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66925"/>
  <mc:AlternateContent xmlns:mc="http://schemas.openxmlformats.org/markup-compatibility/2006">
    <mc:Choice Requires="x15">
      <x15ac:absPath xmlns:x15ac="http://schemas.microsoft.com/office/spreadsheetml/2010/11/ac" url="https://nasa-my.sharepoint.com/personal/hparthas_ndc_nasa_gov/Documents/The Hitchhiker's Guide to Hari/Dynan/Graphical Abstract Baseline Generation/"/>
    </mc:Choice>
  </mc:AlternateContent>
  <xr:revisionPtr revIDLastSave="2" documentId="8_{BA549EC2-A607-A347-B4A7-39135485BB84}" xr6:coauthVersionLast="47" xr6:coauthVersionMax="47" xr10:uidLastSave="{386FEC47-0F28-6446-8C5A-235B77EF2A00}"/>
  <bookViews>
    <workbookView xWindow="0" yWindow="600" windowWidth="26240" windowHeight="15020" xr2:uid="{00000000-000D-0000-FFFF-FFFF00000000}"/>
  </bookViews>
  <sheets>
    <sheet name="Mortality.NEW.csv" sheetId="1" r:id="rId1"/>
    <sheet name="Mortality.NEW.csv (4)" sheetId="4" r:id="rId2"/>
    <sheet name="Mortality.NEW.csv (2)" sheetId="2" r:id="rId3"/>
    <sheet name="Mortality.NEW.csv (3)" sheetId="3" r:id="rId4"/>
  </sheets>
  <definedNames>
    <definedName name="_xlnm._FilterDatabase" localSheetId="0" hidden="1">'Mortality.NEW.csv'!$K$2:$AB$2308</definedName>
    <definedName name="_xlnm._FilterDatabase" localSheetId="2" hidden="1">'Mortality.NEW.csv (2)'!$J$2:$AA$2229</definedName>
    <definedName name="_xlnm._FilterDatabase" localSheetId="3" hidden="1">'Mortality.NEW.csv (3)'!$J$2:$AA$2229</definedName>
    <definedName name="_xlnm._FilterDatabase" localSheetId="1" hidden="1">'Mortality.NEW.csv (4)'!$K$2:$AB$2308</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61" i="4" l="1"/>
  <c r="E2461" i="4" s="1"/>
  <c r="D2460" i="4"/>
  <c r="E2460" i="4" s="1"/>
  <c r="D2459" i="4"/>
  <c r="E2459" i="4" s="1"/>
  <c r="F2458" i="4"/>
  <c r="F2459" i="4" s="1"/>
  <c r="F2460" i="4" s="1"/>
  <c r="F2461" i="4" s="1"/>
  <c r="E2458" i="4"/>
  <c r="D2458" i="4"/>
  <c r="D2455" i="4"/>
  <c r="E2455" i="4" s="1"/>
  <c r="D2454" i="4"/>
  <c r="E2454" i="4" s="1"/>
  <c r="D2453" i="4"/>
  <c r="E2453" i="4" s="1"/>
  <c r="D2452" i="4"/>
  <c r="E2452" i="4" s="1"/>
  <c r="D2451" i="4"/>
  <c r="E2451" i="4" s="1"/>
  <c r="D2450" i="4"/>
  <c r="E2450" i="4" s="1"/>
  <c r="D2449" i="4"/>
  <c r="E2449" i="4" s="1"/>
  <c r="F2448" i="4"/>
  <c r="F2449" i="4" s="1"/>
  <c r="F2450" i="4" s="1"/>
  <c r="F2451" i="4" s="1"/>
  <c r="F2452" i="4" s="1"/>
  <c r="F2453" i="4" s="1"/>
  <c r="F2454" i="4" s="1"/>
  <c r="F2455" i="4" s="1"/>
  <c r="D2448" i="4"/>
  <c r="E2448" i="4" s="1"/>
  <c r="D2447" i="4"/>
  <c r="E2447" i="4" s="1"/>
  <c r="D2446" i="4"/>
  <c r="E2446" i="4" s="1"/>
  <c r="F2445" i="4"/>
  <c r="F2446" i="4" s="1"/>
  <c r="F2447" i="4" s="1"/>
  <c r="D2445" i="4"/>
  <c r="E2445" i="4" s="1"/>
  <c r="E2442" i="4"/>
  <c r="D2442" i="4"/>
  <c r="D2441" i="4"/>
  <c r="E2441" i="4" s="1"/>
  <c r="D2440" i="4"/>
  <c r="E2440" i="4" s="1"/>
  <c r="D2439" i="4"/>
  <c r="E2439" i="4" s="1"/>
  <c r="E2438" i="4"/>
  <c r="D2438" i="4"/>
  <c r="D2437" i="4"/>
  <c r="E2437" i="4" s="1"/>
  <c r="D2436" i="4"/>
  <c r="E2436" i="4" s="1"/>
  <c r="D2435" i="4"/>
  <c r="E2435" i="4" s="1"/>
  <c r="D2434" i="4"/>
  <c r="E2434" i="4" s="1"/>
  <c r="D2433" i="4"/>
  <c r="E2433" i="4" s="1"/>
  <c r="D2432" i="4"/>
  <c r="E2432" i="4" s="1"/>
  <c r="D2431" i="4"/>
  <c r="E2431" i="4" s="1"/>
  <c r="F2430" i="4"/>
  <c r="F2431" i="4" s="1"/>
  <c r="F2432" i="4" s="1"/>
  <c r="F2433" i="4" s="1"/>
  <c r="F2434" i="4" s="1"/>
  <c r="F2435" i="4" s="1"/>
  <c r="F2436" i="4" s="1"/>
  <c r="F2437" i="4" s="1"/>
  <c r="F2438" i="4" s="1"/>
  <c r="F2439" i="4" s="1"/>
  <c r="F2440" i="4" s="1"/>
  <c r="F2441" i="4" s="1"/>
  <c r="F2442" i="4" s="1"/>
  <c r="D2430" i="4"/>
  <c r="E2430" i="4" s="1"/>
  <c r="D2429" i="4"/>
  <c r="E2429" i="4" s="1"/>
  <c r="D2428" i="4"/>
  <c r="E2428" i="4" s="1"/>
  <c r="F2427" i="4"/>
  <c r="F2428" i="4" s="1"/>
  <c r="F2429" i="4" s="1"/>
  <c r="D2427" i="4"/>
  <c r="E2427" i="4" s="1"/>
  <c r="A2425" i="4"/>
  <c r="T2424" i="4"/>
  <c r="E2424" i="4"/>
  <c r="D2424" i="4"/>
  <c r="T2423" i="4"/>
  <c r="D2423" i="4"/>
  <c r="E2423" i="4" s="1"/>
  <c r="T2422" i="4"/>
  <c r="D2422" i="4"/>
  <c r="E2422" i="4" s="1"/>
  <c r="T2421" i="4"/>
  <c r="E2421" i="4"/>
  <c r="D2421" i="4"/>
  <c r="T2420" i="4"/>
  <c r="D2420" i="4"/>
  <c r="E2420" i="4" s="1"/>
  <c r="T2419" i="4"/>
  <c r="D2419" i="4"/>
  <c r="E2419" i="4" s="1"/>
  <c r="T2418" i="4"/>
  <c r="E2418" i="4"/>
  <c r="D2418" i="4"/>
  <c r="T2417" i="4"/>
  <c r="D2417" i="4"/>
  <c r="E2417" i="4" s="1"/>
  <c r="T2416" i="4"/>
  <c r="D2416" i="4"/>
  <c r="E2416" i="4" s="1"/>
  <c r="T2415" i="4"/>
  <c r="E2415" i="4"/>
  <c r="D2415" i="4"/>
  <c r="T2414" i="4"/>
  <c r="D2414" i="4"/>
  <c r="E2414" i="4" s="1"/>
  <c r="T2413" i="4"/>
  <c r="F2413" i="4"/>
  <c r="F2414" i="4" s="1"/>
  <c r="F2415" i="4" s="1"/>
  <c r="F2416" i="4" s="1"/>
  <c r="F2417" i="4" s="1"/>
  <c r="F2418" i="4" s="1"/>
  <c r="F2419" i="4" s="1"/>
  <c r="F2420" i="4" s="1"/>
  <c r="F2421" i="4" s="1"/>
  <c r="F2422" i="4" s="1"/>
  <c r="F2423" i="4" s="1"/>
  <c r="F2424" i="4" s="1"/>
  <c r="E2413" i="4"/>
  <c r="D2413" i="4"/>
  <c r="T2412" i="4"/>
  <c r="E2412" i="4"/>
  <c r="D2412" i="4"/>
  <c r="T2411" i="4"/>
  <c r="D2411" i="4"/>
  <c r="E2411" i="4" s="1"/>
  <c r="T2410" i="4"/>
  <c r="D2410" i="4"/>
  <c r="E2410" i="4" s="1"/>
  <c r="T2409" i="4"/>
  <c r="E2409" i="4"/>
  <c r="D2409" i="4"/>
  <c r="T2408" i="4"/>
  <c r="D2408" i="4"/>
  <c r="E2408" i="4" s="1"/>
  <c r="T2407" i="4"/>
  <c r="E2407" i="4"/>
  <c r="D2407" i="4"/>
  <c r="T2406" i="4"/>
  <c r="E2406" i="4"/>
  <c r="D2406" i="4"/>
  <c r="T2405" i="4"/>
  <c r="D2405" i="4"/>
  <c r="E2405" i="4" s="1"/>
  <c r="T2404" i="4"/>
  <c r="D2404" i="4"/>
  <c r="E2404" i="4" s="1"/>
  <c r="T2403" i="4"/>
  <c r="F2403" i="4"/>
  <c r="F2404" i="4" s="1"/>
  <c r="F2405" i="4" s="1"/>
  <c r="F2406" i="4" s="1"/>
  <c r="F2407" i="4" s="1"/>
  <c r="F2408" i="4" s="1"/>
  <c r="F2409" i="4" s="1"/>
  <c r="F2410" i="4" s="1"/>
  <c r="F2411" i="4" s="1"/>
  <c r="F2412" i="4" s="1"/>
  <c r="E2403" i="4"/>
  <c r="D2403" i="4"/>
  <c r="T2402" i="4"/>
  <c r="F2402" i="4"/>
  <c r="D2402" i="4"/>
  <c r="E2402" i="4" s="1"/>
  <c r="A2400" i="4"/>
  <c r="T2399" i="4"/>
  <c r="D2399" i="4"/>
  <c r="E2399" i="4" s="1"/>
  <c r="A2397" i="4"/>
  <c r="T2396" i="4"/>
  <c r="E2396" i="4"/>
  <c r="D2396" i="4"/>
  <c r="T2395" i="4"/>
  <c r="D2395" i="4"/>
  <c r="E2395" i="4" s="1"/>
  <c r="T2394" i="4"/>
  <c r="E2394" i="4"/>
  <c r="D2394" i="4"/>
  <c r="T2393" i="4"/>
  <c r="E2393" i="4"/>
  <c r="D2393" i="4"/>
  <c r="T2392" i="4"/>
  <c r="D2392" i="4"/>
  <c r="E2392" i="4" s="1"/>
  <c r="A2389" i="4"/>
  <c r="T2388" i="4"/>
  <c r="E2388" i="4"/>
  <c r="D2388" i="4"/>
  <c r="T2387" i="4"/>
  <c r="E2387" i="4"/>
  <c r="D2387" i="4"/>
  <c r="T2386" i="4"/>
  <c r="E2386" i="4"/>
  <c r="D2386" i="4"/>
  <c r="T2385" i="4"/>
  <c r="E2385" i="4"/>
  <c r="D2385" i="4"/>
  <c r="A2382" i="4"/>
  <c r="T2381" i="4"/>
  <c r="D2381" i="4"/>
  <c r="E2381" i="4" s="1"/>
  <c r="T2380" i="4"/>
  <c r="D2380" i="4"/>
  <c r="E2380" i="4" s="1"/>
  <c r="T2379" i="4"/>
  <c r="F2379" i="4"/>
  <c r="F2380" i="4" s="1"/>
  <c r="F2381" i="4" s="1"/>
  <c r="F2385" i="4" s="1"/>
  <c r="F2386" i="4" s="1"/>
  <c r="F2387" i="4" s="1"/>
  <c r="F2388" i="4" s="1"/>
  <c r="F2392" i="4" s="1"/>
  <c r="F2393" i="4" s="1"/>
  <c r="F2394" i="4" s="1"/>
  <c r="F2395" i="4" s="1"/>
  <c r="F2396" i="4" s="1"/>
  <c r="F2399" i="4" s="1"/>
  <c r="E2379" i="4"/>
  <c r="D2379" i="4"/>
  <c r="T2378" i="4"/>
  <c r="F2378" i="4"/>
  <c r="D2378" i="4"/>
  <c r="E2378" i="4" s="1"/>
  <c r="A2375" i="4"/>
  <c r="T2374" i="4"/>
  <c r="D2374" i="4"/>
  <c r="E2374" i="4" s="1"/>
  <c r="T2373" i="4"/>
  <c r="D2373" i="4"/>
  <c r="E2373" i="4" s="1"/>
  <c r="T2372" i="4"/>
  <c r="E2372" i="4"/>
  <c r="D2372" i="4"/>
  <c r="T2371" i="4"/>
  <c r="D2371" i="4"/>
  <c r="E2371" i="4" s="1"/>
  <c r="T2370" i="4"/>
  <c r="D2370" i="4"/>
  <c r="E2370" i="4" s="1"/>
  <c r="T2369" i="4"/>
  <c r="E2369" i="4"/>
  <c r="D2369" i="4"/>
  <c r="T2368" i="4"/>
  <c r="E2368" i="4"/>
  <c r="D2368" i="4"/>
  <c r="T2367" i="4"/>
  <c r="D2367" i="4"/>
  <c r="E2367" i="4" s="1"/>
  <c r="T2366" i="4"/>
  <c r="E2366" i="4"/>
  <c r="D2366" i="4"/>
  <c r="T2365" i="4"/>
  <c r="E2365" i="4"/>
  <c r="D2365" i="4"/>
  <c r="A2362" i="4"/>
  <c r="T2361" i="4"/>
  <c r="E2361" i="4"/>
  <c r="D2361" i="4"/>
  <c r="T2360" i="4"/>
  <c r="D2360" i="4"/>
  <c r="E2360" i="4" s="1"/>
  <c r="T2359" i="4"/>
  <c r="D2359" i="4"/>
  <c r="E2359" i="4" s="1"/>
  <c r="T2358" i="4"/>
  <c r="E2358" i="4"/>
  <c r="D2358" i="4"/>
  <c r="T2357" i="4"/>
  <c r="D2357" i="4"/>
  <c r="E2357" i="4" s="1"/>
  <c r="T2356" i="4"/>
  <c r="D2356" i="4"/>
  <c r="E2356" i="4" s="1"/>
  <c r="T2355" i="4"/>
  <c r="E2355" i="4"/>
  <c r="D2355" i="4"/>
  <c r="T2354" i="4"/>
  <c r="D2354" i="4"/>
  <c r="E2354" i="4" s="1"/>
  <c r="T2353" i="4"/>
  <c r="D2353" i="4"/>
  <c r="E2353" i="4" s="1"/>
  <c r="T2352" i="4"/>
  <c r="E2352" i="4"/>
  <c r="D2352" i="4"/>
  <c r="A2349" i="4"/>
  <c r="T2348" i="4"/>
  <c r="D2348" i="4"/>
  <c r="E2348" i="4" s="1"/>
  <c r="T2347" i="4"/>
  <c r="E2347" i="4"/>
  <c r="D2347" i="4"/>
  <c r="T2346" i="4"/>
  <c r="E2346" i="4"/>
  <c r="D2346" i="4"/>
  <c r="T2345" i="4"/>
  <c r="E2345" i="4"/>
  <c r="D2345" i="4"/>
  <c r="T2344" i="4"/>
  <c r="E2344" i="4"/>
  <c r="D2344" i="4"/>
  <c r="T2343" i="4"/>
  <c r="E2343" i="4"/>
  <c r="D2343" i="4"/>
  <c r="T2342" i="4"/>
  <c r="D2342" i="4"/>
  <c r="E2342" i="4" s="1"/>
  <c r="T2341" i="4"/>
  <c r="F2341" i="4"/>
  <c r="F2342" i="4" s="1"/>
  <c r="F2343" i="4" s="1"/>
  <c r="F2344" i="4" s="1"/>
  <c r="F2345" i="4" s="1"/>
  <c r="F2346" i="4" s="1"/>
  <c r="F2347" i="4" s="1"/>
  <c r="F2348" i="4" s="1"/>
  <c r="F2352" i="4" s="1"/>
  <c r="F2353" i="4" s="1"/>
  <c r="F2354" i="4" s="1"/>
  <c r="F2355" i="4" s="1"/>
  <c r="F2356" i="4" s="1"/>
  <c r="F2357" i="4" s="1"/>
  <c r="F2358" i="4" s="1"/>
  <c r="F2359" i="4" s="1"/>
  <c r="F2360" i="4" s="1"/>
  <c r="F2361" i="4" s="1"/>
  <c r="F2365" i="4" s="1"/>
  <c r="F2366" i="4" s="1"/>
  <c r="F2367" i="4" s="1"/>
  <c r="F2368" i="4" s="1"/>
  <c r="F2369" i="4" s="1"/>
  <c r="F2370" i="4" s="1"/>
  <c r="F2371" i="4" s="1"/>
  <c r="F2372" i="4" s="1"/>
  <c r="F2373" i="4" s="1"/>
  <c r="F2374" i="4" s="1"/>
  <c r="E2341" i="4"/>
  <c r="D2341" i="4"/>
  <c r="T2340" i="4"/>
  <c r="F2340" i="4"/>
  <c r="E2340" i="4"/>
  <c r="D2340" i="4"/>
  <c r="A2337" i="4"/>
  <c r="T2336" i="4"/>
  <c r="E2336" i="4"/>
  <c r="D2336" i="4"/>
  <c r="T2335" i="4"/>
  <c r="E2335" i="4"/>
  <c r="D2335" i="4"/>
  <c r="T2334" i="4"/>
  <c r="D2334" i="4"/>
  <c r="E2334" i="4" s="1"/>
  <c r="T2333" i="4"/>
  <c r="E2333" i="4"/>
  <c r="D2333" i="4"/>
  <c r="T2332" i="4"/>
  <c r="E2332" i="4"/>
  <c r="D2332" i="4"/>
  <c r="A2330" i="4"/>
  <c r="T2329" i="4"/>
  <c r="E2329" i="4"/>
  <c r="D2329" i="4"/>
  <c r="T2328" i="4"/>
  <c r="D2328" i="4"/>
  <c r="E2328" i="4" s="1"/>
  <c r="T2327" i="4"/>
  <c r="D2327" i="4"/>
  <c r="E2327" i="4" s="1"/>
  <c r="T2326" i="4"/>
  <c r="E2326" i="4"/>
  <c r="D2326" i="4"/>
  <c r="T2325" i="4"/>
  <c r="D2325" i="4"/>
  <c r="E2325" i="4" s="1"/>
  <c r="A2323" i="4"/>
  <c r="T2322" i="4"/>
  <c r="E2322" i="4"/>
  <c r="D2322" i="4"/>
  <c r="T2321" i="4"/>
  <c r="D2321" i="4"/>
  <c r="E2321" i="4" s="1"/>
  <c r="T2320" i="4"/>
  <c r="E2320" i="4"/>
  <c r="D2320" i="4"/>
  <c r="A2318" i="4"/>
  <c r="T2317" i="4"/>
  <c r="E2317" i="4"/>
  <c r="D2317" i="4"/>
  <c r="T2316" i="4"/>
  <c r="E2316" i="4"/>
  <c r="D2316" i="4"/>
  <c r="A2314" i="4"/>
  <c r="T2313" i="4"/>
  <c r="E2313" i="4"/>
  <c r="D2313" i="4"/>
  <c r="T2312" i="4"/>
  <c r="D2312" i="4"/>
  <c r="E2312" i="4" s="1"/>
  <c r="T2311" i="4"/>
  <c r="D2311" i="4"/>
  <c r="E2311" i="4" s="1"/>
  <c r="T2310" i="4"/>
  <c r="E2310" i="4"/>
  <c r="D2310" i="4"/>
  <c r="T2309" i="4"/>
  <c r="D2309" i="4"/>
  <c r="E2309" i="4" s="1"/>
  <c r="A2306" i="4"/>
  <c r="A2305" i="4"/>
  <c r="T2299" i="4"/>
  <c r="T2298" i="4"/>
  <c r="F2298" i="4"/>
  <c r="F2309" i="4" s="1"/>
  <c r="F2310" i="4" s="1"/>
  <c r="F2311" i="4" s="1"/>
  <c r="F2312" i="4" s="1"/>
  <c r="F2313" i="4" s="1"/>
  <c r="F2316" i="4" s="1"/>
  <c r="F2317" i="4" s="1"/>
  <c r="F2320" i="4" s="1"/>
  <c r="F2321" i="4" s="1"/>
  <c r="F2322" i="4" s="1"/>
  <c r="F2325" i="4" s="1"/>
  <c r="F2326" i="4" s="1"/>
  <c r="F2327" i="4" s="1"/>
  <c r="F2328" i="4" s="1"/>
  <c r="F2329" i="4" s="1"/>
  <c r="F2332" i="4" s="1"/>
  <c r="F2333" i="4" s="1"/>
  <c r="F2334" i="4" s="1"/>
  <c r="F2335" i="4" s="1"/>
  <c r="F2336" i="4" s="1"/>
  <c r="E2298" i="4"/>
  <c r="D2298" i="4"/>
  <c r="T2297" i="4"/>
  <c r="E2297" i="4"/>
  <c r="D2297" i="4"/>
  <c r="T2296" i="4"/>
  <c r="D2296" i="4"/>
  <c r="E2296" i="4" s="1"/>
  <c r="T2295" i="4"/>
  <c r="F2295" i="4"/>
  <c r="F2296" i="4" s="1"/>
  <c r="E2295" i="4"/>
  <c r="D2295" i="4"/>
  <c r="T2294" i="4"/>
  <c r="D2294" i="4"/>
  <c r="E2294" i="4" s="1"/>
  <c r="T2293" i="4"/>
  <c r="E2293" i="4"/>
  <c r="D2293" i="4"/>
  <c r="T2292" i="4"/>
  <c r="F2292" i="4"/>
  <c r="F2293" i="4" s="1"/>
  <c r="F2294" i="4" s="1"/>
  <c r="F2297" i="4" s="1"/>
  <c r="E2292" i="4"/>
  <c r="D2292" i="4"/>
  <c r="T2288" i="4"/>
  <c r="F2288" i="4"/>
  <c r="T2287" i="4"/>
  <c r="E2287" i="4"/>
  <c r="D2287" i="4"/>
  <c r="T2286" i="4"/>
  <c r="F2286" i="4"/>
  <c r="F2287" i="4" s="1"/>
  <c r="D2286" i="4"/>
  <c r="E2286" i="4" s="1"/>
  <c r="T2285" i="4"/>
  <c r="D2285" i="4"/>
  <c r="E2285" i="4" s="1"/>
  <c r="T2284" i="4"/>
  <c r="E2284" i="4"/>
  <c r="D2284" i="4"/>
  <c r="T2283" i="4"/>
  <c r="F2283" i="4"/>
  <c r="E2283" i="4"/>
  <c r="D2283" i="4"/>
  <c r="T2282" i="4"/>
  <c r="F2282" i="4"/>
  <c r="F2284" i="4" s="1"/>
  <c r="F2285" i="4" s="1"/>
  <c r="D2282" i="4"/>
  <c r="E2282" i="4" s="1"/>
  <c r="T2281" i="4"/>
  <c r="F2281" i="4"/>
  <c r="E2281" i="4"/>
  <c r="D2281" i="4"/>
  <c r="T2280" i="4"/>
  <c r="F2280" i="4"/>
  <c r="E2280" i="4"/>
  <c r="D2280" i="4"/>
  <c r="T2279" i="4"/>
  <c r="F2279" i="4"/>
  <c r="D2279" i="4"/>
  <c r="E2279" i="4" s="1"/>
  <c r="T2278" i="4"/>
  <c r="F2278" i="4"/>
  <c r="E2278" i="4"/>
  <c r="D2278" i="4"/>
  <c r="T2277" i="4"/>
  <c r="F2277" i="4"/>
  <c r="E2277" i="4"/>
  <c r="D2277" i="4"/>
  <c r="T2276" i="4"/>
  <c r="F2276" i="4"/>
  <c r="D2276" i="4"/>
  <c r="E2276" i="4" s="1"/>
  <c r="T2275" i="4"/>
  <c r="F2275" i="4"/>
  <c r="E2275" i="4"/>
  <c r="D2275" i="4"/>
  <c r="T2274" i="4"/>
  <c r="F2274" i="4"/>
  <c r="D2274" i="4"/>
  <c r="E2274" i="4" s="1"/>
  <c r="T2273" i="4"/>
  <c r="F2273" i="4"/>
  <c r="D2273" i="4"/>
  <c r="E2273" i="4" s="1"/>
  <c r="T2272" i="4"/>
  <c r="F2272" i="4"/>
  <c r="E2272" i="4"/>
  <c r="D2272" i="4"/>
  <c r="T2271" i="4"/>
  <c r="F2271" i="4"/>
  <c r="E2271" i="4"/>
  <c r="D2271" i="4"/>
  <c r="T2270" i="4"/>
  <c r="E2270" i="4"/>
  <c r="D2270" i="4"/>
  <c r="T2269" i="4"/>
  <c r="E2269" i="4"/>
  <c r="D2269" i="4"/>
  <c r="T2268" i="4"/>
  <c r="E2268" i="4"/>
  <c r="D2268" i="4"/>
  <c r="T2267" i="4"/>
  <c r="E2267" i="4"/>
  <c r="D2267" i="4"/>
  <c r="T2266" i="4"/>
  <c r="E2266" i="4"/>
  <c r="D2266" i="4"/>
  <c r="T2265" i="4"/>
  <c r="F2265" i="4"/>
  <c r="D2265" i="4"/>
  <c r="E2265" i="4" s="1"/>
  <c r="T2264" i="4"/>
  <c r="F2264" i="4"/>
  <c r="D2264" i="4"/>
  <c r="E2264" i="4" s="1"/>
  <c r="T2263" i="4"/>
  <c r="E2263" i="4"/>
  <c r="D2263" i="4"/>
  <c r="T2262" i="4"/>
  <c r="E2262" i="4"/>
  <c r="D2262" i="4"/>
  <c r="T2261" i="4"/>
  <c r="E2261" i="4"/>
  <c r="D2261" i="4"/>
  <c r="T2260" i="4"/>
  <c r="D2260" i="4"/>
  <c r="E2260" i="4" s="1"/>
  <c r="T2259" i="4"/>
  <c r="E2259" i="4"/>
  <c r="D2259" i="4"/>
  <c r="T2258" i="4"/>
  <c r="E2258" i="4"/>
  <c r="D2258" i="4"/>
  <c r="T2257" i="4"/>
  <c r="E2257" i="4"/>
  <c r="D2257" i="4"/>
  <c r="T2256" i="4"/>
  <c r="D2256" i="4"/>
  <c r="E2256" i="4" s="1"/>
  <c r="T2255" i="4"/>
  <c r="E2255" i="4"/>
  <c r="D2255" i="4"/>
  <c r="T2251" i="4"/>
  <c r="F2251" i="4"/>
  <c r="D2251" i="4"/>
  <c r="E2251" i="4" s="1"/>
  <c r="T2250" i="4"/>
  <c r="F2250" i="4"/>
  <c r="D2250" i="4"/>
  <c r="E2250" i="4" s="1"/>
  <c r="Z2248" i="4"/>
  <c r="W2248" i="4"/>
  <c r="Z2247" i="4"/>
  <c r="Z2246" i="4"/>
  <c r="Y2246" i="4"/>
  <c r="X2246" i="4"/>
  <c r="W2246" i="4"/>
  <c r="T2245" i="4"/>
  <c r="D2245" i="4"/>
  <c r="E2245" i="4" s="1"/>
  <c r="T2244" i="4"/>
  <c r="E2244" i="4"/>
  <c r="D2244" i="4"/>
  <c r="T2243" i="4"/>
  <c r="E2243" i="4"/>
  <c r="D2243" i="4"/>
  <c r="T2242" i="4"/>
  <c r="D2242" i="4"/>
  <c r="E2242" i="4" s="1"/>
  <c r="T2241" i="4"/>
  <c r="D2241" i="4"/>
  <c r="E2241" i="4" s="1"/>
  <c r="T2240" i="4"/>
  <c r="E2240" i="4"/>
  <c r="D2240" i="4"/>
  <c r="T2239" i="4"/>
  <c r="F2239" i="4"/>
  <c r="F2240" i="4" s="1"/>
  <c r="F2241" i="4" s="1"/>
  <c r="E2239" i="4"/>
  <c r="D2239" i="4"/>
  <c r="T2238" i="4"/>
  <c r="D2238" i="4"/>
  <c r="E2238" i="4" s="1"/>
  <c r="T2237" i="4"/>
  <c r="E2237" i="4"/>
  <c r="D2237" i="4"/>
  <c r="T2236" i="4"/>
  <c r="F2236" i="4"/>
  <c r="F2237" i="4" s="1"/>
  <c r="F2238" i="4" s="1"/>
  <c r="E2236" i="4"/>
  <c r="D2236" i="4"/>
  <c r="T2235" i="4"/>
  <c r="F2235" i="4"/>
  <c r="D2235" i="4"/>
  <c r="E2235" i="4" s="1"/>
  <c r="T2234" i="4"/>
  <c r="F2234" i="4"/>
  <c r="E2234" i="4"/>
  <c r="D2234" i="4"/>
  <c r="T2233" i="4"/>
  <c r="E2233" i="4"/>
  <c r="D2233" i="4"/>
  <c r="T2232" i="4"/>
  <c r="D2232" i="4"/>
  <c r="E2232" i="4" s="1"/>
  <c r="T2231" i="4"/>
  <c r="E2231" i="4"/>
  <c r="D2231" i="4"/>
  <c r="T2230" i="4"/>
  <c r="E2230" i="4"/>
  <c r="D2230" i="4"/>
  <c r="T2229" i="4"/>
  <c r="D2229" i="4"/>
  <c r="E2229" i="4" s="1"/>
  <c r="T2228" i="4"/>
  <c r="E2228" i="4"/>
  <c r="D2228" i="4"/>
  <c r="T2227" i="4"/>
  <c r="E2227" i="4"/>
  <c r="D2227" i="4"/>
  <c r="T2226" i="4"/>
  <c r="D2226" i="4"/>
  <c r="E2226" i="4" s="1"/>
  <c r="T2225" i="4"/>
  <c r="E2225" i="4"/>
  <c r="D2225" i="4"/>
  <c r="T2224" i="4"/>
  <c r="D2224" i="4"/>
  <c r="E2224" i="4" s="1"/>
  <c r="T2223" i="4"/>
  <c r="E2223" i="4"/>
  <c r="D2223" i="4"/>
  <c r="T2222" i="4"/>
  <c r="E2222" i="4"/>
  <c r="D2222" i="4"/>
  <c r="T2221" i="4"/>
  <c r="E2221" i="4"/>
  <c r="D2221" i="4"/>
  <c r="T2220" i="4"/>
  <c r="E2220" i="4"/>
  <c r="D2220" i="4"/>
  <c r="T2219" i="4"/>
  <c r="E2219" i="4"/>
  <c r="D2219" i="4"/>
  <c r="T2218" i="4"/>
  <c r="D2218" i="4"/>
  <c r="E2218" i="4" s="1"/>
  <c r="T2217" i="4"/>
  <c r="F2217" i="4"/>
  <c r="F2218" i="4" s="1"/>
  <c r="F2219" i="4" s="1"/>
  <c r="F2220" i="4" s="1"/>
  <c r="F2221" i="4" s="1"/>
  <c r="F2222" i="4" s="1"/>
  <c r="F2223" i="4" s="1"/>
  <c r="F2224" i="4" s="1"/>
  <c r="F2225" i="4" s="1"/>
  <c r="F2226" i="4" s="1"/>
  <c r="F2227" i="4" s="1"/>
  <c r="F2228" i="4" s="1"/>
  <c r="F2229" i="4" s="1"/>
  <c r="F2230" i="4" s="1"/>
  <c r="F2231" i="4" s="1"/>
  <c r="F2232" i="4" s="1"/>
  <c r="F2233" i="4" s="1"/>
  <c r="D2217" i="4"/>
  <c r="E2217" i="4" s="1"/>
  <c r="T2216" i="4"/>
  <c r="E2216" i="4"/>
  <c r="D2216" i="4"/>
  <c r="T2215" i="4"/>
  <c r="D2215" i="4"/>
  <c r="E2215" i="4" s="1"/>
  <c r="T2214" i="4"/>
  <c r="D2214" i="4"/>
  <c r="E2214" i="4" s="1"/>
  <c r="T2213" i="4"/>
  <c r="E2213" i="4"/>
  <c r="D2213" i="4"/>
  <c r="T2212" i="4"/>
  <c r="E2212" i="4"/>
  <c r="D2212" i="4"/>
  <c r="T2211" i="4"/>
  <c r="D2211" i="4"/>
  <c r="E2211" i="4" s="1"/>
  <c r="T2210" i="4"/>
  <c r="E2210" i="4"/>
  <c r="D2210" i="4"/>
  <c r="T2209" i="4"/>
  <c r="D2209" i="4"/>
  <c r="E2209" i="4" s="1"/>
  <c r="T2208" i="4"/>
  <c r="D2208" i="4"/>
  <c r="E2208" i="4" s="1"/>
  <c r="T2207" i="4"/>
  <c r="E2207" i="4"/>
  <c r="D2207" i="4"/>
  <c r="T2206" i="4"/>
  <c r="D2206" i="4"/>
  <c r="E2206" i="4" s="1"/>
  <c r="T2205" i="4"/>
  <c r="F2205" i="4"/>
  <c r="F2206" i="4" s="1"/>
  <c r="F2207" i="4" s="1"/>
  <c r="F2208" i="4" s="1"/>
  <c r="F2209" i="4" s="1"/>
  <c r="F2210" i="4" s="1"/>
  <c r="F2211" i="4" s="1"/>
  <c r="F2212" i="4" s="1"/>
  <c r="F2213" i="4" s="1"/>
  <c r="F2214" i="4" s="1"/>
  <c r="F2215" i="4" s="1"/>
  <c r="F2216" i="4" s="1"/>
  <c r="D2205" i="4"/>
  <c r="E2205" i="4" s="1"/>
  <c r="T2204" i="4"/>
  <c r="E2204" i="4"/>
  <c r="D2204" i="4"/>
  <c r="T2203" i="4"/>
  <c r="D2203" i="4"/>
  <c r="E2203" i="4" s="1"/>
  <c r="T2202" i="4"/>
  <c r="D2202" i="4"/>
  <c r="E2202" i="4" s="1"/>
  <c r="T2201" i="4"/>
  <c r="E2201" i="4"/>
  <c r="D2201" i="4"/>
  <c r="T2200" i="4"/>
  <c r="E2200" i="4"/>
  <c r="D2200" i="4"/>
  <c r="T2199" i="4"/>
  <c r="E2199" i="4"/>
  <c r="D2199" i="4"/>
  <c r="T2198" i="4"/>
  <c r="E2198" i="4"/>
  <c r="D2198" i="4"/>
  <c r="T2197" i="4"/>
  <c r="E2197" i="4"/>
  <c r="D2197" i="4"/>
  <c r="T2196" i="4"/>
  <c r="D2196" i="4"/>
  <c r="E2196" i="4" s="1"/>
  <c r="T2195" i="4"/>
  <c r="E2195" i="4"/>
  <c r="D2195" i="4"/>
  <c r="T2194" i="4"/>
  <c r="E2194" i="4"/>
  <c r="D2194" i="4"/>
  <c r="T2193" i="4"/>
  <c r="D2193" i="4"/>
  <c r="E2193" i="4" s="1"/>
  <c r="T2192" i="4"/>
  <c r="E2192" i="4"/>
  <c r="D2192" i="4"/>
  <c r="T2191" i="4"/>
  <c r="D2191" i="4"/>
  <c r="E2191" i="4" s="1"/>
  <c r="T2190" i="4"/>
  <c r="D2190" i="4"/>
  <c r="E2190" i="4" s="1"/>
  <c r="T2189" i="4"/>
  <c r="E2189" i="4"/>
  <c r="D2189" i="4"/>
  <c r="T2188" i="4"/>
  <c r="D2188" i="4"/>
  <c r="E2188" i="4" s="1"/>
  <c r="T2187" i="4"/>
  <c r="E2187" i="4"/>
  <c r="D2187" i="4"/>
  <c r="T2186" i="4"/>
  <c r="E2186" i="4"/>
  <c r="D2186" i="4"/>
  <c r="T2185" i="4"/>
  <c r="E2185" i="4"/>
  <c r="D2185" i="4"/>
  <c r="T2184" i="4"/>
  <c r="E2184" i="4"/>
  <c r="D2184" i="4"/>
  <c r="T2183" i="4"/>
  <c r="E2183" i="4"/>
  <c r="D2183" i="4"/>
  <c r="T2182" i="4"/>
  <c r="E2182" i="4"/>
  <c r="D2182" i="4"/>
  <c r="T2181" i="4"/>
  <c r="E2181" i="4"/>
  <c r="D2181" i="4"/>
  <c r="T2180" i="4"/>
  <c r="D2180" i="4"/>
  <c r="E2180" i="4" s="1"/>
  <c r="T2179" i="4"/>
  <c r="D2179" i="4"/>
  <c r="E2179" i="4" s="1"/>
  <c r="T2178" i="4"/>
  <c r="F2178" i="4"/>
  <c r="F2179" i="4" s="1"/>
  <c r="F2180" i="4" s="1"/>
  <c r="F2181" i="4" s="1"/>
  <c r="F2182" i="4" s="1"/>
  <c r="F2183" i="4" s="1"/>
  <c r="F2184" i="4" s="1"/>
  <c r="F2185" i="4" s="1"/>
  <c r="F2186" i="4" s="1"/>
  <c r="F2187" i="4" s="1"/>
  <c r="F2188" i="4" s="1"/>
  <c r="F2189" i="4" s="1"/>
  <c r="F2190" i="4" s="1"/>
  <c r="F2191" i="4" s="1"/>
  <c r="F2192" i="4" s="1"/>
  <c r="F2193" i="4" s="1"/>
  <c r="F2194" i="4" s="1"/>
  <c r="F2195" i="4" s="1"/>
  <c r="F2196" i="4" s="1"/>
  <c r="F2197" i="4" s="1"/>
  <c r="F2198" i="4" s="1"/>
  <c r="F2199" i="4" s="1"/>
  <c r="F2200" i="4" s="1"/>
  <c r="F2201" i="4" s="1"/>
  <c r="F2202" i="4" s="1"/>
  <c r="F2203" i="4" s="1"/>
  <c r="F2204" i="4" s="1"/>
  <c r="E2178" i="4"/>
  <c r="D2178" i="4"/>
  <c r="T2177" i="4"/>
  <c r="E2177" i="4"/>
  <c r="D2177" i="4"/>
  <c r="T2176" i="4"/>
  <c r="F2176" i="4"/>
  <c r="F2177" i="4" s="1"/>
  <c r="E2176" i="4"/>
  <c r="D2176" i="4"/>
  <c r="T2175" i="4"/>
  <c r="D2175" i="4"/>
  <c r="E2175" i="4" s="1"/>
  <c r="T2174" i="4"/>
  <c r="E2174" i="4"/>
  <c r="D2174" i="4"/>
  <c r="T2173" i="4"/>
  <c r="D2173" i="4"/>
  <c r="E2173" i="4" s="1"/>
  <c r="T2172" i="4"/>
  <c r="D2172" i="4"/>
  <c r="E2172" i="4" s="1"/>
  <c r="T2171" i="4"/>
  <c r="E2171" i="4"/>
  <c r="D2171" i="4"/>
  <c r="T2170" i="4"/>
  <c r="D2170" i="4"/>
  <c r="E2170" i="4" s="1"/>
  <c r="T2169" i="4"/>
  <c r="D2169" i="4"/>
  <c r="E2169" i="4" s="1"/>
  <c r="T2168" i="4"/>
  <c r="D2168" i="4"/>
  <c r="E2168" i="4" s="1"/>
  <c r="T2167" i="4"/>
  <c r="D2167" i="4"/>
  <c r="E2167" i="4" s="1"/>
  <c r="T2166" i="4"/>
  <c r="D2166" i="4"/>
  <c r="E2166" i="4" s="1"/>
  <c r="T2165" i="4"/>
  <c r="E2165" i="4"/>
  <c r="D2165" i="4"/>
  <c r="T2164" i="4"/>
  <c r="E2164" i="4"/>
  <c r="D2164" i="4"/>
  <c r="T2163" i="4"/>
  <c r="E2163" i="4"/>
  <c r="D2163" i="4"/>
  <c r="T2162" i="4"/>
  <c r="D2162" i="4"/>
  <c r="E2162" i="4" s="1"/>
  <c r="T2161" i="4"/>
  <c r="E2161" i="4"/>
  <c r="D2161" i="4"/>
  <c r="T2160" i="4"/>
  <c r="D2160" i="4"/>
  <c r="E2160" i="4" s="1"/>
  <c r="T2159" i="4"/>
  <c r="E2159" i="4"/>
  <c r="D2159" i="4"/>
  <c r="T2158" i="4"/>
  <c r="E2158" i="4"/>
  <c r="D2158" i="4"/>
  <c r="T2157" i="4"/>
  <c r="D2157" i="4"/>
  <c r="E2157" i="4" s="1"/>
  <c r="T2156" i="4"/>
  <c r="D2156" i="4"/>
  <c r="E2156" i="4" s="1"/>
  <c r="T2155" i="4"/>
  <c r="E2155" i="4"/>
  <c r="D2155" i="4"/>
  <c r="T2154" i="4"/>
  <c r="D2154" i="4"/>
  <c r="E2154" i="4" s="1"/>
  <c r="T2153" i="4"/>
  <c r="E2153" i="4"/>
  <c r="D2153" i="4"/>
  <c r="T2152" i="4"/>
  <c r="D2152" i="4"/>
  <c r="E2152" i="4" s="1"/>
  <c r="T2151" i="4"/>
  <c r="F2151" i="4"/>
  <c r="F2152" i="4" s="1"/>
  <c r="F2153" i="4" s="1"/>
  <c r="F2154" i="4" s="1"/>
  <c r="F2155" i="4" s="1"/>
  <c r="F2156" i="4" s="1"/>
  <c r="F2157" i="4" s="1"/>
  <c r="F2158" i="4" s="1"/>
  <c r="F2159" i="4" s="1"/>
  <c r="F2160" i="4" s="1"/>
  <c r="F2161" i="4" s="1"/>
  <c r="F2162" i="4" s="1"/>
  <c r="F2163" i="4" s="1"/>
  <c r="F2164" i="4" s="1"/>
  <c r="F2165" i="4" s="1"/>
  <c r="F2166" i="4" s="1"/>
  <c r="F2167" i="4" s="1"/>
  <c r="F2168" i="4" s="1"/>
  <c r="F2169" i="4" s="1"/>
  <c r="F2170" i="4" s="1"/>
  <c r="F2171" i="4" s="1"/>
  <c r="F2172" i="4" s="1"/>
  <c r="F2173" i="4" s="1"/>
  <c r="F2174" i="4" s="1"/>
  <c r="F2175" i="4" s="1"/>
  <c r="E2151" i="4"/>
  <c r="D2151" i="4"/>
  <c r="T2150" i="4"/>
  <c r="D2150" i="4"/>
  <c r="E2150" i="4" s="1"/>
  <c r="T2149" i="4"/>
  <c r="D2149" i="4"/>
  <c r="E2149" i="4" s="1"/>
  <c r="T2148" i="4"/>
  <c r="E2148" i="4"/>
  <c r="D2148" i="4"/>
  <c r="T2147" i="4"/>
  <c r="D2147" i="4"/>
  <c r="E2147" i="4" s="1"/>
  <c r="T2146" i="4"/>
  <c r="E2146" i="4"/>
  <c r="D2146" i="4"/>
  <c r="T2145" i="4"/>
  <c r="F2145" i="4"/>
  <c r="F2146" i="4" s="1"/>
  <c r="F2147" i="4" s="1"/>
  <c r="F2148" i="4" s="1"/>
  <c r="F2149" i="4" s="1"/>
  <c r="F2150" i="4" s="1"/>
  <c r="E2145" i="4"/>
  <c r="D2145" i="4"/>
  <c r="T2144" i="4"/>
  <c r="D2144" i="4"/>
  <c r="E2144" i="4" s="1"/>
  <c r="T2143" i="4"/>
  <c r="D2143" i="4"/>
  <c r="E2143" i="4" s="1"/>
  <c r="T2142" i="4"/>
  <c r="E2142" i="4"/>
  <c r="D2142" i="4"/>
  <c r="T2141" i="4"/>
  <c r="E2141" i="4"/>
  <c r="D2141" i="4"/>
  <c r="T2140" i="4"/>
  <c r="E2140" i="4"/>
  <c r="D2140" i="4"/>
  <c r="T2139" i="4"/>
  <c r="F2139" i="4"/>
  <c r="F2140" i="4" s="1"/>
  <c r="F2141" i="4" s="1"/>
  <c r="F2142" i="4" s="1"/>
  <c r="F2143" i="4" s="1"/>
  <c r="F2144" i="4" s="1"/>
  <c r="E2139" i="4"/>
  <c r="D2139" i="4"/>
  <c r="T2138" i="4"/>
  <c r="E2138" i="4"/>
  <c r="D2138" i="4"/>
  <c r="T2137" i="4"/>
  <c r="D2137" i="4"/>
  <c r="E2137" i="4" s="1"/>
  <c r="T2136" i="4"/>
  <c r="D2136" i="4"/>
  <c r="E2136" i="4" s="1"/>
  <c r="T2135" i="4"/>
  <c r="E2135" i="4"/>
  <c r="D2135" i="4"/>
  <c r="T2134" i="4"/>
  <c r="D2134" i="4"/>
  <c r="E2134" i="4" s="1"/>
  <c r="T2133" i="4"/>
  <c r="D2133" i="4"/>
  <c r="E2133" i="4" s="1"/>
  <c r="T2132" i="4"/>
  <c r="D2132" i="4"/>
  <c r="E2132" i="4" s="1"/>
  <c r="T2131" i="4"/>
  <c r="D2131" i="4"/>
  <c r="E2131" i="4" s="1"/>
  <c r="T2130" i="4"/>
  <c r="D2130" i="4"/>
  <c r="E2130" i="4" s="1"/>
  <c r="T2129" i="4"/>
  <c r="E2129" i="4"/>
  <c r="D2129" i="4"/>
  <c r="T2128" i="4"/>
  <c r="E2128" i="4"/>
  <c r="D2128" i="4"/>
  <c r="T2127" i="4"/>
  <c r="E2127" i="4"/>
  <c r="D2127" i="4"/>
  <c r="T2126" i="4"/>
  <c r="E2126" i="4"/>
  <c r="D2126" i="4"/>
  <c r="T2125" i="4"/>
  <c r="E2125" i="4"/>
  <c r="D2125" i="4"/>
  <c r="T2124" i="4"/>
  <c r="D2124" i="4"/>
  <c r="E2124" i="4" s="1"/>
  <c r="T2123" i="4"/>
  <c r="D2123" i="4"/>
  <c r="E2123" i="4" s="1"/>
  <c r="T2122" i="4"/>
  <c r="F2122" i="4"/>
  <c r="F2123" i="4" s="1"/>
  <c r="F2124" i="4" s="1"/>
  <c r="F2125" i="4" s="1"/>
  <c r="F2126" i="4" s="1"/>
  <c r="F2127" i="4" s="1"/>
  <c r="F2128" i="4" s="1"/>
  <c r="F2129" i="4" s="1"/>
  <c r="F2130" i="4" s="1"/>
  <c r="F2131" i="4" s="1"/>
  <c r="F2132" i="4" s="1"/>
  <c r="F2133" i="4" s="1"/>
  <c r="F2134" i="4" s="1"/>
  <c r="F2135" i="4" s="1"/>
  <c r="F2136" i="4" s="1"/>
  <c r="F2137" i="4" s="1"/>
  <c r="F2138" i="4" s="1"/>
  <c r="E2122" i="4"/>
  <c r="D2122" i="4"/>
  <c r="T2121" i="4"/>
  <c r="D2121" i="4"/>
  <c r="E2121" i="4" s="1"/>
  <c r="T2120" i="4"/>
  <c r="D2120" i="4"/>
  <c r="E2120" i="4" s="1"/>
  <c r="T2119" i="4"/>
  <c r="F2119" i="4"/>
  <c r="F2120" i="4" s="1"/>
  <c r="F2121" i="4" s="1"/>
  <c r="D2119" i="4"/>
  <c r="E2119" i="4" s="1"/>
  <c r="T2118" i="4"/>
  <c r="F2118" i="4"/>
  <c r="D2118" i="4"/>
  <c r="E2118" i="4" s="1"/>
  <c r="T2117" i="4"/>
  <c r="F2117" i="4"/>
  <c r="D2117" i="4"/>
  <c r="E2117" i="4" s="1"/>
  <c r="T2116" i="4"/>
  <c r="D2116" i="4"/>
  <c r="E2116" i="4" s="1"/>
  <c r="T2115" i="4"/>
  <c r="D2115" i="4"/>
  <c r="E2115" i="4" s="1"/>
  <c r="T2114" i="4"/>
  <c r="E2114" i="4"/>
  <c r="D2114" i="4"/>
  <c r="T2113" i="4"/>
  <c r="D2113" i="4"/>
  <c r="E2113" i="4" s="1"/>
  <c r="T2112" i="4"/>
  <c r="E2112" i="4"/>
  <c r="D2112" i="4"/>
  <c r="T2111" i="4"/>
  <c r="D2111" i="4"/>
  <c r="E2111" i="4" s="1"/>
  <c r="T2110" i="4"/>
  <c r="E2110" i="4"/>
  <c r="D2110" i="4"/>
  <c r="T2109" i="4"/>
  <c r="E2109" i="4"/>
  <c r="D2109" i="4"/>
  <c r="T2108" i="4"/>
  <c r="E2108" i="4"/>
  <c r="D2108" i="4"/>
  <c r="T2107" i="4"/>
  <c r="D2107" i="4"/>
  <c r="E2107" i="4" s="1"/>
  <c r="T2106" i="4"/>
  <c r="D2106" i="4"/>
  <c r="E2106" i="4" s="1"/>
  <c r="T2105" i="4"/>
  <c r="D2105" i="4"/>
  <c r="E2105" i="4" s="1"/>
  <c r="T2104" i="4"/>
  <c r="D2104" i="4"/>
  <c r="E2104" i="4" s="1"/>
  <c r="T2103" i="4"/>
  <c r="E2103" i="4"/>
  <c r="D2103" i="4"/>
  <c r="T2102" i="4"/>
  <c r="E2102" i="4"/>
  <c r="D2102" i="4"/>
  <c r="T2101" i="4"/>
  <c r="E2101" i="4"/>
  <c r="D2101" i="4"/>
  <c r="T2100" i="4"/>
  <c r="F2100" i="4"/>
  <c r="F2101" i="4" s="1"/>
  <c r="F2102" i="4" s="1"/>
  <c r="F2103" i="4" s="1"/>
  <c r="F2104" i="4" s="1"/>
  <c r="F2105" i="4" s="1"/>
  <c r="F2106" i="4" s="1"/>
  <c r="F2107" i="4" s="1"/>
  <c r="F2108" i="4" s="1"/>
  <c r="F2109" i="4" s="1"/>
  <c r="F2110" i="4" s="1"/>
  <c r="F2111" i="4" s="1"/>
  <c r="F2112" i="4" s="1"/>
  <c r="F2113" i="4" s="1"/>
  <c r="F2114" i="4" s="1"/>
  <c r="F2115" i="4" s="1"/>
  <c r="F2116" i="4" s="1"/>
  <c r="D2100" i="4"/>
  <c r="E2100" i="4" s="1"/>
  <c r="T2099" i="4"/>
  <c r="E2099" i="4"/>
  <c r="D2099" i="4"/>
  <c r="T2098" i="4"/>
  <c r="D2098" i="4"/>
  <c r="E2098" i="4" s="1"/>
  <c r="T2097" i="4"/>
  <c r="D2097" i="4"/>
  <c r="E2097" i="4" s="1"/>
  <c r="T2096" i="4"/>
  <c r="D2096" i="4"/>
  <c r="E2096" i="4" s="1"/>
  <c r="T2095" i="4"/>
  <c r="E2095" i="4"/>
  <c r="D2095" i="4"/>
  <c r="T2094" i="4"/>
  <c r="D2094" i="4"/>
  <c r="E2094" i="4" s="1"/>
  <c r="T2093" i="4"/>
  <c r="D2093" i="4"/>
  <c r="E2093" i="4" s="1"/>
  <c r="T2092" i="4"/>
  <c r="D2092" i="4"/>
  <c r="E2092" i="4" s="1"/>
  <c r="T2091" i="4"/>
  <c r="D2091" i="4"/>
  <c r="E2091" i="4" s="1"/>
  <c r="T2090" i="4"/>
  <c r="E2090" i="4"/>
  <c r="D2090" i="4"/>
  <c r="T2089" i="4"/>
  <c r="F2089" i="4"/>
  <c r="F2090" i="4" s="1"/>
  <c r="F2091" i="4" s="1"/>
  <c r="F2092" i="4" s="1"/>
  <c r="F2093" i="4" s="1"/>
  <c r="F2094" i="4" s="1"/>
  <c r="F2095" i="4" s="1"/>
  <c r="F2096" i="4" s="1"/>
  <c r="F2097" i="4" s="1"/>
  <c r="F2098" i="4" s="1"/>
  <c r="F2099" i="4" s="1"/>
  <c r="E2089" i="4"/>
  <c r="D2089" i="4"/>
  <c r="T2088" i="4"/>
  <c r="F2088" i="4"/>
  <c r="D2088" i="4"/>
  <c r="E2088" i="4" s="1"/>
  <c r="A2083" i="4"/>
  <c r="T2082" i="4"/>
  <c r="E2082" i="4"/>
  <c r="D2082" i="4"/>
  <c r="T2081" i="4"/>
  <c r="D2081" i="4"/>
  <c r="E2081" i="4" s="1"/>
  <c r="T2080" i="4"/>
  <c r="D2080" i="4"/>
  <c r="E2080" i="4" s="1"/>
  <c r="T2079" i="4"/>
  <c r="E2079" i="4"/>
  <c r="D2079" i="4"/>
  <c r="T2078" i="4"/>
  <c r="D2078" i="4"/>
  <c r="E2078" i="4" s="1"/>
  <c r="A2076" i="4"/>
  <c r="T2075" i="4"/>
  <c r="E2075" i="4"/>
  <c r="D2075" i="4"/>
  <c r="T2074" i="4"/>
  <c r="D2074" i="4"/>
  <c r="E2074" i="4" s="1"/>
  <c r="T2073" i="4"/>
  <c r="D2073" i="4"/>
  <c r="E2073" i="4" s="1"/>
  <c r="T2072" i="4"/>
  <c r="E2072" i="4"/>
  <c r="D2072" i="4"/>
  <c r="T2071" i="4"/>
  <c r="D2071" i="4"/>
  <c r="E2071" i="4" s="1"/>
  <c r="A2069" i="4"/>
  <c r="T2068" i="4"/>
  <c r="D2068" i="4"/>
  <c r="E2068" i="4" s="1"/>
  <c r="T2067" i="4"/>
  <c r="D2067" i="4"/>
  <c r="E2067" i="4" s="1"/>
  <c r="T2066" i="4"/>
  <c r="D2066" i="4"/>
  <c r="E2066" i="4" s="1"/>
  <c r="T2065" i="4"/>
  <c r="E2065" i="4"/>
  <c r="D2065" i="4"/>
  <c r="T2064" i="4"/>
  <c r="D2064" i="4"/>
  <c r="E2064" i="4" s="1"/>
  <c r="A2062" i="4"/>
  <c r="T2061" i="4"/>
  <c r="E2061" i="4"/>
  <c r="D2061" i="4"/>
  <c r="T2060" i="4"/>
  <c r="F2060" i="4"/>
  <c r="F2061" i="4" s="1"/>
  <c r="F2064" i="4" s="1"/>
  <c r="F2065" i="4" s="1"/>
  <c r="F2066" i="4" s="1"/>
  <c r="F2067" i="4" s="1"/>
  <c r="F2068" i="4" s="1"/>
  <c r="F2071" i="4" s="1"/>
  <c r="F2072" i="4" s="1"/>
  <c r="F2073" i="4" s="1"/>
  <c r="F2074" i="4" s="1"/>
  <c r="F2075" i="4" s="1"/>
  <c r="F2078" i="4" s="1"/>
  <c r="F2079" i="4" s="1"/>
  <c r="F2080" i="4" s="1"/>
  <c r="F2081" i="4" s="1"/>
  <c r="F2082" i="4" s="1"/>
  <c r="E2060" i="4"/>
  <c r="D2060" i="4"/>
  <c r="T2059" i="4"/>
  <c r="D2059" i="4"/>
  <c r="E2059" i="4" s="1"/>
  <c r="T2058" i="4"/>
  <c r="D2058" i="4"/>
  <c r="E2058" i="4" s="1"/>
  <c r="T2057" i="4"/>
  <c r="F2057" i="4"/>
  <c r="F2058" i="4" s="1"/>
  <c r="F2059" i="4" s="1"/>
  <c r="E2057" i="4"/>
  <c r="D2057" i="4"/>
  <c r="A2054" i="4"/>
  <c r="T2053" i="4"/>
  <c r="E2053" i="4"/>
  <c r="D2053" i="4"/>
  <c r="T2052" i="4"/>
  <c r="D2052" i="4"/>
  <c r="E2052" i="4" s="1"/>
  <c r="T2051" i="4"/>
  <c r="E2051" i="4"/>
  <c r="D2051" i="4"/>
  <c r="T2050" i="4"/>
  <c r="E2050" i="4"/>
  <c r="D2050" i="4"/>
  <c r="T2049" i="4"/>
  <c r="D2049" i="4"/>
  <c r="E2049" i="4" s="1"/>
  <c r="A2047" i="4"/>
  <c r="T2046" i="4"/>
  <c r="E2046" i="4"/>
  <c r="D2046" i="4"/>
  <c r="T2045" i="4"/>
  <c r="D2045" i="4"/>
  <c r="E2045" i="4" s="1"/>
  <c r="T2044" i="4"/>
  <c r="E2044" i="4"/>
  <c r="D2044" i="4"/>
  <c r="T2043" i="4"/>
  <c r="E2043" i="4"/>
  <c r="D2043" i="4"/>
  <c r="T2042" i="4"/>
  <c r="D2042" i="4"/>
  <c r="E2042" i="4" s="1"/>
  <c r="A2040" i="4"/>
  <c r="T2039" i="4"/>
  <c r="D2039" i="4"/>
  <c r="E2039" i="4" s="1"/>
  <c r="T2038" i="4"/>
  <c r="D2038" i="4"/>
  <c r="E2038" i="4" s="1"/>
  <c r="T2037" i="4"/>
  <c r="D2037" i="4"/>
  <c r="E2037" i="4" s="1"/>
  <c r="T2036" i="4"/>
  <c r="D2036" i="4"/>
  <c r="E2036" i="4" s="1"/>
  <c r="T2035" i="4"/>
  <c r="D2035" i="4"/>
  <c r="E2035" i="4" s="1"/>
  <c r="A2033" i="4"/>
  <c r="T2032" i="4"/>
  <c r="D2032" i="4"/>
  <c r="E2032" i="4" s="1"/>
  <c r="T2031" i="4"/>
  <c r="D2031" i="4"/>
  <c r="E2031" i="4" s="1"/>
  <c r="T2030" i="4"/>
  <c r="D2030" i="4"/>
  <c r="E2030" i="4" s="1"/>
  <c r="T2029" i="4"/>
  <c r="F2029" i="4"/>
  <c r="F2030" i="4" s="1"/>
  <c r="F2031" i="4" s="1"/>
  <c r="F2032" i="4" s="1"/>
  <c r="F2035" i="4" s="1"/>
  <c r="F2036" i="4" s="1"/>
  <c r="F2037" i="4" s="1"/>
  <c r="F2038" i="4" s="1"/>
  <c r="F2039" i="4" s="1"/>
  <c r="F2042" i="4" s="1"/>
  <c r="F2043" i="4" s="1"/>
  <c r="F2044" i="4" s="1"/>
  <c r="F2045" i="4" s="1"/>
  <c r="F2046" i="4" s="1"/>
  <c r="F2049" i="4" s="1"/>
  <c r="F2050" i="4" s="1"/>
  <c r="F2051" i="4" s="1"/>
  <c r="F2052" i="4" s="1"/>
  <c r="F2053" i="4" s="1"/>
  <c r="E2029" i="4"/>
  <c r="D2029" i="4"/>
  <c r="T2028" i="4"/>
  <c r="F2028" i="4"/>
  <c r="E2028" i="4"/>
  <c r="D2028" i="4"/>
  <c r="A2025" i="4"/>
  <c r="W2024" i="4"/>
  <c r="A2024" i="4"/>
  <c r="T2022" i="4"/>
  <c r="T2021" i="4"/>
  <c r="T2017" i="4"/>
  <c r="D2017" i="4"/>
  <c r="E2017" i="4" s="1"/>
  <c r="T2016" i="4"/>
  <c r="D2016" i="4"/>
  <c r="E2016" i="4" s="1"/>
  <c r="T2015" i="4"/>
  <c r="D2015" i="4"/>
  <c r="E2015" i="4" s="1"/>
  <c r="T2014" i="4"/>
  <c r="E2014" i="4"/>
  <c r="D2014" i="4"/>
  <c r="T2013" i="4"/>
  <c r="D2013" i="4"/>
  <c r="E2013" i="4" s="1"/>
  <c r="T2012" i="4"/>
  <c r="D2012" i="4"/>
  <c r="E2012" i="4" s="1"/>
  <c r="T2011" i="4"/>
  <c r="E2011" i="4"/>
  <c r="D2011" i="4"/>
  <c r="T2010" i="4"/>
  <c r="E2010" i="4"/>
  <c r="D2010" i="4"/>
  <c r="T2009" i="4"/>
  <c r="D2009" i="4"/>
  <c r="E2009" i="4" s="1"/>
  <c r="T2005" i="4"/>
  <c r="E2005" i="4"/>
  <c r="D2005" i="4"/>
  <c r="T2004" i="4"/>
  <c r="D2004" i="4"/>
  <c r="E2004" i="4" s="1"/>
  <c r="T2003" i="4"/>
  <c r="D2003" i="4"/>
  <c r="E2003" i="4" s="1"/>
  <c r="T2002" i="4"/>
  <c r="D2002" i="4"/>
  <c r="E2002" i="4" s="1"/>
  <c r="T2001" i="4"/>
  <c r="D2001" i="4"/>
  <c r="E2001" i="4" s="1"/>
  <c r="T2000" i="4"/>
  <c r="E2000" i="4"/>
  <c r="D2000" i="4"/>
  <c r="T1999" i="4"/>
  <c r="E1999" i="4"/>
  <c r="D1999" i="4"/>
  <c r="T1998" i="4"/>
  <c r="E1998" i="4"/>
  <c r="D1998" i="4"/>
  <c r="T1997" i="4"/>
  <c r="E1997" i="4"/>
  <c r="D1997" i="4"/>
  <c r="T1996" i="4"/>
  <c r="D1996" i="4"/>
  <c r="E1996" i="4" s="1"/>
  <c r="T1995" i="4"/>
  <c r="D1995" i="4"/>
  <c r="E1995" i="4" s="1"/>
  <c r="T1994" i="4"/>
  <c r="E1994" i="4"/>
  <c r="D1994" i="4"/>
  <c r="T1993" i="4"/>
  <c r="E1993" i="4"/>
  <c r="D1993" i="4"/>
  <c r="T1992" i="4"/>
  <c r="E1992" i="4"/>
  <c r="D1992" i="4"/>
  <c r="T1991" i="4"/>
  <c r="D1991" i="4"/>
  <c r="E1991" i="4" s="1"/>
  <c r="T1990" i="4"/>
  <c r="F1990" i="4"/>
  <c r="F1991" i="4" s="1"/>
  <c r="F1993" i="4" s="1"/>
  <c r="F1995" i="4" s="1"/>
  <c r="F1996" i="4" s="1"/>
  <c r="F1999" i="4" s="1"/>
  <c r="F2000" i="4" s="1"/>
  <c r="F2004" i="4" s="1"/>
  <c r="F2005" i="4" s="1"/>
  <c r="E1990" i="4"/>
  <c r="D1990" i="4"/>
  <c r="T1989" i="4"/>
  <c r="D1989" i="4"/>
  <c r="E1989" i="4" s="1"/>
  <c r="T1988" i="4"/>
  <c r="E1988" i="4"/>
  <c r="D1988" i="4"/>
  <c r="T1987" i="4"/>
  <c r="D1987" i="4"/>
  <c r="E1987" i="4" s="1"/>
  <c r="T1986" i="4"/>
  <c r="E1986" i="4"/>
  <c r="D1986" i="4"/>
  <c r="T1985" i="4"/>
  <c r="E1985" i="4"/>
  <c r="D1985" i="4"/>
  <c r="T1984" i="4"/>
  <c r="F1984" i="4"/>
  <c r="F1988" i="4" s="1"/>
  <c r="D1984" i="4"/>
  <c r="E1984" i="4" s="1"/>
  <c r="T1983" i="4"/>
  <c r="D1983" i="4"/>
  <c r="E1983" i="4" s="1"/>
  <c r="T1979" i="4"/>
  <c r="E1979" i="4"/>
  <c r="D1979" i="4"/>
  <c r="T1978" i="4"/>
  <c r="T1977" i="4"/>
  <c r="Z1974" i="4"/>
  <c r="Z1973" i="4"/>
  <c r="Y1973" i="4"/>
  <c r="X1973" i="4"/>
  <c r="W1973" i="4"/>
  <c r="W1975" i="4" s="1"/>
  <c r="T1972" i="4"/>
  <c r="D1972" i="4"/>
  <c r="E1972" i="4" s="1"/>
  <c r="T1971" i="4"/>
  <c r="E1971" i="4"/>
  <c r="D1971" i="4"/>
  <c r="T1970" i="4"/>
  <c r="E1970" i="4"/>
  <c r="D1970" i="4"/>
  <c r="T1969" i="4"/>
  <c r="D1969" i="4"/>
  <c r="E1969" i="4" s="1"/>
  <c r="T1968" i="4"/>
  <c r="D1968" i="4"/>
  <c r="E1968" i="4" s="1"/>
  <c r="T1967" i="4"/>
  <c r="D1967" i="4"/>
  <c r="E1967" i="4" s="1"/>
  <c r="T1966" i="4"/>
  <c r="F1966" i="4"/>
  <c r="F1967" i="4" s="1"/>
  <c r="F1968" i="4" s="1"/>
  <c r="F1969" i="4" s="1"/>
  <c r="F1970" i="4" s="1"/>
  <c r="F1971" i="4" s="1"/>
  <c r="F1972" i="4" s="1"/>
  <c r="F1979" i="4" s="1"/>
  <c r="F1983" i="4" s="1"/>
  <c r="D1966" i="4"/>
  <c r="E1966" i="4" s="1"/>
  <c r="T1965" i="4"/>
  <c r="E1965" i="4"/>
  <c r="D1965" i="4"/>
  <c r="T1964" i="4"/>
  <c r="E1964" i="4"/>
  <c r="D1964" i="4"/>
  <c r="T1963" i="4"/>
  <c r="F1963" i="4"/>
  <c r="F1964" i="4" s="1"/>
  <c r="F1965" i="4" s="1"/>
  <c r="E1963" i="4"/>
  <c r="D1963" i="4"/>
  <c r="T1962" i="4"/>
  <c r="E1962" i="4"/>
  <c r="D1962" i="4"/>
  <c r="T1961" i="4"/>
  <c r="D1961" i="4"/>
  <c r="E1961" i="4" s="1"/>
  <c r="T1960" i="4"/>
  <c r="D1960" i="4"/>
  <c r="E1960" i="4" s="1"/>
  <c r="T1959" i="4"/>
  <c r="D1959" i="4"/>
  <c r="E1959" i="4" s="1"/>
  <c r="T1958" i="4"/>
  <c r="D1958" i="4"/>
  <c r="E1958" i="4" s="1"/>
  <c r="T1957" i="4"/>
  <c r="D1957" i="4"/>
  <c r="E1957" i="4" s="1"/>
  <c r="T1956" i="4"/>
  <c r="D1956" i="4"/>
  <c r="E1956" i="4" s="1"/>
  <c r="T1955" i="4"/>
  <c r="E1955" i="4"/>
  <c r="D1955" i="4"/>
  <c r="T1954" i="4"/>
  <c r="D1954" i="4"/>
  <c r="E1954" i="4" s="1"/>
  <c r="T1953" i="4"/>
  <c r="E1953" i="4"/>
  <c r="D1953" i="4"/>
  <c r="T1952" i="4"/>
  <c r="E1952" i="4"/>
  <c r="D1952" i="4"/>
  <c r="T1951" i="4"/>
  <c r="E1951" i="4"/>
  <c r="D1951" i="4"/>
  <c r="T1950" i="4"/>
  <c r="D1950" i="4"/>
  <c r="E1950" i="4" s="1"/>
  <c r="T1949" i="4"/>
  <c r="D1949" i="4"/>
  <c r="E1949" i="4" s="1"/>
  <c r="T1948" i="4"/>
  <c r="D1948" i="4"/>
  <c r="E1948" i="4" s="1"/>
  <c r="T1947" i="4"/>
  <c r="D1947" i="4"/>
  <c r="E1947" i="4" s="1"/>
  <c r="T1946" i="4"/>
  <c r="F1946" i="4"/>
  <c r="F1947" i="4" s="1"/>
  <c r="F1948" i="4" s="1"/>
  <c r="F1949" i="4" s="1"/>
  <c r="F1950" i="4" s="1"/>
  <c r="F1951" i="4" s="1"/>
  <c r="F1952" i="4" s="1"/>
  <c r="F1953" i="4" s="1"/>
  <c r="F1954" i="4" s="1"/>
  <c r="F1955" i="4" s="1"/>
  <c r="F1956" i="4" s="1"/>
  <c r="F1957" i="4" s="1"/>
  <c r="F1958" i="4" s="1"/>
  <c r="F1959" i="4" s="1"/>
  <c r="F1960" i="4" s="1"/>
  <c r="F1961" i="4" s="1"/>
  <c r="F1962" i="4" s="1"/>
  <c r="E1946" i="4"/>
  <c r="D1946" i="4"/>
  <c r="T1945" i="4"/>
  <c r="F1945" i="4"/>
  <c r="D1945" i="4"/>
  <c r="E1945" i="4" s="1"/>
  <c r="T1944" i="4"/>
  <c r="F1944" i="4"/>
  <c r="D1944" i="4"/>
  <c r="E1944" i="4" s="1"/>
  <c r="T1943" i="4"/>
  <c r="D1943" i="4"/>
  <c r="E1943" i="4" s="1"/>
  <c r="T1942" i="4"/>
  <c r="D1942" i="4"/>
  <c r="E1942" i="4" s="1"/>
  <c r="T1941" i="4"/>
  <c r="D1941" i="4"/>
  <c r="E1941" i="4" s="1"/>
  <c r="T1940" i="4"/>
  <c r="E1940" i="4"/>
  <c r="D1940" i="4"/>
  <c r="T1939" i="4"/>
  <c r="E1939" i="4"/>
  <c r="D1939" i="4"/>
  <c r="T1938" i="4"/>
  <c r="E1938" i="4"/>
  <c r="D1938" i="4"/>
  <c r="T1937" i="4"/>
  <c r="D1937" i="4"/>
  <c r="E1937" i="4" s="1"/>
  <c r="T1936" i="4"/>
  <c r="E1936" i="4"/>
  <c r="D1936" i="4"/>
  <c r="T1935" i="4"/>
  <c r="E1935" i="4"/>
  <c r="D1935" i="4"/>
  <c r="T1934" i="4"/>
  <c r="E1934" i="4"/>
  <c r="D1934" i="4"/>
  <c r="T1933" i="4"/>
  <c r="E1933" i="4"/>
  <c r="D1933" i="4"/>
  <c r="T1932" i="4"/>
  <c r="D1932" i="4"/>
  <c r="E1932" i="4" s="1"/>
  <c r="T1931" i="4"/>
  <c r="D1931" i="4"/>
  <c r="E1931" i="4" s="1"/>
  <c r="T1930" i="4"/>
  <c r="E1930" i="4"/>
  <c r="D1930" i="4"/>
  <c r="T1929" i="4"/>
  <c r="E1929" i="4"/>
  <c r="D1929" i="4"/>
  <c r="T1928" i="4"/>
  <c r="D1928" i="4"/>
  <c r="E1928" i="4" s="1"/>
  <c r="T1927" i="4"/>
  <c r="E1927" i="4"/>
  <c r="D1927" i="4"/>
  <c r="T1926" i="4"/>
  <c r="E1926" i="4"/>
  <c r="D1926" i="4"/>
  <c r="T1925" i="4"/>
  <c r="D1925" i="4"/>
  <c r="E1925" i="4" s="1"/>
  <c r="T1924" i="4"/>
  <c r="D1924" i="4"/>
  <c r="E1924" i="4" s="1"/>
  <c r="T1923" i="4"/>
  <c r="E1923" i="4"/>
  <c r="D1923" i="4"/>
  <c r="T1922" i="4"/>
  <c r="D1922" i="4"/>
  <c r="E1922" i="4" s="1"/>
  <c r="T1921" i="4"/>
  <c r="D1921" i="4"/>
  <c r="E1921" i="4" s="1"/>
  <c r="T1920" i="4"/>
  <c r="E1920" i="4"/>
  <c r="D1920" i="4"/>
  <c r="T1919" i="4"/>
  <c r="D1919" i="4"/>
  <c r="E1919" i="4" s="1"/>
  <c r="T1918" i="4"/>
  <c r="E1918" i="4"/>
  <c r="D1918" i="4"/>
  <c r="T1917" i="4"/>
  <c r="E1917" i="4"/>
  <c r="D1917" i="4"/>
  <c r="T1916" i="4"/>
  <c r="D1916" i="4"/>
  <c r="E1916" i="4" s="1"/>
  <c r="T1915" i="4"/>
  <c r="E1915" i="4"/>
  <c r="D1915" i="4"/>
  <c r="T1914" i="4"/>
  <c r="E1914" i="4"/>
  <c r="D1914" i="4"/>
  <c r="T1913" i="4"/>
  <c r="D1913" i="4"/>
  <c r="E1913" i="4" s="1"/>
  <c r="T1912" i="4"/>
  <c r="F1912" i="4"/>
  <c r="F1913" i="4" s="1"/>
  <c r="F1914" i="4" s="1"/>
  <c r="F1915" i="4" s="1"/>
  <c r="F1916" i="4" s="1"/>
  <c r="F1917" i="4" s="1"/>
  <c r="F1918" i="4" s="1"/>
  <c r="F1919" i="4" s="1"/>
  <c r="F1920" i="4" s="1"/>
  <c r="F1921" i="4" s="1"/>
  <c r="F1922" i="4" s="1"/>
  <c r="F1923" i="4" s="1"/>
  <c r="F1924" i="4" s="1"/>
  <c r="F1925" i="4" s="1"/>
  <c r="F1926" i="4" s="1"/>
  <c r="F1927" i="4" s="1"/>
  <c r="F1928" i="4" s="1"/>
  <c r="F1929" i="4" s="1"/>
  <c r="F1930" i="4" s="1"/>
  <c r="F1931" i="4" s="1"/>
  <c r="F1932" i="4" s="1"/>
  <c r="F1933" i="4" s="1"/>
  <c r="F1934" i="4" s="1"/>
  <c r="F1935" i="4" s="1"/>
  <c r="F1936" i="4" s="1"/>
  <c r="F1937" i="4" s="1"/>
  <c r="F1938" i="4" s="1"/>
  <c r="F1939" i="4" s="1"/>
  <c r="F1940" i="4" s="1"/>
  <c r="F1941" i="4" s="1"/>
  <c r="F1942" i="4" s="1"/>
  <c r="F1943" i="4" s="1"/>
  <c r="E1912" i="4"/>
  <c r="D1912" i="4"/>
  <c r="T1911" i="4"/>
  <c r="F1911" i="4"/>
  <c r="D1911" i="4"/>
  <c r="E1911" i="4" s="1"/>
  <c r="T1910" i="4"/>
  <c r="D1910" i="4"/>
  <c r="E1910" i="4" s="1"/>
  <c r="T1909" i="4"/>
  <c r="E1909" i="4"/>
  <c r="D1909" i="4"/>
  <c r="T1908" i="4"/>
  <c r="D1908" i="4"/>
  <c r="E1908" i="4" s="1"/>
  <c r="T1907" i="4"/>
  <c r="D1907" i="4"/>
  <c r="E1907" i="4" s="1"/>
  <c r="T1906" i="4"/>
  <c r="D1906" i="4"/>
  <c r="E1906" i="4" s="1"/>
  <c r="T1905" i="4"/>
  <c r="D1905" i="4"/>
  <c r="E1905" i="4" s="1"/>
  <c r="T1904" i="4"/>
  <c r="D1904" i="4"/>
  <c r="E1904" i="4" s="1"/>
  <c r="T1903" i="4"/>
  <c r="D1903" i="4"/>
  <c r="E1903" i="4" s="1"/>
  <c r="T1902" i="4"/>
  <c r="D1902" i="4"/>
  <c r="E1902" i="4" s="1"/>
  <c r="T1901" i="4"/>
  <c r="D1901" i="4"/>
  <c r="E1901" i="4" s="1"/>
  <c r="T1900" i="4"/>
  <c r="E1900" i="4"/>
  <c r="D1900" i="4"/>
  <c r="T1899" i="4"/>
  <c r="D1899" i="4"/>
  <c r="E1899" i="4" s="1"/>
  <c r="T1898" i="4"/>
  <c r="D1898" i="4"/>
  <c r="E1898" i="4" s="1"/>
  <c r="T1897" i="4"/>
  <c r="D1897" i="4"/>
  <c r="E1897" i="4" s="1"/>
  <c r="T1896" i="4"/>
  <c r="D1896" i="4"/>
  <c r="E1896" i="4" s="1"/>
  <c r="T1895" i="4"/>
  <c r="D1895" i="4"/>
  <c r="E1895" i="4" s="1"/>
  <c r="T1894" i="4"/>
  <c r="D1894" i="4"/>
  <c r="E1894" i="4" s="1"/>
  <c r="T1893" i="4"/>
  <c r="D1893" i="4"/>
  <c r="E1893" i="4" s="1"/>
  <c r="T1892" i="4"/>
  <c r="D1892" i="4"/>
  <c r="E1892" i="4" s="1"/>
  <c r="T1891" i="4"/>
  <c r="D1891" i="4"/>
  <c r="E1891" i="4" s="1"/>
  <c r="T1890" i="4"/>
  <c r="D1890" i="4"/>
  <c r="E1890" i="4" s="1"/>
  <c r="T1889" i="4"/>
  <c r="D1889" i="4"/>
  <c r="E1889" i="4" s="1"/>
  <c r="T1888" i="4"/>
  <c r="E1888" i="4"/>
  <c r="D1888" i="4"/>
  <c r="T1887" i="4"/>
  <c r="D1887" i="4"/>
  <c r="E1887" i="4" s="1"/>
  <c r="T1886" i="4"/>
  <c r="D1886" i="4"/>
  <c r="E1886" i="4" s="1"/>
  <c r="T1885" i="4"/>
  <c r="E1885" i="4"/>
  <c r="D1885" i="4"/>
  <c r="T1884" i="4"/>
  <c r="F1884" i="4"/>
  <c r="F1885" i="4" s="1"/>
  <c r="F1886" i="4" s="1"/>
  <c r="F1887" i="4" s="1"/>
  <c r="F1888" i="4" s="1"/>
  <c r="F1889" i="4" s="1"/>
  <c r="F1890" i="4" s="1"/>
  <c r="F1891" i="4" s="1"/>
  <c r="F1892" i="4" s="1"/>
  <c r="F1893" i="4" s="1"/>
  <c r="F1894" i="4" s="1"/>
  <c r="F1895" i="4" s="1"/>
  <c r="F1896" i="4" s="1"/>
  <c r="F1897" i="4" s="1"/>
  <c r="F1898" i="4" s="1"/>
  <c r="F1899" i="4" s="1"/>
  <c r="F1900" i="4" s="1"/>
  <c r="F1901" i="4" s="1"/>
  <c r="F1902" i="4" s="1"/>
  <c r="F1903" i="4" s="1"/>
  <c r="F1904" i="4" s="1"/>
  <c r="F1905" i="4" s="1"/>
  <c r="F1906" i="4" s="1"/>
  <c r="F1907" i="4" s="1"/>
  <c r="F1908" i="4" s="1"/>
  <c r="F1909" i="4" s="1"/>
  <c r="F1910" i="4" s="1"/>
  <c r="D1884" i="4"/>
  <c r="E1884" i="4" s="1"/>
  <c r="T1883" i="4"/>
  <c r="D1883" i="4"/>
  <c r="E1883" i="4" s="1"/>
  <c r="T1882" i="4"/>
  <c r="D1882" i="4"/>
  <c r="E1882" i="4" s="1"/>
  <c r="T1881" i="4"/>
  <c r="F1881" i="4"/>
  <c r="F1882" i="4" s="1"/>
  <c r="F1883" i="4" s="1"/>
  <c r="D1881" i="4"/>
  <c r="E1881" i="4" s="1"/>
  <c r="T1880" i="4"/>
  <c r="F1880" i="4"/>
  <c r="D1880" i="4"/>
  <c r="E1880" i="4" s="1"/>
  <c r="T1879" i="4"/>
  <c r="E1879" i="4"/>
  <c r="D1879" i="4"/>
  <c r="T1878" i="4"/>
  <c r="D1878" i="4"/>
  <c r="E1878" i="4" s="1"/>
  <c r="T1877" i="4"/>
  <c r="D1877" i="4"/>
  <c r="E1877" i="4" s="1"/>
  <c r="T1876" i="4"/>
  <c r="E1876" i="4"/>
  <c r="D1876" i="4"/>
  <c r="T1875" i="4"/>
  <c r="D1875" i="4"/>
  <c r="E1875" i="4" s="1"/>
  <c r="T1874" i="4"/>
  <c r="D1874" i="4"/>
  <c r="E1874" i="4" s="1"/>
  <c r="T1873" i="4"/>
  <c r="E1873" i="4"/>
  <c r="D1873" i="4"/>
  <c r="T1872" i="4"/>
  <c r="D1872" i="4"/>
  <c r="E1872" i="4" s="1"/>
  <c r="T1871" i="4"/>
  <c r="D1871" i="4"/>
  <c r="E1871" i="4" s="1"/>
  <c r="T1870" i="4"/>
  <c r="D1870" i="4"/>
  <c r="E1870" i="4" s="1"/>
  <c r="T1869" i="4"/>
  <c r="D1869" i="4"/>
  <c r="E1869" i="4" s="1"/>
  <c r="T1868" i="4"/>
  <c r="D1868" i="4"/>
  <c r="E1868" i="4" s="1"/>
  <c r="T1867" i="4"/>
  <c r="E1867" i="4"/>
  <c r="D1867" i="4"/>
  <c r="T1866" i="4"/>
  <c r="D1866" i="4"/>
  <c r="E1866" i="4" s="1"/>
  <c r="T1865" i="4"/>
  <c r="D1865" i="4"/>
  <c r="E1865" i="4" s="1"/>
  <c r="T1864" i="4"/>
  <c r="E1864" i="4"/>
  <c r="D1864" i="4"/>
  <c r="T1863" i="4"/>
  <c r="D1863" i="4"/>
  <c r="E1863" i="4" s="1"/>
  <c r="T1862" i="4"/>
  <c r="D1862" i="4"/>
  <c r="E1862" i="4" s="1"/>
  <c r="T1861" i="4"/>
  <c r="E1861" i="4"/>
  <c r="D1861" i="4"/>
  <c r="T1860" i="4"/>
  <c r="D1860" i="4"/>
  <c r="E1860" i="4" s="1"/>
  <c r="T1859" i="4"/>
  <c r="D1859" i="4"/>
  <c r="E1859" i="4" s="1"/>
  <c r="T1858" i="4"/>
  <c r="E1858" i="4"/>
  <c r="D1858" i="4"/>
  <c r="T1857" i="4"/>
  <c r="D1857" i="4"/>
  <c r="E1857" i="4" s="1"/>
  <c r="T1856" i="4"/>
  <c r="D1856" i="4"/>
  <c r="E1856" i="4" s="1"/>
  <c r="T1855" i="4"/>
  <c r="E1855" i="4"/>
  <c r="D1855" i="4"/>
  <c r="T1854" i="4"/>
  <c r="D1854" i="4"/>
  <c r="E1854" i="4" s="1"/>
  <c r="T1853" i="4"/>
  <c r="D1853" i="4"/>
  <c r="E1853" i="4" s="1"/>
  <c r="T1852" i="4"/>
  <c r="F1852" i="4"/>
  <c r="F1853" i="4" s="1"/>
  <c r="F1854" i="4" s="1"/>
  <c r="F1855" i="4" s="1"/>
  <c r="F1856" i="4" s="1"/>
  <c r="F1857" i="4" s="1"/>
  <c r="F1858" i="4" s="1"/>
  <c r="F1859" i="4" s="1"/>
  <c r="F1860" i="4" s="1"/>
  <c r="F1861" i="4" s="1"/>
  <c r="F1862" i="4" s="1"/>
  <c r="F1863" i="4" s="1"/>
  <c r="F1864" i="4" s="1"/>
  <c r="F1865" i="4" s="1"/>
  <c r="F1866" i="4" s="1"/>
  <c r="F1867" i="4" s="1"/>
  <c r="F1868" i="4" s="1"/>
  <c r="F1869" i="4" s="1"/>
  <c r="F1870" i="4" s="1"/>
  <c r="F1871" i="4" s="1"/>
  <c r="F1872" i="4" s="1"/>
  <c r="F1873" i="4" s="1"/>
  <c r="F1874" i="4" s="1"/>
  <c r="F1875" i="4" s="1"/>
  <c r="F1876" i="4" s="1"/>
  <c r="F1877" i="4" s="1"/>
  <c r="F1878" i="4" s="1"/>
  <c r="F1879" i="4" s="1"/>
  <c r="E1852" i="4"/>
  <c r="D1852" i="4"/>
  <c r="T1851" i="4"/>
  <c r="F1851" i="4"/>
  <c r="D1851" i="4"/>
  <c r="E1851" i="4" s="1"/>
  <c r="T1850" i="4"/>
  <c r="F1850" i="4"/>
  <c r="D1850" i="4"/>
  <c r="E1850" i="4" s="1"/>
  <c r="T1849" i="4"/>
  <c r="D1849" i="4"/>
  <c r="E1849" i="4" s="1"/>
  <c r="T1848" i="4"/>
  <c r="D1848" i="4"/>
  <c r="E1848" i="4" s="1"/>
  <c r="T1847" i="4"/>
  <c r="D1847" i="4"/>
  <c r="E1847" i="4" s="1"/>
  <c r="T1846" i="4"/>
  <c r="E1846" i="4"/>
  <c r="D1846" i="4"/>
  <c r="T1845" i="4"/>
  <c r="D1845" i="4"/>
  <c r="E1845" i="4" s="1"/>
  <c r="T1844" i="4"/>
  <c r="D1844" i="4"/>
  <c r="E1844" i="4" s="1"/>
  <c r="T1843" i="4"/>
  <c r="E1843" i="4"/>
  <c r="D1843" i="4"/>
  <c r="T1842" i="4"/>
  <c r="D1842" i="4"/>
  <c r="E1842" i="4" s="1"/>
  <c r="T1841" i="4"/>
  <c r="D1841" i="4"/>
  <c r="E1841" i="4" s="1"/>
  <c r="T1840" i="4"/>
  <c r="E1840" i="4"/>
  <c r="D1840" i="4"/>
  <c r="T1839" i="4"/>
  <c r="D1839" i="4"/>
  <c r="E1839" i="4" s="1"/>
  <c r="T1838" i="4"/>
  <c r="D1838" i="4"/>
  <c r="E1838" i="4" s="1"/>
  <c r="T1837" i="4"/>
  <c r="E1837" i="4"/>
  <c r="D1837" i="4"/>
  <c r="T1836" i="4"/>
  <c r="D1836" i="4"/>
  <c r="E1836" i="4" s="1"/>
  <c r="T1835" i="4"/>
  <c r="D1835" i="4"/>
  <c r="E1835" i="4" s="1"/>
  <c r="T1834" i="4"/>
  <c r="E1834" i="4"/>
  <c r="D1834" i="4"/>
  <c r="T1833" i="4"/>
  <c r="E1833" i="4"/>
  <c r="D1833" i="4"/>
  <c r="T1832" i="4"/>
  <c r="D1832" i="4"/>
  <c r="E1832" i="4" s="1"/>
  <c r="T1831" i="4"/>
  <c r="D1831" i="4"/>
  <c r="E1831" i="4" s="1"/>
  <c r="T1830" i="4"/>
  <c r="E1830" i="4"/>
  <c r="D1830" i="4"/>
  <c r="T1829" i="4"/>
  <c r="D1829" i="4"/>
  <c r="E1829" i="4" s="1"/>
  <c r="T1828" i="4"/>
  <c r="D1828" i="4"/>
  <c r="E1828" i="4" s="1"/>
  <c r="T1827" i="4"/>
  <c r="D1827" i="4"/>
  <c r="E1827" i="4" s="1"/>
  <c r="T1826" i="4"/>
  <c r="D1826" i="4"/>
  <c r="E1826" i="4" s="1"/>
  <c r="T1825" i="4"/>
  <c r="E1825" i="4"/>
  <c r="D1825" i="4"/>
  <c r="T1824" i="4"/>
  <c r="D1824" i="4"/>
  <c r="E1824" i="4" s="1"/>
  <c r="T1823" i="4"/>
  <c r="D1823" i="4"/>
  <c r="E1823" i="4" s="1"/>
  <c r="T1822" i="4"/>
  <c r="F1822" i="4"/>
  <c r="F1823" i="4" s="1"/>
  <c r="F1824" i="4" s="1"/>
  <c r="F1825" i="4" s="1"/>
  <c r="F1826" i="4" s="1"/>
  <c r="F1827" i="4" s="1"/>
  <c r="F1828" i="4" s="1"/>
  <c r="F1829" i="4" s="1"/>
  <c r="F1830" i="4" s="1"/>
  <c r="F1831" i="4" s="1"/>
  <c r="F1832" i="4" s="1"/>
  <c r="F1833" i="4" s="1"/>
  <c r="F1834" i="4" s="1"/>
  <c r="F1835" i="4" s="1"/>
  <c r="F1836" i="4" s="1"/>
  <c r="F1837" i="4" s="1"/>
  <c r="F1838" i="4" s="1"/>
  <c r="F1839" i="4" s="1"/>
  <c r="F1840" i="4" s="1"/>
  <c r="F1841" i="4" s="1"/>
  <c r="F1842" i="4" s="1"/>
  <c r="F1843" i="4" s="1"/>
  <c r="F1844" i="4" s="1"/>
  <c r="F1845" i="4" s="1"/>
  <c r="F1846" i="4" s="1"/>
  <c r="F1847" i="4" s="1"/>
  <c r="F1848" i="4" s="1"/>
  <c r="F1849" i="4" s="1"/>
  <c r="E1822" i="4"/>
  <c r="D1822" i="4"/>
  <c r="T1821" i="4"/>
  <c r="D1821" i="4"/>
  <c r="E1821" i="4" s="1"/>
  <c r="T1820" i="4"/>
  <c r="D1820" i="4"/>
  <c r="E1820" i="4" s="1"/>
  <c r="T1819" i="4"/>
  <c r="E1819" i="4"/>
  <c r="D1819" i="4"/>
  <c r="T1818" i="4"/>
  <c r="E1818" i="4"/>
  <c r="D1818" i="4"/>
  <c r="T1817" i="4"/>
  <c r="D1817" i="4"/>
  <c r="E1817" i="4" s="1"/>
  <c r="T1816" i="4"/>
  <c r="E1816" i="4"/>
  <c r="D1816" i="4"/>
  <c r="T1815" i="4"/>
  <c r="E1815" i="4"/>
  <c r="D1815" i="4"/>
  <c r="T1814" i="4"/>
  <c r="D1814" i="4"/>
  <c r="E1814" i="4" s="1"/>
  <c r="T1813" i="4"/>
  <c r="D1813" i="4"/>
  <c r="E1813" i="4" s="1"/>
  <c r="T1812" i="4"/>
  <c r="E1812" i="4"/>
  <c r="D1812" i="4"/>
  <c r="T1811" i="4"/>
  <c r="D1811" i="4"/>
  <c r="E1811" i="4" s="1"/>
  <c r="A1808" i="4"/>
  <c r="T1807" i="4"/>
  <c r="E1807" i="4"/>
  <c r="D1807" i="4"/>
  <c r="T1806" i="4"/>
  <c r="E1806" i="4"/>
  <c r="D1806" i="4"/>
  <c r="T1805" i="4"/>
  <c r="E1805" i="4"/>
  <c r="D1805" i="4"/>
  <c r="T1804" i="4"/>
  <c r="D1804" i="4"/>
  <c r="E1804" i="4" s="1"/>
  <c r="T1803" i="4"/>
  <c r="D1803" i="4"/>
  <c r="E1803" i="4" s="1"/>
  <c r="A1801" i="4"/>
  <c r="T1800" i="4"/>
  <c r="E1800" i="4"/>
  <c r="D1800" i="4"/>
  <c r="T1799" i="4"/>
  <c r="E1799" i="4"/>
  <c r="D1799" i="4"/>
  <c r="T1798" i="4"/>
  <c r="E1798" i="4"/>
  <c r="D1798" i="4"/>
  <c r="T1797" i="4"/>
  <c r="E1797" i="4"/>
  <c r="D1797" i="4"/>
  <c r="T1796" i="4"/>
  <c r="E1796" i="4"/>
  <c r="D1796" i="4"/>
  <c r="T1795" i="4"/>
  <c r="E1795" i="4"/>
  <c r="D1795" i="4"/>
  <c r="T1794" i="4"/>
  <c r="E1794" i="4"/>
  <c r="D1794" i="4"/>
  <c r="T1793" i="4"/>
  <c r="E1793" i="4"/>
  <c r="D1793" i="4"/>
  <c r="T1792" i="4"/>
  <c r="E1792" i="4"/>
  <c r="D1792" i="4"/>
  <c r="A1790" i="4"/>
  <c r="T1789" i="4"/>
  <c r="E1789" i="4"/>
  <c r="D1789" i="4"/>
  <c r="T1788" i="4"/>
  <c r="D1788" i="4"/>
  <c r="E1788" i="4" s="1"/>
  <c r="T1787" i="4"/>
  <c r="E1787" i="4"/>
  <c r="D1787" i="4"/>
  <c r="T1786" i="4"/>
  <c r="D1786" i="4"/>
  <c r="E1786" i="4" s="1"/>
  <c r="T1785" i="4"/>
  <c r="D1785" i="4"/>
  <c r="E1785" i="4" s="1"/>
  <c r="A1783" i="4"/>
  <c r="T1782" i="4"/>
  <c r="D1782" i="4"/>
  <c r="E1782" i="4" s="1"/>
  <c r="T1781" i="4"/>
  <c r="E1781" i="4"/>
  <c r="D1781" i="4"/>
  <c r="T1780" i="4"/>
  <c r="E1780" i="4"/>
  <c r="D1780" i="4"/>
  <c r="T1779" i="4"/>
  <c r="D1779" i="4"/>
  <c r="E1779" i="4" s="1"/>
  <c r="T1778" i="4"/>
  <c r="F1778" i="4"/>
  <c r="F1779" i="4" s="1"/>
  <c r="F1780" i="4" s="1"/>
  <c r="F1781" i="4" s="1"/>
  <c r="F1782" i="4" s="1"/>
  <c r="F1785" i="4" s="1"/>
  <c r="F1786" i="4" s="1"/>
  <c r="F1787" i="4" s="1"/>
  <c r="F1788" i="4" s="1"/>
  <c r="F1789" i="4" s="1"/>
  <c r="F1792" i="4" s="1"/>
  <c r="F1793" i="4" s="1"/>
  <c r="F1794" i="4" s="1"/>
  <c r="F1795" i="4" s="1"/>
  <c r="F1796" i="4" s="1"/>
  <c r="F1797" i="4" s="1"/>
  <c r="F1798" i="4" s="1"/>
  <c r="F1799" i="4" s="1"/>
  <c r="F1800" i="4" s="1"/>
  <c r="F1803" i="4" s="1"/>
  <c r="F1804" i="4" s="1"/>
  <c r="F1805" i="4" s="1"/>
  <c r="F1806" i="4" s="1"/>
  <c r="F1807" i="4" s="1"/>
  <c r="F1811" i="4" s="1"/>
  <c r="F1812" i="4" s="1"/>
  <c r="F1813" i="4" s="1"/>
  <c r="F1814" i="4" s="1"/>
  <c r="F1815" i="4" s="1"/>
  <c r="F1816" i="4" s="1"/>
  <c r="F1817" i="4" s="1"/>
  <c r="F1818" i="4" s="1"/>
  <c r="F1819" i="4" s="1"/>
  <c r="F1820" i="4" s="1"/>
  <c r="F1821" i="4" s="1"/>
  <c r="E1778" i="4"/>
  <c r="D1778" i="4"/>
  <c r="W1775" i="4"/>
  <c r="A1775" i="4"/>
  <c r="W1764" i="4"/>
  <c r="T1760" i="4"/>
  <c r="D1760" i="4"/>
  <c r="E1760" i="4" s="1"/>
  <c r="T1759" i="4"/>
  <c r="D1759" i="4"/>
  <c r="E1759" i="4" s="1"/>
  <c r="T1758" i="4"/>
  <c r="E1758" i="4"/>
  <c r="D1758" i="4"/>
  <c r="T1757" i="4"/>
  <c r="E1757" i="4"/>
  <c r="D1757" i="4"/>
  <c r="T1756" i="4"/>
  <c r="D1756" i="4"/>
  <c r="E1756" i="4" s="1"/>
  <c r="T1755" i="4"/>
  <c r="F1755" i="4"/>
  <c r="F1756" i="4" s="1"/>
  <c r="F1757" i="4" s="1"/>
  <c r="F1758" i="4" s="1"/>
  <c r="F1760" i="4" s="1"/>
  <c r="W1761" i="4" s="1"/>
  <c r="E1755" i="4"/>
  <c r="D1755" i="4"/>
  <c r="T1754" i="4"/>
  <c r="E1754" i="4"/>
  <c r="D1754" i="4"/>
  <c r="T1753" i="4"/>
  <c r="D1753" i="4"/>
  <c r="E1753" i="4" s="1"/>
  <c r="T1752" i="4"/>
  <c r="D1752" i="4"/>
  <c r="E1752" i="4" s="1"/>
  <c r="T1751" i="4"/>
  <c r="D1751" i="4"/>
  <c r="E1751" i="4" s="1"/>
  <c r="T1750" i="4"/>
  <c r="E1750" i="4"/>
  <c r="D1750" i="4"/>
  <c r="T1749" i="4"/>
  <c r="D1749" i="4"/>
  <c r="E1749" i="4" s="1"/>
  <c r="T1748" i="4"/>
  <c r="E1748" i="4"/>
  <c r="D1748" i="4"/>
  <c r="T1747" i="4"/>
  <c r="D1747" i="4"/>
  <c r="E1747" i="4" s="1"/>
  <c r="T1746" i="4"/>
  <c r="E1746" i="4"/>
  <c r="D1746" i="4"/>
  <c r="T1745" i="4"/>
  <c r="E1745" i="4"/>
  <c r="D1745" i="4"/>
  <c r="T1744" i="4"/>
  <c r="E1744" i="4"/>
  <c r="D1744" i="4"/>
  <c r="T1743" i="4"/>
  <c r="E1743" i="4"/>
  <c r="D1743" i="4"/>
  <c r="T1742" i="4"/>
  <c r="D1742" i="4"/>
  <c r="E1742" i="4" s="1"/>
  <c r="T1741" i="4"/>
  <c r="D1741" i="4"/>
  <c r="E1741" i="4" s="1"/>
  <c r="T1740" i="4"/>
  <c r="D1740" i="4"/>
  <c r="E1740" i="4" s="1"/>
  <c r="T1739" i="4"/>
  <c r="E1739" i="4"/>
  <c r="D1739" i="4"/>
  <c r="T1738" i="4"/>
  <c r="D1738" i="4"/>
  <c r="E1738" i="4" s="1"/>
  <c r="T1737" i="4"/>
  <c r="E1737" i="4"/>
  <c r="D1737" i="4"/>
  <c r="T1736" i="4"/>
  <c r="D1736" i="4"/>
  <c r="E1736" i="4" s="1"/>
  <c r="T1735" i="4"/>
  <c r="E1735" i="4"/>
  <c r="D1735" i="4"/>
  <c r="T1734" i="4"/>
  <c r="E1734" i="4"/>
  <c r="D1734" i="4"/>
  <c r="T1733" i="4"/>
  <c r="E1733" i="4"/>
  <c r="D1733" i="4"/>
  <c r="T1732" i="4"/>
  <c r="E1732" i="4"/>
  <c r="D1732" i="4"/>
  <c r="T1731" i="4"/>
  <c r="D1731" i="4"/>
  <c r="E1731" i="4" s="1"/>
  <c r="T1730" i="4"/>
  <c r="T1729" i="4"/>
  <c r="T1725" i="4"/>
  <c r="E1725" i="4"/>
  <c r="D1725" i="4"/>
  <c r="T1724" i="4"/>
  <c r="F1724" i="4"/>
  <c r="F1725" i="4" s="1"/>
  <c r="F1731" i="4" s="1"/>
  <c r="F1733" i="4" s="1"/>
  <c r="F1735" i="4" s="1"/>
  <c r="F1739" i="4" s="1"/>
  <c r="F1740" i="4" s="1"/>
  <c r="F1741" i="4" s="1"/>
  <c r="F1742" i="4" s="1"/>
  <c r="F1743" i="4" s="1"/>
  <c r="F1744" i="4" s="1"/>
  <c r="F1745" i="4" s="1"/>
  <c r="F1746" i="4" s="1"/>
  <c r="F1747" i="4" s="1"/>
  <c r="F1748" i="4" s="1"/>
  <c r="F1749" i="4" s="1"/>
  <c r="F1750" i="4" s="1"/>
  <c r="F1751" i="4" s="1"/>
  <c r="F1752" i="4" s="1"/>
  <c r="E1724" i="4"/>
  <c r="D1724" i="4"/>
  <c r="T1723" i="4"/>
  <c r="F1723" i="4"/>
  <c r="E1723" i="4"/>
  <c r="D1723" i="4"/>
  <c r="Z1721" i="4"/>
  <c r="Z1720" i="4"/>
  <c r="Z1719" i="4"/>
  <c r="Y1719" i="4"/>
  <c r="X1719" i="4"/>
  <c r="W1719" i="4"/>
  <c r="W1721" i="4" s="1"/>
  <c r="T1718" i="4"/>
  <c r="D1718" i="4"/>
  <c r="E1718" i="4" s="1"/>
  <c r="T1717" i="4"/>
  <c r="E1717" i="4"/>
  <c r="D1717" i="4"/>
  <c r="T1716" i="4"/>
  <c r="E1716" i="4"/>
  <c r="D1716" i="4"/>
  <c r="T1715" i="4"/>
  <c r="D1715" i="4"/>
  <c r="E1715" i="4" s="1"/>
  <c r="T1714" i="4"/>
  <c r="D1714" i="4"/>
  <c r="E1714" i="4" s="1"/>
  <c r="T1713" i="4"/>
  <c r="D1713" i="4"/>
  <c r="E1713" i="4" s="1"/>
  <c r="T1712" i="4"/>
  <c r="E1712" i="4"/>
  <c r="D1712" i="4"/>
  <c r="T1711" i="4"/>
  <c r="D1711" i="4"/>
  <c r="E1711" i="4" s="1"/>
  <c r="T1710" i="4"/>
  <c r="D1710" i="4"/>
  <c r="E1710" i="4" s="1"/>
  <c r="T1709" i="4"/>
  <c r="E1709" i="4"/>
  <c r="D1709" i="4"/>
  <c r="T1708" i="4"/>
  <c r="D1708" i="4"/>
  <c r="E1708" i="4" s="1"/>
  <c r="T1707" i="4"/>
  <c r="D1707" i="4"/>
  <c r="E1707" i="4" s="1"/>
  <c r="T1706" i="4"/>
  <c r="D1706" i="4"/>
  <c r="E1706" i="4" s="1"/>
  <c r="T1705" i="4"/>
  <c r="D1705" i="4"/>
  <c r="E1705" i="4" s="1"/>
  <c r="T1704" i="4"/>
  <c r="D1704" i="4"/>
  <c r="E1704" i="4" s="1"/>
  <c r="T1703" i="4"/>
  <c r="E1703" i="4"/>
  <c r="D1703" i="4"/>
  <c r="T1702" i="4"/>
  <c r="D1702" i="4"/>
  <c r="E1702" i="4" s="1"/>
  <c r="T1701" i="4"/>
  <c r="D1701" i="4"/>
  <c r="E1701" i="4" s="1"/>
  <c r="T1700" i="4"/>
  <c r="E1700" i="4"/>
  <c r="D1700" i="4"/>
  <c r="T1699" i="4"/>
  <c r="D1699" i="4"/>
  <c r="E1699" i="4" s="1"/>
  <c r="T1698" i="4"/>
  <c r="D1698" i="4"/>
  <c r="E1698" i="4" s="1"/>
  <c r="T1697" i="4"/>
  <c r="D1697" i="4"/>
  <c r="E1697" i="4" s="1"/>
  <c r="T1696" i="4"/>
  <c r="D1696" i="4"/>
  <c r="E1696" i="4" s="1"/>
  <c r="T1695" i="4"/>
  <c r="D1695" i="4"/>
  <c r="E1695" i="4" s="1"/>
  <c r="T1694" i="4"/>
  <c r="D1694" i="4"/>
  <c r="E1694" i="4" s="1"/>
  <c r="T1693" i="4"/>
  <c r="D1693" i="4"/>
  <c r="E1693" i="4" s="1"/>
  <c r="T1692" i="4"/>
  <c r="D1692" i="4"/>
  <c r="E1692" i="4" s="1"/>
  <c r="T1691" i="4"/>
  <c r="F1691" i="4"/>
  <c r="F1692" i="4" s="1"/>
  <c r="F1693" i="4" s="1"/>
  <c r="F1694" i="4" s="1"/>
  <c r="F1695" i="4" s="1"/>
  <c r="F1696" i="4" s="1"/>
  <c r="F1697" i="4" s="1"/>
  <c r="F1698" i="4" s="1"/>
  <c r="F1699" i="4" s="1"/>
  <c r="F1700" i="4" s="1"/>
  <c r="F1701" i="4" s="1"/>
  <c r="F1702" i="4" s="1"/>
  <c r="F1703" i="4" s="1"/>
  <c r="F1704" i="4" s="1"/>
  <c r="F1705" i="4" s="1"/>
  <c r="F1706" i="4" s="1"/>
  <c r="F1707" i="4" s="1"/>
  <c r="F1708" i="4" s="1"/>
  <c r="F1709" i="4" s="1"/>
  <c r="F1710" i="4" s="1"/>
  <c r="F1711" i="4" s="1"/>
  <c r="F1712" i="4" s="1"/>
  <c r="F1713" i="4" s="1"/>
  <c r="F1714" i="4" s="1"/>
  <c r="F1715" i="4" s="1"/>
  <c r="F1716" i="4" s="1"/>
  <c r="F1717" i="4" s="1"/>
  <c r="F1718" i="4" s="1"/>
  <c r="E1691" i="4"/>
  <c r="D1691" i="4"/>
  <c r="T1690" i="4"/>
  <c r="F1690" i="4"/>
  <c r="D1690" i="4"/>
  <c r="E1690" i="4" s="1"/>
  <c r="T1689" i="4"/>
  <c r="D1689" i="4"/>
  <c r="E1689" i="4" s="1"/>
  <c r="T1688" i="4"/>
  <c r="D1688" i="4"/>
  <c r="E1688" i="4" s="1"/>
  <c r="T1687" i="4"/>
  <c r="D1687" i="4"/>
  <c r="E1687" i="4" s="1"/>
  <c r="T1686" i="4"/>
  <c r="D1686" i="4"/>
  <c r="E1686" i="4" s="1"/>
  <c r="T1685" i="4"/>
  <c r="E1685" i="4"/>
  <c r="D1685" i="4"/>
  <c r="T1684" i="4"/>
  <c r="D1684" i="4"/>
  <c r="E1684" i="4" s="1"/>
  <c r="T1683" i="4"/>
  <c r="D1683" i="4"/>
  <c r="E1683" i="4" s="1"/>
  <c r="T1682" i="4"/>
  <c r="E1682" i="4"/>
  <c r="D1682" i="4"/>
  <c r="T1681" i="4"/>
  <c r="D1681" i="4"/>
  <c r="E1681" i="4" s="1"/>
  <c r="T1680" i="4"/>
  <c r="D1680" i="4"/>
  <c r="E1680" i="4" s="1"/>
  <c r="T1679" i="4"/>
  <c r="D1679" i="4"/>
  <c r="E1679" i="4" s="1"/>
  <c r="T1678" i="4"/>
  <c r="D1678" i="4"/>
  <c r="E1678" i="4" s="1"/>
  <c r="T1677" i="4"/>
  <c r="D1677" i="4"/>
  <c r="E1677" i="4" s="1"/>
  <c r="T1676" i="4"/>
  <c r="E1676" i="4"/>
  <c r="D1676" i="4"/>
  <c r="T1675" i="4"/>
  <c r="D1675" i="4"/>
  <c r="E1675" i="4" s="1"/>
  <c r="T1674" i="4"/>
  <c r="D1674" i="4"/>
  <c r="E1674" i="4" s="1"/>
  <c r="T1673" i="4"/>
  <c r="E1673" i="4"/>
  <c r="D1673" i="4"/>
  <c r="T1672" i="4"/>
  <c r="D1672" i="4"/>
  <c r="E1672" i="4" s="1"/>
  <c r="T1671" i="4"/>
  <c r="D1671" i="4"/>
  <c r="E1671" i="4" s="1"/>
  <c r="T1670" i="4"/>
  <c r="D1670" i="4"/>
  <c r="E1670" i="4" s="1"/>
  <c r="T1669" i="4"/>
  <c r="D1669" i="4"/>
  <c r="E1669" i="4" s="1"/>
  <c r="T1668" i="4"/>
  <c r="D1668" i="4"/>
  <c r="E1668" i="4" s="1"/>
  <c r="T1667" i="4"/>
  <c r="E1667" i="4"/>
  <c r="D1667" i="4"/>
  <c r="T1666" i="4"/>
  <c r="D1666" i="4"/>
  <c r="E1666" i="4" s="1"/>
  <c r="T1665" i="4"/>
  <c r="D1665" i="4"/>
  <c r="E1665" i="4" s="1"/>
  <c r="T1664" i="4"/>
  <c r="F1664" i="4"/>
  <c r="F1665" i="4" s="1"/>
  <c r="F1666" i="4" s="1"/>
  <c r="F1667" i="4" s="1"/>
  <c r="F1668" i="4" s="1"/>
  <c r="F1669" i="4" s="1"/>
  <c r="F1670" i="4" s="1"/>
  <c r="F1671" i="4" s="1"/>
  <c r="F1672" i="4" s="1"/>
  <c r="F1673" i="4" s="1"/>
  <c r="F1674" i="4" s="1"/>
  <c r="F1675" i="4" s="1"/>
  <c r="F1676" i="4" s="1"/>
  <c r="F1677" i="4" s="1"/>
  <c r="F1678" i="4" s="1"/>
  <c r="F1679" i="4" s="1"/>
  <c r="F1680" i="4" s="1"/>
  <c r="F1681" i="4" s="1"/>
  <c r="F1682" i="4" s="1"/>
  <c r="F1683" i="4" s="1"/>
  <c r="F1684" i="4" s="1"/>
  <c r="F1685" i="4" s="1"/>
  <c r="F1686" i="4" s="1"/>
  <c r="F1687" i="4" s="1"/>
  <c r="F1688" i="4" s="1"/>
  <c r="F1689" i="4" s="1"/>
  <c r="E1664" i="4"/>
  <c r="D1664" i="4"/>
  <c r="T1663" i="4"/>
  <c r="D1663" i="4"/>
  <c r="E1663" i="4" s="1"/>
  <c r="T1662" i="4"/>
  <c r="D1662" i="4"/>
  <c r="E1662" i="4" s="1"/>
  <c r="T1661" i="4"/>
  <c r="F1661" i="4"/>
  <c r="F1662" i="4" s="1"/>
  <c r="F1663" i="4" s="1"/>
  <c r="D1661" i="4"/>
  <c r="E1661" i="4" s="1"/>
  <c r="T1660" i="4"/>
  <c r="F1660" i="4"/>
  <c r="D1660" i="4"/>
  <c r="E1660" i="4" s="1"/>
  <c r="T1659" i="4"/>
  <c r="D1659" i="4"/>
  <c r="E1659" i="4" s="1"/>
  <c r="T1658" i="4"/>
  <c r="D1658" i="4"/>
  <c r="E1658" i="4" s="1"/>
  <c r="T1657" i="4"/>
  <c r="D1657" i="4"/>
  <c r="E1657" i="4" s="1"/>
  <c r="T1656" i="4"/>
  <c r="D1656" i="4"/>
  <c r="E1656" i="4" s="1"/>
  <c r="T1655" i="4"/>
  <c r="E1655" i="4"/>
  <c r="D1655" i="4"/>
  <c r="T1654" i="4"/>
  <c r="D1654" i="4"/>
  <c r="E1654" i="4" s="1"/>
  <c r="T1653" i="4"/>
  <c r="D1653" i="4"/>
  <c r="E1653" i="4" s="1"/>
  <c r="T1652" i="4"/>
  <c r="E1652" i="4"/>
  <c r="D1652" i="4"/>
  <c r="T1651" i="4"/>
  <c r="D1651" i="4"/>
  <c r="E1651" i="4" s="1"/>
  <c r="T1650" i="4"/>
  <c r="D1650" i="4"/>
  <c r="E1650" i="4" s="1"/>
  <c r="T1649" i="4"/>
  <c r="D1649" i="4"/>
  <c r="E1649" i="4" s="1"/>
  <c r="T1648" i="4"/>
  <c r="D1648" i="4"/>
  <c r="E1648" i="4" s="1"/>
  <c r="T1647" i="4"/>
  <c r="D1647" i="4"/>
  <c r="E1647" i="4" s="1"/>
  <c r="T1646" i="4"/>
  <c r="E1646" i="4"/>
  <c r="D1646" i="4"/>
  <c r="T1645" i="4"/>
  <c r="D1645" i="4"/>
  <c r="E1645" i="4" s="1"/>
  <c r="T1644" i="4"/>
  <c r="D1644" i="4"/>
  <c r="E1644" i="4" s="1"/>
  <c r="T1643" i="4"/>
  <c r="E1643" i="4"/>
  <c r="D1643" i="4"/>
  <c r="T1642" i="4"/>
  <c r="D1642" i="4"/>
  <c r="E1642" i="4" s="1"/>
  <c r="T1641" i="4"/>
  <c r="D1641" i="4"/>
  <c r="E1641" i="4" s="1"/>
  <c r="T1640" i="4"/>
  <c r="D1640" i="4"/>
  <c r="E1640" i="4" s="1"/>
  <c r="T1639" i="4"/>
  <c r="D1639" i="4"/>
  <c r="E1639" i="4" s="1"/>
  <c r="T1638" i="4"/>
  <c r="D1638" i="4"/>
  <c r="E1638" i="4" s="1"/>
  <c r="T1637" i="4"/>
  <c r="E1637" i="4"/>
  <c r="D1637" i="4"/>
  <c r="T1636" i="4"/>
  <c r="D1636" i="4"/>
  <c r="E1636" i="4" s="1"/>
  <c r="T1635" i="4"/>
  <c r="D1635" i="4"/>
  <c r="E1635" i="4" s="1"/>
  <c r="T1634" i="4"/>
  <c r="F1634" i="4"/>
  <c r="F1635" i="4" s="1"/>
  <c r="F1636" i="4" s="1"/>
  <c r="F1637" i="4" s="1"/>
  <c r="F1638" i="4" s="1"/>
  <c r="F1639" i="4" s="1"/>
  <c r="F1640" i="4" s="1"/>
  <c r="F1641" i="4" s="1"/>
  <c r="F1642" i="4" s="1"/>
  <c r="F1643" i="4" s="1"/>
  <c r="F1644" i="4" s="1"/>
  <c r="F1645" i="4" s="1"/>
  <c r="F1646" i="4" s="1"/>
  <c r="F1647" i="4" s="1"/>
  <c r="F1648" i="4" s="1"/>
  <c r="F1649" i="4" s="1"/>
  <c r="F1650" i="4" s="1"/>
  <c r="F1651" i="4" s="1"/>
  <c r="F1652" i="4" s="1"/>
  <c r="F1653" i="4" s="1"/>
  <c r="F1654" i="4" s="1"/>
  <c r="F1655" i="4" s="1"/>
  <c r="F1656" i="4" s="1"/>
  <c r="F1657" i="4" s="1"/>
  <c r="F1658" i="4" s="1"/>
  <c r="F1659" i="4" s="1"/>
  <c r="E1634" i="4"/>
  <c r="D1634" i="4"/>
  <c r="T1633" i="4"/>
  <c r="D1633" i="4"/>
  <c r="E1633" i="4" s="1"/>
  <c r="T1632" i="4"/>
  <c r="D1632" i="4"/>
  <c r="E1632" i="4" s="1"/>
  <c r="T1631" i="4"/>
  <c r="F1631" i="4"/>
  <c r="F1632" i="4" s="1"/>
  <c r="F1633" i="4" s="1"/>
  <c r="D1631" i="4"/>
  <c r="E1631" i="4" s="1"/>
  <c r="T1630" i="4"/>
  <c r="D1630" i="4"/>
  <c r="E1630" i="4" s="1"/>
  <c r="T1629" i="4"/>
  <c r="D1629" i="4"/>
  <c r="E1629" i="4" s="1"/>
  <c r="T1628" i="4"/>
  <c r="E1628" i="4"/>
  <c r="D1628" i="4"/>
  <c r="T1627" i="4"/>
  <c r="D1627" i="4"/>
  <c r="E1627" i="4" s="1"/>
  <c r="T1626" i="4"/>
  <c r="D1626" i="4"/>
  <c r="E1626" i="4" s="1"/>
  <c r="T1625" i="4"/>
  <c r="E1625" i="4"/>
  <c r="D1625" i="4"/>
  <c r="T1624" i="4"/>
  <c r="D1624" i="4"/>
  <c r="E1624" i="4" s="1"/>
  <c r="T1623" i="4"/>
  <c r="D1623" i="4"/>
  <c r="E1623" i="4" s="1"/>
  <c r="T1622" i="4"/>
  <c r="D1622" i="4"/>
  <c r="E1622" i="4" s="1"/>
  <c r="T1621" i="4"/>
  <c r="D1621" i="4"/>
  <c r="E1621" i="4" s="1"/>
  <c r="T1620" i="4"/>
  <c r="D1620" i="4"/>
  <c r="E1620" i="4" s="1"/>
  <c r="T1619" i="4"/>
  <c r="E1619" i="4"/>
  <c r="D1619" i="4"/>
  <c r="T1618" i="4"/>
  <c r="D1618" i="4"/>
  <c r="E1618" i="4" s="1"/>
  <c r="T1617" i="4"/>
  <c r="D1617" i="4"/>
  <c r="E1617" i="4" s="1"/>
  <c r="T1616" i="4"/>
  <c r="E1616" i="4"/>
  <c r="D1616" i="4"/>
  <c r="T1615" i="4"/>
  <c r="D1615" i="4"/>
  <c r="E1615" i="4" s="1"/>
  <c r="T1614" i="4"/>
  <c r="D1614" i="4"/>
  <c r="E1614" i="4" s="1"/>
  <c r="T1613" i="4"/>
  <c r="D1613" i="4"/>
  <c r="E1613" i="4" s="1"/>
  <c r="T1612" i="4"/>
  <c r="D1612" i="4"/>
  <c r="E1612" i="4" s="1"/>
  <c r="T1611" i="4"/>
  <c r="D1611" i="4"/>
  <c r="E1611" i="4" s="1"/>
  <c r="T1610" i="4"/>
  <c r="E1610" i="4"/>
  <c r="D1610" i="4"/>
  <c r="T1609" i="4"/>
  <c r="D1609" i="4"/>
  <c r="E1609" i="4" s="1"/>
  <c r="T1608" i="4"/>
  <c r="D1608" i="4"/>
  <c r="E1608" i="4" s="1"/>
  <c r="T1607" i="4"/>
  <c r="E1607" i="4"/>
  <c r="D1607" i="4"/>
  <c r="T1606" i="4"/>
  <c r="D1606" i="4"/>
  <c r="E1606" i="4" s="1"/>
  <c r="T1605" i="4"/>
  <c r="D1605" i="4"/>
  <c r="E1605" i="4" s="1"/>
  <c r="T1604" i="4"/>
  <c r="D1604" i="4"/>
  <c r="E1604" i="4" s="1"/>
  <c r="T1603" i="4"/>
  <c r="D1603" i="4"/>
  <c r="E1603" i="4" s="1"/>
  <c r="T1602" i="4"/>
  <c r="D1602" i="4"/>
  <c r="E1602" i="4" s="1"/>
  <c r="T1601" i="4"/>
  <c r="F1601" i="4"/>
  <c r="F1602" i="4" s="1"/>
  <c r="F1603" i="4" s="1"/>
  <c r="F1604" i="4" s="1"/>
  <c r="F1605" i="4" s="1"/>
  <c r="F1606" i="4" s="1"/>
  <c r="F1607" i="4" s="1"/>
  <c r="F1608" i="4" s="1"/>
  <c r="F1609" i="4" s="1"/>
  <c r="F1610" i="4" s="1"/>
  <c r="F1611" i="4" s="1"/>
  <c r="F1612" i="4" s="1"/>
  <c r="F1613" i="4" s="1"/>
  <c r="F1614" i="4" s="1"/>
  <c r="F1615" i="4" s="1"/>
  <c r="F1616" i="4" s="1"/>
  <c r="F1617" i="4" s="1"/>
  <c r="F1618" i="4" s="1"/>
  <c r="F1619" i="4" s="1"/>
  <c r="F1620" i="4" s="1"/>
  <c r="F1621" i="4" s="1"/>
  <c r="F1622" i="4" s="1"/>
  <c r="F1623" i="4" s="1"/>
  <c r="F1624" i="4" s="1"/>
  <c r="F1625" i="4" s="1"/>
  <c r="F1626" i="4" s="1"/>
  <c r="F1627" i="4" s="1"/>
  <c r="F1628" i="4" s="1"/>
  <c r="F1629" i="4" s="1"/>
  <c r="F1630" i="4" s="1"/>
  <c r="E1601" i="4"/>
  <c r="D1601" i="4"/>
  <c r="T1600" i="4"/>
  <c r="D1600" i="4"/>
  <c r="E1600" i="4" s="1"/>
  <c r="T1599" i="4"/>
  <c r="D1599" i="4"/>
  <c r="E1599" i="4" s="1"/>
  <c r="T1598" i="4"/>
  <c r="E1598" i="4"/>
  <c r="D1598" i="4"/>
  <c r="T1597" i="4"/>
  <c r="D1597" i="4"/>
  <c r="E1597" i="4" s="1"/>
  <c r="T1596" i="4"/>
  <c r="D1596" i="4"/>
  <c r="E1596" i="4" s="1"/>
  <c r="T1595" i="4"/>
  <c r="D1595" i="4"/>
  <c r="E1595" i="4" s="1"/>
  <c r="T1594" i="4"/>
  <c r="D1594" i="4"/>
  <c r="E1594" i="4" s="1"/>
  <c r="T1593" i="4"/>
  <c r="D1593" i="4"/>
  <c r="E1593" i="4" s="1"/>
  <c r="T1592" i="4"/>
  <c r="E1592" i="4"/>
  <c r="D1592" i="4"/>
  <c r="T1591" i="4"/>
  <c r="D1591" i="4"/>
  <c r="E1591" i="4" s="1"/>
  <c r="T1590" i="4"/>
  <c r="D1590" i="4"/>
  <c r="E1590" i="4" s="1"/>
  <c r="T1589" i="4"/>
  <c r="E1589" i="4"/>
  <c r="D1589" i="4"/>
  <c r="T1588" i="4"/>
  <c r="E1588" i="4"/>
  <c r="D1588" i="4"/>
  <c r="T1587" i="4"/>
  <c r="D1587" i="4"/>
  <c r="E1587" i="4" s="1"/>
  <c r="T1586" i="4"/>
  <c r="E1586" i="4"/>
  <c r="D1586" i="4"/>
  <c r="T1585" i="4"/>
  <c r="E1585" i="4"/>
  <c r="D1585" i="4"/>
  <c r="T1584" i="4"/>
  <c r="D1584" i="4"/>
  <c r="E1584" i="4" s="1"/>
  <c r="T1583" i="4"/>
  <c r="E1583" i="4"/>
  <c r="D1583" i="4"/>
  <c r="T1582" i="4"/>
  <c r="E1582" i="4"/>
  <c r="D1582" i="4"/>
  <c r="T1581" i="4"/>
  <c r="D1581" i="4"/>
  <c r="E1581" i="4" s="1"/>
  <c r="T1580" i="4"/>
  <c r="E1580" i="4"/>
  <c r="D1580" i="4"/>
  <c r="T1579" i="4"/>
  <c r="E1579" i="4"/>
  <c r="D1579" i="4"/>
  <c r="T1578" i="4"/>
  <c r="D1578" i="4"/>
  <c r="E1578" i="4" s="1"/>
  <c r="T1577" i="4"/>
  <c r="E1577" i="4"/>
  <c r="D1577" i="4"/>
  <c r="T1576" i="4"/>
  <c r="E1576" i="4"/>
  <c r="D1576" i="4"/>
  <c r="T1575" i="4"/>
  <c r="D1575" i="4"/>
  <c r="E1575" i="4" s="1"/>
  <c r="T1574" i="4"/>
  <c r="E1574" i="4"/>
  <c r="D1574" i="4"/>
  <c r="T1573" i="4"/>
  <c r="E1573" i="4"/>
  <c r="D1573" i="4"/>
  <c r="T1572" i="4"/>
  <c r="D1572" i="4"/>
  <c r="E1572" i="4" s="1"/>
  <c r="T1571" i="4"/>
  <c r="E1571" i="4"/>
  <c r="D1571" i="4"/>
  <c r="T1570" i="4"/>
  <c r="E1570" i="4"/>
  <c r="D1570" i="4"/>
  <c r="T1569" i="4"/>
  <c r="D1569" i="4"/>
  <c r="E1569" i="4" s="1"/>
  <c r="T1568" i="4"/>
  <c r="E1568" i="4"/>
  <c r="D1568" i="4"/>
  <c r="T1567" i="4"/>
  <c r="E1567" i="4"/>
  <c r="D1567" i="4"/>
  <c r="T1566" i="4"/>
  <c r="D1566" i="4"/>
  <c r="E1566" i="4" s="1"/>
  <c r="T1565" i="4"/>
  <c r="E1565" i="4"/>
  <c r="D1565" i="4"/>
  <c r="T1564" i="4"/>
  <c r="E1564" i="4"/>
  <c r="D1564" i="4"/>
  <c r="T1563" i="4"/>
  <c r="D1563" i="4"/>
  <c r="E1563" i="4" s="1"/>
  <c r="T1562" i="4"/>
  <c r="F1562" i="4"/>
  <c r="F1563" i="4" s="1"/>
  <c r="F1564" i="4" s="1"/>
  <c r="F1565" i="4" s="1"/>
  <c r="F1566" i="4" s="1"/>
  <c r="F1567" i="4" s="1"/>
  <c r="F1568" i="4" s="1"/>
  <c r="F1569" i="4" s="1"/>
  <c r="F1570" i="4" s="1"/>
  <c r="F1571" i="4" s="1"/>
  <c r="F1572" i="4" s="1"/>
  <c r="F1573" i="4" s="1"/>
  <c r="F1574" i="4" s="1"/>
  <c r="F1575" i="4" s="1"/>
  <c r="F1576" i="4" s="1"/>
  <c r="F1577" i="4" s="1"/>
  <c r="F1578" i="4" s="1"/>
  <c r="F1579" i="4" s="1"/>
  <c r="F1580" i="4" s="1"/>
  <c r="F1581" i="4" s="1"/>
  <c r="F1582" i="4" s="1"/>
  <c r="F1583" i="4" s="1"/>
  <c r="F1584" i="4" s="1"/>
  <c r="F1585" i="4" s="1"/>
  <c r="F1586" i="4" s="1"/>
  <c r="F1587" i="4" s="1"/>
  <c r="F1588" i="4" s="1"/>
  <c r="F1589" i="4" s="1"/>
  <c r="F1590" i="4" s="1"/>
  <c r="F1591" i="4" s="1"/>
  <c r="F1592" i="4" s="1"/>
  <c r="F1593" i="4" s="1"/>
  <c r="F1594" i="4" s="1"/>
  <c r="F1595" i="4" s="1"/>
  <c r="F1596" i="4" s="1"/>
  <c r="F1597" i="4" s="1"/>
  <c r="F1598" i="4" s="1"/>
  <c r="F1599" i="4" s="1"/>
  <c r="F1600" i="4" s="1"/>
  <c r="E1562" i="4"/>
  <c r="D1562" i="4"/>
  <c r="W1559" i="4"/>
  <c r="A1559" i="4"/>
  <c r="T1550" i="4"/>
  <c r="E1550" i="4"/>
  <c r="D1550" i="4"/>
  <c r="T1549" i="4"/>
  <c r="D1549" i="4"/>
  <c r="E1549" i="4" s="1"/>
  <c r="T1548" i="4"/>
  <c r="D1548" i="4"/>
  <c r="E1548" i="4" s="1"/>
  <c r="T1547" i="4"/>
  <c r="E1547" i="4"/>
  <c r="D1547" i="4"/>
  <c r="T1546" i="4"/>
  <c r="T1545" i="4"/>
  <c r="T1544" i="4"/>
  <c r="T1543" i="4"/>
  <c r="D1543" i="4"/>
  <c r="E1543" i="4" s="1"/>
  <c r="T1540" i="4"/>
  <c r="T1539" i="4"/>
  <c r="T1538" i="4"/>
  <c r="T1537" i="4"/>
  <c r="T1536" i="4"/>
  <c r="W1531" i="4"/>
  <c r="Z1530" i="4"/>
  <c r="Y1529" i="4"/>
  <c r="X1529" i="4"/>
  <c r="W1529" i="4"/>
  <c r="T1528" i="4"/>
  <c r="D1528" i="4"/>
  <c r="E1528" i="4" s="1"/>
  <c r="T1527" i="4"/>
  <c r="E1527" i="4"/>
  <c r="D1527" i="4"/>
  <c r="T1526" i="4"/>
  <c r="E1526" i="4"/>
  <c r="D1526" i="4"/>
  <c r="T1525" i="4"/>
  <c r="D1525" i="4"/>
  <c r="E1525" i="4" s="1"/>
  <c r="T1524" i="4"/>
  <c r="E1524" i="4"/>
  <c r="D1524" i="4"/>
  <c r="T1523" i="4"/>
  <c r="E1523" i="4"/>
  <c r="D1523" i="4"/>
  <c r="T1522" i="4"/>
  <c r="D1522" i="4"/>
  <c r="E1522" i="4" s="1"/>
  <c r="T1521" i="4"/>
  <c r="E1521" i="4"/>
  <c r="D1521" i="4"/>
  <c r="T1520" i="4"/>
  <c r="E1520" i="4"/>
  <c r="D1520" i="4"/>
  <c r="T1519" i="4"/>
  <c r="D1519" i="4"/>
  <c r="E1519" i="4" s="1"/>
  <c r="T1518" i="4"/>
  <c r="E1518" i="4"/>
  <c r="D1518" i="4"/>
  <c r="T1517" i="4"/>
  <c r="E1517" i="4"/>
  <c r="D1517" i="4"/>
  <c r="T1516" i="4"/>
  <c r="D1516" i="4"/>
  <c r="E1516" i="4" s="1"/>
  <c r="T1515" i="4"/>
  <c r="E1515" i="4"/>
  <c r="D1515" i="4"/>
  <c r="T1514" i="4"/>
  <c r="E1514" i="4"/>
  <c r="D1514" i="4"/>
  <c r="T1513" i="4"/>
  <c r="D1513" i="4"/>
  <c r="E1513" i="4" s="1"/>
  <c r="T1512" i="4"/>
  <c r="E1512" i="4"/>
  <c r="D1512" i="4"/>
  <c r="T1511" i="4"/>
  <c r="E1511" i="4"/>
  <c r="D1511" i="4"/>
  <c r="T1510" i="4"/>
  <c r="D1510" i="4"/>
  <c r="E1510" i="4" s="1"/>
  <c r="T1509" i="4"/>
  <c r="E1509" i="4"/>
  <c r="D1509" i="4"/>
  <c r="T1508" i="4"/>
  <c r="E1508" i="4"/>
  <c r="D1508" i="4"/>
  <c r="T1507" i="4"/>
  <c r="F1507" i="4"/>
  <c r="F1508" i="4" s="1"/>
  <c r="F1509" i="4" s="1"/>
  <c r="F1510" i="4" s="1"/>
  <c r="F1511" i="4" s="1"/>
  <c r="F1512" i="4" s="1"/>
  <c r="F1513" i="4" s="1"/>
  <c r="F1514" i="4" s="1"/>
  <c r="F1515" i="4" s="1"/>
  <c r="F1516" i="4" s="1"/>
  <c r="F1517" i="4" s="1"/>
  <c r="F1518" i="4" s="1"/>
  <c r="F1519" i="4" s="1"/>
  <c r="F1520" i="4" s="1"/>
  <c r="F1521" i="4" s="1"/>
  <c r="F1522" i="4" s="1"/>
  <c r="F1523" i="4" s="1"/>
  <c r="F1524" i="4" s="1"/>
  <c r="F1525" i="4" s="1"/>
  <c r="F1526" i="4" s="1"/>
  <c r="F1527" i="4" s="1"/>
  <c r="F1528" i="4" s="1"/>
  <c r="D1507" i="4"/>
  <c r="E1507" i="4" s="1"/>
  <c r="T1506" i="4"/>
  <c r="E1506" i="4"/>
  <c r="D1506" i="4"/>
  <c r="T1505" i="4"/>
  <c r="E1505" i="4"/>
  <c r="D1505" i="4"/>
  <c r="T1504" i="4"/>
  <c r="D1504" i="4"/>
  <c r="E1504" i="4" s="1"/>
  <c r="T1503" i="4"/>
  <c r="E1503" i="4"/>
  <c r="D1503" i="4"/>
  <c r="T1502" i="4"/>
  <c r="E1502" i="4"/>
  <c r="D1502" i="4"/>
  <c r="T1501" i="4"/>
  <c r="D1501" i="4"/>
  <c r="E1501" i="4" s="1"/>
  <c r="T1500" i="4"/>
  <c r="E1500" i="4"/>
  <c r="D1500" i="4"/>
  <c r="T1499" i="4"/>
  <c r="E1499" i="4"/>
  <c r="D1499" i="4"/>
  <c r="T1498" i="4"/>
  <c r="D1498" i="4"/>
  <c r="E1498" i="4" s="1"/>
  <c r="T1497" i="4"/>
  <c r="E1497" i="4"/>
  <c r="D1497" i="4"/>
  <c r="T1496" i="4"/>
  <c r="E1496" i="4"/>
  <c r="D1496" i="4"/>
  <c r="T1495" i="4"/>
  <c r="D1495" i="4"/>
  <c r="E1495" i="4" s="1"/>
  <c r="T1494" i="4"/>
  <c r="E1494" i="4"/>
  <c r="D1494" i="4"/>
  <c r="T1493" i="4"/>
  <c r="E1493" i="4"/>
  <c r="D1493" i="4"/>
  <c r="T1492" i="4"/>
  <c r="D1492" i="4"/>
  <c r="E1492" i="4" s="1"/>
  <c r="T1491" i="4"/>
  <c r="E1491" i="4"/>
  <c r="D1491" i="4"/>
  <c r="T1490" i="4"/>
  <c r="D1490" i="4"/>
  <c r="E1490" i="4" s="1"/>
  <c r="T1489" i="4"/>
  <c r="D1489" i="4"/>
  <c r="E1489" i="4" s="1"/>
  <c r="T1488" i="4"/>
  <c r="E1488" i="4"/>
  <c r="D1488" i="4"/>
  <c r="T1487" i="4"/>
  <c r="D1487" i="4"/>
  <c r="E1487" i="4" s="1"/>
  <c r="T1486" i="4"/>
  <c r="D1486" i="4"/>
  <c r="E1486" i="4" s="1"/>
  <c r="T1485" i="4"/>
  <c r="E1485" i="4"/>
  <c r="D1485" i="4"/>
  <c r="T1484" i="4"/>
  <c r="D1484" i="4"/>
  <c r="E1484" i="4" s="1"/>
  <c r="T1483" i="4"/>
  <c r="D1483" i="4"/>
  <c r="E1483" i="4" s="1"/>
  <c r="T1482" i="4"/>
  <c r="E1482" i="4"/>
  <c r="D1482" i="4"/>
  <c r="T1481" i="4"/>
  <c r="D1481" i="4"/>
  <c r="E1481" i="4" s="1"/>
  <c r="T1480" i="4"/>
  <c r="D1480" i="4"/>
  <c r="E1480" i="4" s="1"/>
  <c r="T1479" i="4"/>
  <c r="E1479" i="4"/>
  <c r="D1479" i="4"/>
  <c r="T1478" i="4"/>
  <c r="D1478" i="4"/>
  <c r="E1478" i="4" s="1"/>
  <c r="T1477" i="4"/>
  <c r="D1477" i="4"/>
  <c r="E1477" i="4" s="1"/>
  <c r="T1476" i="4"/>
  <c r="F1476" i="4"/>
  <c r="F1477" i="4" s="1"/>
  <c r="F1478" i="4" s="1"/>
  <c r="F1479" i="4" s="1"/>
  <c r="F1480" i="4" s="1"/>
  <c r="F1481" i="4" s="1"/>
  <c r="F1482" i="4" s="1"/>
  <c r="F1483" i="4" s="1"/>
  <c r="F1484" i="4" s="1"/>
  <c r="F1485" i="4" s="1"/>
  <c r="F1486" i="4" s="1"/>
  <c r="F1487" i="4" s="1"/>
  <c r="F1488" i="4" s="1"/>
  <c r="F1489" i="4" s="1"/>
  <c r="F1490" i="4" s="1"/>
  <c r="F1491" i="4" s="1"/>
  <c r="F1492" i="4" s="1"/>
  <c r="F1493" i="4" s="1"/>
  <c r="F1494" i="4" s="1"/>
  <c r="F1495" i="4" s="1"/>
  <c r="F1496" i="4" s="1"/>
  <c r="F1497" i="4" s="1"/>
  <c r="F1498" i="4" s="1"/>
  <c r="F1499" i="4" s="1"/>
  <c r="F1500" i="4" s="1"/>
  <c r="F1501" i="4" s="1"/>
  <c r="F1502" i="4" s="1"/>
  <c r="F1503" i="4" s="1"/>
  <c r="F1504" i="4" s="1"/>
  <c r="F1505" i="4" s="1"/>
  <c r="F1506" i="4" s="1"/>
  <c r="E1476" i="4"/>
  <c r="D1476" i="4"/>
  <c r="T1475" i="4"/>
  <c r="D1475" i="4"/>
  <c r="E1475" i="4" s="1"/>
  <c r="T1474" i="4"/>
  <c r="D1474" i="4"/>
  <c r="E1474" i="4" s="1"/>
  <c r="T1473" i="4"/>
  <c r="E1473" i="4"/>
  <c r="D1473" i="4"/>
  <c r="T1472" i="4"/>
  <c r="D1472" i="4"/>
  <c r="E1472" i="4" s="1"/>
  <c r="T1471" i="4"/>
  <c r="D1471" i="4"/>
  <c r="E1471" i="4" s="1"/>
  <c r="T1470" i="4"/>
  <c r="E1470" i="4"/>
  <c r="D1470" i="4"/>
  <c r="T1469" i="4"/>
  <c r="D1469" i="4"/>
  <c r="E1469" i="4" s="1"/>
  <c r="T1468" i="4"/>
  <c r="D1468" i="4"/>
  <c r="E1468" i="4" s="1"/>
  <c r="T1467" i="4"/>
  <c r="E1467" i="4"/>
  <c r="D1467" i="4"/>
  <c r="T1466" i="4"/>
  <c r="D1466" i="4"/>
  <c r="E1466" i="4" s="1"/>
  <c r="T1465" i="4"/>
  <c r="D1465" i="4"/>
  <c r="E1465" i="4" s="1"/>
  <c r="T1464" i="4"/>
  <c r="E1464" i="4"/>
  <c r="D1464" i="4"/>
  <c r="T1463" i="4"/>
  <c r="D1463" i="4"/>
  <c r="E1463" i="4" s="1"/>
  <c r="T1462" i="4"/>
  <c r="D1462" i="4"/>
  <c r="E1462" i="4" s="1"/>
  <c r="T1461" i="4"/>
  <c r="E1461" i="4"/>
  <c r="D1461" i="4"/>
  <c r="T1460" i="4"/>
  <c r="D1460" i="4"/>
  <c r="E1460" i="4" s="1"/>
  <c r="T1459" i="4"/>
  <c r="D1459" i="4"/>
  <c r="E1459" i="4" s="1"/>
  <c r="T1458" i="4"/>
  <c r="E1458" i="4"/>
  <c r="D1458" i="4"/>
  <c r="T1457" i="4"/>
  <c r="D1457" i="4"/>
  <c r="E1457" i="4" s="1"/>
  <c r="T1456" i="4"/>
  <c r="D1456" i="4"/>
  <c r="E1456" i="4" s="1"/>
  <c r="T1455" i="4"/>
  <c r="E1455" i="4"/>
  <c r="D1455" i="4"/>
  <c r="T1454" i="4"/>
  <c r="D1454" i="4"/>
  <c r="E1454" i="4" s="1"/>
  <c r="T1453" i="4"/>
  <c r="D1453" i="4"/>
  <c r="E1453" i="4" s="1"/>
  <c r="T1452" i="4"/>
  <c r="E1452" i="4"/>
  <c r="D1452" i="4"/>
  <c r="T1451" i="4"/>
  <c r="D1451" i="4"/>
  <c r="E1451" i="4" s="1"/>
  <c r="T1450" i="4"/>
  <c r="D1450" i="4"/>
  <c r="E1450" i="4" s="1"/>
  <c r="T1449" i="4"/>
  <c r="E1449" i="4"/>
  <c r="D1449" i="4"/>
  <c r="T1448" i="4"/>
  <c r="D1448" i="4"/>
  <c r="E1448" i="4" s="1"/>
  <c r="T1447" i="4"/>
  <c r="D1447" i="4"/>
  <c r="E1447" i="4" s="1"/>
  <c r="T1446" i="4"/>
  <c r="E1446" i="4"/>
  <c r="D1446" i="4"/>
  <c r="T1445" i="4"/>
  <c r="D1445" i="4"/>
  <c r="E1445" i="4" s="1"/>
  <c r="T1444" i="4"/>
  <c r="D1444" i="4"/>
  <c r="E1444" i="4" s="1"/>
  <c r="T1443" i="4"/>
  <c r="E1443" i="4"/>
  <c r="D1443" i="4"/>
  <c r="T1442" i="4"/>
  <c r="D1442" i="4"/>
  <c r="E1442" i="4" s="1"/>
  <c r="T1441" i="4"/>
  <c r="D1441" i="4"/>
  <c r="E1441" i="4" s="1"/>
  <c r="T1440" i="4"/>
  <c r="E1440" i="4"/>
  <c r="D1440" i="4"/>
  <c r="T1439" i="4"/>
  <c r="D1439" i="4"/>
  <c r="E1439" i="4" s="1"/>
  <c r="T1438" i="4"/>
  <c r="F1438" i="4"/>
  <c r="F1439" i="4" s="1"/>
  <c r="F1440" i="4" s="1"/>
  <c r="F1441" i="4" s="1"/>
  <c r="F1442" i="4" s="1"/>
  <c r="F1443" i="4" s="1"/>
  <c r="F1444" i="4" s="1"/>
  <c r="F1445" i="4" s="1"/>
  <c r="F1446" i="4" s="1"/>
  <c r="F1447" i="4" s="1"/>
  <c r="F1448" i="4" s="1"/>
  <c r="F1449" i="4" s="1"/>
  <c r="F1450" i="4" s="1"/>
  <c r="F1451" i="4" s="1"/>
  <c r="F1452" i="4" s="1"/>
  <c r="F1453" i="4" s="1"/>
  <c r="F1454" i="4" s="1"/>
  <c r="F1455" i="4" s="1"/>
  <c r="F1456" i="4" s="1"/>
  <c r="F1457" i="4" s="1"/>
  <c r="F1458" i="4" s="1"/>
  <c r="F1459" i="4" s="1"/>
  <c r="F1460" i="4" s="1"/>
  <c r="F1461" i="4" s="1"/>
  <c r="F1462" i="4" s="1"/>
  <c r="F1463" i="4" s="1"/>
  <c r="F1464" i="4" s="1"/>
  <c r="F1465" i="4" s="1"/>
  <c r="F1466" i="4" s="1"/>
  <c r="F1467" i="4" s="1"/>
  <c r="F1468" i="4" s="1"/>
  <c r="F1469" i="4" s="1"/>
  <c r="F1470" i="4" s="1"/>
  <c r="F1471" i="4" s="1"/>
  <c r="F1472" i="4" s="1"/>
  <c r="F1473" i="4" s="1"/>
  <c r="F1474" i="4" s="1"/>
  <c r="F1475" i="4" s="1"/>
  <c r="D1438" i="4"/>
  <c r="E1438" i="4" s="1"/>
  <c r="XFB1435" i="4"/>
  <c r="XEX1435" i="4"/>
  <c r="XET1435" i="4"/>
  <c r="XEP1435" i="4"/>
  <c r="XEL1435" i="4"/>
  <c r="XEH1435" i="4"/>
  <c r="XED1435" i="4"/>
  <c r="XDZ1435" i="4"/>
  <c r="XDV1435" i="4"/>
  <c r="XDR1435" i="4"/>
  <c r="XDN1435" i="4"/>
  <c r="XDJ1435" i="4"/>
  <c r="XDF1435" i="4"/>
  <c r="XDB1435" i="4"/>
  <c r="XCX1435" i="4"/>
  <c r="XCT1435" i="4"/>
  <c r="XCP1435" i="4"/>
  <c r="XCL1435" i="4"/>
  <c r="XCH1435" i="4"/>
  <c r="XCD1435" i="4"/>
  <c r="XBZ1435" i="4"/>
  <c r="XBV1435" i="4"/>
  <c r="XBR1435" i="4"/>
  <c r="XBN1435" i="4"/>
  <c r="XBJ1435" i="4"/>
  <c r="XBF1435" i="4"/>
  <c r="XBB1435" i="4"/>
  <c r="XAX1435" i="4"/>
  <c r="XAT1435" i="4"/>
  <c r="XAP1435" i="4"/>
  <c r="XAL1435" i="4"/>
  <c r="XAH1435" i="4"/>
  <c r="XAD1435" i="4"/>
  <c r="WZZ1435" i="4"/>
  <c r="WZV1435" i="4"/>
  <c r="WZR1435" i="4"/>
  <c r="WZN1435" i="4"/>
  <c r="WZJ1435" i="4"/>
  <c r="WZF1435" i="4"/>
  <c r="WZB1435" i="4"/>
  <c r="WYX1435" i="4"/>
  <c r="WYT1435" i="4"/>
  <c r="WYP1435" i="4"/>
  <c r="WYL1435" i="4"/>
  <c r="WYH1435" i="4"/>
  <c r="WYD1435" i="4"/>
  <c r="WXZ1435" i="4"/>
  <c r="WXV1435" i="4"/>
  <c r="WXR1435" i="4"/>
  <c r="WXN1435" i="4"/>
  <c r="WXJ1435" i="4"/>
  <c r="WXF1435" i="4"/>
  <c r="WXB1435" i="4"/>
  <c r="WWX1435" i="4"/>
  <c r="WWT1435" i="4"/>
  <c r="WWP1435" i="4"/>
  <c r="WWL1435" i="4"/>
  <c r="WWH1435" i="4"/>
  <c r="WWD1435" i="4"/>
  <c r="WVZ1435" i="4"/>
  <c r="WVV1435" i="4"/>
  <c r="WVR1435" i="4"/>
  <c r="WVN1435" i="4"/>
  <c r="WVJ1435" i="4"/>
  <c r="WVF1435" i="4"/>
  <c r="WVB1435" i="4"/>
  <c r="WUX1435" i="4"/>
  <c r="WUT1435" i="4"/>
  <c r="WUP1435" i="4"/>
  <c r="WUL1435" i="4"/>
  <c r="WUH1435" i="4"/>
  <c r="WUD1435" i="4"/>
  <c r="WTZ1435" i="4"/>
  <c r="WTV1435" i="4"/>
  <c r="WTR1435" i="4"/>
  <c r="WTN1435" i="4"/>
  <c r="WTJ1435" i="4"/>
  <c r="WTF1435" i="4"/>
  <c r="WTB1435" i="4"/>
  <c r="WSX1435" i="4"/>
  <c r="WST1435" i="4"/>
  <c r="WSP1435" i="4"/>
  <c r="WSL1435" i="4"/>
  <c r="WSH1435" i="4"/>
  <c r="WSD1435" i="4"/>
  <c r="WRZ1435" i="4"/>
  <c r="WRV1435" i="4"/>
  <c r="WRR1435" i="4"/>
  <c r="WRN1435" i="4"/>
  <c r="WRJ1435" i="4"/>
  <c r="WRF1435" i="4"/>
  <c r="WRB1435" i="4"/>
  <c r="WQX1435" i="4"/>
  <c r="WQT1435" i="4"/>
  <c r="WQP1435" i="4"/>
  <c r="WQL1435" i="4"/>
  <c r="WQH1435" i="4"/>
  <c r="WQD1435" i="4"/>
  <c r="WPZ1435" i="4"/>
  <c r="WPV1435" i="4"/>
  <c r="WPR1435" i="4"/>
  <c r="WPN1435" i="4"/>
  <c r="WPJ1435" i="4"/>
  <c r="WPF1435" i="4"/>
  <c r="WPB1435" i="4"/>
  <c r="WOX1435" i="4"/>
  <c r="WOT1435" i="4"/>
  <c r="WOP1435" i="4"/>
  <c r="WOL1435" i="4"/>
  <c r="WOH1435" i="4"/>
  <c r="WOD1435" i="4"/>
  <c r="WNZ1435" i="4"/>
  <c r="WNV1435" i="4"/>
  <c r="WNR1435" i="4"/>
  <c r="WNN1435" i="4"/>
  <c r="WNJ1435" i="4"/>
  <c r="WNF1435" i="4"/>
  <c r="WNB1435" i="4"/>
  <c r="WMX1435" i="4"/>
  <c r="WMT1435" i="4"/>
  <c r="WMP1435" i="4"/>
  <c r="WML1435" i="4"/>
  <c r="WMH1435" i="4"/>
  <c r="WMD1435" i="4"/>
  <c r="WLZ1435" i="4"/>
  <c r="WLV1435" i="4"/>
  <c r="WLR1435" i="4"/>
  <c r="WLN1435" i="4"/>
  <c r="WLJ1435" i="4"/>
  <c r="WLF1435" i="4"/>
  <c r="WLB1435" i="4"/>
  <c r="WKX1435" i="4"/>
  <c r="WKT1435" i="4"/>
  <c r="WKP1435" i="4"/>
  <c r="WKL1435" i="4"/>
  <c r="WKH1435" i="4"/>
  <c r="WKD1435" i="4"/>
  <c r="WJZ1435" i="4"/>
  <c r="WJV1435" i="4"/>
  <c r="WJR1435" i="4"/>
  <c r="WJN1435" i="4"/>
  <c r="WJJ1435" i="4"/>
  <c r="WJF1435" i="4"/>
  <c r="WJB1435" i="4"/>
  <c r="WIX1435" i="4"/>
  <c r="WIT1435" i="4"/>
  <c r="WIP1435" i="4"/>
  <c r="WIL1435" i="4"/>
  <c r="WIH1435" i="4"/>
  <c r="WID1435" i="4"/>
  <c r="WHZ1435" i="4"/>
  <c r="WHV1435" i="4"/>
  <c r="WHR1435" i="4"/>
  <c r="WHN1435" i="4"/>
  <c r="WHJ1435" i="4"/>
  <c r="WHF1435" i="4"/>
  <c r="WHB1435" i="4"/>
  <c r="WGX1435" i="4"/>
  <c r="WGT1435" i="4"/>
  <c r="WGP1435" i="4"/>
  <c r="WGL1435" i="4"/>
  <c r="WGH1435" i="4"/>
  <c r="WGD1435" i="4"/>
  <c r="WFZ1435" i="4"/>
  <c r="WFV1435" i="4"/>
  <c r="WFR1435" i="4"/>
  <c r="WFN1435" i="4"/>
  <c r="WFJ1435" i="4"/>
  <c r="WFF1435" i="4"/>
  <c r="WFB1435" i="4"/>
  <c r="WEX1435" i="4"/>
  <c r="WET1435" i="4"/>
  <c r="WEP1435" i="4"/>
  <c r="WEL1435" i="4"/>
  <c r="WEH1435" i="4"/>
  <c r="WED1435" i="4"/>
  <c r="WDZ1435" i="4"/>
  <c r="WDV1435" i="4"/>
  <c r="WDR1435" i="4"/>
  <c r="WDN1435" i="4"/>
  <c r="WDJ1435" i="4"/>
  <c r="WDF1435" i="4"/>
  <c r="WDB1435" i="4"/>
  <c r="WCX1435" i="4"/>
  <c r="WCT1435" i="4"/>
  <c r="WCP1435" i="4"/>
  <c r="WCL1435" i="4"/>
  <c r="WCH1435" i="4"/>
  <c r="WCD1435" i="4"/>
  <c r="WBZ1435" i="4"/>
  <c r="WBV1435" i="4"/>
  <c r="WBR1435" i="4"/>
  <c r="WBN1435" i="4"/>
  <c r="WBJ1435" i="4"/>
  <c r="WBF1435" i="4"/>
  <c r="WBB1435" i="4"/>
  <c r="WAX1435" i="4"/>
  <c r="WAT1435" i="4"/>
  <c r="WAP1435" i="4"/>
  <c r="WAL1435" i="4"/>
  <c r="WAH1435" i="4"/>
  <c r="WAD1435" i="4"/>
  <c r="VZZ1435" i="4"/>
  <c r="VZV1435" i="4"/>
  <c r="VZR1435" i="4"/>
  <c r="VZN1435" i="4"/>
  <c r="VZJ1435" i="4"/>
  <c r="VZF1435" i="4"/>
  <c r="VZB1435" i="4"/>
  <c r="VYX1435" i="4"/>
  <c r="VYT1435" i="4"/>
  <c r="VYP1435" i="4"/>
  <c r="VYL1435" i="4"/>
  <c r="VYH1435" i="4"/>
  <c r="VYD1435" i="4"/>
  <c r="VXZ1435" i="4"/>
  <c r="VXV1435" i="4"/>
  <c r="VXR1435" i="4"/>
  <c r="VXN1435" i="4"/>
  <c r="VXJ1435" i="4"/>
  <c r="VXF1435" i="4"/>
  <c r="VXB1435" i="4"/>
  <c r="VWX1435" i="4"/>
  <c r="VWT1435" i="4"/>
  <c r="VWP1435" i="4"/>
  <c r="VWL1435" i="4"/>
  <c r="VWH1435" i="4"/>
  <c r="VWD1435" i="4"/>
  <c r="VVZ1435" i="4"/>
  <c r="VVV1435" i="4"/>
  <c r="VVR1435" i="4"/>
  <c r="VVN1435" i="4"/>
  <c r="VVJ1435" i="4"/>
  <c r="VVF1435" i="4"/>
  <c r="VVB1435" i="4"/>
  <c r="VUX1435" i="4"/>
  <c r="VUT1435" i="4"/>
  <c r="VUP1435" i="4"/>
  <c r="VUL1435" i="4"/>
  <c r="VUH1435" i="4"/>
  <c r="VUD1435" i="4"/>
  <c r="VTZ1435" i="4"/>
  <c r="VTV1435" i="4"/>
  <c r="VTR1435" i="4"/>
  <c r="VTN1435" i="4"/>
  <c r="VTJ1435" i="4"/>
  <c r="VTF1435" i="4"/>
  <c r="VTB1435" i="4"/>
  <c r="VSX1435" i="4"/>
  <c r="VST1435" i="4"/>
  <c r="VSP1435" i="4"/>
  <c r="VSL1435" i="4"/>
  <c r="VSH1435" i="4"/>
  <c r="VSD1435" i="4"/>
  <c r="VRZ1435" i="4"/>
  <c r="VRV1435" i="4"/>
  <c r="VRR1435" i="4"/>
  <c r="VRN1435" i="4"/>
  <c r="VRJ1435" i="4"/>
  <c r="VRF1435" i="4"/>
  <c r="VRB1435" i="4"/>
  <c r="VQX1435" i="4"/>
  <c r="VQT1435" i="4"/>
  <c r="VQP1435" i="4"/>
  <c r="VQL1435" i="4"/>
  <c r="VQH1435" i="4"/>
  <c r="VQD1435" i="4"/>
  <c r="VPZ1435" i="4"/>
  <c r="VPV1435" i="4"/>
  <c r="VPR1435" i="4"/>
  <c r="VPN1435" i="4"/>
  <c r="VPJ1435" i="4"/>
  <c r="VPF1435" i="4"/>
  <c r="VPB1435" i="4"/>
  <c r="VOX1435" i="4"/>
  <c r="VOT1435" i="4"/>
  <c r="VOP1435" i="4"/>
  <c r="VOL1435" i="4"/>
  <c r="VOH1435" i="4"/>
  <c r="VOD1435" i="4"/>
  <c r="VNZ1435" i="4"/>
  <c r="VNV1435" i="4"/>
  <c r="VNR1435" i="4"/>
  <c r="VNN1435" i="4"/>
  <c r="VNJ1435" i="4"/>
  <c r="VNF1435" i="4"/>
  <c r="VNB1435" i="4"/>
  <c r="VMX1435" i="4"/>
  <c r="VMT1435" i="4"/>
  <c r="VMP1435" i="4"/>
  <c r="VML1435" i="4"/>
  <c r="VMH1435" i="4"/>
  <c r="VMD1435" i="4"/>
  <c r="VLZ1435" i="4"/>
  <c r="VLV1435" i="4"/>
  <c r="VLR1435" i="4"/>
  <c r="VLN1435" i="4"/>
  <c r="VLJ1435" i="4"/>
  <c r="VLF1435" i="4"/>
  <c r="VLB1435" i="4"/>
  <c r="VKX1435" i="4"/>
  <c r="VKT1435" i="4"/>
  <c r="VKP1435" i="4"/>
  <c r="VKL1435" i="4"/>
  <c r="VKH1435" i="4"/>
  <c r="VKD1435" i="4"/>
  <c r="VJZ1435" i="4"/>
  <c r="VJV1435" i="4"/>
  <c r="VJR1435" i="4"/>
  <c r="VJN1435" i="4"/>
  <c r="VJJ1435" i="4"/>
  <c r="VJF1435" i="4"/>
  <c r="VJB1435" i="4"/>
  <c r="VIX1435" i="4"/>
  <c r="VIT1435" i="4"/>
  <c r="VIP1435" i="4"/>
  <c r="VIL1435" i="4"/>
  <c r="VIH1435" i="4"/>
  <c r="VID1435" i="4"/>
  <c r="VHZ1435" i="4"/>
  <c r="VHV1435" i="4"/>
  <c r="VHR1435" i="4"/>
  <c r="VHN1435" i="4"/>
  <c r="VHJ1435" i="4"/>
  <c r="VHF1435" i="4"/>
  <c r="VHB1435" i="4"/>
  <c r="VGX1435" i="4"/>
  <c r="VGT1435" i="4"/>
  <c r="VGP1435" i="4"/>
  <c r="VGL1435" i="4"/>
  <c r="VGH1435" i="4"/>
  <c r="VGD1435" i="4"/>
  <c r="VFZ1435" i="4"/>
  <c r="VFV1435" i="4"/>
  <c r="VFR1435" i="4"/>
  <c r="VFN1435" i="4"/>
  <c r="VFJ1435" i="4"/>
  <c r="VFF1435" i="4"/>
  <c r="VFB1435" i="4"/>
  <c r="VEX1435" i="4"/>
  <c r="VET1435" i="4"/>
  <c r="VEP1435" i="4"/>
  <c r="VEL1435" i="4"/>
  <c r="VEH1435" i="4"/>
  <c r="VED1435" i="4"/>
  <c r="VDZ1435" i="4"/>
  <c r="VDV1435" i="4"/>
  <c r="VDR1435" i="4"/>
  <c r="VDN1435" i="4"/>
  <c r="VDJ1435" i="4"/>
  <c r="VDF1435" i="4"/>
  <c r="VDB1435" i="4"/>
  <c r="VCX1435" i="4"/>
  <c r="VCT1435" i="4"/>
  <c r="VCP1435" i="4"/>
  <c r="VCL1435" i="4"/>
  <c r="VCH1435" i="4"/>
  <c r="VCD1435" i="4"/>
  <c r="VBZ1435" i="4"/>
  <c r="VBV1435" i="4"/>
  <c r="VBR1435" i="4"/>
  <c r="VBN1435" i="4"/>
  <c r="VBJ1435" i="4"/>
  <c r="VBF1435" i="4"/>
  <c r="VBB1435" i="4"/>
  <c r="VAX1435" i="4"/>
  <c r="VAT1435" i="4"/>
  <c r="VAP1435" i="4"/>
  <c r="VAL1435" i="4"/>
  <c r="VAH1435" i="4"/>
  <c r="VAD1435" i="4"/>
  <c r="UZZ1435" i="4"/>
  <c r="UZV1435" i="4"/>
  <c r="UZR1435" i="4"/>
  <c r="UZN1435" i="4"/>
  <c r="UZJ1435" i="4"/>
  <c r="UZF1435" i="4"/>
  <c r="UZB1435" i="4"/>
  <c r="UYX1435" i="4"/>
  <c r="UYT1435" i="4"/>
  <c r="UYP1435" i="4"/>
  <c r="UYL1435" i="4"/>
  <c r="UYH1435" i="4"/>
  <c r="UYD1435" i="4"/>
  <c r="UXZ1435" i="4"/>
  <c r="UXV1435" i="4"/>
  <c r="UXR1435" i="4"/>
  <c r="UXN1435" i="4"/>
  <c r="UXJ1435" i="4"/>
  <c r="UXF1435" i="4"/>
  <c r="UXB1435" i="4"/>
  <c r="UWX1435" i="4"/>
  <c r="UWT1435" i="4"/>
  <c r="UWP1435" i="4"/>
  <c r="UWL1435" i="4"/>
  <c r="UWH1435" i="4"/>
  <c r="UWD1435" i="4"/>
  <c r="UVZ1435" i="4"/>
  <c r="UVV1435" i="4"/>
  <c r="UVR1435" i="4"/>
  <c r="UVN1435" i="4"/>
  <c r="UVJ1435" i="4"/>
  <c r="UVF1435" i="4"/>
  <c r="UVB1435" i="4"/>
  <c r="UUX1435" i="4"/>
  <c r="UUT1435" i="4"/>
  <c r="UUP1435" i="4"/>
  <c r="UUL1435" i="4"/>
  <c r="UUH1435" i="4"/>
  <c r="UUD1435" i="4"/>
  <c r="UTZ1435" i="4"/>
  <c r="UTV1435" i="4"/>
  <c r="UTR1435" i="4"/>
  <c r="UTN1435" i="4"/>
  <c r="UTJ1435" i="4"/>
  <c r="UTF1435" i="4"/>
  <c r="UTB1435" i="4"/>
  <c r="USX1435" i="4"/>
  <c r="UST1435" i="4"/>
  <c r="USP1435" i="4"/>
  <c r="USL1435" i="4"/>
  <c r="USH1435" i="4"/>
  <c r="USD1435" i="4"/>
  <c r="URZ1435" i="4"/>
  <c r="URV1435" i="4"/>
  <c r="URR1435" i="4"/>
  <c r="URN1435" i="4"/>
  <c r="URJ1435" i="4"/>
  <c r="URF1435" i="4"/>
  <c r="URB1435" i="4"/>
  <c r="UQX1435" i="4"/>
  <c r="UQT1435" i="4"/>
  <c r="UQP1435" i="4"/>
  <c r="UQL1435" i="4"/>
  <c r="UQH1435" i="4"/>
  <c r="UQD1435" i="4"/>
  <c r="UPZ1435" i="4"/>
  <c r="UPV1435" i="4"/>
  <c r="UPR1435" i="4"/>
  <c r="UPN1435" i="4"/>
  <c r="UPJ1435" i="4"/>
  <c r="UPF1435" i="4"/>
  <c r="UPB1435" i="4"/>
  <c r="UOX1435" i="4"/>
  <c r="UOT1435" i="4"/>
  <c r="UOP1435" i="4"/>
  <c r="UOL1435" i="4"/>
  <c r="UOH1435" i="4"/>
  <c r="UOD1435" i="4"/>
  <c r="UNZ1435" i="4"/>
  <c r="UNV1435" i="4"/>
  <c r="UNR1435" i="4"/>
  <c r="UNN1435" i="4"/>
  <c r="UNJ1435" i="4"/>
  <c r="UNF1435" i="4"/>
  <c r="UNB1435" i="4"/>
  <c r="UMX1435" i="4"/>
  <c r="UMT1435" i="4"/>
  <c r="UMP1435" i="4"/>
  <c r="UML1435" i="4"/>
  <c r="UMH1435" i="4"/>
  <c r="UMD1435" i="4"/>
  <c r="ULZ1435" i="4"/>
  <c r="ULV1435" i="4"/>
  <c r="ULR1435" i="4"/>
  <c r="ULN1435" i="4"/>
  <c r="ULJ1435" i="4"/>
  <c r="ULF1435" i="4"/>
  <c r="ULB1435" i="4"/>
  <c r="UKX1435" i="4"/>
  <c r="UKT1435" i="4"/>
  <c r="UKP1435" i="4"/>
  <c r="UKL1435" i="4"/>
  <c r="UKH1435" i="4"/>
  <c r="UKD1435" i="4"/>
  <c r="UJZ1435" i="4"/>
  <c r="UJV1435" i="4"/>
  <c r="UJR1435" i="4"/>
  <c r="UJN1435" i="4"/>
  <c r="UJJ1435" i="4"/>
  <c r="UJF1435" i="4"/>
  <c r="UJB1435" i="4"/>
  <c r="UIX1435" i="4"/>
  <c r="UIT1435" i="4"/>
  <c r="UIP1435" i="4"/>
  <c r="UIL1435" i="4"/>
  <c r="UIH1435" i="4"/>
  <c r="UID1435" i="4"/>
  <c r="UHZ1435" i="4"/>
  <c r="UHV1435" i="4"/>
  <c r="UHR1435" i="4"/>
  <c r="UHN1435" i="4"/>
  <c r="UHJ1435" i="4"/>
  <c r="UHF1435" i="4"/>
  <c r="UHB1435" i="4"/>
  <c r="UGX1435" i="4"/>
  <c r="UGT1435" i="4"/>
  <c r="UGP1435" i="4"/>
  <c r="UGL1435" i="4"/>
  <c r="UGH1435" i="4"/>
  <c r="UGD1435" i="4"/>
  <c r="UFZ1435" i="4"/>
  <c r="UFV1435" i="4"/>
  <c r="UFR1435" i="4"/>
  <c r="UFN1435" i="4"/>
  <c r="UFJ1435" i="4"/>
  <c r="UFF1435" i="4"/>
  <c r="UFB1435" i="4"/>
  <c r="UEX1435" i="4"/>
  <c r="UET1435" i="4"/>
  <c r="UEP1435" i="4"/>
  <c r="UEL1435" i="4"/>
  <c r="UEH1435" i="4"/>
  <c r="UED1435" i="4"/>
  <c r="UDZ1435" i="4"/>
  <c r="UDV1435" i="4"/>
  <c r="UDR1435" i="4"/>
  <c r="UDN1435" i="4"/>
  <c r="UDJ1435" i="4"/>
  <c r="UDF1435" i="4"/>
  <c r="UDB1435" i="4"/>
  <c r="UCX1435" i="4"/>
  <c r="UCT1435" i="4"/>
  <c r="UCP1435" i="4"/>
  <c r="UCL1435" i="4"/>
  <c r="UCH1435" i="4"/>
  <c r="UCD1435" i="4"/>
  <c r="UBZ1435" i="4"/>
  <c r="UBV1435" i="4"/>
  <c r="UBR1435" i="4"/>
  <c r="UBN1435" i="4"/>
  <c r="UBJ1435" i="4"/>
  <c r="UBF1435" i="4"/>
  <c r="UBB1435" i="4"/>
  <c r="UAX1435" i="4"/>
  <c r="UAT1435" i="4"/>
  <c r="UAP1435" i="4"/>
  <c r="UAL1435" i="4"/>
  <c r="UAH1435" i="4"/>
  <c r="UAD1435" i="4"/>
  <c r="TZZ1435" i="4"/>
  <c r="TZV1435" i="4"/>
  <c r="TZR1435" i="4"/>
  <c r="TZN1435" i="4"/>
  <c r="TZJ1435" i="4"/>
  <c r="TZF1435" i="4"/>
  <c r="TZB1435" i="4"/>
  <c r="TYX1435" i="4"/>
  <c r="TYT1435" i="4"/>
  <c r="TYP1435" i="4"/>
  <c r="TYL1435" i="4"/>
  <c r="TYH1435" i="4"/>
  <c r="TYD1435" i="4"/>
  <c r="TXZ1435" i="4"/>
  <c r="TXV1435" i="4"/>
  <c r="TXR1435" i="4"/>
  <c r="TXN1435" i="4"/>
  <c r="TXJ1435" i="4"/>
  <c r="TXF1435" i="4"/>
  <c r="TXB1435" i="4"/>
  <c r="TWX1435" i="4"/>
  <c r="TWT1435" i="4"/>
  <c r="TWP1435" i="4"/>
  <c r="TWL1435" i="4"/>
  <c r="TWH1435" i="4"/>
  <c r="TWD1435" i="4"/>
  <c r="TVZ1435" i="4"/>
  <c r="TVV1435" i="4"/>
  <c r="TVR1435" i="4"/>
  <c r="TVN1435" i="4"/>
  <c r="TVJ1435" i="4"/>
  <c r="TVF1435" i="4"/>
  <c r="TVB1435" i="4"/>
  <c r="TUX1435" i="4"/>
  <c r="TUT1435" i="4"/>
  <c r="TUP1435" i="4"/>
  <c r="TUL1435" i="4"/>
  <c r="TUH1435" i="4"/>
  <c r="TUD1435" i="4"/>
  <c r="TTZ1435" i="4"/>
  <c r="TTV1435" i="4"/>
  <c r="TTR1435" i="4"/>
  <c r="TTN1435" i="4"/>
  <c r="TTJ1435" i="4"/>
  <c r="TTF1435" i="4"/>
  <c r="TTB1435" i="4"/>
  <c r="TSX1435" i="4"/>
  <c r="TST1435" i="4"/>
  <c r="TSP1435" i="4"/>
  <c r="TSL1435" i="4"/>
  <c r="TSH1435" i="4"/>
  <c r="TSD1435" i="4"/>
  <c r="TRZ1435" i="4"/>
  <c r="TRV1435" i="4"/>
  <c r="TRR1435" i="4"/>
  <c r="TRN1435" i="4"/>
  <c r="TRJ1435" i="4"/>
  <c r="TRF1435" i="4"/>
  <c r="TRB1435" i="4"/>
  <c r="TQX1435" i="4"/>
  <c r="TQT1435" i="4"/>
  <c r="TQP1435" i="4"/>
  <c r="TQL1435" i="4"/>
  <c r="TQH1435" i="4"/>
  <c r="TQD1435" i="4"/>
  <c r="TPZ1435" i="4"/>
  <c r="TPV1435" i="4"/>
  <c r="TPR1435" i="4"/>
  <c r="TPN1435" i="4"/>
  <c r="TPJ1435" i="4"/>
  <c r="TPF1435" i="4"/>
  <c r="TPB1435" i="4"/>
  <c r="TOX1435" i="4"/>
  <c r="TOT1435" i="4"/>
  <c r="TOP1435" i="4"/>
  <c r="TOL1435" i="4"/>
  <c r="TOH1435" i="4"/>
  <c r="TOD1435" i="4"/>
  <c r="TNZ1435" i="4"/>
  <c r="TNV1435" i="4"/>
  <c r="TNR1435" i="4"/>
  <c r="TNN1435" i="4"/>
  <c r="TNJ1435" i="4"/>
  <c r="TNF1435" i="4"/>
  <c r="TNB1435" i="4"/>
  <c r="TMX1435" i="4"/>
  <c r="TMT1435" i="4"/>
  <c r="TMP1435" i="4"/>
  <c r="TML1435" i="4"/>
  <c r="TMH1435" i="4"/>
  <c r="TMD1435" i="4"/>
  <c r="TLZ1435" i="4"/>
  <c r="TLV1435" i="4"/>
  <c r="TLR1435" i="4"/>
  <c r="TLN1435" i="4"/>
  <c r="TLJ1435" i="4"/>
  <c r="TLF1435" i="4"/>
  <c r="TLB1435" i="4"/>
  <c r="TKX1435" i="4"/>
  <c r="TKT1435" i="4"/>
  <c r="TKP1435" i="4"/>
  <c r="TKL1435" i="4"/>
  <c r="TKH1435" i="4"/>
  <c r="TKD1435" i="4"/>
  <c r="TJZ1435" i="4"/>
  <c r="TJV1435" i="4"/>
  <c r="TJR1435" i="4"/>
  <c r="TJN1435" i="4"/>
  <c r="TJJ1435" i="4"/>
  <c r="TJF1435" i="4"/>
  <c r="TJB1435" i="4"/>
  <c r="TIX1435" i="4"/>
  <c r="TIT1435" i="4"/>
  <c r="TIP1435" i="4"/>
  <c r="TIL1435" i="4"/>
  <c r="TIH1435" i="4"/>
  <c r="TID1435" i="4"/>
  <c r="THZ1435" i="4"/>
  <c r="THV1435" i="4"/>
  <c r="THR1435" i="4"/>
  <c r="THN1435" i="4"/>
  <c r="THJ1435" i="4"/>
  <c r="THF1435" i="4"/>
  <c r="THB1435" i="4"/>
  <c r="TGX1435" i="4"/>
  <c r="TGT1435" i="4"/>
  <c r="TGP1435" i="4"/>
  <c r="TGL1435" i="4"/>
  <c r="TGH1435" i="4"/>
  <c r="TGD1435" i="4"/>
  <c r="TFZ1435" i="4"/>
  <c r="TFV1435" i="4"/>
  <c r="TFR1435" i="4"/>
  <c r="TFN1435" i="4"/>
  <c r="TFJ1435" i="4"/>
  <c r="TFF1435" i="4"/>
  <c r="TFB1435" i="4"/>
  <c r="TEX1435" i="4"/>
  <c r="TET1435" i="4"/>
  <c r="TEP1435" i="4"/>
  <c r="TEL1435" i="4"/>
  <c r="TEH1435" i="4"/>
  <c r="TED1435" i="4"/>
  <c r="TDZ1435" i="4"/>
  <c r="TDV1435" i="4"/>
  <c r="TDR1435" i="4"/>
  <c r="TDN1435" i="4"/>
  <c r="TDJ1435" i="4"/>
  <c r="TDF1435" i="4"/>
  <c r="TDB1435" i="4"/>
  <c r="TCX1435" i="4"/>
  <c r="TCT1435" i="4"/>
  <c r="TCP1435" i="4"/>
  <c r="TCL1435" i="4"/>
  <c r="TCH1435" i="4"/>
  <c r="TCD1435" i="4"/>
  <c r="TBZ1435" i="4"/>
  <c r="TBV1435" i="4"/>
  <c r="TBR1435" i="4"/>
  <c r="TBN1435" i="4"/>
  <c r="TBJ1435" i="4"/>
  <c r="TBF1435" i="4"/>
  <c r="TBB1435" i="4"/>
  <c r="TAX1435" i="4"/>
  <c r="TAT1435" i="4"/>
  <c r="TAP1435" i="4"/>
  <c r="TAL1435" i="4"/>
  <c r="TAH1435" i="4"/>
  <c r="TAD1435" i="4"/>
  <c r="SZZ1435" i="4"/>
  <c r="SZV1435" i="4"/>
  <c r="SZR1435" i="4"/>
  <c r="SZN1435" i="4"/>
  <c r="SZJ1435" i="4"/>
  <c r="SZF1435" i="4"/>
  <c r="SZB1435" i="4"/>
  <c r="SYX1435" i="4"/>
  <c r="SYT1435" i="4"/>
  <c r="SYP1435" i="4"/>
  <c r="SYL1435" i="4"/>
  <c r="SYH1435" i="4"/>
  <c r="SYD1435" i="4"/>
  <c r="SXZ1435" i="4"/>
  <c r="SXV1435" i="4"/>
  <c r="SXR1435" i="4"/>
  <c r="SXN1435" i="4"/>
  <c r="SXJ1435" i="4"/>
  <c r="SXF1435" i="4"/>
  <c r="SXB1435" i="4"/>
  <c r="SWX1435" i="4"/>
  <c r="SWT1435" i="4"/>
  <c r="SWP1435" i="4"/>
  <c r="SWL1435" i="4"/>
  <c r="SWH1435" i="4"/>
  <c r="SWD1435" i="4"/>
  <c r="SVZ1435" i="4"/>
  <c r="SVV1435" i="4"/>
  <c r="SVR1435" i="4"/>
  <c r="SVN1435" i="4"/>
  <c r="SVJ1435" i="4"/>
  <c r="SVF1435" i="4"/>
  <c r="SVB1435" i="4"/>
  <c r="SUX1435" i="4"/>
  <c r="SUT1435" i="4"/>
  <c r="SUP1435" i="4"/>
  <c r="SUL1435" i="4"/>
  <c r="SUH1435" i="4"/>
  <c r="SUD1435" i="4"/>
  <c r="STZ1435" i="4"/>
  <c r="STV1435" i="4"/>
  <c r="STR1435" i="4"/>
  <c r="STN1435" i="4"/>
  <c r="STJ1435" i="4"/>
  <c r="STF1435" i="4"/>
  <c r="STB1435" i="4"/>
  <c r="SSX1435" i="4"/>
  <c r="SST1435" i="4"/>
  <c r="SSP1435" i="4"/>
  <c r="SSL1435" i="4"/>
  <c r="SSH1435" i="4"/>
  <c r="SSD1435" i="4"/>
  <c r="SRZ1435" i="4"/>
  <c r="SRV1435" i="4"/>
  <c r="SRR1435" i="4"/>
  <c r="SRN1435" i="4"/>
  <c r="SRJ1435" i="4"/>
  <c r="SRF1435" i="4"/>
  <c r="SRB1435" i="4"/>
  <c r="SQX1435" i="4"/>
  <c r="SQT1435" i="4"/>
  <c r="SQP1435" i="4"/>
  <c r="SQL1435" i="4"/>
  <c r="SQH1435" i="4"/>
  <c r="SQD1435" i="4"/>
  <c r="SPZ1435" i="4"/>
  <c r="SPV1435" i="4"/>
  <c r="SPR1435" i="4"/>
  <c r="SPN1435" i="4"/>
  <c r="SPJ1435" i="4"/>
  <c r="SPF1435" i="4"/>
  <c r="SPB1435" i="4"/>
  <c r="SOX1435" i="4"/>
  <c r="SOT1435" i="4"/>
  <c r="SOP1435" i="4"/>
  <c r="SOL1435" i="4"/>
  <c r="SOH1435" i="4"/>
  <c r="SOD1435" i="4"/>
  <c r="SNZ1435" i="4"/>
  <c r="SNV1435" i="4"/>
  <c r="SNR1435" i="4"/>
  <c r="SNN1435" i="4"/>
  <c r="SNJ1435" i="4"/>
  <c r="SNF1435" i="4"/>
  <c r="SNB1435" i="4"/>
  <c r="SMX1435" i="4"/>
  <c r="SMT1435" i="4"/>
  <c r="SMP1435" i="4"/>
  <c r="SML1435" i="4"/>
  <c r="SMH1435" i="4"/>
  <c r="SMD1435" i="4"/>
  <c r="SLZ1435" i="4"/>
  <c r="SLV1435" i="4"/>
  <c r="SLR1435" i="4"/>
  <c r="SLN1435" i="4"/>
  <c r="SLJ1435" i="4"/>
  <c r="SLF1435" i="4"/>
  <c r="SLB1435" i="4"/>
  <c r="SKX1435" i="4"/>
  <c r="SKT1435" i="4"/>
  <c r="SKP1435" i="4"/>
  <c r="SKL1435" i="4"/>
  <c r="SKH1435" i="4"/>
  <c r="SKD1435" i="4"/>
  <c r="SJZ1435" i="4"/>
  <c r="SJV1435" i="4"/>
  <c r="SJR1435" i="4"/>
  <c r="SJN1435" i="4"/>
  <c r="SJJ1435" i="4"/>
  <c r="SJF1435" i="4"/>
  <c r="SJB1435" i="4"/>
  <c r="SIX1435" i="4"/>
  <c r="SIT1435" i="4"/>
  <c r="SIP1435" i="4"/>
  <c r="SIL1435" i="4"/>
  <c r="SIH1435" i="4"/>
  <c r="SID1435" i="4"/>
  <c r="SHZ1435" i="4"/>
  <c r="SHV1435" i="4"/>
  <c r="SHR1435" i="4"/>
  <c r="SHN1435" i="4"/>
  <c r="SHJ1435" i="4"/>
  <c r="SHF1435" i="4"/>
  <c r="SHB1435" i="4"/>
  <c r="SGX1435" i="4"/>
  <c r="SGT1435" i="4"/>
  <c r="SGP1435" i="4"/>
  <c r="SGL1435" i="4"/>
  <c r="SGH1435" i="4"/>
  <c r="SGD1435" i="4"/>
  <c r="SFZ1435" i="4"/>
  <c r="SFV1435" i="4"/>
  <c r="SFR1435" i="4"/>
  <c r="SFN1435" i="4"/>
  <c r="SFJ1435" i="4"/>
  <c r="SFF1435" i="4"/>
  <c r="SFB1435" i="4"/>
  <c r="SEX1435" i="4"/>
  <c r="SET1435" i="4"/>
  <c r="SEP1435" i="4"/>
  <c r="SEL1435" i="4"/>
  <c r="SEH1435" i="4"/>
  <c r="SED1435" i="4"/>
  <c r="SDZ1435" i="4"/>
  <c r="SDV1435" i="4"/>
  <c r="SDR1435" i="4"/>
  <c r="SDN1435" i="4"/>
  <c r="SDJ1435" i="4"/>
  <c r="SDF1435" i="4"/>
  <c r="SDB1435" i="4"/>
  <c r="SCX1435" i="4"/>
  <c r="SCT1435" i="4"/>
  <c r="SCP1435" i="4"/>
  <c r="SCL1435" i="4"/>
  <c r="SCH1435" i="4"/>
  <c r="SCD1435" i="4"/>
  <c r="SBZ1435" i="4"/>
  <c r="SBV1435" i="4"/>
  <c r="SBR1435" i="4"/>
  <c r="SBN1435" i="4"/>
  <c r="SBJ1435" i="4"/>
  <c r="SBF1435" i="4"/>
  <c r="SBB1435" i="4"/>
  <c r="SAX1435" i="4"/>
  <c r="SAT1435" i="4"/>
  <c r="SAP1435" i="4"/>
  <c r="SAL1435" i="4"/>
  <c r="SAH1435" i="4"/>
  <c r="SAD1435" i="4"/>
  <c r="RZZ1435" i="4"/>
  <c r="RZV1435" i="4"/>
  <c r="RZR1435" i="4"/>
  <c r="RZN1435" i="4"/>
  <c r="RZJ1435" i="4"/>
  <c r="RZF1435" i="4"/>
  <c r="RZB1435" i="4"/>
  <c r="RYX1435" i="4"/>
  <c r="RYT1435" i="4"/>
  <c r="RYP1435" i="4"/>
  <c r="RYL1435" i="4"/>
  <c r="RYH1435" i="4"/>
  <c r="RYD1435" i="4"/>
  <c r="RXZ1435" i="4"/>
  <c r="RXV1435" i="4"/>
  <c r="RXR1435" i="4"/>
  <c r="RXN1435" i="4"/>
  <c r="RXJ1435" i="4"/>
  <c r="RXF1435" i="4"/>
  <c r="RXB1435" i="4"/>
  <c r="RWX1435" i="4"/>
  <c r="RWT1435" i="4"/>
  <c r="RWP1435" i="4"/>
  <c r="RWL1435" i="4"/>
  <c r="RWH1435" i="4"/>
  <c r="RWD1435" i="4"/>
  <c r="RVZ1435" i="4"/>
  <c r="RVV1435" i="4"/>
  <c r="RVR1435" i="4"/>
  <c r="RVN1435" i="4"/>
  <c r="RVJ1435" i="4"/>
  <c r="RVF1435" i="4"/>
  <c r="RVB1435" i="4"/>
  <c r="RUX1435" i="4"/>
  <c r="RUT1435" i="4"/>
  <c r="RUP1435" i="4"/>
  <c r="RUL1435" i="4"/>
  <c r="RUH1435" i="4"/>
  <c r="RUD1435" i="4"/>
  <c r="RTZ1435" i="4"/>
  <c r="RTV1435" i="4"/>
  <c r="RTR1435" i="4"/>
  <c r="RTN1435" i="4"/>
  <c r="RTJ1435" i="4"/>
  <c r="RTF1435" i="4"/>
  <c r="RTB1435" i="4"/>
  <c r="RSX1435" i="4"/>
  <c r="RST1435" i="4"/>
  <c r="RSP1435" i="4"/>
  <c r="RSL1435" i="4"/>
  <c r="RSH1435" i="4"/>
  <c r="RSD1435" i="4"/>
  <c r="RRZ1435" i="4"/>
  <c r="RRV1435" i="4"/>
  <c r="RRR1435" i="4"/>
  <c r="RRN1435" i="4"/>
  <c r="RRJ1435" i="4"/>
  <c r="RRF1435" i="4"/>
  <c r="RRB1435" i="4"/>
  <c r="RQX1435" i="4"/>
  <c r="RQT1435" i="4"/>
  <c r="RQP1435" i="4"/>
  <c r="RQL1435" i="4"/>
  <c r="RQH1435" i="4"/>
  <c r="RQD1435" i="4"/>
  <c r="RPZ1435" i="4"/>
  <c r="RPV1435" i="4"/>
  <c r="RPR1435" i="4"/>
  <c r="RPN1435" i="4"/>
  <c r="RPJ1435" i="4"/>
  <c r="RPF1435" i="4"/>
  <c r="RPB1435" i="4"/>
  <c r="ROX1435" i="4"/>
  <c r="ROT1435" i="4"/>
  <c r="ROP1435" i="4"/>
  <c r="ROL1435" i="4"/>
  <c r="ROH1435" i="4"/>
  <c r="ROD1435" i="4"/>
  <c r="RNZ1435" i="4"/>
  <c r="RNV1435" i="4"/>
  <c r="RNR1435" i="4"/>
  <c r="RNN1435" i="4"/>
  <c r="RNJ1435" i="4"/>
  <c r="RNF1435" i="4"/>
  <c r="RNB1435" i="4"/>
  <c r="RMX1435" i="4"/>
  <c r="RMT1435" i="4"/>
  <c r="RMP1435" i="4"/>
  <c r="RML1435" i="4"/>
  <c r="RMH1435" i="4"/>
  <c r="RMD1435" i="4"/>
  <c r="RLZ1435" i="4"/>
  <c r="RLV1435" i="4"/>
  <c r="RLR1435" i="4"/>
  <c r="RLN1435" i="4"/>
  <c r="RLJ1435" i="4"/>
  <c r="RLF1435" i="4"/>
  <c r="RLB1435" i="4"/>
  <c r="RKX1435" i="4"/>
  <c r="RKT1435" i="4"/>
  <c r="RKP1435" i="4"/>
  <c r="RKL1435" i="4"/>
  <c r="RKH1435" i="4"/>
  <c r="RKD1435" i="4"/>
  <c r="RJZ1435" i="4"/>
  <c r="RJV1435" i="4"/>
  <c r="RJR1435" i="4"/>
  <c r="RJN1435" i="4"/>
  <c r="RJJ1435" i="4"/>
  <c r="RJF1435" i="4"/>
  <c r="RJB1435" i="4"/>
  <c r="RIX1435" i="4"/>
  <c r="RIT1435" i="4"/>
  <c r="RIP1435" i="4"/>
  <c r="RIL1435" i="4"/>
  <c r="RIH1435" i="4"/>
  <c r="RID1435" i="4"/>
  <c r="RHZ1435" i="4"/>
  <c r="RHV1435" i="4"/>
  <c r="RHR1435" i="4"/>
  <c r="RHN1435" i="4"/>
  <c r="RHJ1435" i="4"/>
  <c r="RHF1435" i="4"/>
  <c r="RHB1435" i="4"/>
  <c r="RGX1435" i="4"/>
  <c r="RGT1435" i="4"/>
  <c r="RGP1435" i="4"/>
  <c r="RGL1435" i="4"/>
  <c r="RGH1435" i="4"/>
  <c r="RGD1435" i="4"/>
  <c r="RFZ1435" i="4"/>
  <c r="RFV1435" i="4"/>
  <c r="RFR1435" i="4"/>
  <c r="RFN1435" i="4"/>
  <c r="RFJ1435" i="4"/>
  <c r="RFF1435" i="4"/>
  <c r="RFB1435" i="4"/>
  <c r="REX1435" i="4"/>
  <c r="RET1435" i="4"/>
  <c r="REP1435" i="4"/>
  <c r="REL1435" i="4"/>
  <c r="REH1435" i="4"/>
  <c r="RED1435" i="4"/>
  <c r="RDZ1435" i="4"/>
  <c r="RDV1435" i="4"/>
  <c r="RDR1435" i="4"/>
  <c r="RDN1435" i="4"/>
  <c r="RDJ1435" i="4"/>
  <c r="RDF1435" i="4"/>
  <c r="RDB1435" i="4"/>
  <c r="RCX1435" i="4"/>
  <c r="RCT1435" i="4"/>
  <c r="RCP1435" i="4"/>
  <c r="RCL1435" i="4"/>
  <c r="RCH1435" i="4"/>
  <c r="RCD1435" i="4"/>
  <c r="RBZ1435" i="4"/>
  <c r="RBV1435" i="4"/>
  <c r="RBR1435" i="4"/>
  <c r="RBN1435" i="4"/>
  <c r="RBJ1435" i="4"/>
  <c r="RBF1435" i="4"/>
  <c r="RBB1435" i="4"/>
  <c r="RAX1435" i="4"/>
  <c r="RAT1435" i="4"/>
  <c r="RAP1435" i="4"/>
  <c r="RAL1435" i="4"/>
  <c r="RAH1435" i="4"/>
  <c r="RAD1435" i="4"/>
  <c r="QZZ1435" i="4"/>
  <c r="QZV1435" i="4"/>
  <c r="QZR1435" i="4"/>
  <c r="QZN1435" i="4"/>
  <c r="QZJ1435" i="4"/>
  <c r="QZF1435" i="4"/>
  <c r="QZB1435" i="4"/>
  <c r="QYX1435" i="4"/>
  <c r="QYT1435" i="4"/>
  <c r="QYP1435" i="4"/>
  <c r="QYL1435" i="4"/>
  <c r="QYH1435" i="4"/>
  <c r="QYD1435" i="4"/>
  <c r="QXZ1435" i="4"/>
  <c r="QXV1435" i="4"/>
  <c r="QXR1435" i="4"/>
  <c r="QXN1435" i="4"/>
  <c r="QXJ1435" i="4"/>
  <c r="QXF1435" i="4"/>
  <c r="QXB1435" i="4"/>
  <c r="QWX1435" i="4"/>
  <c r="QWT1435" i="4"/>
  <c r="QWP1435" i="4"/>
  <c r="QWL1435" i="4"/>
  <c r="QWH1435" i="4"/>
  <c r="QWD1435" i="4"/>
  <c r="QVZ1435" i="4"/>
  <c r="QVV1435" i="4"/>
  <c r="QVR1435" i="4"/>
  <c r="QVN1435" i="4"/>
  <c r="QVJ1435" i="4"/>
  <c r="QVF1435" i="4"/>
  <c r="QVB1435" i="4"/>
  <c r="QUX1435" i="4"/>
  <c r="QUT1435" i="4"/>
  <c r="QUP1435" i="4"/>
  <c r="QUL1435" i="4"/>
  <c r="QUH1435" i="4"/>
  <c r="QUD1435" i="4"/>
  <c r="QTZ1435" i="4"/>
  <c r="QTV1435" i="4"/>
  <c r="QTR1435" i="4"/>
  <c r="QTN1435" i="4"/>
  <c r="QTJ1435" i="4"/>
  <c r="QTF1435" i="4"/>
  <c r="QTB1435" i="4"/>
  <c r="QSX1435" i="4"/>
  <c r="QST1435" i="4"/>
  <c r="QSP1435" i="4"/>
  <c r="QSL1435" i="4"/>
  <c r="QSH1435" i="4"/>
  <c r="QSD1435" i="4"/>
  <c r="QRZ1435" i="4"/>
  <c r="QRV1435" i="4"/>
  <c r="QRR1435" i="4"/>
  <c r="QRN1435" i="4"/>
  <c r="QRJ1435" i="4"/>
  <c r="QRF1435" i="4"/>
  <c r="QRB1435" i="4"/>
  <c r="QQX1435" i="4"/>
  <c r="QQT1435" i="4"/>
  <c r="QQP1435" i="4"/>
  <c r="QQL1435" i="4"/>
  <c r="QQH1435" i="4"/>
  <c r="QQD1435" i="4"/>
  <c r="QPZ1435" i="4"/>
  <c r="QPV1435" i="4"/>
  <c r="QPR1435" i="4"/>
  <c r="QPN1435" i="4"/>
  <c r="QPJ1435" i="4"/>
  <c r="QPF1435" i="4"/>
  <c r="QPB1435" i="4"/>
  <c r="QOX1435" i="4"/>
  <c r="QOT1435" i="4"/>
  <c r="QOP1435" i="4"/>
  <c r="QOL1435" i="4"/>
  <c r="QOH1435" i="4"/>
  <c r="QOD1435" i="4"/>
  <c r="QNZ1435" i="4"/>
  <c r="QNV1435" i="4"/>
  <c r="QNR1435" i="4"/>
  <c r="QNN1435" i="4"/>
  <c r="QNJ1435" i="4"/>
  <c r="QNF1435" i="4"/>
  <c r="QNB1435" i="4"/>
  <c r="QMX1435" i="4"/>
  <c r="QMT1435" i="4"/>
  <c r="QMP1435" i="4"/>
  <c r="QML1435" i="4"/>
  <c r="QMH1435" i="4"/>
  <c r="QMD1435" i="4"/>
  <c r="QLZ1435" i="4"/>
  <c r="QLV1435" i="4"/>
  <c r="QLR1435" i="4"/>
  <c r="QLN1435" i="4"/>
  <c r="QLJ1435" i="4"/>
  <c r="QLF1435" i="4"/>
  <c r="QLB1435" i="4"/>
  <c r="QKX1435" i="4"/>
  <c r="QKT1435" i="4"/>
  <c r="QKP1435" i="4"/>
  <c r="QKL1435" i="4"/>
  <c r="QKH1435" i="4"/>
  <c r="QKD1435" i="4"/>
  <c r="QJZ1435" i="4"/>
  <c r="QJV1435" i="4"/>
  <c r="QJR1435" i="4"/>
  <c r="QJN1435" i="4"/>
  <c r="QJJ1435" i="4"/>
  <c r="QJF1435" i="4"/>
  <c r="QJB1435" i="4"/>
  <c r="QIX1435" i="4"/>
  <c r="QIT1435" i="4"/>
  <c r="QIP1435" i="4"/>
  <c r="QIL1435" i="4"/>
  <c r="QIH1435" i="4"/>
  <c r="QID1435" i="4"/>
  <c r="QHZ1435" i="4"/>
  <c r="QHV1435" i="4"/>
  <c r="QHR1435" i="4"/>
  <c r="QHN1435" i="4"/>
  <c r="QHJ1435" i="4"/>
  <c r="QHF1435" i="4"/>
  <c r="QHB1435" i="4"/>
  <c r="QGX1435" i="4"/>
  <c r="QGT1435" i="4"/>
  <c r="QGP1435" i="4"/>
  <c r="QGL1435" i="4"/>
  <c r="QGH1435" i="4"/>
  <c r="QGD1435" i="4"/>
  <c r="QFZ1435" i="4"/>
  <c r="QFV1435" i="4"/>
  <c r="QFR1435" i="4"/>
  <c r="QFN1435" i="4"/>
  <c r="QFJ1435" i="4"/>
  <c r="QFF1435" i="4"/>
  <c r="QFB1435" i="4"/>
  <c r="QEX1435" i="4"/>
  <c r="QET1435" i="4"/>
  <c r="QEP1435" i="4"/>
  <c r="QEL1435" i="4"/>
  <c r="QEH1435" i="4"/>
  <c r="QED1435" i="4"/>
  <c r="QDZ1435" i="4"/>
  <c r="QDV1435" i="4"/>
  <c r="QDR1435" i="4"/>
  <c r="QDN1435" i="4"/>
  <c r="QDJ1435" i="4"/>
  <c r="QDF1435" i="4"/>
  <c r="QDB1435" i="4"/>
  <c r="QCX1435" i="4"/>
  <c r="QCT1435" i="4"/>
  <c r="QCP1435" i="4"/>
  <c r="QCL1435" i="4"/>
  <c r="QCH1435" i="4"/>
  <c r="QCD1435" i="4"/>
  <c r="QBZ1435" i="4"/>
  <c r="QBV1435" i="4"/>
  <c r="QBR1435" i="4"/>
  <c r="QBN1435" i="4"/>
  <c r="QBJ1435" i="4"/>
  <c r="QBF1435" i="4"/>
  <c r="QBB1435" i="4"/>
  <c r="QAX1435" i="4"/>
  <c r="QAT1435" i="4"/>
  <c r="QAP1435" i="4"/>
  <c r="QAL1435" i="4"/>
  <c r="QAH1435" i="4"/>
  <c r="QAD1435" i="4"/>
  <c r="PZZ1435" i="4"/>
  <c r="PZV1435" i="4"/>
  <c r="PZR1435" i="4"/>
  <c r="PZN1435" i="4"/>
  <c r="PZJ1435" i="4"/>
  <c r="PZF1435" i="4"/>
  <c r="PZB1435" i="4"/>
  <c r="PYX1435" i="4"/>
  <c r="PYT1435" i="4"/>
  <c r="PYP1435" i="4"/>
  <c r="PYL1435" i="4"/>
  <c r="PYH1435" i="4"/>
  <c r="PYD1435" i="4"/>
  <c r="PXZ1435" i="4"/>
  <c r="PXV1435" i="4"/>
  <c r="PXR1435" i="4"/>
  <c r="PXN1435" i="4"/>
  <c r="PXJ1435" i="4"/>
  <c r="PXF1435" i="4"/>
  <c r="PXB1435" i="4"/>
  <c r="PWX1435" i="4"/>
  <c r="PWT1435" i="4"/>
  <c r="PWP1435" i="4"/>
  <c r="PWL1435" i="4"/>
  <c r="PWH1435" i="4"/>
  <c r="PWD1435" i="4"/>
  <c r="PVZ1435" i="4"/>
  <c r="PVV1435" i="4"/>
  <c r="PVR1435" i="4"/>
  <c r="PVN1435" i="4"/>
  <c r="PVJ1435" i="4"/>
  <c r="PVF1435" i="4"/>
  <c r="PVB1435" i="4"/>
  <c r="PUX1435" i="4"/>
  <c r="PUT1435" i="4"/>
  <c r="PUP1435" i="4"/>
  <c r="PUL1435" i="4"/>
  <c r="PUH1435" i="4"/>
  <c r="PUD1435" i="4"/>
  <c r="PTZ1435" i="4"/>
  <c r="PTV1435" i="4"/>
  <c r="PTR1435" i="4"/>
  <c r="PTN1435" i="4"/>
  <c r="PTJ1435" i="4"/>
  <c r="PTF1435" i="4"/>
  <c r="PTB1435" i="4"/>
  <c r="PSX1435" i="4"/>
  <c r="PST1435" i="4"/>
  <c r="PSP1435" i="4"/>
  <c r="PSL1435" i="4"/>
  <c r="PSH1435" i="4"/>
  <c r="PSD1435" i="4"/>
  <c r="PRZ1435" i="4"/>
  <c r="PRV1435" i="4"/>
  <c r="PRR1435" i="4"/>
  <c r="PRN1435" i="4"/>
  <c r="PRJ1435" i="4"/>
  <c r="PRF1435" i="4"/>
  <c r="PRB1435" i="4"/>
  <c r="PQX1435" i="4"/>
  <c r="PQT1435" i="4"/>
  <c r="PQP1435" i="4"/>
  <c r="PQL1435" i="4"/>
  <c r="PQH1435" i="4"/>
  <c r="PQD1435" i="4"/>
  <c r="PPZ1435" i="4"/>
  <c r="PPV1435" i="4"/>
  <c r="PPR1435" i="4"/>
  <c r="PPN1435" i="4"/>
  <c r="PPJ1435" i="4"/>
  <c r="PPF1435" i="4"/>
  <c r="PPB1435" i="4"/>
  <c r="POX1435" i="4"/>
  <c r="POT1435" i="4"/>
  <c r="POP1435" i="4"/>
  <c r="POL1435" i="4"/>
  <c r="POH1435" i="4"/>
  <c r="POD1435" i="4"/>
  <c r="PNZ1435" i="4"/>
  <c r="PNV1435" i="4"/>
  <c r="PNR1435" i="4"/>
  <c r="PNN1435" i="4"/>
  <c r="PNJ1435" i="4"/>
  <c r="PNF1435" i="4"/>
  <c r="PNB1435" i="4"/>
  <c r="PMX1435" i="4"/>
  <c r="PMT1435" i="4"/>
  <c r="PMP1435" i="4"/>
  <c r="PML1435" i="4"/>
  <c r="PMH1435" i="4"/>
  <c r="PMD1435" i="4"/>
  <c r="PLZ1435" i="4"/>
  <c r="PLV1435" i="4"/>
  <c r="PLR1435" i="4"/>
  <c r="PLN1435" i="4"/>
  <c r="PLJ1435" i="4"/>
  <c r="PLF1435" i="4"/>
  <c r="PLB1435" i="4"/>
  <c r="PKX1435" i="4"/>
  <c r="PKT1435" i="4"/>
  <c r="PKP1435" i="4"/>
  <c r="PKL1435" i="4"/>
  <c r="PKH1435" i="4"/>
  <c r="PKD1435" i="4"/>
  <c r="PJZ1435" i="4"/>
  <c r="PJV1435" i="4"/>
  <c r="PJR1435" i="4"/>
  <c r="PJN1435" i="4"/>
  <c r="PJJ1435" i="4"/>
  <c r="PJF1435" i="4"/>
  <c r="PJB1435" i="4"/>
  <c r="PIX1435" i="4"/>
  <c r="PIT1435" i="4"/>
  <c r="PIP1435" i="4"/>
  <c r="PIL1435" i="4"/>
  <c r="PIH1435" i="4"/>
  <c r="PID1435" i="4"/>
  <c r="PHZ1435" i="4"/>
  <c r="PHV1435" i="4"/>
  <c r="PHR1435" i="4"/>
  <c r="PHN1435" i="4"/>
  <c r="PHJ1435" i="4"/>
  <c r="PHF1435" i="4"/>
  <c r="PHB1435" i="4"/>
  <c r="PGX1435" i="4"/>
  <c r="PGT1435" i="4"/>
  <c r="PGP1435" i="4"/>
  <c r="PGL1435" i="4"/>
  <c r="PGH1435" i="4"/>
  <c r="PGD1435" i="4"/>
  <c r="PFZ1435" i="4"/>
  <c r="PFV1435" i="4"/>
  <c r="PFR1435" i="4"/>
  <c r="PFN1435" i="4"/>
  <c r="PFJ1435" i="4"/>
  <c r="PFF1435" i="4"/>
  <c r="PFB1435" i="4"/>
  <c r="PEX1435" i="4"/>
  <c r="PET1435" i="4"/>
  <c r="PEP1435" i="4"/>
  <c r="PEL1435" i="4"/>
  <c r="PEH1435" i="4"/>
  <c r="PED1435" i="4"/>
  <c r="PDZ1435" i="4"/>
  <c r="PDV1435" i="4"/>
  <c r="PDR1435" i="4"/>
  <c r="PDN1435" i="4"/>
  <c r="PDJ1435" i="4"/>
  <c r="PDF1435" i="4"/>
  <c r="PDB1435" i="4"/>
  <c r="PCX1435" i="4"/>
  <c r="PCT1435" i="4"/>
  <c r="PCP1435" i="4"/>
  <c r="PCL1435" i="4"/>
  <c r="PCH1435" i="4"/>
  <c r="PCD1435" i="4"/>
  <c r="PBZ1435" i="4"/>
  <c r="PBV1435" i="4"/>
  <c r="PBR1435" i="4"/>
  <c r="PBN1435" i="4"/>
  <c r="PBJ1435" i="4"/>
  <c r="PBF1435" i="4"/>
  <c r="PBB1435" i="4"/>
  <c r="PAX1435" i="4"/>
  <c r="PAT1435" i="4"/>
  <c r="PAP1435" i="4"/>
  <c r="PAL1435" i="4"/>
  <c r="PAH1435" i="4"/>
  <c r="PAD1435" i="4"/>
  <c r="OZZ1435" i="4"/>
  <c r="OZV1435" i="4"/>
  <c r="OZR1435" i="4"/>
  <c r="OZN1435" i="4"/>
  <c r="OZJ1435" i="4"/>
  <c r="OZF1435" i="4"/>
  <c r="OZB1435" i="4"/>
  <c r="OYX1435" i="4"/>
  <c r="OYT1435" i="4"/>
  <c r="OYP1435" i="4"/>
  <c r="OYL1435" i="4"/>
  <c r="OYH1435" i="4"/>
  <c r="OYD1435" i="4"/>
  <c r="OXZ1435" i="4"/>
  <c r="OXV1435" i="4"/>
  <c r="OXR1435" i="4"/>
  <c r="OXN1435" i="4"/>
  <c r="OXJ1435" i="4"/>
  <c r="OXF1435" i="4"/>
  <c r="OXB1435" i="4"/>
  <c r="OWX1435" i="4"/>
  <c r="OWT1435" i="4"/>
  <c r="OWP1435" i="4"/>
  <c r="OWL1435" i="4"/>
  <c r="OWH1435" i="4"/>
  <c r="OWD1435" i="4"/>
  <c r="OVZ1435" i="4"/>
  <c r="OVV1435" i="4"/>
  <c r="OVR1435" i="4"/>
  <c r="OVN1435" i="4"/>
  <c r="OVJ1435" i="4"/>
  <c r="OVF1435" i="4"/>
  <c r="OVB1435" i="4"/>
  <c r="OUX1435" i="4"/>
  <c r="OUT1435" i="4"/>
  <c r="OUP1435" i="4"/>
  <c r="OUL1435" i="4"/>
  <c r="OUH1435" i="4"/>
  <c r="OUD1435" i="4"/>
  <c r="OTZ1435" i="4"/>
  <c r="OTV1435" i="4"/>
  <c r="OTR1435" i="4"/>
  <c r="OTN1435" i="4"/>
  <c r="OTJ1435" i="4"/>
  <c r="OTF1435" i="4"/>
  <c r="OTB1435" i="4"/>
  <c r="OSX1435" i="4"/>
  <c r="OST1435" i="4"/>
  <c r="OSP1435" i="4"/>
  <c r="OSL1435" i="4"/>
  <c r="OSH1435" i="4"/>
  <c r="OSD1435" i="4"/>
  <c r="ORZ1435" i="4"/>
  <c r="ORV1435" i="4"/>
  <c r="ORR1435" i="4"/>
  <c r="ORN1435" i="4"/>
  <c r="ORJ1435" i="4"/>
  <c r="ORF1435" i="4"/>
  <c r="ORB1435" i="4"/>
  <c r="OQX1435" i="4"/>
  <c r="OQT1435" i="4"/>
  <c r="OQP1435" i="4"/>
  <c r="OQL1435" i="4"/>
  <c r="OQH1435" i="4"/>
  <c r="OQD1435" i="4"/>
  <c r="OPZ1435" i="4"/>
  <c r="OPV1435" i="4"/>
  <c r="OPR1435" i="4"/>
  <c r="OPN1435" i="4"/>
  <c r="OPJ1435" i="4"/>
  <c r="OPF1435" i="4"/>
  <c r="OPB1435" i="4"/>
  <c r="OOX1435" i="4"/>
  <c r="OOT1435" i="4"/>
  <c r="OOP1435" i="4"/>
  <c r="OOL1435" i="4"/>
  <c r="OOH1435" i="4"/>
  <c r="OOD1435" i="4"/>
  <c r="ONZ1435" i="4"/>
  <c r="ONV1435" i="4"/>
  <c r="ONR1435" i="4"/>
  <c r="ONN1435" i="4"/>
  <c r="ONJ1435" i="4"/>
  <c r="ONF1435" i="4"/>
  <c r="ONB1435" i="4"/>
  <c r="OMX1435" i="4"/>
  <c r="OMT1435" i="4"/>
  <c r="OMP1435" i="4"/>
  <c r="OML1435" i="4"/>
  <c r="OMH1435" i="4"/>
  <c r="OMD1435" i="4"/>
  <c r="OLZ1435" i="4"/>
  <c r="OLV1435" i="4"/>
  <c r="OLR1435" i="4"/>
  <c r="OLN1435" i="4"/>
  <c r="OLJ1435" i="4"/>
  <c r="OLF1435" i="4"/>
  <c r="OLB1435" i="4"/>
  <c r="OKX1435" i="4"/>
  <c r="OKT1435" i="4"/>
  <c r="OKP1435" i="4"/>
  <c r="OKL1435" i="4"/>
  <c r="OKH1435" i="4"/>
  <c r="OKD1435" i="4"/>
  <c r="OJZ1435" i="4"/>
  <c r="OJV1435" i="4"/>
  <c r="OJR1435" i="4"/>
  <c r="OJN1435" i="4"/>
  <c r="OJJ1435" i="4"/>
  <c r="OJF1435" i="4"/>
  <c r="OJB1435" i="4"/>
  <c r="OIX1435" i="4"/>
  <c r="OIT1435" i="4"/>
  <c r="OIP1435" i="4"/>
  <c r="OIL1435" i="4"/>
  <c r="OIH1435" i="4"/>
  <c r="OID1435" i="4"/>
  <c r="OHZ1435" i="4"/>
  <c r="OHV1435" i="4"/>
  <c r="OHR1435" i="4"/>
  <c r="OHN1435" i="4"/>
  <c r="OHJ1435" i="4"/>
  <c r="OHF1435" i="4"/>
  <c r="OHB1435" i="4"/>
  <c r="OGX1435" i="4"/>
  <c r="OGT1435" i="4"/>
  <c r="OGP1435" i="4"/>
  <c r="OGL1435" i="4"/>
  <c r="OGH1435" i="4"/>
  <c r="OGD1435" i="4"/>
  <c r="OFZ1435" i="4"/>
  <c r="OFV1435" i="4"/>
  <c r="OFR1435" i="4"/>
  <c r="OFN1435" i="4"/>
  <c r="OFJ1435" i="4"/>
  <c r="OFF1435" i="4"/>
  <c r="OFB1435" i="4"/>
  <c r="OEX1435" i="4"/>
  <c r="OET1435" i="4"/>
  <c r="OEP1435" i="4"/>
  <c r="OEL1435" i="4"/>
  <c r="OEH1435" i="4"/>
  <c r="OED1435" i="4"/>
  <c r="ODZ1435" i="4"/>
  <c r="ODV1435" i="4"/>
  <c r="ODR1435" i="4"/>
  <c r="ODN1435" i="4"/>
  <c r="ODJ1435" i="4"/>
  <c r="ODF1435" i="4"/>
  <c r="ODB1435" i="4"/>
  <c r="OCX1435" i="4"/>
  <c r="OCT1435" i="4"/>
  <c r="OCP1435" i="4"/>
  <c r="OCL1435" i="4"/>
  <c r="OCH1435" i="4"/>
  <c r="OCD1435" i="4"/>
  <c r="OBZ1435" i="4"/>
  <c r="OBV1435" i="4"/>
  <c r="OBR1435" i="4"/>
  <c r="OBN1435" i="4"/>
  <c r="OBJ1435" i="4"/>
  <c r="OBF1435" i="4"/>
  <c r="OBB1435" i="4"/>
  <c r="OAX1435" i="4"/>
  <c r="OAT1435" i="4"/>
  <c r="OAP1435" i="4"/>
  <c r="OAL1435" i="4"/>
  <c r="OAH1435" i="4"/>
  <c r="OAD1435" i="4"/>
  <c r="NZZ1435" i="4"/>
  <c r="NZV1435" i="4"/>
  <c r="NZR1435" i="4"/>
  <c r="NZN1435" i="4"/>
  <c r="NZJ1435" i="4"/>
  <c r="NZF1435" i="4"/>
  <c r="NZB1435" i="4"/>
  <c r="NYX1435" i="4"/>
  <c r="NYT1435" i="4"/>
  <c r="NYP1435" i="4"/>
  <c r="NYL1435" i="4"/>
  <c r="NYH1435" i="4"/>
  <c r="NYD1435" i="4"/>
  <c r="NXZ1435" i="4"/>
  <c r="NXV1435" i="4"/>
  <c r="NXR1435" i="4"/>
  <c r="NXN1435" i="4"/>
  <c r="NXJ1435" i="4"/>
  <c r="NXF1435" i="4"/>
  <c r="NXB1435" i="4"/>
  <c r="NWX1435" i="4"/>
  <c r="NWT1435" i="4"/>
  <c r="NWP1435" i="4"/>
  <c r="NWL1435" i="4"/>
  <c r="NWH1435" i="4"/>
  <c r="NWD1435" i="4"/>
  <c r="NVZ1435" i="4"/>
  <c r="NVV1435" i="4"/>
  <c r="NVR1435" i="4"/>
  <c r="NVN1435" i="4"/>
  <c r="NVJ1435" i="4"/>
  <c r="NVF1435" i="4"/>
  <c r="NVB1435" i="4"/>
  <c r="NUX1435" i="4"/>
  <c r="NUT1435" i="4"/>
  <c r="NUP1435" i="4"/>
  <c r="NUL1435" i="4"/>
  <c r="NUH1435" i="4"/>
  <c r="NUD1435" i="4"/>
  <c r="NTZ1435" i="4"/>
  <c r="NTV1435" i="4"/>
  <c r="NTR1435" i="4"/>
  <c r="NTN1435" i="4"/>
  <c r="NTJ1435" i="4"/>
  <c r="NTF1435" i="4"/>
  <c r="NTB1435" i="4"/>
  <c r="NSX1435" i="4"/>
  <c r="NST1435" i="4"/>
  <c r="NSP1435" i="4"/>
  <c r="NSL1435" i="4"/>
  <c r="NSH1435" i="4"/>
  <c r="NSD1435" i="4"/>
  <c r="NRZ1435" i="4"/>
  <c r="NRV1435" i="4"/>
  <c r="NRR1435" i="4"/>
  <c r="NRN1435" i="4"/>
  <c r="NRJ1435" i="4"/>
  <c r="NRF1435" i="4"/>
  <c r="NRB1435" i="4"/>
  <c r="NQX1435" i="4"/>
  <c r="NQT1435" i="4"/>
  <c r="NQP1435" i="4"/>
  <c r="NQL1435" i="4"/>
  <c r="NQH1435" i="4"/>
  <c r="NQD1435" i="4"/>
  <c r="NPZ1435" i="4"/>
  <c r="NPV1435" i="4"/>
  <c r="NPR1435" i="4"/>
  <c r="NPN1435" i="4"/>
  <c r="NPJ1435" i="4"/>
  <c r="NPF1435" i="4"/>
  <c r="NPB1435" i="4"/>
  <c r="NOX1435" i="4"/>
  <c r="NOT1435" i="4"/>
  <c r="NOP1435" i="4"/>
  <c r="NOL1435" i="4"/>
  <c r="NOH1435" i="4"/>
  <c r="NOD1435" i="4"/>
  <c r="NNZ1435" i="4"/>
  <c r="NNV1435" i="4"/>
  <c r="NNR1435" i="4"/>
  <c r="NNN1435" i="4"/>
  <c r="NNJ1435" i="4"/>
  <c r="NNF1435" i="4"/>
  <c r="NNB1435" i="4"/>
  <c r="NMX1435" i="4"/>
  <c r="NMT1435" i="4"/>
  <c r="NMP1435" i="4"/>
  <c r="NML1435" i="4"/>
  <c r="NMH1435" i="4"/>
  <c r="NMD1435" i="4"/>
  <c r="NLZ1435" i="4"/>
  <c r="NLV1435" i="4"/>
  <c r="NLR1435" i="4"/>
  <c r="NLN1435" i="4"/>
  <c r="NLJ1435" i="4"/>
  <c r="NLF1435" i="4"/>
  <c r="NLB1435" i="4"/>
  <c r="NKX1435" i="4"/>
  <c r="NKT1435" i="4"/>
  <c r="NKP1435" i="4"/>
  <c r="NKL1435" i="4"/>
  <c r="NKH1435" i="4"/>
  <c r="NKD1435" i="4"/>
  <c r="NJZ1435" i="4"/>
  <c r="NJV1435" i="4"/>
  <c r="NJR1435" i="4"/>
  <c r="NJN1435" i="4"/>
  <c r="NJJ1435" i="4"/>
  <c r="NJF1435" i="4"/>
  <c r="NJB1435" i="4"/>
  <c r="NIX1435" i="4"/>
  <c r="NIT1435" i="4"/>
  <c r="NIP1435" i="4"/>
  <c r="NIL1435" i="4"/>
  <c r="NIH1435" i="4"/>
  <c r="NID1435" i="4"/>
  <c r="NHZ1435" i="4"/>
  <c r="NHV1435" i="4"/>
  <c r="NHR1435" i="4"/>
  <c r="NHN1435" i="4"/>
  <c r="NHJ1435" i="4"/>
  <c r="NHF1435" i="4"/>
  <c r="NHB1435" i="4"/>
  <c r="NGX1435" i="4"/>
  <c r="NGT1435" i="4"/>
  <c r="NGP1435" i="4"/>
  <c r="NGL1435" i="4"/>
  <c r="NGH1435" i="4"/>
  <c r="NGD1435" i="4"/>
  <c r="NFZ1435" i="4"/>
  <c r="NFV1435" i="4"/>
  <c r="NFR1435" i="4"/>
  <c r="NFN1435" i="4"/>
  <c r="NFJ1435" i="4"/>
  <c r="NFF1435" i="4"/>
  <c r="NFB1435" i="4"/>
  <c r="NEX1435" i="4"/>
  <c r="NET1435" i="4"/>
  <c r="NEP1435" i="4"/>
  <c r="NEL1435" i="4"/>
  <c r="NEH1435" i="4"/>
  <c r="NED1435" i="4"/>
  <c r="NDZ1435" i="4"/>
  <c r="NDV1435" i="4"/>
  <c r="NDR1435" i="4"/>
  <c r="NDN1435" i="4"/>
  <c r="NDJ1435" i="4"/>
  <c r="NDF1435" i="4"/>
  <c r="NDB1435" i="4"/>
  <c r="NCX1435" i="4"/>
  <c r="NCT1435" i="4"/>
  <c r="NCP1435" i="4"/>
  <c r="NCL1435" i="4"/>
  <c r="NCH1435" i="4"/>
  <c r="NCD1435" i="4"/>
  <c r="NBZ1435" i="4"/>
  <c r="NBV1435" i="4"/>
  <c r="NBR1435" i="4"/>
  <c r="NBN1435" i="4"/>
  <c r="NBJ1435" i="4"/>
  <c r="NBF1435" i="4"/>
  <c r="NBB1435" i="4"/>
  <c r="NAX1435" i="4"/>
  <c r="NAT1435" i="4"/>
  <c r="NAP1435" i="4"/>
  <c r="NAL1435" i="4"/>
  <c r="NAH1435" i="4"/>
  <c r="NAD1435" i="4"/>
  <c r="MZZ1435" i="4"/>
  <c r="MZV1435" i="4"/>
  <c r="MZR1435" i="4"/>
  <c r="MZN1435" i="4"/>
  <c r="MZJ1435" i="4"/>
  <c r="MZF1435" i="4"/>
  <c r="MZB1435" i="4"/>
  <c r="MYX1435" i="4"/>
  <c r="MYT1435" i="4"/>
  <c r="MYP1435" i="4"/>
  <c r="MYL1435" i="4"/>
  <c r="MYH1435" i="4"/>
  <c r="MYD1435" i="4"/>
  <c r="MXZ1435" i="4"/>
  <c r="MXV1435" i="4"/>
  <c r="MXR1435" i="4"/>
  <c r="MXN1435" i="4"/>
  <c r="MXJ1435" i="4"/>
  <c r="MXF1435" i="4"/>
  <c r="MXB1435" i="4"/>
  <c r="MWX1435" i="4"/>
  <c r="MWT1435" i="4"/>
  <c r="MWP1435" i="4"/>
  <c r="MWL1435" i="4"/>
  <c r="MWH1435" i="4"/>
  <c r="MWD1435" i="4"/>
  <c r="MVZ1435" i="4"/>
  <c r="MVV1435" i="4"/>
  <c r="MVR1435" i="4"/>
  <c r="MVN1435" i="4"/>
  <c r="MVJ1435" i="4"/>
  <c r="MVF1435" i="4"/>
  <c r="MVB1435" i="4"/>
  <c r="MUX1435" i="4"/>
  <c r="MUT1435" i="4"/>
  <c r="MUP1435" i="4"/>
  <c r="MUL1435" i="4"/>
  <c r="MUH1435" i="4"/>
  <c r="MUD1435" i="4"/>
  <c r="MTZ1435" i="4"/>
  <c r="MTV1435" i="4"/>
  <c r="MTR1435" i="4"/>
  <c r="MTN1435" i="4"/>
  <c r="MTJ1435" i="4"/>
  <c r="MTF1435" i="4"/>
  <c r="MTB1435" i="4"/>
  <c r="MSX1435" i="4"/>
  <c r="MST1435" i="4"/>
  <c r="MSP1435" i="4"/>
  <c r="MSL1435" i="4"/>
  <c r="MSH1435" i="4"/>
  <c r="MSD1435" i="4"/>
  <c r="MRZ1435" i="4"/>
  <c r="MRV1435" i="4"/>
  <c r="MRR1435" i="4"/>
  <c r="MRN1435" i="4"/>
  <c r="MRJ1435" i="4"/>
  <c r="MRF1435" i="4"/>
  <c r="MRB1435" i="4"/>
  <c r="MQX1435" i="4"/>
  <c r="MQT1435" i="4"/>
  <c r="MQP1435" i="4"/>
  <c r="MQL1435" i="4"/>
  <c r="MQH1435" i="4"/>
  <c r="MQD1435" i="4"/>
  <c r="MPZ1435" i="4"/>
  <c r="MPV1435" i="4"/>
  <c r="MPR1435" i="4"/>
  <c r="MPN1435" i="4"/>
  <c r="MPJ1435" i="4"/>
  <c r="MPF1435" i="4"/>
  <c r="MPB1435" i="4"/>
  <c r="MOX1435" i="4"/>
  <c r="MOT1435" i="4"/>
  <c r="MOP1435" i="4"/>
  <c r="MOL1435" i="4"/>
  <c r="MOH1435" i="4"/>
  <c r="MOD1435" i="4"/>
  <c r="MNZ1435" i="4"/>
  <c r="MNV1435" i="4"/>
  <c r="MNR1435" i="4"/>
  <c r="MNN1435" i="4"/>
  <c r="MNJ1435" i="4"/>
  <c r="MNF1435" i="4"/>
  <c r="MNB1435" i="4"/>
  <c r="MMX1435" i="4"/>
  <c r="MMT1435" i="4"/>
  <c r="MMP1435" i="4"/>
  <c r="MML1435" i="4"/>
  <c r="MMH1435" i="4"/>
  <c r="MMD1435" i="4"/>
  <c r="MLZ1435" i="4"/>
  <c r="MLV1435" i="4"/>
  <c r="MLR1435" i="4"/>
  <c r="MLN1435" i="4"/>
  <c r="MLJ1435" i="4"/>
  <c r="MLF1435" i="4"/>
  <c r="MLB1435" i="4"/>
  <c r="MKX1435" i="4"/>
  <c r="MKT1435" i="4"/>
  <c r="MKP1435" i="4"/>
  <c r="MKL1435" i="4"/>
  <c r="MKH1435" i="4"/>
  <c r="MKD1435" i="4"/>
  <c r="MJZ1435" i="4"/>
  <c r="MJV1435" i="4"/>
  <c r="MJR1435" i="4"/>
  <c r="MJN1435" i="4"/>
  <c r="MJJ1435" i="4"/>
  <c r="MJF1435" i="4"/>
  <c r="MJB1435" i="4"/>
  <c r="MIX1435" i="4"/>
  <c r="MIT1435" i="4"/>
  <c r="MIP1435" i="4"/>
  <c r="MIL1435" i="4"/>
  <c r="MIH1435" i="4"/>
  <c r="MID1435" i="4"/>
  <c r="MHZ1435" i="4"/>
  <c r="MHV1435" i="4"/>
  <c r="MHR1435" i="4"/>
  <c r="MHN1435" i="4"/>
  <c r="MHJ1435" i="4"/>
  <c r="MHF1435" i="4"/>
  <c r="MHB1435" i="4"/>
  <c r="MGX1435" i="4"/>
  <c r="MGT1435" i="4"/>
  <c r="MGP1435" i="4"/>
  <c r="MGL1435" i="4"/>
  <c r="MGH1435" i="4"/>
  <c r="MGD1435" i="4"/>
  <c r="MFZ1435" i="4"/>
  <c r="MFV1435" i="4"/>
  <c r="MFR1435" i="4"/>
  <c r="MFN1435" i="4"/>
  <c r="MFJ1435" i="4"/>
  <c r="MFF1435" i="4"/>
  <c r="MFB1435" i="4"/>
  <c r="MEX1435" i="4"/>
  <c r="MET1435" i="4"/>
  <c r="MEP1435" i="4"/>
  <c r="MEL1435" i="4"/>
  <c r="MEH1435" i="4"/>
  <c r="MED1435" i="4"/>
  <c r="MDZ1435" i="4"/>
  <c r="MDV1435" i="4"/>
  <c r="MDR1435" i="4"/>
  <c r="MDN1435" i="4"/>
  <c r="MDJ1435" i="4"/>
  <c r="MDF1435" i="4"/>
  <c r="MDB1435" i="4"/>
  <c r="MCX1435" i="4"/>
  <c r="MCT1435" i="4"/>
  <c r="MCP1435" i="4"/>
  <c r="MCL1435" i="4"/>
  <c r="MCH1435" i="4"/>
  <c r="MCD1435" i="4"/>
  <c r="MBZ1435" i="4"/>
  <c r="MBV1435" i="4"/>
  <c r="MBR1435" i="4"/>
  <c r="MBN1435" i="4"/>
  <c r="MBJ1435" i="4"/>
  <c r="MBF1435" i="4"/>
  <c r="MBB1435" i="4"/>
  <c r="MAX1435" i="4"/>
  <c r="MAT1435" i="4"/>
  <c r="MAP1435" i="4"/>
  <c r="MAL1435" i="4"/>
  <c r="MAH1435" i="4"/>
  <c r="MAD1435" i="4"/>
  <c r="LZZ1435" i="4"/>
  <c r="LZV1435" i="4"/>
  <c r="LZR1435" i="4"/>
  <c r="LZN1435" i="4"/>
  <c r="LZJ1435" i="4"/>
  <c r="LZF1435" i="4"/>
  <c r="LZB1435" i="4"/>
  <c r="LYX1435" i="4"/>
  <c r="LYT1435" i="4"/>
  <c r="LYP1435" i="4"/>
  <c r="LYL1435" i="4"/>
  <c r="LYH1435" i="4"/>
  <c r="LYD1435" i="4"/>
  <c r="LXZ1435" i="4"/>
  <c r="LXV1435" i="4"/>
  <c r="LXR1435" i="4"/>
  <c r="LXN1435" i="4"/>
  <c r="LXJ1435" i="4"/>
  <c r="LXF1435" i="4"/>
  <c r="LXB1435" i="4"/>
  <c r="LWX1435" i="4"/>
  <c r="LWT1435" i="4"/>
  <c r="LWP1435" i="4"/>
  <c r="LWL1435" i="4"/>
  <c r="LWH1435" i="4"/>
  <c r="LWD1435" i="4"/>
  <c r="LVZ1435" i="4"/>
  <c r="LVV1435" i="4"/>
  <c r="LVR1435" i="4"/>
  <c r="LVN1435" i="4"/>
  <c r="LVJ1435" i="4"/>
  <c r="LVF1435" i="4"/>
  <c r="LVB1435" i="4"/>
  <c r="LUX1435" i="4"/>
  <c r="LUT1435" i="4"/>
  <c r="LUP1435" i="4"/>
  <c r="LUL1435" i="4"/>
  <c r="LUH1435" i="4"/>
  <c r="LUD1435" i="4"/>
  <c r="LTZ1435" i="4"/>
  <c r="LTV1435" i="4"/>
  <c r="LTR1435" i="4"/>
  <c r="LTN1435" i="4"/>
  <c r="LTJ1435" i="4"/>
  <c r="LTF1435" i="4"/>
  <c r="LTB1435" i="4"/>
  <c r="LSX1435" i="4"/>
  <c r="LST1435" i="4"/>
  <c r="LSP1435" i="4"/>
  <c r="LSL1435" i="4"/>
  <c r="LSH1435" i="4"/>
  <c r="LSD1435" i="4"/>
  <c r="LRZ1435" i="4"/>
  <c r="LRV1435" i="4"/>
  <c r="LRR1435" i="4"/>
  <c r="LRN1435" i="4"/>
  <c r="LRJ1435" i="4"/>
  <c r="LRF1435" i="4"/>
  <c r="LRB1435" i="4"/>
  <c r="LQX1435" i="4"/>
  <c r="LQT1435" i="4"/>
  <c r="LQP1435" i="4"/>
  <c r="LQL1435" i="4"/>
  <c r="LQH1435" i="4"/>
  <c r="LQD1435" i="4"/>
  <c r="LPZ1435" i="4"/>
  <c r="LPV1435" i="4"/>
  <c r="LPR1435" i="4"/>
  <c r="LPN1435" i="4"/>
  <c r="LPJ1435" i="4"/>
  <c r="LPF1435" i="4"/>
  <c r="LPB1435" i="4"/>
  <c r="LOX1435" i="4"/>
  <c r="LOT1435" i="4"/>
  <c r="LOP1435" i="4"/>
  <c r="LOL1435" i="4"/>
  <c r="LOH1435" i="4"/>
  <c r="LOD1435" i="4"/>
  <c r="LNZ1435" i="4"/>
  <c r="LNV1435" i="4"/>
  <c r="LNR1435" i="4"/>
  <c r="LNN1435" i="4"/>
  <c r="LNJ1435" i="4"/>
  <c r="LNF1435" i="4"/>
  <c r="LNB1435" i="4"/>
  <c r="LMX1435" i="4"/>
  <c r="LMT1435" i="4"/>
  <c r="LMP1435" i="4"/>
  <c r="LML1435" i="4"/>
  <c r="LMH1435" i="4"/>
  <c r="LMD1435" i="4"/>
  <c r="LLZ1435" i="4"/>
  <c r="LLV1435" i="4"/>
  <c r="LLR1435" i="4"/>
  <c r="LLN1435" i="4"/>
  <c r="LLJ1435" i="4"/>
  <c r="LLF1435" i="4"/>
  <c r="LLB1435" i="4"/>
  <c r="LKX1435" i="4"/>
  <c r="LKT1435" i="4"/>
  <c r="LKP1435" i="4"/>
  <c r="LKL1435" i="4"/>
  <c r="LKH1435" i="4"/>
  <c r="LKD1435" i="4"/>
  <c r="LJZ1435" i="4"/>
  <c r="LJV1435" i="4"/>
  <c r="LJR1435" i="4"/>
  <c r="LJN1435" i="4"/>
  <c r="LJJ1435" i="4"/>
  <c r="LJF1435" i="4"/>
  <c r="LJB1435" i="4"/>
  <c r="LIX1435" i="4"/>
  <c r="LIT1435" i="4"/>
  <c r="LIP1435" i="4"/>
  <c r="LIL1435" i="4"/>
  <c r="LIH1435" i="4"/>
  <c r="LID1435" i="4"/>
  <c r="LHZ1435" i="4"/>
  <c r="LHV1435" i="4"/>
  <c r="LHR1435" i="4"/>
  <c r="LHN1435" i="4"/>
  <c r="LHJ1435" i="4"/>
  <c r="LHF1435" i="4"/>
  <c r="LHB1435" i="4"/>
  <c r="LGX1435" i="4"/>
  <c r="LGT1435" i="4"/>
  <c r="LGP1435" i="4"/>
  <c r="LGL1435" i="4"/>
  <c r="LGH1435" i="4"/>
  <c r="LGD1435" i="4"/>
  <c r="LFZ1435" i="4"/>
  <c r="LFV1435" i="4"/>
  <c r="LFR1435" i="4"/>
  <c r="LFN1435" i="4"/>
  <c r="LFJ1435" i="4"/>
  <c r="LFF1435" i="4"/>
  <c r="LFB1435" i="4"/>
  <c r="LEX1435" i="4"/>
  <c r="LET1435" i="4"/>
  <c r="LEP1435" i="4"/>
  <c r="LEL1435" i="4"/>
  <c r="LEH1435" i="4"/>
  <c r="LED1435" i="4"/>
  <c r="LDZ1435" i="4"/>
  <c r="LDV1435" i="4"/>
  <c r="LDR1435" i="4"/>
  <c r="LDN1435" i="4"/>
  <c r="LDJ1435" i="4"/>
  <c r="LDF1435" i="4"/>
  <c r="LDB1435" i="4"/>
  <c r="LCX1435" i="4"/>
  <c r="LCT1435" i="4"/>
  <c r="LCP1435" i="4"/>
  <c r="LCL1435" i="4"/>
  <c r="LCH1435" i="4"/>
  <c r="LCD1435" i="4"/>
  <c r="LBZ1435" i="4"/>
  <c r="LBV1435" i="4"/>
  <c r="LBR1435" i="4"/>
  <c r="LBN1435" i="4"/>
  <c r="LBJ1435" i="4"/>
  <c r="LBF1435" i="4"/>
  <c r="LBB1435" i="4"/>
  <c r="LAX1435" i="4"/>
  <c r="LAT1435" i="4"/>
  <c r="LAP1435" i="4"/>
  <c r="LAL1435" i="4"/>
  <c r="LAH1435" i="4"/>
  <c r="LAD1435" i="4"/>
  <c r="KZZ1435" i="4"/>
  <c r="KZV1435" i="4"/>
  <c r="KZR1435" i="4"/>
  <c r="KZN1435" i="4"/>
  <c r="KZJ1435" i="4"/>
  <c r="KZF1435" i="4"/>
  <c r="KZB1435" i="4"/>
  <c r="KYX1435" i="4"/>
  <c r="KYT1435" i="4"/>
  <c r="KYP1435" i="4"/>
  <c r="KYL1435" i="4"/>
  <c r="KYH1435" i="4"/>
  <c r="KYD1435" i="4"/>
  <c r="KXZ1435" i="4"/>
  <c r="KXV1435" i="4"/>
  <c r="KXR1435" i="4"/>
  <c r="KXN1435" i="4"/>
  <c r="KXJ1435" i="4"/>
  <c r="KXF1435" i="4"/>
  <c r="KXB1435" i="4"/>
  <c r="KWX1435" i="4"/>
  <c r="KWT1435" i="4"/>
  <c r="KWP1435" i="4"/>
  <c r="KWL1435" i="4"/>
  <c r="KWH1435" i="4"/>
  <c r="KWD1435" i="4"/>
  <c r="KVZ1435" i="4"/>
  <c r="KVV1435" i="4"/>
  <c r="KVR1435" i="4"/>
  <c r="KVN1435" i="4"/>
  <c r="KVJ1435" i="4"/>
  <c r="KVF1435" i="4"/>
  <c r="KVB1435" i="4"/>
  <c r="KUX1435" i="4"/>
  <c r="KUT1435" i="4"/>
  <c r="KUP1435" i="4"/>
  <c r="KUL1435" i="4"/>
  <c r="KUH1435" i="4"/>
  <c r="KUD1435" i="4"/>
  <c r="KTZ1435" i="4"/>
  <c r="KTV1435" i="4"/>
  <c r="KTR1435" i="4"/>
  <c r="KTN1435" i="4"/>
  <c r="KTJ1435" i="4"/>
  <c r="KTF1435" i="4"/>
  <c r="KTB1435" i="4"/>
  <c r="KSX1435" i="4"/>
  <c r="KST1435" i="4"/>
  <c r="KSP1435" i="4"/>
  <c r="KSL1435" i="4"/>
  <c r="KSH1435" i="4"/>
  <c r="KSD1435" i="4"/>
  <c r="KRZ1435" i="4"/>
  <c r="KRV1435" i="4"/>
  <c r="KRR1435" i="4"/>
  <c r="KRN1435" i="4"/>
  <c r="KRJ1435" i="4"/>
  <c r="KRF1435" i="4"/>
  <c r="KRB1435" i="4"/>
  <c r="KQX1435" i="4"/>
  <c r="KQT1435" i="4"/>
  <c r="KQP1435" i="4"/>
  <c r="KQL1435" i="4"/>
  <c r="KQH1435" i="4"/>
  <c r="KQD1435" i="4"/>
  <c r="KPZ1435" i="4"/>
  <c r="KPV1435" i="4"/>
  <c r="KPR1435" i="4"/>
  <c r="KPN1435" i="4"/>
  <c r="KPJ1435" i="4"/>
  <c r="KPF1435" i="4"/>
  <c r="KPB1435" i="4"/>
  <c r="KOX1435" i="4"/>
  <c r="KOT1435" i="4"/>
  <c r="KOP1435" i="4"/>
  <c r="KOL1435" i="4"/>
  <c r="KOH1435" i="4"/>
  <c r="KOD1435" i="4"/>
  <c r="KNZ1435" i="4"/>
  <c r="KNV1435" i="4"/>
  <c r="KNR1435" i="4"/>
  <c r="KNN1435" i="4"/>
  <c r="KNJ1435" i="4"/>
  <c r="KNF1435" i="4"/>
  <c r="KNB1435" i="4"/>
  <c r="KMX1435" i="4"/>
  <c r="KMT1435" i="4"/>
  <c r="KMP1435" i="4"/>
  <c r="KML1435" i="4"/>
  <c r="KMH1435" i="4"/>
  <c r="KMD1435" i="4"/>
  <c r="KLZ1435" i="4"/>
  <c r="KLV1435" i="4"/>
  <c r="KLR1435" i="4"/>
  <c r="KLN1435" i="4"/>
  <c r="KLJ1435" i="4"/>
  <c r="KLF1435" i="4"/>
  <c r="KLB1435" i="4"/>
  <c r="KKX1435" i="4"/>
  <c r="KKT1435" i="4"/>
  <c r="KKP1435" i="4"/>
  <c r="KKL1435" i="4"/>
  <c r="KKH1435" i="4"/>
  <c r="KKD1435" i="4"/>
  <c r="KJZ1435" i="4"/>
  <c r="KJV1435" i="4"/>
  <c r="KJR1435" i="4"/>
  <c r="KJN1435" i="4"/>
  <c r="KJJ1435" i="4"/>
  <c r="KJF1435" i="4"/>
  <c r="KJB1435" i="4"/>
  <c r="KIX1435" i="4"/>
  <c r="KIT1435" i="4"/>
  <c r="KIP1435" i="4"/>
  <c r="KIL1435" i="4"/>
  <c r="KIH1435" i="4"/>
  <c r="KID1435" i="4"/>
  <c r="KHZ1435" i="4"/>
  <c r="KHV1435" i="4"/>
  <c r="KHR1435" i="4"/>
  <c r="KHN1435" i="4"/>
  <c r="KHJ1435" i="4"/>
  <c r="KHF1435" i="4"/>
  <c r="KHB1435" i="4"/>
  <c r="KGX1435" i="4"/>
  <c r="KGT1435" i="4"/>
  <c r="KGP1435" i="4"/>
  <c r="KGL1435" i="4"/>
  <c r="KGH1435" i="4"/>
  <c r="KGD1435" i="4"/>
  <c r="KFZ1435" i="4"/>
  <c r="KFV1435" i="4"/>
  <c r="KFR1435" i="4"/>
  <c r="KFN1435" i="4"/>
  <c r="KFJ1435" i="4"/>
  <c r="KFF1435" i="4"/>
  <c r="KFB1435" i="4"/>
  <c r="KEX1435" i="4"/>
  <c r="KET1435" i="4"/>
  <c r="KEP1435" i="4"/>
  <c r="KEL1435" i="4"/>
  <c r="KEH1435" i="4"/>
  <c r="KED1435" i="4"/>
  <c r="KDZ1435" i="4"/>
  <c r="KDV1435" i="4"/>
  <c r="KDR1435" i="4"/>
  <c r="KDN1435" i="4"/>
  <c r="KDJ1435" i="4"/>
  <c r="KDF1435" i="4"/>
  <c r="KDB1435" i="4"/>
  <c r="KCX1435" i="4"/>
  <c r="KCT1435" i="4"/>
  <c r="KCP1435" i="4"/>
  <c r="KCL1435" i="4"/>
  <c r="KCH1435" i="4"/>
  <c r="KCD1435" i="4"/>
  <c r="KBZ1435" i="4"/>
  <c r="KBV1435" i="4"/>
  <c r="KBR1435" i="4"/>
  <c r="KBN1435" i="4"/>
  <c r="KBJ1435" i="4"/>
  <c r="KBF1435" i="4"/>
  <c r="KBB1435" i="4"/>
  <c r="KAX1435" i="4"/>
  <c r="KAT1435" i="4"/>
  <c r="KAP1435" i="4"/>
  <c r="KAL1435" i="4"/>
  <c r="KAH1435" i="4"/>
  <c r="KAD1435" i="4"/>
  <c r="JZZ1435" i="4"/>
  <c r="JZV1435" i="4"/>
  <c r="JZR1435" i="4"/>
  <c r="JZN1435" i="4"/>
  <c r="JZJ1435" i="4"/>
  <c r="JZF1435" i="4"/>
  <c r="JZB1435" i="4"/>
  <c r="JYX1435" i="4"/>
  <c r="JYT1435" i="4"/>
  <c r="JYP1435" i="4"/>
  <c r="JYL1435" i="4"/>
  <c r="JYH1435" i="4"/>
  <c r="JYD1435" i="4"/>
  <c r="JXZ1435" i="4"/>
  <c r="JXV1435" i="4"/>
  <c r="JXR1435" i="4"/>
  <c r="JXN1435" i="4"/>
  <c r="JXJ1435" i="4"/>
  <c r="JXF1435" i="4"/>
  <c r="JXB1435" i="4"/>
  <c r="JWX1435" i="4"/>
  <c r="JWT1435" i="4"/>
  <c r="JWP1435" i="4"/>
  <c r="JWL1435" i="4"/>
  <c r="JWH1435" i="4"/>
  <c r="JWD1435" i="4"/>
  <c r="JVZ1435" i="4"/>
  <c r="JVV1435" i="4"/>
  <c r="JVR1435" i="4"/>
  <c r="JVN1435" i="4"/>
  <c r="JVJ1435" i="4"/>
  <c r="JVF1435" i="4"/>
  <c r="JVB1435" i="4"/>
  <c r="JUX1435" i="4"/>
  <c r="JUT1435" i="4"/>
  <c r="JUP1435" i="4"/>
  <c r="JUL1435" i="4"/>
  <c r="JUH1435" i="4"/>
  <c r="JUD1435" i="4"/>
  <c r="JTZ1435" i="4"/>
  <c r="JTV1435" i="4"/>
  <c r="JTR1435" i="4"/>
  <c r="JTN1435" i="4"/>
  <c r="JTJ1435" i="4"/>
  <c r="JTF1435" i="4"/>
  <c r="JTB1435" i="4"/>
  <c r="JSX1435" i="4"/>
  <c r="JST1435" i="4"/>
  <c r="JSP1435" i="4"/>
  <c r="JSL1435" i="4"/>
  <c r="JSH1435" i="4"/>
  <c r="JSD1435" i="4"/>
  <c r="JRZ1435" i="4"/>
  <c r="JRV1435" i="4"/>
  <c r="JRR1435" i="4"/>
  <c r="JRN1435" i="4"/>
  <c r="JRJ1435" i="4"/>
  <c r="JRF1435" i="4"/>
  <c r="JRB1435" i="4"/>
  <c r="JQX1435" i="4"/>
  <c r="JQT1435" i="4"/>
  <c r="JQP1435" i="4"/>
  <c r="JQL1435" i="4"/>
  <c r="JQH1435" i="4"/>
  <c r="JQD1435" i="4"/>
  <c r="JPZ1435" i="4"/>
  <c r="JPV1435" i="4"/>
  <c r="JPR1435" i="4"/>
  <c r="JPN1435" i="4"/>
  <c r="JPJ1435" i="4"/>
  <c r="JPF1435" i="4"/>
  <c r="JPB1435" i="4"/>
  <c r="JOX1435" i="4"/>
  <c r="JOT1435" i="4"/>
  <c r="JOP1435" i="4"/>
  <c r="JOL1435" i="4"/>
  <c r="JOH1435" i="4"/>
  <c r="JOD1435" i="4"/>
  <c r="JNZ1435" i="4"/>
  <c r="JNV1435" i="4"/>
  <c r="JNR1435" i="4"/>
  <c r="JNN1435" i="4"/>
  <c r="JNJ1435" i="4"/>
  <c r="JNF1435" i="4"/>
  <c r="JNB1435" i="4"/>
  <c r="JMX1435" i="4"/>
  <c r="JMT1435" i="4"/>
  <c r="JMP1435" i="4"/>
  <c r="JML1435" i="4"/>
  <c r="JMH1435" i="4"/>
  <c r="JMD1435" i="4"/>
  <c r="JLZ1435" i="4"/>
  <c r="JLV1435" i="4"/>
  <c r="JLR1435" i="4"/>
  <c r="JLN1435" i="4"/>
  <c r="JLJ1435" i="4"/>
  <c r="JLF1435" i="4"/>
  <c r="JLB1435" i="4"/>
  <c r="JKX1435" i="4"/>
  <c r="JKT1435" i="4"/>
  <c r="JKP1435" i="4"/>
  <c r="JKL1435" i="4"/>
  <c r="JKH1435" i="4"/>
  <c r="JKD1435" i="4"/>
  <c r="JJZ1435" i="4"/>
  <c r="JJV1435" i="4"/>
  <c r="JJR1435" i="4"/>
  <c r="JJN1435" i="4"/>
  <c r="JJJ1435" i="4"/>
  <c r="JJF1435" i="4"/>
  <c r="JJB1435" i="4"/>
  <c r="JIX1435" i="4"/>
  <c r="JIT1435" i="4"/>
  <c r="JIP1435" i="4"/>
  <c r="JIL1435" i="4"/>
  <c r="JIH1435" i="4"/>
  <c r="JID1435" i="4"/>
  <c r="JHZ1435" i="4"/>
  <c r="JHV1435" i="4"/>
  <c r="JHR1435" i="4"/>
  <c r="JHN1435" i="4"/>
  <c r="JHJ1435" i="4"/>
  <c r="JHF1435" i="4"/>
  <c r="JHB1435" i="4"/>
  <c r="JGX1435" i="4"/>
  <c r="JGT1435" i="4"/>
  <c r="JGP1435" i="4"/>
  <c r="JGL1435" i="4"/>
  <c r="JGH1435" i="4"/>
  <c r="JGD1435" i="4"/>
  <c r="JFZ1435" i="4"/>
  <c r="JFV1435" i="4"/>
  <c r="JFR1435" i="4"/>
  <c r="JFN1435" i="4"/>
  <c r="JFJ1435" i="4"/>
  <c r="JFF1435" i="4"/>
  <c r="JFB1435" i="4"/>
  <c r="JEX1435" i="4"/>
  <c r="JET1435" i="4"/>
  <c r="JEP1435" i="4"/>
  <c r="JEL1435" i="4"/>
  <c r="JEH1435" i="4"/>
  <c r="JED1435" i="4"/>
  <c r="JDZ1435" i="4"/>
  <c r="JDV1435" i="4"/>
  <c r="JDR1435" i="4"/>
  <c r="JDN1435" i="4"/>
  <c r="JDJ1435" i="4"/>
  <c r="JDF1435" i="4"/>
  <c r="JDB1435" i="4"/>
  <c r="JCX1435" i="4"/>
  <c r="JCT1435" i="4"/>
  <c r="JCP1435" i="4"/>
  <c r="JCL1435" i="4"/>
  <c r="JCH1435" i="4"/>
  <c r="JCD1435" i="4"/>
  <c r="JBZ1435" i="4"/>
  <c r="JBV1435" i="4"/>
  <c r="JBR1435" i="4"/>
  <c r="JBN1435" i="4"/>
  <c r="JBJ1435" i="4"/>
  <c r="JBF1435" i="4"/>
  <c r="JBB1435" i="4"/>
  <c r="JAX1435" i="4"/>
  <c r="JAT1435" i="4"/>
  <c r="JAP1435" i="4"/>
  <c r="JAL1435" i="4"/>
  <c r="JAH1435" i="4"/>
  <c r="JAD1435" i="4"/>
  <c r="IZZ1435" i="4"/>
  <c r="IZV1435" i="4"/>
  <c r="IZR1435" i="4"/>
  <c r="IZN1435" i="4"/>
  <c r="IZJ1435" i="4"/>
  <c r="IZF1435" i="4"/>
  <c r="IZB1435" i="4"/>
  <c r="IYX1435" i="4"/>
  <c r="IYT1435" i="4"/>
  <c r="IYP1435" i="4"/>
  <c r="IYL1435" i="4"/>
  <c r="IYH1435" i="4"/>
  <c r="IYD1435" i="4"/>
  <c r="IXZ1435" i="4"/>
  <c r="IXV1435" i="4"/>
  <c r="IXR1435" i="4"/>
  <c r="IXN1435" i="4"/>
  <c r="IXJ1435" i="4"/>
  <c r="IXF1435" i="4"/>
  <c r="IXB1435" i="4"/>
  <c r="IWX1435" i="4"/>
  <c r="IWT1435" i="4"/>
  <c r="IWP1435" i="4"/>
  <c r="IWL1435" i="4"/>
  <c r="IWH1435" i="4"/>
  <c r="IWD1435" i="4"/>
  <c r="IVZ1435" i="4"/>
  <c r="IVV1435" i="4"/>
  <c r="IVR1435" i="4"/>
  <c r="IVN1435" i="4"/>
  <c r="IVJ1435" i="4"/>
  <c r="IVF1435" i="4"/>
  <c r="IVB1435" i="4"/>
  <c r="IUX1435" i="4"/>
  <c r="IUT1435" i="4"/>
  <c r="IUP1435" i="4"/>
  <c r="IUL1435" i="4"/>
  <c r="IUH1435" i="4"/>
  <c r="IUD1435" i="4"/>
  <c r="ITZ1435" i="4"/>
  <c r="ITV1435" i="4"/>
  <c r="ITR1435" i="4"/>
  <c r="ITN1435" i="4"/>
  <c r="ITJ1435" i="4"/>
  <c r="ITF1435" i="4"/>
  <c r="ITB1435" i="4"/>
  <c r="ISX1435" i="4"/>
  <c r="IST1435" i="4"/>
  <c r="ISP1435" i="4"/>
  <c r="ISL1435" i="4"/>
  <c r="ISH1435" i="4"/>
  <c r="ISD1435" i="4"/>
  <c r="IRZ1435" i="4"/>
  <c r="IRV1435" i="4"/>
  <c r="IRR1435" i="4"/>
  <c r="IRN1435" i="4"/>
  <c r="IRJ1435" i="4"/>
  <c r="IRF1435" i="4"/>
  <c r="IRB1435" i="4"/>
  <c r="IQX1435" i="4"/>
  <c r="IQT1435" i="4"/>
  <c r="IQP1435" i="4"/>
  <c r="IQL1435" i="4"/>
  <c r="IQH1435" i="4"/>
  <c r="IQD1435" i="4"/>
  <c r="IPZ1435" i="4"/>
  <c r="IPV1435" i="4"/>
  <c r="IPR1435" i="4"/>
  <c r="IPN1435" i="4"/>
  <c r="IPJ1435" i="4"/>
  <c r="IPF1435" i="4"/>
  <c r="IPB1435" i="4"/>
  <c r="IOX1435" i="4"/>
  <c r="IOT1435" i="4"/>
  <c r="IOP1435" i="4"/>
  <c r="IOL1435" i="4"/>
  <c r="IOH1435" i="4"/>
  <c r="IOD1435" i="4"/>
  <c r="INZ1435" i="4"/>
  <c r="INV1435" i="4"/>
  <c r="INR1435" i="4"/>
  <c r="INN1435" i="4"/>
  <c r="INJ1435" i="4"/>
  <c r="INF1435" i="4"/>
  <c r="INB1435" i="4"/>
  <c r="IMX1435" i="4"/>
  <c r="IMT1435" i="4"/>
  <c r="IMP1435" i="4"/>
  <c r="IML1435" i="4"/>
  <c r="IMH1435" i="4"/>
  <c r="IMD1435" i="4"/>
  <c r="ILZ1435" i="4"/>
  <c r="ILV1435" i="4"/>
  <c r="ILR1435" i="4"/>
  <c r="ILN1435" i="4"/>
  <c r="ILJ1435" i="4"/>
  <c r="ILF1435" i="4"/>
  <c r="ILB1435" i="4"/>
  <c r="IKX1435" i="4"/>
  <c r="IKT1435" i="4"/>
  <c r="IKP1435" i="4"/>
  <c r="IKL1435" i="4"/>
  <c r="IKH1435" i="4"/>
  <c r="IKD1435" i="4"/>
  <c r="IJZ1435" i="4"/>
  <c r="IJV1435" i="4"/>
  <c r="IJR1435" i="4"/>
  <c r="IJN1435" i="4"/>
  <c r="IJJ1435" i="4"/>
  <c r="IJF1435" i="4"/>
  <c r="IJB1435" i="4"/>
  <c r="IIX1435" i="4"/>
  <c r="IIT1435" i="4"/>
  <c r="IIP1435" i="4"/>
  <c r="IIL1435" i="4"/>
  <c r="IIH1435" i="4"/>
  <c r="IID1435" i="4"/>
  <c r="IHZ1435" i="4"/>
  <c r="IHV1435" i="4"/>
  <c r="IHR1435" i="4"/>
  <c r="IHN1435" i="4"/>
  <c r="IHJ1435" i="4"/>
  <c r="IHF1435" i="4"/>
  <c r="IHB1435" i="4"/>
  <c r="IGX1435" i="4"/>
  <c r="IGT1435" i="4"/>
  <c r="IGP1435" i="4"/>
  <c r="IGL1435" i="4"/>
  <c r="IGH1435" i="4"/>
  <c r="IGD1435" i="4"/>
  <c r="IFZ1435" i="4"/>
  <c r="IFV1435" i="4"/>
  <c r="IFR1435" i="4"/>
  <c r="IFN1435" i="4"/>
  <c r="IFJ1435" i="4"/>
  <c r="IFF1435" i="4"/>
  <c r="IFB1435" i="4"/>
  <c r="IEX1435" i="4"/>
  <c r="IET1435" i="4"/>
  <c r="IEP1435" i="4"/>
  <c r="IEL1435" i="4"/>
  <c r="IEH1435" i="4"/>
  <c r="IED1435" i="4"/>
  <c r="IDZ1435" i="4"/>
  <c r="IDV1435" i="4"/>
  <c r="IDR1435" i="4"/>
  <c r="IDN1435" i="4"/>
  <c r="IDJ1435" i="4"/>
  <c r="IDF1435" i="4"/>
  <c r="IDB1435" i="4"/>
  <c r="ICX1435" i="4"/>
  <c r="ICT1435" i="4"/>
  <c r="ICP1435" i="4"/>
  <c r="ICL1435" i="4"/>
  <c r="ICH1435" i="4"/>
  <c r="ICD1435" i="4"/>
  <c r="IBZ1435" i="4"/>
  <c r="IBV1435" i="4"/>
  <c r="IBR1435" i="4"/>
  <c r="IBN1435" i="4"/>
  <c r="IBJ1435" i="4"/>
  <c r="IBF1435" i="4"/>
  <c r="IBB1435" i="4"/>
  <c r="IAX1435" i="4"/>
  <c r="IAT1435" i="4"/>
  <c r="IAP1435" i="4"/>
  <c r="IAL1435" i="4"/>
  <c r="IAH1435" i="4"/>
  <c r="IAD1435" i="4"/>
  <c r="HZZ1435" i="4"/>
  <c r="HZV1435" i="4"/>
  <c r="HZR1435" i="4"/>
  <c r="HZN1435" i="4"/>
  <c r="HZJ1435" i="4"/>
  <c r="HZF1435" i="4"/>
  <c r="HZB1435" i="4"/>
  <c r="HYX1435" i="4"/>
  <c r="HYT1435" i="4"/>
  <c r="HYP1435" i="4"/>
  <c r="HYL1435" i="4"/>
  <c r="HYH1435" i="4"/>
  <c r="HYD1435" i="4"/>
  <c r="HXZ1435" i="4"/>
  <c r="HXV1435" i="4"/>
  <c r="HXR1435" i="4"/>
  <c r="HXN1435" i="4"/>
  <c r="HXJ1435" i="4"/>
  <c r="HXF1435" i="4"/>
  <c r="HXB1435" i="4"/>
  <c r="HWX1435" i="4"/>
  <c r="HWT1435" i="4"/>
  <c r="HWP1435" i="4"/>
  <c r="HWL1435" i="4"/>
  <c r="HWH1435" i="4"/>
  <c r="HWD1435" i="4"/>
  <c r="HVZ1435" i="4"/>
  <c r="HVV1435" i="4"/>
  <c r="HVR1435" i="4"/>
  <c r="HVN1435" i="4"/>
  <c r="HVJ1435" i="4"/>
  <c r="HVF1435" i="4"/>
  <c r="HVB1435" i="4"/>
  <c r="HUX1435" i="4"/>
  <c r="HUT1435" i="4"/>
  <c r="HUP1435" i="4"/>
  <c r="HUL1435" i="4"/>
  <c r="HUH1435" i="4"/>
  <c r="HUD1435" i="4"/>
  <c r="HTZ1435" i="4"/>
  <c r="HTV1435" i="4"/>
  <c r="HTR1435" i="4"/>
  <c r="HTN1435" i="4"/>
  <c r="HTJ1435" i="4"/>
  <c r="HTF1435" i="4"/>
  <c r="HTB1435" i="4"/>
  <c r="HSX1435" i="4"/>
  <c r="HST1435" i="4"/>
  <c r="HSP1435" i="4"/>
  <c r="HSL1435" i="4"/>
  <c r="HSH1435" i="4"/>
  <c r="HSD1435" i="4"/>
  <c r="HRZ1435" i="4"/>
  <c r="HRV1435" i="4"/>
  <c r="HRR1435" i="4"/>
  <c r="HRN1435" i="4"/>
  <c r="HRJ1435" i="4"/>
  <c r="HRF1435" i="4"/>
  <c r="HRB1435" i="4"/>
  <c r="HQX1435" i="4"/>
  <c r="HQT1435" i="4"/>
  <c r="HQP1435" i="4"/>
  <c r="HQL1435" i="4"/>
  <c r="HQH1435" i="4"/>
  <c r="HQD1435" i="4"/>
  <c r="HPZ1435" i="4"/>
  <c r="HPV1435" i="4"/>
  <c r="HPR1435" i="4"/>
  <c r="HPN1435" i="4"/>
  <c r="HPJ1435" i="4"/>
  <c r="HPF1435" i="4"/>
  <c r="HPB1435" i="4"/>
  <c r="HOX1435" i="4"/>
  <c r="HOT1435" i="4"/>
  <c r="HOP1435" i="4"/>
  <c r="HOL1435" i="4"/>
  <c r="HOH1435" i="4"/>
  <c r="HOD1435" i="4"/>
  <c r="HNZ1435" i="4"/>
  <c r="HNV1435" i="4"/>
  <c r="HNR1435" i="4"/>
  <c r="HNN1435" i="4"/>
  <c r="HNJ1435" i="4"/>
  <c r="HNF1435" i="4"/>
  <c r="HNB1435" i="4"/>
  <c r="HMX1435" i="4"/>
  <c r="HMT1435" i="4"/>
  <c r="HMP1435" i="4"/>
  <c r="HML1435" i="4"/>
  <c r="HMH1435" i="4"/>
  <c r="HMD1435" i="4"/>
  <c r="HLZ1435" i="4"/>
  <c r="HLV1435" i="4"/>
  <c r="HLR1435" i="4"/>
  <c r="HLN1435" i="4"/>
  <c r="HLJ1435" i="4"/>
  <c r="HLF1435" i="4"/>
  <c r="HLB1435" i="4"/>
  <c r="HKX1435" i="4"/>
  <c r="HKT1435" i="4"/>
  <c r="HKP1435" i="4"/>
  <c r="HKL1435" i="4"/>
  <c r="HKH1435" i="4"/>
  <c r="HKD1435" i="4"/>
  <c r="HJZ1435" i="4"/>
  <c r="HJV1435" i="4"/>
  <c r="HJR1435" i="4"/>
  <c r="HJN1435" i="4"/>
  <c r="HJJ1435" i="4"/>
  <c r="HJF1435" i="4"/>
  <c r="HJB1435" i="4"/>
  <c r="HIX1435" i="4"/>
  <c r="HIT1435" i="4"/>
  <c r="HIP1435" i="4"/>
  <c r="HIL1435" i="4"/>
  <c r="HIH1435" i="4"/>
  <c r="HID1435" i="4"/>
  <c r="HHZ1435" i="4"/>
  <c r="HHV1435" i="4"/>
  <c r="HHR1435" i="4"/>
  <c r="HHN1435" i="4"/>
  <c r="HHJ1435" i="4"/>
  <c r="HHF1435" i="4"/>
  <c r="HHB1435" i="4"/>
  <c r="HGX1435" i="4"/>
  <c r="HGT1435" i="4"/>
  <c r="HGP1435" i="4"/>
  <c r="HGL1435" i="4"/>
  <c r="HGH1435" i="4"/>
  <c r="HGD1435" i="4"/>
  <c r="HFZ1435" i="4"/>
  <c r="HFV1435" i="4"/>
  <c r="HFR1435" i="4"/>
  <c r="HFN1435" i="4"/>
  <c r="HFJ1435" i="4"/>
  <c r="HFF1435" i="4"/>
  <c r="HFB1435" i="4"/>
  <c r="HEX1435" i="4"/>
  <c r="HET1435" i="4"/>
  <c r="HEP1435" i="4"/>
  <c r="HEL1435" i="4"/>
  <c r="HEH1435" i="4"/>
  <c r="HED1435" i="4"/>
  <c r="HDZ1435" i="4"/>
  <c r="HDV1435" i="4"/>
  <c r="HDR1435" i="4"/>
  <c r="HDN1435" i="4"/>
  <c r="HDJ1435" i="4"/>
  <c r="HDF1435" i="4"/>
  <c r="HDB1435" i="4"/>
  <c r="HCX1435" i="4"/>
  <c r="HCT1435" i="4"/>
  <c r="HCP1435" i="4"/>
  <c r="HCL1435" i="4"/>
  <c r="HCH1435" i="4"/>
  <c r="HCD1435" i="4"/>
  <c r="HBZ1435" i="4"/>
  <c r="HBV1435" i="4"/>
  <c r="HBR1435" i="4"/>
  <c r="HBN1435" i="4"/>
  <c r="HBJ1435" i="4"/>
  <c r="HBF1435" i="4"/>
  <c r="HBB1435" i="4"/>
  <c r="HAX1435" i="4"/>
  <c r="HAT1435" i="4"/>
  <c r="HAP1435" i="4"/>
  <c r="HAL1435" i="4"/>
  <c r="HAH1435" i="4"/>
  <c r="HAD1435" i="4"/>
  <c r="GZZ1435" i="4"/>
  <c r="GZV1435" i="4"/>
  <c r="GZR1435" i="4"/>
  <c r="GZN1435" i="4"/>
  <c r="GZJ1435" i="4"/>
  <c r="GZF1435" i="4"/>
  <c r="GZB1435" i="4"/>
  <c r="GYX1435" i="4"/>
  <c r="GYT1435" i="4"/>
  <c r="GYP1435" i="4"/>
  <c r="GYL1435" i="4"/>
  <c r="GYH1435" i="4"/>
  <c r="GYD1435" i="4"/>
  <c r="GXZ1435" i="4"/>
  <c r="GXV1435" i="4"/>
  <c r="GXR1435" i="4"/>
  <c r="GXN1435" i="4"/>
  <c r="GXJ1435" i="4"/>
  <c r="GXF1435" i="4"/>
  <c r="GXB1435" i="4"/>
  <c r="GWX1435" i="4"/>
  <c r="GWT1435" i="4"/>
  <c r="GWP1435" i="4"/>
  <c r="GWL1435" i="4"/>
  <c r="GWH1435" i="4"/>
  <c r="GWD1435" i="4"/>
  <c r="GVZ1435" i="4"/>
  <c r="GVV1435" i="4"/>
  <c r="GVR1435" i="4"/>
  <c r="GVN1435" i="4"/>
  <c r="GVJ1435" i="4"/>
  <c r="GVF1435" i="4"/>
  <c r="GVB1435" i="4"/>
  <c r="GUX1435" i="4"/>
  <c r="GUT1435" i="4"/>
  <c r="GUP1435" i="4"/>
  <c r="GUL1435" i="4"/>
  <c r="GUH1435" i="4"/>
  <c r="GUD1435" i="4"/>
  <c r="GTZ1435" i="4"/>
  <c r="GTV1435" i="4"/>
  <c r="GTR1435" i="4"/>
  <c r="GTN1435" i="4"/>
  <c r="GTJ1435" i="4"/>
  <c r="GTF1435" i="4"/>
  <c r="GTB1435" i="4"/>
  <c r="GSX1435" i="4"/>
  <c r="GST1435" i="4"/>
  <c r="GSP1435" i="4"/>
  <c r="GSL1435" i="4"/>
  <c r="GSH1435" i="4"/>
  <c r="GSD1435" i="4"/>
  <c r="GRZ1435" i="4"/>
  <c r="GRV1435" i="4"/>
  <c r="GRR1435" i="4"/>
  <c r="GRN1435" i="4"/>
  <c r="GRJ1435" i="4"/>
  <c r="GRF1435" i="4"/>
  <c r="GRB1435" i="4"/>
  <c r="GQX1435" i="4"/>
  <c r="GQT1435" i="4"/>
  <c r="GQP1435" i="4"/>
  <c r="GQL1435" i="4"/>
  <c r="GQH1435" i="4"/>
  <c r="GQD1435" i="4"/>
  <c r="GPZ1435" i="4"/>
  <c r="GPV1435" i="4"/>
  <c r="GPR1435" i="4"/>
  <c r="GPN1435" i="4"/>
  <c r="GPJ1435" i="4"/>
  <c r="GPF1435" i="4"/>
  <c r="GPB1435" i="4"/>
  <c r="GOX1435" i="4"/>
  <c r="GOT1435" i="4"/>
  <c r="GOP1435" i="4"/>
  <c r="GOL1435" i="4"/>
  <c r="GOH1435" i="4"/>
  <c r="GOD1435" i="4"/>
  <c r="GNZ1435" i="4"/>
  <c r="GNV1435" i="4"/>
  <c r="GNR1435" i="4"/>
  <c r="GNN1435" i="4"/>
  <c r="GNJ1435" i="4"/>
  <c r="GNF1435" i="4"/>
  <c r="GNB1435" i="4"/>
  <c r="GMX1435" i="4"/>
  <c r="GMT1435" i="4"/>
  <c r="GMP1435" i="4"/>
  <c r="GML1435" i="4"/>
  <c r="GMH1435" i="4"/>
  <c r="GMD1435" i="4"/>
  <c r="GLZ1435" i="4"/>
  <c r="GLV1435" i="4"/>
  <c r="GLR1435" i="4"/>
  <c r="GLN1435" i="4"/>
  <c r="GLJ1435" i="4"/>
  <c r="GLF1435" i="4"/>
  <c r="GLB1435" i="4"/>
  <c r="GKX1435" i="4"/>
  <c r="GKT1435" i="4"/>
  <c r="GKP1435" i="4"/>
  <c r="GKL1435" i="4"/>
  <c r="GKH1435" i="4"/>
  <c r="GKD1435" i="4"/>
  <c r="GJZ1435" i="4"/>
  <c r="GJV1435" i="4"/>
  <c r="GJR1435" i="4"/>
  <c r="GJN1435" i="4"/>
  <c r="GJJ1435" i="4"/>
  <c r="GJF1435" i="4"/>
  <c r="GJB1435" i="4"/>
  <c r="GIX1435" i="4"/>
  <c r="GIT1435" i="4"/>
  <c r="GIP1435" i="4"/>
  <c r="GIL1435" i="4"/>
  <c r="GIH1435" i="4"/>
  <c r="GID1435" i="4"/>
  <c r="GHZ1435" i="4"/>
  <c r="GHV1435" i="4"/>
  <c r="GHR1435" i="4"/>
  <c r="GHN1435" i="4"/>
  <c r="GHJ1435" i="4"/>
  <c r="GHF1435" i="4"/>
  <c r="GHB1435" i="4"/>
  <c r="GGX1435" i="4"/>
  <c r="GGT1435" i="4"/>
  <c r="GGP1435" i="4"/>
  <c r="GGL1435" i="4"/>
  <c r="GGH1435" i="4"/>
  <c r="GGD1435" i="4"/>
  <c r="GFZ1435" i="4"/>
  <c r="GFV1435" i="4"/>
  <c r="GFR1435" i="4"/>
  <c r="GFN1435" i="4"/>
  <c r="GFJ1435" i="4"/>
  <c r="GFF1435" i="4"/>
  <c r="GFB1435" i="4"/>
  <c r="GEX1435" i="4"/>
  <c r="GET1435" i="4"/>
  <c r="GEP1435" i="4"/>
  <c r="GEL1435" i="4"/>
  <c r="GEH1435" i="4"/>
  <c r="GED1435" i="4"/>
  <c r="GDZ1435" i="4"/>
  <c r="GDV1435" i="4"/>
  <c r="GDR1435" i="4"/>
  <c r="GDN1435" i="4"/>
  <c r="GDJ1435" i="4"/>
  <c r="GDF1435" i="4"/>
  <c r="GDB1435" i="4"/>
  <c r="GCX1435" i="4"/>
  <c r="GCT1435" i="4"/>
  <c r="GCP1435" i="4"/>
  <c r="GCL1435" i="4"/>
  <c r="GCH1435" i="4"/>
  <c r="GCD1435" i="4"/>
  <c r="GBZ1435" i="4"/>
  <c r="GBV1435" i="4"/>
  <c r="GBR1435" i="4"/>
  <c r="GBN1435" i="4"/>
  <c r="GBJ1435" i="4"/>
  <c r="GBF1435" i="4"/>
  <c r="GBB1435" i="4"/>
  <c r="GAX1435" i="4"/>
  <c r="GAT1435" i="4"/>
  <c r="GAP1435" i="4"/>
  <c r="GAL1435" i="4"/>
  <c r="GAH1435" i="4"/>
  <c r="GAD1435" i="4"/>
  <c r="FZZ1435" i="4"/>
  <c r="FZV1435" i="4"/>
  <c r="FZR1435" i="4"/>
  <c r="FZN1435" i="4"/>
  <c r="FZJ1435" i="4"/>
  <c r="FZF1435" i="4"/>
  <c r="FZB1435" i="4"/>
  <c r="FYX1435" i="4"/>
  <c r="FYT1435" i="4"/>
  <c r="FYP1435" i="4"/>
  <c r="FYL1435" i="4"/>
  <c r="FYH1435" i="4"/>
  <c r="FYD1435" i="4"/>
  <c r="FXZ1435" i="4"/>
  <c r="FXV1435" i="4"/>
  <c r="FXR1435" i="4"/>
  <c r="FXN1435" i="4"/>
  <c r="FXJ1435" i="4"/>
  <c r="FXF1435" i="4"/>
  <c r="FXB1435" i="4"/>
  <c r="FWX1435" i="4"/>
  <c r="FWT1435" i="4"/>
  <c r="FWP1435" i="4"/>
  <c r="FWL1435" i="4"/>
  <c r="FWH1435" i="4"/>
  <c r="FWD1435" i="4"/>
  <c r="FVZ1435" i="4"/>
  <c r="FVV1435" i="4"/>
  <c r="FVR1435" i="4"/>
  <c r="FVN1435" i="4"/>
  <c r="FVJ1435" i="4"/>
  <c r="FVF1435" i="4"/>
  <c r="FVB1435" i="4"/>
  <c r="FUX1435" i="4"/>
  <c r="FUT1435" i="4"/>
  <c r="FUP1435" i="4"/>
  <c r="FUL1435" i="4"/>
  <c r="FUH1435" i="4"/>
  <c r="FUD1435" i="4"/>
  <c r="FTZ1435" i="4"/>
  <c r="FTV1435" i="4"/>
  <c r="FTR1435" i="4"/>
  <c r="FTN1435" i="4"/>
  <c r="FTJ1435" i="4"/>
  <c r="FTF1435" i="4"/>
  <c r="FTB1435" i="4"/>
  <c r="FSX1435" i="4"/>
  <c r="FST1435" i="4"/>
  <c r="FSP1435" i="4"/>
  <c r="FSL1435" i="4"/>
  <c r="FSH1435" i="4"/>
  <c r="FSD1435" i="4"/>
  <c r="FRZ1435" i="4"/>
  <c r="FRV1435" i="4"/>
  <c r="FRR1435" i="4"/>
  <c r="FRN1435" i="4"/>
  <c r="FRJ1435" i="4"/>
  <c r="FRF1435" i="4"/>
  <c r="FRB1435" i="4"/>
  <c r="FQX1435" i="4"/>
  <c r="FQT1435" i="4"/>
  <c r="FQP1435" i="4"/>
  <c r="FQL1435" i="4"/>
  <c r="FQH1435" i="4"/>
  <c r="FQD1435" i="4"/>
  <c r="FPZ1435" i="4"/>
  <c r="FPV1435" i="4"/>
  <c r="FPR1435" i="4"/>
  <c r="FPN1435" i="4"/>
  <c r="FPJ1435" i="4"/>
  <c r="FPF1435" i="4"/>
  <c r="FPB1435" i="4"/>
  <c r="FOX1435" i="4"/>
  <c r="FOT1435" i="4"/>
  <c r="FOP1435" i="4"/>
  <c r="FOL1435" i="4"/>
  <c r="FOH1435" i="4"/>
  <c r="FOD1435" i="4"/>
  <c r="FNZ1435" i="4"/>
  <c r="FNV1435" i="4"/>
  <c r="FNR1435" i="4"/>
  <c r="FNN1435" i="4"/>
  <c r="FNJ1435" i="4"/>
  <c r="FNF1435" i="4"/>
  <c r="FNB1435" i="4"/>
  <c r="FMX1435" i="4"/>
  <c r="FMT1435" i="4"/>
  <c r="FMP1435" i="4"/>
  <c r="FML1435" i="4"/>
  <c r="FMH1435" i="4"/>
  <c r="FMD1435" i="4"/>
  <c r="FLZ1435" i="4"/>
  <c r="FLV1435" i="4"/>
  <c r="FLR1435" i="4"/>
  <c r="FLN1435" i="4"/>
  <c r="FLJ1435" i="4"/>
  <c r="FLF1435" i="4"/>
  <c r="FLB1435" i="4"/>
  <c r="FKX1435" i="4"/>
  <c r="FKT1435" i="4"/>
  <c r="FKP1435" i="4"/>
  <c r="FKL1435" i="4"/>
  <c r="FKH1435" i="4"/>
  <c r="FKD1435" i="4"/>
  <c r="FJZ1435" i="4"/>
  <c r="FJV1435" i="4"/>
  <c r="FJR1435" i="4"/>
  <c r="FJN1435" i="4"/>
  <c r="FJJ1435" i="4"/>
  <c r="FJF1435" i="4"/>
  <c r="FJB1435" i="4"/>
  <c r="FIX1435" i="4"/>
  <c r="FIT1435" i="4"/>
  <c r="FIP1435" i="4"/>
  <c r="FIL1435" i="4"/>
  <c r="FIH1435" i="4"/>
  <c r="FID1435" i="4"/>
  <c r="FHZ1435" i="4"/>
  <c r="FHV1435" i="4"/>
  <c r="FHR1435" i="4"/>
  <c r="FHN1435" i="4"/>
  <c r="FHJ1435" i="4"/>
  <c r="FHF1435" i="4"/>
  <c r="FHB1435" i="4"/>
  <c r="FGX1435" i="4"/>
  <c r="FGT1435" i="4"/>
  <c r="FGP1435" i="4"/>
  <c r="FGL1435" i="4"/>
  <c r="FGH1435" i="4"/>
  <c r="FGD1435" i="4"/>
  <c r="FFZ1435" i="4"/>
  <c r="FFV1435" i="4"/>
  <c r="FFR1435" i="4"/>
  <c r="FFN1435" i="4"/>
  <c r="FFJ1435" i="4"/>
  <c r="FFF1435" i="4"/>
  <c r="FFB1435" i="4"/>
  <c r="FEX1435" i="4"/>
  <c r="FET1435" i="4"/>
  <c r="FEP1435" i="4"/>
  <c r="FEL1435" i="4"/>
  <c r="FEH1435" i="4"/>
  <c r="FED1435" i="4"/>
  <c r="FDZ1435" i="4"/>
  <c r="FDV1435" i="4"/>
  <c r="FDR1435" i="4"/>
  <c r="FDN1435" i="4"/>
  <c r="FDJ1435" i="4"/>
  <c r="FDF1435" i="4"/>
  <c r="FDB1435" i="4"/>
  <c r="FCX1435" i="4"/>
  <c r="FCT1435" i="4"/>
  <c r="FCP1435" i="4"/>
  <c r="FCL1435" i="4"/>
  <c r="FCH1435" i="4"/>
  <c r="FCD1435" i="4"/>
  <c r="FBZ1435" i="4"/>
  <c r="FBV1435" i="4"/>
  <c r="FBR1435" i="4"/>
  <c r="FBN1435" i="4"/>
  <c r="FBJ1435" i="4"/>
  <c r="FBF1435" i="4"/>
  <c r="FBB1435" i="4"/>
  <c r="FAX1435" i="4"/>
  <c r="FAT1435" i="4"/>
  <c r="FAP1435" i="4"/>
  <c r="FAL1435" i="4"/>
  <c r="FAH1435" i="4"/>
  <c r="FAD1435" i="4"/>
  <c r="EZZ1435" i="4"/>
  <c r="EZV1435" i="4"/>
  <c r="EZR1435" i="4"/>
  <c r="EZN1435" i="4"/>
  <c r="EZJ1435" i="4"/>
  <c r="EZF1435" i="4"/>
  <c r="EZB1435" i="4"/>
  <c r="EYX1435" i="4"/>
  <c r="EYT1435" i="4"/>
  <c r="EYP1435" i="4"/>
  <c r="EYL1435" i="4"/>
  <c r="EYH1435" i="4"/>
  <c r="EYD1435" i="4"/>
  <c r="EXZ1435" i="4"/>
  <c r="EXV1435" i="4"/>
  <c r="EXR1435" i="4"/>
  <c r="EXN1435" i="4"/>
  <c r="EXJ1435" i="4"/>
  <c r="EXF1435" i="4"/>
  <c r="EXB1435" i="4"/>
  <c r="EWX1435" i="4"/>
  <c r="EWT1435" i="4"/>
  <c r="EWP1435" i="4"/>
  <c r="EWL1435" i="4"/>
  <c r="EWH1435" i="4"/>
  <c r="EWD1435" i="4"/>
  <c r="EVZ1435" i="4"/>
  <c r="EVV1435" i="4"/>
  <c r="EVR1435" i="4"/>
  <c r="EVN1435" i="4"/>
  <c r="EVJ1435" i="4"/>
  <c r="EVF1435" i="4"/>
  <c r="EVB1435" i="4"/>
  <c r="EUX1435" i="4"/>
  <c r="EUT1435" i="4"/>
  <c r="EUP1435" i="4"/>
  <c r="EUL1435" i="4"/>
  <c r="EUH1435" i="4"/>
  <c r="EUD1435" i="4"/>
  <c r="ETZ1435" i="4"/>
  <c r="ETV1435" i="4"/>
  <c r="ETR1435" i="4"/>
  <c r="ETN1435" i="4"/>
  <c r="ETJ1435" i="4"/>
  <c r="ETF1435" i="4"/>
  <c r="ETB1435" i="4"/>
  <c r="ESX1435" i="4"/>
  <c r="EST1435" i="4"/>
  <c r="ESP1435" i="4"/>
  <c r="ESL1435" i="4"/>
  <c r="ESH1435" i="4"/>
  <c r="ESD1435" i="4"/>
  <c r="ERZ1435" i="4"/>
  <c r="ERV1435" i="4"/>
  <c r="ERR1435" i="4"/>
  <c r="ERN1435" i="4"/>
  <c r="ERJ1435" i="4"/>
  <c r="ERF1435" i="4"/>
  <c r="ERB1435" i="4"/>
  <c r="EQX1435" i="4"/>
  <c r="EQT1435" i="4"/>
  <c r="EQP1435" i="4"/>
  <c r="EQL1435" i="4"/>
  <c r="EQH1435" i="4"/>
  <c r="EQD1435" i="4"/>
  <c r="EPZ1435" i="4"/>
  <c r="EPV1435" i="4"/>
  <c r="EPR1435" i="4"/>
  <c r="EPN1435" i="4"/>
  <c r="EPJ1435" i="4"/>
  <c r="EPF1435" i="4"/>
  <c r="EPB1435" i="4"/>
  <c r="EOX1435" i="4"/>
  <c r="EOT1435" i="4"/>
  <c r="EOP1435" i="4"/>
  <c r="EOL1435" i="4"/>
  <c r="EOH1435" i="4"/>
  <c r="EOD1435" i="4"/>
  <c r="ENZ1435" i="4"/>
  <c r="ENV1435" i="4"/>
  <c r="ENR1435" i="4"/>
  <c r="ENN1435" i="4"/>
  <c r="ENJ1435" i="4"/>
  <c r="ENF1435" i="4"/>
  <c r="ENB1435" i="4"/>
  <c r="EMX1435" i="4"/>
  <c r="EMT1435" i="4"/>
  <c r="EMP1435" i="4"/>
  <c r="EML1435" i="4"/>
  <c r="EMH1435" i="4"/>
  <c r="EMD1435" i="4"/>
  <c r="ELZ1435" i="4"/>
  <c r="ELV1435" i="4"/>
  <c r="ELR1435" i="4"/>
  <c r="ELN1435" i="4"/>
  <c r="ELJ1435" i="4"/>
  <c r="ELF1435" i="4"/>
  <c r="ELB1435" i="4"/>
  <c r="EKX1435" i="4"/>
  <c r="EKT1435" i="4"/>
  <c r="EKP1435" i="4"/>
  <c r="EKL1435" i="4"/>
  <c r="EKH1435" i="4"/>
  <c r="EKD1435" i="4"/>
  <c r="EJZ1435" i="4"/>
  <c r="EJV1435" i="4"/>
  <c r="EJR1435" i="4"/>
  <c r="EJN1435" i="4"/>
  <c r="EJJ1435" i="4"/>
  <c r="EJF1435" i="4"/>
  <c r="EJB1435" i="4"/>
  <c r="EIX1435" i="4"/>
  <c r="EIT1435" i="4"/>
  <c r="EIP1435" i="4"/>
  <c r="EIL1435" i="4"/>
  <c r="EIH1435" i="4"/>
  <c r="EID1435" i="4"/>
  <c r="EHZ1435" i="4"/>
  <c r="EHV1435" i="4"/>
  <c r="EHR1435" i="4"/>
  <c r="EHN1435" i="4"/>
  <c r="EHJ1435" i="4"/>
  <c r="EHF1435" i="4"/>
  <c r="EHB1435" i="4"/>
  <c r="EGX1435" i="4"/>
  <c r="EGT1435" i="4"/>
  <c r="EGP1435" i="4"/>
  <c r="EGL1435" i="4"/>
  <c r="EGH1435" i="4"/>
  <c r="EGD1435" i="4"/>
  <c r="EFZ1435" i="4"/>
  <c r="EFV1435" i="4"/>
  <c r="EFR1435" i="4"/>
  <c r="EFN1435" i="4"/>
  <c r="EFJ1435" i="4"/>
  <c r="EFF1435" i="4"/>
  <c r="EFB1435" i="4"/>
  <c r="EEX1435" i="4"/>
  <c r="EET1435" i="4"/>
  <c r="EEP1435" i="4"/>
  <c r="EEL1435" i="4"/>
  <c r="EEH1435" i="4"/>
  <c r="EED1435" i="4"/>
  <c r="EDZ1435" i="4"/>
  <c r="EDV1435" i="4"/>
  <c r="EDR1435" i="4"/>
  <c r="EDN1435" i="4"/>
  <c r="EDJ1435" i="4"/>
  <c r="EDF1435" i="4"/>
  <c r="EDB1435" i="4"/>
  <c r="ECX1435" i="4"/>
  <c r="ECT1435" i="4"/>
  <c r="ECP1435" i="4"/>
  <c r="ECL1435" i="4"/>
  <c r="ECH1435" i="4"/>
  <c r="ECD1435" i="4"/>
  <c r="EBZ1435" i="4"/>
  <c r="EBV1435" i="4"/>
  <c r="EBR1435" i="4"/>
  <c r="EBN1435" i="4"/>
  <c r="EBJ1435" i="4"/>
  <c r="EBF1435" i="4"/>
  <c r="EBB1435" i="4"/>
  <c r="EAX1435" i="4"/>
  <c r="EAT1435" i="4"/>
  <c r="EAP1435" i="4"/>
  <c r="EAL1435" i="4"/>
  <c r="EAH1435" i="4"/>
  <c r="EAD1435" i="4"/>
  <c r="DZZ1435" i="4"/>
  <c r="DZV1435" i="4"/>
  <c r="DZR1435" i="4"/>
  <c r="DZN1435" i="4"/>
  <c r="DZJ1435" i="4"/>
  <c r="DZF1435" i="4"/>
  <c r="DZB1435" i="4"/>
  <c r="DYX1435" i="4"/>
  <c r="DYT1435" i="4"/>
  <c r="DYP1435" i="4"/>
  <c r="DYL1435" i="4"/>
  <c r="DYH1435" i="4"/>
  <c r="DYD1435" i="4"/>
  <c r="DXZ1435" i="4"/>
  <c r="DXV1435" i="4"/>
  <c r="DXR1435" i="4"/>
  <c r="DXN1435" i="4"/>
  <c r="DXJ1435" i="4"/>
  <c r="DXF1435" i="4"/>
  <c r="DXB1435" i="4"/>
  <c r="DWX1435" i="4"/>
  <c r="DWT1435" i="4"/>
  <c r="DWP1435" i="4"/>
  <c r="DWL1435" i="4"/>
  <c r="DWH1435" i="4"/>
  <c r="DWD1435" i="4"/>
  <c r="DVZ1435" i="4"/>
  <c r="DVV1435" i="4"/>
  <c r="DVR1435" i="4"/>
  <c r="DVN1435" i="4"/>
  <c r="DVJ1435" i="4"/>
  <c r="DVF1435" i="4"/>
  <c r="DVB1435" i="4"/>
  <c r="DUX1435" i="4"/>
  <c r="DUT1435" i="4"/>
  <c r="DUP1435" i="4"/>
  <c r="DUL1435" i="4"/>
  <c r="DUH1435" i="4"/>
  <c r="DUD1435" i="4"/>
  <c r="DTZ1435" i="4"/>
  <c r="DTV1435" i="4"/>
  <c r="DTR1435" i="4"/>
  <c r="DTN1435" i="4"/>
  <c r="DTJ1435" i="4"/>
  <c r="DTF1435" i="4"/>
  <c r="DTB1435" i="4"/>
  <c r="DSX1435" i="4"/>
  <c r="DST1435" i="4"/>
  <c r="DSP1435" i="4"/>
  <c r="DSL1435" i="4"/>
  <c r="DSH1435" i="4"/>
  <c r="DSD1435" i="4"/>
  <c r="DRZ1435" i="4"/>
  <c r="DRV1435" i="4"/>
  <c r="DRR1435" i="4"/>
  <c r="DRN1435" i="4"/>
  <c r="DRJ1435" i="4"/>
  <c r="DRF1435" i="4"/>
  <c r="DRB1435" i="4"/>
  <c r="DQX1435" i="4"/>
  <c r="DQT1435" i="4"/>
  <c r="DQP1435" i="4"/>
  <c r="DQL1435" i="4"/>
  <c r="DQH1435" i="4"/>
  <c r="DQD1435" i="4"/>
  <c r="DPZ1435" i="4"/>
  <c r="DPV1435" i="4"/>
  <c r="DPR1435" i="4"/>
  <c r="DPN1435" i="4"/>
  <c r="DPJ1435" i="4"/>
  <c r="DPF1435" i="4"/>
  <c r="DPB1435" i="4"/>
  <c r="DOX1435" i="4"/>
  <c r="DOT1435" i="4"/>
  <c r="DOP1435" i="4"/>
  <c r="DOL1435" i="4"/>
  <c r="DOH1435" i="4"/>
  <c r="DOD1435" i="4"/>
  <c r="DNZ1435" i="4"/>
  <c r="DNV1435" i="4"/>
  <c r="DNR1435" i="4"/>
  <c r="DNN1435" i="4"/>
  <c r="DNJ1435" i="4"/>
  <c r="DNF1435" i="4"/>
  <c r="DNB1435" i="4"/>
  <c r="DMX1435" i="4"/>
  <c r="DMT1435" i="4"/>
  <c r="DMP1435" i="4"/>
  <c r="DML1435" i="4"/>
  <c r="DMH1435" i="4"/>
  <c r="DMD1435" i="4"/>
  <c r="DLZ1435" i="4"/>
  <c r="DLV1435" i="4"/>
  <c r="DLR1435" i="4"/>
  <c r="DLN1435" i="4"/>
  <c r="DLJ1435" i="4"/>
  <c r="DLF1435" i="4"/>
  <c r="DLB1435" i="4"/>
  <c r="DKX1435" i="4"/>
  <c r="DKT1435" i="4"/>
  <c r="DKP1435" i="4"/>
  <c r="DKL1435" i="4"/>
  <c r="DKH1435" i="4"/>
  <c r="DKD1435" i="4"/>
  <c r="DJZ1435" i="4"/>
  <c r="DJV1435" i="4"/>
  <c r="DJR1435" i="4"/>
  <c r="DJN1435" i="4"/>
  <c r="DJJ1435" i="4"/>
  <c r="DJF1435" i="4"/>
  <c r="DJB1435" i="4"/>
  <c r="DIX1435" i="4"/>
  <c r="DIT1435" i="4"/>
  <c r="DIP1435" i="4"/>
  <c r="DIL1435" i="4"/>
  <c r="DIH1435" i="4"/>
  <c r="DID1435" i="4"/>
  <c r="DHZ1435" i="4"/>
  <c r="DHV1435" i="4"/>
  <c r="DHR1435" i="4"/>
  <c r="DHN1435" i="4"/>
  <c r="DHJ1435" i="4"/>
  <c r="DHF1435" i="4"/>
  <c r="DHB1435" i="4"/>
  <c r="DGX1435" i="4"/>
  <c r="DGT1435" i="4"/>
  <c r="DGP1435" i="4"/>
  <c r="DGL1435" i="4"/>
  <c r="DGH1435" i="4"/>
  <c r="DGD1435" i="4"/>
  <c r="DFZ1435" i="4"/>
  <c r="DFV1435" i="4"/>
  <c r="DFR1435" i="4"/>
  <c r="DFN1435" i="4"/>
  <c r="DFJ1435" i="4"/>
  <c r="DFF1435" i="4"/>
  <c r="DFB1435" i="4"/>
  <c r="DEX1435" i="4"/>
  <c r="DET1435" i="4"/>
  <c r="DEP1435" i="4"/>
  <c r="DEL1435" i="4"/>
  <c r="DEH1435" i="4"/>
  <c r="DED1435" i="4"/>
  <c r="DDZ1435" i="4"/>
  <c r="DDV1435" i="4"/>
  <c r="DDR1435" i="4"/>
  <c r="DDN1435" i="4"/>
  <c r="DDJ1435" i="4"/>
  <c r="DDF1435" i="4"/>
  <c r="DDB1435" i="4"/>
  <c r="DCX1435" i="4"/>
  <c r="DCT1435" i="4"/>
  <c r="DCP1435" i="4"/>
  <c r="DCL1435" i="4"/>
  <c r="DCH1435" i="4"/>
  <c r="DCD1435" i="4"/>
  <c r="DBZ1435" i="4"/>
  <c r="DBV1435" i="4"/>
  <c r="DBR1435" i="4"/>
  <c r="DBN1435" i="4"/>
  <c r="DBJ1435" i="4"/>
  <c r="DBF1435" i="4"/>
  <c r="DBB1435" i="4"/>
  <c r="DAX1435" i="4"/>
  <c r="DAT1435" i="4"/>
  <c r="DAP1435" i="4"/>
  <c r="DAL1435" i="4"/>
  <c r="DAH1435" i="4"/>
  <c r="DAD1435" i="4"/>
  <c r="CZZ1435" i="4"/>
  <c r="CZV1435" i="4"/>
  <c r="CZR1435" i="4"/>
  <c r="CZN1435" i="4"/>
  <c r="CZJ1435" i="4"/>
  <c r="CZF1435" i="4"/>
  <c r="CZB1435" i="4"/>
  <c r="CYX1435" i="4"/>
  <c r="CYT1435" i="4"/>
  <c r="CYP1435" i="4"/>
  <c r="CYL1435" i="4"/>
  <c r="CYH1435" i="4"/>
  <c r="CYD1435" i="4"/>
  <c r="CXZ1435" i="4"/>
  <c r="CXV1435" i="4"/>
  <c r="CXR1435" i="4"/>
  <c r="CXN1435" i="4"/>
  <c r="CXJ1435" i="4"/>
  <c r="CXF1435" i="4"/>
  <c r="CXB1435" i="4"/>
  <c r="CWX1435" i="4"/>
  <c r="CWT1435" i="4"/>
  <c r="CWP1435" i="4"/>
  <c r="CWL1435" i="4"/>
  <c r="CWH1435" i="4"/>
  <c r="CWD1435" i="4"/>
  <c r="CVZ1435" i="4"/>
  <c r="CVV1435" i="4"/>
  <c r="CVR1435" i="4"/>
  <c r="CVN1435" i="4"/>
  <c r="CVJ1435" i="4"/>
  <c r="CVF1435" i="4"/>
  <c r="CVB1435" i="4"/>
  <c r="CUX1435" i="4"/>
  <c r="CUT1435" i="4"/>
  <c r="CUP1435" i="4"/>
  <c r="CUL1435" i="4"/>
  <c r="CUH1435" i="4"/>
  <c r="CUD1435" i="4"/>
  <c r="CTZ1435" i="4"/>
  <c r="CTV1435" i="4"/>
  <c r="CTR1435" i="4"/>
  <c r="CTN1435" i="4"/>
  <c r="CTJ1435" i="4"/>
  <c r="CTF1435" i="4"/>
  <c r="CTB1435" i="4"/>
  <c r="CSX1435" i="4"/>
  <c r="CST1435" i="4"/>
  <c r="CSP1435" i="4"/>
  <c r="CSL1435" i="4"/>
  <c r="CSH1435" i="4"/>
  <c r="CSD1435" i="4"/>
  <c r="CRZ1435" i="4"/>
  <c r="CRV1435" i="4"/>
  <c r="CRR1435" i="4"/>
  <c r="CRN1435" i="4"/>
  <c r="CRJ1435" i="4"/>
  <c r="CRF1435" i="4"/>
  <c r="CRB1435" i="4"/>
  <c r="CQX1435" i="4"/>
  <c r="CQT1435" i="4"/>
  <c r="CQP1435" i="4"/>
  <c r="CQL1435" i="4"/>
  <c r="CQH1435" i="4"/>
  <c r="CQD1435" i="4"/>
  <c r="CPZ1435" i="4"/>
  <c r="CPV1435" i="4"/>
  <c r="CPR1435" i="4"/>
  <c r="CPN1435" i="4"/>
  <c r="CPJ1435" i="4"/>
  <c r="CPF1435" i="4"/>
  <c r="CPB1435" i="4"/>
  <c r="COX1435" i="4"/>
  <c r="COT1435" i="4"/>
  <c r="COP1435" i="4"/>
  <c r="COL1435" i="4"/>
  <c r="COH1435" i="4"/>
  <c r="COD1435" i="4"/>
  <c r="CNZ1435" i="4"/>
  <c r="CNV1435" i="4"/>
  <c r="CNR1435" i="4"/>
  <c r="CNN1435" i="4"/>
  <c r="CNJ1435" i="4"/>
  <c r="CNF1435" i="4"/>
  <c r="CNB1435" i="4"/>
  <c r="CMX1435" i="4"/>
  <c r="CMT1435" i="4"/>
  <c r="CMP1435" i="4"/>
  <c r="CML1435" i="4"/>
  <c r="CMH1435" i="4"/>
  <c r="CMD1435" i="4"/>
  <c r="CLZ1435" i="4"/>
  <c r="CLV1435" i="4"/>
  <c r="CLR1435" i="4"/>
  <c r="CLN1435" i="4"/>
  <c r="CLJ1435" i="4"/>
  <c r="CLF1435" i="4"/>
  <c r="CLB1435" i="4"/>
  <c r="CKX1435" i="4"/>
  <c r="CKT1435" i="4"/>
  <c r="CKP1435" i="4"/>
  <c r="CKL1435" i="4"/>
  <c r="CKH1435" i="4"/>
  <c r="CKD1435" i="4"/>
  <c r="CJZ1435" i="4"/>
  <c r="CJV1435" i="4"/>
  <c r="CJR1435" i="4"/>
  <c r="CJN1435" i="4"/>
  <c r="CJJ1435" i="4"/>
  <c r="CJF1435" i="4"/>
  <c r="CJB1435" i="4"/>
  <c r="CIX1435" i="4"/>
  <c r="CIT1435" i="4"/>
  <c r="CIP1435" i="4"/>
  <c r="CIL1435" i="4"/>
  <c r="CIH1435" i="4"/>
  <c r="CID1435" i="4"/>
  <c r="CHZ1435" i="4"/>
  <c r="CHV1435" i="4"/>
  <c r="CHR1435" i="4"/>
  <c r="CHN1435" i="4"/>
  <c r="CHJ1435" i="4"/>
  <c r="CHF1435" i="4"/>
  <c r="CHB1435" i="4"/>
  <c r="CGX1435" i="4"/>
  <c r="CGT1435" i="4"/>
  <c r="CGP1435" i="4"/>
  <c r="CGL1435" i="4"/>
  <c r="CGH1435" i="4"/>
  <c r="CGD1435" i="4"/>
  <c r="CFZ1435" i="4"/>
  <c r="CFV1435" i="4"/>
  <c r="CFR1435" i="4"/>
  <c r="CFN1435" i="4"/>
  <c r="CFJ1435" i="4"/>
  <c r="CFF1435" i="4"/>
  <c r="CFB1435" i="4"/>
  <c r="CEX1435" i="4"/>
  <c r="CET1435" i="4"/>
  <c r="CEP1435" i="4"/>
  <c r="CEL1435" i="4"/>
  <c r="CEH1435" i="4"/>
  <c r="CED1435" i="4"/>
  <c r="CDZ1435" i="4"/>
  <c r="CDV1435" i="4"/>
  <c r="CDR1435" i="4"/>
  <c r="CDN1435" i="4"/>
  <c r="CDJ1435" i="4"/>
  <c r="CDF1435" i="4"/>
  <c r="CDB1435" i="4"/>
  <c r="CCX1435" i="4"/>
  <c r="CCT1435" i="4"/>
  <c r="CCP1435" i="4"/>
  <c r="CCL1435" i="4"/>
  <c r="CCH1435" i="4"/>
  <c r="CCD1435" i="4"/>
  <c r="CBZ1435" i="4"/>
  <c r="CBV1435" i="4"/>
  <c r="CBR1435" i="4"/>
  <c r="CBN1435" i="4"/>
  <c r="CBJ1435" i="4"/>
  <c r="CBF1435" i="4"/>
  <c r="CBB1435" i="4"/>
  <c r="CAX1435" i="4"/>
  <c r="CAT1435" i="4"/>
  <c r="CAP1435" i="4"/>
  <c r="CAL1435" i="4"/>
  <c r="CAH1435" i="4"/>
  <c r="CAD1435" i="4"/>
  <c r="BZZ1435" i="4"/>
  <c r="BZV1435" i="4"/>
  <c r="BZR1435" i="4"/>
  <c r="BZN1435" i="4"/>
  <c r="BZJ1435" i="4"/>
  <c r="BZF1435" i="4"/>
  <c r="BZB1435" i="4"/>
  <c r="BYX1435" i="4"/>
  <c r="BYT1435" i="4"/>
  <c r="BYP1435" i="4"/>
  <c r="BYL1435" i="4"/>
  <c r="BYH1435" i="4"/>
  <c r="BYD1435" i="4"/>
  <c r="BXZ1435" i="4"/>
  <c r="BXV1435" i="4"/>
  <c r="BXR1435" i="4"/>
  <c r="BXN1435" i="4"/>
  <c r="BXJ1435" i="4"/>
  <c r="BXF1435" i="4"/>
  <c r="BXB1435" i="4"/>
  <c r="BWX1435" i="4"/>
  <c r="BWT1435" i="4"/>
  <c r="BWP1435" i="4"/>
  <c r="BWL1435" i="4"/>
  <c r="BWH1435" i="4"/>
  <c r="BWD1435" i="4"/>
  <c r="BVZ1435" i="4"/>
  <c r="BVV1435" i="4"/>
  <c r="BVR1435" i="4"/>
  <c r="BVN1435" i="4"/>
  <c r="BVJ1435" i="4"/>
  <c r="BVF1435" i="4"/>
  <c r="BVB1435" i="4"/>
  <c r="BUX1435" i="4"/>
  <c r="BUT1435" i="4"/>
  <c r="BUP1435" i="4"/>
  <c r="BUL1435" i="4"/>
  <c r="BUH1435" i="4"/>
  <c r="BUD1435" i="4"/>
  <c r="BTZ1435" i="4"/>
  <c r="BTV1435" i="4"/>
  <c r="BTR1435" i="4"/>
  <c r="BTN1435" i="4"/>
  <c r="BTJ1435" i="4"/>
  <c r="BTF1435" i="4"/>
  <c r="BTB1435" i="4"/>
  <c r="BSX1435" i="4"/>
  <c r="BST1435" i="4"/>
  <c r="BSP1435" i="4"/>
  <c r="BSL1435" i="4"/>
  <c r="BSH1435" i="4"/>
  <c r="BSD1435" i="4"/>
  <c r="BRZ1435" i="4"/>
  <c r="BRV1435" i="4"/>
  <c r="BRR1435" i="4"/>
  <c r="BRN1435" i="4"/>
  <c r="BRJ1435" i="4"/>
  <c r="BRF1435" i="4"/>
  <c r="BRB1435" i="4"/>
  <c r="BQX1435" i="4"/>
  <c r="BQT1435" i="4"/>
  <c r="BQP1435" i="4"/>
  <c r="BQL1435" i="4"/>
  <c r="BQH1435" i="4"/>
  <c r="BQD1435" i="4"/>
  <c r="BPZ1435" i="4"/>
  <c r="BPV1435" i="4"/>
  <c r="BPR1435" i="4"/>
  <c r="BPN1435" i="4"/>
  <c r="BPJ1435" i="4"/>
  <c r="BPF1435" i="4"/>
  <c r="BPB1435" i="4"/>
  <c r="BOX1435" i="4"/>
  <c r="BOT1435" i="4"/>
  <c r="BOP1435" i="4"/>
  <c r="BOL1435" i="4"/>
  <c r="BOH1435" i="4"/>
  <c r="BOD1435" i="4"/>
  <c r="BNZ1435" i="4"/>
  <c r="BNV1435" i="4"/>
  <c r="BNR1435" i="4"/>
  <c r="BNN1435" i="4"/>
  <c r="BNJ1435" i="4"/>
  <c r="BNF1435" i="4"/>
  <c r="BNB1435" i="4"/>
  <c r="BMX1435" i="4"/>
  <c r="BMT1435" i="4"/>
  <c r="BMP1435" i="4"/>
  <c r="BML1435" i="4"/>
  <c r="BMH1435" i="4"/>
  <c r="BMD1435" i="4"/>
  <c r="BLZ1435" i="4"/>
  <c r="BLV1435" i="4"/>
  <c r="BLR1435" i="4"/>
  <c r="BLN1435" i="4"/>
  <c r="BLJ1435" i="4"/>
  <c r="BLF1435" i="4"/>
  <c r="BLB1435" i="4"/>
  <c r="BKX1435" i="4"/>
  <c r="BKT1435" i="4"/>
  <c r="BKP1435" i="4"/>
  <c r="BKL1435" i="4"/>
  <c r="BKH1435" i="4"/>
  <c r="BKD1435" i="4"/>
  <c r="BJZ1435" i="4"/>
  <c r="BJV1435" i="4"/>
  <c r="BJR1435" i="4"/>
  <c r="BJN1435" i="4"/>
  <c r="BJJ1435" i="4"/>
  <c r="BJF1435" i="4"/>
  <c r="BJB1435" i="4"/>
  <c r="BIX1435" i="4"/>
  <c r="BIT1435" i="4"/>
  <c r="BIP1435" i="4"/>
  <c r="BIL1435" i="4"/>
  <c r="BIH1435" i="4"/>
  <c r="BID1435" i="4"/>
  <c r="BHZ1435" i="4"/>
  <c r="BHV1435" i="4"/>
  <c r="BHR1435" i="4"/>
  <c r="BHN1435" i="4"/>
  <c r="BHJ1435" i="4"/>
  <c r="BHF1435" i="4"/>
  <c r="BHB1435" i="4"/>
  <c r="BGX1435" i="4"/>
  <c r="BGT1435" i="4"/>
  <c r="BGP1435" i="4"/>
  <c r="BGL1435" i="4"/>
  <c r="BGH1435" i="4"/>
  <c r="BGD1435" i="4"/>
  <c r="BFZ1435" i="4"/>
  <c r="BFV1435" i="4"/>
  <c r="BFR1435" i="4"/>
  <c r="BFN1435" i="4"/>
  <c r="BFJ1435" i="4"/>
  <c r="BFF1435" i="4"/>
  <c r="BFB1435" i="4"/>
  <c r="BEX1435" i="4"/>
  <c r="BET1435" i="4"/>
  <c r="BEP1435" i="4"/>
  <c r="BEL1435" i="4"/>
  <c r="BEH1435" i="4"/>
  <c r="BED1435" i="4"/>
  <c r="BDZ1435" i="4"/>
  <c r="BDV1435" i="4"/>
  <c r="BDR1435" i="4"/>
  <c r="BDN1435" i="4"/>
  <c r="BDJ1435" i="4"/>
  <c r="BDF1435" i="4"/>
  <c r="BDB1435" i="4"/>
  <c r="BCX1435" i="4"/>
  <c r="BCT1435" i="4"/>
  <c r="BCP1435" i="4"/>
  <c r="BCL1435" i="4"/>
  <c r="BCH1435" i="4"/>
  <c r="BCD1435" i="4"/>
  <c r="BBZ1435" i="4"/>
  <c r="BBV1435" i="4"/>
  <c r="BBR1435" i="4"/>
  <c r="BBN1435" i="4"/>
  <c r="BBJ1435" i="4"/>
  <c r="BBF1435" i="4"/>
  <c r="BBB1435" i="4"/>
  <c r="BAX1435" i="4"/>
  <c r="BAT1435" i="4"/>
  <c r="BAP1435" i="4"/>
  <c r="BAL1435" i="4"/>
  <c r="BAH1435" i="4"/>
  <c r="BAD1435" i="4"/>
  <c r="AZZ1435" i="4"/>
  <c r="AZV1435" i="4"/>
  <c r="AZR1435" i="4"/>
  <c r="AZN1435" i="4"/>
  <c r="AZJ1435" i="4"/>
  <c r="AZF1435" i="4"/>
  <c r="AZB1435" i="4"/>
  <c r="AYX1435" i="4"/>
  <c r="AYT1435" i="4"/>
  <c r="AYP1435" i="4"/>
  <c r="AYL1435" i="4"/>
  <c r="AYH1435" i="4"/>
  <c r="AYD1435" i="4"/>
  <c r="AXZ1435" i="4"/>
  <c r="AXV1435" i="4"/>
  <c r="AXR1435" i="4"/>
  <c r="AXN1435" i="4"/>
  <c r="AXJ1435" i="4"/>
  <c r="AXF1435" i="4"/>
  <c r="AXB1435" i="4"/>
  <c r="AWX1435" i="4"/>
  <c r="AWT1435" i="4"/>
  <c r="AWP1435" i="4"/>
  <c r="AWL1435" i="4"/>
  <c r="AWH1435" i="4"/>
  <c r="AWD1435" i="4"/>
  <c r="AVZ1435" i="4"/>
  <c r="AVV1435" i="4"/>
  <c r="AVR1435" i="4"/>
  <c r="AVN1435" i="4"/>
  <c r="AVJ1435" i="4"/>
  <c r="AVF1435" i="4"/>
  <c r="AVB1435" i="4"/>
  <c r="AUX1435" i="4"/>
  <c r="AUT1435" i="4"/>
  <c r="AUP1435" i="4"/>
  <c r="AUL1435" i="4"/>
  <c r="AUH1435" i="4"/>
  <c r="AUD1435" i="4"/>
  <c r="ATZ1435" i="4"/>
  <c r="ATV1435" i="4"/>
  <c r="ATR1435" i="4"/>
  <c r="ATN1435" i="4"/>
  <c r="ATJ1435" i="4"/>
  <c r="ATF1435" i="4"/>
  <c r="ATB1435" i="4"/>
  <c r="ASX1435" i="4"/>
  <c r="AST1435" i="4"/>
  <c r="ASP1435" i="4"/>
  <c r="ASL1435" i="4"/>
  <c r="ASH1435" i="4"/>
  <c r="ASD1435" i="4"/>
  <c r="ARZ1435" i="4"/>
  <c r="ARV1435" i="4"/>
  <c r="ARR1435" i="4"/>
  <c r="ARN1435" i="4"/>
  <c r="ARJ1435" i="4"/>
  <c r="ARF1435" i="4"/>
  <c r="ARB1435" i="4"/>
  <c r="AQX1435" i="4"/>
  <c r="AQT1435" i="4"/>
  <c r="AQP1435" i="4"/>
  <c r="AQL1435" i="4"/>
  <c r="AQH1435" i="4"/>
  <c r="AQD1435" i="4"/>
  <c r="APZ1435" i="4"/>
  <c r="APV1435" i="4"/>
  <c r="APR1435" i="4"/>
  <c r="APN1435" i="4"/>
  <c r="APJ1435" i="4"/>
  <c r="APF1435" i="4"/>
  <c r="APB1435" i="4"/>
  <c r="AOX1435" i="4"/>
  <c r="AOT1435" i="4"/>
  <c r="AOP1435" i="4"/>
  <c r="AOL1435" i="4"/>
  <c r="AOH1435" i="4"/>
  <c r="AOD1435" i="4"/>
  <c r="ANZ1435" i="4"/>
  <c r="ANV1435" i="4"/>
  <c r="ANR1435" i="4"/>
  <c r="ANN1435" i="4"/>
  <c r="ANJ1435" i="4"/>
  <c r="ANF1435" i="4"/>
  <c r="ANB1435" i="4"/>
  <c r="AMX1435" i="4"/>
  <c r="AMT1435" i="4"/>
  <c r="AMP1435" i="4"/>
  <c r="AML1435" i="4"/>
  <c r="AMH1435" i="4"/>
  <c r="AMD1435" i="4"/>
  <c r="ALZ1435" i="4"/>
  <c r="ALV1435" i="4"/>
  <c r="ALR1435" i="4"/>
  <c r="ALN1435" i="4"/>
  <c r="ALJ1435" i="4"/>
  <c r="ALF1435" i="4"/>
  <c r="ALB1435" i="4"/>
  <c r="AKX1435" i="4"/>
  <c r="AKT1435" i="4"/>
  <c r="AKP1435" i="4"/>
  <c r="AKL1435" i="4"/>
  <c r="AKH1435" i="4"/>
  <c r="AKD1435" i="4"/>
  <c r="AJZ1435" i="4"/>
  <c r="AJV1435" i="4"/>
  <c r="AJR1435" i="4"/>
  <c r="AJN1435" i="4"/>
  <c r="AJJ1435" i="4"/>
  <c r="AJF1435" i="4"/>
  <c r="AJB1435" i="4"/>
  <c r="AIX1435" i="4"/>
  <c r="AIT1435" i="4"/>
  <c r="AIP1435" i="4"/>
  <c r="AIL1435" i="4"/>
  <c r="AIH1435" i="4"/>
  <c r="AID1435" i="4"/>
  <c r="AHZ1435" i="4"/>
  <c r="AHV1435" i="4"/>
  <c r="AHR1435" i="4"/>
  <c r="AHN1435" i="4"/>
  <c r="AHJ1435" i="4"/>
  <c r="AHF1435" i="4"/>
  <c r="AHB1435" i="4"/>
  <c r="AGX1435" i="4"/>
  <c r="AGT1435" i="4"/>
  <c r="AGP1435" i="4"/>
  <c r="AGL1435" i="4"/>
  <c r="AGH1435" i="4"/>
  <c r="AGD1435" i="4"/>
  <c r="AFZ1435" i="4"/>
  <c r="AFV1435" i="4"/>
  <c r="AFR1435" i="4"/>
  <c r="AFN1435" i="4"/>
  <c r="AFJ1435" i="4"/>
  <c r="AFF1435" i="4"/>
  <c r="AFB1435" i="4"/>
  <c r="AEX1435" i="4"/>
  <c r="AET1435" i="4"/>
  <c r="AEP1435" i="4"/>
  <c r="AEL1435" i="4"/>
  <c r="AEH1435" i="4"/>
  <c r="AED1435" i="4"/>
  <c r="ADZ1435" i="4"/>
  <c r="ADV1435" i="4"/>
  <c r="ADR1435" i="4"/>
  <c r="ADN1435" i="4"/>
  <c r="ADJ1435" i="4"/>
  <c r="ADF1435" i="4"/>
  <c r="ADB1435" i="4"/>
  <c r="ACX1435" i="4"/>
  <c r="ACT1435" i="4"/>
  <c r="ACP1435" i="4"/>
  <c r="ACL1435" i="4"/>
  <c r="ACH1435" i="4"/>
  <c r="ACD1435" i="4"/>
  <c r="ABZ1435" i="4"/>
  <c r="ABV1435" i="4"/>
  <c r="ABR1435" i="4"/>
  <c r="ABN1435" i="4"/>
  <c r="ABJ1435" i="4"/>
  <c r="ABF1435" i="4"/>
  <c r="ABB1435" i="4"/>
  <c r="AAX1435" i="4"/>
  <c r="AAT1435" i="4"/>
  <c r="AAP1435" i="4"/>
  <c r="AAL1435" i="4"/>
  <c r="AAH1435" i="4"/>
  <c r="AAD1435" i="4"/>
  <c r="ZZ1435" i="4"/>
  <c r="ZV1435" i="4"/>
  <c r="ZR1435" i="4"/>
  <c r="ZN1435" i="4"/>
  <c r="ZJ1435" i="4"/>
  <c r="ZF1435" i="4"/>
  <c r="ZB1435" i="4"/>
  <c r="YX1435" i="4"/>
  <c r="YT1435" i="4"/>
  <c r="YP1435" i="4"/>
  <c r="YL1435" i="4"/>
  <c r="YH1435" i="4"/>
  <c r="YD1435" i="4"/>
  <c r="XZ1435" i="4"/>
  <c r="XV1435" i="4"/>
  <c r="XR1435" i="4"/>
  <c r="XN1435" i="4"/>
  <c r="XJ1435" i="4"/>
  <c r="XF1435" i="4"/>
  <c r="XB1435" i="4"/>
  <c r="WX1435" i="4"/>
  <c r="WT1435" i="4"/>
  <c r="WP1435" i="4"/>
  <c r="WL1435" i="4"/>
  <c r="WH1435" i="4"/>
  <c r="WD1435" i="4"/>
  <c r="VZ1435" i="4"/>
  <c r="VV1435" i="4"/>
  <c r="VR1435" i="4"/>
  <c r="VN1435" i="4"/>
  <c r="VJ1435" i="4"/>
  <c r="VF1435" i="4"/>
  <c r="VB1435" i="4"/>
  <c r="UX1435" i="4"/>
  <c r="UT1435" i="4"/>
  <c r="UP1435" i="4"/>
  <c r="UL1435" i="4"/>
  <c r="UH1435" i="4"/>
  <c r="UD1435" i="4"/>
  <c r="TZ1435" i="4"/>
  <c r="TV1435" i="4"/>
  <c r="TR1435" i="4"/>
  <c r="TN1435" i="4"/>
  <c r="TJ1435" i="4"/>
  <c r="TF1435" i="4"/>
  <c r="TB1435" i="4"/>
  <c r="SX1435" i="4"/>
  <c r="ST1435" i="4"/>
  <c r="SP1435" i="4"/>
  <c r="SL1435" i="4"/>
  <c r="SH1435" i="4"/>
  <c r="SD1435" i="4"/>
  <c r="RZ1435" i="4"/>
  <c r="RV1435" i="4"/>
  <c r="RR1435" i="4"/>
  <c r="RN1435" i="4"/>
  <c r="RJ1435" i="4"/>
  <c r="RF1435" i="4"/>
  <c r="RB1435" i="4"/>
  <c r="QX1435" i="4"/>
  <c r="QT1435" i="4"/>
  <c r="QP1435" i="4"/>
  <c r="QL1435" i="4"/>
  <c r="QH1435" i="4"/>
  <c r="QD1435" i="4"/>
  <c r="PZ1435" i="4"/>
  <c r="PV1435" i="4"/>
  <c r="PR1435" i="4"/>
  <c r="PN1435" i="4"/>
  <c r="PJ1435" i="4"/>
  <c r="PF1435" i="4"/>
  <c r="PB1435" i="4"/>
  <c r="OX1435" i="4"/>
  <c r="OT1435" i="4"/>
  <c r="OP1435" i="4"/>
  <c r="OL1435" i="4"/>
  <c r="OH1435" i="4"/>
  <c r="OD1435" i="4"/>
  <c r="NZ1435" i="4"/>
  <c r="NV1435" i="4"/>
  <c r="NR1435" i="4"/>
  <c r="NN1435" i="4"/>
  <c r="NJ1435" i="4"/>
  <c r="NF1435" i="4"/>
  <c r="NB1435" i="4"/>
  <c r="MX1435" i="4"/>
  <c r="MT1435" i="4"/>
  <c r="MP1435" i="4"/>
  <c r="ML1435" i="4"/>
  <c r="MH1435" i="4"/>
  <c r="MD1435" i="4"/>
  <c r="LZ1435" i="4"/>
  <c r="LV1435" i="4"/>
  <c r="LR1435" i="4"/>
  <c r="LN1435" i="4"/>
  <c r="LJ1435" i="4"/>
  <c r="LF1435" i="4"/>
  <c r="LB1435" i="4"/>
  <c r="KX1435" i="4"/>
  <c r="KT1435" i="4"/>
  <c r="KP1435" i="4"/>
  <c r="KL1435" i="4"/>
  <c r="KH1435" i="4"/>
  <c r="KD1435" i="4"/>
  <c r="JZ1435" i="4"/>
  <c r="JV1435" i="4"/>
  <c r="JR1435" i="4"/>
  <c r="JN1435" i="4"/>
  <c r="JJ1435" i="4"/>
  <c r="JF1435" i="4"/>
  <c r="JB1435" i="4"/>
  <c r="IX1435" i="4"/>
  <c r="IT1435" i="4"/>
  <c r="IP1435" i="4"/>
  <c r="IL1435" i="4"/>
  <c r="IH1435" i="4"/>
  <c r="ID1435" i="4"/>
  <c r="HZ1435" i="4"/>
  <c r="HV1435" i="4"/>
  <c r="HR1435" i="4"/>
  <c r="HN1435" i="4"/>
  <c r="HJ1435" i="4"/>
  <c r="HF1435" i="4"/>
  <c r="HB1435" i="4"/>
  <c r="GX1435" i="4"/>
  <c r="GT1435" i="4"/>
  <c r="GP1435" i="4"/>
  <c r="GL1435" i="4"/>
  <c r="GH1435" i="4"/>
  <c r="GD1435" i="4"/>
  <c r="FZ1435" i="4"/>
  <c r="FV1435" i="4"/>
  <c r="FR1435" i="4"/>
  <c r="FN1435" i="4"/>
  <c r="FJ1435" i="4"/>
  <c r="FF1435" i="4"/>
  <c r="FB1435" i="4"/>
  <c r="EX1435" i="4"/>
  <c r="ET1435" i="4"/>
  <c r="EP1435" i="4"/>
  <c r="EL1435" i="4"/>
  <c r="EH1435" i="4"/>
  <c r="ED1435" i="4"/>
  <c r="DZ1435" i="4"/>
  <c r="DV1435" i="4"/>
  <c r="DR1435" i="4"/>
  <c r="DN1435" i="4"/>
  <c r="DJ1435" i="4"/>
  <c r="DF1435" i="4"/>
  <c r="DB1435" i="4"/>
  <c r="CX1435" i="4"/>
  <c r="CT1435" i="4"/>
  <c r="CP1435" i="4"/>
  <c r="CL1435" i="4"/>
  <c r="CH1435" i="4"/>
  <c r="CD1435" i="4"/>
  <c r="BZ1435" i="4"/>
  <c r="BV1435" i="4"/>
  <c r="BR1435" i="4"/>
  <c r="BN1435" i="4"/>
  <c r="BJ1435" i="4"/>
  <c r="BF1435" i="4"/>
  <c r="BB1435" i="4"/>
  <c r="AX1435" i="4"/>
  <c r="AT1435" i="4"/>
  <c r="AP1435" i="4"/>
  <c r="AL1435" i="4"/>
  <c r="AH1435" i="4"/>
  <c r="AD1435" i="4"/>
  <c r="Z1435" i="4"/>
  <c r="Z1529" i="4" s="1"/>
  <c r="Z1531" i="4" s="1"/>
  <c r="V1435" i="4"/>
  <c r="R1435" i="4"/>
  <c r="N1435" i="4"/>
  <c r="J1435" i="4"/>
  <c r="F1435" i="4"/>
  <c r="A1435" i="4"/>
  <c r="T1434" i="4"/>
  <c r="D1434" i="4"/>
  <c r="E1434" i="4" s="1"/>
  <c r="T1433" i="4"/>
  <c r="D1433" i="4"/>
  <c r="E1433" i="4" s="1"/>
  <c r="T1430" i="4"/>
  <c r="E1430" i="4"/>
  <c r="D1430" i="4"/>
  <c r="T1429" i="4"/>
  <c r="D1429" i="4"/>
  <c r="E1429" i="4" s="1"/>
  <c r="T1428" i="4"/>
  <c r="D1428" i="4"/>
  <c r="E1428" i="4" s="1"/>
  <c r="T1427" i="4"/>
  <c r="E1427" i="4"/>
  <c r="D1427" i="4"/>
  <c r="T1426" i="4"/>
  <c r="D1426" i="4"/>
  <c r="E1426" i="4" s="1"/>
  <c r="T1425" i="4"/>
  <c r="E1425" i="4"/>
  <c r="D1425" i="4"/>
  <c r="T1424" i="4"/>
  <c r="E1424" i="4"/>
  <c r="D1424" i="4"/>
  <c r="T1423" i="4"/>
  <c r="D1423" i="4"/>
  <c r="E1423" i="4" s="1"/>
  <c r="T1422" i="4"/>
  <c r="D1422" i="4"/>
  <c r="E1422" i="4" s="1"/>
  <c r="T1421" i="4"/>
  <c r="E1421" i="4"/>
  <c r="D1421" i="4"/>
  <c r="T1420" i="4"/>
  <c r="D1420" i="4"/>
  <c r="E1420" i="4" s="1"/>
  <c r="T1419" i="4"/>
  <c r="F1419" i="4"/>
  <c r="F1420" i="4" s="1"/>
  <c r="F1421" i="4" s="1"/>
  <c r="F1422" i="4" s="1"/>
  <c r="F1423" i="4" s="1"/>
  <c r="F1424" i="4" s="1"/>
  <c r="F1425" i="4" s="1"/>
  <c r="F1426" i="4" s="1"/>
  <c r="F1427" i="4" s="1"/>
  <c r="F1428" i="4" s="1"/>
  <c r="F1429" i="4" s="1"/>
  <c r="F1430" i="4" s="1"/>
  <c r="F1433" i="4" s="1"/>
  <c r="F1434" i="4" s="1"/>
  <c r="D1419" i="4"/>
  <c r="E1419" i="4" s="1"/>
  <c r="T1418" i="4"/>
  <c r="E1418" i="4"/>
  <c r="D1418" i="4"/>
  <c r="T1417" i="4"/>
  <c r="D1417" i="4"/>
  <c r="E1417" i="4" s="1"/>
  <c r="T1416" i="4"/>
  <c r="E1416" i="4"/>
  <c r="D1416" i="4"/>
  <c r="T1415" i="4"/>
  <c r="E1415" i="4"/>
  <c r="D1415" i="4"/>
  <c r="T1414" i="4"/>
  <c r="D1414" i="4"/>
  <c r="E1414" i="4" s="1"/>
  <c r="T1413" i="4"/>
  <c r="D1413" i="4"/>
  <c r="E1413" i="4" s="1"/>
  <c r="T1412" i="4"/>
  <c r="F1412" i="4"/>
  <c r="F1413" i="4" s="1"/>
  <c r="F1414" i="4" s="1"/>
  <c r="F1415" i="4" s="1"/>
  <c r="F1416" i="4" s="1"/>
  <c r="F1417" i="4" s="1"/>
  <c r="F1418" i="4" s="1"/>
  <c r="E1412" i="4"/>
  <c r="D1412" i="4"/>
  <c r="T1411" i="4"/>
  <c r="D1411" i="4"/>
  <c r="E1411" i="4" s="1"/>
  <c r="T1410" i="4"/>
  <c r="D1410" i="4"/>
  <c r="E1410" i="4" s="1"/>
  <c r="T1409" i="4"/>
  <c r="E1409" i="4"/>
  <c r="D1409" i="4"/>
  <c r="T1408" i="4"/>
  <c r="D1408" i="4"/>
  <c r="E1408" i="4" s="1"/>
  <c r="T1407" i="4"/>
  <c r="E1407" i="4"/>
  <c r="D1407" i="4"/>
  <c r="T1406" i="4"/>
  <c r="E1406" i="4"/>
  <c r="D1406" i="4"/>
  <c r="T1405" i="4"/>
  <c r="D1405" i="4"/>
  <c r="E1405" i="4" s="1"/>
  <c r="T1404" i="4"/>
  <c r="D1404" i="4"/>
  <c r="E1404" i="4" s="1"/>
  <c r="T1403" i="4"/>
  <c r="E1403" i="4"/>
  <c r="D1403" i="4"/>
  <c r="T1402" i="4"/>
  <c r="D1402" i="4"/>
  <c r="E1402" i="4" s="1"/>
  <c r="T1401" i="4"/>
  <c r="D1401" i="4"/>
  <c r="E1401" i="4" s="1"/>
  <c r="T1400" i="4"/>
  <c r="E1400" i="4"/>
  <c r="D1400" i="4"/>
  <c r="T1399" i="4"/>
  <c r="D1399" i="4"/>
  <c r="E1399" i="4" s="1"/>
  <c r="T1398" i="4"/>
  <c r="E1398" i="4"/>
  <c r="D1398" i="4"/>
  <c r="T1397" i="4"/>
  <c r="E1397" i="4"/>
  <c r="D1397" i="4"/>
  <c r="T1396" i="4"/>
  <c r="D1396" i="4"/>
  <c r="E1396" i="4" s="1"/>
  <c r="T1395" i="4"/>
  <c r="D1395" i="4"/>
  <c r="E1395" i="4" s="1"/>
  <c r="T1394" i="4"/>
  <c r="E1394" i="4"/>
  <c r="D1394" i="4"/>
  <c r="T1393" i="4"/>
  <c r="D1393" i="4"/>
  <c r="E1393" i="4" s="1"/>
  <c r="T1392" i="4"/>
  <c r="D1392" i="4"/>
  <c r="E1392" i="4" s="1"/>
  <c r="T1391" i="4"/>
  <c r="E1391" i="4"/>
  <c r="D1391" i="4"/>
  <c r="T1390" i="4"/>
  <c r="D1390" i="4"/>
  <c r="E1390" i="4" s="1"/>
  <c r="T1389" i="4"/>
  <c r="E1389" i="4"/>
  <c r="D1389" i="4"/>
  <c r="T1388" i="4"/>
  <c r="E1388" i="4"/>
  <c r="D1388" i="4"/>
  <c r="T1387" i="4"/>
  <c r="D1387" i="4"/>
  <c r="E1387" i="4" s="1"/>
  <c r="T1386" i="4"/>
  <c r="E1386" i="4"/>
  <c r="D1386" i="4"/>
  <c r="T1385" i="4"/>
  <c r="E1385" i="4"/>
  <c r="D1385" i="4"/>
  <c r="T1384" i="4"/>
  <c r="D1384" i="4"/>
  <c r="E1384" i="4" s="1"/>
  <c r="T1383" i="4"/>
  <c r="F1383" i="4"/>
  <c r="F1384" i="4" s="1"/>
  <c r="F1385" i="4" s="1"/>
  <c r="F1386" i="4" s="1"/>
  <c r="F1387" i="4" s="1"/>
  <c r="F1388" i="4" s="1"/>
  <c r="F1389" i="4" s="1"/>
  <c r="F1390" i="4" s="1"/>
  <c r="F1391" i="4" s="1"/>
  <c r="F1392" i="4" s="1"/>
  <c r="F1393" i="4" s="1"/>
  <c r="F1394" i="4" s="1"/>
  <c r="F1395" i="4" s="1"/>
  <c r="F1396" i="4" s="1"/>
  <c r="F1397" i="4" s="1"/>
  <c r="F1398" i="4" s="1"/>
  <c r="F1399" i="4" s="1"/>
  <c r="F1400" i="4" s="1"/>
  <c r="F1401" i="4" s="1"/>
  <c r="F1402" i="4" s="1"/>
  <c r="F1403" i="4" s="1"/>
  <c r="F1404" i="4" s="1"/>
  <c r="F1405" i="4" s="1"/>
  <c r="F1406" i="4" s="1"/>
  <c r="F1407" i="4" s="1"/>
  <c r="F1408" i="4" s="1"/>
  <c r="F1409" i="4" s="1"/>
  <c r="F1410" i="4" s="1"/>
  <c r="F1411" i="4" s="1"/>
  <c r="E1383" i="4"/>
  <c r="D1383" i="4"/>
  <c r="T1382" i="4"/>
  <c r="F1382" i="4"/>
  <c r="E1382" i="4"/>
  <c r="D1382" i="4"/>
  <c r="T1381" i="4"/>
  <c r="D1381" i="4"/>
  <c r="E1381" i="4" s="1"/>
  <c r="T1380" i="4"/>
  <c r="E1380" i="4"/>
  <c r="D1380" i="4"/>
  <c r="T1379" i="4"/>
  <c r="E1379" i="4"/>
  <c r="D1379" i="4"/>
  <c r="T1378" i="4"/>
  <c r="D1378" i="4"/>
  <c r="E1378" i="4" s="1"/>
  <c r="T1377" i="4"/>
  <c r="D1377" i="4"/>
  <c r="E1377" i="4" s="1"/>
  <c r="T1376" i="4"/>
  <c r="D1376" i="4"/>
  <c r="E1376" i="4" s="1"/>
  <c r="T1375" i="4"/>
  <c r="D1375" i="4"/>
  <c r="E1375" i="4" s="1"/>
  <c r="T1374" i="4"/>
  <c r="D1374" i="4"/>
  <c r="E1374" i="4" s="1"/>
  <c r="T1373" i="4"/>
  <c r="D1373" i="4"/>
  <c r="E1373" i="4" s="1"/>
  <c r="T1372" i="4"/>
  <c r="D1372" i="4"/>
  <c r="E1372" i="4" s="1"/>
  <c r="T1371" i="4"/>
  <c r="E1371" i="4"/>
  <c r="D1371" i="4"/>
  <c r="T1370" i="4"/>
  <c r="D1370" i="4"/>
  <c r="E1370" i="4" s="1"/>
  <c r="T1369" i="4"/>
  <c r="D1369" i="4"/>
  <c r="E1369" i="4" s="1"/>
  <c r="T1368" i="4"/>
  <c r="E1368" i="4"/>
  <c r="D1368" i="4"/>
  <c r="T1367" i="4"/>
  <c r="D1367" i="4"/>
  <c r="E1367" i="4" s="1"/>
  <c r="T1366" i="4"/>
  <c r="D1366" i="4"/>
  <c r="E1366" i="4" s="1"/>
  <c r="T1365" i="4"/>
  <c r="D1365" i="4"/>
  <c r="E1365" i="4" s="1"/>
  <c r="T1364" i="4"/>
  <c r="D1364" i="4"/>
  <c r="E1364" i="4" s="1"/>
  <c r="T1363" i="4"/>
  <c r="D1363" i="4"/>
  <c r="E1363" i="4" s="1"/>
  <c r="T1362" i="4"/>
  <c r="E1362" i="4"/>
  <c r="D1362" i="4"/>
  <c r="T1361" i="4"/>
  <c r="E1361" i="4"/>
  <c r="D1361" i="4"/>
  <c r="T1360" i="4"/>
  <c r="D1360" i="4"/>
  <c r="E1360" i="4" s="1"/>
  <c r="T1359" i="4"/>
  <c r="D1359" i="4"/>
  <c r="E1359" i="4" s="1"/>
  <c r="T1358" i="4"/>
  <c r="D1358" i="4"/>
  <c r="E1358" i="4" s="1"/>
  <c r="T1357" i="4"/>
  <c r="D1357" i="4"/>
  <c r="E1357" i="4" s="1"/>
  <c r="T1356" i="4"/>
  <c r="D1356" i="4"/>
  <c r="E1356" i="4" s="1"/>
  <c r="T1355" i="4"/>
  <c r="D1355" i="4"/>
  <c r="E1355" i="4" s="1"/>
  <c r="T1354" i="4"/>
  <c r="D1354" i="4"/>
  <c r="E1354" i="4" s="1"/>
  <c r="T1353" i="4"/>
  <c r="F1353" i="4"/>
  <c r="F1354" i="4" s="1"/>
  <c r="F1355" i="4" s="1"/>
  <c r="F1356" i="4" s="1"/>
  <c r="F1357" i="4" s="1"/>
  <c r="F1358" i="4" s="1"/>
  <c r="F1359" i="4" s="1"/>
  <c r="F1360" i="4" s="1"/>
  <c r="F1361" i="4" s="1"/>
  <c r="F1362" i="4" s="1"/>
  <c r="F1363" i="4" s="1"/>
  <c r="F1364" i="4" s="1"/>
  <c r="F1365" i="4" s="1"/>
  <c r="F1366" i="4" s="1"/>
  <c r="F1367" i="4" s="1"/>
  <c r="F1368" i="4" s="1"/>
  <c r="F1369" i="4" s="1"/>
  <c r="F1370" i="4" s="1"/>
  <c r="F1371" i="4" s="1"/>
  <c r="F1372" i="4" s="1"/>
  <c r="F1373" i="4" s="1"/>
  <c r="F1374" i="4" s="1"/>
  <c r="F1375" i="4" s="1"/>
  <c r="F1376" i="4" s="1"/>
  <c r="F1377" i="4" s="1"/>
  <c r="F1378" i="4" s="1"/>
  <c r="F1379" i="4" s="1"/>
  <c r="F1380" i="4" s="1"/>
  <c r="F1381" i="4" s="1"/>
  <c r="D1353" i="4"/>
  <c r="E1353" i="4" s="1"/>
  <c r="T1352" i="4"/>
  <c r="F1352" i="4"/>
  <c r="D1352" i="4"/>
  <c r="E1352" i="4" s="1"/>
  <c r="T1351" i="4"/>
  <c r="D1351" i="4"/>
  <c r="E1351" i="4" s="1"/>
  <c r="T1350" i="4"/>
  <c r="E1350" i="4"/>
  <c r="D1350" i="4"/>
  <c r="T1349" i="4"/>
  <c r="D1349" i="4"/>
  <c r="E1349" i="4" s="1"/>
  <c r="T1348" i="4"/>
  <c r="D1348" i="4"/>
  <c r="E1348" i="4" s="1"/>
  <c r="T1347" i="4"/>
  <c r="D1347" i="4"/>
  <c r="E1347" i="4" s="1"/>
  <c r="T1346" i="4"/>
  <c r="D1346" i="4"/>
  <c r="E1346" i="4" s="1"/>
  <c r="T1345" i="4"/>
  <c r="D1345" i="4"/>
  <c r="E1345" i="4" s="1"/>
  <c r="T1344" i="4"/>
  <c r="D1344" i="4"/>
  <c r="E1344" i="4" s="1"/>
  <c r="T1343" i="4"/>
  <c r="E1343" i="4"/>
  <c r="D1343" i="4"/>
  <c r="T1342" i="4"/>
  <c r="D1342" i="4"/>
  <c r="E1342" i="4" s="1"/>
  <c r="T1341" i="4"/>
  <c r="D1341" i="4"/>
  <c r="E1341" i="4" s="1"/>
  <c r="T1340" i="4"/>
  <c r="D1340" i="4"/>
  <c r="E1340" i="4" s="1"/>
  <c r="T1339" i="4"/>
  <c r="D1339" i="4"/>
  <c r="E1339" i="4" s="1"/>
  <c r="T1338" i="4"/>
  <c r="D1338" i="4"/>
  <c r="E1338" i="4" s="1"/>
  <c r="A1335" i="4"/>
  <c r="T1334" i="4"/>
  <c r="E1334" i="4"/>
  <c r="D1334" i="4"/>
  <c r="T1333" i="4"/>
  <c r="D1333" i="4"/>
  <c r="E1333" i="4" s="1"/>
  <c r="T1332" i="4"/>
  <c r="D1332" i="4"/>
  <c r="E1332" i="4" s="1"/>
  <c r="T1331" i="4"/>
  <c r="E1331" i="4"/>
  <c r="D1331" i="4"/>
  <c r="T1330" i="4"/>
  <c r="E1330" i="4"/>
  <c r="D1330" i="4"/>
  <c r="A1328" i="4"/>
  <c r="T1327" i="4"/>
  <c r="D1327" i="4"/>
  <c r="E1327" i="4" s="1"/>
  <c r="T1326" i="4"/>
  <c r="D1326" i="4"/>
  <c r="E1326" i="4" s="1"/>
  <c r="T1325" i="4"/>
  <c r="D1325" i="4"/>
  <c r="E1325" i="4" s="1"/>
  <c r="T1324" i="4"/>
  <c r="E1324" i="4"/>
  <c r="D1324" i="4"/>
  <c r="T1323" i="4"/>
  <c r="D1323" i="4"/>
  <c r="E1323" i="4" s="1"/>
  <c r="A1321" i="4"/>
  <c r="T1320" i="4"/>
  <c r="D1320" i="4"/>
  <c r="E1320" i="4" s="1"/>
  <c r="T1319" i="4"/>
  <c r="E1319" i="4"/>
  <c r="D1319" i="4"/>
  <c r="T1318" i="4"/>
  <c r="E1318" i="4"/>
  <c r="D1318" i="4"/>
  <c r="T1317" i="4"/>
  <c r="E1317" i="4"/>
  <c r="D1317" i="4"/>
  <c r="T1316" i="4"/>
  <c r="F1316" i="4"/>
  <c r="F1317" i="4" s="1"/>
  <c r="F1318" i="4" s="1"/>
  <c r="F1319" i="4" s="1"/>
  <c r="F1320" i="4" s="1"/>
  <c r="F1323" i="4" s="1"/>
  <c r="F1324" i="4" s="1"/>
  <c r="F1325" i="4" s="1"/>
  <c r="F1326" i="4" s="1"/>
  <c r="F1327" i="4" s="1"/>
  <c r="F1330" i="4" s="1"/>
  <c r="F1331" i="4" s="1"/>
  <c r="F1332" i="4" s="1"/>
  <c r="F1333" i="4" s="1"/>
  <c r="F1334" i="4" s="1"/>
  <c r="F1338" i="4" s="1"/>
  <c r="F1339" i="4" s="1"/>
  <c r="F1340" i="4" s="1"/>
  <c r="F1341" i="4" s="1"/>
  <c r="F1342" i="4" s="1"/>
  <c r="F1343" i="4" s="1"/>
  <c r="F1344" i="4" s="1"/>
  <c r="F1345" i="4" s="1"/>
  <c r="F1346" i="4" s="1"/>
  <c r="F1347" i="4" s="1"/>
  <c r="F1348" i="4" s="1"/>
  <c r="F1349" i="4" s="1"/>
  <c r="F1350" i="4" s="1"/>
  <c r="F1351" i="4" s="1"/>
  <c r="D1316" i="4"/>
  <c r="E1316" i="4" s="1"/>
  <c r="A1314" i="4"/>
  <c r="T1313" i="4"/>
  <c r="D1313" i="4"/>
  <c r="E1313" i="4" s="1"/>
  <c r="T1312" i="4"/>
  <c r="F1312" i="4"/>
  <c r="F1313" i="4" s="1"/>
  <c r="E1312" i="4"/>
  <c r="D1312" i="4"/>
  <c r="T1311" i="4"/>
  <c r="F1311" i="4"/>
  <c r="E1311" i="4"/>
  <c r="D1311" i="4"/>
  <c r="T1310" i="4"/>
  <c r="D1310" i="4"/>
  <c r="E1310" i="4" s="1"/>
  <c r="T1309" i="4"/>
  <c r="F1309" i="4"/>
  <c r="F1310" i="4" s="1"/>
  <c r="E1309" i="4"/>
  <c r="D1309" i="4"/>
  <c r="A1306" i="4"/>
  <c r="T1305" i="4"/>
  <c r="E1305" i="4"/>
  <c r="D1305" i="4"/>
  <c r="T1304" i="4"/>
  <c r="E1304" i="4"/>
  <c r="D1304" i="4"/>
  <c r="T1303" i="4"/>
  <c r="E1303" i="4"/>
  <c r="D1303" i="4"/>
  <c r="T1302" i="4"/>
  <c r="E1302" i="4"/>
  <c r="D1302" i="4"/>
  <c r="T1301" i="4"/>
  <c r="D1301" i="4"/>
  <c r="E1301" i="4" s="1"/>
  <c r="A1299" i="4"/>
  <c r="T1298" i="4"/>
  <c r="E1298" i="4"/>
  <c r="D1298" i="4"/>
  <c r="T1297" i="4"/>
  <c r="E1297" i="4"/>
  <c r="D1297" i="4"/>
  <c r="T1296" i="4"/>
  <c r="E1296" i="4"/>
  <c r="D1296" i="4"/>
  <c r="T1295" i="4"/>
  <c r="D1295" i="4"/>
  <c r="E1295" i="4" s="1"/>
  <c r="T1294" i="4"/>
  <c r="D1294" i="4"/>
  <c r="E1294" i="4" s="1"/>
  <c r="A1292" i="4"/>
  <c r="T1291" i="4"/>
  <c r="E1291" i="4"/>
  <c r="D1291" i="4"/>
  <c r="T1290" i="4"/>
  <c r="E1290" i="4"/>
  <c r="D1290" i="4"/>
  <c r="T1289" i="4"/>
  <c r="D1289" i="4"/>
  <c r="E1289" i="4" s="1"/>
  <c r="T1288" i="4"/>
  <c r="F1288" i="4"/>
  <c r="F1289" i="4" s="1"/>
  <c r="F1290" i="4" s="1"/>
  <c r="F1291" i="4" s="1"/>
  <c r="F1294" i="4" s="1"/>
  <c r="F1295" i="4" s="1"/>
  <c r="F1296" i="4" s="1"/>
  <c r="F1297" i="4" s="1"/>
  <c r="F1298" i="4" s="1"/>
  <c r="F1301" i="4" s="1"/>
  <c r="F1302" i="4" s="1"/>
  <c r="F1303" i="4" s="1"/>
  <c r="F1304" i="4" s="1"/>
  <c r="F1305" i="4" s="1"/>
  <c r="E1288" i="4"/>
  <c r="D1288" i="4"/>
  <c r="T1287" i="4"/>
  <c r="D1287" i="4"/>
  <c r="E1287" i="4" s="1"/>
  <c r="A1285" i="4"/>
  <c r="T1284" i="4"/>
  <c r="D1284" i="4"/>
  <c r="E1284" i="4" s="1"/>
  <c r="T1283" i="4"/>
  <c r="F1283" i="4"/>
  <c r="F1284" i="4" s="1"/>
  <c r="F1287" i="4" s="1"/>
  <c r="E1283" i="4"/>
  <c r="D1283" i="4"/>
  <c r="T1282" i="4"/>
  <c r="D1282" i="4"/>
  <c r="E1282" i="4" s="1"/>
  <c r="T1281" i="4"/>
  <c r="D1281" i="4"/>
  <c r="E1281" i="4" s="1"/>
  <c r="T1280" i="4"/>
  <c r="F1280" i="4"/>
  <c r="F1281" i="4" s="1"/>
  <c r="F1282" i="4" s="1"/>
  <c r="D1280" i="4"/>
  <c r="E1280" i="4" s="1"/>
  <c r="A1277" i="4"/>
  <c r="W1273" i="4"/>
  <c r="T1272" i="4"/>
  <c r="T1271" i="4"/>
  <c r="T1270" i="4"/>
  <c r="T1269" i="4"/>
  <c r="T1268" i="4"/>
  <c r="E1268" i="4"/>
  <c r="D1268" i="4"/>
  <c r="W1265" i="4"/>
  <c r="T1264" i="4"/>
  <c r="T1263" i="4"/>
  <c r="T1262" i="4"/>
  <c r="T1261" i="4"/>
  <c r="T1260" i="4"/>
  <c r="T1259" i="4"/>
  <c r="T1258" i="4"/>
  <c r="D1258" i="4"/>
  <c r="E1258" i="4" s="1"/>
  <c r="T1257" i="4"/>
  <c r="E1257" i="4"/>
  <c r="D1257" i="4"/>
  <c r="T1256" i="4"/>
  <c r="E1256" i="4"/>
  <c r="D1256" i="4"/>
  <c r="T1255" i="4"/>
  <c r="D1255" i="4"/>
  <c r="E1255" i="4" s="1"/>
  <c r="T1254" i="4"/>
  <c r="D1254" i="4"/>
  <c r="E1254" i="4" s="1"/>
  <c r="T1253" i="4"/>
  <c r="D1253" i="4"/>
  <c r="E1253" i="4" s="1"/>
  <c r="T1252" i="4"/>
  <c r="E1252" i="4"/>
  <c r="D1252" i="4"/>
  <c r="T1251" i="4"/>
  <c r="D1251" i="4"/>
  <c r="E1251" i="4" s="1"/>
  <c r="T1250" i="4"/>
  <c r="D1250" i="4"/>
  <c r="E1250" i="4" s="1"/>
  <c r="T1249" i="4"/>
  <c r="E1249" i="4"/>
  <c r="D1249" i="4"/>
  <c r="T1248" i="4"/>
  <c r="E1248" i="4"/>
  <c r="D1248" i="4"/>
  <c r="T1247" i="4"/>
  <c r="D1247" i="4"/>
  <c r="E1247" i="4" s="1"/>
  <c r="T1246" i="4"/>
  <c r="D1246" i="4"/>
  <c r="E1246" i="4" s="1"/>
  <c r="T1245" i="4"/>
  <c r="E1245" i="4"/>
  <c r="D1245" i="4"/>
  <c r="T1244" i="4"/>
  <c r="E1244" i="4"/>
  <c r="D1244" i="4"/>
  <c r="T1243" i="4"/>
  <c r="D1243" i="4"/>
  <c r="E1243" i="4" s="1"/>
  <c r="T1242" i="4"/>
  <c r="D1242" i="4"/>
  <c r="E1242" i="4" s="1"/>
  <c r="T1241" i="4"/>
  <c r="E1241" i="4"/>
  <c r="D1241" i="4"/>
  <c r="T1240" i="4"/>
  <c r="D1240" i="4"/>
  <c r="E1240" i="4" s="1"/>
  <c r="T1239" i="4"/>
  <c r="D1239" i="4"/>
  <c r="E1239" i="4" s="1"/>
  <c r="T1238" i="4"/>
  <c r="E1238" i="4"/>
  <c r="D1238" i="4"/>
  <c r="T1237" i="4"/>
  <c r="D1237" i="4"/>
  <c r="E1237" i="4" s="1"/>
  <c r="T1236" i="4"/>
  <c r="E1236" i="4"/>
  <c r="D1236" i="4"/>
  <c r="T1235" i="4"/>
  <c r="E1235" i="4"/>
  <c r="D1235" i="4"/>
  <c r="T1234" i="4"/>
  <c r="D1234" i="4"/>
  <c r="E1234" i="4" s="1"/>
  <c r="T1233" i="4"/>
  <c r="D1233" i="4"/>
  <c r="E1233" i="4" s="1"/>
  <c r="T1232" i="4"/>
  <c r="E1232" i="4"/>
  <c r="D1232" i="4"/>
  <c r="T1231" i="4"/>
  <c r="D1231" i="4"/>
  <c r="E1231" i="4" s="1"/>
  <c r="T1230" i="4"/>
  <c r="D1230" i="4"/>
  <c r="E1230" i="4" s="1"/>
  <c r="T1229" i="4"/>
  <c r="D1229" i="4"/>
  <c r="E1229" i="4" s="1"/>
  <c r="T1228" i="4"/>
  <c r="E1228" i="4"/>
  <c r="D1228" i="4"/>
  <c r="T1227" i="4"/>
  <c r="D1227" i="4"/>
  <c r="E1227" i="4" s="1"/>
  <c r="T1226" i="4"/>
  <c r="E1226" i="4"/>
  <c r="D1226" i="4"/>
  <c r="T1225" i="4"/>
  <c r="D1225" i="4"/>
  <c r="E1225" i="4" s="1"/>
  <c r="T1221" i="4"/>
  <c r="D1221" i="4"/>
  <c r="E1221" i="4" s="1"/>
  <c r="T1220" i="4"/>
  <c r="E1220" i="4"/>
  <c r="D1220" i="4"/>
  <c r="T1219" i="4"/>
  <c r="D1219" i="4"/>
  <c r="E1219" i="4" s="1"/>
  <c r="T1218" i="4"/>
  <c r="E1218" i="4"/>
  <c r="D1218" i="4"/>
  <c r="T1217" i="4"/>
  <c r="D1217" i="4"/>
  <c r="E1217" i="4" s="1"/>
  <c r="Z1215" i="4"/>
  <c r="W1215" i="4"/>
  <c r="Z1214" i="4"/>
  <c r="Y1214" i="4"/>
  <c r="X1214" i="4"/>
  <c r="W1214" i="4"/>
  <c r="T1213" i="4"/>
  <c r="D1213" i="4"/>
  <c r="E1213" i="4" s="1"/>
  <c r="T1212" i="4"/>
  <c r="D1212" i="4"/>
  <c r="E1212" i="4" s="1"/>
  <c r="T1211" i="4"/>
  <c r="E1211" i="4"/>
  <c r="D1211" i="4"/>
  <c r="T1210" i="4"/>
  <c r="D1210" i="4"/>
  <c r="E1210" i="4" s="1"/>
  <c r="T1209" i="4"/>
  <c r="D1209" i="4"/>
  <c r="E1209" i="4" s="1"/>
  <c r="T1208" i="4"/>
  <c r="E1208" i="4"/>
  <c r="D1208" i="4"/>
  <c r="T1207" i="4"/>
  <c r="D1207" i="4"/>
  <c r="E1207" i="4" s="1"/>
  <c r="T1206" i="4"/>
  <c r="E1206" i="4"/>
  <c r="D1206" i="4"/>
  <c r="T1205" i="4"/>
  <c r="E1205" i="4"/>
  <c r="D1205" i="4"/>
  <c r="T1204" i="4"/>
  <c r="D1204" i="4"/>
  <c r="E1204" i="4" s="1"/>
  <c r="T1203" i="4"/>
  <c r="F1203" i="4"/>
  <c r="F1204" i="4" s="1"/>
  <c r="F1205" i="4" s="1"/>
  <c r="F1206" i="4" s="1"/>
  <c r="F1207" i="4" s="1"/>
  <c r="F1208" i="4" s="1"/>
  <c r="F1209" i="4" s="1"/>
  <c r="F1210" i="4" s="1"/>
  <c r="F1211" i="4" s="1"/>
  <c r="F1212" i="4" s="1"/>
  <c r="F1213" i="4" s="1"/>
  <c r="F1217" i="4" s="1"/>
  <c r="F1218" i="4" s="1"/>
  <c r="F1220" i="4" s="1"/>
  <c r="F1221" i="4" s="1"/>
  <c r="F1225" i="4" s="1"/>
  <c r="F1227" i="4" s="1"/>
  <c r="F1229" i="4" s="1"/>
  <c r="F1231" i="4" s="1"/>
  <c r="F1233" i="4" s="1"/>
  <c r="F1234" i="4" s="1"/>
  <c r="F1236" i="4" s="1"/>
  <c r="F1252" i="4" s="1"/>
  <c r="F1256" i="4" s="1"/>
  <c r="F1258" i="4" s="1"/>
  <c r="F1268" i="4" s="1"/>
  <c r="D1203" i="4"/>
  <c r="E1203" i="4" s="1"/>
  <c r="T1202" i="4"/>
  <c r="E1202" i="4"/>
  <c r="D1202" i="4"/>
  <c r="T1201" i="4"/>
  <c r="D1201" i="4"/>
  <c r="E1201" i="4" s="1"/>
  <c r="T1200" i="4"/>
  <c r="D1200" i="4"/>
  <c r="E1200" i="4" s="1"/>
  <c r="T1199" i="4"/>
  <c r="E1199" i="4"/>
  <c r="D1199" i="4"/>
  <c r="T1198" i="4"/>
  <c r="D1198" i="4"/>
  <c r="E1198" i="4" s="1"/>
  <c r="T1197" i="4"/>
  <c r="D1197" i="4"/>
  <c r="E1197" i="4" s="1"/>
  <c r="T1196" i="4"/>
  <c r="E1196" i="4"/>
  <c r="D1196" i="4"/>
  <c r="T1195" i="4"/>
  <c r="D1195" i="4"/>
  <c r="E1195" i="4" s="1"/>
  <c r="T1194" i="4"/>
  <c r="E1194" i="4"/>
  <c r="D1194" i="4"/>
  <c r="T1193" i="4"/>
  <c r="E1193" i="4"/>
  <c r="D1193" i="4"/>
  <c r="T1192" i="4"/>
  <c r="D1192" i="4"/>
  <c r="E1192" i="4" s="1"/>
  <c r="T1191" i="4"/>
  <c r="D1191" i="4"/>
  <c r="E1191" i="4" s="1"/>
  <c r="T1190" i="4"/>
  <c r="E1190" i="4"/>
  <c r="D1190" i="4"/>
  <c r="T1189" i="4"/>
  <c r="D1189" i="4"/>
  <c r="E1189" i="4" s="1"/>
  <c r="T1188" i="4"/>
  <c r="E1188" i="4"/>
  <c r="D1188" i="4"/>
  <c r="T1187" i="4"/>
  <c r="E1187" i="4"/>
  <c r="D1187" i="4"/>
  <c r="T1186" i="4"/>
  <c r="D1186" i="4"/>
  <c r="E1186" i="4" s="1"/>
  <c r="T1185" i="4"/>
  <c r="D1185" i="4"/>
  <c r="E1185" i="4" s="1"/>
  <c r="T1184" i="4"/>
  <c r="E1184" i="4"/>
  <c r="D1184" i="4"/>
  <c r="T1183" i="4"/>
  <c r="D1183" i="4"/>
  <c r="E1183" i="4" s="1"/>
  <c r="T1182" i="4"/>
  <c r="D1182" i="4"/>
  <c r="E1182" i="4" s="1"/>
  <c r="T1181" i="4"/>
  <c r="E1181" i="4"/>
  <c r="D1181" i="4"/>
  <c r="T1180" i="4"/>
  <c r="D1180" i="4"/>
  <c r="E1180" i="4" s="1"/>
  <c r="T1179" i="4"/>
  <c r="D1179" i="4"/>
  <c r="E1179" i="4" s="1"/>
  <c r="T1178" i="4"/>
  <c r="E1178" i="4"/>
  <c r="D1178" i="4"/>
  <c r="T1177" i="4"/>
  <c r="D1177" i="4"/>
  <c r="E1177" i="4" s="1"/>
  <c r="T1176" i="4"/>
  <c r="D1176" i="4"/>
  <c r="E1176" i="4" s="1"/>
  <c r="T1175" i="4"/>
  <c r="F1175" i="4"/>
  <c r="F1176" i="4" s="1"/>
  <c r="F1177" i="4" s="1"/>
  <c r="F1178" i="4" s="1"/>
  <c r="F1179" i="4" s="1"/>
  <c r="F1180" i="4" s="1"/>
  <c r="F1181" i="4" s="1"/>
  <c r="F1182" i="4" s="1"/>
  <c r="F1183" i="4" s="1"/>
  <c r="F1184" i="4" s="1"/>
  <c r="F1185" i="4" s="1"/>
  <c r="F1186" i="4" s="1"/>
  <c r="F1187" i="4" s="1"/>
  <c r="F1188" i="4" s="1"/>
  <c r="F1189" i="4" s="1"/>
  <c r="F1190" i="4" s="1"/>
  <c r="F1191" i="4" s="1"/>
  <c r="F1192" i="4" s="1"/>
  <c r="F1193" i="4" s="1"/>
  <c r="F1194" i="4" s="1"/>
  <c r="F1195" i="4" s="1"/>
  <c r="F1196" i="4" s="1"/>
  <c r="F1197" i="4" s="1"/>
  <c r="F1198" i="4" s="1"/>
  <c r="F1199" i="4" s="1"/>
  <c r="F1200" i="4" s="1"/>
  <c r="F1201" i="4" s="1"/>
  <c r="F1202" i="4" s="1"/>
  <c r="E1175" i="4"/>
  <c r="D1175" i="4"/>
  <c r="T1174" i="4"/>
  <c r="D1174" i="4"/>
  <c r="E1174" i="4" s="1"/>
  <c r="T1173" i="4"/>
  <c r="D1173" i="4"/>
  <c r="E1173" i="4" s="1"/>
  <c r="T1172" i="4"/>
  <c r="F1172" i="4"/>
  <c r="F1173" i="4" s="1"/>
  <c r="F1174" i="4" s="1"/>
  <c r="E1172" i="4"/>
  <c r="D1172" i="4"/>
  <c r="T1171" i="4"/>
  <c r="D1171" i="4"/>
  <c r="E1171" i="4" s="1"/>
  <c r="T1170" i="4"/>
  <c r="E1170" i="4"/>
  <c r="D1170" i="4"/>
  <c r="T1169" i="4"/>
  <c r="E1169" i="4"/>
  <c r="D1169" i="4"/>
  <c r="T1168" i="4"/>
  <c r="D1168" i="4"/>
  <c r="E1168" i="4" s="1"/>
  <c r="T1167" i="4"/>
  <c r="D1167" i="4"/>
  <c r="E1167" i="4" s="1"/>
  <c r="T1166" i="4"/>
  <c r="E1166" i="4"/>
  <c r="D1166" i="4"/>
  <c r="T1165" i="4"/>
  <c r="D1165" i="4"/>
  <c r="E1165" i="4" s="1"/>
  <c r="T1164" i="4"/>
  <c r="D1164" i="4"/>
  <c r="E1164" i="4" s="1"/>
  <c r="T1163" i="4"/>
  <c r="E1163" i="4"/>
  <c r="D1163" i="4"/>
  <c r="T1162" i="4"/>
  <c r="D1162" i="4"/>
  <c r="E1162" i="4" s="1"/>
  <c r="T1161" i="4"/>
  <c r="E1161" i="4"/>
  <c r="D1161" i="4"/>
  <c r="T1160" i="4"/>
  <c r="E1160" i="4"/>
  <c r="D1160" i="4"/>
  <c r="T1159" i="4"/>
  <c r="D1159" i="4"/>
  <c r="E1159" i="4" s="1"/>
  <c r="T1158" i="4"/>
  <c r="E1158" i="4"/>
  <c r="D1158" i="4"/>
  <c r="T1157" i="4"/>
  <c r="E1157" i="4"/>
  <c r="D1157" i="4"/>
  <c r="T1156" i="4"/>
  <c r="D1156" i="4"/>
  <c r="E1156" i="4" s="1"/>
  <c r="T1155" i="4"/>
  <c r="D1155" i="4"/>
  <c r="E1155" i="4" s="1"/>
  <c r="T1154" i="4"/>
  <c r="E1154" i="4"/>
  <c r="D1154" i="4"/>
  <c r="T1153" i="4"/>
  <c r="D1153" i="4"/>
  <c r="E1153" i="4" s="1"/>
  <c r="T1152" i="4"/>
  <c r="D1152" i="4"/>
  <c r="E1152" i="4" s="1"/>
  <c r="T1151" i="4"/>
  <c r="E1151" i="4"/>
  <c r="D1151" i="4"/>
  <c r="T1150" i="4"/>
  <c r="D1150" i="4"/>
  <c r="E1150" i="4" s="1"/>
  <c r="T1149" i="4"/>
  <c r="D1149" i="4"/>
  <c r="E1149" i="4" s="1"/>
  <c r="T1148" i="4"/>
  <c r="E1148" i="4"/>
  <c r="D1148" i="4"/>
  <c r="T1147" i="4"/>
  <c r="D1147" i="4"/>
  <c r="E1147" i="4" s="1"/>
  <c r="T1146" i="4"/>
  <c r="D1146" i="4"/>
  <c r="E1146" i="4" s="1"/>
  <c r="T1145" i="4"/>
  <c r="E1145" i="4"/>
  <c r="D1145" i="4"/>
  <c r="T1144" i="4"/>
  <c r="D1144" i="4"/>
  <c r="E1144" i="4" s="1"/>
  <c r="T1143" i="4"/>
  <c r="D1143" i="4"/>
  <c r="E1143" i="4" s="1"/>
  <c r="T1142" i="4"/>
  <c r="F1142" i="4"/>
  <c r="F1143" i="4" s="1"/>
  <c r="F1144" i="4" s="1"/>
  <c r="F1145" i="4" s="1"/>
  <c r="F1146" i="4" s="1"/>
  <c r="F1147" i="4" s="1"/>
  <c r="F1148" i="4" s="1"/>
  <c r="F1149" i="4" s="1"/>
  <c r="F1150" i="4" s="1"/>
  <c r="F1151" i="4" s="1"/>
  <c r="F1152" i="4" s="1"/>
  <c r="F1153" i="4" s="1"/>
  <c r="F1154" i="4" s="1"/>
  <c r="F1155" i="4" s="1"/>
  <c r="F1156" i="4" s="1"/>
  <c r="F1157" i="4" s="1"/>
  <c r="F1158" i="4" s="1"/>
  <c r="F1159" i="4" s="1"/>
  <c r="F1160" i="4" s="1"/>
  <c r="F1161" i="4" s="1"/>
  <c r="F1162" i="4" s="1"/>
  <c r="F1163" i="4" s="1"/>
  <c r="F1164" i="4" s="1"/>
  <c r="F1165" i="4" s="1"/>
  <c r="F1166" i="4" s="1"/>
  <c r="F1167" i="4" s="1"/>
  <c r="F1168" i="4" s="1"/>
  <c r="F1169" i="4" s="1"/>
  <c r="F1170" i="4" s="1"/>
  <c r="F1171" i="4" s="1"/>
  <c r="E1142" i="4"/>
  <c r="D1142" i="4"/>
  <c r="T1141" i="4"/>
  <c r="F1141" i="4"/>
  <c r="D1141" i="4"/>
  <c r="E1141" i="4" s="1"/>
  <c r="T1140" i="4"/>
  <c r="E1140" i="4"/>
  <c r="D1140" i="4"/>
  <c r="T1139" i="4"/>
  <c r="E1139" i="4"/>
  <c r="D1139" i="4"/>
  <c r="T1138" i="4"/>
  <c r="D1138" i="4"/>
  <c r="E1138" i="4" s="1"/>
  <c r="T1137" i="4"/>
  <c r="D1137" i="4"/>
  <c r="E1137" i="4" s="1"/>
  <c r="T1136" i="4"/>
  <c r="E1136" i="4"/>
  <c r="D1136" i="4"/>
  <c r="T1135" i="4"/>
  <c r="D1135" i="4"/>
  <c r="E1135" i="4" s="1"/>
  <c r="T1134" i="4"/>
  <c r="D1134" i="4"/>
  <c r="E1134" i="4" s="1"/>
  <c r="T1133" i="4"/>
  <c r="E1133" i="4"/>
  <c r="D1133" i="4"/>
  <c r="T1132" i="4"/>
  <c r="D1132" i="4"/>
  <c r="E1132" i="4" s="1"/>
  <c r="T1131" i="4"/>
  <c r="E1131" i="4"/>
  <c r="D1131" i="4"/>
  <c r="T1130" i="4"/>
  <c r="E1130" i="4"/>
  <c r="D1130" i="4"/>
  <c r="T1129" i="4"/>
  <c r="D1129" i="4"/>
  <c r="E1129" i="4" s="1"/>
  <c r="T1128" i="4"/>
  <c r="E1128" i="4"/>
  <c r="D1128" i="4"/>
  <c r="T1127" i="4"/>
  <c r="E1127" i="4"/>
  <c r="D1127" i="4"/>
  <c r="T1126" i="4"/>
  <c r="D1126" i="4"/>
  <c r="E1126" i="4" s="1"/>
  <c r="T1125" i="4"/>
  <c r="E1125" i="4"/>
  <c r="D1125" i="4"/>
  <c r="T1124" i="4"/>
  <c r="E1124" i="4"/>
  <c r="D1124" i="4"/>
  <c r="T1123" i="4"/>
  <c r="D1123" i="4"/>
  <c r="E1123" i="4" s="1"/>
  <c r="T1122" i="4"/>
  <c r="E1122" i="4"/>
  <c r="D1122" i="4"/>
  <c r="T1121" i="4"/>
  <c r="E1121" i="4"/>
  <c r="D1121" i="4"/>
  <c r="T1120" i="4"/>
  <c r="D1120" i="4"/>
  <c r="E1120" i="4" s="1"/>
  <c r="T1119" i="4"/>
  <c r="D1119" i="4"/>
  <c r="E1119" i="4" s="1"/>
  <c r="T1118" i="4"/>
  <c r="E1118" i="4"/>
  <c r="D1118" i="4"/>
  <c r="T1117" i="4"/>
  <c r="D1117" i="4"/>
  <c r="E1117" i="4" s="1"/>
  <c r="T1116" i="4"/>
  <c r="D1116" i="4"/>
  <c r="E1116" i="4" s="1"/>
  <c r="T1115" i="4"/>
  <c r="E1115" i="4"/>
  <c r="D1115" i="4"/>
  <c r="T1114" i="4"/>
  <c r="D1114" i="4"/>
  <c r="E1114" i="4" s="1"/>
  <c r="T1113" i="4"/>
  <c r="E1113" i="4"/>
  <c r="D1113" i="4"/>
  <c r="T1112" i="4"/>
  <c r="F1112" i="4"/>
  <c r="F1113" i="4" s="1"/>
  <c r="F1114" i="4" s="1"/>
  <c r="F1115" i="4" s="1"/>
  <c r="F1116" i="4" s="1"/>
  <c r="F1117" i="4" s="1"/>
  <c r="F1118" i="4" s="1"/>
  <c r="F1119" i="4" s="1"/>
  <c r="F1120" i="4" s="1"/>
  <c r="F1121" i="4" s="1"/>
  <c r="F1122" i="4" s="1"/>
  <c r="F1123" i="4" s="1"/>
  <c r="F1124" i="4" s="1"/>
  <c r="F1125" i="4" s="1"/>
  <c r="F1126" i="4" s="1"/>
  <c r="F1127" i="4" s="1"/>
  <c r="F1128" i="4" s="1"/>
  <c r="F1129" i="4" s="1"/>
  <c r="F1130" i="4" s="1"/>
  <c r="F1131" i="4" s="1"/>
  <c r="F1132" i="4" s="1"/>
  <c r="F1133" i="4" s="1"/>
  <c r="F1134" i="4" s="1"/>
  <c r="F1135" i="4" s="1"/>
  <c r="F1136" i="4" s="1"/>
  <c r="F1137" i="4" s="1"/>
  <c r="F1138" i="4" s="1"/>
  <c r="F1139" i="4" s="1"/>
  <c r="F1140" i="4" s="1"/>
  <c r="E1112" i="4"/>
  <c r="D1112" i="4"/>
  <c r="T1111" i="4"/>
  <c r="D1111" i="4"/>
  <c r="E1111" i="4" s="1"/>
  <c r="T1110" i="4"/>
  <c r="F1110" i="4"/>
  <c r="F1111" i="4" s="1"/>
  <c r="E1110" i="4"/>
  <c r="D1110" i="4"/>
  <c r="T1109" i="4"/>
  <c r="E1109" i="4"/>
  <c r="D1109" i="4"/>
  <c r="T1108" i="4"/>
  <c r="D1108" i="4"/>
  <c r="E1108" i="4" s="1"/>
  <c r="T1107" i="4"/>
  <c r="E1107" i="4"/>
  <c r="D1107" i="4"/>
  <c r="T1106" i="4"/>
  <c r="E1106" i="4"/>
  <c r="D1106" i="4"/>
  <c r="T1105" i="4"/>
  <c r="D1105" i="4"/>
  <c r="E1105" i="4" s="1"/>
  <c r="T1104" i="4"/>
  <c r="D1104" i="4"/>
  <c r="E1104" i="4" s="1"/>
  <c r="T1103" i="4"/>
  <c r="E1103" i="4"/>
  <c r="D1103" i="4"/>
  <c r="T1102" i="4"/>
  <c r="D1102" i="4"/>
  <c r="E1102" i="4" s="1"/>
  <c r="T1101" i="4"/>
  <c r="D1101" i="4"/>
  <c r="E1101" i="4" s="1"/>
  <c r="T1100" i="4"/>
  <c r="E1100" i="4"/>
  <c r="D1100" i="4"/>
  <c r="T1099" i="4"/>
  <c r="D1099" i="4"/>
  <c r="E1099" i="4" s="1"/>
  <c r="T1098" i="4"/>
  <c r="D1098" i="4"/>
  <c r="E1098" i="4" s="1"/>
  <c r="T1097" i="4"/>
  <c r="E1097" i="4"/>
  <c r="D1097" i="4"/>
  <c r="T1096" i="4"/>
  <c r="D1096" i="4"/>
  <c r="E1096" i="4" s="1"/>
  <c r="T1095" i="4"/>
  <c r="D1095" i="4"/>
  <c r="E1095" i="4" s="1"/>
  <c r="T1094" i="4"/>
  <c r="E1094" i="4"/>
  <c r="D1094" i="4"/>
  <c r="T1093" i="4"/>
  <c r="D1093" i="4"/>
  <c r="E1093" i="4" s="1"/>
  <c r="T1092" i="4"/>
  <c r="E1092" i="4"/>
  <c r="D1092" i="4"/>
  <c r="T1091" i="4"/>
  <c r="E1091" i="4"/>
  <c r="D1091" i="4"/>
  <c r="T1090" i="4"/>
  <c r="D1090" i="4"/>
  <c r="E1090" i="4" s="1"/>
  <c r="T1089" i="4"/>
  <c r="E1089" i="4"/>
  <c r="D1089" i="4"/>
  <c r="T1088" i="4"/>
  <c r="E1088" i="4"/>
  <c r="D1088" i="4"/>
  <c r="T1087" i="4"/>
  <c r="D1087" i="4"/>
  <c r="E1087" i="4" s="1"/>
  <c r="T1086" i="4"/>
  <c r="E1086" i="4"/>
  <c r="D1086" i="4"/>
  <c r="T1085" i="4"/>
  <c r="E1085" i="4"/>
  <c r="D1085" i="4"/>
  <c r="T1084" i="4"/>
  <c r="D1084" i="4"/>
  <c r="E1084" i="4" s="1"/>
  <c r="T1083" i="4"/>
  <c r="E1083" i="4"/>
  <c r="D1083" i="4"/>
  <c r="T1082" i="4"/>
  <c r="E1082" i="4"/>
  <c r="D1082" i="4"/>
  <c r="T1081" i="4"/>
  <c r="D1081" i="4"/>
  <c r="E1081" i="4" s="1"/>
  <c r="T1080" i="4"/>
  <c r="D1080" i="4"/>
  <c r="E1080" i="4" s="1"/>
  <c r="T1079" i="4"/>
  <c r="F1079" i="4"/>
  <c r="F1080" i="4" s="1"/>
  <c r="F1081" i="4" s="1"/>
  <c r="F1082" i="4" s="1"/>
  <c r="F1083" i="4" s="1"/>
  <c r="F1084" i="4" s="1"/>
  <c r="F1085" i="4" s="1"/>
  <c r="F1086" i="4" s="1"/>
  <c r="F1087" i="4" s="1"/>
  <c r="F1088" i="4" s="1"/>
  <c r="F1089" i="4" s="1"/>
  <c r="F1090" i="4" s="1"/>
  <c r="F1091" i="4" s="1"/>
  <c r="F1092" i="4" s="1"/>
  <c r="F1093" i="4" s="1"/>
  <c r="F1094" i="4" s="1"/>
  <c r="F1095" i="4" s="1"/>
  <c r="F1096" i="4" s="1"/>
  <c r="F1097" i="4" s="1"/>
  <c r="F1098" i="4" s="1"/>
  <c r="F1099" i="4" s="1"/>
  <c r="F1100" i="4" s="1"/>
  <c r="F1101" i="4" s="1"/>
  <c r="F1102" i="4" s="1"/>
  <c r="F1103" i="4" s="1"/>
  <c r="F1104" i="4" s="1"/>
  <c r="F1105" i="4" s="1"/>
  <c r="F1106" i="4" s="1"/>
  <c r="F1107" i="4" s="1"/>
  <c r="F1108" i="4" s="1"/>
  <c r="F1109" i="4" s="1"/>
  <c r="E1079" i="4"/>
  <c r="D1079" i="4"/>
  <c r="T1078" i="4"/>
  <c r="D1078" i="4"/>
  <c r="E1078" i="4" s="1"/>
  <c r="T1077" i="4"/>
  <c r="D1077" i="4"/>
  <c r="E1077" i="4" s="1"/>
  <c r="T1076" i="4"/>
  <c r="E1076" i="4"/>
  <c r="D1076" i="4"/>
  <c r="T1075" i="4"/>
  <c r="D1075" i="4"/>
  <c r="E1075" i="4" s="1"/>
  <c r="T1074" i="4"/>
  <c r="E1074" i="4"/>
  <c r="D1074" i="4"/>
  <c r="T1073" i="4"/>
  <c r="E1073" i="4"/>
  <c r="D1073" i="4"/>
  <c r="T1072" i="4"/>
  <c r="D1072" i="4"/>
  <c r="E1072" i="4" s="1"/>
  <c r="T1071" i="4"/>
  <c r="E1071" i="4"/>
  <c r="D1071" i="4"/>
  <c r="T1070" i="4"/>
  <c r="E1070" i="4"/>
  <c r="D1070" i="4"/>
  <c r="T1069" i="4"/>
  <c r="D1069" i="4"/>
  <c r="E1069" i="4" s="1"/>
  <c r="T1068" i="4"/>
  <c r="E1068" i="4"/>
  <c r="D1068" i="4"/>
  <c r="T1067" i="4"/>
  <c r="E1067" i="4"/>
  <c r="D1067" i="4"/>
  <c r="T1066" i="4"/>
  <c r="D1066" i="4"/>
  <c r="E1066" i="4" s="1"/>
  <c r="T1065" i="4"/>
  <c r="D1065" i="4"/>
  <c r="E1065" i="4" s="1"/>
  <c r="A1061" i="4"/>
  <c r="T1060" i="4"/>
  <c r="E1060" i="4"/>
  <c r="D1060" i="4"/>
  <c r="T1059" i="4"/>
  <c r="D1059" i="4"/>
  <c r="E1059" i="4" s="1"/>
  <c r="T1058" i="4"/>
  <c r="E1058" i="4"/>
  <c r="D1058" i="4"/>
  <c r="T1057" i="4"/>
  <c r="E1057" i="4"/>
  <c r="D1057" i="4"/>
  <c r="T1056" i="4"/>
  <c r="D1056" i="4"/>
  <c r="E1056" i="4" s="1"/>
  <c r="A1054" i="4"/>
  <c r="T1053" i="4"/>
  <c r="E1053" i="4"/>
  <c r="D1053" i="4"/>
  <c r="T1052" i="4"/>
  <c r="E1052" i="4"/>
  <c r="D1052" i="4"/>
  <c r="T1051" i="4"/>
  <c r="E1051" i="4"/>
  <c r="D1051" i="4"/>
  <c r="T1050" i="4"/>
  <c r="E1050" i="4"/>
  <c r="D1050" i="4"/>
  <c r="T1049" i="4"/>
  <c r="E1049" i="4"/>
  <c r="D1049" i="4"/>
  <c r="T1048" i="4"/>
  <c r="E1048" i="4"/>
  <c r="D1048" i="4"/>
  <c r="T1047" i="4"/>
  <c r="E1047" i="4"/>
  <c r="D1047" i="4"/>
  <c r="T1046" i="4"/>
  <c r="D1046" i="4"/>
  <c r="E1046" i="4" s="1"/>
  <c r="T1045" i="4"/>
  <c r="E1045" i="4"/>
  <c r="D1045" i="4"/>
  <c r="T1044" i="4"/>
  <c r="D1044" i="4"/>
  <c r="E1044" i="4" s="1"/>
  <c r="A1042" i="4"/>
  <c r="T1041" i="4"/>
  <c r="D1041" i="4"/>
  <c r="E1041" i="4" s="1"/>
  <c r="T1040" i="4"/>
  <c r="E1040" i="4"/>
  <c r="D1040" i="4"/>
  <c r="T1039" i="4"/>
  <c r="D1039" i="4"/>
  <c r="E1039" i="4" s="1"/>
  <c r="T1038" i="4"/>
  <c r="E1038" i="4"/>
  <c r="D1038" i="4"/>
  <c r="T1037" i="4"/>
  <c r="E1037" i="4"/>
  <c r="D1037" i="4"/>
  <c r="A1035" i="4"/>
  <c r="T1034" i="4"/>
  <c r="D1034" i="4"/>
  <c r="E1034" i="4" s="1"/>
  <c r="T1033" i="4"/>
  <c r="E1033" i="4"/>
  <c r="D1033" i="4"/>
  <c r="T1032" i="4"/>
  <c r="D1032" i="4"/>
  <c r="E1032" i="4" s="1"/>
  <c r="T1031" i="4"/>
  <c r="D1031" i="4"/>
  <c r="E1031" i="4" s="1"/>
  <c r="T1030" i="4"/>
  <c r="F1030" i="4"/>
  <c r="F1031" i="4" s="1"/>
  <c r="F1032" i="4" s="1"/>
  <c r="F1033" i="4" s="1"/>
  <c r="F1034" i="4" s="1"/>
  <c r="F1037" i="4" s="1"/>
  <c r="F1038" i="4" s="1"/>
  <c r="F1039" i="4" s="1"/>
  <c r="F1040" i="4" s="1"/>
  <c r="F1041" i="4" s="1"/>
  <c r="F1044" i="4" s="1"/>
  <c r="F1045" i="4" s="1"/>
  <c r="F1046" i="4" s="1"/>
  <c r="F1047" i="4" s="1"/>
  <c r="F1048" i="4" s="1"/>
  <c r="F1056" i="4" s="1"/>
  <c r="F1057" i="4" s="1"/>
  <c r="F1058" i="4" s="1"/>
  <c r="F1059" i="4" s="1"/>
  <c r="F1060" i="4" s="1"/>
  <c r="F1065" i="4" s="1"/>
  <c r="F1066" i="4" s="1"/>
  <c r="F1067" i="4" s="1"/>
  <c r="F1068" i="4" s="1"/>
  <c r="F1069" i="4" s="1"/>
  <c r="F1070" i="4" s="1"/>
  <c r="F1071" i="4" s="1"/>
  <c r="F1072" i="4" s="1"/>
  <c r="F1073" i="4" s="1"/>
  <c r="F1074" i="4" s="1"/>
  <c r="F1075" i="4" s="1"/>
  <c r="F1076" i="4" s="1"/>
  <c r="F1077" i="4" s="1"/>
  <c r="F1078" i="4" s="1"/>
  <c r="D1030" i="4"/>
  <c r="E1030" i="4" s="1"/>
  <c r="W1027" i="4"/>
  <c r="A1027" i="4"/>
  <c r="T1016" i="4"/>
  <c r="D1016" i="4"/>
  <c r="E1016" i="4" s="1"/>
  <c r="T1015" i="4"/>
  <c r="E1015" i="4"/>
  <c r="D1015" i="4"/>
  <c r="T1014" i="4"/>
  <c r="E1014" i="4"/>
  <c r="D1014" i="4"/>
  <c r="T1013" i="4"/>
  <c r="D1013" i="4"/>
  <c r="E1013" i="4" s="1"/>
  <c r="T1012" i="4"/>
  <c r="D1012" i="4"/>
  <c r="E1012" i="4" s="1"/>
  <c r="T1011" i="4"/>
  <c r="E1011" i="4"/>
  <c r="D1011" i="4"/>
  <c r="T1010" i="4"/>
  <c r="D1010" i="4"/>
  <c r="E1010" i="4" s="1"/>
  <c r="T1009" i="4"/>
  <c r="D1009" i="4"/>
  <c r="E1009" i="4" s="1"/>
  <c r="T1008" i="4"/>
  <c r="E1008" i="4"/>
  <c r="D1008" i="4"/>
  <c r="T1007" i="4"/>
  <c r="D1007" i="4"/>
  <c r="E1007" i="4" s="1"/>
  <c r="T1006" i="4"/>
  <c r="E1006" i="4"/>
  <c r="D1006" i="4"/>
  <c r="T1005" i="4"/>
  <c r="D1005" i="4"/>
  <c r="E1005" i="4" s="1"/>
  <c r="T1004" i="4"/>
  <c r="D1004" i="4"/>
  <c r="E1004" i="4" s="1"/>
  <c r="T1003" i="4"/>
  <c r="D1003" i="4"/>
  <c r="E1003" i="4" s="1"/>
  <c r="T1002" i="4"/>
  <c r="D1002" i="4"/>
  <c r="E1002" i="4" s="1"/>
  <c r="T1001" i="4"/>
  <c r="E1001" i="4"/>
  <c r="D1001" i="4"/>
  <c r="T1000" i="4"/>
  <c r="E1000" i="4"/>
  <c r="D1000" i="4"/>
  <c r="T999" i="4"/>
  <c r="D999" i="4"/>
  <c r="E999" i="4" s="1"/>
  <c r="T998" i="4"/>
  <c r="E998" i="4"/>
  <c r="D998" i="4"/>
  <c r="T997" i="4"/>
  <c r="D997" i="4"/>
  <c r="E997" i="4" s="1"/>
  <c r="T996" i="4"/>
  <c r="D996" i="4"/>
  <c r="E996" i="4" s="1"/>
  <c r="T995" i="4"/>
  <c r="E995" i="4"/>
  <c r="D995" i="4"/>
  <c r="T994" i="4"/>
  <c r="E994" i="4"/>
  <c r="D994" i="4"/>
  <c r="T993" i="4"/>
  <c r="F993" i="4"/>
  <c r="F994" i="4" s="1"/>
  <c r="F995" i="4" s="1"/>
  <c r="F997" i="4" s="1"/>
  <c r="F998" i="4" s="1"/>
  <c r="F999" i="4" s="1"/>
  <c r="F1000" i="4" s="1"/>
  <c r="F1002" i="4" s="1"/>
  <c r="D993" i="4"/>
  <c r="E993" i="4" s="1"/>
  <c r="T992" i="4"/>
  <c r="E992" i="4"/>
  <c r="D992" i="4"/>
  <c r="T991" i="4"/>
  <c r="D991" i="4"/>
  <c r="E991" i="4" s="1"/>
  <c r="T990" i="4"/>
  <c r="E990" i="4"/>
  <c r="D990" i="4"/>
  <c r="T989" i="4"/>
  <c r="E989" i="4"/>
  <c r="D989" i="4"/>
  <c r="T988" i="4"/>
  <c r="D988" i="4"/>
  <c r="E988" i="4" s="1"/>
  <c r="T987" i="4"/>
  <c r="E987" i="4"/>
  <c r="D987" i="4"/>
  <c r="T986" i="4"/>
  <c r="E986" i="4"/>
  <c r="D986" i="4"/>
  <c r="T985" i="4"/>
  <c r="E985" i="4"/>
  <c r="D985" i="4"/>
  <c r="T984" i="4"/>
  <c r="D984" i="4"/>
  <c r="E984" i="4" s="1"/>
  <c r="T983" i="4"/>
  <c r="E983" i="4"/>
  <c r="D983" i="4"/>
  <c r="T982" i="4"/>
  <c r="E982" i="4"/>
  <c r="D982" i="4"/>
  <c r="T978" i="4"/>
  <c r="T977" i="4"/>
  <c r="T976" i="4"/>
  <c r="T975" i="4"/>
  <c r="T974" i="4"/>
  <c r="T973" i="4"/>
  <c r="T972" i="4"/>
  <c r="E972" i="4"/>
  <c r="D972" i="4"/>
  <c r="T971" i="4"/>
  <c r="E971" i="4"/>
  <c r="D971" i="4"/>
  <c r="Z968" i="4"/>
  <c r="W968" i="4"/>
  <c r="Z967" i="4"/>
  <c r="Z969" i="4" s="1"/>
  <c r="Y967" i="4"/>
  <c r="X967" i="4"/>
  <c r="W967" i="4"/>
  <c r="W969" i="4" s="1"/>
  <c r="T966" i="4"/>
  <c r="E966" i="4"/>
  <c r="D966" i="4"/>
  <c r="T965" i="4"/>
  <c r="D965" i="4"/>
  <c r="E965" i="4" s="1"/>
  <c r="T964" i="4"/>
  <c r="E964" i="4"/>
  <c r="D964" i="4"/>
  <c r="T963" i="4"/>
  <c r="E963" i="4"/>
  <c r="D963" i="4"/>
  <c r="T962" i="4"/>
  <c r="D962" i="4"/>
  <c r="E962" i="4" s="1"/>
  <c r="T961" i="4"/>
  <c r="D961" i="4"/>
  <c r="E961" i="4" s="1"/>
  <c r="T960" i="4"/>
  <c r="E960" i="4"/>
  <c r="D960" i="4"/>
  <c r="T959" i="4"/>
  <c r="E959" i="4"/>
  <c r="D959" i="4"/>
  <c r="T958" i="4"/>
  <c r="D958" i="4"/>
  <c r="E958" i="4" s="1"/>
  <c r="T957" i="4"/>
  <c r="E957" i="4"/>
  <c r="D957" i="4"/>
  <c r="T956" i="4"/>
  <c r="D956" i="4"/>
  <c r="E956" i="4" s="1"/>
  <c r="T955" i="4"/>
  <c r="E955" i="4"/>
  <c r="D955" i="4"/>
  <c r="T954" i="4"/>
  <c r="E954" i="4"/>
  <c r="D954" i="4"/>
  <c r="T953" i="4"/>
  <c r="E953" i="4"/>
  <c r="D953" i="4"/>
  <c r="T952" i="4"/>
  <c r="D952" i="4"/>
  <c r="E952" i="4" s="1"/>
  <c r="T951" i="4"/>
  <c r="E951" i="4"/>
  <c r="D951" i="4"/>
  <c r="T950" i="4"/>
  <c r="E950" i="4"/>
  <c r="D950" i="4"/>
  <c r="T949" i="4"/>
  <c r="D949" i="4"/>
  <c r="E949" i="4" s="1"/>
  <c r="T948" i="4"/>
  <c r="E948" i="4"/>
  <c r="D948" i="4"/>
  <c r="T947" i="4"/>
  <c r="E947" i="4"/>
  <c r="D947" i="4"/>
  <c r="T946" i="4"/>
  <c r="E946" i="4"/>
  <c r="D946" i="4"/>
  <c r="T945" i="4"/>
  <c r="E945" i="4"/>
  <c r="D945" i="4"/>
  <c r="T944" i="4"/>
  <c r="D944" i="4"/>
  <c r="E944" i="4" s="1"/>
  <c r="T943" i="4"/>
  <c r="F943" i="4"/>
  <c r="F944" i="4" s="1"/>
  <c r="F945" i="4" s="1"/>
  <c r="F946" i="4" s="1"/>
  <c r="F947" i="4" s="1"/>
  <c r="F948" i="4" s="1"/>
  <c r="F949" i="4" s="1"/>
  <c r="F950" i="4" s="1"/>
  <c r="F951" i="4" s="1"/>
  <c r="F952" i="4" s="1"/>
  <c r="F953" i="4" s="1"/>
  <c r="F954" i="4" s="1"/>
  <c r="F955" i="4" s="1"/>
  <c r="F956" i="4" s="1"/>
  <c r="F957" i="4" s="1"/>
  <c r="F958" i="4" s="1"/>
  <c r="F959" i="4" s="1"/>
  <c r="F960" i="4" s="1"/>
  <c r="F961" i="4" s="1"/>
  <c r="F962" i="4" s="1"/>
  <c r="F963" i="4" s="1"/>
  <c r="F964" i="4" s="1"/>
  <c r="F965" i="4" s="1"/>
  <c r="F966" i="4" s="1"/>
  <c r="F971" i="4" s="1"/>
  <c r="F972" i="4" s="1"/>
  <c r="F982" i="4" s="1"/>
  <c r="F983" i="4" s="1"/>
  <c r="F988" i="4" s="1"/>
  <c r="F989" i="4" s="1"/>
  <c r="F990" i="4" s="1"/>
  <c r="F991" i="4" s="1"/>
  <c r="D943" i="4"/>
  <c r="E943" i="4" s="1"/>
  <c r="T942" i="4"/>
  <c r="F942" i="4"/>
  <c r="E942" i="4"/>
  <c r="D942" i="4"/>
  <c r="T941" i="4"/>
  <c r="E941" i="4"/>
  <c r="D941" i="4"/>
  <c r="T940" i="4"/>
  <c r="D940" i="4"/>
  <c r="E940" i="4" s="1"/>
  <c r="T939" i="4"/>
  <c r="D939" i="4"/>
  <c r="E939" i="4" s="1"/>
  <c r="T938" i="4"/>
  <c r="D938" i="4"/>
  <c r="E938" i="4" s="1"/>
  <c r="T937" i="4"/>
  <c r="D937" i="4"/>
  <c r="E937" i="4" s="1"/>
  <c r="T936" i="4"/>
  <c r="D936" i="4"/>
  <c r="E936" i="4" s="1"/>
  <c r="T935" i="4"/>
  <c r="E935" i="4"/>
  <c r="D935" i="4"/>
  <c r="T934" i="4"/>
  <c r="D934" i="4"/>
  <c r="E934" i="4" s="1"/>
  <c r="T933" i="4"/>
  <c r="D933" i="4"/>
  <c r="E933" i="4" s="1"/>
  <c r="T932" i="4"/>
  <c r="D932" i="4"/>
  <c r="E932" i="4" s="1"/>
  <c r="T931" i="4"/>
  <c r="D931" i="4"/>
  <c r="E931" i="4" s="1"/>
  <c r="T930" i="4"/>
  <c r="D930" i="4"/>
  <c r="E930" i="4" s="1"/>
  <c r="T929" i="4"/>
  <c r="D929" i="4"/>
  <c r="E929" i="4" s="1"/>
  <c r="T928" i="4"/>
  <c r="E928" i="4"/>
  <c r="D928" i="4"/>
  <c r="T927" i="4"/>
  <c r="D927" i="4"/>
  <c r="E927" i="4" s="1"/>
  <c r="T926" i="4"/>
  <c r="E926" i="4"/>
  <c r="D926" i="4"/>
  <c r="T925" i="4"/>
  <c r="D925" i="4"/>
  <c r="E925" i="4" s="1"/>
  <c r="T924" i="4"/>
  <c r="D924" i="4"/>
  <c r="E924" i="4" s="1"/>
  <c r="T923" i="4"/>
  <c r="D923" i="4"/>
  <c r="E923" i="4" s="1"/>
  <c r="T922" i="4"/>
  <c r="D922" i="4"/>
  <c r="E922" i="4" s="1"/>
  <c r="T921" i="4"/>
  <c r="D921" i="4"/>
  <c r="E921" i="4" s="1"/>
  <c r="T920" i="4"/>
  <c r="E920" i="4"/>
  <c r="D920" i="4"/>
  <c r="T919" i="4"/>
  <c r="D919" i="4"/>
  <c r="E919" i="4" s="1"/>
  <c r="T918" i="4"/>
  <c r="D918" i="4"/>
  <c r="E918" i="4" s="1"/>
  <c r="T917" i="4"/>
  <c r="E917" i="4"/>
  <c r="D917" i="4"/>
  <c r="T916" i="4"/>
  <c r="D916" i="4"/>
  <c r="E916" i="4" s="1"/>
  <c r="T915" i="4"/>
  <c r="D915" i="4"/>
  <c r="E915" i="4" s="1"/>
  <c r="T914" i="4"/>
  <c r="F914" i="4"/>
  <c r="F915" i="4" s="1"/>
  <c r="F916" i="4" s="1"/>
  <c r="F917" i="4" s="1"/>
  <c r="F918" i="4" s="1"/>
  <c r="F919" i="4" s="1"/>
  <c r="F920" i="4" s="1"/>
  <c r="F921" i="4" s="1"/>
  <c r="F922" i="4" s="1"/>
  <c r="F923" i="4" s="1"/>
  <c r="F924" i="4" s="1"/>
  <c r="F925" i="4" s="1"/>
  <c r="F926" i="4" s="1"/>
  <c r="F927" i="4" s="1"/>
  <c r="F928" i="4" s="1"/>
  <c r="F929" i="4" s="1"/>
  <c r="F930" i="4" s="1"/>
  <c r="F931" i="4" s="1"/>
  <c r="F932" i="4" s="1"/>
  <c r="F933" i="4" s="1"/>
  <c r="F934" i="4" s="1"/>
  <c r="F935" i="4" s="1"/>
  <c r="F936" i="4" s="1"/>
  <c r="F937" i="4" s="1"/>
  <c r="F938" i="4" s="1"/>
  <c r="F939" i="4" s="1"/>
  <c r="F940" i="4" s="1"/>
  <c r="F941" i="4" s="1"/>
  <c r="D914" i="4"/>
  <c r="E914" i="4" s="1"/>
  <c r="T913" i="4"/>
  <c r="E913" i="4"/>
  <c r="D913" i="4"/>
  <c r="T912" i="4"/>
  <c r="D912" i="4"/>
  <c r="E912" i="4" s="1"/>
  <c r="T911" i="4"/>
  <c r="F911" i="4"/>
  <c r="F912" i="4" s="1"/>
  <c r="F913" i="4" s="1"/>
  <c r="D911" i="4"/>
  <c r="E911" i="4" s="1"/>
  <c r="T910" i="4"/>
  <c r="E910" i="4"/>
  <c r="D910" i="4"/>
  <c r="T909" i="4"/>
  <c r="D909" i="4"/>
  <c r="E909" i="4" s="1"/>
  <c r="T908" i="4"/>
  <c r="E908" i="4"/>
  <c r="D908" i="4"/>
  <c r="T907" i="4"/>
  <c r="D907" i="4"/>
  <c r="E907" i="4" s="1"/>
  <c r="T906" i="4"/>
  <c r="D906" i="4"/>
  <c r="E906" i="4" s="1"/>
  <c r="T905" i="4"/>
  <c r="E905" i="4"/>
  <c r="D905" i="4"/>
  <c r="T904" i="4"/>
  <c r="D904" i="4"/>
  <c r="E904" i="4" s="1"/>
  <c r="T903" i="4"/>
  <c r="D903" i="4"/>
  <c r="E903" i="4" s="1"/>
  <c r="T902" i="4"/>
  <c r="D902" i="4"/>
  <c r="E902" i="4" s="1"/>
  <c r="T901" i="4"/>
  <c r="E901" i="4"/>
  <c r="D901" i="4"/>
  <c r="T900" i="4"/>
  <c r="D900" i="4"/>
  <c r="E900" i="4" s="1"/>
  <c r="T899" i="4"/>
  <c r="D899" i="4"/>
  <c r="E899" i="4" s="1"/>
  <c r="T898" i="4"/>
  <c r="D898" i="4"/>
  <c r="E898" i="4" s="1"/>
  <c r="T897" i="4"/>
  <c r="D897" i="4"/>
  <c r="E897" i="4" s="1"/>
  <c r="T896" i="4"/>
  <c r="D896" i="4"/>
  <c r="E896" i="4" s="1"/>
  <c r="T895" i="4"/>
  <c r="E895" i="4"/>
  <c r="D895" i="4"/>
  <c r="T894" i="4"/>
  <c r="D894" i="4"/>
  <c r="E894" i="4" s="1"/>
  <c r="T893" i="4"/>
  <c r="D893" i="4"/>
  <c r="E893" i="4" s="1"/>
  <c r="T892" i="4"/>
  <c r="D892" i="4"/>
  <c r="E892" i="4" s="1"/>
  <c r="T891" i="4"/>
  <c r="D891" i="4"/>
  <c r="E891" i="4" s="1"/>
  <c r="T890" i="4"/>
  <c r="D890" i="4"/>
  <c r="E890" i="4" s="1"/>
  <c r="T889" i="4"/>
  <c r="D889" i="4"/>
  <c r="E889" i="4" s="1"/>
  <c r="T888" i="4"/>
  <c r="D888" i="4"/>
  <c r="E888" i="4" s="1"/>
  <c r="T887" i="4"/>
  <c r="D887" i="4"/>
  <c r="E887" i="4" s="1"/>
  <c r="T886" i="4"/>
  <c r="D886" i="4"/>
  <c r="E886" i="4" s="1"/>
  <c r="T885" i="4"/>
  <c r="D885" i="4"/>
  <c r="E885" i="4" s="1"/>
  <c r="T884" i="4"/>
  <c r="D884" i="4"/>
  <c r="E884" i="4" s="1"/>
  <c r="T883" i="4"/>
  <c r="D883" i="4"/>
  <c r="E883" i="4" s="1"/>
  <c r="T882" i="4"/>
  <c r="D882" i="4"/>
  <c r="E882" i="4" s="1"/>
  <c r="T881" i="4"/>
  <c r="D881" i="4"/>
  <c r="E881" i="4" s="1"/>
  <c r="T880" i="4"/>
  <c r="F880" i="4"/>
  <c r="F881" i="4" s="1"/>
  <c r="F882" i="4" s="1"/>
  <c r="F883" i="4" s="1"/>
  <c r="F884" i="4" s="1"/>
  <c r="F885" i="4" s="1"/>
  <c r="F886" i="4" s="1"/>
  <c r="F887" i="4" s="1"/>
  <c r="F888" i="4" s="1"/>
  <c r="F889" i="4" s="1"/>
  <c r="F890" i="4" s="1"/>
  <c r="F891" i="4" s="1"/>
  <c r="F892" i="4" s="1"/>
  <c r="F893" i="4" s="1"/>
  <c r="F894" i="4" s="1"/>
  <c r="F895" i="4" s="1"/>
  <c r="F896" i="4" s="1"/>
  <c r="F897" i="4" s="1"/>
  <c r="F898" i="4" s="1"/>
  <c r="F899" i="4" s="1"/>
  <c r="F900" i="4" s="1"/>
  <c r="F901" i="4" s="1"/>
  <c r="F902" i="4" s="1"/>
  <c r="F903" i="4" s="1"/>
  <c r="F904" i="4" s="1"/>
  <c r="F905" i="4" s="1"/>
  <c r="F906" i="4" s="1"/>
  <c r="F907" i="4" s="1"/>
  <c r="F908" i="4" s="1"/>
  <c r="F909" i="4" s="1"/>
  <c r="F910" i="4" s="1"/>
  <c r="D880" i="4"/>
  <c r="E880" i="4" s="1"/>
  <c r="T879" i="4"/>
  <c r="F879" i="4"/>
  <c r="D879" i="4"/>
  <c r="E879" i="4" s="1"/>
  <c r="T878" i="4"/>
  <c r="E878" i="4"/>
  <c r="D878" i="4"/>
  <c r="T877" i="4"/>
  <c r="D877" i="4"/>
  <c r="E877" i="4" s="1"/>
  <c r="T876" i="4"/>
  <c r="D876" i="4"/>
  <c r="E876" i="4" s="1"/>
  <c r="T875" i="4"/>
  <c r="E875" i="4"/>
  <c r="D875" i="4"/>
  <c r="T874" i="4"/>
  <c r="D874" i="4"/>
  <c r="E874" i="4" s="1"/>
  <c r="T873" i="4"/>
  <c r="D873" i="4"/>
  <c r="E873" i="4" s="1"/>
  <c r="T872" i="4"/>
  <c r="E872" i="4"/>
  <c r="D872" i="4"/>
  <c r="T871" i="4"/>
  <c r="E871" i="4"/>
  <c r="D871" i="4"/>
  <c r="T870" i="4"/>
  <c r="D870" i="4"/>
  <c r="E870" i="4" s="1"/>
  <c r="T869" i="4"/>
  <c r="E869" i="4"/>
  <c r="D869" i="4"/>
  <c r="T868" i="4"/>
  <c r="E868" i="4"/>
  <c r="D868" i="4"/>
  <c r="T867" i="4"/>
  <c r="D867" i="4"/>
  <c r="E867" i="4" s="1"/>
  <c r="T866" i="4"/>
  <c r="E866" i="4"/>
  <c r="D866" i="4"/>
  <c r="T865" i="4"/>
  <c r="E865" i="4"/>
  <c r="D865" i="4"/>
  <c r="T864" i="4"/>
  <c r="D864" i="4"/>
  <c r="E864" i="4" s="1"/>
  <c r="T863" i="4"/>
  <c r="D863" i="4"/>
  <c r="E863" i="4" s="1"/>
  <c r="T862" i="4"/>
  <c r="E862" i="4"/>
  <c r="D862" i="4"/>
  <c r="T861" i="4"/>
  <c r="D861" i="4"/>
  <c r="E861" i="4" s="1"/>
  <c r="T860" i="4"/>
  <c r="D860" i="4"/>
  <c r="E860" i="4" s="1"/>
  <c r="T859" i="4"/>
  <c r="E859" i="4"/>
  <c r="D859" i="4"/>
  <c r="T858" i="4"/>
  <c r="D858" i="4"/>
  <c r="E858" i="4" s="1"/>
  <c r="T857" i="4"/>
  <c r="E857" i="4"/>
  <c r="D857" i="4"/>
  <c r="T856" i="4"/>
  <c r="D856" i="4"/>
  <c r="E856" i="4" s="1"/>
  <c r="T855" i="4"/>
  <c r="D855" i="4"/>
  <c r="E855" i="4" s="1"/>
  <c r="T854" i="4"/>
  <c r="E854" i="4"/>
  <c r="D854" i="4"/>
  <c r="T853" i="4"/>
  <c r="D853" i="4"/>
  <c r="E853" i="4" s="1"/>
  <c r="T852" i="4"/>
  <c r="D852" i="4"/>
  <c r="E852" i="4" s="1"/>
  <c r="T851" i="4"/>
  <c r="D851" i="4"/>
  <c r="E851" i="4" s="1"/>
  <c r="T850" i="4"/>
  <c r="E850" i="4"/>
  <c r="D850" i="4"/>
  <c r="T849" i="4"/>
  <c r="D849" i="4"/>
  <c r="E849" i="4" s="1"/>
  <c r="T848" i="4"/>
  <c r="F848" i="4"/>
  <c r="F849" i="4" s="1"/>
  <c r="F850" i="4" s="1"/>
  <c r="F851" i="4" s="1"/>
  <c r="F852" i="4" s="1"/>
  <c r="F853" i="4" s="1"/>
  <c r="F854" i="4" s="1"/>
  <c r="F855" i="4" s="1"/>
  <c r="F856" i="4" s="1"/>
  <c r="F857" i="4" s="1"/>
  <c r="F858" i="4" s="1"/>
  <c r="F859" i="4" s="1"/>
  <c r="F860" i="4" s="1"/>
  <c r="F861" i="4" s="1"/>
  <c r="F862" i="4" s="1"/>
  <c r="F863" i="4" s="1"/>
  <c r="F864" i="4" s="1"/>
  <c r="F865" i="4" s="1"/>
  <c r="F866" i="4" s="1"/>
  <c r="F867" i="4" s="1"/>
  <c r="F868" i="4" s="1"/>
  <c r="F869" i="4" s="1"/>
  <c r="F870" i="4" s="1"/>
  <c r="F871" i="4" s="1"/>
  <c r="F872" i="4" s="1"/>
  <c r="F873" i="4" s="1"/>
  <c r="F874" i="4" s="1"/>
  <c r="F875" i="4" s="1"/>
  <c r="F876" i="4" s="1"/>
  <c r="F877" i="4" s="1"/>
  <c r="F878" i="4" s="1"/>
  <c r="D848" i="4"/>
  <c r="E848" i="4" s="1"/>
  <c r="T847" i="4"/>
  <c r="E847" i="4"/>
  <c r="D847" i="4"/>
  <c r="T846" i="4"/>
  <c r="D846" i="4"/>
  <c r="E846" i="4" s="1"/>
  <c r="T845" i="4"/>
  <c r="D845" i="4"/>
  <c r="E845" i="4" s="1"/>
  <c r="T844" i="4"/>
  <c r="D844" i="4"/>
  <c r="E844" i="4" s="1"/>
  <c r="T843" i="4"/>
  <c r="D843" i="4"/>
  <c r="E843" i="4" s="1"/>
  <c r="T842" i="4"/>
  <c r="D842" i="4"/>
  <c r="E842" i="4" s="1"/>
  <c r="T841" i="4"/>
  <c r="E841" i="4"/>
  <c r="D841" i="4"/>
  <c r="T840" i="4"/>
  <c r="D840" i="4"/>
  <c r="E840" i="4" s="1"/>
  <c r="T839" i="4"/>
  <c r="E839" i="4"/>
  <c r="D839" i="4"/>
  <c r="T838" i="4"/>
  <c r="D838" i="4"/>
  <c r="E838" i="4" s="1"/>
  <c r="T837" i="4"/>
  <c r="D837" i="4"/>
  <c r="E837" i="4" s="1"/>
  <c r="T836" i="4"/>
  <c r="E836" i="4"/>
  <c r="D836" i="4"/>
  <c r="T835" i="4"/>
  <c r="D835" i="4"/>
  <c r="E835" i="4" s="1"/>
  <c r="T834" i="4"/>
  <c r="D834" i="4"/>
  <c r="E834" i="4" s="1"/>
  <c r="T833" i="4"/>
  <c r="D833" i="4"/>
  <c r="E833" i="4" s="1"/>
  <c r="T832" i="4"/>
  <c r="E832" i="4"/>
  <c r="D832" i="4"/>
  <c r="T831" i="4"/>
  <c r="D831" i="4"/>
  <c r="E831" i="4" s="1"/>
  <c r="T830" i="4"/>
  <c r="D830" i="4"/>
  <c r="E830" i="4" s="1"/>
  <c r="T829" i="4"/>
  <c r="E829" i="4"/>
  <c r="D829" i="4"/>
  <c r="T828" i="4"/>
  <c r="D828" i="4"/>
  <c r="E828" i="4" s="1"/>
  <c r="T827" i="4"/>
  <c r="D827" i="4"/>
  <c r="E827" i="4" s="1"/>
  <c r="T826" i="4"/>
  <c r="D826" i="4"/>
  <c r="E826" i="4" s="1"/>
  <c r="T825" i="4"/>
  <c r="D825" i="4"/>
  <c r="E825" i="4" s="1"/>
  <c r="T824" i="4"/>
  <c r="D824" i="4"/>
  <c r="E824" i="4" s="1"/>
  <c r="T823" i="4"/>
  <c r="E823" i="4"/>
  <c r="D823" i="4"/>
  <c r="T822" i="4"/>
  <c r="D822" i="4"/>
  <c r="E822" i="4" s="1"/>
  <c r="T821" i="4"/>
  <c r="E821" i="4"/>
  <c r="D821" i="4"/>
  <c r="T820" i="4"/>
  <c r="D820" i="4"/>
  <c r="E820" i="4" s="1"/>
  <c r="T819" i="4"/>
  <c r="D819" i="4"/>
  <c r="E819" i="4" s="1"/>
  <c r="T818" i="4"/>
  <c r="F818" i="4"/>
  <c r="F819" i="4" s="1"/>
  <c r="F820" i="4" s="1"/>
  <c r="F821" i="4" s="1"/>
  <c r="F822" i="4" s="1"/>
  <c r="F823" i="4" s="1"/>
  <c r="F824" i="4" s="1"/>
  <c r="F825" i="4" s="1"/>
  <c r="F826" i="4" s="1"/>
  <c r="F827" i="4" s="1"/>
  <c r="F828" i="4" s="1"/>
  <c r="F829" i="4" s="1"/>
  <c r="F830" i="4" s="1"/>
  <c r="F831" i="4" s="1"/>
  <c r="F832" i="4" s="1"/>
  <c r="F833" i="4" s="1"/>
  <c r="F834" i="4" s="1"/>
  <c r="F835" i="4" s="1"/>
  <c r="F836" i="4" s="1"/>
  <c r="F837" i="4" s="1"/>
  <c r="F838" i="4" s="1"/>
  <c r="F839" i="4" s="1"/>
  <c r="F840" i="4" s="1"/>
  <c r="F841" i="4" s="1"/>
  <c r="F842" i="4" s="1"/>
  <c r="F843" i="4" s="1"/>
  <c r="F844" i="4" s="1"/>
  <c r="F845" i="4" s="1"/>
  <c r="F846" i="4" s="1"/>
  <c r="F847" i="4" s="1"/>
  <c r="E818" i="4"/>
  <c r="D818" i="4"/>
  <c r="T817" i="4"/>
  <c r="F817" i="4"/>
  <c r="D817" i="4"/>
  <c r="E817" i="4" s="1"/>
  <c r="W814" i="4"/>
  <c r="A814" i="4"/>
  <c r="W801" i="4"/>
  <c r="T800" i="4"/>
  <c r="T799" i="4"/>
  <c r="T798" i="4"/>
  <c r="W795" i="4"/>
  <c r="T794" i="4"/>
  <c r="T793" i="4"/>
  <c r="T792" i="4"/>
  <c r="T791" i="4"/>
  <c r="E791" i="4"/>
  <c r="D791" i="4"/>
  <c r="T790" i="4"/>
  <c r="D790" i="4"/>
  <c r="E790" i="4" s="1"/>
  <c r="T789" i="4"/>
  <c r="E789" i="4"/>
  <c r="D789" i="4"/>
  <c r="T788" i="4"/>
  <c r="F788" i="4"/>
  <c r="D788" i="4"/>
  <c r="E788" i="4" s="1"/>
  <c r="T787" i="4"/>
  <c r="F787" i="4"/>
  <c r="F790" i="4" s="1"/>
  <c r="D787" i="4"/>
  <c r="E787" i="4" s="1"/>
  <c r="T786" i="4"/>
  <c r="E786" i="4"/>
  <c r="D786" i="4"/>
  <c r="T785" i="4"/>
  <c r="E785" i="4"/>
  <c r="D785" i="4"/>
  <c r="T784" i="4"/>
  <c r="D784" i="4"/>
  <c r="E784" i="4" s="1"/>
  <c r="T783" i="4"/>
  <c r="E783" i="4"/>
  <c r="D783" i="4"/>
  <c r="W781" i="4"/>
  <c r="T780" i="4"/>
  <c r="T779" i="4"/>
  <c r="Z777" i="4"/>
  <c r="Z776" i="4"/>
  <c r="Z775" i="4"/>
  <c r="Y775" i="4"/>
  <c r="X775" i="4"/>
  <c r="W775" i="4"/>
  <c r="W777" i="4" s="1"/>
  <c r="T774" i="4"/>
  <c r="E774" i="4"/>
  <c r="D774" i="4"/>
  <c r="T773" i="4"/>
  <c r="E773" i="4"/>
  <c r="D773" i="4"/>
  <c r="T772" i="4"/>
  <c r="D772" i="4"/>
  <c r="E772" i="4" s="1"/>
  <c r="T771" i="4"/>
  <c r="D771" i="4"/>
  <c r="E771" i="4" s="1"/>
  <c r="T770" i="4"/>
  <c r="E770" i="4"/>
  <c r="D770" i="4"/>
  <c r="T769" i="4"/>
  <c r="D769" i="4"/>
  <c r="E769" i="4" s="1"/>
  <c r="T768" i="4"/>
  <c r="D768" i="4"/>
  <c r="E768" i="4" s="1"/>
  <c r="T767" i="4"/>
  <c r="D767" i="4"/>
  <c r="E767" i="4" s="1"/>
  <c r="T766" i="4"/>
  <c r="D766" i="4"/>
  <c r="E766" i="4" s="1"/>
  <c r="T765" i="4"/>
  <c r="D765" i="4"/>
  <c r="E765" i="4" s="1"/>
  <c r="T764" i="4"/>
  <c r="E764" i="4"/>
  <c r="D764" i="4"/>
  <c r="T763" i="4"/>
  <c r="D763" i="4"/>
  <c r="E763" i="4" s="1"/>
  <c r="T762" i="4"/>
  <c r="E762" i="4"/>
  <c r="D762" i="4"/>
  <c r="T761" i="4"/>
  <c r="D761" i="4"/>
  <c r="E761" i="4" s="1"/>
  <c r="T760" i="4"/>
  <c r="D760" i="4"/>
  <c r="E760" i="4" s="1"/>
  <c r="T759" i="4"/>
  <c r="E759" i="4"/>
  <c r="D759" i="4"/>
  <c r="T758" i="4"/>
  <c r="D758" i="4"/>
  <c r="E758" i="4" s="1"/>
  <c r="T757" i="4"/>
  <c r="D757" i="4"/>
  <c r="E757" i="4" s="1"/>
  <c r="T756" i="4"/>
  <c r="E756" i="4"/>
  <c r="D756" i="4"/>
  <c r="T755" i="4"/>
  <c r="E755" i="4"/>
  <c r="D755" i="4"/>
  <c r="T754" i="4"/>
  <c r="D754" i="4"/>
  <c r="E754" i="4" s="1"/>
  <c r="T753" i="4"/>
  <c r="F753" i="4"/>
  <c r="F754" i="4" s="1"/>
  <c r="F755" i="4" s="1"/>
  <c r="F756" i="4" s="1"/>
  <c r="F757" i="4" s="1"/>
  <c r="F758" i="4" s="1"/>
  <c r="F759" i="4" s="1"/>
  <c r="F760" i="4" s="1"/>
  <c r="F761" i="4" s="1"/>
  <c r="F762" i="4" s="1"/>
  <c r="F763" i="4" s="1"/>
  <c r="F764" i="4" s="1"/>
  <c r="F765" i="4" s="1"/>
  <c r="F766" i="4" s="1"/>
  <c r="F767" i="4" s="1"/>
  <c r="F768" i="4" s="1"/>
  <c r="F769" i="4" s="1"/>
  <c r="F770" i="4" s="1"/>
  <c r="F771" i="4" s="1"/>
  <c r="F772" i="4" s="1"/>
  <c r="F773" i="4" s="1"/>
  <c r="F774" i="4" s="1"/>
  <c r="F783" i="4" s="1"/>
  <c r="F786" i="4" s="1"/>
  <c r="D753" i="4"/>
  <c r="E753" i="4" s="1"/>
  <c r="T752" i="4"/>
  <c r="F752" i="4"/>
  <c r="E752" i="4"/>
  <c r="D752" i="4"/>
  <c r="T751" i="4"/>
  <c r="F751" i="4"/>
  <c r="D751" i="4"/>
  <c r="E751" i="4" s="1"/>
  <c r="T750" i="4"/>
  <c r="D750" i="4"/>
  <c r="E750" i="4" s="1"/>
  <c r="T749" i="4"/>
  <c r="E749" i="4"/>
  <c r="D749" i="4"/>
  <c r="T748" i="4"/>
  <c r="D748" i="4"/>
  <c r="E748" i="4" s="1"/>
  <c r="T747" i="4"/>
  <c r="E747" i="4"/>
  <c r="D747" i="4"/>
  <c r="T746" i="4"/>
  <c r="D746" i="4"/>
  <c r="E746" i="4" s="1"/>
  <c r="T745" i="4"/>
  <c r="D745" i="4"/>
  <c r="E745" i="4" s="1"/>
  <c r="T744" i="4"/>
  <c r="D744" i="4"/>
  <c r="E744" i="4" s="1"/>
  <c r="T743" i="4"/>
  <c r="D743" i="4"/>
  <c r="E743" i="4" s="1"/>
  <c r="T742" i="4"/>
  <c r="D742" i="4"/>
  <c r="E742" i="4" s="1"/>
  <c r="T741" i="4"/>
  <c r="D741" i="4"/>
  <c r="E741" i="4" s="1"/>
  <c r="T740" i="4"/>
  <c r="E740" i="4"/>
  <c r="D740" i="4"/>
  <c r="T739" i="4"/>
  <c r="D739" i="4"/>
  <c r="E739" i="4" s="1"/>
  <c r="T738" i="4"/>
  <c r="D738" i="4"/>
  <c r="E738" i="4" s="1"/>
  <c r="T737" i="4"/>
  <c r="D737" i="4"/>
  <c r="E737" i="4" s="1"/>
  <c r="T736" i="4"/>
  <c r="D736" i="4"/>
  <c r="E736" i="4" s="1"/>
  <c r="T735" i="4"/>
  <c r="E735" i="4"/>
  <c r="D735" i="4"/>
  <c r="T734" i="4"/>
  <c r="D734" i="4"/>
  <c r="E734" i="4" s="1"/>
  <c r="T733" i="4"/>
  <c r="D733" i="4"/>
  <c r="E733" i="4" s="1"/>
  <c r="T732" i="4"/>
  <c r="E732" i="4"/>
  <c r="D732" i="4"/>
  <c r="T731" i="4"/>
  <c r="E731" i="4"/>
  <c r="D731" i="4"/>
  <c r="T730" i="4"/>
  <c r="D730" i="4"/>
  <c r="E730" i="4" s="1"/>
  <c r="T729" i="4"/>
  <c r="E729" i="4"/>
  <c r="D729" i="4"/>
  <c r="T728" i="4"/>
  <c r="E728" i="4"/>
  <c r="D728" i="4"/>
  <c r="T727" i="4"/>
  <c r="D727" i="4"/>
  <c r="E727" i="4" s="1"/>
  <c r="T726" i="4"/>
  <c r="D726" i="4"/>
  <c r="E726" i="4" s="1"/>
  <c r="T725" i="4"/>
  <c r="D725" i="4"/>
  <c r="E725" i="4" s="1"/>
  <c r="T724" i="4"/>
  <c r="D724" i="4"/>
  <c r="E724" i="4" s="1"/>
  <c r="T723" i="4"/>
  <c r="D723" i="4"/>
  <c r="E723" i="4" s="1"/>
  <c r="T722" i="4"/>
  <c r="E722" i="4"/>
  <c r="D722" i="4"/>
  <c r="T721" i="4"/>
  <c r="D721" i="4"/>
  <c r="E721" i="4" s="1"/>
  <c r="T720" i="4"/>
  <c r="F720" i="4"/>
  <c r="F721" i="4" s="1"/>
  <c r="F722" i="4" s="1"/>
  <c r="F723" i="4" s="1"/>
  <c r="F724" i="4" s="1"/>
  <c r="F725" i="4" s="1"/>
  <c r="F726" i="4" s="1"/>
  <c r="F727" i="4" s="1"/>
  <c r="F728" i="4" s="1"/>
  <c r="F729" i="4" s="1"/>
  <c r="F730" i="4" s="1"/>
  <c r="F731" i="4" s="1"/>
  <c r="F732" i="4" s="1"/>
  <c r="F733" i="4" s="1"/>
  <c r="F734" i="4" s="1"/>
  <c r="F735" i="4" s="1"/>
  <c r="F736" i="4" s="1"/>
  <c r="F737" i="4" s="1"/>
  <c r="F738" i="4" s="1"/>
  <c r="F739" i="4" s="1"/>
  <c r="F740" i="4" s="1"/>
  <c r="F741" i="4" s="1"/>
  <c r="F742" i="4" s="1"/>
  <c r="F743" i="4" s="1"/>
  <c r="F744" i="4" s="1"/>
  <c r="F745" i="4" s="1"/>
  <c r="F746" i="4" s="1"/>
  <c r="F747" i="4" s="1"/>
  <c r="F748" i="4" s="1"/>
  <c r="F749" i="4" s="1"/>
  <c r="F750" i="4" s="1"/>
  <c r="E720" i="4"/>
  <c r="D720" i="4"/>
  <c r="T719" i="4"/>
  <c r="D719" i="4"/>
  <c r="E719" i="4" s="1"/>
  <c r="T718" i="4"/>
  <c r="D718" i="4"/>
  <c r="E718" i="4" s="1"/>
  <c r="T717" i="4"/>
  <c r="D717" i="4"/>
  <c r="E717" i="4" s="1"/>
  <c r="T716" i="4"/>
  <c r="D716" i="4"/>
  <c r="E716" i="4" s="1"/>
  <c r="T715" i="4"/>
  <c r="D715" i="4"/>
  <c r="E715" i="4" s="1"/>
  <c r="T714" i="4"/>
  <c r="E714" i="4"/>
  <c r="D714" i="4"/>
  <c r="T713" i="4"/>
  <c r="D713" i="4"/>
  <c r="E713" i="4" s="1"/>
  <c r="T712" i="4"/>
  <c r="D712" i="4"/>
  <c r="E712" i="4" s="1"/>
  <c r="T711" i="4"/>
  <c r="E711" i="4"/>
  <c r="D711" i="4"/>
  <c r="T710" i="4"/>
  <c r="D710" i="4"/>
  <c r="E710" i="4" s="1"/>
  <c r="T709" i="4"/>
  <c r="D709" i="4"/>
  <c r="E709" i="4" s="1"/>
  <c r="T708" i="4"/>
  <c r="D708" i="4"/>
  <c r="E708" i="4" s="1"/>
  <c r="T707" i="4"/>
  <c r="E707" i="4"/>
  <c r="D707" i="4"/>
  <c r="T706" i="4"/>
  <c r="D706" i="4"/>
  <c r="E706" i="4" s="1"/>
  <c r="T705" i="4"/>
  <c r="D705" i="4"/>
  <c r="E705" i="4" s="1"/>
  <c r="T704" i="4"/>
  <c r="E704" i="4"/>
  <c r="D704" i="4"/>
  <c r="T703" i="4"/>
  <c r="D703" i="4"/>
  <c r="E703" i="4" s="1"/>
  <c r="T702" i="4"/>
  <c r="E702" i="4"/>
  <c r="D702" i="4"/>
  <c r="T701" i="4"/>
  <c r="D701" i="4"/>
  <c r="E701" i="4" s="1"/>
  <c r="T700" i="4"/>
  <c r="D700" i="4"/>
  <c r="E700" i="4" s="1"/>
  <c r="T699" i="4"/>
  <c r="E699" i="4"/>
  <c r="D699" i="4"/>
  <c r="T698" i="4"/>
  <c r="D698" i="4"/>
  <c r="E698" i="4" s="1"/>
  <c r="T697" i="4"/>
  <c r="D697" i="4"/>
  <c r="E697" i="4" s="1"/>
  <c r="T696" i="4"/>
  <c r="D696" i="4"/>
  <c r="E696" i="4" s="1"/>
  <c r="T695" i="4"/>
  <c r="F695" i="4"/>
  <c r="F696" i="4" s="1"/>
  <c r="F697" i="4" s="1"/>
  <c r="F698" i="4" s="1"/>
  <c r="F699" i="4" s="1"/>
  <c r="F700" i="4" s="1"/>
  <c r="F701" i="4" s="1"/>
  <c r="F702" i="4" s="1"/>
  <c r="F703" i="4" s="1"/>
  <c r="F704" i="4" s="1"/>
  <c r="F705" i="4" s="1"/>
  <c r="F706" i="4" s="1"/>
  <c r="F707" i="4" s="1"/>
  <c r="F708" i="4" s="1"/>
  <c r="F709" i="4" s="1"/>
  <c r="F710" i="4" s="1"/>
  <c r="F711" i="4" s="1"/>
  <c r="F712" i="4" s="1"/>
  <c r="F713" i="4" s="1"/>
  <c r="F714" i="4" s="1"/>
  <c r="F715" i="4" s="1"/>
  <c r="F716" i="4" s="1"/>
  <c r="F717" i="4" s="1"/>
  <c r="F718" i="4" s="1"/>
  <c r="F719" i="4" s="1"/>
  <c r="E695" i="4"/>
  <c r="D695" i="4"/>
  <c r="T694" i="4"/>
  <c r="D694" i="4"/>
  <c r="E694" i="4" s="1"/>
  <c r="T693" i="4"/>
  <c r="E693" i="4"/>
  <c r="D693" i="4"/>
  <c r="T692" i="4"/>
  <c r="F692" i="4"/>
  <c r="F693" i="4" s="1"/>
  <c r="F694" i="4" s="1"/>
  <c r="D692" i="4"/>
  <c r="E692" i="4" s="1"/>
  <c r="T691" i="4"/>
  <c r="D691" i="4"/>
  <c r="E691" i="4" s="1"/>
  <c r="T690" i="4"/>
  <c r="F690" i="4"/>
  <c r="F691" i="4" s="1"/>
  <c r="D690" i="4"/>
  <c r="E690" i="4" s="1"/>
  <c r="T689" i="4"/>
  <c r="D689" i="4"/>
  <c r="E689" i="4" s="1"/>
  <c r="T688" i="4"/>
  <c r="D688" i="4"/>
  <c r="E688" i="4" s="1"/>
  <c r="T687" i="4"/>
  <c r="D687" i="4"/>
  <c r="E687" i="4" s="1"/>
  <c r="T686" i="4"/>
  <c r="E686" i="4"/>
  <c r="D686" i="4"/>
  <c r="T685" i="4"/>
  <c r="D685" i="4"/>
  <c r="E685" i="4" s="1"/>
  <c r="T684" i="4"/>
  <c r="D684" i="4"/>
  <c r="E684" i="4" s="1"/>
  <c r="T683" i="4"/>
  <c r="D683" i="4"/>
  <c r="E683" i="4" s="1"/>
  <c r="T682" i="4"/>
  <c r="D682" i="4"/>
  <c r="E682" i="4" s="1"/>
  <c r="T681" i="4"/>
  <c r="E681" i="4"/>
  <c r="D681" i="4"/>
  <c r="T680" i="4"/>
  <c r="D680" i="4"/>
  <c r="E680" i="4" s="1"/>
  <c r="T679" i="4"/>
  <c r="D679" i="4"/>
  <c r="E679" i="4" s="1"/>
  <c r="T678" i="4"/>
  <c r="E678" i="4"/>
  <c r="D678" i="4"/>
  <c r="T677" i="4"/>
  <c r="E677" i="4"/>
  <c r="D677" i="4"/>
  <c r="T676" i="4"/>
  <c r="D676" i="4"/>
  <c r="E676" i="4" s="1"/>
  <c r="T675" i="4"/>
  <c r="E675" i="4"/>
  <c r="D675" i="4"/>
  <c r="T674" i="4"/>
  <c r="E674" i="4"/>
  <c r="D674" i="4"/>
  <c r="T673" i="4"/>
  <c r="D673" i="4"/>
  <c r="E673" i="4" s="1"/>
  <c r="T672" i="4"/>
  <c r="D672" i="4"/>
  <c r="E672" i="4" s="1"/>
  <c r="T671" i="4"/>
  <c r="D671" i="4"/>
  <c r="E671" i="4" s="1"/>
  <c r="T670" i="4"/>
  <c r="D670" i="4"/>
  <c r="E670" i="4" s="1"/>
  <c r="T669" i="4"/>
  <c r="D669" i="4"/>
  <c r="E669" i="4" s="1"/>
  <c r="T668" i="4"/>
  <c r="E668" i="4"/>
  <c r="D668" i="4"/>
  <c r="T667" i="4"/>
  <c r="D667" i="4"/>
  <c r="E667" i="4" s="1"/>
  <c r="T666" i="4"/>
  <c r="E666" i="4"/>
  <c r="D666" i="4"/>
  <c r="T665" i="4"/>
  <c r="D665" i="4"/>
  <c r="E665" i="4" s="1"/>
  <c r="T664" i="4"/>
  <c r="D664" i="4"/>
  <c r="E664" i="4" s="1"/>
  <c r="T663" i="4"/>
  <c r="D663" i="4"/>
  <c r="E663" i="4" s="1"/>
  <c r="T662" i="4"/>
  <c r="D662" i="4"/>
  <c r="E662" i="4" s="1"/>
  <c r="T661" i="4"/>
  <c r="D661" i="4"/>
  <c r="E661" i="4" s="1"/>
  <c r="T660" i="4"/>
  <c r="E660" i="4"/>
  <c r="D660" i="4"/>
  <c r="T659" i="4"/>
  <c r="D659" i="4"/>
  <c r="E659" i="4" s="1"/>
  <c r="T658" i="4"/>
  <c r="D658" i="4"/>
  <c r="E658" i="4" s="1"/>
  <c r="T657" i="4"/>
  <c r="D657" i="4"/>
  <c r="E657" i="4" s="1"/>
  <c r="T656" i="4"/>
  <c r="F656" i="4"/>
  <c r="F657" i="4" s="1"/>
  <c r="F658" i="4" s="1"/>
  <c r="F659" i="4" s="1"/>
  <c r="F660" i="4" s="1"/>
  <c r="F661" i="4" s="1"/>
  <c r="F662" i="4" s="1"/>
  <c r="F663" i="4" s="1"/>
  <c r="F664" i="4" s="1"/>
  <c r="F665" i="4" s="1"/>
  <c r="F666" i="4" s="1"/>
  <c r="F667" i="4" s="1"/>
  <c r="F668" i="4" s="1"/>
  <c r="F669" i="4" s="1"/>
  <c r="F670" i="4" s="1"/>
  <c r="F671" i="4" s="1"/>
  <c r="F672" i="4" s="1"/>
  <c r="F673" i="4" s="1"/>
  <c r="F674" i="4" s="1"/>
  <c r="F675" i="4" s="1"/>
  <c r="F676" i="4" s="1"/>
  <c r="F677" i="4" s="1"/>
  <c r="F678" i="4" s="1"/>
  <c r="F679" i="4" s="1"/>
  <c r="F680" i="4" s="1"/>
  <c r="F681" i="4" s="1"/>
  <c r="F682" i="4" s="1"/>
  <c r="F683" i="4" s="1"/>
  <c r="F684" i="4" s="1"/>
  <c r="F685" i="4" s="1"/>
  <c r="F686" i="4" s="1"/>
  <c r="F687" i="4" s="1"/>
  <c r="F688" i="4" s="1"/>
  <c r="F689" i="4" s="1"/>
  <c r="E656" i="4"/>
  <c r="D656" i="4"/>
  <c r="T655" i="4"/>
  <c r="F655" i="4"/>
  <c r="D655" i="4"/>
  <c r="E655" i="4" s="1"/>
  <c r="T654" i="4"/>
  <c r="D654" i="4"/>
  <c r="E654" i="4" s="1"/>
  <c r="T653" i="4"/>
  <c r="E653" i="4"/>
  <c r="D653" i="4"/>
  <c r="T652" i="4"/>
  <c r="D652" i="4"/>
  <c r="E652" i="4" s="1"/>
  <c r="T651" i="4"/>
  <c r="E651" i="4"/>
  <c r="D651" i="4"/>
  <c r="T650" i="4"/>
  <c r="D650" i="4"/>
  <c r="E650" i="4" s="1"/>
  <c r="T649" i="4"/>
  <c r="D649" i="4"/>
  <c r="E649" i="4" s="1"/>
  <c r="T648" i="4"/>
  <c r="E648" i="4"/>
  <c r="D648" i="4"/>
  <c r="T647" i="4"/>
  <c r="D647" i="4"/>
  <c r="E647" i="4" s="1"/>
  <c r="T646" i="4"/>
  <c r="D646" i="4"/>
  <c r="E646" i="4" s="1"/>
  <c r="T645" i="4"/>
  <c r="D645" i="4"/>
  <c r="E645" i="4" s="1"/>
  <c r="T644" i="4"/>
  <c r="E644" i="4"/>
  <c r="D644" i="4"/>
  <c r="T643" i="4"/>
  <c r="D643" i="4"/>
  <c r="E643" i="4" s="1"/>
  <c r="T642" i="4"/>
  <c r="D642" i="4"/>
  <c r="E642" i="4" s="1"/>
  <c r="T641" i="4"/>
  <c r="E641" i="4"/>
  <c r="D641" i="4"/>
  <c r="T640" i="4"/>
  <c r="D640" i="4"/>
  <c r="E640" i="4" s="1"/>
  <c r="T639" i="4"/>
  <c r="D639" i="4"/>
  <c r="E639" i="4" s="1"/>
  <c r="T638" i="4"/>
  <c r="D638" i="4"/>
  <c r="E638" i="4" s="1"/>
  <c r="T637" i="4"/>
  <c r="D637" i="4"/>
  <c r="E637" i="4" s="1"/>
  <c r="T636" i="4"/>
  <c r="D636" i="4"/>
  <c r="E636" i="4" s="1"/>
  <c r="T635" i="4"/>
  <c r="E635" i="4"/>
  <c r="D635" i="4"/>
  <c r="T634" i="4"/>
  <c r="D634" i="4"/>
  <c r="E634" i="4" s="1"/>
  <c r="T633" i="4"/>
  <c r="E633" i="4"/>
  <c r="D633" i="4"/>
  <c r="T632" i="4"/>
  <c r="D632" i="4"/>
  <c r="E632" i="4" s="1"/>
  <c r="T631" i="4"/>
  <c r="D631" i="4"/>
  <c r="E631" i="4" s="1"/>
  <c r="T630" i="4"/>
  <c r="E630" i="4"/>
  <c r="D630" i="4"/>
  <c r="T629" i="4"/>
  <c r="D629" i="4"/>
  <c r="E629" i="4" s="1"/>
  <c r="T628" i="4"/>
  <c r="D628" i="4"/>
  <c r="E628" i="4" s="1"/>
  <c r="T627" i="4"/>
  <c r="E627" i="4"/>
  <c r="D627" i="4"/>
  <c r="T626" i="4"/>
  <c r="D626" i="4"/>
  <c r="E626" i="4" s="1"/>
  <c r="T625" i="4"/>
  <c r="D625" i="4"/>
  <c r="E625" i="4" s="1"/>
  <c r="T624" i="4"/>
  <c r="D624" i="4"/>
  <c r="E624" i="4" s="1"/>
  <c r="T623" i="4"/>
  <c r="E623" i="4"/>
  <c r="D623" i="4"/>
  <c r="T622" i="4"/>
  <c r="D622" i="4"/>
  <c r="E622" i="4" s="1"/>
  <c r="T621" i="4"/>
  <c r="D621" i="4"/>
  <c r="E621" i="4" s="1"/>
  <c r="T620" i="4"/>
  <c r="F620" i="4"/>
  <c r="F621" i="4" s="1"/>
  <c r="F622" i="4" s="1"/>
  <c r="F623" i="4" s="1"/>
  <c r="F624" i="4" s="1"/>
  <c r="F625" i="4" s="1"/>
  <c r="F626" i="4" s="1"/>
  <c r="F627" i="4" s="1"/>
  <c r="F628" i="4" s="1"/>
  <c r="F629" i="4" s="1"/>
  <c r="F630" i="4" s="1"/>
  <c r="F631" i="4" s="1"/>
  <c r="F632" i="4" s="1"/>
  <c r="F633" i="4" s="1"/>
  <c r="F634" i="4" s="1"/>
  <c r="F635" i="4" s="1"/>
  <c r="F636" i="4" s="1"/>
  <c r="F637" i="4" s="1"/>
  <c r="F638" i="4" s="1"/>
  <c r="F639" i="4" s="1"/>
  <c r="F640" i="4" s="1"/>
  <c r="F641" i="4" s="1"/>
  <c r="F642" i="4" s="1"/>
  <c r="F643" i="4" s="1"/>
  <c r="F644" i="4" s="1"/>
  <c r="F645" i="4" s="1"/>
  <c r="F646" i="4" s="1"/>
  <c r="F647" i="4" s="1"/>
  <c r="F648" i="4" s="1"/>
  <c r="F649" i="4" s="1"/>
  <c r="F650" i="4" s="1"/>
  <c r="F651" i="4" s="1"/>
  <c r="F652" i="4" s="1"/>
  <c r="F653" i="4" s="1"/>
  <c r="F654" i="4" s="1"/>
  <c r="D620" i="4"/>
  <c r="E620" i="4" s="1"/>
  <c r="T619" i="4"/>
  <c r="F619" i="4"/>
  <c r="D619" i="4"/>
  <c r="E619" i="4" s="1"/>
  <c r="T618" i="4"/>
  <c r="E618" i="4"/>
  <c r="D618" i="4"/>
  <c r="T617" i="4"/>
  <c r="E617" i="4"/>
  <c r="D617" i="4"/>
  <c r="T616" i="4"/>
  <c r="D616" i="4"/>
  <c r="E616" i="4" s="1"/>
  <c r="T615" i="4"/>
  <c r="D615" i="4"/>
  <c r="E615" i="4" s="1"/>
  <c r="T614" i="4"/>
  <c r="E614" i="4"/>
  <c r="D614" i="4"/>
  <c r="T613" i="4"/>
  <c r="D613" i="4"/>
  <c r="E613" i="4" s="1"/>
  <c r="T612" i="4"/>
  <c r="D612" i="4"/>
  <c r="E612" i="4" s="1"/>
  <c r="T611" i="4"/>
  <c r="E611" i="4"/>
  <c r="D611" i="4"/>
  <c r="T610" i="4"/>
  <c r="D610" i="4"/>
  <c r="E610" i="4" s="1"/>
  <c r="T609" i="4"/>
  <c r="E609" i="4"/>
  <c r="D609" i="4"/>
  <c r="T608" i="4"/>
  <c r="E608" i="4"/>
  <c r="D608" i="4"/>
  <c r="T607" i="4"/>
  <c r="D607" i="4"/>
  <c r="E607" i="4" s="1"/>
  <c r="T606" i="4"/>
  <c r="D606" i="4"/>
  <c r="E606" i="4" s="1"/>
  <c r="T605" i="4"/>
  <c r="D605" i="4"/>
  <c r="E605" i="4" s="1"/>
  <c r="T604" i="4"/>
  <c r="F604" i="4"/>
  <c r="F605" i="4" s="1"/>
  <c r="F606" i="4" s="1"/>
  <c r="F607" i="4" s="1"/>
  <c r="F608" i="4" s="1"/>
  <c r="F609" i="4" s="1"/>
  <c r="F610" i="4" s="1"/>
  <c r="F611" i="4" s="1"/>
  <c r="F612" i="4" s="1"/>
  <c r="F613" i="4" s="1"/>
  <c r="F614" i="4" s="1"/>
  <c r="F615" i="4" s="1"/>
  <c r="F616" i="4" s="1"/>
  <c r="F617" i="4" s="1"/>
  <c r="F618" i="4" s="1"/>
  <c r="D604" i="4"/>
  <c r="E604" i="4" s="1"/>
  <c r="T603" i="4"/>
  <c r="F603" i="4"/>
  <c r="D603" i="4"/>
  <c r="E603" i="4" s="1"/>
  <c r="T602" i="4"/>
  <c r="F602" i="4"/>
  <c r="D602" i="4"/>
  <c r="E602" i="4" s="1"/>
  <c r="A599" i="4"/>
  <c r="T598" i="4"/>
  <c r="D598" i="4"/>
  <c r="E598" i="4" s="1"/>
  <c r="T597" i="4"/>
  <c r="D597" i="4"/>
  <c r="E597" i="4" s="1"/>
  <c r="T596" i="4"/>
  <c r="D596" i="4"/>
  <c r="E596" i="4" s="1"/>
  <c r="T595" i="4"/>
  <c r="E595" i="4"/>
  <c r="D595" i="4"/>
  <c r="T594" i="4"/>
  <c r="D594" i="4"/>
  <c r="E594" i="4" s="1"/>
  <c r="A592" i="4"/>
  <c r="T591" i="4"/>
  <c r="D591" i="4"/>
  <c r="E591" i="4" s="1"/>
  <c r="T590" i="4"/>
  <c r="D590" i="4"/>
  <c r="E590" i="4" s="1"/>
  <c r="T589" i="4"/>
  <c r="D589" i="4"/>
  <c r="E589" i="4" s="1"/>
  <c r="T588" i="4"/>
  <c r="D588" i="4"/>
  <c r="E588" i="4" s="1"/>
  <c r="T587" i="4"/>
  <c r="E587" i="4"/>
  <c r="D587" i="4"/>
  <c r="T586" i="4"/>
  <c r="D586" i="4"/>
  <c r="E586" i="4" s="1"/>
  <c r="A584" i="4"/>
  <c r="T583" i="4"/>
  <c r="E583" i="4"/>
  <c r="D583" i="4"/>
  <c r="T582" i="4"/>
  <c r="E582" i="4"/>
  <c r="D582" i="4"/>
  <c r="T581" i="4"/>
  <c r="D581" i="4"/>
  <c r="E581" i="4" s="1"/>
  <c r="T580" i="4"/>
  <c r="D580" i="4"/>
  <c r="E580" i="4" s="1"/>
  <c r="T579" i="4"/>
  <c r="E579" i="4"/>
  <c r="D579" i="4"/>
  <c r="T578" i="4"/>
  <c r="E578" i="4"/>
  <c r="D578" i="4"/>
  <c r="T577" i="4"/>
  <c r="D577" i="4"/>
  <c r="E577" i="4" s="1"/>
  <c r="A575" i="4"/>
  <c r="T574" i="4"/>
  <c r="E574" i="4"/>
  <c r="D574" i="4"/>
  <c r="T573" i="4"/>
  <c r="D573" i="4"/>
  <c r="E573" i="4" s="1"/>
  <c r="T572" i="4"/>
  <c r="D572" i="4"/>
  <c r="E572" i="4" s="1"/>
  <c r="T571" i="4"/>
  <c r="D571" i="4"/>
  <c r="E571" i="4" s="1"/>
  <c r="T570" i="4"/>
  <c r="E570" i="4"/>
  <c r="D570" i="4"/>
  <c r="A568" i="4"/>
  <c r="A567" i="4"/>
  <c r="T562" i="4"/>
  <c r="T561" i="4"/>
  <c r="T560" i="4"/>
  <c r="T559" i="4"/>
  <c r="D559" i="4"/>
  <c r="E559" i="4" s="1"/>
  <c r="T558" i="4"/>
  <c r="T557" i="4"/>
  <c r="T556" i="4"/>
  <c r="T555" i="4"/>
  <c r="T554" i="4"/>
  <c r="T553" i="4"/>
  <c r="T552" i="4"/>
  <c r="T551" i="4"/>
  <c r="T550" i="4"/>
  <c r="T549" i="4"/>
  <c r="T548" i="4"/>
  <c r="T547" i="4"/>
  <c r="T546" i="4"/>
  <c r="T545" i="4"/>
  <c r="T541" i="4"/>
  <c r="D541" i="4"/>
  <c r="E541" i="4" s="1"/>
  <c r="T540" i="4"/>
  <c r="E540" i="4"/>
  <c r="D540" i="4"/>
  <c r="T539" i="4"/>
  <c r="E539" i="4"/>
  <c r="D539" i="4"/>
  <c r="T538" i="4"/>
  <c r="E538" i="4"/>
  <c r="D538" i="4"/>
  <c r="T537" i="4"/>
  <c r="D537" i="4"/>
  <c r="E537" i="4" s="1"/>
  <c r="T536" i="4"/>
  <c r="E536" i="4"/>
  <c r="D536" i="4"/>
  <c r="T535" i="4"/>
  <c r="E535" i="4"/>
  <c r="D535" i="4"/>
  <c r="T534" i="4"/>
  <c r="D534" i="4"/>
  <c r="E534" i="4" s="1"/>
  <c r="T533" i="4"/>
  <c r="D533" i="4"/>
  <c r="E533" i="4" s="1"/>
  <c r="T532" i="4"/>
  <c r="D532" i="4"/>
  <c r="E532" i="4" s="1"/>
  <c r="T531" i="4"/>
  <c r="D531" i="4"/>
  <c r="E531" i="4" s="1"/>
  <c r="T530" i="4"/>
  <c r="E530" i="4"/>
  <c r="D530" i="4"/>
  <c r="T529" i="4"/>
  <c r="D529" i="4"/>
  <c r="E529" i="4" s="1"/>
  <c r="T528" i="4"/>
  <c r="E528" i="4"/>
  <c r="D528" i="4"/>
  <c r="T527" i="4"/>
  <c r="E527" i="4"/>
  <c r="D527" i="4"/>
  <c r="T526" i="4"/>
  <c r="D526" i="4"/>
  <c r="E526" i="4" s="1"/>
  <c r="T525" i="4"/>
  <c r="D525" i="4"/>
  <c r="E525" i="4" s="1"/>
  <c r="T524" i="4"/>
  <c r="F524" i="4"/>
  <c r="F528" i="4" s="1"/>
  <c r="F529" i="4" s="1"/>
  <c r="F531" i="4" s="1"/>
  <c r="F533" i="4" s="1"/>
  <c r="F534" i="4" s="1"/>
  <c r="F535" i="4" s="1"/>
  <c r="F539" i="4" s="1"/>
  <c r="F540" i="4" s="1"/>
  <c r="F541" i="4" s="1"/>
  <c r="F559" i="4" s="1"/>
  <c r="D524" i="4"/>
  <c r="E524" i="4" s="1"/>
  <c r="T523" i="4"/>
  <c r="E523" i="4"/>
  <c r="D523" i="4"/>
  <c r="T522" i="4"/>
  <c r="D522" i="4"/>
  <c r="E522" i="4" s="1"/>
  <c r="T521" i="4"/>
  <c r="E521" i="4"/>
  <c r="D521" i="4"/>
  <c r="T520" i="4"/>
  <c r="D520" i="4"/>
  <c r="E520" i="4" s="1"/>
  <c r="T519" i="4"/>
  <c r="F519" i="4"/>
  <c r="E519" i="4"/>
  <c r="D519" i="4"/>
  <c r="T518" i="4"/>
  <c r="D518" i="4"/>
  <c r="E518" i="4" s="1"/>
  <c r="T517" i="4"/>
  <c r="D517" i="4"/>
  <c r="E517" i="4" s="1"/>
  <c r="T516" i="4"/>
  <c r="E516" i="4"/>
  <c r="D516" i="4"/>
  <c r="T515" i="4"/>
  <c r="D515" i="4"/>
  <c r="E515" i="4" s="1"/>
  <c r="T514" i="4"/>
  <c r="E514" i="4"/>
  <c r="D514" i="4"/>
  <c r="T513" i="4"/>
  <c r="D513" i="4"/>
  <c r="E513" i="4" s="1"/>
  <c r="T512" i="4"/>
  <c r="D512" i="4"/>
  <c r="E512" i="4" s="1"/>
  <c r="T511" i="4"/>
  <c r="E511" i="4"/>
  <c r="D511" i="4"/>
  <c r="T510" i="4"/>
  <c r="D510" i="4"/>
  <c r="E510" i="4" s="1"/>
  <c r="T509" i="4"/>
  <c r="E509" i="4"/>
  <c r="D509" i="4"/>
  <c r="T508" i="4"/>
  <c r="D508" i="4"/>
  <c r="E508" i="4" s="1"/>
  <c r="T507" i="4"/>
  <c r="E507" i="4"/>
  <c r="D507" i="4"/>
  <c r="T506" i="4"/>
  <c r="E506" i="4"/>
  <c r="D506" i="4"/>
  <c r="T505" i="4"/>
  <c r="D505" i="4"/>
  <c r="E505" i="4" s="1"/>
  <c r="T504" i="4"/>
  <c r="D504" i="4"/>
  <c r="E504" i="4" s="1"/>
  <c r="T503" i="4"/>
  <c r="D503" i="4"/>
  <c r="E503" i="4" s="1"/>
  <c r="T502" i="4"/>
  <c r="E502" i="4"/>
  <c r="D502" i="4"/>
  <c r="T501" i="4"/>
  <c r="D501" i="4"/>
  <c r="E501" i="4" s="1"/>
  <c r="T500" i="4"/>
  <c r="E500" i="4"/>
  <c r="D500" i="4"/>
  <c r="T499" i="4"/>
  <c r="D499" i="4"/>
  <c r="E499" i="4" s="1"/>
  <c r="T498" i="4"/>
  <c r="D498" i="4"/>
  <c r="E498" i="4" s="1"/>
  <c r="T497" i="4"/>
  <c r="D497" i="4"/>
  <c r="E497" i="4" s="1"/>
  <c r="T496" i="4"/>
  <c r="D496" i="4"/>
  <c r="E496" i="4" s="1"/>
  <c r="T495" i="4"/>
  <c r="E495" i="4"/>
  <c r="D495" i="4"/>
  <c r="T494" i="4"/>
  <c r="E494" i="4"/>
  <c r="D494" i="4"/>
  <c r="T493" i="4"/>
  <c r="D493" i="4"/>
  <c r="E493" i="4" s="1"/>
  <c r="T492" i="4"/>
  <c r="E492" i="4"/>
  <c r="D492" i="4"/>
  <c r="T491" i="4"/>
  <c r="D491" i="4"/>
  <c r="E491" i="4" s="1"/>
  <c r="T490" i="4"/>
  <c r="D490" i="4"/>
  <c r="E490" i="4" s="1"/>
  <c r="T489" i="4"/>
  <c r="D489" i="4"/>
  <c r="E489" i="4" s="1"/>
  <c r="T488" i="4"/>
  <c r="D488" i="4"/>
  <c r="E488" i="4" s="1"/>
  <c r="T487" i="4"/>
  <c r="T483" i="4"/>
  <c r="T482" i="4"/>
  <c r="E482" i="4"/>
  <c r="D482" i="4"/>
  <c r="T481" i="4"/>
  <c r="D481" i="4"/>
  <c r="E481" i="4" s="1"/>
  <c r="Z479" i="4"/>
  <c r="W479" i="4"/>
  <c r="Z477" i="4"/>
  <c r="Y477" i="4"/>
  <c r="X477" i="4"/>
  <c r="W477" i="4"/>
  <c r="T476" i="4"/>
  <c r="D476" i="4"/>
  <c r="E476" i="4" s="1"/>
  <c r="T475" i="4"/>
  <c r="D475" i="4"/>
  <c r="E475" i="4" s="1"/>
  <c r="T474" i="4"/>
  <c r="E474" i="4"/>
  <c r="D474" i="4"/>
  <c r="T473" i="4"/>
  <c r="D473" i="4"/>
  <c r="E473" i="4" s="1"/>
  <c r="T472" i="4"/>
  <c r="E472" i="4"/>
  <c r="D472" i="4"/>
  <c r="T471" i="4"/>
  <c r="D471" i="4"/>
  <c r="E471" i="4" s="1"/>
  <c r="T470" i="4"/>
  <c r="D470" i="4"/>
  <c r="E470" i="4" s="1"/>
  <c r="T469" i="4"/>
  <c r="D469" i="4"/>
  <c r="E469" i="4" s="1"/>
  <c r="T468" i="4"/>
  <c r="E468" i="4"/>
  <c r="D468" i="4"/>
  <c r="T467" i="4"/>
  <c r="D467" i="4"/>
  <c r="E467" i="4" s="1"/>
  <c r="T466" i="4"/>
  <c r="F466" i="4"/>
  <c r="F467" i="4" s="1"/>
  <c r="F468" i="4" s="1"/>
  <c r="F469" i="4" s="1"/>
  <c r="F470" i="4" s="1"/>
  <c r="F471" i="4" s="1"/>
  <c r="F472" i="4" s="1"/>
  <c r="F473" i="4" s="1"/>
  <c r="F474" i="4" s="1"/>
  <c r="F475" i="4" s="1"/>
  <c r="F476" i="4" s="1"/>
  <c r="F481" i="4" s="1"/>
  <c r="F482" i="4" s="1"/>
  <c r="F488" i="4" s="1"/>
  <c r="F489" i="4" s="1"/>
  <c r="F490" i="4" s="1"/>
  <c r="F495" i="4" s="1"/>
  <c r="F497" i="4" s="1"/>
  <c r="F503" i="4" s="1"/>
  <c r="F508" i="4" s="1"/>
  <c r="F509" i="4" s="1"/>
  <c r="F510" i="4" s="1"/>
  <c r="F511" i="4" s="1"/>
  <c r="F512" i="4" s="1"/>
  <c r="F515" i="4" s="1"/>
  <c r="F516" i="4" s="1"/>
  <c r="D466" i="4"/>
  <c r="E466" i="4" s="1"/>
  <c r="T465" i="4"/>
  <c r="E465" i="4"/>
  <c r="D465" i="4"/>
  <c r="T464" i="4"/>
  <c r="F464" i="4"/>
  <c r="F465" i="4" s="1"/>
  <c r="D464" i="4"/>
  <c r="E464" i="4" s="1"/>
  <c r="T463" i="4"/>
  <c r="F463" i="4"/>
  <c r="E463" i="4"/>
  <c r="D463" i="4"/>
  <c r="T462" i="4"/>
  <c r="F462" i="4"/>
  <c r="D462" i="4"/>
  <c r="E462" i="4" s="1"/>
  <c r="T461" i="4"/>
  <c r="D461" i="4"/>
  <c r="E461" i="4" s="1"/>
  <c r="T460" i="4"/>
  <c r="D460" i="4"/>
  <c r="E460" i="4" s="1"/>
  <c r="T459" i="4"/>
  <c r="E459" i="4"/>
  <c r="D459" i="4"/>
  <c r="T458" i="4"/>
  <c r="D458" i="4"/>
  <c r="E458" i="4" s="1"/>
  <c r="T457" i="4"/>
  <c r="E457" i="4"/>
  <c r="D457" i="4"/>
  <c r="T456" i="4"/>
  <c r="D456" i="4"/>
  <c r="E456" i="4" s="1"/>
  <c r="T455" i="4"/>
  <c r="D455" i="4"/>
  <c r="E455" i="4" s="1"/>
  <c r="T454" i="4"/>
  <c r="D454" i="4"/>
  <c r="E454" i="4" s="1"/>
  <c r="T453" i="4"/>
  <c r="D453" i="4"/>
  <c r="E453" i="4" s="1"/>
  <c r="T452" i="4"/>
  <c r="D452" i="4"/>
  <c r="E452" i="4" s="1"/>
  <c r="T451" i="4"/>
  <c r="E451" i="4"/>
  <c r="D451" i="4"/>
  <c r="T450" i="4"/>
  <c r="E450" i="4"/>
  <c r="D450" i="4"/>
  <c r="T449" i="4"/>
  <c r="D449" i="4"/>
  <c r="E449" i="4" s="1"/>
  <c r="T448" i="4"/>
  <c r="D448" i="4"/>
  <c r="E448" i="4" s="1"/>
  <c r="T447" i="4"/>
  <c r="D447" i="4"/>
  <c r="E447" i="4" s="1"/>
  <c r="T446" i="4"/>
  <c r="D446" i="4"/>
  <c r="E446" i="4" s="1"/>
  <c r="T445" i="4"/>
  <c r="D445" i="4"/>
  <c r="E445" i="4" s="1"/>
  <c r="T444" i="4"/>
  <c r="E444" i="4"/>
  <c r="D444" i="4"/>
  <c r="T443" i="4"/>
  <c r="D443" i="4"/>
  <c r="E443" i="4" s="1"/>
  <c r="T442" i="4"/>
  <c r="D442" i="4"/>
  <c r="E442" i="4" s="1"/>
  <c r="T441" i="4"/>
  <c r="E441" i="4"/>
  <c r="D441" i="4"/>
  <c r="T440" i="4"/>
  <c r="D440" i="4"/>
  <c r="E440" i="4" s="1"/>
  <c r="T439" i="4"/>
  <c r="D439" i="4"/>
  <c r="E439" i="4" s="1"/>
  <c r="T438" i="4"/>
  <c r="E438" i="4"/>
  <c r="D438" i="4"/>
  <c r="T437" i="4"/>
  <c r="D437" i="4"/>
  <c r="E437" i="4" s="1"/>
  <c r="T436" i="4"/>
  <c r="E436" i="4"/>
  <c r="D436" i="4"/>
  <c r="T435" i="4"/>
  <c r="E435" i="4"/>
  <c r="D435" i="4"/>
  <c r="T434" i="4"/>
  <c r="D434" i="4"/>
  <c r="E434" i="4" s="1"/>
  <c r="T433" i="4"/>
  <c r="D433" i="4"/>
  <c r="E433" i="4" s="1"/>
  <c r="T432" i="4"/>
  <c r="D432" i="4"/>
  <c r="E432" i="4" s="1"/>
  <c r="T431" i="4"/>
  <c r="F431" i="4"/>
  <c r="F432" i="4" s="1"/>
  <c r="F433" i="4" s="1"/>
  <c r="F434" i="4" s="1"/>
  <c r="F435" i="4" s="1"/>
  <c r="F436" i="4" s="1"/>
  <c r="F437" i="4" s="1"/>
  <c r="F438" i="4" s="1"/>
  <c r="F439" i="4" s="1"/>
  <c r="F440" i="4" s="1"/>
  <c r="F441" i="4" s="1"/>
  <c r="F442" i="4" s="1"/>
  <c r="F443" i="4" s="1"/>
  <c r="F444" i="4" s="1"/>
  <c r="F445" i="4" s="1"/>
  <c r="F446" i="4" s="1"/>
  <c r="F447" i="4" s="1"/>
  <c r="F448" i="4" s="1"/>
  <c r="F449" i="4" s="1"/>
  <c r="F450" i="4" s="1"/>
  <c r="F451" i="4" s="1"/>
  <c r="F452" i="4" s="1"/>
  <c r="F453" i="4" s="1"/>
  <c r="F454" i="4" s="1"/>
  <c r="F455" i="4" s="1"/>
  <c r="F456" i="4" s="1"/>
  <c r="F457" i="4" s="1"/>
  <c r="F458" i="4" s="1"/>
  <c r="F459" i="4" s="1"/>
  <c r="F460" i="4" s="1"/>
  <c r="F461" i="4" s="1"/>
  <c r="D431" i="4"/>
  <c r="E431" i="4" s="1"/>
  <c r="T430" i="4"/>
  <c r="D430" i="4"/>
  <c r="E430" i="4" s="1"/>
  <c r="T429" i="4"/>
  <c r="E429" i="4"/>
  <c r="D429" i="4"/>
  <c r="T428" i="4"/>
  <c r="D428" i="4"/>
  <c r="E428" i="4" s="1"/>
  <c r="T427" i="4"/>
  <c r="E427" i="4"/>
  <c r="D427" i="4"/>
  <c r="T426" i="4"/>
  <c r="D426" i="4"/>
  <c r="E426" i="4" s="1"/>
  <c r="T425" i="4"/>
  <c r="D425" i="4"/>
  <c r="E425" i="4" s="1"/>
  <c r="T424" i="4"/>
  <c r="D424" i="4"/>
  <c r="E424" i="4" s="1"/>
  <c r="T423" i="4"/>
  <c r="E423" i="4"/>
  <c r="D423" i="4"/>
  <c r="T422" i="4"/>
  <c r="D422" i="4"/>
  <c r="E422" i="4" s="1"/>
  <c r="T421" i="4"/>
  <c r="E421" i="4"/>
  <c r="D421" i="4"/>
  <c r="T420" i="4"/>
  <c r="D420" i="4"/>
  <c r="E420" i="4" s="1"/>
  <c r="T419" i="4"/>
  <c r="E419" i="4"/>
  <c r="D419" i="4"/>
  <c r="T418" i="4"/>
  <c r="E418" i="4"/>
  <c r="D418" i="4"/>
  <c r="T417" i="4"/>
  <c r="D417" i="4"/>
  <c r="E417" i="4" s="1"/>
  <c r="T416" i="4"/>
  <c r="D416" i="4"/>
  <c r="E416" i="4" s="1"/>
  <c r="T415" i="4"/>
  <c r="E415" i="4"/>
  <c r="D415" i="4"/>
  <c r="T414" i="4"/>
  <c r="D414" i="4"/>
  <c r="E414" i="4" s="1"/>
  <c r="T413" i="4"/>
  <c r="D413" i="4"/>
  <c r="E413" i="4" s="1"/>
  <c r="T412" i="4"/>
  <c r="E412" i="4"/>
  <c r="D412" i="4"/>
  <c r="T411" i="4"/>
  <c r="D411" i="4"/>
  <c r="E411" i="4" s="1"/>
  <c r="T410" i="4"/>
  <c r="E410" i="4"/>
  <c r="D410" i="4"/>
  <c r="T409" i="4"/>
  <c r="E409" i="4"/>
  <c r="D409" i="4"/>
  <c r="T408" i="4"/>
  <c r="D408" i="4"/>
  <c r="E408" i="4" s="1"/>
  <c r="T407" i="4"/>
  <c r="E407" i="4"/>
  <c r="D407" i="4"/>
  <c r="T406" i="4"/>
  <c r="E406" i="4"/>
  <c r="D406" i="4"/>
  <c r="T405" i="4"/>
  <c r="D405" i="4"/>
  <c r="E405" i="4" s="1"/>
  <c r="T404" i="4"/>
  <c r="D404" i="4"/>
  <c r="E404" i="4" s="1"/>
  <c r="T403" i="4"/>
  <c r="E403" i="4"/>
  <c r="D403" i="4"/>
  <c r="T402" i="4"/>
  <c r="D402" i="4"/>
  <c r="E402" i="4" s="1"/>
  <c r="T401" i="4"/>
  <c r="E401" i="4"/>
  <c r="D401" i="4"/>
  <c r="T400" i="4"/>
  <c r="E400" i="4"/>
  <c r="D400" i="4"/>
  <c r="T399" i="4"/>
  <c r="D399" i="4"/>
  <c r="E399" i="4" s="1"/>
  <c r="T398" i="4"/>
  <c r="F398" i="4"/>
  <c r="F399" i="4" s="1"/>
  <c r="F400" i="4" s="1"/>
  <c r="F401" i="4" s="1"/>
  <c r="F402" i="4" s="1"/>
  <c r="F403" i="4" s="1"/>
  <c r="F404" i="4" s="1"/>
  <c r="F405" i="4" s="1"/>
  <c r="F406" i="4" s="1"/>
  <c r="F407" i="4" s="1"/>
  <c r="F408" i="4" s="1"/>
  <c r="F409" i="4" s="1"/>
  <c r="F410" i="4" s="1"/>
  <c r="F411" i="4" s="1"/>
  <c r="F412" i="4" s="1"/>
  <c r="F413" i="4" s="1"/>
  <c r="F414" i="4" s="1"/>
  <c r="F415" i="4" s="1"/>
  <c r="F416" i="4" s="1"/>
  <c r="F417" i="4" s="1"/>
  <c r="F418" i="4" s="1"/>
  <c r="F419" i="4" s="1"/>
  <c r="F420" i="4" s="1"/>
  <c r="F421" i="4" s="1"/>
  <c r="F422" i="4" s="1"/>
  <c r="F423" i="4" s="1"/>
  <c r="F424" i="4" s="1"/>
  <c r="F425" i="4" s="1"/>
  <c r="F426" i="4" s="1"/>
  <c r="F427" i="4" s="1"/>
  <c r="F428" i="4" s="1"/>
  <c r="F429" i="4" s="1"/>
  <c r="F430" i="4" s="1"/>
  <c r="D398" i="4"/>
  <c r="E398" i="4" s="1"/>
  <c r="T397" i="4"/>
  <c r="E397" i="4"/>
  <c r="D397" i="4"/>
  <c r="T396" i="4"/>
  <c r="D396" i="4"/>
  <c r="E396" i="4" s="1"/>
  <c r="T395" i="4"/>
  <c r="D395" i="4"/>
  <c r="E395" i="4" s="1"/>
  <c r="T394" i="4"/>
  <c r="E394" i="4"/>
  <c r="D394" i="4"/>
  <c r="T393" i="4"/>
  <c r="D393" i="4"/>
  <c r="E393" i="4" s="1"/>
  <c r="T392" i="4"/>
  <c r="E392" i="4"/>
  <c r="D392" i="4"/>
  <c r="T391" i="4"/>
  <c r="E391" i="4"/>
  <c r="D391" i="4"/>
  <c r="T390" i="4"/>
  <c r="D390" i="4"/>
  <c r="E390" i="4" s="1"/>
  <c r="T389" i="4"/>
  <c r="E389" i="4"/>
  <c r="D389" i="4"/>
  <c r="T388" i="4"/>
  <c r="E388" i="4"/>
  <c r="D388" i="4"/>
  <c r="T387" i="4"/>
  <c r="D387" i="4"/>
  <c r="E387" i="4" s="1"/>
  <c r="T386" i="4"/>
  <c r="D386" i="4"/>
  <c r="E386" i="4" s="1"/>
  <c r="T385" i="4"/>
  <c r="E385" i="4"/>
  <c r="D385" i="4"/>
  <c r="T384" i="4"/>
  <c r="D384" i="4"/>
  <c r="E384" i="4" s="1"/>
  <c r="T383" i="4"/>
  <c r="E383" i="4"/>
  <c r="D383" i="4"/>
  <c r="T382" i="4"/>
  <c r="E382" i="4"/>
  <c r="D382" i="4"/>
  <c r="T381" i="4"/>
  <c r="D381" i="4"/>
  <c r="E381" i="4" s="1"/>
  <c r="T380" i="4"/>
  <c r="D380" i="4"/>
  <c r="E380" i="4" s="1"/>
  <c r="T379" i="4"/>
  <c r="E379" i="4"/>
  <c r="D379" i="4"/>
  <c r="T378" i="4"/>
  <c r="D378" i="4"/>
  <c r="E378" i="4" s="1"/>
  <c r="T377" i="4"/>
  <c r="D377" i="4"/>
  <c r="E377" i="4" s="1"/>
  <c r="T376" i="4"/>
  <c r="E376" i="4"/>
  <c r="D376" i="4"/>
  <c r="T375" i="4"/>
  <c r="D375" i="4"/>
  <c r="E375" i="4" s="1"/>
  <c r="T374" i="4"/>
  <c r="E374" i="4"/>
  <c r="D374" i="4"/>
  <c r="T373" i="4"/>
  <c r="E373" i="4"/>
  <c r="D373" i="4"/>
  <c r="T372" i="4"/>
  <c r="D372" i="4"/>
  <c r="E372" i="4" s="1"/>
  <c r="T371" i="4"/>
  <c r="E371" i="4"/>
  <c r="D371" i="4"/>
  <c r="T370" i="4"/>
  <c r="E370" i="4"/>
  <c r="D370" i="4"/>
  <c r="T369" i="4"/>
  <c r="D369" i="4"/>
  <c r="E369" i="4" s="1"/>
  <c r="T368" i="4"/>
  <c r="D368" i="4"/>
  <c r="E368" i="4" s="1"/>
  <c r="T367" i="4"/>
  <c r="E367" i="4"/>
  <c r="D367" i="4"/>
  <c r="T366" i="4"/>
  <c r="D366" i="4"/>
  <c r="E366" i="4" s="1"/>
  <c r="T365" i="4"/>
  <c r="F365" i="4"/>
  <c r="F366" i="4" s="1"/>
  <c r="F367" i="4" s="1"/>
  <c r="F368" i="4" s="1"/>
  <c r="F369" i="4" s="1"/>
  <c r="F370" i="4" s="1"/>
  <c r="F371" i="4" s="1"/>
  <c r="F372" i="4" s="1"/>
  <c r="F373" i="4" s="1"/>
  <c r="F374" i="4" s="1"/>
  <c r="F375" i="4" s="1"/>
  <c r="F376" i="4" s="1"/>
  <c r="F377" i="4" s="1"/>
  <c r="F378" i="4" s="1"/>
  <c r="F379" i="4" s="1"/>
  <c r="F380" i="4" s="1"/>
  <c r="F381" i="4" s="1"/>
  <c r="F382" i="4" s="1"/>
  <c r="F383" i="4" s="1"/>
  <c r="F384" i="4" s="1"/>
  <c r="F385" i="4" s="1"/>
  <c r="F386" i="4" s="1"/>
  <c r="F387" i="4" s="1"/>
  <c r="F388" i="4" s="1"/>
  <c r="F389" i="4" s="1"/>
  <c r="F390" i="4" s="1"/>
  <c r="F391" i="4" s="1"/>
  <c r="F392" i="4" s="1"/>
  <c r="F393" i="4" s="1"/>
  <c r="F394" i="4" s="1"/>
  <c r="F395" i="4" s="1"/>
  <c r="F396" i="4" s="1"/>
  <c r="F397" i="4" s="1"/>
  <c r="E365" i="4"/>
  <c r="D365" i="4"/>
  <c r="T364" i="4"/>
  <c r="F364" i="4"/>
  <c r="E364" i="4"/>
  <c r="D364" i="4"/>
  <c r="T363" i="4"/>
  <c r="D363" i="4"/>
  <c r="E363" i="4" s="1"/>
  <c r="T362" i="4"/>
  <c r="D362" i="4"/>
  <c r="E362" i="4" s="1"/>
  <c r="T361" i="4"/>
  <c r="E361" i="4"/>
  <c r="D361" i="4"/>
  <c r="T360" i="4"/>
  <c r="D360" i="4"/>
  <c r="E360" i="4" s="1"/>
  <c r="T359" i="4"/>
  <c r="D359" i="4"/>
  <c r="E359" i="4" s="1"/>
  <c r="T358" i="4"/>
  <c r="E358" i="4"/>
  <c r="D358" i="4"/>
  <c r="T357" i="4"/>
  <c r="D357" i="4"/>
  <c r="E357" i="4" s="1"/>
  <c r="T356" i="4"/>
  <c r="E356" i="4"/>
  <c r="D356" i="4"/>
  <c r="T355" i="4"/>
  <c r="E355" i="4"/>
  <c r="D355" i="4"/>
  <c r="T354" i="4"/>
  <c r="D354" i="4"/>
  <c r="E354" i="4" s="1"/>
  <c r="A351" i="4"/>
  <c r="T350" i="4"/>
  <c r="D350" i="4"/>
  <c r="E350" i="4" s="1"/>
  <c r="T349" i="4"/>
  <c r="D349" i="4"/>
  <c r="E349" i="4" s="1"/>
  <c r="T348" i="4"/>
  <c r="E348" i="4"/>
  <c r="D348" i="4"/>
  <c r="T347" i="4"/>
  <c r="E347" i="4"/>
  <c r="D347" i="4"/>
  <c r="T346" i="4"/>
  <c r="D346" i="4"/>
  <c r="E346" i="4" s="1"/>
  <c r="A344" i="4"/>
  <c r="T343" i="4"/>
  <c r="D343" i="4"/>
  <c r="E343" i="4" s="1"/>
  <c r="T342" i="4"/>
  <c r="E342" i="4"/>
  <c r="D342" i="4"/>
  <c r="T341" i="4"/>
  <c r="E341" i="4"/>
  <c r="D341" i="4"/>
  <c r="T340" i="4"/>
  <c r="D340" i="4"/>
  <c r="E340" i="4" s="1"/>
  <c r="T339" i="4"/>
  <c r="D339" i="4"/>
  <c r="E339" i="4" s="1"/>
  <c r="T338" i="4"/>
  <c r="E338" i="4"/>
  <c r="D338" i="4"/>
  <c r="T337" i="4"/>
  <c r="D337" i="4"/>
  <c r="E337" i="4" s="1"/>
  <c r="T336" i="4"/>
  <c r="D336" i="4"/>
  <c r="E336" i="4" s="1"/>
  <c r="T335" i="4"/>
  <c r="E335" i="4"/>
  <c r="D335" i="4"/>
  <c r="T334" i="4"/>
  <c r="D334" i="4"/>
  <c r="E334" i="4" s="1"/>
  <c r="T333" i="4"/>
  <c r="E333" i="4"/>
  <c r="D333" i="4"/>
  <c r="T332" i="4"/>
  <c r="E332" i="4"/>
  <c r="D332" i="4"/>
  <c r="A330" i="4"/>
  <c r="T329" i="4"/>
  <c r="D329" i="4"/>
  <c r="E329" i="4" s="1"/>
  <c r="T328" i="4"/>
  <c r="E328" i="4"/>
  <c r="D328" i="4"/>
  <c r="T327" i="4"/>
  <c r="D327" i="4"/>
  <c r="E327" i="4" s="1"/>
  <c r="T326" i="4"/>
  <c r="E326" i="4"/>
  <c r="D326" i="4"/>
  <c r="T325" i="4"/>
  <c r="E325" i="4"/>
  <c r="D325" i="4"/>
  <c r="A323" i="4"/>
  <c r="T322" i="4"/>
  <c r="D322" i="4"/>
  <c r="E322" i="4" s="1"/>
  <c r="T321" i="4"/>
  <c r="E321" i="4"/>
  <c r="D321" i="4"/>
  <c r="T320" i="4"/>
  <c r="E320" i="4"/>
  <c r="D320" i="4"/>
  <c r="T319" i="4"/>
  <c r="D319" i="4"/>
  <c r="E319" i="4" s="1"/>
  <c r="T318" i="4"/>
  <c r="D318" i="4"/>
  <c r="E318" i="4" s="1"/>
  <c r="T317" i="4"/>
  <c r="F317" i="4"/>
  <c r="F318" i="4" s="1"/>
  <c r="F319" i="4" s="1"/>
  <c r="F320" i="4" s="1"/>
  <c r="F321" i="4" s="1"/>
  <c r="F322" i="4" s="1"/>
  <c r="F325" i="4" s="1"/>
  <c r="F326" i="4" s="1"/>
  <c r="F327" i="4" s="1"/>
  <c r="F328" i="4" s="1"/>
  <c r="F329" i="4" s="1"/>
  <c r="F332" i="4" s="1"/>
  <c r="F333" i="4" s="1"/>
  <c r="F334" i="4" s="1"/>
  <c r="F335" i="4" s="1"/>
  <c r="F336" i="4" s="1"/>
  <c r="F337" i="4" s="1"/>
  <c r="F338" i="4" s="1"/>
  <c r="F339" i="4" s="1"/>
  <c r="F340" i="4" s="1"/>
  <c r="F341" i="4" s="1"/>
  <c r="F342" i="4" s="1"/>
  <c r="F343" i="4" s="1"/>
  <c r="F346" i="4" s="1"/>
  <c r="F347" i="4" s="1"/>
  <c r="F348" i="4" s="1"/>
  <c r="F349" i="4" s="1"/>
  <c r="F350" i="4" s="1"/>
  <c r="F354" i="4" s="1"/>
  <c r="F355" i="4" s="1"/>
  <c r="F356" i="4" s="1"/>
  <c r="F357" i="4" s="1"/>
  <c r="F358" i="4" s="1"/>
  <c r="F359" i="4" s="1"/>
  <c r="F360" i="4" s="1"/>
  <c r="F361" i="4" s="1"/>
  <c r="F362" i="4" s="1"/>
  <c r="F363" i="4" s="1"/>
  <c r="E317" i="4"/>
  <c r="D317" i="4"/>
  <c r="A314" i="4"/>
  <c r="T313" i="4"/>
  <c r="E313" i="4"/>
  <c r="D313" i="4"/>
  <c r="T312" i="4"/>
  <c r="D312" i="4"/>
  <c r="E312" i="4" s="1"/>
  <c r="T311" i="4"/>
  <c r="E311" i="4"/>
  <c r="D311" i="4"/>
  <c r="T310" i="4"/>
  <c r="E310" i="4"/>
  <c r="D310" i="4"/>
  <c r="T309" i="4"/>
  <c r="D309" i="4"/>
  <c r="E309" i="4" s="1"/>
  <c r="A307" i="4"/>
  <c r="T306" i="4"/>
  <c r="E306" i="4"/>
  <c r="D306" i="4"/>
  <c r="T305" i="4"/>
  <c r="D305" i="4"/>
  <c r="E305" i="4" s="1"/>
  <c r="T304" i="4"/>
  <c r="D304" i="4"/>
  <c r="E304" i="4" s="1"/>
  <c r="T303" i="4"/>
  <c r="E303" i="4"/>
  <c r="D303" i="4"/>
  <c r="T302" i="4"/>
  <c r="D302" i="4"/>
  <c r="E302" i="4" s="1"/>
  <c r="A300" i="4"/>
  <c r="T299" i="4"/>
  <c r="E299" i="4"/>
  <c r="D299" i="4"/>
  <c r="T298" i="4"/>
  <c r="D298" i="4"/>
  <c r="E298" i="4" s="1"/>
  <c r="T297" i="4"/>
  <c r="E297" i="4"/>
  <c r="D297" i="4"/>
  <c r="T296" i="4"/>
  <c r="E296" i="4"/>
  <c r="D296" i="4"/>
  <c r="A294" i="4"/>
  <c r="T293" i="4"/>
  <c r="E293" i="4"/>
  <c r="D293" i="4"/>
  <c r="T292" i="4"/>
  <c r="E292" i="4"/>
  <c r="D292" i="4"/>
  <c r="T291" i="4"/>
  <c r="E291" i="4"/>
  <c r="D291" i="4"/>
  <c r="T290" i="4"/>
  <c r="D290" i="4"/>
  <c r="E290" i="4" s="1"/>
  <c r="T289" i="4"/>
  <c r="D289" i="4"/>
  <c r="E289" i="4" s="1"/>
  <c r="T288" i="4"/>
  <c r="F288" i="4"/>
  <c r="F289" i="4" s="1"/>
  <c r="F290" i="4" s="1"/>
  <c r="F291" i="4" s="1"/>
  <c r="F292" i="4" s="1"/>
  <c r="F296" i="4" s="1"/>
  <c r="F297" i="4" s="1"/>
  <c r="F298" i="4" s="1"/>
  <c r="F299" i="4" s="1"/>
  <c r="F302" i="4" s="1"/>
  <c r="F303" i="4" s="1"/>
  <c r="F304" i="4" s="1"/>
  <c r="F305" i="4" s="1"/>
  <c r="F306" i="4" s="1"/>
  <c r="F309" i="4" s="1"/>
  <c r="F310" i="4" s="1"/>
  <c r="F311" i="4" s="1"/>
  <c r="F312" i="4" s="1"/>
  <c r="F313" i="4" s="1"/>
  <c r="E288" i="4"/>
  <c r="D288" i="4"/>
  <c r="T287" i="4"/>
  <c r="F287" i="4"/>
  <c r="D287" i="4"/>
  <c r="E287" i="4" s="1"/>
  <c r="A285" i="4"/>
  <c r="W284" i="4"/>
  <c r="A284" i="4"/>
  <c r="T276" i="4"/>
  <c r="E276" i="4"/>
  <c r="D276" i="4"/>
  <c r="T275" i="4"/>
  <c r="T274" i="4"/>
  <c r="T273" i="4"/>
  <c r="T272" i="4"/>
  <c r="T271" i="4"/>
  <c r="T270" i="4"/>
  <c r="T269" i="4"/>
  <c r="T268" i="4"/>
  <c r="W265" i="4"/>
  <c r="T264" i="4"/>
  <c r="T263" i="4"/>
  <c r="T262" i="4"/>
  <c r="T261" i="4"/>
  <c r="D261" i="4"/>
  <c r="E261" i="4" s="1"/>
  <c r="T260" i="4"/>
  <c r="E260" i="4"/>
  <c r="D260" i="4"/>
  <c r="T259" i="4"/>
  <c r="D259" i="4"/>
  <c r="E259" i="4" s="1"/>
  <c r="T258" i="4"/>
  <c r="D258" i="4"/>
  <c r="E258" i="4" s="1"/>
  <c r="T257" i="4"/>
  <c r="E257" i="4"/>
  <c r="D257" i="4"/>
  <c r="T256" i="4"/>
  <c r="D256" i="4"/>
  <c r="E256" i="4" s="1"/>
  <c r="T255" i="4"/>
  <c r="D255" i="4"/>
  <c r="E255" i="4" s="1"/>
  <c r="T254" i="4"/>
  <c r="D254" i="4"/>
  <c r="E254" i="4" s="1"/>
  <c r="T253" i="4"/>
  <c r="E253" i="4"/>
  <c r="D253" i="4"/>
  <c r="T252" i="4"/>
  <c r="D252" i="4"/>
  <c r="E252" i="4" s="1"/>
  <c r="T251" i="4"/>
  <c r="E251" i="4"/>
  <c r="D251" i="4"/>
  <c r="T250" i="4"/>
  <c r="E250" i="4"/>
  <c r="D250" i="4"/>
  <c r="T249" i="4"/>
  <c r="D249" i="4"/>
  <c r="E249" i="4" s="1"/>
  <c r="T248" i="4"/>
  <c r="D248" i="4"/>
  <c r="E248" i="4" s="1"/>
  <c r="T247" i="4"/>
  <c r="F247" i="4"/>
  <c r="F251" i="4" s="1"/>
  <c r="D247" i="4"/>
  <c r="E247" i="4" s="1"/>
  <c r="T246" i="4"/>
  <c r="D246" i="4"/>
  <c r="E246" i="4" s="1"/>
  <c r="T245" i="4"/>
  <c r="D245" i="4"/>
  <c r="E245" i="4" s="1"/>
  <c r="T244" i="4"/>
  <c r="E244" i="4"/>
  <c r="D244" i="4"/>
  <c r="T243" i="4"/>
  <c r="F243" i="4"/>
  <c r="D243" i="4"/>
  <c r="E243" i="4" s="1"/>
  <c r="T242" i="4"/>
  <c r="E242" i="4"/>
  <c r="D242" i="4"/>
  <c r="T241" i="4"/>
  <c r="D241" i="4"/>
  <c r="E241" i="4" s="1"/>
  <c r="T240" i="4"/>
  <c r="D240" i="4"/>
  <c r="E240" i="4" s="1"/>
  <c r="T239" i="4"/>
  <c r="F239" i="4"/>
  <c r="D239" i="4"/>
  <c r="E239" i="4" s="1"/>
  <c r="T238" i="4"/>
  <c r="F238" i="4"/>
  <c r="F242" i="4" s="1"/>
  <c r="F246" i="4" s="1"/>
  <c r="D238" i="4"/>
  <c r="E238" i="4" s="1"/>
  <c r="T237" i="4"/>
  <c r="F237" i="4"/>
  <c r="F241" i="4" s="1"/>
  <c r="F245" i="4" s="1"/>
  <c r="F249" i="4" s="1"/>
  <c r="F253" i="4" s="1"/>
  <c r="F257" i="4" s="1"/>
  <c r="D237" i="4"/>
  <c r="E237" i="4" s="1"/>
  <c r="T236" i="4"/>
  <c r="E236" i="4"/>
  <c r="D236" i="4"/>
  <c r="T235" i="4"/>
  <c r="E235" i="4"/>
  <c r="D235" i="4"/>
  <c r="T234" i="4"/>
  <c r="D234" i="4"/>
  <c r="E234" i="4" s="1"/>
  <c r="T233" i="4"/>
  <c r="D233" i="4"/>
  <c r="E233" i="4" s="1"/>
  <c r="T232" i="4"/>
  <c r="D232" i="4"/>
  <c r="E232" i="4" s="1"/>
  <c r="T231" i="4"/>
  <c r="E231" i="4"/>
  <c r="D231" i="4"/>
  <c r="T230" i="4"/>
  <c r="D230" i="4"/>
  <c r="E230" i="4" s="1"/>
  <c r="T229" i="4"/>
  <c r="T228" i="4"/>
  <c r="T224" i="4"/>
  <c r="T223" i="4"/>
  <c r="D223" i="4"/>
  <c r="E223" i="4" s="1"/>
  <c r="T222" i="4"/>
  <c r="D222" i="4"/>
  <c r="E222" i="4" s="1"/>
  <c r="T221" i="4"/>
  <c r="E221" i="4"/>
  <c r="D221" i="4"/>
  <c r="T220" i="4"/>
  <c r="W218" i="4"/>
  <c r="Z217" i="4"/>
  <c r="Z216" i="4"/>
  <c r="Z218" i="4" s="1"/>
  <c r="Y216" i="4"/>
  <c r="X216" i="4"/>
  <c r="W216" i="4"/>
  <c r="T215" i="4"/>
  <c r="D215" i="4"/>
  <c r="E215" i="4" s="1"/>
  <c r="T214" i="4"/>
  <c r="D214" i="4"/>
  <c r="E214" i="4" s="1"/>
  <c r="T213" i="4"/>
  <c r="D213" i="4"/>
  <c r="E213" i="4" s="1"/>
  <c r="T212" i="4"/>
  <c r="D212" i="4"/>
  <c r="E212" i="4" s="1"/>
  <c r="T211" i="4"/>
  <c r="E211" i="4"/>
  <c r="D211" i="4"/>
  <c r="T210" i="4"/>
  <c r="D210" i="4"/>
  <c r="E210" i="4" s="1"/>
  <c r="T209" i="4"/>
  <c r="E209" i="4"/>
  <c r="D209" i="4"/>
  <c r="T208" i="4"/>
  <c r="D208" i="4"/>
  <c r="E208" i="4" s="1"/>
  <c r="T207" i="4"/>
  <c r="D207" i="4"/>
  <c r="E207" i="4" s="1"/>
  <c r="T206" i="4"/>
  <c r="E206" i="4"/>
  <c r="D206" i="4"/>
  <c r="T205" i="4"/>
  <c r="D205" i="4"/>
  <c r="E205" i="4" s="1"/>
  <c r="T204" i="4"/>
  <c r="D204" i="4"/>
  <c r="E204" i="4" s="1"/>
  <c r="T203" i="4"/>
  <c r="D203" i="4"/>
  <c r="E203" i="4" s="1"/>
  <c r="T202" i="4"/>
  <c r="E202" i="4"/>
  <c r="D202" i="4"/>
  <c r="T201" i="4"/>
  <c r="F201" i="4"/>
  <c r="F202" i="4" s="1"/>
  <c r="F203" i="4" s="1"/>
  <c r="F204" i="4" s="1"/>
  <c r="F205" i="4" s="1"/>
  <c r="F206" i="4" s="1"/>
  <c r="F207" i="4" s="1"/>
  <c r="F208" i="4" s="1"/>
  <c r="F209" i="4" s="1"/>
  <c r="F210" i="4" s="1"/>
  <c r="F211" i="4" s="1"/>
  <c r="F212" i="4" s="1"/>
  <c r="F213" i="4" s="1"/>
  <c r="F214" i="4" s="1"/>
  <c r="F215" i="4" s="1"/>
  <c r="F221" i="4" s="1"/>
  <c r="F222" i="4" s="1"/>
  <c r="F223" i="4" s="1"/>
  <c r="D201" i="4"/>
  <c r="E201" i="4" s="1"/>
  <c r="T200" i="4"/>
  <c r="F200" i="4"/>
  <c r="E200" i="4"/>
  <c r="D200" i="4"/>
  <c r="T199" i="4"/>
  <c r="D199" i="4"/>
  <c r="E199" i="4" s="1"/>
  <c r="T198" i="4"/>
  <c r="D198" i="4"/>
  <c r="E198" i="4" s="1"/>
  <c r="T197" i="4"/>
  <c r="E197" i="4"/>
  <c r="D197" i="4"/>
  <c r="T196" i="4"/>
  <c r="E196" i="4"/>
  <c r="D196" i="4"/>
  <c r="T195" i="4"/>
  <c r="D195" i="4"/>
  <c r="E195" i="4" s="1"/>
  <c r="T194" i="4"/>
  <c r="D194" i="4"/>
  <c r="E194" i="4" s="1"/>
  <c r="T193" i="4"/>
  <c r="E193" i="4"/>
  <c r="D193" i="4"/>
  <c r="T192" i="4"/>
  <c r="D192" i="4"/>
  <c r="E192" i="4" s="1"/>
  <c r="T191" i="4"/>
  <c r="D191" i="4"/>
  <c r="E191" i="4" s="1"/>
  <c r="T190" i="4"/>
  <c r="E190" i="4"/>
  <c r="D190" i="4"/>
  <c r="T189" i="4"/>
  <c r="D189" i="4"/>
  <c r="E189" i="4" s="1"/>
  <c r="T188" i="4"/>
  <c r="D188" i="4"/>
  <c r="E188" i="4" s="1"/>
  <c r="T187" i="4"/>
  <c r="D187" i="4"/>
  <c r="E187" i="4" s="1"/>
  <c r="T186" i="4"/>
  <c r="D186" i="4"/>
  <c r="E186" i="4" s="1"/>
  <c r="T185" i="4"/>
  <c r="E185" i="4"/>
  <c r="D185" i="4"/>
  <c r="T184" i="4"/>
  <c r="D184" i="4"/>
  <c r="E184" i="4" s="1"/>
  <c r="T183" i="4"/>
  <c r="D183" i="4"/>
  <c r="E183" i="4" s="1"/>
  <c r="T182" i="4"/>
  <c r="E182" i="4"/>
  <c r="D182" i="4"/>
  <c r="T181" i="4"/>
  <c r="D181" i="4"/>
  <c r="E181" i="4" s="1"/>
  <c r="T180" i="4"/>
  <c r="D180" i="4"/>
  <c r="E180" i="4" s="1"/>
  <c r="T179" i="4"/>
  <c r="E179" i="4"/>
  <c r="D179" i="4"/>
  <c r="T178" i="4"/>
  <c r="E178" i="4"/>
  <c r="D178" i="4"/>
  <c r="T177" i="4"/>
  <c r="D177" i="4"/>
  <c r="E177" i="4" s="1"/>
  <c r="T176" i="4"/>
  <c r="D176" i="4"/>
  <c r="E176" i="4" s="1"/>
  <c r="T175" i="4"/>
  <c r="E175" i="4"/>
  <c r="D175" i="4"/>
  <c r="T174" i="4"/>
  <c r="D174" i="4"/>
  <c r="E174" i="4" s="1"/>
  <c r="T173" i="4"/>
  <c r="D173" i="4"/>
  <c r="E173" i="4" s="1"/>
  <c r="T172" i="4"/>
  <c r="E172" i="4"/>
  <c r="D172" i="4"/>
  <c r="T171" i="4"/>
  <c r="D171" i="4"/>
  <c r="E171" i="4" s="1"/>
  <c r="T170" i="4"/>
  <c r="D170" i="4"/>
  <c r="E170" i="4" s="1"/>
  <c r="T169" i="4"/>
  <c r="F169" i="4"/>
  <c r="F170" i="4" s="1"/>
  <c r="F171" i="4" s="1"/>
  <c r="F172" i="4" s="1"/>
  <c r="F173" i="4" s="1"/>
  <c r="F174" i="4" s="1"/>
  <c r="F175" i="4" s="1"/>
  <c r="F176" i="4" s="1"/>
  <c r="F177" i="4" s="1"/>
  <c r="F178" i="4" s="1"/>
  <c r="F179" i="4" s="1"/>
  <c r="F180" i="4" s="1"/>
  <c r="F181" i="4" s="1"/>
  <c r="F182" i="4" s="1"/>
  <c r="F183" i="4" s="1"/>
  <c r="F184" i="4" s="1"/>
  <c r="F185" i="4" s="1"/>
  <c r="F186" i="4" s="1"/>
  <c r="F187" i="4" s="1"/>
  <c r="F188" i="4" s="1"/>
  <c r="F189" i="4" s="1"/>
  <c r="F190" i="4" s="1"/>
  <c r="F191" i="4" s="1"/>
  <c r="F192" i="4" s="1"/>
  <c r="F193" i="4" s="1"/>
  <c r="F194" i="4" s="1"/>
  <c r="F195" i="4" s="1"/>
  <c r="F196" i="4" s="1"/>
  <c r="F197" i="4" s="1"/>
  <c r="F198" i="4" s="1"/>
  <c r="F199" i="4" s="1"/>
  <c r="D169" i="4"/>
  <c r="E169" i="4" s="1"/>
  <c r="T168" i="4"/>
  <c r="D168" i="4"/>
  <c r="E168" i="4" s="1"/>
  <c r="T167" i="4"/>
  <c r="E167" i="4"/>
  <c r="D167" i="4"/>
  <c r="T166" i="4"/>
  <c r="D166" i="4"/>
  <c r="E166" i="4" s="1"/>
  <c r="T165" i="4"/>
  <c r="D165" i="4"/>
  <c r="E165" i="4" s="1"/>
  <c r="T164" i="4"/>
  <c r="E164" i="4"/>
  <c r="D164" i="4"/>
  <c r="T163" i="4"/>
  <c r="D163" i="4"/>
  <c r="E163" i="4" s="1"/>
  <c r="T162" i="4"/>
  <c r="D162" i="4"/>
  <c r="E162" i="4" s="1"/>
  <c r="T161" i="4"/>
  <c r="E161" i="4"/>
  <c r="D161" i="4"/>
  <c r="T160" i="4"/>
  <c r="E160" i="4"/>
  <c r="D160" i="4"/>
  <c r="T159" i="4"/>
  <c r="D159" i="4"/>
  <c r="E159" i="4" s="1"/>
  <c r="T158" i="4"/>
  <c r="D158" i="4"/>
  <c r="E158" i="4" s="1"/>
  <c r="T157" i="4"/>
  <c r="E157" i="4"/>
  <c r="D157" i="4"/>
  <c r="T156" i="4"/>
  <c r="D156" i="4"/>
  <c r="E156" i="4" s="1"/>
  <c r="T155" i="4"/>
  <c r="D155" i="4"/>
  <c r="E155" i="4" s="1"/>
  <c r="T154" i="4"/>
  <c r="E154" i="4"/>
  <c r="D154" i="4"/>
  <c r="T153" i="4"/>
  <c r="D153" i="4"/>
  <c r="E153" i="4" s="1"/>
  <c r="T152" i="4"/>
  <c r="D152" i="4"/>
  <c r="E152" i="4" s="1"/>
  <c r="T151" i="4"/>
  <c r="D151" i="4"/>
  <c r="E151" i="4" s="1"/>
  <c r="T150" i="4"/>
  <c r="D150" i="4"/>
  <c r="E150" i="4" s="1"/>
  <c r="T149" i="4"/>
  <c r="E149" i="4"/>
  <c r="D149" i="4"/>
  <c r="T148" i="4"/>
  <c r="D148" i="4"/>
  <c r="E148" i="4" s="1"/>
  <c r="T147" i="4"/>
  <c r="D147" i="4"/>
  <c r="E147" i="4" s="1"/>
  <c r="E146" i="4"/>
  <c r="D146" i="4"/>
  <c r="D145" i="4"/>
  <c r="E145" i="4" s="1"/>
  <c r="T144" i="4"/>
  <c r="E144" i="4"/>
  <c r="D144" i="4"/>
  <c r="T143" i="4"/>
  <c r="D143" i="4"/>
  <c r="E143" i="4" s="1"/>
  <c r="T142" i="4"/>
  <c r="E142" i="4"/>
  <c r="D142" i="4"/>
  <c r="T141" i="4"/>
  <c r="E141" i="4"/>
  <c r="D141" i="4"/>
  <c r="T140" i="4"/>
  <c r="D140" i="4"/>
  <c r="E140" i="4" s="1"/>
  <c r="T139" i="4"/>
  <c r="D139" i="4"/>
  <c r="E139" i="4" s="1"/>
  <c r="T138" i="4"/>
  <c r="F138" i="4"/>
  <c r="F139" i="4" s="1"/>
  <c r="F140" i="4" s="1"/>
  <c r="F141" i="4" s="1"/>
  <c r="F142" i="4" s="1"/>
  <c r="F143" i="4" s="1"/>
  <c r="F144" i="4" s="1"/>
  <c r="F147" i="4" s="1"/>
  <c r="F148" i="4" s="1"/>
  <c r="F149" i="4" s="1"/>
  <c r="F150" i="4" s="1"/>
  <c r="F151" i="4" s="1"/>
  <c r="F152" i="4" s="1"/>
  <c r="F153" i="4" s="1"/>
  <c r="F154" i="4" s="1"/>
  <c r="F155" i="4" s="1"/>
  <c r="F156" i="4" s="1"/>
  <c r="F157" i="4" s="1"/>
  <c r="F158" i="4" s="1"/>
  <c r="F159" i="4" s="1"/>
  <c r="F160" i="4" s="1"/>
  <c r="F161" i="4" s="1"/>
  <c r="F162" i="4" s="1"/>
  <c r="F163" i="4" s="1"/>
  <c r="F164" i="4" s="1"/>
  <c r="F165" i="4" s="1"/>
  <c r="F166" i="4" s="1"/>
  <c r="F167" i="4" s="1"/>
  <c r="F168" i="4" s="1"/>
  <c r="D138" i="4"/>
  <c r="E138" i="4" s="1"/>
  <c r="T137" i="4"/>
  <c r="F137" i="4"/>
  <c r="D137" i="4"/>
  <c r="E137" i="4" s="1"/>
  <c r="T136" i="4"/>
  <c r="F136" i="4"/>
  <c r="D136" i="4"/>
  <c r="E136" i="4" s="1"/>
  <c r="T135" i="4"/>
  <c r="E135" i="4"/>
  <c r="D135" i="4"/>
  <c r="T134" i="4"/>
  <c r="E134" i="4"/>
  <c r="D134" i="4"/>
  <c r="T133" i="4"/>
  <c r="D133" i="4"/>
  <c r="E133" i="4" s="1"/>
  <c r="T132" i="4"/>
  <c r="D132" i="4"/>
  <c r="E132" i="4" s="1"/>
  <c r="T131" i="4"/>
  <c r="E131" i="4"/>
  <c r="D131" i="4"/>
  <c r="T130" i="4"/>
  <c r="D130" i="4"/>
  <c r="E130" i="4" s="1"/>
  <c r="T129" i="4"/>
  <c r="E129" i="4"/>
  <c r="D129" i="4"/>
  <c r="T128" i="4"/>
  <c r="E128" i="4"/>
  <c r="D128" i="4"/>
  <c r="T127" i="4"/>
  <c r="D127" i="4"/>
  <c r="E127" i="4" s="1"/>
  <c r="T126" i="4"/>
  <c r="E126" i="4"/>
  <c r="D126" i="4"/>
  <c r="T125" i="4"/>
  <c r="E125" i="4"/>
  <c r="D125" i="4"/>
  <c r="T124" i="4"/>
  <c r="D124" i="4"/>
  <c r="E124" i="4" s="1"/>
  <c r="T123" i="4"/>
  <c r="E123" i="4"/>
  <c r="D123" i="4"/>
  <c r="T122" i="4"/>
  <c r="E122" i="4"/>
  <c r="D122" i="4"/>
  <c r="T121" i="4"/>
  <c r="D121" i="4"/>
  <c r="E121" i="4" s="1"/>
  <c r="T120" i="4"/>
  <c r="D120" i="4"/>
  <c r="E120" i="4" s="1"/>
  <c r="T119" i="4"/>
  <c r="E119" i="4"/>
  <c r="D119" i="4"/>
  <c r="T118" i="4"/>
  <c r="D118" i="4"/>
  <c r="E118" i="4" s="1"/>
  <c r="T117" i="4"/>
  <c r="E117" i="4"/>
  <c r="D117" i="4"/>
  <c r="T116" i="4"/>
  <c r="E116" i="4"/>
  <c r="D116" i="4"/>
  <c r="T115" i="4"/>
  <c r="D115" i="4"/>
  <c r="E115" i="4" s="1"/>
  <c r="T114" i="4"/>
  <c r="D114" i="4"/>
  <c r="E114" i="4" s="1"/>
  <c r="T113" i="4"/>
  <c r="E113" i="4"/>
  <c r="D113" i="4"/>
  <c r="T112" i="4"/>
  <c r="D112" i="4"/>
  <c r="E112" i="4" s="1"/>
  <c r="T111" i="4"/>
  <c r="D111" i="4"/>
  <c r="E111" i="4" s="1"/>
  <c r="T110" i="4"/>
  <c r="F110" i="4"/>
  <c r="F111" i="4" s="1"/>
  <c r="F112" i="4" s="1"/>
  <c r="F113" i="4" s="1"/>
  <c r="F114" i="4" s="1"/>
  <c r="F115" i="4" s="1"/>
  <c r="F116" i="4" s="1"/>
  <c r="F117" i="4" s="1"/>
  <c r="F118" i="4" s="1"/>
  <c r="F119" i="4" s="1"/>
  <c r="F120" i="4" s="1"/>
  <c r="F121" i="4" s="1"/>
  <c r="F122" i="4" s="1"/>
  <c r="F123" i="4" s="1"/>
  <c r="F124" i="4" s="1"/>
  <c r="F125" i="4" s="1"/>
  <c r="F126" i="4" s="1"/>
  <c r="F127" i="4" s="1"/>
  <c r="F128" i="4" s="1"/>
  <c r="F129" i="4" s="1"/>
  <c r="F130" i="4" s="1"/>
  <c r="F131" i="4" s="1"/>
  <c r="F132" i="4" s="1"/>
  <c r="F133" i="4" s="1"/>
  <c r="F134" i="4" s="1"/>
  <c r="E110" i="4"/>
  <c r="D110" i="4"/>
  <c r="T109" i="4"/>
  <c r="D109" i="4"/>
  <c r="E109" i="4" s="1"/>
  <c r="T108" i="4"/>
  <c r="F108" i="4"/>
  <c r="F109" i="4" s="1"/>
  <c r="E108" i="4"/>
  <c r="D108" i="4"/>
  <c r="T107" i="4"/>
  <c r="D107" i="4"/>
  <c r="E107" i="4" s="1"/>
  <c r="T106" i="4"/>
  <c r="E106" i="4"/>
  <c r="D106" i="4"/>
  <c r="T105" i="4"/>
  <c r="E105" i="4"/>
  <c r="D105" i="4"/>
  <c r="T104" i="4"/>
  <c r="D104" i="4"/>
  <c r="E104" i="4" s="1"/>
  <c r="T103" i="4"/>
  <c r="E103" i="4"/>
  <c r="D103" i="4"/>
  <c r="T102" i="4"/>
  <c r="E102" i="4"/>
  <c r="D102" i="4"/>
  <c r="T101" i="4"/>
  <c r="D101" i="4"/>
  <c r="E101" i="4" s="1"/>
  <c r="T100" i="4"/>
  <c r="E100" i="4"/>
  <c r="D100" i="4"/>
  <c r="T99" i="4"/>
  <c r="D99" i="4"/>
  <c r="E99" i="4" s="1"/>
  <c r="T98" i="4"/>
  <c r="E98" i="4"/>
  <c r="D98" i="4"/>
  <c r="T97" i="4"/>
  <c r="E97" i="4"/>
  <c r="D97" i="4"/>
  <c r="T96" i="4"/>
  <c r="E96" i="4"/>
  <c r="D96" i="4"/>
  <c r="T95" i="4"/>
  <c r="D95" i="4"/>
  <c r="E95" i="4" s="1"/>
  <c r="T94" i="4"/>
  <c r="E94" i="4"/>
  <c r="D94" i="4"/>
  <c r="T93" i="4"/>
  <c r="E93" i="4"/>
  <c r="D93" i="4"/>
  <c r="T92" i="4"/>
  <c r="E92" i="4"/>
  <c r="D92" i="4"/>
  <c r="T91" i="4"/>
  <c r="E91" i="4"/>
  <c r="D91" i="4"/>
  <c r="T90" i="4"/>
  <c r="E90" i="4"/>
  <c r="D90" i="4"/>
  <c r="T89" i="4"/>
  <c r="E89" i="4"/>
  <c r="D89" i="4"/>
  <c r="T88" i="4"/>
  <c r="E88" i="4"/>
  <c r="D88" i="4"/>
  <c r="T87" i="4"/>
  <c r="D87" i="4"/>
  <c r="E87" i="4" s="1"/>
  <c r="T86" i="4"/>
  <c r="D86" i="4"/>
  <c r="E86" i="4" s="1"/>
  <c r="T85" i="4"/>
  <c r="E85" i="4"/>
  <c r="D85" i="4"/>
  <c r="T84" i="4"/>
  <c r="D84" i="4"/>
  <c r="E84" i="4" s="1"/>
  <c r="T83" i="4"/>
  <c r="F83" i="4"/>
  <c r="F84" i="4" s="1"/>
  <c r="F85" i="4" s="1"/>
  <c r="F86" i="4" s="1"/>
  <c r="F87" i="4" s="1"/>
  <c r="F88" i="4" s="1"/>
  <c r="F89" i="4" s="1"/>
  <c r="F90" i="4" s="1"/>
  <c r="F91" i="4" s="1"/>
  <c r="F92" i="4" s="1"/>
  <c r="F93" i="4" s="1"/>
  <c r="F94" i="4" s="1"/>
  <c r="F95" i="4" s="1"/>
  <c r="F96" i="4" s="1"/>
  <c r="F97" i="4" s="1"/>
  <c r="F98" i="4" s="1"/>
  <c r="F99" i="4" s="1"/>
  <c r="F100" i="4" s="1"/>
  <c r="F101" i="4" s="1"/>
  <c r="F102" i="4" s="1"/>
  <c r="F103" i="4" s="1"/>
  <c r="F104" i="4" s="1"/>
  <c r="F105" i="4" s="1"/>
  <c r="F106" i="4" s="1"/>
  <c r="E83" i="4"/>
  <c r="D83" i="4"/>
  <c r="T82" i="4"/>
  <c r="E82" i="4"/>
  <c r="D82" i="4"/>
  <c r="T81" i="4"/>
  <c r="F81" i="4"/>
  <c r="F82" i="4" s="1"/>
  <c r="D81" i="4"/>
  <c r="E81" i="4" s="1"/>
  <c r="T80" i="4"/>
  <c r="E80" i="4"/>
  <c r="D80" i="4"/>
  <c r="T79" i="4"/>
  <c r="D79" i="4"/>
  <c r="E79" i="4" s="1"/>
  <c r="T78" i="4"/>
  <c r="D78" i="4"/>
  <c r="E78" i="4" s="1"/>
  <c r="T77" i="4"/>
  <c r="D77" i="4"/>
  <c r="E77" i="4" s="1"/>
  <c r="T76" i="4"/>
  <c r="D76" i="4"/>
  <c r="E76" i="4" s="1"/>
  <c r="T75" i="4"/>
  <c r="E75" i="4"/>
  <c r="D75" i="4"/>
  <c r="T74" i="4"/>
  <c r="D74" i="4"/>
  <c r="E74" i="4" s="1"/>
  <c r="T73" i="4"/>
  <c r="D73" i="4"/>
  <c r="E73" i="4" s="1"/>
  <c r="T72" i="4"/>
  <c r="E72" i="4"/>
  <c r="D72" i="4"/>
  <c r="T71" i="4"/>
  <c r="D71" i="4"/>
  <c r="E71" i="4" s="1"/>
  <c r="T70" i="4"/>
  <c r="D70" i="4"/>
  <c r="E70" i="4" s="1"/>
  <c r="T69" i="4"/>
  <c r="E69" i="4"/>
  <c r="D69" i="4"/>
  <c r="T68" i="4"/>
  <c r="E68" i="4"/>
  <c r="D68" i="4"/>
  <c r="T67" i="4"/>
  <c r="D67" i="4"/>
  <c r="E67" i="4" s="1"/>
  <c r="T66" i="4"/>
  <c r="D66" i="4"/>
  <c r="E66" i="4" s="1"/>
  <c r="A63" i="4"/>
  <c r="T62" i="4"/>
  <c r="D62" i="4"/>
  <c r="E62" i="4" s="1"/>
  <c r="T61" i="4"/>
  <c r="E61" i="4"/>
  <c r="D61" i="4"/>
  <c r="T60" i="4"/>
  <c r="D60" i="4"/>
  <c r="E60" i="4" s="1"/>
  <c r="T59" i="4"/>
  <c r="E59" i="4"/>
  <c r="D59" i="4"/>
  <c r="T58" i="4"/>
  <c r="E58" i="4"/>
  <c r="D58" i="4"/>
  <c r="A56" i="4"/>
  <c r="T55" i="4"/>
  <c r="D55" i="4"/>
  <c r="E55" i="4" s="1"/>
  <c r="T54" i="4"/>
  <c r="E54" i="4"/>
  <c r="D54" i="4"/>
  <c r="T53" i="4"/>
  <c r="D53" i="4"/>
  <c r="E53" i="4" s="1"/>
  <c r="T52" i="4"/>
  <c r="D52" i="4"/>
  <c r="E52" i="4" s="1"/>
  <c r="T51" i="4"/>
  <c r="E51" i="4"/>
  <c r="D51" i="4"/>
  <c r="T50" i="4"/>
  <c r="D50" i="4"/>
  <c r="E50" i="4" s="1"/>
  <c r="T49" i="4"/>
  <c r="D49" i="4"/>
  <c r="E49" i="4" s="1"/>
  <c r="T48" i="4"/>
  <c r="E48" i="4"/>
  <c r="D48" i="4"/>
  <c r="T47" i="4"/>
  <c r="D47" i="4"/>
  <c r="E47" i="4" s="1"/>
  <c r="A45" i="4"/>
  <c r="T44" i="4"/>
  <c r="D44" i="4"/>
  <c r="E44" i="4" s="1"/>
  <c r="T43" i="4"/>
  <c r="D43" i="4"/>
  <c r="E43" i="4" s="1"/>
  <c r="T42" i="4"/>
  <c r="E42" i="4"/>
  <c r="D42" i="4"/>
  <c r="T41" i="4"/>
  <c r="D41" i="4"/>
  <c r="E41" i="4" s="1"/>
  <c r="T40" i="4"/>
  <c r="F40" i="4"/>
  <c r="F41" i="4" s="1"/>
  <c r="F42" i="4" s="1"/>
  <c r="F43" i="4" s="1"/>
  <c r="F44" i="4" s="1"/>
  <c r="F47" i="4" s="1"/>
  <c r="F48" i="4" s="1"/>
  <c r="F49" i="4" s="1"/>
  <c r="F50" i="4" s="1"/>
  <c r="F51" i="4" s="1"/>
  <c r="F52" i="4" s="1"/>
  <c r="F53" i="4" s="1"/>
  <c r="F54" i="4" s="1"/>
  <c r="F55" i="4" s="1"/>
  <c r="F58" i="4" s="1"/>
  <c r="F59" i="4" s="1"/>
  <c r="F60" i="4" s="1"/>
  <c r="D40" i="4"/>
  <c r="E40" i="4" s="1"/>
  <c r="A38" i="4"/>
  <c r="T37" i="4"/>
  <c r="E37" i="4"/>
  <c r="D37" i="4"/>
  <c r="T36" i="4"/>
  <c r="E36" i="4"/>
  <c r="D36" i="4"/>
  <c r="T35" i="4"/>
  <c r="E35" i="4"/>
  <c r="D35" i="4"/>
  <c r="T34" i="4"/>
  <c r="D34" i="4"/>
  <c r="E34" i="4" s="1"/>
  <c r="T33" i="4"/>
  <c r="E33" i="4"/>
  <c r="D33" i="4"/>
  <c r="A30" i="4"/>
  <c r="T29" i="4"/>
  <c r="E29" i="4"/>
  <c r="D29" i="4"/>
  <c r="T28" i="4"/>
  <c r="E28" i="4"/>
  <c r="D28" i="4"/>
  <c r="T27" i="4"/>
  <c r="E27" i="4"/>
  <c r="D27" i="4"/>
  <c r="T26" i="4"/>
  <c r="E26" i="4"/>
  <c r="D26" i="4"/>
  <c r="T25" i="4"/>
  <c r="E25" i="4"/>
  <c r="D25" i="4"/>
  <c r="A23" i="4"/>
  <c r="T22" i="4"/>
  <c r="D22" i="4"/>
  <c r="E22" i="4" s="1"/>
  <c r="T21" i="4"/>
  <c r="D21" i="4"/>
  <c r="E21" i="4" s="1"/>
  <c r="T20" i="4"/>
  <c r="E20" i="4"/>
  <c r="D20" i="4"/>
  <c r="T19" i="4"/>
  <c r="D19" i="4"/>
  <c r="E19" i="4" s="1"/>
  <c r="T18" i="4"/>
  <c r="D18" i="4"/>
  <c r="E18" i="4" s="1"/>
  <c r="A16" i="4"/>
  <c r="T15" i="4"/>
  <c r="D15" i="4"/>
  <c r="E15" i="4" s="1"/>
  <c r="T14" i="4"/>
  <c r="E14" i="4"/>
  <c r="D14" i="4"/>
  <c r="T13" i="4"/>
  <c r="D13" i="4"/>
  <c r="E13" i="4" s="1"/>
  <c r="T12" i="4"/>
  <c r="D12" i="4"/>
  <c r="E12" i="4" s="1"/>
  <c r="T11" i="4"/>
  <c r="D11" i="4"/>
  <c r="E11" i="4" s="1"/>
  <c r="A9" i="4"/>
  <c r="T8" i="4"/>
  <c r="E8" i="4"/>
  <c r="D8" i="4"/>
  <c r="T7" i="4"/>
  <c r="E7" i="4"/>
  <c r="D7" i="4"/>
  <c r="T6" i="4"/>
  <c r="E6" i="4"/>
  <c r="D6" i="4"/>
  <c r="T5" i="4"/>
  <c r="D5" i="4"/>
  <c r="E5" i="4" s="1"/>
  <c r="T4" i="4"/>
  <c r="E4" i="4"/>
  <c r="D4" i="4"/>
  <c r="T515" i="1"/>
  <c r="T516" i="1"/>
  <c r="F519" i="1"/>
  <c r="F524" i="1" s="1"/>
  <c r="F528" i="1" s="1"/>
  <c r="F529" i="1" s="1"/>
  <c r="F531" i="1" s="1"/>
  <c r="F533" i="1" s="1"/>
  <c r="F534" i="1" s="1"/>
  <c r="F535" i="1" s="1"/>
  <c r="F539" i="1" s="1"/>
  <c r="F540" i="1" s="1"/>
  <c r="F541" i="1" s="1"/>
  <c r="F559" i="1" s="1"/>
  <c r="D2461" i="1"/>
  <c r="D2460" i="1"/>
  <c r="D2459" i="1"/>
  <c r="D2458" i="1"/>
  <c r="D2446" i="1"/>
  <c r="D2447" i="1"/>
  <c r="D2448" i="1"/>
  <c r="D2449" i="1"/>
  <c r="D2450" i="1"/>
  <c r="D2451" i="1"/>
  <c r="D2452" i="1"/>
  <c r="D2453" i="1"/>
  <c r="D2454" i="1"/>
  <c r="D2455" i="1"/>
  <c r="D2445" i="1"/>
  <c r="D2428" i="1"/>
  <c r="D2429" i="1"/>
  <c r="D2430" i="1"/>
  <c r="D2431" i="1"/>
  <c r="D2432" i="1"/>
  <c r="D2433" i="1"/>
  <c r="D2434" i="1"/>
  <c r="E2434" i="1" s="1"/>
  <c r="D2435" i="1"/>
  <c r="E2435" i="1" s="1"/>
  <c r="D2436" i="1"/>
  <c r="E2436" i="1" s="1"/>
  <c r="D2437" i="1"/>
  <c r="E2437" i="1" s="1"/>
  <c r="D2438" i="1"/>
  <c r="E2438" i="1" s="1"/>
  <c r="D2439" i="1"/>
  <c r="D2440" i="1"/>
  <c r="D2441" i="1"/>
  <c r="D2442" i="1"/>
  <c r="D2427" i="1"/>
  <c r="E2427" i="1" s="1"/>
  <c r="D2403" i="1"/>
  <c r="E2403" i="1" s="1"/>
  <c r="D2404" i="1"/>
  <c r="E2404" i="1" s="1"/>
  <c r="D2405" i="1"/>
  <c r="D2406" i="1"/>
  <c r="E2406" i="1" s="1"/>
  <c r="D2407" i="1"/>
  <c r="E2407" i="1" s="1"/>
  <c r="D2408" i="1"/>
  <c r="D2409" i="1"/>
  <c r="D2410" i="1"/>
  <c r="D2411" i="1"/>
  <c r="D2412" i="1"/>
  <c r="D2413" i="1"/>
  <c r="D2414" i="1"/>
  <c r="D2415" i="1"/>
  <c r="E2415" i="1" s="1"/>
  <c r="D2416" i="1"/>
  <c r="E2416" i="1" s="1"/>
  <c r="D2417" i="1"/>
  <c r="D2418" i="1"/>
  <c r="E2418" i="1" s="1"/>
  <c r="D2419" i="1"/>
  <c r="E2419" i="1" s="1"/>
  <c r="D2420" i="1"/>
  <c r="D2421" i="1"/>
  <c r="D2422" i="1"/>
  <c r="D2423" i="1"/>
  <c r="D2424" i="1"/>
  <c r="D2402" i="1"/>
  <c r="D2399" i="1"/>
  <c r="D2396" i="1"/>
  <c r="D2395" i="1"/>
  <c r="D2394" i="1"/>
  <c r="D2393" i="1"/>
  <c r="E2393" i="1" s="1"/>
  <c r="D2392" i="1"/>
  <c r="D2388" i="1"/>
  <c r="E2388" i="1" s="1"/>
  <c r="D2387" i="1"/>
  <c r="D2386" i="1"/>
  <c r="D2385" i="1"/>
  <c r="D2379" i="1"/>
  <c r="D2380" i="1"/>
  <c r="D2381" i="1"/>
  <c r="D2378" i="1"/>
  <c r="D2374" i="1"/>
  <c r="D2373" i="1"/>
  <c r="D2372" i="1"/>
  <c r="E2372" i="1" s="1"/>
  <c r="D2371" i="1"/>
  <c r="D2370" i="1"/>
  <c r="E2370" i="1" s="1"/>
  <c r="D2369" i="1"/>
  <c r="D2368" i="1"/>
  <c r="D2367" i="1"/>
  <c r="D2366" i="1"/>
  <c r="E2366" i="1" s="1"/>
  <c r="D2365" i="1"/>
  <c r="E2365" i="1" s="1"/>
  <c r="D2361" i="1"/>
  <c r="D2360" i="1"/>
  <c r="D2359" i="1"/>
  <c r="D2358" i="1"/>
  <c r="D2357" i="1"/>
  <c r="D2356" i="1"/>
  <c r="D2355" i="1"/>
  <c r="D2354" i="1"/>
  <c r="D2353" i="1"/>
  <c r="D2352" i="1"/>
  <c r="E2352" i="1" s="1"/>
  <c r="D2345" i="1"/>
  <c r="D2346" i="1"/>
  <c r="D2347" i="1"/>
  <c r="E2347" i="1" s="1"/>
  <c r="D2348" i="1"/>
  <c r="D2344" i="1"/>
  <c r="E2344" i="1" s="1"/>
  <c r="D2343" i="1"/>
  <c r="D2342" i="1"/>
  <c r="E2342" i="1" s="1"/>
  <c r="D2341" i="1"/>
  <c r="D2340" i="1"/>
  <c r="D2333" i="1"/>
  <c r="D2334" i="1"/>
  <c r="D2335" i="1"/>
  <c r="D2336" i="1"/>
  <c r="D2332" i="1"/>
  <c r="D2328" i="1"/>
  <c r="D2329" i="1"/>
  <c r="D2327" i="1"/>
  <c r="D2326" i="1"/>
  <c r="D2325" i="1"/>
  <c r="E2325" i="1" s="1"/>
  <c r="D2322" i="1"/>
  <c r="D2321" i="1"/>
  <c r="D2320" i="1"/>
  <c r="D2317" i="1"/>
  <c r="D2316" i="1"/>
  <c r="D2310" i="1"/>
  <c r="D2311" i="1"/>
  <c r="D2312" i="1"/>
  <c r="D2313" i="1"/>
  <c r="D2309" i="1"/>
  <c r="D2293" i="1"/>
  <c r="D2294" i="1"/>
  <c r="E2294" i="1" s="1"/>
  <c r="D2295" i="1"/>
  <c r="D2296" i="1"/>
  <c r="E2296" i="1" s="1"/>
  <c r="D2297" i="1"/>
  <c r="D2298" i="1"/>
  <c r="D2292" i="1"/>
  <c r="D2286" i="1"/>
  <c r="D2287" i="1"/>
  <c r="D2285" i="1"/>
  <c r="D2284" i="1"/>
  <c r="D2272" i="1"/>
  <c r="D2273" i="1"/>
  <c r="D2274" i="1"/>
  <c r="E2274" i="1" s="1"/>
  <c r="D2275" i="1"/>
  <c r="D2276" i="1"/>
  <c r="D2277" i="1"/>
  <c r="D2278" i="1"/>
  <c r="D2279" i="1"/>
  <c r="E2279" i="1" s="1"/>
  <c r="D2280" i="1"/>
  <c r="E2280" i="1" s="1"/>
  <c r="D2281" i="1"/>
  <c r="E2281" i="1" s="1"/>
  <c r="D2282" i="1"/>
  <c r="E2282" i="1" s="1"/>
  <c r="D2271" i="1"/>
  <c r="D2265" i="1"/>
  <c r="D2264" i="1"/>
  <c r="D2255" i="1"/>
  <c r="D2251" i="1"/>
  <c r="D2250" i="1"/>
  <c r="E2250" i="1" s="1"/>
  <c r="D2093" i="1"/>
  <c r="D2094" i="1"/>
  <c r="D2095" i="1"/>
  <c r="D2096" i="1"/>
  <c r="D2097" i="1"/>
  <c r="D2098" i="1"/>
  <c r="D2099" i="1"/>
  <c r="D2100" i="1"/>
  <c r="D2101" i="1"/>
  <c r="D2102" i="1"/>
  <c r="D2103" i="1"/>
  <c r="D2104" i="1"/>
  <c r="E2104" i="1" s="1"/>
  <c r="D2105" i="1"/>
  <c r="D2106" i="1"/>
  <c r="D2107" i="1"/>
  <c r="D2108" i="1"/>
  <c r="D2109" i="1"/>
  <c r="D2110" i="1"/>
  <c r="D2111" i="1"/>
  <c r="D2112" i="1"/>
  <c r="D2113" i="1"/>
  <c r="D2114" i="1"/>
  <c r="D2115" i="1"/>
  <c r="E2115" i="1" s="1"/>
  <c r="D2116" i="1"/>
  <c r="E2116" i="1" s="1"/>
  <c r="D2117" i="1"/>
  <c r="D2118" i="1"/>
  <c r="D2119" i="1"/>
  <c r="D2120" i="1"/>
  <c r="D2121" i="1"/>
  <c r="D2122" i="1"/>
  <c r="D2123" i="1"/>
  <c r="D2124" i="1"/>
  <c r="D2125" i="1"/>
  <c r="D2126" i="1"/>
  <c r="E2126" i="1" s="1"/>
  <c r="D2127" i="1"/>
  <c r="E2127" i="1" s="1"/>
  <c r="D2128" i="1"/>
  <c r="D2129" i="1"/>
  <c r="D2130" i="1"/>
  <c r="D2131" i="1"/>
  <c r="D2132" i="1"/>
  <c r="D2133" i="1"/>
  <c r="D2134" i="1"/>
  <c r="D2135" i="1"/>
  <c r="D2136" i="1"/>
  <c r="D2137" i="1"/>
  <c r="D2138" i="1"/>
  <c r="D2139" i="1"/>
  <c r="E2139" i="1" s="1"/>
  <c r="D2140" i="1"/>
  <c r="E2140" i="1" s="1"/>
  <c r="D2141" i="1"/>
  <c r="D2142" i="1"/>
  <c r="D2143" i="1"/>
  <c r="D2144" i="1"/>
  <c r="D2145" i="1"/>
  <c r="D2146" i="1"/>
  <c r="D2147" i="1"/>
  <c r="D2148" i="1"/>
  <c r="D2149" i="1"/>
  <c r="D2150" i="1"/>
  <c r="D2151" i="1"/>
  <c r="E2151" i="1" s="1"/>
  <c r="D2152" i="1"/>
  <c r="D2153" i="1"/>
  <c r="D2154" i="1"/>
  <c r="D2155" i="1"/>
  <c r="D2156" i="1"/>
  <c r="D2157" i="1"/>
  <c r="D2158" i="1"/>
  <c r="D2159" i="1"/>
  <c r="D2160" i="1"/>
  <c r="D2161" i="1"/>
  <c r="D2162" i="1"/>
  <c r="E2162" i="1" s="1"/>
  <c r="D2163" i="1"/>
  <c r="E2163" i="1" s="1"/>
  <c r="D2164" i="1"/>
  <c r="D2165" i="1"/>
  <c r="D2166" i="1"/>
  <c r="D2167" i="1"/>
  <c r="D2168" i="1"/>
  <c r="D2169" i="1"/>
  <c r="D2170" i="1"/>
  <c r="D2171" i="1"/>
  <c r="D2172" i="1"/>
  <c r="D2173" i="1"/>
  <c r="D2174" i="1"/>
  <c r="E2174" i="1" s="1"/>
  <c r="D2175" i="1"/>
  <c r="E2175" i="1" s="1"/>
  <c r="D2176" i="1"/>
  <c r="E2176" i="1" s="1"/>
  <c r="D2177" i="1"/>
  <c r="D2178" i="1"/>
  <c r="D2179" i="1"/>
  <c r="D2180" i="1"/>
  <c r="D2181" i="1"/>
  <c r="D2182" i="1"/>
  <c r="D2183" i="1"/>
  <c r="D2184" i="1"/>
  <c r="D2185" i="1"/>
  <c r="D2186" i="1"/>
  <c r="D2187" i="1"/>
  <c r="E2187" i="1" s="1"/>
  <c r="D2188" i="1"/>
  <c r="E2188" i="1" s="1"/>
  <c r="D2189" i="1"/>
  <c r="D2190" i="1"/>
  <c r="D2191" i="1"/>
  <c r="D2192" i="1"/>
  <c r="D2193" i="1"/>
  <c r="D2194" i="1"/>
  <c r="D2195" i="1"/>
  <c r="D2196" i="1"/>
  <c r="D2197" i="1"/>
  <c r="D2198" i="1"/>
  <c r="E2198" i="1" s="1"/>
  <c r="D2199" i="1"/>
  <c r="E2199" i="1" s="1"/>
  <c r="D2200" i="1"/>
  <c r="D2201" i="1"/>
  <c r="D2202" i="1"/>
  <c r="D2203" i="1"/>
  <c r="D2204" i="1"/>
  <c r="D2205" i="1"/>
  <c r="D2206" i="1"/>
  <c r="D2207" i="1"/>
  <c r="D2208" i="1"/>
  <c r="D2209" i="1"/>
  <c r="D2210" i="1"/>
  <c r="E2210" i="1" s="1"/>
  <c r="D2211" i="1"/>
  <c r="E2211" i="1" s="1"/>
  <c r="D2212" i="1"/>
  <c r="E2212" i="1" s="1"/>
  <c r="D2213" i="1"/>
  <c r="D2214" i="1"/>
  <c r="D2215" i="1"/>
  <c r="D2216" i="1"/>
  <c r="D2217" i="1"/>
  <c r="D2218" i="1"/>
  <c r="D2219" i="1"/>
  <c r="D2220" i="1"/>
  <c r="D2221" i="1"/>
  <c r="D2222" i="1"/>
  <c r="E2222" i="1" s="1"/>
  <c r="D2223" i="1"/>
  <c r="E2223" i="1" s="1"/>
  <c r="D2224" i="1"/>
  <c r="E2224" i="1" s="1"/>
  <c r="D2225" i="1"/>
  <c r="D2226" i="1"/>
  <c r="D2227" i="1"/>
  <c r="D2228" i="1"/>
  <c r="D2229" i="1"/>
  <c r="D2230" i="1"/>
  <c r="D2231" i="1"/>
  <c r="D2232" i="1"/>
  <c r="D2233" i="1"/>
  <c r="D2234" i="1"/>
  <c r="E2234" i="1" s="1"/>
  <c r="D2235" i="1"/>
  <c r="E2235" i="1" s="1"/>
  <c r="D2236" i="1"/>
  <c r="E2236" i="1" s="1"/>
  <c r="D2237" i="1"/>
  <c r="D2238" i="1"/>
  <c r="D2239" i="1"/>
  <c r="D2240" i="1"/>
  <c r="D2241" i="1"/>
  <c r="D2242" i="1"/>
  <c r="D2243" i="1"/>
  <c r="D2244" i="1"/>
  <c r="D2245" i="1"/>
  <c r="D2092" i="1"/>
  <c r="E2092" i="1" s="1"/>
  <c r="D2091" i="1"/>
  <c r="D2090" i="1"/>
  <c r="E2090" i="1" s="1"/>
  <c r="D2089" i="1"/>
  <c r="D2088" i="1"/>
  <c r="D2082" i="1"/>
  <c r="D2081" i="1"/>
  <c r="D2080" i="1"/>
  <c r="D2079" i="1"/>
  <c r="D2078" i="1"/>
  <c r="D2075" i="1"/>
  <c r="D2074" i="1"/>
  <c r="E2074" i="1" s="1"/>
  <c r="D2073" i="1"/>
  <c r="E2073" i="1" s="1"/>
  <c r="D2072" i="1"/>
  <c r="D2071" i="1"/>
  <c r="E2071" i="1" s="1"/>
  <c r="D2068" i="1"/>
  <c r="D2067" i="1"/>
  <c r="D2066" i="1"/>
  <c r="D2065" i="1"/>
  <c r="D2064" i="1"/>
  <c r="D2061" i="1"/>
  <c r="D2060" i="1"/>
  <c r="D2059" i="1"/>
  <c r="D2058" i="1"/>
  <c r="D2057" i="1"/>
  <c r="E2057" i="1" s="1"/>
  <c r="D2053" i="1"/>
  <c r="D2052" i="1"/>
  <c r="E2052" i="1" s="1"/>
  <c r="D2051" i="1"/>
  <c r="D2050" i="1"/>
  <c r="D2049" i="1"/>
  <c r="D2046" i="1"/>
  <c r="D2045" i="1"/>
  <c r="D2044" i="1"/>
  <c r="D2043" i="1"/>
  <c r="D2042" i="1"/>
  <c r="D2039" i="1"/>
  <c r="D2038" i="1"/>
  <c r="E2038" i="1" s="1"/>
  <c r="D2037" i="1"/>
  <c r="D2036" i="1"/>
  <c r="E2036" i="1" s="1"/>
  <c r="D2035" i="1"/>
  <c r="D2030" i="1"/>
  <c r="D2031" i="1"/>
  <c r="E2031" i="1" s="1"/>
  <c r="D2032" i="1"/>
  <c r="D2029" i="1"/>
  <c r="D2028" i="1"/>
  <c r="D2017" i="1"/>
  <c r="D2010" i="1"/>
  <c r="D2009" i="1"/>
  <c r="E2009" i="1" s="1"/>
  <c r="D1984" i="1"/>
  <c r="E1984" i="1" s="1"/>
  <c r="D1985" i="1"/>
  <c r="E1985" i="1" s="1"/>
  <c r="D1986" i="1"/>
  <c r="D1987" i="1"/>
  <c r="D1988" i="1"/>
  <c r="D1989" i="1"/>
  <c r="D1990" i="1"/>
  <c r="D1991" i="1"/>
  <c r="E1991" i="1" s="1"/>
  <c r="D1992" i="1"/>
  <c r="E1992" i="1" s="1"/>
  <c r="D1993" i="1"/>
  <c r="E1993" i="1" s="1"/>
  <c r="D1994" i="1"/>
  <c r="E1994" i="1" s="1"/>
  <c r="D1995" i="1"/>
  <c r="E1995" i="1" s="1"/>
  <c r="D1996" i="1"/>
  <c r="E1996" i="1" s="1"/>
  <c r="D1997" i="1"/>
  <c r="D1998" i="1"/>
  <c r="E1998" i="1" s="1"/>
  <c r="D1999" i="1"/>
  <c r="D2000" i="1"/>
  <c r="D2001" i="1"/>
  <c r="D2002" i="1"/>
  <c r="D2003" i="1"/>
  <c r="E2003" i="1" s="1"/>
  <c r="D2004" i="1"/>
  <c r="E2004" i="1" s="1"/>
  <c r="D2005" i="1"/>
  <c r="E2005" i="1" s="1"/>
  <c r="D1983" i="1"/>
  <c r="D1979" i="1"/>
  <c r="D1816" i="1"/>
  <c r="E1816" i="1" s="1"/>
  <c r="D1817" i="1"/>
  <c r="D1818" i="1"/>
  <c r="D1819" i="1"/>
  <c r="D1820" i="1"/>
  <c r="D1821" i="1"/>
  <c r="D1822" i="1"/>
  <c r="D1823" i="1"/>
  <c r="D1824" i="1"/>
  <c r="D1825" i="1"/>
  <c r="D1826" i="1"/>
  <c r="D1827" i="1"/>
  <c r="E1827" i="1" s="1"/>
  <c r="D1828" i="1"/>
  <c r="E1828" i="1" s="1"/>
  <c r="D1829" i="1"/>
  <c r="D1830" i="1"/>
  <c r="D1831" i="1"/>
  <c r="D1832" i="1"/>
  <c r="D1833" i="1"/>
  <c r="D1834" i="1"/>
  <c r="D1835" i="1"/>
  <c r="D1836" i="1"/>
  <c r="E1836" i="1" s="1"/>
  <c r="D1837" i="1"/>
  <c r="D1838" i="1"/>
  <c r="D1839" i="1"/>
  <c r="E1839" i="1" s="1"/>
  <c r="D1840" i="1"/>
  <c r="D1841" i="1"/>
  <c r="D1842" i="1"/>
  <c r="E1842" i="1" s="1"/>
  <c r="D1843" i="1"/>
  <c r="D1844" i="1"/>
  <c r="D1845" i="1"/>
  <c r="D1846" i="1"/>
  <c r="D1847" i="1"/>
  <c r="E1847" i="1" s="1"/>
  <c r="D1848" i="1"/>
  <c r="E1848" i="1" s="1"/>
  <c r="D1849" i="1"/>
  <c r="E1849" i="1" s="1"/>
  <c r="D1850" i="1"/>
  <c r="D1851" i="1"/>
  <c r="E1851" i="1" s="1"/>
  <c r="D1852" i="1"/>
  <c r="E1852" i="1" s="1"/>
  <c r="D1853" i="1"/>
  <c r="D1854" i="1"/>
  <c r="D1855" i="1"/>
  <c r="D1856" i="1"/>
  <c r="D1857" i="1"/>
  <c r="D1858" i="1"/>
  <c r="D1859" i="1"/>
  <c r="E1859" i="1" s="1"/>
  <c r="D1860" i="1"/>
  <c r="E1860" i="1" s="1"/>
  <c r="D1861" i="1"/>
  <c r="D1862" i="1"/>
  <c r="D1863" i="1"/>
  <c r="E1863" i="1" s="1"/>
  <c r="D1864" i="1"/>
  <c r="E1864" i="1" s="1"/>
  <c r="D1865" i="1"/>
  <c r="D1866" i="1"/>
  <c r="E1866" i="1" s="1"/>
  <c r="D1867" i="1"/>
  <c r="D1868" i="1"/>
  <c r="D1869" i="1"/>
  <c r="D1870" i="1"/>
  <c r="D1871" i="1"/>
  <c r="E1871" i="1" s="1"/>
  <c r="D1872" i="1"/>
  <c r="E1872" i="1" s="1"/>
  <c r="D1873" i="1"/>
  <c r="D1874" i="1"/>
  <c r="D1875" i="1"/>
  <c r="E1875" i="1" s="1"/>
  <c r="D1876" i="1"/>
  <c r="D1877" i="1"/>
  <c r="D1878" i="1"/>
  <c r="D1879" i="1"/>
  <c r="D1880" i="1"/>
  <c r="D1881" i="1"/>
  <c r="D1882" i="1"/>
  <c r="E1882" i="1" s="1"/>
  <c r="D1883" i="1"/>
  <c r="E1883" i="1" s="1"/>
  <c r="D1884" i="1"/>
  <c r="E1884" i="1" s="1"/>
  <c r="D1885" i="1"/>
  <c r="E1885" i="1" s="1"/>
  <c r="D1886" i="1"/>
  <c r="E1886" i="1" s="1"/>
  <c r="D1887" i="1"/>
  <c r="E1887" i="1" s="1"/>
  <c r="D1888" i="1"/>
  <c r="D1889" i="1"/>
  <c r="D1890" i="1"/>
  <c r="E1890" i="1" s="1"/>
  <c r="D1891" i="1"/>
  <c r="D1892" i="1"/>
  <c r="D1893" i="1"/>
  <c r="D1894" i="1"/>
  <c r="E1894" i="1" s="1"/>
  <c r="D1895" i="1"/>
  <c r="E1895" i="1" s="1"/>
  <c r="D1896" i="1"/>
  <c r="E1896" i="1" s="1"/>
  <c r="D1897" i="1"/>
  <c r="D1898" i="1"/>
  <c r="D1899" i="1"/>
  <c r="E1899" i="1" s="1"/>
  <c r="D1900" i="1"/>
  <c r="E1900" i="1" s="1"/>
  <c r="D1901" i="1"/>
  <c r="D1902" i="1"/>
  <c r="E1902" i="1" s="1"/>
  <c r="D1903" i="1"/>
  <c r="D1904" i="1"/>
  <c r="D1905" i="1"/>
  <c r="D1906" i="1"/>
  <c r="E1906" i="1" s="1"/>
  <c r="D1907" i="1"/>
  <c r="E1907" i="1" s="1"/>
  <c r="D1908" i="1"/>
  <c r="E1908" i="1" s="1"/>
  <c r="D1909" i="1"/>
  <c r="E1909" i="1" s="1"/>
  <c r="D1910" i="1"/>
  <c r="D1911" i="1"/>
  <c r="E1911" i="1" s="1"/>
  <c r="D1912" i="1"/>
  <c r="D1913" i="1"/>
  <c r="D1914" i="1"/>
  <c r="D1915" i="1"/>
  <c r="D1916" i="1"/>
  <c r="D1917" i="1"/>
  <c r="D1918" i="1"/>
  <c r="E1918" i="1" s="1"/>
  <c r="D1919" i="1"/>
  <c r="E1919" i="1" s="1"/>
  <c r="D1920" i="1"/>
  <c r="E1920" i="1" s="1"/>
  <c r="D1921" i="1"/>
  <c r="D1922" i="1"/>
  <c r="D1923" i="1"/>
  <c r="E1923" i="1" s="1"/>
  <c r="D1924" i="1"/>
  <c r="D1925" i="1"/>
  <c r="D1926" i="1"/>
  <c r="E1926" i="1" s="1"/>
  <c r="D1927" i="1"/>
  <c r="D1928" i="1"/>
  <c r="D1929" i="1"/>
  <c r="D1930" i="1"/>
  <c r="E1930" i="1" s="1"/>
  <c r="D1931" i="1"/>
  <c r="E1931" i="1" s="1"/>
  <c r="D1932" i="1"/>
  <c r="E1932" i="1" s="1"/>
  <c r="D1933" i="1"/>
  <c r="D1934" i="1"/>
  <c r="D1935" i="1"/>
  <c r="E1935" i="1" s="1"/>
  <c r="D1936" i="1"/>
  <c r="E1936" i="1" s="1"/>
  <c r="D1937" i="1"/>
  <c r="D1938" i="1"/>
  <c r="E1938" i="1" s="1"/>
  <c r="D1939" i="1"/>
  <c r="D1940" i="1"/>
  <c r="D1941" i="1"/>
  <c r="D1942" i="1"/>
  <c r="E1942" i="1" s="1"/>
  <c r="D1943" i="1"/>
  <c r="E1943" i="1" s="1"/>
  <c r="D1944" i="1"/>
  <c r="E1944" i="1" s="1"/>
  <c r="D1945" i="1"/>
  <c r="D1946" i="1"/>
  <c r="D1947" i="1"/>
  <c r="E1947" i="1" s="1"/>
  <c r="D1948" i="1"/>
  <c r="D1949" i="1"/>
  <c r="D1950" i="1"/>
  <c r="D1951" i="1"/>
  <c r="D1952" i="1"/>
  <c r="D1953" i="1"/>
  <c r="D1954" i="1"/>
  <c r="E1954" i="1" s="1"/>
  <c r="D1955" i="1"/>
  <c r="E1955" i="1" s="1"/>
  <c r="D1956" i="1"/>
  <c r="E1956" i="1" s="1"/>
  <c r="D1957" i="1"/>
  <c r="D1958" i="1"/>
  <c r="D1959" i="1"/>
  <c r="E1959" i="1" s="1"/>
  <c r="D1960" i="1"/>
  <c r="D1961" i="1"/>
  <c r="D1962" i="1"/>
  <c r="E1962" i="1" s="1"/>
  <c r="D1963" i="1"/>
  <c r="D1964" i="1"/>
  <c r="D1965" i="1"/>
  <c r="D1966" i="1"/>
  <c r="E1966" i="1" s="1"/>
  <c r="D1967" i="1"/>
  <c r="E1967" i="1" s="1"/>
  <c r="D1968" i="1"/>
  <c r="E1968" i="1" s="1"/>
  <c r="D1969" i="1"/>
  <c r="E1969" i="1" s="1"/>
  <c r="D1970" i="1"/>
  <c r="D1971" i="1"/>
  <c r="E1971" i="1" s="1"/>
  <c r="D1972" i="1"/>
  <c r="E1972" i="1" s="1"/>
  <c r="D1815" i="1"/>
  <c r="D1814" i="1"/>
  <c r="E1814" i="1" s="1"/>
  <c r="D1813" i="1"/>
  <c r="D1812" i="1"/>
  <c r="D1811" i="1"/>
  <c r="D1807" i="1"/>
  <c r="E1807" i="1" s="1"/>
  <c r="D1806" i="1"/>
  <c r="E1806" i="1" s="1"/>
  <c r="D1805" i="1"/>
  <c r="D1804" i="1"/>
  <c r="D1803" i="1"/>
  <c r="D1797" i="1"/>
  <c r="E1797" i="1" s="1"/>
  <c r="D1798" i="1"/>
  <c r="E1798" i="1" s="1"/>
  <c r="D1799" i="1"/>
  <c r="D1800" i="1"/>
  <c r="E1800" i="1" s="1"/>
  <c r="D1796" i="1"/>
  <c r="D1795" i="1"/>
  <c r="D1794" i="1"/>
  <c r="D1793" i="1"/>
  <c r="D1792" i="1"/>
  <c r="D1789" i="1"/>
  <c r="D1788" i="1"/>
  <c r="D1787" i="1"/>
  <c r="D1786" i="1"/>
  <c r="E1786" i="1" s="1"/>
  <c r="D1785" i="1"/>
  <c r="E1785" i="1" s="1"/>
  <c r="D1779" i="1"/>
  <c r="D1780" i="1"/>
  <c r="E1780" i="1" s="1"/>
  <c r="D1781" i="1"/>
  <c r="D1782" i="1"/>
  <c r="D1778" i="1"/>
  <c r="D1734" i="1"/>
  <c r="D1735" i="1"/>
  <c r="D1736" i="1"/>
  <c r="D1737" i="1"/>
  <c r="D1738" i="1"/>
  <c r="D1739" i="1"/>
  <c r="E1739" i="1" s="1"/>
  <c r="D1740" i="1"/>
  <c r="E1740" i="1" s="1"/>
  <c r="D1741" i="1"/>
  <c r="D1742" i="1"/>
  <c r="E1742" i="1" s="1"/>
  <c r="D1743" i="1"/>
  <c r="D1744" i="1"/>
  <c r="D1745" i="1"/>
  <c r="D1746" i="1"/>
  <c r="E1746" i="1" s="1"/>
  <c r="D1747" i="1"/>
  <c r="E1747" i="1" s="1"/>
  <c r="D1748" i="1"/>
  <c r="E1748" i="1" s="1"/>
  <c r="D1749" i="1"/>
  <c r="D1750" i="1"/>
  <c r="D1751" i="1"/>
  <c r="E1751" i="1" s="1"/>
  <c r="D1752" i="1"/>
  <c r="E1752" i="1" s="1"/>
  <c r="D1753" i="1"/>
  <c r="D1754" i="1"/>
  <c r="E1754" i="1" s="1"/>
  <c r="D1755" i="1"/>
  <c r="D1756" i="1"/>
  <c r="D1757" i="1"/>
  <c r="D1758" i="1"/>
  <c r="D1759" i="1"/>
  <c r="E1759" i="1" s="1"/>
  <c r="D1760" i="1"/>
  <c r="E1760" i="1" s="1"/>
  <c r="D1732" i="1"/>
  <c r="E1732" i="1" s="1"/>
  <c r="D1733" i="1"/>
  <c r="D1731" i="1"/>
  <c r="E1731" i="1" s="1"/>
  <c r="D1724" i="1"/>
  <c r="E1724" i="1" s="1"/>
  <c r="D1725" i="1"/>
  <c r="D1723" i="1"/>
  <c r="E1723" i="1" s="1"/>
  <c r="D1564" i="1"/>
  <c r="D1565" i="1"/>
  <c r="D1566" i="1"/>
  <c r="D1567" i="1"/>
  <c r="D1568" i="1"/>
  <c r="D1569" i="1"/>
  <c r="E1569" i="1" s="1"/>
  <c r="D1570" i="1"/>
  <c r="E1570" i="1" s="1"/>
  <c r="D1571" i="1"/>
  <c r="E1571" i="1" s="1"/>
  <c r="D1572" i="1"/>
  <c r="E1572" i="1" s="1"/>
  <c r="D1573" i="1"/>
  <c r="E1573" i="1" s="1"/>
  <c r="D1574" i="1"/>
  <c r="E1574" i="1" s="1"/>
  <c r="D1575" i="1"/>
  <c r="E1575" i="1" s="1"/>
  <c r="D1576" i="1"/>
  <c r="D1577" i="1"/>
  <c r="D1578" i="1"/>
  <c r="D1579" i="1"/>
  <c r="E1579" i="1" s="1"/>
  <c r="D1580" i="1"/>
  <c r="D1581" i="1"/>
  <c r="E1581" i="1" s="1"/>
  <c r="D1582" i="1"/>
  <c r="D1583" i="1"/>
  <c r="D1584" i="1"/>
  <c r="E1584" i="1" s="1"/>
  <c r="D1585" i="1"/>
  <c r="D1586" i="1"/>
  <c r="D1587" i="1"/>
  <c r="E1587" i="1" s="1"/>
  <c r="D1588" i="1"/>
  <c r="D1589" i="1"/>
  <c r="D1590" i="1"/>
  <c r="D1591" i="1"/>
  <c r="E1591" i="1" s="1"/>
  <c r="D1592" i="1"/>
  <c r="E1592" i="1" s="1"/>
  <c r="D1593" i="1"/>
  <c r="E1593" i="1" s="1"/>
  <c r="D1594" i="1"/>
  <c r="E1594" i="1" s="1"/>
  <c r="D1595" i="1"/>
  <c r="E1595" i="1" s="1"/>
  <c r="D1596" i="1"/>
  <c r="E1596" i="1" s="1"/>
  <c r="D1597" i="1"/>
  <c r="E1597" i="1" s="1"/>
  <c r="D1598" i="1"/>
  <c r="E1598" i="1" s="1"/>
  <c r="D1599" i="1"/>
  <c r="E1599" i="1" s="1"/>
  <c r="D1600" i="1"/>
  <c r="D1601" i="1"/>
  <c r="D1602" i="1"/>
  <c r="D1603" i="1"/>
  <c r="D1604" i="1"/>
  <c r="D1605" i="1"/>
  <c r="E1605" i="1" s="1"/>
  <c r="D1606" i="1"/>
  <c r="E1606" i="1" s="1"/>
  <c r="D1607" i="1"/>
  <c r="E1607" i="1" s="1"/>
  <c r="D1608" i="1"/>
  <c r="E1608" i="1" s="1"/>
  <c r="D1609" i="1"/>
  <c r="E1609" i="1" s="1"/>
  <c r="D1610" i="1"/>
  <c r="D1611" i="1"/>
  <c r="E1611" i="1" s="1"/>
  <c r="D1612" i="1"/>
  <c r="D1613" i="1"/>
  <c r="D1614" i="1"/>
  <c r="D1615" i="1"/>
  <c r="E1615" i="1" s="1"/>
  <c r="D1616" i="1"/>
  <c r="E1616" i="1" s="1"/>
  <c r="D1617" i="1"/>
  <c r="E1617" i="1" s="1"/>
  <c r="D1618" i="1"/>
  <c r="E1618" i="1" s="1"/>
  <c r="D1619" i="1"/>
  <c r="E1619" i="1" s="1"/>
  <c r="D1620" i="1"/>
  <c r="E1620" i="1" s="1"/>
  <c r="D1621" i="1"/>
  <c r="E1621" i="1" s="1"/>
  <c r="D1622" i="1"/>
  <c r="E1622" i="1" s="1"/>
  <c r="D1623" i="1"/>
  <c r="E1623" i="1" s="1"/>
  <c r="D1624" i="1"/>
  <c r="D1625" i="1"/>
  <c r="D1626" i="1"/>
  <c r="D1627" i="1"/>
  <c r="D1628" i="1"/>
  <c r="D1629" i="1"/>
  <c r="E1629" i="1" s="1"/>
  <c r="D1630" i="1"/>
  <c r="D1631" i="1"/>
  <c r="E1631" i="1" s="1"/>
  <c r="D1632" i="1"/>
  <c r="E1632" i="1" s="1"/>
  <c r="D1633" i="1"/>
  <c r="E1633" i="1" s="1"/>
  <c r="D1634" i="1"/>
  <c r="E1634" i="1" s="1"/>
  <c r="D1635" i="1"/>
  <c r="E1635" i="1" s="1"/>
  <c r="D1636" i="1"/>
  <c r="D1637" i="1"/>
  <c r="D1638" i="1"/>
  <c r="D1639" i="1"/>
  <c r="E1639" i="1" s="1"/>
  <c r="D1640" i="1"/>
  <c r="E1640" i="1" s="1"/>
  <c r="D1641" i="1"/>
  <c r="E1641" i="1" s="1"/>
  <c r="D1642" i="1"/>
  <c r="E1642" i="1" s="1"/>
  <c r="D1643" i="1"/>
  <c r="E1643" i="1" s="1"/>
  <c r="D1644" i="1"/>
  <c r="D1645" i="1"/>
  <c r="E1645" i="1" s="1"/>
  <c r="D1646" i="1"/>
  <c r="D1647" i="1"/>
  <c r="E1647" i="1" s="1"/>
  <c r="D1648" i="1"/>
  <c r="D1649" i="1"/>
  <c r="D1650" i="1"/>
  <c r="D1651" i="1"/>
  <c r="D1652" i="1"/>
  <c r="D1653" i="1"/>
  <c r="E1653" i="1" s="1"/>
  <c r="D1654" i="1"/>
  <c r="E1654" i="1" s="1"/>
  <c r="D1655" i="1"/>
  <c r="E1655" i="1" s="1"/>
  <c r="D1656" i="1"/>
  <c r="E1656" i="1" s="1"/>
  <c r="D1657" i="1"/>
  <c r="E1657" i="1" s="1"/>
  <c r="D1658" i="1"/>
  <c r="E1658" i="1" s="1"/>
  <c r="D1659" i="1"/>
  <c r="E1659" i="1" s="1"/>
  <c r="D1660" i="1"/>
  <c r="D1661" i="1"/>
  <c r="D1662" i="1"/>
  <c r="D1663" i="1"/>
  <c r="D1664" i="1"/>
  <c r="D1665" i="1"/>
  <c r="E1665" i="1" s="1"/>
  <c r="D1666" i="1"/>
  <c r="E1666" i="1" s="1"/>
  <c r="D1667" i="1"/>
  <c r="E1667" i="1" s="1"/>
  <c r="D1668" i="1"/>
  <c r="E1668" i="1" s="1"/>
  <c r="D1669" i="1"/>
  <c r="E1669" i="1" s="1"/>
  <c r="D1670" i="1"/>
  <c r="E1670" i="1" s="1"/>
  <c r="D1671" i="1"/>
  <c r="D1672" i="1"/>
  <c r="D1673" i="1"/>
  <c r="D1674" i="1"/>
  <c r="D1675" i="1"/>
  <c r="D1676" i="1"/>
  <c r="D1677" i="1"/>
  <c r="E1677" i="1" s="1"/>
  <c r="D1678" i="1"/>
  <c r="E1678" i="1" s="1"/>
  <c r="D1679" i="1"/>
  <c r="E1679" i="1" s="1"/>
  <c r="D1680" i="1"/>
  <c r="E1680" i="1" s="1"/>
  <c r="D1681" i="1"/>
  <c r="E1681" i="1" s="1"/>
  <c r="D1682" i="1"/>
  <c r="E1682" i="1" s="1"/>
  <c r="D1683" i="1"/>
  <c r="E1683" i="1" s="1"/>
  <c r="D1684" i="1"/>
  <c r="D1685" i="1"/>
  <c r="D1686" i="1"/>
  <c r="D1687" i="1"/>
  <c r="E1687" i="1" s="1"/>
  <c r="D1688" i="1"/>
  <c r="D1689" i="1"/>
  <c r="E1689" i="1" s="1"/>
  <c r="D1690" i="1"/>
  <c r="D1691" i="1"/>
  <c r="E1691" i="1" s="1"/>
  <c r="D1692" i="1"/>
  <c r="E1692" i="1" s="1"/>
  <c r="D1693" i="1"/>
  <c r="E1693" i="1" s="1"/>
  <c r="D1694" i="1"/>
  <c r="D1695" i="1"/>
  <c r="E1695" i="1" s="1"/>
  <c r="D1696" i="1"/>
  <c r="D1697" i="1"/>
  <c r="D1698" i="1"/>
  <c r="D1699" i="1"/>
  <c r="E1699" i="1" s="1"/>
  <c r="D1700" i="1"/>
  <c r="E1700" i="1" s="1"/>
  <c r="D1701" i="1"/>
  <c r="E1701" i="1" s="1"/>
  <c r="D1702" i="1"/>
  <c r="E1702" i="1" s="1"/>
  <c r="D1703" i="1"/>
  <c r="E1703" i="1" s="1"/>
  <c r="D1704" i="1"/>
  <c r="E1704" i="1" s="1"/>
  <c r="D1705" i="1"/>
  <c r="E1705" i="1" s="1"/>
  <c r="D1706" i="1"/>
  <c r="D1707" i="1"/>
  <c r="E1707" i="1" s="1"/>
  <c r="D1708" i="1"/>
  <c r="D1709" i="1"/>
  <c r="D1710" i="1"/>
  <c r="D1711" i="1"/>
  <c r="D1712" i="1"/>
  <c r="D1713" i="1"/>
  <c r="E1713" i="1" s="1"/>
  <c r="D1714" i="1"/>
  <c r="E1714" i="1" s="1"/>
  <c r="D1715" i="1"/>
  <c r="E1715" i="1" s="1"/>
  <c r="D1716" i="1"/>
  <c r="E1716" i="1" s="1"/>
  <c r="D1717" i="1"/>
  <c r="E1717" i="1" s="1"/>
  <c r="D1718" i="1"/>
  <c r="E1718" i="1" s="1"/>
  <c r="D1563" i="1"/>
  <c r="E1563" i="1" s="1"/>
  <c r="D1562" i="1"/>
  <c r="D1550" i="1"/>
  <c r="D1549" i="1"/>
  <c r="D1548" i="1"/>
  <c r="E1548" i="1" s="1"/>
  <c r="D1547" i="1"/>
  <c r="E1547" i="1" s="1"/>
  <c r="D1543" i="1"/>
  <c r="E1543" i="1" s="1"/>
  <c r="D1439" i="1"/>
  <c r="E1439" i="1" s="1"/>
  <c r="D1440" i="1"/>
  <c r="E1440" i="1" s="1"/>
  <c r="D1441" i="1"/>
  <c r="E1441" i="1" s="1"/>
  <c r="D1442" i="1"/>
  <c r="D1443" i="1"/>
  <c r="D1444" i="1"/>
  <c r="E1444" i="1" s="1"/>
  <c r="D1445" i="1"/>
  <c r="E1445" i="1" s="1"/>
  <c r="D1446" i="1"/>
  <c r="E1446" i="1" s="1"/>
  <c r="D1447" i="1"/>
  <c r="E1447" i="1" s="1"/>
  <c r="D1448" i="1"/>
  <c r="E1448" i="1" s="1"/>
  <c r="D1449" i="1"/>
  <c r="E1449" i="1" s="1"/>
  <c r="D1450" i="1"/>
  <c r="E1450" i="1" s="1"/>
  <c r="D1451" i="1"/>
  <c r="D1452" i="1"/>
  <c r="D1453" i="1"/>
  <c r="E1453" i="1" s="1"/>
  <c r="D1454" i="1"/>
  <c r="E1454" i="1" s="1"/>
  <c r="D1455" i="1"/>
  <c r="D1456" i="1"/>
  <c r="E1456" i="1" s="1"/>
  <c r="D1457" i="1"/>
  <c r="D1458" i="1"/>
  <c r="E1458" i="1" s="1"/>
  <c r="D1459" i="1"/>
  <c r="E1459" i="1" s="1"/>
  <c r="D1460" i="1"/>
  <c r="D1461" i="1"/>
  <c r="E1461" i="1" s="1"/>
  <c r="D1462" i="1"/>
  <c r="E1462" i="1" s="1"/>
  <c r="D1463" i="1"/>
  <c r="D1464" i="1"/>
  <c r="E1464" i="1" s="1"/>
  <c r="D1465" i="1"/>
  <c r="E1465" i="1" s="1"/>
  <c r="D1466" i="1"/>
  <c r="E1466" i="1" s="1"/>
  <c r="D1467" i="1"/>
  <c r="D1468" i="1"/>
  <c r="E1468" i="1" s="1"/>
  <c r="D1469" i="1"/>
  <c r="D1470" i="1"/>
  <c r="E1470" i="1" s="1"/>
  <c r="D1471" i="1"/>
  <c r="D1472" i="1"/>
  <c r="E1472" i="1" s="1"/>
  <c r="D1473" i="1"/>
  <c r="D1474" i="1"/>
  <c r="E1474" i="1" s="1"/>
  <c r="D1475" i="1"/>
  <c r="E1475" i="1" s="1"/>
  <c r="D1476" i="1"/>
  <c r="D1477" i="1"/>
  <c r="D1478" i="1"/>
  <c r="E1478" i="1" s="1"/>
  <c r="D1479" i="1"/>
  <c r="D1480" i="1"/>
  <c r="E1480" i="1" s="1"/>
  <c r="D1481" i="1"/>
  <c r="E1481" i="1" s="1"/>
  <c r="D1482" i="1"/>
  <c r="E1482" i="1" s="1"/>
  <c r="D1483" i="1"/>
  <c r="E1483" i="1" s="1"/>
  <c r="D1484" i="1"/>
  <c r="E1484" i="1" s="1"/>
  <c r="D1485" i="1"/>
  <c r="E1485" i="1" s="1"/>
  <c r="D1486" i="1"/>
  <c r="E1486" i="1" s="1"/>
  <c r="D1487" i="1"/>
  <c r="D1488" i="1"/>
  <c r="D1489" i="1"/>
  <c r="E1489" i="1" s="1"/>
  <c r="D1490" i="1"/>
  <c r="D1491" i="1"/>
  <c r="D1492" i="1"/>
  <c r="E1492" i="1" s="1"/>
  <c r="D1493" i="1"/>
  <c r="D1494" i="1"/>
  <c r="E1494" i="1" s="1"/>
  <c r="D1495" i="1"/>
  <c r="E1495" i="1" s="1"/>
  <c r="D1496" i="1"/>
  <c r="E1496" i="1" s="1"/>
  <c r="D1497" i="1"/>
  <c r="E1497" i="1" s="1"/>
  <c r="D1498" i="1"/>
  <c r="E1498" i="1" s="1"/>
  <c r="D1499" i="1"/>
  <c r="E1499" i="1" s="1"/>
  <c r="D1500" i="1"/>
  <c r="E1500" i="1" s="1"/>
  <c r="D1501" i="1"/>
  <c r="E1501" i="1" s="1"/>
  <c r="D1502" i="1"/>
  <c r="D1503" i="1"/>
  <c r="D1504" i="1"/>
  <c r="E1504" i="1" s="1"/>
  <c r="D1505" i="1"/>
  <c r="D1506" i="1"/>
  <c r="E1506" i="1" s="1"/>
  <c r="D1507" i="1"/>
  <c r="D1508" i="1"/>
  <c r="D1509" i="1"/>
  <c r="E1509" i="1" s="1"/>
  <c r="D1510" i="1"/>
  <c r="E1510" i="1" s="1"/>
  <c r="D1511" i="1"/>
  <c r="E1511" i="1" s="1"/>
  <c r="D1512" i="1"/>
  <c r="D1513" i="1"/>
  <c r="E1513" i="1" s="1"/>
  <c r="D1514" i="1"/>
  <c r="E1514" i="1" s="1"/>
  <c r="D1515" i="1"/>
  <c r="D1516" i="1"/>
  <c r="E1516" i="1" s="1"/>
  <c r="D1517" i="1"/>
  <c r="E1517" i="1" s="1"/>
  <c r="D1518" i="1"/>
  <c r="E1518" i="1" s="1"/>
  <c r="D1519" i="1"/>
  <c r="E1519" i="1" s="1"/>
  <c r="D1520" i="1"/>
  <c r="E1520" i="1" s="1"/>
  <c r="D1521" i="1"/>
  <c r="E1521" i="1" s="1"/>
  <c r="D1522" i="1"/>
  <c r="E1522" i="1" s="1"/>
  <c r="D1523" i="1"/>
  <c r="E1523" i="1" s="1"/>
  <c r="D1524" i="1"/>
  <c r="D1525" i="1"/>
  <c r="E1525" i="1" s="1"/>
  <c r="D1526" i="1"/>
  <c r="E1526" i="1" s="1"/>
  <c r="D1527" i="1"/>
  <c r="D1528" i="1"/>
  <c r="E1528" i="1" s="1"/>
  <c r="D1438" i="1"/>
  <c r="D1434" i="1"/>
  <c r="D1433" i="1"/>
  <c r="E1460" i="1"/>
  <c r="E1568" i="1"/>
  <c r="E1580" i="1"/>
  <c r="E1582" i="1"/>
  <c r="E1583" i="1"/>
  <c r="E1671" i="1"/>
  <c r="E1473" i="1"/>
  <c r="D1343" i="1"/>
  <c r="E1343" i="1" s="1"/>
  <c r="D1344" i="1"/>
  <c r="D1345" i="1"/>
  <c r="D1346" i="1"/>
  <c r="E1346" i="1" s="1"/>
  <c r="D1347" i="1"/>
  <c r="D1348" i="1"/>
  <c r="E1348" i="1" s="1"/>
  <c r="D1349" i="1"/>
  <c r="D1350" i="1"/>
  <c r="D1351" i="1"/>
  <c r="D1352" i="1"/>
  <c r="D1353" i="1"/>
  <c r="D1354" i="1"/>
  <c r="E1354" i="1" s="1"/>
  <c r="D1355" i="1"/>
  <c r="E1355" i="1" s="1"/>
  <c r="D1356" i="1"/>
  <c r="E1356" i="1" s="1"/>
  <c r="D1357" i="1"/>
  <c r="E1357" i="1" s="1"/>
  <c r="D1358" i="1"/>
  <c r="E1358" i="1" s="1"/>
  <c r="D1359" i="1"/>
  <c r="E1359" i="1" s="1"/>
  <c r="D1360" i="1"/>
  <c r="E1360" i="1" s="1"/>
  <c r="D1361" i="1"/>
  <c r="D1362" i="1"/>
  <c r="D1363" i="1"/>
  <c r="D1364" i="1"/>
  <c r="D1365" i="1"/>
  <c r="D1366" i="1"/>
  <c r="E1366" i="1" s="1"/>
  <c r="D1367" i="1"/>
  <c r="D1368" i="1"/>
  <c r="D1369" i="1"/>
  <c r="E1369" i="1" s="1"/>
  <c r="D1370" i="1"/>
  <c r="E1370" i="1" s="1"/>
  <c r="D1371" i="1"/>
  <c r="E1371" i="1" s="1"/>
  <c r="D1372" i="1"/>
  <c r="E1372" i="1" s="1"/>
  <c r="D1373" i="1"/>
  <c r="D1374" i="1"/>
  <c r="D1375" i="1"/>
  <c r="D1376" i="1"/>
  <c r="D1377" i="1"/>
  <c r="D1378" i="1"/>
  <c r="E1378" i="1" s="1"/>
  <c r="D1379" i="1"/>
  <c r="E1379" i="1" s="1"/>
  <c r="D1380" i="1"/>
  <c r="D1381" i="1"/>
  <c r="D1382" i="1"/>
  <c r="E1382" i="1" s="1"/>
  <c r="D1383" i="1"/>
  <c r="D1384" i="1"/>
  <c r="E1384" i="1" s="1"/>
  <c r="D1385" i="1"/>
  <c r="D1386" i="1"/>
  <c r="D1387" i="1"/>
  <c r="D1388" i="1"/>
  <c r="D1389" i="1"/>
  <c r="D1390" i="1"/>
  <c r="E1390" i="1" s="1"/>
  <c r="D1391" i="1"/>
  <c r="E1391" i="1" s="1"/>
  <c r="D1392" i="1"/>
  <c r="E1392" i="1" s="1"/>
  <c r="D1393" i="1"/>
  <c r="E1393" i="1" s="1"/>
  <c r="D1394" i="1"/>
  <c r="E1394" i="1" s="1"/>
  <c r="D1395" i="1"/>
  <c r="D1396" i="1"/>
  <c r="E1396" i="1" s="1"/>
  <c r="D1397" i="1"/>
  <c r="D1398" i="1"/>
  <c r="D1399" i="1"/>
  <c r="D1400" i="1"/>
  <c r="D1401" i="1"/>
  <c r="D1402" i="1"/>
  <c r="E1402" i="1" s="1"/>
  <c r="D1403" i="1"/>
  <c r="E1403" i="1" s="1"/>
  <c r="D1404" i="1"/>
  <c r="E1404" i="1" s="1"/>
  <c r="D1405" i="1"/>
  <c r="E1405" i="1" s="1"/>
  <c r="D1406" i="1"/>
  <c r="E1406" i="1" s="1"/>
  <c r="D1407" i="1"/>
  <c r="E1407" i="1" s="1"/>
  <c r="D1408" i="1"/>
  <c r="E1408" i="1" s="1"/>
  <c r="D1409" i="1"/>
  <c r="D1410" i="1"/>
  <c r="D1411" i="1"/>
  <c r="D1412" i="1"/>
  <c r="D1413" i="1"/>
  <c r="D1414" i="1"/>
  <c r="E1414" i="1" s="1"/>
  <c r="D1415" i="1"/>
  <c r="D1416" i="1"/>
  <c r="D1417" i="1"/>
  <c r="D1418" i="1"/>
  <c r="E1418" i="1" s="1"/>
  <c r="D1419" i="1"/>
  <c r="D1420" i="1"/>
  <c r="E1420" i="1" s="1"/>
  <c r="D1421" i="1"/>
  <c r="D1422" i="1"/>
  <c r="D1423" i="1"/>
  <c r="D1424" i="1"/>
  <c r="D1425" i="1"/>
  <c r="D1426" i="1"/>
  <c r="E1426" i="1" s="1"/>
  <c r="D1427" i="1"/>
  <c r="E1427" i="1" s="1"/>
  <c r="D1428" i="1"/>
  <c r="E1428" i="1" s="1"/>
  <c r="D1429" i="1"/>
  <c r="D1430" i="1"/>
  <c r="E1430" i="1" s="1"/>
  <c r="D1342" i="1"/>
  <c r="D1341" i="1"/>
  <c r="E1341" i="1" s="1"/>
  <c r="D1340" i="1"/>
  <c r="D1339" i="1"/>
  <c r="D1338" i="1"/>
  <c r="D1334" i="1"/>
  <c r="D1333" i="1"/>
  <c r="D1332" i="1"/>
  <c r="E1332" i="1" s="1"/>
  <c r="D1331" i="1"/>
  <c r="E1331" i="1" s="1"/>
  <c r="D1330" i="1"/>
  <c r="E1330" i="1" s="1"/>
  <c r="D1327" i="1"/>
  <c r="E1327" i="1" s="1"/>
  <c r="D1326" i="1"/>
  <c r="E1326" i="1" s="1"/>
  <c r="D1325" i="1"/>
  <c r="E1325" i="1" s="1"/>
  <c r="D1324" i="1"/>
  <c r="E1324" i="1" s="1"/>
  <c r="D1323" i="1"/>
  <c r="D1320" i="1"/>
  <c r="D1319" i="1"/>
  <c r="D1318" i="1"/>
  <c r="D1317" i="1"/>
  <c r="D1316" i="1"/>
  <c r="E1316" i="1" s="1"/>
  <c r="D1313" i="1"/>
  <c r="E1313" i="1" s="1"/>
  <c r="D1312" i="1"/>
  <c r="D1311" i="1"/>
  <c r="D1310" i="1"/>
  <c r="E1310" i="1" s="1"/>
  <c r="D1309" i="1"/>
  <c r="E1309" i="1" s="1"/>
  <c r="D1305" i="1"/>
  <c r="E1305" i="1" s="1"/>
  <c r="D1304" i="1"/>
  <c r="D1303" i="1"/>
  <c r="E1303" i="1" s="1"/>
  <c r="D1302" i="1"/>
  <c r="D1301" i="1"/>
  <c r="D1298" i="1"/>
  <c r="D1297" i="1"/>
  <c r="E1297" i="1" s="1"/>
  <c r="D1296" i="1"/>
  <c r="E1296" i="1" s="1"/>
  <c r="D1295" i="1"/>
  <c r="D1294" i="1"/>
  <c r="E1294" i="1" s="1"/>
  <c r="D1291" i="1"/>
  <c r="E1291" i="1" s="1"/>
  <c r="D1290" i="1"/>
  <c r="D1289" i="1"/>
  <c r="E1289" i="1" s="1"/>
  <c r="D1288" i="1"/>
  <c r="D1287" i="1"/>
  <c r="D1281" i="1"/>
  <c r="D1282" i="1"/>
  <c r="D1283" i="1"/>
  <c r="D1284" i="1"/>
  <c r="E1284" i="1" s="1"/>
  <c r="D1280" i="1"/>
  <c r="E1280" i="1" s="1"/>
  <c r="D1268" i="1"/>
  <c r="E1268" i="1" s="1"/>
  <c r="D1258" i="1"/>
  <c r="D1252" i="1"/>
  <c r="E1252" i="1" s="1"/>
  <c r="D1256" i="1"/>
  <c r="D1236" i="1"/>
  <c r="E1236" i="1" s="1"/>
  <c r="D1234" i="1"/>
  <c r="D1233" i="1"/>
  <c r="D1231" i="1"/>
  <c r="D1229" i="1"/>
  <c r="D1227" i="1"/>
  <c r="D1225" i="1"/>
  <c r="D1221" i="1"/>
  <c r="E1221" i="1" s="1"/>
  <c r="D1220" i="1"/>
  <c r="E1220" i="1" s="1"/>
  <c r="D1218" i="1"/>
  <c r="E1218" i="1" s="1"/>
  <c r="D1217" i="1"/>
  <c r="E1217" i="1" s="1"/>
  <c r="D1075" i="1"/>
  <c r="E1075" i="1" s="1"/>
  <c r="D1076" i="1"/>
  <c r="D1077" i="1"/>
  <c r="D1078" i="1"/>
  <c r="D1079" i="1"/>
  <c r="D1080" i="1"/>
  <c r="E1080" i="1" s="1"/>
  <c r="D1081" i="1"/>
  <c r="E1081" i="1" s="1"/>
  <c r="D1082" i="1"/>
  <c r="D1083" i="1"/>
  <c r="E1083" i="1" s="1"/>
  <c r="D1084" i="1"/>
  <c r="D1085" i="1"/>
  <c r="E1085" i="1" s="1"/>
  <c r="D1086" i="1"/>
  <c r="E1086" i="1" s="1"/>
  <c r="D1087" i="1"/>
  <c r="D1088" i="1"/>
  <c r="E1088" i="1" s="1"/>
  <c r="D1089" i="1"/>
  <c r="D1090" i="1"/>
  <c r="D1091" i="1"/>
  <c r="D1092" i="1"/>
  <c r="E1092" i="1" s="1"/>
  <c r="D1093" i="1"/>
  <c r="E1093" i="1" s="1"/>
  <c r="D1094" i="1"/>
  <c r="E1094" i="1" s="1"/>
  <c r="D1095" i="1"/>
  <c r="E1095" i="1" s="1"/>
  <c r="D1096" i="1"/>
  <c r="E1096" i="1" s="1"/>
  <c r="D1097" i="1"/>
  <c r="E1097" i="1" s="1"/>
  <c r="D1098" i="1"/>
  <c r="E1098" i="1" s="1"/>
  <c r="D1099" i="1"/>
  <c r="E1099" i="1" s="1"/>
  <c r="D1100" i="1"/>
  <c r="D1101" i="1"/>
  <c r="D1102" i="1"/>
  <c r="D1103" i="1"/>
  <c r="D1104" i="1"/>
  <c r="E1104" i="1" s="1"/>
  <c r="D1105" i="1"/>
  <c r="E1105" i="1" s="1"/>
  <c r="D1106" i="1"/>
  <c r="E1106" i="1" s="1"/>
  <c r="D1107" i="1"/>
  <c r="E1107" i="1" s="1"/>
  <c r="D1108" i="1"/>
  <c r="D1109" i="1"/>
  <c r="D1110" i="1"/>
  <c r="E1110" i="1" s="1"/>
  <c r="D1111" i="1"/>
  <c r="D1112" i="1"/>
  <c r="E1112" i="1" s="1"/>
  <c r="D1113" i="1"/>
  <c r="D1114" i="1"/>
  <c r="E1114" i="1" s="1"/>
  <c r="D1115" i="1"/>
  <c r="D1116" i="1"/>
  <c r="E1116" i="1" s="1"/>
  <c r="D1117" i="1"/>
  <c r="E1117" i="1" s="1"/>
  <c r="D1118" i="1"/>
  <c r="E1118" i="1" s="1"/>
  <c r="D1119" i="1"/>
  <c r="E1119" i="1" s="1"/>
  <c r="D1120" i="1"/>
  <c r="E1120" i="1" s="1"/>
  <c r="D1121" i="1"/>
  <c r="E1121" i="1" s="1"/>
  <c r="D1122" i="1"/>
  <c r="E1122" i="1" s="1"/>
  <c r="D1123" i="1"/>
  <c r="E1123" i="1" s="1"/>
  <c r="D1124" i="1"/>
  <c r="D1125" i="1"/>
  <c r="D1126" i="1"/>
  <c r="D1127" i="1"/>
  <c r="D1128" i="1"/>
  <c r="E1128" i="1" s="1"/>
  <c r="D1129" i="1"/>
  <c r="E1129" i="1" s="1"/>
  <c r="D1130" i="1"/>
  <c r="D1131" i="1"/>
  <c r="E1131" i="1" s="1"/>
  <c r="D1132" i="1"/>
  <c r="D1133" i="1"/>
  <c r="D1134" i="1"/>
  <c r="E1134" i="1" s="1"/>
  <c r="D1135" i="1"/>
  <c r="E1135" i="1" s="1"/>
  <c r="D1136" i="1"/>
  <c r="E1136" i="1" s="1"/>
  <c r="D1137" i="1"/>
  <c r="D1138" i="1"/>
  <c r="E1138" i="1" s="1"/>
  <c r="D1139" i="1"/>
  <c r="D1140" i="1"/>
  <c r="E1140" i="1" s="1"/>
  <c r="D1141" i="1"/>
  <c r="E1141" i="1" s="1"/>
  <c r="D1142" i="1"/>
  <c r="E1142" i="1" s="1"/>
  <c r="D1143" i="1"/>
  <c r="E1143" i="1" s="1"/>
  <c r="D1144" i="1"/>
  <c r="E1144" i="1" s="1"/>
  <c r="D1145" i="1"/>
  <c r="E1145" i="1" s="1"/>
  <c r="D1146" i="1"/>
  <c r="E1146" i="1" s="1"/>
  <c r="D1147" i="1"/>
  <c r="E1147" i="1" s="1"/>
  <c r="D1148" i="1"/>
  <c r="E1148" i="1" s="1"/>
  <c r="D1149" i="1"/>
  <c r="D1150" i="1"/>
  <c r="D1151" i="1"/>
  <c r="D1152" i="1"/>
  <c r="E1152" i="1" s="1"/>
  <c r="D1153" i="1"/>
  <c r="E1153" i="1" s="1"/>
  <c r="D1154" i="1"/>
  <c r="E1154" i="1" s="1"/>
  <c r="D1155" i="1"/>
  <c r="D1156" i="1"/>
  <c r="D1157" i="1"/>
  <c r="E1157" i="1" s="1"/>
  <c r="D1158" i="1"/>
  <c r="E1158" i="1" s="1"/>
  <c r="D1159" i="1"/>
  <c r="D1160" i="1"/>
  <c r="E1160" i="1" s="1"/>
  <c r="D1161" i="1"/>
  <c r="D1162" i="1"/>
  <c r="D1163" i="1"/>
  <c r="D1164" i="1"/>
  <c r="E1164" i="1" s="1"/>
  <c r="D1165" i="1"/>
  <c r="E1165" i="1" s="1"/>
  <c r="D1166" i="1"/>
  <c r="E1166" i="1" s="1"/>
  <c r="D1167" i="1"/>
  <c r="E1167" i="1" s="1"/>
  <c r="D1168" i="1"/>
  <c r="E1168" i="1" s="1"/>
  <c r="D1169" i="1"/>
  <c r="E1169" i="1" s="1"/>
  <c r="D1170" i="1"/>
  <c r="E1170" i="1" s="1"/>
  <c r="D1171" i="1"/>
  <c r="E1171" i="1" s="1"/>
  <c r="D1172" i="1"/>
  <c r="D1173" i="1"/>
  <c r="D1174" i="1"/>
  <c r="E1174" i="1" s="1"/>
  <c r="D1175" i="1"/>
  <c r="D1176" i="1"/>
  <c r="E1176" i="1" s="1"/>
  <c r="D1177" i="1"/>
  <c r="E1177" i="1" s="1"/>
  <c r="D1178" i="1"/>
  <c r="E1178" i="1" s="1"/>
  <c r="D1179" i="1"/>
  <c r="E1179" i="1" s="1"/>
  <c r="D1180" i="1"/>
  <c r="E1180" i="1" s="1"/>
  <c r="D1181" i="1"/>
  <c r="E1181" i="1" s="1"/>
  <c r="D1182" i="1"/>
  <c r="E1182" i="1" s="1"/>
  <c r="D1183" i="1"/>
  <c r="D1184" i="1"/>
  <c r="E1184" i="1" s="1"/>
  <c r="D1185" i="1"/>
  <c r="D1186" i="1"/>
  <c r="E1186" i="1" s="1"/>
  <c r="D1187" i="1"/>
  <c r="E1187" i="1" s="1"/>
  <c r="D1188" i="1"/>
  <c r="E1188" i="1" s="1"/>
  <c r="D1189" i="1"/>
  <c r="E1189" i="1" s="1"/>
  <c r="D1190" i="1"/>
  <c r="E1190" i="1" s="1"/>
  <c r="D1191" i="1"/>
  <c r="E1191" i="1" s="1"/>
  <c r="D1192" i="1"/>
  <c r="D1193" i="1"/>
  <c r="D1194" i="1"/>
  <c r="E1194" i="1" s="1"/>
  <c r="D1195" i="1"/>
  <c r="E1195" i="1" s="1"/>
  <c r="D1196" i="1"/>
  <c r="D1197" i="1"/>
  <c r="D1198" i="1"/>
  <c r="E1198" i="1" s="1"/>
  <c r="D1199" i="1"/>
  <c r="D1200" i="1"/>
  <c r="E1200" i="1" s="1"/>
  <c r="D1201" i="1"/>
  <c r="E1201" i="1" s="1"/>
  <c r="D1202" i="1"/>
  <c r="E1202" i="1" s="1"/>
  <c r="D1203" i="1"/>
  <c r="E1203" i="1" s="1"/>
  <c r="D1204" i="1"/>
  <c r="E1204" i="1" s="1"/>
  <c r="D1205" i="1"/>
  <c r="E1205" i="1" s="1"/>
  <c r="D1206" i="1"/>
  <c r="E1206" i="1" s="1"/>
  <c r="D1207" i="1"/>
  <c r="E1207" i="1" s="1"/>
  <c r="D1208" i="1"/>
  <c r="E1208" i="1" s="1"/>
  <c r="D1209" i="1"/>
  <c r="D1210" i="1"/>
  <c r="D1211" i="1"/>
  <c r="E1211" i="1" s="1"/>
  <c r="D1212" i="1"/>
  <c r="E1212" i="1" s="1"/>
  <c r="D1213" i="1"/>
  <c r="E1213" i="1" s="1"/>
  <c r="D1074" i="1"/>
  <c r="E1074" i="1" s="1"/>
  <c r="D1073" i="1"/>
  <c r="E1073" i="1" s="1"/>
  <c r="D1072" i="1"/>
  <c r="E1072" i="1" s="1"/>
  <c r="D1071" i="1"/>
  <c r="E1071" i="1" s="1"/>
  <c r="D1070" i="1"/>
  <c r="E1070" i="1" s="1"/>
  <c r="D1069" i="1"/>
  <c r="D1068" i="1"/>
  <c r="E1068" i="1" s="1"/>
  <c r="D1067" i="1"/>
  <c r="D1066" i="1"/>
  <c r="E1066" i="1" s="1"/>
  <c r="D1065" i="1"/>
  <c r="D1060" i="1"/>
  <c r="D1059" i="1"/>
  <c r="D1058" i="1"/>
  <c r="E1058" i="1" s="1"/>
  <c r="D1057" i="1"/>
  <c r="E1057" i="1" s="1"/>
  <c r="D1056" i="1"/>
  <c r="E1056" i="1" s="1"/>
  <c r="D1048" i="1"/>
  <c r="E1048" i="1" s="1"/>
  <c r="D1047" i="1"/>
  <c r="E1047" i="1" s="1"/>
  <c r="D1046" i="1"/>
  <c r="E1046" i="1" s="1"/>
  <c r="D1045" i="1"/>
  <c r="D1044" i="1"/>
  <c r="D1041" i="1"/>
  <c r="E1041" i="1" s="1"/>
  <c r="D1040" i="1"/>
  <c r="D1039" i="1"/>
  <c r="E1039" i="1" s="1"/>
  <c r="D1038" i="1"/>
  <c r="D1037" i="1"/>
  <c r="E1037" i="1" s="1"/>
  <c r="D1034" i="1"/>
  <c r="E1034" i="1" s="1"/>
  <c r="D1033" i="1"/>
  <c r="E1033" i="1" s="1"/>
  <c r="D1032" i="1"/>
  <c r="D1031" i="1"/>
  <c r="E1031" i="1" s="1"/>
  <c r="D1030" i="1"/>
  <c r="D983" i="1"/>
  <c r="E983" i="1" s="1"/>
  <c r="D984" i="1"/>
  <c r="D985" i="1"/>
  <c r="E985" i="1" s="1"/>
  <c r="D986" i="1"/>
  <c r="D987" i="1"/>
  <c r="E987" i="1" s="1"/>
  <c r="D988" i="1"/>
  <c r="D989" i="1"/>
  <c r="E989" i="1" s="1"/>
  <c r="D990" i="1"/>
  <c r="D991" i="1"/>
  <c r="E991" i="1" s="1"/>
  <c r="D992" i="1"/>
  <c r="E992" i="1" s="1"/>
  <c r="D993" i="1"/>
  <c r="E993" i="1" s="1"/>
  <c r="D994" i="1"/>
  <c r="E994" i="1" s="1"/>
  <c r="D995" i="1"/>
  <c r="E995" i="1" s="1"/>
  <c r="D996" i="1"/>
  <c r="D997" i="1"/>
  <c r="E997" i="1" s="1"/>
  <c r="D998" i="1"/>
  <c r="D999" i="1"/>
  <c r="D1000" i="1"/>
  <c r="E1000" i="1" s="1"/>
  <c r="D1001" i="1"/>
  <c r="E1001" i="1" s="1"/>
  <c r="D1002" i="1"/>
  <c r="E1002" i="1" s="1"/>
  <c r="D1003" i="1"/>
  <c r="E1003" i="1" s="1"/>
  <c r="D1004" i="1"/>
  <c r="E1004" i="1" s="1"/>
  <c r="D1005" i="1"/>
  <c r="E1005" i="1" s="1"/>
  <c r="D1006" i="1"/>
  <c r="E1006" i="1" s="1"/>
  <c r="D1007" i="1"/>
  <c r="E1007" i="1" s="1"/>
  <c r="D1008" i="1"/>
  <c r="D1009" i="1"/>
  <c r="D1010" i="1"/>
  <c r="D1011" i="1"/>
  <c r="D1012" i="1"/>
  <c r="D1013" i="1"/>
  <c r="E1013" i="1" s="1"/>
  <c r="D1014" i="1"/>
  <c r="E1014" i="1" s="1"/>
  <c r="D1015" i="1"/>
  <c r="D1016" i="1"/>
  <c r="E1016" i="1" s="1"/>
  <c r="D982" i="1"/>
  <c r="E982" i="1" s="1"/>
  <c r="D972" i="1"/>
  <c r="E972" i="1" s="1"/>
  <c r="D971" i="1"/>
  <c r="E971" i="1" s="1"/>
  <c r="D818" i="1"/>
  <c r="E818" i="1" s="1"/>
  <c r="D819" i="1"/>
  <c r="E819" i="1" s="1"/>
  <c r="D820" i="1"/>
  <c r="D821" i="1"/>
  <c r="D822" i="1"/>
  <c r="E822" i="1" s="1"/>
  <c r="D823" i="1"/>
  <c r="E823" i="1" s="1"/>
  <c r="D824" i="1"/>
  <c r="E824" i="1" s="1"/>
  <c r="D825" i="1"/>
  <c r="E825" i="1" s="1"/>
  <c r="D826" i="1"/>
  <c r="E826" i="1" s="1"/>
  <c r="D827" i="1"/>
  <c r="E827" i="1" s="1"/>
  <c r="D828" i="1"/>
  <c r="E828" i="1" s="1"/>
  <c r="D829" i="1"/>
  <c r="E829" i="1" s="1"/>
  <c r="D830" i="1"/>
  <c r="D831" i="1"/>
  <c r="E831" i="1" s="1"/>
  <c r="D832" i="1"/>
  <c r="E832" i="1" s="1"/>
  <c r="D833" i="1"/>
  <c r="D834" i="1"/>
  <c r="E834" i="1" s="1"/>
  <c r="D835" i="1"/>
  <c r="E835" i="1" s="1"/>
  <c r="D836" i="1"/>
  <c r="E836" i="1" s="1"/>
  <c r="D837" i="1"/>
  <c r="E837" i="1" s="1"/>
  <c r="D838" i="1"/>
  <c r="E838" i="1" s="1"/>
  <c r="D839" i="1"/>
  <c r="E839" i="1" s="1"/>
  <c r="D840" i="1"/>
  <c r="E840" i="1" s="1"/>
  <c r="D841" i="1"/>
  <c r="E841" i="1" s="1"/>
  <c r="D842" i="1"/>
  <c r="D843" i="1"/>
  <c r="E843" i="1" s="1"/>
  <c r="D844" i="1"/>
  <c r="D845" i="1"/>
  <c r="D846" i="1"/>
  <c r="D847" i="1"/>
  <c r="E847" i="1" s="1"/>
  <c r="D848" i="1"/>
  <c r="E848" i="1" s="1"/>
  <c r="D849" i="1"/>
  <c r="E849" i="1" s="1"/>
  <c r="D850" i="1"/>
  <c r="E850" i="1" s="1"/>
  <c r="D851" i="1"/>
  <c r="E851" i="1" s="1"/>
  <c r="D852" i="1"/>
  <c r="D853" i="1"/>
  <c r="E853" i="1" s="1"/>
  <c r="D854" i="1"/>
  <c r="E854" i="1" s="1"/>
  <c r="D855" i="1"/>
  <c r="E855" i="1" s="1"/>
  <c r="D856" i="1"/>
  <c r="D857" i="1"/>
  <c r="D858" i="1"/>
  <c r="D859" i="1"/>
  <c r="E859" i="1" s="1"/>
  <c r="D860" i="1"/>
  <c r="E860" i="1" s="1"/>
  <c r="D861" i="1"/>
  <c r="E861" i="1" s="1"/>
  <c r="D862" i="1"/>
  <c r="E862" i="1" s="1"/>
  <c r="D863" i="1"/>
  <c r="E863" i="1" s="1"/>
  <c r="D864" i="1"/>
  <c r="E864" i="1" s="1"/>
  <c r="D865" i="1"/>
  <c r="E865" i="1" s="1"/>
  <c r="D866" i="1"/>
  <c r="D867" i="1"/>
  <c r="D868" i="1"/>
  <c r="D869" i="1"/>
  <c r="D870" i="1"/>
  <c r="D871" i="1"/>
  <c r="D872" i="1"/>
  <c r="E872" i="1" s="1"/>
  <c r="D873" i="1"/>
  <c r="E873" i="1" s="1"/>
  <c r="D874" i="1"/>
  <c r="E874" i="1" s="1"/>
  <c r="D875" i="1"/>
  <c r="E875" i="1" s="1"/>
  <c r="D876" i="1"/>
  <c r="E876" i="1" s="1"/>
  <c r="D877" i="1"/>
  <c r="E877" i="1" s="1"/>
  <c r="D878" i="1"/>
  <c r="D879" i="1"/>
  <c r="D880" i="1"/>
  <c r="D881" i="1"/>
  <c r="D882" i="1"/>
  <c r="D883" i="1"/>
  <c r="E883" i="1" s="1"/>
  <c r="D884" i="1"/>
  <c r="E884" i="1" s="1"/>
  <c r="D885" i="1"/>
  <c r="E885" i="1" s="1"/>
  <c r="D886" i="1"/>
  <c r="E886" i="1" s="1"/>
  <c r="D887" i="1"/>
  <c r="E887" i="1" s="1"/>
  <c r="D888" i="1"/>
  <c r="E888" i="1" s="1"/>
  <c r="D889" i="1"/>
  <c r="E889" i="1" s="1"/>
  <c r="D890" i="1"/>
  <c r="E890" i="1" s="1"/>
  <c r="D891" i="1"/>
  <c r="E891" i="1" s="1"/>
  <c r="D892" i="1"/>
  <c r="E892" i="1" s="1"/>
  <c r="D893" i="1"/>
  <c r="D894" i="1"/>
  <c r="D895" i="1"/>
  <c r="E895" i="1" s="1"/>
  <c r="D896" i="1"/>
  <c r="E896" i="1" s="1"/>
  <c r="D897" i="1"/>
  <c r="D898" i="1"/>
  <c r="E898" i="1" s="1"/>
  <c r="D899" i="1"/>
  <c r="E899" i="1" s="1"/>
  <c r="D900" i="1"/>
  <c r="E900" i="1" s="1"/>
  <c r="D901" i="1"/>
  <c r="E901" i="1" s="1"/>
  <c r="D902" i="1"/>
  <c r="E902" i="1" s="1"/>
  <c r="D903" i="1"/>
  <c r="E903" i="1" s="1"/>
  <c r="D904" i="1"/>
  <c r="D905" i="1"/>
  <c r="D906" i="1"/>
  <c r="D907" i="1"/>
  <c r="E907" i="1" s="1"/>
  <c r="D908" i="1"/>
  <c r="D909" i="1"/>
  <c r="E909" i="1" s="1"/>
  <c r="D910" i="1"/>
  <c r="E910" i="1" s="1"/>
  <c r="D911" i="1"/>
  <c r="E911" i="1" s="1"/>
  <c r="D912" i="1"/>
  <c r="D913" i="1"/>
  <c r="E913" i="1" s="1"/>
  <c r="D914" i="1"/>
  <c r="E914" i="1" s="1"/>
  <c r="D915" i="1"/>
  <c r="E915" i="1" s="1"/>
  <c r="D916" i="1"/>
  <c r="E916" i="1" s="1"/>
  <c r="D917" i="1"/>
  <c r="E917" i="1" s="1"/>
  <c r="D918" i="1"/>
  <c r="E918" i="1" s="1"/>
  <c r="D919" i="1"/>
  <c r="E919" i="1" s="1"/>
  <c r="D920" i="1"/>
  <c r="E920" i="1" s="1"/>
  <c r="D921" i="1"/>
  <c r="E921" i="1" s="1"/>
  <c r="D922" i="1"/>
  <c r="E922" i="1" s="1"/>
  <c r="D923" i="1"/>
  <c r="E923" i="1" s="1"/>
  <c r="D924" i="1"/>
  <c r="E924" i="1" s="1"/>
  <c r="D925" i="1"/>
  <c r="D926" i="1"/>
  <c r="D927" i="1"/>
  <c r="D928" i="1"/>
  <c r="D929" i="1"/>
  <c r="E929" i="1" s="1"/>
  <c r="D930" i="1"/>
  <c r="E930" i="1" s="1"/>
  <c r="D931" i="1"/>
  <c r="E931" i="1" s="1"/>
  <c r="D932" i="1"/>
  <c r="E932" i="1" s="1"/>
  <c r="D933" i="1"/>
  <c r="D934" i="1"/>
  <c r="E934" i="1" s="1"/>
  <c r="D935" i="1"/>
  <c r="E935" i="1" s="1"/>
  <c r="D936" i="1"/>
  <c r="E936" i="1" s="1"/>
  <c r="D937" i="1"/>
  <c r="E937" i="1" s="1"/>
  <c r="D938" i="1"/>
  <c r="E938" i="1" s="1"/>
  <c r="D939" i="1"/>
  <c r="E939" i="1" s="1"/>
  <c r="D940" i="1"/>
  <c r="D941" i="1"/>
  <c r="E941" i="1" s="1"/>
  <c r="D942" i="1"/>
  <c r="E942" i="1" s="1"/>
  <c r="D943" i="1"/>
  <c r="E943" i="1" s="1"/>
  <c r="D944" i="1"/>
  <c r="E944" i="1" s="1"/>
  <c r="D945" i="1"/>
  <c r="E945" i="1" s="1"/>
  <c r="D946" i="1"/>
  <c r="E946" i="1" s="1"/>
  <c r="D947" i="1"/>
  <c r="E947" i="1" s="1"/>
  <c r="D948" i="1"/>
  <c r="D949" i="1"/>
  <c r="E949" i="1" s="1"/>
  <c r="D950" i="1"/>
  <c r="D951" i="1"/>
  <c r="E951" i="1" s="1"/>
  <c r="D952" i="1"/>
  <c r="D953" i="1"/>
  <c r="D954" i="1"/>
  <c r="D955" i="1"/>
  <c r="E955" i="1" s="1"/>
  <c r="D956" i="1"/>
  <c r="E956" i="1" s="1"/>
  <c r="D957" i="1"/>
  <c r="E957" i="1" s="1"/>
  <c r="D958" i="1"/>
  <c r="E958" i="1" s="1"/>
  <c r="D959" i="1"/>
  <c r="E959" i="1" s="1"/>
  <c r="D960" i="1"/>
  <c r="E960" i="1" s="1"/>
  <c r="D961" i="1"/>
  <c r="E961" i="1" s="1"/>
  <c r="D962" i="1"/>
  <c r="E962" i="1" s="1"/>
  <c r="D963" i="1"/>
  <c r="E963" i="1" s="1"/>
  <c r="D964" i="1"/>
  <c r="D965" i="1"/>
  <c r="D966" i="1"/>
  <c r="D817" i="1"/>
  <c r="E817" i="1" s="1"/>
  <c r="D791" i="1"/>
  <c r="E791" i="1" s="1"/>
  <c r="D786" i="1"/>
  <c r="E786" i="1" s="1"/>
  <c r="D783" i="1"/>
  <c r="D603" i="1"/>
  <c r="E603" i="1" s="1"/>
  <c r="D604" i="1"/>
  <c r="E604" i="1" s="1"/>
  <c r="D605" i="1"/>
  <c r="E605" i="1" s="1"/>
  <c r="D606" i="1"/>
  <c r="D607" i="1"/>
  <c r="E607" i="1" s="1"/>
  <c r="D608" i="1"/>
  <c r="D609" i="1"/>
  <c r="E609" i="1" s="1"/>
  <c r="D610" i="1"/>
  <c r="E610" i="1" s="1"/>
  <c r="D611" i="1"/>
  <c r="E611" i="1" s="1"/>
  <c r="D612" i="1"/>
  <c r="E612" i="1" s="1"/>
  <c r="D613" i="1"/>
  <c r="E613" i="1" s="1"/>
  <c r="D614" i="1"/>
  <c r="E614" i="1" s="1"/>
  <c r="D615" i="1"/>
  <c r="E615" i="1" s="1"/>
  <c r="D616" i="1"/>
  <c r="E616" i="1" s="1"/>
  <c r="D617" i="1"/>
  <c r="E617" i="1" s="1"/>
  <c r="D618" i="1"/>
  <c r="D619" i="1"/>
  <c r="D620" i="1"/>
  <c r="E620" i="1" s="1"/>
  <c r="D621" i="1"/>
  <c r="E621" i="1" s="1"/>
  <c r="D622" i="1"/>
  <c r="E622" i="1" s="1"/>
  <c r="D623" i="1"/>
  <c r="E623" i="1" s="1"/>
  <c r="D624" i="1"/>
  <c r="E624" i="1" s="1"/>
  <c r="D625" i="1"/>
  <c r="D626" i="1"/>
  <c r="E626" i="1" s="1"/>
  <c r="D627" i="1"/>
  <c r="E627" i="1" s="1"/>
  <c r="D628" i="1"/>
  <c r="D629" i="1"/>
  <c r="E629" i="1" s="1"/>
  <c r="D630" i="1"/>
  <c r="E630" i="1" s="1"/>
  <c r="D631" i="1"/>
  <c r="E631" i="1" s="1"/>
  <c r="D632" i="1"/>
  <c r="D633" i="1"/>
  <c r="E633" i="1" s="1"/>
  <c r="D634" i="1"/>
  <c r="E634" i="1" s="1"/>
  <c r="D635" i="1"/>
  <c r="E635" i="1" s="1"/>
  <c r="D636" i="1"/>
  <c r="E636" i="1" s="1"/>
  <c r="D637" i="1"/>
  <c r="E637" i="1" s="1"/>
  <c r="D638" i="1"/>
  <c r="E638" i="1" s="1"/>
  <c r="D639" i="1"/>
  <c r="E639" i="1" s="1"/>
  <c r="D640" i="1"/>
  <c r="E640" i="1" s="1"/>
  <c r="D641" i="1"/>
  <c r="E641" i="1" s="1"/>
  <c r="D642" i="1"/>
  <c r="D643" i="1"/>
  <c r="D644" i="1"/>
  <c r="D645" i="1"/>
  <c r="E645" i="1" s="1"/>
  <c r="D646" i="1"/>
  <c r="E646" i="1" s="1"/>
  <c r="D647" i="1"/>
  <c r="E647" i="1" s="1"/>
  <c r="D648" i="1"/>
  <c r="E648" i="1" s="1"/>
  <c r="D649" i="1"/>
  <c r="E649" i="1" s="1"/>
  <c r="D650" i="1"/>
  <c r="E650" i="1" s="1"/>
  <c r="D651" i="1"/>
  <c r="E651" i="1" s="1"/>
  <c r="D652" i="1"/>
  <c r="E652" i="1" s="1"/>
  <c r="D653" i="1"/>
  <c r="E653" i="1" s="1"/>
  <c r="D654" i="1"/>
  <c r="E654" i="1" s="1"/>
  <c r="D655" i="1"/>
  <c r="E655" i="1" s="1"/>
  <c r="D656" i="1"/>
  <c r="E656" i="1" s="1"/>
  <c r="D657" i="1"/>
  <c r="D658" i="1"/>
  <c r="E658" i="1" s="1"/>
  <c r="D659" i="1"/>
  <c r="E659" i="1" s="1"/>
  <c r="D660" i="1"/>
  <c r="E660" i="1" s="1"/>
  <c r="D661" i="1"/>
  <c r="E661" i="1" s="1"/>
  <c r="D662" i="1"/>
  <c r="E662" i="1" s="1"/>
  <c r="D663" i="1"/>
  <c r="E663" i="1" s="1"/>
  <c r="D664" i="1"/>
  <c r="E664" i="1" s="1"/>
  <c r="D665" i="1"/>
  <c r="E665" i="1" s="1"/>
  <c r="D666" i="1"/>
  <c r="E666" i="1" s="1"/>
  <c r="D667" i="1"/>
  <c r="E667" i="1" s="1"/>
  <c r="D668" i="1"/>
  <c r="E668" i="1" s="1"/>
  <c r="D669" i="1"/>
  <c r="D670" i="1"/>
  <c r="D671" i="1"/>
  <c r="E671" i="1" s="1"/>
  <c r="D672" i="1"/>
  <c r="E672" i="1" s="1"/>
  <c r="D673" i="1"/>
  <c r="E673" i="1" s="1"/>
  <c r="D674" i="1"/>
  <c r="E674" i="1" s="1"/>
  <c r="D675" i="1"/>
  <c r="E675" i="1" s="1"/>
  <c r="D676" i="1"/>
  <c r="E676" i="1" s="1"/>
  <c r="D677" i="1"/>
  <c r="E677" i="1" s="1"/>
  <c r="D678" i="1"/>
  <c r="E678" i="1" s="1"/>
  <c r="D679" i="1"/>
  <c r="E679" i="1" s="1"/>
  <c r="D680" i="1"/>
  <c r="D681" i="1"/>
  <c r="D682" i="1"/>
  <c r="D683" i="1"/>
  <c r="D684" i="1"/>
  <c r="E684" i="1" s="1"/>
  <c r="D685" i="1"/>
  <c r="E685" i="1" s="1"/>
  <c r="D686" i="1"/>
  <c r="E686" i="1" s="1"/>
  <c r="D687" i="1"/>
  <c r="E687" i="1" s="1"/>
  <c r="D688" i="1"/>
  <c r="D689" i="1"/>
  <c r="E689" i="1" s="1"/>
  <c r="D690" i="1"/>
  <c r="E690" i="1" s="1"/>
  <c r="D691" i="1"/>
  <c r="E691" i="1" s="1"/>
  <c r="D692" i="1"/>
  <c r="E692" i="1" s="1"/>
  <c r="D693" i="1"/>
  <c r="D694" i="1"/>
  <c r="E694" i="1" s="1"/>
  <c r="D695" i="1"/>
  <c r="E695" i="1" s="1"/>
  <c r="D696" i="1"/>
  <c r="D697" i="1"/>
  <c r="E697" i="1" s="1"/>
  <c r="D698" i="1"/>
  <c r="E698" i="1" s="1"/>
  <c r="D699" i="1"/>
  <c r="E699" i="1" s="1"/>
  <c r="D700" i="1"/>
  <c r="E700" i="1" s="1"/>
  <c r="D701" i="1"/>
  <c r="E701" i="1" s="1"/>
  <c r="D702" i="1"/>
  <c r="D703" i="1"/>
  <c r="E703" i="1" s="1"/>
  <c r="D704" i="1"/>
  <c r="D705" i="1"/>
  <c r="D706" i="1"/>
  <c r="E706" i="1" s="1"/>
  <c r="D707" i="1"/>
  <c r="E707" i="1" s="1"/>
  <c r="D708" i="1"/>
  <c r="E708" i="1" s="1"/>
  <c r="D709" i="1"/>
  <c r="E709" i="1" s="1"/>
  <c r="D710" i="1"/>
  <c r="E710" i="1" s="1"/>
  <c r="D711" i="1"/>
  <c r="E711" i="1" s="1"/>
  <c r="D712" i="1"/>
  <c r="E712" i="1" s="1"/>
  <c r="D713" i="1"/>
  <c r="E713" i="1" s="1"/>
  <c r="D714" i="1"/>
  <c r="D715" i="1"/>
  <c r="D716" i="1"/>
  <c r="E716" i="1" s="1"/>
  <c r="D717" i="1"/>
  <c r="D718" i="1"/>
  <c r="D719" i="1"/>
  <c r="E719" i="1" s="1"/>
  <c r="D720" i="1"/>
  <c r="D721" i="1"/>
  <c r="E721" i="1" s="1"/>
  <c r="D722" i="1"/>
  <c r="E722" i="1" s="1"/>
  <c r="D723" i="1"/>
  <c r="E723" i="1" s="1"/>
  <c r="D724" i="1"/>
  <c r="E724" i="1" s="1"/>
  <c r="D725" i="1"/>
  <c r="E725" i="1" s="1"/>
  <c r="D726" i="1"/>
  <c r="D727" i="1"/>
  <c r="D728" i="1"/>
  <c r="D729" i="1"/>
  <c r="E729" i="1" s="1"/>
  <c r="D730" i="1"/>
  <c r="D731" i="1"/>
  <c r="E731" i="1" s="1"/>
  <c r="D732" i="1"/>
  <c r="E732" i="1" s="1"/>
  <c r="D733" i="1"/>
  <c r="E733" i="1" s="1"/>
  <c r="D734" i="1"/>
  <c r="E734" i="1" s="1"/>
  <c r="D735" i="1"/>
  <c r="E735" i="1" s="1"/>
  <c r="D736" i="1"/>
  <c r="E736" i="1" s="1"/>
  <c r="D737" i="1"/>
  <c r="E737" i="1" s="1"/>
  <c r="D738" i="1"/>
  <c r="D739" i="1"/>
  <c r="E739" i="1" s="1"/>
  <c r="D740" i="1"/>
  <c r="E740" i="1" s="1"/>
  <c r="D741" i="1"/>
  <c r="E741" i="1" s="1"/>
  <c r="D742" i="1"/>
  <c r="E742" i="1" s="1"/>
  <c r="D743" i="1"/>
  <c r="E743" i="1" s="1"/>
  <c r="D744" i="1"/>
  <c r="E744" i="1" s="1"/>
  <c r="D745" i="1"/>
  <c r="E745" i="1" s="1"/>
  <c r="D746" i="1"/>
  <c r="E746" i="1" s="1"/>
  <c r="D747" i="1"/>
  <c r="E747" i="1" s="1"/>
  <c r="D748" i="1"/>
  <c r="E748" i="1" s="1"/>
  <c r="D749" i="1"/>
  <c r="E749" i="1" s="1"/>
  <c r="D750" i="1"/>
  <c r="E750" i="1" s="1"/>
  <c r="D751" i="1"/>
  <c r="E751" i="1" s="1"/>
  <c r="D752" i="1"/>
  <c r="E752" i="1" s="1"/>
  <c r="D753" i="1"/>
  <c r="E753" i="1" s="1"/>
  <c r="D754" i="1"/>
  <c r="E754" i="1" s="1"/>
  <c r="D755" i="1"/>
  <c r="E755" i="1" s="1"/>
  <c r="D756" i="1"/>
  <c r="E756" i="1" s="1"/>
  <c r="D757" i="1"/>
  <c r="E757" i="1" s="1"/>
  <c r="D758" i="1"/>
  <c r="E758" i="1" s="1"/>
  <c r="D759" i="1"/>
  <c r="E759" i="1" s="1"/>
  <c r="D760" i="1"/>
  <c r="E760" i="1" s="1"/>
  <c r="D761" i="1"/>
  <c r="E761" i="1" s="1"/>
  <c r="D762" i="1"/>
  <c r="D763" i="1"/>
  <c r="E763" i="1" s="1"/>
  <c r="D764" i="1"/>
  <c r="D765" i="1"/>
  <c r="E765" i="1" s="1"/>
  <c r="D766" i="1"/>
  <c r="E766" i="1" s="1"/>
  <c r="D767" i="1"/>
  <c r="E767" i="1" s="1"/>
  <c r="D768" i="1"/>
  <c r="E768" i="1" s="1"/>
  <c r="D769" i="1"/>
  <c r="D770" i="1"/>
  <c r="E770" i="1" s="1"/>
  <c r="D771" i="1"/>
  <c r="E771" i="1" s="1"/>
  <c r="D772" i="1"/>
  <c r="E772" i="1" s="1"/>
  <c r="D773" i="1"/>
  <c r="D774" i="1"/>
  <c r="D602" i="1"/>
  <c r="E602" i="1" s="1"/>
  <c r="D596" i="1"/>
  <c r="E596" i="1" s="1"/>
  <c r="D597" i="1"/>
  <c r="E597" i="1" s="1"/>
  <c r="D598" i="1"/>
  <c r="E598" i="1" s="1"/>
  <c r="D595" i="1"/>
  <c r="E595" i="1" s="1"/>
  <c r="D594" i="1"/>
  <c r="E594" i="1" s="1"/>
  <c r="D591" i="1"/>
  <c r="E591" i="1" s="1"/>
  <c r="D590" i="1"/>
  <c r="E590" i="1" s="1"/>
  <c r="D589" i="1"/>
  <c r="E589" i="1" s="1"/>
  <c r="D588" i="1"/>
  <c r="E588" i="1" s="1"/>
  <c r="D586" i="1"/>
  <c r="E586" i="1" s="1"/>
  <c r="D581" i="1"/>
  <c r="D580" i="1"/>
  <c r="E580" i="1" s="1"/>
  <c r="D579" i="1"/>
  <c r="E579" i="1" s="1"/>
  <c r="D578" i="1"/>
  <c r="D577" i="1"/>
  <c r="E577" i="1" s="1"/>
  <c r="D574" i="1"/>
  <c r="E574" i="1" s="1"/>
  <c r="D573" i="1"/>
  <c r="E573" i="1" s="1"/>
  <c r="D572" i="1"/>
  <c r="E572" i="1" s="1"/>
  <c r="D571" i="1"/>
  <c r="E571" i="1" s="1"/>
  <c r="D570" i="1"/>
  <c r="E570" i="1" s="1"/>
  <c r="D559" i="1"/>
  <c r="E559" i="1" s="1"/>
  <c r="D541" i="1"/>
  <c r="D540" i="1"/>
  <c r="E540" i="1" s="1"/>
  <c r="D539" i="1"/>
  <c r="E539" i="1" s="1"/>
  <c r="D535" i="1"/>
  <c r="E535" i="1" s="1"/>
  <c r="D534" i="1"/>
  <c r="D533" i="1"/>
  <c r="E533" i="1" s="1"/>
  <c r="D531" i="1"/>
  <c r="E531" i="1" s="1"/>
  <c r="D529" i="1"/>
  <c r="E529" i="1" s="1"/>
  <c r="D528" i="1"/>
  <c r="E528" i="1" s="1"/>
  <c r="D524" i="1"/>
  <c r="E524" i="1" s="1"/>
  <c r="D519" i="1"/>
  <c r="E519" i="1" s="1"/>
  <c r="D516" i="1"/>
  <c r="E516" i="1" s="1"/>
  <c r="D515" i="1"/>
  <c r="E515" i="1" s="1"/>
  <c r="D512" i="1"/>
  <c r="E512" i="1" s="1"/>
  <c r="D511" i="1"/>
  <c r="E511" i="1" s="1"/>
  <c r="D510" i="1"/>
  <c r="E510" i="1" s="1"/>
  <c r="D509" i="1"/>
  <c r="E509" i="1" s="1"/>
  <c r="D508" i="1"/>
  <c r="E508" i="1" s="1"/>
  <c r="D503" i="1"/>
  <c r="E503" i="1" s="1"/>
  <c r="D497" i="1"/>
  <c r="E497" i="1" s="1"/>
  <c r="D495" i="1"/>
  <c r="E495" i="1" s="1"/>
  <c r="D490" i="1"/>
  <c r="E490" i="1" s="1"/>
  <c r="D489" i="1"/>
  <c r="E489" i="1" s="1"/>
  <c r="D488" i="1"/>
  <c r="E488" i="1" s="1"/>
  <c r="D482" i="1"/>
  <c r="E482" i="1" s="1"/>
  <c r="D481" i="1"/>
  <c r="D359" i="1"/>
  <c r="E359" i="1" s="1"/>
  <c r="D360" i="1"/>
  <c r="E360" i="1" s="1"/>
  <c r="D361" i="1"/>
  <c r="D362" i="1"/>
  <c r="E362" i="1" s="1"/>
  <c r="D363" i="1"/>
  <c r="E363" i="1" s="1"/>
  <c r="D364" i="1"/>
  <c r="E364" i="1" s="1"/>
  <c r="D365" i="1"/>
  <c r="E365" i="1" s="1"/>
  <c r="D366" i="1"/>
  <c r="E366" i="1" s="1"/>
  <c r="D367" i="1"/>
  <c r="E367" i="1" s="1"/>
  <c r="D368" i="1"/>
  <c r="E368" i="1" s="1"/>
  <c r="D369" i="1"/>
  <c r="E369" i="1" s="1"/>
  <c r="D370" i="1"/>
  <c r="E370" i="1" s="1"/>
  <c r="D371" i="1"/>
  <c r="E371" i="1" s="1"/>
  <c r="D372" i="1"/>
  <c r="D373" i="1"/>
  <c r="D374" i="1"/>
  <c r="D375" i="1"/>
  <c r="E375" i="1" s="1"/>
  <c r="D376" i="1"/>
  <c r="E376" i="1" s="1"/>
  <c r="D377" i="1"/>
  <c r="D378" i="1"/>
  <c r="E378" i="1" s="1"/>
  <c r="D379" i="1"/>
  <c r="E379" i="1" s="1"/>
  <c r="D380" i="1"/>
  <c r="E380" i="1" s="1"/>
  <c r="D381" i="1"/>
  <c r="E381" i="1" s="1"/>
  <c r="D382" i="1"/>
  <c r="E382" i="1" s="1"/>
  <c r="D383" i="1"/>
  <c r="E383" i="1" s="1"/>
  <c r="D384" i="1"/>
  <c r="D385" i="1"/>
  <c r="E385" i="1" s="1"/>
  <c r="D386" i="1"/>
  <c r="E386" i="1" s="1"/>
  <c r="D387" i="1"/>
  <c r="E387" i="1" s="1"/>
  <c r="D388" i="1"/>
  <c r="E388" i="1" s="1"/>
  <c r="D389" i="1"/>
  <c r="E389" i="1" s="1"/>
  <c r="D390" i="1"/>
  <c r="E390" i="1" s="1"/>
  <c r="D391" i="1"/>
  <c r="E391" i="1" s="1"/>
  <c r="D392" i="1"/>
  <c r="E392" i="1" s="1"/>
  <c r="D393" i="1"/>
  <c r="E393" i="1" s="1"/>
  <c r="D394" i="1"/>
  <c r="E394" i="1" s="1"/>
  <c r="D395" i="1"/>
  <c r="E395" i="1" s="1"/>
  <c r="D396" i="1"/>
  <c r="D397" i="1"/>
  <c r="D398" i="1"/>
  <c r="E398" i="1" s="1"/>
  <c r="D399" i="1"/>
  <c r="E399" i="1" s="1"/>
  <c r="D400" i="1"/>
  <c r="E400" i="1" s="1"/>
  <c r="D401" i="1"/>
  <c r="E401" i="1" s="1"/>
  <c r="D402" i="1"/>
  <c r="E402" i="1" s="1"/>
  <c r="D403" i="1"/>
  <c r="E403" i="1" s="1"/>
  <c r="D404" i="1"/>
  <c r="E404" i="1" s="1"/>
  <c r="D405" i="1"/>
  <c r="E405" i="1" s="1"/>
  <c r="D406" i="1"/>
  <c r="E406" i="1" s="1"/>
  <c r="D407" i="1"/>
  <c r="E407" i="1" s="1"/>
  <c r="D408" i="1"/>
  <c r="E408" i="1" s="1"/>
  <c r="D409" i="1"/>
  <c r="D410" i="1"/>
  <c r="D411" i="1"/>
  <c r="E411" i="1" s="1"/>
  <c r="D412" i="1"/>
  <c r="E412" i="1" s="1"/>
  <c r="D413" i="1"/>
  <c r="D414" i="1"/>
  <c r="E414" i="1" s="1"/>
  <c r="D415" i="1"/>
  <c r="E415" i="1" s="1"/>
  <c r="D416" i="1"/>
  <c r="E416" i="1" s="1"/>
  <c r="D417" i="1"/>
  <c r="E417" i="1" s="1"/>
  <c r="D418" i="1"/>
  <c r="E418" i="1" s="1"/>
  <c r="D419" i="1"/>
  <c r="E419" i="1" s="1"/>
  <c r="D420" i="1"/>
  <c r="E420" i="1" s="1"/>
  <c r="D421" i="1"/>
  <c r="E421" i="1" s="1"/>
  <c r="D422" i="1"/>
  <c r="E422" i="1" s="1"/>
  <c r="D423" i="1"/>
  <c r="E423" i="1" s="1"/>
  <c r="D424" i="1"/>
  <c r="E424" i="1" s="1"/>
  <c r="D425" i="1"/>
  <c r="E425" i="1" s="1"/>
  <c r="D426" i="1"/>
  <c r="E426" i="1" s="1"/>
  <c r="D427" i="1"/>
  <c r="E427" i="1" s="1"/>
  <c r="D428" i="1"/>
  <c r="E428" i="1" s="1"/>
  <c r="D429" i="1"/>
  <c r="E429" i="1" s="1"/>
  <c r="D430" i="1"/>
  <c r="E430" i="1" s="1"/>
  <c r="D431" i="1"/>
  <c r="E431" i="1" s="1"/>
  <c r="D432" i="1"/>
  <c r="D433" i="1"/>
  <c r="D434" i="1"/>
  <c r="E434" i="1" s="1"/>
  <c r="D435" i="1"/>
  <c r="E435" i="1" s="1"/>
  <c r="D436" i="1"/>
  <c r="E436" i="1" s="1"/>
  <c r="D437" i="1"/>
  <c r="E437" i="1" s="1"/>
  <c r="D438" i="1"/>
  <c r="E438" i="1" s="1"/>
  <c r="D439" i="1"/>
  <c r="E439" i="1" s="1"/>
  <c r="D440" i="1"/>
  <c r="E440" i="1" s="1"/>
  <c r="D441" i="1"/>
  <c r="E441" i="1" s="1"/>
  <c r="D442" i="1"/>
  <c r="E442" i="1" s="1"/>
  <c r="D443" i="1"/>
  <c r="D444" i="1"/>
  <c r="D445" i="1"/>
  <c r="D446" i="1"/>
  <c r="D447" i="1"/>
  <c r="E447" i="1" s="1"/>
  <c r="D448" i="1"/>
  <c r="E448" i="1" s="1"/>
  <c r="D449" i="1"/>
  <c r="E449" i="1" s="1"/>
  <c r="D450" i="1"/>
  <c r="E450" i="1" s="1"/>
  <c r="D451" i="1"/>
  <c r="E451" i="1" s="1"/>
  <c r="D452" i="1"/>
  <c r="E452" i="1" s="1"/>
  <c r="D453" i="1"/>
  <c r="E453" i="1" s="1"/>
  <c r="D454" i="1"/>
  <c r="E454" i="1" s="1"/>
  <c r="D455" i="1"/>
  <c r="E455" i="1" s="1"/>
  <c r="D456" i="1"/>
  <c r="D457" i="1"/>
  <c r="E457" i="1" s="1"/>
  <c r="D458" i="1"/>
  <c r="E458" i="1" s="1"/>
  <c r="D459" i="1"/>
  <c r="E459" i="1" s="1"/>
  <c r="D460" i="1"/>
  <c r="E460" i="1" s="1"/>
  <c r="D461" i="1"/>
  <c r="E461" i="1" s="1"/>
  <c r="D462" i="1"/>
  <c r="E462" i="1" s="1"/>
  <c r="D463" i="1"/>
  <c r="E463" i="1" s="1"/>
  <c r="D464" i="1"/>
  <c r="E464" i="1" s="1"/>
  <c r="D465" i="1"/>
  <c r="E465" i="1" s="1"/>
  <c r="D466" i="1"/>
  <c r="E466" i="1" s="1"/>
  <c r="D467" i="1"/>
  <c r="E467" i="1" s="1"/>
  <c r="D468" i="1"/>
  <c r="E468" i="1" s="1"/>
  <c r="D469" i="1"/>
  <c r="D470" i="1"/>
  <c r="E470" i="1" s="1"/>
  <c r="D471" i="1"/>
  <c r="E471" i="1" s="1"/>
  <c r="D472" i="1"/>
  <c r="E472" i="1" s="1"/>
  <c r="D473" i="1"/>
  <c r="E473" i="1" s="1"/>
  <c r="D474" i="1"/>
  <c r="E474" i="1" s="1"/>
  <c r="D475" i="1"/>
  <c r="E475" i="1" s="1"/>
  <c r="D476" i="1"/>
  <c r="E476" i="1" s="1"/>
  <c r="D358" i="1"/>
  <c r="E358" i="1" s="1"/>
  <c r="D357" i="1"/>
  <c r="E357" i="1" s="1"/>
  <c r="D356" i="1"/>
  <c r="E356" i="1" s="1"/>
  <c r="D355" i="1"/>
  <c r="D354" i="1"/>
  <c r="E354" i="1" s="1"/>
  <c r="D350" i="1"/>
  <c r="D349" i="1"/>
  <c r="D348" i="1"/>
  <c r="E348" i="1" s="1"/>
  <c r="D347" i="1"/>
  <c r="D346" i="1"/>
  <c r="E346" i="1" s="1"/>
  <c r="D337" i="1"/>
  <c r="E337" i="1" s="1"/>
  <c r="D338" i="1"/>
  <c r="D339" i="1"/>
  <c r="E339" i="1" s="1"/>
  <c r="D340" i="1"/>
  <c r="D341" i="1"/>
  <c r="E341" i="1" s="1"/>
  <c r="D342" i="1"/>
  <c r="E342" i="1" s="1"/>
  <c r="D343" i="1"/>
  <c r="E343" i="1" s="1"/>
  <c r="D336" i="1"/>
  <c r="E336" i="1" s="1"/>
  <c r="D335" i="1"/>
  <c r="E335" i="1" s="1"/>
  <c r="D334" i="1"/>
  <c r="E334" i="1" s="1"/>
  <c r="D333" i="1"/>
  <c r="D332" i="1"/>
  <c r="E332" i="1" s="1"/>
  <c r="D329" i="1"/>
  <c r="E329" i="1" s="1"/>
  <c r="D328" i="1"/>
  <c r="E328" i="1" s="1"/>
  <c r="D327" i="1"/>
  <c r="E327" i="1" s="1"/>
  <c r="D326" i="1"/>
  <c r="E326" i="1" s="1"/>
  <c r="D325" i="1"/>
  <c r="E325" i="1" s="1"/>
  <c r="D322" i="1"/>
  <c r="D321" i="1"/>
  <c r="E321" i="1" s="1"/>
  <c r="D320" i="1"/>
  <c r="E320" i="1" s="1"/>
  <c r="D319" i="1"/>
  <c r="E319" i="1" s="1"/>
  <c r="D318" i="1"/>
  <c r="E318" i="1" s="1"/>
  <c r="D317" i="1"/>
  <c r="E317" i="1" s="1"/>
  <c r="D313" i="1"/>
  <c r="E313" i="1" s="1"/>
  <c r="D312" i="1"/>
  <c r="E312" i="1" s="1"/>
  <c r="D311" i="1"/>
  <c r="E311" i="1" s="1"/>
  <c r="D310" i="1"/>
  <c r="E310" i="1" s="1"/>
  <c r="D309" i="1"/>
  <c r="E309" i="1" s="1"/>
  <c r="D303" i="1"/>
  <c r="E303" i="1" s="1"/>
  <c r="D304" i="1"/>
  <c r="E304" i="1" s="1"/>
  <c r="D305" i="1"/>
  <c r="E305" i="1" s="1"/>
  <c r="D306" i="1"/>
  <c r="E306" i="1" s="1"/>
  <c r="D302" i="1"/>
  <c r="E302" i="1" s="1"/>
  <c r="D297" i="1"/>
  <c r="E297" i="1" s="1"/>
  <c r="D298" i="1"/>
  <c r="E298" i="1" s="1"/>
  <c r="D299" i="1"/>
  <c r="E299" i="1" s="1"/>
  <c r="D296" i="1"/>
  <c r="E296" i="1" s="1"/>
  <c r="D292" i="1"/>
  <c r="E292" i="1" s="1"/>
  <c r="D291" i="1"/>
  <c r="E291" i="1" s="1"/>
  <c r="D290" i="1"/>
  <c r="E290" i="1" s="1"/>
  <c r="D289" i="1"/>
  <c r="E289" i="1" s="1"/>
  <c r="D288" i="1"/>
  <c r="D287" i="1"/>
  <c r="E287" i="1" s="1"/>
  <c r="D276" i="1"/>
  <c r="E276" i="1" s="1"/>
  <c r="D241" i="1"/>
  <c r="E241" i="1" s="1"/>
  <c r="D242" i="1"/>
  <c r="E242" i="1" s="1"/>
  <c r="D243" i="1"/>
  <c r="E243" i="1" s="1"/>
  <c r="D244" i="1"/>
  <c r="E244" i="1" s="1"/>
  <c r="D245" i="1"/>
  <c r="E245" i="1" s="1"/>
  <c r="D246" i="1"/>
  <c r="E246" i="1" s="1"/>
  <c r="D247" i="1"/>
  <c r="D248" i="1"/>
  <c r="D249" i="1"/>
  <c r="E249" i="1" s="1"/>
  <c r="D250" i="1"/>
  <c r="D251" i="1"/>
  <c r="E251" i="1" s="1"/>
  <c r="D252" i="1"/>
  <c r="E252" i="1" s="1"/>
  <c r="D253" i="1"/>
  <c r="E253" i="1" s="1"/>
  <c r="D254" i="1"/>
  <c r="E254" i="1" s="1"/>
  <c r="D255" i="1"/>
  <c r="E255" i="1" s="1"/>
  <c r="D256" i="1"/>
  <c r="E256" i="1" s="1"/>
  <c r="D257" i="1"/>
  <c r="E257" i="1" s="1"/>
  <c r="D258" i="1"/>
  <c r="E258" i="1" s="1"/>
  <c r="D259" i="1"/>
  <c r="E259" i="1" s="1"/>
  <c r="D260" i="1"/>
  <c r="E260" i="1" s="1"/>
  <c r="D261" i="1"/>
  <c r="E261" i="1" s="1"/>
  <c r="D240" i="1"/>
  <c r="E240" i="1" s="1"/>
  <c r="D236" i="1"/>
  <c r="D231" i="1"/>
  <c r="D230" i="1"/>
  <c r="E230" i="1" s="1"/>
  <c r="D223" i="1"/>
  <c r="E223" i="1" s="1"/>
  <c r="D222" i="1"/>
  <c r="E222" i="1" s="1"/>
  <c r="D221" i="1"/>
  <c r="E221" i="1" s="1"/>
  <c r="D215" i="1"/>
  <c r="E215" i="1" s="1"/>
  <c r="D214" i="1"/>
  <c r="D213" i="1"/>
  <c r="E213" i="1" s="1"/>
  <c r="D212" i="1"/>
  <c r="E212" i="1" s="1"/>
  <c r="D211" i="1"/>
  <c r="E211" i="1" s="1"/>
  <c r="D210" i="1"/>
  <c r="E210" i="1" s="1"/>
  <c r="D209" i="1"/>
  <c r="D208" i="1"/>
  <c r="D207" i="1"/>
  <c r="E207" i="1" s="1"/>
  <c r="D206" i="1"/>
  <c r="E206" i="1" s="1"/>
  <c r="D205" i="1"/>
  <c r="E205" i="1" s="1"/>
  <c r="D204" i="1"/>
  <c r="E204" i="1" s="1"/>
  <c r="D203" i="1"/>
  <c r="E203" i="1" s="1"/>
  <c r="D202" i="1"/>
  <c r="E202" i="1" s="1"/>
  <c r="D201" i="1"/>
  <c r="E201" i="1" s="1"/>
  <c r="D200" i="1"/>
  <c r="E200" i="1" s="1"/>
  <c r="D199" i="1"/>
  <c r="E199" i="1" s="1"/>
  <c r="D198" i="1"/>
  <c r="E198" i="1" s="1"/>
  <c r="D197" i="1"/>
  <c r="D196" i="1"/>
  <c r="E196" i="1" s="1"/>
  <c r="D195" i="1"/>
  <c r="D194" i="1"/>
  <c r="E194" i="1" s="1"/>
  <c r="D193" i="1"/>
  <c r="E193" i="1" s="1"/>
  <c r="D192" i="1"/>
  <c r="E192" i="1" s="1"/>
  <c r="D191" i="1"/>
  <c r="E191" i="1" s="1"/>
  <c r="D190" i="1"/>
  <c r="E190" i="1" s="1"/>
  <c r="D189" i="1"/>
  <c r="E189" i="1" s="1"/>
  <c r="D188" i="1"/>
  <c r="D187" i="1"/>
  <c r="E187" i="1" s="1"/>
  <c r="D186" i="1"/>
  <c r="E186" i="1" s="1"/>
  <c r="D185" i="1"/>
  <c r="E185" i="1" s="1"/>
  <c r="D184" i="1"/>
  <c r="E184" i="1" s="1"/>
  <c r="D183" i="1"/>
  <c r="E183" i="1" s="1"/>
  <c r="D182" i="1"/>
  <c r="E182" i="1" s="1"/>
  <c r="D181" i="1"/>
  <c r="D180" i="1"/>
  <c r="E180" i="1" s="1"/>
  <c r="D179" i="1"/>
  <c r="E179" i="1" s="1"/>
  <c r="D178" i="1"/>
  <c r="E178" i="1" s="1"/>
  <c r="D177" i="1"/>
  <c r="E177" i="1" s="1"/>
  <c r="D176" i="1"/>
  <c r="E176" i="1" s="1"/>
  <c r="D175" i="1"/>
  <c r="E175" i="1" s="1"/>
  <c r="D174" i="1"/>
  <c r="E174" i="1" s="1"/>
  <c r="D173" i="1"/>
  <c r="D172" i="1"/>
  <c r="E172" i="1" s="1"/>
  <c r="D171" i="1"/>
  <c r="E171" i="1" s="1"/>
  <c r="D170" i="1"/>
  <c r="E170" i="1" s="1"/>
  <c r="D169" i="1"/>
  <c r="E169" i="1" s="1"/>
  <c r="D168" i="1"/>
  <c r="E168" i="1" s="1"/>
  <c r="D167" i="1"/>
  <c r="E167" i="1" s="1"/>
  <c r="D166" i="1"/>
  <c r="E166" i="1" s="1"/>
  <c r="D165" i="1"/>
  <c r="E165" i="1" s="1"/>
  <c r="D164" i="1"/>
  <c r="E164" i="1" s="1"/>
  <c r="D163" i="1"/>
  <c r="E163" i="1" s="1"/>
  <c r="D162" i="1"/>
  <c r="E162" i="1" s="1"/>
  <c r="D161" i="1"/>
  <c r="D160" i="1"/>
  <c r="E160" i="1" s="1"/>
  <c r="D159" i="1"/>
  <c r="E159" i="1" s="1"/>
  <c r="D158" i="1"/>
  <c r="E158" i="1" s="1"/>
  <c r="D157" i="1"/>
  <c r="E157" i="1" s="1"/>
  <c r="D156" i="1"/>
  <c r="E156" i="1" s="1"/>
  <c r="D155" i="1"/>
  <c r="E155" i="1" s="1"/>
  <c r="D154" i="1"/>
  <c r="E154" i="1" s="1"/>
  <c r="D153" i="1"/>
  <c r="E153" i="1" s="1"/>
  <c r="D152" i="1"/>
  <c r="D151" i="1"/>
  <c r="E151" i="1" s="1"/>
  <c r="D150" i="1"/>
  <c r="E150" i="1" s="1"/>
  <c r="D149" i="1"/>
  <c r="D148" i="1"/>
  <c r="D147" i="1"/>
  <c r="E147" i="1" s="1"/>
  <c r="D146" i="1"/>
  <c r="E146" i="1" s="1"/>
  <c r="D145" i="1"/>
  <c r="E145" i="1" s="1"/>
  <c r="D71" i="1"/>
  <c r="E71" i="1" s="1"/>
  <c r="D72" i="1"/>
  <c r="E72" i="1" s="1"/>
  <c r="D73" i="1"/>
  <c r="D74" i="1"/>
  <c r="D75" i="1"/>
  <c r="E75" i="1" s="1"/>
  <c r="D76" i="1"/>
  <c r="E76" i="1" s="1"/>
  <c r="D77" i="1"/>
  <c r="E77" i="1" s="1"/>
  <c r="D78" i="1"/>
  <c r="E78" i="1" s="1"/>
  <c r="D79" i="1"/>
  <c r="E79" i="1" s="1"/>
  <c r="D80" i="1"/>
  <c r="E80" i="1" s="1"/>
  <c r="D81" i="1"/>
  <c r="E81" i="1" s="1"/>
  <c r="D82" i="1"/>
  <c r="E82" i="1" s="1"/>
  <c r="D83" i="1"/>
  <c r="E83" i="1" s="1"/>
  <c r="D84" i="1"/>
  <c r="E84" i="1" s="1"/>
  <c r="D85" i="1"/>
  <c r="E85" i="1" s="1"/>
  <c r="D86" i="1"/>
  <c r="E86" i="1" s="1"/>
  <c r="D87" i="1"/>
  <c r="E87" i="1" s="1"/>
  <c r="D88" i="1"/>
  <c r="E88" i="1" s="1"/>
  <c r="D89" i="1"/>
  <c r="E89" i="1" s="1"/>
  <c r="D90" i="1"/>
  <c r="E90" i="1" s="1"/>
  <c r="D91" i="1"/>
  <c r="E91" i="1" s="1"/>
  <c r="D92" i="1"/>
  <c r="E92" i="1" s="1"/>
  <c r="D93" i="1"/>
  <c r="E93" i="1" s="1"/>
  <c r="D94" i="1"/>
  <c r="E94" i="1" s="1"/>
  <c r="D95" i="1"/>
  <c r="E95" i="1" s="1"/>
  <c r="D96" i="1"/>
  <c r="E96" i="1" s="1"/>
  <c r="D97" i="1"/>
  <c r="E97" i="1" s="1"/>
  <c r="D98" i="1"/>
  <c r="E98" i="1" s="1"/>
  <c r="D99" i="1"/>
  <c r="E99" i="1" s="1"/>
  <c r="D100" i="1"/>
  <c r="E100" i="1" s="1"/>
  <c r="D101" i="1"/>
  <c r="E101" i="1" s="1"/>
  <c r="D102" i="1"/>
  <c r="E102" i="1" s="1"/>
  <c r="D103" i="1"/>
  <c r="E103" i="1" s="1"/>
  <c r="D104" i="1"/>
  <c r="E104" i="1" s="1"/>
  <c r="D105" i="1"/>
  <c r="E105" i="1" s="1"/>
  <c r="D106" i="1"/>
  <c r="E106" i="1" s="1"/>
  <c r="D107" i="1"/>
  <c r="E107" i="1" s="1"/>
  <c r="D108" i="1"/>
  <c r="E108" i="1" s="1"/>
  <c r="D109" i="1"/>
  <c r="E109" i="1" s="1"/>
  <c r="D110" i="1"/>
  <c r="E110" i="1" s="1"/>
  <c r="D111" i="1"/>
  <c r="E111" i="1" s="1"/>
  <c r="D112" i="1"/>
  <c r="E112" i="1" s="1"/>
  <c r="D113" i="1"/>
  <c r="E113" i="1" s="1"/>
  <c r="D114" i="1"/>
  <c r="E114" i="1" s="1"/>
  <c r="D115" i="1"/>
  <c r="E115" i="1" s="1"/>
  <c r="D116" i="1"/>
  <c r="E116" i="1" s="1"/>
  <c r="D117" i="1"/>
  <c r="E117" i="1" s="1"/>
  <c r="D118" i="1"/>
  <c r="E118" i="1" s="1"/>
  <c r="D119" i="1"/>
  <c r="E119" i="1" s="1"/>
  <c r="D120" i="1"/>
  <c r="E120" i="1" s="1"/>
  <c r="D121" i="1"/>
  <c r="E121" i="1" s="1"/>
  <c r="D122" i="1"/>
  <c r="E122" i="1" s="1"/>
  <c r="D123" i="1"/>
  <c r="E123" i="1" s="1"/>
  <c r="D124" i="1"/>
  <c r="E124" i="1" s="1"/>
  <c r="D125" i="1"/>
  <c r="E125" i="1" s="1"/>
  <c r="D126" i="1"/>
  <c r="E126" i="1" s="1"/>
  <c r="D127" i="1"/>
  <c r="E127" i="1" s="1"/>
  <c r="D128" i="1"/>
  <c r="E128" i="1" s="1"/>
  <c r="D129" i="1"/>
  <c r="E129" i="1" s="1"/>
  <c r="D130" i="1"/>
  <c r="E130" i="1" s="1"/>
  <c r="D131" i="1"/>
  <c r="E131" i="1" s="1"/>
  <c r="D132" i="1"/>
  <c r="E132" i="1" s="1"/>
  <c r="D133" i="1"/>
  <c r="E133" i="1" s="1"/>
  <c r="D134" i="1"/>
  <c r="E134" i="1" s="1"/>
  <c r="D135" i="1"/>
  <c r="E135" i="1" s="1"/>
  <c r="D136" i="1"/>
  <c r="E136" i="1" s="1"/>
  <c r="D137" i="1"/>
  <c r="E137" i="1" s="1"/>
  <c r="D138" i="1"/>
  <c r="E138" i="1" s="1"/>
  <c r="D139" i="1"/>
  <c r="E139" i="1" s="1"/>
  <c r="D140" i="1"/>
  <c r="E140" i="1" s="1"/>
  <c r="D141" i="1"/>
  <c r="E141" i="1" s="1"/>
  <c r="D142" i="1"/>
  <c r="E142" i="1" s="1"/>
  <c r="D143" i="1"/>
  <c r="E143" i="1" s="1"/>
  <c r="D144" i="1"/>
  <c r="E144" i="1" s="1"/>
  <c r="D70" i="1"/>
  <c r="E70" i="1" s="1"/>
  <c r="D69" i="1"/>
  <c r="E69" i="1" s="1"/>
  <c r="D68" i="1"/>
  <c r="D67" i="1"/>
  <c r="D66" i="1"/>
  <c r="E66" i="1" s="1"/>
  <c r="D61" i="1"/>
  <c r="E61" i="1" s="1"/>
  <c r="D62" i="1"/>
  <c r="E62" i="1" s="1"/>
  <c r="D60" i="1"/>
  <c r="E60" i="1" s="1"/>
  <c r="D59" i="1"/>
  <c r="E59" i="1" s="1"/>
  <c r="D58" i="1"/>
  <c r="E58" i="1" s="1"/>
  <c r="D52" i="1"/>
  <c r="E52" i="1" s="1"/>
  <c r="D53" i="1"/>
  <c r="E53" i="1" s="1"/>
  <c r="D54" i="1"/>
  <c r="E54" i="1" s="1"/>
  <c r="D55" i="1"/>
  <c r="E55" i="1" s="1"/>
  <c r="D51" i="1"/>
  <c r="E51" i="1" s="1"/>
  <c r="D50" i="1"/>
  <c r="E50" i="1" s="1"/>
  <c r="D49" i="1"/>
  <c r="E49" i="1" s="1"/>
  <c r="D48" i="1"/>
  <c r="E48" i="1" s="1"/>
  <c r="D47" i="1"/>
  <c r="E47" i="1" s="1"/>
  <c r="D44" i="1"/>
  <c r="E44" i="1" s="1"/>
  <c r="D43" i="1"/>
  <c r="E43" i="1" s="1"/>
  <c r="D42" i="1"/>
  <c r="E42" i="1" s="1"/>
  <c r="D41" i="1"/>
  <c r="E41" i="1" s="1"/>
  <c r="D40" i="1"/>
  <c r="D37" i="1"/>
  <c r="E37" i="1" s="1"/>
  <c r="D36" i="1"/>
  <c r="E36" i="1" s="1"/>
  <c r="D35" i="1"/>
  <c r="E35" i="1" s="1"/>
  <c r="D34" i="1"/>
  <c r="D33" i="1"/>
  <c r="D29" i="1"/>
  <c r="E29" i="1" s="1"/>
  <c r="D28" i="1"/>
  <c r="E28" i="1" s="1"/>
  <c r="D27" i="1"/>
  <c r="E27" i="1" s="1"/>
  <c r="D26" i="1"/>
  <c r="E26" i="1" s="1"/>
  <c r="D25" i="1"/>
  <c r="E25" i="1" s="1"/>
  <c r="D22" i="1"/>
  <c r="E22" i="1" s="1"/>
  <c r="D21" i="1"/>
  <c r="E21" i="1" s="1"/>
  <c r="D20" i="1"/>
  <c r="E20" i="1" s="1"/>
  <c r="D19" i="1"/>
  <c r="E19" i="1" s="1"/>
  <c r="D18" i="1"/>
  <c r="E18" i="1" s="1"/>
  <c r="D15" i="1"/>
  <c r="E15" i="1" s="1"/>
  <c r="D14" i="1"/>
  <c r="E14" i="1" s="1"/>
  <c r="D13" i="1"/>
  <c r="E13" i="1" s="1"/>
  <c r="D12" i="1"/>
  <c r="E12" i="1" s="1"/>
  <c r="D11" i="1"/>
  <c r="E11" i="1" s="1"/>
  <c r="D5" i="1"/>
  <c r="E5" i="1" s="1"/>
  <c r="D6" i="1"/>
  <c r="E6" i="1" s="1"/>
  <c r="D7" i="1"/>
  <c r="E7" i="1" s="1"/>
  <c r="D8" i="1"/>
  <c r="E8" i="1" s="1"/>
  <c r="D4" i="1"/>
  <c r="E4" i="1" s="1"/>
  <c r="E2459" i="1"/>
  <c r="E2460" i="1"/>
  <c r="E2461" i="1"/>
  <c r="E2458" i="1"/>
  <c r="E2455" i="1"/>
  <c r="E2454" i="1"/>
  <c r="E2453" i="1"/>
  <c r="E2452" i="1"/>
  <c r="E2451" i="1"/>
  <c r="E2450" i="1"/>
  <c r="E2449" i="1"/>
  <c r="E2448" i="1"/>
  <c r="E2447" i="1"/>
  <c r="E2446" i="1"/>
  <c r="E2445" i="1"/>
  <c r="E2428" i="1"/>
  <c r="E2429" i="1"/>
  <c r="E2430" i="1"/>
  <c r="E2431" i="1"/>
  <c r="E2432" i="1"/>
  <c r="E2433" i="1"/>
  <c r="E2439" i="1"/>
  <c r="E2440" i="1"/>
  <c r="E2441" i="1"/>
  <c r="E2442" i="1"/>
  <c r="E2405" i="1"/>
  <c r="E2408" i="1"/>
  <c r="E2409" i="1"/>
  <c r="E2410" i="1"/>
  <c r="E2411" i="1"/>
  <c r="E2412" i="1"/>
  <c r="E2413" i="1"/>
  <c r="E2414" i="1"/>
  <c r="E2417" i="1"/>
  <c r="E2420" i="1"/>
  <c r="E2421" i="1"/>
  <c r="E2422" i="1"/>
  <c r="E2423" i="1"/>
  <c r="E2424" i="1"/>
  <c r="E2402" i="1"/>
  <c r="E2399" i="1"/>
  <c r="E2396" i="1"/>
  <c r="E2395" i="1"/>
  <c r="E2394" i="1"/>
  <c r="E2392" i="1"/>
  <c r="E2387" i="1"/>
  <c r="E2386" i="1"/>
  <c r="E2385" i="1"/>
  <c r="E2379" i="1"/>
  <c r="E2380" i="1"/>
  <c r="E2381" i="1"/>
  <c r="E2378" i="1"/>
  <c r="E2367" i="1"/>
  <c r="E2368" i="1"/>
  <c r="E2369" i="1"/>
  <c r="E2371" i="1"/>
  <c r="E2373" i="1"/>
  <c r="E2374" i="1"/>
  <c r="E2360" i="1"/>
  <c r="E2353" i="1"/>
  <c r="E2354" i="1"/>
  <c r="E2355" i="1"/>
  <c r="E2356" i="1"/>
  <c r="E2357" i="1"/>
  <c r="E2358" i="1"/>
  <c r="E2359" i="1"/>
  <c r="E2361" i="1"/>
  <c r="E2345" i="1"/>
  <c r="E2346" i="1"/>
  <c r="E2348" i="1"/>
  <c r="E2343" i="1"/>
  <c r="E2341" i="1"/>
  <c r="E2340" i="1"/>
  <c r="E2336" i="1"/>
  <c r="E2335" i="1"/>
  <c r="E2334" i="1"/>
  <c r="E2333" i="1"/>
  <c r="E2332" i="1"/>
  <c r="E2326" i="1"/>
  <c r="E2327" i="1"/>
  <c r="E2328" i="1"/>
  <c r="E2329" i="1"/>
  <c r="E2322" i="1"/>
  <c r="E2321" i="1"/>
  <c r="E2320" i="1"/>
  <c r="E2317" i="1"/>
  <c r="E2316" i="1"/>
  <c r="E2310" i="1"/>
  <c r="E2311" i="1"/>
  <c r="E2312" i="1"/>
  <c r="E2313" i="1"/>
  <c r="E2309" i="1"/>
  <c r="E2295" i="1"/>
  <c r="E2297" i="1"/>
  <c r="E2298" i="1"/>
  <c r="E2293" i="1"/>
  <c r="E2292" i="1"/>
  <c r="E2286" i="1"/>
  <c r="E2287" i="1"/>
  <c r="E2285" i="1"/>
  <c r="E2284" i="1"/>
  <c r="E2272" i="1"/>
  <c r="E2273" i="1"/>
  <c r="E2275" i="1"/>
  <c r="E2276" i="1"/>
  <c r="E2277" i="1"/>
  <c r="E2278" i="1"/>
  <c r="E2271" i="1"/>
  <c r="D2256" i="1"/>
  <c r="E2256" i="1" s="1"/>
  <c r="D2257" i="1"/>
  <c r="E2257" i="1" s="1"/>
  <c r="D2258" i="1"/>
  <c r="E2258" i="1" s="1"/>
  <c r="D2259" i="1"/>
  <c r="E2259" i="1" s="1"/>
  <c r="D2260" i="1"/>
  <c r="E2260" i="1" s="1"/>
  <c r="D2261" i="1"/>
  <c r="E2261" i="1" s="1"/>
  <c r="D2262" i="1"/>
  <c r="E2262" i="1" s="1"/>
  <c r="D2263" i="1"/>
  <c r="E2263" i="1" s="1"/>
  <c r="E2264" i="1"/>
  <c r="E2265" i="1"/>
  <c r="E2255" i="1"/>
  <c r="E2251" i="1"/>
  <c r="E2093" i="1"/>
  <c r="E2094" i="1"/>
  <c r="E2095" i="1"/>
  <c r="E2096" i="1"/>
  <c r="E2097" i="1"/>
  <c r="E2098" i="1"/>
  <c r="E2099" i="1"/>
  <c r="E2100" i="1"/>
  <c r="E2101" i="1"/>
  <c r="E2102" i="1"/>
  <c r="E2103" i="1"/>
  <c r="E2105" i="1"/>
  <c r="E2106" i="1"/>
  <c r="E2107" i="1"/>
  <c r="E2108" i="1"/>
  <c r="E2109" i="1"/>
  <c r="E2110" i="1"/>
  <c r="E2111" i="1"/>
  <c r="E2112" i="1"/>
  <c r="E2113" i="1"/>
  <c r="E2114" i="1"/>
  <c r="E2117" i="1"/>
  <c r="E2118" i="1"/>
  <c r="E2119" i="1"/>
  <c r="E2120" i="1"/>
  <c r="E2121" i="1"/>
  <c r="E2122" i="1"/>
  <c r="E2123" i="1"/>
  <c r="E2124" i="1"/>
  <c r="E2125" i="1"/>
  <c r="E2128" i="1"/>
  <c r="E2129" i="1"/>
  <c r="E2130" i="1"/>
  <c r="E2131" i="1"/>
  <c r="E2132" i="1"/>
  <c r="E2133" i="1"/>
  <c r="E2134" i="1"/>
  <c r="E2135" i="1"/>
  <c r="E2136" i="1"/>
  <c r="E2137" i="1"/>
  <c r="E2138" i="1"/>
  <c r="E2141" i="1"/>
  <c r="E2142" i="1"/>
  <c r="E2143" i="1"/>
  <c r="E2144" i="1"/>
  <c r="E2145" i="1"/>
  <c r="E2146" i="1"/>
  <c r="E2147" i="1"/>
  <c r="E2148" i="1"/>
  <c r="E2149" i="1"/>
  <c r="E2150" i="1"/>
  <c r="E2152" i="1"/>
  <c r="E2153" i="1"/>
  <c r="E2154" i="1"/>
  <c r="E2155" i="1"/>
  <c r="E2156" i="1"/>
  <c r="E2157" i="1"/>
  <c r="E2158" i="1"/>
  <c r="E2159" i="1"/>
  <c r="E2160" i="1"/>
  <c r="E2161" i="1"/>
  <c r="E2164" i="1"/>
  <c r="E2165" i="1"/>
  <c r="E2166" i="1"/>
  <c r="E2167" i="1"/>
  <c r="E2168" i="1"/>
  <c r="E2169" i="1"/>
  <c r="E2170" i="1"/>
  <c r="E2171" i="1"/>
  <c r="E2172" i="1"/>
  <c r="E2173" i="1"/>
  <c r="E2177" i="1"/>
  <c r="E2178" i="1"/>
  <c r="E2179" i="1"/>
  <c r="E2180" i="1"/>
  <c r="E2181" i="1"/>
  <c r="E2182" i="1"/>
  <c r="E2183" i="1"/>
  <c r="E2184" i="1"/>
  <c r="E2185" i="1"/>
  <c r="E2186" i="1"/>
  <c r="E2189" i="1"/>
  <c r="E2190" i="1"/>
  <c r="E2191" i="1"/>
  <c r="E2192" i="1"/>
  <c r="E2193" i="1"/>
  <c r="E2194" i="1"/>
  <c r="E2195" i="1"/>
  <c r="E2196" i="1"/>
  <c r="E2197" i="1"/>
  <c r="E2200" i="1"/>
  <c r="E2201" i="1"/>
  <c r="E2202" i="1"/>
  <c r="E2203" i="1"/>
  <c r="E2204" i="1"/>
  <c r="E2205" i="1"/>
  <c r="E2206" i="1"/>
  <c r="E2207" i="1"/>
  <c r="E2208" i="1"/>
  <c r="E2209" i="1"/>
  <c r="E2213" i="1"/>
  <c r="E2214" i="1"/>
  <c r="E2215" i="1"/>
  <c r="E2216" i="1"/>
  <c r="E2217" i="1"/>
  <c r="E2218" i="1"/>
  <c r="E2219" i="1"/>
  <c r="E2220" i="1"/>
  <c r="E2221" i="1"/>
  <c r="E2225" i="1"/>
  <c r="E2226" i="1"/>
  <c r="E2227" i="1"/>
  <c r="E2228" i="1"/>
  <c r="E2229" i="1"/>
  <c r="E2230" i="1"/>
  <c r="E2231" i="1"/>
  <c r="E2232" i="1"/>
  <c r="E2233" i="1"/>
  <c r="E2237" i="1"/>
  <c r="E2238" i="1"/>
  <c r="E2239" i="1"/>
  <c r="E2240" i="1"/>
  <c r="E2241" i="1"/>
  <c r="E2242" i="1"/>
  <c r="E2243" i="1"/>
  <c r="E2244" i="1"/>
  <c r="E2245" i="1"/>
  <c r="E2091" i="1"/>
  <c r="E2089" i="1"/>
  <c r="E2088" i="1"/>
  <c r="E2082" i="1"/>
  <c r="E2081" i="1"/>
  <c r="E2080" i="1"/>
  <c r="E2079" i="1"/>
  <c r="E2078" i="1"/>
  <c r="E2075" i="1"/>
  <c r="E2072" i="1"/>
  <c r="E2068" i="1"/>
  <c r="E2067" i="1"/>
  <c r="E2066" i="1"/>
  <c r="E2065" i="1"/>
  <c r="E2064" i="1"/>
  <c r="E2061" i="1"/>
  <c r="E2060" i="1"/>
  <c r="E2059" i="1"/>
  <c r="E2058" i="1"/>
  <c r="E2053" i="1"/>
  <c r="E2051" i="1"/>
  <c r="E2050" i="1"/>
  <c r="E2049" i="1"/>
  <c r="E2046" i="1"/>
  <c r="E2045" i="1"/>
  <c r="E2044" i="1"/>
  <c r="E2043" i="1"/>
  <c r="E2042" i="1"/>
  <c r="E2039" i="1"/>
  <c r="E2037" i="1"/>
  <c r="E2035" i="1"/>
  <c r="E2029" i="1"/>
  <c r="E2030" i="1"/>
  <c r="E2032" i="1"/>
  <c r="E2028" i="1"/>
  <c r="E2010" i="1"/>
  <c r="D2011" i="1"/>
  <c r="E2011" i="1" s="1"/>
  <c r="D2012" i="1"/>
  <c r="E2012" i="1" s="1"/>
  <c r="D2013" i="1"/>
  <c r="E2013" i="1" s="1"/>
  <c r="D2014" i="1"/>
  <c r="E2014" i="1" s="1"/>
  <c r="D2015" i="1"/>
  <c r="E2015" i="1" s="1"/>
  <c r="D2016" i="1"/>
  <c r="E2016" i="1" s="1"/>
  <c r="E2017" i="1"/>
  <c r="E1986" i="1"/>
  <c r="E1987" i="1"/>
  <c r="E1988" i="1"/>
  <c r="E1989" i="1"/>
  <c r="E1990" i="1"/>
  <c r="E1997" i="1"/>
  <c r="E1999" i="1"/>
  <c r="E2000" i="1"/>
  <c r="E2001" i="1"/>
  <c r="E2002" i="1"/>
  <c r="E1983" i="1"/>
  <c r="E1979" i="1"/>
  <c r="E1817" i="1"/>
  <c r="E1818" i="1"/>
  <c r="E1819" i="1"/>
  <c r="E1820" i="1"/>
  <c r="E1821" i="1"/>
  <c r="E1822" i="1"/>
  <c r="E1823" i="1"/>
  <c r="E1824" i="1"/>
  <c r="E1825" i="1"/>
  <c r="E1826" i="1"/>
  <c r="E1829" i="1"/>
  <c r="E1830" i="1"/>
  <c r="E1831" i="1"/>
  <c r="E1832" i="1"/>
  <c r="E1833" i="1"/>
  <c r="E1834" i="1"/>
  <c r="E1835" i="1"/>
  <c r="E1837" i="1"/>
  <c r="E1838" i="1"/>
  <c r="E1840" i="1"/>
  <c r="E1841" i="1"/>
  <c r="E1843" i="1"/>
  <c r="E1844" i="1"/>
  <c r="E1845" i="1"/>
  <c r="E1846" i="1"/>
  <c r="E1850" i="1"/>
  <c r="E1853" i="1"/>
  <c r="E1854" i="1"/>
  <c r="E1855" i="1"/>
  <c r="E1856" i="1"/>
  <c r="E1857" i="1"/>
  <c r="E1858" i="1"/>
  <c r="E1861" i="1"/>
  <c r="E1862" i="1"/>
  <c r="E1865" i="1"/>
  <c r="E1867" i="1"/>
  <c r="E1868" i="1"/>
  <c r="E1869" i="1"/>
  <c r="E1870" i="1"/>
  <c r="E1873" i="1"/>
  <c r="E1874" i="1"/>
  <c r="E1876" i="1"/>
  <c r="E1877" i="1"/>
  <c r="E1878" i="1"/>
  <c r="E1879" i="1"/>
  <c r="E1880" i="1"/>
  <c r="E1881" i="1"/>
  <c r="E1888" i="1"/>
  <c r="E1889" i="1"/>
  <c r="E1891" i="1"/>
  <c r="E1892" i="1"/>
  <c r="E1893" i="1"/>
  <c r="E1897" i="1"/>
  <c r="E1898" i="1"/>
  <c r="E1901" i="1"/>
  <c r="E1903" i="1"/>
  <c r="E1904" i="1"/>
  <c r="E1905" i="1"/>
  <c r="E1910" i="1"/>
  <c r="E1912" i="1"/>
  <c r="E1913" i="1"/>
  <c r="E1914" i="1"/>
  <c r="E1915" i="1"/>
  <c r="E1916" i="1"/>
  <c r="E1917" i="1"/>
  <c r="E1921" i="1"/>
  <c r="E1922" i="1"/>
  <c r="E1924" i="1"/>
  <c r="E1925" i="1"/>
  <c r="E1927" i="1"/>
  <c r="E1928" i="1"/>
  <c r="E1929" i="1"/>
  <c r="E1933" i="1"/>
  <c r="E1934" i="1"/>
  <c r="E1937" i="1"/>
  <c r="E1939" i="1"/>
  <c r="E1940" i="1"/>
  <c r="E1941" i="1"/>
  <c r="E1945" i="1"/>
  <c r="E1946" i="1"/>
  <c r="E1948" i="1"/>
  <c r="E1949" i="1"/>
  <c r="E1950" i="1"/>
  <c r="E1951" i="1"/>
  <c r="E1952" i="1"/>
  <c r="E1953" i="1"/>
  <c r="E1957" i="1"/>
  <c r="E1958" i="1"/>
  <c r="E1960" i="1"/>
  <c r="E1961" i="1"/>
  <c r="E1963" i="1"/>
  <c r="E1964" i="1"/>
  <c r="E1965" i="1"/>
  <c r="E1970" i="1"/>
  <c r="E1815" i="1"/>
  <c r="E1813" i="1"/>
  <c r="E1812" i="1"/>
  <c r="E1811" i="1"/>
  <c r="E1804" i="1"/>
  <c r="E1805" i="1"/>
  <c r="E1803" i="1"/>
  <c r="E1799" i="1"/>
  <c r="E1796" i="1"/>
  <c r="E1795" i="1"/>
  <c r="E1794" i="1"/>
  <c r="E1793" i="1"/>
  <c r="E1792" i="1"/>
  <c r="E1789" i="1"/>
  <c r="E1788" i="1"/>
  <c r="E1787" i="1"/>
  <c r="E1779" i="1"/>
  <c r="E1781" i="1"/>
  <c r="E1782" i="1"/>
  <c r="E1778" i="1"/>
  <c r="E1733" i="1"/>
  <c r="E1734" i="1"/>
  <c r="E1735" i="1"/>
  <c r="E1736" i="1"/>
  <c r="E1737" i="1"/>
  <c r="E1738" i="1"/>
  <c r="E1741" i="1"/>
  <c r="E1743" i="1"/>
  <c r="E1744" i="1"/>
  <c r="E1745" i="1"/>
  <c r="E1749" i="1"/>
  <c r="E1750" i="1"/>
  <c r="E1753" i="1"/>
  <c r="E1755" i="1"/>
  <c r="E1756" i="1"/>
  <c r="E1757" i="1"/>
  <c r="E1758" i="1"/>
  <c r="E1725" i="1"/>
  <c r="E1564" i="1"/>
  <c r="E1565" i="1"/>
  <c r="E1566" i="1"/>
  <c r="E1567" i="1"/>
  <c r="E1576" i="1"/>
  <c r="E1577" i="1"/>
  <c r="E1578" i="1"/>
  <c r="E1585" i="1"/>
  <c r="E1586" i="1"/>
  <c r="E1588" i="1"/>
  <c r="E1589" i="1"/>
  <c r="E1590" i="1"/>
  <c r="E1600" i="1"/>
  <c r="E1601" i="1"/>
  <c r="E1602" i="1"/>
  <c r="E1603" i="1"/>
  <c r="E1604" i="1"/>
  <c r="E1610" i="1"/>
  <c r="E1612" i="1"/>
  <c r="E1613" i="1"/>
  <c r="E1614" i="1"/>
  <c r="E1624" i="1"/>
  <c r="E1625" i="1"/>
  <c r="E1626" i="1"/>
  <c r="E1627" i="1"/>
  <c r="E1628" i="1"/>
  <c r="E1630" i="1"/>
  <c r="E1636" i="1"/>
  <c r="E1637" i="1"/>
  <c r="E1638" i="1"/>
  <c r="E1644" i="1"/>
  <c r="E1646" i="1"/>
  <c r="E1648" i="1"/>
  <c r="E1649" i="1"/>
  <c r="E1650" i="1"/>
  <c r="E1651" i="1"/>
  <c r="E1652" i="1"/>
  <c r="E1660" i="1"/>
  <c r="E1661" i="1"/>
  <c r="E1662" i="1"/>
  <c r="E1663" i="1"/>
  <c r="E1664" i="1"/>
  <c r="E1672" i="1"/>
  <c r="E1673" i="1"/>
  <c r="E1674" i="1"/>
  <c r="E1675" i="1"/>
  <c r="E1676" i="1"/>
  <c r="E1684" i="1"/>
  <c r="E1685" i="1"/>
  <c r="E1686" i="1"/>
  <c r="E1688" i="1"/>
  <c r="E1690" i="1"/>
  <c r="E1694" i="1"/>
  <c r="E1696" i="1"/>
  <c r="E1697" i="1"/>
  <c r="E1698" i="1"/>
  <c r="E1706" i="1"/>
  <c r="E1708" i="1"/>
  <c r="E1709" i="1"/>
  <c r="E1710" i="1"/>
  <c r="E1711" i="1"/>
  <c r="E1712" i="1"/>
  <c r="E1562" i="1"/>
  <c r="E1550" i="1"/>
  <c r="E1549" i="1"/>
  <c r="E1442" i="1"/>
  <c r="E1443" i="1"/>
  <c r="E1451" i="1"/>
  <c r="E1452" i="1"/>
  <c r="E1455" i="1"/>
  <c r="E1457" i="1"/>
  <c r="E1463" i="1"/>
  <c r="E1467" i="1"/>
  <c r="E1469" i="1"/>
  <c r="E1471" i="1"/>
  <c r="E1476" i="1"/>
  <c r="E1477" i="1"/>
  <c r="E1479" i="1"/>
  <c r="E1487" i="1"/>
  <c r="E1488" i="1"/>
  <c r="E1490" i="1"/>
  <c r="E1491" i="1"/>
  <c r="E1493" i="1"/>
  <c r="E1502" i="1"/>
  <c r="E1503" i="1"/>
  <c r="E1505" i="1"/>
  <c r="E1507" i="1"/>
  <c r="E1508" i="1"/>
  <c r="E1512" i="1"/>
  <c r="E1515" i="1"/>
  <c r="E1524" i="1"/>
  <c r="E1527" i="1"/>
  <c r="E1438" i="1"/>
  <c r="E1434" i="1"/>
  <c r="E1433" i="1"/>
  <c r="E1344" i="1"/>
  <c r="E1345" i="1"/>
  <c r="E1347" i="1"/>
  <c r="E1349" i="1"/>
  <c r="E1350" i="1"/>
  <c r="E1351" i="1"/>
  <c r="E1352" i="1"/>
  <c r="E1353" i="1"/>
  <c r="E1361" i="1"/>
  <c r="E1362" i="1"/>
  <c r="E1363" i="1"/>
  <c r="E1364" i="1"/>
  <c r="E1365" i="1"/>
  <c r="E1367" i="1"/>
  <c r="E1368" i="1"/>
  <c r="E1373" i="1"/>
  <c r="E1374" i="1"/>
  <c r="E1375" i="1"/>
  <c r="E1376" i="1"/>
  <c r="E1377" i="1"/>
  <c r="E1380" i="1"/>
  <c r="E1381" i="1"/>
  <c r="E1383" i="1"/>
  <c r="E1385" i="1"/>
  <c r="E1386" i="1"/>
  <c r="E1387" i="1"/>
  <c r="E1388" i="1"/>
  <c r="E1389" i="1"/>
  <c r="E1395" i="1"/>
  <c r="E1397" i="1"/>
  <c r="E1398" i="1"/>
  <c r="E1399" i="1"/>
  <c r="E1400" i="1"/>
  <c r="E1401" i="1"/>
  <c r="E1409" i="1"/>
  <c r="E1410" i="1"/>
  <c r="E1411" i="1"/>
  <c r="E1412" i="1"/>
  <c r="E1413" i="1"/>
  <c r="E1415" i="1"/>
  <c r="E1416" i="1"/>
  <c r="E1417" i="1"/>
  <c r="E1419" i="1"/>
  <c r="E1421" i="1"/>
  <c r="E1422" i="1"/>
  <c r="E1423" i="1"/>
  <c r="E1424" i="1"/>
  <c r="E1425" i="1"/>
  <c r="E1429" i="1"/>
  <c r="E1342" i="1"/>
  <c r="E1340" i="1"/>
  <c r="E1339" i="1"/>
  <c r="E1338" i="1"/>
  <c r="E1334" i="1"/>
  <c r="E1333" i="1"/>
  <c r="E1323" i="1"/>
  <c r="E1320" i="1"/>
  <c r="E1319" i="1"/>
  <c r="E1318" i="1"/>
  <c r="E1317" i="1"/>
  <c r="E1312" i="1"/>
  <c r="E1311" i="1"/>
  <c r="E1304" i="1"/>
  <c r="E1302" i="1"/>
  <c r="E1301" i="1"/>
  <c r="E1298" i="1"/>
  <c r="E1295" i="1"/>
  <c r="E1290" i="1"/>
  <c r="E1288" i="1"/>
  <c r="E1287" i="1"/>
  <c r="E1281" i="1"/>
  <c r="E1282" i="1"/>
  <c r="E1283" i="1"/>
  <c r="D1226" i="1"/>
  <c r="E1226" i="1" s="1"/>
  <c r="E1227" i="1"/>
  <c r="D1228" i="1"/>
  <c r="E1228" i="1" s="1"/>
  <c r="E1229" i="1"/>
  <c r="D1230" i="1"/>
  <c r="E1230" i="1" s="1"/>
  <c r="E1231" i="1"/>
  <c r="D1232" i="1"/>
  <c r="E1232" i="1" s="1"/>
  <c r="E1233" i="1"/>
  <c r="E1234" i="1"/>
  <c r="D1235" i="1"/>
  <c r="E1235" i="1" s="1"/>
  <c r="D1237" i="1"/>
  <c r="E1237" i="1" s="1"/>
  <c r="D1238" i="1"/>
  <c r="E1238" i="1" s="1"/>
  <c r="D1239" i="1"/>
  <c r="E1239" i="1" s="1"/>
  <c r="D1240" i="1"/>
  <c r="E1240" i="1" s="1"/>
  <c r="D1241" i="1"/>
  <c r="E1241" i="1" s="1"/>
  <c r="D1242" i="1"/>
  <c r="E1242" i="1" s="1"/>
  <c r="D1243" i="1"/>
  <c r="E1243" i="1" s="1"/>
  <c r="D1244" i="1"/>
  <c r="E1244" i="1" s="1"/>
  <c r="D1245" i="1"/>
  <c r="E1245" i="1" s="1"/>
  <c r="D1246" i="1"/>
  <c r="E1246" i="1" s="1"/>
  <c r="D1247" i="1"/>
  <c r="E1247" i="1" s="1"/>
  <c r="D1248" i="1"/>
  <c r="E1248" i="1" s="1"/>
  <c r="D1249" i="1"/>
  <c r="E1249" i="1" s="1"/>
  <c r="D1250" i="1"/>
  <c r="E1250" i="1" s="1"/>
  <c r="D1251" i="1"/>
  <c r="E1251" i="1" s="1"/>
  <c r="D1253" i="1"/>
  <c r="E1253" i="1" s="1"/>
  <c r="D1254" i="1"/>
  <c r="E1254" i="1" s="1"/>
  <c r="D1255" i="1"/>
  <c r="E1255" i="1" s="1"/>
  <c r="E1256" i="1"/>
  <c r="D1257" i="1"/>
  <c r="E1257" i="1" s="1"/>
  <c r="E1258" i="1"/>
  <c r="E1225" i="1"/>
  <c r="D1219" i="1"/>
  <c r="E1219" i="1" s="1"/>
  <c r="E1076" i="1"/>
  <c r="E1077" i="1"/>
  <c r="E1078" i="1"/>
  <c r="E1079" i="1"/>
  <c r="E1082" i="1"/>
  <c r="E1084" i="1"/>
  <c r="E1087" i="1"/>
  <c r="E1089" i="1"/>
  <c r="E1090" i="1"/>
  <c r="E1091" i="1"/>
  <c r="E1100" i="1"/>
  <c r="E1101" i="1"/>
  <c r="E1102" i="1"/>
  <c r="E1103" i="1"/>
  <c r="E1108" i="1"/>
  <c r="E1109" i="1"/>
  <c r="E1111" i="1"/>
  <c r="E1113" i="1"/>
  <c r="E1115" i="1"/>
  <c r="E1124" i="1"/>
  <c r="E1125" i="1"/>
  <c r="E1126" i="1"/>
  <c r="E1127" i="1"/>
  <c r="E1130" i="1"/>
  <c r="E1132" i="1"/>
  <c r="E1133" i="1"/>
  <c r="E1137" i="1"/>
  <c r="E1139" i="1"/>
  <c r="E1149" i="1"/>
  <c r="E1150" i="1"/>
  <c r="E1151" i="1"/>
  <c r="E1155" i="1"/>
  <c r="E1156" i="1"/>
  <c r="E1159" i="1"/>
  <c r="E1161" i="1"/>
  <c r="E1162" i="1"/>
  <c r="E1163" i="1"/>
  <c r="E1172" i="1"/>
  <c r="E1173" i="1"/>
  <c r="E1175" i="1"/>
  <c r="E1183" i="1"/>
  <c r="E1185" i="1"/>
  <c r="E1192" i="1"/>
  <c r="E1193" i="1"/>
  <c r="E1196" i="1"/>
  <c r="E1197" i="1"/>
  <c r="E1199" i="1"/>
  <c r="E1209" i="1"/>
  <c r="E1210" i="1"/>
  <c r="E1069" i="1"/>
  <c r="E1067" i="1"/>
  <c r="E1065" i="1"/>
  <c r="E1060" i="1"/>
  <c r="E1059" i="1"/>
  <c r="E1045" i="1"/>
  <c r="E1044" i="1"/>
  <c r="E1040" i="1"/>
  <c r="E1038" i="1"/>
  <c r="E1032" i="1"/>
  <c r="E1030" i="1"/>
  <c r="E984" i="1"/>
  <c r="E986" i="1"/>
  <c r="E988" i="1"/>
  <c r="E990" i="1"/>
  <c r="E996" i="1"/>
  <c r="E998" i="1"/>
  <c r="E999" i="1"/>
  <c r="E1008" i="1"/>
  <c r="E1009" i="1"/>
  <c r="E1010" i="1"/>
  <c r="E1011" i="1"/>
  <c r="E1012" i="1"/>
  <c r="E1015" i="1"/>
  <c r="E820" i="1"/>
  <c r="E821" i="1"/>
  <c r="E830" i="1"/>
  <c r="E833" i="1"/>
  <c r="E842" i="1"/>
  <c r="E844" i="1"/>
  <c r="E845" i="1"/>
  <c r="E846" i="1"/>
  <c r="E852" i="1"/>
  <c r="E856" i="1"/>
  <c r="E857" i="1"/>
  <c r="E858" i="1"/>
  <c r="E866" i="1"/>
  <c r="E867" i="1"/>
  <c r="E868" i="1"/>
  <c r="E869" i="1"/>
  <c r="E870" i="1"/>
  <c r="E871" i="1"/>
  <c r="E878" i="1"/>
  <c r="E879" i="1"/>
  <c r="E880" i="1"/>
  <c r="E881" i="1"/>
  <c r="E882" i="1"/>
  <c r="E893" i="1"/>
  <c r="E894" i="1"/>
  <c r="E897" i="1"/>
  <c r="E904" i="1"/>
  <c r="E905" i="1"/>
  <c r="E906" i="1"/>
  <c r="E908" i="1"/>
  <c r="E912" i="1"/>
  <c r="E925" i="1"/>
  <c r="E926" i="1"/>
  <c r="E927" i="1"/>
  <c r="E928" i="1"/>
  <c r="E933" i="1"/>
  <c r="E940" i="1"/>
  <c r="E948" i="1"/>
  <c r="E950" i="1"/>
  <c r="E952" i="1"/>
  <c r="E953" i="1"/>
  <c r="E954" i="1"/>
  <c r="E964" i="1"/>
  <c r="E965" i="1"/>
  <c r="E966" i="1"/>
  <c r="D784" i="1"/>
  <c r="E784" i="1" s="1"/>
  <c r="D785" i="1"/>
  <c r="E785" i="1" s="1"/>
  <c r="D787" i="1"/>
  <c r="E787" i="1" s="1"/>
  <c r="D788" i="1"/>
  <c r="E788" i="1" s="1"/>
  <c r="D789" i="1"/>
  <c r="E789" i="1" s="1"/>
  <c r="D790" i="1"/>
  <c r="E790" i="1" s="1"/>
  <c r="E783" i="1"/>
  <c r="E606" i="1"/>
  <c r="E608" i="1"/>
  <c r="E618" i="1"/>
  <c r="E619" i="1"/>
  <c r="E625" i="1"/>
  <c r="E628" i="1"/>
  <c r="E632" i="1"/>
  <c r="E642" i="1"/>
  <c r="E643" i="1"/>
  <c r="E644" i="1"/>
  <c r="E657" i="1"/>
  <c r="E669" i="1"/>
  <c r="E670" i="1"/>
  <c r="E680" i="1"/>
  <c r="E681" i="1"/>
  <c r="E682" i="1"/>
  <c r="E683" i="1"/>
  <c r="E688" i="1"/>
  <c r="E693" i="1"/>
  <c r="E696" i="1"/>
  <c r="E702" i="1"/>
  <c r="E704" i="1"/>
  <c r="E705" i="1"/>
  <c r="E714" i="1"/>
  <c r="E715" i="1"/>
  <c r="E717" i="1"/>
  <c r="E718" i="1"/>
  <c r="E720" i="1"/>
  <c r="E726" i="1"/>
  <c r="E727" i="1"/>
  <c r="E728" i="1"/>
  <c r="E730" i="1"/>
  <c r="E738" i="1"/>
  <c r="E762" i="1"/>
  <c r="E764" i="1"/>
  <c r="E769" i="1"/>
  <c r="E773" i="1"/>
  <c r="E774" i="1"/>
  <c r="D587" i="1"/>
  <c r="E587" i="1" s="1"/>
  <c r="E578" i="1"/>
  <c r="E581" i="1"/>
  <c r="D491" i="1"/>
  <c r="E491" i="1" s="1"/>
  <c r="D492" i="1"/>
  <c r="E492" i="1" s="1"/>
  <c r="D493" i="1"/>
  <c r="E493" i="1" s="1"/>
  <c r="D494" i="1"/>
  <c r="E494" i="1" s="1"/>
  <c r="D496" i="1"/>
  <c r="E496" i="1" s="1"/>
  <c r="D498" i="1"/>
  <c r="E498" i="1" s="1"/>
  <c r="D499" i="1"/>
  <c r="E499" i="1" s="1"/>
  <c r="D500" i="1"/>
  <c r="E500" i="1" s="1"/>
  <c r="D501" i="1"/>
  <c r="E501" i="1" s="1"/>
  <c r="D502" i="1"/>
  <c r="E502" i="1" s="1"/>
  <c r="D504" i="1"/>
  <c r="E504" i="1" s="1"/>
  <c r="D505" i="1"/>
  <c r="E505" i="1" s="1"/>
  <c r="D506" i="1"/>
  <c r="E506" i="1" s="1"/>
  <c r="D507" i="1"/>
  <c r="E507" i="1" s="1"/>
  <c r="D513" i="1"/>
  <c r="E513" i="1" s="1"/>
  <c r="D514" i="1"/>
  <c r="E514" i="1" s="1"/>
  <c r="D517" i="1"/>
  <c r="E517" i="1" s="1"/>
  <c r="D518" i="1"/>
  <c r="E518" i="1" s="1"/>
  <c r="D520" i="1"/>
  <c r="E520" i="1" s="1"/>
  <c r="D521" i="1"/>
  <c r="E521" i="1" s="1"/>
  <c r="D522" i="1"/>
  <c r="E522" i="1" s="1"/>
  <c r="D523" i="1"/>
  <c r="E523" i="1" s="1"/>
  <c r="D525" i="1"/>
  <c r="E525" i="1" s="1"/>
  <c r="D526" i="1"/>
  <c r="E526" i="1" s="1"/>
  <c r="D527" i="1"/>
  <c r="E527" i="1" s="1"/>
  <c r="D530" i="1"/>
  <c r="E530" i="1" s="1"/>
  <c r="D532" i="1"/>
  <c r="E532" i="1" s="1"/>
  <c r="E534" i="1"/>
  <c r="D536" i="1"/>
  <c r="E536" i="1" s="1"/>
  <c r="D537" i="1"/>
  <c r="E537" i="1" s="1"/>
  <c r="D538" i="1"/>
  <c r="E538" i="1" s="1"/>
  <c r="E541" i="1"/>
  <c r="E481" i="1"/>
  <c r="E355" i="1"/>
  <c r="E361" i="1"/>
  <c r="E372" i="1"/>
  <c r="E373" i="1"/>
  <c r="E374" i="1"/>
  <c r="E377" i="1"/>
  <c r="E384" i="1"/>
  <c r="E396" i="1"/>
  <c r="E397" i="1"/>
  <c r="E409" i="1"/>
  <c r="E410" i="1"/>
  <c r="E413" i="1"/>
  <c r="E432" i="1"/>
  <c r="E433" i="1"/>
  <c r="E443" i="1"/>
  <c r="E444" i="1"/>
  <c r="E445" i="1"/>
  <c r="E446" i="1"/>
  <c r="E456" i="1"/>
  <c r="E469" i="1"/>
  <c r="E350" i="1"/>
  <c r="E347" i="1"/>
  <c r="E349" i="1"/>
  <c r="E333" i="1"/>
  <c r="E338" i="1"/>
  <c r="E340" i="1"/>
  <c r="E322" i="1"/>
  <c r="E288" i="1"/>
  <c r="E231" i="1"/>
  <c r="D232" i="1"/>
  <c r="E232" i="1" s="1"/>
  <c r="D233" i="1"/>
  <c r="E233" i="1" s="1"/>
  <c r="D234" i="1"/>
  <c r="E234" i="1" s="1"/>
  <c r="D235" i="1"/>
  <c r="E235" i="1" s="1"/>
  <c r="E236" i="1"/>
  <c r="D237" i="1"/>
  <c r="E237" i="1" s="1"/>
  <c r="D238" i="1"/>
  <c r="E238" i="1" s="1"/>
  <c r="D239" i="1"/>
  <c r="E239" i="1" s="1"/>
  <c r="E247" i="1"/>
  <c r="E248" i="1"/>
  <c r="E250" i="1"/>
  <c r="E208" i="1"/>
  <c r="E209" i="1"/>
  <c r="E214" i="1"/>
  <c r="E173" i="1"/>
  <c r="E181" i="1"/>
  <c r="E188" i="1"/>
  <c r="E195" i="1"/>
  <c r="E197" i="1"/>
  <c r="E148" i="1"/>
  <c r="E149" i="1"/>
  <c r="E152" i="1"/>
  <c r="E161" i="1"/>
  <c r="E73" i="1"/>
  <c r="E74" i="1"/>
  <c r="E68" i="1"/>
  <c r="E67" i="1"/>
  <c r="E40" i="1"/>
  <c r="E34" i="1"/>
  <c r="E33" i="1"/>
  <c r="D2283" i="1"/>
  <c r="D2270" i="1"/>
  <c r="D2269" i="1"/>
  <c r="D2268" i="1"/>
  <c r="D2267" i="1"/>
  <c r="D2266" i="1"/>
  <c r="D1053" i="1"/>
  <c r="D1052" i="1"/>
  <c r="D1051" i="1"/>
  <c r="D1050" i="1"/>
  <c r="D1049" i="1"/>
  <c r="D583" i="1"/>
  <c r="D582" i="1"/>
  <c r="D293" i="1"/>
  <c r="A16" i="1"/>
  <c r="F2458" i="1"/>
  <c r="F2459" i="1" s="1"/>
  <c r="F2460" i="1" s="1"/>
  <c r="F2461" i="1" s="1"/>
  <c r="F2445" i="1"/>
  <c r="F2446" i="1" s="1"/>
  <c r="F2447" i="1" s="1"/>
  <c r="F2448" i="1" s="1"/>
  <c r="F2449" i="1" s="1"/>
  <c r="F2450" i="1" s="1"/>
  <c r="F2451" i="1" s="1"/>
  <c r="F2452" i="1" s="1"/>
  <c r="F2453" i="1" s="1"/>
  <c r="F2454" i="1" s="1"/>
  <c r="F2455" i="1" s="1"/>
  <c r="F2427" i="1"/>
  <c r="F2428" i="1" s="1"/>
  <c r="F2429" i="1" s="1"/>
  <c r="F2430" i="1" s="1"/>
  <c r="F2431" i="1" s="1"/>
  <c r="F2432" i="1" s="1"/>
  <c r="F2433" i="1" s="1"/>
  <c r="F2434" i="1" s="1"/>
  <c r="F2435" i="1" s="1"/>
  <c r="F2436" i="1" s="1"/>
  <c r="F2437" i="1" s="1"/>
  <c r="F2438" i="1" s="1"/>
  <c r="F2439" i="1" s="1"/>
  <c r="F2440" i="1" s="1"/>
  <c r="F2441" i="1" s="1"/>
  <c r="F2442" i="1" s="1"/>
  <c r="F2402" i="1"/>
  <c r="F2403" i="1" s="1"/>
  <c r="F2404" i="1" s="1"/>
  <c r="F2405" i="1" s="1"/>
  <c r="F2406" i="1" s="1"/>
  <c r="F2407" i="1" s="1"/>
  <c r="F2408" i="1" s="1"/>
  <c r="F2409" i="1" s="1"/>
  <c r="F2410" i="1" s="1"/>
  <c r="F2411" i="1" s="1"/>
  <c r="F2412" i="1" s="1"/>
  <c r="F2413" i="1" s="1"/>
  <c r="F2414" i="1" s="1"/>
  <c r="F2415" i="1" s="1"/>
  <c r="F2416" i="1" s="1"/>
  <c r="F2417" i="1" s="1"/>
  <c r="F2418" i="1" s="1"/>
  <c r="F2419" i="1" s="1"/>
  <c r="F2420" i="1" s="1"/>
  <c r="F2421" i="1" s="1"/>
  <c r="F2422" i="1" s="1"/>
  <c r="F2423" i="1" s="1"/>
  <c r="F2424" i="1" s="1"/>
  <c r="F2378" i="1"/>
  <c r="F2379" i="1" s="1"/>
  <c r="F2380" i="1" s="1"/>
  <c r="F2381" i="1" s="1"/>
  <c r="F2385" i="1" s="1"/>
  <c r="F2386" i="1" s="1"/>
  <c r="F2387" i="1" s="1"/>
  <c r="F2388" i="1" s="1"/>
  <c r="F2392" i="1" s="1"/>
  <c r="F2393" i="1" s="1"/>
  <c r="F2394" i="1" s="1"/>
  <c r="F2395" i="1" s="1"/>
  <c r="F2396" i="1" s="1"/>
  <c r="F2399" i="1" s="1"/>
  <c r="A2425" i="1"/>
  <c r="A2400" i="1"/>
  <c r="A2397" i="1"/>
  <c r="A2389" i="1"/>
  <c r="A2382" i="1"/>
  <c r="A2375" i="1" s="1"/>
  <c r="A2349" i="1"/>
  <c r="A2362" i="1"/>
  <c r="F2340" i="1"/>
  <c r="F2341" i="1" s="1"/>
  <c r="F2342" i="1" s="1"/>
  <c r="F2343" i="1" s="1"/>
  <c r="F2344" i="1" s="1"/>
  <c r="F2345" i="1" s="1"/>
  <c r="F2346" i="1" s="1"/>
  <c r="F2347" i="1" s="1"/>
  <c r="F2348" i="1" s="1"/>
  <c r="F2352" i="1" s="1"/>
  <c r="F2353" i="1" s="1"/>
  <c r="F2354" i="1" s="1"/>
  <c r="F2355" i="1" s="1"/>
  <c r="F2356" i="1" s="1"/>
  <c r="F2357" i="1" s="1"/>
  <c r="F2358" i="1" s="1"/>
  <c r="F2359" i="1" s="1"/>
  <c r="F2360" i="1" s="1"/>
  <c r="F2361" i="1" s="1"/>
  <c r="F2365" i="1" s="1"/>
  <c r="F2366" i="1" s="1"/>
  <c r="F2367" i="1" s="1"/>
  <c r="F2368" i="1" s="1"/>
  <c r="F2369" i="1" s="1"/>
  <c r="F2370" i="1" s="1"/>
  <c r="F2371" i="1" s="1"/>
  <c r="F2372" i="1" s="1"/>
  <c r="F2373" i="1" s="1"/>
  <c r="F2374" i="1" s="1"/>
  <c r="A2314" i="1"/>
  <c r="A2318" i="1"/>
  <c r="A2323" i="1"/>
  <c r="A2337" i="1"/>
  <c r="A2330" i="1"/>
  <c r="A2306" i="1"/>
  <c r="A2305" i="1"/>
  <c r="F2265" i="1"/>
  <c r="F2264" i="1"/>
  <c r="F2272" i="1"/>
  <c r="F2273" i="1"/>
  <c r="F2274" i="1"/>
  <c r="F2275" i="1"/>
  <c r="F2276" i="1"/>
  <c r="F2277" i="1"/>
  <c r="F2278" i="1"/>
  <c r="F2279" i="1"/>
  <c r="F2280" i="1"/>
  <c r="F2281" i="1"/>
  <c r="F2282" i="1"/>
  <c r="F2284" i="1" s="1"/>
  <c r="F2285" i="1" s="1"/>
  <c r="F2286" i="1" s="1"/>
  <c r="F2287" i="1" s="1"/>
  <c r="F2292" i="1" s="1"/>
  <c r="F2293" i="1" s="1"/>
  <c r="F2294" i="1" s="1"/>
  <c r="F2283" i="1"/>
  <c r="F2288" i="1"/>
  <c r="E2266" i="1"/>
  <c r="E2267" i="1"/>
  <c r="E2268" i="1"/>
  <c r="E2269" i="1"/>
  <c r="E2270" i="1"/>
  <c r="E2283" i="1"/>
  <c r="F2250" i="1"/>
  <c r="F2251" i="1" s="1"/>
  <c r="F2271" i="1" s="1"/>
  <c r="F2234" i="1"/>
  <c r="F2235" i="1" s="1"/>
  <c r="F2236" i="1" s="1"/>
  <c r="F2237" i="1" s="1"/>
  <c r="F2238" i="1" s="1"/>
  <c r="F2239" i="1" s="1"/>
  <c r="F2240" i="1" s="1"/>
  <c r="F2241" i="1" s="1"/>
  <c r="F2205" i="1"/>
  <c r="F2206" i="1" s="1"/>
  <c r="F2207" i="1" s="1"/>
  <c r="F2208" i="1" s="1"/>
  <c r="F2209" i="1" s="1"/>
  <c r="F2210" i="1" s="1"/>
  <c r="F2211" i="1" s="1"/>
  <c r="F2212" i="1" s="1"/>
  <c r="F2213" i="1" s="1"/>
  <c r="F2214" i="1" s="1"/>
  <c r="F2215" i="1" s="1"/>
  <c r="F2216" i="1" s="1"/>
  <c r="F2217" i="1" s="1"/>
  <c r="F2218" i="1" s="1"/>
  <c r="F2219" i="1" s="1"/>
  <c r="F2220" i="1" s="1"/>
  <c r="F2221" i="1" s="1"/>
  <c r="F2222" i="1" s="1"/>
  <c r="F2223" i="1" s="1"/>
  <c r="F2224" i="1" s="1"/>
  <c r="F2225" i="1" s="1"/>
  <c r="F2226" i="1" s="1"/>
  <c r="F2227" i="1" s="1"/>
  <c r="F2228" i="1" s="1"/>
  <c r="F2229" i="1" s="1"/>
  <c r="F2230" i="1" s="1"/>
  <c r="F2231" i="1" s="1"/>
  <c r="F2232" i="1" s="1"/>
  <c r="F2233" i="1" s="1"/>
  <c r="F2176" i="1"/>
  <c r="F2177" i="1" s="1"/>
  <c r="F2178" i="1" s="1"/>
  <c r="F2179" i="1" s="1"/>
  <c r="F2180" i="1" s="1"/>
  <c r="F2181" i="1" s="1"/>
  <c r="F2182" i="1" s="1"/>
  <c r="F2183" i="1" s="1"/>
  <c r="F2184" i="1" s="1"/>
  <c r="F2185" i="1" s="1"/>
  <c r="F2186" i="1" s="1"/>
  <c r="F2187" i="1" s="1"/>
  <c r="F2188" i="1" s="1"/>
  <c r="F2189" i="1" s="1"/>
  <c r="F2190" i="1" s="1"/>
  <c r="F2191" i="1" s="1"/>
  <c r="F2192" i="1" s="1"/>
  <c r="F2193" i="1" s="1"/>
  <c r="F2194" i="1" s="1"/>
  <c r="F2195" i="1" s="1"/>
  <c r="F2196" i="1" s="1"/>
  <c r="F2197" i="1" s="1"/>
  <c r="F2198" i="1" s="1"/>
  <c r="F2199" i="1" s="1"/>
  <c r="F2200" i="1" s="1"/>
  <c r="F2201" i="1" s="1"/>
  <c r="F2202" i="1" s="1"/>
  <c r="F2203" i="1" s="1"/>
  <c r="F2204" i="1" s="1"/>
  <c r="F2145" i="1"/>
  <c r="F2146" i="1" s="1"/>
  <c r="F2147" i="1" s="1"/>
  <c r="F2148" i="1" s="1"/>
  <c r="F2149" i="1" s="1"/>
  <c r="F2150" i="1" s="1"/>
  <c r="F2151" i="1" s="1"/>
  <c r="F2152" i="1" s="1"/>
  <c r="F2153" i="1" s="1"/>
  <c r="F2154" i="1" s="1"/>
  <c r="F2155" i="1" s="1"/>
  <c r="F2156" i="1" s="1"/>
  <c r="F2157" i="1" s="1"/>
  <c r="F2158" i="1" s="1"/>
  <c r="F2159" i="1" s="1"/>
  <c r="F2160" i="1" s="1"/>
  <c r="F2161" i="1" s="1"/>
  <c r="F2162" i="1" s="1"/>
  <c r="F2163" i="1" s="1"/>
  <c r="F2164" i="1" s="1"/>
  <c r="F2165" i="1" s="1"/>
  <c r="F2166" i="1" s="1"/>
  <c r="F2167" i="1" s="1"/>
  <c r="F2168" i="1" s="1"/>
  <c r="F2169" i="1" s="1"/>
  <c r="F2170" i="1" s="1"/>
  <c r="F2171" i="1" s="1"/>
  <c r="F2172" i="1" s="1"/>
  <c r="F2173" i="1" s="1"/>
  <c r="F2174" i="1" s="1"/>
  <c r="F2175" i="1" s="1"/>
  <c r="F2117" i="1"/>
  <c r="F2118" i="1" s="1"/>
  <c r="F2119" i="1" s="1"/>
  <c r="F2120" i="1" s="1"/>
  <c r="F2121" i="1" s="1"/>
  <c r="F2122" i="1" s="1"/>
  <c r="F2123" i="1" s="1"/>
  <c r="F2124" i="1" s="1"/>
  <c r="F2125" i="1" s="1"/>
  <c r="F2126" i="1" s="1"/>
  <c r="F2127" i="1" s="1"/>
  <c r="F2128" i="1" s="1"/>
  <c r="F2129" i="1" s="1"/>
  <c r="F2130" i="1" s="1"/>
  <c r="F2131" i="1" s="1"/>
  <c r="F2132" i="1" s="1"/>
  <c r="F2133" i="1" s="1"/>
  <c r="F2134" i="1" s="1"/>
  <c r="F2135" i="1" s="1"/>
  <c r="F2136" i="1" s="1"/>
  <c r="F2137" i="1" s="1"/>
  <c r="F2138" i="1" s="1"/>
  <c r="F2139" i="1" s="1"/>
  <c r="F2140" i="1" s="1"/>
  <c r="F2141" i="1" s="1"/>
  <c r="F2142" i="1" s="1"/>
  <c r="F2143" i="1" s="1"/>
  <c r="F2144" i="1" s="1"/>
  <c r="F2088" i="1"/>
  <c r="F2089" i="1" s="1"/>
  <c r="F2090" i="1" s="1"/>
  <c r="F2091" i="1" s="1"/>
  <c r="F2092" i="1" s="1"/>
  <c r="F2093" i="1" s="1"/>
  <c r="F2094" i="1" s="1"/>
  <c r="F2095" i="1" s="1"/>
  <c r="F2096" i="1" s="1"/>
  <c r="F2097" i="1" s="1"/>
  <c r="F2098" i="1" s="1"/>
  <c r="F2099" i="1" s="1"/>
  <c r="F2100" i="1" s="1"/>
  <c r="F2101" i="1" s="1"/>
  <c r="F2102" i="1" s="1"/>
  <c r="F2103" i="1" s="1"/>
  <c r="F2104" i="1" s="1"/>
  <c r="F2105" i="1" s="1"/>
  <c r="F2106" i="1" s="1"/>
  <c r="F2107" i="1" s="1"/>
  <c r="F2108" i="1" s="1"/>
  <c r="F2109" i="1" s="1"/>
  <c r="F2110" i="1" s="1"/>
  <c r="F2111" i="1" s="1"/>
  <c r="F2112" i="1" s="1"/>
  <c r="F2113" i="1" s="1"/>
  <c r="F2114" i="1" s="1"/>
  <c r="F2115" i="1" s="1"/>
  <c r="F2116" i="1" s="1"/>
  <c r="A2083" i="1"/>
  <c r="A2076" i="1"/>
  <c r="A2069" i="1"/>
  <c r="A2062" i="1"/>
  <c r="F2057" i="1"/>
  <c r="F2058" i="1" s="1"/>
  <c r="F2059" i="1" s="1"/>
  <c r="F2060" i="1" s="1"/>
  <c r="F2061" i="1" s="1"/>
  <c r="F2064" i="1" s="1"/>
  <c r="F2065" i="1" s="1"/>
  <c r="F2066" i="1" s="1"/>
  <c r="F2067" i="1" s="1"/>
  <c r="F2068" i="1" s="1"/>
  <c r="F2071" i="1" s="1"/>
  <c r="F2072" i="1" s="1"/>
  <c r="F2073" i="1" s="1"/>
  <c r="F2074" i="1" s="1"/>
  <c r="F2075" i="1" s="1"/>
  <c r="F2078" i="1" s="1"/>
  <c r="F2079" i="1" s="1"/>
  <c r="F2080" i="1" s="1"/>
  <c r="F2081" i="1" s="1"/>
  <c r="F2082" i="1" s="1"/>
  <c r="A2054" i="1"/>
  <c r="A2047" i="1"/>
  <c r="A2040" i="1"/>
  <c r="A2033" i="1"/>
  <c r="F2028" i="1"/>
  <c r="F2029" i="1" s="1"/>
  <c r="F2030" i="1" s="1"/>
  <c r="F2031" i="1" s="1"/>
  <c r="F2032" i="1" s="1"/>
  <c r="F2035" i="1" s="1"/>
  <c r="F2036" i="1" s="1"/>
  <c r="F2037" i="1" s="1"/>
  <c r="F2038" i="1" s="1"/>
  <c r="F2039" i="1" s="1"/>
  <c r="F2042" i="1" s="1"/>
  <c r="F2043" i="1" s="1"/>
  <c r="F2044" i="1" s="1"/>
  <c r="F2045" i="1" s="1"/>
  <c r="F2046" i="1" s="1"/>
  <c r="F2049" i="1" s="1"/>
  <c r="F2050" i="1" s="1"/>
  <c r="F2051" i="1" s="1"/>
  <c r="F2052" i="1" s="1"/>
  <c r="F2053" i="1" s="1"/>
  <c r="A2025" i="1"/>
  <c r="A2024" i="1"/>
  <c r="F1984" i="1"/>
  <c r="F1988" i="1" s="1"/>
  <c r="F1990" i="1" s="1"/>
  <c r="F1991" i="1" s="1"/>
  <c r="F1993" i="1" s="1"/>
  <c r="F1995" i="1" s="1"/>
  <c r="F1996" i="1" s="1"/>
  <c r="F1999" i="1" s="1"/>
  <c r="F2000" i="1" s="1"/>
  <c r="F2004" i="1" s="1"/>
  <c r="F2005" i="1" s="1"/>
  <c r="F2017" i="1" s="1"/>
  <c r="F1944" i="1"/>
  <c r="F1945" i="1" s="1"/>
  <c r="F1946" i="1" s="1"/>
  <c r="F1947" i="1" s="1"/>
  <c r="F1948" i="1" s="1"/>
  <c r="F1949" i="1" s="1"/>
  <c r="F1950" i="1" s="1"/>
  <c r="F1951" i="1" s="1"/>
  <c r="F1952" i="1" s="1"/>
  <c r="F1953" i="1" s="1"/>
  <c r="F1954" i="1" s="1"/>
  <c r="F1955" i="1" s="1"/>
  <c r="F1956" i="1" s="1"/>
  <c r="F1957" i="1" s="1"/>
  <c r="F1958" i="1" s="1"/>
  <c r="F1959" i="1" s="1"/>
  <c r="F1960" i="1" s="1"/>
  <c r="F1961" i="1" s="1"/>
  <c r="F1962" i="1" s="1"/>
  <c r="F1963" i="1" s="1"/>
  <c r="F1964" i="1" s="1"/>
  <c r="F1965" i="1" s="1"/>
  <c r="F1966" i="1" s="1"/>
  <c r="F1967" i="1" s="1"/>
  <c r="F1968" i="1" s="1"/>
  <c r="F1969" i="1" s="1"/>
  <c r="F1970" i="1" s="1"/>
  <c r="F1971" i="1" s="1"/>
  <c r="F1972" i="1" s="1"/>
  <c r="F1979" i="1" s="1"/>
  <c r="F1983" i="1" s="1"/>
  <c r="F1911" i="1"/>
  <c r="F1912" i="1" s="1"/>
  <c r="F1913" i="1" s="1"/>
  <c r="F1914" i="1" s="1"/>
  <c r="F1915" i="1" s="1"/>
  <c r="F1916" i="1" s="1"/>
  <c r="F1917" i="1" s="1"/>
  <c r="F1918" i="1" s="1"/>
  <c r="F1919" i="1" s="1"/>
  <c r="F1920" i="1" s="1"/>
  <c r="F1921" i="1" s="1"/>
  <c r="F1922" i="1" s="1"/>
  <c r="F1923" i="1" s="1"/>
  <c r="F1924" i="1" s="1"/>
  <c r="F1925" i="1" s="1"/>
  <c r="F1926" i="1" s="1"/>
  <c r="F1927" i="1" s="1"/>
  <c r="F1928" i="1" s="1"/>
  <c r="F1929" i="1" s="1"/>
  <c r="F1930" i="1" s="1"/>
  <c r="F1931" i="1" s="1"/>
  <c r="F1932" i="1" s="1"/>
  <c r="F1933" i="1" s="1"/>
  <c r="F1934" i="1" s="1"/>
  <c r="F1935" i="1" s="1"/>
  <c r="F1936" i="1" s="1"/>
  <c r="F1937" i="1" s="1"/>
  <c r="F1938" i="1" s="1"/>
  <c r="F1939" i="1" s="1"/>
  <c r="F1940" i="1" s="1"/>
  <c r="F1941" i="1" s="1"/>
  <c r="F1942" i="1" s="1"/>
  <c r="F1943" i="1" s="1"/>
  <c r="F1880" i="1"/>
  <c r="F1881" i="1" s="1"/>
  <c r="F1882" i="1" s="1"/>
  <c r="F1883" i="1" s="1"/>
  <c r="F1884" i="1" s="1"/>
  <c r="F1885" i="1" s="1"/>
  <c r="F1886" i="1" s="1"/>
  <c r="F1887" i="1" s="1"/>
  <c r="F1888" i="1" s="1"/>
  <c r="F1889" i="1" s="1"/>
  <c r="F1890" i="1" s="1"/>
  <c r="F1891" i="1" s="1"/>
  <c r="F1892" i="1" s="1"/>
  <c r="F1893" i="1" s="1"/>
  <c r="F1894" i="1" s="1"/>
  <c r="F1895" i="1" s="1"/>
  <c r="F1896" i="1" s="1"/>
  <c r="F1897" i="1" s="1"/>
  <c r="F1898" i="1" s="1"/>
  <c r="F1899" i="1" s="1"/>
  <c r="F1900" i="1" s="1"/>
  <c r="F1901" i="1" s="1"/>
  <c r="F1902" i="1" s="1"/>
  <c r="F1903" i="1" s="1"/>
  <c r="F1904" i="1" s="1"/>
  <c r="F1905" i="1" s="1"/>
  <c r="F1906" i="1" s="1"/>
  <c r="F1907" i="1" s="1"/>
  <c r="F1908" i="1" s="1"/>
  <c r="F1909" i="1" s="1"/>
  <c r="F1910" i="1" s="1"/>
  <c r="F1850" i="1"/>
  <c r="F1851" i="1" s="1"/>
  <c r="F1852" i="1" s="1"/>
  <c r="F1853" i="1" s="1"/>
  <c r="F1854" i="1" s="1"/>
  <c r="F1855" i="1" s="1"/>
  <c r="F1856" i="1" s="1"/>
  <c r="F1857" i="1" s="1"/>
  <c r="F1858" i="1" s="1"/>
  <c r="F1859" i="1" s="1"/>
  <c r="F1860" i="1" s="1"/>
  <c r="F1861" i="1" s="1"/>
  <c r="F1862" i="1" s="1"/>
  <c r="F1863" i="1" s="1"/>
  <c r="F1864" i="1" s="1"/>
  <c r="F1865" i="1" s="1"/>
  <c r="F1866" i="1" s="1"/>
  <c r="F1867" i="1" s="1"/>
  <c r="F1868" i="1" s="1"/>
  <c r="F1869" i="1" s="1"/>
  <c r="F1870" i="1" s="1"/>
  <c r="F1871" i="1" s="1"/>
  <c r="F1872" i="1" s="1"/>
  <c r="F1873" i="1" s="1"/>
  <c r="F1874" i="1" s="1"/>
  <c r="F1875" i="1" s="1"/>
  <c r="F1876" i="1" s="1"/>
  <c r="F1877" i="1" s="1"/>
  <c r="F1878" i="1" s="1"/>
  <c r="F1879" i="1" s="1"/>
  <c r="F1822" i="1"/>
  <c r="F1823" i="1" s="1"/>
  <c r="F1824" i="1" s="1"/>
  <c r="F1825" i="1" s="1"/>
  <c r="F1826" i="1" s="1"/>
  <c r="F1827" i="1" s="1"/>
  <c r="F1828" i="1" s="1"/>
  <c r="F1829" i="1" s="1"/>
  <c r="F1830" i="1" s="1"/>
  <c r="F1831" i="1" s="1"/>
  <c r="F1832" i="1" s="1"/>
  <c r="F1833" i="1" s="1"/>
  <c r="F1834" i="1" s="1"/>
  <c r="F1835" i="1" s="1"/>
  <c r="F1836" i="1" s="1"/>
  <c r="F1837" i="1" s="1"/>
  <c r="F1838" i="1" s="1"/>
  <c r="F1839" i="1" s="1"/>
  <c r="F1840" i="1" s="1"/>
  <c r="F1841" i="1" s="1"/>
  <c r="F1842" i="1" s="1"/>
  <c r="F1843" i="1" s="1"/>
  <c r="F1844" i="1" s="1"/>
  <c r="F1845" i="1" s="1"/>
  <c r="F1846" i="1" s="1"/>
  <c r="F1847" i="1" s="1"/>
  <c r="F1848" i="1" s="1"/>
  <c r="F1849" i="1" s="1"/>
  <c r="A1808" i="1"/>
  <c r="A1801" i="1"/>
  <c r="A1790" i="1"/>
  <c r="A1783" i="1"/>
  <c r="F1778" i="1"/>
  <c r="F1779" i="1" s="1"/>
  <c r="F1780" i="1" s="1"/>
  <c r="F1781" i="1" s="1"/>
  <c r="F1782" i="1" s="1"/>
  <c r="F1785" i="1" s="1"/>
  <c r="F1786" i="1" s="1"/>
  <c r="F1787" i="1" s="1"/>
  <c r="F1788" i="1" s="1"/>
  <c r="F1789" i="1" s="1"/>
  <c r="F1792" i="1" s="1"/>
  <c r="F1793" i="1" s="1"/>
  <c r="F1794" i="1" s="1"/>
  <c r="F1795" i="1" s="1"/>
  <c r="F1796" i="1" s="1"/>
  <c r="F1797" i="1" s="1"/>
  <c r="F1798" i="1" s="1"/>
  <c r="F1799" i="1" s="1"/>
  <c r="F1800" i="1" s="1"/>
  <c r="F1803" i="1" s="1"/>
  <c r="F1804" i="1" s="1"/>
  <c r="F1805" i="1" s="1"/>
  <c r="F1806" i="1" s="1"/>
  <c r="F1807" i="1" s="1"/>
  <c r="F1811" i="1" s="1"/>
  <c r="F1812" i="1" s="1"/>
  <c r="F1813" i="1" s="1"/>
  <c r="F1814" i="1" s="1"/>
  <c r="F1815" i="1" s="1"/>
  <c r="F1816" i="1" s="1"/>
  <c r="F1817" i="1" s="1"/>
  <c r="F1818" i="1" s="1"/>
  <c r="F1819" i="1" s="1"/>
  <c r="F1820" i="1" s="1"/>
  <c r="F1821" i="1" s="1"/>
  <c r="A1775" i="1"/>
  <c r="F1755" i="1"/>
  <c r="F1756" i="1" s="1"/>
  <c r="F1757" i="1" s="1"/>
  <c r="F1758" i="1" s="1"/>
  <c r="F1760" i="1" s="1"/>
  <c r="F1723" i="1"/>
  <c r="F1724" i="1" s="1"/>
  <c r="F1725" i="1" s="1"/>
  <c r="F1731" i="1" s="1"/>
  <c r="F1733" i="1" s="1"/>
  <c r="F1735" i="1" s="1"/>
  <c r="F1739" i="1" s="1"/>
  <c r="F1740" i="1" s="1"/>
  <c r="F1741" i="1" s="1"/>
  <c r="F1742" i="1" s="1"/>
  <c r="F1743" i="1" s="1"/>
  <c r="F1744" i="1" s="1"/>
  <c r="F1745" i="1" s="1"/>
  <c r="F1746" i="1" s="1"/>
  <c r="F1747" i="1" s="1"/>
  <c r="F1748" i="1" s="1"/>
  <c r="F1749" i="1" s="1"/>
  <c r="F1750" i="1" s="1"/>
  <c r="F1751" i="1" s="1"/>
  <c r="F1752" i="1" s="1"/>
  <c r="A1559" i="1"/>
  <c r="XFB1435" i="1"/>
  <c r="XEX1435" i="1"/>
  <c r="XET1435" i="1"/>
  <c r="XEP1435" i="1"/>
  <c r="XEL1435" i="1"/>
  <c r="XEH1435" i="1"/>
  <c r="XED1435" i="1"/>
  <c r="XDZ1435" i="1"/>
  <c r="XDV1435" i="1"/>
  <c r="XDR1435" i="1"/>
  <c r="XDN1435" i="1"/>
  <c r="XDJ1435" i="1"/>
  <c r="XDF1435" i="1"/>
  <c r="XDB1435" i="1"/>
  <c r="XCX1435" i="1"/>
  <c r="XCT1435" i="1"/>
  <c r="XCP1435" i="1"/>
  <c r="XCL1435" i="1"/>
  <c r="XCH1435" i="1"/>
  <c r="XCD1435" i="1"/>
  <c r="XBZ1435" i="1"/>
  <c r="XBV1435" i="1"/>
  <c r="XBR1435" i="1"/>
  <c r="XBN1435" i="1"/>
  <c r="XBJ1435" i="1"/>
  <c r="XBF1435" i="1"/>
  <c r="XBB1435" i="1"/>
  <c r="XAX1435" i="1"/>
  <c r="XAT1435" i="1"/>
  <c r="XAP1435" i="1"/>
  <c r="XAL1435" i="1"/>
  <c r="XAH1435" i="1"/>
  <c r="XAD1435" i="1"/>
  <c r="WZZ1435" i="1"/>
  <c r="WZV1435" i="1"/>
  <c r="WZR1435" i="1"/>
  <c r="WZN1435" i="1"/>
  <c r="WZJ1435" i="1"/>
  <c r="WZF1435" i="1"/>
  <c r="WZB1435" i="1"/>
  <c r="WYX1435" i="1"/>
  <c r="WYT1435" i="1"/>
  <c r="WYP1435" i="1"/>
  <c r="WYL1435" i="1"/>
  <c r="WYH1435" i="1"/>
  <c r="WYD1435" i="1"/>
  <c r="WXZ1435" i="1"/>
  <c r="WXV1435" i="1"/>
  <c r="WXR1435" i="1"/>
  <c r="WXN1435" i="1"/>
  <c r="WXJ1435" i="1"/>
  <c r="WXF1435" i="1"/>
  <c r="WXB1435" i="1"/>
  <c r="WWX1435" i="1"/>
  <c r="WWT1435" i="1"/>
  <c r="WWP1435" i="1"/>
  <c r="WWL1435" i="1"/>
  <c r="WWH1435" i="1"/>
  <c r="WWD1435" i="1"/>
  <c r="WVZ1435" i="1"/>
  <c r="WVV1435" i="1"/>
  <c r="WVR1435" i="1"/>
  <c r="WVN1435" i="1"/>
  <c r="WVJ1435" i="1"/>
  <c r="WVF1435" i="1"/>
  <c r="WVB1435" i="1"/>
  <c r="WUX1435" i="1"/>
  <c r="WUT1435" i="1"/>
  <c r="WUP1435" i="1"/>
  <c r="WUL1435" i="1"/>
  <c r="WUH1435" i="1"/>
  <c r="WUD1435" i="1"/>
  <c r="WTZ1435" i="1"/>
  <c r="WTV1435" i="1"/>
  <c r="WTR1435" i="1"/>
  <c r="WTN1435" i="1"/>
  <c r="WTJ1435" i="1"/>
  <c r="WTF1435" i="1"/>
  <c r="WTB1435" i="1"/>
  <c r="WSX1435" i="1"/>
  <c r="WST1435" i="1"/>
  <c r="WSP1435" i="1"/>
  <c r="WSL1435" i="1"/>
  <c r="WSH1435" i="1"/>
  <c r="WSD1435" i="1"/>
  <c r="WRZ1435" i="1"/>
  <c r="WRV1435" i="1"/>
  <c r="WRR1435" i="1"/>
  <c r="WRN1435" i="1"/>
  <c r="WRJ1435" i="1"/>
  <c r="WRF1435" i="1"/>
  <c r="WRB1435" i="1"/>
  <c r="WQX1435" i="1"/>
  <c r="WQT1435" i="1"/>
  <c r="WQP1435" i="1"/>
  <c r="WQL1435" i="1"/>
  <c r="WQH1435" i="1"/>
  <c r="WQD1435" i="1"/>
  <c r="WPZ1435" i="1"/>
  <c r="WPV1435" i="1"/>
  <c r="WPR1435" i="1"/>
  <c r="WPN1435" i="1"/>
  <c r="WPJ1435" i="1"/>
  <c r="WPF1435" i="1"/>
  <c r="WPB1435" i="1"/>
  <c r="WOX1435" i="1"/>
  <c r="WOT1435" i="1"/>
  <c r="WOP1435" i="1"/>
  <c r="WOL1435" i="1"/>
  <c r="WOH1435" i="1"/>
  <c r="WOD1435" i="1"/>
  <c r="WNZ1435" i="1"/>
  <c r="WNV1435" i="1"/>
  <c r="WNR1435" i="1"/>
  <c r="WNN1435" i="1"/>
  <c r="WNJ1435" i="1"/>
  <c r="WNF1435" i="1"/>
  <c r="WNB1435" i="1"/>
  <c r="WMX1435" i="1"/>
  <c r="WMT1435" i="1"/>
  <c r="WMP1435" i="1"/>
  <c r="WML1435" i="1"/>
  <c r="WMH1435" i="1"/>
  <c r="WMD1435" i="1"/>
  <c r="WLZ1435" i="1"/>
  <c r="WLV1435" i="1"/>
  <c r="WLR1435" i="1"/>
  <c r="WLN1435" i="1"/>
  <c r="WLJ1435" i="1"/>
  <c r="WLF1435" i="1"/>
  <c r="WLB1435" i="1"/>
  <c r="WKX1435" i="1"/>
  <c r="WKT1435" i="1"/>
  <c r="WKP1435" i="1"/>
  <c r="WKL1435" i="1"/>
  <c r="WKH1435" i="1"/>
  <c r="WKD1435" i="1"/>
  <c r="WJZ1435" i="1"/>
  <c r="WJV1435" i="1"/>
  <c r="WJR1435" i="1"/>
  <c r="WJN1435" i="1"/>
  <c r="WJJ1435" i="1"/>
  <c r="WJF1435" i="1"/>
  <c r="WJB1435" i="1"/>
  <c r="WIX1435" i="1"/>
  <c r="WIT1435" i="1"/>
  <c r="WIP1435" i="1"/>
  <c r="WIL1435" i="1"/>
  <c r="WIH1435" i="1"/>
  <c r="WID1435" i="1"/>
  <c r="WHZ1435" i="1"/>
  <c r="WHV1435" i="1"/>
  <c r="WHR1435" i="1"/>
  <c r="WHN1435" i="1"/>
  <c r="WHJ1435" i="1"/>
  <c r="WHF1435" i="1"/>
  <c r="WHB1435" i="1"/>
  <c r="WGX1435" i="1"/>
  <c r="WGT1435" i="1"/>
  <c r="WGP1435" i="1"/>
  <c r="WGL1435" i="1"/>
  <c r="WGH1435" i="1"/>
  <c r="WGD1435" i="1"/>
  <c r="WFZ1435" i="1"/>
  <c r="WFV1435" i="1"/>
  <c r="WFR1435" i="1"/>
  <c r="WFN1435" i="1"/>
  <c r="WFJ1435" i="1"/>
  <c r="WFF1435" i="1"/>
  <c r="WFB1435" i="1"/>
  <c r="WEX1435" i="1"/>
  <c r="WET1435" i="1"/>
  <c r="WEP1435" i="1"/>
  <c r="WEL1435" i="1"/>
  <c r="WEH1435" i="1"/>
  <c r="WED1435" i="1"/>
  <c r="WDZ1435" i="1"/>
  <c r="WDV1435" i="1"/>
  <c r="WDR1435" i="1"/>
  <c r="WDN1435" i="1"/>
  <c r="WDJ1435" i="1"/>
  <c r="WDF1435" i="1"/>
  <c r="WDB1435" i="1"/>
  <c r="WCX1435" i="1"/>
  <c r="WCT1435" i="1"/>
  <c r="WCP1435" i="1"/>
  <c r="WCL1435" i="1"/>
  <c r="WCH1435" i="1"/>
  <c r="WCD1435" i="1"/>
  <c r="WBZ1435" i="1"/>
  <c r="WBV1435" i="1"/>
  <c r="WBR1435" i="1"/>
  <c r="WBN1435" i="1"/>
  <c r="WBJ1435" i="1"/>
  <c r="WBF1435" i="1"/>
  <c r="WBB1435" i="1"/>
  <c r="WAX1435" i="1"/>
  <c r="WAT1435" i="1"/>
  <c r="WAP1435" i="1"/>
  <c r="WAL1435" i="1"/>
  <c r="WAH1435" i="1"/>
  <c r="WAD1435" i="1"/>
  <c r="VZZ1435" i="1"/>
  <c r="VZV1435" i="1"/>
  <c r="VZR1435" i="1"/>
  <c r="VZN1435" i="1"/>
  <c r="VZJ1435" i="1"/>
  <c r="VZF1435" i="1"/>
  <c r="VZB1435" i="1"/>
  <c r="VYX1435" i="1"/>
  <c r="VYT1435" i="1"/>
  <c r="VYP1435" i="1"/>
  <c r="VYL1435" i="1"/>
  <c r="VYH1435" i="1"/>
  <c r="VYD1435" i="1"/>
  <c r="VXZ1435" i="1"/>
  <c r="VXV1435" i="1"/>
  <c r="VXR1435" i="1"/>
  <c r="VXN1435" i="1"/>
  <c r="VXJ1435" i="1"/>
  <c r="VXF1435" i="1"/>
  <c r="VXB1435" i="1"/>
  <c r="VWX1435" i="1"/>
  <c r="VWT1435" i="1"/>
  <c r="VWP1435" i="1"/>
  <c r="VWL1435" i="1"/>
  <c r="VWH1435" i="1"/>
  <c r="VWD1435" i="1"/>
  <c r="VVZ1435" i="1"/>
  <c r="VVV1435" i="1"/>
  <c r="VVR1435" i="1"/>
  <c r="VVN1435" i="1"/>
  <c r="VVJ1435" i="1"/>
  <c r="VVF1435" i="1"/>
  <c r="VVB1435" i="1"/>
  <c r="VUX1435" i="1"/>
  <c r="VUT1435" i="1"/>
  <c r="VUP1435" i="1"/>
  <c r="VUL1435" i="1"/>
  <c r="VUH1435" i="1"/>
  <c r="VUD1435" i="1"/>
  <c r="VTZ1435" i="1"/>
  <c r="VTV1435" i="1"/>
  <c r="VTR1435" i="1"/>
  <c r="VTN1435" i="1"/>
  <c r="VTJ1435" i="1"/>
  <c r="VTF1435" i="1"/>
  <c r="VTB1435" i="1"/>
  <c r="VSX1435" i="1"/>
  <c r="VST1435" i="1"/>
  <c r="VSP1435" i="1"/>
  <c r="VSL1435" i="1"/>
  <c r="VSH1435" i="1"/>
  <c r="VSD1435" i="1"/>
  <c r="VRZ1435" i="1"/>
  <c r="VRV1435" i="1"/>
  <c r="VRR1435" i="1"/>
  <c r="VRN1435" i="1"/>
  <c r="VRJ1435" i="1"/>
  <c r="VRF1435" i="1"/>
  <c r="VRB1435" i="1"/>
  <c r="VQX1435" i="1"/>
  <c r="VQT1435" i="1"/>
  <c r="VQP1435" i="1"/>
  <c r="VQL1435" i="1"/>
  <c r="VQH1435" i="1"/>
  <c r="VQD1435" i="1"/>
  <c r="VPZ1435" i="1"/>
  <c r="VPV1435" i="1"/>
  <c r="VPR1435" i="1"/>
  <c r="VPN1435" i="1"/>
  <c r="VPJ1435" i="1"/>
  <c r="VPF1435" i="1"/>
  <c r="VPB1435" i="1"/>
  <c r="VOX1435" i="1"/>
  <c r="VOT1435" i="1"/>
  <c r="VOP1435" i="1"/>
  <c r="VOL1435" i="1"/>
  <c r="VOH1435" i="1"/>
  <c r="VOD1435" i="1"/>
  <c r="VNZ1435" i="1"/>
  <c r="VNV1435" i="1"/>
  <c r="VNR1435" i="1"/>
  <c r="VNN1435" i="1"/>
  <c r="VNJ1435" i="1"/>
  <c r="VNF1435" i="1"/>
  <c r="VNB1435" i="1"/>
  <c r="VMX1435" i="1"/>
  <c r="VMT1435" i="1"/>
  <c r="VMP1435" i="1"/>
  <c r="VML1435" i="1"/>
  <c r="VMH1435" i="1"/>
  <c r="VMD1435" i="1"/>
  <c r="VLZ1435" i="1"/>
  <c r="VLV1435" i="1"/>
  <c r="VLR1435" i="1"/>
  <c r="VLN1435" i="1"/>
  <c r="VLJ1435" i="1"/>
  <c r="VLF1435" i="1"/>
  <c r="VLB1435" i="1"/>
  <c r="VKX1435" i="1"/>
  <c r="VKT1435" i="1"/>
  <c r="VKP1435" i="1"/>
  <c r="VKL1435" i="1"/>
  <c r="VKH1435" i="1"/>
  <c r="VKD1435" i="1"/>
  <c r="VJZ1435" i="1"/>
  <c r="VJV1435" i="1"/>
  <c r="VJR1435" i="1"/>
  <c r="VJN1435" i="1"/>
  <c r="VJJ1435" i="1"/>
  <c r="VJF1435" i="1"/>
  <c r="VJB1435" i="1"/>
  <c r="VIX1435" i="1"/>
  <c r="VIT1435" i="1"/>
  <c r="VIP1435" i="1"/>
  <c r="VIL1435" i="1"/>
  <c r="VIH1435" i="1"/>
  <c r="VID1435" i="1"/>
  <c r="VHZ1435" i="1"/>
  <c r="VHV1435" i="1"/>
  <c r="VHR1435" i="1"/>
  <c r="VHN1435" i="1"/>
  <c r="VHJ1435" i="1"/>
  <c r="VHF1435" i="1"/>
  <c r="VHB1435" i="1"/>
  <c r="VGX1435" i="1"/>
  <c r="VGT1435" i="1"/>
  <c r="VGP1435" i="1"/>
  <c r="VGL1435" i="1"/>
  <c r="VGH1435" i="1"/>
  <c r="VGD1435" i="1"/>
  <c r="VFZ1435" i="1"/>
  <c r="VFV1435" i="1"/>
  <c r="VFR1435" i="1"/>
  <c r="VFN1435" i="1"/>
  <c r="VFJ1435" i="1"/>
  <c r="VFF1435" i="1"/>
  <c r="VFB1435" i="1"/>
  <c r="VEX1435" i="1"/>
  <c r="VET1435" i="1"/>
  <c r="VEP1435" i="1"/>
  <c r="VEL1435" i="1"/>
  <c r="VEH1435" i="1"/>
  <c r="VED1435" i="1"/>
  <c r="VDZ1435" i="1"/>
  <c r="VDV1435" i="1"/>
  <c r="VDR1435" i="1"/>
  <c r="VDN1435" i="1"/>
  <c r="VDJ1435" i="1"/>
  <c r="VDF1435" i="1"/>
  <c r="VDB1435" i="1"/>
  <c r="VCX1435" i="1"/>
  <c r="VCT1435" i="1"/>
  <c r="VCP1435" i="1"/>
  <c r="VCL1435" i="1"/>
  <c r="VCH1435" i="1"/>
  <c r="VCD1435" i="1"/>
  <c r="VBZ1435" i="1"/>
  <c r="VBV1435" i="1"/>
  <c r="VBR1435" i="1"/>
  <c r="VBN1435" i="1"/>
  <c r="VBJ1435" i="1"/>
  <c r="VBF1435" i="1"/>
  <c r="VBB1435" i="1"/>
  <c r="VAX1435" i="1"/>
  <c r="VAT1435" i="1"/>
  <c r="VAP1435" i="1"/>
  <c r="VAL1435" i="1"/>
  <c r="VAH1435" i="1"/>
  <c r="VAD1435" i="1"/>
  <c r="UZZ1435" i="1"/>
  <c r="UZV1435" i="1"/>
  <c r="UZR1435" i="1"/>
  <c r="UZN1435" i="1"/>
  <c r="UZJ1435" i="1"/>
  <c r="UZF1435" i="1"/>
  <c r="UZB1435" i="1"/>
  <c r="UYX1435" i="1"/>
  <c r="UYT1435" i="1"/>
  <c r="UYP1435" i="1"/>
  <c r="UYL1435" i="1"/>
  <c r="UYH1435" i="1"/>
  <c r="UYD1435" i="1"/>
  <c r="UXZ1435" i="1"/>
  <c r="UXV1435" i="1"/>
  <c r="UXR1435" i="1"/>
  <c r="UXN1435" i="1"/>
  <c r="UXJ1435" i="1"/>
  <c r="UXF1435" i="1"/>
  <c r="UXB1435" i="1"/>
  <c r="UWX1435" i="1"/>
  <c r="UWT1435" i="1"/>
  <c r="UWP1435" i="1"/>
  <c r="UWL1435" i="1"/>
  <c r="UWH1435" i="1"/>
  <c r="UWD1435" i="1"/>
  <c r="UVZ1435" i="1"/>
  <c r="UVV1435" i="1"/>
  <c r="UVR1435" i="1"/>
  <c r="UVN1435" i="1"/>
  <c r="UVJ1435" i="1"/>
  <c r="UVF1435" i="1"/>
  <c r="UVB1435" i="1"/>
  <c r="UUX1435" i="1"/>
  <c r="UUT1435" i="1"/>
  <c r="UUP1435" i="1"/>
  <c r="UUL1435" i="1"/>
  <c r="UUH1435" i="1"/>
  <c r="UUD1435" i="1"/>
  <c r="UTZ1435" i="1"/>
  <c r="UTV1435" i="1"/>
  <c r="UTR1435" i="1"/>
  <c r="UTN1435" i="1"/>
  <c r="UTJ1435" i="1"/>
  <c r="UTF1435" i="1"/>
  <c r="UTB1435" i="1"/>
  <c r="USX1435" i="1"/>
  <c r="UST1435" i="1"/>
  <c r="USP1435" i="1"/>
  <c r="USL1435" i="1"/>
  <c r="USH1435" i="1"/>
  <c r="USD1435" i="1"/>
  <c r="URZ1435" i="1"/>
  <c r="URV1435" i="1"/>
  <c r="URR1435" i="1"/>
  <c r="URN1435" i="1"/>
  <c r="URJ1435" i="1"/>
  <c r="URF1435" i="1"/>
  <c r="URB1435" i="1"/>
  <c r="UQX1435" i="1"/>
  <c r="UQT1435" i="1"/>
  <c r="UQP1435" i="1"/>
  <c r="UQL1435" i="1"/>
  <c r="UQH1435" i="1"/>
  <c r="UQD1435" i="1"/>
  <c r="UPZ1435" i="1"/>
  <c r="UPV1435" i="1"/>
  <c r="UPR1435" i="1"/>
  <c r="UPN1435" i="1"/>
  <c r="UPJ1435" i="1"/>
  <c r="UPF1435" i="1"/>
  <c r="UPB1435" i="1"/>
  <c r="UOX1435" i="1"/>
  <c r="UOT1435" i="1"/>
  <c r="UOP1435" i="1"/>
  <c r="UOL1435" i="1"/>
  <c r="UOH1435" i="1"/>
  <c r="UOD1435" i="1"/>
  <c r="UNZ1435" i="1"/>
  <c r="UNV1435" i="1"/>
  <c r="UNR1435" i="1"/>
  <c r="UNN1435" i="1"/>
  <c r="UNJ1435" i="1"/>
  <c r="UNF1435" i="1"/>
  <c r="UNB1435" i="1"/>
  <c r="UMX1435" i="1"/>
  <c r="UMT1435" i="1"/>
  <c r="UMP1435" i="1"/>
  <c r="UML1435" i="1"/>
  <c r="UMH1435" i="1"/>
  <c r="UMD1435" i="1"/>
  <c r="ULZ1435" i="1"/>
  <c r="ULV1435" i="1"/>
  <c r="ULR1435" i="1"/>
  <c r="ULN1435" i="1"/>
  <c r="ULJ1435" i="1"/>
  <c r="ULF1435" i="1"/>
  <c r="ULB1435" i="1"/>
  <c r="UKX1435" i="1"/>
  <c r="UKT1435" i="1"/>
  <c r="UKP1435" i="1"/>
  <c r="UKL1435" i="1"/>
  <c r="UKH1435" i="1"/>
  <c r="UKD1435" i="1"/>
  <c r="UJZ1435" i="1"/>
  <c r="UJV1435" i="1"/>
  <c r="UJR1435" i="1"/>
  <c r="UJN1435" i="1"/>
  <c r="UJJ1435" i="1"/>
  <c r="UJF1435" i="1"/>
  <c r="UJB1435" i="1"/>
  <c r="UIX1435" i="1"/>
  <c r="UIT1435" i="1"/>
  <c r="UIP1435" i="1"/>
  <c r="UIL1435" i="1"/>
  <c r="UIH1435" i="1"/>
  <c r="UID1435" i="1"/>
  <c r="UHZ1435" i="1"/>
  <c r="UHV1435" i="1"/>
  <c r="UHR1435" i="1"/>
  <c r="UHN1435" i="1"/>
  <c r="UHJ1435" i="1"/>
  <c r="UHF1435" i="1"/>
  <c r="UHB1435" i="1"/>
  <c r="UGX1435" i="1"/>
  <c r="UGT1435" i="1"/>
  <c r="UGP1435" i="1"/>
  <c r="UGL1435" i="1"/>
  <c r="UGH1435" i="1"/>
  <c r="UGD1435" i="1"/>
  <c r="UFZ1435" i="1"/>
  <c r="UFV1435" i="1"/>
  <c r="UFR1435" i="1"/>
  <c r="UFN1435" i="1"/>
  <c r="UFJ1435" i="1"/>
  <c r="UFF1435" i="1"/>
  <c r="UFB1435" i="1"/>
  <c r="UEX1435" i="1"/>
  <c r="UET1435" i="1"/>
  <c r="UEP1435" i="1"/>
  <c r="UEL1435" i="1"/>
  <c r="UEH1435" i="1"/>
  <c r="UED1435" i="1"/>
  <c r="UDZ1435" i="1"/>
  <c r="UDV1435" i="1"/>
  <c r="UDR1435" i="1"/>
  <c r="UDN1435" i="1"/>
  <c r="UDJ1435" i="1"/>
  <c r="UDF1435" i="1"/>
  <c r="UDB1435" i="1"/>
  <c r="UCX1435" i="1"/>
  <c r="UCT1435" i="1"/>
  <c r="UCP1435" i="1"/>
  <c r="UCL1435" i="1"/>
  <c r="UCH1435" i="1"/>
  <c r="UCD1435" i="1"/>
  <c r="UBZ1435" i="1"/>
  <c r="UBV1435" i="1"/>
  <c r="UBR1435" i="1"/>
  <c r="UBN1435" i="1"/>
  <c r="UBJ1435" i="1"/>
  <c r="UBF1435" i="1"/>
  <c r="UBB1435" i="1"/>
  <c r="UAX1435" i="1"/>
  <c r="UAT1435" i="1"/>
  <c r="UAP1435" i="1"/>
  <c r="UAL1435" i="1"/>
  <c r="UAH1435" i="1"/>
  <c r="UAD1435" i="1"/>
  <c r="TZZ1435" i="1"/>
  <c r="TZV1435" i="1"/>
  <c r="TZR1435" i="1"/>
  <c r="TZN1435" i="1"/>
  <c r="TZJ1435" i="1"/>
  <c r="TZF1435" i="1"/>
  <c r="TZB1435" i="1"/>
  <c r="TYX1435" i="1"/>
  <c r="TYT1435" i="1"/>
  <c r="TYP1435" i="1"/>
  <c r="TYL1435" i="1"/>
  <c r="TYH1435" i="1"/>
  <c r="TYD1435" i="1"/>
  <c r="TXZ1435" i="1"/>
  <c r="TXV1435" i="1"/>
  <c r="TXR1435" i="1"/>
  <c r="TXN1435" i="1"/>
  <c r="TXJ1435" i="1"/>
  <c r="TXF1435" i="1"/>
  <c r="TXB1435" i="1"/>
  <c r="TWX1435" i="1"/>
  <c r="TWT1435" i="1"/>
  <c r="TWP1435" i="1"/>
  <c r="TWL1435" i="1"/>
  <c r="TWH1435" i="1"/>
  <c r="TWD1435" i="1"/>
  <c r="TVZ1435" i="1"/>
  <c r="TVV1435" i="1"/>
  <c r="TVR1435" i="1"/>
  <c r="TVN1435" i="1"/>
  <c r="TVJ1435" i="1"/>
  <c r="TVF1435" i="1"/>
  <c r="TVB1435" i="1"/>
  <c r="TUX1435" i="1"/>
  <c r="TUT1435" i="1"/>
  <c r="TUP1435" i="1"/>
  <c r="TUL1435" i="1"/>
  <c r="TUH1435" i="1"/>
  <c r="TUD1435" i="1"/>
  <c r="TTZ1435" i="1"/>
  <c r="TTV1435" i="1"/>
  <c r="TTR1435" i="1"/>
  <c r="TTN1435" i="1"/>
  <c r="TTJ1435" i="1"/>
  <c r="TTF1435" i="1"/>
  <c r="TTB1435" i="1"/>
  <c r="TSX1435" i="1"/>
  <c r="TST1435" i="1"/>
  <c r="TSP1435" i="1"/>
  <c r="TSL1435" i="1"/>
  <c r="TSH1435" i="1"/>
  <c r="TSD1435" i="1"/>
  <c r="TRZ1435" i="1"/>
  <c r="TRV1435" i="1"/>
  <c r="TRR1435" i="1"/>
  <c r="TRN1435" i="1"/>
  <c r="TRJ1435" i="1"/>
  <c r="TRF1435" i="1"/>
  <c r="TRB1435" i="1"/>
  <c r="TQX1435" i="1"/>
  <c r="TQT1435" i="1"/>
  <c r="TQP1435" i="1"/>
  <c r="TQL1435" i="1"/>
  <c r="TQH1435" i="1"/>
  <c r="TQD1435" i="1"/>
  <c r="TPZ1435" i="1"/>
  <c r="TPV1435" i="1"/>
  <c r="TPR1435" i="1"/>
  <c r="TPN1435" i="1"/>
  <c r="TPJ1435" i="1"/>
  <c r="TPF1435" i="1"/>
  <c r="TPB1435" i="1"/>
  <c r="TOX1435" i="1"/>
  <c r="TOT1435" i="1"/>
  <c r="TOP1435" i="1"/>
  <c r="TOL1435" i="1"/>
  <c r="TOH1435" i="1"/>
  <c r="TOD1435" i="1"/>
  <c r="TNZ1435" i="1"/>
  <c r="TNV1435" i="1"/>
  <c r="TNR1435" i="1"/>
  <c r="TNN1435" i="1"/>
  <c r="TNJ1435" i="1"/>
  <c r="TNF1435" i="1"/>
  <c r="TNB1435" i="1"/>
  <c r="TMX1435" i="1"/>
  <c r="TMT1435" i="1"/>
  <c r="TMP1435" i="1"/>
  <c r="TML1435" i="1"/>
  <c r="TMH1435" i="1"/>
  <c r="TMD1435" i="1"/>
  <c r="TLZ1435" i="1"/>
  <c r="TLV1435" i="1"/>
  <c r="TLR1435" i="1"/>
  <c r="TLN1435" i="1"/>
  <c r="TLJ1435" i="1"/>
  <c r="TLF1435" i="1"/>
  <c r="TLB1435" i="1"/>
  <c r="TKX1435" i="1"/>
  <c r="TKT1435" i="1"/>
  <c r="TKP1435" i="1"/>
  <c r="TKL1435" i="1"/>
  <c r="TKH1435" i="1"/>
  <c r="TKD1435" i="1"/>
  <c r="TJZ1435" i="1"/>
  <c r="TJV1435" i="1"/>
  <c r="TJR1435" i="1"/>
  <c r="TJN1435" i="1"/>
  <c r="TJJ1435" i="1"/>
  <c r="TJF1435" i="1"/>
  <c r="TJB1435" i="1"/>
  <c r="TIX1435" i="1"/>
  <c r="TIT1435" i="1"/>
  <c r="TIP1435" i="1"/>
  <c r="TIL1435" i="1"/>
  <c r="TIH1435" i="1"/>
  <c r="TID1435" i="1"/>
  <c r="THZ1435" i="1"/>
  <c r="THV1435" i="1"/>
  <c r="THR1435" i="1"/>
  <c r="THN1435" i="1"/>
  <c r="THJ1435" i="1"/>
  <c r="THF1435" i="1"/>
  <c r="THB1435" i="1"/>
  <c r="TGX1435" i="1"/>
  <c r="TGT1435" i="1"/>
  <c r="TGP1435" i="1"/>
  <c r="TGL1435" i="1"/>
  <c r="TGH1435" i="1"/>
  <c r="TGD1435" i="1"/>
  <c r="TFZ1435" i="1"/>
  <c r="TFV1435" i="1"/>
  <c r="TFR1435" i="1"/>
  <c r="TFN1435" i="1"/>
  <c r="TFJ1435" i="1"/>
  <c r="TFF1435" i="1"/>
  <c r="TFB1435" i="1"/>
  <c r="TEX1435" i="1"/>
  <c r="TET1435" i="1"/>
  <c r="TEP1435" i="1"/>
  <c r="TEL1435" i="1"/>
  <c r="TEH1435" i="1"/>
  <c r="TED1435" i="1"/>
  <c r="TDZ1435" i="1"/>
  <c r="TDV1435" i="1"/>
  <c r="TDR1435" i="1"/>
  <c r="TDN1435" i="1"/>
  <c r="TDJ1435" i="1"/>
  <c r="TDF1435" i="1"/>
  <c r="TDB1435" i="1"/>
  <c r="TCX1435" i="1"/>
  <c r="TCT1435" i="1"/>
  <c r="TCP1435" i="1"/>
  <c r="TCL1435" i="1"/>
  <c r="TCH1435" i="1"/>
  <c r="TCD1435" i="1"/>
  <c r="TBZ1435" i="1"/>
  <c r="TBV1435" i="1"/>
  <c r="TBR1435" i="1"/>
  <c r="TBN1435" i="1"/>
  <c r="TBJ1435" i="1"/>
  <c r="TBF1435" i="1"/>
  <c r="TBB1435" i="1"/>
  <c r="TAX1435" i="1"/>
  <c r="TAT1435" i="1"/>
  <c r="TAP1435" i="1"/>
  <c r="TAL1435" i="1"/>
  <c r="TAH1435" i="1"/>
  <c r="TAD1435" i="1"/>
  <c r="SZZ1435" i="1"/>
  <c r="SZV1435" i="1"/>
  <c r="SZR1435" i="1"/>
  <c r="SZN1435" i="1"/>
  <c r="SZJ1435" i="1"/>
  <c r="SZF1435" i="1"/>
  <c r="SZB1435" i="1"/>
  <c r="SYX1435" i="1"/>
  <c r="SYT1435" i="1"/>
  <c r="SYP1435" i="1"/>
  <c r="SYL1435" i="1"/>
  <c r="SYH1435" i="1"/>
  <c r="SYD1435" i="1"/>
  <c r="SXZ1435" i="1"/>
  <c r="SXV1435" i="1"/>
  <c r="SXR1435" i="1"/>
  <c r="SXN1435" i="1"/>
  <c r="SXJ1435" i="1"/>
  <c r="SXF1435" i="1"/>
  <c r="SXB1435" i="1"/>
  <c r="SWX1435" i="1"/>
  <c r="SWT1435" i="1"/>
  <c r="SWP1435" i="1"/>
  <c r="SWL1435" i="1"/>
  <c r="SWH1435" i="1"/>
  <c r="SWD1435" i="1"/>
  <c r="SVZ1435" i="1"/>
  <c r="SVV1435" i="1"/>
  <c r="SVR1435" i="1"/>
  <c r="SVN1435" i="1"/>
  <c r="SVJ1435" i="1"/>
  <c r="SVF1435" i="1"/>
  <c r="SVB1435" i="1"/>
  <c r="SUX1435" i="1"/>
  <c r="SUT1435" i="1"/>
  <c r="SUP1435" i="1"/>
  <c r="SUL1435" i="1"/>
  <c r="SUH1435" i="1"/>
  <c r="SUD1435" i="1"/>
  <c r="STZ1435" i="1"/>
  <c r="STV1435" i="1"/>
  <c r="STR1435" i="1"/>
  <c r="STN1435" i="1"/>
  <c r="STJ1435" i="1"/>
  <c r="STF1435" i="1"/>
  <c r="STB1435" i="1"/>
  <c r="SSX1435" i="1"/>
  <c r="SST1435" i="1"/>
  <c r="SSP1435" i="1"/>
  <c r="SSL1435" i="1"/>
  <c r="SSH1435" i="1"/>
  <c r="SSD1435" i="1"/>
  <c r="SRZ1435" i="1"/>
  <c r="SRV1435" i="1"/>
  <c r="SRR1435" i="1"/>
  <c r="SRN1435" i="1"/>
  <c r="SRJ1435" i="1"/>
  <c r="SRF1435" i="1"/>
  <c r="SRB1435" i="1"/>
  <c r="SQX1435" i="1"/>
  <c r="SQT1435" i="1"/>
  <c r="SQP1435" i="1"/>
  <c r="SQL1435" i="1"/>
  <c r="SQH1435" i="1"/>
  <c r="SQD1435" i="1"/>
  <c r="SPZ1435" i="1"/>
  <c r="SPV1435" i="1"/>
  <c r="SPR1435" i="1"/>
  <c r="SPN1435" i="1"/>
  <c r="SPJ1435" i="1"/>
  <c r="SPF1435" i="1"/>
  <c r="SPB1435" i="1"/>
  <c r="SOX1435" i="1"/>
  <c r="SOT1435" i="1"/>
  <c r="SOP1435" i="1"/>
  <c r="SOL1435" i="1"/>
  <c r="SOH1435" i="1"/>
  <c r="SOD1435" i="1"/>
  <c r="SNZ1435" i="1"/>
  <c r="SNV1435" i="1"/>
  <c r="SNR1435" i="1"/>
  <c r="SNN1435" i="1"/>
  <c r="SNJ1435" i="1"/>
  <c r="SNF1435" i="1"/>
  <c r="SNB1435" i="1"/>
  <c r="SMX1435" i="1"/>
  <c r="SMT1435" i="1"/>
  <c r="SMP1435" i="1"/>
  <c r="SML1435" i="1"/>
  <c r="SMH1435" i="1"/>
  <c r="SMD1435" i="1"/>
  <c r="SLZ1435" i="1"/>
  <c r="SLV1435" i="1"/>
  <c r="SLR1435" i="1"/>
  <c r="SLN1435" i="1"/>
  <c r="SLJ1435" i="1"/>
  <c r="SLF1435" i="1"/>
  <c r="SLB1435" i="1"/>
  <c r="SKX1435" i="1"/>
  <c r="SKT1435" i="1"/>
  <c r="SKP1435" i="1"/>
  <c r="SKL1435" i="1"/>
  <c r="SKH1435" i="1"/>
  <c r="SKD1435" i="1"/>
  <c r="SJZ1435" i="1"/>
  <c r="SJV1435" i="1"/>
  <c r="SJR1435" i="1"/>
  <c r="SJN1435" i="1"/>
  <c r="SJJ1435" i="1"/>
  <c r="SJF1435" i="1"/>
  <c r="SJB1435" i="1"/>
  <c r="SIX1435" i="1"/>
  <c r="SIT1435" i="1"/>
  <c r="SIP1435" i="1"/>
  <c r="SIL1435" i="1"/>
  <c r="SIH1435" i="1"/>
  <c r="SID1435" i="1"/>
  <c r="SHZ1435" i="1"/>
  <c r="SHV1435" i="1"/>
  <c r="SHR1435" i="1"/>
  <c r="SHN1435" i="1"/>
  <c r="SHJ1435" i="1"/>
  <c r="SHF1435" i="1"/>
  <c r="SHB1435" i="1"/>
  <c r="SGX1435" i="1"/>
  <c r="SGT1435" i="1"/>
  <c r="SGP1435" i="1"/>
  <c r="SGL1435" i="1"/>
  <c r="SGH1435" i="1"/>
  <c r="SGD1435" i="1"/>
  <c r="SFZ1435" i="1"/>
  <c r="SFV1435" i="1"/>
  <c r="SFR1435" i="1"/>
  <c r="SFN1435" i="1"/>
  <c r="SFJ1435" i="1"/>
  <c r="SFF1435" i="1"/>
  <c r="SFB1435" i="1"/>
  <c r="SEX1435" i="1"/>
  <c r="SET1435" i="1"/>
  <c r="SEP1435" i="1"/>
  <c r="SEL1435" i="1"/>
  <c r="SEH1435" i="1"/>
  <c r="SED1435" i="1"/>
  <c r="SDZ1435" i="1"/>
  <c r="SDV1435" i="1"/>
  <c r="SDR1435" i="1"/>
  <c r="SDN1435" i="1"/>
  <c r="SDJ1435" i="1"/>
  <c r="SDF1435" i="1"/>
  <c r="SDB1435" i="1"/>
  <c r="SCX1435" i="1"/>
  <c r="SCT1435" i="1"/>
  <c r="SCP1435" i="1"/>
  <c r="SCL1435" i="1"/>
  <c r="SCH1435" i="1"/>
  <c r="SCD1435" i="1"/>
  <c r="SBZ1435" i="1"/>
  <c r="SBV1435" i="1"/>
  <c r="SBR1435" i="1"/>
  <c r="SBN1435" i="1"/>
  <c r="SBJ1435" i="1"/>
  <c r="SBF1435" i="1"/>
  <c r="SBB1435" i="1"/>
  <c r="SAX1435" i="1"/>
  <c r="SAT1435" i="1"/>
  <c r="SAP1435" i="1"/>
  <c r="SAL1435" i="1"/>
  <c r="SAH1435" i="1"/>
  <c r="SAD1435" i="1"/>
  <c r="RZZ1435" i="1"/>
  <c r="RZV1435" i="1"/>
  <c r="RZR1435" i="1"/>
  <c r="RZN1435" i="1"/>
  <c r="RZJ1435" i="1"/>
  <c r="RZF1435" i="1"/>
  <c r="RZB1435" i="1"/>
  <c r="RYX1435" i="1"/>
  <c r="RYT1435" i="1"/>
  <c r="RYP1435" i="1"/>
  <c r="RYL1435" i="1"/>
  <c r="RYH1435" i="1"/>
  <c r="RYD1435" i="1"/>
  <c r="RXZ1435" i="1"/>
  <c r="RXV1435" i="1"/>
  <c r="RXR1435" i="1"/>
  <c r="RXN1435" i="1"/>
  <c r="RXJ1435" i="1"/>
  <c r="RXF1435" i="1"/>
  <c r="RXB1435" i="1"/>
  <c r="RWX1435" i="1"/>
  <c r="RWT1435" i="1"/>
  <c r="RWP1435" i="1"/>
  <c r="RWL1435" i="1"/>
  <c r="RWH1435" i="1"/>
  <c r="RWD1435" i="1"/>
  <c r="RVZ1435" i="1"/>
  <c r="RVV1435" i="1"/>
  <c r="RVR1435" i="1"/>
  <c r="RVN1435" i="1"/>
  <c r="RVJ1435" i="1"/>
  <c r="RVF1435" i="1"/>
  <c r="RVB1435" i="1"/>
  <c r="RUX1435" i="1"/>
  <c r="RUT1435" i="1"/>
  <c r="RUP1435" i="1"/>
  <c r="RUL1435" i="1"/>
  <c r="RUH1435" i="1"/>
  <c r="RUD1435" i="1"/>
  <c r="RTZ1435" i="1"/>
  <c r="RTV1435" i="1"/>
  <c r="RTR1435" i="1"/>
  <c r="RTN1435" i="1"/>
  <c r="RTJ1435" i="1"/>
  <c r="RTF1435" i="1"/>
  <c r="RTB1435" i="1"/>
  <c r="RSX1435" i="1"/>
  <c r="RST1435" i="1"/>
  <c r="RSP1435" i="1"/>
  <c r="RSL1435" i="1"/>
  <c r="RSH1435" i="1"/>
  <c r="RSD1435" i="1"/>
  <c r="RRZ1435" i="1"/>
  <c r="RRV1435" i="1"/>
  <c r="RRR1435" i="1"/>
  <c r="RRN1435" i="1"/>
  <c r="RRJ1435" i="1"/>
  <c r="RRF1435" i="1"/>
  <c r="RRB1435" i="1"/>
  <c r="RQX1435" i="1"/>
  <c r="RQT1435" i="1"/>
  <c r="RQP1435" i="1"/>
  <c r="RQL1435" i="1"/>
  <c r="RQH1435" i="1"/>
  <c r="RQD1435" i="1"/>
  <c r="RPZ1435" i="1"/>
  <c r="RPV1435" i="1"/>
  <c r="RPR1435" i="1"/>
  <c r="RPN1435" i="1"/>
  <c r="RPJ1435" i="1"/>
  <c r="RPF1435" i="1"/>
  <c r="RPB1435" i="1"/>
  <c r="ROX1435" i="1"/>
  <c r="ROT1435" i="1"/>
  <c r="ROP1435" i="1"/>
  <c r="ROL1435" i="1"/>
  <c r="ROH1435" i="1"/>
  <c r="ROD1435" i="1"/>
  <c r="RNZ1435" i="1"/>
  <c r="RNV1435" i="1"/>
  <c r="RNR1435" i="1"/>
  <c r="RNN1435" i="1"/>
  <c r="RNJ1435" i="1"/>
  <c r="RNF1435" i="1"/>
  <c r="RNB1435" i="1"/>
  <c r="RMX1435" i="1"/>
  <c r="RMT1435" i="1"/>
  <c r="RMP1435" i="1"/>
  <c r="RML1435" i="1"/>
  <c r="RMH1435" i="1"/>
  <c r="RMD1435" i="1"/>
  <c r="RLZ1435" i="1"/>
  <c r="RLV1435" i="1"/>
  <c r="RLR1435" i="1"/>
  <c r="RLN1435" i="1"/>
  <c r="RLJ1435" i="1"/>
  <c r="RLF1435" i="1"/>
  <c r="RLB1435" i="1"/>
  <c r="RKX1435" i="1"/>
  <c r="RKT1435" i="1"/>
  <c r="RKP1435" i="1"/>
  <c r="RKL1435" i="1"/>
  <c r="RKH1435" i="1"/>
  <c r="RKD1435" i="1"/>
  <c r="RJZ1435" i="1"/>
  <c r="RJV1435" i="1"/>
  <c r="RJR1435" i="1"/>
  <c r="RJN1435" i="1"/>
  <c r="RJJ1435" i="1"/>
  <c r="RJF1435" i="1"/>
  <c r="RJB1435" i="1"/>
  <c r="RIX1435" i="1"/>
  <c r="RIT1435" i="1"/>
  <c r="RIP1435" i="1"/>
  <c r="RIL1435" i="1"/>
  <c r="RIH1435" i="1"/>
  <c r="RID1435" i="1"/>
  <c r="RHZ1435" i="1"/>
  <c r="RHV1435" i="1"/>
  <c r="RHR1435" i="1"/>
  <c r="RHN1435" i="1"/>
  <c r="RHJ1435" i="1"/>
  <c r="RHF1435" i="1"/>
  <c r="RHB1435" i="1"/>
  <c r="RGX1435" i="1"/>
  <c r="RGT1435" i="1"/>
  <c r="RGP1435" i="1"/>
  <c r="RGL1435" i="1"/>
  <c r="RGH1435" i="1"/>
  <c r="RGD1435" i="1"/>
  <c r="RFZ1435" i="1"/>
  <c r="RFV1435" i="1"/>
  <c r="RFR1435" i="1"/>
  <c r="RFN1435" i="1"/>
  <c r="RFJ1435" i="1"/>
  <c r="RFF1435" i="1"/>
  <c r="RFB1435" i="1"/>
  <c r="REX1435" i="1"/>
  <c r="RET1435" i="1"/>
  <c r="REP1435" i="1"/>
  <c r="REL1435" i="1"/>
  <c r="REH1435" i="1"/>
  <c r="RED1435" i="1"/>
  <c r="RDZ1435" i="1"/>
  <c r="RDV1435" i="1"/>
  <c r="RDR1435" i="1"/>
  <c r="RDN1435" i="1"/>
  <c r="RDJ1435" i="1"/>
  <c r="RDF1435" i="1"/>
  <c r="RDB1435" i="1"/>
  <c r="RCX1435" i="1"/>
  <c r="RCT1435" i="1"/>
  <c r="RCP1435" i="1"/>
  <c r="RCL1435" i="1"/>
  <c r="RCH1435" i="1"/>
  <c r="RCD1435" i="1"/>
  <c r="RBZ1435" i="1"/>
  <c r="RBV1435" i="1"/>
  <c r="RBR1435" i="1"/>
  <c r="RBN1435" i="1"/>
  <c r="RBJ1435" i="1"/>
  <c r="RBF1435" i="1"/>
  <c r="RBB1435" i="1"/>
  <c r="RAX1435" i="1"/>
  <c r="RAT1435" i="1"/>
  <c r="RAP1435" i="1"/>
  <c r="RAL1435" i="1"/>
  <c r="RAH1435" i="1"/>
  <c r="RAD1435" i="1"/>
  <c r="QZZ1435" i="1"/>
  <c r="QZV1435" i="1"/>
  <c r="QZR1435" i="1"/>
  <c r="QZN1435" i="1"/>
  <c r="QZJ1435" i="1"/>
  <c r="QZF1435" i="1"/>
  <c r="QZB1435" i="1"/>
  <c r="QYX1435" i="1"/>
  <c r="QYT1435" i="1"/>
  <c r="QYP1435" i="1"/>
  <c r="QYL1435" i="1"/>
  <c r="QYH1435" i="1"/>
  <c r="QYD1435" i="1"/>
  <c r="QXZ1435" i="1"/>
  <c r="QXV1435" i="1"/>
  <c r="QXR1435" i="1"/>
  <c r="QXN1435" i="1"/>
  <c r="QXJ1435" i="1"/>
  <c r="QXF1435" i="1"/>
  <c r="QXB1435" i="1"/>
  <c r="QWX1435" i="1"/>
  <c r="QWT1435" i="1"/>
  <c r="QWP1435" i="1"/>
  <c r="QWL1435" i="1"/>
  <c r="QWH1435" i="1"/>
  <c r="QWD1435" i="1"/>
  <c r="QVZ1435" i="1"/>
  <c r="QVV1435" i="1"/>
  <c r="QVR1435" i="1"/>
  <c r="QVN1435" i="1"/>
  <c r="QVJ1435" i="1"/>
  <c r="QVF1435" i="1"/>
  <c r="QVB1435" i="1"/>
  <c r="QUX1435" i="1"/>
  <c r="QUT1435" i="1"/>
  <c r="QUP1435" i="1"/>
  <c r="QUL1435" i="1"/>
  <c r="QUH1435" i="1"/>
  <c r="QUD1435" i="1"/>
  <c r="QTZ1435" i="1"/>
  <c r="QTV1435" i="1"/>
  <c r="QTR1435" i="1"/>
  <c r="QTN1435" i="1"/>
  <c r="QTJ1435" i="1"/>
  <c r="QTF1435" i="1"/>
  <c r="QTB1435" i="1"/>
  <c r="QSX1435" i="1"/>
  <c r="QST1435" i="1"/>
  <c r="QSP1435" i="1"/>
  <c r="QSL1435" i="1"/>
  <c r="QSH1435" i="1"/>
  <c r="QSD1435" i="1"/>
  <c r="QRZ1435" i="1"/>
  <c r="QRV1435" i="1"/>
  <c r="QRR1435" i="1"/>
  <c r="QRN1435" i="1"/>
  <c r="QRJ1435" i="1"/>
  <c r="QRF1435" i="1"/>
  <c r="QRB1435" i="1"/>
  <c r="QQX1435" i="1"/>
  <c r="QQT1435" i="1"/>
  <c r="QQP1435" i="1"/>
  <c r="QQL1435" i="1"/>
  <c r="QQH1435" i="1"/>
  <c r="QQD1435" i="1"/>
  <c r="QPZ1435" i="1"/>
  <c r="QPV1435" i="1"/>
  <c r="QPR1435" i="1"/>
  <c r="QPN1435" i="1"/>
  <c r="QPJ1435" i="1"/>
  <c r="QPF1435" i="1"/>
  <c r="QPB1435" i="1"/>
  <c r="QOX1435" i="1"/>
  <c r="QOT1435" i="1"/>
  <c r="QOP1435" i="1"/>
  <c r="QOL1435" i="1"/>
  <c r="QOH1435" i="1"/>
  <c r="QOD1435" i="1"/>
  <c r="QNZ1435" i="1"/>
  <c r="QNV1435" i="1"/>
  <c r="QNR1435" i="1"/>
  <c r="QNN1435" i="1"/>
  <c r="QNJ1435" i="1"/>
  <c r="QNF1435" i="1"/>
  <c r="QNB1435" i="1"/>
  <c r="QMX1435" i="1"/>
  <c r="QMT1435" i="1"/>
  <c r="QMP1435" i="1"/>
  <c r="QML1435" i="1"/>
  <c r="QMH1435" i="1"/>
  <c r="QMD1435" i="1"/>
  <c r="QLZ1435" i="1"/>
  <c r="QLV1435" i="1"/>
  <c r="QLR1435" i="1"/>
  <c r="QLN1435" i="1"/>
  <c r="QLJ1435" i="1"/>
  <c r="QLF1435" i="1"/>
  <c r="QLB1435" i="1"/>
  <c r="QKX1435" i="1"/>
  <c r="QKT1435" i="1"/>
  <c r="QKP1435" i="1"/>
  <c r="QKL1435" i="1"/>
  <c r="QKH1435" i="1"/>
  <c r="QKD1435" i="1"/>
  <c r="QJZ1435" i="1"/>
  <c r="QJV1435" i="1"/>
  <c r="QJR1435" i="1"/>
  <c r="QJN1435" i="1"/>
  <c r="QJJ1435" i="1"/>
  <c r="QJF1435" i="1"/>
  <c r="QJB1435" i="1"/>
  <c r="QIX1435" i="1"/>
  <c r="QIT1435" i="1"/>
  <c r="QIP1435" i="1"/>
  <c r="QIL1435" i="1"/>
  <c r="QIH1435" i="1"/>
  <c r="QID1435" i="1"/>
  <c r="QHZ1435" i="1"/>
  <c r="QHV1435" i="1"/>
  <c r="QHR1435" i="1"/>
  <c r="QHN1435" i="1"/>
  <c r="QHJ1435" i="1"/>
  <c r="QHF1435" i="1"/>
  <c r="QHB1435" i="1"/>
  <c r="QGX1435" i="1"/>
  <c r="QGT1435" i="1"/>
  <c r="QGP1435" i="1"/>
  <c r="QGL1435" i="1"/>
  <c r="QGH1435" i="1"/>
  <c r="QGD1435" i="1"/>
  <c r="QFZ1435" i="1"/>
  <c r="QFV1435" i="1"/>
  <c r="QFR1435" i="1"/>
  <c r="QFN1435" i="1"/>
  <c r="QFJ1435" i="1"/>
  <c r="QFF1435" i="1"/>
  <c r="QFB1435" i="1"/>
  <c r="QEX1435" i="1"/>
  <c r="QET1435" i="1"/>
  <c r="QEP1435" i="1"/>
  <c r="QEL1435" i="1"/>
  <c r="QEH1435" i="1"/>
  <c r="QED1435" i="1"/>
  <c r="QDZ1435" i="1"/>
  <c r="QDV1435" i="1"/>
  <c r="QDR1435" i="1"/>
  <c r="QDN1435" i="1"/>
  <c r="QDJ1435" i="1"/>
  <c r="QDF1435" i="1"/>
  <c r="QDB1435" i="1"/>
  <c r="QCX1435" i="1"/>
  <c r="QCT1435" i="1"/>
  <c r="QCP1435" i="1"/>
  <c r="QCL1435" i="1"/>
  <c r="QCH1435" i="1"/>
  <c r="QCD1435" i="1"/>
  <c r="QBZ1435" i="1"/>
  <c r="QBV1435" i="1"/>
  <c r="QBR1435" i="1"/>
  <c r="QBN1435" i="1"/>
  <c r="QBJ1435" i="1"/>
  <c r="QBF1435" i="1"/>
  <c r="QBB1435" i="1"/>
  <c r="QAX1435" i="1"/>
  <c r="QAT1435" i="1"/>
  <c r="QAP1435" i="1"/>
  <c r="QAL1435" i="1"/>
  <c r="QAH1435" i="1"/>
  <c r="QAD1435" i="1"/>
  <c r="PZZ1435" i="1"/>
  <c r="PZV1435" i="1"/>
  <c r="PZR1435" i="1"/>
  <c r="PZN1435" i="1"/>
  <c r="PZJ1435" i="1"/>
  <c r="PZF1435" i="1"/>
  <c r="PZB1435" i="1"/>
  <c r="PYX1435" i="1"/>
  <c r="PYT1435" i="1"/>
  <c r="PYP1435" i="1"/>
  <c r="PYL1435" i="1"/>
  <c r="PYH1435" i="1"/>
  <c r="PYD1435" i="1"/>
  <c r="PXZ1435" i="1"/>
  <c r="PXV1435" i="1"/>
  <c r="PXR1435" i="1"/>
  <c r="PXN1435" i="1"/>
  <c r="PXJ1435" i="1"/>
  <c r="PXF1435" i="1"/>
  <c r="PXB1435" i="1"/>
  <c r="PWX1435" i="1"/>
  <c r="PWT1435" i="1"/>
  <c r="PWP1435" i="1"/>
  <c r="PWL1435" i="1"/>
  <c r="PWH1435" i="1"/>
  <c r="PWD1435" i="1"/>
  <c r="PVZ1435" i="1"/>
  <c r="PVV1435" i="1"/>
  <c r="PVR1435" i="1"/>
  <c r="PVN1435" i="1"/>
  <c r="PVJ1435" i="1"/>
  <c r="PVF1435" i="1"/>
  <c r="PVB1435" i="1"/>
  <c r="PUX1435" i="1"/>
  <c r="PUT1435" i="1"/>
  <c r="PUP1435" i="1"/>
  <c r="PUL1435" i="1"/>
  <c r="PUH1435" i="1"/>
  <c r="PUD1435" i="1"/>
  <c r="PTZ1435" i="1"/>
  <c r="PTV1435" i="1"/>
  <c r="PTR1435" i="1"/>
  <c r="PTN1435" i="1"/>
  <c r="PTJ1435" i="1"/>
  <c r="PTF1435" i="1"/>
  <c r="PTB1435" i="1"/>
  <c r="PSX1435" i="1"/>
  <c r="PST1435" i="1"/>
  <c r="PSP1435" i="1"/>
  <c r="PSL1435" i="1"/>
  <c r="PSH1435" i="1"/>
  <c r="PSD1435" i="1"/>
  <c r="PRZ1435" i="1"/>
  <c r="PRV1435" i="1"/>
  <c r="PRR1435" i="1"/>
  <c r="PRN1435" i="1"/>
  <c r="PRJ1435" i="1"/>
  <c r="PRF1435" i="1"/>
  <c r="PRB1435" i="1"/>
  <c r="PQX1435" i="1"/>
  <c r="PQT1435" i="1"/>
  <c r="PQP1435" i="1"/>
  <c r="PQL1435" i="1"/>
  <c r="PQH1435" i="1"/>
  <c r="PQD1435" i="1"/>
  <c r="PPZ1435" i="1"/>
  <c r="PPV1435" i="1"/>
  <c r="PPR1435" i="1"/>
  <c r="PPN1435" i="1"/>
  <c r="PPJ1435" i="1"/>
  <c r="PPF1435" i="1"/>
  <c r="PPB1435" i="1"/>
  <c r="POX1435" i="1"/>
  <c r="POT1435" i="1"/>
  <c r="POP1435" i="1"/>
  <c r="POL1435" i="1"/>
  <c r="POH1435" i="1"/>
  <c r="POD1435" i="1"/>
  <c r="PNZ1435" i="1"/>
  <c r="PNV1435" i="1"/>
  <c r="PNR1435" i="1"/>
  <c r="PNN1435" i="1"/>
  <c r="PNJ1435" i="1"/>
  <c r="PNF1435" i="1"/>
  <c r="PNB1435" i="1"/>
  <c r="PMX1435" i="1"/>
  <c r="PMT1435" i="1"/>
  <c r="PMP1435" i="1"/>
  <c r="PML1435" i="1"/>
  <c r="PMH1435" i="1"/>
  <c r="PMD1435" i="1"/>
  <c r="PLZ1435" i="1"/>
  <c r="PLV1435" i="1"/>
  <c r="PLR1435" i="1"/>
  <c r="PLN1435" i="1"/>
  <c r="PLJ1435" i="1"/>
  <c r="PLF1435" i="1"/>
  <c r="PLB1435" i="1"/>
  <c r="PKX1435" i="1"/>
  <c r="PKT1435" i="1"/>
  <c r="PKP1435" i="1"/>
  <c r="PKL1435" i="1"/>
  <c r="PKH1435" i="1"/>
  <c r="PKD1435" i="1"/>
  <c r="PJZ1435" i="1"/>
  <c r="PJV1435" i="1"/>
  <c r="PJR1435" i="1"/>
  <c r="PJN1435" i="1"/>
  <c r="PJJ1435" i="1"/>
  <c r="PJF1435" i="1"/>
  <c r="PJB1435" i="1"/>
  <c r="PIX1435" i="1"/>
  <c r="PIT1435" i="1"/>
  <c r="PIP1435" i="1"/>
  <c r="PIL1435" i="1"/>
  <c r="PIH1435" i="1"/>
  <c r="PID1435" i="1"/>
  <c r="PHZ1435" i="1"/>
  <c r="PHV1435" i="1"/>
  <c r="PHR1435" i="1"/>
  <c r="PHN1435" i="1"/>
  <c r="PHJ1435" i="1"/>
  <c r="PHF1435" i="1"/>
  <c r="PHB1435" i="1"/>
  <c r="PGX1435" i="1"/>
  <c r="PGT1435" i="1"/>
  <c r="PGP1435" i="1"/>
  <c r="PGL1435" i="1"/>
  <c r="PGH1435" i="1"/>
  <c r="PGD1435" i="1"/>
  <c r="PFZ1435" i="1"/>
  <c r="PFV1435" i="1"/>
  <c r="PFR1435" i="1"/>
  <c r="PFN1435" i="1"/>
  <c r="PFJ1435" i="1"/>
  <c r="PFF1435" i="1"/>
  <c r="PFB1435" i="1"/>
  <c r="PEX1435" i="1"/>
  <c r="PET1435" i="1"/>
  <c r="PEP1435" i="1"/>
  <c r="PEL1435" i="1"/>
  <c r="PEH1435" i="1"/>
  <c r="PED1435" i="1"/>
  <c r="PDZ1435" i="1"/>
  <c r="PDV1435" i="1"/>
  <c r="PDR1435" i="1"/>
  <c r="PDN1435" i="1"/>
  <c r="PDJ1435" i="1"/>
  <c r="PDF1435" i="1"/>
  <c r="PDB1435" i="1"/>
  <c r="PCX1435" i="1"/>
  <c r="PCT1435" i="1"/>
  <c r="PCP1435" i="1"/>
  <c r="PCL1435" i="1"/>
  <c r="PCH1435" i="1"/>
  <c r="PCD1435" i="1"/>
  <c r="PBZ1435" i="1"/>
  <c r="PBV1435" i="1"/>
  <c r="PBR1435" i="1"/>
  <c r="PBN1435" i="1"/>
  <c r="PBJ1435" i="1"/>
  <c r="PBF1435" i="1"/>
  <c r="PBB1435" i="1"/>
  <c r="PAX1435" i="1"/>
  <c r="PAT1435" i="1"/>
  <c r="PAP1435" i="1"/>
  <c r="PAL1435" i="1"/>
  <c r="PAH1435" i="1"/>
  <c r="PAD1435" i="1"/>
  <c r="OZZ1435" i="1"/>
  <c r="OZV1435" i="1"/>
  <c r="OZR1435" i="1"/>
  <c r="OZN1435" i="1"/>
  <c r="OZJ1435" i="1"/>
  <c r="OZF1435" i="1"/>
  <c r="OZB1435" i="1"/>
  <c r="OYX1435" i="1"/>
  <c r="OYT1435" i="1"/>
  <c r="OYP1435" i="1"/>
  <c r="OYL1435" i="1"/>
  <c r="OYH1435" i="1"/>
  <c r="OYD1435" i="1"/>
  <c r="OXZ1435" i="1"/>
  <c r="OXV1435" i="1"/>
  <c r="OXR1435" i="1"/>
  <c r="OXN1435" i="1"/>
  <c r="OXJ1435" i="1"/>
  <c r="OXF1435" i="1"/>
  <c r="OXB1435" i="1"/>
  <c r="OWX1435" i="1"/>
  <c r="OWT1435" i="1"/>
  <c r="OWP1435" i="1"/>
  <c r="OWL1435" i="1"/>
  <c r="OWH1435" i="1"/>
  <c r="OWD1435" i="1"/>
  <c r="OVZ1435" i="1"/>
  <c r="OVV1435" i="1"/>
  <c r="OVR1435" i="1"/>
  <c r="OVN1435" i="1"/>
  <c r="OVJ1435" i="1"/>
  <c r="OVF1435" i="1"/>
  <c r="OVB1435" i="1"/>
  <c r="OUX1435" i="1"/>
  <c r="OUT1435" i="1"/>
  <c r="OUP1435" i="1"/>
  <c r="OUL1435" i="1"/>
  <c r="OUH1435" i="1"/>
  <c r="OUD1435" i="1"/>
  <c r="OTZ1435" i="1"/>
  <c r="OTV1435" i="1"/>
  <c r="OTR1435" i="1"/>
  <c r="OTN1435" i="1"/>
  <c r="OTJ1435" i="1"/>
  <c r="OTF1435" i="1"/>
  <c r="OTB1435" i="1"/>
  <c r="OSX1435" i="1"/>
  <c r="OST1435" i="1"/>
  <c r="OSP1435" i="1"/>
  <c r="OSL1435" i="1"/>
  <c r="OSH1435" i="1"/>
  <c r="OSD1435" i="1"/>
  <c r="ORZ1435" i="1"/>
  <c r="ORV1435" i="1"/>
  <c r="ORR1435" i="1"/>
  <c r="ORN1435" i="1"/>
  <c r="ORJ1435" i="1"/>
  <c r="ORF1435" i="1"/>
  <c r="ORB1435" i="1"/>
  <c r="OQX1435" i="1"/>
  <c r="OQT1435" i="1"/>
  <c r="OQP1435" i="1"/>
  <c r="OQL1435" i="1"/>
  <c r="OQH1435" i="1"/>
  <c r="OQD1435" i="1"/>
  <c r="OPZ1435" i="1"/>
  <c r="OPV1435" i="1"/>
  <c r="OPR1435" i="1"/>
  <c r="OPN1435" i="1"/>
  <c r="OPJ1435" i="1"/>
  <c r="OPF1435" i="1"/>
  <c r="OPB1435" i="1"/>
  <c r="OOX1435" i="1"/>
  <c r="OOT1435" i="1"/>
  <c r="OOP1435" i="1"/>
  <c r="OOL1435" i="1"/>
  <c r="OOH1435" i="1"/>
  <c r="OOD1435" i="1"/>
  <c r="ONZ1435" i="1"/>
  <c r="ONV1435" i="1"/>
  <c r="ONR1435" i="1"/>
  <c r="ONN1435" i="1"/>
  <c r="ONJ1435" i="1"/>
  <c r="ONF1435" i="1"/>
  <c r="ONB1435" i="1"/>
  <c r="OMX1435" i="1"/>
  <c r="OMT1435" i="1"/>
  <c r="OMP1435" i="1"/>
  <c r="OML1435" i="1"/>
  <c r="OMH1435" i="1"/>
  <c r="OMD1435" i="1"/>
  <c r="OLZ1435" i="1"/>
  <c r="OLV1435" i="1"/>
  <c r="OLR1435" i="1"/>
  <c r="OLN1435" i="1"/>
  <c r="OLJ1435" i="1"/>
  <c r="OLF1435" i="1"/>
  <c r="OLB1435" i="1"/>
  <c r="OKX1435" i="1"/>
  <c r="OKT1435" i="1"/>
  <c r="OKP1435" i="1"/>
  <c r="OKL1435" i="1"/>
  <c r="OKH1435" i="1"/>
  <c r="OKD1435" i="1"/>
  <c r="OJZ1435" i="1"/>
  <c r="OJV1435" i="1"/>
  <c r="OJR1435" i="1"/>
  <c r="OJN1435" i="1"/>
  <c r="OJJ1435" i="1"/>
  <c r="OJF1435" i="1"/>
  <c r="OJB1435" i="1"/>
  <c r="OIX1435" i="1"/>
  <c r="OIT1435" i="1"/>
  <c r="OIP1435" i="1"/>
  <c r="OIL1435" i="1"/>
  <c r="OIH1435" i="1"/>
  <c r="OID1435" i="1"/>
  <c r="OHZ1435" i="1"/>
  <c r="OHV1435" i="1"/>
  <c r="OHR1435" i="1"/>
  <c r="OHN1435" i="1"/>
  <c r="OHJ1435" i="1"/>
  <c r="OHF1435" i="1"/>
  <c r="OHB1435" i="1"/>
  <c r="OGX1435" i="1"/>
  <c r="OGT1435" i="1"/>
  <c r="OGP1435" i="1"/>
  <c r="OGL1435" i="1"/>
  <c r="OGH1435" i="1"/>
  <c r="OGD1435" i="1"/>
  <c r="OFZ1435" i="1"/>
  <c r="OFV1435" i="1"/>
  <c r="OFR1435" i="1"/>
  <c r="OFN1435" i="1"/>
  <c r="OFJ1435" i="1"/>
  <c r="OFF1435" i="1"/>
  <c r="OFB1435" i="1"/>
  <c r="OEX1435" i="1"/>
  <c r="OET1435" i="1"/>
  <c r="OEP1435" i="1"/>
  <c r="OEL1435" i="1"/>
  <c r="OEH1435" i="1"/>
  <c r="OED1435" i="1"/>
  <c r="ODZ1435" i="1"/>
  <c r="ODV1435" i="1"/>
  <c r="ODR1435" i="1"/>
  <c r="ODN1435" i="1"/>
  <c r="ODJ1435" i="1"/>
  <c r="ODF1435" i="1"/>
  <c r="ODB1435" i="1"/>
  <c r="OCX1435" i="1"/>
  <c r="OCT1435" i="1"/>
  <c r="OCP1435" i="1"/>
  <c r="OCL1435" i="1"/>
  <c r="OCH1435" i="1"/>
  <c r="OCD1435" i="1"/>
  <c r="OBZ1435" i="1"/>
  <c r="OBV1435" i="1"/>
  <c r="OBR1435" i="1"/>
  <c r="OBN1435" i="1"/>
  <c r="OBJ1435" i="1"/>
  <c r="OBF1435" i="1"/>
  <c r="OBB1435" i="1"/>
  <c r="OAX1435" i="1"/>
  <c r="OAT1435" i="1"/>
  <c r="OAP1435" i="1"/>
  <c r="OAL1435" i="1"/>
  <c r="OAH1435" i="1"/>
  <c r="OAD1435" i="1"/>
  <c r="NZZ1435" i="1"/>
  <c r="NZV1435" i="1"/>
  <c r="NZR1435" i="1"/>
  <c r="NZN1435" i="1"/>
  <c r="NZJ1435" i="1"/>
  <c r="NZF1435" i="1"/>
  <c r="NZB1435" i="1"/>
  <c r="NYX1435" i="1"/>
  <c r="NYT1435" i="1"/>
  <c r="NYP1435" i="1"/>
  <c r="NYL1435" i="1"/>
  <c r="NYH1435" i="1"/>
  <c r="NYD1435" i="1"/>
  <c r="NXZ1435" i="1"/>
  <c r="NXV1435" i="1"/>
  <c r="NXR1435" i="1"/>
  <c r="NXN1435" i="1"/>
  <c r="NXJ1435" i="1"/>
  <c r="NXF1435" i="1"/>
  <c r="NXB1435" i="1"/>
  <c r="NWX1435" i="1"/>
  <c r="NWT1435" i="1"/>
  <c r="NWP1435" i="1"/>
  <c r="NWL1435" i="1"/>
  <c r="NWH1435" i="1"/>
  <c r="NWD1435" i="1"/>
  <c r="NVZ1435" i="1"/>
  <c r="NVV1435" i="1"/>
  <c r="NVR1435" i="1"/>
  <c r="NVN1435" i="1"/>
  <c r="NVJ1435" i="1"/>
  <c r="NVF1435" i="1"/>
  <c r="NVB1435" i="1"/>
  <c r="NUX1435" i="1"/>
  <c r="NUT1435" i="1"/>
  <c r="NUP1435" i="1"/>
  <c r="NUL1435" i="1"/>
  <c r="NUH1435" i="1"/>
  <c r="NUD1435" i="1"/>
  <c r="NTZ1435" i="1"/>
  <c r="NTV1435" i="1"/>
  <c r="NTR1435" i="1"/>
  <c r="NTN1435" i="1"/>
  <c r="NTJ1435" i="1"/>
  <c r="NTF1435" i="1"/>
  <c r="NTB1435" i="1"/>
  <c r="NSX1435" i="1"/>
  <c r="NST1435" i="1"/>
  <c r="NSP1435" i="1"/>
  <c r="NSL1435" i="1"/>
  <c r="NSH1435" i="1"/>
  <c r="NSD1435" i="1"/>
  <c r="NRZ1435" i="1"/>
  <c r="NRV1435" i="1"/>
  <c r="NRR1435" i="1"/>
  <c r="NRN1435" i="1"/>
  <c r="NRJ1435" i="1"/>
  <c r="NRF1435" i="1"/>
  <c r="NRB1435" i="1"/>
  <c r="NQX1435" i="1"/>
  <c r="NQT1435" i="1"/>
  <c r="NQP1435" i="1"/>
  <c r="NQL1435" i="1"/>
  <c r="NQH1435" i="1"/>
  <c r="NQD1435" i="1"/>
  <c r="NPZ1435" i="1"/>
  <c r="NPV1435" i="1"/>
  <c r="NPR1435" i="1"/>
  <c r="NPN1435" i="1"/>
  <c r="NPJ1435" i="1"/>
  <c r="NPF1435" i="1"/>
  <c r="NPB1435" i="1"/>
  <c r="NOX1435" i="1"/>
  <c r="NOT1435" i="1"/>
  <c r="NOP1435" i="1"/>
  <c r="NOL1435" i="1"/>
  <c r="NOH1435" i="1"/>
  <c r="NOD1435" i="1"/>
  <c r="NNZ1435" i="1"/>
  <c r="NNV1435" i="1"/>
  <c r="NNR1435" i="1"/>
  <c r="NNN1435" i="1"/>
  <c r="NNJ1435" i="1"/>
  <c r="NNF1435" i="1"/>
  <c r="NNB1435" i="1"/>
  <c r="NMX1435" i="1"/>
  <c r="NMT1435" i="1"/>
  <c r="NMP1435" i="1"/>
  <c r="NML1435" i="1"/>
  <c r="NMH1435" i="1"/>
  <c r="NMD1435" i="1"/>
  <c r="NLZ1435" i="1"/>
  <c r="NLV1435" i="1"/>
  <c r="NLR1435" i="1"/>
  <c r="NLN1435" i="1"/>
  <c r="NLJ1435" i="1"/>
  <c r="NLF1435" i="1"/>
  <c r="NLB1435" i="1"/>
  <c r="NKX1435" i="1"/>
  <c r="NKT1435" i="1"/>
  <c r="NKP1435" i="1"/>
  <c r="NKL1435" i="1"/>
  <c r="NKH1435" i="1"/>
  <c r="NKD1435" i="1"/>
  <c r="NJZ1435" i="1"/>
  <c r="NJV1435" i="1"/>
  <c r="NJR1435" i="1"/>
  <c r="NJN1435" i="1"/>
  <c r="NJJ1435" i="1"/>
  <c r="NJF1435" i="1"/>
  <c r="NJB1435" i="1"/>
  <c r="NIX1435" i="1"/>
  <c r="NIT1435" i="1"/>
  <c r="NIP1435" i="1"/>
  <c r="NIL1435" i="1"/>
  <c r="NIH1435" i="1"/>
  <c r="NID1435" i="1"/>
  <c r="NHZ1435" i="1"/>
  <c r="NHV1435" i="1"/>
  <c r="NHR1435" i="1"/>
  <c r="NHN1435" i="1"/>
  <c r="NHJ1435" i="1"/>
  <c r="NHF1435" i="1"/>
  <c r="NHB1435" i="1"/>
  <c r="NGX1435" i="1"/>
  <c r="NGT1435" i="1"/>
  <c r="NGP1435" i="1"/>
  <c r="NGL1435" i="1"/>
  <c r="NGH1435" i="1"/>
  <c r="NGD1435" i="1"/>
  <c r="NFZ1435" i="1"/>
  <c r="NFV1435" i="1"/>
  <c r="NFR1435" i="1"/>
  <c r="NFN1435" i="1"/>
  <c r="NFJ1435" i="1"/>
  <c r="NFF1435" i="1"/>
  <c r="NFB1435" i="1"/>
  <c r="NEX1435" i="1"/>
  <c r="NET1435" i="1"/>
  <c r="NEP1435" i="1"/>
  <c r="NEL1435" i="1"/>
  <c r="NEH1435" i="1"/>
  <c r="NED1435" i="1"/>
  <c r="NDZ1435" i="1"/>
  <c r="NDV1435" i="1"/>
  <c r="NDR1435" i="1"/>
  <c r="NDN1435" i="1"/>
  <c r="NDJ1435" i="1"/>
  <c r="NDF1435" i="1"/>
  <c r="NDB1435" i="1"/>
  <c r="NCX1435" i="1"/>
  <c r="NCT1435" i="1"/>
  <c r="NCP1435" i="1"/>
  <c r="NCL1435" i="1"/>
  <c r="NCH1435" i="1"/>
  <c r="NCD1435" i="1"/>
  <c r="NBZ1435" i="1"/>
  <c r="NBV1435" i="1"/>
  <c r="NBR1435" i="1"/>
  <c r="NBN1435" i="1"/>
  <c r="NBJ1435" i="1"/>
  <c r="NBF1435" i="1"/>
  <c r="NBB1435" i="1"/>
  <c r="NAX1435" i="1"/>
  <c r="NAT1435" i="1"/>
  <c r="NAP1435" i="1"/>
  <c r="NAL1435" i="1"/>
  <c r="NAH1435" i="1"/>
  <c r="NAD1435" i="1"/>
  <c r="MZZ1435" i="1"/>
  <c r="MZV1435" i="1"/>
  <c r="MZR1435" i="1"/>
  <c r="MZN1435" i="1"/>
  <c r="MZJ1435" i="1"/>
  <c r="MZF1435" i="1"/>
  <c r="MZB1435" i="1"/>
  <c r="MYX1435" i="1"/>
  <c r="MYT1435" i="1"/>
  <c r="MYP1435" i="1"/>
  <c r="MYL1435" i="1"/>
  <c r="MYH1435" i="1"/>
  <c r="MYD1435" i="1"/>
  <c r="MXZ1435" i="1"/>
  <c r="MXV1435" i="1"/>
  <c r="MXR1435" i="1"/>
  <c r="MXN1435" i="1"/>
  <c r="MXJ1435" i="1"/>
  <c r="MXF1435" i="1"/>
  <c r="MXB1435" i="1"/>
  <c r="MWX1435" i="1"/>
  <c r="MWT1435" i="1"/>
  <c r="MWP1435" i="1"/>
  <c r="MWL1435" i="1"/>
  <c r="MWH1435" i="1"/>
  <c r="MWD1435" i="1"/>
  <c r="MVZ1435" i="1"/>
  <c r="MVV1435" i="1"/>
  <c r="MVR1435" i="1"/>
  <c r="MVN1435" i="1"/>
  <c r="MVJ1435" i="1"/>
  <c r="MVF1435" i="1"/>
  <c r="MVB1435" i="1"/>
  <c r="MUX1435" i="1"/>
  <c r="MUT1435" i="1"/>
  <c r="MUP1435" i="1"/>
  <c r="MUL1435" i="1"/>
  <c r="MUH1435" i="1"/>
  <c r="MUD1435" i="1"/>
  <c r="MTZ1435" i="1"/>
  <c r="MTV1435" i="1"/>
  <c r="MTR1435" i="1"/>
  <c r="MTN1435" i="1"/>
  <c r="MTJ1435" i="1"/>
  <c r="MTF1435" i="1"/>
  <c r="MTB1435" i="1"/>
  <c r="MSX1435" i="1"/>
  <c r="MST1435" i="1"/>
  <c r="MSP1435" i="1"/>
  <c r="MSL1435" i="1"/>
  <c r="MSH1435" i="1"/>
  <c r="MSD1435" i="1"/>
  <c r="MRZ1435" i="1"/>
  <c r="MRV1435" i="1"/>
  <c r="MRR1435" i="1"/>
  <c r="MRN1435" i="1"/>
  <c r="MRJ1435" i="1"/>
  <c r="MRF1435" i="1"/>
  <c r="MRB1435" i="1"/>
  <c r="MQX1435" i="1"/>
  <c r="MQT1435" i="1"/>
  <c r="MQP1435" i="1"/>
  <c r="MQL1435" i="1"/>
  <c r="MQH1435" i="1"/>
  <c r="MQD1435" i="1"/>
  <c r="MPZ1435" i="1"/>
  <c r="MPV1435" i="1"/>
  <c r="MPR1435" i="1"/>
  <c r="MPN1435" i="1"/>
  <c r="MPJ1435" i="1"/>
  <c r="MPF1435" i="1"/>
  <c r="MPB1435" i="1"/>
  <c r="MOX1435" i="1"/>
  <c r="MOT1435" i="1"/>
  <c r="MOP1435" i="1"/>
  <c r="MOL1435" i="1"/>
  <c r="MOH1435" i="1"/>
  <c r="MOD1435" i="1"/>
  <c r="MNZ1435" i="1"/>
  <c r="MNV1435" i="1"/>
  <c r="MNR1435" i="1"/>
  <c r="MNN1435" i="1"/>
  <c r="MNJ1435" i="1"/>
  <c r="MNF1435" i="1"/>
  <c r="MNB1435" i="1"/>
  <c r="MMX1435" i="1"/>
  <c r="MMT1435" i="1"/>
  <c r="MMP1435" i="1"/>
  <c r="MML1435" i="1"/>
  <c r="MMH1435" i="1"/>
  <c r="MMD1435" i="1"/>
  <c r="MLZ1435" i="1"/>
  <c r="MLV1435" i="1"/>
  <c r="MLR1435" i="1"/>
  <c r="MLN1435" i="1"/>
  <c r="MLJ1435" i="1"/>
  <c r="MLF1435" i="1"/>
  <c r="MLB1435" i="1"/>
  <c r="MKX1435" i="1"/>
  <c r="MKT1435" i="1"/>
  <c r="MKP1435" i="1"/>
  <c r="MKL1435" i="1"/>
  <c r="MKH1435" i="1"/>
  <c r="MKD1435" i="1"/>
  <c r="MJZ1435" i="1"/>
  <c r="MJV1435" i="1"/>
  <c r="MJR1435" i="1"/>
  <c r="MJN1435" i="1"/>
  <c r="MJJ1435" i="1"/>
  <c r="MJF1435" i="1"/>
  <c r="MJB1435" i="1"/>
  <c r="MIX1435" i="1"/>
  <c r="MIT1435" i="1"/>
  <c r="MIP1435" i="1"/>
  <c r="MIL1435" i="1"/>
  <c r="MIH1435" i="1"/>
  <c r="MID1435" i="1"/>
  <c r="MHZ1435" i="1"/>
  <c r="MHV1435" i="1"/>
  <c r="MHR1435" i="1"/>
  <c r="MHN1435" i="1"/>
  <c r="MHJ1435" i="1"/>
  <c r="MHF1435" i="1"/>
  <c r="MHB1435" i="1"/>
  <c r="MGX1435" i="1"/>
  <c r="MGT1435" i="1"/>
  <c r="MGP1435" i="1"/>
  <c r="MGL1435" i="1"/>
  <c r="MGH1435" i="1"/>
  <c r="MGD1435" i="1"/>
  <c r="MFZ1435" i="1"/>
  <c r="MFV1435" i="1"/>
  <c r="MFR1435" i="1"/>
  <c r="MFN1435" i="1"/>
  <c r="MFJ1435" i="1"/>
  <c r="MFF1435" i="1"/>
  <c r="MFB1435" i="1"/>
  <c r="MEX1435" i="1"/>
  <c r="MET1435" i="1"/>
  <c r="MEP1435" i="1"/>
  <c r="MEL1435" i="1"/>
  <c r="MEH1435" i="1"/>
  <c r="MED1435" i="1"/>
  <c r="MDZ1435" i="1"/>
  <c r="MDV1435" i="1"/>
  <c r="MDR1435" i="1"/>
  <c r="MDN1435" i="1"/>
  <c r="MDJ1435" i="1"/>
  <c r="MDF1435" i="1"/>
  <c r="MDB1435" i="1"/>
  <c r="MCX1435" i="1"/>
  <c r="MCT1435" i="1"/>
  <c r="MCP1435" i="1"/>
  <c r="MCL1435" i="1"/>
  <c r="MCH1435" i="1"/>
  <c r="MCD1435" i="1"/>
  <c r="MBZ1435" i="1"/>
  <c r="MBV1435" i="1"/>
  <c r="MBR1435" i="1"/>
  <c r="MBN1435" i="1"/>
  <c r="MBJ1435" i="1"/>
  <c r="MBF1435" i="1"/>
  <c r="MBB1435" i="1"/>
  <c r="MAX1435" i="1"/>
  <c r="MAT1435" i="1"/>
  <c r="MAP1435" i="1"/>
  <c r="MAL1435" i="1"/>
  <c r="MAH1435" i="1"/>
  <c r="MAD1435" i="1"/>
  <c r="LZZ1435" i="1"/>
  <c r="LZV1435" i="1"/>
  <c r="LZR1435" i="1"/>
  <c r="LZN1435" i="1"/>
  <c r="LZJ1435" i="1"/>
  <c r="LZF1435" i="1"/>
  <c r="LZB1435" i="1"/>
  <c r="LYX1435" i="1"/>
  <c r="LYT1435" i="1"/>
  <c r="LYP1435" i="1"/>
  <c r="LYL1435" i="1"/>
  <c r="LYH1435" i="1"/>
  <c r="LYD1435" i="1"/>
  <c r="LXZ1435" i="1"/>
  <c r="LXV1435" i="1"/>
  <c r="LXR1435" i="1"/>
  <c r="LXN1435" i="1"/>
  <c r="LXJ1435" i="1"/>
  <c r="LXF1435" i="1"/>
  <c r="LXB1435" i="1"/>
  <c r="LWX1435" i="1"/>
  <c r="LWT1435" i="1"/>
  <c r="LWP1435" i="1"/>
  <c r="LWL1435" i="1"/>
  <c r="LWH1435" i="1"/>
  <c r="LWD1435" i="1"/>
  <c r="LVZ1435" i="1"/>
  <c r="LVV1435" i="1"/>
  <c r="LVR1435" i="1"/>
  <c r="LVN1435" i="1"/>
  <c r="LVJ1435" i="1"/>
  <c r="LVF1435" i="1"/>
  <c r="LVB1435" i="1"/>
  <c r="LUX1435" i="1"/>
  <c r="LUT1435" i="1"/>
  <c r="LUP1435" i="1"/>
  <c r="LUL1435" i="1"/>
  <c r="LUH1435" i="1"/>
  <c r="LUD1435" i="1"/>
  <c r="LTZ1435" i="1"/>
  <c r="LTV1435" i="1"/>
  <c r="LTR1435" i="1"/>
  <c r="LTN1435" i="1"/>
  <c r="LTJ1435" i="1"/>
  <c r="LTF1435" i="1"/>
  <c r="LTB1435" i="1"/>
  <c r="LSX1435" i="1"/>
  <c r="LST1435" i="1"/>
  <c r="LSP1435" i="1"/>
  <c r="LSL1435" i="1"/>
  <c r="LSH1435" i="1"/>
  <c r="LSD1435" i="1"/>
  <c r="LRZ1435" i="1"/>
  <c r="LRV1435" i="1"/>
  <c r="LRR1435" i="1"/>
  <c r="LRN1435" i="1"/>
  <c r="LRJ1435" i="1"/>
  <c r="LRF1435" i="1"/>
  <c r="LRB1435" i="1"/>
  <c r="LQX1435" i="1"/>
  <c r="LQT1435" i="1"/>
  <c r="LQP1435" i="1"/>
  <c r="LQL1435" i="1"/>
  <c r="LQH1435" i="1"/>
  <c r="LQD1435" i="1"/>
  <c r="LPZ1435" i="1"/>
  <c r="LPV1435" i="1"/>
  <c r="LPR1435" i="1"/>
  <c r="LPN1435" i="1"/>
  <c r="LPJ1435" i="1"/>
  <c r="LPF1435" i="1"/>
  <c r="LPB1435" i="1"/>
  <c r="LOX1435" i="1"/>
  <c r="LOT1435" i="1"/>
  <c r="LOP1435" i="1"/>
  <c r="LOL1435" i="1"/>
  <c r="LOH1435" i="1"/>
  <c r="LOD1435" i="1"/>
  <c r="LNZ1435" i="1"/>
  <c r="LNV1435" i="1"/>
  <c r="LNR1435" i="1"/>
  <c r="LNN1435" i="1"/>
  <c r="LNJ1435" i="1"/>
  <c r="LNF1435" i="1"/>
  <c r="LNB1435" i="1"/>
  <c r="LMX1435" i="1"/>
  <c r="LMT1435" i="1"/>
  <c r="LMP1435" i="1"/>
  <c r="LML1435" i="1"/>
  <c r="LMH1435" i="1"/>
  <c r="LMD1435" i="1"/>
  <c r="LLZ1435" i="1"/>
  <c r="LLV1435" i="1"/>
  <c r="LLR1435" i="1"/>
  <c r="LLN1435" i="1"/>
  <c r="LLJ1435" i="1"/>
  <c r="LLF1435" i="1"/>
  <c r="LLB1435" i="1"/>
  <c r="LKX1435" i="1"/>
  <c r="LKT1435" i="1"/>
  <c r="LKP1435" i="1"/>
  <c r="LKL1435" i="1"/>
  <c r="LKH1435" i="1"/>
  <c r="LKD1435" i="1"/>
  <c r="LJZ1435" i="1"/>
  <c r="LJV1435" i="1"/>
  <c r="LJR1435" i="1"/>
  <c r="LJN1435" i="1"/>
  <c r="LJJ1435" i="1"/>
  <c r="LJF1435" i="1"/>
  <c r="LJB1435" i="1"/>
  <c r="LIX1435" i="1"/>
  <c r="LIT1435" i="1"/>
  <c r="LIP1435" i="1"/>
  <c r="LIL1435" i="1"/>
  <c r="LIH1435" i="1"/>
  <c r="LID1435" i="1"/>
  <c r="LHZ1435" i="1"/>
  <c r="LHV1435" i="1"/>
  <c r="LHR1435" i="1"/>
  <c r="LHN1435" i="1"/>
  <c r="LHJ1435" i="1"/>
  <c r="LHF1435" i="1"/>
  <c r="LHB1435" i="1"/>
  <c r="LGX1435" i="1"/>
  <c r="LGT1435" i="1"/>
  <c r="LGP1435" i="1"/>
  <c r="LGL1435" i="1"/>
  <c r="LGH1435" i="1"/>
  <c r="LGD1435" i="1"/>
  <c r="LFZ1435" i="1"/>
  <c r="LFV1435" i="1"/>
  <c r="LFR1435" i="1"/>
  <c r="LFN1435" i="1"/>
  <c r="LFJ1435" i="1"/>
  <c r="LFF1435" i="1"/>
  <c r="LFB1435" i="1"/>
  <c r="LEX1435" i="1"/>
  <c r="LET1435" i="1"/>
  <c r="LEP1435" i="1"/>
  <c r="LEL1435" i="1"/>
  <c r="LEH1435" i="1"/>
  <c r="LED1435" i="1"/>
  <c r="LDZ1435" i="1"/>
  <c r="LDV1435" i="1"/>
  <c r="LDR1435" i="1"/>
  <c r="LDN1435" i="1"/>
  <c r="LDJ1435" i="1"/>
  <c r="LDF1435" i="1"/>
  <c r="LDB1435" i="1"/>
  <c r="LCX1435" i="1"/>
  <c r="LCT1435" i="1"/>
  <c r="LCP1435" i="1"/>
  <c r="LCL1435" i="1"/>
  <c r="LCH1435" i="1"/>
  <c r="LCD1435" i="1"/>
  <c r="LBZ1435" i="1"/>
  <c r="LBV1435" i="1"/>
  <c r="LBR1435" i="1"/>
  <c r="LBN1435" i="1"/>
  <c r="LBJ1435" i="1"/>
  <c r="LBF1435" i="1"/>
  <c r="LBB1435" i="1"/>
  <c r="LAX1435" i="1"/>
  <c r="LAT1435" i="1"/>
  <c r="LAP1435" i="1"/>
  <c r="LAL1435" i="1"/>
  <c r="LAH1435" i="1"/>
  <c r="LAD1435" i="1"/>
  <c r="KZZ1435" i="1"/>
  <c r="KZV1435" i="1"/>
  <c r="KZR1435" i="1"/>
  <c r="KZN1435" i="1"/>
  <c r="KZJ1435" i="1"/>
  <c r="KZF1435" i="1"/>
  <c r="KZB1435" i="1"/>
  <c r="KYX1435" i="1"/>
  <c r="KYT1435" i="1"/>
  <c r="KYP1435" i="1"/>
  <c r="KYL1435" i="1"/>
  <c r="KYH1435" i="1"/>
  <c r="KYD1435" i="1"/>
  <c r="KXZ1435" i="1"/>
  <c r="KXV1435" i="1"/>
  <c r="KXR1435" i="1"/>
  <c r="KXN1435" i="1"/>
  <c r="KXJ1435" i="1"/>
  <c r="KXF1435" i="1"/>
  <c r="KXB1435" i="1"/>
  <c r="KWX1435" i="1"/>
  <c r="KWT1435" i="1"/>
  <c r="KWP1435" i="1"/>
  <c r="KWL1435" i="1"/>
  <c r="KWH1435" i="1"/>
  <c r="KWD1435" i="1"/>
  <c r="KVZ1435" i="1"/>
  <c r="KVV1435" i="1"/>
  <c r="KVR1435" i="1"/>
  <c r="KVN1435" i="1"/>
  <c r="KVJ1435" i="1"/>
  <c r="KVF1435" i="1"/>
  <c r="KVB1435" i="1"/>
  <c r="KUX1435" i="1"/>
  <c r="KUT1435" i="1"/>
  <c r="KUP1435" i="1"/>
  <c r="KUL1435" i="1"/>
  <c r="KUH1435" i="1"/>
  <c r="KUD1435" i="1"/>
  <c r="KTZ1435" i="1"/>
  <c r="KTV1435" i="1"/>
  <c r="KTR1435" i="1"/>
  <c r="KTN1435" i="1"/>
  <c r="KTJ1435" i="1"/>
  <c r="KTF1435" i="1"/>
  <c r="KTB1435" i="1"/>
  <c r="KSX1435" i="1"/>
  <c r="KST1435" i="1"/>
  <c r="KSP1435" i="1"/>
  <c r="KSL1435" i="1"/>
  <c r="KSH1435" i="1"/>
  <c r="KSD1435" i="1"/>
  <c r="KRZ1435" i="1"/>
  <c r="KRV1435" i="1"/>
  <c r="KRR1435" i="1"/>
  <c r="KRN1435" i="1"/>
  <c r="KRJ1435" i="1"/>
  <c r="KRF1435" i="1"/>
  <c r="KRB1435" i="1"/>
  <c r="KQX1435" i="1"/>
  <c r="KQT1435" i="1"/>
  <c r="KQP1435" i="1"/>
  <c r="KQL1435" i="1"/>
  <c r="KQH1435" i="1"/>
  <c r="KQD1435" i="1"/>
  <c r="KPZ1435" i="1"/>
  <c r="KPV1435" i="1"/>
  <c r="KPR1435" i="1"/>
  <c r="KPN1435" i="1"/>
  <c r="KPJ1435" i="1"/>
  <c r="KPF1435" i="1"/>
  <c r="KPB1435" i="1"/>
  <c r="KOX1435" i="1"/>
  <c r="KOT1435" i="1"/>
  <c r="KOP1435" i="1"/>
  <c r="KOL1435" i="1"/>
  <c r="KOH1435" i="1"/>
  <c r="KOD1435" i="1"/>
  <c r="KNZ1435" i="1"/>
  <c r="KNV1435" i="1"/>
  <c r="KNR1435" i="1"/>
  <c r="KNN1435" i="1"/>
  <c r="KNJ1435" i="1"/>
  <c r="KNF1435" i="1"/>
  <c r="KNB1435" i="1"/>
  <c r="KMX1435" i="1"/>
  <c r="KMT1435" i="1"/>
  <c r="KMP1435" i="1"/>
  <c r="KML1435" i="1"/>
  <c r="KMH1435" i="1"/>
  <c r="KMD1435" i="1"/>
  <c r="KLZ1435" i="1"/>
  <c r="KLV1435" i="1"/>
  <c r="KLR1435" i="1"/>
  <c r="KLN1435" i="1"/>
  <c r="KLJ1435" i="1"/>
  <c r="KLF1435" i="1"/>
  <c r="KLB1435" i="1"/>
  <c r="KKX1435" i="1"/>
  <c r="KKT1435" i="1"/>
  <c r="KKP1435" i="1"/>
  <c r="KKL1435" i="1"/>
  <c r="KKH1435" i="1"/>
  <c r="KKD1435" i="1"/>
  <c r="KJZ1435" i="1"/>
  <c r="KJV1435" i="1"/>
  <c r="KJR1435" i="1"/>
  <c r="KJN1435" i="1"/>
  <c r="KJJ1435" i="1"/>
  <c r="KJF1435" i="1"/>
  <c r="KJB1435" i="1"/>
  <c r="KIX1435" i="1"/>
  <c r="KIT1435" i="1"/>
  <c r="KIP1435" i="1"/>
  <c r="KIL1435" i="1"/>
  <c r="KIH1435" i="1"/>
  <c r="KID1435" i="1"/>
  <c r="KHZ1435" i="1"/>
  <c r="KHV1435" i="1"/>
  <c r="KHR1435" i="1"/>
  <c r="KHN1435" i="1"/>
  <c r="KHJ1435" i="1"/>
  <c r="KHF1435" i="1"/>
  <c r="KHB1435" i="1"/>
  <c r="KGX1435" i="1"/>
  <c r="KGT1435" i="1"/>
  <c r="KGP1435" i="1"/>
  <c r="KGL1435" i="1"/>
  <c r="KGH1435" i="1"/>
  <c r="KGD1435" i="1"/>
  <c r="KFZ1435" i="1"/>
  <c r="KFV1435" i="1"/>
  <c r="KFR1435" i="1"/>
  <c r="KFN1435" i="1"/>
  <c r="KFJ1435" i="1"/>
  <c r="KFF1435" i="1"/>
  <c r="KFB1435" i="1"/>
  <c r="KEX1435" i="1"/>
  <c r="KET1435" i="1"/>
  <c r="KEP1435" i="1"/>
  <c r="KEL1435" i="1"/>
  <c r="KEH1435" i="1"/>
  <c r="KED1435" i="1"/>
  <c r="KDZ1435" i="1"/>
  <c r="KDV1435" i="1"/>
  <c r="KDR1435" i="1"/>
  <c r="KDN1435" i="1"/>
  <c r="KDJ1435" i="1"/>
  <c r="KDF1435" i="1"/>
  <c r="KDB1435" i="1"/>
  <c r="KCX1435" i="1"/>
  <c r="KCT1435" i="1"/>
  <c r="KCP1435" i="1"/>
  <c r="KCL1435" i="1"/>
  <c r="KCH1435" i="1"/>
  <c r="KCD1435" i="1"/>
  <c r="KBZ1435" i="1"/>
  <c r="KBV1435" i="1"/>
  <c r="KBR1435" i="1"/>
  <c r="KBN1435" i="1"/>
  <c r="KBJ1435" i="1"/>
  <c r="KBF1435" i="1"/>
  <c r="KBB1435" i="1"/>
  <c r="KAX1435" i="1"/>
  <c r="KAT1435" i="1"/>
  <c r="KAP1435" i="1"/>
  <c r="KAL1435" i="1"/>
  <c r="KAH1435" i="1"/>
  <c r="KAD1435" i="1"/>
  <c r="JZZ1435" i="1"/>
  <c r="JZV1435" i="1"/>
  <c r="JZR1435" i="1"/>
  <c r="JZN1435" i="1"/>
  <c r="JZJ1435" i="1"/>
  <c r="JZF1435" i="1"/>
  <c r="JZB1435" i="1"/>
  <c r="JYX1435" i="1"/>
  <c r="JYT1435" i="1"/>
  <c r="JYP1435" i="1"/>
  <c r="JYL1435" i="1"/>
  <c r="JYH1435" i="1"/>
  <c r="JYD1435" i="1"/>
  <c r="JXZ1435" i="1"/>
  <c r="JXV1435" i="1"/>
  <c r="JXR1435" i="1"/>
  <c r="JXN1435" i="1"/>
  <c r="JXJ1435" i="1"/>
  <c r="JXF1435" i="1"/>
  <c r="JXB1435" i="1"/>
  <c r="JWX1435" i="1"/>
  <c r="JWT1435" i="1"/>
  <c r="JWP1435" i="1"/>
  <c r="JWL1435" i="1"/>
  <c r="JWH1435" i="1"/>
  <c r="JWD1435" i="1"/>
  <c r="JVZ1435" i="1"/>
  <c r="JVV1435" i="1"/>
  <c r="JVR1435" i="1"/>
  <c r="JVN1435" i="1"/>
  <c r="JVJ1435" i="1"/>
  <c r="JVF1435" i="1"/>
  <c r="JVB1435" i="1"/>
  <c r="JUX1435" i="1"/>
  <c r="JUT1435" i="1"/>
  <c r="JUP1435" i="1"/>
  <c r="JUL1435" i="1"/>
  <c r="JUH1435" i="1"/>
  <c r="JUD1435" i="1"/>
  <c r="JTZ1435" i="1"/>
  <c r="JTV1435" i="1"/>
  <c r="JTR1435" i="1"/>
  <c r="JTN1435" i="1"/>
  <c r="JTJ1435" i="1"/>
  <c r="JTF1435" i="1"/>
  <c r="JTB1435" i="1"/>
  <c r="JSX1435" i="1"/>
  <c r="JST1435" i="1"/>
  <c r="JSP1435" i="1"/>
  <c r="JSL1435" i="1"/>
  <c r="JSH1435" i="1"/>
  <c r="JSD1435" i="1"/>
  <c r="JRZ1435" i="1"/>
  <c r="JRV1435" i="1"/>
  <c r="JRR1435" i="1"/>
  <c r="JRN1435" i="1"/>
  <c r="JRJ1435" i="1"/>
  <c r="JRF1435" i="1"/>
  <c r="JRB1435" i="1"/>
  <c r="JQX1435" i="1"/>
  <c r="JQT1435" i="1"/>
  <c r="JQP1435" i="1"/>
  <c r="JQL1435" i="1"/>
  <c r="JQH1435" i="1"/>
  <c r="JQD1435" i="1"/>
  <c r="JPZ1435" i="1"/>
  <c r="JPV1435" i="1"/>
  <c r="JPR1435" i="1"/>
  <c r="JPN1435" i="1"/>
  <c r="JPJ1435" i="1"/>
  <c r="JPF1435" i="1"/>
  <c r="JPB1435" i="1"/>
  <c r="JOX1435" i="1"/>
  <c r="JOT1435" i="1"/>
  <c r="JOP1435" i="1"/>
  <c r="JOL1435" i="1"/>
  <c r="JOH1435" i="1"/>
  <c r="JOD1435" i="1"/>
  <c r="JNZ1435" i="1"/>
  <c r="JNV1435" i="1"/>
  <c r="JNR1435" i="1"/>
  <c r="JNN1435" i="1"/>
  <c r="JNJ1435" i="1"/>
  <c r="JNF1435" i="1"/>
  <c r="JNB1435" i="1"/>
  <c r="JMX1435" i="1"/>
  <c r="JMT1435" i="1"/>
  <c r="JMP1435" i="1"/>
  <c r="JML1435" i="1"/>
  <c r="JMH1435" i="1"/>
  <c r="JMD1435" i="1"/>
  <c r="JLZ1435" i="1"/>
  <c r="JLV1435" i="1"/>
  <c r="JLR1435" i="1"/>
  <c r="JLN1435" i="1"/>
  <c r="JLJ1435" i="1"/>
  <c r="JLF1435" i="1"/>
  <c r="JLB1435" i="1"/>
  <c r="JKX1435" i="1"/>
  <c r="JKT1435" i="1"/>
  <c r="JKP1435" i="1"/>
  <c r="JKL1435" i="1"/>
  <c r="JKH1435" i="1"/>
  <c r="JKD1435" i="1"/>
  <c r="JJZ1435" i="1"/>
  <c r="JJV1435" i="1"/>
  <c r="JJR1435" i="1"/>
  <c r="JJN1435" i="1"/>
  <c r="JJJ1435" i="1"/>
  <c r="JJF1435" i="1"/>
  <c r="JJB1435" i="1"/>
  <c r="JIX1435" i="1"/>
  <c r="JIT1435" i="1"/>
  <c r="JIP1435" i="1"/>
  <c r="JIL1435" i="1"/>
  <c r="JIH1435" i="1"/>
  <c r="JID1435" i="1"/>
  <c r="JHZ1435" i="1"/>
  <c r="JHV1435" i="1"/>
  <c r="JHR1435" i="1"/>
  <c r="JHN1435" i="1"/>
  <c r="JHJ1435" i="1"/>
  <c r="JHF1435" i="1"/>
  <c r="JHB1435" i="1"/>
  <c r="JGX1435" i="1"/>
  <c r="JGT1435" i="1"/>
  <c r="JGP1435" i="1"/>
  <c r="JGL1435" i="1"/>
  <c r="JGH1435" i="1"/>
  <c r="JGD1435" i="1"/>
  <c r="JFZ1435" i="1"/>
  <c r="JFV1435" i="1"/>
  <c r="JFR1435" i="1"/>
  <c r="JFN1435" i="1"/>
  <c r="JFJ1435" i="1"/>
  <c r="JFF1435" i="1"/>
  <c r="JFB1435" i="1"/>
  <c r="JEX1435" i="1"/>
  <c r="JET1435" i="1"/>
  <c r="JEP1435" i="1"/>
  <c r="JEL1435" i="1"/>
  <c r="JEH1435" i="1"/>
  <c r="JED1435" i="1"/>
  <c r="JDZ1435" i="1"/>
  <c r="JDV1435" i="1"/>
  <c r="JDR1435" i="1"/>
  <c r="JDN1435" i="1"/>
  <c r="JDJ1435" i="1"/>
  <c r="JDF1435" i="1"/>
  <c r="JDB1435" i="1"/>
  <c r="JCX1435" i="1"/>
  <c r="JCT1435" i="1"/>
  <c r="JCP1435" i="1"/>
  <c r="JCL1435" i="1"/>
  <c r="JCH1435" i="1"/>
  <c r="JCD1435" i="1"/>
  <c r="JBZ1435" i="1"/>
  <c r="JBV1435" i="1"/>
  <c r="JBR1435" i="1"/>
  <c r="JBN1435" i="1"/>
  <c r="JBJ1435" i="1"/>
  <c r="JBF1435" i="1"/>
  <c r="JBB1435" i="1"/>
  <c r="JAX1435" i="1"/>
  <c r="JAT1435" i="1"/>
  <c r="JAP1435" i="1"/>
  <c r="JAL1435" i="1"/>
  <c r="JAH1435" i="1"/>
  <c r="JAD1435" i="1"/>
  <c r="IZZ1435" i="1"/>
  <c r="IZV1435" i="1"/>
  <c r="IZR1435" i="1"/>
  <c r="IZN1435" i="1"/>
  <c r="IZJ1435" i="1"/>
  <c r="IZF1435" i="1"/>
  <c r="IZB1435" i="1"/>
  <c r="IYX1435" i="1"/>
  <c r="IYT1435" i="1"/>
  <c r="IYP1435" i="1"/>
  <c r="IYL1435" i="1"/>
  <c r="IYH1435" i="1"/>
  <c r="IYD1435" i="1"/>
  <c r="IXZ1435" i="1"/>
  <c r="IXV1435" i="1"/>
  <c r="IXR1435" i="1"/>
  <c r="IXN1435" i="1"/>
  <c r="IXJ1435" i="1"/>
  <c r="IXF1435" i="1"/>
  <c r="IXB1435" i="1"/>
  <c r="IWX1435" i="1"/>
  <c r="IWT1435" i="1"/>
  <c r="IWP1435" i="1"/>
  <c r="IWL1435" i="1"/>
  <c r="IWH1435" i="1"/>
  <c r="IWD1435" i="1"/>
  <c r="IVZ1435" i="1"/>
  <c r="IVV1435" i="1"/>
  <c r="IVR1435" i="1"/>
  <c r="IVN1435" i="1"/>
  <c r="IVJ1435" i="1"/>
  <c r="IVF1435" i="1"/>
  <c r="IVB1435" i="1"/>
  <c r="IUX1435" i="1"/>
  <c r="IUT1435" i="1"/>
  <c r="IUP1435" i="1"/>
  <c r="IUL1435" i="1"/>
  <c r="IUH1435" i="1"/>
  <c r="IUD1435" i="1"/>
  <c r="ITZ1435" i="1"/>
  <c r="ITV1435" i="1"/>
  <c r="ITR1435" i="1"/>
  <c r="ITN1435" i="1"/>
  <c r="ITJ1435" i="1"/>
  <c r="ITF1435" i="1"/>
  <c r="ITB1435" i="1"/>
  <c r="ISX1435" i="1"/>
  <c r="IST1435" i="1"/>
  <c r="ISP1435" i="1"/>
  <c r="ISL1435" i="1"/>
  <c r="ISH1435" i="1"/>
  <c r="ISD1435" i="1"/>
  <c r="IRZ1435" i="1"/>
  <c r="IRV1435" i="1"/>
  <c r="IRR1435" i="1"/>
  <c r="IRN1435" i="1"/>
  <c r="IRJ1435" i="1"/>
  <c r="IRF1435" i="1"/>
  <c r="IRB1435" i="1"/>
  <c r="IQX1435" i="1"/>
  <c r="IQT1435" i="1"/>
  <c r="IQP1435" i="1"/>
  <c r="IQL1435" i="1"/>
  <c r="IQH1435" i="1"/>
  <c r="IQD1435" i="1"/>
  <c r="IPZ1435" i="1"/>
  <c r="IPV1435" i="1"/>
  <c r="IPR1435" i="1"/>
  <c r="IPN1435" i="1"/>
  <c r="IPJ1435" i="1"/>
  <c r="IPF1435" i="1"/>
  <c r="IPB1435" i="1"/>
  <c r="IOX1435" i="1"/>
  <c r="IOT1435" i="1"/>
  <c r="IOP1435" i="1"/>
  <c r="IOL1435" i="1"/>
  <c r="IOH1435" i="1"/>
  <c r="IOD1435" i="1"/>
  <c r="INZ1435" i="1"/>
  <c r="INV1435" i="1"/>
  <c r="INR1435" i="1"/>
  <c r="INN1435" i="1"/>
  <c r="INJ1435" i="1"/>
  <c r="INF1435" i="1"/>
  <c r="INB1435" i="1"/>
  <c r="IMX1435" i="1"/>
  <c r="IMT1435" i="1"/>
  <c r="IMP1435" i="1"/>
  <c r="IML1435" i="1"/>
  <c r="IMH1435" i="1"/>
  <c r="IMD1435" i="1"/>
  <c r="ILZ1435" i="1"/>
  <c r="ILV1435" i="1"/>
  <c r="ILR1435" i="1"/>
  <c r="ILN1435" i="1"/>
  <c r="ILJ1435" i="1"/>
  <c r="ILF1435" i="1"/>
  <c r="ILB1435" i="1"/>
  <c r="IKX1435" i="1"/>
  <c r="IKT1435" i="1"/>
  <c r="IKP1435" i="1"/>
  <c r="IKL1435" i="1"/>
  <c r="IKH1435" i="1"/>
  <c r="IKD1435" i="1"/>
  <c r="IJZ1435" i="1"/>
  <c r="IJV1435" i="1"/>
  <c r="IJR1435" i="1"/>
  <c r="IJN1435" i="1"/>
  <c r="IJJ1435" i="1"/>
  <c r="IJF1435" i="1"/>
  <c r="IJB1435" i="1"/>
  <c r="IIX1435" i="1"/>
  <c r="IIT1435" i="1"/>
  <c r="IIP1435" i="1"/>
  <c r="IIL1435" i="1"/>
  <c r="IIH1435" i="1"/>
  <c r="IID1435" i="1"/>
  <c r="IHZ1435" i="1"/>
  <c r="IHV1435" i="1"/>
  <c r="IHR1435" i="1"/>
  <c r="IHN1435" i="1"/>
  <c r="IHJ1435" i="1"/>
  <c r="IHF1435" i="1"/>
  <c r="IHB1435" i="1"/>
  <c r="IGX1435" i="1"/>
  <c r="IGT1435" i="1"/>
  <c r="IGP1435" i="1"/>
  <c r="IGL1435" i="1"/>
  <c r="IGH1435" i="1"/>
  <c r="IGD1435" i="1"/>
  <c r="IFZ1435" i="1"/>
  <c r="IFV1435" i="1"/>
  <c r="IFR1435" i="1"/>
  <c r="IFN1435" i="1"/>
  <c r="IFJ1435" i="1"/>
  <c r="IFF1435" i="1"/>
  <c r="IFB1435" i="1"/>
  <c r="IEX1435" i="1"/>
  <c r="IET1435" i="1"/>
  <c r="IEP1435" i="1"/>
  <c r="IEL1435" i="1"/>
  <c r="IEH1435" i="1"/>
  <c r="IED1435" i="1"/>
  <c r="IDZ1435" i="1"/>
  <c r="IDV1435" i="1"/>
  <c r="IDR1435" i="1"/>
  <c r="IDN1435" i="1"/>
  <c r="IDJ1435" i="1"/>
  <c r="IDF1435" i="1"/>
  <c r="IDB1435" i="1"/>
  <c r="ICX1435" i="1"/>
  <c r="ICT1435" i="1"/>
  <c r="ICP1435" i="1"/>
  <c r="ICL1435" i="1"/>
  <c r="ICH1435" i="1"/>
  <c r="ICD1435" i="1"/>
  <c r="IBZ1435" i="1"/>
  <c r="IBV1435" i="1"/>
  <c r="IBR1435" i="1"/>
  <c r="IBN1435" i="1"/>
  <c r="IBJ1435" i="1"/>
  <c r="IBF1435" i="1"/>
  <c r="IBB1435" i="1"/>
  <c r="IAX1435" i="1"/>
  <c r="IAT1435" i="1"/>
  <c r="IAP1435" i="1"/>
  <c r="IAL1435" i="1"/>
  <c r="IAH1435" i="1"/>
  <c r="IAD1435" i="1"/>
  <c r="HZZ1435" i="1"/>
  <c r="HZV1435" i="1"/>
  <c r="HZR1435" i="1"/>
  <c r="HZN1435" i="1"/>
  <c r="HZJ1435" i="1"/>
  <c r="HZF1435" i="1"/>
  <c r="HZB1435" i="1"/>
  <c r="HYX1435" i="1"/>
  <c r="HYT1435" i="1"/>
  <c r="HYP1435" i="1"/>
  <c r="HYL1435" i="1"/>
  <c r="HYH1435" i="1"/>
  <c r="HYD1435" i="1"/>
  <c r="HXZ1435" i="1"/>
  <c r="HXV1435" i="1"/>
  <c r="HXR1435" i="1"/>
  <c r="HXN1435" i="1"/>
  <c r="HXJ1435" i="1"/>
  <c r="HXF1435" i="1"/>
  <c r="HXB1435" i="1"/>
  <c r="HWX1435" i="1"/>
  <c r="HWT1435" i="1"/>
  <c r="HWP1435" i="1"/>
  <c r="HWL1435" i="1"/>
  <c r="HWH1435" i="1"/>
  <c r="HWD1435" i="1"/>
  <c r="HVZ1435" i="1"/>
  <c r="HVV1435" i="1"/>
  <c r="HVR1435" i="1"/>
  <c r="HVN1435" i="1"/>
  <c r="HVJ1435" i="1"/>
  <c r="HVF1435" i="1"/>
  <c r="HVB1435" i="1"/>
  <c r="HUX1435" i="1"/>
  <c r="HUT1435" i="1"/>
  <c r="HUP1435" i="1"/>
  <c r="HUL1435" i="1"/>
  <c r="HUH1435" i="1"/>
  <c r="HUD1435" i="1"/>
  <c r="HTZ1435" i="1"/>
  <c r="HTV1435" i="1"/>
  <c r="HTR1435" i="1"/>
  <c r="HTN1435" i="1"/>
  <c r="HTJ1435" i="1"/>
  <c r="HTF1435" i="1"/>
  <c r="HTB1435" i="1"/>
  <c r="HSX1435" i="1"/>
  <c r="HST1435" i="1"/>
  <c r="HSP1435" i="1"/>
  <c r="HSL1435" i="1"/>
  <c r="HSH1435" i="1"/>
  <c r="HSD1435" i="1"/>
  <c r="HRZ1435" i="1"/>
  <c r="HRV1435" i="1"/>
  <c r="HRR1435" i="1"/>
  <c r="HRN1435" i="1"/>
  <c r="HRJ1435" i="1"/>
  <c r="HRF1435" i="1"/>
  <c r="HRB1435" i="1"/>
  <c r="HQX1435" i="1"/>
  <c r="HQT1435" i="1"/>
  <c r="HQP1435" i="1"/>
  <c r="HQL1435" i="1"/>
  <c r="HQH1435" i="1"/>
  <c r="HQD1435" i="1"/>
  <c r="HPZ1435" i="1"/>
  <c r="HPV1435" i="1"/>
  <c r="HPR1435" i="1"/>
  <c r="HPN1435" i="1"/>
  <c r="HPJ1435" i="1"/>
  <c r="HPF1435" i="1"/>
  <c r="HPB1435" i="1"/>
  <c r="HOX1435" i="1"/>
  <c r="HOT1435" i="1"/>
  <c r="HOP1435" i="1"/>
  <c r="HOL1435" i="1"/>
  <c r="HOH1435" i="1"/>
  <c r="HOD1435" i="1"/>
  <c r="HNZ1435" i="1"/>
  <c r="HNV1435" i="1"/>
  <c r="HNR1435" i="1"/>
  <c r="HNN1435" i="1"/>
  <c r="HNJ1435" i="1"/>
  <c r="HNF1435" i="1"/>
  <c r="HNB1435" i="1"/>
  <c r="HMX1435" i="1"/>
  <c r="HMT1435" i="1"/>
  <c r="HMP1435" i="1"/>
  <c r="HML1435" i="1"/>
  <c r="HMH1435" i="1"/>
  <c r="HMD1435" i="1"/>
  <c r="HLZ1435" i="1"/>
  <c r="HLV1435" i="1"/>
  <c r="HLR1435" i="1"/>
  <c r="HLN1435" i="1"/>
  <c r="HLJ1435" i="1"/>
  <c r="HLF1435" i="1"/>
  <c r="HLB1435" i="1"/>
  <c r="HKX1435" i="1"/>
  <c r="HKT1435" i="1"/>
  <c r="HKP1435" i="1"/>
  <c r="HKL1435" i="1"/>
  <c r="HKH1435" i="1"/>
  <c r="HKD1435" i="1"/>
  <c r="HJZ1435" i="1"/>
  <c r="HJV1435" i="1"/>
  <c r="HJR1435" i="1"/>
  <c r="HJN1435" i="1"/>
  <c r="HJJ1435" i="1"/>
  <c r="HJF1435" i="1"/>
  <c r="HJB1435" i="1"/>
  <c r="HIX1435" i="1"/>
  <c r="HIT1435" i="1"/>
  <c r="HIP1435" i="1"/>
  <c r="HIL1435" i="1"/>
  <c r="HIH1435" i="1"/>
  <c r="HID1435" i="1"/>
  <c r="HHZ1435" i="1"/>
  <c r="HHV1435" i="1"/>
  <c r="HHR1435" i="1"/>
  <c r="HHN1435" i="1"/>
  <c r="HHJ1435" i="1"/>
  <c r="HHF1435" i="1"/>
  <c r="HHB1435" i="1"/>
  <c r="HGX1435" i="1"/>
  <c r="HGT1435" i="1"/>
  <c r="HGP1435" i="1"/>
  <c r="HGL1435" i="1"/>
  <c r="HGH1435" i="1"/>
  <c r="HGD1435" i="1"/>
  <c r="HFZ1435" i="1"/>
  <c r="HFV1435" i="1"/>
  <c r="HFR1435" i="1"/>
  <c r="HFN1435" i="1"/>
  <c r="HFJ1435" i="1"/>
  <c r="HFF1435" i="1"/>
  <c r="HFB1435" i="1"/>
  <c r="HEX1435" i="1"/>
  <c r="HET1435" i="1"/>
  <c r="HEP1435" i="1"/>
  <c r="HEL1435" i="1"/>
  <c r="HEH1435" i="1"/>
  <c r="HED1435" i="1"/>
  <c r="HDZ1435" i="1"/>
  <c r="HDV1435" i="1"/>
  <c r="HDR1435" i="1"/>
  <c r="HDN1435" i="1"/>
  <c r="HDJ1435" i="1"/>
  <c r="HDF1435" i="1"/>
  <c r="HDB1435" i="1"/>
  <c r="HCX1435" i="1"/>
  <c r="HCT1435" i="1"/>
  <c r="HCP1435" i="1"/>
  <c r="HCL1435" i="1"/>
  <c r="HCH1435" i="1"/>
  <c r="HCD1435" i="1"/>
  <c r="HBZ1435" i="1"/>
  <c r="HBV1435" i="1"/>
  <c r="HBR1435" i="1"/>
  <c r="HBN1435" i="1"/>
  <c r="HBJ1435" i="1"/>
  <c r="HBF1435" i="1"/>
  <c r="HBB1435" i="1"/>
  <c r="HAX1435" i="1"/>
  <c r="HAT1435" i="1"/>
  <c r="HAP1435" i="1"/>
  <c r="HAL1435" i="1"/>
  <c r="HAH1435" i="1"/>
  <c r="HAD1435" i="1"/>
  <c r="GZZ1435" i="1"/>
  <c r="GZV1435" i="1"/>
  <c r="GZR1435" i="1"/>
  <c r="GZN1435" i="1"/>
  <c r="GZJ1435" i="1"/>
  <c r="GZF1435" i="1"/>
  <c r="GZB1435" i="1"/>
  <c r="GYX1435" i="1"/>
  <c r="GYT1435" i="1"/>
  <c r="GYP1435" i="1"/>
  <c r="GYL1435" i="1"/>
  <c r="GYH1435" i="1"/>
  <c r="GYD1435" i="1"/>
  <c r="GXZ1435" i="1"/>
  <c r="GXV1435" i="1"/>
  <c r="GXR1435" i="1"/>
  <c r="GXN1435" i="1"/>
  <c r="GXJ1435" i="1"/>
  <c r="GXF1435" i="1"/>
  <c r="GXB1435" i="1"/>
  <c r="GWX1435" i="1"/>
  <c r="GWT1435" i="1"/>
  <c r="GWP1435" i="1"/>
  <c r="GWL1435" i="1"/>
  <c r="GWH1435" i="1"/>
  <c r="GWD1435" i="1"/>
  <c r="GVZ1435" i="1"/>
  <c r="GVV1435" i="1"/>
  <c r="GVR1435" i="1"/>
  <c r="GVN1435" i="1"/>
  <c r="GVJ1435" i="1"/>
  <c r="GVF1435" i="1"/>
  <c r="GVB1435" i="1"/>
  <c r="GUX1435" i="1"/>
  <c r="GUT1435" i="1"/>
  <c r="GUP1435" i="1"/>
  <c r="GUL1435" i="1"/>
  <c r="GUH1435" i="1"/>
  <c r="GUD1435" i="1"/>
  <c r="GTZ1435" i="1"/>
  <c r="GTV1435" i="1"/>
  <c r="GTR1435" i="1"/>
  <c r="GTN1435" i="1"/>
  <c r="GTJ1435" i="1"/>
  <c r="GTF1435" i="1"/>
  <c r="GTB1435" i="1"/>
  <c r="GSX1435" i="1"/>
  <c r="GST1435" i="1"/>
  <c r="GSP1435" i="1"/>
  <c r="GSL1435" i="1"/>
  <c r="GSH1435" i="1"/>
  <c r="GSD1435" i="1"/>
  <c r="GRZ1435" i="1"/>
  <c r="GRV1435" i="1"/>
  <c r="GRR1435" i="1"/>
  <c r="GRN1435" i="1"/>
  <c r="GRJ1435" i="1"/>
  <c r="GRF1435" i="1"/>
  <c r="GRB1435" i="1"/>
  <c r="GQX1435" i="1"/>
  <c r="GQT1435" i="1"/>
  <c r="GQP1435" i="1"/>
  <c r="GQL1435" i="1"/>
  <c r="GQH1435" i="1"/>
  <c r="GQD1435" i="1"/>
  <c r="GPZ1435" i="1"/>
  <c r="GPV1435" i="1"/>
  <c r="GPR1435" i="1"/>
  <c r="GPN1435" i="1"/>
  <c r="GPJ1435" i="1"/>
  <c r="GPF1435" i="1"/>
  <c r="GPB1435" i="1"/>
  <c r="GOX1435" i="1"/>
  <c r="GOT1435" i="1"/>
  <c r="GOP1435" i="1"/>
  <c r="GOL1435" i="1"/>
  <c r="GOH1435" i="1"/>
  <c r="GOD1435" i="1"/>
  <c r="GNZ1435" i="1"/>
  <c r="GNV1435" i="1"/>
  <c r="GNR1435" i="1"/>
  <c r="GNN1435" i="1"/>
  <c r="GNJ1435" i="1"/>
  <c r="GNF1435" i="1"/>
  <c r="GNB1435" i="1"/>
  <c r="GMX1435" i="1"/>
  <c r="GMT1435" i="1"/>
  <c r="GMP1435" i="1"/>
  <c r="GML1435" i="1"/>
  <c r="GMH1435" i="1"/>
  <c r="GMD1435" i="1"/>
  <c r="GLZ1435" i="1"/>
  <c r="GLV1435" i="1"/>
  <c r="GLR1435" i="1"/>
  <c r="GLN1435" i="1"/>
  <c r="GLJ1435" i="1"/>
  <c r="GLF1435" i="1"/>
  <c r="GLB1435" i="1"/>
  <c r="GKX1435" i="1"/>
  <c r="GKT1435" i="1"/>
  <c r="GKP1435" i="1"/>
  <c r="GKL1435" i="1"/>
  <c r="GKH1435" i="1"/>
  <c r="GKD1435" i="1"/>
  <c r="GJZ1435" i="1"/>
  <c r="GJV1435" i="1"/>
  <c r="GJR1435" i="1"/>
  <c r="GJN1435" i="1"/>
  <c r="GJJ1435" i="1"/>
  <c r="GJF1435" i="1"/>
  <c r="GJB1435" i="1"/>
  <c r="GIX1435" i="1"/>
  <c r="GIT1435" i="1"/>
  <c r="GIP1435" i="1"/>
  <c r="GIL1435" i="1"/>
  <c r="GIH1435" i="1"/>
  <c r="GID1435" i="1"/>
  <c r="GHZ1435" i="1"/>
  <c r="GHV1435" i="1"/>
  <c r="GHR1435" i="1"/>
  <c r="GHN1435" i="1"/>
  <c r="GHJ1435" i="1"/>
  <c r="GHF1435" i="1"/>
  <c r="GHB1435" i="1"/>
  <c r="GGX1435" i="1"/>
  <c r="GGT1435" i="1"/>
  <c r="GGP1435" i="1"/>
  <c r="GGL1435" i="1"/>
  <c r="GGH1435" i="1"/>
  <c r="GGD1435" i="1"/>
  <c r="GFZ1435" i="1"/>
  <c r="GFV1435" i="1"/>
  <c r="GFR1435" i="1"/>
  <c r="GFN1435" i="1"/>
  <c r="GFJ1435" i="1"/>
  <c r="GFF1435" i="1"/>
  <c r="GFB1435" i="1"/>
  <c r="GEX1435" i="1"/>
  <c r="GET1435" i="1"/>
  <c r="GEP1435" i="1"/>
  <c r="GEL1435" i="1"/>
  <c r="GEH1435" i="1"/>
  <c r="GED1435" i="1"/>
  <c r="GDZ1435" i="1"/>
  <c r="GDV1435" i="1"/>
  <c r="GDR1435" i="1"/>
  <c r="GDN1435" i="1"/>
  <c r="GDJ1435" i="1"/>
  <c r="GDF1435" i="1"/>
  <c r="GDB1435" i="1"/>
  <c r="GCX1435" i="1"/>
  <c r="GCT1435" i="1"/>
  <c r="GCP1435" i="1"/>
  <c r="GCL1435" i="1"/>
  <c r="GCH1435" i="1"/>
  <c r="GCD1435" i="1"/>
  <c r="GBZ1435" i="1"/>
  <c r="GBV1435" i="1"/>
  <c r="GBR1435" i="1"/>
  <c r="GBN1435" i="1"/>
  <c r="GBJ1435" i="1"/>
  <c r="GBF1435" i="1"/>
  <c r="GBB1435" i="1"/>
  <c r="GAX1435" i="1"/>
  <c r="GAT1435" i="1"/>
  <c r="GAP1435" i="1"/>
  <c r="GAL1435" i="1"/>
  <c r="GAH1435" i="1"/>
  <c r="GAD1435" i="1"/>
  <c r="FZZ1435" i="1"/>
  <c r="FZV1435" i="1"/>
  <c r="FZR1435" i="1"/>
  <c r="FZN1435" i="1"/>
  <c r="FZJ1435" i="1"/>
  <c r="FZF1435" i="1"/>
  <c r="FZB1435" i="1"/>
  <c r="FYX1435" i="1"/>
  <c r="FYT1435" i="1"/>
  <c r="FYP1435" i="1"/>
  <c r="FYL1435" i="1"/>
  <c r="FYH1435" i="1"/>
  <c r="FYD1435" i="1"/>
  <c r="FXZ1435" i="1"/>
  <c r="FXV1435" i="1"/>
  <c r="FXR1435" i="1"/>
  <c r="FXN1435" i="1"/>
  <c r="FXJ1435" i="1"/>
  <c r="FXF1435" i="1"/>
  <c r="FXB1435" i="1"/>
  <c r="FWX1435" i="1"/>
  <c r="FWT1435" i="1"/>
  <c r="FWP1435" i="1"/>
  <c r="FWL1435" i="1"/>
  <c r="FWH1435" i="1"/>
  <c r="FWD1435" i="1"/>
  <c r="FVZ1435" i="1"/>
  <c r="FVV1435" i="1"/>
  <c r="FVR1435" i="1"/>
  <c r="FVN1435" i="1"/>
  <c r="FVJ1435" i="1"/>
  <c r="FVF1435" i="1"/>
  <c r="FVB1435" i="1"/>
  <c r="FUX1435" i="1"/>
  <c r="FUT1435" i="1"/>
  <c r="FUP1435" i="1"/>
  <c r="FUL1435" i="1"/>
  <c r="FUH1435" i="1"/>
  <c r="FUD1435" i="1"/>
  <c r="FTZ1435" i="1"/>
  <c r="FTV1435" i="1"/>
  <c r="FTR1435" i="1"/>
  <c r="FTN1435" i="1"/>
  <c r="FTJ1435" i="1"/>
  <c r="FTF1435" i="1"/>
  <c r="FTB1435" i="1"/>
  <c r="FSX1435" i="1"/>
  <c r="FST1435" i="1"/>
  <c r="FSP1435" i="1"/>
  <c r="FSL1435" i="1"/>
  <c r="FSH1435" i="1"/>
  <c r="FSD1435" i="1"/>
  <c r="FRZ1435" i="1"/>
  <c r="FRV1435" i="1"/>
  <c r="FRR1435" i="1"/>
  <c r="FRN1435" i="1"/>
  <c r="FRJ1435" i="1"/>
  <c r="FRF1435" i="1"/>
  <c r="FRB1435" i="1"/>
  <c r="FQX1435" i="1"/>
  <c r="FQT1435" i="1"/>
  <c r="FQP1435" i="1"/>
  <c r="FQL1435" i="1"/>
  <c r="FQH1435" i="1"/>
  <c r="FQD1435" i="1"/>
  <c r="FPZ1435" i="1"/>
  <c r="FPV1435" i="1"/>
  <c r="FPR1435" i="1"/>
  <c r="FPN1435" i="1"/>
  <c r="FPJ1435" i="1"/>
  <c r="FPF1435" i="1"/>
  <c r="FPB1435" i="1"/>
  <c r="FOX1435" i="1"/>
  <c r="FOT1435" i="1"/>
  <c r="FOP1435" i="1"/>
  <c r="FOL1435" i="1"/>
  <c r="FOH1435" i="1"/>
  <c r="FOD1435" i="1"/>
  <c r="FNZ1435" i="1"/>
  <c r="FNV1435" i="1"/>
  <c r="FNR1435" i="1"/>
  <c r="FNN1435" i="1"/>
  <c r="FNJ1435" i="1"/>
  <c r="FNF1435" i="1"/>
  <c r="FNB1435" i="1"/>
  <c r="FMX1435" i="1"/>
  <c r="FMT1435" i="1"/>
  <c r="FMP1435" i="1"/>
  <c r="FML1435" i="1"/>
  <c r="FMH1435" i="1"/>
  <c r="FMD1435" i="1"/>
  <c r="FLZ1435" i="1"/>
  <c r="FLV1435" i="1"/>
  <c r="FLR1435" i="1"/>
  <c r="FLN1435" i="1"/>
  <c r="FLJ1435" i="1"/>
  <c r="FLF1435" i="1"/>
  <c r="FLB1435" i="1"/>
  <c r="FKX1435" i="1"/>
  <c r="FKT1435" i="1"/>
  <c r="FKP1435" i="1"/>
  <c r="FKL1435" i="1"/>
  <c r="FKH1435" i="1"/>
  <c r="FKD1435" i="1"/>
  <c r="FJZ1435" i="1"/>
  <c r="FJV1435" i="1"/>
  <c r="FJR1435" i="1"/>
  <c r="FJN1435" i="1"/>
  <c r="FJJ1435" i="1"/>
  <c r="FJF1435" i="1"/>
  <c r="FJB1435" i="1"/>
  <c r="FIX1435" i="1"/>
  <c r="FIT1435" i="1"/>
  <c r="FIP1435" i="1"/>
  <c r="FIL1435" i="1"/>
  <c r="FIH1435" i="1"/>
  <c r="FID1435" i="1"/>
  <c r="FHZ1435" i="1"/>
  <c r="FHV1435" i="1"/>
  <c r="FHR1435" i="1"/>
  <c r="FHN1435" i="1"/>
  <c r="FHJ1435" i="1"/>
  <c r="FHF1435" i="1"/>
  <c r="FHB1435" i="1"/>
  <c r="FGX1435" i="1"/>
  <c r="FGT1435" i="1"/>
  <c r="FGP1435" i="1"/>
  <c r="FGL1435" i="1"/>
  <c r="FGH1435" i="1"/>
  <c r="FGD1435" i="1"/>
  <c r="FFZ1435" i="1"/>
  <c r="FFV1435" i="1"/>
  <c r="FFR1435" i="1"/>
  <c r="FFN1435" i="1"/>
  <c r="FFJ1435" i="1"/>
  <c r="FFF1435" i="1"/>
  <c r="FFB1435" i="1"/>
  <c r="FEX1435" i="1"/>
  <c r="FET1435" i="1"/>
  <c r="FEP1435" i="1"/>
  <c r="FEL1435" i="1"/>
  <c r="FEH1435" i="1"/>
  <c r="FED1435" i="1"/>
  <c r="FDZ1435" i="1"/>
  <c r="FDV1435" i="1"/>
  <c r="FDR1435" i="1"/>
  <c r="FDN1435" i="1"/>
  <c r="FDJ1435" i="1"/>
  <c r="FDF1435" i="1"/>
  <c r="FDB1435" i="1"/>
  <c r="FCX1435" i="1"/>
  <c r="FCT1435" i="1"/>
  <c r="FCP1435" i="1"/>
  <c r="FCL1435" i="1"/>
  <c r="FCH1435" i="1"/>
  <c r="FCD1435" i="1"/>
  <c r="FBZ1435" i="1"/>
  <c r="FBV1435" i="1"/>
  <c r="FBR1435" i="1"/>
  <c r="FBN1435" i="1"/>
  <c r="FBJ1435" i="1"/>
  <c r="FBF1435" i="1"/>
  <c r="FBB1435" i="1"/>
  <c r="FAX1435" i="1"/>
  <c r="FAT1435" i="1"/>
  <c r="FAP1435" i="1"/>
  <c r="FAL1435" i="1"/>
  <c r="FAH1435" i="1"/>
  <c r="FAD1435" i="1"/>
  <c r="EZZ1435" i="1"/>
  <c r="EZV1435" i="1"/>
  <c r="EZR1435" i="1"/>
  <c r="EZN1435" i="1"/>
  <c r="EZJ1435" i="1"/>
  <c r="EZF1435" i="1"/>
  <c r="EZB1435" i="1"/>
  <c r="EYX1435" i="1"/>
  <c r="EYT1435" i="1"/>
  <c r="EYP1435" i="1"/>
  <c r="EYL1435" i="1"/>
  <c r="EYH1435" i="1"/>
  <c r="EYD1435" i="1"/>
  <c r="EXZ1435" i="1"/>
  <c r="EXV1435" i="1"/>
  <c r="EXR1435" i="1"/>
  <c r="EXN1435" i="1"/>
  <c r="EXJ1435" i="1"/>
  <c r="EXF1435" i="1"/>
  <c r="EXB1435" i="1"/>
  <c r="EWX1435" i="1"/>
  <c r="EWT1435" i="1"/>
  <c r="EWP1435" i="1"/>
  <c r="EWL1435" i="1"/>
  <c r="EWH1435" i="1"/>
  <c r="EWD1435" i="1"/>
  <c r="EVZ1435" i="1"/>
  <c r="EVV1435" i="1"/>
  <c r="EVR1435" i="1"/>
  <c r="EVN1435" i="1"/>
  <c r="EVJ1435" i="1"/>
  <c r="EVF1435" i="1"/>
  <c r="EVB1435" i="1"/>
  <c r="EUX1435" i="1"/>
  <c r="EUT1435" i="1"/>
  <c r="EUP1435" i="1"/>
  <c r="EUL1435" i="1"/>
  <c r="EUH1435" i="1"/>
  <c r="EUD1435" i="1"/>
  <c r="ETZ1435" i="1"/>
  <c r="ETV1435" i="1"/>
  <c r="ETR1435" i="1"/>
  <c r="ETN1435" i="1"/>
  <c r="ETJ1435" i="1"/>
  <c r="ETF1435" i="1"/>
  <c r="ETB1435" i="1"/>
  <c r="ESX1435" i="1"/>
  <c r="EST1435" i="1"/>
  <c r="ESP1435" i="1"/>
  <c r="ESL1435" i="1"/>
  <c r="ESH1435" i="1"/>
  <c r="ESD1435" i="1"/>
  <c r="ERZ1435" i="1"/>
  <c r="ERV1435" i="1"/>
  <c r="ERR1435" i="1"/>
  <c r="ERN1435" i="1"/>
  <c r="ERJ1435" i="1"/>
  <c r="ERF1435" i="1"/>
  <c r="ERB1435" i="1"/>
  <c r="EQX1435" i="1"/>
  <c r="EQT1435" i="1"/>
  <c r="EQP1435" i="1"/>
  <c r="EQL1435" i="1"/>
  <c r="EQH1435" i="1"/>
  <c r="EQD1435" i="1"/>
  <c r="EPZ1435" i="1"/>
  <c r="EPV1435" i="1"/>
  <c r="EPR1435" i="1"/>
  <c r="EPN1435" i="1"/>
  <c r="EPJ1435" i="1"/>
  <c r="EPF1435" i="1"/>
  <c r="EPB1435" i="1"/>
  <c r="EOX1435" i="1"/>
  <c r="EOT1435" i="1"/>
  <c r="EOP1435" i="1"/>
  <c r="EOL1435" i="1"/>
  <c r="EOH1435" i="1"/>
  <c r="EOD1435" i="1"/>
  <c r="ENZ1435" i="1"/>
  <c r="ENV1435" i="1"/>
  <c r="ENR1435" i="1"/>
  <c r="ENN1435" i="1"/>
  <c r="ENJ1435" i="1"/>
  <c r="ENF1435" i="1"/>
  <c r="ENB1435" i="1"/>
  <c r="EMX1435" i="1"/>
  <c r="EMT1435" i="1"/>
  <c r="EMP1435" i="1"/>
  <c r="EML1435" i="1"/>
  <c r="EMH1435" i="1"/>
  <c r="EMD1435" i="1"/>
  <c r="ELZ1435" i="1"/>
  <c r="ELV1435" i="1"/>
  <c r="ELR1435" i="1"/>
  <c r="ELN1435" i="1"/>
  <c r="ELJ1435" i="1"/>
  <c r="ELF1435" i="1"/>
  <c r="ELB1435" i="1"/>
  <c r="EKX1435" i="1"/>
  <c r="EKT1435" i="1"/>
  <c r="EKP1435" i="1"/>
  <c r="EKL1435" i="1"/>
  <c r="EKH1435" i="1"/>
  <c r="EKD1435" i="1"/>
  <c r="EJZ1435" i="1"/>
  <c r="EJV1435" i="1"/>
  <c r="EJR1435" i="1"/>
  <c r="EJN1435" i="1"/>
  <c r="EJJ1435" i="1"/>
  <c r="EJF1435" i="1"/>
  <c r="EJB1435" i="1"/>
  <c r="EIX1435" i="1"/>
  <c r="EIT1435" i="1"/>
  <c r="EIP1435" i="1"/>
  <c r="EIL1435" i="1"/>
  <c r="EIH1435" i="1"/>
  <c r="EID1435" i="1"/>
  <c r="EHZ1435" i="1"/>
  <c r="EHV1435" i="1"/>
  <c r="EHR1435" i="1"/>
  <c r="EHN1435" i="1"/>
  <c r="EHJ1435" i="1"/>
  <c r="EHF1435" i="1"/>
  <c r="EHB1435" i="1"/>
  <c r="EGX1435" i="1"/>
  <c r="EGT1435" i="1"/>
  <c r="EGP1435" i="1"/>
  <c r="EGL1435" i="1"/>
  <c r="EGH1435" i="1"/>
  <c r="EGD1435" i="1"/>
  <c r="EFZ1435" i="1"/>
  <c r="EFV1435" i="1"/>
  <c r="EFR1435" i="1"/>
  <c r="EFN1435" i="1"/>
  <c r="EFJ1435" i="1"/>
  <c r="EFF1435" i="1"/>
  <c r="EFB1435" i="1"/>
  <c r="EEX1435" i="1"/>
  <c r="EET1435" i="1"/>
  <c r="EEP1435" i="1"/>
  <c r="EEL1435" i="1"/>
  <c r="EEH1435" i="1"/>
  <c r="EED1435" i="1"/>
  <c r="EDZ1435" i="1"/>
  <c r="EDV1435" i="1"/>
  <c r="EDR1435" i="1"/>
  <c r="EDN1435" i="1"/>
  <c r="EDJ1435" i="1"/>
  <c r="EDF1435" i="1"/>
  <c r="EDB1435" i="1"/>
  <c r="ECX1435" i="1"/>
  <c r="ECT1435" i="1"/>
  <c r="ECP1435" i="1"/>
  <c r="ECL1435" i="1"/>
  <c r="ECH1435" i="1"/>
  <c r="ECD1435" i="1"/>
  <c r="EBZ1435" i="1"/>
  <c r="EBV1435" i="1"/>
  <c r="EBR1435" i="1"/>
  <c r="EBN1435" i="1"/>
  <c r="EBJ1435" i="1"/>
  <c r="EBF1435" i="1"/>
  <c r="EBB1435" i="1"/>
  <c r="EAX1435" i="1"/>
  <c r="EAT1435" i="1"/>
  <c r="EAP1435" i="1"/>
  <c r="EAL1435" i="1"/>
  <c r="EAH1435" i="1"/>
  <c r="EAD1435" i="1"/>
  <c r="DZZ1435" i="1"/>
  <c r="DZV1435" i="1"/>
  <c r="DZR1435" i="1"/>
  <c r="DZN1435" i="1"/>
  <c r="DZJ1435" i="1"/>
  <c r="DZF1435" i="1"/>
  <c r="DZB1435" i="1"/>
  <c r="DYX1435" i="1"/>
  <c r="DYT1435" i="1"/>
  <c r="DYP1435" i="1"/>
  <c r="DYL1435" i="1"/>
  <c r="DYH1435" i="1"/>
  <c r="DYD1435" i="1"/>
  <c r="DXZ1435" i="1"/>
  <c r="DXV1435" i="1"/>
  <c r="DXR1435" i="1"/>
  <c r="DXN1435" i="1"/>
  <c r="DXJ1435" i="1"/>
  <c r="DXF1435" i="1"/>
  <c r="DXB1435" i="1"/>
  <c r="DWX1435" i="1"/>
  <c r="DWT1435" i="1"/>
  <c r="DWP1435" i="1"/>
  <c r="DWL1435" i="1"/>
  <c r="DWH1435" i="1"/>
  <c r="DWD1435" i="1"/>
  <c r="DVZ1435" i="1"/>
  <c r="DVV1435" i="1"/>
  <c r="DVR1435" i="1"/>
  <c r="DVN1435" i="1"/>
  <c r="DVJ1435" i="1"/>
  <c r="DVF1435" i="1"/>
  <c r="DVB1435" i="1"/>
  <c r="DUX1435" i="1"/>
  <c r="DUT1435" i="1"/>
  <c r="DUP1435" i="1"/>
  <c r="DUL1435" i="1"/>
  <c r="DUH1435" i="1"/>
  <c r="DUD1435" i="1"/>
  <c r="DTZ1435" i="1"/>
  <c r="DTV1435" i="1"/>
  <c r="DTR1435" i="1"/>
  <c r="DTN1435" i="1"/>
  <c r="DTJ1435" i="1"/>
  <c r="DTF1435" i="1"/>
  <c r="DTB1435" i="1"/>
  <c r="DSX1435" i="1"/>
  <c r="DST1435" i="1"/>
  <c r="DSP1435" i="1"/>
  <c r="DSL1435" i="1"/>
  <c r="DSH1435" i="1"/>
  <c r="DSD1435" i="1"/>
  <c r="DRZ1435" i="1"/>
  <c r="DRV1435" i="1"/>
  <c r="DRR1435" i="1"/>
  <c r="DRN1435" i="1"/>
  <c r="DRJ1435" i="1"/>
  <c r="DRF1435" i="1"/>
  <c r="DRB1435" i="1"/>
  <c r="DQX1435" i="1"/>
  <c r="DQT1435" i="1"/>
  <c r="DQP1435" i="1"/>
  <c r="DQL1435" i="1"/>
  <c r="DQH1435" i="1"/>
  <c r="DQD1435" i="1"/>
  <c r="DPZ1435" i="1"/>
  <c r="DPV1435" i="1"/>
  <c r="DPR1435" i="1"/>
  <c r="DPN1435" i="1"/>
  <c r="DPJ1435" i="1"/>
  <c r="DPF1435" i="1"/>
  <c r="DPB1435" i="1"/>
  <c r="DOX1435" i="1"/>
  <c r="DOT1435" i="1"/>
  <c r="DOP1435" i="1"/>
  <c r="DOL1435" i="1"/>
  <c r="DOH1435" i="1"/>
  <c r="DOD1435" i="1"/>
  <c r="DNZ1435" i="1"/>
  <c r="DNV1435" i="1"/>
  <c r="DNR1435" i="1"/>
  <c r="DNN1435" i="1"/>
  <c r="DNJ1435" i="1"/>
  <c r="DNF1435" i="1"/>
  <c r="DNB1435" i="1"/>
  <c r="DMX1435" i="1"/>
  <c r="DMT1435" i="1"/>
  <c r="DMP1435" i="1"/>
  <c r="DML1435" i="1"/>
  <c r="DMH1435" i="1"/>
  <c r="DMD1435" i="1"/>
  <c r="DLZ1435" i="1"/>
  <c r="DLV1435" i="1"/>
  <c r="DLR1435" i="1"/>
  <c r="DLN1435" i="1"/>
  <c r="DLJ1435" i="1"/>
  <c r="DLF1435" i="1"/>
  <c r="DLB1435" i="1"/>
  <c r="DKX1435" i="1"/>
  <c r="DKT1435" i="1"/>
  <c r="DKP1435" i="1"/>
  <c r="DKL1435" i="1"/>
  <c r="DKH1435" i="1"/>
  <c r="DKD1435" i="1"/>
  <c r="DJZ1435" i="1"/>
  <c r="DJV1435" i="1"/>
  <c r="DJR1435" i="1"/>
  <c r="DJN1435" i="1"/>
  <c r="DJJ1435" i="1"/>
  <c r="DJF1435" i="1"/>
  <c r="DJB1435" i="1"/>
  <c r="DIX1435" i="1"/>
  <c r="DIT1435" i="1"/>
  <c r="DIP1435" i="1"/>
  <c r="DIL1435" i="1"/>
  <c r="DIH1435" i="1"/>
  <c r="DID1435" i="1"/>
  <c r="DHZ1435" i="1"/>
  <c r="DHV1435" i="1"/>
  <c r="DHR1435" i="1"/>
  <c r="DHN1435" i="1"/>
  <c r="DHJ1435" i="1"/>
  <c r="DHF1435" i="1"/>
  <c r="DHB1435" i="1"/>
  <c r="DGX1435" i="1"/>
  <c r="DGT1435" i="1"/>
  <c r="DGP1435" i="1"/>
  <c r="DGL1435" i="1"/>
  <c r="DGH1435" i="1"/>
  <c r="DGD1435" i="1"/>
  <c r="DFZ1435" i="1"/>
  <c r="DFV1435" i="1"/>
  <c r="DFR1435" i="1"/>
  <c r="DFN1435" i="1"/>
  <c r="DFJ1435" i="1"/>
  <c r="DFF1435" i="1"/>
  <c r="DFB1435" i="1"/>
  <c r="DEX1435" i="1"/>
  <c r="DET1435" i="1"/>
  <c r="DEP1435" i="1"/>
  <c r="DEL1435" i="1"/>
  <c r="DEH1435" i="1"/>
  <c r="DED1435" i="1"/>
  <c r="DDZ1435" i="1"/>
  <c r="DDV1435" i="1"/>
  <c r="DDR1435" i="1"/>
  <c r="DDN1435" i="1"/>
  <c r="DDJ1435" i="1"/>
  <c r="DDF1435" i="1"/>
  <c r="DDB1435" i="1"/>
  <c r="DCX1435" i="1"/>
  <c r="DCT1435" i="1"/>
  <c r="DCP1435" i="1"/>
  <c r="DCL1435" i="1"/>
  <c r="DCH1435" i="1"/>
  <c r="DCD1435" i="1"/>
  <c r="DBZ1435" i="1"/>
  <c r="DBV1435" i="1"/>
  <c r="DBR1435" i="1"/>
  <c r="DBN1435" i="1"/>
  <c r="DBJ1435" i="1"/>
  <c r="DBF1435" i="1"/>
  <c r="DBB1435" i="1"/>
  <c r="DAX1435" i="1"/>
  <c r="DAT1435" i="1"/>
  <c r="DAP1435" i="1"/>
  <c r="DAL1435" i="1"/>
  <c r="DAH1435" i="1"/>
  <c r="DAD1435" i="1"/>
  <c r="CZZ1435" i="1"/>
  <c r="CZV1435" i="1"/>
  <c r="CZR1435" i="1"/>
  <c r="CZN1435" i="1"/>
  <c r="CZJ1435" i="1"/>
  <c r="CZF1435" i="1"/>
  <c r="CZB1435" i="1"/>
  <c r="CYX1435" i="1"/>
  <c r="CYT1435" i="1"/>
  <c r="CYP1435" i="1"/>
  <c r="CYL1435" i="1"/>
  <c r="CYH1435" i="1"/>
  <c r="CYD1435" i="1"/>
  <c r="CXZ1435" i="1"/>
  <c r="CXV1435" i="1"/>
  <c r="CXR1435" i="1"/>
  <c r="CXN1435" i="1"/>
  <c r="CXJ1435" i="1"/>
  <c r="CXF1435" i="1"/>
  <c r="CXB1435" i="1"/>
  <c r="CWX1435" i="1"/>
  <c r="CWT1435" i="1"/>
  <c r="CWP1435" i="1"/>
  <c r="CWL1435" i="1"/>
  <c r="CWH1435" i="1"/>
  <c r="CWD1435" i="1"/>
  <c r="CVZ1435" i="1"/>
  <c r="CVV1435" i="1"/>
  <c r="CVR1435" i="1"/>
  <c r="CVN1435" i="1"/>
  <c r="CVJ1435" i="1"/>
  <c r="CVF1435" i="1"/>
  <c r="CVB1435" i="1"/>
  <c r="CUX1435" i="1"/>
  <c r="CUT1435" i="1"/>
  <c r="CUP1435" i="1"/>
  <c r="CUL1435" i="1"/>
  <c r="CUH1435" i="1"/>
  <c r="CUD1435" i="1"/>
  <c r="CTZ1435" i="1"/>
  <c r="CTV1435" i="1"/>
  <c r="CTR1435" i="1"/>
  <c r="CTN1435" i="1"/>
  <c r="CTJ1435" i="1"/>
  <c r="CTF1435" i="1"/>
  <c r="CTB1435" i="1"/>
  <c r="CSX1435" i="1"/>
  <c r="CST1435" i="1"/>
  <c r="CSP1435" i="1"/>
  <c r="CSL1435" i="1"/>
  <c r="CSH1435" i="1"/>
  <c r="CSD1435" i="1"/>
  <c r="CRZ1435" i="1"/>
  <c r="CRV1435" i="1"/>
  <c r="CRR1435" i="1"/>
  <c r="CRN1435" i="1"/>
  <c r="CRJ1435" i="1"/>
  <c r="CRF1435" i="1"/>
  <c r="CRB1435" i="1"/>
  <c r="CQX1435" i="1"/>
  <c r="CQT1435" i="1"/>
  <c r="CQP1435" i="1"/>
  <c r="CQL1435" i="1"/>
  <c r="CQH1435" i="1"/>
  <c r="CQD1435" i="1"/>
  <c r="CPZ1435" i="1"/>
  <c r="CPV1435" i="1"/>
  <c r="CPR1435" i="1"/>
  <c r="CPN1435" i="1"/>
  <c r="CPJ1435" i="1"/>
  <c r="CPF1435" i="1"/>
  <c r="CPB1435" i="1"/>
  <c r="COX1435" i="1"/>
  <c r="COT1435" i="1"/>
  <c r="COP1435" i="1"/>
  <c r="COL1435" i="1"/>
  <c r="COH1435" i="1"/>
  <c r="COD1435" i="1"/>
  <c r="CNZ1435" i="1"/>
  <c r="CNV1435" i="1"/>
  <c r="CNR1435" i="1"/>
  <c r="CNN1435" i="1"/>
  <c r="CNJ1435" i="1"/>
  <c r="CNF1435" i="1"/>
  <c r="CNB1435" i="1"/>
  <c r="CMX1435" i="1"/>
  <c r="CMT1435" i="1"/>
  <c r="CMP1435" i="1"/>
  <c r="CML1435" i="1"/>
  <c r="CMH1435" i="1"/>
  <c r="CMD1435" i="1"/>
  <c r="CLZ1435" i="1"/>
  <c r="CLV1435" i="1"/>
  <c r="CLR1435" i="1"/>
  <c r="CLN1435" i="1"/>
  <c r="CLJ1435" i="1"/>
  <c r="CLF1435" i="1"/>
  <c r="CLB1435" i="1"/>
  <c r="CKX1435" i="1"/>
  <c r="CKT1435" i="1"/>
  <c r="CKP1435" i="1"/>
  <c r="CKL1435" i="1"/>
  <c r="CKH1435" i="1"/>
  <c r="CKD1435" i="1"/>
  <c r="CJZ1435" i="1"/>
  <c r="CJV1435" i="1"/>
  <c r="CJR1435" i="1"/>
  <c r="CJN1435" i="1"/>
  <c r="CJJ1435" i="1"/>
  <c r="CJF1435" i="1"/>
  <c r="CJB1435" i="1"/>
  <c r="CIX1435" i="1"/>
  <c r="CIT1435" i="1"/>
  <c r="CIP1435" i="1"/>
  <c r="CIL1435" i="1"/>
  <c r="CIH1435" i="1"/>
  <c r="CID1435" i="1"/>
  <c r="CHZ1435" i="1"/>
  <c r="CHV1435" i="1"/>
  <c r="CHR1435" i="1"/>
  <c r="CHN1435" i="1"/>
  <c r="CHJ1435" i="1"/>
  <c r="CHF1435" i="1"/>
  <c r="CHB1435" i="1"/>
  <c r="CGX1435" i="1"/>
  <c r="CGT1435" i="1"/>
  <c r="CGP1435" i="1"/>
  <c r="CGL1435" i="1"/>
  <c r="CGH1435" i="1"/>
  <c r="CGD1435" i="1"/>
  <c r="CFZ1435" i="1"/>
  <c r="CFV1435" i="1"/>
  <c r="CFR1435" i="1"/>
  <c r="CFN1435" i="1"/>
  <c r="CFJ1435" i="1"/>
  <c r="CFF1435" i="1"/>
  <c r="CFB1435" i="1"/>
  <c r="CEX1435" i="1"/>
  <c r="CET1435" i="1"/>
  <c r="CEP1435" i="1"/>
  <c r="CEL1435" i="1"/>
  <c r="CEH1435" i="1"/>
  <c r="CED1435" i="1"/>
  <c r="CDZ1435" i="1"/>
  <c r="CDV1435" i="1"/>
  <c r="CDR1435" i="1"/>
  <c r="CDN1435" i="1"/>
  <c r="CDJ1435" i="1"/>
  <c r="CDF1435" i="1"/>
  <c r="CDB1435" i="1"/>
  <c r="CCX1435" i="1"/>
  <c r="CCT1435" i="1"/>
  <c r="CCP1435" i="1"/>
  <c r="CCL1435" i="1"/>
  <c r="CCH1435" i="1"/>
  <c r="CCD1435" i="1"/>
  <c r="CBZ1435" i="1"/>
  <c r="CBV1435" i="1"/>
  <c r="CBR1435" i="1"/>
  <c r="CBN1435" i="1"/>
  <c r="CBJ1435" i="1"/>
  <c r="CBF1435" i="1"/>
  <c r="CBB1435" i="1"/>
  <c r="CAX1435" i="1"/>
  <c r="CAT1435" i="1"/>
  <c r="CAP1435" i="1"/>
  <c r="CAL1435" i="1"/>
  <c r="CAH1435" i="1"/>
  <c r="CAD1435" i="1"/>
  <c r="BZZ1435" i="1"/>
  <c r="BZV1435" i="1"/>
  <c r="BZR1435" i="1"/>
  <c r="BZN1435" i="1"/>
  <c r="BZJ1435" i="1"/>
  <c r="BZF1435" i="1"/>
  <c r="BZB1435" i="1"/>
  <c r="BYX1435" i="1"/>
  <c r="BYT1435" i="1"/>
  <c r="BYP1435" i="1"/>
  <c r="BYL1435" i="1"/>
  <c r="BYH1435" i="1"/>
  <c r="BYD1435" i="1"/>
  <c r="BXZ1435" i="1"/>
  <c r="BXV1435" i="1"/>
  <c r="BXR1435" i="1"/>
  <c r="BXN1435" i="1"/>
  <c r="BXJ1435" i="1"/>
  <c r="BXF1435" i="1"/>
  <c r="BXB1435" i="1"/>
  <c r="BWX1435" i="1"/>
  <c r="BWT1435" i="1"/>
  <c r="BWP1435" i="1"/>
  <c r="BWL1435" i="1"/>
  <c r="BWH1435" i="1"/>
  <c r="BWD1435" i="1"/>
  <c r="BVZ1435" i="1"/>
  <c r="BVV1435" i="1"/>
  <c r="BVR1435" i="1"/>
  <c r="BVN1435" i="1"/>
  <c r="BVJ1435" i="1"/>
  <c r="BVF1435" i="1"/>
  <c r="BVB1435" i="1"/>
  <c r="BUX1435" i="1"/>
  <c r="BUT1435" i="1"/>
  <c r="BUP1435" i="1"/>
  <c r="BUL1435" i="1"/>
  <c r="BUH1435" i="1"/>
  <c r="BUD1435" i="1"/>
  <c r="BTZ1435" i="1"/>
  <c r="BTV1435" i="1"/>
  <c r="BTR1435" i="1"/>
  <c r="BTN1435" i="1"/>
  <c r="BTJ1435" i="1"/>
  <c r="BTF1435" i="1"/>
  <c r="BTB1435" i="1"/>
  <c r="BSX1435" i="1"/>
  <c r="BST1435" i="1"/>
  <c r="BSP1435" i="1"/>
  <c r="BSL1435" i="1"/>
  <c r="BSH1435" i="1"/>
  <c r="BSD1435" i="1"/>
  <c r="BRZ1435" i="1"/>
  <c r="BRV1435" i="1"/>
  <c r="BRR1435" i="1"/>
  <c r="BRN1435" i="1"/>
  <c r="BRJ1435" i="1"/>
  <c r="BRF1435" i="1"/>
  <c r="BRB1435" i="1"/>
  <c r="BQX1435" i="1"/>
  <c r="BQT1435" i="1"/>
  <c r="BQP1435" i="1"/>
  <c r="BQL1435" i="1"/>
  <c r="BQH1435" i="1"/>
  <c r="BQD1435" i="1"/>
  <c r="BPZ1435" i="1"/>
  <c r="BPV1435" i="1"/>
  <c r="BPR1435" i="1"/>
  <c r="BPN1435" i="1"/>
  <c r="BPJ1435" i="1"/>
  <c r="BPF1435" i="1"/>
  <c r="BPB1435" i="1"/>
  <c r="BOX1435" i="1"/>
  <c r="BOT1435" i="1"/>
  <c r="BOP1435" i="1"/>
  <c r="BOL1435" i="1"/>
  <c r="BOH1435" i="1"/>
  <c r="BOD1435" i="1"/>
  <c r="BNZ1435" i="1"/>
  <c r="BNV1435" i="1"/>
  <c r="BNR1435" i="1"/>
  <c r="BNN1435" i="1"/>
  <c r="BNJ1435" i="1"/>
  <c r="BNF1435" i="1"/>
  <c r="BNB1435" i="1"/>
  <c r="BMX1435" i="1"/>
  <c r="BMT1435" i="1"/>
  <c r="BMP1435" i="1"/>
  <c r="BML1435" i="1"/>
  <c r="BMH1435" i="1"/>
  <c r="BMD1435" i="1"/>
  <c r="BLZ1435" i="1"/>
  <c r="BLV1435" i="1"/>
  <c r="BLR1435" i="1"/>
  <c r="BLN1435" i="1"/>
  <c r="BLJ1435" i="1"/>
  <c r="BLF1435" i="1"/>
  <c r="BLB1435" i="1"/>
  <c r="BKX1435" i="1"/>
  <c r="BKT1435" i="1"/>
  <c r="BKP1435" i="1"/>
  <c r="BKL1435" i="1"/>
  <c r="BKH1435" i="1"/>
  <c r="BKD1435" i="1"/>
  <c r="BJZ1435" i="1"/>
  <c r="BJV1435" i="1"/>
  <c r="BJR1435" i="1"/>
  <c r="BJN1435" i="1"/>
  <c r="BJJ1435" i="1"/>
  <c r="BJF1435" i="1"/>
  <c r="BJB1435" i="1"/>
  <c r="BIX1435" i="1"/>
  <c r="BIT1435" i="1"/>
  <c r="BIP1435" i="1"/>
  <c r="BIL1435" i="1"/>
  <c r="BIH1435" i="1"/>
  <c r="BID1435" i="1"/>
  <c r="BHZ1435" i="1"/>
  <c r="BHV1435" i="1"/>
  <c r="BHR1435" i="1"/>
  <c r="BHN1435" i="1"/>
  <c r="BHJ1435" i="1"/>
  <c r="BHF1435" i="1"/>
  <c r="BHB1435" i="1"/>
  <c r="BGX1435" i="1"/>
  <c r="BGT1435" i="1"/>
  <c r="BGP1435" i="1"/>
  <c r="BGL1435" i="1"/>
  <c r="BGH1435" i="1"/>
  <c r="BGD1435" i="1"/>
  <c r="BFZ1435" i="1"/>
  <c r="BFV1435" i="1"/>
  <c r="BFR1435" i="1"/>
  <c r="BFN1435" i="1"/>
  <c r="BFJ1435" i="1"/>
  <c r="BFF1435" i="1"/>
  <c r="BFB1435" i="1"/>
  <c r="BEX1435" i="1"/>
  <c r="BET1435" i="1"/>
  <c r="BEP1435" i="1"/>
  <c r="BEL1435" i="1"/>
  <c r="BEH1435" i="1"/>
  <c r="BED1435" i="1"/>
  <c r="BDZ1435" i="1"/>
  <c r="BDV1435" i="1"/>
  <c r="BDR1435" i="1"/>
  <c r="BDN1435" i="1"/>
  <c r="BDJ1435" i="1"/>
  <c r="BDF1435" i="1"/>
  <c r="BDB1435" i="1"/>
  <c r="BCX1435" i="1"/>
  <c r="BCT1435" i="1"/>
  <c r="BCP1435" i="1"/>
  <c r="BCL1435" i="1"/>
  <c r="BCH1435" i="1"/>
  <c r="BCD1435" i="1"/>
  <c r="BBZ1435" i="1"/>
  <c r="BBV1435" i="1"/>
  <c r="BBR1435" i="1"/>
  <c r="BBN1435" i="1"/>
  <c r="BBJ1435" i="1"/>
  <c r="BBF1435" i="1"/>
  <c r="BBB1435" i="1"/>
  <c r="BAX1435" i="1"/>
  <c r="BAT1435" i="1"/>
  <c r="BAP1435" i="1"/>
  <c r="BAL1435" i="1"/>
  <c r="BAH1435" i="1"/>
  <c r="BAD1435" i="1"/>
  <c r="AZZ1435" i="1"/>
  <c r="AZV1435" i="1"/>
  <c r="AZR1435" i="1"/>
  <c r="AZN1435" i="1"/>
  <c r="AZJ1435" i="1"/>
  <c r="AZF1435" i="1"/>
  <c r="AZB1435" i="1"/>
  <c r="AYX1435" i="1"/>
  <c r="AYT1435" i="1"/>
  <c r="AYP1435" i="1"/>
  <c r="AYL1435" i="1"/>
  <c r="AYH1435" i="1"/>
  <c r="AYD1435" i="1"/>
  <c r="AXZ1435" i="1"/>
  <c r="AXV1435" i="1"/>
  <c r="AXR1435" i="1"/>
  <c r="AXN1435" i="1"/>
  <c r="AXJ1435" i="1"/>
  <c r="AXF1435" i="1"/>
  <c r="AXB1435" i="1"/>
  <c r="AWX1435" i="1"/>
  <c r="AWT1435" i="1"/>
  <c r="AWP1435" i="1"/>
  <c r="AWL1435" i="1"/>
  <c r="AWH1435" i="1"/>
  <c r="AWD1435" i="1"/>
  <c r="AVZ1435" i="1"/>
  <c r="AVV1435" i="1"/>
  <c r="AVR1435" i="1"/>
  <c r="AVN1435" i="1"/>
  <c r="AVJ1435" i="1"/>
  <c r="AVF1435" i="1"/>
  <c r="AVB1435" i="1"/>
  <c r="AUX1435" i="1"/>
  <c r="AUT1435" i="1"/>
  <c r="AUP1435" i="1"/>
  <c r="AUL1435" i="1"/>
  <c r="AUH1435" i="1"/>
  <c r="AUD1435" i="1"/>
  <c r="ATZ1435" i="1"/>
  <c r="ATV1435" i="1"/>
  <c r="ATR1435" i="1"/>
  <c r="ATN1435" i="1"/>
  <c r="ATJ1435" i="1"/>
  <c r="ATF1435" i="1"/>
  <c r="ATB1435" i="1"/>
  <c r="ASX1435" i="1"/>
  <c r="AST1435" i="1"/>
  <c r="ASP1435" i="1"/>
  <c r="ASL1435" i="1"/>
  <c r="ASH1435" i="1"/>
  <c r="ASD1435" i="1"/>
  <c r="ARZ1435" i="1"/>
  <c r="ARV1435" i="1"/>
  <c r="ARR1435" i="1"/>
  <c r="ARN1435" i="1"/>
  <c r="ARJ1435" i="1"/>
  <c r="ARF1435" i="1"/>
  <c r="ARB1435" i="1"/>
  <c r="AQX1435" i="1"/>
  <c r="AQT1435" i="1"/>
  <c r="AQP1435" i="1"/>
  <c r="AQL1435" i="1"/>
  <c r="AQH1435" i="1"/>
  <c r="AQD1435" i="1"/>
  <c r="APZ1435" i="1"/>
  <c r="APV1435" i="1"/>
  <c r="APR1435" i="1"/>
  <c r="APN1435" i="1"/>
  <c r="APJ1435" i="1"/>
  <c r="APF1435" i="1"/>
  <c r="APB1435" i="1"/>
  <c r="AOX1435" i="1"/>
  <c r="AOT1435" i="1"/>
  <c r="AOP1435" i="1"/>
  <c r="AOL1435" i="1"/>
  <c r="AOH1435" i="1"/>
  <c r="AOD1435" i="1"/>
  <c r="ANZ1435" i="1"/>
  <c r="ANV1435" i="1"/>
  <c r="ANR1435" i="1"/>
  <c r="ANN1435" i="1"/>
  <c r="ANJ1435" i="1"/>
  <c r="ANF1435" i="1"/>
  <c r="ANB1435" i="1"/>
  <c r="AMX1435" i="1"/>
  <c r="AMT1435" i="1"/>
  <c r="AMP1435" i="1"/>
  <c r="AML1435" i="1"/>
  <c r="AMH1435" i="1"/>
  <c r="AMD1435" i="1"/>
  <c r="ALZ1435" i="1"/>
  <c r="ALV1435" i="1"/>
  <c r="ALR1435" i="1"/>
  <c r="ALN1435" i="1"/>
  <c r="ALJ1435" i="1"/>
  <c r="ALF1435" i="1"/>
  <c r="ALB1435" i="1"/>
  <c r="AKX1435" i="1"/>
  <c r="AKT1435" i="1"/>
  <c r="AKP1435" i="1"/>
  <c r="AKL1435" i="1"/>
  <c r="AKH1435" i="1"/>
  <c r="AKD1435" i="1"/>
  <c r="AJZ1435" i="1"/>
  <c r="AJV1435" i="1"/>
  <c r="AJR1435" i="1"/>
  <c r="AJN1435" i="1"/>
  <c r="AJJ1435" i="1"/>
  <c r="AJF1435" i="1"/>
  <c r="AJB1435" i="1"/>
  <c r="AIX1435" i="1"/>
  <c r="AIT1435" i="1"/>
  <c r="AIP1435" i="1"/>
  <c r="AIL1435" i="1"/>
  <c r="AIH1435" i="1"/>
  <c r="AID1435" i="1"/>
  <c r="AHZ1435" i="1"/>
  <c r="AHV1435" i="1"/>
  <c r="AHR1435" i="1"/>
  <c r="AHN1435" i="1"/>
  <c r="AHJ1435" i="1"/>
  <c r="AHF1435" i="1"/>
  <c r="AHB1435" i="1"/>
  <c r="AGX1435" i="1"/>
  <c r="AGT1435" i="1"/>
  <c r="AGP1435" i="1"/>
  <c r="AGL1435" i="1"/>
  <c r="AGH1435" i="1"/>
  <c r="AGD1435" i="1"/>
  <c r="AFZ1435" i="1"/>
  <c r="AFV1435" i="1"/>
  <c r="AFR1435" i="1"/>
  <c r="AFN1435" i="1"/>
  <c r="AFJ1435" i="1"/>
  <c r="AFF1435" i="1"/>
  <c r="AFB1435" i="1"/>
  <c r="AEX1435" i="1"/>
  <c r="AET1435" i="1"/>
  <c r="AEP1435" i="1"/>
  <c r="AEL1435" i="1"/>
  <c r="AEH1435" i="1"/>
  <c r="AED1435" i="1"/>
  <c r="ADZ1435" i="1"/>
  <c r="ADV1435" i="1"/>
  <c r="ADR1435" i="1"/>
  <c r="ADN1435" i="1"/>
  <c r="ADJ1435" i="1"/>
  <c r="ADF1435" i="1"/>
  <c r="ADB1435" i="1"/>
  <c r="ACX1435" i="1"/>
  <c r="ACT1435" i="1"/>
  <c r="ACP1435" i="1"/>
  <c r="ACL1435" i="1"/>
  <c r="ACH1435" i="1"/>
  <c r="ACD1435" i="1"/>
  <c r="ABZ1435" i="1"/>
  <c r="ABV1435" i="1"/>
  <c r="ABR1435" i="1"/>
  <c r="ABN1435" i="1"/>
  <c r="ABJ1435" i="1"/>
  <c r="ABF1435" i="1"/>
  <c r="ABB1435" i="1"/>
  <c r="AAX1435" i="1"/>
  <c r="AAT1435" i="1"/>
  <c r="AAP1435" i="1"/>
  <c r="AAL1435" i="1"/>
  <c r="AAH1435" i="1"/>
  <c r="AAD1435" i="1"/>
  <c r="ZZ1435" i="1"/>
  <c r="ZV1435" i="1"/>
  <c r="ZR1435" i="1"/>
  <c r="ZN1435" i="1"/>
  <c r="ZJ1435" i="1"/>
  <c r="ZF1435" i="1"/>
  <c r="ZB1435" i="1"/>
  <c r="YX1435" i="1"/>
  <c r="YT1435" i="1"/>
  <c r="YP1435" i="1"/>
  <c r="YL1435" i="1"/>
  <c r="YH1435" i="1"/>
  <c r="YD1435" i="1"/>
  <c r="XZ1435" i="1"/>
  <c r="XV1435" i="1"/>
  <c r="XR1435" i="1"/>
  <c r="XN1435" i="1"/>
  <c r="XJ1435" i="1"/>
  <c r="XF1435" i="1"/>
  <c r="XB1435" i="1"/>
  <c r="WX1435" i="1"/>
  <c r="WT1435" i="1"/>
  <c r="WP1435" i="1"/>
  <c r="WL1435" i="1"/>
  <c r="WH1435" i="1"/>
  <c r="WD1435" i="1"/>
  <c r="VZ1435" i="1"/>
  <c r="VV1435" i="1"/>
  <c r="VR1435" i="1"/>
  <c r="VN1435" i="1"/>
  <c r="VJ1435" i="1"/>
  <c r="VF1435" i="1"/>
  <c r="VB1435" i="1"/>
  <c r="UX1435" i="1"/>
  <c r="UT1435" i="1"/>
  <c r="UP1435" i="1"/>
  <c r="UL1435" i="1"/>
  <c r="UH1435" i="1"/>
  <c r="UD1435" i="1"/>
  <c r="TZ1435" i="1"/>
  <c r="TV1435" i="1"/>
  <c r="TR1435" i="1"/>
  <c r="TN1435" i="1"/>
  <c r="TJ1435" i="1"/>
  <c r="TF1435" i="1"/>
  <c r="TB1435" i="1"/>
  <c r="SX1435" i="1"/>
  <c r="ST1435" i="1"/>
  <c r="SP1435" i="1"/>
  <c r="SL1435" i="1"/>
  <c r="SH1435" i="1"/>
  <c r="SD1435" i="1"/>
  <c r="RZ1435" i="1"/>
  <c r="RV1435" i="1"/>
  <c r="RR1435" i="1"/>
  <c r="RN1435" i="1"/>
  <c r="RJ1435" i="1"/>
  <c r="RF1435" i="1"/>
  <c r="RB1435" i="1"/>
  <c r="QX1435" i="1"/>
  <c r="QT1435" i="1"/>
  <c r="QP1435" i="1"/>
  <c r="QL1435" i="1"/>
  <c r="QH1435" i="1"/>
  <c r="QD1435" i="1"/>
  <c r="PZ1435" i="1"/>
  <c r="PV1435" i="1"/>
  <c r="PR1435" i="1"/>
  <c r="PN1435" i="1"/>
  <c r="PJ1435" i="1"/>
  <c r="PF1435" i="1"/>
  <c r="PB1435" i="1"/>
  <c r="OX1435" i="1"/>
  <c r="OT1435" i="1"/>
  <c r="OP1435" i="1"/>
  <c r="OL1435" i="1"/>
  <c r="OH1435" i="1"/>
  <c r="OD1435" i="1"/>
  <c r="NZ1435" i="1"/>
  <c r="NV1435" i="1"/>
  <c r="NR1435" i="1"/>
  <c r="NN1435" i="1"/>
  <c r="NJ1435" i="1"/>
  <c r="NF1435" i="1"/>
  <c r="NB1435" i="1"/>
  <c r="MX1435" i="1"/>
  <c r="MT1435" i="1"/>
  <c r="MP1435" i="1"/>
  <c r="ML1435" i="1"/>
  <c r="MH1435" i="1"/>
  <c r="MD1435" i="1"/>
  <c r="LZ1435" i="1"/>
  <c r="LV1435" i="1"/>
  <c r="LR1435" i="1"/>
  <c r="LN1435" i="1"/>
  <c r="LJ1435" i="1"/>
  <c r="LF1435" i="1"/>
  <c r="LB1435" i="1"/>
  <c r="KX1435" i="1"/>
  <c r="KT1435" i="1"/>
  <c r="KP1435" i="1"/>
  <c r="KL1435" i="1"/>
  <c r="KH1435" i="1"/>
  <c r="KD1435" i="1"/>
  <c r="JZ1435" i="1"/>
  <c r="JV1435" i="1"/>
  <c r="JR1435" i="1"/>
  <c r="JN1435" i="1"/>
  <c r="JJ1435" i="1"/>
  <c r="JF1435" i="1"/>
  <c r="JB1435" i="1"/>
  <c r="IX1435" i="1"/>
  <c r="IT1435" i="1"/>
  <c r="IP1435" i="1"/>
  <c r="IL1435" i="1"/>
  <c r="IH1435" i="1"/>
  <c r="ID1435" i="1"/>
  <c r="HZ1435" i="1"/>
  <c r="HV1435" i="1"/>
  <c r="HR1435" i="1"/>
  <c r="HN1435" i="1"/>
  <c r="HJ1435" i="1"/>
  <c r="HF1435" i="1"/>
  <c r="HB1435" i="1"/>
  <c r="GX1435" i="1"/>
  <c r="GT1435" i="1"/>
  <c r="GP1435" i="1"/>
  <c r="GL1435" i="1"/>
  <c r="GH1435" i="1"/>
  <c r="GD1435" i="1"/>
  <c r="FZ1435" i="1"/>
  <c r="FV1435" i="1"/>
  <c r="FR1435" i="1"/>
  <c r="FN1435" i="1"/>
  <c r="FJ1435" i="1"/>
  <c r="FF1435" i="1"/>
  <c r="FB1435" i="1"/>
  <c r="EX1435" i="1"/>
  <c r="ET1435" i="1"/>
  <c r="EP1435" i="1"/>
  <c r="EL1435" i="1"/>
  <c r="EH1435" i="1"/>
  <c r="ED1435" i="1"/>
  <c r="DZ1435" i="1"/>
  <c r="DV1435" i="1"/>
  <c r="DR1435" i="1"/>
  <c r="DN1435" i="1"/>
  <c r="DJ1435" i="1"/>
  <c r="DF1435" i="1"/>
  <c r="DB1435" i="1"/>
  <c r="CX1435" i="1"/>
  <c r="CT1435" i="1"/>
  <c r="CP1435" i="1"/>
  <c r="CL1435" i="1"/>
  <c r="CH1435" i="1"/>
  <c r="CD1435" i="1"/>
  <c r="BZ1435" i="1"/>
  <c r="BV1435" i="1"/>
  <c r="BR1435" i="1"/>
  <c r="BN1435" i="1"/>
  <c r="BJ1435" i="1"/>
  <c r="BF1435" i="1"/>
  <c r="BB1435" i="1"/>
  <c r="AX1435" i="1"/>
  <c r="AT1435" i="1"/>
  <c r="AP1435" i="1"/>
  <c r="AL1435" i="1"/>
  <c r="AH1435" i="1"/>
  <c r="AD1435" i="1"/>
  <c r="Z1435" i="1"/>
  <c r="V1435" i="1"/>
  <c r="R1435" i="1"/>
  <c r="N1435" i="1"/>
  <c r="J1435" i="1"/>
  <c r="F1435" i="1"/>
  <c r="A1435" i="1"/>
  <c r="F1690" i="1"/>
  <c r="F1691" i="1" s="1"/>
  <c r="F1692" i="1" s="1"/>
  <c r="F1693" i="1" s="1"/>
  <c r="F1694" i="1" s="1"/>
  <c r="F1695" i="1" s="1"/>
  <c r="F1696" i="1" s="1"/>
  <c r="F1697" i="1" s="1"/>
  <c r="F1698" i="1" s="1"/>
  <c r="F1699" i="1" s="1"/>
  <c r="F1700" i="1" s="1"/>
  <c r="F1701" i="1" s="1"/>
  <c r="F1702" i="1" s="1"/>
  <c r="F1703" i="1" s="1"/>
  <c r="F1704" i="1" s="1"/>
  <c r="F1705" i="1" s="1"/>
  <c r="F1706" i="1" s="1"/>
  <c r="F1707" i="1" s="1"/>
  <c r="F1708" i="1" s="1"/>
  <c r="F1709" i="1" s="1"/>
  <c r="F1710" i="1" s="1"/>
  <c r="F1711" i="1" s="1"/>
  <c r="F1712" i="1" s="1"/>
  <c r="F1713" i="1" s="1"/>
  <c r="F1714" i="1" s="1"/>
  <c r="F1715" i="1" s="1"/>
  <c r="F1716" i="1" s="1"/>
  <c r="F1717" i="1" s="1"/>
  <c r="F1718" i="1" s="1"/>
  <c r="F1660" i="1"/>
  <c r="F1661" i="1" s="1"/>
  <c r="F1662" i="1" s="1"/>
  <c r="F1663" i="1" s="1"/>
  <c r="F1664" i="1" s="1"/>
  <c r="F1665" i="1" s="1"/>
  <c r="F1666" i="1" s="1"/>
  <c r="F1667" i="1" s="1"/>
  <c r="F1668" i="1" s="1"/>
  <c r="F1669" i="1" s="1"/>
  <c r="F1670" i="1" s="1"/>
  <c r="F1671" i="1" s="1"/>
  <c r="F1672" i="1" s="1"/>
  <c r="F1673" i="1" s="1"/>
  <c r="F1674" i="1" s="1"/>
  <c r="F1675" i="1" s="1"/>
  <c r="F1676" i="1" s="1"/>
  <c r="F1677" i="1" s="1"/>
  <c r="F1678" i="1" s="1"/>
  <c r="F1679" i="1" s="1"/>
  <c r="F1680" i="1" s="1"/>
  <c r="F1681" i="1" s="1"/>
  <c r="F1682" i="1" s="1"/>
  <c r="F1683" i="1" s="1"/>
  <c r="F1684" i="1" s="1"/>
  <c r="F1685" i="1" s="1"/>
  <c r="F1686" i="1" s="1"/>
  <c r="F1687" i="1" s="1"/>
  <c r="F1688" i="1" s="1"/>
  <c r="F1689" i="1" s="1"/>
  <c r="F1631" i="1"/>
  <c r="F1632" i="1" s="1"/>
  <c r="F1633" i="1" s="1"/>
  <c r="F1634" i="1" s="1"/>
  <c r="F1635" i="1" s="1"/>
  <c r="F1636" i="1" s="1"/>
  <c r="F1637" i="1" s="1"/>
  <c r="F1638" i="1" s="1"/>
  <c r="F1639" i="1" s="1"/>
  <c r="F1640" i="1" s="1"/>
  <c r="F1641" i="1" s="1"/>
  <c r="F1642" i="1" s="1"/>
  <c r="F1643" i="1" s="1"/>
  <c r="F1644" i="1" s="1"/>
  <c r="F1645" i="1" s="1"/>
  <c r="F1646" i="1" s="1"/>
  <c r="F1647" i="1" s="1"/>
  <c r="F1648" i="1" s="1"/>
  <c r="F1649" i="1" s="1"/>
  <c r="F1650" i="1" s="1"/>
  <c r="F1651" i="1" s="1"/>
  <c r="F1652" i="1" s="1"/>
  <c r="F1653" i="1" s="1"/>
  <c r="F1654" i="1" s="1"/>
  <c r="F1655" i="1" s="1"/>
  <c r="F1656" i="1" s="1"/>
  <c r="F1657" i="1" s="1"/>
  <c r="F1658" i="1" s="1"/>
  <c r="F1659" i="1" s="1"/>
  <c r="F1601" i="1"/>
  <c r="F1602" i="1" s="1"/>
  <c r="F1603" i="1" s="1"/>
  <c r="F1604" i="1" s="1"/>
  <c r="F1605" i="1" s="1"/>
  <c r="F1606" i="1" s="1"/>
  <c r="F1607" i="1" s="1"/>
  <c r="F1608" i="1" s="1"/>
  <c r="F1609" i="1" s="1"/>
  <c r="F1610" i="1" s="1"/>
  <c r="F1611" i="1" s="1"/>
  <c r="F1612" i="1" s="1"/>
  <c r="F1613" i="1" s="1"/>
  <c r="F1614" i="1" s="1"/>
  <c r="F1615" i="1" s="1"/>
  <c r="F1616" i="1" s="1"/>
  <c r="F1617" i="1" s="1"/>
  <c r="F1618" i="1" s="1"/>
  <c r="F1619" i="1" s="1"/>
  <c r="F1620" i="1" s="1"/>
  <c r="F1621" i="1" s="1"/>
  <c r="F1622" i="1" s="1"/>
  <c r="F1623" i="1" s="1"/>
  <c r="F1624" i="1" s="1"/>
  <c r="F1625" i="1" s="1"/>
  <c r="F1626" i="1" s="1"/>
  <c r="F1627" i="1" s="1"/>
  <c r="F1628" i="1" s="1"/>
  <c r="F1629" i="1" s="1"/>
  <c r="F1630" i="1" s="1"/>
  <c r="F1562" i="1"/>
  <c r="F1563" i="1" s="1"/>
  <c r="F1564" i="1" s="1"/>
  <c r="F1565" i="1" s="1"/>
  <c r="F1566" i="1" s="1"/>
  <c r="F1567" i="1" s="1"/>
  <c r="F1568" i="1" s="1"/>
  <c r="F1569" i="1" s="1"/>
  <c r="F1570" i="1" s="1"/>
  <c r="F1571" i="1" s="1"/>
  <c r="F1572" i="1" s="1"/>
  <c r="F1573" i="1" s="1"/>
  <c r="F1574" i="1" s="1"/>
  <c r="F1575" i="1" s="1"/>
  <c r="F1576" i="1" s="1"/>
  <c r="F1577" i="1" s="1"/>
  <c r="F1578" i="1" s="1"/>
  <c r="F1579" i="1" s="1"/>
  <c r="F1580" i="1" s="1"/>
  <c r="F1581" i="1" s="1"/>
  <c r="F1582" i="1" s="1"/>
  <c r="F1583" i="1" s="1"/>
  <c r="F1584" i="1" s="1"/>
  <c r="F1585" i="1" s="1"/>
  <c r="F1586" i="1" s="1"/>
  <c r="F1587" i="1" s="1"/>
  <c r="F1588" i="1" s="1"/>
  <c r="F1589" i="1" s="1"/>
  <c r="F1590" i="1" s="1"/>
  <c r="F1591" i="1" s="1"/>
  <c r="F1592" i="1" s="1"/>
  <c r="F1593" i="1" s="1"/>
  <c r="F1594" i="1" s="1"/>
  <c r="F1595" i="1" s="1"/>
  <c r="F1596" i="1" s="1"/>
  <c r="F1597" i="1" s="1"/>
  <c r="F1598" i="1" s="1"/>
  <c r="F1599" i="1" s="1"/>
  <c r="F1600" i="1" s="1"/>
  <c r="F1438" i="1"/>
  <c r="F1439" i="1" s="1"/>
  <c r="F1440" i="1" s="1"/>
  <c r="F1441" i="1" s="1"/>
  <c r="F1442" i="1" s="1"/>
  <c r="F1443" i="1" s="1"/>
  <c r="F1444" i="1" s="1"/>
  <c r="F1445" i="1" s="1"/>
  <c r="F1446" i="1" s="1"/>
  <c r="F1447" i="1" s="1"/>
  <c r="F1448" i="1" s="1"/>
  <c r="F1449" i="1" s="1"/>
  <c r="F1450" i="1" s="1"/>
  <c r="F1451" i="1" s="1"/>
  <c r="F1452" i="1" s="1"/>
  <c r="F1453" i="1" s="1"/>
  <c r="F1454" i="1" s="1"/>
  <c r="F1455" i="1" s="1"/>
  <c r="F1456" i="1" s="1"/>
  <c r="F1457" i="1" s="1"/>
  <c r="F1458" i="1" s="1"/>
  <c r="F1459" i="1" s="1"/>
  <c r="F1460" i="1" s="1"/>
  <c r="F1461" i="1" s="1"/>
  <c r="F1462" i="1" s="1"/>
  <c r="F1463" i="1" s="1"/>
  <c r="F1464" i="1" s="1"/>
  <c r="F1465" i="1" s="1"/>
  <c r="F1466" i="1" s="1"/>
  <c r="F1467" i="1" s="1"/>
  <c r="F1468" i="1" s="1"/>
  <c r="F1469" i="1" s="1"/>
  <c r="F1470" i="1" s="1"/>
  <c r="F1471" i="1" s="1"/>
  <c r="F1472" i="1" s="1"/>
  <c r="F1473" i="1" s="1"/>
  <c r="F1474" i="1" s="1"/>
  <c r="F1475" i="1" s="1"/>
  <c r="F1507" i="1"/>
  <c r="F1508" i="1" s="1"/>
  <c r="F1509" i="1" s="1"/>
  <c r="F1510" i="1" s="1"/>
  <c r="F1511" i="1" s="1"/>
  <c r="F1512" i="1" s="1"/>
  <c r="F1513" i="1" s="1"/>
  <c r="F1514" i="1" s="1"/>
  <c r="F1515" i="1" s="1"/>
  <c r="F1516" i="1" s="1"/>
  <c r="F1517" i="1" s="1"/>
  <c r="F1518" i="1" s="1"/>
  <c r="F1519" i="1" s="1"/>
  <c r="F1520" i="1" s="1"/>
  <c r="F1521" i="1" s="1"/>
  <c r="F1522" i="1" s="1"/>
  <c r="F1523" i="1" s="1"/>
  <c r="F1524" i="1" s="1"/>
  <c r="F1525" i="1" s="1"/>
  <c r="F1526" i="1" s="1"/>
  <c r="F1527" i="1" s="1"/>
  <c r="F1528" i="1" s="1"/>
  <c r="F1476" i="1"/>
  <c r="F1477" i="1" s="1"/>
  <c r="F1478" i="1" s="1"/>
  <c r="F1479" i="1" s="1"/>
  <c r="F1480" i="1" s="1"/>
  <c r="F1481" i="1" s="1"/>
  <c r="F1482" i="1" s="1"/>
  <c r="F1483" i="1" s="1"/>
  <c r="F1484" i="1" s="1"/>
  <c r="F1485" i="1" s="1"/>
  <c r="F1486" i="1" s="1"/>
  <c r="F1487" i="1" s="1"/>
  <c r="F1488" i="1" s="1"/>
  <c r="F1489" i="1" s="1"/>
  <c r="F1490" i="1" s="1"/>
  <c r="F1491" i="1" s="1"/>
  <c r="F1492" i="1" s="1"/>
  <c r="F1493" i="1" s="1"/>
  <c r="F1494" i="1" s="1"/>
  <c r="F1495" i="1" s="1"/>
  <c r="F1496" i="1" s="1"/>
  <c r="F1497" i="1" s="1"/>
  <c r="F1498" i="1" s="1"/>
  <c r="F1499" i="1" s="1"/>
  <c r="F1500" i="1" s="1"/>
  <c r="F1501" i="1" s="1"/>
  <c r="F1502" i="1" s="1"/>
  <c r="F1503" i="1" s="1"/>
  <c r="F1504" i="1" s="1"/>
  <c r="F1505" i="1" s="1"/>
  <c r="F1506" i="1" s="1"/>
  <c r="F1412" i="1"/>
  <c r="F1413" i="1" s="1"/>
  <c r="F1414" i="1" s="1"/>
  <c r="F1415" i="1" s="1"/>
  <c r="F1416" i="1" s="1"/>
  <c r="F1417" i="1" s="1"/>
  <c r="F1418" i="1" s="1"/>
  <c r="F1419" i="1" s="1"/>
  <c r="F1420" i="1" s="1"/>
  <c r="F1421" i="1" s="1"/>
  <c r="F1422" i="1" s="1"/>
  <c r="F1423" i="1" s="1"/>
  <c r="F1424" i="1" s="1"/>
  <c r="F1425" i="1" s="1"/>
  <c r="F1426" i="1" s="1"/>
  <c r="F1427" i="1" s="1"/>
  <c r="F1428" i="1" s="1"/>
  <c r="F1429" i="1" s="1"/>
  <c r="F1430" i="1" s="1"/>
  <c r="F1433" i="1" s="1"/>
  <c r="F1434" i="1" s="1"/>
  <c r="F1382" i="1"/>
  <c r="F1383" i="1" s="1"/>
  <c r="F1384" i="1" s="1"/>
  <c r="F1385" i="1" s="1"/>
  <c r="F1386" i="1" s="1"/>
  <c r="F1387" i="1" s="1"/>
  <c r="F1388" i="1" s="1"/>
  <c r="F1389" i="1" s="1"/>
  <c r="F1390" i="1" s="1"/>
  <c r="F1391" i="1" s="1"/>
  <c r="F1392" i="1" s="1"/>
  <c r="F1393" i="1" s="1"/>
  <c r="F1394" i="1" s="1"/>
  <c r="F1395" i="1" s="1"/>
  <c r="F1396" i="1" s="1"/>
  <c r="F1397" i="1" s="1"/>
  <c r="F1398" i="1" s="1"/>
  <c r="F1399" i="1" s="1"/>
  <c r="F1400" i="1" s="1"/>
  <c r="F1401" i="1" s="1"/>
  <c r="F1402" i="1" s="1"/>
  <c r="F1403" i="1" s="1"/>
  <c r="F1404" i="1" s="1"/>
  <c r="F1405" i="1" s="1"/>
  <c r="F1406" i="1" s="1"/>
  <c r="F1407" i="1" s="1"/>
  <c r="F1408" i="1" s="1"/>
  <c r="F1409" i="1" s="1"/>
  <c r="F1410" i="1" s="1"/>
  <c r="F1411" i="1" s="1"/>
  <c r="F1352" i="1"/>
  <c r="F1353" i="1" s="1"/>
  <c r="F1354" i="1" s="1"/>
  <c r="F1355" i="1" s="1"/>
  <c r="F1356" i="1" s="1"/>
  <c r="F1357" i="1" s="1"/>
  <c r="F1358" i="1" s="1"/>
  <c r="F1359" i="1" s="1"/>
  <c r="F1360" i="1" s="1"/>
  <c r="F1361" i="1" s="1"/>
  <c r="F1362" i="1" s="1"/>
  <c r="F1363" i="1" s="1"/>
  <c r="F1364" i="1" s="1"/>
  <c r="F1365" i="1" s="1"/>
  <c r="F1366" i="1" s="1"/>
  <c r="F1367" i="1" s="1"/>
  <c r="F1368" i="1" s="1"/>
  <c r="F1369" i="1" s="1"/>
  <c r="F1370" i="1" s="1"/>
  <c r="F1371" i="1" s="1"/>
  <c r="F1372" i="1" s="1"/>
  <c r="F1373" i="1" s="1"/>
  <c r="F1374" i="1" s="1"/>
  <c r="F1375" i="1" s="1"/>
  <c r="F1376" i="1" s="1"/>
  <c r="F1377" i="1" s="1"/>
  <c r="F1378" i="1" s="1"/>
  <c r="F1379" i="1" s="1"/>
  <c r="F1380" i="1" s="1"/>
  <c r="F1381" i="1" s="1"/>
  <c r="A1335" i="1"/>
  <c r="A1328" i="1"/>
  <c r="A1321" i="1"/>
  <c r="A1314" i="1"/>
  <c r="F1309" i="1"/>
  <c r="F1310" i="1" s="1"/>
  <c r="F1311" i="1" s="1"/>
  <c r="F1312" i="1" s="1"/>
  <c r="F1313" i="1" s="1"/>
  <c r="F1316" i="1" s="1"/>
  <c r="F1317" i="1" s="1"/>
  <c r="F1318" i="1" s="1"/>
  <c r="F1319" i="1" s="1"/>
  <c r="F1320" i="1" s="1"/>
  <c r="F1323" i="1" s="1"/>
  <c r="F1324" i="1" s="1"/>
  <c r="F1325" i="1" s="1"/>
  <c r="F1326" i="1" s="1"/>
  <c r="F1327" i="1" s="1"/>
  <c r="F1330" i="1" s="1"/>
  <c r="F1331" i="1" s="1"/>
  <c r="F1332" i="1" s="1"/>
  <c r="F1333" i="1" s="1"/>
  <c r="F1334" i="1" s="1"/>
  <c r="F1338" i="1" s="1"/>
  <c r="F1339" i="1" s="1"/>
  <c r="F1340" i="1" s="1"/>
  <c r="F1341" i="1" s="1"/>
  <c r="F1342" i="1" s="1"/>
  <c r="F1343" i="1" s="1"/>
  <c r="F1344" i="1" s="1"/>
  <c r="F1345" i="1" s="1"/>
  <c r="F1346" i="1" s="1"/>
  <c r="F1347" i="1" s="1"/>
  <c r="F1348" i="1" s="1"/>
  <c r="F1349" i="1" s="1"/>
  <c r="F1350" i="1" s="1"/>
  <c r="F1351" i="1" s="1"/>
  <c r="A1306" i="1"/>
  <c r="A1299" i="1"/>
  <c r="A1292" i="1"/>
  <c r="A1285" i="1"/>
  <c r="F1280" i="1"/>
  <c r="F1281" i="1" s="1"/>
  <c r="F1282" i="1" s="1"/>
  <c r="F1283" i="1" s="1"/>
  <c r="F1284" i="1" s="1"/>
  <c r="F1287" i="1" s="1"/>
  <c r="F1288" i="1" s="1"/>
  <c r="F1289" i="1" s="1"/>
  <c r="F1290" i="1" s="1"/>
  <c r="F1291" i="1" s="1"/>
  <c r="F1294" i="1" s="1"/>
  <c r="F1295" i="1" s="1"/>
  <c r="F1296" i="1" s="1"/>
  <c r="F1297" i="1" s="1"/>
  <c r="F1298" i="1" s="1"/>
  <c r="F1301" i="1" s="1"/>
  <c r="F1302" i="1" s="1"/>
  <c r="F1303" i="1" s="1"/>
  <c r="F1304" i="1" s="1"/>
  <c r="F1305" i="1" s="1"/>
  <c r="A1277" i="1"/>
  <c r="F1203" i="1"/>
  <c r="F1204" i="1" s="1"/>
  <c r="F1205" i="1" s="1"/>
  <c r="F1206" i="1" s="1"/>
  <c r="F1207" i="1" s="1"/>
  <c r="F1208" i="1" s="1"/>
  <c r="F1209" i="1" s="1"/>
  <c r="F1210" i="1" s="1"/>
  <c r="F1211" i="1" s="1"/>
  <c r="F1212" i="1" s="1"/>
  <c r="F1213" i="1" s="1"/>
  <c r="F1217" i="1" s="1"/>
  <c r="F1218" i="1" s="1"/>
  <c r="F1220" i="1" s="1"/>
  <c r="F1221" i="1" s="1"/>
  <c r="F1225" i="1" s="1"/>
  <c r="F1227" i="1" s="1"/>
  <c r="F1229" i="1" s="1"/>
  <c r="F1231" i="1" s="1"/>
  <c r="F1233" i="1" s="1"/>
  <c r="F1234" i="1" s="1"/>
  <c r="F1236" i="1" s="1"/>
  <c r="F1252" i="1" s="1"/>
  <c r="F1256" i="1" s="1"/>
  <c r="F1258" i="1" s="1"/>
  <c r="F1268" i="1" s="1"/>
  <c r="F1172" i="1"/>
  <c r="F1173" i="1" s="1"/>
  <c r="F1174" i="1" s="1"/>
  <c r="F1175" i="1" s="1"/>
  <c r="F1176" i="1" s="1"/>
  <c r="F1177" i="1" s="1"/>
  <c r="F1178" i="1" s="1"/>
  <c r="F1179" i="1" s="1"/>
  <c r="F1180" i="1" s="1"/>
  <c r="F1181" i="1" s="1"/>
  <c r="F1182" i="1" s="1"/>
  <c r="F1183" i="1" s="1"/>
  <c r="F1184" i="1" s="1"/>
  <c r="F1185" i="1" s="1"/>
  <c r="F1186" i="1" s="1"/>
  <c r="F1187" i="1" s="1"/>
  <c r="F1188" i="1" s="1"/>
  <c r="F1189" i="1" s="1"/>
  <c r="F1190" i="1" s="1"/>
  <c r="F1191" i="1" s="1"/>
  <c r="F1192" i="1" s="1"/>
  <c r="F1193" i="1" s="1"/>
  <c r="F1194" i="1" s="1"/>
  <c r="F1195" i="1" s="1"/>
  <c r="F1196" i="1" s="1"/>
  <c r="F1197" i="1" s="1"/>
  <c r="F1198" i="1" s="1"/>
  <c r="F1199" i="1" s="1"/>
  <c r="F1200" i="1" s="1"/>
  <c r="F1201" i="1" s="1"/>
  <c r="F1202" i="1" s="1"/>
  <c r="T1172" i="1"/>
  <c r="F1141" i="1"/>
  <c r="F1142" i="1" s="1"/>
  <c r="F1143" i="1" s="1"/>
  <c r="F1144" i="1" s="1"/>
  <c r="F1145" i="1" s="1"/>
  <c r="F1146" i="1" s="1"/>
  <c r="F1147" i="1" s="1"/>
  <c r="F1148" i="1" s="1"/>
  <c r="F1149" i="1" s="1"/>
  <c r="F1150" i="1" s="1"/>
  <c r="F1151" i="1" s="1"/>
  <c r="F1152" i="1" s="1"/>
  <c r="F1153" i="1" s="1"/>
  <c r="F1154" i="1" s="1"/>
  <c r="F1155" i="1" s="1"/>
  <c r="F1156" i="1" s="1"/>
  <c r="F1157" i="1" s="1"/>
  <c r="F1158" i="1" s="1"/>
  <c r="F1159" i="1" s="1"/>
  <c r="F1160" i="1" s="1"/>
  <c r="F1161" i="1" s="1"/>
  <c r="F1162" i="1" s="1"/>
  <c r="F1163" i="1" s="1"/>
  <c r="F1164" i="1" s="1"/>
  <c r="F1165" i="1" s="1"/>
  <c r="F1166" i="1" s="1"/>
  <c r="F1167" i="1" s="1"/>
  <c r="F1168" i="1" s="1"/>
  <c r="F1169" i="1" s="1"/>
  <c r="F1170" i="1" s="1"/>
  <c r="F1171" i="1" s="1"/>
  <c r="F1110" i="1"/>
  <c r="F1111" i="1" s="1"/>
  <c r="F1112" i="1" s="1"/>
  <c r="F1113" i="1" s="1"/>
  <c r="F1114" i="1" s="1"/>
  <c r="F1115" i="1" s="1"/>
  <c r="F1116" i="1" s="1"/>
  <c r="F1117" i="1" s="1"/>
  <c r="F1118" i="1" s="1"/>
  <c r="F1119" i="1" s="1"/>
  <c r="F1120" i="1" s="1"/>
  <c r="F1121" i="1" s="1"/>
  <c r="F1122" i="1" s="1"/>
  <c r="F1123" i="1" s="1"/>
  <c r="F1124" i="1" s="1"/>
  <c r="F1125" i="1" s="1"/>
  <c r="F1126" i="1" s="1"/>
  <c r="F1127" i="1" s="1"/>
  <c r="F1128" i="1" s="1"/>
  <c r="F1129" i="1" s="1"/>
  <c r="F1130" i="1" s="1"/>
  <c r="F1131" i="1" s="1"/>
  <c r="F1132" i="1" s="1"/>
  <c r="F1133" i="1" s="1"/>
  <c r="F1134" i="1" s="1"/>
  <c r="F1135" i="1" s="1"/>
  <c r="F1136" i="1" s="1"/>
  <c r="F1137" i="1" s="1"/>
  <c r="F1138" i="1" s="1"/>
  <c r="F1139" i="1" s="1"/>
  <c r="F1140" i="1" s="1"/>
  <c r="F1079" i="1"/>
  <c r="F1080" i="1" s="1"/>
  <c r="F1081" i="1" s="1"/>
  <c r="F1082" i="1" s="1"/>
  <c r="F1083" i="1" s="1"/>
  <c r="F1084" i="1" s="1"/>
  <c r="F1085" i="1" s="1"/>
  <c r="F1086" i="1" s="1"/>
  <c r="F1087" i="1" s="1"/>
  <c r="F1088" i="1" s="1"/>
  <c r="F1089" i="1" s="1"/>
  <c r="F1090" i="1" s="1"/>
  <c r="F1091" i="1" s="1"/>
  <c r="F1092" i="1" s="1"/>
  <c r="F1093" i="1" s="1"/>
  <c r="F1094" i="1" s="1"/>
  <c r="F1095" i="1" s="1"/>
  <c r="F1096" i="1" s="1"/>
  <c r="F1097" i="1" s="1"/>
  <c r="F1098" i="1" s="1"/>
  <c r="F1099" i="1" s="1"/>
  <c r="F1100" i="1" s="1"/>
  <c r="F1101" i="1" s="1"/>
  <c r="F1102" i="1" s="1"/>
  <c r="F1103" i="1" s="1"/>
  <c r="F1104" i="1" s="1"/>
  <c r="F1105" i="1" s="1"/>
  <c r="F1106" i="1" s="1"/>
  <c r="F1107" i="1" s="1"/>
  <c r="F1108" i="1" s="1"/>
  <c r="F1109" i="1" s="1"/>
  <c r="A1061" i="1"/>
  <c r="A1054" i="1"/>
  <c r="A1042" i="1"/>
  <c r="A1035" i="1"/>
  <c r="F1030" i="1"/>
  <c r="F1031" i="1" s="1"/>
  <c r="F1032" i="1" s="1"/>
  <c r="F1033" i="1" s="1"/>
  <c r="F1034" i="1" s="1"/>
  <c r="F1037" i="1" s="1"/>
  <c r="F1038" i="1" s="1"/>
  <c r="F1039" i="1" s="1"/>
  <c r="F1040" i="1" s="1"/>
  <c r="F1041" i="1" s="1"/>
  <c r="F1044" i="1" s="1"/>
  <c r="F1045" i="1" s="1"/>
  <c r="F1046" i="1" s="1"/>
  <c r="F1047" i="1" s="1"/>
  <c r="F1048" i="1" s="1"/>
  <c r="F1056" i="1" s="1"/>
  <c r="F1057" i="1" s="1"/>
  <c r="F1058" i="1" s="1"/>
  <c r="F1059" i="1" s="1"/>
  <c r="F1060" i="1" s="1"/>
  <c r="F1065" i="1" s="1"/>
  <c r="F1066" i="1" s="1"/>
  <c r="F1067" i="1" s="1"/>
  <c r="F1068" i="1" s="1"/>
  <c r="F1069" i="1" s="1"/>
  <c r="F1070" i="1" s="1"/>
  <c r="F1071" i="1" s="1"/>
  <c r="F1072" i="1" s="1"/>
  <c r="F1073" i="1" s="1"/>
  <c r="F1074" i="1" s="1"/>
  <c r="F1075" i="1" s="1"/>
  <c r="F1076" i="1" s="1"/>
  <c r="F1077" i="1" s="1"/>
  <c r="F1078" i="1" s="1"/>
  <c r="E1049" i="1"/>
  <c r="E1050" i="1"/>
  <c r="E1051" i="1"/>
  <c r="E1052" i="1"/>
  <c r="E1053" i="1"/>
  <c r="F993" i="1"/>
  <c r="F994" i="1" s="1"/>
  <c r="F995" i="1" s="1"/>
  <c r="F997" i="1" s="1"/>
  <c r="F998" i="1" s="1"/>
  <c r="F999" i="1" s="1"/>
  <c r="F1000" i="1" s="1"/>
  <c r="F1002" i="1" s="1"/>
  <c r="F1003" i="1" s="1"/>
  <c r="F1005" i="1" s="1"/>
  <c r="F1006" i="1" s="1"/>
  <c r="F1007" i="1" s="1"/>
  <c r="F1009" i="1" s="1"/>
  <c r="F1010" i="1" s="1"/>
  <c r="F1011" i="1" s="1"/>
  <c r="F1012" i="1" s="1"/>
  <c r="F1014" i="1" s="1"/>
  <c r="F1016" i="1" s="1"/>
  <c r="A1027" i="1"/>
  <c r="F942" i="1"/>
  <c r="F943" i="1" s="1"/>
  <c r="F944" i="1" s="1"/>
  <c r="F945" i="1" s="1"/>
  <c r="F946" i="1" s="1"/>
  <c r="F947" i="1" s="1"/>
  <c r="F948" i="1" s="1"/>
  <c r="F949" i="1" s="1"/>
  <c r="F950" i="1" s="1"/>
  <c r="F951" i="1" s="1"/>
  <c r="F952" i="1" s="1"/>
  <c r="F953" i="1" s="1"/>
  <c r="F954" i="1" s="1"/>
  <c r="F955" i="1" s="1"/>
  <c r="F956" i="1" s="1"/>
  <c r="F957" i="1" s="1"/>
  <c r="F958" i="1" s="1"/>
  <c r="F959" i="1" s="1"/>
  <c r="F960" i="1" s="1"/>
  <c r="F961" i="1" s="1"/>
  <c r="F962" i="1" s="1"/>
  <c r="F963" i="1" s="1"/>
  <c r="F964" i="1" s="1"/>
  <c r="F965" i="1" s="1"/>
  <c r="F966" i="1" s="1"/>
  <c r="F971" i="1" s="1"/>
  <c r="F972" i="1" s="1"/>
  <c r="F982" i="1" s="1"/>
  <c r="F983" i="1" s="1"/>
  <c r="F988" i="1" s="1"/>
  <c r="F989" i="1" s="1"/>
  <c r="F990" i="1" s="1"/>
  <c r="F991" i="1" s="1"/>
  <c r="F911" i="1"/>
  <c r="F912" i="1" s="1"/>
  <c r="F913" i="1" s="1"/>
  <c r="F914" i="1" s="1"/>
  <c r="F915" i="1" s="1"/>
  <c r="F916" i="1" s="1"/>
  <c r="F917" i="1" s="1"/>
  <c r="F918" i="1" s="1"/>
  <c r="F919" i="1" s="1"/>
  <c r="F920" i="1" s="1"/>
  <c r="F921" i="1" s="1"/>
  <c r="F922" i="1" s="1"/>
  <c r="F923" i="1" s="1"/>
  <c r="F924" i="1" s="1"/>
  <c r="F925" i="1" s="1"/>
  <c r="F926" i="1" s="1"/>
  <c r="F927" i="1" s="1"/>
  <c r="F928" i="1" s="1"/>
  <c r="F929" i="1" s="1"/>
  <c r="F930" i="1" s="1"/>
  <c r="F931" i="1" s="1"/>
  <c r="F932" i="1" s="1"/>
  <c r="F933" i="1" s="1"/>
  <c r="F934" i="1" s="1"/>
  <c r="F935" i="1" s="1"/>
  <c r="F936" i="1" s="1"/>
  <c r="F937" i="1" s="1"/>
  <c r="F938" i="1" s="1"/>
  <c r="F939" i="1" s="1"/>
  <c r="F940" i="1" s="1"/>
  <c r="F941" i="1" s="1"/>
  <c r="F879" i="1"/>
  <c r="F880" i="1" s="1"/>
  <c r="F881" i="1" s="1"/>
  <c r="F882" i="1" s="1"/>
  <c r="F883" i="1" s="1"/>
  <c r="F884" i="1" s="1"/>
  <c r="F885" i="1" s="1"/>
  <c r="F886" i="1" s="1"/>
  <c r="F887" i="1" s="1"/>
  <c r="F888" i="1" s="1"/>
  <c r="F889" i="1" s="1"/>
  <c r="F890" i="1" s="1"/>
  <c r="F891" i="1" s="1"/>
  <c r="F892" i="1" s="1"/>
  <c r="F893" i="1" s="1"/>
  <c r="F894" i="1" s="1"/>
  <c r="F895" i="1" s="1"/>
  <c r="F896" i="1" s="1"/>
  <c r="F897" i="1" s="1"/>
  <c r="F898" i="1" s="1"/>
  <c r="F899" i="1" s="1"/>
  <c r="F900" i="1" s="1"/>
  <c r="F901" i="1" s="1"/>
  <c r="F902" i="1" s="1"/>
  <c r="F903" i="1" s="1"/>
  <c r="F904" i="1" s="1"/>
  <c r="F905" i="1" s="1"/>
  <c r="F906" i="1" s="1"/>
  <c r="F907" i="1" s="1"/>
  <c r="F908" i="1" s="1"/>
  <c r="F909" i="1" s="1"/>
  <c r="F910" i="1" s="1"/>
  <c r="F848" i="1"/>
  <c r="F849" i="1" s="1"/>
  <c r="F850" i="1" s="1"/>
  <c r="F851" i="1" s="1"/>
  <c r="F852" i="1" s="1"/>
  <c r="F853" i="1" s="1"/>
  <c r="F854" i="1" s="1"/>
  <c r="F855" i="1" s="1"/>
  <c r="F856" i="1" s="1"/>
  <c r="F857" i="1" s="1"/>
  <c r="F858" i="1" s="1"/>
  <c r="F859" i="1" s="1"/>
  <c r="F860" i="1" s="1"/>
  <c r="F861" i="1" s="1"/>
  <c r="F862" i="1" s="1"/>
  <c r="F863" i="1" s="1"/>
  <c r="F864" i="1" s="1"/>
  <c r="F865" i="1" s="1"/>
  <c r="F866" i="1" s="1"/>
  <c r="F867" i="1" s="1"/>
  <c r="F868" i="1" s="1"/>
  <c r="F869" i="1" s="1"/>
  <c r="F870" i="1" s="1"/>
  <c r="F871" i="1" s="1"/>
  <c r="F872" i="1" s="1"/>
  <c r="F873" i="1" s="1"/>
  <c r="F874" i="1" s="1"/>
  <c r="F875" i="1" s="1"/>
  <c r="F876" i="1" s="1"/>
  <c r="F877" i="1" s="1"/>
  <c r="F878" i="1" s="1"/>
  <c r="F817" i="1"/>
  <c r="F818" i="1" s="1"/>
  <c r="F819" i="1" s="1"/>
  <c r="F820" i="1" s="1"/>
  <c r="F821" i="1" s="1"/>
  <c r="F822" i="1" s="1"/>
  <c r="F823" i="1" s="1"/>
  <c r="F824" i="1" s="1"/>
  <c r="F825" i="1" s="1"/>
  <c r="F826" i="1" s="1"/>
  <c r="F827" i="1" s="1"/>
  <c r="F828" i="1" s="1"/>
  <c r="F829" i="1" s="1"/>
  <c r="F830" i="1" s="1"/>
  <c r="F831" i="1" s="1"/>
  <c r="F832" i="1" s="1"/>
  <c r="F833" i="1" s="1"/>
  <c r="F834" i="1" s="1"/>
  <c r="F835" i="1" s="1"/>
  <c r="F836" i="1" s="1"/>
  <c r="F837" i="1" s="1"/>
  <c r="F838" i="1" s="1"/>
  <c r="F839" i="1" s="1"/>
  <c r="F840" i="1" s="1"/>
  <c r="F841" i="1" s="1"/>
  <c r="F842" i="1" s="1"/>
  <c r="F843" i="1" s="1"/>
  <c r="F844" i="1" s="1"/>
  <c r="F845" i="1" s="1"/>
  <c r="F846" i="1" s="1"/>
  <c r="F847" i="1" s="1"/>
  <c r="F787" i="1"/>
  <c r="F790" i="1" s="1"/>
  <c r="F788" i="1"/>
  <c r="A814" i="1"/>
  <c r="F751" i="1"/>
  <c r="F752" i="1" s="1"/>
  <c r="F753" i="1" s="1"/>
  <c r="F754" i="1" s="1"/>
  <c r="F755" i="1" s="1"/>
  <c r="F756" i="1" s="1"/>
  <c r="F757" i="1" s="1"/>
  <c r="F758" i="1" s="1"/>
  <c r="F759" i="1" s="1"/>
  <c r="F760" i="1" s="1"/>
  <c r="F761" i="1" s="1"/>
  <c r="F762" i="1" s="1"/>
  <c r="F763" i="1" s="1"/>
  <c r="F764" i="1" s="1"/>
  <c r="F765" i="1" s="1"/>
  <c r="F766" i="1" s="1"/>
  <c r="F767" i="1" s="1"/>
  <c r="F768" i="1" s="1"/>
  <c r="F769" i="1" s="1"/>
  <c r="F770" i="1" s="1"/>
  <c r="F771" i="1" s="1"/>
  <c r="F772" i="1" s="1"/>
  <c r="F773" i="1" s="1"/>
  <c r="F774" i="1" s="1"/>
  <c r="F783" i="1" s="1"/>
  <c r="F786" i="1" s="1"/>
  <c r="F720" i="1"/>
  <c r="F721" i="1" s="1"/>
  <c r="F722" i="1" s="1"/>
  <c r="F723" i="1" s="1"/>
  <c r="F724" i="1" s="1"/>
  <c r="F725" i="1" s="1"/>
  <c r="F726" i="1" s="1"/>
  <c r="F727" i="1" s="1"/>
  <c r="F728" i="1" s="1"/>
  <c r="F729" i="1" s="1"/>
  <c r="F730" i="1" s="1"/>
  <c r="F731" i="1" s="1"/>
  <c r="F732" i="1" s="1"/>
  <c r="F733" i="1" s="1"/>
  <c r="F734" i="1" s="1"/>
  <c r="F735" i="1" s="1"/>
  <c r="F736" i="1" s="1"/>
  <c r="F737" i="1" s="1"/>
  <c r="F738" i="1" s="1"/>
  <c r="F739" i="1" s="1"/>
  <c r="F740" i="1" s="1"/>
  <c r="F741" i="1" s="1"/>
  <c r="F742" i="1" s="1"/>
  <c r="F743" i="1" s="1"/>
  <c r="F744" i="1" s="1"/>
  <c r="F745" i="1" s="1"/>
  <c r="F746" i="1" s="1"/>
  <c r="F747" i="1" s="1"/>
  <c r="F748" i="1" s="1"/>
  <c r="F749" i="1" s="1"/>
  <c r="F750" i="1" s="1"/>
  <c r="F690" i="1"/>
  <c r="F691" i="1" s="1"/>
  <c r="F692" i="1" s="1"/>
  <c r="F693" i="1" s="1"/>
  <c r="F694" i="1" s="1"/>
  <c r="F695" i="1" s="1"/>
  <c r="F696" i="1" s="1"/>
  <c r="F697" i="1" s="1"/>
  <c r="F698" i="1" s="1"/>
  <c r="F699" i="1" s="1"/>
  <c r="F700" i="1" s="1"/>
  <c r="F701" i="1" s="1"/>
  <c r="F702" i="1" s="1"/>
  <c r="F703" i="1" s="1"/>
  <c r="F704" i="1" s="1"/>
  <c r="F705" i="1" s="1"/>
  <c r="F706" i="1" s="1"/>
  <c r="F707" i="1" s="1"/>
  <c r="F708" i="1" s="1"/>
  <c r="F709" i="1" s="1"/>
  <c r="F710" i="1" s="1"/>
  <c r="F711" i="1" s="1"/>
  <c r="F712" i="1" s="1"/>
  <c r="F713" i="1" s="1"/>
  <c r="F714" i="1" s="1"/>
  <c r="F715" i="1" s="1"/>
  <c r="F716" i="1" s="1"/>
  <c r="F717" i="1" s="1"/>
  <c r="F718" i="1" s="1"/>
  <c r="F719" i="1" s="1"/>
  <c r="F655" i="1"/>
  <c r="F656" i="1" s="1"/>
  <c r="F657" i="1" s="1"/>
  <c r="F658" i="1" s="1"/>
  <c r="F659" i="1" s="1"/>
  <c r="F660" i="1" s="1"/>
  <c r="F661" i="1" s="1"/>
  <c r="F662" i="1" s="1"/>
  <c r="F663" i="1" s="1"/>
  <c r="F664" i="1" s="1"/>
  <c r="F665" i="1" s="1"/>
  <c r="F666" i="1" s="1"/>
  <c r="F667" i="1" s="1"/>
  <c r="F668" i="1" s="1"/>
  <c r="F669" i="1" s="1"/>
  <c r="F670" i="1" s="1"/>
  <c r="F671" i="1" s="1"/>
  <c r="F672" i="1" s="1"/>
  <c r="F673" i="1" s="1"/>
  <c r="F674" i="1" s="1"/>
  <c r="F675" i="1" s="1"/>
  <c r="F676" i="1" s="1"/>
  <c r="F677" i="1" s="1"/>
  <c r="F678" i="1" s="1"/>
  <c r="F679" i="1" s="1"/>
  <c r="F680" i="1" s="1"/>
  <c r="F681" i="1" s="1"/>
  <c r="F682" i="1" s="1"/>
  <c r="F683" i="1" s="1"/>
  <c r="F684" i="1" s="1"/>
  <c r="F685" i="1" s="1"/>
  <c r="F686" i="1" s="1"/>
  <c r="F687" i="1" s="1"/>
  <c r="F688" i="1" s="1"/>
  <c r="F689" i="1" s="1"/>
  <c r="F619" i="1"/>
  <c r="F620" i="1" s="1"/>
  <c r="F621" i="1" s="1"/>
  <c r="F622" i="1" s="1"/>
  <c r="F623" i="1" s="1"/>
  <c r="F624" i="1" s="1"/>
  <c r="F625" i="1" s="1"/>
  <c r="F626" i="1" s="1"/>
  <c r="F627" i="1" s="1"/>
  <c r="F628" i="1" s="1"/>
  <c r="F629" i="1" s="1"/>
  <c r="F630" i="1" s="1"/>
  <c r="F631" i="1" s="1"/>
  <c r="F632" i="1" s="1"/>
  <c r="F633" i="1" s="1"/>
  <c r="F634" i="1" s="1"/>
  <c r="F635" i="1" s="1"/>
  <c r="F636" i="1" s="1"/>
  <c r="F637" i="1" s="1"/>
  <c r="F638" i="1" s="1"/>
  <c r="F639" i="1" s="1"/>
  <c r="F640" i="1" s="1"/>
  <c r="F641" i="1" s="1"/>
  <c r="F642" i="1" s="1"/>
  <c r="F643" i="1" s="1"/>
  <c r="F644" i="1" s="1"/>
  <c r="F645" i="1" s="1"/>
  <c r="F646" i="1" s="1"/>
  <c r="F647" i="1" s="1"/>
  <c r="F648" i="1" s="1"/>
  <c r="F649" i="1" s="1"/>
  <c r="F650" i="1" s="1"/>
  <c r="F651" i="1" s="1"/>
  <c r="F652" i="1" s="1"/>
  <c r="F653" i="1" s="1"/>
  <c r="F654" i="1" s="1"/>
  <c r="F602" i="1"/>
  <c r="F603" i="1" s="1"/>
  <c r="F604" i="1" s="1"/>
  <c r="F605" i="1" s="1"/>
  <c r="F606" i="1" s="1"/>
  <c r="F607" i="1" s="1"/>
  <c r="F608" i="1" s="1"/>
  <c r="F609" i="1" s="1"/>
  <c r="F610" i="1" s="1"/>
  <c r="F611" i="1" s="1"/>
  <c r="F612" i="1" s="1"/>
  <c r="F613" i="1" s="1"/>
  <c r="F614" i="1" s="1"/>
  <c r="F615" i="1" s="1"/>
  <c r="F616" i="1" s="1"/>
  <c r="F617" i="1" s="1"/>
  <c r="F618" i="1" s="1"/>
  <c r="A599" i="1"/>
  <c r="A592" i="1"/>
  <c r="A584" i="1"/>
  <c r="A575" i="1"/>
  <c r="A568" i="1"/>
  <c r="A567" i="1"/>
  <c r="E582" i="1"/>
  <c r="E583" i="1"/>
  <c r="F462" i="1"/>
  <c r="F463" i="1" s="1"/>
  <c r="F464" i="1" s="1"/>
  <c r="F465" i="1" s="1"/>
  <c r="F466" i="1" s="1"/>
  <c r="F467" i="1" s="1"/>
  <c r="F468" i="1" s="1"/>
  <c r="F469" i="1" s="1"/>
  <c r="F470" i="1" s="1"/>
  <c r="F471" i="1" s="1"/>
  <c r="F472" i="1" s="1"/>
  <c r="F473" i="1" s="1"/>
  <c r="F474" i="1" s="1"/>
  <c r="F475" i="1" s="1"/>
  <c r="F476" i="1" s="1"/>
  <c r="F481" i="1" s="1"/>
  <c r="F482" i="1" s="1"/>
  <c r="F488" i="1" s="1"/>
  <c r="F489" i="1" s="1"/>
  <c r="F490" i="1" s="1"/>
  <c r="F495" i="1" s="1"/>
  <c r="F497" i="1" s="1"/>
  <c r="F503" i="1" s="1"/>
  <c r="F508" i="1" s="1"/>
  <c r="F509" i="1" s="1"/>
  <c r="F510" i="1" s="1"/>
  <c r="F511" i="1" s="1"/>
  <c r="F512" i="1" s="1"/>
  <c r="F515" i="1" s="1"/>
  <c r="F516" i="1" s="1"/>
  <c r="F431" i="1"/>
  <c r="F432" i="1" s="1"/>
  <c r="F433" i="1" s="1"/>
  <c r="F434" i="1" s="1"/>
  <c r="F435" i="1" s="1"/>
  <c r="F436" i="1" s="1"/>
  <c r="F437" i="1" s="1"/>
  <c r="F438" i="1" s="1"/>
  <c r="F439" i="1" s="1"/>
  <c r="F440" i="1" s="1"/>
  <c r="F441" i="1" s="1"/>
  <c r="F442" i="1" s="1"/>
  <c r="F443" i="1" s="1"/>
  <c r="F444" i="1" s="1"/>
  <c r="F445" i="1" s="1"/>
  <c r="F446" i="1" s="1"/>
  <c r="F447" i="1" s="1"/>
  <c r="F448" i="1" s="1"/>
  <c r="F449" i="1" s="1"/>
  <c r="F450" i="1" s="1"/>
  <c r="F451" i="1" s="1"/>
  <c r="F452" i="1" s="1"/>
  <c r="F453" i="1" s="1"/>
  <c r="F454" i="1" s="1"/>
  <c r="F455" i="1" s="1"/>
  <c r="F456" i="1" s="1"/>
  <c r="F457" i="1" s="1"/>
  <c r="F458" i="1" s="1"/>
  <c r="F459" i="1" s="1"/>
  <c r="F460" i="1" s="1"/>
  <c r="F461" i="1" s="1"/>
  <c r="F398" i="1"/>
  <c r="F399" i="1" s="1"/>
  <c r="F400" i="1" s="1"/>
  <c r="F401" i="1" s="1"/>
  <c r="F402" i="1" s="1"/>
  <c r="F403" i="1" s="1"/>
  <c r="F404" i="1" s="1"/>
  <c r="F405" i="1" s="1"/>
  <c r="F406" i="1" s="1"/>
  <c r="F407" i="1" s="1"/>
  <c r="F408" i="1" s="1"/>
  <c r="F409" i="1" s="1"/>
  <c r="F410" i="1" s="1"/>
  <c r="F411" i="1" s="1"/>
  <c r="F412" i="1" s="1"/>
  <c r="F413" i="1" s="1"/>
  <c r="F414" i="1" s="1"/>
  <c r="F415" i="1" s="1"/>
  <c r="F416" i="1" s="1"/>
  <c r="F417" i="1" s="1"/>
  <c r="F418" i="1" s="1"/>
  <c r="F419" i="1" s="1"/>
  <c r="F420" i="1" s="1"/>
  <c r="F421" i="1" s="1"/>
  <c r="F422" i="1" s="1"/>
  <c r="F423" i="1" s="1"/>
  <c r="F424" i="1" s="1"/>
  <c r="F425" i="1" s="1"/>
  <c r="F426" i="1" s="1"/>
  <c r="F427" i="1" s="1"/>
  <c r="F428" i="1" s="1"/>
  <c r="F429" i="1" s="1"/>
  <c r="F430" i="1" s="1"/>
  <c r="F364" i="1"/>
  <c r="F365" i="1" s="1"/>
  <c r="F366" i="1" s="1"/>
  <c r="F367" i="1" s="1"/>
  <c r="F368" i="1" s="1"/>
  <c r="F369" i="1" s="1"/>
  <c r="F370" i="1" s="1"/>
  <c r="F371" i="1" s="1"/>
  <c r="F372" i="1" s="1"/>
  <c r="F373" i="1" s="1"/>
  <c r="F374" i="1" s="1"/>
  <c r="F375" i="1" s="1"/>
  <c r="F376" i="1" s="1"/>
  <c r="F377" i="1" s="1"/>
  <c r="F378" i="1" s="1"/>
  <c r="F379" i="1" s="1"/>
  <c r="F380" i="1" s="1"/>
  <c r="F381" i="1" s="1"/>
  <c r="F382" i="1" s="1"/>
  <c r="F383" i="1" s="1"/>
  <c r="F384" i="1" s="1"/>
  <c r="F385" i="1" s="1"/>
  <c r="F386" i="1" s="1"/>
  <c r="F387" i="1" s="1"/>
  <c r="F388" i="1" s="1"/>
  <c r="F389" i="1" s="1"/>
  <c r="F390" i="1" s="1"/>
  <c r="F391" i="1" s="1"/>
  <c r="F392" i="1" s="1"/>
  <c r="F393" i="1" s="1"/>
  <c r="F394" i="1" s="1"/>
  <c r="F395" i="1" s="1"/>
  <c r="F396" i="1" s="1"/>
  <c r="F397" i="1" s="1"/>
  <c r="A351" i="1"/>
  <c r="A344" i="1"/>
  <c r="A330" i="1"/>
  <c r="A323" i="1"/>
  <c r="T319" i="1"/>
  <c r="F317" i="1"/>
  <c r="F318" i="1" s="1"/>
  <c r="F319" i="1" s="1"/>
  <c r="F320" i="1" s="1"/>
  <c r="F321" i="1" s="1"/>
  <c r="F322" i="1" s="1"/>
  <c r="F325" i="1" s="1"/>
  <c r="F326" i="1" s="1"/>
  <c r="F327" i="1" s="1"/>
  <c r="F328" i="1" s="1"/>
  <c r="F329" i="1" s="1"/>
  <c r="F332" i="1" s="1"/>
  <c r="F333" i="1" s="1"/>
  <c r="F334" i="1" s="1"/>
  <c r="F335" i="1" s="1"/>
  <c r="F336" i="1" s="1"/>
  <c r="F337" i="1" s="1"/>
  <c r="F338" i="1" s="1"/>
  <c r="F339" i="1" s="1"/>
  <c r="F340" i="1" s="1"/>
  <c r="F341" i="1" s="1"/>
  <c r="F342" i="1" s="1"/>
  <c r="F343" i="1" s="1"/>
  <c r="F346" i="1" s="1"/>
  <c r="F347" i="1" s="1"/>
  <c r="F348" i="1" s="1"/>
  <c r="F349" i="1" s="1"/>
  <c r="F350" i="1" s="1"/>
  <c r="F354" i="1" s="1"/>
  <c r="F355" i="1" s="1"/>
  <c r="F356" i="1" s="1"/>
  <c r="F357" i="1" s="1"/>
  <c r="F358" i="1" s="1"/>
  <c r="F359" i="1" s="1"/>
  <c r="F360" i="1" s="1"/>
  <c r="F361" i="1" s="1"/>
  <c r="F362" i="1" s="1"/>
  <c r="F363" i="1" s="1"/>
  <c r="F287" i="1"/>
  <c r="F288" i="1" s="1"/>
  <c r="F289" i="1" s="1"/>
  <c r="F290" i="1" s="1"/>
  <c r="F291" i="1" s="1"/>
  <c r="F292" i="1" s="1"/>
  <c r="F296" i="1" s="1"/>
  <c r="F297" i="1" s="1"/>
  <c r="F298" i="1" s="1"/>
  <c r="F299" i="1" s="1"/>
  <c r="F302" i="1" s="1"/>
  <c r="F303" i="1" s="1"/>
  <c r="F304" i="1" s="1"/>
  <c r="F305" i="1" s="1"/>
  <c r="F306" i="1" s="1"/>
  <c r="F309" i="1" s="1"/>
  <c r="F310" i="1" s="1"/>
  <c r="F311" i="1" s="1"/>
  <c r="F312" i="1" s="1"/>
  <c r="F313" i="1" s="1"/>
  <c r="F237" i="1"/>
  <c r="F241" i="1" s="1"/>
  <c r="F245" i="1" s="1"/>
  <c r="F249" i="1" s="1"/>
  <c r="F253" i="1" s="1"/>
  <c r="F257" i="1" s="1"/>
  <c r="F238" i="1"/>
  <c r="F242" i="1" s="1"/>
  <c r="F246" i="1" s="1"/>
  <c r="F239" i="1"/>
  <c r="F243" i="1" s="1"/>
  <c r="F247" i="1" s="1"/>
  <c r="F251" i="1" s="1"/>
  <c r="F200" i="1"/>
  <c r="F201" i="1" s="1"/>
  <c r="F202" i="1" s="1"/>
  <c r="F203" i="1" s="1"/>
  <c r="F204" i="1" s="1"/>
  <c r="F205" i="1" s="1"/>
  <c r="F206" i="1" s="1"/>
  <c r="F207" i="1" s="1"/>
  <c r="F208" i="1" s="1"/>
  <c r="F209" i="1" s="1"/>
  <c r="F210" i="1" s="1"/>
  <c r="F211" i="1" s="1"/>
  <c r="F212" i="1" s="1"/>
  <c r="F213" i="1" s="1"/>
  <c r="F214" i="1" s="1"/>
  <c r="F215" i="1" s="1"/>
  <c r="F221" i="1" s="1"/>
  <c r="F222" i="1" s="1"/>
  <c r="F223" i="1" s="1"/>
  <c r="F169" i="1"/>
  <c r="F170" i="1" s="1"/>
  <c r="F171" i="1" s="1"/>
  <c r="F172" i="1" s="1"/>
  <c r="F173" i="1" s="1"/>
  <c r="F174" i="1" s="1"/>
  <c r="F175" i="1" s="1"/>
  <c r="F176" i="1" s="1"/>
  <c r="F177" i="1" s="1"/>
  <c r="F178" i="1" s="1"/>
  <c r="F179" i="1" s="1"/>
  <c r="F180" i="1" s="1"/>
  <c r="F181" i="1" s="1"/>
  <c r="F182" i="1" s="1"/>
  <c r="F183" i="1" s="1"/>
  <c r="F184" i="1" s="1"/>
  <c r="F185" i="1" s="1"/>
  <c r="F186" i="1" s="1"/>
  <c r="F187" i="1" s="1"/>
  <c r="F188" i="1" s="1"/>
  <c r="F189" i="1" s="1"/>
  <c r="F190" i="1" s="1"/>
  <c r="F191" i="1" s="1"/>
  <c r="F192" i="1" s="1"/>
  <c r="F193" i="1" s="1"/>
  <c r="F194" i="1" s="1"/>
  <c r="F195" i="1" s="1"/>
  <c r="F196" i="1" s="1"/>
  <c r="F197" i="1" s="1"/>
  <c r="F198" i="1" s="1"/>
  <c r="F199" i="1" s="1"/>
  <c r="F136" i="1"/>
  <c r="F137" i="1" s="1"/>
  <c r="F138" i="1" s="1"/>
  <c r="F139" i="1" s="1"/>
  <c r="F140" i="1" s="1"/>
  <c r="F141" i="1" s="1"/>
  <c r="F142" i="1" s="1"/>
  <c r="F143" i="1" s="1"/>
  <c r="F144" i="1" s="1"/>
  <c r="F147" i="1" s="1"/>
  <c r="F148" i="1" s="1"/>
  <c r="F149" i="1" s="1"/>
  <c r="F150" i="1" s="1"/>
  <c r="F151" i="1" s="1"/>
  <c r="F152" i="1" s="1"/>
  <c r="F153" i="1" s="1"/>
  <c r="F154" i="1" s="1"/>
  <c r="F155" i="1" s="1"/>
  <c r="F156" i="1" s="1"/>
  <c r="F157" i="1" s="1"/>
  <c r="F158" i="1" s="1"/>
  <c r="F159" i="1" s="1"/>
  <c r="F160" i="1" s="1"/>
  <c r="F161" i="1" s="1"/>
  <c r="F162" i="1" s="1"/>
  <c r="F163" i="1" s="1"/>
  <c r="F164" i="1" s="1"/>
  <c r="F165" i="1" s="1"/>
  <c r="F108" i="1"/>
  <c r="F109" i="1" s="1"/>
  <c r="F110" i="1" s="1"/>
  <c r="F111" i="1" s="1"/>
  <c r="F112" i="1" s="1"/>
  <c r="F113" i="1" s="1"/>
  <c r="F114" i="1" s="1"/>
  <c r="F115" i="1" s="1"/>
  <c r="F116" i="1" s="1"/>
  <c r="F117" i="1" s="1"/>
  <c r="F118" i="1" s="1"/>
  <c r="F119" i="1" s="1"/>
  <c r="F120" i="1" s="1"/>
  <c r="F121" i="1" s="1"/>
  <c r="F122" i="1" s="1"/>
  <c r="F123" i="1" s="1"/>
  <c r="F124" i="1" s="1"/>
  <c r="F125" i="1" s="1"/>
  <c r="F126" i="1" s="1"/>
  <c r="F127" i="1" s="1"/>
  <c r="F128" i="1" s="1"/>
  <c r="F129" i="1" s="1"/>
  <c r="F130" i="1" s="1"/>
  <c r="F131" i="1" s="1"/>
  <c r="F132" i="1" s="1"/>
  <c r="F133" i="1" s="1"/>
  <c r="F134" i="1" s="1"/>
  <c r="A314" i="1"/>
  <c r="A307" i="1"/>
  <c r="A294" i="1"/>
  <c r="A300" i="1"/>
  <c r="T296" i="1"/>
  <c r="E293" i="1"/>
  <c r="A285" i="1"/>
  <c r="A284" i="1"/>
  <c r="A63" i="1"/>
  <c r="A56" i="1"/>
  <c r="A45" i="1"/>
  <c r="A38" i="1"/>
  <c r="A30" i="1"/>
  <c r="A23" i="1"/>
  <c r="A9" i="1"/>
  <c r="T287" i="1"/>
  <c r="T254" i="1"/>
  <c r="T205" i="1"/>
  <c r="T203" i="1"/>
  <c r="F81" i="1"/>
  <c r="F82" i="1" s="1"/>
  <c r="F83" i="1" s="1"/>
  <c r="F84" i="1" s="1"/>
  <c r="F85" i="1" s="1"/>
  <c r="F86" i="1" s="1"/>
  <c r="F87" i="1" s="1"/>
  <c r="F88" i="1" s="1"/>
  <c r="F89" i="1" s="1"/>
  <c r="F90" i="1" s="1"/>
  <c r="F91" i="1" s="1"/>
  <c r="F92" i="1" s="1"/>
  <c r="F93" i="1" s="1"/>
  <c r="F94" i="1" s="1"/>
  <c r="F95" i="1" s="1"/>
  <c r="F96" i="1" s="1"/>
  <c r="F97" i="1" s="1"/>
  <c r="F98" i="1" s="1"/>
  <c r="F99" i="1" s="1"/>
  <c r="F100" i="1" s="1"/>
  <c r="F101" i="1" s="1"/>
  <c r="F102" i="1" s="1"/>
  <c r="F103" i="1" s="1"/>
  <c r="F104" i="1" s="1"/>
  <c r="F105" i="1" s="1"/>
  <c r="F106" i="1" s="1"/>
  <c r="F40" i="1"/>
  <c r="F41" i="1" s="1"/>
  <c r="F42" i="1" s="1"/>
  <c r="F43" i="1" s="1"/>
  <c r="F44" i="1" s="1"/>
  <c r="F47" i="1" s="1"/>
  <c r="F48" i="1" s="1"/>
  <c r="F49" i="1" s="1"/>
  <c r="F50" i="1" s="1"/>
  <c r="F51" i="1" s="1"/>
  <c r="F52" i="1" s="1"/>
  <c r="F53" i="1" s="1"/>
  <c r="F54" i="1" s="1"/>
  <c r="F55" i="1" s="1"/>
  <c r="F58" i="1" s="1"/>
  <c r="F59" i="1" s="1"/>
  <c r="F60" i="1" s="1"/>
  <c r="F61" i="1" s="1"/>
  <c r="S2333" i="3"/>
  <c r="S2332" i="3"/>
  <c r="S2331" i="3"/>
  <c r="S2330" i="3"/>
  <c r="S2329" i="3"/>
  <c r="S2328" i="3"/>
  <c r="S2327" i="3"/>
  <c r="S2326" i="3"/>
  <c r="S2325" i="3"/>
  <c r="S2324" i="3"/>
  <c r="S2323" i="3"/>
  <c r="S2322" i="3"/>
  <c r="S2321" i="3"/>
  <c r="S2320" i="3"/>
  <c r="S2319" i="3"/>
  <c r="S2318" i="3"/>
  <c r="S2317" i="3"/>
  <c r="S2316" i="3"/>
  <c r="S2315" i="3"/>
  <c r="S2314" i="3"/>
  <c r="S2313" i="3"/>
  <c r="S2312" i="3"/>
  <c r="S2311" i="3"/>
  <c r="S2308" i="3"/>
  <c r="S2305" i="3"/>
  <c r="S2304" i="3"/>
  <c r="S2303" i="3"/>
  <c r="S2302" i="3"/>
  <c r="S2301" i="3"/>
  <c r="S2298" i="3"/>
  <c r="S2297" i="3"/>
  <c r="S2296" i="3"/>
  <c r="S2295" i="3"/>
  <c r="S2292" i="3"/>
  <c r="S2291" i="3"/>
  <c r="S2290" i="3"/>
  <c r="S2289" i="3"/>
  <c r="S2285" i="3"/>
  <c r="S2284" i="3"/>
  <c r="S2283" i="3"/>
  <c r="S2282" i="3"/>
  <c r="S2281" i="3"/>
  <c r="S2280" i="3"/>
  <c r="S2279" i="3"/>
  <c r="S2278" i="3"/>
  <c r="S2277" i="3"/>
  <c r="S2276" i="3"/>
  <c r="S2273" i="3"/>
  <c r="S2272" i="3"/>
  <c r="S2271" i="3"/>
  <c r="S2270" i="3"/>
  <c r="S2269" i="3"/>
  <c r="S2268" i="3"/>
  <c r="S2267" i="3"/>
  <c r="S2266" i="3"/>
  <c r="S2265" i="3"/>
  <c r="S2264" i="3"/>
  <c r="S2261" i="3"/>
  <c r="S2260" i="3"/>
  <c r="S2259" i="3"/>
  <c r="S2258" i="3"/>
  <c r="S2257" i="3"/>
  <c r="S2256" i="3"/>
  <c r="S2255" i="3"/>
  <c r="S2254" i="3"/>
  <c r="S2253" i="3"/>
  <c r="S2249" i="3"/>
  <c r="S2248" i="3"/>
  <c r="S2247" i="3"/>
  <c r="S2246" i="3"/>
  <c r="S2245" i="3"/>
  <c r="S2244" i="3"/>
  <c r="S2243" i="3"/>
  <c r="S2242" i="3"/>
  <c r="S2241" i="3"/>
  <c r="S2240" i="3"/>
  <c r="S2239" i="3"/>
  <c r="S2238" i="3"/>
  <c r="S2237" i="3"/>
  <c r="S2236" i="3"/>
  <c r="S2235" i="3"/>
  <c r="S2234" i="3"/>
  <c r="S2233" i="3"/>
  <c r="S2232" i="3"/>
  <c r="S2231" i="3"/>
  <c r="S2230" i="3"/>
  <c r="S139" i="3"/>
  <c r="S138" i="3"/>
  <c r="S137" i="3"/>
  <c r="S136" i="3"/>
  <c r="S135" i="3"/>
  <c r="S134" i="3"/>
  <c r="S133" i="3"/>
  <c r="S132" i="3"/>
  <c r="S429" i="3"/>
  <c r="S428" i="3"/>
  <c r="S427" i="3"/>
  <c r="S426" i="3"/>
  <c r="S425" i="3"/>
  <c r="S424" i="3"/>
  <c r="S423" i="3"/>
  <c r="S422" i="3"/>
  <c r="S421" i="3"/>
  <c r="S420" i="3"/>
  <c r="S419" i="3"/>
  <c r="S418" i="3"/>
  <c r="S417" i="3"/>
  <c r="S416" i="3"/>
  <c r="S415" i="3"/>
  <c r="S414" i="3"/>
  <c r="S413" i="3"/>
  <c r="S412" i="3"/>
  <c r="S411" i="3"/>
  <c r="S410" i="3"/>
  <c r="S409" i="3"/>
  <c r="S408" i="3"/>
  <c r="S407" i="3"/>
  <c r="S406" i="3"/>
  <c r="S405" i="3"/>
  <c r="S404" i="3"/>
  <c r="S403" i="3"/>
  <c r="S402" i="3"/>
  <c r="S401" i="3"/>
  <c r="S400" i="3"/>
  <c r="S399" i="3"/>
  <c r="S398" i="3"/>
  <c r="S397" i="3"/>
  <c r="S396" i="3"/>
  <c r="S469" i="3"/>
  <c r="S468" i="3"/>
  <c r="Y2217" i="3"/>
  <c r="S1838" i="3"/>
  <c r="S1837" i="3"/>
  <c r="S1836" i="3"/>
  <c r="S1835" i="3"/>
  <c r="S1834" i="3"/>
  <c r="S1833" i="3"/>
  <c r="S1832" i="3"/>
  <c r="S1831" i="3"/>
  <c r="S1830" i="3"/>
  <c r="S1829" i="3"/>
  <c r="S1828" i="3"/>
  <c r="S1827" i="3"/>
  <c r="S1826" i="3"/>
  <c r="S1825" i="3"/>
  <c r="S1824" i="3"/>
  <c r="S1823" i="3"/>
  <c r="S1822" i="3"/>
  <c r="S1821" i="3"/>
  <c r="S1820" i="3"/>
  <c r="S1819" i="3"/>
  <c r="S1818" i="3"/>
  <c r="S1817" i="3"/>
  <c r="S1816" i="3"/>
  <c r="S1815" i="3"/>
  <c r="S1814" i="3"/>
  <c r="S1813" i="3"/>
  <c r="S1812" i="3"/>
  <c r="S1811" i="3"/>
  <c r="S1810" i="3"/>
  <c r="S1809" i="3"/>
  <c r="S1808" i="3"/>
  <c r="S1807" i="3"/>
  <c r="S1806" i="3"/>
  <c r="S1805" i="3"/>
  <c r="S1804" i="3"/>
  <c r="S1803" i="3"/>
  <c r="S1802" i="3"/>
  <c r="S1801" i="3"/>
  <c r="S1800" i="3"/>
  <c r="S1799" i="3"/>
  <c r="S1798" i="3"/>
  <c r="S1797" i="3"/>
  <c r="S1796" i="3"/>
  <c r="S1795" i="3"/>
  <c r="S1794" i="3"/>
  <c r="S1793" i="3"/>
  <c r="S1792" i="3"/>
  <c r="S1791" i="3"/>
  <c r="S1790" i="3"/>
  <c r="S1789" i="3"/>
  <c r="S1788" i="3"/>
  <c r="S1787" i="3"/>
  <c r="S1786" i="3"/>
  <c r="S1785" i="3"/>
  <c r="S1784" i="3"/>
  <c r="S1783" i="3"/>
  <c r="S1782" i="3"/>
  <c r="S1781" i="3"/>
  <c r="S1780" i="3"/>
  <c r="S1779" i="3"/>
  <c r="S1778" i="3"/>
  <c r="S1777" i="3"/>
  <c r="S1776" i="3"/>
  <c r="S1775" i="3"/>
  <c r="S1774" i="3"/>
  <c r="S1773" i="3"/>
  <c r="S1772" i="3"/>
  <c r="S1771" i="3"/>
  <c r="S1770" i="3"/>
  <c r="S1769" i="3"/>
  <c r="S1768" i="3"/>
  <c r="S1767" i="3"/>
  <c r="S1766" i="3"/>
  <c r="S1765" i="3"/>
  <c r="S1764" i="3"/>
  <c r="S1763" i="3"/>
  <c r="S1762" i="3"/>
  <c r="S1761" i="3"/>
  <c r="S1760" i="3"/>
  <c r="S1759" i="3"/>
  <c r="S1758" i="3"/>
  <c r="S1757" i="3"/>
  <c r="S1756" i="3"/>
  <c r="S1755" i="3"/>
  <c r="S1754" i="3"/>
  <c r="S1753" i="3"/>
  <c r="S1752" i="3"/>
  <c r="S1751" i="3"/>
  <c r="S1750" i="3"/>
  <c r="S1749" i="3"/>
  <c r="S1748" i="3"/>
  <c r="S1747" i="3"/>
  <c r="S1746" i="3"/>
  <c r="S1745" i="3"/>
  <c r="S1744" i="3"/>
  <c r="S1743" i="3"/>
  <c r="S1742" i="3"/>
  <c r="S1741" i="3"/>
  <c r="S1740" i="3"/>
  <c r="S1739" i="3"/>
  <c r="S1738" i="3"/>
  <c r="S1737" i="3"/>
  <c r="S1736" i="3"/>
  <c r="S1735" i="3"/>
  <c r="S1734" i="3"/>
  <c r="S1733" i="3"/>
  <c r="S1732" i="3"/>
  <c r="S1731" i="3"/>
  <c r="S1730" i="3"/>
  <c r="S1729" i="3"/>
  <c r="S1728" i="3"/>
  <c r="S1727" i="3"/>
  <c r="S1726" i="3"/>
  <c r="S1725" i="3"/>
  <c r="S1724" i="3"/>
  <c r="S1723" i="3"/>
  <c r="S1722" i="3"/>
  <c r="S1721" i="3"/>
  <c r="S1720" i="3"/>
  <c r="S1719" i="3"/>
  <c r="S1718" i="3"/>
  <c r="S1717" i="3"/>
  <c r="S1716" i="3"/>
  <c r="S1715" i="3"/>
  <c r="S1714" i="3"/>
  <c r="S1713" i="3"/>
  <c r="S1712" i="3"/>
  <c r="S1711" i="3"/>
  <c r="S1710" i="3"/>
  <c r="S1709" i="3"/>
  <c r="S1708" i="3"/>
  <c r="S1707" i="3"/>
  <c r="S1706" i="3"/>
  <c r="S1705" i="3"/>
  <c r="S1704" i="3"/>
  <c r="S1703" i="3"/>
  <c r="S1702" i="3"/>
  <c r="S1701" i="3"/>
  <c r="S1700" i="3"/>
  <c r="S1699" i="3"/>
  <c r="S1698" i="3"/>
  <c r="S1697" i="3"/>
  <c r="S1696" i="3"/>
  <c r="S1695" i="3"/>
  <c r="S1694" i="3"/>
  <c r="S1693" i="3"/>
  <c r="S1692" i="3"/>
  <c r="S1691" i="3"/>
  <c r="S1690" i="3"/>
  <c r="S1689" i="3"/>
  <c r="S1688" i="3"/>
  <c r="S1687" i="3"/>
  <c r="S1686" i="3"/>
  <c r="S1685" i="3"/>
  <c r="S1684" i="3"/>
  <c r="S1683" i="3"/>
  <c r="S1682" i="3"/>
  <c r="S1681" i="3"/>
  <c r="S2213" i="3"/>
  <c r="S2212" i="3"/>
  <c r="S2211" i="3"/>
  <c r="S2210" i="3"/>
  <c r="S2209" i="3"/>
  <c r="S2208" i="3"/>
  <c r="S2207" i="3"/>
  <c r="S2206" i="3"/>
  <c r="S2205" i="3"/>
  <c r="S2204" i="3"/>
  <c r="S2203" i="3"/>
  <c r="S2202" i="3"/>
  <c r="S2201" i="3"/>
  <c r="S2200" i="3"/>
  <c r="S2199" i="3"/>
  <c r="S2198" i="3"/>
  <c r="S2197" i="3"/>
  <c r="S2196" i="3"/>
  <c r="S2195" i="3"/>
  <c r="S2194" i="3"/>
  <c r="S2190" i="3"/>
  <c r="S2189" i="3"/>
  <c r="S2188" i="3"/>
  <c r="S2187" i="3"/>
  <c r="S2186" i="3"/>
  <c r="S2185" i="3"/>
  <c r="S2184" i="3"/>
  <c r="S2183" i="3"/>
  <c r="S2182" i="3"/>
  <c r="S2181" i="3"/>
  <c r="S2180" i="3"/>
  <c r="S2179" i="3"/>
  <c r="S2178" i="3"/>
  <c r="S2177" i="3"/>
  <c r="S2176" i="3"/>
  <c r="S2175" i="3"/>
  <c r="S2174" i="3"/>
  <c r="S2173" i="3"/>
  <c r="S2172" i="3"/>
  <c r="S2171" i="3"/>
  <c r="V2168" i="3"/>
  <c r="S129" i="3"/>
  <c r="S128" i="3"/>
  <c r="V2165" i="3"/>
  <c r="S127" i="3"/>
  <c r="S126" i="3"/>
  <c r="S125" i="3"/>
  <c r="S124" i="3"/>
  <c r="S123" i="3"/>
  <c r="S122" i="3"/>
  <c r="S121" i="3"/>
  <c r="S120" i="3"/>
  <c r="S119" i="3"/>
  <c r="V2163" i="3"/>
  <c r="S394" i="3"/>
  <c r="S393" i="3"/>
  <c r="S392" i="3"/>
  <c r="S391" i="3"/>
  <c r="S390" i="3"/>
  <c r="S389" i="3"/>
  <c r="S388" i="3"/>
  <c r="S387" i="3"/>
  <c r="S386" i="3"/>
  <c r="S385" i="3"/>
  <c r="S384" i="3"/>
  <c r="S383" i="3"/>
  <c r="S382" i="3"/>
  <c r="S381" i="3"/>
  <c r="S380" i="3"/>
  <c r="S379" i="3"/>
  <c r="S378" i="3"/>
  <c r="S377" i="3"/>
  <c r="S376" i="3"/>
  <c r="S375" i="3"/>
  <c r="S374" i="3"/>
  <c r="S373" i="3"/>
  <c r="S372" i="3"/>
  <c r="S466" i="3"/>
  <c r="S465" i="3"/>
  <c r="S464" i="3"/>
  <c r="Y2159" i="3"/>
  <c r="S1679" i="3"/>
  <c r="S1678" i="3"/>
  <c r="S1677" i="3"/>
  <c r="S1676" i="3"/>
  <c r="S1675" i="3"/>
  <c r="S1674" i="3"/>
  <c r="S1673" i="3"/>
  <c r="S1672" i="3"/>
  <c r="S1671" i="3"/>
  <c r="S1670" i="3"/>
  <c r="S1669" i="3"/>
  <c r="S1668" i="3"/>
  <c r="S1667" i="3"/>
  <c r="S1666" i="3"/>
  <c r="S1665" i="3"/>
  <c r="S1664" i="3"/>
  <c r="S1663" i="3"/>
  <c r="S1662" i="3"/>
  <c r="S1661" i="3"/>
  <c r="S1660" i="3"/>
  <c r="S1659" i="3"/>
  <c r="S1658" i="3"/>
  <c r="S1657" i="3"/>
  <c r="S1656" i="3"/>
  <c r="S1655" i="3"/>
  <c r="S1654" i="3"/>
  <c r="S1653" i="3"/>
  <c r="S1652" i="3"/>
  <c r="S1651" i="3"/>
  <c r="S1650" i="3"/>
  <c r="S1649" i="3"/>
  <c r="S1648" i="3"/>
  <c r="S1647" i="3"/>
  <c r="S1646" i="3"/>
  <c r="S1645" i="3"/>
  <c r="S1644" i="3"/>
  <c r="S1643" i="3"/>
  <c r="S1642" i="3"/>
  <c r="S1641" i="3"/>
  <c r="S1640" i="3"/>
  <c r="S1639" i="3"/>
  <c r="S1638" i="3"/>
  <c r="S1637" i="3"/>
  <c r="S1636" i="3"/>
  <c r="S1635" i="3"/>
  <c r="S1634" i="3"/>
  <c r="S1633" i="3"/>
  <c r="S1632" i="3"/>
  <c r="S1631" i="3"/>
  <c r="S1630" i="3"/>
  <c r="S1629" i="3"/>
  <c r="S1628" i="3"/>
  <c r="S1627" i="3"/>
  <c r="S1626" i="3"/>
  <c r="S1625" i="3"/>
  <c r="S1624" i="3"/>
  <c r="S1623" i="3"/>
  <c r="S1622" i="3"/>
  <c r="S1621" i="3"/>
  <c r="S1620" i="3"/>
  <c r="S1619" i="3"/>
  <c r="S1618" i="3"/>
  <c r="S1617" i="3"/>
  <c r="S1616" i="3"/>
  <c r="S1615" i="3"/>
  <c r="S1614" i="3"/>
  <c r="S1613" i="3"/>
  <c r="S1612" i="3"/>
  <c r="S1611" i="3"/>
  <c r="S1610" i="3"/>
  <c r="S1609" i="3"/>
  <c r="S1608" i="3"/>
  <c r="S1607" i="3"/>
  <c r="S1606" i="3"/>
  <c r="S1605" i="3"/>
  <c r="S1604" i="3"/>
  <c r="S1603" i="3"/>
  <c r="S1602" i="3"/>
  <c r="S1601" i="3"/>
  <c r="S1600" i="3"/>
  <c r="S1599" i="3"/>
  <c r="S1598" i="3"/>
  <c r="S1597" i="3"/>
  <c r="S1596" i="3"/>
  <c r="S1595" i="3"/>
  <c r="S1594" i="3"/>
  <c r="S1593" i="3"/>
  <c r="S1592" i="3"/>
  <c r="S1591" i="3"/>
  <c r="S1590" i="3"/>
  <c r="S1589" i="3"/>
  <c r="S1588" i="3"/>
  <c r="S1587" i="3"/>
  <c r="S1586" i="3"/>
  <c r="S1585" i="3"/>
  <c r="S1584" i="3"/>
  <c r="S1583" i="3"/>
  <c r="S1582" i="3"/>
  <c r="S1581" i="3"/>
  <c r="S1580" i="3"/>
  <c r="S1579" i="3"/>
  <c r="S1578" i="3"/>
  <c r="S1577" i="3"/>
  <c r="S1576" i="3"/>
  <c r="S1575" i="3"/>
  <c r="S1574" i="3"/>
  <c r="S1573" i="3"/>
  <c r="S1572" i="3"/>
  <c r="S1571" i="3"/>
  <c r="S1570" i="3"/>
  <c r="S1569" i="3"/>
  <c r="S1568" i="3"/>
  <c r="S1567" i="3"/>
  <c r="S1566" i="3"/>
  <c r="S1565" i="3"/>
  <c r="S1564" i="3"/>
  <c r="S1563" i="3"/>
  <c r="S1562" i="3"/>
  <c r="S1561" i="3"/>
  <c r="S1560" i="3"/>
  <c r="S1559" i="3"/>
  <c r="S1558" i="3"/>
  <c r="S1557" i="3"/>
  <c r="S1556" i="3"/>
  <c r="S1555" i="3"/>
  <c r="S1554" i="3"/>
  <c r="S1553" i="3"/>
  <c r="S1552" i="3"/>
  <c r="S1551" i="3"/>
  <c r="S1550" i="3"/>
  <c r="S1549" i="3"/>
  <c r="S1548" i="3"/>
  <c r="S1547" i="3"/>
  <c r="S1546" i="3"/>
  <c r="S1545" i="3"/>
  <c r="S1544" i="3"/>
  <c r="S1543" i="3"/>
  <c r="S1542" i="3"/>
  <c r="S1541" i="3"/>
  <c r="S1540" i="3"/>
  <c r="S1539" i="3"/>
  <c r="S1538" i="3"/>
  <c r="S1537" i="3"/>
  <c r="S1536" i="3"/>
  <c r="S1535" i="3"/>
  <c r="S1534" i="3"/>
  <c r="S1533" i="3"/>
  <c r="S1532" i="3"/>
  <c r="S1531" i="3"/>
  <c r="S1530" i="3"/>
  <c r="S37" i="3"/>
  <c r="S1529" i="3"/>
  <c r="S1528" i="3"/>
  <c r="S1527" i="3"/>
  <c r="S1526" i="3"/>
  <c r="S1525" i="3"/>
  <c r="S1524" i="3"/>
  <c r="S1523" i="3"/>
  <c r="S1522" i="3"/>
  <c r="S1521" i="3"/>
  <c r="S1520" i="3"/>
  <c r="S1519" i="3"/>
  <c r="S2155" i="3"/>
  <c r="S2154" i="3"/>
  <c r="S2153" i="3"/>
  <c r="S2152" i="3"/>
  <c r="S2151" i="3"/>
  <c r="S2150" i="3"/>
  <c r="S2149" i="3"/>
  <c r="S2148" i="3"/>
  <c r="S2147" i="3"/>
  <c r="S2146" i="3"/>
  <c r="S2145" i="3"/>
  <c r="S2144" i="3"/>
  <c r="S2143" i="3"/>
  <c r="S2142" i="3"/>
  <c r="S2141" i="3"/>
  <c r="S2140" i="3"/>
  <c r="S2139" i="3"/>
  <c r="S2138" i="3"/>
  <c r="S2137" i="3"/>
  <c r="S2136" i="3"/>
  <c r="S2135" i="3"/>
  <c r="S2134" i="3"/>
  <c r="S2133" i="3"/>
  <c r="S2132" i="3"/>
  <c r="V2129" i="3"/>
  <c r="V2127" i="3"/>
  <c r="V2123" i="3"/>
  <c r="S370" i="3"/>
  <c r="S369" i="3"/>
  <c r="S368" i="3"/>
  <c r="S367" i="3"/>
  <c r="S366" i="3"/>
  <c r="S365" i="3"/>
  <c r="S364" i="3"/>
  <c r="S363" i="3"/>
  <c r="S362" i="3"/>
  <c r="S361" i="3"/>
  <c r="S360" i="3"/>
  <c r="S359" i="3"/>
  <c r="S358" i="3"/>
  <c r="S357" i="3"/>
  <c r="S356" i="3"/>
  <c r="S355" i="3"/>
  <c r="S354" i="3"/>
  <c r="S353" i="3"/>
  <c r="S352" i="3"/>
  <c r="S351" i="3"/>
  <c r="S350" i="3"/>
  <c r="S349" i="3"/>
  <c r="S348" i="3"/>
  <c r="S347" i="3"/>
  <c r="S346" i="3"/>
  <c r="S345" i="3"/>
  <c r="S344" i="3"/>
  <c r="S343" i="3"/>
  <c r="S342" i="3"/>
  <c r="S341" i="3"/>
  <c r="S340" i="3"/>
  <c r="S339" i="3"/>
  <c r="S462" i="3"/>
  <c r="S461" i="3"/>
  <c r="S460" i="3"/>
  <c r="Y2119" i="3"/>
  <c r="S1517" i="3"/>
  <c r="S1516" i="3"/>
  <c r="S1515" i="3"/>
  <c r="S1514" i="3"/>
  <c r="S1513" i="3"/>
  <c r="S1512" i="3"/>
  <c r="S1511" i="3"/>
  <c r="S1510" i="3"/>
  <c r="S1509" i="3"/>
  <c r="S1508" i="3"/>
  <c r="S1507" i="3"/>
  <c r="S1506" i="3"/>
  <c r="S1505" i="3"/>
  <c r="S1504" i="3"/>
  <c r="S1503" i="3"/>
  <c r="S1502" i="3"/>
  <c r="S1501" i="3"/>
  <c r="S1500" i="3"/>
  <c r="S1499" i="3"/>
  <c r="S1498" i="3"/>
  <c r="S1497" i="3"/>
  <c r="S1496" i="3"/>
  <c r="S1495" i="3"/>
  <c r="S1494" i="3"/>
  <c r="S1493" i="3"/>
  <c r="S1492" i="3"/>
  <c r="S1491" i="3"/>
  <c r="S1490" i="3"/>
  <c r="S1489" i="3"/>
  <c r="S1488" i="3"/>
  <c r="S1487" i="3"/>
  <c r="S1486" i="3"/>
  <c r="S1485" i="3"/>
  <c r="S1484" i="3"/>
  <c r="S1483" i="3"/>
  <c r="S1482" i="3"/>
  <c r="S1481" i="3"/>
  <c r="S1480" i="3"/>
  <c r="S1479" i="3"/>
  <c r="S1478" i="3"/>
  <c r="S1477" i="3"/>
  <c r="S1476" i="3"/>
  <c r="S1475" i="3"/>
  <c r="S1474" i="3"/>
  <c r="S1473" i="3"/>
  <c r="S1472" i="3"/>
  <c r="S1471" i="3"/>
  <c r="S1470" i="3"/>
  <c r="S1469" i="3"/>
  <c r="S1468" i="3"/>
  <c r="S1467" i="3"/>
  <c r="S1466" i="3"/>
  <c r="S1465" i="3"/>
  <c r="S1464" i="3"/>
  <c r="S1463" i="3"/>
  <c r="S1462" i="3"/>
  <c r="S1461" i="3"/>
  <c r="S1460" i="3"/>
  <c r="S1459" i="3"/>
  <c r="S1458" i="3"/>
  <c r="S1457" i="3"/>
  <c r="S1456" i="3"/>
  <c r="S1455" i="3"/>
  <c r="S1454" i="3"/>
  <c r="S1453" i="3"/>
  <c r="S1452" i="3"/>
  <c r="S1451" i="3"/>
  <c r="S1450" i="3"/>
  <c r="S1449" i="3"/>
  <c r="S1448" i="3"/>
  <c r="S1447" i="3"/>
  <c r="S1446" i="3"/>
  <c r="S1445" i="3"/>
  <c r="S1444" i="3"/>
  <c r="S1443" i="3"/>
  <c r="S1442" i="3"/>
  <c r="S1441" i="3"/>
  <c r="S1440" i="3"/>
  <c r="S1439" i="3"/>
  <c r="S1438" i="3"/>
  <c r="S1437" i="3"/>
  <c r="S1436" i="3"/>
  <c r="S1435" i="3"/>
  <c r="S1434" i="3"/>
  <c r="S1433" i="3"/>
  <c r="S1432" i="3"/>
  <c r="S1431" i="3"/>
  <c r="S1430" i="3"/>
  <c r="S1429" i="3"/>
  <c r="S1428" i="3"/>
  <c r="S1427" i="3"/>
  <c r="S1426" i="3"/>
  <c r="S1425" i="3"/>
  <c r="S1424" i="3"/>
  <c r="S1423" i="3"/>
  <c r="S1422" i="3"/>
  <c r="S1421" i="3"/>
  <c r="S1420" i="3"/>
  <c r="S1419" i="3"/>
  <c r="S1418" i="3"/>
  <c r="S1417" i="3"/>
  <c r="S1416" i="3"/>
  <c r="S1415" i="3"/>
  <c r="S1414" i="3"/>
  <c r="S1413" i="3"/>
  <c r="S1412" i="3"/>
  <c r="S1411" i="3"/>
  <c r="S1410" i="3"/>
  <c r="S1409" i="3"/>
  <c r="S1408" i="3"/>
  <c r="S1407" i="3"/>
  <c r="S1406" i="3"/>
  <c r="S1405" i="3"/>
  <c r="S1404" i="3"/>
  <c r="S1403" i="3"/>
  <c r="S1402" i="3"/>
  <c r="S1401" i="3"/>
  <c r="S1400" i="3"/>
  <c r="S1399" i="3"/>
  <c r="S1398" i="3"/>
  <c r="S1397" i="3"/>
  <c r="S1396" i="3"/>
  <c r="S1395" i="3"/>
  <c r="S1394" i="3"/>
  <c r="S1393" i="3"/>
  <c r="S1392" i="3"/>
  <c r="S1391" i="3"/>
  <c r="S1390" i="3"/>
  <c r="S1389" i="3"/>
  <c r="S1388" i="3"/>
  <c r="S1387" i="3"/>
  <c r="S1386" i="3"/>
  <c r="S1385" i="3"/>
  <c r="S1384" i="3"/>
  <c r="S1383" i="3"/>
  <c r="S1382" i="3"/>
  <c r="S1381" i="3"/>
  <c r="S1380" i="3"/>
  <c r="S1379" i="3"/>
  <c r="S1378" i="3"/>
  <c r="S1377" i="3"/>
  <c r="S1376" i="3"/>
  <c r="S1375" i="3"/>
  <c r="S1374" i="3"/>
  <c r="S1373" i="3"/>
  <c r="S1372" i="3"/>
  <c r="S1371" i="3"/>
  <c r="S1370" i="3"/>
  <c r="S1369" i="3"/>
  <c r="S1368" i="3"/>
  <c r="S1367" i="3"/>
  <c r="S1366" i="3"/>
  <c r="S1365" i="3"/>
  <c r="S1364" i="3"/>
  <c r="S1363" i="3"/>
  <c r="S1362" i="3"/>
  <c r="S1361" i="3"/>
  <c r="V2116" i="3"/>
  <c r="S1359" i="3"/>
  <c r="S337" i="3"/>
  <c r="S336" i="3"/>
  <c r="S335" i="3"/>
  <c r="S334" i="3"/>
  <c r="S333" i="3"/>
  <c r="S332" i="3"/>
  <c r="S331" i="3"/>
  <c r="S330" i="3"/>
  <c r="S329" i="3"/>
  <c r="S328" i="3"/>
  <c r="S327" i="3"/>
  <c r="S326" i="3"/>
  <c r="S325" i="3"/>
  <c r="S324" i="3"/>
  <c r="Y2103" i="3"/>
  <c r="S1358" i="3"/>
  <c r="S1357" i="3"/>
  <c r="S1356" i="3"/>
  <c r="S1355" i="3"/>
  <c r="S1354" i="3"/>
  <c r="S1353" i="3"/>
  <c r="S1352" i="3"/>
  <c r="S1351" i="3"/>
  <c r="S1350" i="3"/>
  <c r="S1349" i="3"/>
  <c r="S1348" i="3"/>
  <c r="S1347" i="3"/>
  <c r="S1346" i="3"/>
  <c r="S1345" i="3"/>
  <c r="S1344" i="3"/>
  <c r="S1343" i="3"/>
  <c r="S1342" i="3"/>
  <c r="S1341" i="3"/>
  <c r="S1340" i="3"/>
  <c r="S1339" i="3"/>
  <c r="S1338" i="3"/>
  <c r="S1337" i="3"/>
  <c r="S1336" i="3"/>
  <c r="S1335" i="3"/>
  <c r="S1334" i="3"/>
  <c r="S1333" i="3"/>
  <c r="S36" i="3"/>
  <c r="S35" i="3"/>
  <c r="S34" i="3"/>
  <c r="S33" i="3"/>
  <c r="S32" i="3"/>
  <c r="S31" i="3"/>
  <c r="S30" i="3"/>
  <c r="S29" i="3"/>
  <c r="S28" i="3"/>
  <c r="S27" i="3"/>
  <c r="S26" i="3"/>
  <c r="S25" i="3"/>
  <c r="S24" i="3"/>
  <c r="S23" i="3"/>
  <c r="S22" i="3"/>
  <c r="S21" i="3"/>
  <c r="S20" i="3"/>
  <c r="S19" i="3"/>
  <c r="S18" i="3"/>
  <c r="S17" i="3"/>
  <c r="S16" i="3"/>
  <c r="S15" i="3"/>
  <c r="S14" i="3"/>
  <c r="S13" i="3"/>
  <c r="S12" i="3"/>
  <c r="S11" i="3"/>
  <c r="S10" i="3"/>
  <c r="S1332" i="3"/>
  <c r="S1331" i="3"/>
  <c r="S1330" i="3"/>
  <c r="S1329" i="3"/>
  <c r="S1328" i="3"/>
  <c r="S1327" i="3"/>
  <c r="S1326" i="3"/>
  <c r="S1325" i="3"/>
  <c r="S1324" i="3"/>
  <c r="S1323" i="3"/>
  <c r="S1322" i="3"/>
  <c r="S1321" i="3"/>
  <c r="S1320" i="3"/>
  <c r="S1319" i="3"/>
  <c r="S1318" i="3"/>
  <c r="S1317" i="3"/>
  <c r="S1316" i="3"/>
  <c r="S1315" i="3"/>
  <c r="S1314" i="3"/>
  <c r="S1313" i="3"/>
  <c r="S1312" i="3"/>
  <c r="S1311" i="3"/>
  <c r="S1310" i="3"/>
  <c r="S1309" i="3"/>
  <c r="S1308" i="3"/>
  <c r="S1307" i="3"/>
  <c r="S1306" i="3"/>
  <c r="S1305" i="3"/>
  <c r="S1304" i="3"/>
  <c r="S1303" i="3"/>
  <c r="S1302" i="3"/>
  <c r="S1301" i="3"/>
  <c r="S1300" i="3"/>
  <c r="S1299" i="3"/>
  <c r="S1298" i="3"/>
  <c r="S1297" i="3"/>
  <c r="S1296" i="3"/>
  <c r="S1295" i="3"/>
  <c r="S1294" i="3"/>
  <c r="S1293" i="3"/>
  <c r="S1292" i="3"/>
  <c r="S1291" i="3"/>
  <c r="S1290" i="3"/>
  <c r="S1289" i="3"/>
  <c r="S1288" i="3"/>
  <c r="S1287" i="3"/>
  <c r="S1286" i="3"/>
  <c r="S1285" i="3"/>
  <c r="S1284" i="3"/>
  <c r="S1283" i="3"/>
  <c r="S1282" i="3"/>
  <c r="S1281" i="3"/>
  <c r="S1280" i="3"/>
  <c r="S1279" i="3"/>
  <c r="S1278" i="3"/>
  <c r="S1277" i="3"/>
  <c r="S1276" i="3"/>
  <c r="S1275" i="3"/>
  <c r="S1274" i="3"/>
  <c r="S1273" i="3"/>
  <c r="S1272" i="3"/>
  <c r="S1271" i="3"/>
  <c r="S1270" i="3"/>
  <c r="S1269" i="3"/>
  <c r="S1268" i="3"/>
  <c r="S1267" i="3"/>
  <c r="S1266" i="3"/>
  <c r="S1265" i="3"/>
  <c r="S1264" i="3"/>
  <c r="S1263" i="3"/>
  <c r="S1262" i="3"/>
  <c r="S1261" i="3"/>
  <c r="S1260" i="3"/>
  <c r="S1259" i="3"/>
  <c r="S1258" i="3"/>
  <c r="S1257" i="3"/>
  <c r="S1256" i="3"/>
  <c r="S1255" i="3"/>
  <c r="S1254" i="3"/>
  <c r="S1253" i="3"/>
  <c r="S1252" i="3"/>
  <c r="S1251" i="3"/>
  <c r="S1250" i="3"/>
  <c r="S1249" i="3"/>
  <c r="S1248" i="3"/>
  <c r="S1247" i="3"/>
  <c r="S1246" i="3"/>
  <c r="S1245" i="3"/>
  <c r="S1244" i="3"/>
  <c r="S1243" i="3"/>
  <c r="S1242" i="3"/>
  <c r="S1241" i="3"/>
  <c r="S1240" i="3"/>
  <c r="S1239" i="3"/>
  <c r="S1238" i="3"/>
  <c r="S1237" i="3"/>
  <c r="S1236" i="3"/>
  <c r="S1235" i="3"/>
  <c r="S1234" i="3"/>
  <c r="S1233" i="3"/>
  <c r="S1232" i="3"/>
  <c r="S1231" i="3"/>
  <c r="S1230" i="3"/>
  <c r="S1229" i="3"/>
  <c r="S1228" i="3"/>
  <c r="S1227" i="3"/>
  <c r="S1226" i="3"/>
  <c r="S1225" i="3"/>
  <c r="S1224" i="3"/>
  <c r="S1223" i="3"/>
  <c r="S1222" i="3"/>
  <c r="S1221" i="3"/>
  <c r="S1220" i="3"/>
  <c r="S1219" i="3"/>
  <c r="S1218" i="3"/>
  <c r="S1217" i="3"/>
  <c r="S1216" i="3"/>
  <c r="S1215" i="3"/>
  <c r="S1214" i="3"/>
  <c r="S1213" i="3"/>
  <c r="S1212" i="3"/>
  <c r="S1211" i="3"/>
  <c r="S1210" i="3"/>
  <c r="S1209" i="3"/>
  <c r="S1208" i="3"/>
  <c r="S1207" i="3"/>
  <c r="S1206" i="3"/>
  <c r="S1205" i="3"/>
  <c r="S1204" i="3"/>
  <c r="S1203" i="3"/>
  <c r="S1202" i="3"/>
  <c r="S2098" i="3"/>
  <c r="S2097" i="3"/>
  <c r="S2096" i="3"/>
  <c r="S2095" i="3"/>
  <c r="S2094" i="3"/>
  <c r="S2093" i="3"/>
  <c r="S2092" i="3"/>
  <c r="S2091" i="3"/>
  <c r="S2090" i="3"/>
  <c r="S2089" i="3"/>
  <c r="S2088" i="3"/>
  <c r="S2087" i="3"/>
  <c r="S2086" i="3"/>
  <c r="S2085" i="3"/>
  <c r="S2084" i="3"/>
  <c r="S2083" i="3"/>
  <c r="S2082" i="3"/>
  <c r="S2081" i="3"/>
  <c r="S2080" i="3"/>
  <c r="S2079" i="3"/>
  <c r="S2075" i="3"/>
  <c r="S2074" i="3"/>
  <c r="S2073" i="3"/>
  <c r="S2072" i="3"/>
  <c r="S2071" i="3"/>
  <c r="S2070" i="3"/>
  <c r="S2069" i="3"/>
  <c r="S2068" i="3"/>
  <c r="S2067" i="3"/>
  <c r="S2066" i="3"/>
  <c r="S2065" i="3"/>
  <c r="S2064" i="3"/>
  <c r="S2063" i="3"/>
  <c r="S2062" i="3"/>
  <c r="S2061" i="3"/>
  <c r="S2060" i="3"/>
  <c r="S2059" i="3"/>
  <c r="S2058" i="3"/>
  <c r="S2057" i="3"/>
  <c r="S2056" i="3"/>
  <c r="V2050" i="3"/>
  <c r="S106" i="3"/>
  <c r="S105" i="3"/>
  <c r="S104" i="3"/>
  <c r="S103" i="3"/>
  <c r="S102" i="3"/>
  <c r="V2048" i="3"/>
  <c r="S322" i="3"/>
  <c r="S321" i="3"/>
  <c r="S320" i="3"/>
  <c r="S319" i="3"/>
  <c r="S318" i="3"/>
  <c r="S317" i="3"/>
  <c r="S316" i="3"/>
  <c r="S315" i="3"/>
  <c r="S314" i="3"/>
  <c r="S313" i="3"/>
  <c r="S312" i="3"/>
  <c r="S311" i="3"/>
  <c r="S310" i="3"/>
  <c r="S309" i="3"/>
  <c r="S308" i="3"/>
  <c r="S307" i="3"/>
  <c r="S306" i="3"/>
  <c r="S305" i="3"/>
  <c r="S304" i="3"/>
  <c r="S303" i="3"/>
  <c r="S302" i="3"/>
  <c r="S301" i="3"/>
  <c r="S300" i="3"/>
  <c r="S299" i="3"/>
  <c r="S298" i="3"/>
  <c r="S297" i="3"/>
  <c r="S296" i="3"/>
  <c r="S295" i="3"/>
  <c r="S294" i="3"/>
  <c r="S293" i="3"/>
  <c r="S292" i="3"/>
  <c r="S291" i="3"/>
  <c r="S290" i="3"/>
  <c r="S289" i="3"/>
  <c r="S288" i="3"/>
  <c r="S287" i="3"/>
  <c r="S286" i="3"/>
  <c r="S285" i="3"/>
  <c r="S284" i="3"/>
  <c r="S283" i="3"/>
  <c r="S457" i="3"/>
  <c r="S456" i="3"/>
  <c r="S455" i="3"/>
  <c r="S454" i="3"/>
  <c r="S453" i="3"/>
  <c r="Y2044" i="3"/>
  <c r="S1200" i="3"/>
  <c r="S1199" i="3"/>
  <c r="S1198" i="3"/>
  <c r="S1197" i="3"/>
  <c r="S1196" i="3"/>
  <c r="S1195" i="3"/>
  <c r="S1194" i="3"/>
  <c r="S1193" i="3"/>
  <c r="S1192" i="3"/>
  <c r="S1191" i="3"/>
  <c r="S1190" i="3"/>
  <c r="S1189" i="3"/>
  <c r="S1188" i="3"/>
  <c r="S1187" i="3"/>
  <c r="S1186" i="3"/>
  <c r="S1185" i="3"/>
  <c r="S1184" i="3"/>
  <c r="S1183" i="3"/>
  <c r="S1182" i="3"/>
  <c r="S1181" i="3"/>
  <c r="S1180" i="3"/>
  <c r="S1179" i="3"/>
  <c r="S1178" i="3"/>
  <c r="S1177" i="3"/>
  <c r="S1176" i="3"/>
  <c r="S1175" i="3"/>
  <c r="S1174" i="3"/>
  <c r="S1173" i="3"/>
  <c r="S1172" i="3"/>
  <c r="S1171" i="3"/>
  <c r="S1170" i="3"/>
  <c r="S1169" i="3"/>
  <c r="S1168" i="3"/>
  <c r="S1167" i="3"/>
  <c r="S1166" i="3"/>
  <c r="S1165" i="3"/>
  <c r="S1164" i="3"/>
  <c r="S1163" i="3"/>
  <c r="S1162" i="3"/>
  <c r="S1161" i="3"/>
  <c r="S1160" i="3"/>
  <c r="S1159" i="3"/>
  <c r="S1158" i="3"/>
  <c r="S1157" i="3"/>
  <c r="S1156" i="3"/>
  <c r="S1155" i="3"/>
  <c r="S1154" i="3"/>
  <c r="S1153" i="3"/>
  <c r="S1152" i="3"/>
  <c r="S1151" i="3"/>
  <c r="S1150" i="3"/>
  <c r="S1149" i="3"/>
  <c r="S1148" i="3"/>
  <c r="S1147" i="3"/>
  <c r="S1146" i="3"/>
  <c r="S1145" i="3"/>
  <c r="S1144" i="3"/>
  <c r="S1143" i="3"/>
  <c r="S1142" i="3"/>
  <c r="S1141" i="3"/>
  <c r="S1140" i="3"/>
  <c r="S1139" i="3"/>
  <c r="S1138" i="3"/>
  <c r="S1137" i="3"/>
  <c r="S1136" i="3"/>
  <c r="S44" i="3"/>
  <c r="S43" i="3"/>
  <c r="S42" i="3"/>
  <c r="S41" i="3"/>
  <c r="S40" i="3"/>
  <c r="S39" i="3"/>
  <c r="S38" i="3"/>
  <c r="S1135" i="3"/>
  <c r="S1134" i="3"/>
  <c r="S1133" i="3"/>
  <c r="S1132" i="3"/>
  <c r="S1131" i="3"/>
  <c r="S1130" i="3"/>
  <c r="S1129" i="3"/>
  <c r="S1128" i="3"/>
  <c r="S1127" i="3"/>
  <c r="S1126" i="3"/>
  <c r="S1125" i="3"/>
  <c r="S1124" i="3"/>
  <c r="S1123" i="3"/>
  <c r="S1122" i="3"/>
  <c r="S1121" i="3"/>
  <c r="S1120" i="3"/>
  <c r="S1119" i="3"/>
  <c r="S1118" i="3"/>
  <c r="S1117" i="3"/>
  <c r="S1116" i="3"/>
  <c r="S1115" i="3"/>
  <c r="S1114" i="3"/>
  <c r="S1113" i="3"/>
  <c r="S1112" i="3"/>
  <c r="S1111" i="3"/>
  <c r="S1110" i="3"/>
  <c r="S1109" i="3"/>
  <c r="S1108" i="3"/>
  <c r="S1107" i="3"/>
  <c r="S1106" i="3"/>
  <c r="S1105" i="3"/>
  <c r="S1104" i="3"/>
  <c r="S1103" i="3"/>
  <c r="S1102" i="3"/>
  <c r="S1101" i="3"/>
  <c r="S1100" i="3"/>
  <c r="S1099" i="3"/>
  <c r="S1098" i="3"/>
  <c r="S1097" i="3"/>
  <c r="S1096" i="3"/>
  <c r="S1095" i="3"/>
  <c r="S1094" i="3"/>
  <c r="S1093" i="3"/>
  <c r="S1092" i="3"/>
  <c r="S1091" i="3"/>
  <c r="S1090" i="3"/>
  <c r="S1089" i="3"/>
  <c r="S1088" i="3"/>
  <c r="S1087" i="3"/>
  <c r="S1086" i="3"/>
  <c r="S1085" i="3"/>
  <c r="S1084" i="3"/>
  <c r="S1083" i="3"/>
  <c r="S1082" i="3"/>
  <c r="S1081" i="3"/>
  <c r="S1080" i="3"/>
  <c r="S1079" i="3"/>
  <c r="S1078" i="3"/>
  <c r="S1077" i="3"/>
  <c r="S1076" i="3"/>
  <c r="S1075" i="3"/>
  <c r="S1074" i="3"/>
  <c r="S1073" i="3"/>
  <c r="S1072" i="3"/>
  <c r="S1071" i="3"/>
  <c r="S1070" i="3"/>
  <c r="S1069" i="3"/>
  <c r="S1068" i="3"/>
  <c r="S1067" i="3"/>
  <c r="S1066" i="3"/>
  <c r="S1065" i="3"/>
  <c r="S1064" i="3"/>
  <c r="S1063" i="3"/>
  <c r="S1062" i="3"/>
  <c r="S1061" i="3"/>
  <c r="S1060" i="3"/>
  <c r="S2039" i="3"/>
  <c r="S2038" i="3"/>
  <c r="S2037" i="3"/>
  <c r="S2036" i="3"/>
  <c r="S2035" i="3"/>
  <c r="S2034" i="3"/>
  <c r="S2033" i="3"/>
  <c r="S2032" i="3"/>
  <c r="S2031" i="3"/>
  <c r="S2030" i="3"/>
  <c r="S2029" i="3"/>
  <c r="S2028" i="3"/>
  <c r="S2027" i="3"/>
  <c r="S2026" i="3"/>
  <c r="S2025" i="3"/>
  <c r="S2024" i="3"/>
  <c r="S2023" i="3"/>
  <c r="S2022" i="3"/>
  <c r="S2021" i="3"/>
  <c r="S2020" i="3"/>
  <c r="S2019" i="3"/>
  <c r="S2018" i="3"/>
  <c r="S2017" i="3"/>
  <c r="S2016" i="3"/>
  <c r="S2015" i="3"/>
  <c r="V2012" i="3"/>
  <c r="V2010" i="3"/>
  <c r="S281" i="3"/>
  <c r="S280" i="3"/>
  <c r="S279" i="3"/>
  <c r="S278" i="3"/>
  <c r="S277" i="3"/>
  <c r="S276" i="3"/>
  <c r="S275" i="3"/>
  <c r="S274" i="3"/>
  <c r="S273" i="3"/>
  <c r="S272" i="3"/>
  <c r="S271" i="3"/>
  <c r="S270" i="3"/>
  <c r="S269" i="3"/>
  <c r="S268" i="3"/>
  <c r="S267" i="3"/>
  <c r="S266" i="3"/>
  <c r="S265" i="3"/>
  <c r="S264" i="3"/>
  <c r="S263" i="3"/>
  <c r="S262" i="3"/>
  <c r="S261" i="3"/>
  <c r="S260" i="3"/>
  <c r="S259" i="3"/>
  <c r="S258" i="3"/>
  <c r="S257" i="3"/>
  <c r="S256" i="3"/>
  <c r="S255" i="3"/>
  <c r="S254" i="3"/>
  <c r="S253" i="3"/>
  <c r="S252" i="3"/>
  <c r="S251" i="3"/>
  <c r="S250" i="3"/>
  <c r="S249" i="3"/>
  <c r="S248" i="3"/>
  <c r="S247" i="3"/>
  <c r="S451" i="3"/>
  <c r="S450" i="3"/>
  <c r="S449" i="3"/>
  <c r="S448" i="3"/>
  <c r="S447" i="3"/>
  <c r="S446" i="3"/>
  <c r="S445" i="3"/>
  <c r="S444" i="3"/>
  <c r="V2006" i="3"/>
  <c r="Y2006" i="3" s="1"/>
  <c r="S1058" i="3"/>
  <c r="S1057" i="3"/>
  <c r="S1056" i="3"/>
  <c r="S1055" i="3"/>
  <c r="S1054" i="3"/>
  <c r="S1053" i="3"/>
  <c r="S1052" i="3"/>
  <c r="S1051" i="3"/>
  <c r="S1050" i="3"/>
  <c r="S1049" i="3"/>
  <c r="S1048" i="3"/>
  <c r="S1047" i="3"/>
  <c r="S1046" i="3"/>
  <c r="S1045" i="3"/>
  <c r="S1044" i="3"/>
  <c r="S1043" i="3"/>
  <c r="S1042" i="3"/>
  <c r="S1041" i="3"/>
  <c r="S1040" i="3"/>
  <c r="S1039" i="3"/>
  <c r="S1038" i="3"/>
  <c r="S1037" i="3"/>
  <c r="S1036" i="3"/>
  <c r="S1035" i="3"/>
  <c r="S1034" i="3"/>
  <c r="S1033" i="3"/>
  <c r="S1032" i="3"/>
  <c r="S1031" i="3"/>
  <c r="S1030" i="3"/>
  <c r="S1029" i="3"/>
  <c r="S1028" i="3"/>
  <c r="S1027" i="3"/>
  <c r="S1026" i="3"/>
  <c r="S1025" i="3"/>
  <c r="S1024" i="3"/>
  <c r="S1023" i="3"/>
  <c r="S1022" i="3"/>
  <c r="S1021" i="3"/>
  <c r="S1020" i="3"/>
  <c r="S1019" i="3"/>
  <c r="S1018" i="3"/>
  <c r="S1017" i="3"/>
  <c r="S1016" i="3"/>
  <c r="S1015" i="3"/>
  <c r="S1014" i="3"/>
  <c r="S1013" i="3"/>
  <c r="S1012" i="3"/>
  <c r="S1011" i="3"/>
  <c r="S1010" i="3"/>
  <c r="S1009" i="3"/>
  <c r="S1008" i="3"/>
  <c r="S1007" i="3"/>
  <c r="S1006" i="3"/>
  <c r="S1005" i="3"/>
  <c r="S1004" i="3"/>
  <c r="S1003" i="3"/>
  <c r="S1002" i="3"/>
  <c r="S1001" i="3"/>
  <c r="S1000" i="3"/>
  <c r="S999" i="3"/>
  <c r="S998" i="3"/>
  <c r="S9" i="3"/>
  <c r="S8" i="3"/>
  <c r="S7" i="3"/>
  <c r="S6" i="3"/>
  <c r="S5" i="3"/>
  <c r="S4" i="3"/>
  <c r="S3" i="3"/>
  <c r="S2" i="3"/>
  <c r="S997" i="3"/>
  <c r="S996" i="3"/>
  <c r="S995" i="3"/>
  <c r="S994" i="3"/>
  <c r="S993" i="3"/>
  <c r="S992" i="3"/>
  <c r="S991" i="3"/>
  <c r="S990" i="3"/>
  <c r="S989" i="3"/>
  <c r="S988" i="3"/>
  <c r="S987" i="3"/>
  <c r="S986" i="3"/>
  <c r="S985" i="3"/>
  <c r="S984" i="3"/>
  <c r="S983" i="3"/>
  <c r="S982" i="3"/>
  <c r="S981" i="3"/>
  <c r="S980" i="3"/>
  <c r="S979" i="3"/>
  <c r="S978" i="3"/>
  <c r="S977" i="3"/>
  <c r="S976" i="3"/>
  <c r="S975" i="3"/>
  <c r="S974" i="3"/>
  <c r="S973" i="3"/>
  <c r="S972" i="3"/>
  <c r="S971" i="3"/>
  <c r="S970" i="3"/>
  <c r="S969" i="3"/>
  <c r="S968" i="3"/>
  <c r="S967" i="3"/>
  <c r="S966" i="3"/>
  <c r="S965" i="3"/>
  <c r="S964" i="3"/>
  <c r="S963" i="3"/>
  <c r="S962" i="3"/>
  <c r="S961" i="3"/>
  <c r="S960" i="3"/>
  <c r="S959" i="3"/>
  <c r="S958" i="3"/>
  <c r="S957" i="3"/>
  <c r="S956" i="3"/>
  <c r="S955" i="3"/>
  <c r="S954" i="3"/>
  <c r="S953" i="3"/>
  <c r="S952" i="3"/>
  <c r="S951" i="3"/>
  <c r="S950" i="3"/>
  <c r="S949" i="3"/>
  <c r="S948" i="3"/>
  <c r="S947" i="3"/>
  <c r="S946" i="3"/>
  <c r="S945" i="3"/>
  <c r="S944" i="3"/>
  <c r="S943" i="3"/>
  <c r="S942" i="3"/>
  <c r="S941" i="3"/>
  <c r="S940" i="3"/>
  <c r="S939" i="3"/>
  <c r="S938" i="3"/>
  <c r="S937" i="3"/>
  <c r="S936" i="3"/>
  <c r="S935" i="3"/>
  <c r="S934" i="3"/>
  <c r="S933" i="3"/>
  <c r="S932" i="3"/>
  <c r="S931" i="3"/>
  <c r="S930" i="3"/>
  <c r="S929" i="3"/>
  <c r="S928" i="3"/>
  <c r="S927" i="3"/>
  <c r="S926" i="3"/>
  <c r="S925" i="3"/>
  <c r="S924" i="3"/>
  <c r="S923" i="3"/>
  <c r="S922" i="3"/>
  <c r="S921" i="3"/>
  <c r="S920" i="3"/>
  <c r="S919" i="3"/>
  <c r="S918" i="3"/>
  <c r="S917" i="3"/>
  <c r="V2003" i="3"/>
  <c r="V2000" i="3"/>
  <c r="S92" i="3"/>
  <c r="S91" i="3"/>
  <c r="S90" i="3"/>
  <c r="V1997" i="3"/>
  <c r="S245" i="3"/>
  <c r="S244" i="3"/>
  <c r="S243" i="3"/>
  <c r="S242" i="3"/>
  <c r="S241" i="3"/>
  <c r="S240" i="3"/>
  <c r="S239" i="3"/>
  <c r="S238" i="3"/>
  <c r="S237" i="3"/>
  <c r="S236" i="3"/>
  <c r="S235" i="3"/>
  <c r="S234" i="3"/>
  <c r="V1996" i="3"/>
  <c r="S442" i="3"/>
  <c r="S441" i="3"/>
  <c r="Y1994" i="3"/>
  <c r="S915" i="3"/>
  <c r="S914" i="3"/>
  <c r="S913" i="3"/>
  <c r="S912" i="3"/>
  <c r="S911" i="3"/>
  <c r="S910" i="3"/>
  <c r="S909" i="3"/>
  <c r="S908" i="3"/>
  <c r="S907" i="3"/>
  <c r="S906" i="3"/>
  <c r="S905" i="3"/>
  <c r="S904" i="3"/>
  <c r="S903" i="3"/>
  <c r="S902" i="3"/>
  <c r="S901" i="3"/>
  <c r="S900" i="3"/>
  <c r="S899" i="3"/>
  <c r="S898" i="3"/>
  <c r="S897" i="3"/>
  <c r="S896" i="3"/>
  <c r="S895" i="3"/>
  <c r="S894" i="3"/>
  <c r="S893" i="3"/>
  <c r="S892" i="3"/>
  <c r="S891" i="3"/>
  <c r="S890" i="3"/>
  <c r="S889" i="3"/>
  <c r="S888" i="3"/>
  <c r="S887" i="3"/>
  <c r="S886" i="3"/>
  <c r="S885" i="3"/>
  <c r="S884" i="3"/>
  <c r="S883" i="3"/>
  <c r="S882" i="3"/>
  <c r="S881" i="3"/>
  <c r="S880" i="3"/>
  <c r="S879" i="3"/>
  <c r="S878" i="3"/>
  <c r="S877" i="3"/>
  <c r="S876" i="3"/>
  <c r="S875" i="3"/>
  <c r="S874" i="3"/>
  <c r="S873" i="3"/>
  <c r="S872" i="3"/>
  <c r="S871" i="3"/>
  <c r="S870" i="3"/>
  <c r="S869" i="3"/>
  <c r="S868" i="3"/>
  <c r="S867" i="3"/>
  <c r="S866" i="3"/>
  <c r="S865" i="3"/>
  <c r="S864" i="3"/>
  <c r="S863" i="3"/>
  <c r="S862" i="3"/>
  <c r="S861" i="3"/>
  <c r="S860" i="3"/>
  <c r="S859" i="3"/>
  <c r="S858" i="3"/>
  <c r="S857" i="3"/>
  <c r="S856" i="3"/>
  <c r="S855" i="3"/>
  <c r="S854" i="3"/>
  <c r="S853" i="3"/>
  <c r="S852" i="3"/>
  <c r="S851" i="3"/>
  <c r="S850" i="3"/>
  <c r="S849" i="3"/>
  <c r="S848" i="3"/>
  <c r="S847" i="3"/>
  <c r="S846" i="3"/>
  <c r="S845" i="3"/>
  <c r="S844" i="3"/>
  <c r="S843" i="3"/>
  <c r="S842" i="3"/>
  <c r="S841" i="3"/>
  <c r="S840" i="3"/>
  <c r="S839" i="3"/>
  <c r="S838" i="3"/>
  <c r="S837" i="3"/>
  <c r="S836" i="3"/>
  <c r="S835" i="3"/>
  <c r="S834" i="3"/>
  <c r="S833" i="3"/>
  <c r="S832" i="3"/>
  <c r="S831" i="3"/>
  <c r="S830" i="3"/>
  <c r="S829" i="3"/>
  <c r="S828" i="3"/>
  <c r="S827" i="3"/>
  <c r="S826" i="3"/>
  <c r="S825" i="3"/>
  <c r="S824" i="3"/>
  <c r="S823" i="3"/>
  <c r="S822" i="3"/>
  <c r="S821" i="3"/>
  <c r="S820" i="3"/>
  <c r="S819" i="3"/>
  <c r="S818" i="3"/>
  <c r="S817" i="3"/>
  <c r="S816" i="3"/>
  <c r="S815" i="3"/>
  <c r="S814" i="3"/>
  <c r="S813" i="3"/>
  <c r="S812" i="3"/>
  <c r="S811" i="3"/>
  <c r="S810" i="3"/>
  <c r="S809" i="3"/>
  <c r="S808" i="3"/>
  <c r="S807" i="3"/>
  <c r="S806" i="3"/>
  <c r="S805" i="3"/>
  <c r="S804" i="3"/>
  <c r="S803" i="3"/>
  <c r="S802" i="3"/>
  <c r="S801" i="3"/>
  <c r="S800" i="3"/>
  <c r="S799" i="3"/>
  <c r="S798" i="3"/>
  <c r="S797" i="3"/>
  <c r="S796" i="3"/>
  <c r="S795" i="3"/>
  <c r="S794" i="3"/>
  <c r="S793" i="3"/>
  <c r="S792" i="3"/>
  <c r="S791" i="3"/>
  <c r="S790" i="3"/>
  <c r="S789" i="3"/>
  <c r="S788" i="3"/>
  <c r="S787" i="3"/>
  <c r="S786" i="3"/>
  <c r="S785" i="3"/>
  <c r="S784" i="3"/>
  <c r="S783" i="3"/>
  <c r="S782" i="3"/>
  <c r="S781" i="3"/>
  <c r="S780" i="3"/>
  <c r="S779" i="3"/>
  <c r="S778" i="3"/>
  <c r="S777" i="3"/>
  <c r="S776" i="3"/>
  <c r="S775" i="3"/>
  <c r="S774" i="3"/>
  <c r="S773" i="3"/>
  <c r="S772" i="3"/>
  <c r="S771" i="3"/>
  <c r="S770" i="3"/>
  <c r="S769" i="3"/>
  <c r="S768" i="3"/>
  <c r="S767" i="3"/>
  <c r="S766" i="3"/>
  <c r="S765" i="3"/>
  <c r="S764" i="3"/>
  <c r="S763" i="3"/>
  <c r="S762" i="3"/>
  <c r="S761" i="3"/>
  <c r="S760" i="3"/>
  <c r="S759" i="3"/>
  <c r="S758" i="3"/>
  <c r="S757" i="3"/>
  <c r="S756" i="3"/>
  <c r="S755" i="3"/>
  <c r="S754" i="3"/>
  <c r="S753" i="3"/>
  <c r="S752" i="3"/>
  <c r="S751" i="3"/>
  <c r="S750" i="3"/>
  <c r="S749" i="3"/>
  <c r="S748" i="3"/>
  <c r="S747" i="3"/>
  <c r="S746" i="3"/>
  <c r="S745" i="3"/>
  <c r="S744" i="3"/>
  <c r="S743" i="3"/>
  <c r="S1989" i="3"/>
  <c r="S1988" i="3"/>
  <c r="S1987" i="3"/>
  <c r="S1986" i="3"/>
  <c r="S1985" i="3"/>
  <c r="S1984" i="3"/>
  <c r="S1983" i="3"/>
  <c r="S1982" i="3"/>
  <c r="S1981" i="3"/>
  <c r="S1980" i="3"/>
  <c r="S1979" i="3"/>
  <c r="S1978" i="3"/>
  <c r="S1977" i="3"/>
  <c r="S1976" i="3"/>
  <c r="S1975" i="3"/>
  <c r="S1974" i="3"/>
  <c r="S1973" i="3"/>
  <c r="S1972" i="3"/>
  <c r="S1971" i="3"/>
  <c r="S1970" i="3"/>
  <c r="S1969" i="3"/>
  <c r="S1968" i="3"/>
  <c r="S1967" i="3"/>
  <c r="S88" i="3"/>
  <c r="S87" i="3"/>
  <c r="S86" i="3"/>
  <c r="S85" i="3"/>
  <c r="S84" i="3"/>
  <c r="S83" i="3"/>
  <c r="S82" i="3"/>
  <c r="S81" i="3"/>
  <c r="S80" i="3"/>
  <c r="S79" i="3"/>
  <c r="S78" i="3"/>
  <c r="S77" i="3"/>
  <c r="S76" i="3"/>
  <c r="S75" i="3"/>
  <c r="S74" i="3"/>
  <c r="S73" i="3"/>
  <c r="S72" i="3"/>
  <c r="S71" i="3"/>
  <c r="S69" i="3"/>
  <c r="S232" i="3"/>
  <c r="S231" i="3"/>
  <c r="S230" i="3"/>
  <c r="S229" i="3"/>
  <c r="S228" i="3"/>
  <c r="S227" i="3"/>
  <c r="S226" i="3"/>
  <c r="S225" i="3"/>
  <c r="S224" i="3"/>
  <c r="S223" i="3"/>
  <c r="S222" i="3"/>
  <c r="S221" i="3"/>
  <c r="S220" i="3"/>
  <c r="S219" i="3"/>
  <c r="S218" i="3"/>
  <c r="S217" i="3"/>
  <c r="S216" i="3"/>
  <c r="S215" i="3"/>
  <c r="S214" i="3"/>
  <c r="S213" i="3"/>
  <c r="S212" i="3"/>
  <c r="S211" i="3"/>
  <c r="S210" i="3"/>
  <c r="S209" i="3"/>
  <c r="S208" i="3"/>
  <c r="S207" i="3"/>
  <c r="S206" i="3"/>
  <c r="S205" i="3"/>
  <c r="S204" i="3"/>
  <c r="S203" i="3"/>
  <c r="S202" i="3"/>
  <c r="S201" i="3"/>
  <c r="S200" i="3"/>
  <c r="S199" i="3"/>
  <c r="S198" i="3"/>
  <c r="S197" i="3"/>
  <c r="S196" i="3"/>
  <c r="S195" i="3"/>
  <c r="S194" i="3"/>
  <c r="S193" i="3"/>
  <c r="S192" i="3"/>
  <c r="S191" i="3"/>
  <c r="S190" i="3"/>
  <c r="S189" i="3"/>
  <c r="S188" i="3"/>
  <c r="S187" i="3"/>
  <c r="S186" i="3"/>
  <c r="S185" i="3"/>
  <c r="S184" i="3"/>
  <c r="S183" i="3"/>
  <c r="S182" i="3"/>
  <c r="S181" i="3"/>
  <c r="S180" i="3"/>
  <c r="S179" i="3"/>
  <c r="S439" i="3"/>
  <c r="S438" i="3"/>
  <c r="S437" i="3"/>
  <c r="S741" i="3"/>
  <c r="S740" i="3"/>
  <c r="S739" i="3"/>
  <c r="S738" i="3"/>
  <c r="S737" i="3"/>
  <c r="S736" i="3"/>
  <c r="S735" i="3"/>
  <c r="S734" i="3"/>
  <c r="S733" i="3"/>
  <c r="S732" i="3"/>
  <c r="S731" i="3"/>
  <c r="S730" i="3"/>
  <c r="S729" i="3"/>
  <c r="S728" i="3"/>
  <c r="S727" i="3"/>
  <c r="S726" i="3"/>
  <c r="S725" i="3"/>
  <c r="S724" i="3"/>
  <c r="S723" i="3"/>
  <c r="S722" i="3"/>
  <c r="S721" i="3"/>
  <c r="S720" i="3"/>
  <c r="S719" i="3"/>
  <c r="S718" i="3"/>
  <c r="S717" i="3"/>
  <c r="S716" i="3"/>
  <c r="S715" i="3"/>
  <c r="S714" i="3"/>
  <c r="S713" i="3"/>
  <c r="S712" i="3"/>
  <c r="S711" i="3"/>
  <c r="S710" i="3"/>
  <c r="S709" i="3"/>
  <c r="S708" i="3"/>
  <c r="S707" i="3"/>
  <c r="S706" i="3"/>
  <c r="S705" i="3"/>
  <c r="S704" i="3"/>
  <c r="S703" i="3"/>
  <c r="S702" i="3"/>
  <c r="S701" i="3"/>
  <c r="S700" i="3"/>
  <c r="S699" i="3"/>
  <c r="S698" i="3"/>
  <c r="S697" i="3"/>
  <c r="S696" i="3"/>
  <c r="S695" i="3"/>
  <c r="S694" i="3"/>
  <c r="S693" i="3"/>
  <c r="S692" i="3"/>
  <c r="S691" i="3"/>
  <c r="S690" i="3"/>
  <c r="S689" i="3"/>
  <c r="S688" i="3"/>
  <c r="S687" i="3"/>
  <c r="S686" i="3"/>
  <c r="S685" i="3"/>
  <c r="S684" i="3"/>
  <c r="S683" i="3"/>
  <c r="S682" i="3"/>
  <c r="S681" i="3"/>
  <c r="S680" i="3"/>
  <c r="S679" i="3"/>
  <c r="S678" i="3"/>
  <c r="S677" i="3"/>
  <c r="S676" i="3"/>
  <c r="S675" i="3"/>
  <c r="S674" i="3"/>
  <c r="S673" i="3"/>
  <c r="S672" i="3"/>
  <c r="S671" i="3"/>
  <c r="S670" i="3"/>
  <c r="S669" i="3"/>
  <c r="S668" i="3"/>
  <c r="S667" i="3"/>
  <c r="S666" i="3"/>
  <c r="S665" i="3"/>
  <c r="S664" i="3"/>
  <c r="S663" i="3"/>
  <c r="S662" i="3"/>
  <c r="S661" i="3"/>
  <c r="S660" i="3"/>
  <c r="S659" i="3"/>
  <c r="S658" i="3"/>
  <c r="S657" i="3"/>
  <c r="S656" i="3"/>
  <c r="S655" i="3"/>
  <c r="S654" i="3"/>
  <c r="S653" i="3"/>
  <c r="S652" i="3"/>
  <c r="S651" i="3"/>
  <c r="S650" i="3"/>
  <c r="S649" i="3"/>
  <c r="S648" i="3"/>
  <c r="S647" i="3"/>
  <c r="S646" i="3"/>
  <c r="S645" i="3"/>
  <c r="S644" i="3"/>
  <c r="S643" i="3"/>
  <c r="S642" i="3"/>
  <c r="S641" i="3"/>
  <c r="S640" i="3"/>
  <c r="S639" i="3"/>
  <c r="S638" i="3"/>
  <c r="S637" i="3"/>
  <c r="S636" i="3"/>
  <c r="S635" i="3"/>
  <c r="S634" i="3"/>
  <c r="S633" i="3"/>
  <c r="S632" i="3"/>
  <c r="S631" i="3"/>
  <c r="S630" i="3"/>
  <c r="S629" i="3"/>
  <c r="S628" i="3"/>
  <c r="S627" i="3"/>
  <c r="S626" i="3"/>
  <c r="S625" i="3"/>
  <c r="S624" i="3"/>
  <c r="S623" i="3"/>
  <c r="S622" i="3"/>
  <c r="S621" i="3"/>
  <c r="S620" i="3"/>
  <c r="S619" i="3"/>
  <c r="S1951" i="3"/>
  <c r="S1950" i="3"/>
  <c r="S1949" i="3"/>
  <c r="S1948" i="3"/>
  <c r="S1947" i="3"/>
  <c r="S1946" i="3"/>
  <c r="S1945" i="3"/>
  <c r="S1944" i="3"/>
  <c r="S1943" i="3"/>
  <c r="S1942" i="3"/>
  <c r="S1941" i="3"/>
  <c r="S1940" i="3"/>
  <c r="S1939" i="3"/>
  <c r="S1938" i="3"/>
  <c r="S1937" i="3"/>
  <c r="S1936" i="3"/>
  <c r="S1935" i="3"/>
  <c r="S1934" i="3"/>
  <c r="S1933" i="3"/>
  <c r="S1932" i="3"/>
  <c r="S1931" i="3"/>
  <c r="S1930" i="3"/>
  <c r="S1929" i="3"/>
  <c r="S1928" i="3"/>
  <c r="S1927" i="3"/>
  <c r="S1926" i="3"/>
  <c r="S617" i="3"/>
  <c r="S1922" i="3"/>
  <c r="S1921" i="3"/>
  <c r="S1920" i="3"/>
  <c r="S1919" i="3"/>
  <c r="S1918" i="3"/>
  <c r="S1917" i="3"/>
  <c r="S1916" i="3"/>
  <c r="S1915" i="3"/>
  <c r="S1914" i="3"/>
  <c r="S1913" i="3"/>
  <c r="S1912" i="3"/>
  <c r="S1911" i="3"/>
  <c r="S1910" i="3"/>
  <c r="S1909" i="3"/>
  <c r="S1908" i="3"/>
  <c r="S1907" i="3"/>
  <c r="S1906" i="3"/>
  <c r="S1905" i="3"/>
  <c r="S1904" i="3"/>
  <c r="S1903" i="3"/>
  <c r="V1900" i="3"/>
  <c r="V1897" i="3"/>
  <c r="S64" i="3"/>
  <c r="S63" i="3"/>
  <c r="S62" i="3"/>
  <c r="S61" i="3"/>
  <c r="S60" i="3"/>
  <c r="S59" i="3"/>
  <c r="S58" i="3"/>
  <c r="S57" i="3"/>
  <c r="S56" i="3"/>
  <c r="V1895" i="3"/>
  <c r="S177" i="3"/>
  <c r="S176" i="3"/>
  <c r="S175" i="3"/>
  <c r="S174" i="3"/>
  <c r="S173" i="3"/>
  <c r="S172" i="3"/>
  <c r="S171" i="3"/>
  <c r="S170" i="3"/>
  <c r="S169" i="3"/>
  <c r="S168" i="3"/>
  <c r="S167" i="3"/>
  <c r="S166" i="3"/>
  <c r="S165" i="3"/>
  <c r="S164" i="3"/>
  <c r="S163" i="3"/>
  <c r="S162" i="3"/>
  <c r="S161" i="3"/>
  <c r="S160" i="3"/>
  <c r="S159" i="3"/>
  <c r="S158" i="3"/>
  <c r="S157" i="3"/>
  <c r="S156" i="3"/>
  <c r="S155" i="3"/>
  <c r="S154" i="3"/>
  <c r="S153" i="3"/>
  <c r="S152" i="3"/>
  <c r="S151" i="3"/>
  <c r="S150" i="3"/>
  <c r="S149" i="3"/>
  <c r="S148" i="3"/>
  <c r="S147" i="3"/>
  <c r="S146" i="3"/>
  <c r="S145" i="3"/>
  <c r="S144" i="3"/>
  <c r="S143" i="3"/>
  <c r="S142" i="3"/>
  <c r="S435" i="3"/>
  <c r="S434" i="3"/>
  <c r="S433" i="3"/>
  <c r="S432" i="3"/>
  <c r="S431" i="3"/>
  <c r="Y1891" i="3"/>
  <c r="Y1890" i="3"/>
  <c r="X1890" i="3"/>
  <c r="W1890" i="3"/>
  <c r="V1890" i="3"/>
  <c r="S616" i="3"/>
  <c r="S615" i="3"/>
  <c r="S614" i="3"/>
  <c r="S613" i="3"/>
  <c r="S612" i="3"/>
  <c r="S611" i="3"/>
  <c r="S610" i="3"/>
  <c r="S609" i="3"/>
  <c r="S608" i="3"/>
  <c r="S607" i="3"/>
  <c r="S606" i="3"/>
  <c r="S605" i="3"/>
  <c r="S604" i="3"/>
  <c r="S603" i="3"/>
  <c r="S602" i="3"/>
  <c r="S601" i="3"/>
  <c r="S600" i="3"/>
  <c r="S599" i="3"/>
  <c r="S598" i="3"/>
  <c r="S597" i="3"/>
  <c r="S596" i="3"/>
  <c r="S595" i="3"/>
  <c r="S594" i="3"/>
  <c r="S593" i="3"/>
  <c r="S592" i="3"/>
  <c r="S591" i="3"/>
  <c r="S590" i="3"/>
  <c r="S589" i="3"/>
  <c r="S588" i="3"/>
  <c r="S587" i="3"/>
  <c r="S586" i="3"/>
  <c r="S585" i="3"/>
  <c r="S584" i="3"/>
  <c r="S583" i="3"/>
  <c r="S582" i="3"/>
  <c r="S581" i="3"/>
  <c r="S580" i="3"/>
  <c r="S579" i="3"/>
  <c r="S578" i="3"/>
  <c r="S577" i="3"/>
  <c r="S576" i="3"/>
  <c r="S575" i="3"/>
  <c r="S574" i="3"/>
  <c r="S573" i="3"/>
  <c r="S572" i="3"/>
  <c r="S571" i="3"/>
  <c r="S570" i="3"/>
  <c r="S569" i="3"/>
  <c r="S568" i="3"/>
  <c r="S567" i="3"/>
  <c r="S566" i="3"/>
  <c r="S565" i="3"/>
  <c r="S564" i="3"/>
  <c r="S563" i="3"/>
  <c r="S562" i="3"/>
  <c r="S561" i="3"/>
  <c r="S560" i="3"/>
  <c r="S559" i="3"/>
  <c r="S558" i="3"/>
  <c r="S557" i="3"/>
  <c r="S556" i="3"/>
  <c r="S555" i="3"/>
  <c r="S554" i="3"/>
  <c r="S553" i="3"/>
  <c r="S552" i="3"/>
  <c r="S551" i="3"/>
  <c r="S550" i="3"/>
  <c r="S549" i="3"/>
  <c r="H549" i="3" a="1"/>
  <c r="H549" i="3" s="1"/>
  <c r="S548" i="3"/>
  <c r="S547" i="3"/>
  <c r="S546" i="3"/>
  <c r="S545" i="3"/>
  <c r="S544" i="3"/>
  <c r="S543" i="3"/>
  <c r="S542" i="3"/>
  <c r="S541" i="3"/>
  <c r="S540" i="3"/>
  <c r="S539" i="3"/>
  <c r="S538" i="3"/>
  <c r="S537" i="3"/>
  <c r="S536" i="3"/>
  <c r="S535" i="3"/>
  <c r="S534" i="3"/>
  <c r="S533" i="3"/>
  <c r="S532" i="3"/>
  <c r="S531" i="3"/>
  <c r="S530" i="3"/>
  <c r="S529" i="3"/>
  <c r="S528" i="3"/>
  <c r="S527" i="3"/>
  <c r="S526" i="3"/>
  <c r="S525" i="3"/>
  <c r="S524" i="3"/>
  <c r="S523" i="3"/>
  <c r="S522" i="3"/>
  <c r="S521" i="3"/>
  <c r="S520" i="3"/>
  <c r="S519" i="3"/>
  <c r="S518" i="3"/>
  <c r="S517" i="3"/>
  <c r="S516" i="3"/>
  <c r="S515" i="3"/>
  <c r="S514" i="3"/>
  <c r="S513" i="3"/>
  <c r="S512" i="3"/>
  <c r="S511" i="3"/>
  <c r="S510" i="3"/>
  <c r="S509" i="3"/>
  <c r="S508" i="3"/>
  <c r="S507" i="3"/>
  <c r="S506" i="3"/>
  <c r="S505" i="3"/>
  <c r="S504" i="3"/>
  <c r="S503" i="3"/>
  <c r="S502" i="3"/>
  <c r="S501" i="3"/>
  <c r="S500" i="3"/>
  <c r="S499" i="3"/>
  <c r="S498" i="3"/>
  <c r="S497" i="3"/>
  <c r="S496" i="3"/>
  <c r="S495" i="3"/>
  <c r="S494" i="3"/>
  <c r="S493" i="3"/>
  <c r="S492" i="3"/>
  <c r="S491" i="3"/>
  <c r="S490" i="3"/>
  <c r="S489" i="3"/>
  <c r="S488" i="3"/>
  <c r="S487" i="3"/>
  <c r="S486" i="3"/>
  <c r="S485" i="3"/>
  <c r="S484" i="3"/>
  <c r="S483" i="3"/>
  <c r="S482" i="3"/>
  <c r="S481" i="3"/>
  <c r="S480" i="3"/>
  <c r="S479" i="3"/>
  <c r="S478" i="3"/>
  <c r="S477" i="3"/>
  <c r="S476" i="3"/>
  <c r="S475" i="3"/>
  <c r="S474" i="3"/>
  <c r="S473" i="3"/>
  <c r="S472" i="3"/>
  <c r="S471" i="3"/>
  <c r="S1887" i="3"/>
  <c r="S1886" i="3"/>
  <c r="S1885" i="3"/>
  <c r="S1884" i="3"/>
  <c r="S1883" i="3"/>
  <c r="S1882" i="3"/>
  <c r="S1881" i="3"/>
  <c r="S1880" i="3"/>
  <c r="S1879" i="3"/>
  <c r="S1878" i="3"/>
  <c r="S1877" i="3"/>
  <c r="S1876" i="3"/>
  <c r="S1875" i="3"/>
  <c r="S1874" i="3"/>
  <c r="S1873" i="3"/>
  <c r="S1872" i="3"/>
  <c r="S1871" i="3"/>
  <c r="S1870" i="3"/>
  <c r="S1869" i="3"/>
  <c r="S1868" i="3"/>
  <c r="S1867" i="3"/>
  <c r="S1866" i="3"/>
  <c r="S1865" i="3"/>
  <c r="S1864" i="3"/>
  <c r="S1860" i="3"/>
  <c r="S1859" i="3"/>
  <c r="S1858" i="3"/>
  <c r="S1857" i="3"/>
  <c r="S1856" i="3"/>
  <c r="S1855" i="3"/>
  <c r="S1854" i="3"/>
  <c r="S1853" i="3"/>
  <c r="S1852" i="3"/>
  <c r="S1851" i="3"/>
  <c r="S1850" i="3"/>
  <c r="S1849" i="3"/>
  <c r="S1848" i="3"/>
  <c r="S1847" i="3"/>
  <c r="S1846" i="3"/>
  <c r="S1845" i="3"/>
  <c r="S1844" i="3"/>
  <c r="S1843" i="3"/>
  <c r="S1842" i="3"/>
  <c r="S1841" i="3"/>
  <c r="S396" i="2"/>
  <c r="S393" i="2"/>
  <c r="S1055" i="2"/>
  <c r="S1052" i="2"/>
  <c r="S919" i="2"/>
  <c r="S912" i="2"/>
  <c r="S1034" i="2"/>
  <c r="S1031" i="2"/>
  <c r="S1028" i="2"/>
  <c r="S894" i="2"/>
  <c r="S889" i="2"/>
  <c r="S1014" i="2"/>
  <c r="S1012" i="2"/>
  <c r="S875" i="2"/>
  <c r="S872" i="2"/>
  <c r="S1329" i="2"/>
  <c r="S845" i="2"/>
  <c r="S839" i="2"/>
  <c r="S970" i="2"/>
  <c r="S815" i="2"/>
  <c r="S812" i="2"/>
  <c r="S1080" i="2"/>
  <c r="S1074" i="2"/>
  <c r="S836" i="2"/>
  <c r="S931" i="2"/>
  <c r="S926" i="2"/>
  <c r="S1049" i="2"/>
  <c r="S1046" i="2"/>
  <c r="S1038" i="2"/>
  <c r="S860" i="2"/>
  <c r="S856" i="2"/>
  <c r="S1458" i="2"/>
  <c r="S1454" i="2"/>
  <c r="S830" i="2"/>
  <c r="S824" i="2"/>
  <c r="S957" i="2"/>
  <c r="S953" i="2"/>
  <c r="S934" i="2"/>
  <c r="S930" i="2"/>
  <c r="S928" i="2"/>
  <c r="S925" i="2"/>
  <c r="S922" i="2"/>
  <c r="S1048" i="2"/>
  <c r="S1045" i="2"/>
  <c r="S1042" i="2"/>
  <c r="S1040" i="2"/>
  <c r="S1037" i="2"/>
  <c r="S863" i="2"/>
  <c r="S859" i="2"/>
  <c r="S855" i="2"/>
  <c r="S851" i="2"/>
  <c r="S848" i="2"/>
  <c r="S1460" i="2"/>
  <c r="S1457" i="2"/>
  <c r="S1453" i="2"/>
  <c r="S1451" i="2"/>
  <c r="S1448" i="2"/>
  <c r="S833" i="2"/>
  <c r="S829" i="2"/>
  <c r="S827" i="2"/>
  <c r="S823" i="2"/>
  <c r="S963" i="2"/>
  <c r="S959" i="2"/>
  <c r="S956" i="2"/>
  <c r="S952" i="2"/>
  <c r="S949" i="2"/>
  <c r="S388" i="2"/>
  <c r="S386" i="2"/>
  <c r="S384" i="2"/>
  <c r="S382" i="2"/>
  <c r="S380" i="2"/>
  <c r="S1071" i="2"/>
  <c r="S1069" i="2"/>
  <c r="S1067" i="2"/>
  <c r="S1065" i="2"/>
  <c r="S1063" i="2"/>
  <c r="S395" i="2"/>
  <c r="S392" i="2"/>
  <c r="S390" i="2"/>
  <c r="S937" i="2"/>
  <c r="S935" i="2"/>
  <c r="S1061" i="2"/>
  <c r="S1059" i="2"/>
  <c r="S1057" i="2"/>
  <c r="S1054" i="2"/>
  <c r="S1051" i="2"/>
  <c r="S200" i="2"/>
  <c r="S190" i="2"/>
  <c r="S188" i="2"/>
  <c r="S186" i="2"/>
  <c r="S179" i="2"/>
  <c r="S165" i="2"/>
  <c r="S77" i="2"/>
  <c r="S76" i="2"/>
  <c r="S372" i="2"/>
  <c r="S346" i="2"/>
  <c r="S336" i="2"/>
  <c r="S328" i="2"/>
  <c r="S321" i="2"/>
  <c r="S320" i="2"/>
  <c r="S314" i="2"/>
  <c r="S312" i="2"/>
  <c r="S302" i="2"/>
  <c r="S290" i="2"/>
  <c r="S280" i="2"/>
  <c r="S271" i="2"/>
  <c r="S252" i="2"/>
  <c r="S224" i="2"/>
  <c r="S222" i="2"/>
  <c r="S184" i="2"/>
  <c r="S182" i="2"/>
  <c r="S180" i="2"/>
  <c r="S178" i="2"/>
  <c r="S176" i="2"/>
  <c r="S175" i="2"/>
  <c r="S167" i="2"/>
  <c r="S158" i="2"/>
  <c r="S34" i="2"/>
  <c r="S22" i="2"/>
  <c r="S141" i="2"/>
  <c r="S123" i="2"/>
  <c r="S120" i="2"/>
  <c r="S86" i="2"/>
  <c r="S78" i="2"/>
  <c r="S73" i="2"/>
  <c r="S69" i="2"/>
  <c r="S45" i="2"/>
  <c r="S15" i="2"/>
  <c r="S160" i="2"/>
  <c r="S162" i="2"/>
  <c r="Y2326" i="2"/>
  <c r="S379" i="2"/>
  <c r="S378" i="2"/>
  <c r="S376" i="2"/>
  <c r="S374" i="2"/>
  <c r="S370" i="2"/>
  <c r="S368" i="2"/>
  <c r="S366" i="2"/>
  <c r="S364" i="2"/>
  <c r="S362" i="2"/>
  <c r="S360" i="2"/>
  <c r="S358" i="2"/>
  <c r="S356" i="2"/>
  <c r="S354" i="2"/>
  <c r="S352" i="2"/>
  <c r="S350" i="2"/>
  <c r="S348" i="2"/>
  <c r="S344" i="2"/>
  <c r="S342" i="2"/>
  <c r="S340" i="2"/>
  <c r="S338" i="2"/>
  <c r="S334" i="2"/>
  <c r="S332" i="2"/>
  <c r="S330" i="2"/>
  <c r="S326" i="2"/>
  <c r="S324" i="2"/>
  <c r="S322" i="2"/>
  <c r="S318" i="2"/>
  <c r="S316" i="2"/>
  <c r="S310" i="2"/>
  <c r="S308" i="2"/>
  <c r="S306" i="2"/>
  <c r="S304" i="2"/>
  <c r="S300" i="2"/>
  <c r="S298" i="2"/>
  <c r="S296" i="2"/>
  <c r="S294" i="2"/>
  <c r="S292" i="2"/>
  <c r="S288" i="2"/>
  <c r="S286" i="2"/>
  <c r="S284" i="2"/>
  <c r="S282" i="2"/>
  <c r="S278" i="2"/>
  <c r="S277" i="2"/>
  <c r="S275" i="2"/>
  <c r="S273" i="2"/>
  <c r="S269" i="2"/>
  <c r="S267" i="2"/>
  <c r="S265" i="2"/>
  <c r="S264" i="2"/>
  <c r="S262" i="2"/>
  <c r="S260" i="2"/>
  <c r="S258" i="2"/>
  <c r="S256" i="2"/>
  <c r="S254" i="2"/>
  <c r="S250" i="2"/>
  <c r="S248" i="2"/>
  <c r="S246" i="2"/>
  <c r="S244" i="2"/>
  <c r="S242" i="2"/>
  <c r="S240" i="2"/>
  <c r="S238" i="2"/>
  <c r="S236" i="2"/>
  <c r="S234" i="2"/>
  <c r="S232" i="2"/>
  <c r="S230" i="2"/>
  <c r="S228" i="2"/>
  <c r="S226" i="2"/>
  <c r="S220" i="2"/>
  <c r="S218" i="2"/>
  <c r="S216" i="2"/>
  <c r="S214" i="2"/>
  <c r="S212" i="2"/>
  <c r="S210" i="2"/>
  <c r="S208" i="2"/>
  <c r="S206" i="2"/>
  <c r="S204" i="2"/>
  <c r="S202" i="2"/>
  <c r="S198" i="2"/>
  <c r="S196" i="2"/>
  <c r="S194" i="2"/>
  <c r="S192" i="2"/>
  <c r="S173" i="2"/>
  <c r="S172" i="2"/>
  <c r="S170" i="2"/>
  <c r="S168" i="2"/>
  <c r="S163" i="2"/>
  <c r="S157" i="2"/>
  <c r="S155" i="2"/>
  <c r="S153" i="2"/>
  <c r="S151" i="2"/>
  <c r="S149" i="2"/>
  <c r="S147" i="2"/>
  <c r="S145" i="2"/>
  <c r="S143" i="2"/>
  <c r="S142" i="2"/>
  <c r="S138" i="2"/>
  <c r="S137" i="2"/>
  <c r="S135" i="2"/>
  <c r="S133" i="2"/>
  <c r="S131" i="2"/>
  <c r="S129" i="2"/>
  <c r="S128" i="2"/>
  <c r="S126" i="2"/>
  <c r="S119" i="2"/>
  <c r="S117" i="2"/>
  <c r="S116" i="2"/>
  <c r="S114" i="2"/>
  <c r="S112" i="2"/>
  <c r="S110" i="2"/>
  <c r="S109" i="2"/>
  <c r="S107" i="2"/>
  <c r="S106" i="2"/>
  <c r="S104" i="2"/>
  <c r="S102" i="2"/>
  <c r="S100" i="2"/>
  <c r="S96" i="2"/>
  <c r="S94" i="2"/>
  <c r="S93" i="2"/>
  <c r="S92" i="2"/>
  <c r="S91" i="2"/>
  <c r="S89" i="2"/>
  <c r="S87" i="2"/>
  <c r="S84" i="2"/>
  <c r="S82" i="2"/>
  <c r="S80" i="2"/>
  <c r="S79" i="2"/>
  <c r="S74" i="2"/>
  <c r="S67" i="2"/>
  <c r="S64" i="2"/>
  <c r="S61" i="2"/>
  <c r="S58" i="2"/>
  <c r="S56" i="2"/>
  <c r="S55" i="2"/>
  <c r="S52" i="2"/>
  <c r="S50" i="2"/>
  <c r="S48" i="2"/>
  <c r="S43" i="2"/>
  <c r="S40" i="2"/>
  <c r="S39" i="2"/>
  <c r="S37" i="2"/>
  <c r="S32" i="2"/>
  <c r="S30" i="2"/>
  <c r="S27" i="2"/>
  <c r="S24" i="2"/>
  <c r="S21" i="2"/>
  <c r="S20" i="2"/>
  <c r="S19" i="2"/>
  <c r="S17" i="2"/>
  <c r="S14" i="2"/>
  <c r="S13" i="2"/>
  <c r="S12" i="2"/>
  <c r="S10" i="2"/>
  <c r="S8" i="2"/>
  <c r="S6" i="2"/>
  <c r="S4" i="2"/>
  <c r="S3" i="2"/>
  <c r="S2" i="2"/>
  <c r="S1" i="2"/>
  <c r="S933" i="2"/>
  <c r="S929" i="2"/>
  <c r="S927" i="2"/>
  <c r="S924" i="2"/>
  <c r="S921" i="2"/>
  <c r="S1047" i="2"/>
  <c r="S1044" i="2"/>
  <c r="S1041" i="2"/>
  <c r="S1039" i="2"/>
  <c r="S1036" i="2"/>
  <c r="S918" i="2"/>
  <c r="S916" i="2"/>
  <c r="S914" i="2"/>
  <c r="S911" i="2"/>
  <c r="S909" i="2"/>
  <c r="S1035" i="2"/>
  <c r="S1033" i="2"/>
  <c r="S1030" i="2"/>
  <c r="S1027" i="2"/>
  <c r="S1025" i="2"/>
  <c r="S907" i="2"/>
  <c r="S905" i="2"/>
  <c r="S902" i="2"/>
  <c r="S900" i="2"/>
  <c r="S898" i="2"/>
  <c r="S1023" i="2"/>
  <c r="S1021" i="2"/>
  <c r="S1020" i="2"/>
  <c r="S1019" i="2"/>
  <c r="S1018" i="2"/>
  <c r="S896" i="2"/>
  <c r="S893" i="2"/>
  <c r="S891" i="2"/>
  <c r="S888" i="2"/>
  <c r="S886" i="2"/>
  <c r="S1016" i="2"/>
  <c r="S1013" i="2"/>
  <c r="S1011" i="2"/>
  <c r="S1009" i="2"/>
  <c r="S1007" i="2"/>
  <c r="V2316" i="2"/>
  <c r="S2128" i="2"/>
  <c r="S2127" i="2"/>
  <c r="V2313" i="2"/>
  <c r="S1406" i="2"/>
  <c r="S1679" i="2"/>
  <c r="S1677" i="2"/>
  <c r="S1675" i="2"/>
  <c r="S1307" i="2"/>
  <c r="S1304" i="2"/>
  <c r="S1297" i="2"/>
  <c r="S1224" i="2"/>
  <c r="S1223" i="2"/>
  <c r="V2310" i="2"/>
  <c r="S1405" i="2"/>
  <c r="S1403" i="2"/>
  <c r="S1382" i="2"/>
  <c r="S1354" i="2"/>
  <c r="S1336" i="2"/>
  <c r="S1333" i="2"/>
  <c r="S1313" i="2"/>
  <c r="S1310" i="2"/>
  <c r="S1253" i="2"/>
  <c r="S1248" i="2"/>
  <c r="S1164" i="2"/>
  <c r="S1161" i="2"/>
  <c r="S1015" i="2"/>
  <c r="S1672" i="2"/>
  <c r="S1669" i="2"/>
  <c r="S1658" i="2"/>
  <c r="S1654" i="2"/>
  <c r="S1275" i="2"/>
  <c r="S1269" i="2"/>
  <c r="S1228" i="2"/>
  <c r="S1226" i="2"/>
  <c r="S1219" i="2"/>
  <c r="S988" i="2"/>
  <c r="S1017" i="2"/>
  <c r="S1306" i="2"/>
  <c r="S1302" i="2"/>
  <c r="Y2304" i="2"/>
  <c r="S1420" i="2"/>
  <c r="S1418" i="2"/>
  <c r="S1416" i="2"/>
  <c r="S1414" i="2"/>
  <c r="S1412" i="2"/>
  <c r="S1410" i="2"/>
  <c r="S1408" i="2"/>
  <c r="S1401" i="2"/>
  <c r="S1399" i="2"/>
  <c r="S1397" i="2"/>
  <c r="S1395" i="2"/>
  <c r="S1393" i="2"/>
  <c r="S1391" i="2"/>
  <c r="S1389" i="2"/>
  <c r="S1386" i="2"/>
  <c r="S1384" i="2"/>
  <c r="S1380" i="2"/>
  <c r="S1377" i="2"/>
  <c r="S1375" i="2"/>
  <c r="S1371" i="2"/>
  <c r="S1368" i="2"/>
  <c r="S1365" i="2"/>
  <c r="S1363" i="2"/>
  <c r="S1361" i="2"/>
  <c r="S1358" i="2"/>
  <c r="S1356" i="2"/>
  <c r="S1352" i="2"/>
  <c r="S1350" i="2"/>
  <c r="S1348" i="2"/>
  <c r="S1346" i="2"/>
  <c r="S1344" i="2"/>
  <c r="S1342" i="2"/>
  <c r="S1340" i="2"/>
  <c r="S1338" i="2"/>
  <c r="S2130" i="2"/>
  <c r="S1331" i="2"/>
  <c r="S1328" i="2"/>
  <c r="S1326" i="2"/>
  <c r="S1321" i="2"/>
  <c r="S1316" i="2"/>
  <c r="S1296" i="2"/>
  <c r="S1293" i="2"/>
  <c r="S1288" i="2"/>
  <c r="S1286" i="2"/>
  <c r="S1272" i="2"/>
  <c r="S1267" i="2"/>
  <c r="S1264" i="2"/>
  <c r="S1261" i="2"/>
  <c r="S1258" i="2"/>
  <c r="S1256" i="2"/>
  <c r="S1239" i="2"/>
  <c r="S1235" i="2"/>
  <c r="S1232" i="2"/>
  <c r="S1229" i="2"/>
  <c r="S1215" i="2"/>
  <c r="S1213" i="2"/>
  <c r="S1211" i="2"/>
  <c r="S1210" i="2"/>
  <c r="S1208" i="2"/>
  <c r="S1206" i="2"/>
  <c r="S1204" i="2"/>
  <c r="S1202" i="2"/>
  <c r="S1200" i="2"/>
  <c r="S1198" i="2"/>
  <c r="S1196" i="2"/>
  <c r="S1194" i="2"/>
  <c r="S1192" i="2"/>
  <c r="S1190" i="2"/>
  <c r="S1188" i="2"/>
  <c r="S1186" i="2"/>
  <c r="S1184" i="2"/>
  <c r="S1182" i="2"/>
  <c r="S1180" i="2"/>
  <c r="S1178" i="2"/>
  <c r="S1176" i="2"/>
  <c r="S1174" i="2"/>
  <c r="S1172" i="2"/>
  <c r="S1170" i="2"/>
  <c r="S1168" i="2"/>
  <c r="S1166" i="2"/>
  <c r="S1029" i="2"/>
  <c r="S1026" i="2"/>
  <c r="S1024" i="2"/>
  <c r="S1022" i="2"/>
  <c r="S1010" i="2"/>
  <c r="S1684" i="2"/>
  <c r="S1683" i="2"/>
  <c r="S1682" i="2"/>
  <c r="S1681" i="2"/>
  <c r="S1680" i="2"/>
  <c r="S1673" i="2"/>
  <c r="S1671" i="2"/>
  <c r="S1670" i="2"/>
  <c r="S1668" i="2"/>
  <c r="S1667" i="2"/>
  <c r="S1666" i="2"/>
  <c r="S1665" i="2"/>
  <c r="S1664" i="2"/>
  <c r="S1663" i="2"/>
  <c r="S1662" i="2"/>
  <c r="S1661" i="2"/>
  <c r="S1660" i="2"/>
  <c r="S1659" i="2"/>
  <c r="S1657" i="2"/>
  <c r="S1656" i="2"/>
  <c r="S1655" i="2"/>
  <c r="S1323" i="2"/>
  <c r="S1320" i="2"/>
  <c r="S1318" i="2"/>
  <c r="S1315" i="2"/>
  <c r="S1312" i="2"/>
  <c r="S1309" i="2"/>
  <c r="S1287" i="2"/>
  <c r="S1285" i="2"/>
  <c r="S1283" i="2"/>
  <c r="S1281" i="2"/>
  <c r="S1279" i="2"/>
  <c r="S1277" i="2"/>
  <c r="S1274" i="2"/>
  <c r="S1271" i="2"/>
  <c r="S1266" i="2"/>
  <c r="S1263" i="2"/>
  <c r="S1260" i="2"/>
  <c r="S1257" i="2"/>
  <c r="S1255" i="2"/>
  <c r="S1252" i="2"/>
  <c r="S1250" i="2"/>
  <c r="S1247" i="2"/>
  <c r="S1245" i="2"/>
  <c r="S1243" i="2"/>
  <c r="S1241" i="2"/>
  <c r="S1238" i="2"/>
  <c r="S1236" i="2"/>
  <c r="S1234" i="2"/>
  <c r="S1231" i="2"/>
  <c r="S1217" i="2"/>
  <c r="S1214" i="2"/>
  <c r="S1212" i="2"/>
  <c r="S1209" i="2"/>
  <c r="S1207" i="2"/>
  <c r="S1205" i="2"/>
  <c r="S1203" i="2"/>
  <c r="S1201" i="2"/>
  <c r="S1199" i="2"/>
  <c r="S1197" i="2"/>
  <c r="S1195" i="2"/>
  <c r="S1193" i="2"/>
  <c r="S1191" i="2"/>
  <c r="S1189" i="2"/>
  <c r="S1187" i="2"/>
  <c r="S1185" i="2"/>
  <c r="S1183" i="2"/>
  <c r="S1181" i="2"/>
  <c r="S1005" i="2"/>
  <c r="S1003" i="2"/>
  <c r="S1001" i="2"/>
  <c r="S999" i="2"/>
  <c r="S997" i="2"/>
  <c r="S996" i="2"/>
  <c r="S994" i="2"/>
  <c r="S992" i="2"/>
  <c r="S990" i="2"/>
  <c r="S884" i="2"/>
  <c r="S883" i="2"/>
  <c r="S881" i="2"/>
  <c r="S879" i="2"/>
  <c r="S877" i="2"/>
  <c r="S1688" i="2"/>
  <c r="S1687" i="2"/>
  <c r="S1686" i="2"/>
  <c r="S1685" i="2"/>
  <c r="S1678" i="2"/>
  <c r="S1676" i="2"/>
  <c r="S1674" i="2"/>
  <c r="S1301" i="2"/>
  <c r="S1295" i="2"/>
  <c r="S874" i="2"/>
  <c r="S871" i="2"/>
  <c r="S869" i="2"/>
  <c r="S867" i="2"/>
  <c r="S865" i="2"/>
  <c r="S1330" i="2"/>
  <c r="S1327" i="2"/>
  <c r="S1325" i="2"/>
  <c r="S1299" i="2"/>
  <c r="S1292" i="2"/>
  <c r="V2297" i="2"/>
  <c r="V2294" i="2"/>
  <c r="V2290" i="2"/>
  <c r="S1881" i="2"/>
  <c r="S1880" i="2"/>
  <c r="S757" i="2"/>
  <c r="S1832" i="2"/>
  <c r="S1829" i="2"/>
  <c r="S1850" i="2"/>
  <c r="S1845" i="2"/>
  <c r="S1843" i="2"/>
  <c r="S1840" i="2"/>
  <c r="S1839" i="2"/>
  <c r="S1838" i="2"/>
  <c r="S1837" i="2"/>
  <c r="S1836" i="2"/>
  <c r="S745" i="2"/>
  <c r="S1989" i="2"/>
  <c r="S1992" i="2"/>
  <c r="S1991" i="2"/>
  <c r="S1967" i="2"/>
  <c r="S722" i="2"/>
  <c r="S159" i="2"/>
  <c r="S719" i="2"/>
  <c r="S150" i="2"/>
  <c r="S85" i="2"/>
  <c r="S707" i="2"/>
  <c r="S1962" i="2"/>
  <c r="S700" i="2"/>
  <c r="S1902" i="2"/>
  <c r="S1877" i="2"/>
  <c r="S1985" i="2"/>
  <c r="S1980" i="2"/>
  <c r="S677" i="2"/>
  <c r="S1982" i="2"/>
  <c r="S720" i="2"/>
  <c r="S26" i="2"/>
  <c r="S672" i="2"/>
  <c r="Y2284" i="2"/>
  <c r="S1886" i="2"/>
  <c r="S1885" i="2"/>
  <c r="S1884" i="2"/>
  <c r="S1883" i="2"/>
  <c r="S1882" i="2"/>
  <c r="S1879" i="2"/>
  <c r="S763" i="2"/>
  <c r="S762" i="2"/>
  <c r="S761" i="2"/>
  <c r="S760" i="2"/>
  <c r="S759" i="2"/>
  <c r="S758" i="2"/>
  <c r="S1888" i="2"/>
  <c r="S1887" i="2"/>
  <c r="S1859" i="2"/>
  <c r="S755" i="2"/>
  <c r="S754" i="2"/>
  <c r="S1835" i="2"/>
  <c r="S1834" i="2"/>
  <c r="S1833" i="2"/>
  <c r="S1831" i="2"/>
  <c r="S1828" i="2"/>
  <c r="S1827" i="2"/>
  <c r="S1826" i="2"/>
  <c r="S1849" i="2"/>
  <c r="S1846" i="2"/>
  <c r="S1847" i="2"/>
  <c r="S1844" i="2"/>
  <c r="S1842" i="2"/>
  <c r="S1841" i="2"/>
  <c r="S1855" i="2"/>
  <c r="S1854" i="2"/>
  <c r="S1852" i="2"/>
  <c r="S1851" i="2"/>
  <c r="S1936" i="2"/>
  <c r="S1933" i="2"/>
  <c r="S1932" i="2"/>
  <c r="S746" i="2"/>
  <c r="S1935" i="2"/>
  <c r="S1934" i="2"/>
  <c r="S742" i="2"/>
  <c r="S741" i="2"/>
  <c r="S1988" i="2"/>
  <c r="S47" i="2"/>
  <c r="S38" i="2"/>
  <c r="S11" i="2"/>
  <c r="S2015" i="2"/>
  <c r="S1990" i="2"/>
  <c r="S738" i="2"/>
  <c r="S1872" i="2"/>
  <c r="S1870" i="2"/>
  <c r="S1869" i="2"/>
  <c r="S1868" i="2"/>
  <c r="S1867" i="2"/>
  <c r="S1871" i="2"/>
  <c r="S1866" i="2"/>
  <c r="S1865" i="2"/>
  <c r="S1864" i="2"/>
  <c r="S736" i="2"/>
  <c r="S733" i="2"/>
  <c r="S36" i="2"/>
  <c r="S33" i="2"/>
  <c r="S31" i="2"/>
  <c r="S29" i="2"/>
  <c r="S1966" i="2"/>
  <c r="S1930" i="2"/>
  <c r="S1929" i="2"/>
  <c r="S731" i="2"/>
  <c r="S1931" i="2"/>
  <c r="S729" i="2"/>
  <c r="S728" i="2"/>
  <c r="S727" i="2"/>
  <c r="S726" i="2"/>
  <c r="S724" i="2"/>
  <c r="S171" i="2"/>
  <c r="S169" i="2"/>
  <c r="S156" i="2"/>
  <c r="S154" i="2"/>
  <c r="S174" i="2"/>
  <c r="S161" i="2"/>
  <c r="S152" i="2"/>
  <c r="S721" i="2"/>
  <c r="S44" i="2"/>
  <c r="S42" i="2"/>
  <c r="S716" i="2"/>
  <c r="S177" i="2"/>
  <c r="S166" i="2"/>
  <c r="S164" i="2"/>
  <c r="S714" i="2"/>
  <c r="S148" i="2"/>
  <c r="S144" i="2"/>
  <c r="S140" i="2"/>
  <c r="S83" i="2"/>
  <c r="S712" i="2"/>
  <c r="S146" i="2"/>
  <c r="S81" i="2"/>
  <c r="S711" i="2"/>
  <c r="S710" i="2"/>
  <c r="S709" i="2"/>
  <c r="S28" i="2"/>
  <c r="S25" i="2"/>
  <c r="S23" i="2"/>
  <c r="S18" i="2"/>
  <c r="S16" i="2"/>
  <c r="S1971" i="2"/>
  <c r="S1970" i="2"/>
  <c r="S1900" i="2"/>
  <c r="S1899" i="2"/>
  <c r="S1898" i="2"/>
  <c r="S1958" i="2"/>
  <c r="S702" i="2"/>
  <c r="S701" i="2"/>
  <c r="S1906" i="2"/>
  <c r="S1904" i="2"/>
  <c r="S1901" i="2"/>
  <c r="S697" i="2"/>
  <c r="S1905" i="2"/>
  <c r="S1903" i="2"/>
  <c r="S695" i="2"/>
  <c r="S694" i="2"/>
  <c r="S1876" i="2"/>
  <c r="S1858" i="2"/>
  <c r="S1857" i="2"/>
  <c r="S1856" i="2"/>
  <c r="S1875" i="2"/>
  <c r="S1874" i="2"/>
  <c r="S1873" i="2"/>
  <c r="S690" i="2"/>
  <c r="S689" i="2"/>
  <c r="S688" i="2"/>
  <c r="S687" i="2"/>
  <c r="S1987" i="2"/>
  <c r="S1986" i="2"/>
  <c r="S685" i="2"/>
  <c r="S684" i="2"/>
  <c r="S683" i="2"/>
  <c r="S681" i="2"/>
  <c r="S680" i="2"/>
  <c r="S679" i="2"/>
  <c r="S678" i="2"/>
  <c r="S1860" i="2"/>
  <c r="S675" i="2"/>
  <c r="S674" i="2"/>
  <c r="S673" i="2"/>
  <c r="S1938" i="2"/>
  <c r="S1937" i="2"/>
  <c r="S668" i="2"/>
  <c r="S1981" i="2"/>
  <c r="S1893" i="2"/>
  <c r="S1892" i="2"/>
  <c r="S1891" i="2"/>
  <c r="S1861" i="2"/>
  <c r="S664" i="2"/>
  <c r="S663" i="2"/>
  <c r="S662" i="2"/>
  <c r="S125" i="2"/>
  <c r="S122" i="2"/>
  <c r="V2280" i="2"/>
  <c r="S559" i="2"/>
  <c r="S1702" i="2"/>
  <c r="S2033" i="2"/>
  <c r="S2074" i="2"/>
  <c r="S1291" i="2"/>
  <c r="S1768" i="2"/>
  <c r="S558" i="2"/>
  <c r="S1791" i="2"/>
  <c r="S1156" i="2"/>
  <c r="S1110" i="2"/>
  <c r="S948" i="2"/>
  <c r="S940" i="2"/>
  <c r="S864" i="2"/>
  <c r="S817" i="2"/>
  <c r="S814" i="2"/>
  <c r="Y2265" i="2"/>
  <c r="S2115" i="2"/>
  <c r="S2114" i="2"/>
  <c r="S2113" i="2"/>
  <c r="S2112" i="2"/>
  <c r="S2111" i="2"/>
  <c r="S1808" i="2"/>
  <c r="S1807" i="2"/>
  <c r="S1806" i="2"/>
  <c r="S1705" i="2"/>
  <c r="S1704" i="2"/>
  <c r="S1703" i="2"/>
  <c r="S1701" i="2"/>
  <c r="S569" i="2"/>
  <c r="S1700" i="2"/>
  <c r="S1699" i="2"/>
  <c r="S1698" i="2"/>
  <c r="S1697" i="2"/>
  <c r="S2035" i="2"/>
  <c r="S2034" i="2"/>
  <c r="S2032" i="2"/>
  <c r="S2028" i="2"/>
  <c r="S567" i="2"/>
  <c r="S2031" i="2"/>
  <c r="S2030" i="2"/>
  <c r="S2029" i="2"/>
  <c r="S2027" i="2"/>
  <c r="S2080" i="2"/>
  <c r="S2079" i="2"/>
  <c r="S2078" i="2"/>
  <c r="S2075" i="2"/>
  <c r="S2072" i="2"/>
  <c r="S2077" i="2"/>
  <c r="S2076" i="2"/>
  <c r="S2073" i="2"/>
  <c r="S2071" i="2"/>
  <c r="S1289" i="2"/>
  <c r="S1284" i="2"/>
  <c r="S1278" i="2"/>
  <c r="S1298" i="2"/>
  <c r="S1294" i="2"/>
  <c r="S1282" i="2"/>
  <c r="S1280" i="2"/>
  <c r="S1276" i="2"/>
  <c r="S1822" i="2"/>
  <c r="S1813" i="2"/>
  <c r="S1812" i="2"/>
  <c r="S1809" i="2"/>
  <c r="S564" i="2"/>
  <c r="S2022" i="2"/>
  <c r="S2021" i="2"/>
  <c r="S2020" i="2"/>
  <c r="S2019" i="2"/>
  <c r="S2018" i="2"/>
  <c r="S1773" i="2"/>
  <c r="S1772" i="2"/>
  <c r="S1771" i="2"/>
  <c r="S1767" i="2"/>
  <c r="S1748" i="2"/>
  <c r="S1770" i="2"/>
  <c r="S1766" i="2"/>
  <c r="S1765" i="2"/>
  <c r="S1764" i="2"/>
  <c r="S560" i="2"/>
  <c r="S2053" i="2"/>
  <c r="S2052" i="2"/>
  <c r="S2051" i="2"/>
  <c r="S2050" i="2"/>
  <c r="S556" i="2"/>
  <c r="S1790" i="2"/>
  <c r="S1789" i="2"/>
  <c r="S1788" i="2"/>
  <c r="S554" i="2"/>
  <c r="S1787" i="2"/>
  <c r="S1786" i="2"/>
  <c r="S1785" i="2"/>
  <c r="S1784" i="2"/>
  <c r="S552" i="2"/>
  <c r="S1736" i="2"/>
  <c r="S1735" i="2"/>
  <c r="S1734" i="2"/>
  <c r="S1733" i="2"/>
  <c r="S515" i="2"/>
  <c r="S1732" i="2"/>
  <c r="S1731" i="2"/>
  <c r="S1730" i="2"/>
  <c r="S1729" i="2"/>
  <c r="S1689" i="2"/>
  <c r="S2017" i="2"/>
  <c r="S2016" i="2"/>
  <c r="S1825" i="2"/>
  <c r="S1821" i="2"/>
  <c r="S1159" i="2"/>
  <c r="S1157" i="2"/>
  <c r="S1154" i="2"/>
  <c r="S1152" i="2"/>
  <c r="S1150" i="2"/>
  <c r="S1148" i="2"/>
  <c r="S1146" i="2"/>
  <c r="S1141" i="2"/>
  <c r="S1139" i="2"/>
  <c r="S1135" i="2"/>
  <c r="S1133" i="2"/>
  <c r="S1131" i="2"/>
  <c r="S1129" i="2"/>
  <c r="S1127" i="2"/>
  <c r="S1119" i="2"/>
  <c r="S1117" i="2"/>
  <c r="S1114" i="2"/>
  <c r="S1112" i="2"/>
  <c r="S1108" i="2"/>
  <c r="S1106" i="2"/>
  <c r="S1104" i="2"/>
  <c r="S1102" i="2"/>
  <c r="S1100" i="2"/>
  <c r="S1098" i="2"/>
  <c r="S1096" i="2"/>
  <c r="S1094" i="2"/>
  <c r="S1092" i="2"/>
  <c r="S1090" i="2"/>
  <c r="S1008" i="2"/>
  <c r="S1006" i="2"/>
  <c r="S1004" i="2"/>
  <c r="S1002" i="2"/>
  <c r="S1000" i="2"/>
  <c r="S998" i="2"/>
  <c r="S995" i="2"/>
  <c r="S993" i="2"/>
  <c r="S991" i="2"/>
  <c r="S989" i="2"/>
  <c r="S987" i="2"/>
  <c r="S986" i="2"/>
  <c r="S984" i="2"/>
  <c r="S981" i="2"/>
  <c r="S979" i="2"/>
  <c r="S976" i="2"/>
  <c r="S974" i="2"/>
  <c r="S972" i="2"/>
  <c r="S969" i="2"/>
  <c r="S967" i="2"/>
  <c r="S965" i="2"/>
  <c r="S962" i="2"/>
  <c r="S960" i="2"/>
  <c r="S955" i="2"/>
  <c r="S951" i="2"/>
  <c r="S946" i="2"/>
  <c r="S944" i="2"/>
  <c r="S942" i="2"/>
  <c r="S939" i="2"/>
  <c r="S936" i="2"/>
  <c r="S932" i="2"/>
  <c r="S923" i="2"/>
  <c r="S920" i="2"/>
  <c r="S917" i="2"/>
  <c r="S915" i="2"/>
  <c r="S913" i="2"/>
  <c r="S910" i="2"/>
  <c r="S908" i="2"/>
  <c r="S906" i="2"/>
  <c r="S904" i="2"/>
  <c r="S903" i="2"/>
  <c r="S901" i="2"/>
  <c r="S899" i="2"/>
  <c r="S897" i="2"/>
  <c r="S895" i="2"/>
  <c r="S892" i="2"/>
  <c r="S890" i="2"/>
  <c r="S887" i="2"/>
  <c r="S885" i="2"/>
  <c r="S882" i="2"/>
  <c r="S880" i="2"/>
  <c r="S878" i="2"/>
  <c r="S876" i="2"/>
  <c r="S873" i="2"/>
  <c r="S870" i="2"/>
  <c r="S868" i="2"/>
  <c r="S866" i="2"/>
  <c r="S862" i="2"/>
  <c r="S858" i="2"/>
  <c r="S854" i="2"/>
  <c r="S852" i="2"/>
  <c r="S850" i="2"/>
  <c r="S826" i="2"/>
  <c r="S821" i="2"/>
  <c r="S819" i="2"/>
  <c r="S1227" i="2"/>
  <c r="S1043" i="2"/>
  <c r="S1032" i="2"/>
  <c r="S68" i="2"/>
  <c r="S66" i="2"/>
  <c r="S847" i="2"/>
  <c r="S843" i="2"/>
  <c r="S841" i="2"/>
  <c r="S838" i="2"/>
  <c r="S835" i="2"/>
  <c r="S1225" i="2"/>
  <c r="S1222" i="2"/>
  <c r="S1220" i="2"/>
  <c r="S1218" i="2"/>
  <c r="S1216" i="2"/>
  <c r="S1144" i="2"/>
  <c r="S1137" i="2"/>
  <c r="S1125" i="2"/>
  <c r="S1123" i="2"/>
  <c r="S1121" i="2"/>
  <c r="S676" i="2"/>
  <c r="S671" i="2"/>
  <c r="S670" i="2"/>
  <c r="S667" i="2"/>
  <c r="S666" i="2"/>
  <c r="S197" i="2"/>
  <c r="S195" i="2"/>
  <c r="S193" i="2"/>
  <c r="S191" i="2"/>
  <c r="S189" i="2"/>
  <c r="S665" i="2"/>
  <c r="S661" i="2"/>
  <c r="S660" i="2"/>
  <c r="S657" i="2"/>
  <c r="S656" i="2"/>
  <c r="S1450" i="2"/>
  <c r="S187" i="2"/>
  <c r="S185" i="2"/>
  <c r="S183" i="2"/>
  <c r="S181" i="2"/>
  <c r="V2250" i="2"/>
  <c r="S1082" i="2"/>
  <c r="S1079" i="2"/>
  <c r="S1076" i="2"/>
  <c r="S1073" i="2"/>
  <c r="S72" i="2"/>
  <c r="V2247" i="2"/>
  <c r="S1447" i="2"/>
  <c r="S1444" i="2"/>
  <c r="S1441" i="2"/>
  <c r="S1438" i="2"/>
  <c r="S1435" i="2"/>
  <c r="S1062" i="2"/>
  <c r="S1058" i="2"/>
  <c r="S1056" i="2"/>
  <c r="S810" i="2"/>
  <c r="S805" i="2"/>
  <c r="S800" i="2"/>
  <c r="S791" i="2"/>
  <c r="S785" i="2"/>
  <c r="S780" i="2"/>
  <c r="S775" i="2"/>
  <c r="S774" i="2"/>
  <c r="S765" i="2"/>
  <c r="S764" i="2"/>
  <c r="S753" i="2"/>
  <c r="S750" i="2"/>
  <c r="S749" i="2"/>
  <c r="S748" i="2"/>
  <c r="S747" i="2"/>
  <c r="S744" i="2"/>
  <c r="S718" i="2"/>
  <c r="S715" i="2"/>
  <c r="S704" i="2"/>
  <c r="S696" i="2"/>
  <c r="S555" i="2"/>
  <c r="S549" i="2"/>
  <c r="S351" i="2"/>
  <c r="S337" i="2"/>
  <c r="S305" i="2"/>
  <c r="S281" i="2"/>
  <c r="S279" i="2"/>
  <c r="S276" i="2"/>
  <c r="S247" i="2"/>
  <c r="S219" i="2"/>
  <c r="S203" i="2"/>
  <c r="S201" i="2"/>
  <c r="S1087" i="2"/>
  <c r="S708" i="2"/>
  <c r="S703" i="2"/>
  <c r="S327" i="2"/>
  <c r="S243" i="2"/>
  <c r="Y2241" i="2"/>
  <c r="S1086" i="2"/>
  <c r="S1070" i="2"/>
  <c r="S1068" i="2"/>
  <c r="S1066" i="2"/>
  <c r="S1064" i="2"/>
  <c r="S1060" i="2"/>
  <c r="S1053" i="2"/>
  <c r="S1050" i="2"/>
  <c r="S809" i="2"/>
  <c r="S808" i="2"/>
  <c r="S807" i="2"/>
  <c r="S806" i="2"/>
  <c r="S804" i="2"/>
  <c r="S803" i="2"/>
  <c r="S802" i="2"/>
  <c r="S801" i="2"/>
  <c r="S799" i="2"/>
  <c r="S798" i="2"/>
  <c r="S797" i="2"/>
  <c r="S796" i="2"/>
  <c r="S795" i="2"/>
  <c r="S794" i="2"/>
  <c r="S793" i="2"/>
  <c r="S792" i="2"/>
  <c r="S790" i="2"/>
  <c r="S789" i="2"/>
  <c r="S788" i="2"/>
  <c r="S787" i="2"/>
  <c r="S786" i="2"/>
  <c r="S784" i="2"/>
  <c r="S783" i="2"/>
  <c r="S782" i="2"/>
  <c r="S781" i="2"/>
  <c r="S779" i="2"/>
  <c r="S778" i="2"/>
  <c r="S777" i="2"/>
  <c r="S776" i="2"/>
  <c r="S773" i="2"/>
  <c r="S772" i="2"/>
  <c r="S771" i="2"/>
  <c r="S770" i="2"/>
  <c r="S769" i="2"/>
  <c r="S768" i="2"/>
  <c r="S767" i="2"/>
  <c r="S766" i="2"/>
  <c r="S756" i="2"/>
  <c r="S752" i="2"/>
  <c r="S751" i="2"/>
  <c r="S740" i="2"/>
  <c r="S739" i="2"/>
  <c r="S737" i="2"/>
  <c r="S735" i="2"/>
  <c r="S734" i="2"/>
  <c r="S732" i="2"/>
  <c r="S730" i="2"/>
  <c r="S725" i="2"/>
  <c r="S723" i="2"/>
  <c r="S713" i="2"/>
  <c r="S706" i="2"/>
  <c r="S705" i="2"/>
  <c r="S699" i="2"/>
  <c r="S693" i="2"/>
  <c r="S692" i="2"/>
  <c r="S686" i="2"/>
  <c r="S682" i="2"/>
  <c r="S584" i="2"/>
  <c r="S580" i="2"/>
  <c r="S575" i="2"/>
  <c r="S572" i="2"/>
  <c r="S570" i="2"/>
  <c r="S568" i="2"/>
  <c r="S563" i="2"/>
  <c r="S562" i="2"/>
  <c r="S561" i="2"/>
  <c r="S557" i="2"/>
  <c r="S553" i="2"/>
  <c r="S551" i="2"/>
  <c r="S550" i="2"/>
  <c r="S363" i="2"/>
  <c r="S361" i="2"/>
  <c r="S359" i="2"/>
  <c r="S357" i="2"/>
  <c r="S355" i="2"/>
  <c r="S353" i="2"/>
  <c r="S349" i="2"/>
  <c r="S347" i="2"/>
  <c r="S345" i="2"/>
  <c r="S343" i="2"/>
  <c r="S341" i="2"/>
  <c r="S339" i="2"/>
  <c r="S335" i="2"/>
  <c r="S333" i="2"/>
  <c r="S331" i="2"/>
  <c r="S329" i="2"/>
  <c r="S325" i="2"/>
  <c r="S323" i="2"/>
  <c r="S319" i="2"/>
  <c r="S317" i="2"/>
  <c r="S315" i="2"/>
  <c r="S313" i="2"/>
  <c r="S311" i="2"/>
  <c r="S309" i="2"/>
  <c r="S307" i="2"/>
  <c r="S303" i="2"/>
  <c r="S301" i="2"/>
  <c r="S299" i="2"/>
  <c r="S297" i="2"/>
  <c r="S295" i="2"/>
  <c r="S293" i="2"/>
  <c r="S291" i="2"/>
  <c r="S289" i="2"/>
  <c r="S287" i="2"/>
  <c r="S285" i="2"/>
  <c r="S283" i="2"/>
  <c r="S2126" i="2"/>
  <c r="S274" i="2"/>
  <c r="S272" i="2"/>
  <c r="S270" i="2"/>
  <c r="S268" i="2"/>
  <c r="S266" i="2"/>
  <c r="S263" i="2"/>
  <c r="S261" i="2"/>
  <c r="S259" i="2"/>
  <c r="S257" i="2"/>
  <c r="S255" i="2"/>
  <c r="S253" i="2"/>
  <c r="S251" i="2"/>
  <c r="S249" i="2"/>
  <c r="S245" i="2"/>
  <c r="S241" i="2"/>
  <c r="S239" i="2"/>
  <c r="S237" i="2"/>
  <c r="S235" i="2"/>
  <c r="S233" i="2"/>
  <c r="S231" i="2"/>
  <c r="S229" i="2"/>
  <c r="S227" i="2"/>
  <c r="S225" i="2"/>
  <c r="S223" i="2"/>
  <c r="S221" i="2"/>
  <c r="S217" i="2"/>
  <c r="S215" i="2"/>
  <c r="S213" i="2"/>
  <c r="S211" i="2"/>
  <c r="S209" i="2"/>
  <c r="S207" i="2"/>
  <c r="S205" i="2"/>
  <c r="S199" i="2"/>
  <c r="S653" i="2"/>
  <c r="S649" i="2"/>
  <c r="S647" i="2"/>
  <c r="S645" i="2"/>
  <c r="S375" i="2"/>
  <c r="S1446" i="2"/>
  <c r="S1443" i="2"/>
  <c r="S1440" i="2"/>
  <c r="S1437" i="2"/>
  <c r="S1434" i="2"/>
  <c r="S1432" i="2"/>
  <c r="S1430" i="2"/>
  <c r="S1428" i="2"/>
  <c r="S1425" i="2"/>
  <c r="S1422" i="2"/>
  <c r="S373" i="2"/>
  <c r="S371" i="2"/>
  <c r="S369" i="2"/>
  <c r="S367" i="2"/>
  <c r="S365" i="2"/>
  <c r="S1084" i="2"/>
  <c r="S589" i="2"/>
  <c r="S587" i="2"/>
  <c r="S566" i="2"/>
  <c r="S565" i="2"/>
  <c r="V2233" i="2"/>
  <c r="V2230" i="2"/>
  <c r="S2043" i="2"/>
  <c r="S2014" i="2"/>
  <c r="S1983" i="2"/>
  <c r="S1960" i="2"/>
  <c r="S1956" i="2"/>
  <c r="S1952" i="2"/>
  <c r="S1951" i="2"/>
  <c r="S1944" i="2"/>
  <c r="S1927" i="2"/>
  <c r="S1925" i="2"/>
  <c r="S1922" i="2"/>
  <c r="S1920" i="2"/>
  <c r="S1919" i="2"/>
  <c r="S1915" i="2"/>
  <c r="S1914" i="2"/>
  <c r="S1889" i="2"/>
  <c r="S659" i="2"/>
  <c r="S658" i="2"/>
  <c r="S646" i="2"/>
  <c r="S636" i="2"/>
  <c r="S623" i="2"/>
  <c r="S618" i="2"/>
  <c r="S617" i="2"/>
  <c r="S616" i="2"/>
  <c r="S611" i="2"/>
  <c r="S600" i="2"/>
  <c r="S599" i="2"/>
  <c r="S597" i="2"/>
  <c r="S573" i="2"/>
  <c r="S124" i="2"/>
  <c r="S99" i="2"/>
  <c r="S98" i="2"/>
  <c r="S88" i="2"/>
  <c r="S65" i="2"/>
  <c r="S9" i="2"/>
  <c r="S655" i="2"/>
  <c r="S652" i="2"/>
  <c r="S635" i="2"/>
  <c r="S632" i="2"/>
  <c r="S583" i="2"/>
  <c r="S582" i="2"/>
  <c r="S578" i="2"/>
  <c r="S577" i="2"/>
  <c r="V2224" i="2"/>
  <c r="Y2224" i="2" s="1"/>
  <c r="S2013" i="2"/>
  <c r="S2012" i="2"/>
  <c r="S2011" i="2"/>
  <c r="S2010" i="2"/>
  <c r="S2009" i="2"/>
  <c r="S2008" i="2"/>
  <c r="S2007" i="2"/>
  <c r="S2006" i="2"/>
  <c r="S2005" i="2"/>
  <c r="S2004" i="2"/>
  <c r="S2003" i="2"/>
  <c r="S2002" i="2"/>
  <c r="S2001" i="2"/>
  <c r="S2000" i="2"/>
  <c r="S1999" i="2"/>
  <c r="S1998" i="2"/>
  <c r="S1997" i="2"/>
  <c r="S1996" i="2"/>
  <c r="S1994" i="2"/>
  <c r="S1993" i="2"/>
  <c r="S1984" i="2"/>
  <c r="S1979" i="2"/>
  <c r="S1978" i="2"/>
  <c r="S1977" i="2"/>
  <c r="S1976" i="2"/>
  <c r="S1975" i="2"/>
  <c r="S1974" i="2"/>
  <c r="S1973" i="2"/>
  <c r="S1969" i="2"/>
  <c r="S1968" i="2"/>
  <c r="S1965" i="2"/>
  <c r="S1964" i="2"/>
  <c r="S1963" i="2"/>
  <c r="S1961" i="2"/>
  <c r="S1959" i="2"/>
  <c r="S1957" i="2"/>
  <c r="S1955" i="2"/>
  <c r="S1954" i="2"/>
  <c r="S1950" i="2"/>
  <c r="S1949" i="2"/>
  <c r="S1948" i="2"/>
  <c r="S1947" i="2"/>
  <c r="S1946" i="2"/>
  <c r="S1945" i="2"/>
  <c r="S1943" i="2"/>
  <c r="S1942" i="2"/>
  <c r="S1941" i="2"/>
  <c r="S1940" i="2"/>
  <c r="S1939" i="2"/>
  <c r="S1928" i="2"/>
  <c r="S1926" i="2"/>
  <c r="S1924" i="2"/>
  <c r="S1923" i="2"/>
  <c r="S1921" i="2"/>
  <c r="S1918" i="2"/>
  <c r="S1917" i="2"/>
  <c r="S1916" i="2"/>
  <c r="S1913" i="2"/>
  <c r="S1912" i="2"/>
  <c r="S1911" i="2"/>
  <c r="S1910" i="2"/>
  <c r="S1909" i="2"/>
  <c r="S1908" i="2"/>
  <c r="S1907" i="2"/>
  <c r="S1897" i="2"/>
  <c r="S1896" i="2"/>
  <c r="S1895" i="2"/>
  <c r="S1894" i="2"/>
  <c r="S1890" i="2"/>
  <c r="S1878" i="2"/>
  <c r="S1863" i="2"/>
  <c r="S1862" i="2"/>
  <c r="S1695" i="2"/>
  <c r="S1694" i="2"/>
  <c r="S1693" i="2"/>
  <c r="S1692" i="2"/>
  <c r="S1691" i="2"/>
  <c r="S1690" i="2"/>
  <c r="S654" i="2"/>
  <c r="S651" i="2"/>
  <c r="S650" i="2"/>
  <c r="S648" i="2"/>
  <c r="S644" i="2"/>
  <c r="S643" i="2"/>
  <c r="S642" i="2"/>
  <c r="S641" i="2"/>
  <c r="S640" i="2"/>
  <c r="S639" i="2"/>
  <c r="S638" i="2"/>
  <c r="S637" i="2"/>
  <c r="S634" i="2"/>
  <c r="S633" i="2"/>
  <c r="S631" i="2"/>
  <c r="S630" i="2"/>
  <c r="S629" i="2"/>
  <c r="S628" i="2"/>
  <c r="S627" i="2"/>
  <c r="S626" i="2"/>
  <c r="S625" i="2"/>
  <c r="S622" i="2"/>
  <c r="S621" i="2"/>
  <c r="S620" i="2"/>
  <c r="S619" i="2"/>
  <c r="S614" i="2"/>
  <c r="S613" i="2"/>
  <c r="S612" i="2"/>
  <c r="S610" i="2"/>
  <c r="S609" i="2"/>
  <c r="S608" i="2"/>
  <c r="S607" i="2"/>
  <c r="S606" i="2"/>
  <c r="S604" i="2"/>
  <c r="S603" i="2"/>
  <c r="S602" i="2"/>
  <c r="S601" i="2"/>
  <c r="S598" i="2"/>
  <c r="S596" i="2"/>
  <c r="S595" i="2"/>
  <c r="S594" i="2"/>
  <c r="S593" i="2"/>
  <c r="S592" i="2"/>
  <c r="S591" i="2"/>
  <c r="S590" i="2"/>
  <c r="S588" i="2"/>
  <c r="S586" i="2"/>
  <c r="S585" i="2"/>
  <c r="S581" i="2"/>
  <c r="S579" i="2"/>
  <c r="S576" i="2"/>
  <c r="S574" i="2"/>
  <c r="S139" i="2"/>
  <c r="S136" i="2"/>
  <c r="S134" i="2"/>
  <c r="S132" i="2"/>
  <c r="S130" i="2"/>
  <c r="S127" i="2"/>
  <c r="S121" i="2"/>
  <c r="S118" i="2"/>
  <c r="S90" i="2"/>
  <c r="S75" i="2"/>
  <c r="S71" i="2"/>
  <c r="S70" i="2"/>
  <c r="S63" i="2"/>
  <c r="S60" i="2"/>
  <c r="S57" i="2"/>
  <c r="S54" i="2"/>
  <c r="S49" i="2"/>
  <c r="S41" i="2"/>
  <c r="S7" i="2"/>
  <c r="S5" i="2"/>
  <c r="V2220" i="2"/>
  <c r="V2217" i="2"/>
  <c r="S1817" i="2"/>
  <c r="S1815" i="2"/>
  <c r="S1811" i="2"/>
  <c r="V2214" i="2"/>
  <c r="S2119" i="2"/>
  <c r="S2116" i="2"/>
  <c r="S2096" i="2"/>
  <c r="S2066" i="2"/>
  <c r="S2024" i="2"/>
  <c r="S1783" i="2"/>
  <c r="S1774" i="2"/>
  <c r="S1746" i="2"/>
  <c r="S1726" i="2"/>
  <c r="S1709" i="2"/>
  <c r="S1246" i="2"/>
  <c r="S1242" i="2"/>
  <c r="V2212" i="2"/>
  <c r="S2120" i="2"/>
  <c r="S1254" i="2"/>
  <c r="Y2209" i="2"/>
  <c r="S2124" i="2"/>
  <c r="S2123" i="2"/>
  <c r="S2122" i="2"/>
  <c r="S2118" i="2"/>
  <c r="S2117" i="2"/>
  <c r="S2110" i="2"/>
  <c r="S2109" i="2"/>
  <c r="S2108" i="2"/>
  <c r="S2107" i="2"/>
  <c r="S2106" i="2"/>
  <c r="S2105" i="2"/>
  <c r="S2104" i="2"/>
  <c r="S2103" i="2"/>
  <c r="S2102" i="2"/>
  <c r="S2101" i="2"/>
  <c r="S2100" i="2"/>
  <c r="S2099" i="2"/>
  <c r="S2098" i="2"/>
  <c r="S2097" i="2"/>
  <c r="S2095" i="2"/>
  <c r="S2094" i="2"/>
  <c r="S2093" i="2"/>
  <c r="S2092" i="2"/>
  <c r="S2091" i="2"/>
  <c r="S2090" i="2"/>
  <c r="S2089" i="2"/>
  <c r="S2087" i="2"/>
  <c r="S2086" i="2"/>
  <c r="S2085" i="2"/>
  <c r="S2084" i="2"/>
  <c r="S2083" i="2"/>
  <c r="S2082" i="2"/>
  <c r="S2081" i="2"/>
  <c r="S2070" i="2"/>
  <c r="S2069" i="2"/>
  <c r="S2068" i="2"/>
  <c r="S2067" i="2"/>
  <c r="S2065" i="2"/>
  <c r="S2064" i="2"/>
  <c r="S2063" i="2"/>
  <c r="S2062" i="2"/>
  <c r="S2061" i="2"/>
  <c r="S2060" i="2"/>
  <c r="S2059" i="2"/>
  <c r="S2058" i="2"/>
  <c r="S2057" i="2"/>
  <c r="S2056" i="2"/>
  <c r="S2055" i="2"/>
  <c r="S2054" i="2"/>
  <c r="S2049" i="2"/>
  <c r="S2048" i="2"/>
  <c r="S2047" i="2"/>
  <c r="S2046" i="2"/>
  <c r="S2045" i="2"/>
  <c r="S2044" i="2"/>
  <c r="S2042" i="2"/>
  <c r="S2041" i="2"/>
  <c r="S2040" i="2"/>
  <c r="S2039" i="2"/>
  <c r="S2038" i="2"/>
  <c r="S2037" i="2"/>
  <c r="S2036" i="2"/>
  <c r="S2026" i="2"/>
  <c r="S2025" i="2"/>
  <c r="S2023" i="2"/>
  <c r="S1824" i="2"/>
  <c r="S1823" i="2"/>
  <c r="S1820" i="2"/>
  <c r="S1819" i="2"/>
  <c r="S1818" i="2"/>
  <c r="S1805" i="2"/>
  <c r="S1804" i="2"/>
  <c r="S1803" i="2"/>
  <c r="S1801" i="2"/>
  <c r="S1800" i="2"/>
  <c r="S1799" i="2"/>
  <c r="S1798" i="2"/>
  <c r="S1797" i="2"/>
  <c r="S1796" i="2"/>
  <c r="S1795" i="2"/>
  <c r="S1794" i="2"/>
  <c r="S1793" i="2"/>
  <c r="S1792" i="2"/>
  <c r="S1782" i="2"/>
  <c r="S1781" i="2"/>
  <c r="S1780" i="2"/>
  <c r="S1778" i="2"/>
  <c r="S1777" i="2"/>
  <c r="S1776" i="2"/>
  <c r="S1775" i="2"/>
  <c r="S1769" i="2"/>
  <c r="S1763" i="2"/>
  <c r="S1762" i="2"/>
  <c r="S1761" i="2"/>
  <c r="S1760" i="2"/>
  <c r="S1759" i="2"/>
  <c r="S1758" i="2"/>
  <c r="S1757" i="2"/>
  <c r="S1756" i="2"/>
  <c r="S1755" i="2"/>
  <c r="S1754" i="2"/>
  <c r="S1753" i="2"/>
  <c r="S1751" i="2"/>
  <c r="S1749" i="2"/>
  <c r="S1747" i="2"/>
  <c r="S1745" i="2"/>
  <c r="S1744" i="2"/>
  <c r="S1743" i="2"/>
  <c r="S1742" i="2"/>
  <c r="S1741" i="2"/>
  <c r="S1740" i="2"/>
  <c r="S1739" i="2"/>
  <c r="S1738" i="2"/>
  <c r="S1737" i="2"/>
  <c r="S1728" i="2"/>
  <c r="S1727" i="2"/>
  <c r="S1725" i="2"/>
  <c r="S1724" i="2"/>
  <c r="S1723" i="2"/>
  <c r="S1722" i="2"/>
  <c r="S1721" i="2"/>
  <c r="S1720" i="2"/>
  <c r="S1719" i="2"/>
  <c r="S1718" i="2"/>
  <c r="S1717" i="2"/>
  <c r="S1716" i="2"/>
  <c r="S1715" i="2"/>
  <c r="S1714" i="2"/>
  <c r="S1713" i="2"/>
  <c r="S1712" i="2"/>
  <c r="S1711" i="2"/>
  <c r="S1710" i="2"/>
  <c r="S1708" i="2"/>
  <c r="S1707" i="2"/>
  <c r="S1696" i="2"/>
  <c r="S1273" i="2"/>
  <c r="S1270" i="2"/>
  <c r="S1268" i="2"/>
  <c r="S1265" i="2"/>
  <c r="S1262" i="2"/>
  <c r="S1259" i="2"/>
  <c r="S1251" i="2"/>
  <c r="S1249" i="2"/>
  <c r="S1244" i="2"/>
  <c r="S1240" i="2"/>
  <c r="S1237" i="2"/>
  <c r="S1233" i="2"/>
  <c r="S1230" i="2"/>
  <c r="S545" i="2"/>
  <c r="S544" i="2"/>
  <c r="S542" i="2"/>
  <c r="S541" i="2"/>
  <c r="S540" i="2"/>
  <c r="S539" i="2"/>
  <c r="S538" i="2"/>
  <c r="S534" i="2"/>
  <c r="S532" i="2"/>
  <c r="S524" i="2"/>
  <c r="S523" i="2"/>
  <c r="S522" i="2"/>
  <c r="S519" i="2"/>
  <c r="S518" i="2"/>
  <c r="S512" i="2"/>
  <c r="S508" i="2"/>
  <c r="S504" i="2"/>
  <c r="S503" i="2"/>
  <c r="S502" i="2"/>
  <c r="S493" i="2"/>
  <c r="S490" i="2"/>
  <c r="S488" i="2"/>
  <c r="S485" i="2"/>
  <c r="S483" i="2"/>
  <c r="S481" i="2"/>
  <c r="S115" i="2"/>
  <c r="S113" i="2"/>
  <c r="S111" i="2"/>
  <c r="S101" i="2"/>
  <c r="S97" i="2"/>
  <c r="S1814" i="2"/>
  <c r="S1816" i="2"/>
  <c r="S1810" i="2"/>
  <c r="S1319" i="2"/>
  <c r="S1314" i="2"/>
  <c r="S1311" i="2"/>
  <c r="S1308" i="2"/>
  <c r="S1300" i="2"/>
  <c r="S571" i="2"/>
  <c r="S108" i="2"/>
  <c r="S105" i="2"/>
  <c r="S103" i="2"/>
  <c r="S95" i="2"/>
  <c r="S1324" i="2"/>
  <c r="S1322" i="2"/>
  <c r="S1317" i="2"/>
  <c r="S1305" i="2"/>
  <c r="S1303" i="2"/>
  <c r="S1634" i="2"/>
  <c r="S1631" i="2"/>
  <c r="S1609" i="2"/>
  <c r="S1583" i="2"/>
  <c r="S1581" i="2"/>
  <c r="S1577" i="2"/>
  <c r="S1569" i="2"/>
  <c r="S1511" i="2"/>
  <c r="S1510" i="2"/>
  <c r="S1506" i="2"/>
  <c r="S1503" i="2"/>
  <c r="S1500" i="2"/>
  <c r="S985" i="2"/>
  <c r="S983" i="2"/>
  <c r="S978" i="2"/>
  <c r="S975" i="2"/>
  <c r="S973" i="2"/>
  <c r="S971" i="2"/>
  <c r="S543" i="2"/>
  <c r="S536" i="2"/>
  <c r="S535" i="2"/>
  <c r="S533" i="2"/>
  <c r="S528" i="2"/>
  <c r="S525" i="2"/>
  <c r="S521" i="2"/>
  <c r="S520" i="2"/>
  <c r="S507" i="2"/>
  <c r="S506" i="2"/>
  <c r="S499" i="2"/>
  <c r="S498" i="2"/>
  <c r="S494" i="2"/>
  <c r="S492" i="2"/>
  <c r="S491" i="2"/>
  <c r="S482" i="2"/>
  <c r="S479" i="2"/>
  <c r="S471" i="2"/>
  <c r="S466" i="2"/>
  <c r="S464" i="2"/>
  <c r="S461" i="2"/>
  <c r="S457" i="2"/>
  <c r="S456" i="2"/>
  <c r="S447" i="2"/>
  <c r="S444" i="2"/>
  <c r="S443" i="2"/>
  <c r="S439" i="2"/>
  <c r="S435" i="2"/>
  <c r="S434" i="2"/>
  <c r="S53" i="2"/>
  <c r="S1648" i="2"/>
  <c r="S1647" i="2"/>
  <c r="S1646" i="2"/>
  <c r="S1643" i="2"/>
  <c r="S1638" i="2"/>
  <c r="S1636" i="2"/>
  <c r="S1618" i="2"/>
  <c r="S1616" i="2"/>
  <c r="S1606" i="2"/>
  <c r="S1589" i="2"/>
  <c r="S1579" i="2"/>
  <c r="S1567" i="2"/>
  <c r="S1559" i="2"/>
  <c r="S1549" i="2"/>
  <c r="S1547" i="2"/>
  <c r="S1539" i="2"/>
  <c r="S1537" i="2"/>
  <c r="S1523" i="2"/>
  <c r="S1515" i="2"/>
  <c r="S1513" i="2"/>
  <c r="S1492" i="2"/>
  <c r="S1490" i="2"/>
  <c r="S1482" i="2"/>
  <c r="S1481" i="2"/>
  <c r="S964" i="2"/>
  <c r="S537" i="2"/>
  <c r="S62" i="2"/>
  <c r="S59" i="2"/>
  <c r="S548" i="2"/>
  <c r="S547" i="2"/>
  <c r="S546" i="2"/>
  <c r="S531" i="2"/>
  <c r="S530" i="2"/>
  <c r="S529" i="2"/>
  <c r="S527" i="2"/>
  <c r="S511" i="2"/>
  <c r="S509" i="2"/>
  <c r="S505" i="2"/>
  <c r="S501" i="2"/>
  <c r="S500" i="2"/>
  <c r="S497" i="2"/>
  <c r="S496" i="2"/>
  <c r="S489" i="2"/>
  <c r="S487" i="2"/>
  <c r="S486" i="2"/>
  <c r="S484" i="2"/>
  <c r="S480" i="2"/>
  <c r="S478" i="2"/>
  <c r="S477" i="2"/>
  <c r="S476" i="2"/>
  <c r="S475" i="2"/>
  <c r="S474" i="2"/>
  <c r="S473" i="2"/>
  <c r="S472" i="2"/>
  <c r="S470" i="2"/>
  <c r="S469" i="2"/>
  <c r="S468" i="2"/>
  <c r="S467" i="2"/>
  <c r="S465" i="2"/>
  <c r="S463" i="2"/>
  <c r="S462" i="2"/>
  <c r="S460" i="2"/>
  <c r="S459" i="2"/>
  <c r="S458" i="2"/>
  <c r="S455" i="2"/>
  <c r="S454" i="2"/>
  <c r="S453" i="2"/>
  <c r="S452" i="2"/>
  <c r="S451" i="2"/>
  <c r="S450" i="2"/>
  <c r="S449" i="2"/>
  <c r="S448" i="2"/>
  <c r="S446" i="2"/>
  <c r="S445" i="2"/>
  <c r="S442" i="2"/>
  <c r="S441" i="2"/>
  <c r="S440" i="2"/>
  <c r="S438" i="2"/>
  <c r="S437" i="2"/>
  <c r="S436" i="2"/>
  <c r="S433" i="2"/>
  <c r="S432" i="2"/>
  <c r="S431" i="2"/>
  <c r="S430" i="2"/>
  <c r="S429" i="2"/>
  <c r="S1653" i="2"/>
  <c r="S1652" i="2"/>
  <c r="S1651" i="2"/>
  <c r="S1650" i="2"/>
  <c r="S1649" i="2"/>
  <c r="S1645" i="2"/>
  <c r="S1644" i="2"/>
  <c r="S1642" i="2"/>
  <c r="S1640" i="2"/>
  <c r="S1632" i="2"/>
  <c r="S1629" i="2"/>
  <c r="S1627" i="2"/>
  <c r="S1625" i="2"/>
  <c r="S1623" i="2"/>
  <c r="S1620" i="2"/>
  <c r="S1614" i="2"/>
  <c r="S1612" i="2"/>
  <c r="S1611" i="2"/>
  <c r="S1608" i="2"/>
  <c r="S1604" i="2"/>
  <c r="S1603" i="2"/>
  <c r="S1601" i="2"/>
  <c r="S1599" i="2"/>
  <c r="S1597" i="2"/>
  <c r="S1595" i="2"/>
  <c r="S1594" i="2"/>
  <c r="S1592" i="2"/>
  <c r="S1587" i="2"/>
  <c r="S1585" i="2"/>
  <c r="S1565" i="2"/>
  <c r="S1563" i="2"/>
  <c r="S1561" i="2"/>
  <c r="S1557" i="2"/>
  <c r="S1555" i="2"/>
  <c r="S1553" i="2"/>
  <c r="S1551" i="2"/>
  <c r="S1545" i="2"/>
  <c r="S1543" i="2"/>
  <c r="S1541" i="2"/>
  <c r="S1535" i="2"/>
  <c r="S1534" i="2"/>
  <c r="S1533" i="2"/>
  <c r="S1531" i="2"/>
  <c r="S1529" i="2"/>
  <c r="S1527" i="2"/>
  <c r="S1526" i="2"/>
  <c r="S1524" i="2"/>
  <c r="S1521" i="2"/>
  <c r="S1519" i="2"/>
  <c r="S1517" i="2"/>
  <c r="S1498" i="2"/>
  <c r="S1496" i="2"/>
  <c r="S1494" i="2"/>
  <c r="S1488" i="2"/>
  <c r="S1486" i="2"/>
  <c r="S1484" i="2"/>
  <c r="S1479" i="2"/>
  <c r="S1477" i="2"/>
  <c r="S1475" i="2"/>
  <c r="S1473" i="2"/>
  <c r="S1471" i="2"/>
  <c r="S1470" i="2"/>
  <c r="S1468" i="2"/>
  <c r="S1466" i="2"/>
  <c r="S1464" i="2"/>
  <c r="S1462" i="2"/>
  <c r="S861" i="2"/>
  <c r="S857" i="2"/>
  <c r="S853" i="2"/>
  <c r="S849" i="2"/>
  <c r="S846" i="2"/>
  <c r="S1509" i="2"/>
  <c r="S1507" i="2"/>
  <c r="S1505" i="2"/>
  <c r="S1502" i="2"/>
  <c r="S1499" i="2"/>
  <c r="S1459" i="2"/>
  <c r="S1456" i="2"/>
  <c r="S1452" i="2"/>
  <c r="S1449" i="2"/>
  <c r="S1445" i="2"/>
  <c r="S982" i="2"/>
  <c r="S977" i="2"/>
  <c r="S844" i="2"/>
  <c r="S842" i="2"/>
  <c r="S840" i="2"/>
  <c r="S837" i="2"/>
  <c r="S834" i="2"/>
  <c r="S1575" i="2"/>
  <c r="S1573" i="2"/>
  <c r="S1571" i="2"/>
  <c r="S968" i="2"/>
  <c r="S966" i="2"/>
  <c r="S1554" i="2"/>
  <c r="S1552" i="2"/>
  <c r="S1550" i="2"/>
  <c r="S1548" i="2"/>
  <c r="S1546" i="2"/>
  <c r="S1514" i="2"/>
  <c r="S1512" i="2"/>
  <c r="S1508" i="2"/>
  <c r="S1504" i="2"/>
  <c r="S1501" i="2"/>
  <c r="S1544" i="2"/>
  <c r="S1542" i="2"/>
  <c r="S1540" i="2"/>
  <c r="S1538" i="2"/>
  <c r="S1536" i="2"/>
  <c r="S1497" i="2"/>
  <c r="S1491" i="2"/>
  <c r="S1489" i="2"/>
  <c r="S1485" i="2"/>
  <c r="S1483" i="2"/>
  <c r="V2179" i="2"/>
  <c r="V2176" i="2"/>
  <c r="S426" i="2"/>
  <c r="S1424" i="2"/>
  <c r="S1379" i="2"/>
  <c r="S1374" i="2"/>
  <c r="S1369" i="2"/>
  <c r="S1367" i="2"/>
  <c r="S1364" i="2"/>
  <c r="S1124" i="2"/>
  <c r="S1122" i="2"/>
  <c r="V2173" i="2"/>
  <c r="S1630" i="2"/>
  <c r="S1622" i="2"/>
  <c r="S1607" i="2"/>
  <c r="S1582" i="2"/>
  <c r="S514" i="2"/>
  <c r="S428" i="2"/>
  <c r="S427" i="2"/>
  <c r="S425" i="2"/>
  <c r="S424" i="2"/>
  <c r="S423" i="2"/>
  <c r="S420" i="2"/>
  <c r="S415" i="2"/>
  <c r="S414" i="2"/>
  <c r="S407" i="2"/>
  <c r="S381" i="2"/>
  <c r="S377" i="2"/>
  <c r="S1442" i="2"/>
  <c r="S1433" i="2"/>
  <c r="S1431" i="2"/>
  <c r="S1429" i="2"/>
  <c r="S1427" i="2"/>
  <c r="S1426" i="2"/>
  <c r="S1421" i="2"/>
  <c r="S1400" i="2"/>
  <c r="S1392" i="2"/>
  <c r="S1390" i="2"/>
  <c r="S1381" i="2"/>
  <c r="S1370" i="2"/>
  <c r="S1351" i="2"/>
  <c r="S1349" i="2"/>
  <c r="S1153" i="2"/>
  <c r="S1151" i="2"/>
  <c r="S1142" i="2"/>
  <c r="S1132" i="2"/>
  <c r="S1130" i="2"/>
  <c r="S1105" i="2"/>
  <c r="S1593" i="2"/>
  <c r="S517" i="2"/>
  <c r="S516" i="2"/>
  <c r="S513" i="2"/>
  <c r="S421" i="2"/>
  <c r="Y2167" i="2"/>
  <c r="Y2166" i="2"/>
  <c r="X2166" i="2"/>
  <c r="W2166" i="2"/>
  <c r="V2166" i="2"/>
  <c r="S1641" i="2"/>
  <c r="S1639" i="2"/>
  <c r="S1637" i="2"/>
  <c r="S1635" i="2"/>
  <c r="S1628" i="2"/>
  <c r="S1626" i="2"/>
  <c r="S1624" i="2"/>
  <c r="S1621" i="2"/>
  <c r="S1619" i="2"/>
  <c r="S1617" i="2"/>
  <c r="S1615" i="2"/>
  <c r="S1613" i="2"/>
  <c r="S1610" i="2"/>
  <c r="S1605" i="2"/>
  <c r="S1602" i="2"/>
  <c r="S1600" i="2"/>
  <c r="S1598" i="2"/>
  <c r="S1596" i="2"/>
  <c r="S1591" i="2"/>
  <c r="S1590" i="2"/>
  <c r="S1588" i="2"/>
  <c r="S1586" i="2"/>
  <c r="S1584" i="2"/>
  <c r="S1580" i="2"/>
  <c r="S1578" i="2"/>
  <c r="S1576" i="2"/>
  <c r="S1574" i="2"/>
  <c r="S1572" i="2"/>
  <c r="S1570" i="2"/>
  <c r="S1568" i="2"/>
  <c r="S1566" i="2"/>
  <c r="S1564" i="2"/>
  <c r="S1562" i="2"/>
  <c r="S1560" i="2"/>
  <c r="S1558" i="2"/>
  <c r="S1556" i="2"/>
  <c r="S1495" i="2"/>
  <c r="S1493" i="2"/>
  <c r="S1487" i="2"/>
  <c r="S1480" i="2"/>
  <c r="S422" i="2"/>
  <c r="S419" i="2"/>
  <c r="S418" i="2"/>
  <c r="S417" i="2"/>
  <c r="S416" i="2"/>
  <c r="S413" i="2"/>
  <c r="S412" i="2"/>
  <c r="S411" i="2"/>
  <c r="S410" i="2"/>
  <c r="S409" i="2"/>
  <c r="S408" i="2"/>
  <c r="S406" i="2"/>
  <c r="S405" i="2"/>
  <c r="S404" i="2"/>
  <c r="S403" i="2"/>
  <c r="S402" i="2"/>
  <c r="S401" i="2"/>
  <c r="S400" i="2"/>
  <c r="S399" i="2"/>
  <c r="S398" i="2"/>
  <c r="S397" i="2"/>
  <c r="S394" i="2"/>
  <c r="S391" i="2"/>
  <c r="S389" i="2"/>
  <c r="S387" i="2"/>
  <c r="S385" i="2"/>
  <c r="S383" i="2"/>
  <c r="S1439" i="2"/>
  <c r="H1439" i="2" a="1"/>
  <c r="H1439" i="2" s="1"/>
  <c r="S1419" i="2"/>
  <c r="S1417" i="2"/>
  <c r="S1415" i="2"/>
  <c r="S1413" i="2"/>
  <c r="S1411" i="2"/>
  <c r="S1409" i="2"/>
  <c r="S1407" i="2"/>
  <c r="S1404" i="2"/>
  <c r="S1402" i="2"/>
  <c r="S1398" i="2"/>
  <c r="S1396" i="2"/>
  <c r="S1394" i="2"/>
  <c r="S1388" i="2"/>
  <c r="S1387" i="2"/>
  <c r="S1385" i="2"/>
  <c r="S1383" i="2"/>
  <c r="S1376" i="2"/>
  <c r="S1372" i="2"/>
  <c r="S1362" i="2"/>
  <c r="S1360" i="2"/>
  <c r="S1359" i="2"/>
  <c r="S1357" i="2"/>
  <c r="S1355" i="2"/>
  <c r="S1353" i="2"/>
  <c r="S1347" i="2"/>
  <c r="S1345" i="2"/>
  <c r="S1343" i="2"/>
  <c r="S1341" i="2"/>
  <c r="S1337" i="2"/>
  <c r="S1335" i="2"/>
  <c r="S1334" i="2"/>
  <c r="S1332" i="2"/>
  <c r="S1179" i="2"/>
  <c r="S1177" i="2"/>
  <c r="S1175" i="2"/>
  <c r="S1173" i="2"/>
  <c r="S1171" i="2"/>
  <c r="S1169" i="2"/>
  <c r="S1167" i="2"/>
  <c r="S1165" i="2"/>
  <c r="S1163" i="2"/>
  <c r="S1162" i="2"/>
  <c r="S1160" i="2"/>
  <c r="S1158" i="2"/>
  <c r="S1155" i="2"/>
  <c r="S1149" i="2"/>
  <c r="S1147" i="2"/>
  <c r="S1145" i="2"/>
  <c r="S1143" i="2"/>
  <c r="S1140" i="2"/>
  <c r="S1138" i="2"/>
  <c r="S1136" i="2"/>
  <c r="S1134" i="2"/>
  <c r="S1128" i="2"/>
  <c r="S1126" i="2"/>
  <c r="S1120" i="2"/>
  <c r="S1118" i="2"/>
  <c r="S1116" i="2"/>
  <c r="S1115" i="2"/>
  <c r="S1113" i="2"/>
  <c r="S1111" i="2"/>
  <c r="S1109" i="2"/>
  <c r="S1107" i="2"/>
  <c r="S1103" i="2"/>
  <c r="S1101" i="2"/>
  <c r="S1099" i="2"/>
  <c r="S1097" i="2"/>
  <c r="S1095" i="2"/>
  <c r="S1093" i="2"/>
  <c r="S1091" i="2"/>
  <c r="S1089" i="2"/>
  <c r="S1088" i="2"/>
  <c r="S1085" i="2"/>
  <c r="S1083" i="2"/>
  <c r="S945" i="2"/>
  <c r="S943" i="2"/>
  <c r="S941" i="2"/>
  <c r="S938" i="2"/>
  <c r="S832" i="2"/>
  <c r="S831" i="2"/>
  <c r="S828" i="2"/>
  <c r="S825" i="2"/>
  <c r="S822" i="2"/>
  <c r="S1423" i="2"/>
  <c r="S1378" i="2"/>
  <c r="S1373" i="2"/>
  <c r="S1366" i="2"/>
  <c r="S961" i="2"/>
  <c r="S958" i="2"/>
  <c r="S954" i="2"/>
  <c r="S950" i="2"/>
  <c r="S947" i="2"/>
  <c r="S820" i="2"/>
  <c r="S818" i="2"/>
  <c r="S816" i="2"/>
  <c r="S813" i="2"/>
  <c r="S811" i="2"/>
  <c r="S1081" i="2"/>
  <c r="S1078" i="2"/>
  <c r="S1077" i="2"/>
  <c r="S1075" i="2"/>
  <c r="S1072" i="2"/>
  <c r="S1532" i="2"/>
  <c r="S1530" i="2"/>
  <c r="S1528" i="2"/>
  <c r="S51" i="2"/>
  <c r="S46" i="2"/>
  <c r="S1478" i="2"/>
  <c r="S1476" i="2"/>
  <c r="S1474" i="2"/>
  <c r="S1472" i="2"/>
  <c r="S1469" i="2"/>
  <c r="S1525" i="2"/>
  <c r="S1522" i="2"/>
  <c r="S1520" i="2"/>
  <c r="S1518" i="2"/>
  <c r="S1516" i="2"/>
  <c r="S1467" i="2"/>
  <c r="S1465" i="2"/>
  <c r="S1463" i="2"/>
  <c r="S1461" i="2"/>
  <c r="S1455" i="2"/>
  <c r="F791" i="4" l="1"/>
  <c r="F789" i="4"/>
  <c r="F1004" i="4"/>
  <c r="F1003" i="4"/>
  <c r="F1005" i="4" s="1"/>
  <c r="F1006" i="4" s="1"/>
  <c r="F1007" i="4" s="1"/>
  <c r="F1009" i="4" s="1"/>
  <c r="F1010" i="4" s="1"/>
  <c r="F1011" i="4" s="1"/>
  <c r="F1012" i="4" s="1"/>
  <c r="F1014" i="4" s="1"/>
  <c r="F1016" i="4" s="1"/>
  <c r="W1017" i="4" s="1"/>
  <c r="F61" i="4"/>
  <c r="F62" i="4"/>
  <c r="F66" i="4" s="1"/>
  <c r="F67" i="4" s="1"/>
  <c r="F68" i="4" s="1"/>
  <c r="F69" i="4" s="1"/>
  <c r="F70" i="4" s="1"/>
  <c r="F71" i="4" s="1"/>
  <c r="F72" i="4" s="1"/>
  <c r="F73" i="4" s="1"/>
  <c r="F74" i="4" s="1"/>
  <c r="F75" i="4" s="1"/>
  <c r="F76" i="4" s="1"/>
  <c r="F77" i="4" s="1"/>
  <c r="F78" i="4" s="1"/>
  <c r="F79" i="4" s="1"/>
  <c r="F230" i="4"/>
  <c r="F224" i="4"/>
  <c r="F231" i="4" s="1"/>
  <c r="F236" i="4" s="1"/>
  <c r="F240" i="4" s="1"/>
  <c r="F2009" i="4"/>
  <c r="F2010" i="4"/>
  <c r="F2017" i="4"/>
  <c r="W2018" i="4" s="1"/>
  <c r="W2006" i="4"/>
  <c r="F2243" i="4"/>
  <c r="F2244" i="4" s="1"/>
  <c r="F2245" i="4" s="1"/>
  <c r="F2242" i="4"/>
  <c r="Z1975" i="4"/>
  <c r="F62" i="1"/>
  <c r="F66" i="1"/>
  <c r="F67" i="1" s="1"/>
  <c r="F68" i="1" s="1"/>
  <c r="F69" i="1" s="1"/>
  <c r="F70" i="1" s="1"/>
  <c r="F71" i="1" s="1"/>
  <c r="F72" i="1" s="1"/>
  <c r="F73" i="1" s="1"/>
  <c r="F74" i="1" s="1"/>
  <c r="F75" i="1" s="1"/>
  <c r="F76" i="1" s="1"/>
  <c r="F77" i="1" s="1"/>
  <c r="F78" i="1" s="1"/>
  <c r="F79" i="1" s="1"/>
  <c r="F2242" i="1"/>
  <c r="F2243" i="1"/>
  <c r="F2244" i="1" s="1"/>
  <c r="F2295" i="1"/>
  <c r="F2296" i="1" s="1"/>
  <c r="F2297" i="1"/>
  <c r="F2298" i="1" s="1"/>
  <c r="F2309" i="1" s="1"/>
  <c r="F2310" i="1" s="1"/>
  <c r="F2311" i="1" s="1"/>
  <c r="F2312" i="1" s="1"/>
  <c r="F2313" i="1" s="1"/>
  <c r="F2316" i="1" s="1"/>
  <c r="F2317" i="1" s="1"/>
  <c r="F2320" i="1" s="1"/>
  <c r="F2321" i="1" s="1"/>
  <c r="F2322" i="1" s="1"/>
  <c r="F2325" i="1" s="1"/>
  <c r="F2326" i="1" s="1"/>
  <c r="F2327" i="1" s="1"/>
  <c r="F2328" i="1" s="1"/>
  <c r="F2329" i="1" s="1"/>
  <c r="F2332" i="1" s="1"/>
  <c r="F2333" i="1" s="1"/>
  <c r="F2334" i="1" s="1"/>
  <c r="F2335" i="1" s="1"/>
  <c r="F2336" i="1" s="1"/>
  <c r="F2245" i="1"/>
  <c r="F2010" i="1"/>
  <c r="F2009" i="1"/>
  <c r="F1004" i="1"/>
  <c r="F791" i="1"/>
  <c r="F789" i="1"/>
  <c r="F224" i="1"/>
  <c r="F231" i="1" s="1"/>
  <c r="F236" i="1" s="1"/>
  <c r="F240" i="1" s="1"/>
  <c r="F230" i="1"/>
  <c r="F166" i="1"/>
  <c r="F167" i="1" s="1"/>
  <c r="F168" i="1" s="1"/>
  <c r="V1892" i="3"/>
  <c r="V1954" i="3"/>
  <c r="W1954" i="3"/>
  <c r="X1954" i="3"/>
  <c r="Y1892" i="3"/>
  <c r="Y1954" i="3"/>
  <c r="V2168" i="2"/>
  <c r="V2188" i="2"/>
  <c r="W2188" i="2"/>
  <c r="X2188" i="2"/>
  <c r="Y2168" i="2"/>
  <c r="Y2188" i="2"/>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399" i="1"/>
  <c r="T2396" i="1"/>
  <c r="T2395" i="1"/>
  <c r="T2394" i="1"/>
  <c r="T2393" i="1"/>
  <c r="T2392" i="1"/>
  <c r="T2388" i="1"/>
  <c r="T2387" i="1"/>
  <c r="T2386" i="1"/>
  <c r="T2385" i="1"/>
  <c r="T2381" i="1"/>
  <c r="T2380" i="1"/>
  <c r="T2379" i="1"/>
  <c r="T2378" i="1"/>
  <c r="T2374" i="1"/>
  <c r="T2373" i="1"/>
  <c r="T2372" i="1"/>
  <c r="T2371" i="1"/>
  <c r="T2370" i="1"/>
  <c r="T2369" i="1"/>
  <c r="T2368" i="1"/>
  <c r="T2367" i="1"/>
  <c r="T2366" i="1"/>
  <c r="T2365" i="1"/>
  <c r="T2361" i="1"/>
  <c r="T2360" i="1"/>
  <c r="T2359" i="1"/>
  <c r="T2358" i="1"/>
  <c r="T2357" i="1"/>
  <c r="T2356" i="1"/>
  <c r="T2355" i="1"/>
  <c r="T2354" i="1"/>
  <c r="T2353" i="1"/>
  <c r="T2352" i="1"/>
  <c r="T2348" i="1"/>
  <c r="T2347" i="1"/>
  <c r="T2346" i="1"/>
  <c r="T2345" i="1"/>
  <c r="T2344" i="1"/>
  <c r="T2343" i="1"/>
  <c r="T2342" i="1"/>
  <c r="T2341" i="1"/>
  <c r="T2340" i="1"/>
  <c r="T2310" i="1"/>
  <c r="T2311" i="1"/>
  <c r="T2312" i="1"/>
  <c r="T2313" i="1"/>
  <c r="T2316" i="1"/>
  <c r="T2317" i="1"/>
  <c r="T2320" i="1"/>
  <c r="T2321" i="1"/>
  <c r="T2322" i="1"/>
  <c r="T2325" i="1"/>
  <c r="T2326" i="1"/>
  <c r="T2327" i="1"/>
  <c r="T2328" i="1"/>
  <c r="T2329" i="1"/>
  <c r="T2332" i="1"/>
  <c r="T2333" i="1"/>
  <c r="T2334" i="1"/>
  <c r="T2335" i="1"/>
  <c r="T2336" i="1"/>
  <c r="T2309" i="1"/>
  <c r="T2058" i="1"/>
  <c r="T2059" i="1"/>
  <c r="T2060" i="1"/>
  <c r="T2061" i="1"/>
  <c r="T2064" i="1"/>
  <c r="T2065" i="1"/>
  <c r="T2066" i="1"/>
  <c r="T2067" i="1"/>
  <c r="T2068" i="1"/>
  <c r="T2071" i="1"/>
  <c r="T2072" i="1"/>
  <c r="T2073" i="1"/>
  <c r="T2074" i="1"/>
  <c r="T2075" i="1"/>
  <c r="T2078" i="1"/>
  <c r="T2079" i="1"/>
  <c r="T2080" i="1"/>
  <c r="T2081" i="1"/>
  <c r="T2082" i="1"/>
  <c r="T2057" i="1"/>
  <c r="T2053" i="1"/>
  <c r="T2052" i="1"/>
  <c r="T2051" i="1"/>
  <c r="T2050" i="1"/>
  <c r="T2049" i="1"/>
  <c r="T2036" i="1"/>
  <c r="T2037" i="1"/>
  <c r="T2038" i="1"/>
  <c r="T2039" i="1"/>
  <c r="T2035" i="1"/>
  <c r="T2046" i="1"/>
  <c r="T2045" i="1"/>
  <c r="T2044" i="1"/>
  <c r="T2043" i="1"/>
  <c r="T2042" i="1"/>
  <c r="T2029" i="1"/>
  <c r="T2030" i="1"/>
  <c r="T2031" i="1"/>
  <c r="T2032" i="1"/>
  <c r="T2028" i="1"/>
  <c r="T1779" i="1"/>
  <c r="T1780" i="1"/>
  <c r="T1781" i="1"/>
  <c r="T1782" i="1"/>
  <c r="T1785" i="1"/>
  <c r="T1786" i="1"/>
  <c r="T1787" i="1"/>
  <c r="T1788" i="1"/>
  <c r="T1789" i="1"/>
  <c r="T1792" i="1"/>
  <c r="T1793" i="1"/>
  <c r="T1794" i="1"/>
  <c r="T1795" i="1"/>
  <c r="T1796" i="1"/>
  <c r="T1797" i="1"/>
  <c r="T1798" i="1"/>
  <c r="T1799" i="1"/>
  <c r="T1800" i="1"/>
  <c r="T1803" i="1"/>
  <c r="T1804" i="1"/>
  <c r="T1805" i="1"/>
  <c r="T1806" i="1"/>
  <c r="T1807" i="1"/>
  <c r="T1778" i="1"/>
  <c r="T1316" i="1"/>
  <c r="T1317" i="1"/>
  <c r="T1318" i="1"/>
  <c r="T1319" i="1"/>
  <c r="T1320" i="1"/>
  <c r="T1323" i="1"/>
  <c r="T1324" i="1"/>
  <c r="T1325" i="1"/>
  <c r="T1326" i="1"/>
  <c r="T1327" i="1"/>
  <c r="T1330" i="1"/>
  <c r="T1331" i="1"/>
  <c r="T1332" i="1"/>
  <c r="T1333" i="1"/>
  <c r="T1334" i="1"/>
  <c r="T1310" i="1"/>
  <c r="T1311" i="1"/>
  <c r="T1312" i="1"/>
  <c r="T1313" i="1"/>
  <c r="T1309" i="1"/>
  <c r="T1281" i="1"/>
  <c r="T1282" i="1"/>
  <c r="T1283" i="1"/>
  <c r="T1284" i="1"/>
  <c r="T1287" i="1"/>
  <c r="T1288" i="1"/>
  <c r="T1289" i="1"/>
  <c r="T1290" i="1"/>
  <c r="T1291" i="1"/>
  <c r="T1294" i="1"/>
  <c r="T1295" i="1"/>
  <c r="T1296" i="1"/>
  <c r="T1297" i="1"/>
  <c r="T1298" i="1"/>
  <c r="T1301" i="1"/>
  <c r="T1302" i="1"/>
  <c r="T1303" i="1"/>
  <c r="T1304" i="1"/>
  <c r="T1305" i="1"/>
  <c r="T1280" i="1"/>
  <c r="T1031" i="1"/>
  <c r="T1032" i="1"/>
  <c r="T1033" i="1"/>
  <c r="T1034" i="1"/>
  <c r="T1037" i="1"/>
  <c r="T1038" i="1"/>
  <c r="T1039" i="1"/>
  <c r="T1040" i="1"/>
  <c r="T1041" i="1"/>
  <c r="T1044" i="1"/>
  <c r="T1045" i="1"/>
  <c r="T1046" i="1"/>
  <c r="T1047" i="1"/>
  <c r="T1048" i="1"/>
  <c r="T1049" i="1"/>
  <c r="T1050" i="1"/>
  <c r="T1051" i="1"/>
  <c r="T1052" i="1"/>
  <c r="T1053" i="1"/>
  <c r="T1056" i="1"/>
  <c r="T1057" i="1"/>
  <c r="T1058" i="1"/>
  <c r="T1059" i="1"/>
  <c r="T1060" i="1"/>
  <c r="T1030" i="1"/>
  <c r="T571" i="1"/>
  <c r="T572" i="1"/>
  <c r="T573" i="1"/>
  <c r="T574" i="1"/>
  <c r="T577" i="1"/>
  <c r="T578" i="1"/>
  <c r="T579" i="1"/>
  <c r="T580" i="1"/>
  <c r="T581" i="1"/>
  <c r="T582" i="1"/>
  <c r="T583" i="1"/>
  <c r="T586" i="1"/>
  <c r="T587" i="1"/>
  <c r="T588" i="1"/>
  <c r="T589" i="1"/>
  <c r="T590" i="1"/>
  <c r="T591" i="1"/>
  <c r="T594" i="1"/>
  <c r="T595" i="1"/>
  <c r="T596" i="1"/>
  <c r="T597" i="1"/>
  <c r="T598" i="1"/>
  <c r="T570" i="1"/>
  <c r="T318" i="1"/>
  <c r="T320" i="1"/>
  <c r="T321" i="1"/>
  <c r="T322" i="1"/>
  <c r="T325" i="1"/>
  <c r="T326" i="1"/>
  <c r="T327" i="1"/>
  <c r="T328" i="1"/>
  <c r="T329" i="1"/>
  <c r="T332" i="1"/>
  <c r="T333" i="1"/>
  <c r="T334" i="1"/>
  <c r="T335" i="1"/>
  <c r="T336" i="1"/>
  <c r="T337" i="1"/>
  <c r="T338" i="1"/>
  <c r="T339" i="1"/>
  <c r="T340" i="1"/>
  <c r="T341" i="1"/>
  <c r="T342" i="1"/>
  <c r="T343" i="1"/>
  <c r="T346" i="1"/>
  <c r="T347" i="1"/>
  <c r="T348" i="1"/>
  <c r="T349" i="1"/>
  <c r="T350" i="1"/>
  <c r="T317" i="1"/>
  <c r="T289" i="1"/>
  <c r="T290" i="1"/>
  <c r="T291" i="1"/>
  <c r="T292" i="1"/>
  <c r="T293" i="1"/>
  <c r="T297" i="1"/>
  <c r="T298" i="1"/>
  <c r="T299" i="1"/>
  <c r="T302" i="1"/>
  <c r="T303" i="1"/>
  <c r="T304" i="1"/>
  <c r="T305" i="1"/>
  <c r="T306" i="1"/>
  <c r="T309" i="1"/>
  <c r="T310" i="1"/>
  <c r="T311" i="1"/>
  <c r="T312" i="1"/>
  <c r="T313" i="1"/>
  <c r="T288" i="1"/>
  <c r="T34" i="1"/>
  <c r="T35" i="1"/>
  <c r="T36" i="1"/>
  <c r="T37" i="1"/>
  <c r="T40" i="1"/>
  <c r="T41" i="1"/>
  <c r="T42" i="1"/>
  <c r="T43" i="1"/>
  <c r="T44" i="1"/>
  <c r="T47" i="1"/>
  <c r="T48" i="1"/>
  <c r="T49" i="1"/>
  <c r="T50" i="1"/>
  <c r="T51" i="1"/>
  <c r="T52" i="1"/>
  <c r="T53" i="1"/>
  <c r="T54" i="1"/>
  <c r="T55" i="1"/>
  <c r="T58" i="1"/>
  <c r="T59" i="1"/>
  <c r="T60" i="1"/>
  <c r="T61" i="1"/>
  <c r="T62" i="1"/>
  <c r="T33" i="1"/>
  <c r="T5" i="1"/>
  <c r="T6" i="1"/>
  <c r="T7" i="1"/>
  <c r="T8" i="1"/>
  <c r="T11" i="1"/>
  <c r="T12" i="1"/>
  <c r="T13" i="1"/>
  <c r="T14" i="1"/>
  <c r="T15" i="1"/>
  <c r="T18" i="1"/>
  <c r="T19" i="1"/>
  <c r="T20" i="1"/>
  <c r="T21" i="1"/>
  <c r="T22" i="1"/>
  <c r="T25" i="1"/>
  <c r="T26" i="1"/>
  <c r="T27" i="1"/>
  <c r="T28" i="1"/>
  <c r="T29" i="1"/>
  <c r="T4" i="1"/>
  <c r="F248" i="4" l="1"/>
  <c r="F244" i="4"/>
  <c r="F248" i="1"/>
  <c r="F244" i="1"/>
  <c r="Y1956" i="3"/>
  <c r="Y1993" i="3"/>
  <c r="X1993" i="3"/>
  <c r="W1993" i="3"/>
  <c r="V1956" i="3"/>
  <c r="V1993" i="3"/>
  <c r="Y2190" i="2"/>
  <c r="Y2208" i="2"/>
  <c r="X2208" i="2"/>
  <c r="W2208" i="2"/>
  <c r="V2190" i="2"/>
  <c r="V2208" i="2"/>
  <c r="W781" i="1"/>
  <c r="T779" i="1"/>
  <c r="F252" i="4" l="1"/>
  <c r="F256" i="4" s="1"/>
  <c r="F250" i="4"/>
  <c r="F254" i="4" s="1"/>
  <c r="F255" i="4" s="1"/>
  <c r="F252" i="1"/>
  <c r="F256" i="1" s="1"/>
  <c r="F250" i="1"/>
  <c r="F254" i="1" s="1"/>
  <c r="F255" i="1" s="1"/>
  <c r="F258" i="1" s="1"/>
  <c r="F260" i="1" s="1"/>
  <c r="F261" i="1" s="1"/>
  <c r="F276" i="1" s="1"/>
  <c r="V1995" i="3"/>
  <c r="V2005" i="3"/>
  <c r="W2005" i="3"/>
  <c r="X2005" i="3"/>
  <c r="Y1995" i="3"/>
  <c r="Y2005" i="3"/>
  <c r="V2210" i="2"/>
  <c r="V2223" i="2"/>
  <c r="W2223" i="2"/>
  <c r="X2223" i="2"/>
  <c r="Y2210" i="2"/>
  <c r="Y2223" i="2"/>
  <c r="W1764" i="1"/>
  <c r="W2024" i="1"/>
  <c r="W801" i="1"/>
  <c r="W284" i="1"/>
  <c r="T2015" i="1"/>
  <c r="T2016" i="1"/>
  <c r="T2011" i="1"/>
  <c r="T2014" i="1"/>
  <c r="W2018" i="1"/>
  <c r="W1273" i="1"/>
  <c r="T1260" i="1"/>
  <c r="T1261" i="1"/>
  <c r="T1262" i="1"/>
  <c r="T1263" i="1"/>
  <c r="T1264" i="1"/>
  <c r="T549" i="1"/>
  <c r="T551" i="1"/>
  <c r="T552" i="1"/>
  <c r="T553" i="1"/>
  <c r="T554" i="1"/>
  <c r="T555" i="1"/>
  <c r="T548" i="1"/>
  <c r="T274" i="1"/>
  <c r="T275" i="1"/>
  <c r="T273" i="1"/>
  <c r="T271" i="1"/>
  <c r="F259" i="4" l="1"/>
  <c r="F258" i="4"/>
  <c r="F260" i="4" s="1"/>
  <c r="F261" i="4" s="1"/>
  <c r="F276" i="4" s="1"/>
  <c r="W277" i="4" s="1"/>
  <c r="Y2007" i="3"/>
  <c r="Y2043" i="3"/>
  <c r="X2043" i="3"/>
  <c r="W2043" i="3"/>
  <c r="V2007" i="3"/>
  <c r="V2043" i="3" s="1"/>
  <c r="V2045" i="3" s="1"/>
  <c r="V2102" i="3"/>
  <c r="Y2225" i="2"/>
  <c r="Y2240" i="2"/>
  <c r="X2240" i="2"/>
  <c r="W2240" i="2"/>
  <c r="V2225" i="2"/>
  <c r="V2240" i="2"/>
  <c r="W277" i="1"/>
  <c r="W2006" i="1"/>
  <c r="W1775" i="1"/>
  <c r="W1761" i="1"/>
  <c r="T1725" i="1"/>
  <c r="T1723" i="1"/>
  <c r="T1724" i="1"/>
  <c r="W1559" i="1"/>
  <c r="W1265" i="1"/>
  <c r="W1027" i="1"/>
  <c r="W1017" i="1"/>
  <c r="W814" i="1"/>
  <c r="W795" i="1"/>
  <c r="W265" i="1"/>
  <c r="T817" i="1"/>
  <c r="T818" i="1"/>
  <c r="X775" i="1"/>
  <c r="Y775" i="1"/>
  <c r="W775" i="1"/>
  <c r="V2104" i="3" l="1"/>
  <c r="V2118" i="3"/>
  <c r="W2102" i="3"/>
  <c r="X2102" i="3"/>
  <c r="Y2045" i="3"/>
  <c r="Y2102" i="3"/>
  <c r="V2242" i="2"/>
  <c r="V2264" i="2"/>
  <c r="W2264" i="2"/>
  <c r="X2264" i="2"/>
  <c r="Y2242" i="2"/>
  <c r="Y2264" i="2"/>
  <c r="W2246" i="1"/>
  <c r="X2246" i="1"/>
  <c r="Y2246" i="1"/>
  <c r="Z2246" i="1"/>
  <c r="X1973" i="1"/>
  <c r="Y1973" i="1"/>
  <c r="Z1973" i="1"/>
  <c r="X1719" i="1"/>
  <c r="Y1719" i="1"/>
  <c r="Z1719" i="1"/>
  <c r="X1529" i="1"/>
  <c r="Y1529" i="1"/>
  <c r="Z1529" i="1"/>
  <c r="X1214" i="1"/>
  <c r="Y1214" i="1"/>
  <c r="Z1214" i="1"/>
  <c r="X967" i="1"/>
  <c r="Y967" i="1"/>
  <c r="Z967" i="1"/>
  <c r="Z775" i="1"/>
  <c r="X477" i="1"/>
  <c r="Y477" i="1"/>
  <c r="Z477" i="1"/>
  <c r="Z217" i="1"/>
  <c r="X216" i="1"/>
  <c r="Y216" i="1"/>
  <c r="Z216" i="1"/>
  <c r="Z2247" i="1"/>
  <c r="Z1974" i="1"/>
  <c r="W1973" i="1"/>
  <c r="Z1720" i="1"/>
  <c r="W1719" i="1"/>
  <c r="Z1530" i="1"/>
  <c r="W1529" i="1"/>
  <c r="W1214" i="1"/>
  <c r="W968" i="1"/>
  <c r="W967" i="1"/>
  <c r="Z776" i="1"/>
  <c r="W477" i="1"/>
  <c r="W216" i="1"/>
  <c r="W218" i="1" s="1"/>
  <c r="Y2104" i="3" l="1"/>
  <c r="Y2118" i="3"/>
  <c r="X2118" i="3"/>
  <c r="W2118" i="3"/>
  <c r="V2120" i="3"/>
  <c r="V2158" i="3"/>
  <c r="Y2266" i="2"/>
  <c r="Y2283" i="2"/>
  <c r="X2283" i="2"/>
  <c r="W2283" i="2"/>
  <c r="V2266" i="2"/>
  <c r="V2283" i="2"/>
  <c r="Z968" i="1"/>
  <c r="Z969" i="1" s="1"/>
  <c r="Z1975" i="1"/>
  <c r="Z479" i="1"/>
  <c r="Z1721" i="1"/>
  <c r="W1975" i="1"/>
  <c r="W1721" i="1"/>
  <c r="W2248" i="1"/>
  <c r="Z1215" i="1"/>
  <c r="Z1531" i="1"/>
  <c r="Z777" i="1"/>
  <c r="Z2248" i="1"/>
  <c r="W1531" i="1"/>
  <c r="Z218" i="1"/>
  <c r="W777" i="1"/>
  <c r="W969" i="1"/>
  <c r="W1215" i="1"/>
  <c r="W479" i="1"/>
  <c r="T67" i="1"/>
  <c r="T68" i="1"/>
  <c r="T69" i="1"/>
  <c r="T70" i="1"/>
  <c r="T71" i="1"/>
  <c r="T72" i="1"/>
  <c r="T73" i="1"/>
  <c r="T74" i="1"/>
  <c r="T75" i="1"/>
  <c r="T76" i="1"/>
  <c r="T77" i="1"/>
  <c r="T78" i="1"/>
  <c r="T79" i="1"/>
  <c r="T80" i="1"/>
  <c r="T228" i="1"/>
  <c r="T81" i="1"/>
  <c r="T82" i="1"/>
  <c r="T83" i="1"/>
  <c r="T84" i="1"/>
  <c r="T85" i="1"/>
  <c r="T86" i="1"/>
  <c r="T87" i="1"/>
  <c r="T88" i="1"/>
  <c r="T89" i="1"/>
  <c r="T90" i="1"/>
  <c r="T229" i="1"/>
  <c r="T230" i="1"/>
  <c r="T91" i="1"/>
  <c r="T92" i="1"/>
  <c r="T93" i="1"/>
  <c r="T94" i="1"/>
  <c r="T231" i="1"/>
  <c r="T95" i="1"/>
  <c r="T96" i="1"/>
  <c r="T97" i="1"/>
  <c r="T98" i="1"/>
  <c r="T232" i="1"/>
  <c r="T233" i="1"/>
  <c r="T99" i="1"/>
  <c r="T100" i="1"/>
  <c r="T101" i="1"/>
  <c r="T102" i="1"/>
  <c r="T103" i="1"/>
  <c r="T104" i="1"/>
  <c r="T105" i="1"/>
  <c r="T106" i="1"/>
  <c r="T107" i="1"/>
  <c r="T108" i="1"/>
  <c r="T109" i="1"/>
  <c r="T110" i="1"/>
  <c r="T111" i="1"/>
  <c r="T112" i="1"/>
  <c r="T113" i="1"/>
  <c r="T114" i="1"/>
  <c r="T115" i="1"/>
  <c r="T116" i="1"/>
  <c r="T117" i="1"/>
  <c r="T118" i="1"/>
  <c r="T119" i="1"/>
  <c r="T234" i="1"/>
  <c r="T235" i="1"/>
  <c r="T120" i="1"/>
  <c r="T121" i="1"/>
  <c r="T122" i="1"/>
  <c r="T123" i="1"/>
  <c r="T124" i="1"/>
  <c r="T125" i="1"/>
  <c r="T236" i="1"/>
  <c r="T126" i="1"/>
  <c r="T127" i="1"/>
  <c r="T237" i="1"/>
  <c r="T128" i="1"/>
  <c r="T129" i="1"/>
  <c r="T130" i="1"/>
  <c r="T131" i="1"/>
  <c r="T238" i="1"/>
  <c r="T239" i="1"/>
  <c r="T132" i="1"/>
  <c r="T133" i="1"/>
  <c r="T134" i="1"/>
  <c r="T240" i="1"/>
  <c r="T135" i="1"/>
  <c r="T136" i="1"/>
  <c r="T137" i="1"/>
  <c r="T138" i="1"/>
  <c r="T139" i="1"/>
  <c r="T140" i="1"/>
  <c r="T141" i="1"/>
  <c r="T142" i="1"/>
  <c r="T143" i="1"/>
  <c r="T241" i="1"/>
  <c r="T242" i="1"/>
  <c r="T243" i="1"/>
  <c r="T244" i="1"/>
  <c r="T245" i="1"/>
  <c r="T246" i="1"/>
  <c r="T144" i="1"/>
  <c r="T247" i="1"/>
  <c r="T268" i="1"/>
  <c r="T269" i="1"/>
  <c r="T272" i="1"/>
  <c r="T270" i="1"/>
  <c r="T354" i="1"/>
  <c r="T355" i="1"/>
  <c r="T356" i="1"/>
  <c r="T357" i="1"/>
  <c r="T358" i="1"/>
  <c r="T359" i="1"/>
  <c r="T360" i="1"/>
  <c r="T361" i="1"/>
  <c r="T362" i="1"/>
  <c r="T363" i="1"/>
  <c r="T488" i="1"/>
  <c r="T489" i="1"/>
  <c r="T364" i="1"/>
  <c r="T365" i="1"/>
  <c r="T366" i="1"/>
  <c r="T490" i="1"/>
  <c r="T491" i="1"/>
  <c r="T367" i="1"/>
  <c r="T368" i="1"/>
  <c r="T369" i="1"/>
  <c r="T492" i="1"/>
  <c r="T493" i="1"/>
  <c r="T370" i="1"/>
  <c r="T371" i="1"/>
  <c r="T372" i="1"/>
  <c r="T494" i="1"/>
  <c r="T373" i="1"/>
  <c r="T374" i="1"/>
  <c r="T375" i="1"/>
  <c r="T376" i="1"/>
  <c r="T377" i="1"/>
  <c r="T378" i="1"/>
  <c r="T379" i="1"/>
  <c r="T380" i="1"/>
  <c r="T495" i="1"/>
  <c r="T496" i="1"/>
  <c r="T381" i="1"/>
  <c r="T382" i="1"/>
  <c r="T383" i="1"/>
  <c r="T497" i="1"/>
  <c r="T498" i="1"/>
  <c r="T384" i="1"/>
  <c r="T385" i="1"/>
  <c r="T386" i="1"/>
  <c r="T387" i="1"/>
  <c r="T499" i="1"/>
  <c r="T388" i="1"/>
  <c r="T389" i="1"/>
  <c r="T390" i="1"/>
  <c r="T500" i="1"/>
  <c r="T556" i="1"/>
  <c r="T501" i="1"/>
  <c r="T391" i="1"/>
  <c r="T392" i="1"/>
  <c r="T502" i="1"/>
  <c r="T393" i="1"/>
  <c r="T394" i="1"/>
  <c r="T395" i="1"/>
  <c r="T396" i="1"/>
  <c r="T397" i="1"/>
  <c r="T398" i="1"/>
  <c r="T399" i="1"/>
  <c r="T400" i="1"/>
  <c r="T503" i="1"/>
  <c r="T401" i="1"/>
  <c r="T402" i="1"/>
  <c r="T403" i="1"/>
  <c r="T404" i="1"/>
  <c r="T504" i="1"/>
  <c r="T505" i="1"/>
  <c r="T405" i="1"/>
  <c r="T406" i="1"/>
  <c r="T408" i="1"/>
  <c r="T409" i="1"/>
  <c r="T506" i="1"/>
  <c r="T507" i="1"/>
  <c r="T411" i="1"/>
  <c r="T412" i="1"/>
  <c r="T508" i="1"/>
  <c r="T413" i="1"/>
  <c r="T414" i="1"/>
  <c r="T415" i="1"/>
  <c r="T416" i="1"/>
  <c r="T417" i="1"/>
  <c r="T418" i="1"/>
  <c r="T419" i="1"/>
  <c r="T487" i="1"/>
  <c r="T545" i="1"/>
  <c r="T546" i="1"/>
  <c r="T550" i="1"/>
  <c r="T547" i="1"/>
  <c r="T557" i="1"/>
  <c r="T559" i="1"/>
  <c r="T558" i="1"/>
  <c r="T560" i="1"/>
  <c r="T407" i="1"/>
  <c r="T561" i="1"/>
  <c r="T562" i="1"/>
  <c r="T410" i="1"/>
  <c r="T509" i="1"/>
  <c r="T510" i="1"/>
  <c r="T511" i="1"/>
  <c r="T1983"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984" i="1"/>
  <c r="T2010" i="1"/>
  <c r="T1985" i="1"/>
  <c r="T1986" i="1"/>
  <c r="T1838" i="1"/>
  <c r="T1839" i="1"/>
  <c r="T1840" i="1"/>
  <c r="T1841" i="1"/>
  <c r="T1842" i="1"/>
  <c r="T1843" i="1"/>
  <c r="T1844" i="1"/>
  <c r="T1845" i="1"/>
  <c r="T1846" i="1"/>
  <c r="T1847" i="1"/>
  <c r="T1848" i="1"/>
  <c r="T1849" i="1"/>
  <c r="T1850" i="1"/>
  <c r="T1851" i="1"/>
  <c r="T1852" i="1"/>
  <c r="T1987" i="1"/>
  <c r="T1853" i="1"/>
  <c r="T1854" i="1"/>
  <c r="T1988" i="1"/>
  <c r="T1855" i="1"/>
  <c r="T1856" i="1"/>
  <c r="T1857" i="1"/>
  <c r="T1858" i="1"/>
  <c r="T1859" i="1"/>
  <c r="T1860" i="1"/>
  <c r="T2013" i="1"/>
  <c r="T1863" i="1"/>
  <c r="T1864" i="1"/>
  <c r="T1865" i="1"/>
  <c r="T1866" i="1"/>
  <c r="T1989" i="1"/>
  <c r="T1867" i="1"/>
  <c r="T1868" i="1"/>
  <c r="T1869" i="1"/>
  <c r="T1990" i="1"/>
  <c r="T1870" i="1"/>
  <c r="T1871" i="1"/>
  <c r="T1872" i="1"/>
  <c r="T1873" i="1"/>
  <c r="T1874" i="1"/>
  <c r="T1875" i="1"/>
  <c r="T1876" i="1"/>
  <c r="T1877" i="1"/>
  <c r="T1878" i="1"/>
  <c r="T1879" i="1"/>
  <c r="T1991" i="1"/>
  <c r="T1880" i="1"/>
  <c r="T1881" i="1"/>
  <c r="T1992" i="1"/>
  <c r="T1882" i="1"/>
  <c r="T1883" i="1"/>
  <c r="T1884" i="1"/>
  <c r="T1885" i="1"/>
  <c r="T1886" i="1"/>
  <c r="T1887" i="1"/>
  <c r="T2009" i="1"/>
  <c r="T1861" i="1"/>
  <c r="T1862" i="1"/>
  <c r="T2012" i="1"/>
  <c r="T174" i="1"/>
  <c r="T177" i="1"/>
  <c r="T176" i="1"/>
  <c r="T175" i="1"/>
  <c r="T182" i="1"/>
  <c r="T183" i="1"/>
  <c r="T184" i="1"/>
  <c r="T185" i="1"/>
  <c r="T186" i="1"/>
  <c r="T187" i="1"/>
  <c r="T188" i="1"/>
  <c r="T189" i="1"/>
  <c r="T190" i="1"/>
  <c r="T261" i="1"/>
  <c r="T191" i="1"/>
  <c r="T192" i="1"/>
  <c r="T193" i="1"/>
  <c r="T196" i="1"/>
  <c r="T195" i="1"/>
  <c r="T224" i="1"/>
  <c r="T194" i="1"/>
  <c r="T197" i="1"/>
  <c r="T198" i="1"/>
  <c r="T199" i="1"/>
  <c r="T200" i="1"/>
  <c r="T262" i="1"/>
  <c r="T201" i="1"/>
  <c r="T202" i="1"/>
  <c r="T204" i="1"/>
  <c r="T206" i="1"/>
  <c r="T207" i="1"/>
  <c r="T208" i="1"/>
  <c r="T263" i="1"/>
  <c r="T210" i="1"/>
  <c r="T211" i="1"/>
  <c r="T264" i="1"/>
  <c r="T212" i="1"/>
  <c r="T213" i="1"/>
  <c r="T214" i="1"/>
  <c r="T215" i="1"/>
  <c r="T209" i="1"/>
  <c r="T248" i="1"/>
  <c r="T249" i="1"/>
  <c r="T147" i="1"/>
  <c r="T148" i="1"/>
  <c r="T149" i="1"/>
  <c r="T150" i="1"/>
  <c r="T151" i="1"/>
  <c r="T152" i="1"/>
  <c r="T153" i="1"/>
  <c r="T154" i="1"/>
  <c r="T155" i="1"/>
  <c r="T156" i="1"/>
  <c r="T157" i="1"/>
  <c r="T158" i="1"/>
  <c r="T159" i="1"/>
  <c r="T160" i="1"/>
  <c r="T161" i="1"/>
  <c r="T162" i="1"/>
  <c r="T250" i="1"/>
  <c r="T163" i="1"/>
  <c r="T164" i="1"/>
  <c r="T165" i="1"/>
  <c r="T166" i="1"/>
  <c r="T167" i="1"/>
  <c r="T168" i="1"/>
  <c r="T251" i="1"/>
  <c r="T252" i="1"/>
  <c r="T169" i="1"/>
  <c r="T170" i="1"/>
  <c r="T171" i="1"/>
  <c r="T172" i="1"/>
  <c r="T173" i="1"/>
  <c r="T256" i="1"/>
  <c r="T257" i="1"/>
  <c r="T258" i="1"/>
  <c r="T259" i="1"/>
  <c r="T221" i="1"/>
  <c r="T260" i="1"/>
  <c r="T222" i="1"/>
  <c r="T223" i="1"/>
  <c r="T178" i="1"/>
  <c r="T179" i="1"/>
  <c r="T181" i="1"/>
  <c r="T180" i="1"/>
  <c r="T253" i="1"/>
  <c r="T220" i="1"/>
  <c r="T255" i="1"/>
  <c r="T276" i="1"/>
  <c r="T420" i="1"/>
  <c r="T421" i="1"/>
  <c r="T422" i="1"/>
  <c r="T423" i="1"/>
  <c r="T424" i="1"/>
  <c r="T513" i="1"/>
  <c r="T514" i="1"/>
  <c r="T425" i="1"/>
  <c r="T426" i="1"/>
  <c r="T427" i="1"/>
  <c r="T428" i="1"/>
  <c r="T429" i="1"/>
  <c r="T512" i="1"/>
  <c r="T481" i="1"/>
  <c r="T517" i="1"/>
  <c r="T431" i="1"/>
  <c r="T482" i="1"/>
  <c r="T430" i="1"/>
  <c r="T432" i="1"/>
  <c r="T518" i="1"/>
  <c r="T433" i="1"/>
  <c r="T434" i="1"/>
  <c r="T435" i="1"/>
  <c r="T436" i="1"/>
  <c r="T437" i="1"/>
  <c r="T438" i="1"/>
  <c r="T439" i="1"/>
  <c r="T440" i="1"/>
  <c r="T519" i="1"/>
  <c r="T520" i="1"/>
  <c r="T441" i="1"/>
  <c r="T442" i="1"/>
  <c r="T443" i="1"/>
  <c r="T521" i="1"/>
  <c r="T444" i="1"/>
  <c r="T445" i="1"/>
  <c r="T522" i="1"/>
  <c r="T446" i="1"/>
  <c r="T523" i="1"/>
  <c r="T447" i="1"/>
  <c r="T448" i="1"/>
  <c r="T449" i="1"/>
  <c r="T450" i="1"/>
  <c r="T524" i="1"/>
  <c r="T451" i="1"/>
  <c r="T452" i="1"/>
  <c r="T453" i="1"/>
  <c r="T454" i="1"/>
  <c r="T455" i="1"/>
  <c r="T456" i="1"/>
  <c r="T457" i="1"/>
  <c r="T525" i="1"/>
  <c r="T458" i="1"/>
  <c r="T526" i="1"/>
  <c r="T459" i="1"/>
  <c r="T460" i="1"/>
  <c r="T461" i="1"/>
  <c r="T462" i="1"/>
  <c r="T527" i="1"/>
  <c r="T528" i="1"/>
  <c r="T529" i="1"/>
  <c r="T463" i="1"/>
  <c r="T464" i="1"/>
  <c r="T530" i="1"/>
  <c r="T531" i="1"/>
  <c r="T465" i="1"/>
  <c r="T466" i="1"/>
  <c r="T467" i="1"/>
  <c r="T532" i="1"/>
  <c r="T533" i="1"/>
  <c r="T468" i="1"/>
  <c r="T469" i="1"/>
  <c r="T534" i="1"/>
  <c r="T535" i="1"/>
  <c r="T536" i="1"/>
  <c r="T470" i="1"/>
  <c r="T537" i="1"/>
  <c r="T471" i="1"/>
  <c r="T472" i="1"/>
  <c r="T473" i="1"/>
  <c r="T538" i="1"/>
  <c r="T539" i="1"/>
  <c r="T540" i="1"/>
  <c r="T483" i="1"/>
  <c r="T541" i="1"/>
  <c r="T474" i="1"/>
  <c r="T475" i="1"/>
  <c r="T476" i="1"/>
  <c r="T1065" i="1"/>
  <c r="T1225" i="1"/>
  <c r="T1226" i="1"/>
  <c r="T1068" i="1"/>
  <c r="T1069" i="1"/>
  <c r="T1070" i="1"/>
  <c r="T1071" i="1"/>
  <c r="T1072" i="1"/>
  <c r="T1227" i="1"/>
  <c r="T1073" i="1"/>
  <c r="T1074" i="1"/>
  <c r="T1075" i="1"/>
  <c r="T1076" i="1"/>
  <c r="T1077" i="1"/>
  <c r="T1078" i="1"/>
  <c r="T1079" i="1"/>
  <c r="T1080" i="1"/>
  <c r="T1081" i="1"/>
  <c r="T1082" i="1"/>
  <c r="T1083" i="1"/>
  <c r="T1217" i="1"/>
  <c r="T1084" i="1"/>
  <c r="T1228" i="1"/>
  <c r="T1085" i="1"/>
  <c r="T1086" i="1"/>
  <c r="T1087" i="1"/>
  <c r="T1088" i="1"/>
  <c r="T1089" i="1"/>
  <c r="T1090" i="1"/>
  <c r="T1091" i="1"/>
  <c r="T1092" i="1"/>
  <c r="T1093" i="1"/>
  <c r="T1094" i="1"/>
  <c r="T1095" i="1"/>
  <c r="T1096" i="1"/>
  <c r="T1097" i="1"/>
  <c r="T1229" i="1"/>
  <c r="T1098" i="1"/>
  <c r="T1230" i="1"/>
  <c r="T1231" i="1"/>
  <c r="T1099" i="1"/>
  <c r="T1100" i="1"/>
  <c r="T1101" i="1"/>
  <c r="T1102" i="1"/>
  <c r="T1103" i="1"/>
  <c r="T1104" i="1"/>
  <c r="T1105" i="1"/>
  <c r="T1106" i="1"/>
  <c r="T1107" i="1"/>
  <c r="T1108" i="1"/>
  <c r="T1109" i="1"/>
  <c r="T1232" i="1"/>
  <c r="T1110" i="1"/>
  <c r="T1111" i="1"/>
  <c r="T1112" i="1"/>
  <c r="T1113" i="1"/>
  <c r="T1114" i="1"/>
  <c r="T1115" i="1"/>
  <c r="T1116" i="1"/>
  <c r="T1117" i="1"/>
  <c r="T1118" i="1"/>
  <c r="T1218" i="1"/>
  <c r="T1119" i="1"/>
  <c r="T1120" i="1"/>
  <c r="T1121" i="1"/>
  <c r="T1122" i="1"/>
  <c r="T1233" i="1"/>
  <c r="T1123" i="1"/>
  <c r="T1124" i="1"/>
  <c r="T1125" i="1"/>
  <c r="T1126" i="1"/>
  <c r="T1127" i="1"/>
  <c r="T1128" i="1"/>
  <c r="T1234" i="1"/>
  <c r="T1129" i="1"/>
  <c r="T1130" i="1"/>
  <c r="T1131" i="1"/>
  <c r="T1132" i="1"/>
  <c r="T1133" i="1"/>
  <c r="T1134" i="1"/>
  <c r="T1258" i="1"/>
  <c r="T1206" i="1"/>
  <c r="T1207" i="1"/>
  <c r="T1257" i="1"/>
  <c r="T1208" i="1"/>
  <c r="T1259" i="1"/>
  <c r="T1209" i="1"/>
  <c r="T1210" i="1"/>
  <c r="T1211" i="1"/>
  <c r="T1212" i="1"/>
  <c r="T1269" i="1"/>
  <c r="T1270" i="1"/>
  <c r="T1271" i="1"/>
  <c r="T1272" i="1"/>
  <c r="T1213" i="1"/>
  <c r="T1154" i="1"/>
  <c r="T1220" i="1"/>
  <c r="T1155" i="1"/>
  <c r="T1239" i="1"/>
  <c r="T1240" i="1"/>
  <c r="T1157" i="1"/>
  <c r="T1156" i="1"/>
  <c r="T1158" i="1"/>
  <c r="T1159" i="1"/>
  <c r="T1160" i="1"/>
  <c r="T1161" i="1"/>
  <c r="T1164" i="1"/>
  <c r="T1162" i="1"/>
  <c r="T1163" i="1"/>
  <c r="T1241" i="1"/>
  <c r="T1242" i="1"/>
  <c r="T1243" i="1"/>
  <c r="T1244" i="1"/>
  <c r="T1245" i="1"/>
  <c r="T1246" i="1"/>
  <c r="T1166" i="1"/>
  <c r="T1165" i="1"/>
  <c r="T1148" i="1"/>
  <c r="T1149" i="1"/>
  <c r="T1221" i="1"/>
  <c r="T1150" i="1"/>
  <c r="T1151" i="1"/>
  <c r="T1237" i="1"/>
  <c r="T1152" i="1"/>
  <c r="T1219" i="1"/>
  <c r="T1238" i="1"/>
  <c r="T1153" i="1"/>
  <c r="T1167" i="1"/>
  <c r="T1247" i="1"/>
  <c r="T1173" i="1"/>
  <c r="T1174" i="1"/>
  <c r="T1175" i="1"/>
  <c r="T1176" i="1"/>
  <c r="T1249" i="1"/>
  <c r="T1248" i="1"/>
  <c r="T1169" i="1"/>
  <c r="T1168" i="1"/>
  <c r="T1170" i="1"/>
  <c r="T1171" i="1"/>
  <c r="T1177" i="1"/>
  <c r="T1250" i="1"/>
  <c r="T1178" i="1"/>
  <c r="T1179" i="1"/>
  <c r="T1180" i="1"/>
  <c r="T1251" i="1"/>
  <c r="T1181" i="1"/>
  <c r="T1182" i="1"/>
  <c r="T1183" i="1"/>
  <c r="T1184" i="1"/>
  <c r="T1252" i="1"/>
  <c r="T1185" i="1"/>
  <c r="T1186" i="1"/>
  <c r="T1187" i="1"/>
  <c r="T1188" i="1"/>
  <c r="T1189" i="1"/>
  <c r="T1253" i="1"/>
  <c r="T1190" i="1"/>
  <c r="T1191" i="1"/>
  <c r="T1192" i="1"/>
  <c r="T1193" i="1"/>
  <c r="T1194" i="1"/>
  <c r="T1195" i="1"/>
  <c r="T1196" i="1"/>
  <c r="T1197" i="1"/>
  <c r="T1254" i="1"/>
  <c r="T1198" i="1"/>
  <c r="T1199" i="1"/>
  <c r="T1200" i="1"/>
  <c r="T1201" i="1"/>
  <c r="T1255" i="1"/>
  <c r="T1202" i="1"/>
  <c r="T1203" i="1"/>
  <c r="T1204" i="1"/>
  <c r="T1205" i="1"/>
  <c r="T1256" i="1"/>
  <c r="T1235" i="1"/>
  <c r="T1135" i="1"/>
  <c r="T1136" i="1"/>
  <c r="T1137" i="1"/>
  <c r="T1236" i="1"/>
  <c r="T1138" i="1"/>
  <c r="T1139" i="1"/>
  <c r="T1140" i="1"/>
  <c r="T1141" i="1"/>
  <c r="T1142" i="1"/>
  <c r="T1143" i="1"/>
  <c r="T1144" i="1"/>
  <c r="T1145" i="1"/>
  <c r="T1146" i="1"/>
  <c r="T1147" i="1"/>
  <c r="T1066" i="1"/>
  <c r="T1067" i="1"/>
  <c r="T1268" i="1"/>
  <c r="T1433" i="1"/>
  <c r="T1536" i="1"/>
  <c r="T1338" i="1"/>
  <c r="T1339" i="1"/>
  <c r="T1340" i="1"/>
  <c r="T1341" i="1"/>
  <c r="T1342" i="1"/>
  <c r="T1343" i="1"/>
  <c r="T1344" i="1"/>
  <c r="T1345" i="1"/>
  <c r="T1537" i="1"/>
  <c r="T1346" i="1"/>
  <c r="T1347" i="1"/>
  <c r="T1348" i="1"/>
  <c r="T1349" i="1"/>
  <c r="T1350" i="1"/>
  <c r="T1351" i="1"/>
  <c r="T1352" i="1"/>
  <c r="T1353" i="1"/>
  <c r="T1354" i="1"/>
  <c r="T1355" i="1"/>
  <c r="T1356" i="1"/>
  <c r="T1357" i="1"/>
  <c r="T1358" i="1"/>
  <c r="T1359" i="1"/>
  <c r="T1362" i="1"/>
  <c r="T1363" i="1"/>
  <c r="T1364" i="1"/>
  <c r="T1365" i="1"/>
  <c r="T1366" i="1"/>
  <c r="T1367" i="1"/>
  <c r="T1368" i="1"/>
  <c r="T1369" i="1"/>
  <c r="T1370" i="1"/>
  <c r="T1371" i="1"/>
  <c r="T1374" i="1"/>
  <c r="T1372" i="1"/>
  <c r="T1373" i="1"/>
  <c r="T1538" i="1"/>
  <c r="T1375" i="1"/>
  <c r="T1376" i="1"/>
  <c r="T1377" i="1"/>
  <c r="T1434" i="1"/>
  <c r="T1378" i="1"/>
  <c r="T1379" i="1"/>
  <c r="T1380" i="1"/>
  <c r="T1381" i="1"/>
  <c r="T1382" i="1"/>
  <c r="T1383" i="1"/>
  <c r="T1384" i="1"/>
  <c r="T1385" i="1"/>
  <c r="T1386" i="1"/>
  <c r="T1387" i="1"/>
  <c r="T1388" i="1"/>
  <c r="T1389" i="1"/>
  <c r="T1391" i="1"/>
  <c r="T1392" i="1"/>
  <c r="T1390" i="1"/>
  <c r="T1393" i="1"/>
  <c r="T1394" i="1"/>
  <c r="T1395" i="1"/>
  <c r="T1396" i="1"/>
  <c r="T1397" i="1"/>
  <c r="T1398" i="1"/>
  <c r="T1399" i="1"/>
  <c r="T1400" i="1"/>
  <c r="T1401" i="1"/>
  <c r="T1402" i="1"/>
  <c r="T1403" i="1"/>
  <c r="T1404" i="1"/>
  <c r="T1405" i="1"/>
  <c r="T1406" i="1"/>
  <c r="T1407" i="1"/>
  <c r="T1408" i="1"/>
  <c r="T1409" i="1"/>
  <c r="T1410" i="1"/>
  <c r="T1411" i="1"/>
  <c r="T1412" i="1"/>
  <c r="T1539" i="1"/>
  <c r="T1413" i="1"/>
  <c r="T1414" i="1"/>
  <c r="T1415" i="1"/>
  <c r="T1417" i="1"/>
  <c r="T1418" i="1"/>
  <c r="T1420" i="1"/>
  <c r="T1421" i="1"/>
  <c r="T1416" i="1"/>
  <c r="T1419" i="1"/>
  <c r="T1422" i="1"/>
  <c r="T1423" i="1"/>
  <c r="T1424" i="1"/>
  <c r="T1425" i="1"/>
  <c r="T1426" i="1"/>
  <c r="T1427" i="1"/>
  <c r="T1428" i="1"/>
  <c r="T1540" i="1"/>
  <c r="T1429" i="1"/>
  <c r="T1430" i="1"/>
  <c r="T1360" i="1"/>
  <c r="T1361" i="1"/>
  <c r="T1994" i="1"/>
  <c r="T1995"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2022" i="1"/>
  <c r="T1888" i="1"/>
  <c r="T1970" i="1"/>
  <c r="T1971" i="1"/>
  <c r="T1972" i="1"/>
  <c r="T1993" i="1"/>
  <c r="T1979" i="1"/>
  <c r="T1889" i="1"/>
  <c r="T1890" i="1"/>
  <c r="T1891" i="1"/>
  <c r="T1892" i="1"/>
  <c r="T1919" i="1"/>
  <c r="T1920" i="1"/>
  <c r="T1921" i="1"/>
  <c r="T1922" i="1"/>
  <c r="T1996" i="1"/>
  <c r="T1997" i="1"/>
  <c r="T1923" i="1"/>
  <c r="T1924" i="1"/>
  <c r="T1925" i="1"/>
  <c r="T1926" i="1"/>
  <c r="T1927" i="1"/>
  <c r="T1928" i="1"/>
  <c r="T1929" i="1"/>
  <c r="T1930" i="1"/>
  <c r="T1931" i="1"/>
  <c r="T1932" i="1"/>
  <c r="T1977" i="1"/>
  <c r="T1978" i="1"/>
  <c r="T2021" i="1"/>
  <c r="T1998" i="1"/>
  <c r="T1999" i="1"/>
  <c r="T1933" i="1"/>
  <c r="T1934" i="1"/>
  <c r="T1935" i="1"/>
  <c r="T1936" i="1"/>
  <c r="T1937" i="1"/>
  <c r="T2000" i="1"/>
  <c r="T1938" i="1"/>
  <c r="T2001" i="1"/>
  <c r="T1939" i="1"/>
  <c r="T1940" i="1"/>
  <c r="T1941" i="1"/>
  <c r="T1942" i="1"/>
  <c r="T1943" i="1"/>
  <c r="T1944" i="1"/>
  <c r="T1945" i="1"/>
  <c r="T1946" i="1"/>
  <c r="T2002" i="1"/>
  <c r="T1947" i="1"/>
  <c r="T1950" i="1"/>
  <c r="T1951" i="1"/>
  <c r="T1952" i="1"/>
  <c r="T1953" i="1"/>
  <c r="T1954" i="1"/>
  <c r="T1955" i="1"/>
  <c r="T1956" i="1"/>
  <c r="T2003" i="1"/>
  <c r="T1957" i="1"/>
  <c r="T1958" i="1"/>
  <c r="T1959" i="1"/>
  <c r="T1960" i="1"/>
  <c r="T1961" i="1"/>
  <c r="T1962" i="1"/>
  <c r="T1963" i="1"/>
  <c r="T1964" i="1"/>
  <c r="T1965" i="1"/>
  <c r="T2004" i="1"/>
  <c r="T2005" i="1"/>
  <c r="T1966" i="1"/>
  <c r="T1967" i="1"/>
  <c r="T1968" i="1"/>
  <c r="T1969" i="1"/>
  <c r="T1948" i="1"/>
  <c r="T1949" i="1"/>
  <c r="T2017" i="1"/>
  <c r="T2088" i="1"/>
  <c r="T2089" i="1"/>
  <c r="T2090" i="1"/>
  <c r="T2091" i="1"/>
  <c r="T2092" i="1"/>
  <c r="T2093" i="1"/>
  <c r="T2094" i="1"/>
  <c r="T2095" i="1"/>
  <c r="T2096" i="1"/>
  <c r="T2097" i="1"/>
  <c r="T2255" i="1"/>
  <c r="T2098" i="1"/>
  <c r="T2099" i="1"/>
  <c r="T2100" i="1"/>
  <c r="T2101" i="1"/>
  <c r="T2264" i="1"/>
  <c r="T2102" i="1"/>
  <c r="T2103" i="1"/>
  <c r="T2104" i="1"/>
  <c r="T2105" i="1"/>
  <c r="T2265" i="1"/>
  <c r="T2106" i="1"/>
  <c r="T2107" i="1"/>
  <c r="T2108" i="1"/>
  <c r="T2109" i="1"/>
  <c r="T2256" i="1"/>
  <c r="T2110" i="1"/>
  <c r="T2111" i="1"/>
  <c r="T2112" i="1"/>
  <c r="T2113" i="1"/>
  <c r="T2114" i="1"/>
  <c r="T2115" i="1"/>
  <c r="T2116" i="1"/>
  <c r="T2117" i="1"/>
  <c r="T2118" i="1"/>
  <c r="T2257" i="1"/>
  <c r="T2258" i="1"/>
  <c r="T2119" i="1"/>
  <c r="T2259" i="1"/>
  <c r="T2120" i="1"/>
  <c r="T2121" i="1"/>
  <c r="T2122" i="1"/>
  <c r="T2123" i="1"/>
  <c r="T2260" i="1"/>
  <c r="T2124" i="1"/>
  <c r="T2125" i="1"/>
  <c r="T2126" i="1"/>
  <c r="T2127" i="1"/>
  <c r="T2128" i="1"/>
  <c r="T2129" i="1"/>
  <c r="T2130" i="1"/>
  <c r="T2131" i="1"/>
  <c r="T2132" i="1"/>
  <c r="T2133" i="1"/>
  <c r="T2134" i="1"/>
  <c r="T2135" i="1"/>
  <c r="T2136" i="1"/>
  <c r="T2137" i="1"/>
  <c r="T2138" i="1"/>
  <c r="T2139" i="1"/>
  <c r="T2140" i="1"/>
  <c r="T2141" i="1"/>
  <c r="T2142" i="1"/>
  <c r="T2261" i="1"/>
  <c r="T2262" i="1"/>
  <c r="T2143" i="1"/>
  <c r="T2144" i="1"/>
  <c r="T2145" i="1"/>
  <c r="T2146" i="1"/>
  <c r="T2147" i="1"/>
  <c r="T2148" i="1"/>
  <c r="T2149" i="1"/>
  <c r="T2150" i="1"/>
  <c r="T2263" i="1"/>
  <c r="T2151" i="1"/>
  <c r="T2152" i="1"/>
  <c r="T2292" i="1"/>
  <c r="T2293" i="1"/>
  <c r="T2153" i="1"/>
  <c r="T2154" i="1"/>
  <c r="T2155" i="1"/>
  <c r="T2156" i="1"/>
  <c r="T2157" i="1"/>
  <c r="T2158" i="1"/>
  <c r="T2159" i="1"/>
  <c r="T2266" i="1"/>
  <c r="T2251" i="1"/>
  <c r="T2250" i="1"/>
  <c r="T2160" i="1"/>
  <c r="T2267" i="1"/>
  <c r="T2161" i="1"/>
  <c r="T2162" i="1"/>
  <c r="T2163" i="1"/>
  <c r="T2164" i="1"/>
  <c r="T2268" i="1"/>
  <c r="T2269" i="1"/>
  <c r="T2270" i="1"/>
  <c r="T2295" i="1"/>
  <c r="T2272" i="1"/>
  <c r="T2273" i="1"/>
  <c r="T2165" i="1"/>
  <c r="T2166" i="1"/>
  <c r="T2167" i="1"/>
  <c r="T2168" i="1"/>
  <c r="T2169" i="1"/>
  <c r="T2170" i="1"/>
  <c r="T2171" i="1"/>
  <c r="T2172" i="1"/>
  <c r="T2173" i="1"/>
  <c r="T2174" i="1"/>
  <c r="T2175" i="1"/>
  <c r="T2176" i="1"/>
  <c r="T2177" i="1"/>
  <c r="T2178" i="1"/>
  <c r="T2274" i="1"/>
  <c r="T2275" i="1"/>
  <c r="T2179" i="1"/>
  <c r="T2180" i="1"/>
  <c r="T2181" i="1"/>
  <c r="T2182" i="1"/>
  <c r="T2183" i="1"/>
  <c r="T2184" i="1"/>
  <c r="T2185" i="1"/>
  <c r="T2186" i="1"/>
  <c r="T2187" i="1"/>
  <c r="T2188" i="1"/>
  <c r="T2189" i="1"/>
  <c r="T2190" i="1"/>
  <c r="T2191" i="1"/>
  <c r="T2276" i="1"/>
  <c r="T2192" i="1"/>
  <c r="T2193" i="1"/>
  <c r="T2194" i="1"/>
  <c r="T2195" i="1"/>
  <c r="T2196" i="1"/>
  <c r="T2197" i="1"/>
  <c r="T2198" i="1"/>
  <c r="T2199" i="1"/>
  <c r="T2200" i="1"/>
  <c r="T2277" i="1"/>
  <c r="T2201" i="1"/>
  <c r="T2278" i="1"/>
  <c r="T2205" i="1"/>
  <c r="T2206" i="1"/>
  <c r="T2207" i="1"/>
  <c r="T2208" i="1"/>
  <c r="T2279" i="1"/>
  <c r="T2209" i="1"/>
  <c r="T2210" i="1"/>
  <c r="T2211" i="1"/>
  <c r="T2212" i="1"/>
  <c r="T2213" i="1"/>
  <c r="T2280" i="1"/>
  <c r="T2214" i="1"/>
  <c r="T2215" i="1"/>
  <c r="T2216" i="1"/>
  <c r="T2217" i="1"/>
  <c r="T2281" i="1"/>
  <c r="T2282" i="1"/>
  <c r="T2218" i="1"/>
  <c r="T2219" i="1"/>
  <c r="T2283" i="1"/>
  <c r="T2284" i="1"/>
  <c r="T2220" i="1"/>
  <c r="T2221" i="1"/>
  <c r="T2222" i="1"/>
  <c r="T2285" i="1"/>
  <c r="T2223" i="1"/>
  <c r="T2224" i="1"/>
  <c r="T2225" i="1"/>
  <c r="T2286" i="1"/>
  <c r="T2226" i="1"/>
  <c r="T2227" i="1"/>
  <c r="T2228" i="1"/>
  <c r="T2229" i="1"/>
  <c r="T2287" i="1"/>
  <c r="T2233" i="1"/>
  <c r="T2234" i="1"/>
  <c r="T2235" i="1"/>
  <c r="T2236" i="1"/>
  <c r="T2237" i="1"/>
  <c r="T2238" i="1"/>
  <c r="T2239" i="1"/>
  <c r="T2240" i="1"/>
  <c r="T2241" i="1"/>
  <c r="T2288" i="1"/>
  <c r="T2242" i="1"/>
  <c r="T2243" i="1"/>
  <c r="T2244" i="1"/>
  <c r="T2245" i="1"/>
  <c r="T2294" i="1"/>
  <c r="T2271" i="1"/>
  <c r="T2296" i="1"/>
  <c r="T2297" i="1"/>
  <c r="T2298" i="1"/>
  <c r="T2299" i="1"/>
  <c r="T2202" i="1"/>
  <c r="T2203" i="1"/>
  <c r="T2204" i="1"/>
  <c r="T2230" i="1"/>
  <c r="T2231" i="1"/>
  <c r="T2232" i="1"/>
  <c r="T740" i="1"/>
  <c r="T738" i="1"/>
  <c r="T739" i="1"/>
  <c r="T791" i="1"/>
  <c r="T602" i="1"/>
  <c r="T736" i="1"/>
  <c r="T737" i="1"/>
  <c r="T735" i="1"/>
  <c r="T603" i="1"/>
  <c r="T790" i="1"/>
  <c r="T710" i="1"/>
  <c r="T711" i="1"/>
  <c r="T712" i="1"/>
  <c r="T604" i="1"/>
  <c r="T798" i="1"/>
  <c r="T800" i="1"/>
  <c r="T799" i="1"/>
  <c r="T720" i="1"/>
  <c r="T722" i="1"/>
  <c r="T728" i="1"/>
  <c r="T727" i="1"/>
  <c r="T605" i="1"/>
  <c r="T725" i="1"/>
  <c r="T723" i="1"/>
  <c r="T724" i="1"/>
  <c r="T606" i="1"/>
  <c r="T726" i="1"/>
  <c r="T732" i="1"/>
  <c r="T731" i="1"/>
  <c r="T734" i="1"/>
  <c r="T730" i="1"/>
  <c r="T721" i="1"/>
  <c r="T729" i="1"/>
  <c r="T733" i="1"/>
  <c r="T607" i="1"/>
  <c r="T701" i="1"/>
  <c r="T702" i="1"/>
  <c r="T697" i="1"/>
  <c r="T698" i="1"/>
  <c r="T704" i="1"/>
  <c r="T703" i="1"/>
  <c r="T700" i="1"/>
  <c r="T699" i="1"/>
  <c r="T757" i="1"/>
  <c r="T754" i="1"/>
  <c r="T753" i="1"/>
  <c r="T751" i="1"/>
  <c r="T758" i="1"/>
  <c r="T792" i="1"/>
  <c r="T756" i="1"/>
  <c r="T755" i="1"/>
  <c r="T752" i="1"/>
  <c r="T759" i="1"/>
  <c r="T794" i="1"/>
  <c r="T771" i="1"/>
  <c r="T772" i="1"/>
  <c r="T793" i="1"/>
  <c r="T770" i="1"/>
  <c r="T774" i="1"/>
  <c r="T741" i="1"/>
  <c r="T773" i="1"/>
  <c r="T780" i="1"/>
  <c r="T718" i="1"/>
  <c r="T719" i="1"/>
  <c r="T608" i="1"/>
  <c r="T609" i="1"/>
  <c r="T610" i="1"/>
  <c r="T714" i="1"/>
  <c r="T715" i="1"/>
  <c r="T713" i="1"/>
  <c r="T717" i="1"/>
  <c r="T716" i="1"/>
  <c r="T640" i="1"/>
  <c r="T671" i="1"/>
  <c r="T684" i="1"/>
  <c r="T672" i="1"/>
  <c r="T787" i="1"/>
  <c r="T670" i="1"/>
  <c r="T673" i="1"/>
  <c r="T611" i="1"/>
  <c r="T668" i="1"/>
  <c r="T664" i="1"/>
  <c r="T667" i="1"/>
  <c r="T662" i="1"/>
  <c r="T666" i="1"/>
  <c r="T663" i="1"/>
  <c r="T661" i="1"/>
  <c r="T665" i="1"/>
  <c r="T612" i="1"/>
  <c r="T680" i="1"/>
  <c r="T679" i="1"/>
  <c r="T677" i="1"/>
  <c r="T678" i="1"/>
  <c r="T683" i="1"/>
  <c r="T681" i="1"/>
  <c r="T682" i="1"/>
  <c r="T675" i="1"/>
  <c r="T674" i="1"/>
  <c r="T676" i="1"/>
  <c r="T655" i="1"/>
  <c r="T657" i="1"/>
  <c r="T786" i="1"/>
  <c r="T658" i="1"/>
  <c r="T654" i="1"/>
  <c r="T656" i="1"/>
  <c r="T669" i="1"/>
  <c r="T643" i="1"/>
  <c r="T659" i="1"/>
  <c r="T660" i="1"/>
  <c r="T646" i="1"/>
  <c r="T648" i="1"/>
  <c r="T649" i="1"/>
  <c r="T613" i="1"/>
  <c r="T614" i="1"/>
  <c r="T652" i="1"/>
  <c r="T651" i="1"/>
  <c r="T650" i="1"/>
  <c r="T653" i="1"/>
  <c r="T647" i="1"/>
  <c r="T642" i="1"/>
  <c r="T615" i="1"/>
  <c r="T616" i="1"/>
  <c r="T617" i="1"/>
  <c r="T644" i="1"/>
  <c r="T645" i="1"/>
  <c r="T641" i="1"/>
  <c r="T785" i="1"/>
  <c r="T744" i="1"/>
  <c r="T746" i="1"/>
  <c r="T750" i="1"/>
  <c r="T745" i="1"/>
  <c r="T749" i="1"/>
  <c r="T743" i="1"/>
  <c r="T747" i="1"/>
  <c r="T742" i="1"/>
  <c r="T748" i="1"/>
  <c r="T768" i="1"/>
  <c r="T760" i="1"/>
  <c r="T763" i="1"/>
  <c r="T761" i="1"/>
  <c r="T762" i="1"/>
  <c r="T765" i="1"/>
  <c r="T764" i="1"/>
  <c r="T766" i="1"/>
  <c r="T769" i="1"/>
  <c r="T767" i="1"/>
  <c r="T628" i="1"/>
  <c r="T631" i="1"/>
  <c r="T627" i="1"/>
  <c r="T629" i="1"/>
  <c r="T618" i="1"/>
  <c r="T783" i="1"/>
  <c r="T784" i="1"/>
  <c r="T632" i="1"/>
  <c r="T630" i="1"/>
  <c r="T619" i="1"/>
  <c r="T706" i="1"/>
  <c r="T705" i="1"/>
  <c r="T708" i="1"/>
  <c r="T709" i="1"/>
  <c r="T707" i="1"/>
  <c r="T1441" i="1"/>
  <c r="T1439" i="1"/>
  <c r="T1438" i="1"/>
  <c r="T1440" i="1"/>
  <c r="T620" i="1"/>
  <c r="T621" i="1"/>
  <c r="T622" i="1"/>
  <c r="T623" i="1"/>
  <c r="T624" i="1"/>
  <c r="T696" i="1"/>
  <c r="T693" i="1"/>
  <c r="T692" i="1"/>
  <c r="T694" i="1"/>
  <c r="T695" i="1"/>
  <c r="T634" i="1"/>
  <c r="T636" i="1"/>
  <c r="T637" i="1"/>
  <c r="T625" i="1"/>
  <c r="T626" i="1"/>
  <c r="T638" i="1"/>
  <c r="T639" i="1"/>
  <c r="T635" i="1"/>
  <c r="T633" i="1"/>
  <c r="T690" i="1"/>
  <c r="T689" i="1"/>
  <c r="T687" i="1"/>
  <c r="T691" i="1"/>
  <c r="T789" i="1"/>
  <c r="T788" i="1"/>
  <c r="T685" i="1"/>
  <c r="T686" i="1"/>
  <c r="T688" i="1"/>
  <c r="T1442" i="1"/>
  <c r="T1444" i="1"/>
  <c r="T1445" i="1"/>
  <c r="T1443" i="1"/>
  <c r="T1446" i="1"/>
  <c r="T1448" i="1"/>
  <c r="T1450" i="1"/>
  <c r="T1451" i="1"/>
  <c r="T1449" i="1"/>
  <c r="T1447" i="1"/>
  <c r="T1455" i="1"/>
  <c r="T1456" i="1"/>
  <c r="T1454" i="1"/>
  <c r="T1453" i="1"/>
  <c r="T1452" i="1"/>
  <c r="T1543" i="1"/>
  <c r="T1460" i="1"/>
  <c r="T1458" i="1"/>
  <c r="T1459" i="1"/>
  <c r="T1457" i="1"/>
  <c r="T1463" i="1"/>
  <c r="T1462" i="1"/>
  <c r="T1465" i="1"/>
  <c r="T1464" i="1"/>
  <c r="T1461" i="1"/>
  <c r="T1544" i="1"/>
  <c r="T1466" i="1"/>
  <c r="T1550" i="1"/>
  <c r="T1545" i="1"/>
  <c r="T1468" i="1"/>
  <c r="T1470" i="1"/>
  <c r="T1469" i="1"/>
  <c r="T1467" i="1"/>
  <c r="T1474" i="1"/>
  <c r="T1473" i="1"/>
  <c r="T1472" i="1"/>
  <c r="T1475" i="1"/>
  <c r="T1471" i="1"/>
  <c r="T1480" i="1"/>
  <c r="T1476" i="1"/>
  <c r="T1477" i="1"/>
  <c r="T1479" i="1"/>
  <c r="T1478" i="1"/>
  <c r="T1483" i="1"/>
  <c r="T1485" i="1"/>
  <c r="T1482" i="1"/>
  <c r="T1484" i="1"/>
  <c r="T1481" i="1"/>
  <c r="T1488" i="1"/>
  <c r="T1489" i="1"/>
  <c r="T1487" i="1"/>
  <c r="T1490" i="1"/>
  <c r="T1486" i="1"/>
  <c r="T1546" i="1"/>
  <c r="T1493" i="1"/>
  <c r="T1491" i="1"/>
  <c r="T1492" i="1"/>
  <c r="T1496" i="1"/>
  <c r="T1495" i="1"/>
  <c r="T1547" i="1"/>
  <c r="T1497" i="1"/>
  <c r="T1494" i="1"/>
  <c r="T1499" i="1"/>
  <c r="T1500" i="1"/>
  <c r="T1498" i="1"/>
  <c r="T1501" i="1"/>
  <c r="T1502" i="1"/>
  <c r="T1506" i="1"/>
  <c r="T1548" i="1"/>
  <c r="T1505" i="1"/>
  <c r="T1503" i="1"/>
  <c r="T1504" i="1"/>
  <c r="T1509" i="1"/>
  <c r="T1508" i="1"/>
  <c r="T1511" i="1"/>
  <c r="T1510" i="1"/>
  <c r="T1507" i="1"/>
  <c r="T1514" i="1"/>
  <c r="T1513" i="1"/>
  <c r="T1512" i="1"/>
  <c r="T1549" i="1"/>
  <c r="T1515" i="1"/>
  <c r="T1520" i="1"/>
  <c r="T1519" i="1"/>
  <c r="T1518" i="1"/>
  <c r="T1517" i="1"/>
  <c r="T1516" i="1"/>
  <c r="T1521" i="1"/>
  <c r="T1522" i="1"/>
  <c r="T1523" i="1"/>
  <c r="T1524" i="1"/>
  <c r="T1528" i="1"/>
  <c r="T1526" i="1"/>
  <c r="T1525" i="1"/>
  <c r="T1527" i="1"/>
  <c r="T1006" i="1"/>
  <c r="T1007" i="1"/>
  <c r="T1008" i="1"/>
  <c r="T914" i="1"/>
  <c r="T988" i="1"/>
  <c r="T915" i="1"/>
  <c r="T917" i="1"/>
  <c r="T916" i="1"/>
  <c r="T825" i="1"/>
  <c r="T837" i="1"/>
  <c r="T1012" i="1"/>
  <c r="T838" i="1"/>
  <c r="T971" i="1"/>
  <c r="T972" i="1"/>
  <c r="T839" i="1"/>
  <c r="T822" i="1"/>
  <c r="T930" i="1"/>
  <c r="T840" i="1"/>
  <c r="T973" i="1"/>
  <c r="T974" i="1"/>
  <c r="T1009" i="1"/>
  <c r="T920" i="1"/>
  <c r="T923" i="1"/>
  <c r="T841" i="1"/>
  <c r="T842" i="1"/>
  <c r="T921" i="1"/>
  <c r="T918" i="1"/>
  <c r="T922" i="1"/>
  <c r="T919" i="1"/>
  <c r="T843" i="1"/>
  <c r="T929" i="1"/>
  <c r="T844" i="1"/>
  <c r="T845" i="1"/>
  <c r="T846" i="1"/>
  <c r="T847" i="1"/>
  <c r="T900" i="1"/>
  <c r="T901" i="1"/>
  <c r="T902" i="1"/>
  <c r="T848" i="1"/>
  <c r="T849" i="1"/>
  <c r="T942" i="1"/>
  <c r="T944" i="1"/>
  <c r="T945" i="1"/>
  <c r="T943" i="1"/>
  <c r="T850" i="1"/>
  <c r="T821" i="1"/>
  <c r="T956" i="1"/>
  <c r="T989" i="1"/>
  <c r="T851" i="1"/>
  <c r="T990" i="1"/>
  <c r="T955" i="1"/>
  <c r="T954" i="1"/>
  <c r="T895" i="1"/>
  <c r="T961" i="1"/>
  <c r="T991" i="1"/>
  <c r="T984" i="1"/>
  <c r="T852" i="1"/>
  <c r="T853" i="1"/>
  <c r="T854" i="1"/>
  <c r="T855" i="1"/>
  <c r="T828" i="1"/>
  <c r="T827" i="1"/>
  <c r="T890" i="1"/>
  <c r="T889" i="1"/>
  <c r="T982" i="1"/>
  <c r="T819" i="1"/>
  <c r="T856" i="1"/>
  <c r="T986" i="1"/>
  <c r="T857" i="1"/>
  <c r="T858" i="1"/>
  <c r="T859" i="1"/>
  <c r="T860" i="1"/>
  <c r="T963" i="1"/>
  <c r="T964" i="1"/>
  <c r="T992" i="1"/>
  <c r="T861" i="1"/>
  <c r="T862" i="1"/>
  <c r="T966" i="1"/>
  <c r="T896" i="1"/>
  <c r="T959" i="1"/>
  <c r="T863" i="1"/>
  <c r="T993" i="1"/>
  <c r="T994" i="1"/>
  <c r="T995" i="1"/>
  <c r="T864" i="1"/>
  <c r="T865" i="1"/>
  <c r="T899" i="1"/>
  <c r="T940" i="1"/>
  <c r="T939" i="1"/>
  <c r="T941" i="1"/>
  <c r="T1015" i="1"/>
  <c r="T965" i="1"/>
  <c r="T866" i="1"/>
  <c r="T867" i="1"/>
  <c r="T996" i="1"/>
  <c r="T950" i="1"/>
  <c r="T948" i="1"/>
  <c r="T949" i="1"/>
  <c r="T1013" i="1"/>
  <c r="T931" i="1"/>
  <c r="T933" i="1"/>
  <c r="T868" i="1"/>
  <c r="T869" i="1"/>
  <c r="T870" i="1"/>
  <c r="T871" i="1"/>
  <c r="T872" i="1"/>
  <c r="T873" i="1"/>
  <c r="T874" i="1"/>
  <c r="T928" i="1"/>
  <c r="T926" i="1"/>
  <c r="T924" i="1"/>
  <c r="T925" i="1"/>
  <c r="T975" i="1"/>
  <c r="T927" i="1"/>
  <c r="T875" i="1"/>
  <c r="T876" i="1"/>
  <c r="T976" i="1"/>
  <c r="T997" i="1"/>
  <c r="T1011" i="1"/>
  <c r="T957" i="1"/>
  <c r="T877" i="1"/>
  <c r="T878" i="1"/>
  <c r="T958" i="1"/>
  <c r="T962" i="1"/>
  <c r="T947" i="1"/>
  <c r="T960" i="1"/>
  <c r="T879" i="1"/>
  <c r="T1001" i="1"/>
  <c r="T898" i="1"/>
  <c r="T880" i="1"/>
  <c r="T881" i="1"/>
  <c r="T882" i="1"/>
  <c r="T897" i="1"/>
  <c r="T953" i="1"/>
  <c r="T952" i="1"/>
  <c r="T936" i="1"/>
  <c r="T951" i="1"/>
  <c r="T833" i="1"/>
  <c r="T835" i="1"/>
  <c r="T836" i="1"/>
  <c r="T893" i="1"/>
  <c r="T883" i="1"/>
  <c r="T932" i="1"/>
  <c r="T834" i="1"/>
  <c r="T892" i="1"/>
  <c r="T894" i="1"/>
  <c r="T891" i="1"/>
  <c r="T913" i="1"/>
  <c r="T910" i="1"/>
  <c r="T912" i="1"/>
  <c r="T1004" i="1"/>
  <c r="T911" i="1"/>
  <c r="T1005" i="1"/>
  <c r="T1010" i="1"/>
  <c r="T1003" i="1"/>
  <c r="T884" i="1"/>
  <c r="T1002" i="1"/>
  <c r="T907" i="1"/>
  <c r="T909" i="1"/>
  <c r="T1016" i="1"/>
  <c r="T998" i="1"/>
  <c r="T908" i="1"/>
  <c r="T906" i="1"/>
  <c r="T935" i="1"/>
  <c r="T934" i="1"/>
  <c r="T885" i="1"/>
  <c r="T904" i="1"/>
  <c r="T905" i="1"/>
  <c r="T886" i="1"/>
  <c r="T887" i="1"/>
  <c r="T977" i="1"/>
  <c r="T937" i="1"/>
  <c r="T903" i="1"/>
  <c r="T938" i="1"/>
  <c r="T888" i="1"/>
  <c r="T978" i="1"/>
  <c r="T830" i="1"/>
  <c r="T829" i="1"/>
  <c r="T831" i="1"/>
  <c r="T832" i="1"/>
  <c r="T987" i="1"/>
  <c r="T946" i="1"/>
  <c r="T999" i="1"/>
  <c r="T1000" i="1"/>
  <c r="T1014" i="1"/>
  <c r="T985" i="1"/>
  <c r="T983" i="1"/>
  <c r="T824" i="1"/>
  <c r="T823" i="1"/>
  <c r="T820" i="1"/>
  <c r="T826" i="1"/>
  <c r="T1562" i="1"/>
  <c r="T1563" i="1"/>
  <c r="T1564" i="1"/>
  <c r="T1565" i="1"/>
  <c r="T1566" i="1"/>
  <c r="T1567" i="1"/>
  <c r="T1570" i="1"/>
  <c r="T1568" i="1"/>
  <c r="T1571" i="1"/>
  <c r="T1569" i="1"/>
  <c r="T1729" i="1"/>
  <c r="T1573" i="1"/>
  <c r="T1574" i="1"/>
  <c r="T1572" i="1"/>
  <c r="T1578" i="1"/>
  <c r="T1575" i="1"/>
  <c r="T1576" i="1"/>
  <c r="T1577" i="1"/>
  <c r="T1730" i="1"/>
  <c r="T1579" i="1"/>
  <c r="T1580" i="1"/>
  <c r="T1581" i="1"/>
  <c r="T1582" i="1"/>
  <c r="T1587" i="1"/>
  <c r="T1586" i="1"/>
  <c r="T1583" i="1"/>
  <c r="T1584" i="1"/>
  <c r="T1585" i="1"/>
  <c r="T1732" i="1"/>
  <c r="T1731" i="1"/>
  <c r="T1588" i="1"/>
  <c r="T1589" i="1"/>
  <c r="T1590" i="1"/>
  <c r="T1594" i="1"/>
  <c r="T1592" i="1"/>
  <c r="T1593" i="1"/>
  <c r="T1591" i="1"/>
  <c r="T1596" i="1"/>
  <c r="T1598" i="1"/>
  <c r="T1597" i="1"/>
  <c r="T1595" i="1"/>
  <c r="T1733" i="1"/>
  <c r="T1734" i="1"/>
  <c r="T1601" i="1"/>
  <c r="T1602" i="1"/>
  <c r="T1599" i="1"/>
  <c r="T1600" i="1"/>
  <c r="T1605" i="1"/>
  <c r="T1604" i="1"/>
  <c r="T1606" i="1"/>
  <c r="T1603" i="1"/>
  <c r="T1736" i="1"/>
  <c r="T1609" i="1"/>
  <c r="T1735" i="1"/>
  <c r="T1607" i="1"/>
  <c r="T1608" i="1"/>
  <c r="T1614" i="1"/>
  <c r="T1612" i="1"/>
  <c r="T1611" i="1"/>
  <c r="T1610" i="1"/>
  <c r="T1613" i="1"/>
  <c r="T1615" i="1"/>
  <c r="T1616" i="1"/>
  <c r="T1617" i="1"/>
  <c r="T1737" i="1"/>
  <c r="T1618" i="1"/>
  <c r="T1619" i="1"/>
  <c r="T1620" i="1"/>
  <c r="T1621" i="1"/>
  <c r="T1622" i="1"/>
  <c r="T1738" i="1"/>
  <c r="T1739" i="1"/>
  <c r="T1623" i="1"/>
  <c r="T1624" i="1"/>
  <c r="T1625" i="1"/>
  <c r="T1629" i="1"/>
  <c r="T1627" i="1"/>
  <c r="T1628" i="1"/>
  <c r="T1626" i="1"/>
  <c r="T1630" i="1"/>
  <c r="T1633" i="1"/>
  <c r="T1632" i="1"/>
  <c r="T1631" i="1"/>
  <c r="T1634" i="1"/>
  <c r="T1635" i="1"/>
  <c r="T1636" i="1"/>
  <c r="T1740" i="1"/>
  <c r="T1637" i="1"/>
  <c r="T1741" i="1"/>
  <c r="T1638" i="1"/>
  <c r="T1639" i="1"/>
  <c r="T1640" i="1"/>
  <c r="T1742" i="1"/>
  <c r="T1644" i="1"/>
  <c r="T1641" i="1"/>
  <c r="T1643" i="1"/>
  <c r="T1642" i="1"/>
  <c r="T1645" i="1"/>
  <c r="T1650" i="1"/>
  <c r="T1646" i="1"/>
  <c r="T1647" i="1"/>
  <c r="T1648" i="1"/>
  <c r="T1649" i="1"/>
  <c r="T1654" i="1"/>
  <c r="T1652" i="1"/>
  <c r="T1653" i="1"/>
  <c r="T1743" i="1"/>
  <c r="T1651" i="1"/>
  <c r="T1656" i="1"/>
  <c r="T1655" i="1"/>
  <c r="T1658" i="1"/>
  <c r="T1657" i="1"/>
  <c r="T1659" i="1"/>
  <c r="T1662" i="1"/>
  <c r="T1661" i="1"/>
  <c r="T1663" i="1"/>
  <c r="T1664" i="1"/>
  <c r="T1660" i="1"/>
  <c r="T1668" i="1"/>
  <c r="T1669" i="1"/>
  <c r="T1667" i="1"/>
  <c r="T1666" i="1"/>
  <c r="T1665" i="1"/>
  <c r="T1745" i="1"/>
  <c r="T1744" i="1"/>
  <c r="T1672" i="1"/>
  <c r="T1671" i="1"/>
  <c r="T1670" i="1"/>
  <c r="T1746" i="1"/>
  <c r="T1675" i="1"/>
  <c r="T1674" i="1"/>
  <c r="T1673" i="1"/>
  <c r="T1676" i="1"/>
  <c r="T1680" i="1"/>
  <c r="T1679" i="1"/>
  <c r="T1677" i="1"/>
  <c r="T1678" i="1"/>
  <c r="T1682" i="1"/>
  <c r="T1683" i="1"/>
  <c r="T1684" i="1"/>
  <c r="T1747" i="1"/>
  <c r="T1681" i="1"/>
  <c r="T1687" i="1"/>
  <c r="T1686" i="1"/>
  <c r="T1685" i="1"/>
  <c r="T1688" i="1"/>
  <c r="T1749" i="1"/>
  <c r="T1751" i="1"/>
  <c r="T1748" i="1"/>
  <c r="T1750" i="1"/>
  <c r="T1752" i="1"/>
  <c r="T1753" i="1"/>
  <c r="T1692" i="1"/>
  <c r="T1691" i="1"/>
  <c r="T1689" i="1"/>
  <c r="T1690" i="1"/>
  <c r="T1755" i="1"/>
  <c r="T1754" i="1"/>
  <c r="T1694" i="1"/>
  <c r="T1693" i="1"/>
  <c r="T1756" i="1"/>
  <c r="T1757" i="1"/>
  <c r="T1696" i="1"/>
  <c r="T1695" i="1"/>
  <c r="T1697" i="1"/>
  <c r="T1701" i="1"/>
  <c r="T1699" i="1"/>
  <c r="T1698" i="1"/>
  <c r="T1700" i="1"/>
  <c r="T1706" i="1"/>
  <c r="T1704" i="1"/>
  <c r="T1705" i="1"/>
  <c r="T1702" i="1"/>
  <c r="T1703" i="1"/>
  <c r="T1758" i="1"/>
  <c r="T1707" i="1"/>
  <c r="T1708" i="1"/>
  <c r="T1709" i="1"/>
  <c r="T1710" i="1"/>
  <c r="T1759" i="1"/>
  <c r="T1760" i="1"/>
  <c r="T1713" i="1"/>
  <c r="T1711" i="1"/>
  <c r="T1712" i="1"/>
  <c r="T1714" i="1"/>
  <c r="T1715" i="1"/>
  <c r="T1716" i="1"/>
  <c r="T1717" i="1"/>
  <c r="T1718" i="1"/>
  <c r="T66" i="1"/>
  <c r="V2160" i="3" l="1"/>
  <c r="V2216" i="3"/>
  <c r="V2218" i="3" s="1"/>
  <c r="W2158" i="3"/>
  <c r="W2216" i="3" s="1"/>
  <c r="X2158" i="3"/>
  <c r="X2216" i="3" s="1"/>
  <c r="Y2120" i="3"/>
  <c r="Y2158" i="3"/>
  <c r="V2285" i="2"/>
  <c r="V2303" i="2"/>
  <c r="V2305" i="2" s="1"/>
  <c r="W2303" i="2"/>
  <c r="W2325" i="2" s="1"/>
  <c r="X2303" i="2"/>
  <c r="X2325" i="2" s="1"/>
  <c r="Y2285" i="2"/>
  <c r="Y2303" i="2"/>
  <c r="Y2305" i="2" s="1"/>
  <c r="Y2325" i="2"/>
  <c r="Y2327" i="2" s="1"/>
  <c r="Y2160" i="3" l="1"/>
  <c r="Y2216" i="3"/>
  <c r="Y2218" i="3" s="1"/>
  <c r="V2325" i="2"/>
  <c r="V2327" i="2" s="1"/>
  <c r="F25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Hari Parthasarathy</author>
  </authors>
  <commentList>
    <comment ref="I2429" authorId="0" shapeId="0" xr:uid="{590B7D2D-DB1F-B941-A55E-8D7DB0DBD655}">
      <text>
        <r>
          <rPr>
            <b/>
            <sz val="10"/>
            <color rgb="FF000000"/>
            <rFont val="Tahoma"/>
            <family val="2"/>
          </rPr>
          <t>Hari Parthasarathy:</t>
        </r>
        <r>
          <rPr>
            <sz val="10"/>
            <color rgb="FF000000"/>
            <rFont val="Tahoma"/>
            <family val="2"/>
          </rPr>
          <t xml:space="preserve">
</t>
        </r>
        <r>
          <rPr>
            <sz val="10"/>
            <color rgb="FF000000"/>
            <rFont val="Tahoma"/>
            <family val="2"/>
          </rPr>
          <t xml:space="preserve">Could be 198 and not 189, since 189 was missing but 198 was received with same specifications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Hari Parthasarathy</author>
  </authors>
  <commentList>
    <comment ref="I2429" authorId="0" shapeId="0" xr:uid="{EEDC0D97-B7CD-9B4B-B3D3-109C8FE38061}">
      <text>
        <r>
          <rPr>
            <b/>
            <sz val="10"/>
            <color rgb="FF000000"/>
            <rFont val="Tahoma"/>
            <family val="2"/>
          </rPr>
          <t>Hari Parthasarathy:</t>
        </r>
        <r>
          <rPr>
            <sz val="10"/>
            <color rgb="FF000000"/>
            <rFont val="Tahoma"/>
            <family val="2"/>
          </rPr>
          <t xml:space="preserve">
</t>
        </r>
        <r>
          <rPr>
            <sz val="10"/>
            <color rgb="FF000000"/>
            <rFont val="Tahoma"/>
            <family val="2"/>
          </rPr>
          <t xml:space="preserve">Could be 198 and not 189, since 189 was missing but 198 was received with same specifications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Parthasarathy, Hari A. (ARC-SCR)[Intern]</author>
  </authors>
  <commentList>
    <comment ref="A15" authorId="0" shapeId="0" xr:uid="{0C6CB44B-2B97-42B4-A0FE-61C2C7406354}">
      <text>
        <r>
          <rPr>
            <sz val="11"/>
            <color theme="1"/>
            <rFont val="Calibri"/>
            <family val="2"/>
            <scheme val="minor"/>
          </rPr>
          <t xml:space="preserve">Parthasarathy, Hari A. (ARC-SCR)[Intern]:
did receive, put in 3 2 7
</t>
        </r>
      </text>
    </comment>
    <comment ref="A22" authorId="0" shapeId="0" xr:uid="{316BDFCF-9C69-4E45-B63D-E86FC4148294}">
      <text>
        <r>
          <rPr>
            <sz val="11"/>
            <color theme="1"/>
            <rFont val="Calibri"/>
            <family val="2"/>
            <scheme val="minor"/>
          </rPr>
          <t xml:space="preserve">Parthasarathy, Hari A. (ARC-SCR)[Intern]:
did receive, put in 3 2 7
</t>
        </r>
      </text>
    </comment>
    <comment ref="A321" authorId="0" shapeId="0" xr:uid="{D627614B-8096-416C-B844-FEBAF9DF9F03}">
      <text>
        <r>
          <rPr>
            <sz val="11"/>
            <color theme="1"/>
            <rFont val="Calibri"/>
            <family val="2"/>
            <scheme val="minor"/>
          </rPr>
          <t xml:space="preserve">Parthasarathy, Hari A. (ARC-SCR)[Intern]:
did receive
</t>
        </r>
      </text>
    </comment>
    <comment ref="A423" authorId="0" shapeId="0" xr:uid="{6EE9321F-419A-47ED-9DFB-DB068093A126}">
      <text>
        <r>
          <rPr>
            <sz val="11"/>
            <color theme="1"/>
            <rFont val="Calibri"/>
            <family val="2"/>
            <scheme val="minor"/>
          </rPr>
          <t xml:space="preserve">Parthasarathy, Hari A. (ARC-SCR)[Intern]:
241 x 2
</t>
        </r>
      </text>
    </comment>
    <comment ref="A658" authorId="0" shapeId="0" xr:uid="{D0F90DBF-2AEE-41B3-B174-C9CCCEEF5B94}">
      <text>
        <r>
          <rPr>
            <sz val="11"/>
            <color theme="1"/>
            <rFont val="Calibri"/>
            <family val="2"/>
            <scheme val="minor"/>
          </rPr>
          <t>Parthasarathy, Hari A. (ARC-SCR)[Intern]:
406 A -1</t>
        </r>
      </text>
    </comment>
    <comment ref="A659" authorId="0" shapeId="0" xr:uid="{587E4302-E2DC-4D73-9E37-335C20136F5B}">
      <text>
        <r>
          <rPr>
            <sz val="11"/>
            <color theme="1"/>
            <rFont val="Calibri"/>
            <family val="2"/>
            <scheme val="minor"/>
          </rPr>
          <t xml:space="preserve">Parthasarathy, Hari A. (ARC-SCR)[Intern]:
406A-2
</t>
        </r>
      </text>
    </comment>
    <comment ref="A770" authorId="0" shapeId="0" xr:uid="{501D8EB9-D571-4433-8F17-3453E0915A39}">
      <text>
        <r>
          <rPr>
            <sz val="11"/>
            <color theme="1"/>
            <rFont val="Calibri"/>
            <family val="2"/>
            <scheme val="minor"/>
          </rPr>
          <t xml:space="preserve">Parthasarathy, Hari A. (ARC-SCR)[Intern]:
Extra 459
</t>
        </r>
      </text>
    </comment>
    <comment ref="A1483" authorId="0" shapeId="0" xr:uid="{A539CE8C-47B9-4D27-85B8-98153EEBBB0C}">
      <text>
        <r>
          <rPr>
            <sz val="11"/>
            <color theme="1"/>
            <rFont val="Calibri"/>
            <family val="2"/>
            <scheme val="minor"/>
          </rPr>
          <t xml:space="preserve">Parthasarathy, Hari A. (ARC-SCR)[Intern]:
2 x 817
</t>
        </r>
      </text>
    </comment>
    <comment ref="A1571" authorId="0" shapeId="0" xr:uid="{A1ACCE84-42F6-4369-8243-53457C06CAD3}">
      <text>
        <r>
          <rPr>
            <sz val="11"/>
            <color theme="1"/>
            <rFont val="Calibri"/>
            <family val="2"/>
            <scheme val="minor"/>
          </rPr>
          <t xml:space="preserve">Parthasarathy, Hari A. (ARC-SCR)[Intern]:
extra 861
</t>
        </r>
      </text>
    </comment>
    <comment ref="A1583" authorId="0" shapeId="0" xr:uid="{0E9AF0A3-B9DE-4FB0-910A-D81479B000EC}">
      <text>
        <r>
          <rPr>
            <sz val="11"/>
            <color theme="1"/>
            <rFont val="Calibri"/>
            <family val="2"/>
            <scheme val="minor"/>
          </rPr>
          <t xml:space="preserve">Parthasarathy, Hari A. (ARC-SCR)[Intern]:
867 was given despite being mentioned that it was not. It is stored in Cabinet 1, Drawer 2, column 6
</t>
        </r>
      </text>
    </comment>
    <comment ref="A1615" authorId="0" shapeId="0" xr:uid="{0D2278F5-F90B-437A-B374-B9AE03EBD57F}">
      <text>
        <r>
          <rPr>
            <sz val="11"/>
            <color theme="1"/>
            <rFont val="Calibri"/>
            <family val="2"/>
            <scheme val="minor"/>
          </rPr>
          <t>Parthasarathy, Hari A. (ARC-SCR)[Intern]:
2 x 886</t>
        </r>
      </text>
    </comment>
    <comment ref="A1617" authorId="0" shapeId="0" xr:uid="{BEAAD909-EF19-420C-AF9D-4728B7112316}">
      <text>
        <r>
          <rPr>
            <sz val="11"/>
            <color theme="1"/>
            <rFont val="Calibri"/>
            <family val="2"/>
            <scheme val="minor"/>
          </rPr>
          <t xml:space="preserve">Parthasarathy, Hari A. (ARC-SCR)[Intern]:
2 887 samples
</t>
        </r>
      </text>
    </comment>
    <comment ref="A2130" authorId="0" shapeId="0" xr:uid="{E10C89E7-3E4E-43E1-A82B-4C2D09530E49}">
      <text>
        <r>
          <rPr>
            <sz val="11"/>
            <color theme="1"/>
            <rFont val="Calibri"/>
            <family val="2"/>
            <scheme val="minor"/>
          </rPr>
          <t xml:space="preserve">Parthasarathy, Hari A. (ARC-SCR)[Intern]: Received 744 and placed in 3-1-3
</t>
        </r>
      </text>
    </comment>
    <comment ref="E2155" authorId="0" shapeId="0" xr:uid="{BF82A376-817F-43FA-9B6F-B423F10BB834}">
      <text>
        <r>
          <rPr>
            <sz val="11"/>
            <color theme="1"/>
            <rFont val="Calibri"/>
            <family val="2"/>
            <scheme val="minor"/>
          </rPr>
          <t xml:space="preserve">Parthasarathy, Hari A. (ARC-SCR)[Intern]:
actually 198, is tumor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Parthasarathy, Hari A. (ARC-SCR)[Intern]</author>
  </authors>
  <commentList>
    <comment ref="A85" authorId="0" shapeId="0" xr:uid="{75C556FD-5CAD-44CE-A1A2-A81BE6E7EBE3}">
      <text>
        <r>
          <rPr>
            <sz val="11"/>
            <color theme="1"/>
            <rFont val="Calibri"/>
            <family val="2"/>
            <scheme val="minor"/>
          </rPr>
          <t xml:space="preserve">Parthasarathy, Hari A. (ARC-SCR)[Intern]:
867 was given despite being mentioned that it was not. It is stored in Cabinet 1, Drawer 2, column 6
</t>
        </r>
      </text>
    </comment>
    <comment ref="A168" authorId="0" shapeId="0" xr:uid="{D7EEC399-1FFC-4845-BBDD-A58E02B35F24}">
      <text>
        <r>
          <rPr>
            <sz val="11"/>
            <color theme="1"/>
            <rFont val="Calibri"/>
            <family val="2"/>
            <scheme val="minor"/>
          </rPr>
          <t xml:space="preserve">Parthasarathy, Hari A. (ARC-SCR)[Intern]:
241 x 2
</t>
        </r>
      </text>
    </comment>
    <comment ref="A264" authorId="0" shapeId="0" xr:uid="{CAA76320-FA1D-49FB-936A-4AB9814713EF}">
      <text>
        <r>
          <rPr>
            <sz val="11"/>
            <color theme="1"/>
            <rFont val="Calibri"/>
            <family val="2"/>
            <scheme val="minor"/>
          </rPr>
          <t>Parthasarathy, Hari A. (ARC-SCR)[Intern]:
406 A -1</t>
        </r>
      </text>
    </comment>
    <comment ref="A265" authorId="0" shapeId="0" xr:uid="{7E81B8EC-AB5F-48AC-9F6B-BC7D6F5FCF53}">
      <text>
        <r>
          <rPr>
            <sz val="11"/>
            <color theme="1"/>
            <rFont val="Calibri"/>
            <family val="2"/>
            <scheme val="minor"/>
          </rPr>
          <t xml:space="preserve">Parthasarathy, Hari A. (ARC-SCR)[Intern]:
406A-2
</t>
        </r>
      </text>
    </comment>
    <comment ref="A396" authorId="0" shapeId="0" xr:uid="{9FA00BF7-337F-4D2B-8278-0BBE1607BADA}">
      <text>
        <r>
          <rPr>
            <sz val="11"/>
            <color theme="1"/>
            <rFont val="Calibri"/>
            <family val="2"/>
            <scheme val="minor"/>
          </rPr>
          <t xml:space="preserve">Parthasarathy, Hari A. (ARC-SCR)[Intern]:
did receive, put in 3 2 7
</t>
        </r>
      </text>
    </comment>
    <comment ref="A405" authorId="0" shapeId="0" xr:uid="{5660A74C-3597-4654-AC8C-22BF79181324}">
      <text>
        <r>
          <rPr>
            <sz val="11"/>
            <color theme="1"/>
            <rFont val="Calibri"/>
            <family val="2"/>
            <scheme val="minor"/>
          </rPr>
          <t xml:space="preserve">Parthasarathy, Hari A. (ARC-SCR)[Intern]:
did receive, put in 3 2 7
</t>
        </r>
      </text>
    </comment>
    <comment ref="A425" authorId="0" shapeId="0" xr:uid="{48AD81C0-8F4C-4DB7-9AAB-EA633377911B}">
      <text>
        <r>
          <rPr>
            <sz val="11"/>
            <color theme="1"/>
            <rFont val="Calibri"/>
            <family val="2"/>
            <scheme val="minor"/>
          </rPr>
          <t xml:space="preserve">Parthasarathy, Hari A. (ARC-SCR)[Intern]:
did receive
</t>
        </r>
      </text>
    </comment>
    <comment ref="A606" authorId="0" shapeId="0" xr:uid="{959EDF7F-1D51-412E-B2DB-A5CDD4FC7471}">
      <text>
        <r>
          <rPr>
            <sz val="11"/>
            <color theme="1"/>
            <rFont val="Calibri"/>
            <family val="2"/>
            <scheme val="minor"/>
          </rPr>
          <t>Parthasarathy, Hari A. (ARC-SCR)[Intern]:
2 x 886</t>
        </r>
      </text>
    </comment>
    <comment ref="A607" authorId="0" shapeId="0" xr:uid="{77155D39-3149-46F1-AE51-780E9713637C}">
      <text>
        <r>
          <rPr>
            <sz val="11"/>
            <color theme="1"/>
            <rFont val="Calibri"/>
            <family val="2"/>
            <scheme val="minor"/>
          </rPr>
          <t xml:space="preserve">Parthasarathy, Hari A. (ARC-SCR)[Intern]:
2 887 samples
</t>
        </r>
      </text>
    </comment>
    <comment ref="A1160" authorId="0" shapeId="0" xr:uid="{800694AF-BA1C-47DE-B2F8-1A9DB4021458}">
      <text>
        <r>
          <rPr>
            <sz val="11"/>
            <color theme="1"/>
            <rFont val="Calibri"/>
            <family val="2"/>
            <scheme val="minor"/>
          </rPr>
          <t xml:space="preserve">Parthasarathy, Hari A. (ARC-SCR)[Intern]:
Extra 459
</t>
        </r>
      </text>
    </comment>
    <comment ref="A1645" authorId="0" shapeId="0" xr:uid="{F50E2F63-5C9F-45C6-A8E2-A347640688D0}">
      <text>
        <r>
          <rPr>
            <sz val="11"/>
            <color theme="1"/>
            <rFont val="Calibri"/>
            <family val="2"/>
            <scheme val="minor"/>
          </rPr>
          <t xml:space="preserve">Parthasarathy, Hari A. (ARC-SCR)[Intern]: Received 744 and placed in 3-1-3
</t>
        </r>
      </text>
    </comment>
    <comment ref="A1903" authorId="0" shapeId="0" xr:uid="{7DBD18C7-C278-4D0B-B2DD-308B3AF7C92C}">
      <text>
        <r>
          <rPr>
            <sz val="11"/>
            <color theme="1"/>
            <rFont val="Calibri"/>
            <family val="2"/>
            <scheme val="minor"/>
          </rPr>
          <t xml:space="preserve">Parthasarathy, Hari A. (ARC-SCR)[Intern]:
2 x 817
</t>
        </r>
      </text>
    </comment>
    <comment ref="A1927" authorId="0" shapeId="0" xr:uid="{2A25A7AC-9195-4ECE-9DCB-BF4AF76A9EF9}">
      <text>
        <r>
          <rPr>
            <sz val="11"/>
            <color theme="1"/>
            <rFont val="Calibri"/>
            <family val="2"/>
            <scheme val="minor"/>
          </rPr>
          <t xml:space="preserve">Parthasarathy, Hari A. (ARC-SCR)[Intern]:
extra 861
</t>
        </r>
      </text>
    </comment>
    <comment ref="E2338" authorId="0" shapeId="0" xr:uid="{0CBDB34B-EC53-4A2F-8D20-FE030AA60605}">
      <text>
        <r>
          <rPr>
            <sz val="11"/>
            <color theme="1"/>
            <rFont val="Calibri"/>
            <family val="2"/>
            <scheme val="minor"/>
          </rPr>
          <t xml:space="preserve">Parthasarathy, Hari A. (ARC-SCR)[Intern]:
actually 198, is tumor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<sst xmlns="http://schemas.openxmlformats.org/spreadsheetml/2006/main" count="77279" uniqueCount="587">
  <si>
    <t>FFPE block</t>
  </si>
  <si>
    <t>Cabinet</t>
  </si>
  <si>
    <t>Drawer</t>
  </si>
  <si>
    <t>Column</t>
  </si>
  <si>
    <t>Unique Subject Identifier</t>
  </si>
  <si>
    <t>Unique Tissue Identifier</t>
  </si>
  <si>
    <t>Row Num</t>
  </si>
  <si>
    <t>outcome</t>
  </si>
  <si>
    <t>Expt group</t>
  </si>
  <si>
    <t>group-subgroup</t>
  </si>
  <si>
    <t>Mouse  ID</t>
  </si>
  <si>
    <t>Campaign</t>
  </si>
  <si>
    <t>Cage</t>
  </si>
  <si>
    <t>Rad type</t>
  </si>
  <si>
    <t>Dose (Gy)</t>
  </si>
  <si>
    <t>Sex</t>
  </si>
  <si>
    <t>Countermeasure</t>
  </si>
  <si>
    <t>DOB</t>
  </si>
  <si>
    <t>IrradDate</t>
  </si>
  <si>
    <t>Date of death</t>
  </si>
  <si>
    <t>Recovery (d)</t>
  </si>
  <si>
    <t>Pathbatch</t>
  </si>
  <si>
    <t>Event 1/0</t>
  </si>
  <si>
    <t>Tumor 1/0</t>
  </si>
  <si>
    <t>Adenoma 1/0</t>
  </si>
  <si>
    <t>Carcinoma 1/0</t>
  </si>
  <si>
    <t>Inflammation</t>
  </si>
  <si>
    <t>Path notes</t>
  </si>
  <si>
    <t>Other Comments</t>
  </si>
  <si>
    <t>Short-term</t>
  </si>
  <si>
    <t>EXCEPT as noted mice are in order by treatment group (single letter), subgroup (usually correlated to campaign for groups split across campaigns), outcome (pathology avail, pathology not avail, event on study, etc) and mouse ID.   As noted some subgroups are sorted on cage number, then ID, then outcome.</t>
  </si>
  <si>
    <t>A</t>
  </si>
  <si>
    <t>A1</t>
  </si>
  <si>
    <t>19A</t>
  </si>
  <si>
    <t>Si</t>
  </si>
  <si>
    <t>M</t>
  </si>
  <si>
    <t>N</t>
  </si>
  <si>
    <t>5 / 5 Subjects</t>
  </si>
  <si>
    <t>A2</t>
  </si>
  <si>
    <t>F</t>
  </si>
  <si>
    <t>A3</t>
  </si>
  <si>
    <t>A4</t>
  </si>
  <si>
    <t>B</t>
  </si>
  <si>
    <t>B1</t>
  </si>
  <si>
    <t>18C</t>
  </si>
  <si>
    <t> </t>
  </si>
  <si>
    <t>B2</t>
  </si>
  <si>
    <t>B3</t>
  </si>
  <si>
    <t>53C</t>
  </si>
  <si>
    <t>split 1/2/19; ; sacced as an extra B3 (singly housed) mouse 14-May-19 (Use to be B5)</t>
  </si>
  <si>
    <t>54B</t>
  </si>
  <si>
    <t>separated 11/15/18 (?) as cage 54A, new/nonimprovimng lesions 11/26/18, separated  as 54B; des for PBLs; corrected to B3 based on sac date (Use to be B5)</t>
  </si>
  <si>
    <t>54A</t>
  </si>
  <si>
    <t>bilateral diffuse dry lesions. separated 11/15/18 (?) as cage 54A Vetasan 11/15/18; new/nonimproving lesions 11/26/18. for meth dev.vcorrected to B3 based on sac date (Use to be B5)</t>
  </si>
  <si>
    <t>dermatitis</t>
  </si>
  <si>
    <t>9 / 5 Subjects ( 761 - 765 used to be from B5)</t>
  </si>
  <si>
    <t>B4</t>
  </si>
  <si>
    <t>ovarian mass</t>
  </si>
  <si>
    <t>no</t>
  </si>
  <si>
    <t>humane endpoint, enlarged spleen, liver, and gall bladder, pleural effusion.</t>
  </si>
  <si>
    <t>4 / 5 Subjects</t>
  </si>
  <si>
    <t>Long term - Reached scheduled endpoint - pathology available</t>
  </si>
  <si>
    <t>B5</t>
  </si>
  <si>
    <t>No</t>
  </si>
  <si>
    <t>Alveolar histiocytosis</t>
  </si>
  <si>
    <t>Alveolar histioctyosis</t>
  </si>
  <si>
    <t>Marked peribronchial lymphocytic inflammation</t>
  </si>
  <si>
    <t>alveolar histiocytosis</t>
  </si>
  <si>
    <t>Alveolar histiocytosis and granulomatous pneumonia</t>
  </si>
  <si>
    <t>Lymphoma. Possibly in peribronchial lymph node. Peribronchial lymphocytic inflammation</t>
  </si>
  <si>
    <t>"tumorous spleen" reported at necropsy</t>
  </si>
  <si>
    <t>2 Adenomas</t>
  </si>
  <si>
    <t>Peribronchial lymphocytic inflammation</t>
  </si>
  <si>
    <t>alveolar histiocytosis. Peribronchial lymphocytic inflammation</t>
  </si>
  <si>
    <t>Alveolar histiocytosis. Eosinophilic crystalline  pneumonia</t>
  </si>
  <si>
    <t>Lymphoma. Alveolar histiocytosis and Eosinophilic  aspiration pneumonia</t>
  </si>
  <si>
    <t>very small adenoma</t>
  </si>
  <si>
    <t>B6</t>
  </si>
  <si>
    <t>granulomatous inflammation. Bronchial hyperplasia.</t>
  </si>
  <si>
    <t>focal bronchial hyperplasia</t>
  </si>
  <si>
    <t>focal peribronchial mononuclear inflammation</t>
  </si>
  <si>
    <t>Eosinophilic crystalline  pneumonia</t>
  </si>
  <si>
    <t>eosinophilic crystalline pneumonia</t>
  </si>
  <si>
    <t>focal area of eosinophilic mononuclear alveolar cells</t>
  </si>
  <si>
    <t>106A</t>
  </si>
  <si>
    <t>focal alveolar hyperplasia</t>
  </si>
  <si>
    <t>106B</t>
  </si>
  <si>
    <t>focal subpleural histiocytosis</t>
  </si>
  <si>
    <t>focal granuloma</t>
  </si>
  <si>
    <t>BALT hyperplasia, possible early lymphoma</t>
  </si>
  <si>
    <t>Early adenoma. Alveolar histiocytosis. Eosinophilic crystalline  pneumonia</t>
  </si>
  <si>
    <t>Bronchial hyperplasia. Alveolar histiocytosis. Eosinophilic crystalline  pneumonia</t>
  </si>
  <si>
    <t>2 adenomas.</t>
  </si>
  <si>
    <t>Alveolar histiocytosis. Eosinophilic crystalline  pneumonia, severe</t>
  </si>
  <si>
    <t>886D</t>
  </si>
  <si>
    <t>887D</t>
  </si>
  <si>
    <t xml:space="preserve">Alveolar histiocytosis.  </t>
  </si>
  <si>
    <t>total w/tumor</t>
  </si>
  <si>
    <t>total mice</t>
  </si>
  <si>
    <t>% with tumor</t>
  </si>
  <si>
    <t>Long term - Reached scheduled endpoint - no pathology available</t>
  </si>
  <si>
    <t>121A</t>
  </si>
  <si>
    <t>Pathology missing</t>
  </si>
  <si>
    <t>Long term - Mortality before scheduled endpoint</t>
  </si>
  <si>
    <t>Found dead</t>
  </si>
  <si>
    <t>Found dead?</t>
  </si>
  <si>
    <t>alveolar histioctytosis and hemorrhage</t>
  </si>
  <si>
    <t>Euthanized, ocular abscess</t>
  </si>
  <si>
    <t xml:space="preserve">Euthanized, head tilt </t>
  </si>
  <si>
    <t>Found dead, reported as thin, hunched, not active</t>
  </si>
  <si>
    <t>Euthanized, liver tumor</t>
  </si>
  <si>
    <t>Euthanized, suspected hernia</t>
  </si>
  <si>
    <t>Euthanized, severe preputial trauma</t>
  </si>
  <si>
    <t>Euthanized, penile trauma</t>
  </si>
  <si>
    <t>Euthanized, preputial damage</t>
  </si>
  <si>
    <t>Euthanized at BNL, wounds</t>
  </si>
  <si>
    <t>Euthanized, hunched,  bulging eye</t>
  </si>
  <si>
    <t>Euthanized, dehydrated, lethargic, hunched, hypothermic</t>
  </si>
  <si>
    <t>Euthanized, fight wounds</t>
  </si>
  <si>
    <t>Euthanized, abdominal distension, two blocks</t>
  </si>
  <si>
    <t>241D</t>
  </si>
  <si>
    <t>Euthanized, olfactory bulb tumor extending to eye sclera</t>
  </si>
  <si>
    <t xml:space="preserve">Euthanized, thin, hunched, lethargy  </t>
  </si>
  <si>
    <t>Euthanized, sick, tumor 1.5-2cm</t>
  </si>
  <si>
    <t>Euthanized, eye laceration</t>
  </si>
  <si>
    <t>Long term - Censored before scheduled endpoint</t>
  </si>
  <si>
    <t>29A</t>
  </si>
  <si>
    <t>Culled as single mouse or for methods development</t>
  </si>
  <si>
    <t>29B</t>
  </si>
  <si>
    <t>53B</t>
  </si>
  <si>
    <t>Sacrificed with Group B3 (6 mo)</t>
  </si>
  <si>
    <t>53A</t>
  </si>
  <si>
    <t>122A</t>
  </si>
  <si>
    <t>Long term - Excluded (not at risk or event date unknown)</t>
  </si>
  <si>
    <t>unknown</t>
  </si>
  <si>
    <t>NA</t>
  </si>
  <si>
    <t>Missing from cage</t>
  </si>
  <si>
    <t>Mishandled at BNL prior to irradiation</t>
  </si>
  <si>
    <t>83 / 110 Subjects</t>
  </si>
  <si>
    <t>76/ 90 Subjects</t>
  </si>
  <si>
    <t>C</t>
  </si>
  <si>
    <t>C1</t>
  </si>
  <si>
    <t>Y</t>
  </si>
  <si>
    <t>Two blocks</t>
  </si>
  <si>
    <t>817D</t>
  </si>
  <si>
    <t>C2</t>
  </si>
  <si>
    <t>6 / 5 Subjects</t>
  </si>
  <si>
    <t>4/ 5 Subjects</t>
  </si>
  <si>
    <t>C3</t>
  </si>
  <si>
    <t>C4</t>
  </si>
  <si>
    <t>D</t>
  </si>
  <si>
    <t>D1</t>
  </si>
  <si>
    <t>861D</t>
  </si>
  <si>
    <t>73A</t>
  </si>
  <si>
    <t>D2</t>
  </si>
  <si>
    <t>D3</t>
  </si>
  <si>
    <t>15C</t>
  </si>
  <si>
    <t>66B</t>
  </si>
  <si>
    <t>66A</t>
  </si>
  <si>
    <t>12 / 5 Subjects (Original 5 from 799 - 803, others unknown)</t>
  </si>
  <si>
    <t>D4</t>
  </si>
  <si>
    <t>Long-term - Reached scheduled endpoint - pathology available</t>
  </si>
  <si>
    <t>D5</t>
  </si>
  <si>
    <t>Yes</t>
  </si>
  <si>
    <t>2A</t>
  </si>
  <si>
    <t>focal bronchoalveolar hyperplasia</t>
  </si>
  <si>
    <t>BALT hyperplasia</t>
  </si>
  <si>
    <t>eosinophilic crystalline pneumonia and BALT hyperplasia</t>
  </si>
  <si>
    <t>locally extensive alveolar histiocytosis</t>
  </si>
  <si>
    <t>mediastinal mass - histiocytic sarcoma</t>
  </si>
  <si>
    <t>2D</t>
  </si>
  <si>
    <t>eosinophilic cystaline pneumonia</t>
  </si>
  <si>
    <t>mediastinal mass; suspect thymoma vs histiocytic sarcoma</t>
  </si>
  <si>
    <t>3A</t>
  </si>
  <si>
    <t>78A</t>
  </si>
  <si>
    <t>adenoma with focal transformation</t>
  </si>
  <si>
    <t>79C</t>
  </si>
  <si>
    <t>3 tumors overall. Esophagus: obstruction with transmural esophagitis.</t>
  </si>
  <si>
    <t>D6</t>
  </si>
  <si>
    <t>early LSA</t>
  </si>
  <si>
    <t>focal bronchioalveolar hyperplasia</t>
  </si>
  <si>
    <t>LSA - disseminated</t>
  </si>
  <si>
    <t>Peribronchial lymph node: Lymphoma</t>
  </si>
  <si>
    <t>Mediastinal lymphoma</t>
  </si>
  <si>
    <t>3D</t>
  </si>
  <si>
    <t>2 bronchioalveolar hyperplasia</t>
  </si>
  <si>
    <t>Long-term - Reached scheduled endpoint - no pathology available</t>
  </si>
  <si>
    <t>Long-term - Mortality before scheduled endpoint</t>
  </si>
  <si>
    <t>14A</t>
  </si>
  <si>
    <t>Severe preputial damage</t>
  </si>
  <si>
    <t>Euthanized eye bulging</t>
  </si>
  <si>
    <t>Euthanized,  abdominal distention</t>
  </si>
  <si>
    <t>Euthanized abdominal mass</t>
  </si>
  <si>
    <t>Euthanized - hunched, ruffled, abdominal distention, ulcerated forelimb</t>
  </si>
  <si>
    <t>Found dead, neck wound</t>
  </si>
  <si>
    <t>Euthanized head tilt</t>
  </si>
  <si>
    <t>Euthanized no information</t>
  </si>
  <si>
    <t>Euthanized hunched lethargic, hindbrain mass</t>
  </si>
  <si>
    <t>Found deat</t>
  </si>
  <si>
    <t>Euthanized abdominal distention, dermatitis</t>
  </si>
  <si>
    <t>Euthanized no other information</t>
  </si>
  <si>
    <t>Euthanized anemic and lethargic</t>
  </si>
  <si>
    <t>no 902 slide</t>
  </si>
  <si>
    <t>Euthanized hunched, weight loss</t>
  </si>
  <si>
    <t>81A</t>
  </si>
  <si>
    <t>Euthanized ulcerative lesions</t>
  </si>
  <si>
    <t>Euthanized swollen muzzle</t>
  </si>
  <si>
    <t>Euthanized, sick, no other information</t>
  </si>
  <si>
    <t>Euthanized enlarged eye ball lacrimal caruncle</t>
  </si>
  <si>
    <t>Not on tissue inventory</t>
  </si>
  <si>
    <t>Euthanized severe dermatitis</t>
  </si>
  <si>
    <t>Sac on arrival at Emory (injured?)</t>
  </si>
  <si>
    <t>Eutnanized skin lesion</t>
  </si>
  <si>
    <t>On tissue inventory, not on pathology slide batches</t>
  </si>
  <si>
    <t>Euthanized ulceration</t>
  </si>
  <si>
    <t>Euthanized corneal ulcer</t>
  </si>
  <si>
    <t>Euthanized ulcerated tumor</t>
  </si>
  <si>
    <t>Eye bulging</t>
  </si>
  <si>
    <t>lymphoma/leukemia (large cell)</t>
  </si>
  <si>
    <t>Euthanized lethargic hunched</t>
  </si>
  <si>
    <t>Euthanized hunched, piloerection</t>
  </si>
  <si>
    <t>too numerous to count bronchioalveolar hyperplasia</t>
  </si>
  <si>
    <t>Euthanized ascites lethargic</t>
  </si>
  <si>
    <t>Long-term - Censored before scheduled endpoint</t>
  </si>
  <si>
    <t>Culled as single mouse</t>
  </si>
  <si>
    <t>14B</t>
  </si>
  <si>
    <t>15B</t>
  </si>
  <si>
    <t>Culled  as single mouse or for methods development</t>
  </si>
  <si>
    <t>Sacrificed with group D3</t>
  </si>
  <si>
    <t>15A</t>
  </si>
  <si>
    <t>73B</t>
  </si>
  <si>
    <t>74B</t>
  </si>
  <si>
    <t>74A</t>
  </si>
  <si>
    <t>77A</t>
  </si>
  <si>
    <t>79A</t>
  </si>
  <si>
    <t>79B</t>
  </si>
  <si>
    <t>Long-term - Excluded (not at risk or event date unknown)</t>
  </si>
  <si>
    <t>76 / 110 Subjects</t>
  </si>
  <si>
    <t>73 / 90 Subjects</t>
  </si>
  <si>
    <t>E</t>
  </si>
  <si>
    <t>E1</t>
  </si>
  <si>
    <t>19C</t>
  </si>
  <si>
    <t>GCR sim</t>
  </si>
  <si>
    <t>E2</t>
  </si>
  <si>
    <t>E3</t>
  </si>
  <si>
    <t>genitals mutilated, no organ collection</t>
  </si>
  <si>
    <t>E4</t>
  </si>
  <si>
    <t>E5</t>
  </si>
  <si>
    <t>simplified GCR sim</t>
  </si>
  <si>
    <t>4B</t>
  </si>
  <si>
    <t>alveolar hemorrhage</t>
  </si>
  <si>
    <t>2 of the adenomas as adjacent to each other</t>
  </si>
  <si>
    <t>4C</t>
  </si>
  <si>
    <t xml:space="preserve">Metastatic tumor in one vessel. </t>
  </si>
  <si>
    <t>2B</t>
  </si>
  <si>
    <t>eosinophilic crystalline pneumonia. Nodule of adenoma   not attached to the tissue. Probably cling-on tissue but deeper sections might  define</t>
  </si>
  <si>
    <t>Lymphoma</t>
  </si>
  <si>
    <t>Very small/early</t>
  </si>
  <si>
    <t>plus 1 site focal bronchiolar hyperplasia</t>
  </si>
  <si>
    <t>Nodule of adenoma  not attached to the tissue. Probably cling-on tissue but deeper sections might  define</t>
  </si>
  <si>
    <t>Metastatic carcinoma (not primary lung tumor).</t>
  </si>
  <si>
    <t>Long term - Reached scheduled endpoint - pathology missing</t>
  </si>
  <si>
    <t>Pathology missing (marked "NA")</t>
  </si>
  <si>
    <t>Euthanized thin lethargic hunched</t>
  </si>
  <si>
    <t>Euthanized corneal ulceration and abscess</t>
  </si>
  <si>
    <t>Euthanized thin lethargy hind limb paresis</t>
  </si>
  <si>
    <t>Euthanized inflammation and irritation above ears</t>
  </si>
  <si>
    <t>Reassigned to 180 d group</t>
  </si>
  <si>
    <t>176 / 200 Subjects</t>
  </si>
  <si>
    <t>E6</t>
  </si>
  <si>
    <t>focally extensive alveolar histiocytosis</t>
  </si>
  <si>
    <t>multifocal histiocytic sarcoma</t>
  </si>
  <si>
    <t>subpleural lymphocyte clusters</t>
  </si>
  <si>
    <t>mediastinal lymph node or thymic lymphoma</t>
  </si>
  <si>
    <t>eosinophilic crystalline pnuemonia</t>
  </si>
  <si>
    <t>BALT hyperplasia; focal alveolar granulomatous inflammation with pigment</t>
  </si>
  <si>
    <t>mediastinal lymphoma</t>
  </si>
  <si>
    <t>leukemia</t>
  </si>
  <si>
    <t xml:space="preserve">bronchopenumonia, heterophilic and histiocytic </t>
  </si>
  <si>
    <t>3C</t>
  </si>
  <si>
    <t>BALT hyperplasia; focal bronchioalveolar hyperplasia</t>
  </si>
  <si>
    <t>total w/ tumor</t>
  </si>
  <si>
    <t>Long term - Reached endpoint pathology missing</t>
  </si>
  <si>
    <t>Euthanized ulcerative dermatitits</t>
  </si>
  <si>
    <t>Euthanized ulcerated skin lesions</t>
  </si>
  <si>
    <t>Euthanized dermatitis</t>
  </si>
  <si>
    <t>Euthanized head body tilt seizures</t>
  </si>
  <si>
    <t>Euthanized tumor left hindlimb</t>
  </si>
  <si>
    <t>Euthanized corneal ulceration</t>
  </si>
  <si>
    <t>Euthanized hind limb paralysis</t>
  </si>
  <si>
    <t>406A</t>
  </si>
  <si>
    <t>Euthanized inflammation and irritated ear</t>
  </si>
  <si>
    <t>Euthanized skin lesions rectal prolapse</t>
  </si>
  <si>
    <t>Euthanized hunched thin trouble waling</t>
  </si>
  <si>
    <t>Euthanized skin lesions</t>
  </si>
  <si>
    <t>Short term</t>
  </si>
  <si>
    <t>F1</t>
  </si>
  <si>
    <t>211A</t>
  </si>
  <si>
    <t>F2</t>
  </si>
  <si>
    <t>F3</t>
  </si>
  <si>
    <t xml:space="preserve">Euthanized, penile trauma </t>
  </si>
  <si>
    <t>138B</t>
  </si>
  <si>
    <t>separated 4-May-19</t>
  </si>
  <si>
    <t>138A</t>
  </si>
  <si>
    <t>separated 2-May-19</t>
  </si>
  <si>
    <t>F4</t>
  </si>
  <si>
    <t>Hunched, thin, distended abdomen, sac at vet request</t>
  </si>
  <si>
    <t>F5</t>
  </si>
  <si>
    <t>2C</t>
  </si>
  <si>
    <t>141A</t>
  </si>
  <si>
    <t>4A</t>
  </si>
  <si>
    <t xml:space="preserve">  </t>
  </si>
  <si>
    <t>1 alverolar hyperplasia; alveolar histiocytosis with multifocal consolidation; eosinophilic crytaline pneumonia</t>
  </si>
  <si>
    <t>eosinophilic crytaline pneumonia</t>
  </si>
  <si>
    <t>histiocytosis</t>
  </si>
  <si>
    <t xml:space="preserve"> 150</t>
  </si>
  <si>
    <t>2- adenoma</t>
  </si>
  <si>
    <t>severe fibrinous pnuemonia</t>
  </si>
  <si>
    <t>eosinophilic crystalline pneumonia, alveolar histiocytosis</t>
  </si>
  <si>
    <t>eosinophilic crystalline pneumonia, BALT hyperplasia</t>
  </si>
  <si>
    <t>Alveolar hemorrhage</t>
  </si>
  <si>
    <t>two blocks</t>
  </si>
  <si>
    <t>459D</t>
  </si>
  <si>
    <t>1 - adenoma; 1 bronchioalveolar hyperplasia</t>
  </si>
  <si>
    <t>Euthanized penile trauma</t>
  </si>
  <si>
    <t>not stained</t>
  </si>
  <si>
    <t>carcinoma with vascular invasion</t>
  </si>
  <si>
    <t>Euthanized malocclusion</t>
  </si>
  <si>
    <t>Euthanized penile prolapse</t>
  </si>
  <si>
    <t>large cell lymphoma</t>
  </si>
  <si>
    <t>Euthanized dorsal wound</t>
  </si>
  <si>
    <t>Euthanized fight wounds</t>
  </si>
  <si>
    <t>Euthanized preputial trauma</t>
  </si>
  <si>
    <t>Euthanized trauma?</t>
  </si>
  <si>
    <t>Euthanized abdominal distention</t>
  </si>
  <si>
    <t>Euthanized ear pinna torn off</t>
  </si>
  <si>
    <t>Euthanized ulcerative skin lesion non-improving</t>
  </si>
  <si>
    <t>Euthanized ulcerated eye globe</t>
  </si>
  <si>
    <t>Euthanized enlarged eye ball with lacrimal caruncle, mass inside</t>
  </si>
  <si>
    <t>Euthanized tumor on each side of jaw, hunched</t>
  </si>
  <si>
    <t>Euthanized corneal ulcertaion</t>
  </si>
  <si>
    <t>Euthanized thin hunched respiratory effort</t>
  </si>
  <si>
    <t>Euthanized enlarged eye globe corneal ulceration</t>
  </si>
  <si>
    <t>Euthanized ulcerative dermatitis</t>
  </si>
  <si>
    <t>Euthanized skin ulceration</t>
  </si>
  <si>
    <t>206A</t>
  </si>
  <si>
    <t>Sacrificed with F1</t>
  </si>
  <si>
    <t>(none)</t>
  </si>
  <si>
    <t>163 / 200 Subjects (Note: We were told we would receive 499 but we didn't)</t>
  </si>
  <si>
    <t>G</t>
  </si>
  <si>
    <t>G1</t>
  </si>
  <si>
    <t>G2</t>
  </si>
  <si>
    <t>G3</t>
  </si>
  <si>
    <t>G4</t>
  </si>
  <si>
    <t>H</t>
  </si>
  <si>
    <t>H1</t>
  </si>
  <si>
    <t>187</t>
  </si>
  <si>
    <t>γ-ray</t>
  </si>
  <si>
    <t>H2</t>
  </si>
  <si>
    <t>H3</t>
  </si>
  <si>
    <t>H4</t>
  </si>
  <si>
    <t>Reached scheduled endpoint - pathology available</t>
  </si>
  <si>
    <t>H5</t>
  </si>
  <si>
    <t>159A</t>
  </si>
  <si>
    <t>2 adenomas</t>
  </si>
  <si>
    <t>3B</t>
  </si>
  <si>
    <t>focal alveolar histiocytosis</t>
  </si>
  <si>
    <t>Lymphoma, peribronchial lymph node</t>
  </si>
  <si>
    <t>Mortality before scheduled endpoint</t>
  </si>
  <si>
    <t>pnuemonia, histiocytic</t>
  </si>
  <si>
    <t>Euthanized hunched anemic splenomegaly</t>
  </si>
  <si>
    <t>95 / 100 Subjects</t>
  </si>
  <si>
    <t>Note: H7 (from 19C) is in order by cage number not mouse number</t>
  </si>
  <si>
    <t>H7</t>
  </si>
  <si>
    <t>γ-rays</t>
  </si>
  <si>
    <t>lymphoma in the lymph node on slide</t>
  </si>
  <si>
    <t>alveolar histiocotosis</t>
  </si>
  <si>
    <t>alveolar hyperplasia 1</t>
  </si>
  <si>
    <t>Perivascular and peribronchiolar granulomas</t>
  </si>
  <si>
    <t>lymph node - suspect lymphoma</t>
  </si>
  <si>
    <t xml:space="preserve"> focal bronchoalveolar hyperplasia</t>
  </si>
  <si>
    <t>1 - adenoma; 1 - focal bronchoalveolar hyperplasia</t>
  </si>
  <si>
    <t>Reached scheduled endpoint - pathology missing</t>
  </si>
  <si>
    <t>Euthanized - sick</t>
  </si>
  <si>
    <t>no slide</t>
  </si>
  <si>
    <t>Euthanized thin, lethargic, tumor upper lip</t>
  </si>
  <si>
    <t>Euthanized ulcerated tumor hindlimb</t>
  </si>
  <si>
    <t>Euthanized ulcerated tumor righ eye</t>
  </si>
  <si>
    <t>350A</t>
  </si>
  <si>
    <t>Censored before scheduled endpoint</t>
  </si>
  <si>
    <t>Excluded (not at risk or event date unknown)</t>
  </si>
  <si>
    <t>100 / 100 Subjects</t>
  </si>
  <si>
    <t>Reached scheduled endpoint</t>
  </si>
  <si>
    <t>Note: H6 sorted by cage number not mouse ID</t>
  </si>
  <si>
    <t>H6</t>
  </si>
  <si>
    <t>alvoelar histiocytosis</t>
  </si>
  <si>
    <t>adenoma and lyphoma/leukemia</t>
  </si>
  <si>
    <t>4D</t>
  </si>
  <si>
    <t>lymphoma</t>
  </si>
  <si>
    <t>suspect mesenteric lymph node lymphoma</t>
  </si>
  <si>
    <t xml:space="preserve">mediastinal lymphoma </t>
  </si>
  <si>
    <t>No lung on slide - mediastinal fat and lymph node</t>
  </si>
  <si>
    <t>Euthanized thin hunched abdominal distention</t>
  </si>
  <si>
    <t>Euthanized excoriated lesions</t>
  </si>
  <si>
    <t>Euthanized dry scabbing</t>
  </si>
  <si>
    <t>Euthanized ulcerated lesion</t>
  </si>
  <si>
    <t>Euthanized skin lesion mass growth right limb</t>
  </si>
  <si>
    <t>Euthanized rectal prolapse</t>
  </si>
  <si>
    <t>Euthanized neck tumor</t>
  </si>
  <si>
    <t>Excluded from study (not at risk or event date unknown)</t>
  </si>
  <si>
    <t>180 / 200 Subjects</t>
  </si>
  <si>
    <t>I</t>
  </si>
  <si>
    <t>I1</t>
  </si>
  <si>
    <t>46A</t>
  </si>
  <si>
    <t>I2</t>
  </si>
  <si>
    <t>I3</t>
  </si>
  <si>
    <t>46B</t>
  </si>
  <si>
    <t>46C</t>
  </si>
  <si>
    <t>8 / 5 Subjects</t>
  </si>
  <si>
    <t>I4</t>
  </si>
  <si>
    <t>I5</t>
  </si>
  <si>
    <t>mesenteric lymph node hyperplasia</t>
  </si>
  <si>
    <t>suspectic thymic lymphoma</t>
  </si>
  <si>
    <t>eosinophilic crystalline pneumonia, alveolar histiocytosis and focal bronchiolar hyperplasia</t>
  </si>
  <si>
    <t>focal bronchiolar hyperplasia. Cannot rule out very early adenoma</t>
  </si>
  <si>
    <t>eosinophilic crystalline pneumonia and granulomatous pneumonia</t>
  </si>
  <si>
    <t>47A</t>
  </si>
  <si>
    <t>severe eosinophilic crystalline pneumonia and BALT hyperplasia</t>
  </si>
  <si>
    <t>Early mild bronchoalveolar pneumonia.</t>
  </si>
  <si>
    <t>I6</t>
  </si>
  <si>
    <t>mediastinal histiocytic sarcoma</t>
  </si>
  <si>
    <t>2- adenomas</t>
  </si>
  <si>
    <t>1 - adenoma, 1 - bronchioalveolar hyperplasia</t>
  </si>
  <si>
    <t>Focal bonchoalveolar pneumonia (aspiration)</t>
  </si>
  <si>
    <t>744</t>
  </si>
  <si>
    <t>195A</t>
  </si>
  <si>
    <t>focal bronchiolar hyperplasia</t>
  </si>
  <si>
    <t>Reached endpoint pathology missing</t>
  </si>
  <si>
    <t>Euthanized neoplasia noted</t>
  </si>
  <si>
    <t>i5</t>
  </si>
  <si>
    <t>Euthanized thin hunched anemic</t>
  </si>
  <si>
    <t>Euthanized ocular trauma</t>
  </si>
  <si>
    <t>Euthanized ataxia</t>
  </si>
  <si>
    <t>No 918 slide</t>
  </si>
  <si>
    <t>Euthanized thin hunched lethargic respiratory effort</t>
  </si>
  <si>
    <t>Euthanized right scrotal mass</t>
  </si>
  <si>
    <t>Euthanized corneal ulcer retro-orbital mass</t>
  </si>
  <si>
    <t>Euthanized ascites</t>
  </si>
  <si>
    <t>mesenteric mass; LSA vs histiocytic sarcoma</t>
  </si>
  <si>
    <t>Euthanized corneal ulceration enlarged eye globe</t>
  </si>
  <si>
    <t>Euthanized skin papilloma</t>
  </si>
  <si>
    <t>Euthanized thin hunched</t>
  </si>
  <si>
    <t>Euthanized thin full-body rolling  behavior</t>
  </si>
  <si>
    <t>Euthanized visible tumor</t>
  </si>
  <si>
    <t>Euthanized thin hunched abdominal mass</t>
  </si>
  <si>
    <t>Censored before schedule endpoint</t>
  </si>
  <si>
    <t>39A</t>
  </si>
  <si>
    <t>Sacrificed with I3</t>
  </si>
  <si>
    <t>47B</t>
  </si>
  <si>
    <t>199A</t>
  </si>
  <si>
    <t>Dead on arrival at BNL</t>
  </si>
  <si>
    <t>Mishandled at BNL</t>
  </si>
  <si>
    <t>84 / 96 Subjects</t>
  </si>
  <si>
    <t>94 / 104 Subjects</t>
  </si>
  <si>
    <t>J</t>
  </si>
  <si>
    <t>J1</t>
  </si>
  <si>
    <t>J2</t>
  </si>
  <si>
    <t>J3</t>
  </si>
  <si>
    <t>J4</t>
  </si>
  <si>
    <t>K</t>
  </si>
  <si>
    <t>K1</t>
  </si>
  <si>
    <t>mock</t>
  </si>
  <si>
    <t>K2</t>
  </si>
  <si>
    <t>K3</t>
  </si>
  <si>
    <t>K4</t>
  </si>
  <si>
    <t>The Following samples in the physical inventory are not classified as XX.13 but rather as MXX</t>
  </si>
  <si>
    <t>K5</t>
  </si>
  <si>
    <t>mock-IR</t>
  </si>
  <si>
    <t>Bronchiolar hyperplasia. Alveolar histiocytosis.</t>
  </si>
  <si>
    <t>regional hemorrhage</t>
  </si>
  <si>
    <t>Metastatic tumor, possibly histiocytic sarcoma</t>
  </si>
  <si>
    <t>BALT hyperplasia/possible early LSA</t>
  </si>
  <si>
    <t xml:space="preserve">multifocal lymphohistiocytic inflammation with multinucleated giant cells and focal area of consolidation </t>
  </si>
  <si>
    <t>K6</t>
  </si>
  <si>
    <t>multifocal mild alveolar histiocytosis</t>
  </si>
  <si>
    <t>Subcapsular focus of alveolar hyperplasia</t>
  </si>
  <si>
    <t>Focal alveolar hyperplasia</t>
  </si>
  <si>
    <t>mediastinal LSA</t>
  </si>
  <si>
    <t>focus of alveolar hyerplasia</t>
  </si>
  <si>
    <t>1 adenoma, 1 bronchoalveolar carcinoma</t>
  </si>
  <si>
    <t>274B</t>
  </si>
  <si>
    <t>bronchoalveolar carcinoma</t>
  </si>
  <si>
    <t>multifocal histiocytosis</t>
  </si>
  <si>
    <t>focal area of mild alveolar hyerplasia</t>
  </si>
  <si>
    <t>283A</t>
  </si>
  <si>
    <t>bronchalveolar carcinoma</t>
  </si>
  <si>
    <t>alveolar septa are hypercellular - suspect leukemia</t>
  </si>
  <si>
    <t>Irradiated before euthanasia for use as positive control (see below)</t>
  </si>
  <si>
    <t>total with tumor</t>
  </si>
  <si>
    <t>Long term - Reached scheduled endpoint pathology missing</t>
  </si>
  <si>
    <t>possible lymphocytosis or lymphocytic leukemia</t>
  </si>
  <si>
    <t>Euthanized penile prolapse genital inflammation</t>
  </si>
  <si>
    <t>focal hemorrhage. Mild alveolar histiocytosis.</t>
  </si>
  <si>
    <t>Euthanized hunched lethargic dehydrated</t>
  </si>
  <si>
    <t>264A</t>
  </si>
  <si>
    <t>Euthanized hunched lethargic</t>
  </si>
  <si>
    <t>Euthanized wound</t>
  </si>
  <si>
    <t>Euthanized swollen eye protruding globe</t>
  </si>
  <si>
    <t>alveolar histiocytosis, multifocal w/ type II penumocyte hyperplasia</t>
  </si>
  <si>
    <t>Euthanized ulcerated papilloma</t>
  </si>
  <si>
    <t>Euthanized dehydrated lethargic</t>
  </si>
  <si>
    <t>Euthanized hind limb mass</t>
  </si>
  <si>
    <t>Carcinoma - could be metastasis from somewhere else - multifocal throughout all lobes</t>
  </si>
  <si>
    <t>Euthanized abdominal distention weight loss</t>
  </si>
  <si>
    <t>2 granulomas and focal vessel occluded by fibrin thrombus</t>
  </si>
  <si>
    <t>Euthanized corneal ulceration abscess behind eye globe</t>
  </si>
  <si>
    <t>Euthanized tumors reported at necropsy</t>
  </si>
  <si>
    <t>252A</t>
  </si>
  <si>
    <t>252B</t>
  </si>
  <si>
    <t>262A</t>
  </si>
  <si>
    <t>265A</t>
  </si>
  <si>
    <t>Culled as single mouse/positive irradiation control</t>
  </si>
  <si>
    <t>265B</t>
  </si>
  <si>
    <t>266A</t>
  </si>
  <si>
    <t>70 / 78 Subjects</t>
  </si>
  <si>
    <t>107 / 122 Subjects</t>
  </si>
  <si>
    <t>L</t>
  </si>
  <si>
    <t>L1</t>
  </si>
  <si>
    <t>22A</t>
  </si>
  <si>
    <t>L2</t>
  </si>
  <si>
    <t>2 / 2 Subjects</t>
  </si>
  <si>
    <t>L3</t>
  </si>
  <si>
    <t>3 / 3 Subjects</t>
  </si>
  <si>
    <t>L4</t>
  </si>
  <si>
    <t>L5</t>
  </si>
  <si>
    <t>Brain</t>
  </si>
  <si>
    <t>9 Subjects</t>
  </si>
  <si>
    <t>10 Subjects</t>
  </si>
  <si>
    <t>Jejunum</t>
  </si>
  <si>
    <t>4 Subjects</t>
  </si>
  <si>
    <t>5 Subjects</t>
  </si>
  <si>
    <t>block marked as "maybe"</t>
  </si>
  <si>
    <t>1 Subject</t>
  </si>
  <si>
    <t>label could read "576"</t>
  </si>
  <si>
    <t>23 Subjects</t>
  </si>
  <si>
    <t>"Abnormal"</t>
  </si>
  <si>
    <t>femur</t>
  </si>
  <si>
    <t>kidney</t>
  </si>
  <si>
    <t>tum (=tumor)</t>
  </si>
  <si>
    <t>liver</t>
  </si>
  <si>
    <t>spl (=spleen)</t>
  </si>
  <si>
    <t>"EX-Tr 0450"</t>
  </si>
  <si>
    <t>F5 216</t>
  </si>
  <si>
    <t>spleen</t>
  </si>
  <si>
    <t>tumor</t>
  </si>
  <si>
    <t>skin</t>
  </si>
  <si>
    <t>eye</t>
  </si>
  <si>
    <t>Total Subjects Received (Abnormal)</t>
  </si>
  <si>
    <t>16 subjects</t>
  </si>
  <si>
    <t>Positive control</t>
  </si>
  <si>
    <t>728-J12</t>
  </si>
  <si>
    <t>(looks like jejunum)</t>
  </si>
  <si>
    <t>left lung</t>
  </si>
  <si>
    <t>skin tumor</t>
  </si>
  <si>
    <t>brain</t>
  </si>
  <si>
    <t>jejunum</t>
  </si>
  <si>
    <t>M199</t>
  </si>
  <si>
    <t>lung</t>
  </si>
  <si>
    <t>(=119.13 in numeric nomenclature)</t>
  </si>
  <si>
    <t>M103</t>
  </si>
  <si>
    <t>unknown_tissue</t>
  </si>
  <si>
    <t>Total Subjects Received (+ Control)</t>
  </si>
  <si>
    <t>11 subjects</t>
  </si>
  <si>
    <t>Normal</t>
  </si>
  <si>
    <t>N1</t>
  </si>
  <si>
    <t xml:space="preserve"> (breeders used for  necropsy training)</t>
  </si>
  <si>
    <t>N2</t>
  </si>
  <si>
    <t>N3</t>
  </si>
  <si>
    <t>N13</t>
  </si>
  <si>
    <t>Total Subjects Received (Normal)</t>
  </si>
  <si>
    <t>4 subjects</t>
  </si>
  <si>
    <t>two blocks found</t>
  </si>
  <si>
    <t>seq no</t>
  </si>
  <si>
    <t>there is an extra 459</t>
  </si>
  <si>
    <t>87 and 432.1 and 451.1 were given to us even though we aren't supposed to have them</t>
  </si>
  <si>
    <t>241</t>
  </si>
  <si>
    <t>649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</si>
</sst>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7">
    <font>
      <sz val="11"/>
      <color theme="1"/>
      <name val="Calibri"/>
      <family val="2"/>
      <scheme val="minor"/>
    </font>
    <font>
      <sz val="12"/>
      <color theme="1"/>
      <name val="Calibri"/>
      <family val="2"/>
      <scheme val="minor"/>
    </font>
    <font>
      <sz val="12"/>
      <color rgb="FFFFFFFF"/>
      <name val="Calibri"/>
      <family val="2"/>
    </font>
    <font>
      <sz val="12"/>
      <color rgb="FF000000"/>
      <name val="Calibri"/>
      <family val="2"/>
    </font>
    <font>
      <sz val="12"/>
      <name val="Calibri"/>
      <family val="2"/>
    </font>
    <font>
      <sz val="12"/>
      <color rgb="FFFF0000"/>
      <name val="Calibri"/>
      <family val="2"/>
    </font>
    <font>
      <b/>
      <sz val="12"/>
      <color rgb="FF000000"/>
      <name val="Calibri"/>
      <family val="2"/>
    </font>
    <font>
      <sz val="11"/>
      <color rgb="FFFFFFFF"/>
      <name val="Calibri"/>
      <family val="2"/>
      <scheme val="minor"/>
    </font>
    <font>
      <sz val="12"/>
      <color rgb="FF000000"/>
      <name val="Calibri"/>
      <family val="2"/>
      <scheme val="minor"/>
    </font>
    <font>
      <u/>
      <sz val="11"/>
      <color theme="10"/>
      <name val="Calibri"/>
      <family val="2"/>
      <scheme val="minor"/>
    </font>
    <font>
      <u/>
      <sz val="11"/>
      <color theme="11"/>
      <name val="Calibri"/>
      <family val="2"/>
      <scheme val="minor"/>
    </font>
    <font>
      <sz val="11"/>
      <color rgb="FF000000"/>
      <name val="Calibri"/>
      <family val="2"/>
    </font>
    <font>
      <sz val="8"/>
      <name val="Calibri"/>
      <family val="2"/>
      <scheme val="minor"/>
    </font>
    <font>
      <sz val="11"/>
      <color rgb="FF000000"/>
      <name val="Calibri"/>
      <family val="2"/>
      <scheme val="minor"/>
    </font>
    <font>
      <sz val="11"/>
      <color rgb="FFFF0000"/>
      <name val="Calibri (Body)"/>
    </font>
    <font>
      <sz val="11"/>
      <color rgb="FFFF0000"/>
      <name val="Calibri"/>
      <family val="2"/>
      <scheme val="minor"/>
    </font>
    <font>
      <b/>
      <sz val="11"/>
      <color theme="1"/>
      <name val="Calibri"/>
      <family val="2"/>
      <scheme val="minor"/>
    </font>
    <font>
      <b/>
      <sz val="11"/>
      <color theme="0"/>
      <name val="Calibri"/>
      <family val="2"/>
      <scheme val="minor"/>
    </font>
    <font>
      <sz val="12"/>
      <color theme="0"/>
      <name val="Calibri"/>
      <family val="2"/>
    </font>
    <font>
      <sz val="11"/>
      <color theme="0"/>
      <name val="Calibri"/>
      <family val="2"/>
      <scheme val="minor"/>
    </font>
    <font>
      <sz val="12"/>
      <color theme="1"/>
      <name val="Calibri"/>
      <family val="2"/>
    </font>
    <font>
      <sz val="12"/>
      <color theme="1"/>
      <name val="Calibri (Body)"/>
    </font>
    <font>
      <sz val="11"/>
      <color theme="1"/>
      <name val="Calibri (Body)"/>
    </font>
    <font>
      <sz val="11"/>
      <color rgb="FF000000"/>
      <name val="Calibri (Body)"/>
    </font>
    <font>
      <sz val="11"/>
      <color theme="1"/>
      <name val="Calibri"/>
      <family val="2"/>
    </font>
    <font>
      <sz val="14"/>
      <color theme="1"/>
      <name val="-Webkit-Standard"/>
    </font>
    <font>
      <sz val="10"/>
      <color theme="1"/>
      <name val="Arial"/>
      <family val="2"/>
    </font>
    <font>
      <sz val="11"/>
      <color rgb="FFFFC000"/>
      <name val="Calibri"/>
      <family val="2"/>
      <scheme val="minor"/>
    </font>
    <font>
      <b/>
      <sz val="11"/>
      <color theme="1"/>
      <name val="Calibri (Body)"/>
    </font>
    <font>
      <sz val="11"/>
      <color theme="7"/>
      <name val="Calibri"/>
      <family val="2"/>
      <scheme val="minor"/>
    </font>
    <font>
      <b/>
      <sz val="12"/>
      <color theme="1"/>
      <name val="Calibri"/>
      <family val="2"/>
    </font>
    <font>
      <sz val="12"/>
      <color rgb="FF000000"/>
      <name val="Calibri (Body)"/>
    </font>
    <font>
      <b/>
      <sz val="11"/>
      <color rgb="FFFF5252"/>
      <name val="Calibri"/>
      <family val="2"/>
      <scheme val="minor"/>
    </font>
    <font>
      <sz val="10"/>
      <color rgb="FF000000"/>
      <name val="Tahoma"/>
      <family val="2"/>
    </font>
    <font>
      <b/>
      <sz val="11"/>
      <color rgb="FFFF5252"/>
      <name val="Calibri (Body)"/>
    </font>
    <font>
      <b/>
      <sz val="10"/>
      <color rgb="FF000000"/>
      <name val="Tahoma"/>
      <family val="2"/>
    </font>
    <font>
      <b/>
      <sz val="8"/>
      <color rgb="FFFF5252"/>
      <name val="Calibri"/>
      <family val="2"/>
      <scheme val="minor"/>
    </font>
  </fonts>
  <fills count="25">
    <fill>
      <patternFill patternType="none"/>
    </fill>
    <fill>
      <patternFill patternType="gray125"/>
    </fill>
    <fill>
      <patternFill patternType="solid">
        <fgColor rgb="FFDDEBF7"/>
        <bgColor indexed="64"/>
      </patternFill>
    </fill>
    <fill>
      <patternFill patternType="solid">
        <fgColor theme="8" tint="0.79998168889431442"/>
        <bgColor indexed="64"/>
      </patternFill>
    </fill>
    <fill>
      <patternFill patternType="solid">
        <fgColor theme="8" tint="0.79998168889431442"/>
        <bgColor rgb="FF000000"/>
      </patternFill>
    </fill>
    <fill>
      <patternFill patternType="solid">
        <fgColor theme="1"/>
        <bgColor indexed="64"/>
      </patternFill>
    </fill>
    <fill>
      <patternFill patternType="solid">
        <fgColor theme="1"/>
        <bgColor rgb="FF000000"/>
      </patternFill>
    </fill>
    <fill>
      <patternFill patternType="solid">
        <fgColor theme="8" tint="0.39997558519241921"/>
        <bgColor indexed="64"/>
      </patternFill>
    </fill>
    <fill>
      <patternFill patternType="solid">
        <fgColor theme="8" tint="0.39997558519241921"/>
        <bgColor rgb="FF000000"/>
      </patternFill>
    </fill>
    <fill>
      <patternFill patternType="solid">
        <fgColor rgb="FFFFE6F6"/>
        <bgColor indexed="64"/>
      </patternFill>
    </fill>
    <fill>
      <patternFill patternType="solid">
        <fgColor rgb="FFFFE6F6"/>
        <bgColor rgb="FF000000"/>
      </patternFill>
    </fill>
    <fill>
      <patternFill patternType="solid">
        <fgColor theme="9" tint="0.79998168889431442"/>
        <bgColor indexed="64"/>
      </patternFill>
    </fill>
    <fill>
      <patternFill patternType="solid">
        <fgColor rgb="FFDDEBF7"/>
        <bgColor rgb="FF000000"/>
      </patternFill>
    </fill>
    <fill>
      <patternFill patternType="solid">
        <fgColor rgb="FF9BC2E6"/>
        <bgColor indexed="64"/>
      </patternFill>
    </fill>
    <fill>
      <patternFill patternType="solid">
        <fgColor rgb="FF9BC2E6"/>
        <bgColor rgb="FF000000"/>
      </patternFill>
    </fill>
    <fill>
      <patternFill patternType="solid">
        <fgColor theme="7" tint="0.79998168889431442"/>
        <bgColor rgb="FF000000"/>
      </patternFill>
    </fill>
    <fill>
      <patternFill patternType="solid">
        <fgColor rgb="FFFFFF00"/>
        <bgColor rgb="FF000000"/>
      </patternFill>
    </fill>
    <fill>
      <patternFill patternType="solid">
        <fgColor rgb="FFFFFF00"/>
        <bgColor indexed="64"/>
      </patternFill>
    </fill>
    <fill>
      <patternFill patternType="solid">
        <fgColor theme="2" tint="-0.499984740745262"/>
        <bgColor indexed="64"/>
      </patternFill>
    </fill>
    <fill>
      <patternFill patternType="solid">
        <fgColor theme="2" tint="-0.499984740745262"/>
        <bgColor rgb="FF000000"/>
      </patternFill>
    </fill>
    <fill>
      <patternFill patternType="solid">
        <fgColor theme="1" tint="0.499984740745262"/>
        <bgColor indexed="64"/>
      </patternFill>
    </fill>
    <fill>
      <patternFill patternType="solid">
        <fgColor rgb="FFFF5252"/>
        <bgColor indexed="64"/>
      </patternFill>
    </fill>
    <fill>
      <patternFill patternType="solid">
        <fgColor rgb="FFFF91DC"/>
        <bgColor indexed="64"/>
      </patternFill>
    </fill>
    <fill>
      <patternFill patternType="solid">
        <fgColor rgb="FFFF91DC"/>
        <bgColor rgb="FF000000"/>
      </patternFill>
    </fill>
    <fill>
      <patternFill patternType="solid">
        <fgColor theme="5" tint="0.79998168889431442"/>
        <bgColor indexed="64"/>
      </patternFill>
    </fill>
  </fills>
  <borders count="29">
    <border>
      <left/>
      <right/>
      <top/>
      <bottom/>
      <diagonal/>
    </border>
    <border>
      <left style="thin">
        <color auto="1"/>
      </left>
      <right style="thin">
        <color auto="1"/>
      </right>
      <top style="thin">
        <color auto="1"/>
      </top>
      <bottom style="thin">
        <color auto="1"/>
      </bottom>
      <diagonal/>
    </border>
    <border>
      <left/>
      <right style="thin">
        <color indexed="64"/>
      </right>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medium">
        <color indexed="64"/>
      </bottom>
      <diagonal/>
    </border>
    <border>
      <left/>
      <right style="thin">
        <color auto="1"/>
      </right>
      <top style="thin">
        <color auto="1"/>
      </top>
      <bottom style="medium">
        <color indexed="64"/>
      </bottom>
      <diagonal/>
    </border>
    <border>
      <left/>
      <right/>
      <top/>
      <bottom style="medium">
        <color indexed="64"/>
      </bottom>
      <diagonal/>
    </border>
    <border>
      <left style="thin">
        <color auto="1"/>
      </left>
      <right style="thin">
        <color auto="1"/>
      </right>
      <top style="thin">
        <color rgb="FF000000"/>
      </top>
      <bottom style="thin">
        <color auto="1"/>
      </bottom>
      <diagonal/>
    </border>
    <border>
      <left/>
      <right style="thin">
        <color auto="1"/>
      </right>
      <top style="thin">
        <color rgb="FF000000"/>
      </top>
      <bottom style="thin">
        <color auto="1"/>
      </bottom>
      <diagonal/>
    </border>
    <border>
      <left/>
      <right/>
      <top style="thin">
        <color rgb="FF000000"/>
      </top>
      <bottom/>
      <diagonal/>
    </border>
    <border>
      <left style="thin">
        <color auto="1"/>
      </left>
      <right style="thin">
        <color auto="1"/>
      </right>
      <top style="thin">
        <color auto="1"/>
      </top>
      <bottom/>
      <diagonal/>
    </border>
    <border>
      <left/>
      <right style="thin">
        <color auto="1"/>
      </right>
      <top style="thin">
        <color auto="1"/>
      </top>
      <bottom/>
      <diagonal/>
    </border>
    <border>
      <left style="thin">
        <color rgb="FF000000"/>
      </left>
      <right style="thin">
        <color auto="1"/>
      </right>
      <top style="thin">
        <color rgb="FF000000"/>
      </top>
      <bottom/>
      <diagonal/>
    </border>
    <border>
      <left style="thin">
        <color auto="1"/>
      </left>
      <right style="thin">
        <color auto="1"/>
      </right>
      <top style="thin">
        <color rgb="FF000000"/>
      </top>
      <bottom/>
      <diagonal/>
    </border>
    <border>
      <left style="thin">
        <color auto="1"/>
      </left>
      <right style="thin">
        <color rgb="FF000000"/>
      </right>
      <top style="thin">
        <color rgb="FF000000"/>
      </top>
      <bottom/>
      <diagonal/>
    </border>
    <border>
      <left style="thin">
        <color rgb="FF000000"/>
      </left>
      <right style="thin">
        <color auto="1"/>
      </right>
      <top style="thin">
        <color rgb="FF000000"/>
      </top>
      <bottom style="thin">
        <color rgb="FF000000"/>
      </bottom>
      <diagonal/>
    </border>
    <border>
      <left style="thin">
        <color auto="1"/>
      </left>
      <right style="thin">
        <color auto="1"/>
      </right>
      <top style="thin">
        <color rgb="FF000000"/>
      </top>
      <bottom style="thin">
        <color rgb="FF000000"/>
      </bottom>
      <diagonal/>
    </border>
    <border>
      <left style="thin">
        <color auto="1"/>
      </left>
      <right style="thin">
        <color rgb="FF000000"/>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style="thin">
        <color indexed="64"/>
      </bottom>
      <diagonal/>
    </border>
    <border>
      <left/>
      <right/>
      <top/>
      <bottom style="thin">
        <color indexed="64"/>
      </bottom>
      <diagonal/>
    </border>
    <border>
      <left/>
      <right style="thin">
        <color rgb="FF000000"/>
      </right>
      <top style="thin">
        <color indexed="64"/>
      </top>
      <bottom style="thin">
        <color indexed="64"/>
      </bottom>
      <diagonal/>
    </border>
    <border>
      <left style="thin">
        <color rgb="FF000000"/>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s>
  <cellStyleXfs count="37">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832">
    <xf numFmtId="0" fontId="0" fillId="0" borderId="0" xfId="0"/>
    <xf numFmtId="0" fontId="13" fillId="0" borderId="1" xfId="0" applyFont="1" applyBorder="1" applyAlignment="1">
      <alignment horizontal="left"/>
    </xf>
    <xf numFmtId="0" fontId="14" fillId="0" borderId="0" xfId="0" applyFont="1"/>
    <xf numFmtId="0" fontId="0" fillId="0" borderId="0" xfId="0" applyAlignment="1">
      <alignment horizontal="left"/>
    </xf>
    <xf numFmtId="0" fontId="3" fillId="4" borderId="1" xfId="0" applyFont="1" applyFill="1" applyBorder="1" applyAlignment="1">
      <alignment horizontal="left"/>
    </xf>
    <xf numFmtId="0" fontId="13" fillId="4" borderId="1" xfId="0" applyFont="1" applyFill="1" applyBorder="1" applyAlignment="1">
      <alignment horizontal="left"/>
    </xf>
    <xf numFmtId="0" fontId="0" fillId="0" borderId="1" xfId="0" applyBorder="1" applyAlignment="1">
      <alignment horizontal="left"/>
    </xf>
    <xf numFmtId="0" fontId="0" fillId="0" borderId="0" xfId="0" applyAlignment="1">
      <alignment horizontal="center"/>
    </xf>
    <xf numFmtId="0" fontId="0" fillId="5" borderId="0" xfId="0" applyFill="1" applyAlignment="1">
      <alignment horizontal="center"/>
    </xf>
    <xf numFmtId="0" fontId="0" fillId="0" borderId="1" xfId="0" applyBorder="1" applyAlignment="1">
      <alignment horizontal="center"/>
    </xf>
    <xf numFmtId="1" fontId="0" fillId="0" borderId="0" xfId="0" applyNumberFormat="1"/>
    <xf numFmtId="2" fontId="0" fillId="0" borderId="0" xfId="0" applyNumberFormat="1" applyAlignment="1">
      <alignment horizontal="center"/>
    </xf>
    <xf numFmtId="164" fontId="3" fillId="0" borderId="1" xfId="0" applyNumberFormat="1" applyFont="1" applyBorder="1" applyAlignment="1">
      <alignment horizontal="center"/>
    </xf>
    <xf numFmtId="164" fontId="0" fillId="0" borderId="0" xfId="0" applyNumberFormat="1" applyAlignment="1">
      <alignment horizontal="center"/>
    </xf>
    <xf numFmtId="1" fontId="3" fillId="0" borderId="0" xfId="0" applyNumberFormat="1" applyFont="1" applyAlignment="1">
      <alignment horizontal="center"/>
    </xf>
    <xf numFmtId="1" fontId="0" fillId="0" borderId="0" xfId="0" applyNumberFormat="1" applyAlignment="1">
      <alignment horizontal="center"/>
    </xf>
    <xf numFmtId="1" fontId="3" fillId="3" borderId="1" xfId="0" applyNumberFormat="1" applyFont="1" applyFill="1" applyBorder="1" applyAlignment="1">
      <alignment horizontal="center"/>
    </xf>
    <xf numFmtId="49" fontId="3" fillId="4" borderId="1" xfId="0" applyNumberFormat="1" applyFont="1" applyFill="1" applyBorder="1" applyAlignment="1">
      <alignment horizontal="center"/>
    </xf>
    <xf numFmtId="0" fontId="0" fillId="3" borderId="1" xfId="0" applyFill="1" applyBorder="1" applyAlignment="1">
      <alignment horizontal="center"/>
    </xf>
    <xf numFmtId="15" fontId="4" fillId="4" borderId="1" xfId="0" applyNumberFormat="1" applyFont="1" applyFill="1" applyBorder="1" applyAlignment="1">
      <alignment horizontal="left"/>
    </xf>
    <xf numFmtId="15" fontId="8" fillId="4" borderId="1" xfId="0" applyNumberFormat="1" applyFont="1" applyFill="1" applyBorder="1" applyAlignment="1">
      <alignment horizontal="left"/>
    </xf>
    <xf numFmtId="15" fontId="3" fillId="4" borderId="1" xfId="0" applyNumberFormat="1" applyFont="1" applyFill="1" applyBorder="1" applyAlignment="1">
      <alignment horizontal="left"/>
    </xf>
    <xf numFmtId="0" fontId="3" fillId="2" borderId="1" xfId="0" applyFont="1" applyFill="1" applyBorder="1" applyAlignment="1">
      <alignment horizontal="center"/>
    </xf>
    <xf numFmtId="49" fontId="0" fillId="2" borderId="1" xfId="0" applyNumberFormat="1" applyFill="1" applyBorder="1" applyAlignment="1">
      <alignment horizontal="center"/>
    </xf>
    <xf numFmtId="0" fontId="0" fillId="2" borderId="1" xfId="0" applyFill="1" applyBorder="1" applyAlignment="1">
      <alignment horizontal="center"/>
    </xf>
    <xf numFmtId="15" fontId="3" fillId="2" borderId="1" xfId="0" applyNumberFormat="1" applyFont="1" applyFill="1" applyBorder="1" applyAlignment="1">
      <alignment horizontal="left"/>
    </xf>
    <xf numFmtId="164" fontId="3" fillId="3" borderId="1" xfId="0" applyNumberFormat="1" applyFont="1" applyFill="1" applyBorder="1" applyAlignment="1">
      <alignment horizontal="center"/>
    </xf>
    <xf numFmtId="0" fontId="13" fillId="3" borderId="1" xfId="0" applyFont="1" applyFill="1" applyBorder="1" applyAlignment="1">
      <alignment horizontal="left"/>
    </xf>
    <xf numFmtId="0" fontId="3" fillId="0" borderId="0" xfId="0" applyFont="1" applyAlignment="1">
      <alignment horizontal="left"/>
    </xf>
    <xf numFmtId="164" fontId="21" fillId="3" borderId="1" xfId="0" applyNumberFormat="1" applyFont="1" applyFill="1" applyBorder="1" applyAlignment="1">
      <alignment horizontal="center"/>
    </xf>
    <xf numFmtId="1" fontId="20" fillId="3" borderId="1" xfId="0" applyNumberFormat="1" applyFont="1" applyFill="1" applyBorder="1" applyAlignment="1">
      <alignment horizontal="center"/>
    </xf>
    <xf numFmtId="0" fontId="3" fillId="0" borderId="1" xfId="0" applyFont="1" applyBorder="1" applyAlignment="1">
      <alignment horizontal="center"/>
    </xf>
    <xf numFmtId="49" fontId="3" fillId="0" borderId="1" xfId="0" applyNumberFormat="1" applyFont="1" applyBorder="1" applyAlignment="1">
      <alignment horizontal="center"/>
    </xf>
    <xf numFmtId="49" fontId="0" fillId="0" borderId="1" xfId="0" applyNumberFormat="1" applyBorder="1" applyAlignment="1">
      <alignment horizontal="center"/>
    </xf>
    <xf numFmtId="2" fontId="0" fillId="0" borderId="1" xfId="0" applyNumberFormat="1" applyBorder="1" applyAlignment="1">
      <alignment horizontal="center"/>
    </xf>
    <xf numFmtId="15" fontId="3" fillId="0" borderId="1" xfId="0" applyNumberFormat="1" applyFont="1" applyBorder="1" applyAlignment="1">
      <alignment horizontal="left"/>
    </xf>
    <xf numFmtId="15" fontId="8" fillId="0" borderId="1" xfId="0" applyNumberFormat="1" applyFont="1" applyBorder="1" applyAlignment="1">
      <alignment horizontal="left"/>
    </xf>
    <xf numFmtId="0" fontId="3" fillId="0" borderId="1" xfId="0" applyFont="1" applyBorder="1" applyAlignment="1">
      <alignment horizontal="left"/>
    </xf>
    <xf numFmtId="15" fontId="4" fillId="0" borderId="1" xfId="0" applyNumberFormat="1" applyFont="1" applyBorder="1" applyAlignment="1">
      <alignment horizontal="left"/>
    </xf>
    <xf numFmtId="2" fontId="3" fillId="0" borderId="1" xfId="0" applyNumberFormat="1" applyFont="1" applyBorder="1" applyAlignment="1">
      <alignment horizontal="center"/>
    </xf>
    <xf numFmtId="0" fontId="13" fillId="0" borderId="1" xfId="0" applyFont="1" applyBorder="1" applyAlignment="1">
      <alignment horizontal="center"/>
    </xf>
    <xf numFmtId="0" fontId="4" fillId="0" borderId="1" xfId="0" applyFont="1" applyBorder="1" applyAlignment="1">
      <alignment horizontal="center"/>
    </xf>
    <xf numFmtId="49" fontId="0" fillId="0" borderId="0" xfId="0" applyNumberFormat="1" applyAlignment="1">
      <alignment horizontal="center"/>
    </xf>
    <xf numFmtId="0" fontId="3" fillId="3" borderId="1" xfId="0" applyFont="1" applyFill="1" applyBorder="1" applyAlignment="1">
      <alignment horizontal="center"/>
    </xf>
    <xf numFmtId="2" fontId="0" fillId="2" borderId="1" xfId="0" applyNumberFormat="1" applyFill="1" applyBorder="1" applyAlignment="1">
      <alignment horizontal="center"/>
    </xf>
    <xf numFmtId="15" fontId="3" fillId="3" borderId="1" xfId="0" applyNumberFormat="1" applyFont="1" applyFill="1" applyBorder="1" applyAlignment="1">
      <alignment horizontal="left"/>
    </xf>
    <xf numFmtId="15" fontId="8" fillId="3" borderId="1" xfId="0" applyNumberFormat="1" applyFont="1" applyFill="1" applyBorder="1" applyAlignment="1">
      <alignment horizontal="left"/>
    </xf>
    <xf numFmtId="0" fontId="3" fillId="4" borderId="1" xfId="0" applyFont="1" applyFill="1" applyBorder="1" applyAlignment="1">
      <alignment horizontal="center"/>
    </xf>
    <xf numFmtId="0" fontId="3" fillId="0" borderId="0" xfId="0" applyFont="1" applyAlignment="1">
      <alignment horizontal="center"/>
    </xf>
    <xf numFmtId="49" fontId="3" fillId="0" borderId="0" xfId="0" applyNumberFormat="1" applyFont="1" applyAlignment="1">
      <alignment horizontal="center"/>
    </xf>
    <xf numFmtId="15" fontId="8" fillId="0" borderId="0" xfId="0" applyNumberFormat="1" applyFont="1" applyAlignment="1">
      <alignment horizontal="left"/>
    </xf>
    <xf numFmtId="164" fontId="3" fillId="0" borderId="0" xfId="0" applyNumberFormat="1" applyFont="1" applyAlignment="1">
      <alignment horizontal="center"/>
    </xf>
    <xf numFmtId="2" fontId="3" fillId="0" borderId="0" xfId="0" applyNumberFormat="1" applyFont="1" applyAlignment="1">
      <alignment horizontal="center"/>
    </xf>
    <xf numFmtId="15" fontId="4" fillId="0" borderId="0" xfId="0" applyNumberFormat="1" applyFont="1" applyAlignment="1">
      <alignment horizontal="left"/>
    </xf>
    <xf numFmtId="49" fontId="0" fillId="3" borderId="1" xfId="0" applyNumberFormat="1" applyFill="1" applyBorder="1" applyAlignment="1">
      <alignment horizontal="center"/>
    </xf>
    <xf numFmtId="2" fontId="0" fillId="3" borderId="1" xfId="0" applyNumberFormat="1" applyFill="1" applyBorder="1" applyAlignment="1">
      <alignment horizontal="center"/>
    </xf>
    <xf numFmtId="0" fontId="13" fillId="3" borderId="1" xfId="0" applyFont="1" applyFill="1" applyBorder="1" applyAlignment="1">
      <alignment horizontal="center"/>
    </xf>
    <xf numFmtId="0" fontId="13" fillId="4" borderId="1" xfId="0" applyFont="1" applyFill="1" applyBorder="1" applyAlignment="1">
      <alignment horizontal="center"/>
    </xf>
    <xf numFmtId="0" fontId="22" fillId="3" borderId="1" xfId="0" applyFont="1" applyFill="1" applyBorder="1" applyAlignment="1">
      <alignment horizontal="left"/>
    </xf>
    <xf numFmtId="0" fontId="22" fillId="3" borderId="1" xfId="0" applyFont="1" applyFill="1" applyBorder="1" applyAlignment="1">
      <alignment horizontal="center"/>
    </xf>
    <xf numFmtId="15" fontId="21" fillId="3" borderId="1" xfId="0" applyNumberFormat="1" applyFont="1" applyFill="1" applyBorder="1" applyAlignment="1">
      <alignment horizontal="left"/>
    </xf>
    <xf numFmtId="15" fontId="21" fillId="4" borderId="1" xfId="0" applyNumberFormat="1" applyFont="1" applyFill="1" applyBorder="1" applyAlignment="1">
      <alignment horizontal="left"/>
    </xf>
    <xf numFmtId="0" fontId="21" fillId="4" borderId="1" xfId="0" applyFont="1" applyFill="1" applyBorder="1" applyAlignment="1">
      <alignment horizontal="left"/>
    </xf>
    <xf numFmtId="0" fontId="13" fillId="3" borderId="1" xfId="0" applyFont="1" applyFill="1" applyBorder="1"/>
    <xf numFmtId="0" fontId="0" fillId="3" borderId="1" xfId="0" applyFill="1" applyBorder="1"/>
    <xf numFmtId="0" fontId="3" fillId="8" borderId="1" xfId="0" applyFont="1" applyFill="1" applyBorder="1" applyAlignment="1">
      <alignment horizontal="center"/>
    </xf>
    <xf numFmtId="49" fontId="3" fillId="8" borderId="1" xfId="0" applyNumberFormat="1" applyFont="1" applyFill="1" applyBorder="1" applyAlignment="1">
      <alignment horizontal="center"/>
    </xf>
    <xf numFmtId="0" fontId="0" fillId="7" borderId="1" xfId="0" applyFill="1" applyBorder="1" applyAlignment="1">
      <alignment horizontal="center"/>
    </xf>
    <xf numFmtId="15" fontId="4" fillId="8" borderId="1" xfId="0" applyNumberFormat="1" applyFont="1" applyFill="1" applyBorder="1" applyAlignment="1">
      <alignment horizontal="left"/>
    </xf>
    <xf numFmtId="15" fontId="8" fillId="8" borderId="1" xfId="0" applyNumberFormat="1" applyFont="1" applyFill="1" applyBorder="1" applyAlignment="1">
      <alignment horizontal="left"/>
    </xf>
    <xf numFmtId="164" fontId="3" fillId="7" borderId="1" xfId="0" applyNumberFormat="1" applyFont="1" applyFill="1" applyBorder="1" applyAlignment="1">
      <alignment horizontal="center"/>
    </xf>
    <xf numFmtId="1" fontId="3" fillId="7" borderId="1" xfId="0" applyNumberFormat="1" applyFont="1" applyFill="1" applyBorder="1" applyAlignment="1">
      <alignment horizontal="center"/>
    </xf>
    <xf numFmtId="0" fontId="0" fillId="7" borderId="1" xfId="0" applyFill="1" applyBorder="1" applyAlignment="1">
      <alignment horizontal="left"/>
    </xf>
    <xf numFmtId="0" fontId="3" fillId="8" borderId="1" xfId="0" applyFont="1" applyFill="1" applyBorder="1" applyAlignment="1">
      <alignment horizontal="left"/>
    </xf>
    <xf numFmtId="15" fontId="3" fillId="8" borderId="1" xfId="0" applyNumberFormat="1" applyFont="1" applyFill="1" applyBorder="1" applyAlignment="1">
      <alignment horizontal="left"/>
    </xf>
    <xf numFmtId="2" fontId="3" fillId="8" borderId="1" xfId="0" applyNumberFormat="1" applyFont="1" applyFill="1" applyBorder="1" applyAlignment="1">
      <alignment horizontal="center"/>
    </xf>
    <xf numFmtId="0" fontId="13" fillId="8" borderId="1" xfId="0" applyFont="1" applyFill="1" applyBorder="1" applyAlignment="1">
      <alignment horizontal="left"/>
    </xf>
    <xf numFmtId="0" fontId="13" fillId="8" borderId="1" xfId="0" applyFont="1" applyFill="1" applyBorder="1" applyAlignment="1">
      <alignment horizontal="center"/>
    </xf>
    <xf numFmtId="0" fontId="13" fillId="7" borderId="1" xfId="0" applyFont="1" applyFill="1" applyBorder="1" applyAlignment="1">
      <alignment horizontal="left"/>
    </xf>
    <xf numFmtId="1" fontId="3" fillId="0" borderId="1" xfId="0" applyNumberFormat="1" applyFont="1" applyBorder="1" applyAlignment="1">
      <alignment horizontal="center"/>
    </xf>
    <xf numFmtId="0" fontId="20" fillId="4" borderId="1" xfId="0" applyFont="1" applyFill="1" applyBorder="1" applyAlignment="1">
      <alignment horizontal="center"/>
    </xf>
    <xf numFmtId="2" fontId="3" fillId="4" borderId="1" xfId="0" applyNumberFormat="1" applyFont="1" applyFill="1" applyBorder="1" applyAlignment="1">
      <alignment horizontal="center"/>
    </xf>
    <xf numFmtId="0" fontId="0" fillId="3" borderId="1" xfId="0" applyFill="1" applyBorder="1" applyAlignment="1">
      <alignment horizontal="left"/>
    </xf>
    <xf numFmtId="0" fontId="21" fillId="4" borderId="1" xfId="0" applyFont="1" applyFill="1" applyBorder="1" applyAlignment="1">
      <alignment horizontal="center"/>
    </xf>
    <xf numFmtId="0" fontId="11" fillId="3" borderId="1" xfId="0" applyFont="1" applyFill="1" applyBorder="1" applyAlignment="1">
      <alignment horizontal="center"/>
    </xf>
    <xf numFmtId="0" fontId="11" fillId="3" borderId="1" xfId="0" applyFont="1" applyFill="1" applyBorder="1"/>
    <xf numFmtId="0" fontId="16" fillId="3" borderId="1" xfId="0" applyFont="1" applyFill="1" applyBorder="1" applyAlignment="1">
      <alignment horizontal="center"/>
    </xf>
    <xf numFmtId="0" fontId="16" fillId="3" borderId="1" xfId="0" applyFont="1" applyFill="1" applyBorder="1" applyAlignment="1">
      <alignment horizontal="left"/>
    </xf>
    <xf numFmtId="0" fontId="16" fillId="0" borderId="1" xfId="0" applyFont="1" applyBorder="1" applyAlignment="1">
      <alignment horizontal="center"/>
    </xf>
    <xf numFmtId="0" fontId="16" fillId="0" borderId="1" xfId="0" applyFont="1" applyBorder="1" applyAlignment="1">
      <alignment horizontal="left"/>
    </xf>
    <xf numFmtId="0" fontId="13" fillId="7" borderId="1" xfId="0" applyFont="1" applyFill="1" applyBorder="1" applyAlignment="1">
      <alignment horizontal="center"/>
    </xf>
    <xf numFmtId="0" fontId="0" fillId="0" borderId="2" xfId="0" applyBorder="1" applyAlignment="1">
      <alignment horizontal="center"/>
    </xf>
    <xf numFmtId="0" fontId="3" fillId="10" borderId="1" xfId="0" applyFont="1" applyFill="1" applyBorder="1" applyAlignment="1">
      <alignment horizontal="center"/>
    </xf>
    <xf numFmtId="49" fontId="3" fillId="10" borderId="1" xfId="0" applyNumberFormat="1" applyFont="1" applyFill="1" applyBorder="1" applyAlignment="1">
      <alignment horizontal="center"/>
    </xf>
    <xf numFmtId="0" fontId="0" fillId="9" borderId="1" xfId="0" applyFill="1" applyBorder="1" applyAlignment="1">
      <alignment horizontal="center"/>
    </xf>
    <xf numFmtId="2" fontId="3" fillId="10" borderId="1" xfId="0" applyNumberFormat="1" applyFont="1" applyFill="1" applyBorder="1" applyAlignment="1">
      <alignment horizontal="center"/>
    </xf>
    <xf numFmtId="15" fontId="4" fillId="10" borderId="1" xfId="0" applyNumberFormat="1" applyFont="1" applyFill="1" applyBorder="1" applyAlignment="1">
      <alignment horizontal="left"/>
    </xf>
    <xf numFmtId="15" fontId="8" fillId="10" borderId="1" xfId="0" applyNumberFormat="1" applyFont="1" applyFill="1" applyBorder="1" applyAlignment="1">
      <alignment horizontal="left"/>
    </xf>
    <xf numFmtId="164" fontId="3" fillId="9" borderId="1" xfId="0" applyNumberFormat="1" applyFont="1" applyFill="1" applyBorder="1" applyAlignment="1">
      <alignment horizontal="center"/>
    </xf>
    <xf numFmtId="0" fontId="3" fillId="10" borderId="1" xfId="0" applyFont="1" applyFill="1" applyBorder="1" applyAlignment="1">
      <alignment horizontal="left"/>
    </xf>
    <xf numFmtId="0" fontId="0" fillId="9" borderId="1" xfId="0" applyFill="1" applyBorder="1" applyAlignment="1">
      <alignment horizontal="left"/>
    </xf>
    <xf numFmtId="0" fontId="20" fillId="10" borderId="1" xfId="0" applyFont="1" applyFill="1" applyBorder="1" applyAlignment="1">
      <alignment horizontal="center"/>
    </xf>
    <xf numFmtId="0" fontId="21" fillId="10" borderId="1" xfId="0" applyFont="1" applyFill="1" applyBorder="1" applyAlignment="1">
      <alignment horizontal="center"/>
    </xf>
    <xf numFmtId="0" fontId="22" fillId="9" borderId="1" xfId="0" applyFont="1" applyFill="1" applyBorder="1" applyAlignment="1">
      <alignment horizontal="left"/>
    </xf>
    <xf numFmtId="0" fontId="23" fillId="10" borderId="1" xfId="0" applyFont="1" applyFill="1" applyBorder="1" applyAlignment="1">
      <alignment horizontal="left"/>
    </xf>
    <xf numFmtId="49" fontId="20" fillId="10" borderId="1" xfId="0" applyNumberFormat="1" applyFont="1" applyFill="1" applyBorder="1" applyAlignment="1">
      <alignment horizontal="center"/>
    </xf>
    <xf numFmtId="1" fontId="3" fillId="9" borderId="1" xfId="0" applyNumberFormat="1" applyFont="1" applyFill="1" applyBorder="1" applyAlignment="1">
      <alignment horizontal="center"/>
    </xf>
    <xf numFmtId="1" fontId="20" fillId="9" borderId="1" xfId="0" applyNumberFormat="1" applyFont="1" applyFill="1" applyBorder="1" applyAlignment="1">
      <alignment horizontal="center"/>
    </xf>
    <xf numFmtId="49" fontId="4" fillId="4" borderId="1" xfId="0" applyNumberFormat="1" applyFont="1" applyFill="1" applyBorder="1" applyAlignment="1">
      <alignment horizontal="center"/>
    </xf>
    <xf numFmtId="0" fontId="13" fillId="10" borderId="1" xfId="0" applyFont="1" applyFill="1" applyBorder="1" applyAlignment="1">
      <alignment horizontal="center"/>
    </xf>
    <xf numFmtId="0" fontId="13" fillId="10" borderId="1" xfId="0" applyFont="1" applyFill="1" applyBorder="1" applyAlignment="1">
      <alignment horizontal="left"/>
    </xf>
    <xf numFmtId="0" fontId="13" fillId="9" borderId="1" xfId="0" applyFont="1" applyFill="1" applyBorder="1" applyAlignment="1">
      <alignment horizontal="center"/>
    </xf>
    <xf numFmtId="0" fontId="13" fillId="9" borderId="1" xfId="0" applyFont="1" applyFill="1" applyBorder="1" applyAlignment="1">
      <alignment horizontal="left"/>
    </xf>
    <xf numFmtId="0" fontId="11" fillId="10" borderId="1" xfId="0" applyFont="1" applyFill="1" applyBorder="1" applyAlignment="1">
      <alignment horizontal="center"/>
    </xf>
    <xf numFmtId="0" fontId="11" fillId="10" borderId="1" xfId="0" applyFont="1" applyFill="1" applyBorder="1"/>
    <xf numFmtId="0" fontId="11" fillId="9" borderId="1" xfId="0" applyFont="1" applyFill="1" applyBorder="1" applyAlignment="1">
      <alignment horizontal="center"/>
    </xf>
    <xf numFmtId="0" fontId="11" fillId="9" borderId="1" xfId="0" applyFont="1" applyFill="1" applyBorder="1"/>
    <xf numFmtId="0" fontId="4" fillId="4" borderId="1" xfId="0" applyFont="1" applyFill="1" applyBorder="1" applyAlignment="1">
      <alignment horizontal="center"/>
    </xf>
    <xf numFmtId="2" fontId="4" fillId="4" borderId="1" xfId="0" applyNumberFormat="1" applyFont="1" applyFill="1" applyBorder="1" applyAlignment="1">
      <alignment horizontal="center"/>
    </xf>
    <xf numFmtId="0" fontId="4" fillId="4" borderId="1" xfId="0" applyFont="1" applyFill="1" applyBorder="1" applyAlignment="1">
      <alignment horizontal="left"/>
    </xf>
    <xf numFmtId="2" fontId="3" fillId="3" borderId="1" xfId="0" applyNumberFormat="1" applyFont="1" applyFill="1" applyBorder="1" applyAlignment="1">
      <alignment horizontal="center"/>
    </xf>
    <xf numFmtId="1" fontId="0" fillId="3" borderId="1" xfId="0" applyNumberFormat="1" applyFill="1" applyBorder="1" applyAlignment="1">
      <alignment horizontal="center"/>
    </xf>
    <xf numFmtId="0" fontId="15" fillId="4" borderId="1" xfId="0" applyFont="1" applyFill="1" applyBorder="1" applyAlignment="1">
      <alignment horizontal="left"/>
    </xf>
    <xf numFmtId="0" fontId="11" fillId="4" borderId="1" xfId="0" applyFont="1" applyFill="1" applyBorder="1" applyAlignment="1">
      <alignment horizontal="center"/>
    </xf>
    <xf numFmtId="0" fontId="11" fillId="4" borderId="1" xfId="0" applyFont="1" applyFill="1" applyBorder="1"/>
    <xf numFmtId="1" fontId="13" fillId="3" borderId="1" xfId="0" applyNumberFormat="1" applyFont="1" applyFill="1" applyBorder="1" applyAlignment="1">
      <alignment horizontal="center"/>
    </xf>
    <xf numFmtId="49" fontId="4" fillId="0" borderId="1" xfId="0" applyNumberFormat="1" applyFont="1" applyBorder="1" applyAlignment="1">
      <alignment horizontal="center"/>
    </xf>
    <xf numFmtId="2" fontId="4" fillId="0" borderId="1" xfId="0" applyNumberFormat="1" applyFont="1" applyBorder="1" applyAlignment="1">
      <alignment horizontal="center"/>
    </xf>
    <xf numFmtId="1" fontId="0" fillId="0" borderId="1" xfId="0" applyNumberFormat="1" applyBorder="1" applyAlignment="1">
      <alignment horizontal="center"/>
    </xf>
    <xf numFmtId="1" fontId="3" fillId="11" borderId="1" xfId="0" applyNumberFormat="1" applyFont="1" applyFill="1" applyBorder="1" applyAlignment="1">
      <alignment horizontal="center"/>
    </xf>
    <xf numFmtId="0" fontId="13" fillId="11" borderId="1" xfId="0" applyFont="1" applyFill="1" applyBorder="1" applyAlignment="1">
      <alignment horizontal="center"/>
    </xf>
    <xf numFmtId="10" fontId="13" fillId="11" borderId="1" xfId="0" applyNumberFormat="1" applyFont="1" applyFill="1" applyBorder="1" applyAlignment="1">
      <alignment horizontal="center"/>
    </xf>
    <xf numFmtId="0" fontId="0" fillId="11" borderId="1" xfId="0" applyFill="1" applyBorder="1" applyAlignment="1">
      <alignment horizontal="center"/>
    </xf>
    <xf numFmtId="0" fontId="16" fillId="11" borderId="1" xfId="0" applyFont="1" applyFill="1" applyBorder="1" applyAlignment="1">
      <alignment horizontal="center"/>
    </xf>
    <xf numFmtId="10" fontId="0" fillId="11" borderId="1" xfId="0" applyNumberFormat="1" applyFill="1" applyBorder="1" applyAlignment="1">
      <alignment horizontal="center"/>
    </xf>
    <xf numFmtId="1" fontId="3" fillId="2" borderId="1" xfId="0" applyNumberFormat="1" applyFont="1" applyFill="1" applyBorder="1" applyAlignment="1">
      <alignment horizontal="center"/>
    </xf>
    <xf numFmtId="0" fontId="3" fillId="12" borderId="1" xfId="0" applyFont="1" applyFill="1" applyBorder="1" applyAlignment="1">
      <alignment horizontal="center"/>
    </xf>
    <xf numFmtId="49" fontId="3" fillId="12" borderId="1" xfId="0" applyNumberFormat="1" applyFont="1" applyFill="1" applyBorder="1" applyAlignment="1">
      <alignment horizontal="center"/>
    </xf>
    <xf numFmtId="15" fontId="3" fillId="12" borderId="1" xfId="0" applyNumberFormat="1" applyFont="1" applyFill="1" applyBorder="1" applyAlignment="1">
      <alignment horizontal="left"/>
    </xf>
    <xf numFmtId="15" fontId="8" fillId="12" borderId="1" xfId="0" applyNumberFormat="1" applyFont="1" applyFill="1" applyBorder="1" applyAlignment="1">
      <alignment horizontal="left"/>
    </xf>
    <xf numFmtId="164" fontId="3" fillId="2" borderId="1" xfId="0" applyNumberFormat="1" applyFont="1" applyFill="1" applyBorder="1" applyAlignment="1">
      <alignment horizontal="center"/>
    </xf>
    <xf numFmtId="0" fontId="13" fillId="12" borderId="1" xfId="0" applyFont="1" applyFill="1" applyBorder="1" applyAlignment="1">
      <alignment horizontal="center"/>
    </xf>
    <xf numFmtId="0" fontId="13" fillId="12" borderId="1" xfId="0" applyFont="1" applyFill="1" applyBorder="1" applyAlignment="1">
      <alignment horizontal="left"/>
    </xf>
    <xf numFmtId="0" fontId="3" fillId="12" borderId="1" xfId="0" applyFont="1" applyFill="1" applyBorder="1" applyAlignment="1">
      <alignment horizontal="left"/>
    </xf>
    <xf numFmtId="15" fontId="4" fillId="12" borderId="1" xfId="0" applyNumberFormat="1" applyFont="1" applyFill="1" applyBorder="1" applyAlignment="1">
      <alignment horizontal="left"/>
    </xf>
    <xf numFmtId="0" fontId="13" fillId="2" borderId="1" xfId="0" applyFont="1" applyFill="1" applyBorder="1" applyAlignment="1">
      <alignment horizontal="center"/>
    </xf>
    <xf numFmtId="0" fontId="13" fillId="2" borderId="1" xfId="0" applyFont="1" applyFill="1" applyBorder="1" applyAlignment="1">
      <alignment horizontal="left"/>
    </xf>
    <xf numFmtId="164" fontId="20" fillId="2" borderId="1" xfId="0" applyNumberFormat="1" applyFont="1" applyFill="1" applyBorder="1" applyAlignment="1">
      <alignment horizontal="center"/>
    </xf>
    <xf numFmtId="164" fontId="4" fillId="2" borderId="1" xfId="0" applyNumberFormat="1" applyFont="1" applyFill="1" applyBorder="1" applyAlignment="1">
      <alignment horizontal="center"/>
    </xf>
    <xf numFmtId="49" fontId="3" fillId="2" borderId="1" xfId="0" applyNumberFormat="1" applyFont="1" applyFill="1" applyBorder="1" applyAlignment="1">
      <alignment horizontal="center"/>
    </xf>
    <xf numFmtId="0" fontId="0" fillId="0" borderId="1" xfId="0" applyBorder="1"/>
    <xf numFmtId="0" fontId="16" fillId="0" borderId="1" xfId="0" applyFont="1" applyBorder="1"/>
    <xf numFmtId="0" fontId="0" fillId="2" borderId="1" xfId="0" applyFill="1" applyBorder="1"/>
    <xf numFmtId="164" fontId="20" fillId="0" borderId="1" xfId="0" applyNumberFormat="1" applyFont="1" applyBorder="1" applyAlignment="1">
      <alignment horizontal="center"/>
    </xf>
    <xf numFmtId="49" fontId="16" fillId="0" borderId="1" xfId="0" applyNumberFormat="1" applyFont="1" applyBorder="1" applyAlignment="1">
      <alignment horizontal="left"/>
    </xf>
    <xf numFmtId="2" fontId="3" fillId="12" borderId="1" xfId="0" applyNumberFormat="1" applyFont="1" applyFill="1" applyBorder="1" applyAlignment="1">
      <alignment horizontal="center"/>
    </xf>
    <xf numFmtId="0" fontId="0" fillId="2" borderId="1" xfId="0" applyFill="1" applyBorder="1" applyAlignment="1">
      <alignment horizontal="left"/>
    </xf>
    <xf numFmtId="1" fontId="20" fillId="2" borderId="1" xfId="0" applyNumberFormat="1" applyFont="1" applyFill="1" applyBorder="1" applyAlignment="1">
      <alignment horizontal="center"/>
    </xf>
    <xf numFmtId="0" fontId="5" fillId="12" borderId="1" xfId="0" applyFont="1" applyFill="1" applyBorder="1" applyAlignment="1">
      <alignment horizontal="center"/>
    </xf>
    <xf numFmtId="164" fontId="0" fillId="0" borderId="1" xfId="0" applyNumberFormat="1" applyBorder="1" applyAlignment="1">
      <alignment horizontal="center"/>
    </xf>
    <xf numFmtId="1" fontId="0" fillId="0" borderId="1" xfId="0" applyNumberFormat="1" applyBorder="1"/>
    <xf numFmtId="1" fontId="20" fillId="0" borderId="1" xfId="0" applyNumberFormat="1" applyFont="1" applyBorder="1" applyAlignment="1">
      <alignment horizontal="center"/>
    </xf>
    <xf numFmtId="0" fontId="0" fillId="9" borderId="1" xfId="0" applyFill="1" applyBorder="1"/>
    <xf numFmtId="2" fontId="20" fillId="10" borderId="1" xfId="0" applyNumberFormat="1" applyFont="1" applyFill="1" applyBorder="1" applyAlignment="1">
      <alignment horizontal="center"/>
    </xf>
    <xf numFmtId="15" fontId="20" fillId="10" borderId="1" xfId="0" applyNumberFormat="1" applyFont="1" applyFill="1" applyBorder="1" applyAlignment="1">
      <alignment horizontal="left"/>
    </xf>
    <xf numFmtId="15" fontId="1" fillId="10" borderId="1" xfId="0" applyNumberFormat="1" applyFont="1" applyFill="1" applyBorder="1" applyAlignment="1">
      <alignment horizontal="left"/>
    </xf>
    <xf numFmtId="164" fontId="20" fillId="9" borderId="1" xfId="0" applyNumberFormat="1" applyFont="1" applyFill="1" applyBorder="1" applyAlignment="1">
      <alignment horizontal="center"/>
    </xf>
    <xf numFmtId="0" fontId="20" fillId="10" borderId="1" xfId="0" applyFont="1" applyFill="1" applyBorder="1" applyAlignment="1">
      <alignment horizontal="left"/>
    </xf>
    <xf numFmtId="49" fontId="0" fillId="9" borderId="1" xfId="0" applyNumberFormat="1" applyFill="1" applyBorder="1" applyAlignment="1">
      <alignment horizontal="center"/>
    </xf>
    <xf numFmtId="0" fontId="20" fillId="0" borderId="1" xfId="0" applyFont="1" applyBorder="1" applyAlignment="1">
      <alignment horizontal="center"/>
    </xf>
    <xf numFmtId="49" fontId="20" fillId="0" borderId="1" xfId="0" applyNumberFormat="1" applyFont="1" applyBorder="1" applyAlignment="1">
      <alignment horizontal="center"/>
    </xf>
    <xf numFmtId="2" fontId="20" fillId="0" borderId="1" xfId="0" applyNumberFormat="1" applyFont="1" applyBorder="1" applyAlignment="1">
      <alignment horizontal="center"/>
    </xf>
    <xf numFmtId="15" fontId="20" fillId="0" borderId="1" xfId="0" applyNumberFormat="1" applyFont="1" applyBorder="1" applyAlignment="1">
      <alignment horizontal="left"/>
    </xf>
    <xf numFmtId="15" fontId="1" fillId="0" borderId="1" xfId="0" applyNumberFormat="1" applyFont="1" applyBorder="1" applyAlignment="1">
      <alignment horizontal="left"/>
    </xf>
    <xf numFmtId="0" fontId="20" fillId="0" borderId="1" xfId="0" applyFont="1" applyBorder="1" applyAlignment="1">
      <alignment horizontal="left"/>
    </xf>
    <xf numFmtId="0" fontId="24" fillId="10" borderId="1" xfId="0" applyFont="1" applyFill="1" applyBorder="1" applyAlignment="1">
      <alignment horizontal="left"/>
    </xf>
    <xf numFmtId="0" fontId="22" fillId="0" borderId="1" xfId="0" applyFont="1" applyBorder="1" applyAlignment="1">
      <alignment horizontal="left"/>
    </xf>
    <xf numFmtId="0" fontId="20" fillId="12" borderId="1" xfId="0" applyFont="1" applyFill="1" applyBorder="1" applyAlignment="1">
      <alignment horizontal="center"/>
    </xf>
    <xf numFmtId="49" fontId="20" fillId="12" borderId="1" xfId="0" applyNumberFormat="1" applyFont="1" applyFill="1" applyBorder="1" applyAlignment="1">
      <alignment horizontal="center"/>
    </xf>
    <xf numFmtId="2" fontId="20" fillId="12" borderId="1" xfId="0" applyNumberFormat="1" applyFont="1" applyFill="1" applyBorder="1" applyAlignment="1">
      <alignment horizontal="center"/>
    </xf>
    <xf numFmtId="15" fontId="20" fillId="12" borderId="1" xfId="0" applyNumberFormat="1" applyFont="1" applyFill="1" applyBorder="1" applyAlignment="1">
      <alignment horizontal="left"/>
    </xf>
    <xf numFmtId="15" fontId="1" fillId="12" borderId="1" xfId="0" applyNumberFormat="1" applyFont="1" applyFill="1" applyBorder="1" applyAlignment="1">
      <alignment horizontal="left"/>
    </xf>
    <xf numFmtId="0" fontId="20" fillId="12" borderId="1" xfId="0" applyFont="1" applyFill="1" applyBorder="1" applyAlignment="1">
      <alignment horizontal="left"/>
    </xf>
    <xf numFmtId="0" fontId="0" fillId="12" borderId="1" xfId="0" applyFill="1" applyBorder="1" applyAlignment="1">
      <alignment horizontal="center"/>
    </xf>
    <xf numFmtId="0" fontId="0" fillId="12" borderId="1" xfId="0" applyFill="1" applyBorder="1" applyAlignment="1">
      <alignment horizontal="left"/>
    </xf>
    <xf numFmtId="0" fontId="24" fillId="12" borderId="1" xfId="0" applyFont="1" applyFill="1" applyBorder="1" applyAlignment="1">
      <alignment horizontal="left"/>
    </xf>
    <xf numFmtId="0" fontId="20" fillId="2" borderId="1" xfId="0" applyFont="1" applyFill="1" applyBorder="1" applyAlignment="1">
      <alignment horizontal="center"/>
    </xf>
    <xf numFmtId="49" fontId="4" fillId="12" borderId="1" xfId="0" applyNumberFormat="1" applyFont="1" applyFill="1" applyBorder="1" applyAlignment="1">
      <alignment horizontal="center"/>
    </xf>
    <xf numFmtId="0" fontId="0" fillId="10" borderId="1" xfId="0" applyFill="1" applyBorder="1" applyAlignment="1">
      <alignment horizontal="center"/>
    </xf>
    <xf numFmtId="0" fontId="0" fillId="10" borderId="1" xfId="0" applyFill="1" applyBorder="1" applyAlignment="1">
      <alignment horizontal="left"/>
    </xf>
    <xf numFmtId="0" fontId="24" fillId="0" borderId="1" xfId="0" applyFont="1" applyBorder="1" applyAlignment="1">
      <alignment horizontal="left"/>
    </xf>
    <xf numFmtId="15" fontId="20" fillId="2" borderId="1" xfId="0" applyNumberFormat="1" applyFont="1" applyFill="1" applyBorder="1" applyAlignment="1">
      <alignment horizontal="left"/>
    </xf>
    <xf numFmtId="0" fontId="26" fillId="12" borderId="1" xfId="0" applyFont="1" applyFill="1" applyBorder="1" applyAlignment="1">
      <alignment horizontal="center"/>
    </xf>
    <xf numFmtId="0" fontId="26" fillId="12" borderId="1" xfId="0" applyFont="1" applyFill="1" applyBorder="1" applyAlignment="1">
      <alignment horizontal="left"/>
    </xf>
    <xf numFmtId="2" fontId="20" fillId="2" borderId="1" xfId="0" applyNumberFormat="1" applyFont="1" applyFill="1" applyBorder="1" applyAlignment="1">
      <alignment horizontal="center"/>
    </xf>
    <xf numFmtId="15" fontId="1" fillId="2" borderId="1" xfId="0" applyNumberFormat="1" applyFont="1" applyFill="1" applyBorder="1" applyAlignment="1">
      <alignment horizontal="left"/>
    </xf>
    <xf numFmtId="1" fontId="0" fillId="2" borderId="1" xfId="0" applyNumberFormat="1" applyFill="1" applyBorder="1" applyAlignment="1">
      <alignment horizontal="center"/>
    </xf>
    <xf numFmtId="0" fontId="0" fillId="0" borderId="0" xfId="0" applyAlignment="1">
      <alignment horizontal="center" vertical="center"/>
    </xf>
    <xf numFmtId="0" fontId="22" fillId="0" borderId="0" xfId="0" applyFont="1" applyAlignment="1">
      <alignment horizontal="center"/>
    </xf>
    <xf numFmtId="49" fontId="0" fillId="13" borderId="1" xfId="0" applyNumberFormat="1" applyFill="1" applyBorder="1" applyAlignment="1">
      <alignment horizontal="center"/>
    </xf>
    <xf numFmtId="0" fontId="3" fillId="14" borderId="1" xfId="0" applyFont="1" applyFill="1" applyBorder="1" applyAlignment="1">
      <alignment horizontal="center"/>
    </xf>
    <xf numFmtId="49" fontId="3" fillId="14" borderId="1" xfId="0" applyNumberFormat="1" applyFont="1" applyFill="1" applyBorder="1" applyAlignment="1">
      <alignment horizontal="center"/>
    </xf>
    <xf numFmtId="0" fontId="0" fillId="13" borderId="1" xfId="0" applyFill="1" applyBorder="1" applyAlignment="1">
      <alignment horizontal="center"/>
    </xf>
    <xf numFmtId="2" fontId="3" fillId="14" borderId="1" xfId="0" applyNumberFormat="1" applyFont="1" applyFill="1" applyBorder="1" applyAlignment="1">
      <alignment horizontal="center"/>
    </xf>
    <xf numFmtId="15" fontId="4" fillId="14" borderId="1" xfId="0" applyNumberFormat="1" applyFont="1" applyFill="1" applyBorder="1" applyAlignment="1">
      <alignment horizontal="left"/>
    </xf>
    <xf numFmtId="15" fontId="8" fillId="14" borderId="1" xfId="0" applyNumberFormat="1" applyFont="1" applyFill="1" applyBorder="1" applyAlignment="1">
      <alignment horizontal="left"/>
    </xf>
    <xf numFmtId="164" fontId="3" fillId="13" borderId="1" xfId="0" applyNumberFormat="1" applyFont="1" applyFill="1" applyBorder="1" applyAlignment="1">
      <alignment horizontal="center"/>
    </xf>
    <xf numFmtId="1" fontId="3" fillId="13" borderId="1" xfId="0" applyNumberFormat="1" applyFont="1" applyFill="1" applyBorder="1" applyAlignment="1">
      <alignment horizontal="center"/>
    </xf>
    <xf numFmtId="0" fontId="3" fillId="14" borderId="1" xfId="0" applyFont="1" applyFill="1" applyBorder="1" applyAlignment="1">
      <alignment horizontal="left"/>
    </xf>
    <xf numFmtId="0" fontId="0" fillId="13" borderId="1" xfId="0" applyFill="1" applyBorder="1"/>
    <xf numFmtId="0" fontId="3" fillId="13" borderId="1" xfId="0" applyFont="1" applyFill="1" applyBorder="1" applyAlignment="1">
      <alignment horizontal="center"/>
    </xf>
    <xf numFmtId="2" fontId="0" fillId="13" borderId="1" xfId="0" applyNumberFormat="1" applyFill="1" applyBorder="1" applyAlignment="1">
      <alignment horizontal="center"/>
    </xf>
    <xf numFmtId="15" fontId="3" fillId="13" borderId="1" xfId="0" applyNumberFormat="1" applyFont="1" applyFill="1" applyBorder="1" applyAlignment="1">
      <alignment horizontal="left"/>
    </xf>
    <xf numFmtId="0" fontId="11" fillId="14" borderId="1" xfId="0" applyFont="1" applyFill="1" applyBorder="1" applyAlignment="1">
      <alignment horizontal="left"/>
    </xf>
    <xf numFmtId="0" fontId="11" fillId="14" borderId="1" xfId="0" applyFont="1" applyFill="1" applyBorder="1" applyAlignment="1">
      <alignment horizontal="center"/>
    </xf>
    <xf numFmtId="0" fontId="0" fillId="13" borderId="1" xfId="0" applyFill="1" applyBorder="1" applyAlignment="1">
      <alignment horizontal="left"/>
    </xf>
    <xf numFmtId="0" fontId="13" fillId="14" borderId="1" xfId="0" applyFont="1" applyFill="1" applyBorder="1" applyAlignment="1">
      <alignment horizontal="center"/>
    </xf>
    <xf numFmtId="0" fontId="13" fillId="14" borderId="1" xfId="0" applyFont="1" applyFill="1" applyBorder="1" applyAlignment="1">
      <alignment horizontal="left"/>
    </xf>
    <xf numFmtId="0" fontId="6" fillId="14" borderId="1" xfId="0" applyFont="1" applyFill="1" applyBorder="1" applyAlignment="1">
      <alignment horizontal="left"/>
    </xf>
    <xf numFmtId="0" fontId="6" fillId="14" borderId="1" xfId="0" applyFont="1" applyFill="1" applyBorder="1" applyAlignment="1">
      <alignment horizontal="center"/>
    </xf>
    <xf numFmtId="0" fontId="3" fillId="13" borderId="1" xfId="0" applyFont="1" applyFill="1" applyBorder="1" applyAlignment="1">
      <alignment horizontal="left"/>
    </xf>
    <xf numFmtId="1" fontId="20" fillId="13" borderId="1" xfId="0" applyNumberFormat="1" applyFont="1" applyFill="1" applyBorder="1" applyAlignment="1">
      <alignment horizontal="center"/>
    </xf>
    <xf numFmtId="49" fontId="3" fillId="13" borderId="1" xfId="0" applyNumberFormat="1" applyFont="1" applyFill="1" applyBorder="1" applyAlignment="1">
      <alignment horizontal="center"/>
    </xf>
    <xf numFmtId="2" fontId="3" fillId="13" borderId="1" xfId="0" applyNumberFormat="1" applyFont="1" applyFill="1" applyBorder="1" applyAlignment="1">
      <alignment horizontal="center"/>
    </xf>
    <xf numFmtId="15" fontId="8" fillId="13" borderId="1" xfId="0" applyNumberFormat="1" applyFont="1" applyFill="1" applyBorder="1" applyAlignment="1">
      <alignment horizontal="left"/>
    </xf>
    <xf numFmtId="15" fontId="4" fillId="13" borderId="1" xfId="0" applyNumberFormat="1" applyFont="1" applyFill="1" applyBorder="1" applyAlignment="1">
      <alignment horizontal="left"/>
    </xf>
    <xf numFmtId="1" fontId="0" fillId="11" borderId="1" xfId="0" applyNumberFormat="1" applyFill="1" applyBorder="1" applyAlignment="1">
      <alignment horizontal="center"/>
    </xf>
    <xf numFmtId="0" fontId="0" fillId="0" borderId="1" xfId="0" applyBorder="1" applyAlignment="1">
      <alignment horizontal="center" vertical="center"/>
    </xf>
    <xf numFmtId="0" fontId="27" fillId="5" borderId="1" xfId="0" applyFont="1" applyFill="1" applyBorder="1" applyAlignment="1">
      <alignment horizontal="center"/>
    </xf>
    <xf numFmtId="0" fontId="27" fillId="5" borderId="1" xfId="0" applyFont="1" applyFill="1" applyBorder="1" applyAlignment="1">
      <alignment horizontal="center" vertical="center"/>
    </xf>
    <xf numFmtId="0" fontId="19" fillId="5" borderId="1" xfId="0" applyFont="1" applyFill="1" applyBorder="1" applyAlignment="1">
      <alignment horizontal="center"/>
    </xf>
    <xf numFmtId="0" fontId="2" fillId="6" borderId="1" xfId="0" applyFont="1" applyFill="1" applyBorder="1" applyAlignment="1">
      <alignment horizontal="center"/>
    </xf>
    <xf numFmtId="0" fontId="7" fillId="5" borderId="1" xfId="0" applyFont="1" applyFill="1" applyBorder="1" applyAlignment="1">
      <alignment horizontal="center"/>
    </xf>
    <xf numFmtId="2" fontId="2" fillId="6" borderId="1" xfId="0" applyNumberFormat="1" applyFont="1" applyFill="1" applyBorder="1" applyAlignment="1">
      <alignment horizontal="center"/>
    </xf>
    <xf numFmtId="164" fontId="2" fillId="6" borderId="1" xfId="0" applyNumberFormat="1" applyFont="1" applyFill="1" applyBorder="1" applyAlignment="1">
      <alignment horizontal="center"/>
    </xf>
    <xf numFmtId="1" fontId="2" fillId="6" borderId="1" xfId="0" applyNumberFormat="1" applyFont="1" applyFill="1" applyBorder="1" applyAlignment="1">
      <alignment horizontal="center"/>
    </xf>
    <xf numFmtId="1" fontId="18" fillId="6" borderId="1" xfId="0" applyNumberFormat="1" applyFont="1" applyFill="1" applyBorder="1" applyAlignment="1">
      <alignment horizontal="center"/>
    </xf>
    <xf numFmtId="0" fontId="17" fillId="5" borderId="1" xfId="0" applyFont="1" applyFill="1" applyBorder="1" applyAlignment="1">
      <alignment horizontal="center"/>
    </xf>
    <xf numFmtId="0" fontId="22" fillId="0" borderId="1" xfId="0" applyFont="1" applyBorder="1" applyAlignment="1">
      <alignment horizontal="center"/>
    </xf>
    <xf numFmtId="0" fontId="28" fillId="0" borderId="1" xfId="0" applyFont="1" applyBorder="1" applyAlignment="1">
      <alignment horizontal="left" vertical="center"/>
    </xf>
    <xf numFmtId="0" fontId="21" fillId="0" borderId="1" xfId="0" applyFont="1" applyBorder="1" applyAlignment="1">
      <alignment horizontal="center"/>
    </xf>
    <xf numFmtId="2" fontId="21" fillId="0" borderId="1" xfId="0" applyNumberFormat="1" applyFont="1" applyBorder="1" applyAlignment="1">
      <alignment horizontal="center"/>
    </xf>
    <xf numFmtId="164" fontId="21" fillId="0" borderId="1" xfId="0" applyNumberFormat="1" applyFont="1" applyBorder="1" applyAlignment="1">
      <alignment horizontal="center"/>
    </xf>
    <xf numFmtId="1" fontId="21" fillId="0" borderId="1" xfId="0" applyNumberFormat="1" applyFont="1" applyBorder="1" applyAlignment="1">
      <alignment horizontal="center"/>
    </xf>
    <xf numFmtId="0" fontId="28" fillId="0" borderId="1" xfId="0" applyFont="1" applyBorder="1" applyAlignment="1">
      <alignment horizontal="center"/>
    </xf>
    <xf numFmtId="49" fontId="0" fillId="7" borderId="1" xfId="0" applyNumberFormat="1" applyFill="1" applyBorder="1" applyAlignment="1">
      <alignment horizontal="center"/>
    </xf>
    <xf numFmtId="0" fontId="22" fillId="7" borderId="1" xfId="0" applyFont="1" applyFill="1" applyBorder="1" applyAlignment="1">
      <alignment horizontal="center"/>
    </xf>
    <xf numFmtId="0" fontId="3" fillId="7" borderId="1" xfId="0" applyFont="1" applyFill="1" applyBorder="1" applyAlignment="1">
      <alignment horizontal="center"/>
    </xf>
    <xf numFmtId="2" fontId="0" fillId="7" borderId="1" xfId="0" applyNumberFormat="1" applyFill="1" applyBorder="1" applyAlignment="1">
      <alignment horizontal="center"/>
    </xf>
    <xf numFmtId="15" fontId="3" fillId="7" borderId="1" xfId="0" applyNumberFormat="1" applyFont="1" applyFill="1" applyBorder="1" applyAlignment="1">
      <alignment horizontal="left"/>
    </xf>
    <xf numFmtId="0" fontId="8" fillId="12" borderId="1" xfId="0" applyFont="1" applyFill="1" applyBorder="1" applyAlignment="1">
      <alignment horizontal="left"/>
    </xf>
    <xf numFmtId="10" fontId="13" fillId="0" borderId="1" xfId="0" applyNumberFormat="1" applyFont="1" applyBorder="1" applyAlignment="1">
      <alignment horizontal="center"/>
    </xf>
    <xf numFmtId="0" fontId="21" fillId="12" borderId="1" xfId="0" applyFont="1" applyFill="1" applyBorder="1" applyAlignment="1">
      <alignment horizontal="center"/>
    </xf>
    <xf numFmtId="10" fontId="0" fillId="0" borderId="1" xfId="0" applyNumberFormat="1" applyBorder="1" applyAlignment="1">
      <alignment horizontal="center"/>
    </xf>
    <xf numFmtId="0" fontId="22" fillId="0" borderId="1" xfId="0" applyFont="1" applyBorder="1" applyAlignment="1">
      <alignment horizontal="center" vertical="center"/>
    </xf>
    <xf numFmtId="49" fontId="22" fillId="2" borderId="1" xfId="0" applyNumberFormat="1" applyFont="1" applyFill="1" applyBorder="1" applyAlignment="1">
      <alignment horizontal="center"/>
    </xf>
    <xf numFmtId="0" fontId="22" fillId="2" borderId="1" xfId="0" applyFont="1" applyFill="1" applyBorder="1" applyAlignment="1">
      <alignment horizontal="center"/>
    </xf>
    <xf numFmtId="2" fontId="21" fillId="12" borderId="1" xfId="0" applyNumberFormat="1" applyFont="1" applyFill="1" applyBorder="1" applyAlignment="1">
      <alignment horizontal="center"/>
    </xf>
    <xf numFmtId="164" fontId="21" fillId="2" borderId="1" xfId="0" applyNumberFormat="1" applyFont="1" applyFill="1" applyBorder="1" applyAlignment="1">
      <alignment horizontal="center"/>
    </xf>
    <xf numFmtId="1" fontId="21" fillId="2" borderId="1" xfId="0" applyNumberFormat="1" applyFont="1" applyFill="1" applyBorder="1" applyAlignment="1">
      <alignment horizontal="center"/>
    </xf>
    <xf numFmtId="0" fontId="3" fillId="4" borderId="1" xfId="0" applyFont="1" applyFill="1" applyBorder="1"/>
    <xf numFmtId="164" fontId="3" fillId="4" borderId="1" xfId="0" applyNumberFormat="1" applyFont="1" applyFill="1" applyBorder="1" applyAlignment="1">
      <alignment horizontal="center"/>
    </xf>
    <xf numFmtId="0" fontId="28" fillId="0" borderId="1" xfId="0" applyFont="1" applyBorder="1" applyAlignment="1">
      <alignment horizontal="left"/>
    </xf>
    <xf numFmtId="0" fontId="3" fillId="15" borderId="1" xfId="0" applyFont="1" applyFill="1" applyBorder="1"/>
    <xf numFmtId="0" fontId="3" fillId="15" borderId="1" xfId="0" applyFont="1" applyFill="1" applyBorder="1" applyAlignment="1">
      <alignment wrapText="1"/>
    </xf>
    <xf numFmtId="49" fontId="16" fillId="0" borderId="1" xfId="0" applyNumberFormat="1" applyFont="1" applyBorder="1" applyAlignment="1">
      <alignment horizontal="center"/>
    </xf>
    <xf numFmtId="164" fontId="0" fillId="2" borderId="1" xfId="0" applyNumberFormat="1" applyFill="1" applyBorder="1" applyAlignment="1">
      <alignment horizontal="center"/>
    </xf>
    <xf numFmtId="164" fontId="20" fillId="10" borderId="1" xfId="0" applyNumberFormat="1" applyFont="1" applyFill="1" applyBorder="1" applyAlignment="1">
      <alignment horizontal="center"/>
    </xf>
    <xf numFmtId="15" fontId="21" fillId="12" borderId="1" xfId="0" applyNumberFormat="1" applyFont="1" applyFill="1" applyBorder="1" applyAlignment="1">
      <alignment horizontal="center"/>
    </xf>
    <xf numFmtId="15" fontId="20" fillId="10" borderId="1" xfId="0" applyNumberFormat="1" applyFont="1" applyFill="1" applyBorder="1" applyAlignment="1">
      <alignment horizontal="center"/>
    </xf>
    <xf numFmtId="15" fontId="1" fillId="10" borderId="1" xfId="0" applyNumberFormat="1" applyFont="1" applyFill="1" applyBorder="1" applyAlignment="1">
      <alignment horizontal="center"/>
    </xf>
    <xf numFmtId="15" fontId="20" fillId="2" borderId="1" xfId="0" applyNumberFormat="1" applyFont="1" applyFill="1" applyBorder="1" applyAlignment="1">
      <alignment horizontal="center"/>
    </xf>
    <xf numFmtId="15" fontId="1" fillId="12" borderId="1" xfId="0" applyNumberFormat="1" applyFont="1" applyFill="1" applyBorder="1" applyAlignment="1">
      <alignment horizontal="center"/>
    </xf>
    <xf numFmtId="49" fontId="16" fillId="0" borderId="0" xfId="0" applyNumberFormat="1" applyFont="1" applyAlignment="1">
      <alignment horizontal="center"/>
    </xf>
    <xf numFmtId="164" fontId="1" fillId="10" borderId="1" xfId="0" applyNumberFormat="1" applyFont="1" applyFill="1" applyBorder="1" applyAlignment="1">
      <alignment horizontal="center"/>
    </xf>
    <xf numFmtId="14" fontId="3" fillId="4" borderId="1" xfId="0" applyNumberFormat="1" applyFont="1" applyFill="1" applyBorder="1" applyAlignment="1">
      <alignment horizontal="center"/>
    </xf>
    <xf numFmtId="14" fontId="3" fillId="10" borderId="1" xfId="0" applyNumberFormat="1" applyFont="1" applyFill="1" applyBorder="1" applyAlignment="1">
      <alignment horizontal="center"/>
    </xf>
    <xf numFmtId="164" fontId="3" fillId="10" borderId="1" xfId="0" applyNumberFormat="1" applyFont="1" applyFill="1" applyBorder="1" applyAlignment="1">
      <alignment horizontal="center"/>
    </xf>
    <xf numFmtId="164" fontId="0" fillId="0" borderId="1" xfId="0" applyNumberFormat="1" applyBorder="1"/>
    <xf numFmtId="0" fontId="29" fillId="5" borderId="0" xfId="0" applyFont="1" applyFill="1" applyAlignment="1">
      <alignment horizontal="center"/>
    </xf>
    <xf numFmtId="0" fontId="22" fillId="0" borderId="3" xfId="0" applyFont="1" applyBorder="1" applyAlignment="1">
      <alignment horizontal="center"/>
    </xf>
    <xf numFmtId="0" fontId="0" fillId="0" borderId="3" xfId="0" applyBorder="1"/>
    <xf numFmtId="0" fontId="0" fillId="0" borderId="3" xfId="0" applyBorder="1" applyAlignment="1">
      <alignment horizontal="center"/>
    </xf>
    <xf numFmtId="0" fontId="14" fillId="0" borderId="1" xfId="0" applyFont="1" applyBorder="1"/>
    <xf numFmtId="0" fontId="0" fillId="5" borderId="0" xfId="0" applyFill="1"/>
    <xf numFmtId="0" fontId="0" fillId="5" borderId="0" xfId="0" applyFill="1" applyAlignment="1">
      <alignment horizontal="center" vertical="center"/>
    </xf>
    <xf numFmtId="2" fontId="0" fillId="5" borderId="0" xfId="0" applyNumberFormat="1" applyFill="1" applyAlignment="1">
      <alignment horizontal="center"/>
    </xf>
    <xf numFmtId="164" fontId="0" fillId="5" borderId="0" xfId="0" applyNumberFormat="1" applyFill="1" applyAlignment="1">
      <alignment horizontal="center"/>
    </xf>
    <xf numFmtId="1" fontId="0" fillId="5" borderId="0" xfId="0" applyNumberFormat="1" applyFill="1"/>
    <xf numFmtId="1" fontId="0" fillId="5" borderId="0" xfId="0" applyNumberFormat="1" applyFill="1" applyAlignment="1">
      <alignment horizontal="center"/>
    </xf>
    <xf numFmtId="0" fontId="0" fillId="5" borderId="2" xfId="0" applyFill="1" applyBorder="1" applyAlignment="1">
      <alignment horizontal="center"/>
    </xf>
    <xf numFmtId="0" fontId="29" fillId="5" borderId="0" xfId="0" applyFont="1" applyFill="1"/>
    <xf numFmtId="10" fontId="13" fillId="2" borderId="1" xfId="0" applyNumberFormat="1" applyFont="1" applyFill="1" applyBorder="1" applyAlignment="1">
      <alignment horizontal="center"/>
    </xf>
    <xf numFmtId="10" fontId="13" fillId="9" borderId="1" xfId="0" applyNumberFormat="1" applyFont="1" applyFill="1" applyBorder="1" applyAlignment="1">
      <alignment horizontal="center"/>
    </xf>
    <xf numFmtId="0" fontId="3" fillId="10" borderId="1" xfId="0" applyFont="1" applyFill="1" applyBorder="1"/>
    <xf numFmtId="0" fontId="3" fillId="9" borderId="1" xfId="0" applyFont="1" applyFill="1" applyBorder="1"/>
    <xf numFmtId="0" fontId="6" fillId="0" borderId="1" xfId="0" applyFont="1" applyBorder="1" applyAlignment="1">
      <alignment horizontal="left"/>
    </xf>
    <xf numFmtId="0" fontId="6" fillId="4" borderId="1" xfId="0" applyFont="1" applyFill="1" applyBorder="1" applyAlignment="1">
      <alignment horizontal="left"/>
    </xf>
    <xf numFmtId="0" fontId="13" fillId="0" borderId="3" xfId="0" applyFont="1" applyBorder="1" applyAlignment="1">
      <alignment horizontal="center"/>
    </xf>
    <xf numFmtId="0" fontId="16" fillId="0" borderId="0" xfId="0" applyFont="1" applyAlignment="1">
      <alignment horizontal="center"/>
    </xf>
    <xf numFmtId="1" fontId="0" fillId="0" borderId="0" xfId="0" applyNumberFormat="1" applyAlignment="1">
      <alignment horizontal="left"/>
    </xf>
    <xf numFmtId="0" fontId="3" fillId="16" borderId="1" xfId="0" applyFont="1" applyFill="1" applyBorder="1" applyAlignment="1">
      <alignment horizontal="center"/>
    </xf>
    <xf numFmtId="49" fontId="3" fillId="16" borderId="1" xfId="0" applyNumberFormat="1" applyFont="1" applyFill="1" applyBorder="1" applyAlignment="1">
      <alignment horizontal="center"/>
    </xf>
    <xf numFmtId="0" fontId="0" fillId="17" borderId="1" xfId="0" applyFill="1" applyBorder="1" applyAlignment="1">
      <alignment horizontal="center"/>
    </xf>
    <xf numFmtId="0" fontId="0" fillId="18" borderId="1" xfId="0" applyFill="1" applyBorder="1" applyAlignment="1">
      <alignment horizontal="center"/>
    </xf>
    <xf numFmtId="0" fontId="27" fillId="18" borderId="3" xfId="0" applyFont="1" applyFill="1" applyBorder="1" applyAlignment="1">
      <alignment horizontal="center"/>
    </xf>
    <xf numFmtId="0" fontId="27" fillId="18" borderId="1" xfId="0" applyFont="1" applyFill="1" applyBorder="1" applyAlignment="1">
      <alignment horizontal="center" vertical="center"/>
    </xf>
    <xf numFmtId="0" fontId="28" fillId="18" borderId="1" xfId="0" applyFont="1" applyFill="1" applyBorder="1" applyAlignment="1">
      <alignment horizontal="left"/>
    </xf>
    <xf numFmtId="0" fontId="30" fillId="18" borderId="1" xfId="0" applyFont="1" applyFill="1" applyBorder="1" applyAlignment="1">
      <alignment horizontal="left"/>
    </xf>
    <xf numFmtId="0" fontId="2" fillId="18" borderId="1" xfId="0" applyFont="1" applyFill="1" applyBorder="1" applyAlignment="1">
      <alignment horizontal="center"/>
    </xf>
    <xf numFmtId="0" fontId="7" fillId="18" borderId="1" xfId="0" applyFont="1" applyFill="1" applyBorder="1" applyAlignment="1">
      <alignment horizontal="center"/>
    </xf>
    <xf numFmtId="2" fontId="2" fillId="18" borderId="1" xfId="0" applyNumberFormat="1" applyFont="1" applyFill="1" applyBorder="1" applyAlignment="1">
      <alignment horizontal="center"/>
    </xf>
    <xf numFmtId="164" fontId="2" fillId="18" borderId="1" xfId="0" applyNumberFormat="1" applyFont="1" applyFill="1" applyBorder="1" applyAlignment="1">
      <alignment horizontal="center"/>
    </xf>
    <xf numFmtId="1" fontId="2" fillId="18" borderId="1" xfId="0" applyNumberFormat="1" applyFont="1" applyFill="1" applyBorder="1" applyAlignment="1">
      <alignment horizontal="center"/>
    </xf>
    <xf numFmtId="1" fontId="18" fillId="18" borderId="1" xfId="0" applyNumberFormat="1" applyFont="1" applyFill="1" applyBorder="1" applyAlignment="1">
      <alignment horizontal="center"/>
    </xf>
    <xf numFmtId="0" fontId="19" fillId="18" borderId="1" xfId="0" applyFont="1" applyFill="1" applyBorder="1" applyAlignment="1">
      <alignment horizontal="center"/>
    </xf>
    <xf numFmtId="0" fontId="17" fillId="18" borderId="1" xfId="0" applyFont="1" applyFill="1" applyBorder="1" applyAlignment="1">
      <alignment horizontal="center"/>
    </xf>
    <xf numFmtId="0" fontId="0" fillId="18" borderId="0" xfId="0" applyFill="1"/>
    <xf numFmtId="0" fontId="0" fillId="18" borderId="0" xfId="0" applyFill="1" applyAlignment="1">
      <alignment horizontal="center"/>
    </xf>
    <xf numFmtId="0" fontId="3" fillId="18" borderId="3" xfId="0" applyFont="1" applyFill="1" applyBorder="1" applyAlignment="1">
      <alignment horizontal="center"/>
    </xf>
    <xf numFmtId="0" fontId="3" fillId="18" borderId="1" xfId="0" applyFont="1" applyFill="1" applyBorder="1" applyAlignment="1">
      <alignment horizontal="center"/>
    </xf>
    <xf numFmtId="0" fontId="3" fillId="19" borderId="1" xfId="0" applyFont="1" applyFill="1" applyBorder="1" applyAlignment="1">
      <alignment horizontal="center"/>
    </xf>
    <xf numFmtId="49" fontId="3" fillId="19" borderId="1" xfId="0" applyNumberFormat="1" applyFont="1" applyFill="1" applyBorder="1" applyAlignment="1">
      <alignment horizontal="center"/>
    </xf>
    <xf numFmtId="49" fontId="23" fillId="19" borderId="1" xfId="0" applyNumberFormat="1" applyFont="1" applyFill="1" applyBorder="1" applyAlignment="1">
      <alignment horizontal="center"/>
    </xf>
    <xf numFmtId="2" fontId="3" fillId="19" borderId="1" xfId="0" applyNumberFormat="1" applyFont="1" applyFill="1" applyBorder="1" applyAlignment="1">
      <alignment horizontal="center"/>
    </xf>
    <xf numFmtId="164" fontId="4" fillId="19" borderId="1" xfId="0" applyNumberFormat="1" applyFont="1" applyFill="1" applyBorder="1" applyAlignment="1">
      <alignment horizontal="center"/>
    </xf>
    <xf numFmtId="164" fontId="8" fillId="19" borderId="1" xfId="0" applyNumberFormat="1" applyFont="1" applyFill="1" applyBorder="1" applyAlignment="1">
      <alignment horizontal="center"/>
    </xf>
    <xf numFmtId="164" fontId="3" fillId="19" borderId="1" xfId="0" applyNumberFormat="1" applyFont="1" applyFill="1" applyBorder="1" applyAlignment="1">
      <alignment horizontal="center"/>
    </xf>
    <xf numFmtId="1" fontId="21" fillId="18" borderId="1" xfId="0" applyNumberFormat="1" applyFont="1" applyFill="1" applyBorder="1" applyAlignment="1">
      <alignment horizontal="center"/>
    </xf>
    <xf numFmtId="0" fontId="22" fillId="18" borderId="1" xfId="0" applyFont="1" applyFill="1" applyBorder="1" applyAlignment="1">
      <alignment horizontal="center"/>
    </xf>
    <xf numFmtId="0" fontId="28" fillId="18" borderId="1" xfId="0" applyFont="1" applyFill="1" applyBorder="1" applyAlignment="1">
      <alignment horizontal="center"/>
    </xf>
    <xf numFmtId="0" fontId="21" fillId="18" borderId="1" xfId="0" applyFont="1" applyFill="1" applyBorder="1" applyAlignment="1">
      <alignment horizontal="center"/>
    </xf>
    <xf numFmtId="0" fontId="3" fillId="17" borderId="1" xfId="0" applyFont="1" applyFill="1" applyBorder="1" applyAlignment="1">
      <alignment horizontal="center"/>
    </xf>
    <xf numFmtId="49" fontId="0" fillId="17" borderId="1" xfId="0" applyNumberFormat="1" applyFill="1" applyBorder="1" applyAlignment="1">
      <alignment horizontal="center"/>
    </xf>
    <xf numFmtId="0" fontId="21" fillId="17" borderId="1" xfId="0" applyFont="1" applyFill="1" applyBorder="1" applyAlignment="1">
      <alignment horizontal="center"/>
    </xf>
    <xf numFmtId="49" fontId="22" fillId="17" borderId="1" xfId="0" applyNumberFormat="1" applyFont="1" applyFill="1" applyBorder="1" applyAlignment="1">
      <alignment horizontal="center"/>
    </xf>
    <xf numFmtId="0" fontId="22" fillId="17" borderId="1" xfId="0" applyFont="1" applyFill="1" applyBorder="1" applyAlignment="1">
      <alignment horizontal="center"/>
    </xf>
    <xf numFmtId="0" fontId="0" fillId="0" borderId="4" xfId="0" applyBorder="1" applyAlignment="1">
      <alignment horizontal="center"/>
    </xf>
    <xf numFmtId="0" fontId="0" fillId="0" borderId="4" xfId="0" applyBorder="1"/>
    <xf numFmtId="0" fontId="0" fillId="0" borderId="5" xfId="0" applyBorder="1"/>
    <xf numFmtId="0" fontId="0" fillId="0" borderId="4" xfId="0" applyBorder="1" applyAlignment="1">
      <alignment horizontal="center" vertical="center"/>
    </xf>
    <xf numFmtId="49" fontId="0" fillId="3" borderId="4" xfId="0" applyNumberFormat="1" applyFill="1" applyBorder="1" applyAlignment="1">
      <alignment horizontal="center"/>
    </xf>
    <xf numFmtId="0" fontId="3" fillId="16" borderId="4" xfId="0" applyFont="1" applyFill="1" applyBorder="1" applyAlignment="1">
      <alignment horizontal="center"/>
    </xf>
    <xf numFmtId="49" fontId="3" fillId="16" borderId="4" xfId="0" applyNumberFormat="1" applyFont="1" applyFill="1" applyBorder="1" applyAlignment="1">
      <alignment horizontal="center"/>
    </xf>
    <xf numFmtId="0" fontId="0" fillId="17" borderId="4" xfId="0" applyFill="1" applyBorder="1" applyAlignment="1">
      <alignment horizontal="center"/>
    </xf>
    <xf numFmtId="2" fontId="0" fillId="3" borderId="4" xfId="0" applyNumberFormat="1" applyFill="1" applyBorder="1" applyAlignment="1">
      <alignment horizontal="center"/>
    </xf>
    <xf numFmtId="15" fontId="4" fillId="4" borderId="4" xfId="0" applyNumberFormat="1" applyFont="1" applyFill="1" applyBorder="1" applyAlignment="1">
      <alignment horizontal="left"/>
    </xf>
    <xf numFmtId="15" fontId="8" fillId="4" borderId="4" xfId="0" applyNumberFormat="1" applyFont="1" applyFill="1" applyBorder="1" applyAlignment="1">
      <alignment horizontal="left"/>
    </xf>
    <xf numFmtId="164" fontId="3" fillId="3" borderId="4" xfId="0" applyNumberFormat="1" applyFont="1" applyFill="1" applyBorder="1" applyAlignment="1">
      <alignment horizontal="center"/>
    </xf>
    <xf numFmtId="1" fontId="3" fillId="3" borderId="4" xfId="0" applyNumberFormat="1" applyFont="1" applyFill="1" applyBorder="1" applyAlignment="1">
      <alignment horizontal="center"/>
    </xf>
    <xf numFmtId="0" fontId="13" fillId="3" borderId="4" xfId="0" applyFont="1" applyFill="1" applyBorder="1" applyAlignment="1">
      <alignment horizontal="center"/>
    </xf>
    <xf numFmtId="0" fontId="13" fillId="3" borderId="4" xfId="0" applyFont="1" applyFill="1" applyBorder="1" applyAlignment="1">
      <alignment horizontal="left"/>
    </xf>
    <xf numFmtId="0" fontId="3" fillId="4" borderId="4" xfId="0" applyFont="1" applyFill="1" applyBorder="1" applyAlignment="1">
      <alignment horizontal="left"/>
    </xf>
    <xf numFmtId="0" fontId="0" fillId="0" borderId="6" xfId="0" applyBorder="1" applyAlignment="1">
      <alignment horizontal="center"/>
    </xf>
    <xf numFmtId="0" fontId="0" fillId="0" borderId="6" xfId="0" applyBorder="1"/>
    <xf numFmtId="0" fontId="0" fillId="0" borderId="7" xfId="0" applyBorder="1"/>
    <xf numFmtId="0" fontId="0" fillId="0" borderId="6" xfId="0" applyBorder="1" applyAlignment="1">
      <alignment horizontal="center" vertical="center"/>
    </xf>
    <xf numFmtId="0" fontId="0" fillId="0" borderId="8" xfId="0" applyBorder="1"/>
    <xf numFmtId="1" fontId="28" fillId="0" borderId="1" xfId="0" applyNumberFormat="1" applyFont="1" applyBorder="1" applyAlignment="1">
      <alignment horizontal="center"/>
    </xf>
    <xf numFmtId="0" fontId="0" fillId="17" borderId="1" xfId="0" applyFill="1" applyBorder="1"/>
    <xf numFmtId="0" fontId="0" fillId="17" borderId="3" xfId="0" applyFill="1" applyBorder="1"/>
    <xf numFmtId="0" fontId="0" fillId="17" borderId="1" xfId="0" applyFill="1" applyBorder="1" applyAlignment="1">
      <alignment horizontal="center" vertical="center"/>
    </xf>
    <xf numFmtId="0" fontId="20" fillId="9" borderId="1" xfId="0" applyFont="1" applyFill="1" applyBorder="1" applyAlignment="1">
      <alignment horizontal="center"/>
    </xf>
    <xf numFmtId="49" fontId="3" fillId="17" borderId="1" xfId="0" applyNumberFormat="1" applyFont="1" applyFill="1" applyBorder="1" applyAlignment="1">
      <alignment horizontal="center"/>
    </xf>
    <xf numFmtId="49" fontId="20" fillId="17" borderId="1" xfId="0" applyNumberFormat="1" applyFont="1" applyFill="1" applyBorder="1" applyAlignment="1">
      <alignment horizontal="center"/>
    </xf>
    <xf numFmtId="49" fontId="20" fillId="2" borderId="1" xfId="0" applyNumberFormat="1" applyFont="1" applyFill="1" applyBorder="1" applyAlignment="1">
      <alignment horizontal="center"/>
    </xf>
    <xf numFmtId="0" fontId="0" fillId="17" borderId="0" xfId="0" applyFill="1"/>
    <xf numFmtId="0" fontId="20" fillId="17" borderId="1" xfId="0" applyFont="1" applyFill="1" applyBorder="1" applyAlignment="1">
      <alignment horizontal="center"/>
    </xf>
    <xf numFmtId="2" fontId="3" fillId="17" borderId="1" xfId="0" applyNumberFormat="1" applyFont="1" applyFill="1" applyBorder="1" applyAlignment="1">
      <alignment horizontal="center"/>
    </xf>
    <xf numFmtId="15" fontId="4" fillId="17" borderId="1" xfId="0" applyNumberFormat="1" applyFont="1" applyFill="1" applyBorder="1" applyAlignment="1">
      <alignment horizontal="left"/>
    </xf>
    <xf numFmtId="15" fontId="8" fillId="17" borderId="1" xfId="0" applyNumberFormat="1" applyFont="1" applyFill="1" applyBorder="1" applyAlignment="1">
      <alignment horizontal="left"/>
    </xf>
    <xf numFmtId="164" fontId="3" fillId="17" borderId="1" xfId="0" applyNumberFormat="1" applyFont="1" applyFill="1" applyBorder="1" applyAlignment="1">
      <alignment horizontal="center"/>
    </xf>
    <xf numFmtId="1" fontId="3" fillId="17" borderId="1" xfId="0" applyNumberFormat="1" applyFont="1" applyFill="1" applyBorder="1" applyAlignment="1">
      <alignment horizontal="center"/>
    </xf>
    <xf numFmtId="0" fontId="0" fillId="17" borderId="1" xfId="0" applyFill="1" applyBorder="1" applyAlignment="1">
      <alignment horizontal="left"/>
    </xf>
    <xf numFmtId="0" fontId="3" fillId="17" borderId="1" xfId="0" applyFont="1" applyFill="1" applyBorder="1" applyAlignment="1">
      <alignment horizontal="left"/>
    </xf>
    <xf numFmtId="2" fontId="0" fillId="17" borderId="1" xfId="0" applyNumberFormat="1" applyFill="1" applyBorder="1" applyAlignment="1">
      <alignment horizontal="center"/>
    </xf>
    <xf numFmtId="15" fontId="3" fillId="17" borderId="1" xfId="0" applyNumberFormat="1" applyFont="1" applyFill="1" applyBorder="1" applyAlignment="1">
      <alignment horizontal="left"/>
    </xf>
    <xf numFmtId="0" fontId="16" fillId="17" borderId="1" xfId="0" applyFont="1" applyFill="1" applyBorder="1"/>
    <xf numFmtId="0" fontId="16" fillId="17" borderId="3" xfId="0" applyFont="1" applyFill="1" applyBorder="1"/>
    <xf numFmtId="0" fontId="16" fillId="17" borderId="1" xfId="0" applyFont="1" applyFill="1" applyBorder="1" applyAlignment="1">
      <alignment horizontal="center" vertical="center"/>
    </xf>
    <xf numFmtId="49" fontId="16" fillId="17" borderId="1" xfId="0" applyNumberFormat="1" applyFont="1" applyFill="1" applyBorder="1" applyAlignment="1">
      <alignment horizontal="center"/>
    </xf>
    <xf numFmtId="2" fontId="20" fillId="17" borderId="1" xfId="0" applyNumberFormat="1" applyFont="1" applyFill="1" applyBorder="1" applyAlignment="1">
      <alignment horizontal="center"/>
    </xf>
    <xf numFmtId="0" fontId="0" fillId="17" borderId="0" xfId="0" applyFill="1" applyAlignment="1">
      <alignment horizontal="center"/>
    </xf>
    <xf numFmtId="0" fontId="22" fillId="0" borderId="10" xfId="0" applyFont="1" applyBorder="1" applyAlignment="1">
      <alignment horizontal="center"/>
    </xf>
    <xf numFmtId="0" fontId="22" fillId="0" borderId="9" xfId="0" applyFont="1" applyBorder="1" applyAlignment="1">
      <alignment horizontal="center" vertical="center"/>
    </xf>
    <xf numFmtId="0" fontId="3" fillId="4" borderId="9" xfId="0" applyFont="1" applyFill="1" applyBorder="1" applyAlignment="1">
      <alignment horizontal="center"/>
    </xf>
    <xf numFmtId="0" fontId="3" fillId="16" borderId="9" xfId="0" applyFont="1" applyFill="1" applyBorder="1" applyAlignment="1">
      <alignment horizontal="center"/>
    </xf>
    <xf numFmtId="164" fontId="3" fillId="4" borderId="9" xfId="0" applyNumberFormat="1" applyFont="1" applyFill="1" applyBorder="1" applyAlignment="1">
      <alignment horizontal="center"/>
    </xf>
    <xf numFmtId="1" fontId="21" fillId="0" borderId="9" xfId="0" applyNumberFormat="1" applyFont="1" applyBorder="1" applyAlignment="1">
      <alignment horizontal="center"/>
    </xf>
    <xf numFmtId="0" fontId="22" fillId="0" borderId="9" xfId="0" applyFont="1" applyBorder="1" applyAlignment="1">
      <alignment horizontal="center"/>
    </xf>
    <xf numFmtId="0" fontId="28" fillId="0" borderId="9" xfId="0" applyFont="1" applyBorder="1" applyAlignment="1">
      <alignment horizontal="center"/>
    </xf>
    <xf numFmtId="0" fontId="3" fillId="15" borderId="9" xfId="0" applyFont="1" applyFill="1" applyBorder="1"/>
    <xf numFmtId="0" fontId="0" fillId="0" borderId="11" xfId="0" applyBorder="1"/>
    <xf numFmtId="0" fontId="0" fillId="0" borderId="11" xfId="0" applyBorder="1" applyAlignment="1">
      <alignment horizontal="center"/>
    </xf>
    <xf numFmtId="0" fontId="0" fillId="0" borderId="12" xfId="0" applyBorder="1" applyAlignment="1">
      <alignment horizontal="center"/>
    </xf>
    <xf numFmtId="0" fontId="22" fillId="0" borderId="13" xfId="0" applyFont="1" applyBorder="1" applyAlignment="1">
      <alignment horizontal="center"/>
    </xf>
    <xf numFmtId="0" fontId="22" fillId="0" borderId="12" xfId="0" applyFont="1" applyBorder="1" applyAlignment="1">
      <alignment horizontal="center" vertical="center"/>
    </xf>
    <xf numFmtId="0" fontId="3" fillId="4" borderId="12" xfId="0" applyFont="1" applyFill="1" applyBorder="1" applyAlignment="1">
      <alignment horizontal="center"/>
    </xf>
    <xf numFmtId="0" fontId="3" fillId="16" borderId="12" xfId="0" applyFont="1" applyFill="1" applyBorder="1" applyAlignment="1">
      <alignment horizontal="center"/>
    </xf>
    <xf numFmtId="164" fontId="3" fillId="4" borderId="12" xfId="0" applyNumberFormat="1" applyFont="1" applyFill="1" applyBorder="1" applyAlignment="1">
      <alignment horizontal="center"/>
    </xf>
    <xf numFmtId="1" fontId="21" fillId="0" borderId="12" xfId="0" applyNumberFormat="1" applyFont="1" applyBorder="1" applyAlignment="1">
      <alignment horizontal="center"/>
    </xf>
    <xf numFmtId="0" fontId="22" fillId="0" borderId="12" xfId="0" applyFont="1" applyBorder="1" applyAlignment="1">
      <alignment horizontal="center"/>
    </xf>
    <xf numFmtId="0" fontId="28" fillId="0" borderId="12" xfId="0" applyFont="1" applyBorder="1" applyAlignment="1">
      <alignment horizontal="center"/>
    </xf>
    <xf numFmtId="0" fontId="3" fillId="15" borderId="12" xfId="0" applyFont="1" applyFill="1" applyBorder="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0" fillId="20" borderId="1" xfId="0" applyFill="1" applyBorder="1" applyAlignment="1">
      <alignment horizontal="center"/>
    </xf>
    <xf numFmtId="49" fontId="0" fillId="20" borderId="1" xfId="0" applyNumberFormat="1" applyFill="1" applyBorder="1" applyAlignment="1">
      <alignment horizontal="center"/>
    </xf>
    <xf numFmtId="0" fontId="3" fillId="20" borderId="1" xfId="0" applyFont="1" applyFill="1" applyBorder="1" applyAlignment="1">
      <alignment horizontal="center"/>
    </xf>
    <xf numFmtId="49" fontId="3" fillId="20" borderId="1" xfId="0" applyNumberFormat="1" applyFont="1" applyFill="1" applyBorder="1" applyAlignment="1">
      <alignment horizontal="center"/>
    </xf>
    <xf numFmtId="2" fontId="0" fillId="20" borderId="1" xfId="0" applyNumberFormat="1" applyFill="1" applyBorder="1" applyAlignment="1">
      <alignment horizontal="center"/>
    </xf>
    <xf numFmtId="15" fontId="4" fillId="20" borderId="1" xfId="0" applyNumberFormat="1" applyFont="1" applyFill="1" applyBorder="1" applyAlignment="1">
      <alignment horizontal="left"/>
    </xf>
    <xf numFmtId="15" fontId="8" fillId="20" borderId="1" xfId="0" applyNumberFormat="1" applyFont="1" applyFill="1" applyBorder="1" applyAlignment="1">
      <alignment horizontal="left"/>
    </xf>
    <xf numFmtId="164" fontId="3" fillId="20" borderId="1" xfId="0" applyNumberFormat="1" applyFont="1" applyFill="1" applyBorder="1" applyAlignment="1">
      <alignment horizontal="center"/>
    </xf>
    <xf numFmtId="1" fontId="3" fillId="20" borderId="1" xfId="0" applyNumberFormat="1" applyFont="1" applyFill="1" applyBorder="1" applyAlignment="1">
      <alignment horizontal="center"/>
    </xf>
    <xf numFmtId="0" fontId="13" fillId="20" borderId="1" xfId="0" applyFont="1" applyFill="1" applyBorder="1" applyAlignment="1">
      <alignment horizontal="center"/>
    </xf>
    <xf numFmtId="0" fontId="13" fillId="20" borderId="1" xfId="0" applyFont="1" applyFill="1" applyBorder="1" applyAlignment="1">
      <alignment horizontal="left"/>
    </xf>
    <xf numFmtId="0" fontId="3" fillId="20" borderId="1" xfId="0" applyFont="1" applyFill="1" applyBorder="1" applyAlignment="1">
      <alignment horizontal="left"/>
    </xf>
    <xf numFmtId="0" fontId="0" fillId="20" borderId="0" xfId="0" applyFill="1"/>
    <xf numFmtId="0" fontId="0" fillId="21" borderId="1" xfId="0" applyFill="1" applyBorder="1" applyAlignment="1">
      <alignment horizontal="center"/>
    </xf>
    <xf numFmtId="0" fontId="0" fillId="21" borderId="1" xfId="0" applyFill="1" applyBorder="1"/>
    <xf numFmtId="0" fontId="0" fillId="21" borderId="3" xfId="0" applyFill="1" applyBorder="1"/>
    <xf numFmtId="0" fontId="0" fillId="21" borderId="1" xfId="0" applyFill="1" applyBorder="1" applyAlignment="1">
      <alignment horizontal="center" vertical="center"/>
    </xf>
    <xf numFmtId="49" fontId="0" fillId="21" borderId="1" xfId="0" applyNumberFormat="1" applyFill="1" applyBorder="1" applyAlignment="1">
      <alignment horizontal="center"/>
    </xf>
    <xf numFmtId="0" fontId="3" fillId="21" borderId="1" xfId="0" applyFont="1" applyFill="1" applyBorder="1" applyAlignment="1">
      <alignment horizontal="center"/>
    </xf>
    <xf numFmtId="2" fontId="0" fillId="21" borderId="1" xfId="0" applyNumberFormat="1" applyFill="1" applyBorder="1" applyAlignment="1">
      <alignment horizontal="center"/>
    </xf>
    <xf numFmtId="15" fontId="3" fillId="21" borderId="1" xfId="0" applyNumberFormat="1" applyFont="1" applyFill="1" applyBorder="1" applyAlignment="1">
      <alignment horizontal="left"/>
    </xf>
    <xf numFmtId="15" fontId="8" fillId="21" borderId="1" xfId="0" applyNumberFormat="1" applyFont="1" applyFill="1" applyBorder="1" applyAlignment="1">
      <alignment horizontal="left"/>
    </xf>
    <xf numFmtId="164" fontId="3" fillId="21" borderId="1" xfId="0" applyNumberFormat="1" applyFont="1" applyFill="1" applyBorder="1" applyAlignment="1">
      <alignment horizontal="center"/>
    </xf>
    <xf numFmtId="1" fontId="3" fillId="21" borderId="1" xfId="0" applyNumberFormat="1" applyFont="1" applyFill="1" applyBorder="1" applyAlignment="1">
      <alignment horizontal="center"/>
    </xf>
    <xf numFmtId="0" fontId="3" fillId="21" borderId="1" xfId="0" applyFont="1" applyFill="1" applyBorder="1" applyAlignment="1">
      <alignment horizontal="left"/>
    </xf>
    <xf numFmtId="0" fontId="0" fillId="21" borderId="0" xfId="0" applyFill="1"/>
    <xf numFmtId="0" fontId="15" fillId="21" borderId="1" xfId="0" applyFont="1" applyFill="1" applyBorder="1" applyAlignment="1">
      <alignment horizontal="center"/>
    </xf>
    <xf numFmtId="0" fontId="13" fillId="21" borderId="1" xfId="0" applyFont="1" applyFill="1" applyBorder="1" applyAlignment="1">
      <alignment horizontal="center"/>
    </xf>
    <xf numFmtId="0" fontId="13" fillId="21" borderId="1" xfId="0" applyFont="1" applyFill="1" applyBorder="1" applyAlignment="1">
      <alignment horizontal="left"/>
    </xf>
    <xf numFmtId="0" fontId="3" fillId="21" borderId="1" xfId="0" applyFont="1" applyFill="1" applyBorder="1" applyAlignment="1">
      <alignment horizontal="center" wrapText="1"/>
    </xf>
    <xf numFmtId="0" fontId="3" fillId="21" borderId="1" xfId="0" applyFont="1" applyFill="1" applyBorder="1" applyAlignment="1">
      <alignment horizontal="left" wrapText="1"/>
    </xf>
    <xf numFmtId="164" fontId="4" fillId="21" borderId="1" xfId="0" applyNumberFormat="1" applyFont="1" applyFill="1" applyBorder="1" applyAlignment="1">
      <alignment horizontal="center"/>
    </xf>
    <xf numFmtId="49" fontId="3" fillId="21" borderId="1" xfId="0" applyNumberFormat="1" applyFont="1" applyFill="1" applyBorder="1" applyAlignment="1">
      <alignment horizontal="center"/>
    </xf>
    <xf numFmtId="15" fontId="4" fillId="21" borderId="1" xfId="0" applyNumberFormat="1" applyFont="1" applyFill="1" applyBorder="1" applyAlignment="1">
      <alignment horizontal="left"/>
    </xf>
    <xf numFmtId="0" fontId="4" fillId="21" borderId="1" xfId="0" applyFont="1" applyFill="1" applyBorder="1" applyAlignment="1">
      <alignment horizontal="center"/>
    </xf>
    <xf numFmtId="164" fontId="20" fillId="21" borderId="1" xfId="0" applyNumberFormat="1" applyFont="1" applyFill="1" applyBorder="1" applyAlignment="1">
      <alignment horizontal="center"/>
    </xf>
    <xf numFmtId="10" fontId="13" fillId="21" borderId="1" xfId="0" applyNumberFormat="1" applyFont="1" applyFill="1" applyBorder="1" applyAlignment="1">
      <alignment horizontal="center"/>
    </xf>
    <xf numFmtId="2" fontId="3" fillId="21" borderId="1" xfId="0" applyNumberFormat="1" applyFont="1" applyFill="1" applyBorder="1" applyAlignment="1">
      <alignment horizontal="center"/>
    </xf>
    <xf numFmtId="1" fontId="20" fillId="21" borderId="1" xfId="0" applyNumberFormat="1" applyFont="1" applyFill="1" applyBorder="1" applyAlignment="1">
      <alignment horizontal="center"/>
    </xf>
    <xf numFmtId="0" fontId="11" fillId="21" borderId="1" xfId="0" applyFont="1" applyFill="1" applyBorder="1" applyAlignment="1">
      <alignment horizontal="left"/>
    </xf>
    <xf numFmtId="0" fontId="0" fillId="21" borderId="1" xfId="0" applyFill="1" applyBorder="1" applyAlignment="1">
      <alignment horizontal="left"/>
    </xf>
    <xf numFmtId="49" fontId="16" fillId="21" borderId="1" xfId="0" applyNumberFormat="1" applyFont="1" applyFill="1" applyBorder="1" applyAlignment="1">
      <alignment horizontal="left"/>
    </xf>
    <xf numFmtId="0" fontId="16" fillId="21" borderId="1" xfId="0" applyFont="1" applyFill="1" applyBorder="1" applyAlignment="1">
      <alignment horizontal="center"/>
    </xf>
    <xf numFmtId="14" fontId="3" fillId="21" borderId="1" xfId="0" applyNumberFormat="1" applyFont="1" applyFill="1" applyBorder="1" applyAlignment="1">
      <alignment horizontal="center"/>
    </xf>
    <xf numFmtId="0" fontId="3" fillId="21" borderId="1" xfId="0" applyFont="1" applyFill="1" applyBorder="1"/>
    <xf numFmtId="0" fontId="21" fillId="21" borderId="1" xfId="0" applyFont="1" applyFill="1" applyBorder="1" applyAlignment="1">
      <alignment horizontal="center"/>
    </xf>
    <xf numFmtId="49" fontId="21" fillId="21" borderId="1" xfId="0" applyNumberFormat="1" applyFont="1" applyFill="1" applyBorder="1" applyAlignment="1">
      <alignment horizontal="center"/>
    </xf>
    <xf numFmtId="0" fontId="22" fillId="21" borderId="1" xfId="0" applyFont="1" applyFill="1" applyBorder="1" applyAlignment="1">
      <alignment horizontal="center"/>
    </xf>
    <xf numFmtId="2" fontId="21" fillId="21" borderId="1" xfId="0" applyNumberFormat="1" applyFont="1" applyFill="1" applyBorder="1" applyAlignment="1">
      <alignment horizontal="center"/>
    </xf>
    <xf numFmtId="15" fontId="21" fillId="21" borderId="1" xfId="0" applyNumberFormat="1" applyFont="1" applyFill="1" applyBorder="1" applyAlignment="1">
      <alignment horizontal="left"/>
    </xf>
    <xf numFmtId="164" fontId="21" fillId="21" borderId="1" xfId="0" applyNumberFormat="1" applyFont="1" applyFill="1" applyBorder="1" applyAlignment="1">
      <alignment horizontal="center"/>
    </xf>
    <xf numFmtId="1" fontId="21" fillId="21" borderId="1" xfId="0" applyNumberFormat="1" applyFont="1" applyFill="1" applyBorder="1" applyAlignment="1">
      <alignment horizontal="center"/>
    </xf>
    <xf numFmtId="0" fontId="22" fillId="21" borderId="1" xfId="0" applyFont="1" applyFill="1" applyBorder="1" applyAlignment="1">
      <alignment horizontal="left"/>
    </xf>
    <xf numFmtId="0" fontId="22" fillId="21" borderId="1" xfId="0" applyFont="1" applyFill="1" applyBorder="1"/>
    <xf numFmtId="0" fontId="22" fillId="21" borderId="3" xfId="0" applyFont="1" applyFill="1" applyBorder="1"/>
    <xf numFmtId="0" fontId="22" fillId="21" borderId="1" xfId="0" applyFont="1" applyFill="1" applyBorder="1" applyAlignment="1">
      <alignment horizontal="center" vertical="center"/>
    </xf>
    <xf numFmtId="49" fontId="22" fillId="21" borderId="1" xfId="0" applyNumberFormat="1" applyFont="1" applyFill="1" applyBorder="1" applyAlignment="1">
      <alignment horizontal="center"/>
    </xf>
    <xf numFmtId="0" fontId="11" fillId="21" borderId="1" xfId="0" applyFont="1" applyFill="1" applyBorder="1" applyAlignment="1">
      <alignment horizontal="center"/>
    </xf>
    <xf numFmtId="0" fontId="11" fillId="21" borderId="1" xfId="0" applyFont="1" applyFill="1" applyBorder="1"/>
    <xf numFmtId="0" fontId="20" fillId="21" borderId="1" xfId="0" applyFont="1" applyFill="1" applyBorder="1" applyAlignment="1">
      <alignment horizontal="center"/>
    </xf>
    <xf numFmtId="2" fontId="20" fillId="21" borderId="1" xfId="0" applyNumberFormat="1" applyFont="1" applyFill="1" applyBorder="1" applyAlignment="1">
      <alignment horizontal="center"/>
    </xf>
    <xf numFmtId="15" fontId="20" fillId="21" borderId="1" xfId="0" applyNumberFormat="1" applyFont="1" applyFill="1" applyBorder="1" applyAlignment="1">
      <alignment horizontal="left"/>
    </xf>
    <xf numFmtId="15" fontId="1" fillId="21" borderId="1" xfId="0" applyNumberFormat="1" applyFont="1" applyFill="1" applyBorder="1" applyAlignment="1">
      <alignment horizontal="left"/>
    </xf>
    <xf numFmtId="0" fontId="24" fillId="21" borderId="1" xfId="0" applyFont="1" applyFill="1" applyBorder="1" applyAlignment="1">
      <alignment horizontal="left"/>
    </xf>
    <xf numFmtId="49" fontId="20" fillId="21" borderId="1" xfId="0" applyNumberFormat="1" applyFont="1" applyFill="1" applyBorder="1" applyAlignment="1">
      <alignment horizontal="center"/>
    </xf>
    <xf numFmtId="0" fontId="20" fillId="21" borderId="1" xfId="0" applyFont="1" applyFill="1" applyBorder="1" applyAlignment="1">
      <alignment horizontal="left"/>
    </xf>
    <xf numFmtId="15" fontId="20" fillId="17" borderId="1" xfId="0" applyNumberFormat="1" applyFont="1" applyFill="1" applyBorder="1" applyAlignment="1">
      <alignment horizontal="left"/>
    </xf>
    <xf numFmtId="15" fontId="1" fillId="17" borderId="1" xfId="0" applyNumberFormat="1" applyFont="1" applyFill="1" applyBorder="1" applyAlignment="1">
      <alignment horizontal="left"/>
    </xf>
    <xf numFmtId="164" fontId="20" fillId="17" borderId="1" xfId="0" applyNumberFormat="1" applyFont="1" applyFill="1" applyBorder="1" applyAlignment="1">
      <alignment horizontal="center"/>
    </xf>
    <xf numFmtId="1" fontId="20" fillId="17" borderId="1" xfId="0" applyNumberFormat="1" applyFont="1" applyFill="1" applyBorder="1" applyAlignment="1">
      <alignment horizontal="center"/>
    </xf>
    <xf numFmtId="0" fontId="25" fillId="21" borderId="1" xfId="0" applyFont="1" applyFill="1" applyBorder="1" applyAlignment="1">
      <alignment horizontal="center"/>
    </xf>
    <xf numFmtId="0" fontId="25" fillId="21" borderId="1" xfId="0" applyFont="1" applyFill="1" applyBorder="1" applyAlignment="1">
      <alignment horizontal="left"/>
    </xf>
    <xf numFmtId="164" fontId="0" fillId="21" borderId="1" xfId="0" applyNumberFormat="1" applyFill="1" applyBorder="1" applyAlignment="1">
      <alignment horizontal="center"/>
    </xf>
    <xf numFmtId="49" fontId="4" fillId="21" borderId="1" xfId="0" applyNumberFormat="1" applyFont="1" applyFill="1" applyBorder="1" applyAlignment="1">
      <alignment horizontal="center"/>
    </xf>
    <xf numFmtId="15" fontId="21" fillId="21" borderId="1" xfId="0" applyNumberFormat="1" applyFont="1" applyFill="1" applyBorder="1" applyAlignment="1">
      <alignment horizontal="center"/>
    </xf>
    <xf numFmtId="1" fontId="0" fillId="21" borderId="1" xfId="0" applyNumberFormat="1" applyFill="1" applyBorder="1" applyAlignment="1">
      <alignment horizontal="center"/>
    </xf>
    <xf numFmtId="0" fontId="13" fillId="17" borderId="1" xfId="0" applyFont="1" applyFill="1" applyBorder="1" applyAlignment="1">
      <alignment horizontal="center"/>
    </xf>
    <xf numFmtId="1" fontId="0" fillId="17" borderId="1" xfId="0" applyNumberFormat="1" applyFill="1" applyBorder="1" applyAlignment="1">
      <alignment horizontal="center"/>
    </xf>
    <xf numFmtId="0" fontId="20" fillId="17" borderId="1" xfId="0" applyFont="1" applyFill="1" applyBorder="1" applyAlignment="1">
      <alignment horizontal="left"/>
    </xf>
    <xf numFmtId="0" fontId="13" fillId="21" borderId="3" xfId="0" applyFont="1" applyFill="1" applyBorder="1" applyAlignment="1">
      <alignment horizontal="center"/>
    </xf>
    <xf numFmtId="0" fontId="0" fillId="21" borderId="0" xfId="0" applyFill="1" applyAlignment="1">
      <alignment horizontal="center" vertical="center"/>
    </xf>
    <xf numFmtId="0" fontId="0" fillId="17" borderId="0" xfId="0" applyFill="1" applyAlignment="1">
      <alignment horizontal="center" vertical="center"/>
    </xf>
    <xf numFmtId="2" fontId="0" fillId="17" borderId="0" xfId="0" applyNumberFormat="1" applyFill="1" applyAlignment="1">
      <alignment horizontal="center"/>
    </xf>
    <xf numFmtId="164" fontId="0" fillId="17" borderId="0" xfId="0" applyNumberFormat="1" applyFill="1" applyAlignment="1">
      <alignment horizontal="center"/>
    </xf>
    <xf numFmtId="1" fontId="0" fillId="17" borderId="0" xfId="0" applyNumberFormat="1" applyFill="1"/>
    <xf numFmtId="1" fontId="0" fillId="17" borderId="0" xfId="0" applyNumberFormat="1" applyFill="1" applyAlignment="1">
      <alignment horizontal="center"/>
    </xf>
    <xf numFmtId="0" fontId="0" fillId="17" borderId="2" xfId="0" applyFill="1" applyBorder="1" applyAlignment="1">
      <alignment horizontal="center"/>
    </xf>
    <xf numFmtId="0" fontId="31" fillId="17" borderId="1" xfId="0" applyFont="1" applyFill="1" applyBorder="1" applyAlignment="1">
      <alignment horizontal="center"/>
    </xf>
    <xf numFmtId="0" fontId="0" fillId="17" borderId="3" xfId="0" applyFill="1" applyBorder="1" applyAlignment="1">
      <alignment horizontal="center"/>
    </xf>
    <xf numFmtId="10" fontId="13" fillId="17" borderId="1" xfId="0" applyNumberFormat="1" applyFont="1" applyFill="1" applyBorder="1" applyAlignment="1">
      <alignment horizontal="center"/>
    </xf>
    <xf numFmtId="0" fontId="13" fillId="17" borderId="1" xfId="0" applyFont="1" applyFill="1" applyBorder="1" applyAlignment="1">
      <alignment horizontal="left"/>
    </xf>
    <xf numFmtId="49" fontId="20" fillId="17" borderId="1" xfId="0" applyNumberFormat="1" applyFont="1" applyFill="1" applyBorder="1" applyAlignment="1">
      <alignment horizontal="left"/>
    </xf>
    <xf numFmtId="0" fontId="0" fillId="22" borderId="1" xfId="0" applyFill="1" applyBorder="1" applyAlignment="1">
      <alignment horizontal="center"/>
    </xf>
    <xf numFmtId="0" fontId="0" fillId="22" borderId="1" xfId="0" applyFill="1" applyBorder="1"/>
    <xf numFmtId="0" fontId="0" fillId="22" borderId="3" xfId="0" applyFill="1" applyBorder="1"/>
    <xf numFmtId="0" fontId="0" fillId="22" borderId="1" xfId="0" applyFill="1" applyBorder="1" applyAlignment="1">
      <alignment horizontal="center" vertical="center"/>
    </xf>
    <xf numFmtId="49" fontId="0" fillId="22" borderId="1" xfId="0" applyNumberFormat="1" applyFill="1" applyBorder="1" applyAlignment="1">
      <alignment horizontal="center"/>
    </xf>
    <xf numFmtId="0" fontId="3" fillId="22" borderId="1" xfId="0" applyFont="1" applyFill="1" applyBorder="1" applyAlignment="1">
      <alignment horizontal="center"/>
    </xf>
    <xf numFmtId="49" fontId="3" fillId="22" borderId="1" xfId="0" applyNumberFormat="1" applyFont="1" applyFill="1" applyBorder="1" applyAlignment="1">
      <alignment horizontal="center"/>
    </xf>
    <xf numFmtId="2" fontId="3" fillId="22" borderId="1" xfId="0" applyNumberFormat="1" applyFont="1" applyFill="1" applyBorder="1" applyAlignment="1">
      <alignment horizontal="center"/>
    </xf>
    <xf numFmtId="15" fontId="4" fillId="22" borderId="1" xfId="0" applyNumberFormat="1" applyFont="1" applyFill="1" applyBorder="1" applyAlignment="1">
      <alignment horizontal="left"/>
    </xf>
    <xf numFmtId="15" fontId="8" fillId="22" borderId="1" xfId="0" applyNumberFormat="1" applyFont="1" applyFill="1" applyBorder="1" applyAlignment="1">
      <alignment horizontal="left"/>
    </xf>
    <xf numFmtId="164" fontId="3" fillId="22" borderId="1" xfId="0" applyNumberFormat="1" applyFont="1" applyFill="1" applyBorder="1" applyAlignment="1">
      <alignment horizontal="center"/>
    </xf>
    <xf numFmtId="1" fontId="3" fillId="22" borderId="1" xfId="0" applyNumberFormat="1" applyFont="1" applyFill="1" applyBorder="1" applyAlignment="1">
      <alignment horizontal="center"/>
    </xf>
    <xf numFmtId="0" fontId="13" fillId="22" borderId="1" xfId="0" applyFont="1" applyFill="1" applyBorder="1" applyAlignment="1">
      <alignment horizontal="center"/>
    </xf>
    <xf numFmtId="0" fontId="13" fillId="22" borderId="1" xfId="0" applyFont="1" applyFill="1" applyBorder="1" applyAlignment="1">
      <alignment horizontal="left"/>
    </xf>
    <xf numFmtId="0" fontId="3" fillId="22" borderId="1" xfId="0" applyFont="1" applyFill="1" applyBorder="1" applyAlignment="1">
      <alignment horizontal="left"/>
    </xf>
    <xf numFmtId="0" fontId="0" fillId="22" borderId="0" xfId="0" applyFill="1"/>
    <xf numFmtId="0" fontId="16" fillId="17" borderId="0" xfId="0" applyFont="1" applyFill="1"/>
    <xf numFmtId="0" fontId="29" fillId="5" borderId="1" xfId="0" applyFont="1" applyFill="1" applyBorder="1"/>
    <xf numFmtId="0" fontId="29" fillId="5" borderId="1" xfId="0" applyFont="1" applyFill="1" applyBorder="1" applyAlignment="1">
      <alignment horizontal="center"/>
    </xf>
    <xf numFmtId="0" fontId="0" fillId="5" borderId="1" xfId="0" applyFill="1" applyBorder="1"/>
    <xf numFmtId="0" fontId="0" fillId="0" borderId="13" xfId="0" applyBorder="1"/>
    <xf numFmtId="0" fontId="0" fillId="0" borderId="10" xfId="0" applyBorder="1"/>
    <xf numFmtId="0" fontId="0" fillId="5" borderId="1" xfId="0" applyFill="1" applyBorder="1" applyAlignment="1">
      <alignment horizontal="center"/>
    </xf>
    <xf numFmtId="0" fontId="0" fillId="5" borderId="3" xfId="0" applyFill="1" applyBorder="1"/>
    <xf numFmtId="0" fontId="27" fillId="5" borderId="3" xfId="0" applyFont="1" applyFill="1" applyBorder="1" applyAlignment="1">
      <alignment horizontal="center"/>
    </xf>
    <xf numFmtId="0" fontId="16" fillId="17" borderId="0" xfId="0" applyFont="1" applyFill="1" applyAlignment="1">
      <alignment horizontal="center" vertical="center"/>
    </xf>
    <xf numFmtId="0" fontId="0" fillId="0" borderId="12" xfId="0" applyBorder="1" applyAlignment="1">
      <alignment horizontal="center" vertical="center"/>
    </xf>
    <xf numFmtId="0" fontId="0" fillId="5" borderId="1" xfId="0" applyFill="1" applyBorder="1" applyAlignment="1">
      <alignment horizontal="center" vertical="center"/>
    </xf>
    <xf numFmtId="0" fontId="0" fillId="0" borderId="9" xfId="0" applyBorder="1" applyAlignment="1">
      <alignment horizontal="center" vertical="center"/>
    </xf>
    <xf numFmtId="49" fontId="0" fillId="3" borderId="0" xfId="0" applyNumberFormat="1" applyFill="1" applyAlignment="1">
      <alignment horizontal="center"/>
    </xf>
    <xf numFmtId="49" fontId="0" fillId="2" borderId="0" xfId="0" applyNumberFormat="1" applyFill="1" applyAlignment="1">
      <alignment horizontal="center"/>
    </xf>
    <xf numFmtId="49" fontId="16" fillId="0" borderId="0" xfId="0" applyNumberFormat="1" applyFont="1" applyAlignment="1">
      <alignment horizontal="left"/>
    </xf>
    <xf numFmtId="0" fontId="0" fillId="9" borderId="0" xfId="0" applyFill="1" applyAlignment="1">
      <alignment horizontal="center"/>
    </xf>
    <xf numFmtId="49" fontId="16" fillId="17" borderId="0" xfId="0" applyNumberFormat="1" applyFont="1" applyFill="1" applyAlignment="1">
      <alignment horizontal="center"/>
    </xf>
    <xf numFmtId="0" fontId="28" fillId="0" borderId="0" xfId="0" applyFont="1" applyAlignment="1">
      <alignment horizontal="left" vertical="center"/>
    </xf>
    <xf numFmtId="49" fontId="0" fillId="21" borderId="0" xfId="0" applyNumberFormat="1" applyFill="1" applyAlignment="1">
      <alignment horizontal="center"/>
    </xf>
    <xf numFmtId="0" fontId="0" fillId="9" borderId="12" xfId="0" applyFill="1" applyBorder="1" applyAlignment="1">
      <alignment horizontal="center"/>
    </xf>
    <xf numFmtId="0" fontId="16" fillId="0" borderId="0" xfId="0" applyFont="1" applyAlignment="1">
      <alignment horizontal="left"/>
    </xf>
    <xf numFmtId="0" fontId="0" fillId="9" borderId="9" xfId="0" applyFill="1" applyBorder="1" applyAlignment="1">
      <alignment horizontal="center"/>
    </xf>
    <xf numFmtId="0" fontId="0" fillId="9" borderId="6" xfId="0" applyFill="1" applyBorder="1" applyAlignment="1">
      <alignment horizontal="center"/>
    </xf>
    <xf numFmtId="0" fontId="4" fillId="4" borderId="0" xfId="0" applyFont="1" applyFill="1" applyAlignment="1">
      <alignment horizontal="center"/>
    </xf>
    <xf numFmtId="0" fontId="20" fillId="10" borderId="0" xfId="0" applyFont="1" applyFill="1" applyAlignment="1">
      <alignment horizontal="center"/>
    </xf>
    <xf numFmtId="0" fontId="3" fillId="10" borderId="12" xfId="0" applyFont="1" applyFill="1" applyBorder="1" applyAlignment="1">
      <alignment horizontal="center"/>
    </xf>
    <xf numFmtId="0" fontId="6" fillId="4" borderId="0" xfId="0" applyFont="1" applyFill="1" applyAlignment="1">
      <alignment horizontal="left"/>
    </xf>
    <xf numFmtId="0" fontId="4" fillId="4" borderId="4" xfId="0" applyFont="1" applyFill="1" applyBorder="1" applyAlignment="1">
      <alignment horizontal="center"/>
    </xf>
    <xf numFmtId="0" fontId="20" fillId="0" borderId="0" xfId="0" applyFont="1" applyAlignment="1">
      <alignment horizontal="center"/>
    </xf>
    <xf numFmtId="0" fontId="3" fillId="10" borderId="9" xfId="0" applyFont="1" applyFill="1" applyBorder="1" applyAlignment="1">
      <alignment horizontal="center"/>
    </xf>
    <xf numFmtId="0" fontId="3" fillId="10" borderId="6" xfId="0" applyFont="1" applyFill="1" applyBorder="1" applyAlignment="1">
      <alignment horizontal="center"/>
    </xf>
    <xf numFmtId="0" fontId="3" fillId="12" borderId="0" xfId="0" applyFont="1" applyFill="1" applyAlignment="1">
      <alignment horizontal="center"/>
    </xf>
    <xf numFmtId="0" fontId="4" fillId="0" borderId="0" xfId="0" applyFont="1" applyAlignment="1">
      <alignment horizontal="center"/>
    </xf>
    <xf numFmtId="49" fontId="20" fillId="10" borderId="0" xfId="0" applyNumberFormat="1" applyFont="1" applyFill="1" applyAlignment="1">
      <alignment horizontal="center"/>
    </xf>
    <xf numFmtId="49" fontId="3" fillId="10" borderId="12" xfId="0" applyNumberFormat="1" applyFont="1" applyFill="1" applyBorder="1" applyAlignment="1">
      <alignment horizontal="center"/>
    </xf>
    <xf numFmtId="49" fontId="3" fillId="4" borderId="0" xfId="0" applyNumberFormat="1" applyFont="1" applyFill="1" applyAlignment="1">
      <alignment horizontal="center"/>
    </xf>
    <xf numFmtId="2" fontId="3" fillId="3" borderId="4" xfId="0" applyNumberFormat="1" applyFont="1" applyFill="1" applyBorder="1" applyAlignment="1">
      <alignment horizontal="center"/>
    </xf>
    <xf numFmtId="49" fontId="20" fillId="0" borderId="0" xfId="0" applyNumberFormat="1" applyFont="1" applyAlignment="1">
      <alignment horizontal="center"/>
    </xf>
    <xf numFmtId="49" fontId="3" fillId="10" borderId="9" xfId="0" applyNumberFormat="1" applyFont="1" applyFill="1" applyBorder="1" applyAlignment="1">
      <alignment horizontal="center"/>
    </xf>
    <xf numFmtId="49" fontId="3" fillId="10" borderId="6" xfId="0" applyNumberFormat="1" applyFont="1" applyFill="1" applyBorder="1" applyAlignment="1">
      <alignment horizontal="center"/>
    </xf>
    <xf numFmtId="49" fontId="3" fillId="12" borderId="0" xfId="0" applyNumberFormat="1" applyFont="1" applyFill="1" applyAlignment="1">
      <alignment horizontal="center"/>
    </xf>
    <xf numFmtId="0" fontId="0" fillId="3" borderId="0" xfId="0" applyFill="1" applyAlignment="1">
      <alignment horizontal="center"/>
    </xf>
    <xf numFmtId="0" fontId="0" fillId="3" borderId="4" xfId="0" applyFill="1" applyBorder="1" applyAlignment="1">
      <alignment horizontal="center"/>
    </xf>
    <xf numFmtId="0" fontId="0" fillId="2" borderId="0" xfId="0" applyFill="1" applyAlignment="1">
      <alignment horizontal="center"/>
    </xf>
    <xf numFmtId="49" fontId="4" fillId="4" borderId="0" xfId="0" applyNumberFormat="1" applyFont="1" applyFill="1" applyAlignment="1">
      <alignment horizontal="center"/>
    </xf>
    <xf numFmtId="49" fontId="4" fillId="4" borderId="4" xfId="0" applyNumberFormat="1" applyFont="1" applyFill="1" applyBorder="1" applyAlignment="1">
      <alignment horizontal="center"/>
    </xf>
    <xf numFmtId="49" fontId="4" fillId="0" borderId="0" xfId="0" applyNumberFormat="1" applyFont="1" applyAlignment="1">
      <alignment horizontal="center"/>
    </xf>
    <xf numFmtId="2" fontId="4" fillId="4" borderId="0" xfId="0" applyNumberFormat="1" applyFont="1" applyFill="1" applyAlignment="1">
      <alignment horizontal="center"/>
    </xf>
    <xf numFmtId="2" fontId="20" fillId="10" borderId="0" xfId="0" applyNumberFormat="1" applyFont="1" applyFill="1" applyAlignment="1">
      <alignment horizontal="center"/>
    </xf>
    <xf numFmtId="2" fontId="3" fillId="10" borderId="12" xfId="0" applyNumberFormat="1" applyFont="1" applyFill="1" applyBorder="1" applyAlignment="1">
      <alignment horizontal="center"/>
    </xf>
    <xf numFmtId="2" fontId="0" fillId="5" borderId="1" xfId="0" applyNumberFormat="1" applyFill="1" applyBorder="1" applyAlignment="1">
      <alignment horizontal="center"/>
    </xf>
    <xf numFmtId="2" fontId="3" fillId="4" borderId="0" xfId="0" applyNumberFormat="1" applyFont="1" applyFill="1" applyAlignment="1">
      <alignment horizontal="center"/>
    </xf>
    <xf numFmtId="2" fontId="4" fillId="4" borderId="4" xfId="0" applyNumberFormat="1" applyFont="1" applyFill="1" applyBorder="1" applyAlignment="1">
      <alignment horizontal="center"/>
    </xf>
    <xf numFmtId="2" fontId="20" fillId="0" borderId="0" xfId="0" applyNumberFormat="1" applyFont="1" applyAlignment="1">
      <alignment horizontal="center"/>
    </xf>
    <xf numFmtId="2" fontId="3" fillId="10" borderId="9" xfId="0" applyNumberFormat="1" applyFont="1" applyFill="1" applyBorder="1" applyAlignment="1">
      <alignment horizontal="center"/>
    </xf>
    <xf numFmtId="2" fontId="3" fillId="10" borderId="6" xfId="0" applyNumberFormat="1" applyFont="1" applyFill="1" applyBorder="1" applyAlignment="1">
      <alignment horizontal="center"/>
    </xf>
    <xf numFmtId="2" fontId="3" fillId="12" borderId="0" xfId="0" applyNumberFormat="1" applyFont="1" applyFill="1" applyAlignment="1">
      <alignment horizontal="center"/>
    </xf>
    <xf numFmtId="2" fontId="4" fillId="0" borderId="0" xfId="0" applyNumberFormat="1" applyFont="1" applyAlignment="1">
      <alignment horizontal="center"/>
    </xf>
    <xf numFmtId="15" fontId="4" fillId="4" borderId="0" xfId="0" applyNumberFormat="1" applyFont="1" applyFill="1" applyAlignment="1">
      <alignment horizontal="left"/>
    </xf>
    <xf numFmtId="15" fontId="20" fillId="10" borderId="0" xfId="0" applyNumberFormat="1" applyFont="1" applyFill="1" applyAlignment="1">
      <alignment horizontal="left"/>
    </xf>
    <xf numFmtId="15" fontId="4" fillId="10" borderId="12" xfId="0" applyNumberFormat="1" applyFont="1" applyFill="1" applyBorder="1" applyAlignment="1">
      <alignment horizontal="left"/>
    </xf>
    <xf numFmtId="15" fontId="20" fillId="0" borderId="0" xfId="0" applyNumberFormat="1" applyFont="1" applyAlignment="1">
      <alignment horizontal="left"/>
    </xf>
    <xf numFmtId="15" fontId="3" fillId="0" borderId="0" xfId="0" applyNumberFormat="1" applyFont="1" applyAlignment="1">
      <alignment horizontal="left"/>
    </xf>
    <xf numFmtId="15" fontId="4" fillId="10" borderId="9" xfId="0" applyNumberFormat="1" applyFont="1" applyFill="1" applyBorder="1" applyAlignment="1">
      <alignment horizontal="left"/>
    </xf>
    <xf numFmtId="15" fontId="4" fillId="10" borderId="6" xfId="0" applyNumberFormat="1" applyFont="1" applyFill="1" applyBorder="1" applyAlignment="1">
      <alignment horizontal="left"/>
    </xf>
    <xf numFmtId="15" fontId="4" fillId="12" borderId="0" xfId="0" applyNumberFormat="1" applyFont="1" applyFill="1" applyAlignment="1">
      <alignment horizontal="left"/>
    </xf>
    <xf numFmtId="15" fontId="8" fillId="3" borderId="0" xfId="0" applyNumberFormat="1" applyFont="1" applyFill="1" applyAlignment="1">
      <alignment horizontal="left"/>
    </xf>
    <xf numFmtId="15" fontId="1" fillId="10" borderId="0" xfId="0" applyNumberFormat="1" applyFont="1" applyFill="1" applyAlignment="1">
      <alignment horizontal="left"/>
    </xf>
    <xf numFmtId="15" fontId="8" fillId="10" borderId="12" xfId="0" applyNumberFormat="1" applyFont="1" applyFill="1" applyBorder="1" applyAlignment="1">
      <alignment horizontal="left"/>
    </xf>
    <xf numFmtId="15" fontId="8" fillId="4" borderId="0" xfId="0" applyNumberFormat="1" applyFont="1" applyFill="1" applyAlignment="1">
      <alignment horizontal="left"/>
    </xf>
    <xf numFmtId="15" fontId="8" fillId="3" borderId="4" xfId="0" applyNumberFormat="1" applyFont="1" applyFill="1" applyBorder="1" applyAlignment="1">
      <alignment horizontal="left"/>
    </xf>
    <xf numFmtId="15" fontId="1" fillId="0" borderId="0" xfId="0" applyNumberFormat="1" applyFont="1" applyAlignment="1">
      <alignment horizontal="left"/>
    </xf>
    <xf numFmtId="15" fontId="8" fillId="10" borderId="9" xfId="0" applyNumberFormat="1" applyFont="1" applyFill="1" applyBorder="1" applyAlignment="1">
      <alignment horizontal="left"/>
    </xf>
    <xf numFmtId="15" fontId="8" fillId="10" borderId="6" xfId="0" applyNumberFormat="1" applyFont="1" applyFill="1" applyBorder="1" applyAlignment="1">
      <alignment horizontal="left"/>
    </xf>
    <xf numFmtId="15" fontId="8" fillId="12" borderId="0" xfId="0" applyNumberFormat="1" applyFont="1" applyFill="1" applyAlignment="1">
      <alignment horizontal="left"/>
    </xf>
    <xf numFmtId="164" fontId="3" fillId="3" borderId="0" xfId="0" applyNumberFormat="1" applyFont="1" applyFill="1" applyAlignment="1">
      <alignment horizontal="center"/>
    </xf>
    <xf numFmtId="164" fontId="20" fillId="9" borderId="0" xfId="0" applyNumberFormat="1" applyFont="1" applyFill="1" applyAlignment="1">
      <alignment horizontal="center"/>
    </xf>
    <xf numFmtId="164" fontId="3" fillId="9" borderId="12" xfId="0" applyNumberFormat="1" applyFont="1" applyFill="1" applyBorder="1" applyAlignment="1">
      <alignment horizontal="center"/>
    </xf>
    <xf numFmtId="164" fontId="0" fillId="5" borderId="1" xfId="0" applyNumberFormat="1" applyFill="1" applyBorder="1" applyAlignment="1">
      <alignment horizontal="center"/>
    </xf>
    <xf numFmtId="164" fontId="20" fillId="0" borderId="0" xfId="0" applyNumberFormat="1" applyFont="1" applyAlignment="1">
      <alignment horizontal="center"/>
    </xf>
    <xf numFmtId="164" fontId="3" fillId="9" borderId="9" xfId="0" applyNumberFormat="1" applyFont="1" applyFill="1" applyBorder="1" applyAlignment="1">
      <alignment horizontal="center"/>
    </xf>
    <xf numFmtId="164" fontId="3" fillId="9" borderId="6" xfId="0" applyNumberFormat="1" applyFont="1" applyFill="1" applyBorder="1" applyAlignment="1">
      <alignment horizontal="center"/>
    </xf>
    <xf numFmtId="164" fontId="0" fillId="17" borderId="1" xfId="0" applyNumberFormat="1" applyFill="1" applyBorder="1" applyAlignment="1">
      <alignment horizontal="center"/>
    </xf>
    <xf numFmtId="164" fontId="3" fillId="2" borderId="0" xfId="0" applyNumberFormat="1" applyFont="1" applyFill="1" applyAlignment="1">
      <alignment horizontal="center"/>
    </xf>
    <xf numFmtId="1" fontId="3" fillId="3" borderId="0" xfId="0" applyNumberFormat="1" applyFont="1" applyFill="1" applyAlignment="1">
      <alignment horizontal="center"/>
    </xf>
    <xf numFmtId="1" fontId="20" fillId="9" borderId="0" xfId="0" applyNumberFormat="1" applyFont="1" applyFill="1" applyAlignment="1">
      <alignment horizontal="center"/>
    </xf>
    <xf numFmtId="1" fontId="3" fillId="9" borderId="12" xfId="0" applyNumberFormat="1" applyFont="1" applyFill="1" applyBorder="1" applyAlignment="1">
      <alignment horizontal="center"/>
    </xf>
    <xf numFmtId="1" fontId="0" fillId="5" borderId="1" xfId="0" applyNumberFormat="1" applyFill="1" applyBorder="1"/>
    <xf numFmtId="1" fontId="20" fillId="0" borderId="0" xfId="0" applyNumberFormat="1" applyFont="1" applyAlignment="1">
      <alignment horizontal="center"/>
    </xf>
    <xf numFmtId="1" fontId="3" fillId="9" borderId="9" xfId="0" applyNumberFormat="1" applyFont="1" applyFill="1" applyBorder="1" applyAlignment="1">
      <alignment horizontal="center"/>
    </xf>
    <xf numFmtId="1" fontId="3" fillId="9" borderId="6" xfId="0" applyNumberFormat="1" applyFont="1" applyFill="1" applyBorder="1" applyAlignment="1">
      <alignment horizontal="center"/>
    </xf>
    <xf numFmtId="1" fontId="0" fillId="17" borderId="1" xfId="0" applyNumberFormat="1" applyFill="1" applyBorder="1"/>
    <xf numFmtId="1" fontId="3" fillId="2" borderId="0" xfId="0" applyNumberFormat="1" applyFont="1" applyFill="1" applyAlignment="1">
      <alignment horizontal="center"/>
    </xf>
    <xf numFmtId="1" fontId="3" fillId="17" borderId="0" xfId="0" applyNumberFormat="1" applyFont="1" applyFill="1" applyAlignment="1">
      <alignment horizontal="center"/>
    </xf>
    <xf numFmtId="1" fontId="0" fillId="5" borderId="1" xfId="0" applyNumberFormat="1" applyFill="1" applyBorder="1" applyAlignment="1">
      <alignment horizontal="center"/>
    </xf>
    <xf numFmtId="1" fontId="0" fillId="3" borderId="4" xfId="0" applyNumberFormat="1" applyFill="1" applyBorder="1" applyAlignment="1">
      <alignment horizontal="center"/>
    </xf>
    <xf numFmtId="1" fontId="0" fillId="0" borderId="1" xfId="0" applyNumberFormat="1" applyBorder="1" applyAlignment="1">
      <alignment horizontal="left"/>
    </xf>
    <xf numFmtId="1" fontId="20" fillId="2" borderId="0" xfId="0" applyNumberFormat="1" applyFont="1" applyFill="1" applyAlignment="1">
      <alignment horizontal="center"/>
    </xf>
    <xf numFmtId="1" fontId="3" fillId="11" borderId="0" xfId="0" applyNumberFormat="1" applyFont="1" applyFill="1" applyAlignment="1">
      <alignment horizontal="center"/>
    </xf>
    <xf numFmtId="0" fontId="13" fillId="3" borderId="0" xfId="0" applyFont="1" applyFill="1" applyAlignment="1">
      <alignment horizontal="center"/>
    </xf>
    <xf numFmtId="0" fontId="13" fillId="11" borderId="0" xfId="0" applyFont="1" applyFill="1" applyAlignment="1">
      <alignment horizontal="center"/>
    </xf>
    <xf numFmtId="10" fontId="13" fillId="11" borderId="0" xfId="0" applyNumberFormat="1" applyFont="1" applyFill="1" applyAlignment="1">
      <alignment horizontal="center"/>
    </xf>
    <xf numFmtId="1" fontId="0" fillId="11" borderId="0" xfId="0" applyNumberFormat="1" applyFill="1" applyAlignment="1">
      <alignment horizontal="center"/>
    </xf>
    <xf numFmtId="0" fontId="13" fillId="0" borderId="0" xfId="0" applyFont="1" applyAlignment="1">
      <alignment horizontal="center"/>
    </xf>
    <xf numFmtId="0" fontId="0" fillId="10" borderId="0" xfId="0" applyFill="1" applyAlignment="1">
      <alignment horizontal="center"/>
    </xf>
    <xf numFmtId="0" fontId="13" fillId="9" borderId="12" xfId="0" applyFont="1" applyFill="1" applyBorder="1" applyAlignment="1">
      <alignment horizontal="center"/>
    </xf>
    <xf numFmtId="0" fontId="0" fillId="11" borderId="0" xfId="0" applyFill="1" applyAlignment="1">
      <alignment horizontal="center"/>
    </xf>
    <xf numFmtId="10" fontId="0" fillId="11" borderId="0" xfId="0" applyNumberFormat="1" applyFill="1" applyAlignment="1">
      <alignment horizontal="center"/>
    </xf>
    <xf numFmtId="0" fontId="13" fillId="4" borderId="4" xfId="0" applyFont="1" applyFill="1" applyBorder="1" applyAlignment="1">
      <alignment horizontal="center"/>
    </xf>
    <xf numFmtId="0" fontId="13" fillId="10" borderId="9" xfId="0" applyFont="1" applyFill="1" applyBorder="1" applyAlignment="1">
      <alignment horizontal="center"/>
    </xf>
    <xf numFmtId="0" fontId="16" fillId="11" borderId="0" xfId="0" applyFont="1" applyFill="1" applyAlignment="1">
      <alignment horizontal="center"/>
    </xf>
    <xf numFmtId="0" fontId="13" fillId="3" borderId="2" xfId="0" applyFont="1" applyFill="1" applyBorder="1" applyAlignment="1">
      <alignment horizontal="center"/>
    </xf>
    <xf numFmtId="0" fontId="13" fillId="11" borderId="2" xfId="0" applyFont="1" applyFill="1" applyBorder="1" applyAlignment="1">
      <alignment horizontal="center"/>
    </xf>
    <xf numFmtId="0" fontId="3" fillId="12" borderId="2" xfId="0" applyFont="1" applyFill="1" applyBorder="1" applyAlignment="1">
      <alignment horizontal="center"/>
    </xf>
    <xf numFmtId="0" fontId="0" fillId="0" borderId="2" xfId="0" applyBorder="1"/>
    <xf numFmtId="0" fontId="0" fillId="11" borderId="2" xfId="0" applyFill="1" applyBorder="1" applyAlignment="1">
      <alignment horizontal="center"/>
    </xf>
    <xf numFmtId="0" fontId="3" fillId="0" borderId="2" xfId="0" applyFont="1" applyBorder="1" applyAlignment="1">
      <alignment horizontal="center"/>
    </xf>
    <xf numFmtId="0" fontId="13" fillId="0" borderId="2" xfId="0" applyFont="1" applyBorder="1" applyAlignment="1">
      <alignment horizontal="center"/>
    </xf>
    <xf numFmtId="0" fontId="0" fillId="10" borderId="2" xfId="0" applyFill="1" applyBorder="1" applyAlignment="1">
      <alignment horizontal="center"/>
    </xf>
    <xf numFmtId="0" fontId="20" fillId="0" borderId="2" xfId="0" applyFont="1" applyBorder="1" applyAlignment="1">
      <alignment horizontal="center"/>
    </xf>
    <xf numFmtId="49" fontId="0" fillId="3" borderId="2" xfId="0" applyNumberFormat="1" applyFill="1" applyBorder="1" applyAlignment="1">
      <alignment horizontal="center"/>
    </xf>
    <xf numFmtId="10" fontId="0" fillId="0" borderId="0" xfId="0" applyNumberFormat="1" applyAlignment="1">
      <alignment horizontal="center"/>
    </xf>
    <xf numFmtId="0" fontId="13" fillId="3" borderId="0" xfId="0" applyFont="1" applyFill="1" applyAlignment="1">
      <alignment horizontal="left"/>
    </xf>
    <xf numFmtId="0" fontId="13" fillId="0" borderId="0" xfId="0" applyFont="1" applyAlignment="1">
      <alignment horizontal="left"/>
    </xf>
    <xf numFmtId="0" fontId="3" fillId="12" borderId="0" xfId="0" applyFont="1" applyFill="1" applyAlignment="1">
      <alignment horizontal="left"/>
    </xf>
    <xf numFmtId="0" fontId="0" fillId="10" borderId="0" xfId="0" applyFill="1" applyAlignment="1">
      <alignment horizontal="left"/>
    </xf>
    <xf numFmtId="0" fontId="24" fillId="0" borderId="0" xfId="0" applyFont="1" applyAlignment="1">
      <alignment horizontal="left"/>
    </xf>
    <xf numFmtId="0" fontId="0" fillId="17" borderId="0" xfId="0" applyFill="1" applyAlignment="1">
      <alignment horizontal="left"/>
    </xf>
    <xf numFmtId="0" fontId="13" fillId="9" borderId="12" xfId="0" applyFont="1" applyFill="1" applyBorder="1" applyAlignment="1">
      <alignment horizontal="left"/>
    </xf>
    <xf numFmtId="0" fontId="13" fillId="4" borderId="4" xfId="0" applyFont="1" applyFill="1" applyBorder="1" applyAlignment="1">
      <alignment horizontal="left"/>
    </xf>
    <xf numFmtId="0" fontId="13" fillId="10" borderId="9" xfId="0" applyFont="1" applyFill="1" applyBorder="1" applyAlignment="1">
      <alignment horizontal="left"/>
    </xf>
    <xf numFmtId="0" fontId="0" fillId="9" borderId="6" xfId="0" applyFill="1" applyBorder="1" applyAlignment="1">
      <alignment horizontal="left"/>
    </xf>
    <xf numFmtId="0" fontId="4" fillId="4" borderId="0" xfId="0" applyFont="1" applyFill="1" applyAlignment="1">
      <alignment horizontal="left"/>
    </xf>
    <xf numFmtId="0" fontId="0" fillId="2" borderId="0" xfId="0" applyFill="1"/>
    <xf numFmtId="0" fontId="0" fillId="9" borderId="0" xfId="0" applyFill="1"/>
    <xf numFmtId="0" fontId="3" fillId="17" borderId="0" xfId="0" applyFont="1" applyFill="1" applyAlignment="1">
      <alignment horizontal="left"/>
    </xf>
    <xf numFmtId="0" fontId="3" fillId="10" borderId="12" xfId="0" applyFont="1" applyFill="1" applyBorder="1" applyAlignment="1">
      <alignment horizontal="left"/>
    </xf>
    <xf numFmtId="0" fontId="3" fillId="4" borderId="0" xfId="0" applyFont="1" applyFill="1" applyAlignment="1">
      <alignment horizontal="left"/>
    </xf>
    <xf numFmtId="0" fontId="4" fillId="4" borderId="4" xfId="0" applyFont="1" applyFill="1" applyBorder="1" applyAlignment="1">
      <alignment horizontal="left"/>
    </xf>
    <xf numFmtId="0" fontId="3" fillId="10" borderId="9" xfId="0" applyFont="1" applyFill="1" applyBorder="1" applyAlignment="1">
      <alignment horizontal="left"/>
    </xf>
    <xf numFmtId="0" fontId="3" fillId="10" borderId="6" xfId="0" applyFont="1" applyFill="1" applyBorder="1" applyAlignment="1">
      <alignment horizontal="left"/>
    </xf>
    <xf numFmtId="15" fontId="8" fillId="4" borderId="9" xfId="0" applyNumberFormat="1" applyFont="1" applyFill="1" applyBorder="1" applyAlignment="1">
      <alignment horizontal="left"/>
    </xf>
    <xf numFmtId="15" fontId="8" fillId="4" borderId="12" xfId="0" applyNumberFormat="1" applyFont="1" applyFill="1" applyBorder="1" applyAlignment="1">
      <alignment horizontal="left"/>
    </xf>
    <xf numFmtId="164" fontId="3" fillId="3" borderId="9" xfId="0" applyNumberFormat="1" applyFont="1" applyFill="1" applyBorder="1" applyAlignment="1">
      <alignment horizontal="center"/>
    </xf>
    <xf numFmtId="164" fontId="3" fillId="3" borderId="12" xfId="0" applyNumberFormat="1" applyFont="1" applyFill="1" applyBorder="1" applyAlignment="1">
      <alignment horizontal="center"/>
    </xf>
    <xf numFmtId="1" fontId="3" fillId="3" borderId="9" xfId="0" applyNumberFormat="1" applyFont="1" applyFill="1" applyBorder="1" applyAlignment="1">
      <alignment horizontal="center"/>
    </xf>
    <xf numFmtId="1" fontId="3" fillId="3" borderId="12" xfId="0" applyNumberFormat="1" applyFont="1" applyFill="1" applyBorder="1" applyAlignment="1">
      <alignment horizontal="center"/>
    </xf>
    <xf numFmtId="0" fontId="3" fillId="4" borderId="9" xfId="0" applyFont="1" applyFill="1" applyBorder="1" applyAlignment="1">
      <alignment horizontal="left"/>
    </xf>
    <xf numFmtId="0" fontId="3" fillId="4" borderId="12" xfId="0" applyFont="1" applyFill="1" applyBorder="1" applyAlignment="1">
      <alignment horizontal="left"/>
    </xf>
    <xf numFmtId="0" fontId="27" fillId="5" borderId="0" xfId="0" applyFont="1" applyFill="1" applyAlignment="1">
      <alignment horizontal="center"/>
    </xf>
    <xf numFmtId="0" fontId="27" fillId="5" borderId="0" xfId="0" applyFont="1" applyFill="1" applyAlignment="1">
      <alignment horizontal="center" vertical="center"/>
    </xf>
    <xf numFmtId="0" fontId="0" fillId="0" borderId="9" xfId="0" applyBorder="1" applyAlignment="1">
      <alignment horizontal="center"/>
    </xf>
    <xf numFmtId="0" fontId="19" fillId="5" borderId="0" xfId="0" applyFont="1" applyFill="1" applyAlignment="1">
      <alignment horizontal="center"/>
    </xf>
    <xf numFmtId="49" fontId="0" fillId="2" borderId="4" xfId="0" applyNumberFormat="1" applyFill="1" applyBorder="1" applyAlignment="1">
      <alignment horizontal="center"/>
    </xf>
    <xf numFmtId="49" fontId="0" fillId="2" borderId="6" xfId="0" applyNumberFormat="1" applyFill="1" applyBorder="1" applyAlignment="1">
      <alignment horizontal="center"/>
    </xf>
    <xf numFmtId="0" fontId="2" fillId="6" borderId="0" xfId="0" applyFont="1" applyFill="1" applyAlignment="1">
      <alignment horizontal="center"/>
    </xf>
    <xf numFmtId="0" fontId="20" fillId="12" borderId="4" xfId="0" applyFont="1" applyFill="1" applyBorder="1" applyAlignment="1">
      <alignment horizontal="center"/>
    </xf>
    <xf numFmtId="0" fontId="20" fillId="12" borderId="6" xfId="0" applyFont="1" applyFill="1" applyBorder="1" applyAlignment="1">
      <alignment horizontal="center"/>
    </xf>
    <xf numFmtId="2" fontId="20" fillId="2" borderId="4" xfId="0" applyNumberFormat="1" applyFont="1" applyFill="1" applyBorder="1" applyAlignment="1">
      <alignment horizontal="center"/>
    </xf>
    <xf numFmtId="49" fontId="3" fillId="4" borderId="12" xfId="0" applyNumberFormat="1" applyFont="1" applyFill="1" applyBorder="1" applyAlignment="1">
      <alignment horizontal="center"/>
    </xf>
    <xf numFmtId="2" fontId="20" fillId="2" borderId="6" xfId="0" applyNumberFormat="1" applyFont="1" applyFill="1" applyBorder="1" applyAlignment="1">
      <alignment horizontal="center"/>
    </xf>
    <xf numFmtId="49" fontId="3" fillId="4" borderId="9" xfId="0" applyNumberFormat="1" applyFont="1" applyFill="1" applyBorder="1" applyAlignment="1">
      <alignment horizontal="center"/>
    </xf>
    <xf numFmtId="0" fontId="7" fillId="5" borderId="0" xfId="0" applyFont="1" applyFill="1" applyAlignment="1">
      <alignment horizontal="center"/>
    </xf>
    <xf numFmtId="0" fontId="0" fillId="2" borderId="4" xfId="0" applyFill="1" applyBorder="1" applyAlignment="1">
      <alignment horizontal="center"/>
    </xf>
    <xf numFmtId="0" fontId="0" fillId="3" borderId="12" xfId="0" applyFill="1" applyBorder="1" applyAlignment="1">
      <alignment horizontal="center"/>
    </xf>
    <xf numFmtId="0" fontId="0" fillId="2" borderId="6" xfId="0" applyFill="1" applyBorder="1" applyAlignment="1">
      <alignment horizontal="center"/>
    </xf>
    <xf numFmtId="0" fontId="0" fillId="3" borderId="9" xfId="0" applyFill="1" applyBorder="1" applyAlignment="1">
      <alignment horizontal="center"/>
    </xf>
    <xf numFmtId="49" fontId="20" fillId="12" borderId="4" xfId="0" applyNumberFormat="1" applyFont="1" applyFill="1" applyBorder="1" applyAlignment="1">
      <alignment horizontal="center"/>
    </xf>
    <xf numFmtId="49" fontId="20" fillId="12" borderId="6" xfId="0" applyNumberFormat="1" applyFont="1" applyFill="1" applyBorder="1" applyAlignment="1">
      <alignment horizontal="center"/>
    </xf>
    <xf numFmtId="2" fontId="2" fillId="6" borderId="0" xfId="0" applyNumberFormat="1" applyFont="1" applyFill="1" applyAlignment="1">
      <alignment horizontal="center"/>
    </xf>
    <xf numFmtId="2" fontId="20" fillId="12" borderId="4" xfId="0" applyNumberFormat="1" applyFont="1" applyFill="1" applyBorder="1" applyAlignment="1">
      <alignment horizontal="center"/>
    </xf>
    <xf numFmtId="2" fontId="3" fillId="4" borderId="12" xfId="0" applyNumberFormat="1" applyFont="1" applyFill="1" applyBorder="1" applyAlignment="1">
      <alignment horizontal="center"/>
    </xf>
    <xf numFmtId="2" fontId="20" fillId="12" borderId="6" xfId="0" applyNumberFormat="1" applyFont="1" applyFill="1" applyBorder="1" applyAlignment="1">
      <alignment horizontal="center"/>
    </xf>
    <xf numFmtId="2" fontId="3" fillId="4" borderId="9" xfId="0" applyNumberFormat="1" applyFont="1" applyFill="1" applyBorder="1" applyAlignment="1">
      <alignment horizontal="center"/>
    </xf>
    <xf numFmtId="15" fontId="20" fillId="12" borderId="4" xfId="0" applyNumberFormat="1" applyFont="1" applyFill="1" applyBorder="1" applyAlignment="1">
      <alignment horizontal="left"/>
    </xf>
    <xf numFmtId="15" fontId="4" fillId="4" borderId="12" xfId="0" applyNumberFormat="1" applyFont="1" applyFill="1" applyBorder="1" applyAlignment="1">
      <alignment horizontal="left"/>
    </xf>
    <xf numFmtId="15" fontId="20" fillId="12" borderId="6" xfId="0" applyNumberFormat="1" applyFont="1" applyFill="1" applyBorder="1" applyAlignment="1">
      <alignment horizontal="left"/>
    </xf>
    <xf numFmtId="15" fontId="4" fillId="4" borderId="9" xfId="0" applyNumberFormat="1" applyFont="1" applyFill="1" applyBorder="1" applyAlignment="1">
      <alignment horizontal="left"/>
    </xf>
    <xf numFmtId="15" fontId="1" fillId="2" borderId="4" xfId="0" applyNumberFormat="1" applyFont="1" applyFill="1" applyBorder="1" applyAlignment="1">
      <alignment horizontal="left"/>
    </xf>
    <xf numFmtId="15" fontId="1" fillId="2" borderId="6" xfId="0" applyNumberFormat="1" applyFont="1" applyFill="1" applyBorder="1" applyAlignment="1">
      <alignment horizontal="left"/>
    </xf>
    <xf numFmtId="164" fontId="2" fillId="6" borderId="0" xfId="0" applyNumberFormat="1" applyFont="1" applyFill="1" applyAlignment="1">
      <alignment horizontal="center"/>
    </xf>
    <xf numFmtId="164" fontId="20" fillId="2" borderId="4" xfId="0" applyNumberFormat="1" applyFont="1" applyFill="1" applyBorder="1" applyAlignment="1">
      <alignment horizontal="center"/>
    </xf>
    <xf numFmtId="164" fontId="20" fillId="2" borderId="6" xfId="0" applyNumberFormat="1" applyFont="1" applyFill="1" applyBorder="1" applyAlignment="1">
      <alignment horizontal="center"/>
    </xf>
    <xf numFmtId="1" fontId="2" fillId="6" borderId="0" xfId="0" applyNumberFormat="1" applyFont="1" applyFill="1" applyAlignment="1">
      <alignment horizontal="center"/>
    </xf>
    <xf numFmtId="1" fontId="20" fillId="2" borderId="4" xfId="0" applyNumberFormat="1" applyFont="1" applyFill="1" applyBorder="1" applyAlignment="1">
      <alignment horizontal="center"/>
    </xf>
    <xf numFmtId="1" fontId="20" fillId="2" borderId="6" xfId="0" applyNumberFormat="1" applyFont="1" applyFill="1" applyBorder="1" applyAlignment="1">
      <alignment horizontal="center"/>
    </xf>
    <xf numFmtId="1" fontId="18" fillId="6" borderId="0" xfId="0" applyNumberFormat="1" applyFont="1" applyFill="1" applyAlignment="1">
      <alignment horizontal="center"/>
    </xf>
    <xf numFmtId="1" fontId="0" fillId="2" borderId="4" xfId="0" applyNumberFormat="1" applyFill="1" applyBorder="1" applyAlignment="1">
      <alignment horizontal="center"/>
    </xf>
    <xf numFmtId="1" fontId="0" fillId="2" borderId="6" xfId="0" applyNumberFormat="1" applyFill="1" applyBorder="1" applyAlignment="1">
      <alignment horizontal="center"/>
    </xf>
    <xf numFmtId="0" fontId="17" fillId="5" borderId="0" xfId="0" applyFont="1" applyFill="1" applyAlignment="1">
      <alignment horizontal="center"/>
    </xf>
    <xf numFmtId="0" fontId="17" fillId="5" borderId="2" xfId="0" applyFont="1" applyFill="1" applyBorder="1" applyAlignment="1">
      <alignment horizontal="center"/>
    </xf>
    <xf numFmtId="0" fontId="20" fillId="12" borderId="4" xfId="0" applyFont="1" applyFill="1" applyBorder="1" applyAlignment="1">
      <alignment horizontal="left"/>
    </xf>
    <xf numFmtId="0" fontId="0" fillId="3" borderId="12" xfId="0" applyFill="1" applyBorder="1" applyAlignment="1">
      <alignment horizontal="left"/>
    </xf>
    <xf numFmtId="0" fontId="20" fillId="12" borderId="6" xfId="0" applyFont="1" applyFill="1" applyBorder="1" applyAlignment="1">
      <alignment horizontal="left"/>
    </xf>
    <xf numFmtId="0" fontId="0" fillId="3" borderId="9" xfId="0" applyFill="1" applyBorder="1" applyAlignment="1">
      <alignment horizontal="left"/>
    </xf>
    <xf numFmtId="0" fontId="0" fillId="2" borderId="4" xfId="0" applyFill="1" applyBorder="1"/>
    <xf numFmtId="0" fontId="0" fillId="2" borderId="6" xfId="0" applyFill="1" applyBorder="1"/>
    <xf numFmtId="0" fontId="27" fillId="0" borderId="3" xfId="0" applyFont="1" applyBorder="1" applyAlignment="1">
      <alignment horizontal="center"/>
    </xf>
    <xf numFmtId="0" fontId="27" fillId="0" borderId="1" xfId="0" applyFont="1" applyBorder="1" applyAlignment="1">
      <alignment horizontal="center" vertical="center"/>
    </xf>
    <xf numFmtId="0" fontId="30" fillId="0" borderId="1" xfId="0" applyFont="1" applyBorder="1" applyAlignment="1">
      <alignment horizontal="left"/>
    </xf>
    <xf numFmtId="0" fontId="2" fillId="0" borderId="1" xfId="0" applyFont="1" applyBorder="1" applyAlignment="1">
      <alignment horizontal="center"/>
    </xf>
    <xf numFmtId="0" fontId="7" fillId="0" borderId="1" xfId="0" applyFont="1" applyBorder="1" applyAlignment="1">
      <alignment horizontal="center"/>
    </xf>
    <xf numFmtId="2" fontId="2" fillId="0" borderId="1" xfId="0" applyNumberFormat="1" applyFont="1" applyBorder="1" applyAlignment="1">
      <alignment horizontal="center"/>
    </xf>
    <xf numFmtId="164" fontId="2" fillId="0" borderId="1" xfId="0" applyNumberFormat="1" applyFont="1" applyBorder="1" applyAlignment="1">
      <alignment horizontal="center"/>
    </xf>
    <xf numFmtId="1" fontId="2" fillId="0" borderId="1" xfId="0" applyNumberFormat="1" applyFont="1" applyBorder="1" applyAlignment="1">
      <alignment horizontal="center"/>
    </xf>
    <xf numFmtId="1" fontId="18" fillId="0" borderId="1" xfId="0" applyNumberFormat="1" applyFont="1" applyBorder="1" applyAlignment="1">
      <alignment horizontal="center"/>
    </xf>
    <xf numFmtId="0" fontId="19" fillId="0" borderId="1" xfId="0" applyFont="1" applyBorder="1" applyAlignment="1">
      <alignment horizontal="center"/>
    </xf>
    <xf numFmtId="0" fontId="17" fillId="0" borderId="1" xfId="0" applyFont="1" applyBorder="1" applyAlignment="1">
      <alignment horizontal="center"/>
    </xf>
    <xf numFmtId="0" fontId="3" fillId="0" borderId="3" xfId="0" applyFont="1" applyBorder="1" applyAlignment="1">
      <alignment horizontal="center"/>
    </xf>
    <xf numFmtId="49" fontId="23" fillId="0" borderId="1" xfId="0" applyNumberFormat="1" applyFont="1" applyBorder="1" applyAlignment="1">
      <alignment horizontal="center"/>
    </xf>
    <xf numFmtId="164" fontId="4" fillId="0" borderId="1" xfId="0" applyNumberFormat="1" applyFont="1" applyBorder="1" applyAlignment="1">
      <alignment horizontal="center"/>
    </xf>
    <xf numFmtId="164" fontId="8" fillId="0" borderId="1" xfId="0" applyNumberFormat="1" applyFont="1" applyBorder="1" applyAlignment="1">
      <alignment horizontal="center"/>
    </xf>
    <xf numFmtId="0" fontId="3" fillId="9" borderId="1" xfId="0" applyFont="1" applyFill="1" applyBorder="1" applyAlignment="1">
      <alignment horizontal="center"/>
    </xf>
    <xf numFmtId="0" fontId="32" fillId="0" borderId="1" xfId="0" applyFont="1" applyBorder="1" applyAlignment="1">
      <alignment horizontal="center"/>
    </xf>
    <xf numFmtId="0" fontId="3" fillId="0" borderId="1" xfId="0" applyFont="1" applyBorder="1"/>
    <xf numFmtId="0" fontId="0" fillId="0" borderId="23" xfId="0" applyBorder="1"/>
    <xf numFmtId="49" fontId="0" fillId="0" borderId="4" xfId="0" applyNumberFormat="1" applyBorder="1" applyAlignment="1">
      <alignment horizontal="center"/>
    </xf>
    <xf numFmtId="0" fontId="3" fillId="0" borderId="4" xfId="0" applyFont="1" applyBorder="1" applyAlignment="1">
      <alignment horizontal="center"/>
    </xf>
    <xf numFmtId="2" fontId="0" fillId="0" borderId="4" xfId="0" applyNumberFormat="1" applyBorder="1" applyAlignment="1">
      <alignment horizontal="center"/>
    </xf>
    <xf numFmtId="15" fontId="3" fillId="0" borderId="4" xfId="0" applyNumberFormat="1" applyFont="1" applyBorder="1" applyAlignment="1">
      <alignment horizontal="left"/>
    </xf>
    <xf numFmtId="15" fontId="8" fillId="0" borderId="4" xfId="0" applyNumberFormat="1" applyFont="1" applyBorder="1" applyAlignment="1">
      <alignment horizontal="left"/>
    </xf>
    <xf numFmtId="164" fontId="3" fillId="0" borderId="4" xfId="0" applyNumberFormat="1" applyFont="1" applyBorder="1" applyAlignment="1">
      <alignment horizontal="center"/>
    </xf>
    <xf numFmtId="1" fontId="3" fillId="0" borderId="4" xfId="0" applyNumberFormat="1" applyFont="1" applyBorder="1" applyAlignment="1">
      <alignment horizontal="center"/>
    </xf>
    <xf numFmtId="0" fontId="13" fillId="0" borderId="4" xfId="0" applyFont="1" applyBorder="1" applyAlignment="1">
      <alignment horizontal="center"/>
    </xf>
    <xf numFmtId="0" fontId="13" fillId="0" borderId="4" xfId="0" applyFont="1" applyBorder="1" applyAlignment="1">
      <alignment horizontal="left"/>
    </xf>
    <xf numFmtId="0" fontId="3" fillId="0" borderId="4" xfId="0" applyFont="1" applyBorder="1" applyAlignment="1">
      <alignment horizontal="left"/>
    </xf>
    <xf numFmtId="0" fontId="34" fillId="0" borderId="1" xfId="0" applyFont="1" applyBorder="1"/>
    <xf numFmtId="0" fontId="32" fillId="0" borderId="1" xfId="0" applyFont="1" applyBorder="1"/>
    <xf numFmtId="0" fontId="34" fillId="0" borderId="1" xfId="0" applyFont="1" applyBorder="1" applyAlignment="1">
      <alignment horizontal="center"/>
    </xf>
    <xf numFmtId="0" fontId="0" fillId="0" borderId="5" xfId="0" applyBorder="1" applyAlignment="1">
      <alignment horizontal="center"/>
    </xf>
    <xf numFmtId="49" fontId="22" fillId="0" borderId="1" xfId="0" applyNumberFormat="1" applyFont="1" applyBorder="1" applyAlignment="1">
      <alignment horizontal="center"/>
    </xf>
    <xf numFmtId="14" fontId="3" fillId="0" borderId="1" xfId="0" applyNumberFormat="1" applyFont="1" applyBorder="1" applyAlignment="1">
      <alignment horizontal="center"/>
    </xf>
    <xf numFmtId="15" fontId="21" fillId="0" borderId="1" xfId="0" applyNumberFormat="1" applyFont="1" applyBorder="1" applyAlignment="1">
      <alignment horizontal="center"/>
    </xf>
    <xf numFmtId="15" fontId="20" fillId="0" borderId="1" xfId="0" applyNumberFormat="1" applyFont="1" applyBorder="1" applyAlignment="1">
      <alignment horizontal="center"/>
    </xf>
    <xf numFmtId="15" fontId="1" fillId="0" borderId="1" xfId="0" applyNumberFormat="1" applyFont="1" applyBorder="1" applyAlignment="1">
      <alignment horizontal="center"/>
    </xf>
    <xf numFmtId="0" fontId="16" fillId="0" borderId="1" xfId="0" applyFont="1" applyBorder="1" applyAlignment="1">
      <alignment horizontal="center" vertical="center"/>
    </xf>
    <xf numFmtId="164" fontId="1" fillId="0" borderId="1" xfId="0" applyNumberFormat="1" applyFont="1" applyBorder="1" applyAlignment="1">
      <alignment horizontal="center"/>
    </xf>
    <xf numFmtId="0" fontId="32" fillId="0" borderId="25" xfId="0" applyFont="1" applyBorder="1"/>
    <xf numFmtId="0" fontId="32" fillId="0" borderId="3" xfId="0" applyFont="1" applyBorder="1"/>
    <xf numFmtId="0" fontId="0" fillId="21" borderId="3" xfId="0" applyFill="1" applyBorder="1" applyAlignment="1">
      <alignment horizontal="center"/>
    </xf>
    <xf numFmtId="0" fontId="22" fillId="21" borderId="3" xfId="0" applyFont="1" applyFill="1" applyBorder="1" applyAlignment="1">
      <alignment horizontal="center"/>
    </xf>
    <xf numFmtId="0" fontId="0" fillId="22" borderId="3" xfId="0" applyFill="1" applyBorder="1" applyAlignment="1">
      <alignment horizontal="center"/>
    </xf>
    <xf numFmtId="0" fontId="16" fillId="17" borderId="3" xfId="0" applyFont="1" applyFill="1" applyBorder="1" applyAlignment="1">
      <alignment horizontal="center"/>
    </xf>
    <xf numFmtId="0" fontId="3" fillId="23" borderId="1" xfId="0" applyFont="1" applyFill="1" applyBorder="1" applyAlignment="1">
      <alignment horizontal="center"/>
    </xf>
    <xf numFmtId="0" fontId="5" fillId="23" borderId="1" xfId="0" applyFont="1" applyFill="1" applyBorder="1" applyAlignment="1">
      <alignment horizontal="center"/>
    </xf>
    <xf numFmtId="2" fontId="3" fillId="23" borderId="1" xfId="0" applyNumberFormat="1" applyFont="1" applyFill="1" applyBorder="1" applyAlignment="1">
      <alignment horizontal="center"/>
    </xf>
    <xf numFmtId="15" fontId="4" fillId="23" borderId="1" xfId="0" applyNumberFormat="1" applyFont="1" applyFill="1" applyBorder="1" applyAlignment="1">
      <alignment horizontal="left"/>
    </xf>
    <xf numFmtId="15" fontId="8" fillId="23" borderId="1" xfId="0" applyNumberFormat="1" applyFont="1" applyFill="1" applyBorder="1" applyAlignment="1">
      <alignment horizontal="left"/>
    </xf>
    <xf numFmtId="0" fontId="3" fillId="23" borderId="1" xfId="0" applyFont="1" applyFill="1" applyBorder="1" applyAlignment="1">
      <alignment horizontal="left"/>
    </xf>
    <xf numFmtId="49" fontId="3" fillId="23" borderId="1" xfId="0" applyNumberFormat="1" applyFont="1" applyFill="1" applyBorder="1" applyAlignment="1">
      <alignment horizontal="center"/>
    </xf>
    <xf numFmtId="0" fontId="0" fillId="22" borderId="1" xfId="0" applyFill="1" applyBorder="1" applyAlignment="1">
      <alignment horizontal="left"/>
    </xf>
    <xf numFmtId="1" fontId="20" fillId="22" borderId="1" xfId="0" applyNumberFormat="1" applyFont="1" applyFill="1" applyBorder="1" applyAlignment="1">
      <alignment horizontal="center"/>
    </xf>
    <xf numFmtId="0" fontId="16" fillId="0" borderId="3" xfId="0" applyFont="1" applyBorder="1" applyAlignment="1">
      <alignment horizontal="center"/>
    </xf>
    <xf numFmtId="0" fontId="0" fillId="0" borderId="12" xfId="0" applyBorder="1"/>
    <xf numFmtId="2" fontId="0" fillId="0" borderId="12" xfId="0" applyNumberFormat="1" applyBorder="1" applyAlignment="1">
      <alignment horizontal="center"/>
    </xf>
    <xf numFmtId="164" fontId="0" fillId="0" borderId="12" xfId="0" applyNumberFormat="1" applyBorder="1" applyAlignment="1">
      <alignment horizontal="center"/>
    </xf>
    <xf numFmtId="1" fontId="0" fillId="0" borderId="12" xfId="0" applyNumberFormat="1" applyBorder="1"/>
    <xf numFmtId="1" fontId="0" fillId="0" borderId="12" xfId="0" applyNumberFormat="1" applyBorder="1" applyAlignment="1">
      <alignment horizontal="center"/>
    </xf>
    <xf numFmtId="1" fontId="3" fillId="11" borderId="12" xfId="0" applyNumberFormat="1" applyFont="1" applyFill="1" applyBorder="1" applyAlignment="1">
      <alignment horizontal="center"/>
    </xf>
    <xf numFmtId="1" fontId="0" fillId="11" borderId="12" xfId="0" applyNumberFormat="1" applyFill="1" applyBorder="1" applyAlignment="1">
      <alignment horizontal="center"/>
    </xf>
    <xf numFmtId="0" fontId="0" fillId="11" borderId="12" xfId="0" applyFill="1" applyBorder="1" applyAlignment="1">
      <alignment horizontal="center"/>
    </xf>
    <xf numFmtId="10" fontId="0" fillId="11" borderId="12" xfId="0" applyNumberFormat="1" applyFill="1" applyBorder="1" applyAlignment="1">
      <alignment horizontal="center"/>
    </xf>
    <xf numFmtId="0" fontId="32" fillId="0" borderId="22" xfId="0" applyFont="1" applyBorder="1" applyAlignment="1">
      <alignment horizontal="center"/>
    </xf>
    <xf numFmtId="0" fontId="32" fillId="0" borderId="23" xfId="0" applyFont="1" applyBorder="1" applyAlignment="1">
      <alignment horizontal="center"/>
    </xf>
    <xf numFmtId="0" fontId="32" fillId="0" borderId="5" xfId="0" applyFont="1" applyBorder="1" applyAlignment="1">
      <alignment horizontal="center"/>
    </xf>
    <xf numFmtId="0" fontId="32" fillId="0" borderId="0" xfId="0" applyFont="1" applyAlignment="1">
      <alignment horizontal="center"/>
    </xf>
    <xf numFmtId="0" fontId="32" fillId="0" borderId="21" xfId="0" applyFont="1" applyBorder="1" applyAlignment="1">
      <alignment horizontal="center"/>
    </xf>
    <xf numFmtId="0" fontId="32" fillId="0" borderId="3" xfId="0" applyFont="1" applyBorder="1" applyAlignment="1">
      <alignment horizontal="center"/>
    </xf>
    <xf numFmtId="0" fontId="3" fillId="10" borderId="4" xfId="0" applyFont="1" applyFill="1" applyBorder="1" applyAlignment="1">
      <alignment horizontal="center"/>
    </xf>
    <xf numFmtId="164" fontId="3" fillId="10" borderId="4" xfId="0" applyNumberFormat="1" applyFont="1" applyFill="1" applyBorder="1" applyAlignment="1">
      <alignment horizontal="center"/>
    </xf>
    <xf numFmtId="10" fontId="13" fillId="0" borderId="4" xfId="0" applyNumberFormat="1" applyFont="1" applyBorder="1" applyAlignment="1">
      <alignment horizontal="center"/>
    </xf>
    <xf numFmtId="0" fontId="0" fillId="0" borderId="26" xfId="0" applyBorder="1" applyAlignment="1">
      <alignment horizontal="center"/>
    </xf>
    <xf numFmtId="0" fontId="0" fillId="0" borderId="26" xfId="0" applyBorder="1" applyAlignment="1">
      <alignment horizontal="center" vertical="center"/>
    </xf>
    <xf numFmtId="0" fontId="3" fillId="10" borderId="26" xfId="0" applyFont="1" applyFill="1" applyBorder="1" applyAlignment="1">
      <alignment horizontal="center"/>
    </xf>
    <xf numFmtId="0" fontId="3" fillId="16" borderId="26" xfId="0" applyFont="1" applyFill="1" applyBorder="1" applyAlignment="1">
      <alignment horizontal="center"/>
    </xf>
    <xf numFmtId="164" fontId="3" fillId="10" borderId="26" xfId="0" applyNumberFormat="1" applyFont="1" applyFill="1" applyBorder="1" applyAlignment="1">
      <alignment horizontal="center"/>
    </xf>
    <xf numFmtId="0" fontId="0" fillId="0" borderId="26" xfId="0" applyBorder="1"/>
    <xf numFmtId="1" fontId="3" fillId="0" borderId="26" xfId="0" applyNumberFormat="1" applyFont="1" applyBorder="1" applyAlignment="1">
      <alignment horizontal="center"/>
    </xf>
    <xf numFmtId="0" fontId="13" fillId="0" borderId="26" xfId="0" applyFont="1" applyBorder="1" applyAlignment="1">
      <alignment horizontal="center"/>
    </xf>
    <xf numFmtId="10" fontId="13" fillId="0" borderId="26" xfId="0" applyNumberFormat="1" applyFont="1" applyBorder="1" applyAlignment="1">
      <alignment horizontal="center"/>
    </xf>
    <xf numFmtId="0" fontId="3" fillId="0" borderId="12" xfId="0" applyFont="1" applyBorder="1" applyAlignment="1">
      <alignment horizontal="center"/>
    </xf>
    <xf numFmtId="164" fontId="3" fillId="0" borderId="12" xfId="0" applyNumberFormat="1" applyFont="1" applyBorder="1" applyAlignment="1">
      <alignment horizontal="center"/>
    </xf>
    <xf numFmtId="1" fontId="3" fillId="0" borderId="12" xfId="0" applyNumberFormat="1" applyFont="1" applyBorder="1" applyAlignment="1">
      <alignment horizontal="center"/>
    </xf>
    <xf numFmtId="0" fontId="13" fillId="0" borderId="12" xfId="0" applyFont="1" applyBorder="1" applyAlignment="1">
      <alignment horizontal="center"/>
    </xf>
    <xf numFmtId="10" fontId="13" fillId="0" borderId="12" xfId="0" applyNumberFormat="1" applyFont="1" applyBorder="1" applyAlignment="1">
      <alignment horizontal="center"/>
    </xf>
    <xf numFmtId="0" fontId="0" fillId="0" borderId="27" xfId="0" applyBorder="1" applyAlignment="1">
      <alignment horizontal="center"/>
    </xf>
    <xf numFmtId="0" fontId="0" fillId="0" borderId="27" xfId="0" applyBorder="1" applyAlignment="1">
      <alignment horizontal="center" vertical="center"/>
    </xf>
    <xf numFmtId="0" fontId="3" fillId="10" borderId="27" xfId="0" applyFont="1" applyFill="1" applyBorder="1" applyAlignment="1">
      <alignment horizontal="center"/>
    </xf>
    <xf numFmtId="0" fontId="3" fillId="16" borderId="27" xfId="0" applyFont="1" applyFill="1" applyBorder="1" applyAlignment="1">
      <alignment horizontal="center"/>
    </xf>
    <xf numFmtId="164" fontId="3" fillId="10" borderId="27" xfId="0" applyNumberFormat="1" applyFont="1" applyFill="1" applyBorder="1" applyAlignment="1">
      <alignment horizontal="center"/>
    </xf>
    <xf numFmtId="0" fontId="0" fillId="0" borderId="27" xfId="0" applyBorder="1"/>
    <xf numFmtId="1" fontId="3" fillId="0" borderId="27" xfId="0" applyNumberFormat="1" applyFont="1" applyBorder="1" applyAlignment="1">
      <alignment horizontal="center"/>
    </xf>
    <xf numFmtId="0" fontId="13" fillId="0" borderId="27" xfId="0" applyFont="1" applyBorder="1" applyAlignment="1">
      <alignment horizontal="center"/>
    </xf>
    <xf numFmtId="10" fontId="13" fillId="0" borderId="27" xfId="0" applyNumberFormat="1" applyFont="1" applyBorder="1" applyAlignment="1">
      <alignment horizontal="center"/>
    </xf>
    <xf numFmtId="0" fontId="3" fillId="4" borderId="3" xfId="0" applyFont="1" applyFill="1" applyBorder="1" applyAlignment="1">
      <alignment horizontal="center"/>
    </xf>
    <xf numFmtId="0" fontId="3" fillId="10" borderId="3" xfId="0" applyFont="1" applyFill="1" applyBorder="1" applyAlignment="1">
      <alignment horizontal="center"/>
    </xf>
    <xf numFmtId="0" fontId="0" fillId="17" borderId="26" xfId="0" applyFill="1" applyBorder="1" applyAlignment="1">
      <alignment horizontal="center"/>
    </xf>
    <xf numFmtId="0" fontId="0" fillId="0" borderId="28" xfId="0" applyBorder="1" applyAlignment="1">
      <alignment horizontal="center"/>
    </xf>
    <xf numFmtId="0" fontId="0" fillId="0" borderId="26" xfId="0" applyBorder="1" applyAlignment="1">
      <alignment horizontal="left"/>
    </xf>
    <xf numFmtId="0" fontId="32" fillId="0" borderId="20" xfId="0" applyFont="1" applyBorder="1" applyAlignment="1">
      <alignment horizontal="center"/>
    </xf>
    <xf numFmtId="0" fontId="0" fillId="24" borderId="1" xfId="0" applyFill="1" applyBorder="1" applyAlignment="1">
      <alignment horizontal="center"/>
    </xf>
    <xf numFmtId="15" fontId="4" fillId="3" borderId="1" xfId="0" applyNumberFormat="1" applyFont="1" applyFill="1" applyBorder="1" applyAlignment="1">
      <alignment horizontal="left"/>
    </xf>
    <xf numFmtId="0" fontId="3" fillId="3" borderId="1" xfId="0" applyFont="1" applyFill="1" applyBorder="1" applyAlignment="1">
      <alignment horizontal="left"/>
    </xf>
    <xf numFmtId="0" fontId="32" fillId="0" borderId="20" xfId="0" applyFont="1" applyBorder="1" applyAlignment="1">
      <alignment horizontal="center"/>
    </xf>
    <xf numFmtId="0" fontId="32" fillId="0" borderId="21" xfId="0" applyFont="1" applyBorder="1" applyAlignment="1">
      <alignment horizontal="center"/>
    </xf>
    <xf numFmtId="0" fontId="32" fillId="0" borderId="24" xfId="0" applyFont="1" applyBorder="1" applyAlignment="1">
      <alignment horizontal="center"/>
    </xf>
    <xf numFmtId="0" fontId="36" fillId="0" borderId="20" xfId="0" applyFont="1" applyBorder="1" applyAlignment="1">
      <alignment horizontal="center"/>
    </xf>
    <xf numFmtId="0" fontId="36" fillId="0" borderId="21" xfId="0" applyFont="1" applyBorder="1" applyAlignment="1">
      <alignment horizontal="center"/>
    </xf>
    <xf numFmtId="0" fontId="36" fillId="0" borderId="24" xfId="0" applyFont="1" applyBorder="1" applyAlignment="1">
      <alignment horizontal="center"/>
    </xf>
    <xf numFmtId="0" fontId="32" fillId="0" borderId="25" xfId="0" applyFont="1" applyBorder="1" applyAlignment="1">
      <alignment horizontal="center"/>
    </xf>
    <xf numFmtId="0" fontId="32" fillId="0" borderId="3" xfId="0" applyFont="1" applyBorder="1" applyAlignment="1">
      <alignment horizontal="center"/>
    </xf>
  </cellXfs>
  <cellStyles count="37">
    <cellStyle name="Followed Hyperlink" xfId="12" builtinId="9" hidden="1"/>
    <cellStyle name="Followed Hyperlink" xfId="10" builtinId="9" hidden="1"/>
    <cellStyle name="Followed Hyperlink" xfId="4" builtinId="9" hidden="1"/>
    <cellStyle name="Followed Hyperlink" xfId="2" builtinId="9" hidden="1"/>
    <cellStyle name="Followed Hyperlink" xfId="24" builtinId="9" hidden="1"/>
    <cellStyle name="Followed Hyperlink" xfId="26" builtinId="9" hidden="1"/>
    <cellStyle name="Followed Hyperlink" xfId="14" builtinId="9" hidden="1"/>
    <cellStyle name="Followed Hyperlink" xfId="16" builtinId="9" hidden="1"/>
    <cellStyle name="Followed Hyperlink" xfId="6" builtinId="9" hidden="1"/>
    <cellStyle name="Followed Hyperlink" xfId="8" builtinId="9" hidden="1"/>
    <cellStyle name="Followed Hyperlink" xfId="22" builtinId="9" hidden="1"/>
    <cellStyle name="Followed Hyperlink" xfId="36" builtinId="9" hidden="1"/>
    <cellStyle name="Followed Hyperlink" xfId="34" builtinId="9" hidden="1"/>
    <cellStyle name="Followed Hyperlink" xfId="28" builtinId="9" hidden="1"/>
    <cellStyle name="Followed Hyperlink" xfId="30" builtinId="9" hidden="1"/>
    <cellStyle name="Followed Hyperlink" xfId="32" builtinId="9" hidden="1"/>
    <cellStyle name="Followed Hyperlink" xfId="18" builtinId="9" hidden="1"/>
    <cellStyle name="Followed Hyperlink" xfId="20" builtinId="9" hidden="1"/>
    <cellStyle name="Hyperlink" xfId="5" builtinId="8" hidden="1"/>
    <cellStyle name="Hyperlink" xfId="13" builtinId="8" hidden="1"/>
    <cellStyle name="Hyperlink" xfId="15" builtinId="8" hidden="1"/>
    <cellStyle name="Hyperlink" xfId="3" builtinId="8" hidden="1"/>
    <cellStyle name="Hyperlink" xfId="1" builtinId="8" hidden="1"/>
    <cellStyle name="Hyperlink" xfId="9" builtinId="8" hidden="1"/>
    <cellStyle name="Hyperlink" xfId="19" builtinId="8" hidden="1"/>
    <cellStyle name="Hyperlink" xfId="11" builtinId="8" hidden="1"/>
    <cellStyle name="Hyperlink" xfId="17" builtinId="8" hidden="1"/>
    <cellStyle name="Hyperlink" xfId="31" builtinId="8" hidden="1"/>
    <cellStyle name="Hyperlink" xfId="33" builtinId="8" hidden="1"/>
    <cellStyle name="Hyperlink" xfId="21" builtinId="8" hidden="1"/>
    <cellStyle name="Hyperlink" xfId="23" builtinId="8" hidden="1"/>
    <cellStyle name="Hyperlink" xfId="25" builtinId="8" hidden="1"/>
    <cellStyle name="Hyperlink" xfId="7" builtinId="8" hidden="1"/>
    <cellStyle name="Hyperlink" xfId="29" builtinId="8" hidden="1"/>
    <cellStyle name="Hyperlink" xfId="27" builtinId="8" hidden="1"/>
    <cellStyle name="Hyperlink" xfId="35" builtinId="8" hidden="1"/>
    <cellStyle name="Normal" xfId="0" builtinId="0"/>
  </cellStyles>
  <dxfs count="0"/>
  <tableStyles count="0" defaultTableStyle="TableStyleMedium2" defaultPivotStyle="PivotStyleMedium9"/>
  <colors>
    <mruColors>
      <color rgb="FFFFE6F6"/>
      <color rgb="FFFF91DC"/>
      <color rgb="FFDDEBF7"/>
      <color rgb="FF9BC2E6"/>
      <color rgb="FFFF5252"/>
      <color rgb="FF91AB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drawing1.xml><?xml version="1.0" encoding="utf-8"?>
<xdr:wsDr xmlns:xdr="http://schemas.openxmlformats.org/drawingml/2006/spreadsheetDrawing" xmlns:a="http://schemas.openxmlformats.org/drawingml/2006/main">
  <xdr:twoCellAnchor>
    <xdr:from>
      <xdr:col>28</xdr:col>
      <xdr:colOff>177158</xdr:colOff>
      <xdr:row>2</xdr:row>
      <xdr:rowOff>154482</xdr:rowOff>
    </xdr:from>
    <xdr:to>
      <xdr:col>39</xdr:col>
      <xdr:colOff>163286</xdr:colOff>
      <xdr:row>25</xdr:row>
      <xdr:rowOff>99785</xdr:rowOff>
    </xdr:to>
    <xdr:sp macro="" textlink="">
      <xdr:nvSpPr>
        <xdr:cNvPr id="3" name="TextBox 2">
          <a:extLst>
            <a:ext uri="{FF2B5EF4-FFF2-40B4-BE49-F238E27FC236}">
              <a16:creationId xmlns:a16="http://schemas.microsoft.com/office/drawing/2014/main" id="{76984E33-C325-C641-BEF4-F2D0E11FBE5F}"/>
            </a:ext>
          </a:extLst>
        </xdr:cNvPr>
        <xdr:cNvSpPr txBox="1"/>
      </xdr:nvSpPr>
      <xdr:spPr>
        <a:xfrm>
          <a:off x="32807087" y="544553"/>
          <a:ext cx="7370270" cy="362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Outcome column (for 18 month mice)</a:t>
          </a:r>
        </a:p>
        <a:p>
          <a:r>
            <a:rPr lang="en-US" sz="1100"/>
            <a:t>1= Euthanized at scheduled endpoint and pathology</a:t>
          </a:r>
          <a:r>
            <a:rPr lang="en-US" sz="1100" baseline="0"/>
            <a:t> available</a:t>
          </a:r>
          <a:endParaRPr lang="en-US" sz="1100"/>
        </a:p>
        <a:p>
          <a:r>
            <a:rPr lang="en-US" sz="1100"/>
            <a:t>2= Euthanized</a:t>
          </a:r>
          <a:r>
            <a:rPr lang="en-US" sz="1100" baseline="0"/>
            <a:t> at </a:t>
          </a:r>
          <a:r>
            <a:rPr lang="en-US" sz="1100"/>
            <a:t>scheduled</a:t>
          </a:r>
          <a:r>
            <a:rPr lang="en-US" sz="1100" baseline="0"/>
            <a:t> endpoint but pathology unavailable (sample lost or mishandled)</a:t>
          </a:r>
        </a:p>
        <a:p>
          <a:r>
            <a:rPr lang="en-US" sz="1100" baseline="0"/>
            <a:t>3= Mortality before scheduled endpoint</a:t>
          </a:r>
        </a:p>
        <a:p>
          <a:r>
            <a:rPr lang="en-US" sz="1100" baseline="0"/>
            <a:t>4= Censored before scheduled endpoint (removed from study for some reaason other than sickness/death))</a:t>
          </a:r>
        </a:p>
        <a:p>
          <a:r>
            <a:rPr lang="en-US" sz="1100" baseline="0"/>
            <a:t>5= Excluded (not at risk or event date unknown, e.g., missing from cage)</a:t>
          </a:r>
        </a:p>
        <a:p>
          <a:endParaRPr lang="en-US" sz="1100" baseline="0"/>
        </a:p>
        <a:p>
          <a:r>
            <a:rPr lang="en-US" sz="1100" baseline="0"/>
            <a:t>Event column:</a:t>
          </a:r>
        </a:p>
        <a:p>
          <a:r>
            <a:rPr lang="en-US" sz="1100" baseline="0"/>
            <a:t>1 - Event (mortality before scheduled endpoint (outcome=3)</a:t>
          </a:r>
        </a:p>
        <a:p>
          <a:r>
            <a:rPr lang="en-US" sz="1100" baseline="0"/>
            <a:t>0 - Right censored (outcome =1,2,4)</a:t>
          </a:r>
        </a:p>
        <a:p>
          <a:r>
            <a:rPr lang="en-US" sz="1100" baseline="0"/>
            <a:t>Blank - Excluded (outcome=5)</a:t>
          </a:r>
        </a:p>
        <a:p>
          <a:endParaRPr lang="en-US" sz="1100" baseline="0"/>
        </a:p>
        <a:p>
          <a:r>
            <a:rPr lang="en-US" sz="1100" baseline="0"/>
            <a:t>Mouse ID:</a:t>
          </a:r>
        </a:p>
        <a:p>
          <a:r>
            <a:rPr lang="en-US" sz="1100" baseline="0"/>
            <a:t>All string variables in original research record converted to numeric</a:t>
          </a:r>
        </a:p>
        <a:p>
          <a:r>
            <a:rPr lang="en-US" sz="1100" baseline="0"/>
            <a:t>For known ear tag - use ear tag as ID</a:t>
          </a:r>
        </a:p>
        <a:p>
          <a:r>
            <a:rPr lang="en-US" sz="1100" baseline="0"/>
            <a:t>For unknown ear tag - use cage number plus decimal increment</a:t>
          </a:r>
        </a:p>
        <a:p>
          <a:r>
            <a:rPr lang="en-US" sz="1100" baseline="0"/>
            <a:t>For never ear tagged (originally Mxxx) use ID number plus 0.13</a:t>
          </a:r>
        </a:p>
        <a:p>
          <a:r>
            <a:rPr lang="en-US" sz="1100" baseline="0"/>
            <a:t>Note that vendor supplied some mice with duplicate ear tag numbers (especially for 19C). IDs are unique only in combination with cage number. Also some mice that were transferred from long-term to short-term groups may be recorded twice - shown as "missing" from the long-term group and right-censored from survival data.</a:t>
          </a:r>
        </a:p>
        <a:p>
          <a:endParaRPr lang="en-US" sz="1100" baseline="0"/>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28</xdr:col>
      <xdr:colOff>177158</xdr:colOff>
      <xdr:row>2</xdr:row>
      <xdr:rowOff>154482</xdr:rowOff>
    </xdr:from>
    <xdr:to>
      <xdr:col>39</xdr:col>
      <xdr:colOff>163286</xdr:colOff>
      <xdr:row>25</xdr:row>
      <xdr:rowOff>99785</xdr:rowOff>
    </xdr:to>
    <xdr:sp macro="" textlink="">
      <xdr:nvSpPr>
        <xdr:cNvPr id="2" name="TextBox 1">
          <a:extLst>
            <a:ext uri="{FF2B5EF4-FFF2-40B4-BE49-F238E27FC236}">
              <a16:creationId xmlns:a16="http://schemas.microsoft.com/office/drawing/2014/main" id="{1BC36CD2-B99F-7D48-968E-E6B140CAC61F}"/>
            </a:ext>
          </a:extLst>
        </xdr:cNvPr>
        <xdr:cNvSpPr txBox="1"/>
      </xdr:nvSpPr>
      <xdr:spPr>
        <a:xfrm>
          <a:off x="68693658" y="357682"/>
          <a:ext cx="7390228" cy="489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Outcome column (for 18 month mice)</a:t>
          </a:r>
        </a:p>
        <a:p>
          <a:r>
            <a:rPr lang="en-US" sz="1100"/>
            <a:t>1= Euthanized at scheduled endpoint and pathology</a:t>
          </a:r>
          <a:r>
            <a:rPr lang="en-US" sz="1100" baseline="0"/>
            <a:t> available</a:t>
          </a:r>
          <a:endParaRPr lang="en-US" sz="1100"/>
        </a:p>
        <a:p>
          <a:r>
            <a:rPr lang="en-US" sz="1100"/>
            <a:t>2= Euthanized</a:t>
          </a:r>
          <a:r>
            <a:rPr lang="en-US" sz="1100" baseline="0"/>
            <a:t> at </a:t>
          </a:r>
          <a:r>
            <a:rPr lang="en-US" sz="1100"/>
            <a:t>scheduled</a:t>
          </a:r>
          <a:r>
            <a:rPr lang="en-US" sz="1100" baseline="0"/>
            <a:t> endpoint but pathology unavailable (sample lost or mishandled)</a:t>
          </a:r>
        </a:p>
        <a:p>
          <a:r>
            <a:rPr lang="en-US" sz="1100" baseline="0"/>
            <a:t>3= Mortality before scheduled endpoint</a:t>
          </a:r>
        </a:p>
        <a:p>
          <a:r>
            <a:rPr lang="en-US" sz="1100" baseline="0"/>
            <a:t>4= Censored before scheduled endpoint (removed from study for some reaason other than sickness/death))</a:t>
          </a:r>
        </a:p>
        <a:p>
          <a:r>
            <a:rPr lang="en-US" sz="1100" baseline="0"/>
            <a:t>5= Excluded (not at risk or event date unknown, e.g., missing from cage)</a:t>
          </a:r>
        </a:p>
        <a:p>
          <a:endParaRPr lang="en-US" sz="1100" baseline="0"/>
        </a:p>
        <a:p>
          <a:r>
            <a:rPr lang="en-US" sz="1100" baseline="0"/>
            <a:t>Event column:</a:t>
          </a:r>
        </a:p>
        <a:p>
          <a:r>
            <a:rPr lang="en-US" sz="1100" baseline="0"/>
            <a:t>1 - Event (mortality before scheduled endpoint (outcome=3)</a:t>
          </a:r>
        </a:p>
        <a:p>
          <a:r>
            <a:rPr lang="en-US" sz="1100" baseline="0"/>
            <a:t>0 - Right censored (outcome =1,2,4)</a:t>
          </a:r>
        </a:p>
        <a:p>
          <a:r>
            <a:rPr lang="en-US" sz="1100" baseline="0"/>
            <a:t>Blank - Excluded (outcome=5)</a:t>
          </a:r>
        </a:p>
        <a:p>
          <a:endParaRPr lang="en-US" sz="1100" baseline="0"/>
        </a:p>
        <a:p>
          <a:r>
            <a:rPr lang="en-US" sz="1100" baseline="0"/>
            <a:t>Mouse ID:</a:t>
          </a:r>
        </a:p>
        <a:p>
          <a:r>
            <a:rPr lang="en-US" sz="1100" baseline="0"/>
            <a:t>All string variables in original research record converted to numeric</a:t>
          </a:r>
        </a:p>
        <a:p>
          <a:r>
            <a:rPr lang="en-US" sz="1100" baseline="0"/>
            <a:t>For known ear tag - use ear tag as ID</a:t>
          </a:r>
        </a:p>
        <a:p>
          <a:r>
            <a:rPr lang="en-US" sz="1100" baseline="0"/>
            <a:t>For unknown ear tag - use cage number plus decimal increment</a:t>
          </a:r>
        </a:p>
        <a:p>
          <a:r>
            <a:rPr lang="en-US" sz="1100" baseline="0"/>
            <a:t>For never ear tagged (originally Mxxx) use ID number plus 0.13</a:t>
          </a:r>
        </a:p>
        <a:p>
          <a:r>
            <a:rPr lang="en-US" sz="1100" baseline="0"/>
            <a:t>Note that vendor supplied some mice with duplicate ear tag numbers (especially for 19C). IDs are unique only in combination with cage number. Also some mice that were transferred from long-term to short-term groups may be recorded twice - shown as "missing" from the long-term group and right-censored from survival data.</a:t>
          </a:r>
        </a:p>
        <a:p>
          <a:endParaRPr lang="en-US" sz="1100" baseline="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27</xdr:col>
      <xdr:colOff>177158</xdr:colOff>
      <xdr:row>2</xdr:row>
      <xdr:rowOff>154482</xdr:rowOff>
    </xdr:from>
    <xdr:to>
      <xdr:col>38</xdr:col>
      <xdr:colOff>163286</xdr:colOff>
      <xdr:row>19</xdr:row>
      <xdr:rowOff>99785</xdr:rowOff>
    </xdr:to>
    <xdr:sp macro="" textlink="">
      <xdr:nvSpPr>
        <xdr:cNvPr id="2" name="TextBox 2">
          <a:extLst>
            <a:ext uri="{FF2B5EF4-FFF2-40B4-BE49-F238E27FC236}">
              <a16:creationId xmlns:a16="http://schemas.microsoft.com/office/drawing/2014/main" id="{0D05CAD4-510F-4178-B9BB-3304A1CFF2C8}"/>
            </a:ext>
          </a:extLst>
        </xdr:cNvPr>
        <xdr:cNvSpPr txBox="1"/>
      </xdr:nvSpPr>
      <xdr:spPr>
        <a:xfrm>
          <a:off x="55422158" y="525957"/>
          <a:ext cx="6482178" cy="34886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Outcome column (for 18 month mice)</a:t>
          </a:r>
        </a:p>
        <a:p>
          <a:r>
            <a:rPr lang="en-US" sz="1100"/>
            <a:t>1= Euthanized at scheduled endpoint and pathology</a:t>
          </a:r>
          <a:r>
            <a:rPr lang="en-US" sz="1100" baseline="0"/>
            <a:t> available</a:t>
          </a:r>
          <a:endParaRPr lang="en-US" sz="1100"/>
        </a:p>
        <a:p>
          <a:r>
            <a:rPr lang="en-US" sz="1100"/>
            <a:t>2= Euthanized</a:t>
          </a:r>
          <a:r>
            <a:rPr lang="en-US" sz="1100" baseline="0"/>
            <a:t> at </a:t>
          </a:r>
          <a:r>
            <a:rPr lang="en-US" sz="1100"/>
            <a:t>scheduled</a:t>
          </a:r>
          <a:r>
            <a:rPr lang="en-US" sz="1100" baseline="0"/>
            <a:t> endpoint but pathology unavailable (sample lost or mishandled)</a:t>
          </a:r>
        </a:p>
        <a:p>
          <a:r>
            <a:rPr lang="en-US" sz="1100" baseline="0"/>
            <a:t>3= Mortality before scheduled endpoint</a:t>
          </a:r>
        </a:p>
        <a:p>
          <a:r>
            <a:rPr lang="en-US" sz="1100" baseline="0"/>
            <a:t>4= Censored before scheduled endpoint (removed from study for some reaason other than sickness/death))</a:t>
          </a:r>
        </a:p>
        <a:p>
          <a:r>
            <a:rPr lang="en-US" sz="1100" baseline="0"/>
            <a:t>5= Excluded (not at risk or event date unknown, e.g., missing from cage)</a:t>
          </a:r>
        </a:p>
        <a:p>
          <a:endParaRPr lang="en-US" sz="1100" baseline="0"/>
        </a:p>
        <a:p>
          <a:r>
            <a:rPr lang="en-US" sz="1100" baseline="0"/>
            <a:t>Event column:</a:t>
          </a:r>
        </a:p>
        <a:p>
          <a:r>
            <a:rPr lang="en-US" sz="1100" baseline="0"/>
            <a:t>1 - Event (mortality before scheduled endpoint (outcome=3)</a:t>
          </a:r>
        </a:p>
        <a:p>
          <a:r>
            <a:rPr lang="en-US" sz="1100" baseline="0"/>
            <a:t>0 - Right censored (outcome =1,2,4)</a:t>
          </a:r>
        </a:p>
        <a:p>
          <a:r>
            <a:rPr lang="en-US" sz="1100" baseline="0"/>
            <a:t>Blank - Excluded (outcome=5)</a:t>
          </a:r>
        </a:p>
        <a:p>
          <a:endParaRPr lang="en-US" sz="1100" baseline="0"/>
        </a:p>
        <a:p>
          <a:r>
            <a:rPr lang="en-US" sz="1100" baseline="0"/>
            <a:t>Mouse ID:</a:t>
          </a:r>
        </a:p>
        <a:p>
          <a:r>
            <a:rPr lang="en-US" sz="1100" baseline="0"/>
            <a:t>All string variables in original research record converted to numeric</a:t>
          </a:r>
        </a:p>
        <a:p>
          <a:r>
            <a:rPr lang="en-US" sz="1100" baseline="0"/>
            <a:t>For known ear tag - use ear tag as ID</a:t>
          </a:r>
        </a:p>
        <a:p>
          <a:r>
            <a:rPr lang="en-US" sz="1100" baseline="0"/>
            <a:t>For unknown ear tag - use cage number plus decimal increment</a:t>
          </a:r>
        </a:p>
        <a:p>
          <a:r>
            <a:rPr lang="en-US" sz="1100" baseline="0"/>
            <a:t>For never ear tagged (originally Mxxx) use ID number plus 0.13</a:t>
          </a:r>
        </a:p>
        <a:p>
          <a:r>
            <a:rPr lang="en-US" sz="1100" baseline="0"/>
            <a:t>Note that vendor supplied some mice with duplicate ear tag numbers (especially for 19C). IDs are unique only in combination with cage number. Also some mice that were transferred from long-term to short-term groups may be recorded twice - shown as "missing" from the long-term group and right-censored from survival data.</a:t>
          </a:r>
        </a:p>
        <a:p>
          <a:endParaRPr lang="en-US" sz="1100" baseline="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27</xdr:col>
      <xdr:colOff>177158</xdr:colOff>
      <xdr:row>2</xdr:row>
      <xdr:rowOff>154482</xdr:rowOff>
    </xdr:from>
    <xdr:to>
      <xdr:col>38</xdr:col>
      <xdr:colOff>163286</xdr:colOff>
      <xdr:row>19</xdr:row>
      <xdr:rowOff>99785</xdr:rowOff>
    </xdr:to>
    <xdr:sp macro="" textlink="">
      <xdr:nvSpPr>
        <xdr:cNvPr id="2" name="TextBox 2">
          <a:extLst>
            <a:ext uri="{FF2B5EF4-FFF2-40B4-BE49-F238E27FC236}">
              <a16:creationId xmlns:a16="http://schemas.microsoft.com/office/drawing/2014/main" id="{7A566737-ACF2-44BB-9F13-B754EB9DA22D}"/>
            </a:ext>
          </a:extLst>
        </xdr:cNvPr>
        <xdr:cNvSpPr txBox="1"/>
      </xdr:nvSpPr>
      <xdr:spPr>
        <a:xfrm>
          <a:off x="55422158" y="525957"/>
          <a:ext cx="6482178" cy="34886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Outcome column (for 18 month mice)</a:t>
          </a:r>
        </a:p>
        <a:p>
          <a:r>
            <a:rPr lang="en-US" sz="1100"/>
            <a:t>1= Euthanized at scheduled endpoint and pathology</a:t>
          </a:r>
          <a:r>
            <a:rPr lang="en-US" sz="1100" baseline="0"/>
            <a:t> available</a:t>
          </a:r>
          <a:endParaRPr lang="en-US" sz="1100"/>
        </a:p>
        <a:p>
          <a:r>
            <a:rPr lang="en-US" sz="1100"/>
            <a:t>2= Euthanized</a:t>
          </a:r>
          <a:r>
            <a:rPr lang="en-US" sz="1100" baseline="0"/>
            <a:t> at </a:t>
          </a:r>
          <a:r>
            <a:rPr lang="en-US" sz="1100"/>
            <a:t>scheduled</a:t>
          </a:r>
          <a:r>
            <a:rPr lang="en-US" sz="1100" baseline="0"/>
            <a:t> endpoint but pathology unavailable (sample lost or mishandled)</a:t>
          </a:r>
        </a:p>
        <a:p>
          <a:r>
            <a:rPr lang="en-US" sz="1100" baseline="0"/>
            <a:t>3= Mortality before scheduled endpoint</a:t>
          </a:r>
        </a:p>
        <a:p>
          <a:r>
            <a:rPr lang="en-US" sz="1100" baseline="0"/>
            <a:t>4= Censored before scheduled endpoint (removed from study for some reaason other than sickness/death))</a:t>
          </a:r>
        </a:p>
        <a:p>
          <a:r>
            <a:rPr lang="en-US" sz="1100" baseline="0"/>
            <a:t>5= Excluded (not at risk or event date unknown, e.g., missing from cage)</a:t>
          </a:r>
        </a:p>
        <a:p>
          <a:endParaRPr lang="en-US" sz="1100" baseline="0"/>
        </a:p>
        <a:p>
          <a:r>
            <a:rPr lang="en-US" sz="1100" baseline="0"/>
            <a:t>Event column:</a:t>
          </a:r>
        </a:p>
        <a:p>
          <a:r>
            <a:rPr lang="en-US" sz="1100" baseline="0"/>
            <a:t>1 - Event (mortality before scheduled endpoint (outcome=3)</a:t>
          </a:r>
        </a:p>
        <a:p>
          <a:r>
            <a:rPr lang="en-US" sz="1100" baseline="0"/>
            <a:t>0 - Right censored (outcome =1,2,4)</a:t>
          </a:r>
        </a:p>
        <a:p>
          <a:r>
            <a:rPr lang="en-US" sz="1100" baseline="0"/>
            <a:t>Blank - Excluded (outcome=5)</a:t>
          </a:r>
        </a:p>
        <a:p>
          <a:endParaRPr lang="en-US" sz="1100" baseline="0"/>
        </a:p>
        <a:p>
          <a:r>
            <a:rPr lang="en-US" sz="1100" baseline="0"/>
            <a:t>Mouse ID:</a:t>
          </a:r>
        </a:p>
        <a:p>
          <a:r>
            <a:rPr lang="en-US" sz="1100" baseline="0"/>
            <a:t>All string variables in original research record converted to numeric</a:t>
          </a:r>
        </a:p>
        <a:p>
          <a:r>
            <a:rPr lang="en-US" sz="1100" baseline="0"/>
            <a:t>For known ear tag - use ear tag as ID</a:t>
          </a:r>
        </a:p>
        <a:p>
          <a:r>
            <a:rPr lang="en-US" sz="1100" baseline="0"/>
            <a:t>For unknown ear tag - use cage number plus decimal increment</a:t>
          </a:r>
        </a:p>
        <a:p>
          <a:r>
            <a:rPr lang="en-US" sz="1100" baseline="0"/>
            <a:t>For never ear tagged (originally Mxxx) use ID number plus 0.13</a:t>
          </a:r>
        </a:p>
        <a:p>
          <a:r>
            <a:rPr lang="en-US" sz="1100" baseline="0"/>
            <a:t>Note that vendor supplied some mice with duplicate ear tag numbers (especially for 19C). IDs are unique only in combination with cage number. Also some mice that were transferred from long-term to short-term groups may be recorded twice - shown as "missing" from the long-term group and right-censored from survival data.</a:t>
          </a:r>
        </a:p>
        <a:p>
          <a:endParaRPr lang="en-US" sz="1100" baseline="0"/>
        </a:p>
        <a:p>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2462"/>
  <sheetViews>
    <sheetView tabSelected="1" topLeftCell="A2" zoomScaleNormal="100" workbookViewId="0">
      <pane ySplit="1" topLeftCell="A1274" activePane="bottomLeft" state="frozen"/>
      <selection activeCell="S2" sqref="S2"/>
      <selection pane="bottomLeft" activeCell="G1292" sqref="G1292"/>
    </sheetView>
  </sheetViews>
  <sheetFormatPr baseColWidth="10" defaultColWidth="8.83203125" defaultRowHeight="15"/>
  <cols>
    <col min="4" max="4" width="40.6640625" customWidth="1"/>
    <col min="5" max="5" width="38.83203125" customWidth="1"/>
    <col min="6" max="6" width="8.83203125" style="7" customWidth="1"/>
    <col min="7" max="7" width="7.5" style="197" customWidth="1"/>
    <col min="8" max="8" width="31.5" style="7" customWidth="1"/>
    <col min="9" max="9" width="17" style="7" customWidth="1"/>
    <col min="10" max="10" width="32" style="7" customWidth="1"/>
    <col min="11" max="11" width="71.1640625" style="7" customWidth="1"/>
    <col min="12" max="12" width="42.6640625" style="7" customWidth="1"/>
    <col min="13" max="13" width="24.5" style="7" customWidth="1"/>
    <col min="14" max="14" width="11.1640625" style="11" customWidth="1"/>
    <col min="15" max="15" width="40.5" style="7" customWidth="1"/>
    <col min="16" max="16" width="44.5" style="7" customWidth="1"/>
    <col min="17" max="17" width="26.1640625" customWidth="1"/>
    <col min="18" max="18" width="46.5" customWidth="1"/>
    <col min="19" max="19" width="85" style="13" customWidth="1"/>
    <col min="20" max="20" width="64.83203125" style="10" customWidth="1"/>
    <col min="21" max="21" width="11.83203125" style="15" customWidth="1"/>
    <col min="22" max="22" width="12.83203125" style="15" customWidth="1"/>
    <col min="23" max="23" width="18.5" style="7" customWidth="1"/>
    <col min="24" max="24" width="11.83203125" style="7" customWidth="1"/>
    <col min="25" max="25" width="14" style="91" customWidth="1"/>
    <col min="26" max="26" width="14" style="7" customWidth="1"/>
    <col min="27" max="27" width="80.5" customWidth="1"/>
    <col min="28" max="28" width="75.83203125" customWidth="1"/>
  </cols>
  <sheetData>
    <row r="1" spans="1:36" hidden="1">
      <c r="A1" s="291" t="s">
        <v>0</v>
      </c>
      <c r="B1" s="284"/>
      <c r="C1" s="284"/>
      <c r="D1" s="284"/>
      <c r="E1" s="284"/>
      <c r="F1" s="8"/>
      <c r="G1" s="285"/>
      <c r="H1" s="8"/>
      <c r="I1" s="8"/>
      <c r="J1" s="8"/>
      <c r="K1" s="8"/>
      <c r="L1" s="8"/>
      <c r="M1" s="8"/>
      <c r="N1" s="286"/>
      <c r="O1" s="8"/>
      <c r="P1" s="8"/>
      <c r="Q1" s="284"/>
      <c r="R1" s="284"/>
      <c r="S1" s="287"/>
      <c r="T1" s="288"/>
      <c r="U1" s="289"/>
      <c r="V1" s="289"/>
      <c r="W1" s="8"/>
      <c r="X1" s="8"/>
      <c r="Y1" s="290"/>
      <c r="Z1" s="8"/>
      <c r="AA1" s="284"/>
      <c r="AB1" s="284"/>
    </row>
    <row r="2" spans="1:36" s="8" customFormat="1" ht="16">
      <c r="A2" s="279" t="s">
        <v>1</v>
      </c>
      <c r="B2" s="279" t="s">
        <v>2</v>
      </c>
      <c r="C2" s="279" t="s">
        <v>3</v>
      </c>
      <c r="D2" s="673" t="s">
        <v>4</v>
      </c>
      <c r="E2" s="673" t="s">
        <v>5</v>
      </c>
      <c r="F2" s="228" t="s">
        <v>6</v>
      </c>
      <c r="G2" s="229" t="s">
        <v>7</v>
      </c>
      <c r="H2" s="230" t="s">
        <v>8</v>
      </c>
      <c r="I2" s="231" t="s">
        <v>9</v>
      </c>
      <c r="J2" s="231" t="s">
        <v>10</v>
      </c>
      <c r="K2" s="232" t="s">
        <v>11</v>
      </c>
      <c r="L2" s="231" t="s">
        <v>12</v>
      </c>
      <c r="M2" s="231" t="s">
        <v>13</v>
      </c>
      <c r="N2" s="233" t="s">
        <v>14</v>
      </c>
      <c r="O2" s="231" t="s">
        <v>15</v>
      </c>
      <c r="P2" s="231" t="s">
        <v>16</v>
      </c>
      <c r="Q2" s="231" t="s">
        <v>17</v>
      </c>
      <c r="R2" s="231" t="s">
        <v>18</v>
      </c>
      <c r="S2" s="234" t="s">
        <v>19</v>
      </c>
      <c r="T2" s="235" t="s">
        <v>20</v>
      </c>
      <c r="U2" s="236" t="s">
        <v>21</v>
      </c>
      <c r="V2" s="236" t="s">
        <v>22</v>
      </c>
      <c r="W2" s="230" t="s">
        <v>23</v>
      </c>
      <c r="X2" s="237" t="s">
        <v>24</v>
      </c>
      <c r="Y2" s="237" t="s">
        <v>25</v>
      </c>
      <c r="Z2" s="237" t="s">
        <v>26</v>
      </c>
      <c r="AA2" s="237" t="s">
        <v>27</v>
      </c>
      <c r="AB2" s="231" t="s">
        <v>28</v>
      </c>
      <c r="AC2"/>
      <c r="AD2"/>
      <c r="AE2"/>
      <c r="AF2"/>
      <c r="AG2"/>
      <c r="AH2"/>
      <c r="AI2"/>
      <c r="AJ2"/>
    </row>
    <row r="3" spans="1:36" s="7" customFormat="1" ht="16">
      <c r="A3" s="9"/>
      <c r="B3" s="9"/>
      <c r="C3" s="9"/>
      <c r="D3" s="9"/>
      <c r="E3" s="9"/>
      <c r="F3" s="718"/>
      <c r="G3" s="719"/>
      <c r="H3" s="262" t="s">
        <v>29</v>
      </c>
      <c r="I3" s="720" t="s">
        <v>30</v>
      </c>
      <c r="J3" s="721"/>
      <c r="K3" s="722"/>
      <c r="L3" s="721"/>
      <c r="M3" s="721"/>
      <c r="N3" s="723"/>
      <c r="O3" s="721"/>
      <c r="P3" s="721"/>
      <c r="Q3" s="721"/>
      <c r="R3" s="721"/>
      <c r="S3" s="724"/>
      <c r="T3" s="725"/>
      <c r="U3" s="726"/>
      <c r="V3" s="726"/>
      <c r="W3" s="727"/>
      <c r="X3" s="728"/>
      <c r="Y3" s="728"/>
      <c r="Z3" s="728"/>
      <c r="AA3" s="728"/>
      <c r="AB3" s="721"/>
      <c r="AC3"/>
      <c r="AD3"/>
      <c r="AE3"/>
      <c r="AF3"/>
      <c r="AG3"/>
      <c r="AH3"/>
      <c r="AI3"/>
      <c r="AJ3"/>
    </row>
    <row r="4" spans="1:36" s="7" customFormat="1" ht="17" customHeight="1">
      <c r="A4" s="9">
        <v>1</v>
      </c>
      <c r="B4" s="9">
        <v>1</v>
      </c>
      <c r="C4" s="9">
        <v>1</v>
      </c>
      <c r="D4" s="9" t="str">
        <f>"Dynan_"&amp;I4&amp;"_"&amp;J4&amp;"_"&amp;L4&amp;"_"&amp;K4</f>
        <v>Dynan_A1_802_101_19A</v>
      </c>
      <c r="E4" s="9" t="str">
        <f>D4&amp;"_Lung_Block"</f>
        <v>Dynan_A1_802_101_19A_Lung_Block</v>
      </c>
      <c r="F4" s="729">
        <v>1</v>
      </c>
      <c r="G4" s="31"/>
      <c r="H4" s="22" t="s">
        <v>31</v>
      </c>
      <c r="I4" s="31" t="s">
        <v>32</v>
      </c>
      <c r="J4" s="32">
        <v>802</v>
      </c>
      <c r="K4" s="9" t="s">
        <v>33</v>
      </c>
      <c r="L4" s="32">
        <v>101</v>
      </c>
      <c r="M4" s="730" t="s">
        <v>34</v>
      </c>
      <c r="N4" s="39">
        <v>0.4</v>
      </c>
      <c r="O4" s="32" t="s">
        <v>35</v>
      </c>
      <c r="P4" s="32" t="s">
        <v>36</v>
      </c>
      <c r="Q4" s="731">
        <v>43410</v>
      </c>
      <c r="R4" s="732">
        <v>43580</v>
      </c>
      <c r="S4" s="12">
        <v>43607</v>
      </c>
      <c r="T4" s="9">
        <f>S4-R4</f>
        <v>27</v>
      </c>
      <c r="U4" s="243"/>
      <c r="V4" s="243"/>
      <c r="W4" s="238"/>
      <c r="X4" s="244"/>
      <c r="Y4" s="244"/>
      <c r="Z4" s="244"/>
      <c r="AA4" s="244"/>
      <c r="AB4" s="240"/>
      <c r="AC4"/>
      <c r="AD4"/>
      <c r="AE4"/>
      <c r="AF4"/>
      <c r="AG4"/>
      <c r="AH4"/>
      <c r="AI4"/>
      <c r="AJ4"/>
    </row>
    <row r="5" spans="1:36" s="7" customFormat="1" ht="17" customHeight="1">
      <c r="A5" s="9">
        <v>1</v>
      </c>
      <c r="B5" s="9">
        <v>1</v>
      </c>
      <c r="C5" s="9">
        <v>1</v>
      </c>
      <c r="D5" s="9" t="str">
        <f>"Dynan_"&amp;I5&amp;"_"&amp;J5&amp;"_"&amp;L5&amp;"_"&amp;K5</f>
        <v>Dynan_A1_804_101_19A</v>
      </c>
      <c r="E5" s="9" t="str">
        <f>D5&amp;"_Lung_Block"</f>
        <v>Dynan_A1_804_101_19A_Lung_Block</v>
      </c>
      <c r="F5" s="729">
        <v>2</v>
      </c>
      <c r="G5" s="31"/>
      <c r="H5" s="22" t="s">
        <v>31</v>
      </c>
      <c r="I5" s="31" t="s">
        <v>32</v>
      </c>
      <c r="J5" s="32">
        <v>804</v>
      </c>
      <c r="K5" s="9" t="s">
        <v>33</v>
      </c>
      <c r="L5" s="32">
        <v>101</v>
      </c>
      <c r="M5" s="730" t="s">
        <v>34</v>
      </c>
      <c r="N5" s="39">
        <v>0.4</v>
      </c>
      <c r="O5" s="32" t="s">
        <v>35</v>
      </c>
      <c r="P5" s="32" t="s">
        <v>36</v>
      </c>
      <c r="Q5" s="731">
        <v>43410</v>
      </c>
      <c r="R5" s="732">
        <v>43580</v>
      </c>
      <c r="S5" s="12">
        <v>43607</v>
      </c>
      <c r="T5" s="9">
        <f>S5-R5</f>
        <v>27</v>
      </c>
      <c r="U5" s="243"/>
      <c r="V5" s="243"/>
      <c r="W5" s="238"/>
      <c r="X5" s="244"/>
      <c r="Y5" s="244"/>
      <c r="Z5" s="244"/>
      <c r="AA5" s="244"/>
      <c r="AB5" s="240"/>
      <c r="AC5"/>
      <c r="AD5"/>
      <c r="AE5"/>
      <c r="AF5"/>
      <c r="AG5"/>
      <c r="AH5"/>
      <c r="AI5"/>
      <c r="AJ5"/>
    </row>
    <row r="6" spans="1:36" s="7" customFormat="1" ht="17" customHeight="1">
      <c r="A6" s="9">
        <v>1</v>
      </c>
      <c r="B6" s="9">
        <v>1</v>
      </c>
      <c r="C6" s="9">
        <v>1</v>
      </c>
      <c r="D6" s="9" t="str">
        <f>"Dynan_"&amp;I6&amp;"_"&amp;J6&amp;"_"&amp;L6&amp;"_"&amp;K6</f>
        <v>Dynan_A1_805_101_19A</v>
      </c>
      <c r="E6" s="9" t="str">
        <f>D6&amp;"_Lung_Block"</f>
        <v>Dynan_A1_805_101_19A_Lung_Block</v>
      </c>
      <c r="F6" s="729">
        <v>3</v>
      </c>
      <c r="G6" s="31"/>
      <c r="H6" s="22" t="s">
        <v>31</v>
      </c>
      <c r="I6" s="31" t="s">
        <v>32</v>
      </c>
      <c r="J6" s="32">
        <v>805</v>
      </c>
      <c r="K6" s="9" t="s">
        <v>33</v>
      </c>
      <c r="L6" s="32">
        <v>101</v>
      </c>
      <c r="M6" s="730" t="s">
        <v>34</v>
      </c>
      <c r="N6" s="39">
        <v>0.4</v>
      </c>
      <c r="O6" s="32" t="s">
        <v>35</v>
      </c>
      <c r="P6" s="32" t="s">
        <v>36</v>
      </c>
      <c r="Q6" s="731">
        <v>43410</v>
      </c>
      <c r="R6" s="732">
        <v>43580</v>
      </c>
      <c r="S6" s="12">
        <v>43607</v>
      </c>
      <c r="T6" s="9">
        <f>S6-R6</f>
        <v>27</v>
      </c>
      <c r="U6" s="243"/>
      <c r="V6" s="243"/>
      <c r="W6" s="238"/>
      <c r="X6" s="244"/>
      <c r="Y6" s="244"/>
      <c r="Z6" s="244"/>
      <c r="AA6" s="244"/>
      <c r="AB6" s="240"/>
      <c r="AC6"/>
      <c r="AD6"/>
      <c r="AE6"/>
      <c r="AF6"/>
      <c r="AG6"/>
      <c r="AH6"/>
      <c r="AI6"/>
      <c r="AJ6"/>
    </row>
    <row r="7" spans="1:36" s="7" customFormat="1" ht="17" customHeight="1">
      <c r="A7" s="9">
        <v>1</v>
      </c>
      <c r="B7" s="9">
        <v>1</v>
      </c>
      <c r="C7" s="9">
        <v>1</v>
      </c>
      <c r="D7" s="9" t="str">
        <f>"Dynan_"&amp;I7&amp;"_"&amp;J7&amp;"_"&amp;L7&amp;"_"&amp;K7</f>
        <v>Dynan_A1_806_101_19A</v>
      </c>
      <c r="E7" s="9" t="str">
        <f>D7&amp;"_Lung_Block"</f>
        <v>Dynan_A1_806_101_19A_Lung_Block</v>
      </c>
      <c r="F7" s="729">
        <v>4</v>
      </c>
      <c r="G7" s="31"/>
      <c r="H7" s="22" t="s">
        <v>31</v>
      </c>
      <c r="I7" s="31" t="s">
        <v>32</v>
      </c>
      <c r="J7" s="32">
        <v>806</v>
      </c>
      <c r="K7" s="9" t="s">
        <v>33</v>
      </c>
      <c r="L7" s="32">
        <v>101</v>
      </c>
      <c r="M7" s="730" t="s">
        <v>34</v>
      </c>
      <c r="N7" s="39">
        <v>0.4</v>
      </c>
      <c r="O7" s="32" t="s">
        <v>35</v>
      </c>
      <c r="P7" s="32" t="s">
        <v>36</v>
      </c>
      <c r="Q7" s="731">
        <v>43410</v>
      </c>
      <c r="R7" s="732">
        <v>43580</v>
      </c>
      <c r="S7" s="12">
        <v>43607</v>
      </c>
      <c r="T7" s="9">
        <f>S7-R7</f>
        <v>27</v>
      </c>
      <c r="U7" s="243"/>
      <c r="V7" s="243"/>
      <c r="W7" s="238"/>
      <c r="X7" s="244"/>
      <c r="Y7" s="244"/>
      <c r="Z7" s="244"/>
      <c r="AA7" s="244"/>
      <c r="AB7" s="240"/>
      <c r="AC7"/>
      <c r="AD7"/>
      <c r="AE7"/>
      <c r="AF7"/>
      <c r="AG7"/>
      <c r="AH7"/>
      <c r="AI7"/>
      <c r="AJ7"/>
    </row>
    <row r="8" spans="1:36" s="7" customFormat="1" ht="17" customHeight="1">
      <c r="A8" s="9">
        <v>1</v>
      </c>
      <c r="B8" s="9">
        <v>1</v>
      </c>
      <c r="C8" s="9">
        <v>1</v>
      </c>
      <c r="D8" s="9" t="str">
        <f>"Dynan_"&amp;I8&amp;"_"&amp;J8&amp;"_"&amp;L8&amp;"_"&amp;K8</f>
        <v>Dynan_A1_807_101_19A</v>
      </c>
      <c r="E8" s="9" t="str">
        <f>D8&amp;"_Lung_Block"</f>
        <v>Dynan_A1_807_101_19A_Lung_Block</v>
      </c>
      <c r="F8" s="729">
        <v>5</v>
      </c>
      <c r="G8" s="31"/>
      <c r="H8" s="22" t="s">
        <v>31</v>
      </c>
      <c r="I8" s="31" t="s">
        <v>32</v>
      </c>
      <c r="J8" s="32">
        <v>807</v>
      </c>
      <c r="K8" s="9" t="s">
        <v>33</v>
      </c>
      <c r="L8" s="32">
        <v>101</v>
      </c>
      <c r="M8" s="730" t="s">
        <v>34</v>
      </c>
      <c r="N8" s="39">
        <v>0.4</v>
      </c>
      <c r="O8" s="32" t="s">
        <v>35</v>
      </c>
      <c r="P8" s="32" t="s">
        <v>36</v>
      </c>
      <c r="Q8" s="12">
        <v>43410</v>
      </c>
      <c r="R8" s="732">
        <v>43580</v>
      </c>
      <c r="S8" s="12">
        <v>43607</v>
      </c>
      <c r="T8" s="9">
        <f>S8-R8</f>
        <v>27</v>
      </c>
      <c r="U8" s="243"/>
      <c r="V8" s="243"/>
      <c r="W8" s="238"/>
      <c r="X8" s="244"/>
      <c r="Y8" s="244"/>
      <c r="Z8" s="244"/>
      <c r="AA8" s="244"/>
      <c r="AB8" s="240"/>
      <c r="AC8"/>
      <c r="AD8"/>
      <c r="AE8"/>
      <c r="AF8"/>
      <c r="AG8"/>
      <c r="AH8"/>
      <c r="AI8"/>
      <c r="AJ8"/>
    </row>
    <row r="9" spans="1:36" s="7" customFormat="1" ht="17" customHeight="1">
      <c r="A9" s="824" t="str">
        <f>"Total Subjects Received "&amp;"("&amp;I4&amp;")"</f>
        <v>Total Subjects Received (A1)</v>
      </c>
      <c r="B9" s="825"/>
      <c r="C9" s="831"/>
      <c r="D9" s="734" t="s">
        <v>37</v>
      </c>
      <c r="E9" s="734"/>
      <c r="F9" s="729"/>
      <c r="G9" s="31"/>
      <c r="H9" s="31"/>
      <c r="I9" s="31"/>
      <c r="J9" s="32"/>
      <c r="K9" s="9"/>
      <c r="L9" s="32"/>
      <c r="M9" s="730"/>
      <c r="N9" s="39"/>
      <c r="O9" s="32"/>
      <c r="P9" s="32"/>
      <c r="Q9" s="12"/>
      <c r="R9" s="732"/>
      <c r="S9" s="12"/>
      <c r="T9" s="9"/>
      <c r="U9" s="243"/>
      <c r="V9" s="243"/>
      <c r="W9" s="238"/>
      <c r="X9" s="244"/>
      <c r="Y9" s="244"/>
      <c r="Z9" s="244"/>
      <c r="AA9" s="244"/>
      <c r="AB9" s="240"/>
      <c r="AC9"/>
      <c r="AD9"/>
      <c r="AE9"/>
      <c r="AF9"/>
      <c r="AG9"/>
      <c r="AH9"/>
      <c r="AI9"/>
      <c r="AJ9"/>
    </row>
    <row r="10" spans="1:36" s="7" customFormat="1" ht="17" customHeight="1">
      <c r="A10" s="9"/>
      <c r="B10" s="9"/>
      <c r="C10" s="9"/>
      <c r="D10" s="9"/>
      <c r="E10" s="9"/>
      <c r="F10" s="729"/>
      <c r="G10" s="31"/>
      <c r="H10" s="31"/>
      <c r="I10" s="31"/>
      <c r="J10" s="32"/>
      <c r="K10" s="9"/>
      <c r="L10" s="32"/>
      <c r="M10" s="730"/>
      <c r="N10" s="39"/>
      <c r="O10" s="32"/>
      <c r="P10" s="32"/>
      <c r="Q10" s="12"/>
      <c r="R10" s="732"/>
      <c r="S10" s="12"/>
      <c r="T10" s="9"/>
      <c r="U10" s="243"/>
      <c r="V10" s="243"/>
      <c r="W10" s="238"/>
      <c r="X10" s="244"/>
      <c r="Y10" s="244"/>
      <c r="Z10" s="244"/>
      <c r="AA10" s="244"/>
      <c r="AB10" s="240"/>
      <c r="AC10"/>
      <c r="AD10"/>
      <c r="AE10"/>
      <c r="AF10"/>
      <c r="AG10"/>
      <c r="AH10"/>
      <c r="AI10"/>
      <c r="AJ10"/>
    </row>
    <row r="11" spans="1:36" s="7" customFormat="1" ht="17" customHeight="1">
      <c r="A11" s="9">
        <v>1</v>
      </c>
      <c r="B11" s="9">
        <v>1</v>
      </c>
      <c r="C11" s="9">
        <v>1</v>
      </c>
      <c r="D11" s="9" t="str">
        <f>"Dynan_"&amp;I11&amp;"_"&amp;J11&amp;"_"&amp;L11&amp;"_"&amp;K11</f>
        <v>Dynan_A2_832_233_19A</v>
      </c>
      <c r="E11" s="9" t="str">
        <f>D11&amp;"_Lung_Block"</f>
        <v>Dynan_A2_832_233_19A_Lung_Block</v>
      </c>
      <c r="F11" s="729">
        <v>6</v>
      </c>
      <c r="G11" s="31"/>
      <c r="H11" s="733" t="s">
        <v>31</v>
      </c>
      <c r="I11" s="31" t="s">
        <v>38</v>
      </c>
      <c r="J11" s="31">
        <v>832</v>
      </c>
      <c r="K11" s="31" t="s">
        <v>33</v>
      </c>
      <c r="L11" s="31">
        <v>233</v>
      </c>
      <c r="M11" s="31" t="s">
        <v>34</v>
      </c>
      <c r="N11" s="31">
        <v>0.4</v>
      </c>
      <c r="O11" s="31" t="s">
        <v>39</v>
      </c>
      <c r="P11" s="31" t="s">
        <v>36</v>
      </c>
      <c r="Q11" s="12">
        <v>43410</v>
      </c>
      <c r="R11" s="12">
        <v>43580</v>
      </c>
      <c r="S11" s="12">
        <v>43607</v>
      </c>
      <c r="T11" s="31">
        <f>S11-R11</f>
        <v>27</v>
      </c>
      <c r="U11" s="243"/>
      <c r="V11" s="243"/>
      <c r="W11" s="238"/>
      <c r="X11" s="244"/>
      <c r="Y11" s="244"/>
      <c r="Z11" s="244"/>
      <c r="AA11" s="244"/>
      <c r="AB11" s="240"/>
      <c r="AC11"/>
      <c r="AD11"/>
      <c r="AE11"/>
      <c r="AF11"/>
      <c r="AG11"/>
      <c r="AH11"/>
      <c r="AI11"/>
      <c r="AJ11"/>
    </row>
    <row r="12" spans="1:36" s="7" customFormat="1" ht="17" customHeight="1">
      <c r="A12" s="9">
        <v>1</v>
      </c>
      <c r="B12" s="9">
        <v>1</v>
      </c>
      <c r="C12" s="9">
        <v>1</v>
      </c>
      <c r="D12" s="9" t="str">
        <f>"Dynan_"&amp;I12&amp;"_"&amp;J12&amp;"_"&amp;L12&amp;"_"&amp;K12</f>
        <v>Dynan_A2_833_233_19A</v>
      </c>
      <c r="E12" s="9" t="str">
        <f>D12&amp;"_Lung_Block"</f>
        <v>Dynan_A2_833_233_19A_Lung_Block</v>
      </c>
      <c r="F12" s="729">
        <v>7</v>
      </c>
      <c r="G12" s="31"/>
      <c r="H12" s="733" t="s">
        <v>31</v>
      </c>
      <c r="I12" s="31" t="s">
        <v>38</v>
      </c>
      <c r="J12" s="31">
        <v>833</v>
      </c>
      <c r="K12" s="31" t="s">
        <v>33</v>
      </c>
      <c r="L12" s="31">
        <v>233</v>
      </c>
      <c r="M12" s="31" t="s">
        <v>34</v>
      </c>
      <c r="N12" s="31">
        <v>0.4</v>
      </c>
      <c r="O12" s="31" t="s">
        <v>39</v>
      </c>
      <c r="P12" s="31" t="s">
        <v>36</v>
      </c>
      <c r="Q12" s="12">
        <v>43410</v>
      </c>
      <c r="R12" s="12">
        <v>43580</v>
      </c>
      <c r="S12" s="12">
        <v>43607</v>
      </c>
      <c r="T12" s="31">
        <f>S12-R12</f>
        <v>27</v>
      </c>
      <c r="U12" s="243"/>
      <c r="V12" s="243"/>
      <c r="W12" s="238"/>
      <c r="X12" s="244"/>
      <c r="Y12" s="244"/>
      <c r="Z12" s="244"/>
      <c r="AA12" s="244"/>
      <c r="AB12" s="240"/>
      <c r="AC12"/>
      <c r="AD12"/>
      <c r="AE12"/>
      <c r="AF12"/>
      <c r="AG12"/>
      <c r="AH12"/>
      <c r="AI12"/>
      <c r="AJ12"/>
    </row>
    <row r="13" spans="1:36" s="7" customFormat="1" ht="17" customHeight="1">
      <c r="A13" s="9">
        <v>1</v>
      </c>
      <c r="B13" s="9">
        <v>1</v>
      </c>
      <c r="C13" s="9">
        <v>1</v>
      </c>
      <c r="D13" s="9" t="str">
        <f>"Dynan_"&amp;I13&amp;"_"&amp;J13&amp;"_"&amp;L13&amp;"_"&amp;K13</f>
        <v>Dynan_A2_834_233_19A</v>
      </c>
      <c r="E13" s="9" t="str">
        <f>D13&amp;"_Lung_Block"</f>
        <v>Dynan_A2_834_233_19A_Lung_Block</v>
      </c>
      <c r="F13" s="729">
        <v>8</v>
      </c>
      <c r="G13" s="31"/>
      <c r="H13" s="733" t="s">
        <v>31</v>
      </c>
      <c r="I13" s="31" t="s">
        <v>38</v>
      </c>
      <c r="J13" s="31">
        <v>834</v>
      </c>
      <c r="K13" s="31" t="s">
        <v>33</v>
      </c>
      <c r="L13" s="31">
        <v>233</v>
      </c>
      <c r="M13" s="31" t="s">
        <v>34</v>
      </c>
      <c r="N13" s="31">
        <v>0.4</v>
      </c>
      <c r="O13" s="31" t="s">
        <v>39</v>
      </c>
      <c r="P13" s="31" t="s">
        <v>36</v>
      </c>
      <c r="Q13" s="12">
        <v>43410</v>
      </c>
      <c r="R13" s="12">
        <v>43580</v>
      </c>
      <c r="S13" s="12">
        <v>43607</v>
      </c>
      <c r="T13" s="31">
        <f>S13-R13</f>
        <v>27</v>
      </c>
      <c r="U13" s="243"/>
      <c r="V13" s="243"/>
      <c r="W13" s="238"/>
      <c r="X13" s="244"/>
      <c r="Y13" s="244"/>
      <c r="Z13" s="244"/>
      <c r="AA13" s="244"/>
      <c r="AB13" s="240"/>
      <c r="AC13"/>
      <c r="AD13"/>
      <c r="AE13"/>
      <c r="AF13"/>
      <c r="AG13"/>
      <c r="AH13"/>
      <c r="AI13"/>
      <c r="AJ13"/>
    </row>
    <row r="14" spans="1:36" s="7" customFormat="1" ht="17" customHeight="1">
      <c r="A14" s="9">
        <v>1</v>
      </c>
      <c r="B14" s="9">
        <v>1</v>
      </c>
      <c r="C14" s="9">
        <v>1</v>
      </c>
      <c r="D14" s="9" t="str">
        <f>"Dynan_"&amp;I14&amp;"_"&amp;J14&amp;"_"&amp;L14&amp;"_"&amp;K14</f>
        <v>Dynan_A2_835_233_19A</v>
      </c>
      <c r="E14" s="9" t="str">
        <f>D14&amp;"_Lung_Block"</f>
        <v>Dynan_A2_835_233_19A_Lung_Block</v>
      </c>
      <c r="F14" s="729">
        <v>9</v>
      </c>
      <c r="G14" s="31"/>
      <c r="H14" s="733" t="s">
        <v>31</v>
      </c>
      <c r="I14" s="31" t="s">
        <v>38</v>
      </c>
      <c r="J14" s="31">
        <v>835</v>
      </c>
      <c r="K14" s="31" t="s">
        <v>33</v>
      </c>
      <c r="L14" s="31">
        <v>233</v>
      </c>
      <c r="M14" s="31" t="s">
        <v>34</v>
      </c>
      <c r="N14" s="31">
        <v>0.4</v>
      </c>
      <c r="O14" s="31" t="s">
        <v>39</v>
      </c>
      <c r="P14" s="31" t="s">
        <v>36</v>
      </c>
      <c r="Q14" s="12">
        <v>43410</v>
      </c>
      <c r="R14" s="12">
        <v>43580</v>
      </c>
      <c r="S14" s="12">
        <v>43607</v>
      </c>
      <c r="T14" s="31">
        <f>S14-R14</f>
        <v>27</v>
      </c>
      <c r="U14" s="243"/>
      <c r="V14" s="243"/>
      <c r="W14" s="238"/>
      <c r="X14" s="244"/>
      <c r="Y14" s="244"/>
      <c r="Z14" s="244"/>
      <c r="AA14" s="244"/>
      <c r="AB14" s="240"/>
      <c r="AC14"/>
      <c r="AD14"/>
      <c r="AE14"/>
      <c r="AF14"/>
      <c r="AG14"/>
      <c r="AH14"/>
      <c r="AI14"/>
      <c r="AJ14"/>
    </row>
    <row r="15" spans="1:36" s="7" customFormat="1" ht="17" customHeight="1">
      <c r="A15" s="9">
        <v>1</v>
      </c>
      <c r="B15" s="9">
        <v>1</v>
      </c>
      <c r="C15" s="9">
        <v>1</v>
      </c>
      <c r="D15" s="9" t="str">
        <f>"Dynan_"&amp;I15&amp;"_"&amp;J15&amp;"_"&amp;L15&amp;"_"&amp;K15</f>
        <v>Dynan_A2_837_233_19A</v>
      </c>
      <c r="E15" s="9" t="str">
        <f>D15&amp;"_Lung_Block"</f>
        <v>Dynan_A2_837_233_19A_Lung_Block</v>
      </c>
      <c r="F15" s="729">
        <v>10</v>
      </c>
      <c r="G15" s="31"/>
      <c r="H15" s="733" t="s">
        <v>31</v>
      </c>
      <c r="I15" s="31" t="s">
        <v>38</v>
      </c>
      <c r="J15" s="31">
        <v>837</v>
      </c>
      <c r="K15" s="31" t="s">
        <v>33</v>
      </c>
      <c r="L15" s="31">
        <v>233</v>
      </c>
      <c r="M15" s="31" t="s">
        <v>34</v>
      </c>
      <c r="N15" s="31">
        <v>0.4</v>
      </c>
      <c r="O15" s="31" t="s">
        <v>39</v>
      </c>
      <c r="P15" s="31" t="s">
        <v>36</v>
      </c>
      <c r="Q15" s="12">
        <v>43410</v>
      </c>
      <c r="R15" s="12">
        <v>43580</v>
      </c>
      <c r="S15" s="12">
        <v>43607</v>
      </c>
      <c r="T15" s="31">
        <f>S15-R15</f>
        <v>27</v>
      </c>
      <c r="U15" s="243"/>
      <c r="V15" s="243"/>
      <c r="W15" s="238"/>
      <c r="X15" s="244"/>
      <c r="Y15" s="244"/>
      <c r="Z15" s="244"/>
      <c r="AA15" s="244"/>
      <c r="AB15" s="240"/>
      <c r="AC15"/>
      <c r="AD15"/>
      <c r="AE15"/>
      <c r="AF15"/>
      <c r="AG15"/>
      <c r="AH15"/>
      <c r="AI15"/>
      <c r="AJ15"/>
    </row>
    <row r="16" spans="1:36" s="7" customFormat="1" ht="17" customHeight="1">
      <c r="A16" s="824" t="str">
        <f>"Total Subjects Received "&amp;"("&amp;I11&amp;")"</f>
        <v>Total Subjects Received (A2)</v>
      </c>
      <c r="B16" s="825"/>
      <c r="C16" s="831"/>
      <c r="D16" s="734" t="s">
        <v>37</v>
      </c>
      <c r="E16" s="734" t="s">
        <v>37</v>
      </c>
      <c r="F16" s="729"/>
      <c r="G16" s="31"/>
      <c r="H16" s="31"/>
      <c r="I16" s="31"/>
      <c r="J16" s="31"/>
      <c r="K16" s="31"/>
      <c r="L16" s="31"/>
      <c r="M16" s="31"/>
      <c r="N16" s="31"/>
      <c r="O16" s="31"/>
      <c r="P16" s="31"/>
      <c r="Q16" s="12"/>
      <c r="R16" s="12"/>
      <c r="S16" s="12"/>
      <c r="T16" s="31"/>
      <c r="U16" s="243"/>
      <c r="V16" s="243"/>
      <c r="W16" s="238"/>
      <c r="X16" s="244"/>
      <c r="Y16" s="244"/>
      <c r="Z16" s="244"/>
      <c r="AA16" s="244"/>
      <c r="AB16" s="240"/>
      <c r="AC16"/>
      <c r="AD16"/>
      <c r="AE16"/>
      <c r="AF16"/>
      <c r="AG16"/>
      <c r="AH16"/>
      <c r="AI16"/>
      <c r="AJ16"/>
    </row>
    <row r="17" spans="1:36" s="7" customFormat="1" ht="17" customHeight="1">
      <c r="A17" s="9"/>
      <c r="B17" s="9"/>
      <c r="C17" s="9"/>
      <c r="D17" s="9"/>
      <c r="E17" s="9"/>
      <c r="F17" s="729"/>
      <c r="G17" s="31"/>
      <c r="H17" s="31"/>
      <c r="I17" s="31"/>
      <c r="J17" s="31"/>
      <c r="K17" s="31"/>
      <c r="L17" s="31"/>
      <c r="M17" s="31"/>
      <c r="N17" s="31"/>
      <c r="O17" s="31"/>
      <c r="P17" s="31"/>
      <c r="Q17" s="12"/>
      <c r="R17" s="12"/>
      <c r="S17" s="12"/>
      <c r="T17" s="31"/>
      <c r="U17" s="243"/>
      <c r="V17" s="243"/>
      <c r="W17" s="238"/>
      <c r="X17" s="244"/>
      <c r="Y17" s="244"/>
      <c r="Z17" s="244"/>
      <c r="AA17" s="244"/>
      <c r="AB17" s="240"/>
      <c r="AC17"/>
      <c r="AD17"/>
      <c r="AE17"/>
      <c r="AF17"/>
      <c r="AG17"/>
      <c r="AH17"/>
      <c r="AI17"/>
      <c r="AJ17"/>
    </row>
    <row r="18" spans="1:36" s="7" customFormat="1" ht="17" customHeight="1">
      <c r="A18" s="9">
        <v>1</v>
      </c>
      <c r="B18" s="9">
        <v>1</v>
      </c>
      <c r="C18" s="9">
        <v>1</v>
      </c>
      <c r="D18" s="9" t="str">
        <f>"Dynan_"&amp;I18&amp;"_"&amp;J18&amp;"_"&amp;L18&amp;"_"&amp;K18</f>
        <v>Dynan_A3_808_102_19A</v>
      </c>
      <c r="E18" s="9" t="str">
        <f>D18&amp;"_Lung_Block"</f>
        <v>Dynan_A3_808_102_19A_Lung_Block</v>
      </c>
      <c r="F18" s="729">
        <v>11</v>
      </c>
      <c r="G18" s="31"/>
      <c r="H18" s="22" t="s">
        <v>31</v>
      </c>
      <c r="I18" s="31" t="s">
        <v>40</v>
      </c>
      <c r="J18" s="32">
        <v>808</v>
      </c>
      <c r="K18" s="9" t="s">
        <v>33</v>
      </c>
      <c r="L18" s="32">
        <v>102</v>
      </c>
      <c r="M18" s="730" t="s">
        <v>34</v>
      </c>
      <c r="N18" s="39">
        <v>0.4</v>
      </c>
      <c r="O18" s="32" t="s">
        <v>35</v>
      </c>
      <c r="P18" s="32" t="s">
        <v>36</v>
      </c>
      <c r="Q18" s="731">
        <v>43410</v>
      </c>
      <c r="R18" s="732">
        <v>43580</v>
      </c>
      <c r="S18" s="12">
        <v>43760</v>
      </c>
      <c r="T18" s="9">
        <f>S18-R18</f>
        <v>180</v>
      </c>
      <c r="U18" s="243"/>
      <c r="V18" s="243"/>
      <c r="W18" s="238"/>
      <c r="X18" s="244"/>
      <c r="Y18" s="244"/>
      <c r="Z18" s="244"/>
      <c r="AA18" s="244"/>
      <c r="AB18" s="240"/>
      <c r="AC18"/>
      <c r="AD18"/>
      <c r="AE18"/>
      <c r="AF18"/>
      <c r="AG18"/>
      <c r="AH18"/>
      <c r="AI18"/>
      <c r="AJ18"/>
    </row>
    <row r="19" spans="1:36" s="7" customFormat="1" ht="17" customHeight="1">
      <c r="A19" s="9">
        <v>1</v>
      </c>
      <c r="B19" s="9">
        <v>1</v>
      </c>
      <c r="C19" s="9">
        <v>1</v>
      </c>
      <c r="D19" s="9" t="str">
        <f>"Dynan_"&amp;I19&amp;"_"&amp;J19&amp;"_"&amp;L19&amp;"_"&amp;K19</f>
        <v>Dynan_A3_811_102_19A</v>
      </c>
      <c r="E19" s="9" t="str">
        <f>D19&amp;"_Lung_Block"</f>
        <v>Dynan_A3_811_102_19A_Lung_Block</v>
      </c>
      <c r="F19" s="729">
        <v>12</v>
      </c>
      <c r="G19" s="31"/>
      <c r="H19" s="22" t="s">
        <v>31</v>
      </c>
      <c r="I19" s="31" t="s">
        <v>40</v>
      </c>
      <c r="J19" s="32">
        <v>811</v>
      </c>
      <c r="K19" s="9" t="s">
        <v>33</v>
      </c>
      <c r="L19" s="32">
        <v>102</v>
      </c>
      <c r="M19" s="730" t="s">
        <v>34</v>
      </c>
      <c r="N19" s="39">
        <v>0.4</v>
      </c>
      <c r="O19" s="32" t="s">
        <v>35</v>
      </c>
      <c r="P19" s="32" t="s">
        <v>36</v>
      </c>
      <c r="Q19" s="731">
        <v>43410</v>
      </c>
      <c r="R19" s="732">
        <v>43580</v>
      </c>
      <c r="S19" s="12">
        <v>43760</v>
      </c>
      <c r="T19" s="9">
        <f>S19-R19</f>
        <v>180</v>
      </c>
      <c r="U19" s="243"/>
      <c r="V19" s="243"/>
      <c r="W19" s="238"/>
      <c r="X19" s="244"/>
      <c r="Y19" s="244"/>
      <c r="Z19" s="244"/>
      <c r="AA19" s="244"/>
      <c r="AB19" s="240"/>
      <c r="AC19"/>
      <c r="AD19"/>
      <c r="AE19"/>
      <c r="AF19"/>
      <c r="AG19"/>
      <c r="AH19"/>
      <c r="AI19"/>
      <c r="AJ19"/>
    </row>
    <row r="20" spans="1:36" s="7" customFormat="1" ht="17" customHeight="1">
      <c r="A20" s="9">
        <v>1</v>
      </c>
      <c r="B20" s="9">
        <v>1</v>
      </c>
      <c r="C20" s="9">
        <v>1</v>
      </c>
      <c r="D20" s="9" t="str">
        <f>"Dynan_"&amp;I20&amp;"_"&amp;J20&amp;"_"&amp;L20&amp;"_"&amp;K20</f>
        <v>Dynan_A3_812_102_19A</v>
      </c>
      <c r="E20" s="9" t="str">
        <f>D20&amp;"_Lung_Block"</f>
        <v>Dynan_A3_812_102_19A_Lung_Block</v>
      </c>
      <c r="F20" s="729">
        <v>13</v>
      </c>
      <c r="G20" s="31"/>
      <c r="H20" s="22" t="s">
        <v>31</v>
      </c>
      <c r="I20" s="31" t="s">
        <v>40</v>
      </c>
      <c r="J20" s="32">
        <v>812</v>
      </c>
      <c r="K20" s="9" t="s">
        <v>33</v>
      </c>
      <c r="L20" s="32">
        <v>102</v>
      </c>
      <c r="M20" s="730" t="s">
        <v>34</v>
      </c>
      <c r="N20" s="39">
        <v>0.4</v>
      </c>
      <c r="O20" s="32" t="s">
        <v>35</v>
      </c>
      <c r="P20" s="32" t="s">
        <v>36</v>
      </c>
      <c r="Q20" s="731">
        <v>43410</v>
      </c>
      <c r="R20" s="732">
        <v>43580</v>
      </c>
      <c r="S20" s="12">
        <v>43760</v>
      </c>
      <c r="T20" s="9">
        <f>S20-R20</f>
        <v>180</v>
      </c>
      <c r="U20" s="243"/>
      <c r="V20" s="243"/>
      <c r="W20" s="238"/>
      <c r="X20" s="244"/>
      <c r="Y20" s="244"/>
      <c r="Z20" s="244"/>
      <c r="AA20" s="244"/>
      <c r="AB20" s="240"/>
      <c r="AC20"/>
      <c r="AD20"/>
      <c r="AE20"/>
      <c r="AF20"/>
      <c r="AG20"/>
      <c r="AH20"/>
      <c r="AI20"/>
      <c r="AJ20"/>
    </row>
    <row r="21" spans="1:36" s="7" customFormat="1" ht="17" customHeight="1">
      <c r="A21" s="9">
        <v>1</v>
      </c>
      <c r="B21" s="9">
        <v>1</v>
      </c>
      <c r="C21" s="9">
        <v>1</v>
      </c>
      <c r="D21" s="9" t="str">
        <f>"Dynan_"&amp;I21&amp;"_"&amp;J21&amp;"_"&amp;L21&amp;"_"&amp;K21</f>
        <v>Dynan_A3_813_102_19A</v>
      </c>
      <c r="E21" s="9" t="str">
        <f>D21&amp;"_Lung_Block"</f>
        <v>Dynan_A3_813_102_19A_Lung_Block</v>
      </c>
      <c r="F21" s="729">
        <v>14</v>
      </c>
      <c r="G21" s="31"/>
      <c r="H21" s="22" t="s">
        <v>31</v>
      </c>
      <c r="I21" s="31" t="s">
        <v>40</v>
      </c>
      <c r="J21" s="32">
        <v>813</v>
      </c>
      <c r="K21" s="9" t="s">
        <v>33</v>
      </c>
      <c r="L21" s="32">
        <v>102</v>
      </c>
      <c r="M21" s="730" t="s">
        <v>34</v>
      </c>
      <c r="N21" s="39">
        <v>0.4</v>
      </c>
      <c r="O21" s="32" t="s">
        <v>35</v>
      </c>
      <c r="P21" s="32" t="s">
        <v>36</v>
      </c>
      <c r="Q21" s="731">
        <v>43410</v>
      </c>
      <c r="R21" s="732">
        <v>43580</v>
      </c>
      <c r="S21" s="12">
        <v>43760</v>
      </c>
      <c r="T21" s="9">
        <f>S21-R21</f>
        <v>180</v>
      </c>
      <c r="U21" s="243"/>
      <c r="V21" s="243"/>
      <c r="W21" s="238"/>
      <c r="X21" s="244"/>
      <c r="Y21" s="244"/>
      <c r="Z21" s="244"/>
      <c r="AA21" s="244"/>
      <c r="AB21" s="240"/>
      <c r="AC21"/>
      <c r="AD21"/>
      <c r="AE21"/>
      <c r="AF21"/>
      <c r="AG21"/>
      <c r="AH21"/>
      <c r="AI21"/>
      <c r="AJ21"/>
    </row>
    <row r="22" spans="1:36" s="7" customFormat="1" ht="17" customHeight="1">
      <c r="A22" s="9">
        <v>1</v>
      </c>
      <c r="B22" s="9">
        <v>1</v>
      </c>
      <c r="C22" s="9">
        <v>1</v>
      </c>
      <c r="D22" s="9" t="str">
        <f>"Dynan_"&amp;I22&amp;"_"&amp;J22&amp;"_"&amp;L22&amp;"_"&amp;K22</f>
        <v>Dynan_A3_814_102_19A</v>
      </c>
      <c r="E22" s="9" t="str">
        <f>D22&amp;"_Lung_Block"</f>
        <v>Dynan_A3_814_102_19A_Lung_Block</v>
      </c>
      <c r="F22" s="729">
        <v>15</v>
      </c>
      <c r="G22" s="31"/>
      <c r="H22" s="22" t="s">
        <v>31</v>
      </c>
      <c r="I22" s="31" t="s">
        <v>40</v>
      </c>
      <c r="J22" s="32">
        <v>814</v>
      </c>
      <c r="K22" s="9" t="s">
        <v>33</v>
      </c>
      <c r="L22" s="32">
        <v>102</v>
      </c>
      <c r="M22" s="730" t="s">
        <v>34</v>
      </c>
      <c r="N22" s="39">
        <v>0.4</v>
      </c>
      <c r="O22" s="32" t="s">
        <v>35</v>
      </c>
      <c r="P22" s="32" t="s">
        <v>36</v>
      </c>
      <c r="Q22" s="12">
        <v>43410</v>
      </c>
      <c r="R22" s="732">
        <v>43580</v>
      </c>
      <c r="S22" s="12">
        <v>43760</v>
      </c>
      <c r="T22" s="9">
        <f>S22-R22</f>
        <v>180</v>
      </c>
      <c r="U22" s="243"/>
      <c r="V22" s="243"/>
      <c r="W22" s="238"/>
      <c r="X22" s="244"/>
      <c r="Y22" s="244"/>
      <c r="Z22" s="244"/>
      <c r="AA22" s="244"/>
      <c r="AB22" s="240"/>
      <c r="AC22"/>
      <c r="AD22"/>
      <c r="AE22"/>
      <c r="AF22"/>
      <c r="AG22"/>
      <c r="AH22"/>
      <c r="AI22"/>
      <c r="AJ22"/>
    </row>
    <row r="23" spans="1:36" s="7" customFormat="1" ht="17" customHeight="1">
      <c r="A23" s="824" t="str">
        <f>"Total Subjects Received "&amp;"("&amp;I18&amp;")"</f>
        <v>Total Subjects Received (A3)</v>
      </c>
      <c r="B23" s="825"/>
      <c r="C23" s="831"/>
      <c r="D23" s="734" t="s">
        <v>37</v>
      </c>
      <c r="E23" s="734" t="s">
        <v>37</v>
      </c>
      <c r="F23" s="729"/>
      <c r="G23" s="31"/>
      <c r="H23" s="31"/>
      <c r="I23" s="31"/>
      <c r="J23" s="32"/>
      <c r="K23" s="9"/>
      <c r="L23" s="32"/>
      <c r="M23" s="730"/>
      <c r="N23" s="39"/>
      <c r="O23" s="32"/>
      <c r="P23" s="32"/>
      <c r="Q23" s="12"/>
      <c r="R23" s="732"/>
      <c r="S23" s="12"/>
      <c r="T23" s="9"/>
      <c r="U23" s="243"/>
      <c r="V23" s="243"/>
      <c r="W23" s="238"/>
      <c r="X23" s="244"/>
      <c r="Y23" s="244"/>
      <c r="Z23" s="244"/>
      <c r="AA23" s="244"/>
      <c r="AB23" s="240"/>
      <c r="AC23"/>
      <c r="AD23"/>
      <c r="AE23"/>
      <c r="AF23"/>
      <c r="AG23"/>
      <c r="AH23"/>
      <c r="AI23"/>
      <c r="AJ23"/>
    </row>
    <row r="24" spans="1:36" s="7" customFormat="1" ht="17" customHeight="1">
      <c r="A24" s="9"/>
      <c r="B24" s="9"/>
      <c r="C24" s="9"/>
      <c r="D24" s="9"/>
      <c r="E24" s="9"/>
      <c r="F24" s="729"/>
      <c r="G24" s="31"/>
      <c r="H24" s="31"/>
      <c r="I24" s="31"/>
      <c r="J24" s="32"/>
      <c r="K24" s="9"/>
      <c r="L24" s="32"/>
      <c r="M24" s="730"/>
      <c r="N24" s="39"/>
      <c r="O24" s="32"/>
      <c r="P24" s="32"/>
      <c r="Q24" s="12"/>
      <c r="R24" s="732"/>
      <c r="S24" s="12"/>
      <c r="T24" s="9"/>
      <c r="U24" s="243"/>
      <c r="V24" s="243"/>
      <c r="W24" s="238"/>
      <c r="X24" s="244"/>
      <c r="Y24" s="244"/>
      <c r="Z24" s="244"/>
      <c r="AA24" s="244"/>
      <c r="AB24" s="240"/>
      <c r="AC24"/>
      <c r="AD24"/>
      <c r="AE24"/>
      <c r="AF24"/>
      <c r="AG24"/>
      <c r="AH24"/>
      <c r="AI24"/>
      <c r="AJ24"/>
    </row>
    <row r="25" spans="1:36" s="7" customFormat="1" ht="17" customHeight="1">
      <c r="A25" s="9">
        <v>1</v>
      </c>
      <c r="B25" s="9">
        <v>1</v>
      </c>
      <c r="C25" s="9">
        <v>1</v>
      </c>
      <c r="D25" s="9" t="str">
        <f>"Dynan_"&amp;I25&amp;"_"&amp;J25&amp;"_"&amp;L25&amp;"_"&amp;K25</f>
        <v>Dynan_A4_27_234_19A</v>
      </c>
      <c r="E25" s="9" t="str">
        <f>D25&amp;"_Lung_Block"</f>
        <v>Dynan_A4_27_234_19A_Lung_Block</v>
      </c>
      <c r="F25" s="729">
        <v>16</v>
      </c>
      <c r="G25" s="31"/>
      <c r="H25" s="733" t="s">
        <v>31</v>
      </c>
      <c r="I25" s="31" t="s">
        <v>41</v>
      </c>
      <c r="J25" s="31">
        <v>27</v>
      </c>
      <c r="K25" s="31" t="s">
        <v>33</v>
      </c>
      <c r="L25" s="31">
        <v>234</v>
      </c>
      <c r="M25" s="31" t="s">
        <v>34</v>
      </c>
      <c r="N25" s="31">
        <v>0.4</v>
      </c>
      <c r="O25" s="31" t="s">
        <v>39</v>
      </c>
      <c r="P25" s="31" t="s">
        <v>36</v>
      </c>
      <c r="Q25" s="12">
        <v>43410</v>
      </c>
      <c r="R25" s="12">
        <v>43580</v>
      </c>
      <c r="S25" s="12">
        <v>43760</v>
      </c>
      <c r="T25" s="31">
        <f>S25-R25</f>
        <v>180</v>
      </c>
      <c r="U25" s="243"/>
      <c r="V25" s="243"/>
      <c r="W25" s="238"/>
      <c r="X25" s="244"/>
      <c r="Y25" s="244"/>
      <c r="Z25" s="244"/>
      <c r="AA25" s="244"/>
      <c r="AB25" s="240"/>
      <c r="AC25"/>
      <c r="AD25"/>
      <c r="AE25"/>
      <c r="AF25"/>
      <c r="AG25"/>
      <c r="AH25"/>
      <c r="AI25"/>
      <c r="AJ25"/>
    </row>
    <row r="26" spans="1:36" s="7" customFormat="1" ht="17" customHeight="1">
      <c r="A26" s="9">
        <v>1</v>
      </c>
      <c r="B26" s="9">
        <v>1</v>
      </c>
      <c r="C26" s="9">
        <v>1</v>
      </c>
      <c r="D26" s="9" t="str">
        <f>"Dynan_"&amp;I26&amp;"_"&amp;J26&amp;"_"&amp;L26&amp;"_"&amp;K26</f>
        <v>Dynan_A4_29_234_19A</v>
      </c>
      <c r="E26" s="9" t="str">
        <f>D26&amp;"_Lung_Block"</f>
        <v>Dynan_A4_29_234_19A_Lung_Block</v>
      </c>
      <c r="F26" s="729">
        <v>17</v>
      </c>
      <c r="G26" s="31"/>
      <c r="H26" s="733" t="s">
        <v>31</v>
      </c>
      <c r="I26" s="31" t="s">
        <v>41</v>
      </c>
      <c r="J26" s="31">
        <v>29</v>
      </c>
      <c r="K26" s="31" t="s">
        <v>33</v>
      </c>
      <c r="L26" s="31">
        <v>234</v>
      </c>
      <c r="M26" s="31" t="s">
        <v>34</v>
      </c>
      <c r="N26" s="31">
        <v>0.4</v>
      </c>
      <c r="O26" s="31" t="s">
        <v>39</v>
      </c>
      <c r="P26" s="31" t="s">
        <v>36</v>
      </c>
      <c r="Q26" s="12">
        <v>43410</v>
      </c>
      <c r="R26" s="12">
        <v>43580</v>
      </c>
      <c r="S26" s="12">
        <v>43760</v>
      </c>
      <c r="T26" s="31">
        <f>S26-R26</f>
        <v>180</v>
      </c>
      <c r="U26" s="243"/>
      <c r="V26" s="243"/>
      <c r="W26" s="238"/>
      <c r="X26" s="244"/>
      <c r="Y26" s="244"/>
      <c r="Z26" s="244"/>
      <c r="AA26" s="244"/>
      <c r="AB26" s="240"/>
      <c r="AC26"/>
      <c r="AD26"/>
      <c r="AE26"/>
      <c r="AF26"/>
      <c r="AG26"/>
      <c r="AH26"/>
      <c r="AI26"/>
      <c r="AJ26"/>
    </row>
    <row r="27" spans="1:36" s="7" customFormat="1" ht="17" customHeight="1">
      <c r="A27" s="9">
        <v>1</v>
      </c>
      <c r="B27" s="9">
        <v>1</v>
      </c>
      <c r="C27" s="9">
        <v>1</v>
      </c>
      <c r="D27" s="9" t="str">
        <f>"Dynan_"&amp;I27&amp;"_"&amp;J27&amp;"_"&amp;L27&amp;"_"&amp;K27</f>
        <v>Dynan_A4_839_234_19A</v>
      </c>
      <c r="E27" s="9" t="str">
        <f>D27&amp;"_Lung_Block"</f>
        <v>Dynan_A4_839_234_19A_Lung_Block</v>
      </c>
      <c r="F27" s="729">
        <v>18</v>
      </c>
      <c r="G27" s="31"/>
      <c r="H27" s="733" t="s">
        <v>31</v>
      </c>
      <c r="I27" s="31" t="s">
        <v>41</v>
      </c>
      <c r="J27" s="31">
        <v>839</v>
      </c>
      <c r="K27" s="31" t="s">
        <v>33</v>
      </c>
      <c r="L27" s="31">
        <v>234</v>
      </c>
      <c r="M27" s="31" t="s">
        <v>34</v>
      </c>
      <c r="N27" s="31">
        <v>0.4</v>
      </c>
      <c r="O27" s="31" t="s">
        <v>39</v>
      </c>
      <c r="P27" s="31" t="s">
        <v>36</v>
      </c>
      <c r="Q27" s="12">
        <v>43410</v>
      </c>
      <c r="R27" s="12">
        <v>43580</v>
      </c>
      <c r="S27" s="12">
        <v>43760</v>
      </c>
      <c r="T27" s="31">
        <f>S27-R27</f>
        <v>180</v>
      </c>
      <c r="U27" s="243"/>
      <c r="V27" s="243"/>
      <c r="W27" s="238"/>
      <c r="X27" s="244"/>
      <c r="Y27" s="244"/>
      <c r="Z27" s="244"/>
      <c r="AA27" s="244"/>
      <c r="AB27" s="240"/>
      <c r="AC27"/>
      <c r="AD27"/>
      <c r="AE27"/>
      <c r="AF27"/>
      <c r="AG27"/>
      <c r="AH27"/>
      <c r="AI27"/>
      <c r="AJ27"/>
    </row>
    <row r="28" spans="1:36" s="7" customFormat="1" ht="17" customHeight="1">
      <c r="A28" s="9">
        <v>1</v>
      </c>
      <c r="B28" s="9">
        <v>1</v>
      </c>
      <c r="C28" s="9">
        <v>1</v>
      </c>
      <c r="D28" s="9" t="str">
        <f>"Dynan_"&amp;I28&amp;"_"&amp;J28&amp;"_"&amp;L28&amp;"_"&amp;K28</f>
        <v>Dynan_A4_840_234_19A</v>
      </c>
      <c r="E28" s="9" t="str">
        <f>D28&amp;"_Lung_Block"</f>
        <v>Dynan_A4_840_234_19A_Lung_Block</v>
      </c>
      <c r="F28" s="729">
        <v>19</v>
      </c>
      <c r="G28" s="31"/>
      <c r="H28" s="733" t="s">
        <v>31</v>
      </c>
      <c r="I28" s="31" t="s">
        <v>41</v>
      </c>
      <c r="J28" s="31">
        <v>840</v>
      </c>
      <c r="K28" s="31" t="s">
        <v>33</v>
      </c>
      <c r="L28" s="31">
        <v>234</v>
      </c>
      <c r="M28" s="31" t="s">
        <v>34</v>
      </c>
      <c r="N28" s="31">
        <v>0.4</v>
      </c>
      <c r="O28" s="31" t="s">
        <v>39</v>
      </c>
      <c r="P28" s="31" t="s">
        <v>36</v>
      </c>
      <c r="Q28" s="12">
        <v>43410</v>
      </c>
      <c r="R28" s="12">
        <v>43580</v>
      </c>
      <c r="S28" s="12">
        <v>43760</v>
      </c>
      <c r="T28" s="31">
        <f>S28-R28</f>
        <v>180</v>
      </c>
      <c r="U28" s="243"/>
      <c r="V28" s="243"/>
      <c r="W28" s="238"/>
      <c r="X28" s="244"/>
      <c r="Y28" s="244"/>
      <c r="Z28" s="244"/>
      <c r="AA28" s="244"/>
      <c r="AB28" s="240"/>
      <c r="AC28"/>
      <c r="AD28"/>
      <c r="AE28"/>
      <c r="AF28"/>
      <c r="AG28"/>
      <c r="AH28"/>
      <c r="AI28"/>
      <c r="AJ28"/>
    </row>
    <row r="29" spans="1:36" s="7" customFormat="1" ht="17" customHeight="1">
      <c r="A29" s="9">
        <v>1</v>
      </c>
      <c r="B29" s="9">
        <v>1</v>
      </c>
      <c r="C29" s="9">
        <v>1</v>
      </c>
      <c r="D29" s="9" t="str">
        <f>"Dynan_"&amp;I29&amp;"_"&amp;J29&amp;"_"&amp;L29&amp;"_"&amp;K29</f>
        <v>Dynan_A4_841_234_19A</v>
      </c>
      <c r="E29" s="9" t="str">
        <f>D29&amp;"_Lung_Block"</f>
        <v>Dynan_A4_841_234_19A_Lung_Block</v>
      </c>
      <c r="F29" s="729">
        <v>20</v>
      </c>
      <c r="G29" s="31"/>
      <c r="H29" s="733" t="s">
        <v>31</v>
      </c>
      <c r="I29" s="31" t="s">
        <v>41</v>
      </c>
      <c r="J29" s="31">
        <v>841</v>
      </c>
      <c r="K29" s="31" t="s">
        <v>33</v>
      </c>
      <c r="L29" s="31">
        <v>234</v>
      </c>
      <c r="M29" s="31" t="s">
        <v>34</v>
      </c>
      <c r="N29" s="31">
        <v>0.4</v>
      </c>
      <c r="O29" s="31" t="s">
        <v>39</v>
      </c>
      <c r="P29" s="31" t="s">
        <v>36</v>
      </c>
      <c r="Q29" s="12">
        <v>43410</v>
      </c>
      <c r="R29" s="12">
        <v>43580</v>
      </c>
      <c r="S29" s="12">
        <v>43760</v>
      </c>
      <c r="T29" s="31">
        <f>S29-R29</f>
        <v>180</v>
      </c>
      <c r="U29" s="243"/>
      <c r="V29" s="243"/>
      <c r="W29" s="238"/>
      <c r="X29" s="244"/>
      <c r="Y29" s="244"/>
      <c r="Z29" s="244"/>
      <c r="AA29" s="244"/>
      <c r="AB29" s="240"/>
      <c r="AC29"/>
      <c r="AD29"/>
      <c r="AE29"/>
      <c r="AF29"/>
      <c r="AG29"/>
      <c r="AH29"/>
      <c r="AI29"/>
      <c r="AJ29"/>
    </row>
    <row r="30" spans="1:36" s="7" customFormat="1" ht="17" customHeight="1">
      <c r="A30" s="824" t="str">
        <f>"Total Subjects Received "&amp;"("&amp;I25&amp;")"</f>
        <v>Total Subjects Received (A4)</v>
      </c>
      <c r="B30" s="825"/>
      <c r="C30" s="831"/>
      <c r="D30" s="734" t="s">
        <v>37</v>
      </c>
      <c r="E30" s="734" t="s">
        <v>37</v>
      </c>
      <c r="F30" s="280"/>
      <c r="G30" s="254"/>
      <c r="H30" s="238"/>
      <c r="I30" s="240"/>
      <c r="J30" s="240"/>
      <c r="K30" s="238"/>
      <c r="L30" s="240"/>
      <c r="M30" s="240"/>
      <c r="N30" s="241"/>
      <c r="O30" s="240"/>
      <c r="P30" s="240"/>
      <c r="Q30" s="242"/>
      <c r="R30" s="242"/>
      <c r="S30" s="242"/>
      <c r="T30" s="243"/>
      <c r="U30" s="243"/>
      <c r="V30" s="243"/>
      <c r="W30" s="238"/>
      <c r="X30" s="244"/>
      <c r="Y30" s="244"/>
      <c r="Z30" s="244"/>
      <c r="AA30" s="244"/>
      <c r="AB30" s="240"/>
      <c r="AC30"/>
      <c r="AD30"/>
      <c r="AE30"/>
      <c r="AF30"/>
      <c r="AG30"/>
      <c r="AH30"/>
      <c r="AI30"/>
      <c r="AJ30"/>
    </row>
    <row r="31" spans="1:36" s="7" customFormat="1" ht="17" customHeight="1">
      <c r="A31" s="9"/>
      <c r="B31" s="9"/>
      <c r="C31" s="9"/>
      <c r="D31" s="9"/>
      <c r="E31" s="9"/>
      <c r="F31" s="280"/>
      <c r="G31" s="254"/>
      <c r="H31" s="238"/>
      <c r="I31" s="240"/>
      <c r="J31" s="240"/>
      <c r="K31" s="238"/>
      <c r="L31" s="240"/>
      <c r="M31" s="240"/>
      <c r="N31" s="241"/>
      <c r="O31" s="240"/>
      <c r="P31" s="240"/>
      <c r="Q31" s="242"/>
      <c r="R31" s="242"/>
      <c r="S31" s="242"/>
      <c r="T31" s="243"/>
      <c r="U31" s="243"/>
      <c r="V31" s="243"/>
      <c r="W31" s="238"/>
      <c r="X31" s="244"/>
      <c r="Y31" s="244"/>
      <c r="Z31" s="244"/>
      <c r="AA31" s="244"/>
      <c r="AB31" s="240"/>
      <c r="AC31"/>
      <c r="AD31"/>
      <c r="AE31"/>
      <c r="AF31"/>
      <c r="AG31"/>
      <c r="AH31"/>
      <c r="AI31"/>
      <c r="AJ31"/>
    </row>
    <row r="32" spans="1:36" s="7" customFormat="1" ht="17" customHeight="1">
      <c r="A32" s="9"/>
      <c r="B32" s="9"/>
      <c r="C32" s="9"/>
      <c r="D32" s="9"/>
      <c r="E32" s="9"/>
      <c r="F32" s="280"/>
      <c r="G32" s="254"/>
      <c r="H32" s="262" t="s">
        <v>29</v>
      </c>
      <c r="I32" s="240"/>
      <c r="J32" s="240"/>
      <c r="K32" s="238"/>
      <c r="L32" s="240"/>
      <c r="M32" s="240"/>
      <c r="N32" s="241"/>
      <c r="O32" s="240"/>
      <c r="P32" s="240"/>
      <c r="Q32" s="242"/>
      <c r="R32" s="242"/>
      <c r="S32" s="242"/>
      <c r="T32" s="243"/>
      <c r="U32" s="243"/>
      <c r="V32" s="243"/>
      <c r="W32" s="238"/>
      <c r="X32" s="244"/>
      <c r="Y32" s="244"/>
      <c r="Z32" s="244"/>
      <c r="AA32" s="244"/>
      <c r="AB32" s="240"/>
      <c r="AC32"/>
      <c r="AD32"/>
      <c r="AE32"/>
      <c r="AF32"/>
      <c r="AG32"/>
      <c r="AH32"/>
      <c r="AI32"/>
      <c r="AJ32"/>
    </row>
    <row r="33" spans="1:36" s="7" customFormat="1" ht="17" customHeight="1">
      <c r="A33" s="394">
        <v>1</v>
      </c>
      <c r="B33" s="394">
        <v>1</v>
      </c>
      <c r="C33" s="394">
        <v>1</v>
      </c>
      <c r="D33" s="9" t="str">
        <f>"Dynan_"&amp;I33&amp;"_"&amp;J33&amp;"_"&amp;L33&amp;"_"&amp;K33</f>
        <v>Dynan_B1_618_24_18C</v>
      </c>
      <c r="E33" s="9" t="str">
        <f>D33&amp;"_Lung_Block"</f>
        <v>Dynan_B1_618_24_18C_Lung_Block</v>
      </c>
      <c r="F33" s="280">
        <v>21</v>
      </c>
      <c r="G33" s="254"/>
      <c r="H33" s="47" t="s">
        <v>42</v>
      </c>
      <c r="I33" s="301" t="s">
        <v>43</v>
      </c>
      <c r="J33" s="301">
        <v>618</v>
      </c>
      <c r="K33" s="301" t="s">
        <v>44</v>
      </c>
      <c r="L33" s="301">
        <v>24</v>
      </c>
      <c r="M33" s="47" t="s">
        <v>34</v>
      </c>
      <c r="N33" s="47">
        <v>0.75</v>
      </c>
      <c r="O33" s="47" t="s">
        <v>35</v>
      </c>
      <c r="P33" s="47" t="s">
        <v>36</v>
      </c>
      <c r="Q33" s="261">
        <v>43242</v>
      </c>
      <c r="R33" s="261">
        <v>43411</v>
      </c>
      <c r="S33" s="261">
        <v>43441</v>
      </c>
      <c r="T33" s="47">
        <f>S33-R33</f>
        <v>30</v>
      </c>
      <c r="U33" s="243"/>
      <c r="V33" s="243"/>
      <c r="W33" s="238"/>
      <c r="X33" s="244"/>
      <c r="Y33" s="244"/>
      <c r="Z33" s="244"/>
      <c r="AA33" s="244"/>
      <c r="AB33" s="263" t="s">
        <v>45</v>
      </c>
      <c r="AC33"/>
      <c r="AD33"/>
      <c r="AE33"/>
      <c r="AF33"/>
      <c r="AG33"/>
      <c r="AH33"/>
      <c r="AI33"/>
      <c r="AJ33"/>
    </row>
    <row r="34" spans="1:36" s="7" customFormat="1" ht="17" customHeight="1">
      <c r="A34" s="404">
        <v>1</v>
      </c>
      <c r="B34" s="405">
        <v>1</v>
      </c>
      <c r="C34" s="406">
        <v>1</v>
      </c>
      <c r="D34" s="9" t="str">
        <f>"Dynan_"&amp;I34&amp;"_"&amp;J34&amp;"_"&amp;L34&amp;"_"&amp;K34</f>
        <v>Dynan_B1_619_24_18C</v>
      </c>
      <c r="E34" s="9" t="str">
        <f>D34&amp;"_Lung_Block"</f>
        <v>Dynan_B1_619_24_18C_Lung_Block</v>
      </c>
      <c r="F34" s="395">
        <v>22</v>
      </c>
      <c r="G34" s="396"/>
      <c r="H34" s="397" t="s">
        <v>42</v>
      </c>
      <c r="I34" s="398" t="s">
        <v>43</v>
      </c>
      <c r="J34" s="398">
        <v>619</v>
      </c>
      <c r="K34" s="398" t="s">
        <v>44</v>
      </c>
      <c r="L34" s="398">
        <v>24</v>
      </c>
      <c r="M34" s="397" t="s">
        <v>34</v>
      </c>
      <c r="N34" s="397">
        <v>0.75</v>
      </c>
      <c r="O34" s="397" t="s">
        <v>35</v>
      </c>
      <c r="P34" s="397" t="s">
        <v>36</v>
      </c>
      <c r="Q34" s="399">
        <v>43242</v>
      </c>
      <c r="R34" s="399">
        <v>43411</v>
      </c>
      <c r="S34" s="399">
        <v>43441</v>
      </c>
      <c r="T34" s="397">
        <f>S34-R34</f>
        <v>30</v>
      </c>
      <c r="U34" s="400"/>
      <c r="V34" s="400"/>
      <c r="W34" s="401"/>
      <c r="X34" s="402"/>
      <c r="Y34" s="402"/>
      <c r="Z34" s="402"/>
      <c r="AA34" s="402"/>
      <c r="AB34" s="403" t="s">
        <v>45</v>
      </c>
      <c r="AC34"/>
      <c r="AD34"/>
      <c r="AE34"/>
      <c r="AF34"/>
      <c r="AG34"/>
      <c r="AH34"/>
      <c r="AI34"/>
      <c r="AJ34"/>
    </row>
    <row r="35" spans="1:36" s="393" customFormat="1" ht="17" customHeight="1">
      <c r="A35" s="407">
        <v>1</v>
      </c>
      <c r="B35" s="408">
        <v>1</v>
      </c>
      <c r="C35" s="409">
        <v>1</v>
      </c>
      <c r="D35" s="9" t="str">
        <f>"Dynan_"&amp;I35&amp;"_"&amp;J35&amp;"_"&amp;L35&amp;"_"&amp;K35</f>
        <v>Dynan_B1_620_24_18C</v>
      </c>
      <c r="E35" s="9" t="str">
        <f>D35&amp;"_Lung_Block"</f>
        <v>Dynan_B1_620_24_18C_Lung_Block</v>
      </c>
      <c r="F35" s="383">
        <v>23</v>
      </c>
      <c r="G35" s="384"/>
      <c r="H35" s="385" t="s">
        <v>42</v>
      </c>
      <c r="I35" s="386" t="s">
        <v>43</v>
      </c>
      <c r="J35" s="386">
        <v>620</v>
      </c>
      <c r="K35" s="386" t="s">
        <v>44</v>
      </c>
      <c r="L35" s="386">
        <v>24</v>
      </c>
      <c r="M35" s="385" t="s">
        <v>34</v>
      </c>
      <c r="N35" s="385">
        <v>0.75</v>
      </c>
      <c r="O35" s="385" t="s">
        <v>35</v>
      </c>
      <c r="P35" s="385" t="s">
        <v>36</v>
      </c>
      <c r="Q35" s="387">
        <v>43242</v>
      </c>
      <c r="R35" s="387">
        <v>43411</v>
      </c>
      <c r="S35" s="387">
        <v>43441</v>
      </c>
      <c r="T35" s="385">
        <f>S35-R35</f>
        <v>30</v>
      </c>
      <c r="U35" s="388"/>
      <c r="V35" s="388"/>
      <c r="W35" s="389"/>
      <c r="X35" s="390"/>
      <c r="Y35" s="390"/>
      <c r="Z35" s="390"/>
      <c r="AA35" s="390"/>
      <c r="AB35" s="391" t="s">
        <v>45</v>
      </c>
      <c r="AC35" s="392"/>
      <c r="AD35" s="392"/>
      <c r="AE35" s="392"/>
      <c r="AF35" s="392"/>
      <c r="AG35" s="392"/>
      <c r="AH35" s="392"/>
      <c r="AI35" s="392"/>
      <c r="AJ35" s="392"/>
    </row>
    <row r="36" spans="1:36" s="7" customFormat="1" ht="17" customHeight="1">
      <c r="A36" s="337">
        <v>1</v>
      </c>
      <c r="B36" s="337">
        <v>1</v>
      </c>
      <c r="C36" s="337">
        <v>1</v>
      </c>
      <c r="D36" s="9" t="str">
        <f>"Dynan_"&amp;I36&amp;"_"&amp;J36&amp;"_"&amp;L36&amp;"_"&amp;K36</f>
        <v>Dynan_B1_621_24_18C</v>
      </c>
      <c r="E36" s="9" t="str">
        <f>D36&amp;"_Lung_Block"</f>
        <v>Dynan_B1_621_24_18C_Lung_Block</v>
      </c>
      <c r="F36" s="280">
        <v>24</v>
      </c>
      <c r="G36" s="254"/>
      <c r="H36" s="47" t="s">
        <v>42</v>
      </c>
      <c r="I36" s="301" t="s">
        <v>43</v>
      </c>
      <c r="J36" s="301">
        <v>621</v>
      </c>
      <c r="K36" s="301" t="s">
        <v>44</v>
      </c>
      <c r="L36" s="301">
        <v>24</v>
      </c>
      <c r="M36" s="47" t="s">
        <v>34</v>
      </c>
      <c r="N36" s="47">
        <v>0.75</v>
      </c>
      <c r="O36" s="47" t="s">
        <v>35</v>
      </c>
      <c r="P36" s="47" t="s">
        <v>36</v>
      </c>
      <c r="Q36" s="261">
        <v>43242</v>
      </c>
      <c r="R36" s="261">
        <v>43411</v>
      </c>
      <c r="S36" s="261">
        <v>43441</v>
      </c>
      <c r="T36" s="47">
        <f>S36-R36</f>
        <v>30</v>
      </c>
      <c r="U36" s="243"/>
      <c r="V36" s="243"/>
      <c r="W36" s="238"/>
      <c r="X36" s="244"/>
      <c r="Y36" s="244"/>
      <c r="Z36" s="244"/>
      <c r="AA36" s="244"/>
      <c r="AB36" s="263" t="s">
        <v>45</v>
      </c>
      <c r="AC36"/>
      <c r="AD36"/>
      <c r="AE36"/>
      <c r="AF36"/>
      <c r="AG36"/>
      <c r="AH36"/>
      <c r="AI36"/>
      <c r="AJ36"/>
    </row>
    <row r="37" spans="1:36" s="7" customFormat="1" ht="17" customHeight="1">
      <c r="A37" s="9">
        <v>1</v>
      </c>
      <c r="B37" s="9">
        <v>1</v>
      </c>
      <c r="C37" s="9">
        <v>2</v>
      </c>
      <c r="D37" s="9" t="str">
        <f>"Dynan_"&amp;I37&amp;"_"&amp;J37&amp;"_"&amp;L37&amp;"_"&amp;K37</f>
        <v>Dynan_B1_622_24_18C</v>
      </c>
      <c r="E37" s="9" t="str">
        <f>D37&amp;"_Lung_Block"</f>
        <v>Dynan_B1_622_24_18C_Lung_Block</v>
      </c>
      <c r="F37" s="280">
        <v>1</v>
      </c>
      <c r="G37" s="254"/>
      <c r="H37" s="47" t="s">
        <v>42</v>
      </c>
      <c r="I37" s="301" t="s">
        <v>43</v>
      </c>
      <c r="J37" s="301">
        <v>622</v>
      </c>
      <c r="K37" s="301" t="s">
        <v>44</v>
      </c>
      <c r="L37" s="301">
        <v>24</v>
      </c>
      <c r="M37" s="47" t="s">
        <v>34</v>
      </c>
      <c r="N37" s="47">
        <v>0.75</v>
      </c>
      <c r="O37" s="47" t="s">
        <v>35</v>
      </c>
      <c r="P37" s="47" t="s">
        <v>36</v>
      </c>
      <c r="Q37" s="261">
        <v>43242</v>
      </c>
      <c r="R37" s="261">
        <v>43411</v>
      </c>
      <c r="S37" s="261">
        <v>43441</v>
      </c>
      <c r="T37" s="47">
        <f>S37-R37</f>
        <v>30</v>
      </c>
      <c r="U37" s="243"/>
      <c r="V37" s="243"/>
      <c r="W37" s="238"/>
      <c r="X37" s="244"/>
      <c r="Y37" s="244"/>
      <c r="Z37" s="244"/>
      <c r="AA37" s="244"/>
      <c r="AB37" s="263" t="s">
        <v>45</v>
      </c>
      <c r="AC37"/>
      <c r="AD37"/>
      <c r="AE37"/>
      <c r="AF37"/>
      <c r="AG37"/>
      <c r="AH37"/>
      <c r="AI37"/>
      <c r="AJ37"/>
    </row>
    <row r="38" spans="1:36" s="7" customFormat="1" ht="17" customHeight="1">
      <c r="A38" s="824" t="str">
        <f>"Total Subjects Received "&amp;"("&amp;I33&amp;")"</f>
        <v>Total Subjects Received (B1)</v>
      </c>
      <c r="B38" s="825"/>
      <c r="C38" s="831"/>
      <c r="D38" s="734" t="s">
        <v>37</v>
      </c>
      <c r="E38" s="734" t="s">
        <v>37</v>
      </c>
      <c r="F38" s="280"/>
      <c r="G38" s="254"/>
      <c r="H38" s="238"/>
      <c r="I38" s="240"/>
      <c r="J38" s="240"/>
      <c r="K38" s="238"/>
      <c r="L38" s="240"/>
      <c r="M38" s="240"/>
      <c r="N38" s="241"/>
      <c r="O38" s="240"/>
      <c r="P38" s="240"/>
      <c r="Q38" s="242"/>
      <c r="R38" s="242"/>
      <c r="S38" s="242"/>
      <c r="T38" s="243"/>
      <c r="U38" s="243"/>
      <c r="V38" s="243"/>
      <c r="W38" s="238"/>
      <c r="X38" s="244"/>
      <c r="Y38" s="244"/>
      <c r="Z38" s="244"/>
      <c r="AA38" s="244"/>
      <c r="AB38" s="240"/>
      <c r="AC38"/>
      <c r="AD38"/>
      <c r="AE38"/>
      <c r="AF38"/>
      <c r="AG38"/>
      <c r="AH38"/>
      <c r="AI38"/>
      <c r="AJ38"/>
    </row>
    <row r="39" spans="1:36" s="7" customFormat="1" ht="17" customHeight="1">
      <c r="A39" s="9"/>
      <c r="B39" s="9"/>
      <c r="C39" s="9"/>
      <c r="D39" s="9"/>
      <c r="E39" s="9"/>
      <c r="F39" s="280"/>
      <c r="G39" s="254"/>
      <c r="H39" s="31"/>
      <c r="I39" s="31"/>
      <c r="J39" s="31"/>
      <c r="K39" s="31"/>
      <c r="L39" s="31"/>
      <c r="M39" s="31"/>
      <c r="N39" s="31"/>
      <c r="O39" s="31"/>
      <c r="P39" s="31"/>
      <c r="Q39" s="12"/>
      <c r="R39" s="12"/>
      <c r="S39" s="12"/>
      <c r="T39" s="31"/>
      <c r="U39" s="243"/>
      <c r="V39" s="243"/>
      <c r="W39" s="238"/>
      <c r="X39" s="244"/>
      <c r="Y39" s="244"/>
      <c r="Z39" s="244"/>
      <c r="AA39" s="244"/>
      <c r="AB39" s="735"/>
      <c r="AC39"/>
      <c r="AD39"/>
      <c r="AE39"/>
      <c r="AF39"/>
      <c r="AG39"/>
      <c r="AH39"/>
      <c r="AI39"/>
      <c r="AJ39"/>
    </row>
    <row r="40" spans="1:36" s="7" customFormat="1" ht="17" customHeight="1">
      <c r="A40" s="9">
        <v>1</v>
      </c>
      <c r="B40" s="9">
        <v>1</v>
      </c>
      <c r="C40" s="9">
        <v>2</v>
      </c>
      <c r="D40" s="9" t="str">
        <f>"Dynan_"&amp;I40&amp;"_"&amp;J40&amp;"_"&amp;L40&amp;"_"&amp;K40</f>
        <v>Dynan_B2_502_1_18C</v>
      </c>
      <c r="E40" s="9" t="str">
        <f>D40&amp;"_Lung_Block"</f>
        <v>Dynan_B2_502_1_18C_Lung_Block</v>
      </c>
      <c r="F40" s="280">
        <f>F37+1</f>
        <v>2</v>
      </c>
      <c r="G40" s="254"/>
      <c r="H40" s="92" t="s">
        <v>42</v>
      </c>
      <c r="I40" s="301" t="s">
        <v>46</v>
      </c>
      <c r="J40" s="301">
        <v>502</v>
      </c>
      <c r="K40" s="301" t="s">
        <v>44</v>
      </c>
      <c r="L40" s="301">
        <v>1</v>
      </c>
      <c r="M40" s="92" t="s">
        <v>34</v>
      </c>
      <c r="N40" s="92">
        <v>0.75</v>
      </c>
      <c r="O40" s="92" t="s">
        <v>39</v>
      </c>
      <c r="P40" s="92" t="s">
        <v>36</v>
      </c>
      <c r="Q40" s="277">
        <v>43242</v>
      </c>
      <c r="R40" s="277">
        <v>43411</v>
      </c>
      <c r="S40" s="277">
        <v>43440</v>
      </c>
      <c r="T40" s="92">
        <f>S40-R40</f>
        <v>29</v>
      </c>
      <c r="U40" s="243"/>
      <c r="V40" s="243"/>
      <c r="W40" s="238"/>
      <c r="X40" s="244"/>
      <c r="Y40" s="244"/>
      <c r="Z40" s="244"/>
      <c r="AA40" s="244"/>
      <c r="AB40" s="263" t="s">
        <v>45</v>
      </c>
      <c r="AC40"/>
      <c r="AD40"/>
      <c r="AE40"/>
      <c r="AF40"/>
      <c r="AG40"/>
      <c r="AH40"/>
      <c r="AI40"/>
      <c r="AJ40"/>
    </row>
    <row r="41" spans="1:36" s="7" customFormat="1" ht="17" customHeight="1">
      <c r="A41" s="9">
        <v>1</v>
      </c>
      <c r="B41" s="9">
        <v>1</v>
      </c>
      <c r="C41" s="9">
        <v>2</v>
      </c>
      <c r="D41" s="9" t="str">
        <f>"Dynan_"&amp;I41&amp;"_"&amp;J41&amp;"_"&amp;L41&amp;"_"&amp;K41</f>
        <v>Dynan_B2_503_1_18C</v>
      </c>
      <c r="E41" s="9" t="str">
        <f>D41&amp;"_Lung_Block"</f>
        <v>Dynan_B2_503_1_18C_Lung_Block</v>
      </c>
      <c r="F41" s="280">
        <f t="shared" ref="F41:F61" si="0">F40+1</f>
        <v>3</v>
      </c>
      <c r="G41" s="254"/>
      <c r="H41" s="92" t="s">
        <v>42</v>
      </c>
      <c r="I41" s="301" t="s">
        <v>46</v>
      </c>
      <c r="J41" s="301">
        <v>503</v>
      </c>
      <c r="K41" s="301" t="s">
        <v>44</v>
      </c>
      <c r="L41" s="301">
        <v>1</v>
      </c>
      <c r="M41" s="92" t="s">
        <v>34</v>
      </c>
      <c r="N41" s="92">
        <v>0.75</v>
      </c>
      <c r="O41" s="92" t="s">
        <v>39</v>
      </c>
      <c r="P41" s="92" t="s">
        <v>36</v>
      </c>
      <c r="Q41" s="277">
        <v>43242</v>
      </c>
      <c r="R41" s="277">
        <v>43411</v>
      </c>
      <c r="S41" s="277">
        <v>43440</v>
      </c>
      <c r="T41" s="92">
        <f>S41-R41</f>
        <v>29</v>
      </c>
      <c r="U41" s="243"/>
      <c r="V41" s="243"/>
      <c r="W41" s="238"/>
      <c r="X41" s="244"/>
      <c r="Y41" s="244"/>
      <c r="Z41" s="244"/>
      <c r="AA41" s="244"/>
      <c r="AB41" s="263" t="s">
        <v>45</v>
      </c>
      <c r="AC41"/>
      <c r="AD41"/>
      <c r="AE41"/>
      <c r="AF41"/>
      <c r="AG41"/>
      <c r="AH41"/>
      <c r="AI41"/>
      <c r="AJ41"/>
    </row>
    <row r="42" spans="1:36" s="7" customFormat="1" ht="17" customHeight="1">
      <c r="A42" s="9">
        <v>1</v>
      </c>
      <c r="B42" s="9">
        <v>1</v>
      </c>
      <c r="C42" s="9">
        <v>2</v>
      </c>
      <c r="D42" s="9" t="str">
        <f>"Dynan_"&amp;I42&amp;"_"&amp;J42&amp;"_"&amp;L42&amp;"_"&amp;K42</f>
        <v>Dynan_B2_504_1_18C</v>
      </c>
      <c r="E42" s="9" t="str">
        <f>D42&amp;"_Lung_Block"</f>
        <v>Dynan_B2_504_1_18C_Lung_Block</v>
      </c>
      <c r="F42" s="280">
        <f t="shared" si="0"/>
        <v>4</v>
      </c>
      <c r="G42" s="254"/>
      <c r="H42" s="92" t="s">
        <v>42</v>
      </c>
      <c r="I42" s="301" t="s">
        <v>46</v>
      </c>
      <c r="J42" s="301">
        <v>504</v>
      </c>
      <c r="K42" s="301" t="s">
        <v>44</v>
      </c>
      <c r="L42" s="301">
        <v>1</v>
      </c>
      <c r="M42" s="92" t="s">
        <v>34</v>
      </c>
      <c r="N42" s="92">
        <v>0.75</v>
      </c>
      <c r="O42" s="92" t="s">
        <v>39</v>
      </c>
      <c r="P42" s="92" t="s">
        <v>36</v>
      </c>
      <c r="Q42" s="277">
        <v>43242</v>
      </c>
      <c r="R42" s="277">
        <v>43411</v>
      </c>
      <c r="S42" s="277">
        <v>43440</v>
      </c>
      <c r="T42" s="92">
        <f>S42-R42</f>
        <v>29</v>
      </c>
      <c r="U42" s="243"/>
      <c r="V42" s="243"/>
      <c r="W42" s="238"/>
      <c r="X42" s="244"/>
      <c r="Y42" s="244"/>
      <c r="Z42" s="244"/>
      <c r="AA42" s="244"/>
      <c r="AB42" s="263" t="s">
        <v>45</v>
      </c>
      <c r="AC42"/>
      <c r="AD42"/>
      <c r="AE42"/>
      <c r="AF42"/>
      <c r="AG42"/>
      <c r="AH42"/>
      <c r="AI42"/>
      <c r="AJ42"/>
    </row>
    <row r="43" spans="1:36" s="7" customFormat="1" ht="17" customHeight="1">
      <c r="A43" s="9">
        <v>1</v>
      </c>
      <c r="B43" s="9">
        <v>1</v>
      </c>
      <c r="C43" s="9">
        <v>2</v>
      </c>
      <c r="D43" s="9" t="str">
        <f>"Dynan_"&amp;I43&amp;"_"&amp;J43&amp;"_"&amp;L43&amp;"_"&amp;K43</f>
        <v>Dynan_B2_505_1_18C</v>
      </c>
      <c r="E43" s="9" t="str">
        <f>D43&amp;"_Lung_Block"</f>
        <v>Dynan_B2_505_1_18C_Lung_Block</v>
      </c>
      <c r="F43" s="280">
        <f t="shared" si="0"/>
        <v>5</v>
      </c>
      <c r="G43" s="254"/>
      <c r="H43" s="92" t="s">
        <v>42</v>
      </c>
      <c r="I43" s="301" t="s">
        <v>46</v>
      </c>
      <c r="J43" s="301">
        <v>505</v>
      </c>
      <c r="K43" s="301" t="s">
        <v>44</v>
      </c>
      <c r="L43" s="301">
        <v>1</v>
      </c>
      <c r="M43" s="92" t="s">
        <v>34</v>
      </c>
      <c r="N43" s="92">
        <v>0.75</v>
      </c>
      <c r="O43" s="92" t="s">
        <v>39</v>
      </c>
      <c r="P43" s="92" t="s">
        <v>36</v>
      </c>
      <c r="Q43" s="277">
        <v>43242</v>
      </c>
      <c r="R43" s="277">
        <v>43411</v>
      </c>
      <c r="S43" s="277">
        <v>43440</v>
      </c>
      <c r="T43" s="92">
        <f>S43-R43</f>
        <v>29</v>
      </c>
      <c r="U43" s="243"/>
      <c r="V43" s="243"/>
      <c r="W43" s="238"/>
      <c r="X43" s="244"/>
      <c r="Y43" s="244"/>
      <c r="Z43" s="244"/>
      <c r="AA43" s="244"/>
      <c r="AB43" s="263" t="s">
        <v>45</v>
      </c>
      <c r="AC43"/>
      <c r="AD43"/>
      <c r="AE43"/>
      <c r="AF43"/>
      <c r="AG43"/>
      <c r="AH43"/>
      <c r="AI43"/>
      <c r="AJ43"/>
    </row>
    <row r="44" spans="1:36" s="7" customFormat="1" ht="17" customHeight="1">
      <c r="A44" s="9">
        <v>1</v>
      </c>
      <c r="B44" s="9">
        <v>1</v>
      </c>
      <c r="C44" s="9">
        <v>2</v>
      </c>
      <c r="D44" s="9" t="str">
        <f>"Dynan_"&amp;I44&amp;"_"&amp;J44&amp;"_"&amp;L44&amp;"_"&amp;K44</f>
        <v>Dynan_B2_506_1_18C</v>
      </c>
      <c r="E44" s="9" t="str">
        <f>D44&amp;"_Lung_Block"</f>
        <v>Dynan_B2_506_1_18C_Lung_Block</v>
      </c>
      <c r="F44" s="280">
        <f>F43+1</f>
        <v>6</v>
      </c>
      <c r="G44" s="254"/>
      <c r="H44" s="92" t="s">
        <v>42</v>
      </c>
      <c r="I44" s="301" t="s">
        <v>46</v>
      </c>
      <c r="J44" s="301">
        <v>506</v>
      </c>
      <c r="K44" s="301" t="s">
        <v>44</v>
      </c>
      <c r="L44" s="301">
        <v>1</v>
      </c>
      <c r="M44" s="92" t="s">
        <v>34</v>
      </c>
      <c r="N44" s="92">
        <v>0.75</v>
      </c>
      <c r="O44" s="92" t="s">
        <v>39</v>
      </c>
      <c r="P44" s="92" t="s">
        <v>36</v>
      </c>
      <c r="Q44" s="277">
        <v>43242</v>
      </c>
      <c r="R44" s="277">
        <v>43411</v>
      </c>
      <c r="S44" s="277">
        <v>43440</v>
      </c>
      <c r="T44" s="92">
        <f>S44-R44</f>
        <v>29</v>
      </c>
      <c r="U44" s="243"/>
      <c r="V44" s="243"/>
      <c r="W44" s="238"/>
      <c r="X44" s="244"/>
      <c r="Y44" s="244"/>
      <c r="Z44" s="244"/>
      <c r="AA44" s="244"/>
      <c r="AB44" s="263" t="s">
        <v>45</v>
      </c>
      <c r="AC44"/>
      <c r="AD44"/>
      <c r="AE44"/>
      <c r="AF44"/>
      <c r="AG44"/>
      <c r="AH44"/>
      <c r="AI44"/>
      <c r="AJ44"/>
    </row>
    <row r="45" spans="1:36" s="7" customFormat="1" ht="17" customHeight="1">
      <c r="A45" s="824" t="str">
        <f>"Total Subjects Received "&amp;"("&amp;I40&amp;")"</f>
        <v>Total Subjects Received (B2)</v>
      </c>
      <c r="B45" s="825"/>
      <c r="C45" s="831"/>
      <c r="D45" s="734" t="s">
        <v>37</v>
      </c>
      <c r="E45" s="734" t="s">
        <v>37</v>
      </c>
      <c r="F45" s="280"/>
      <c r="G45" s="254"/>
      <c r="H45" s="31"/>
      <c r="I45" s="31"/>
      <c r="J45" s="31"/>
      <c r="K45" s="31"/>
      <c r="L45" s="31"/>
      <c r="M45" s="31"/>
      <c r="N45" s="31"/>
      <c r="O45" s="31"/>
      <c r="P45" s="31"/>
      <c r="Q45" s="12"/>
      <c r="R45" s="12"/>
      <c r="S45" s="12"/>
      <c r="T45" s="31"/>
      <c r="U45" s="243"/>
      <c r="V45" s="243"/>
      <c r="W45" s="238"/>
      <c r="X45" s="244"/>
      <c r="Y45" s="244"/>
      <c r="Z45" s="244"/>
      <c r="AA45" s="244"/>
      <c r="AB45" s="735"/>
      <c r="AC45"/>
      <c r="AD45"/>
      <c r="AE45"/>
      <c r="AF45"/>
      <c r="AG45"/>
      <c r="AH45"/>
      <c r="AI45"/>
      <c r="AJ45"/>
    </row>
    <row r="46" spans="1:36" s="7" customFormat="1" ht="17" customHeight="1">
      <c r="A46" s="9"/>
      <c r="B46" s="9"/>
      <c r="C46" s="9"/>
      <c r="D46" s="9"/>
      <c r="E46" s="9"/>
      <c r="F46" s="280"/>
      <c r="G46" s="254"/>
      <c r="H46" s="31"/>
      <c r="I46" s="31"/>
      <c r="J46" s="31"/>
      <c r="K46" s="31"/>
      <c r="L46" s="31"/>
      <c r="M46" s="31"/>
      <c r="N46" s="31"/>
      <c r="O46" s="31"/>
      <c r="P46" s="31"/>
      <c r="Q46" s="12"/>
      <c r="R46" s="12"/>
      <c r="S46" s="12"/>
      <c r="T46" s="31"/>
      <c r="U46" s="243"/>
      <c r="V46" s="243"/>
      <c r="W46" s="238"/>
      <c r="X46" s="244"/>
      <c r="Y46" s="244"/>
      <c r="Z46" s="244"/>
      <c r="AA46" s="244"/>
      <c r="AB46" s="735"/>
      <c r="AC46"/>
      <c r="AD46"/>
      <c r="AE46"/>
      <c r="AF46"/>
      <c r="AG46"/>
      <c r="AH46"/>
      <c r="AI46"/>
      <c r="AJ46"/>
    </row>
    <row r="47" spans="1:36" s="7" customFormat="1" ht="17" customHeight="1">
      <c r="A47" s="9">
        <v>1</v>
      </c>
      <c r="B47" s="9">
        <v>1</v>
      </c>
      <c r="C47" s="9">
        <v>2</v>
      </c>
      <c r="D47" s="9" t="str">
        <f>"Dynan_"&amp;I47&amp;"_"&amp;J47&amp;"_"&amp;L47&amp;"_"&amp;K47</f>
        <v>Dynan_B3_562_13_18C</v>
      </c>
      <c r="E47" s="821" t="str">
        <f>D47&amp;"_Lung_Block"</f>
        <v>Dynan_B3_562_13_18C_Lung_Block</v>
      </c>
      <c r="F47" s="280">
        <f>F44+1</f>
        <v>7</v>
      </c>
      <c r="G47" s="254"/>
      <c r="H47" s="47" t="s">
        <v>42</v>
      </c>
      <c r="I47" s="301" t="s">
        <v>47</v>
      </c>
      <c r="J47" s="301">
        <v>562</v>
      </c>
      <c r="K47" s="301" t="s">
        <v>44</v>
      </c>
      <c r="L47" s="301">
        <v>13</v>
      </c>
      <c r="M47" s="47" t="s">
        <v>34</v>
      </c>
      <c r="N47" s="47">
        <v>0.75</v>
      </c>
      <c r="O47" s="47" t="s">
        <v>35</v>
      </c>
      <c r="P47" s="47" t="s">
        <v>36</v>
      </c>
      <c r="Q47" s="261">
        <v>43242</v>
      </c>
      <c r="R47" s="261">
        <v>43411</v>
      </c>
      <c r="S47" s="261">
        <v>43599</v>
      </c>
      <c r="T47" s="47">
        <f t="shared" ref="T47:T55" si="1">S47-R47</f>
        <v>188</v>
      </c>
      <c r="U47" s="243"/>
      <c r="V47" s="243"/>
      <c r="W47" s="238"/>
      <c r="X47" s="244"/>
      <c r="Y47" s="244"/>
      <c r="Z47" s="244"/>
      <c r="AA47" s="244"/>
      <c r="AB47" s="263" t="s">
        <v>45</v>
      </c>
      <c r="AC47"/>
      <c r="AD47"/>
      <c r="AE47"/>
      <c r="AF47"/>
      <c r="AG47"/>
      <c r="AH47"/>
      <c r="AI47"/>
      <c r="AJ47"/>
    </row>
    <row r="48" spans="1:36" s="7" customFormat="1" ht="17" customHeight="1">
      <c r="A48" s="9">
        <v>1</v>
      </c>
      <c r="B48" s="9">
        <v>1</v>
      </c>
      <c r="C48" s="9">
        <v>2</v>
      </c>
      <c r="D48" s="9" t="str">
        <f t="shared" ref="D48:D55" si="2">"Dynan_"&amp;I48&amp;"_"&amp;J48&amp;"_"&amp;L48&amp;"_"&amp;K48</f>
        <v>Dynan_B3_563_13_18C</v>
      </c>
      <c r="E48" s="821" t="str">
        <f t="shared" ref="E48:E55" si="3">D48&amp;"_Lung_Block"</f>
        <v>Dynan_B3_563_13_18C_Lung_Block</v>
      </c>
      <c r="F48" s="280">
        <f t="shared" si="0"/>
        <v>8</v>
      </c>
      <c r="G48" s="254"/>
      <c r="H48" s="47" t="s">
        <v>42</v>
      </c>
      <c r="I48" s="301" t="s">
        <v>47</v>
      </c>
      <c r="J48" s="301">
        <v>563</v>
      </c>
      <c r="K48" s="301" t="s">
        <v>44</v>
      </c>
      <c r="L48" s="301">
        <v>13</v>
      </c>
      <c r="M48" s="47" t="s">
        <v>34</v>
      </c>
      <c r="N48" s="47">
        <v>0.75</v>
      </c>
      <c r="O48" s="47" t="s">
        <v>35</v>
      </c>
      <c r="P48" s="47" t="s">
        <v>36</v>
      </c>
      <c r="Q48" s="261">
        <v>43242</v>
      </c>
      <c r="R48" s="261">
        <v>43411</v>
      </c>
      <c r="S48" s="261">
        <v>43599</v>
      </c>
      <c r="T48" s="47">
        <f t="shared" si="1"/>
        <v>188</v>
      </c>
      <c r="U48" s="243"/>
      <c r="V48" s="243"/>
      <c r="W48" s="238"/>
      <c r="X48" s="244"/>
      <c r="Y48" s="244"/>
      <c r="Z48" s="244"/>
      <c r="AA48" s="244"/>
      <c r="AB48" s="263" t="s">
        <v>45</v>
      </c>
      <c r="AC48"/>
      <c r="AD48"/>
      <c r="AE48"/>
      <c r="AF48"/>
      <c r="AG48"/>
      <c r="AH48"/>
      <c r="AI48"/>
      <c r="AJ48"/>
    </row>
    <row r="49" spans="1:36" s="7" customFormat="1" ht="17" customHeight="1">
      <c r="A49" s="9">
        <v>1</v>
      </c>
      <c r="B49" s="9">
        <v>1</v>
      </c>
      <c r="C49" s="9">
        <v>2</v>
      </c>
      <c r="D49" s="9" t="str">
        <f t="shared" si="2"/>
        <v>Dynan_B3_564_13_18C</v>
      </c>
      <c r="E49" s="821" t="str">
        <f t="shared" si="3"/>
        <v>Dynan_B3_564_13_18C_Lung_Block</v>
      </c>
      <c r="F49" s="280">
        <f t="shared" si="0"/>
        <v>9</v>
      </c>
      <c r="G49" s="254"/>
      <c r="H49" s="47" t="s">
        <v>42</v>
      </c>
      <c r="I49" s="301" t="s">
        <v>47</v>
      </c>
      <c r="J49" s="301">
        <v>564</v>
      </c>
      <c r="K49" s="301" t="s">
        <v>44</v>
      </c>
      <c r="L49" s="301">
        <v>13</v>
      </c>
      <c r="M49" s="47" t="s">
        <v>34</v>
      </c>
      <c r="N49" s="47">
        <v>0.75</v>
      </c>
      <c r="O49" s="47" t="s">
        <v>35</v>
      </c>
      <c r="P49" s="47" t="s">
        <v>36</v>
      </c>
      <c r="Q49" s="261">
        <v>43242</v>
      </c>
      <c r="R49" s="261">
        <v>43411</v>
      </c>
      <c r="S49" s="261">
        <v>43599</v>
      </c>
      <c r="T49" s="47">
        <f t="shared" si="1"/>
        <v>188</v>
      </c>
      <c r="U49" s="243"/>
      <c r="V49" s="243"/>
      <c r="W49" s="238"/>
      <c r="X49" s="244"/>
      <c r="Y49" s="244"/>
      <c r="Z49" s="244"/>
      <c r="AA49" s="244"/>
      <c r="AB49" s="263" t="s">
        <v>45</v>
      </c>
      <c r="AC49"/>
      <c r="AD49"/>
      <c r="AE49"/>
      <c r="AF49"/>
      <c r="AG49"/>
      <c r="AH49"/>
      <c r="AI49"/>
      <c r="AJ49"/>
    </row>
    <row r="50" spans="1:36" s="7" customFormat="1" ht="17" customHeight="1">
      <c r="A50" s="9">
        <v>1</v>
      </c>
      <c r="B50" s="9">
        <v>1</v>
      </c>
      <c r="C50" s="9">
        <v>2</v>
      </c>
      <c r="D50" s="9" t="str">
        <f t="shared" si="2"/>
        <v>Dynan_B3_565_13_18C</v>
      </c>
      <c r="E50" s="821" t="str">
        <f t="shared" si="3"/>
        <v>Dynan_B3_565_13_18C_Lung_Block</v>
      </c>
      <c r="F50" s="280">
        <f t="shared" si="0"/>
        <v>10</v>
      </c>
      <c r="G50" s="254"/>
      <c r="H50" s="47" t="s">
        <v>42</v>
      </c>
      <c r="I50" s="301" t="s">
        <v>47</v>
      </c>
      <c r="J50" s="301">
        <v>565</v>
      </c>
      <c r="K50" s="301" t="s">
        <v>44</v>
      </c>
      <c r="L50" s="301">
        <v>13</v>
      </c>
      <c r="M50" s="47" t="s">
        <v>34</v>
      </c>
      <c r="N50" s="47">
        <v>0.75</v>
      </c>
      <c r="O50" s="47" t="s">
        <v>35</v>
      </c>
      <c r="P50" s="47" t="s">
        <v>36</v>
      </c>
      <c r="Q50" s="261">
        <v>43242</v>
      </c>
      <c r="R50" s="261">
        <v>43411</v>
      </c>
      <c r="S50" s="261">
        <v>43599</v>
      </c>
      <c r="T50" s="47">
        <f t="shared" si="1"/>
        <v>188</v>
      </c>
      <c r="U50" s="243"/>
      <c r="V50" s="243"/>
      <c r="W50" s="238"/>
      <c r="X50" s="244"/>
      <c r="Y50" s="244"/>
      <c r="Z50" s="244"/>
      <c r="AA50" s="244"/>
      <c r="AB50" s="263" t="s">
        <v>45</v>
      </c>
      <c r="AC50"/>
      <c r="AD50"/>
      <c r="AE50"/>
      <c r="AF50"/>
      <c r="AG50"/>
      <c r="AH50"/>
      <c r="AI50"/>
      <c r="AJ50"/>
    </row>
    <row r="51" spans="1:36" s="7" customFormat="1" ht="17" customHeight="1">
      <c r="A51" s="9">
        <v>1</v>
      </c>
      <c r="B51" s="9">
        <v>1</v>
      </c>
      <c r="C51" s="9">
        <v>2</v>
      </c>
      <c r="D51" s="9" t="str">
        <f t="shared" si="2"/>
        <v>Dynan_B3_567_13_18C</v>
      </c>
      <c r="E51" s="821" t="str">
        <f t="shared" si="3"/>
        <v>Dynan_B3_567_13_18C_Lung_Block</v>
      </c>
      <c r="F51" s="280">
        <f t="shared" si="0"/>
        <v>11</v>
      </c>
      <c r="G51" s="254"/>
      <c r="H51" s="47" t="s">
        <v>42</v>
      </c>
      <c r="I51" s="301" t="s">
        <v>47</v>
      </c>
      <c r="J51" s="301">
        <v>567</v>
      </c>
      <c r="K51" s="301" t="s">
        <v>44</v>
      </c>
      <c r="L51" s="301">
        <v>13</v>
      </c>
      <c r="M51" s="47" t="s">
        <v>34</v>
      </c>
      <c r="N51" s="47">
        <v>0.75</v>
      </c>
      <c r="O51" s="47" t="s">
        <v>35</v>
      </c>
      <c r="P51" s="47" t="s">
        <v>36</v>
      </c>
      <c r="Q51" s="261">
        <v>43242</v>
      </c>
      <c r="R51" s="261">
        <v>43411</v>
      </c>
      <c r="S51" s="261">
        <v>43599</v>
      </c>
      <c r="T51" s="47">
        <f t="shared" si="1"/>
        <v>188</v>
      </c>
      <c r="U51" s="243"/>
      <c r="V51" s="243"/>
      <c r="W51" s="238"/>
      <c r="X51" s="244"/>
      <c r="Y51" s="244"/>
      <c r="Z51" s="244"/>
      <c r="AA51" s="244"/>
      <c r="AB51" s="263" t="s">
        <v>45</v>
      </c>
      <c r="AC51"/>
      <c r="AD51"/>
      <c r="AE51"/>
      <c r="AF51"/>
      <c r="AG51"/>
      <c r="AH51"/>
      <c r="AI51"/>
      <c r="AJ51"/>
    </row>
    <row r="52" spans="1:36" s="7" customFormat="1" ht="17" customHeight="1">
      <c r="A52" s="9">
        <v>1</v>
      </c>
      <c r="B52" s="9">
        <v>1</v>
      </c>
      <c r="C52" s="9">
        <v>2</v>
      </c>
      <c r="D52" s="9" t="str">
        <f>"Dynan_"&amp;I52&amp;"_"&amp;J52&amp;"_"&amp;L52&amp;"_"&amp;K52</f>
        <v>Dynan_B3_761_53C_18C</v>
      </c>
      <c r="E52" s="821" t="str">
        <f t="shared" si="3"/>
        <v>Dynan_B3_761_53C_18C_Lung_Block</v>
      </c>
      <c r="F52" s="280">
        <f t="shared" si="0"/>
        <v>12</v>
      </c>
      <c r="G52" s="254"/>
      <c r="H52" s="47" t="s">
        <v>42</v>
      </c>
      <c r="I52" s="301" t="s">
        <v>47</v>
      </c>
      <c r="J52" s="301">
        <v>761</v>
      </c>
      <c r="K52" s="301" t="s">
        <v>44</v>
      </c>
      <c r="L52" s="301" t="s">
        <v>48</v>
      </c>
      <c r="M52" s="47" t="s">
        <v>34</v>
      </c>
      <c r="N52" s="47">
        <v>0.75</v>
      </c>
      <c r="O52" s="47" t="s">
        <v>35</v>
      </c>
      <c r="P52" s="47" t="s">
        <v>36</v>
      </c>
      <c r="Q52" s="261">
        <v>43242</v>
      </c>
      <c r="R52" s="261">
        <v>43411</v>
      </c>
      <c r="S52" s="261">
        <v>43599</v>
      </c>
      <c r="T52" s="47">
        <f t="shared" si="1"/>
        <v>188</v>
      </c>
      <c r="U52" s="243"/>
      <c r="V52" s="243"/>
      <c r="W52" s="238"/>
      <c r="X52" s="244"/>
      <c r="Y52" s="244"/>
      <c r="Z52" s="244"/>
      <c r="AA52" s="244"/>
      <c r="AB52" s="263" t="s">
        <v>49</v>
      </c>
      <c r="AC52"/>
      <c r="AD52"/>
      <c r="AE52"/>
      <c r="AF52"/>
      <c r="AG52"/>
      <c r="AH52"/>
      <c r="AI52"/>
      <c r="AJ52"/>
    </row>
    <row r="53" spans="1:36" s="7" customFormat="1" ht="17" customHeight="1">
      <c r="A53" s="9">
        <v>1</v>
      </c>
      <c r="B53" s="9">
        <v>1</v>
      </c>
      <c r="C53" s="9">
        <v>2</v>
      </c>
      <c r="D53" s="9" t="str">
        <f t="shared" si="2"/>
        <v>Dynan_B3_765_54B_18C</v>
      </c>
      <c r="E53" s="821" t="str">
        <f t="shared" si="3"/>
        <v>Dynan_B3_765_54B_18C_Lung_Block</v>
      </c>
      <c r="F53" s="280">
        <f t="shared" si="0"/>
        <v>13</v>
      </c>
      <c r="G53" s="254"/>
      <c r="H53" s="47" t="s">
        <v>42</v>
      </c>
      <c r="I53" s="301" t="s">
        <v>47</v>
      </c>
      <c r="J53" s="301">
        <v>765</v>
      </c>
      <c r="K53" s="301" t="s">
        <v>44</v>
      </c>
      <c r="L53" s="301" t="s">
        <v>50</v>
      </c>
      <c r="M53" s="47" t="s">
        <v>34</v>
      </c>
      <c r="N53" s="47">
        <v>0.75</v>
      </c>
      <c r="O53" s="47" t="s">
        <v>35</v>
      </c>
      <c r="P53" s="47" t="s">
        <v>36</v>
      </c>
      <c r="Q53" s="261">
        <v>43242</v>
      </c>
      <c r="R53" s="261">
        <v>43411</v>
      </c>
      <c r="S53" s="261">
        <v>43600</v>
      </c>
      <c r="T53" s="47">
        <f t="shared" si="1"/>
        <v>189</v>
      </c>
      <c r="U53" s="243"/>
      <c r="V53" s="243"/>
      <c r="W53" s="238"/>
      <c r="X53" s="244"/>
      <c r="Y53" s="244"/>
      <c r="Z53" s="244"/>
      <c r="AA53" s="244"/>
      <c r="AB53" s="264" t="s">
        <v>51</v>
      </c>
      <c r="AC53"/>
      <c r="AD53"/>
      <c r="AE53"/>
      <c r="AF53"/>
      <c r="AG53"/>
      <c r="AH53"/>
      <c r="AI53"/>
      <c r="AJ53"/>
    </row>
    <row r="54" spans="1:36" s="7" customFormat="1" ht="17" customHeight="1">
      <c r="A54" s="9">
        <v>1</v>
      </c>
      <c r="B54" s="9">
        <v>1</v>
      </c>
      <c r="C54" s="9">
        <v>2</v>
      </c>
      <c r="D54" s="9" t="str">
        <f t="shared" si="2"/>
        <v>Dynan_B3_767_54A_18C</v>
      </c>
      <c r="E54" s="821" t="str">
        <f t="shared" si="3"/>
        <v>Dynan_B3_767_54A_18C_Lung_Block</v>
      </c>
      <c r="F54" s="280">
        <f t="shared" si="0"/>
        <v>14</v>
      </c>
      <c r="G54" s="254"/>
      <c r="H54" s="47" t="s">
        <v>42</v>
      </c>
      <c r="I54" s="301" t="s">
        <v>47</v>
      </c>
      <c r="J54" s="301">
        <v>767</v>
      </c>
      <c r="K54" s="301" t="s">
        <v>44</v>
      </c>
      <c r="L54" s="301" t="s">
        <v>52</v>
      </c>
      <c r="M54" s="47" t="s">
        <v>34</v>
      </c>
      <c r="N54" s="47">
        <v>0.75</v>
      </c>
      <c r="O54" s="47" t="s">
        <v>35</v>
      </c>
      <c r="P54" s="47" t="s">
        <v>36</v>
      </c>
      <c r="Q54" s="261">
        <v>43242</v>
      </c>
      <c r="R54" s="261">
        <v>43411</v>
      </c>
      <c r="S54" s="261">
        <v>43600</v>
      </c>
      <c r="T54" s="47">
        <f t="shared" si="1"/>
        <v>189</v>
      </c>
      <c r="U54" s="243"/>
      <c r="V54" s="243"/>
      <c r="W54" s="238"/>
      <c r="X54" s="244"/>
      <c r="Y54" s="244"/>
      <c r="Z54" s="244"/>
      <c r="AA54" s="244"/>
      <c r="AB54" s="264" t="s">
        <v>53</v>
      </c>
      <c r="AC54"/>
      <c r="AD54"/>
      <c r="AE54"/>
      <c r="AF54"/>
      <c r="AG54"/>
      <c r="AH54"/>
      <c r="AI54"/>
      <c r="AJ54"/>
    </row>
    <row r="55" spans="1:36" s="7" customFormat="1" ht="17" customHeight="1">
      <c r="A55" s="9">
        <v>1</v>
      </c>
      <c r="B55" s="9">
        <v>1</v>
      </c>
      <c r="C55" s="9">
        <v>2</v>
      </c>
      <c r="D55" s="9" t="str">
        <f t="shared" si="2"/>
        <v>Dynan_B3_790_59_18C</v>
      </c>
      <c r="E55" s="821" t="str">
        <f t="shared" si="3"/>
        <v>Dynan_B3_790_59_18C_Lung_Block</v>
      </c>
      <c r="F55" s="280">
        <f t="shared" si="0"/>
        <v>15</v>
      </c>
      <c r="G55" s="254"/>
      <c r="H55" s="47" t="s">
        <v>42</v>
      </c>
      <c r="I55" s="301" t="s">
        <v>47</v>
      </c>
      <c r="J55" s="301">
        <v>790</v>
      </c>
      <c r="K55" s="301" t="s">
        <v>44</v>
      </c>
      <c r="L55" s="301">
        <v>59</v>
      </c>
      <c r="M55" s="47" t="s">
        <v>34</v>
      </c>
      <c r="N55" s="47">
        <v>0.75</v>
      </c>
      <c r="O55" s="47" t="s">
        <v>35</v>
      </c>
      <c r="P55" s="47" t="s">
        <v>36</v>
      </c>
      <c r="Q55" s="261">
        <v>43242</v>
      </c>
      <c r="R55" s="261">
        <v>43411</v>
      </c>
      <c r="S55" s="261">
        <v>43600</v>
      </c>
      <c r="T55" s="47">
        <f t="shared" si="1"/>
        <v>189</v>
      </c>
      <c r="U55" s="243"/>
      <c r="V55" s="243"/>
      <c r="W55" s="238"/>
      <c r="X55" s="244"/>
      <c r="Y55" s="244"/>
      <c r="Z55" s="244"/>
      <c r="AA55" s="244"/>
      <c r="AB55" s="263" t="s">
        <v>54</v>
      </c>
      <c r="AC55"/>
      <c r="AD55"/>
      <c r="AE55"/>
      <c r="AF55"/>
      <c r="AG55"/>
      <c r="AH55"/>
      <c r="AI55"/>
      <c r="AJ55"/>
    </row>
    <row r="56" spans="1:36" s="7" customFormat="1" ht="17" customHeight="1">
      <c r="A56" s="824" t="str">
        <f>"Total Subjects Received "&amp;"("&amp;I51&amp;")"</f>
        <v>Total Subjects Received (B3)</v>
      </c>
      <c r="B56" s="825"/>
      <c r="C56" s="831"/>
      <c r="D56" s="787"/>
      <c r="E56" s="824" t="s">
        <v>55</v>
      </c>
      <c r="F56" s="825"/>
      <c r="G56" s="831"/>
      <c r="H56" s="31"/>
      <c r="I56" s="31"/>
      <c r="J56" s="31"/>
      <c r="K56" s="31"/>
      <c r="L56" s="31"/>
      <c r="M56" s="31"/>
      <c r="N56" s="31"/>
      <c r="O56" s="31"/>
      <c r="P56" s="31"/>
      <c r="Q56" s="12"/>
      <c r="R56" s="12"/>
      <c r="S56" s="12"/>
      <c r="T56" s="31"/>
      <c r="U56" s="243"/>
      <c r="V56" s="243"/>
      <c r="W56" s="238"/>
      <c r="X56" s="244"/>
      <c r="Y56" s="244"/>
      <c r="Z56" s="244"/>
      <c r="AA56" s="244"/>
      <c r="AB56" s="735"/>
      <c r="AC56"/>
      <c r="AD56"/>
      <c r="AE56"/>
      <c r="AF56"/>
      <c r="AG56"/>
      <c r="AH56"/>
      <c r="AI56"/>
      <c r="AJ56"/>
    </row>
    <row r="57" spans="1:36" s="7" customFormat="1" ht="17" customHeight="1">
      <c r="A57" s="9"/>
      <c r="B57" s="9"/>
      <c r="C57" s="9"/>
      <c r="D57" s="9"/>
      <c r="E57" s="9"/>
      <c r="F57" s="280"/>
      <c r="G57" s="254"/>
      <c r="H57" s="31"/>
      <c r="I57" s="31"/>
      <c r="J57" s="31"/>
      <c r="K57" s="31"/>
      <c r="L57" s="31"/>
      <c r="M57" s="31"/>
      <c r="N57" s="31"/>
      <c r="O57" s="31"/>
      <c r="P57" s="31"/>
      <c r="Q57" s="12"/>
      <c r="R57" s="12"/>
      <c r="S57" s="12"/>
      <c r="T57" s="31"/>
      <c r="U57" s="243"/>
      <c r="V57" s="243"/>
      <c r="W57" s="238"/>
      <c r="X57" s="244"/>
      <c r="Y57" s="244"/>
      <c r="Z57" s="244"/>
      <c r="AA57" s="244"/>
      <c r="AB57" s="735"/>
      <c r="AC57"/>
      <c r="AD57"/>
      <c r="AE57"/>
      <c r="AF57"/>
      <c r="AG57"/>
      <c r="AH57"/>
      <c r="AI57"/>
      <c r="AJ57"/>
    </row>
    <row r="58" spans="1:36" s="7" customFormat="1" ht="17" customHeight="1">
      <c r="A58" s="9">
        <v>1</v>
      </c>
      <c r="B58" s="9">
        <v>1</v>
      </c>
      <c r="C58" s="9">
        <v>2</v>
      </c>
      <c r="D58" s="9" t="str">
        <f>"Dynan_"&amp;I58&amp;"_"&amp;J58&amp;"_"&amp;L58&amp;"_"&amp;K58</f>
        <v>Dynan_B4_507_2_18C</v>
      </c>
      <c r="E58" s="9" t="str">
        <f>D58&amp;"_Lung_Block"</f>
        <v>Dynan_B4_507_2_18C_Lung_Block</v>
      </c>
      <c r="F58" s="280">
        <f>F55+1</f>
        <v>16</v>
      </c>
      <c r="G58" s="254"/>
      <c r="H58" s="92" t="s">
        <v>42</v>
      </c>
      <c r="I58" s="301" t="s">
        <v>56</v>
      </c>
      <c r="J58" s="301">
        <v>507</v>
      </c>
      <c r="K58" s="301" t="s">
        <v>44</v>
      </c>
      <c r="L58" s="301">
        <v>2</v>
      </c>
      <c r="M58" s="92" t="s">
        <v>34</v>
      </c>
      <c r="N58" s="92">
        <v>0.75</v>
      </c>
      <c r="O58" s="92" t="s">
        <v>39</v>
      </c>
      <c r="P58" s="92" t="s">
        <v>36</v>
      </c>
      <c r="Q58" s="277">
        <v>43242</v>
      </c>
      <c r="R58" s="277">
        <v>43411</v>
      </c>
      <c r="S58" s="277">
        <v>43599</v>
      </c>
      <c r="T58" s="92">
        <f>S58-R58</f>
        <v>188</v>
      </c>
      <c r="U58" s="243"/>
      <c r="V58" s="243"/>
      <c r="W58" s="238"/>
      <c r="X58" s="244"/>
      <c r="Y58" s="244"/>
      <c r="Z58" s="244"/>
      <c r="AA58" s="244"/>
      <c r="AB58" s="263" t="s">
        <v>45</v>
      </c>
      <c r="AC58"/>
      <c r="AD58"/>
      <c r="AE58"/>
      <c r="AF58"/>
      <c r="AG58"/>
      <c r="AH58"/>
      <c r="AI58"/>
      <c r="AJ58"/>
    </row>
    <row r="59" spans="1:36" s="7" customFormat="1" ht="17" customHeight="1">
      <c r="A59" s="9">
        <v>1</v>
      </c>
      <c r="B59" s="9">
        <v>1</v>
      </c>
      <c r="C59" s="9">
        <v>2</v>
      </c>
      <c r="D59" s="9" t="str">
        <f>"Dynan_"&amp;I59&amp;"_"&amp;J59&amp;"_"&amp;L59&amp;"_"&amp;K59</f>
        <v>Dynan_B4_508_2_18C</v>
      </c>
      <c r="E59" s="9" t="str">
        <f>D59&amp;"_Lung_Block"</f>
        <v>Dynan_B4_508_2_18C_Lung_Block</v>
      </c>
      <c r="F59" s="280">
        <f t="shared" si="0"/>
        <v>17</v>
      </c>
      <c r="G59" s="254"/>
      <c r="H59" s="92" t="s">
        <v>42</v>
      </c>
      <c r="I59" s="301" t="s">
        <v>56</v>
      </c>
      <c r="J59" s="301">
        <v>508</v>
      </c>
      <c r="K59" s="301" t="s">
        <v>44</v>
      </c>
      <c r="L59" s="301">
        <v>2</v>
      </c>
      <c r="M59" s="92" t="s">
        <v>34</v>
      </c>
      <c r="N59" s="92">
        <v>0.75</v>
      </c>
      <c r="O59" s="92" t="s">
        <v>39</v>
      </c>
      <c r="P59" s="92" t="s">
        <v>36</v>
      </c>
      <c r="Q59" s="277">
        <v>43242</v>
      </c>
      <c r="R59" s="277">
        <v>43411</v>
      </c>
      <c r="S59" s="277">
        <v>43599</v>
      </c>
      <c r="T59" s="92">
        <f>S59-R59</f>
        <v>188</v>
      </c>
      <c r="U59" s="243"/>
      <c r="V59" s="243"/>
      <c r="W59" s="238"/>
      <c r="X59" s="244"/>
      <c r="Y59" s="244"/>
      <c r="Z59" s="244"/>
      <c r="AA59" s="244"/>
      <c r="AB59" s="263" t="s">
        <v>45</v>
      </c>
      <c r="AC59"/>
      <c r="AD59"/>
      <c r="AE59"/>
      <c r="AF59"/>
      <c r="AG59"/>
      <c r="AH59"/>
      <c r="AI59"/>
      <c r="AJ59"/>
    </row>
    <row r="60" spans="1:36" s="7" customFormat="1" ht="17" customHeight="1">
      <c r="A60" s="9">
        <v>1</v>
      </c>
      <c r="B60" s="9">
        <v>1</v>
      </c>
      <c r="C60" s="9">
        <v>2</v>
      </c>
      <c r="D60" s="9" t="str">
        <f>"Dynan_"&amp;I60&amp;"_"&amp;J60&amp;"_"&amp;L60&amp;"_"&amp;K60</f>
        <v>Dynan_B4_509_2_18C</v>
      </c>
      <c r="E60" s="9" t="str">
        <f>D60&amp;"_Lung_Block"</f>
        <v>Dynan_B4_509_2_18C_Lung_Block</v>
      </c>
      <c r="F60" s="280">
        <f t="shared" si="0"/>
        <v>18</v>
      </c>
      <c r="G60" s="254"/>
      <c r="H60" s="92" t="s">
        <v>42</v>
      </c>
      <c r="I60" s="301" t="s">
        <v>56</v>
      </c>
      <c r="J60" s="301">
        <v>509</v>
      </c>
      <c r="K60" s="301" t="s">
        <v>44</v>
      </c>
      <c r="L60" s="301">
        <v>2</v>
      </c>
      <c r="M60" s="92" t="s">
        <v>34</v>
      </c>
      <c r="N60" s="92">
        <v>0.75</v>
      </c>
      <c r="O60" s="92" t="s">
        <v>39</v>
      </c>
      <c r="P60" s="92" t="s">
        <v>36</v>
      </c>
      <c r="Q60" s="277">
        <v>43242</v>
      </c>
      <c r="R60" s="277">
        <v>43411</v>
      </c>
      <c r="S60" s="277">
        <v>43599</v>
      </c>
      <c r="T60" s="92">
        <f>S60-R60</f>
        <v>188</v>
      </c>
      <c r="U60" s="243"/>
      <c r="V60" s="243"/>
      <c r="W60" s="238"/>
      <c r="X60" s="244"/>
      <c r="Y60" s="244"/>
      <c r="Z60" s="244"/>
      <c r="AA60" s="244"/>
      <c r="AB60" s="263" t="s">
        <v>57</v>
      </c>
      <c r="AC60"/>
      <c r="AD60"/>
      <c r="AE60"/>
      <c r="AF60"/>
      <c r="AG60"/>
      <c r="AH60"/>
      <c r="AI60"/>
      <c r="AJ60"/>
    </row>
    <row r="61" spans="1:36" s="7" customFormat="1" ht="17" hidden="1" customHeight="1">
      <c r="A61" s="9" t="s">
        <v>58</v>
      </c>
      <c r="B61" s="9" t="s">
        <v>58</v>
      </c>
      <c r="C61" s="9" t="s">
        <v>58</v>
      </c>
      <c r="D61" s="9" t="str">
        <f>"Dynan_"&amp;I61&amp;"_"&amp;J61&amp;"_"&amp;L61&amp;"_"&amp;K61</f>
        <v>Dynan_B4_510_2_18C</v>
      </c>
      <c r="E61" s="9" t="str">
        <f>D61&amp;"_Lung_Block"</f>
        <v>Dynan_B4_510_2_18C_Lung_Block</v>
      </c>
      <c r="F61" s="280">
        <f t="shared" si="0"/>
        <v>19</v>
      </c>
      <c r="G61" s="254"/>
      <c r="H61" s="92" t="s">
        <v>42</v>
      </c>
      <c r="I61" s="301" t="s">
        <v>56</v>
      </c>
      <c r="J61" s="301">
        <v>510</v>
      </c>
      <c r="K61" s="301" t="s">
        <v>44</v>
      </c>
      <c r="L61" s="301">
        <v>2</v>
      </c>
      <c r="M61" s="92" t="s">
        <v>34</v>
      </c>
      <c r="N61" s="92">
        <v>0.75</v>
      </c>
      <c r="O61" s="92" t="s">
        <v>39</v>
      </c>
      <c r="P61" s="92" t="s">
        <v>36</v>
      </c>
      <c r="Q61" s="277">
        <v>43242</v>
      </c>
      <c r="R61" s="277">
        <v>43411</v>
      </c>
      <c r="S61" s="277">
        <v>43580</v>
      </c>
      <c r="T61" s="92">
        <f>S61-R61</f>
        <v>169</v>
      </c>
      <c r="U61" s="243"/>
      <c r="V61" s="243"/>
      <c r="W61" s="238"/>
      <c r="X61" s="244"/>
      <c r="Y61" s="244"/>
      <c r="Z61" s="244"/>
      <c r="AA61" s="244"/>
      <c r="AB61" s="263" t="s">
        <v>59</v>
      </c>
      <c r="AC61"/>
      <c r="AD61"/>
      <c r="AE61"/>
      <c r="AF61"/>
      <c r="AG61"/>
      <c r="AH61"/>
      <c r="AI61"/>
      <c r="AJ61"/>
    </row>
    <row r="62" spans="1:36" s="7" customFormat="1" ht="17" customHeight="1">
      <c r="A62" s="9">
        <v>1</v>
      </c>
      <c r="B62" s="9">
        <v>1</v>
      </c>
      <c r="C62" s="9">
        <v>2</v>
      </c>
      <c r="D62" s="9" t="str">
        <f>"Dynan_"&amp;I62&amp;"_"&amp;J62&amp;"_"&amp;L62&amp;"_"&amp;K62</f>
        <v>Dynan_B4_511_2_18C</v>
      </c>
      <c r="E62" s="9" t="str">
        <f>D62&amp;"_Lung_Block"</f>
        <v>Dynan_B4_511_2_18C_Lung_Block</v>
      </c>
      <c r="F62" s="280">
        <f>F60+1</f>
        <v>19</v>
      </c>
      <c r="G62" s="254"/>
      <c r="H62" s="92" t="s">
        <v>42</v>
      </c>
      <c r="I62" s="301" t="s">
        <v>56</v>
      </c>
      <c r="J62" s="301">
        <v>511</v>
      </c>
      <c r="K62" s="301" t="s">
        <v>44</v>
      </c>
      <c r="L62" s="301">
        <v>2</v>
      </c>
      <c r="M62" s="92" t="s">
        <v>34</v>
      </c>
      <c r="N62" s="92">
        <v>0.75</v>
      </c>
      <c r="O62" s="92" t="s">
        <v>39</v>
      </c>
      <c r="P62" s="92" t="s">
        <v>36</v>
      </c>
      <c r="Q62" s="277">
        <v>43242</v>
      </c>
      <c r="R62" s="277">
        <v>43411</v>
      </c>
      <c r="S62" s="277">
        <v>43599</v>
      </c>
      <c r="T62" s="92">
        <f>S62-R62</f>
        <v>188</v>
      </c>
      <c r="U62" s="243"/>
      <c r="V62" s="243"/>
      <c r="W62" s="238"/>
      <c r="X62" s="244"/>
      <c r="Y62" s="244"/>
      <c r="Z62" s="244"/>
      <c r="AA62" s="244"/>
      <c r="AB62" s="263" t="s">
        <v>45</v>
      </c>
      <c r="AC62"/>
      <c r="AD62"/>
      <c r="AE62"/>
      <c r="AF62"/>
      <c r="AG62"/>
      <c r="AH62"/>
      <c r="AI62"/>
      <c r="AJ62"/>
    </row>
    <row r="63" spans="1:36" s="7" customFormat="1" ht="17" customHeight="1">
      <c r="A63" s="824" t="str">
        <f>"Total Subjects Received "&amp;"("&amp;I58&amp;")"</f>
        <v>Total Subjects Received (B4)</v>
      </c>
      <c r="B63" s="825"/>
      <c r="C63" s="831"/>
      <c r="D63" s="734" t="s">
        <v>60</v>
      </c>
      <c r="E63" s="734" t="s">
        <v>60</v>
      </c>
      <c r="F63" s="280"/>
      <c r="G63" s="254"/>
      <c r="H63" s="238"/>
      <c r="I63" s="240"/>
      <c r="J63" s="240"/>
      <c r="K63" s="238"/>
      <c r="L63" s="240"/>
      <c r="M63" s="240"/>
      <c r="N63" s="241"/>
      <c r="O63" s="240"/>
      <c r="P63" s="240"/>
      <c r="Q63" s="240"/>
      <c r="R63" s="240"/>
      <c r="S63" s="242"/>
      <c r="T63" s="243"/>
      <c r="U63" s="243"/>
      <c r="V63" s="243"/>
      <c r="W63" s="238"/>
      <c r="X63" s="358"/>
      <c r="Y63" s="244"/>
      <c r="Z63" s="244"/>
      <c r="AA63" s="244"/>
      <c r="AB63" s="240"/>
      <c r="AC63"/>
      <c r="AD63"/>
      <c r="AE63"/>
      <c r="AF63"/>
      <c r="AG63"/>
      <c r="AH63"/>
      <c r="AI63"/>
      <c r="AJ63"/>
    </row>
    <row r="64" spans="1:36" s="7" customFormat="1" ht="17" customHeight="1">
      <c r="A64" s="9"/>
      <c r="B64" s="9"/>
      <c r="C64" s="9"/>
      <c r="D64" s="9"/>
      <c r="E64" s="9"/>
      <c r="F64" s="280"/>
      <c r="G64" s="254"/>
      <c r="H64" s="238"/>
      <c r="I64" s="240"/>
      <c r="J64" s="240"/>
      <c r="K64" s="238"/>
      <c r="L64" s="240"/>
      <c r="M64" s="240"/>
      <c r="N64" s="241"/>
      <c r="O64" s="240"/>
      <c r="P64" s="240"/>
      <c r="Q64" s="240"/>
      <c r="R64" s="240"/>
      <c r="S64" s="242"/>
      <c r="T64" s="243"/>
      <c r="U64" s="243"/>
      <c r="V64" s="243"/>
      <c r="W64" s="238"/>
      <c r="X64" s="244"/>
      <c r="Y64" s="244"/>
      <c r="Z64" s="244"/>
      <c r="AA64" s="244"/>
      <c r="AB64" s="240"/>
      <c r="AC64"/>
      <c r="AD64"/>
      <c r="AE64"/>
      <c r="AF64"/>
      <c r="AG64"/>
      <c r="AH64"/>
      <c r="AI64"/>
      <c r="AJ64"/>
    </row>
    <row r="65" spans="1:36" s="198" customFormat="1" ht="17" customHeight="1">
      <c r="A65" s="238"/>
      <c r="B65" s="238"/>
      <c r="C65" s="238"/>
      <c r="D65" s="238"/>
      <c r="E65" s="238"/>
      <c r="F65" s="280"/>
      <c r="G65" s="238">
        <v>1</v>
      </c>
      <c r="H65" s="239" t="s">
        <v>61</v>
      </c>
      <c r="I65" s="240"/>
      <c r="J65" s="240"/>
      <c r="K65" s="238"/>
      <c r="L65" s="240"/>
      <c r="M65" s="240"/>
      <c r="N65" s="241"/>
      <c r="O65" s="240"/>
      <c r="P65" s="240"/>
      <c r="Q65" s="240"/>
      <c r="R65" s="240"/>
      <c r="S65" s="242"/>
      <c r="T65" s="243"/>
      <c r="U65" s="243"/>
      <c r="V65" s="243"/>
      <c r="W65" s="238"/>
      <c r="X65" s="244"/>
      <c r="Y65" s="244"/>
      <c r="Z65" s="244"/>
      <c r="AA65" s="244"/>
      <c r="AB65" s="240"/>
      <c r="AC65"/>
      <c r="AD65"/>
      <c r="AE65"/>
      <c r="AF65"/>
      <c r="AG65"/>
      <c r="AH65"/>
      <c r="AI65"/>
      <c r="AJ65"/>
    </row>
    <row r="66" spans="1:36" ht="16">
      <c r="A66" s="9">
        <v>1</v>
      </c>
      <c r="B66" s="9">
        <v>1</v>
      </c>
      <c r="C66" s="9">
        <v>2</v>
      </c>
      <c r="D66" s="9" t="str">
        <f>"Dynan_"&amp;I66&amp;"_"&amp;J66&amp;"_"&amp;L66&amp;"_"&amp;K66</f>
        <v>Dynan_B5_557_12_18C</v>
      </c>
      <c r="E66" s="9" t="str">
        <f t="shared" ref="E66:E129" si="4">D66&amp;"_Lung_Block"</f>
        <v>Dynan_B5_557_12_18C_Lung_Block</v>
      </c>
      <c r="F66" s="282">
        <f>F62+1</f>
        <v>20</v>
      </c>
      <c r="G66" s="227">
        <v>1</v>
      </c>
      <c r="H66" s="54" t="s">
        <v>42</v>
      </c>
      <c r="I66" s="332" t="s">
        <v>62</v>
      </c>
      <c r="J66" s="333">
        <v>557</v>
      </c>
      <c r="K66" s="303" t="s">
        <v>44</v>
      </c>
      <c r="L66" s="333">
        <v>12</v>
      </c>
      <c r="M66" s="54" t="s">
        <v>34</v>
      </c>
      <c r="N66" s="55">
        <v>0.75</v>
      </c>
      <c r="O66" s="54" t="s">
        <v>35</v>
      </c>
      <c r="P66" s="54" t="s">
        <v>63</v>
      </c>
      <c r="Q66" s="45">
        <v>43242</v>
      </c>
      <c r="R66" s="20">
        <v>43411</v>
      </c>
      <c r="S66" s="26">
        <v>43948</v>
      </c>
      <c r="T66" s="16">
        <f t="shared" ref="T66:T97" si="5">S66-R66</f>
        <v>537</v>
      </c>
      <c r="U66" s="16">
        <v>1</v>
      </c>
      <c r="V66" s="16">
        <v>0</v>
      </c>
      <c r="W66" s="56">
        <v>0</v>
      </c>
      <c r="X66" s="56"/>
      <c r="Y66" s="56"/>
      <c r="Z66" s="56"/>
      <c r="AA66" s="27"/>
      <c r="AB66" s="4" t="s">
        <v>45</v>
      </c>
    </row>
    <row r="67" spans="1:36" ht="16">
      <c r="A67" s="9">
        <v>1</v>
      </c>
      <c r="B67" s="9">
        <v>1</v>
      </c>
      <c r="C67" s="9">
        <v>2</v>
      </c>
      <c r="D67" s="9" t="str">
        <f t="shared" ref="D67:D130" si="6">"Dynan_"&amp;I67&amp;"_"&amp;J67&amp;"_"&amp;L67&amp;"_"&amp;K67</f>
        <v>Dynan_B5_559_12_18C</v>
      </c>
      <c r="E67" s="9" t="str">
        <f t="shared" si="4"/>
        <v>Dynan_B5_559_12_18C_Lung_Block</v>
      </c>
      <c r="F67" s="282">
        <f>F66+1</f>
        <v>21</v>
      </c>
      <c r="G67" s="227">
        <v>1</v>
      </c>
      <c r="H67" s="54" t="s">
        <v>42</v>
      </c>
      <c r="I67" s="332" t="s">
        <v>62</v>
      </c>
      <c r="J67" s="333">
        <v>559</v>
      </c>
      <c r="K67" s="303" t="s">
        <v>44</v>
      </c>
      <c r="L67" s="333">
        <v>12</v>
      </c>
      <c r="M67" s="54" t="s">
        <v>34</v>
      </c>
      <c r="N67" s="55">
        <v>0.75</v>
      </c>
      <c r="O67" s="54" t="s">
        <v>35</v>
      </c>
      <c r="P67" s="54" t="s">
        <v>63</v>
      </c>
      <c r="Q67" s="45">
        <v>43242</v>
      </c>
      <c r="R67" s="20">
        <v>43411</v>
      </c>
      <c r="S67" s="26">
        <v>43948</v>
      </c>
      <c r="T67" s="16">
        <f t="shared" si="5"/>
        <v>537</v>
      </c>
      <c r="U67" s="16">
        <v>1</v>
      </c>
      <c r="V67" s="16">
        <v>0</v>
      </c>
      <c r="W67" s="56">
        <v>0</v>
      </c>
      <c r="X67" s="56"/>
      <c r="Y67" s="56"/>
      <c r="Z67" s="56"/>
      <c r="AA67" s="27"/>
      <c r="AB67" s="4" t="s">
        <v>45</v>
      </c>
    </row>
    <row r="68" spans="1:36" ht="16">
      <c r="A68" s="9">
        <v>1</v>
      </c>
      <c r="B68" s="9">
        <v>1</v>
      </c>
      <c r="C68" s="9">
        <v>2</v>
      </c>
      <c r="D68" s="9" t="str">
        <f t="shared" si="6"/>
        <v>Dynan_B5_560_12_18C</v>
      </c>
      <c r="E68" s="9" t="str">
        <f t="shared" si="4"/>
        <v>Dynan_B5_560_12_18C_Lung_Block</v>
      </c>
      <c r="F68" s="282">
        <f t="shared" ref="F68:F79" si="7">F67+1</f>
        <v>22</v>
      </c>
      <c r="G68" s="227">
        <v>1</v>
      </c>
      <c r="H68" s="54" t="s">
        <v>42</v>
      </c>
      <c r="I68" s="332" t="s">
        <v>62</v>
      </c>
      <c r="J68" s="333">
        <v>560</v>
      </c>
      <c r="K68" s="303" t="s">
        <v>44</v>
      </c>
      <c r="L68" s="333">
        <v>12</v>
      </c>
      <c r="M68" s="54" t="s">
        <v>34</v>
      </c>
      <c r="N68" s="55">
        <v>0.75</v>
      </c>
      <c r="O68" s="54" t="s">
        <v>35</v>
      </c>
      <c r="P68" s="54" t="s">
        <v>63</v>
      </c>
      <c r="Q68" s="45">
        <v>43242</v>
      </c>
      <c r="R68" s="20">
        <v>43411</v>
      </c>
      <c r="S68" s="26">
        <v>43948</v>
      </c>
      <c r="T68" s="16">
        <f t="shared" si="5"/>
        <v>537</v>
      </c>
      <c r="U68" s="16">
        <v>1</v>
      </c>
      <c r="V68" s="16">
        <v>0</v>
      </c>
      <c r="W68" s="56">
        <v>0</v>
      </c>
      <c r="X68" s="56"/>
      <c r="Y68" s="56"/>
      <c r="Z68" s="56"/>
      <c r="AA68" s="27"/>
      <c r="AB68" s="4" t="s">
        <v>45</v>
      </c>
    </row>
    <row r="69" spans="1:36" ht="16">
      <c r="A69" s="9">
        <v>1</v>
      </c>
      <c r="B69" s="9">
        <v>1</v>
      </c>
      <c r="C69" s="9">
        <v>2</v>
      </c>
      <c r="D69" s="9" t="str">
        <f t="shared" si="6"/>
        <v>Dynan_B5_561_12_18C</v>
      </c>
      <c r="E69" s="9" t="str">
        <f t="shared" si="4"/>
        <v>Dynan_B5_561_12_18C_Lung_Block</v>
      </c>
      <c r="F69" s="282">
        <f t="shared" si="7"/>
        <v>23</v>
      </c>
      <c r="G69" s="227">
        <v>1</v>
      </c>
      <c r="H69" s="54" t="s">
        <v>42</v>
      </c>
      <c r="I69" s="332" t="s">
        <v>62</v>
      </c>
      <c r="J69" s="333">
        <v>561</v>
      </c>
      <c r="K69" s="303" t="s">
        <v>44</v>
      </c>
      <c r="L69" s="333">
        <v>12</v>
      </c>
      <c r="M69" s="54" t="s">
        <v>34</v>
      </c>
      <c r="N69" s="55">
        <v>0.75</v>
      </c>
      <c r="O69" s="54" t="s">
        <v>35</v>
      </c>
      <c r="P69" s="54" t="s">
        <v>63</v>
      </c>
      <c r="Q69" s="45">
        <v>43242</v>
      </c>
      <c r="R69" s="20">
        <v>43411</v>
      </c>
      <c r="S69" s="26">
        <v>43948</v>
      </c>
      <c r="T69" s="16">
        <f t="shared" si="5"/>
        <v>537</v>
      </c>
      <c r="U69" s="16">
        <v>1</v>
      </c>
      <c r="V69" s="16">
        <v>0</v>
      </c>
      <c r="W69" s="56">
        <v>1</v>
      </c>
      <c r="X69" s="56">
        <v>0</v>
      </c>
      <c r="Y69" s="56">
        <v>1</v>
      </c>
      <c r="Z69" s="56">
        <v>1</v>
      </c>
      <c r="AA69" s="27" t="s">
        <v>64</v>
      </c>
      <c r="AB69" s="4" t="s">
        <v>45</v>
      </c>
    </row>
    <row r="70" spans="1:36" ht="16">
      <c r="A70" s="9">
        <v>1</v>
      </c>
      <c r="B70" s="9">
        <v>1</v>
      </c>
      <c r="C70" s="9">
        <v>2</v>
      </c>
      <c r="D70" s="9" t="str">
        <f t="shared" si="6"/>
        <v>Dynan_B5_623_25_18C</v>
      </c>
      <c r="E70" s="9" t="str">
        <f t="shared" si="4"/>
        <v>Dynan_B5_623_25_18C_Lung_Block</v>
      </c>
      <c r="F70" s="282">
        <f t="shared" si="7"/>
        <v>24</v>
      </c>
      <c r="G70" s="227">
        <v>1</v>
      </c>
      <c r="H70" s="54" t="s">
        <v>42</v>
      </c>
      <c r="I70" s="332" t="s">
        <v>62</v>
      </c>
      <c r="J70" s="333">
        <v>623</v>
      </c>
      <c r="K70" s="303" t="s">
        <v>44</v>
      </c>
      <c r="L70" s="333">
        <v>25</v>
      </c>
      <c r="M70" s="54" t="s">
        <v>34</v>
      </c>
      <c r="N70" s="55">
        <v>0.75</v>
      </c>
      <c r="O70" s="54" t="s">
        <v>35</v>
      </c>
      <c r="P70" s="54" t="s">
        <v>63</v>
      </c>
      <c r="Q70" s="45">
        <v>43242</v>
      </c>
      <c r="R70" s="20">
        <v>43411</v>
      </c>
      <c r="S70" s="26">
        <v>43948</v>
      </c>
      <c r="T70" s="16">
        <f t="shared" si="5"/>
        <v>537</v>
      </c>
      <c r="U70" s="16">
        <v>1</v>
      </c>
      <c r="V70" s="16">
        <v>0</v>
      </c>
      <c r="W70" s="56">
        <v>1</v>
      </c>
      <c r="X70" s="56">
        <v>1</v>
      </c>
      <c r="Y70" s="56">
        <v>0</v>
      </c>
      <c r="Z70" s="56"/>
      <c r="AA70" s="27"/>
      <c r="AB70" s="4" t="s">
        <v>45</v>
      </c>
    </row>
    <row r="71" spans="1:36" ht="16">
      <c r="A71" s="9">
        <v>1</v>
      </c>
      <c r="B71" s="9">
        <v>1</v>
      </c>
      <c r="C71" s="9">
        <v>2</v>
      </c>
      <c r="D71" s="9" t="str">
        <f t="shared" si="6"/>
        <v>Dynan_B5_624_25_18C</v>
      </c>
      <c r="E71" s="9" t="str">
        <f t="shared" si="4"/>
        <v>Dynan_B5_624_25_18C_Lung_Block</v>
      </c>
      <c r="F71" s="282">
        <f t="shared" si="7"/>
        <v>25</v>
      </c>
      <c r="G71" s="227">
        <v>1</v>
      </c>
      <c r="H71" s="54" t="s">
        <v>42</v>
      </c>
      <c r="I71" s="332" t="s">
        <v>62</v>
      </c>
      <c r="J71" s="333">
        <v>624</v>
      </c>
      <c r="K71" s="303" t="s">
        <v>44</v>
      </c>
      <c r="L71" s="333">
        <v>25</v>
      </c>
      <c r="M71" s="54" t="s">
        <v>34</v>
      </c>
      <c r="N71" s="55">
        <v>0.75</v>
      </c>
      <c r="O71" s="54" t="s">
        <v>35</v>
      </c>
      <c r="P71" s="54" t="s">
        <v>63</v>
      </c>
      <c r="Q71" s="45">
        <v>43242</v>
      </c>
      <c r="R71" s="20">
        <v>43411</v>
      </c>
      <c r="S71" s="26">
        <v>43948</v>
      </c>
      <c r="T71" s="16">
        <f t="shared" si="5"/>
        <v>537</v>
      </c>
      <c r="U71" s="16">
        <v>1</v>
      </c>
      <c r="V71" s="16">
        <v>0</v>
      </c>
      <c r="W71" s="56">
        <v>0</v>
      </c>
      <c r="X71" s="56"/>
      <c r="Y71" s="56"/>
      <c r="Z71" s="56"/>
      <c r="AA71" s="27"/>
      <c r="AB71" s="4" t="s">
        <v>45</v>
      </c>
    </row>
    <row r="72" spans="1:36" ht="16">
      <c r="A72" s="9">
        <v>1</v>
      </c>
      <c r="B72" s="9">
        <v>1</v>
      </c>
      <c r="C72" s="9">
        <v>2</v>
      </c>
      <c r="D72" s="9" t="str">
        <f t="shared" si="6"/>
        <v>Dynan_B5_625_25_18C</v>
      </c>
      <c r="E72" s="9" t="str">
        <f t="shared" si="4"/>
        <v>Dynan_B5_625_25_18C_Lung_Block</v>
      </c>
      <c r="F72" s="282">
        <f t="shared" si="7"/>
        <v>26</v>
      </c>
      <c r="G72" s="227">
        <v>1</v>
      </c>
      <c r="H72" s="54" t="s">
        <v>42</v>
      </c>
      <c r="I72" s="332" t="s">
        <v>62</v>
      </c>
      <c r="J72" s="333">
        <v>625</v>
      </c>
      <c r="K72" s="303" t="s">
        <v>44</v>
      </c>
      <c r="L72" s="333">
        <v>25</v>
      </c>
      <c r="M72" s="54" t="s">
        <v>34</v>
      </c>
      <c r="N72" s="55">
        <v>0.75</v>
      </c>
      <c r="O72" s="54" t="s">
        <v>35</v>
      </c>
      <c r="P72" s="54" t="s">
        <v>63</v>
      </c>
      <c r="Q72" s="45">
        <v>43242</v>
      </c>
      <c r="R72" s="20">
        <v>43411</v>
      </c>
      <c r="S72" s="26">
        <v>43948</v>
      </c>
      <c r="T72" s="16">
        <f t="shared" si="5"/>
        <v>537</v>
      </c>
      <c r="U72" s="16">
        <v>1</v>
      </c>
      <c r="V72" s="16">
        <v>0</v>
      </c>
      <c r="W72" s="56">
        <v>0</v>
      </c>
      <c r="X72" s="56"/>
      <c r="Y72" s="56"/>
      <c r="Z72" s="56">
        <v>1</v>
      </c>
      <c r="AA72" s="27" t="s">
        <v>64</v>
      </c>
      <c r="AB72" s="4" t="s">
        <v>45</v>
      </c>
    </row>
    <row r="73" spans="1:36" ht="16">
      <c r="A73" s="9">
        <v>1</v>
      </c>
      <c r="B73" s="9">
        <v>1</v>
      </c>
      <c r="C73" s="9">
        <v>2</v>
      </c>
      <c r="D73" s="9" t="str">
        <f t="shared" si="6"/>
        <v>Dynan_B5_626_25_18C</v>
      </c>
      <c r="E73" s="9" t="str">
        <f t="shared" si="4"/>
        <v>Dynan_B5_626_25_18C_Lung_Block</v>
      </c>
      <c r="F73" s="282">
        <f t="shared" si="7"/>
        <v>27</v>
      </c>
      <c r="G73" s="227">
        <v>1</v>
      </c>
      <c r="H73" s="54" t="s">
        <v>42</v>
      </c>
      <c r="I73" s="332" t="s">
        <v>62</v>
      </c>
      <c r="J73" s="333">
        <v>626</v>
      </c>
      <c r="K73" s="303" t="s">
        <v>44</v>
      </c>
      <c r="L73" s="333">
        <v>25</v>
      </c>
      <c r="M73" s="54" t="s">
        <v>34</v>
      </c>
      <c r="N73" s="55">
        <v>0.75</v>
      </c>
      <c r="O73" s="54" t="s">
        <v>35</v>
      </c>
      <c r="P73" s="54" t="s">
        <v>63</v>
      </c>
      <c r="Q73" s="45">
        <v>43242</v>
      </c>
      <c r="R73" s="20">
        <v>43411</v>
      </c>
      <c r="S73" s="26">
        <v>43948</v>
      </c>
      <c r="T73" s="16">
        <f t="shared" si="5"/>
        <v>537</v>
      </c>
      <c r="U73" s="16">
        <v>1</v>
      </c>
      <c r="V73" s="16">
        <v>0</v>
      </c>
      <c r="W73" s="56">
        <v>0</v>
      </c>
      <c r="X73" s="56"/>
      <c r="Y73" s="56"/>
      <c r="Z73" s="56"/>
      <c r="AA73" s="27"/>
      <c r="AB73" s="4" t="s">
        <v>45</v>
      </c>
    </row>
    <row r="74" spans="1:36" ht="16">
      <c r="A74" s="9">
        <v>1</v>
      </c>
      <c r="B74" s="9">
        <v>1</v>
      </c>
      <c r="C74" s="9">
        <v>2</v>
      </c>
      <c r="D74" s="9" t="str">
        <f t="shared" si="6"/>
        <v>Dynan_B5_627_25_18C</v>
      </c>
      <c r="E74" s="9" t="str">
        <f t="shared" si="4"/>
        <v>Dynan_B5_627_25_18C_Lung_Block</v>
      </c>
      <c r="F74" s="282">
        <f t="shared" si="7"/>
        <v>28</v>
      </c>
      <c r="G74" s="227">
        <v>1</v>
      </c>
      <c r="H74" s="54" t="s">
        <v>42</v>
      </c>
      <c r="I74" s="332" t="s">
        <v>62</v>
      </c>
      <c r="J74" s="333">
        <v>627</v>
      </c>
      <c r="K74" s="303" t="s">
        <v>44</v>
      </c>
      <c r="L74" s="333">
        <v>25</v>
      </c>
      <c r="M74" s="54" t="s">
        <v>34</v>
      </c>
      <c r="N74" s="55">
        <v>0.75</v>
      </c>
      <c r="O74" s="54" t="s">
        <v>35</v>
      </c>
      <c r="P74" s="54" t="s">
        <v>63</v>
      </c>
      <c r="Q74" s="45">
        <v>43242</v>
      </c>
      <c r="R74" s="20">
        <v>43411</v>
      </c>
      <c r="S74" s="26">
        <v>43948</v>
      </c>
      <c r="T74" s="16">
        <f t="shared" si="5"/>
        <v>537</v>
      </c>
      <c r="U74" s="16">
        <v>1</v>
      </c>
      <c r="V74" s="16">
        <v>0</v>
      </c>
      <c r="W74" s="56">
        <v>1</v>
      </c>
      <c r="X74" s="56">
        <v>1</v>
      </c>
      <c r="Y74" s="56">
        <v>0</v>
      </c>
      <c r="Z74" s="56"/>
      <c r="AA74" s="27"/>
      <c r="AB74" s="4" t="s">
        <v>45</v>
      </c>
    </row>
    <row r="75" spans="1:36" ht="16">
      <c r="A75" s="9">
        <v>1</v>
      </c>
      <c r="B75" s="9">
        <v>1</v>
      </c>
      <c r="C75" s="9">
        <v>2</v>
      </c>
      <c r="D75" s="9" t="str">
        <f t="shared" si="6"/>
        <v>Dynan_B5_628_26_18C</v>
      </c>
      <c r="E75" s="9" t="str">
        <f t="shared" si="4"/>
        <v>Dynan_B5_628_26_18C_Lung_Block</v>
      </c>
      <c r="F75" s="282">
        <f t="shared" si="7"/>
        <v>29</v>
      </c>
      <c r="G75" s="227">
        <v>1</v>
      </c>
      <c r="H75" s="54" t="s">
        <v>42</v>
      </c>
      <c r="I75" s="332" t="s">
        <v>62</v>
      </c>
      <c r="J75" s="333">
        <v>628</v>
      </c>
      <c r="K75" s="303" t="s">
        <v>44</v>
      </c>
      <c r="L75" s="333">
        <v>26</v>
      </c>
      <c r="M75" s="54" t="s">
        <v>34</v>
      </c>
      <c r="N75" s="55">
        <v>0.75</v>
      </c>
      <c r="O75" s="54" t="s">
        <v>35</v>
      </c>
      <c r="P75" s="54" t="s">
        <v>63</v>
      </c>
      <c r="Q75" s="45">
        <v>43242</v>
      </c>
      <c r="R75" s="20">
        <v>43411</v>
      </c>
      <c r="S75" s="26">
        <v>43948</v>
      </c>
      <c r="T75" s="16">
        <f t="shared" si="5"/>
        <v>537</v>
      </c>
      <c r="U75" s="16">
        <v>1</v>
      </c>
      <c r="V75" s="16">
        <v>0</v>
      </c>
      <c r="W75" s="56">
        <v>0</v>
      </c>
      <c r="X75" s="56"/>
      <c r="Y75" s="56"/>
      <c r="Z75" s="56">
        <v>1</v>
      </c>
      <c r="AA75" s="27" t="s">
        <v>64</v>
      </c>
      <c r="AB75" s="4" t="s">
        <v>45</v>
      </c>
    </row>
    <row r="76" spans="1:36" ht="16">
      <c r="A76" s="9">
        <v>1</v>
      </c>
      <c r="B76" s="9">
        <v>1</v>
      </c>
      <c r="C76" s="9">
        <v>2</v>
      </c>
      <c r="D76" s="9" t="str">
        <f t="shared" si="6"/>
        <v>Dynan_B5_629_26_18C</v>
      </c>
      <c r="E76" s="9" t="str">
        <f t="shared" si="4"/>
        <v>Dynan_B5_629_26_18C_Lung_Block</v>
      </c>
      <c r="F76" s="282">
        <f t="shared" si="7"/>
        <v>30</v>
      </c>
      <c r="G76" s="227">
        <v>1</v>
      </c>
      <c r="H76" s="54" t="s">
        <v>42</v>
      </c>
      <c r="I76" s="332" t="s">
        <v>62</v>
      </c>
      <c r="J76" s="333">
        <v>629</v>
      </c>
      <c r="K76" s="303" t="s">
        <v>44</v>
      </c>
      <c r="L76" s="333">
        <v>26</v>
      </c>
      <c r="M76" s="54" t="s">
        <v>34</v>
      </c>
      <c r="N76" s="55">
        <v>0.75</v>
      </c>
      <c r="O76" s="54" t="s">
        <v>35</v>
      </c>
      <c r="P76" s="54" t="s">
        <v>63</v>
      </c>
      <c r="Q76" s="45">
        <v>43242</v>
      </c>
      <c r="R76" s="20">
        <v>43411</v>
      </c>
      <c r="S76" s="26">
        <v>43948</v>
      </c>
      <c r="T76" s="16">
        <f t="shared" si="5"/>
        <v>537</v>
      </c>
      <c r="U76" s="16">
        <v>1</v>
      </c>
      <c r="V76" s="16">
        <v>0</v>
      </c>
      <c r="W76" s="56">
        <v>0</v>
      </c>
      <c r="X76" s="56"/>
      <c r="Y76" s="56"/>
      <c r="Z76" s="56"/>
      <c r="AA76" s="27"/>
      <c r="AB76" s="4" t="s">
        <v>45</v>
      </c>
    </row>
    <row r="77" spans="1:36" ht="16">
      <c r="A77" s="9">
        <v>1</v>
      </c>
      <c r="B77" s="9">
        <v>1</v>
      </c>
      <c r="C77" s="9">
        <v>2</v>
      </c>
      <c r="D77" s="9" t="str">
        <f t="shared" si="6"/>
        <v>Dynan_B5_630_26_18C</v>
      </c>
      <c r="E77" s="9" t="str">
        <f t="shared" si="4"/>
        <v>Dynan_B5_630_26_18C_Lung_Block</v>
      </c>
      <c r="F77" s="282">
        <f t="shared" si="7"/>
        <v>31</v>
      </c>
      <c r="G77" s="227">
        <v>1</v>
      </c>
      <c r="H77" s="54" t="s">
        <v>42</v>
      </c>
      <c r="I77" s="332" t="s">
        <v>62</v>
      </c>
      <c r="J77" s="333">
        <v>630</v>
      </c>
      <c r="K77" s="303" t="s">
        <v>44</v>
      </c>
      <c r="L77" s="333">
        <v>26</v>
      </c>
      <c r="M77" s="54" t="s">
        <v>34</v>
      </c>
      <c r="N77" s="55">
        <v>0.75</v>
      </c>
      <c r="O77" s="54" t="s">
        <v>35</v>
      </c>
      <c r="P77" s="54" t="s">
        <v>63</v>
      </c>
      <c r="Q77" s="45">
        <v>43242</v>
      </c>
      <c r="R77" s="20">
        <v>43411</v>
      </c>
      <c r="S77" s="26">
        <v>43945</v>
      </c>
      <c r="T77" s="16">
        <f t="shared" si="5"/>
        <v>534</v>
      </c>
      <c r="U77" s="16">
        <v>1</v>
      </c>
      <c r="V77" s="16">
        <v>0</v>
      </c>
      <c r="W77" s="56">
        <v>0</v>
      </c>
      <c r="X77" s="56"/>
      <c r="Y77" s="56"/>
      <c r="Z77" s="56">
        <v>1</v>
      </c>
      <c r="AA77" s="27" t="s">
        <v>64</v>
      </c>
      <c r="AB77" s="4"/>
    </row>
    <row r="78" spans="1:36" ht="16">
      <c r="A78" s="9">
        <v>1</v>
      </c>
      <c r="B78" s="9">
        <v>1</v>
      </c>
      <c r="C78" s="9">
        <v>2</v>
      </c>
      <c r="D78" s="9" t="str">
        <f t="shared" si="6"/>
        <v>Dynan_B5_631_26_18C</v>
      </c>
      <c r="E78" s="9" t="str">
        <f t="shared" si="4"/>
        <v>Dynan_B5_631_26_18C_Lung_Block</v>
      </c>
      <c r="F78" s="282">
        <f t="shared" si="7"/>
        <v>32</v>
      </c>
      <c r="G78" s="227">
        <v>1</v>
      </c>
      <c r="H78" s="54" t="s">
        <v>42</v>
      </c>
      <c r="I78" s="332" t="s">
        <v>62</v>
      </c>
      <c r="J78" s="333">
        <v>631</v>
      </c>
      <c r="K78" s="303" t="s">
        <v>44</v>
      </c>
      <c r="L78" s="333">
        <v>26</v>
      </c>
      <c r="M78" s="54" t="s">
        <v>34</v>
      </c>
      <c r="N78" s="55">
        <v>0.75</v>
      </c>
      <c r="O78" s="54" t="s">
        <v>35</v>
      </c>
      <c r="P78" s="54" t="s">
        <v>63</v>
      </c>
      <c r="Q78" s="45">
        <v>43242</v>
      </c>
      <c r="R78" s="20">
        <v>43411</v>
      </c>
      <c r="S78" s="26">
        <v>43948</v>
      </c>
      <c r="T78" s="16">
        <f t="shared" si="5"/>
        <v>537</v>
      </c>
      <c r="U78" s="16">
        <v>1</v>
      </c>
      <c r="V78" s="16">
        <v>0</v>
      </c>
      <c r="W78" s="56">
        <v>1</v>
      </c>
      <c r="X78" s="56">
        <v>1</v>
      </c>
      <c r="Y78" s="56">
        <v>0</v>
      </c>
      <c r="Z78" s="56"/>
      <c r="AA78" s="27"/>
      <c r="AB78" s="4"/>
    </row>
    <row r="79" spans="1:36" ht="16">
      <c r="A79" s="9">
        <v>1</v>
      </c>
      <c r="B79" s="9">
        <v>1</v>
      </c>
      <c r="C79" s="9">
        <v>2</v>
      </c>
      <c r="D79" s="9" t="str">
        <f t="shared" si="6"/>
        <v>Dynan_B5_632_26_18C</v>
      </c>
      <c r="E79" s="9" t="str">
        <f t="shared" si="4"/>
        <v>Dynan_B5_632_26_18C_Lung_Block</v>
      </c>
      <c r="F79" s="282">
        <f t="shared" si="7"/>
        <v>33</v>
      </c>
      <c r="G79" s="227">
        <v>1</v>
      </c>
      <c r="H79" s="54" t="s">
        <v>42</v>
      </c>
      <c r="I79" s="332" t="s">
        <v>62</v>
      </c>
      <c r="J79" s="333">
        <v>632</v>
      </c>
      <c r="K79" s="303" t="s">
        <v>44</v>
      </c>
      <c r="L79" s="333">
        <v>26</v>
      </c>
      <c r="M79" s="54" t="s">
        <v>34</v>
      </c>
      <c r="N79" s="55">
        <v>0.75</v>
      </c>
      <c r="O79" s="54" t="s">
        <v>35</v>
      </c>
      <c r="P79" s="54" t="s">
        <v>63</v>
      </c>
      <c r="Q79" s="45">
        <v>43242</v>
      </c>
      <c r="R79" s="20">
        <v>43411</v>
      </c>
      <c r="S79" s="26">
        <v>43948</v>
      </c>
      <c r="T79" s="16">
        <f t="shared" si="5"/>
        <v>537</v>
      </c>
      <c r="U79" s="16">
        <v>1</v>
      </c>
      <c r="V79" s="16">
        <v>0</v>
      </c>
      <c r="W79" s="56">
        <v>0</v>
      </c>
      <c r="X79" s="56"/>
      <c r="Y79" s="56"/>
      <c r="Z79" s="56"/>
      <c r="AA79" s="27"/>
      <c r="AB79" s="4"/>
    </row>
    <row r="80" spans="1:36" ht="16">
      <c r="A80" s="9">
        <v>1</v>
      </c>
      <c r="B80" s="9">
        <v>1</v>
      </c>
      <c r="C80" s="9">
        <v>3</v>
      </c>
      <c r="D80" s="9" t="str">
        <f t="shared" si="6"/>
        <v>Dynan_B5_634_27_18C</v>
      </c>
      <c r="E80" s="9" t="str">
        <f t="shared" si="4"/>
        <v>Dynan_B5_634_27_18C_Lung_Block</v>
      </c>
      <c r="F80" s="282">
        <v>1</v>
      </c>
      <c r="G80" s="227">
        <v>1</v>
      </c>
      <c r="H80" s="54" t="s">
        <v>42</v>
      </c>
      <c r="I80" s="332" t="s">
        <v>62</v>
      </c>
      <c r="J80" s="333">
        <v>634</v>
      </c>
      <c r="K80" s="303" t="s">
        <v>44</v>
      </c>
      <c r="L80" s="333">
        <v>27</v>
      </c>
      <c r="M80" s="54" t="s">
        <v>34</v>
      </c>
      <c r="N80" s="55">
        <v>0.75</v>
      </c>
      <c r="O80" s="54" t="s">
        <v>35</v>
      </c>
      <c r="P80" s="54" t="s">
        <v>63</v>
      </c>
      <c r="Q80" s="45">
        <v>43242</v>
      </c>
      <c r="R80" s="20">
        <v>43411</v>
      </c>
      <c r="S80" s="26">
        <v>43949</v>
      </c>
      <c r="T80" s="16">
        <f t="shared" si="5"/>
        <v>538</v>
      </c>
      <c r="U80" s="16">
        <v>1</v>
      </c>
      <c r="V80" s="16">
        <v>0</v>
      </c>
      <c r="W80" s="56">
        <v>0</v>
      </c>
      <c r="X80" s="56"/>
      <c r="Y80" s="56"/>
      <c r="Z80" s="56">
        <v>1</v>
      </c>
      <c r="AA80" s="27" t="s">
        <v>65</v>
      </c>
      <c r="AB80" s="4" t="s">
        <v>45</v>
      </c>
    </row>
    <row r="81" spans="1:28" ht="16">
      <c r="A81" s="9">
        <v>1</v>
      </c>
      <c r="B81" s="9">
        <v>1</v>
      </c>
      <c r="C81" s="9">
        <v>3</v>
      </c>
      <c r="D81" s="9" t="str">
        <f t="shared" si="6"/>
        <v>Dynan_B5_636_27_18C</v>
      </c>
      <c r="E81" s="9" t="str">
        <f t="shared" si="4"/>
        <v>Dynan_B5_636_27_18C_Lung_Block</v>
      </c>
      <c r="F81" s="282">
        <f>F80+1</f>
        <v>2</v>
      </c>
      <c r="G81" s="227">
        <v>1</v>
      </c>
      <c r="H81" s="54" t="s">
        <v>42</v>
      </c>
      <c r="I81" s="332" t="s">
        <v>62</v>
      </c>
      <c r="J81" s="333">
        <v>636</v>
      </c>
      <c r="K81" s="303" t="s">
        <v>44</v>
      </c>
      <c r="L81" s="333">
        <v>27</v>
      </c>
      <c r="M81" s="54" t="s">
        <v>34</v>
      </c>
      <c r="N81" s="55">
        <v>0.75</v>
      </c>
      <c r="O81" s="54" t="s">
        <v>35</v>
      </c>
      <c r="P81" s="54" t="s">
        <v>63</v>
      </c>
      <c r="Q81" s="45">
        <v>43242</v>
      </c>
      <c r="R81" s="20">
        <v>43411</v>
      </c>
      <c r="S81" s="26">
        <v>43949</v>
      </c>
      <c r="T81" s="16">
        <f t="shared" si="5"/>
        <v>538</v>
      </c>
      <c r="U81" s="16">
        <v>1</v>
      </c>
      <c r="V81" s="16">
        <v>0</v>
      </c>
      <c r="W81" s="56">
        <v>0</v>
      </c>
      <c r="X81" s="56"/>
      <c r="Y81" s="56"/>
      <c r="Z81" s="56"/>
      <c r="AA81" s="27"/>
      <c r="AB81" s="4" t="s">
        <v>45</v>
      </c>
    </row>
    <row r="82" spans="1:28" ht="16">
      <c r="A82" s="9">
        <v>1</v>
      </c>
      <c r="B82" s="9">
        <v>1</v>
      </c>
      <c r="C82" s="9">
        <v>3</v>
      </c>
      <c r="D82" s="9" t="str">
        <f t="shared" si="6"/>
        <v>Dynan_B5_637_27_18C</v>
      </c>
      <c r="E82" s="9" t="str">
        <f t="shared" si="4"/>
        <v>Dynan_B5_637_27_18C_Lung_Block</v>
      </c>
      <c r="F82" s="282">
        <f t="shared" ref="F82:F106" si="8">F81+1</f>
        <v>3</v>
      </c>
      <c r="G82" s="227">
        <v>1</v>
      </c>
      <c r="H82" s="54" t="s">
        <v>42</v>
      </c>
      <c r="I82" s="332" t="s">
        <v>62</v>
      </c>
      <c r="J82" s="333">
        <v>637</v>
      </c>
      <c r="K82" s="303" t="s">
        <v>44</v>
      </c>
      <c r="L82" s="333">
        <v>27</v>
      </c>
      <c r="M82" s="54" t="s">
        <v>34</v>
      </c>
      <c r="N82" s="55">
        <v>0.75</v>
      </c>
      <c r="O82" s="54" t="s">
        <v>35</v>
      </c>
      <c r="P82" s="54" t="s">
        <v>63</v>
      </c>
      <c r="Q82" s="45">
        <v>43242</v>
      </c>
      <c r="R82" s="20">
        <v>43411</v>
      </c>
      <c r="S82" s="26">
        <v>43949</v>
      </c>
      <c r="T82" s="16">
        <f t="shared" si="5"/>
        <v>538</v>
      </c>
      <c r="U82" s="16">
        <v>1</v>
      </c>
      <c r="V82" s="16">
        <v>0</v>
      </c>
      <c r="W82" s="56">
        <v>1</v>
      </c>
      <c r="X82" s="56">
        <v>1</v>
      </c>
      <c r="Y82" s="56">
        <v>0</v>
      </c>
      <c r="Z82" s="56">
        <v>1</v>
      </c>
      <c r="AA82" s="27" t="s">
        <v>66</v>
      </c>
      <c r="AB82" s="4"/>
    </row>
    <row r="83" spans="1:28" ht="16">
      <c r="A83" s="9">
        <v>1</v>
      </c>
      <c r="B83" s="9">
        <v>1</v>
      </c>
      <c r="C83" s="9">
        <v>3</v>
      </c>
      <c r="D83" s="9" t="str">
        <f t="shared" si="6"/>
        <v>Dynan_B5_638_27_18C</v>
      </c>
      <c r="E83" s="9" t="str">
        <f t="shared" si="4"/>
        <v>Dynan_B5_638_27_18C_Lung_Block</v>
      </c>
      <c r="F83" s="282">
        <f t="shared" si="8"/>
        <v>4</v>
      </c>
      <c r="G83" s="227">
        <v>1</v>
      </c>
      <c r="H83" s="54" t="s">
        <v>42</v>
      </c>
      <c r="I83" s="332" t="s">
        <v>62</v>
      </c>
      <c r="J83" s="333">
        <v>638</v>
      </c>
      <c r="K83" s="303" t="s">
        <v>44</v>
      </c>
      <c r="L83" s="333">
        <v>27</v>
      </c>
      <c r="M83" s="54" t="s">
        <v>34</v>
      </c>
      <c r="N83" s="55">
        <v>0.75</v>
      </c>
      <c r="O83" s="54" t="s">
        <v>35</v>
      </c>
      <c r="P83" s="54" t="s">
        <v>63</v>
      </c>
      <c r="Q83" s="45">
        <v>43242</v>
      </c>
      <c r="R83" s="20">
        <v>43411</v>
      </c>
      <c r="S83" s="26">
        <v>43949</v>
      </c>
      <c r="T83" s="16">
        <f t="shared" si="5"/>
        <v>538</v>
      </c>
      <c r="U83" s="16">
        <v>1</v>
      </c>
      <c r="V83" s="16">
        <v>0</v>
      </c>
      <c r="W83" s="56">
        <v>1</v>
      </c>
      <c r="X83" s="56">
        <v>1</v>
      </c>
      <c r="Y83" s="56">
        <v>0</v>
      </c>
      <c r="Z83" s="56"/>
      <c r="AA83" s="27"/>
      <c r="AB83" s="4"/>
    </row>
    <row r="84" spans="1:28" ht="16">
      <c r="A84" s="9">
        <v>1</v>
      </c>
      <c r="B84" s="9">
        <v>1</v>
      </c>
      <c r="C84" s="9">
        <v>3</v>
      </c>
      <c r="D84" s="9" t="str">
        <f t="shared" si="6"/>
        <v>Dynan_B5_639_28_18C</v>
      </c>
      <c r="E84" s="9" t="str">
        <f t="shared" si="4"/>
        <v>Dynan_B5_639_28_18C_Lung_Block</v>
      </c>
      <c r="F84" s="282">
        <f t="shared" si="8"/>
        <v>5</v>
      </c>
      <c r="G84" s="227">
        <v>1</v>
      </c>
      <c r="H84" s="54" t="s">
        <v>42</v>
      </c>
      <c r="I84" s="332" t="s">
        <v>62</v>
      </c>
      <c r="J84" s="333">
        <v>639</v>
      </c>
      <c r="K84" s="303" t="s">
        <v>44</v>
      </c>
      <c r="L84" s="333">
        <v>28</v>
      </c>
      <c r="M84" s="54" t="s">
        <v>34</v>
      </c>
      <c r="N84" s="55">
        <v>0.75</v>
      </c>
      <c r="O84" s="54" t="s">
        <v>35</v>
      </c>
      <c r="P84" s="54" t="s">
        <v>63</v>
      </c>
      <c r="Q84" s="45">
        <v>43242</v>
      </c>
      <c r="R84" s="20">
        <v>43411</v>
      </c>
      <c r="S84" s="26">
        <v>43949</v>
      </c>
      <c r="T84" s="16">
        <f t="shared" si="5"/>
        <v>538</v>
      </c>
      <c r="U84" s="16">
        <v>1</v>
      </c>
      <c r="V84" s="16">
        <v>0</v>
      </c>
      <c r="W84" s="56">
        <v>0</v>
      </c>
      <c r="X84" s="56"/>
      <c r="Y84" s="56"/>
      <c r="Z84" s="56">
        <v>1</v>
      </c>
      <c r="AA84" s="27" t="s">
        <v>67</v>
      </c>
      <c r="AB84" s="4"/>
    </row>
    <row r="85" spans="1:28" ht="16">
      <c r="A85" s="9">
        <v>1</v>
      </c>
      <c r="B85" s="9">
        <v>1</v>
      </c>
      <c r="C85" s="9">
        <v>3</v>
      </c>
      <c r="D85" s="9" t="str">
        <f t="shared" si="6"/>
        <v>Dynan_B5_640_28_18C</v>
      </c>
      <c r="E85" s="9" t="str">
        <f t="shared" si="4"/>
        <v>Dynan_B5_640_28_18C_Lung_Block</v>
      </c>
      <c r="F85" s="282">
        <f t="shared" si="8"/>
        <v>6</v>
      </c>
      <c r="G85" s="227">
        <v>1</v>
      </c>
      <c r="H85" s="54" t="s">
        <v>42</v>
      </c>
      <c r="I85" s="332" t="s">
        <v>62</v>
      </c>
      <c r="J85" s="333">
        <v>640</v>
      </c>
      <c r="K85" s="303" t="s">
        <v>44</v>
      </c>
      <c r="L85" s="333">
        <v>28</v>
      </c>
      <c r="M85" s="54" t="s">
        <v>34</v>
      </c>
      <c r="N85" s="55">
        <v>0.75</v>
      </c>
      <c r="O85" s="54" t="s">
        <v>35</v>
      </c>
      <c r="P85" s="54" t="s">
        <v>63</v>
      </c>
      <c r="Q85" s="45">
        <v>43242</v>
      </c>
      <c r="R85" s="20">
        <v>43411</v>
      </c>
      <c r="S85" s="26">
        <v>43949</v>
      </c>
      <c r="T85" s="16">
        <f t="shared" si="5"/>
        <v>538</v>
      </c>
      <c r="U85" s="16">
        <v>1</v>
      </c>
      <c r="V85" s="16">
        <v>0</v>
      </c>
      <c r="W85" s="56">
        <v>0</v>
      </c>
      <c r="X85" s="56"/>
      <c r="Y85" s="56"/>
      <c r="Z85" s="56"/>
      <c r="AA85" s="27"/>
      <c r="AB85" s="4"/>
    </row>
    <row r="86" spans="1:28" ht="16">
      <c r="A86" s="9">
        <v>1</v>
      </c>
      <c r="B86" s="9">
        <v>1</v>
      </c>
      <c r="C86" s="9">
        <v>3</v>
      </c>
      <c r="D86" s="9" t="str">
        <f t="shared" si="6"/>
        <v>Dynan_B5_641_28_18C</v>
      </c>
      <c r="E86" s="9" t="str">
        <f t="shared" si="4"/>
        <v>Dynan_B5_641_28_18C_Lung_Block</v>
      </c>
      <c r="F86" s="282">
        <f t="shared" si="8"/>
        <v>7</v>
      </c>
      <c r="G86" s="227">
        <v>1</v>
      </c>
      <c r="H86" s="54" t="s">
        <v>42</v>
      </c>
      <c r="I86" s="332" t="s">
        <v>62</v>
      </c>
      <c r="J86" s="333">
        <v>641</v>
      </c>
      <c r="K86" s="303" t="s">
        <v>44</v>
      </c>
      <c r="L86" s="333">
        <v>28</v>
      </c>
      <c r="M86" s="54" t="s">
        <v>34</v>
      </c>
      <c r="N86" s="55">
        <v>0.75</v>
      </c>
      <c r="O86" s="54" t="s">
        <v>35</v>
      </c>
      <c r="P86" s="54" t="s">
        <v>63</v>
      </c>
      <c r="Q86" s="45">
        <v>43242</v>
      </c>
      <c r="R86" s="20">
        <v>43411</v>
      </c>
      <c r="S86" s="26">
        <v>43949</v>
      </c>
      <c r="T86" s="16">
        <f t="shared" si="5"/>
        <v>538</v>
      </c>
      <c r="U86" s="16">
        <v>1</v>
      </c>
      <c r="V86" s="16">
        <v>0</v>
      </c>
      <c r="W86" s="56">
        <v>0</v>
      </c>
      <c r="X86" s="56"/>
      <c r="Y86" s="56"/>
      <c r="Z86" s="56">
        <v>1</v>
      </c>
      <c r="AA86" s="27" t="s">
        <v>67</v>
      </c>
      <c r="AB86" s="4"/>
    </row>
    <row r="87" spans="1:28" ht="16">
      <c r="A87" s="9">
        <v>1</v>
      </c>
      <c r="B87" s="9">
        <v>1</v>
      </c>
      <c r="C87" s="9">
        <v>3</v>
      </c>
      <c r="D87" s="9" t="str">
        <f t="shared" si="6"/>
        <v>Dynan_B5_642_28_18C</v>
      </c>
      <c r="E87" s="9" t="str">
        <f t="shared" si="4"/>
        <v>Dynan_B5_642_28_18C_Lung_Block</v>
      </c>
      <c r="F87" s="282">
        <f t="shared" si="8"/>
        <v>8</v>
      </c>
      <c r="G87" s="227">
        <v>1</v>
      </c>
      <c r="H87" s="54" t="s">
        <v>42</v>
      </c>
      <c r="I87" s="332" t="s">
        <v>62</v>
      </c>
      <c r="J87" s="333">
        <v>642</v>
      </c>
      <c r="K87" s="303" t="s">
        <v>44</v>
      </c>
      <c r="L87" s="333">
        <v>28</v>
      </c>
      <c r="M87" s="54" t="s">
        <v>34</v>
      </c>
      <c r="N87" s="55">
        <v>0.75</v>
      </c>
      <c r="O87" s="54" t="s">
        <v>35</v>
      </c>
      <c r="P87" s="54" t="s">
        <v>63</v>
      </c>
      <c r="Q87" s="45">
        <v>43242</v>
      </c>
      <c r="R87" s="20">
        <v>43411</v>
      </c>
      <c r="S87" s="26">
        <v>43949</v>
      </c>
      <c r="T87" s="16">
        <f t="shared" si="5"/>
        <v>538</v>
      </c>
      <c r="U87" s="16">
        <v>1</v>
      </c>
      <c r="V87" s="16">
        <v>0</v>
      </c>
      <c r="W87" s="56">
        <v>0</v>
      </c>
      <c r="X87" s="56"/>
      <c r="Y87" s="56"/>
      <c r="Z87" s="56">
        <v>1</v>
      </c>
      <c r="AA87" s="27" t="s">
        <v>67</v>
      </c>
      <c r="AB87" s="4"/>
    </row>
    <row r="88" spans="1:28" ht="16">
      <c r="A88" s="9">
        <v>1</v>
      </c>
      <c r="B88" s="9">
        <v>1</v>
      </c>
      <c r="C88" s="9">
        <v>3</v>
      </c>
      <c r="D88" s="9" t="str">
        <f t="shared" si="6"/>
        <v>Dynan_B5_643_28_18C</v>
      </c>
      <c r="E88" s="9" t="str">
        <f t="shared" si="4"/>
        <v>Dynan_B5_643_28_18C_Lung_Block</v>
      </c>
      <c r="F88" s="282">
        <f t="shared" si="8"/>
        <v>9</v>
      </c>
      <c r="G88" s="227">
        <v>1</v>
      </c>
      <c r="H88" s="54" t="s">
        <v>42</v>
      </c>
      <c r="I88" s="332" t="s">
        <v>62</v>
      </c>
      <c r="J88" s="333">
        <v>643</v>
      </c>
      <c r="K88" s="303" t="s">
        <v>44</v>
      </c>
      <c r="L88" s="333">
        <v>28</v>
      </c>
      <c r="M88" s="54" t="s">
        <v>34</v>
      </c>
      <c r="N88" s="55">
        <v>0.75</v>
      </c>
      <c r="O88" s="54" t="s">
        <v>35</v>
      </c>
      <c r="P88" s="54" t="s">
        <v>63</v>
      </c>
      <c r="Q88" s="45">
        <v>43242</v>
      </c>
      <c r="R88" s="20">
        <v>43411</v>
      </c>
      <c r="S88" s="26">
        <v>43949</v>
      </c>
      <c r="T88" s="16">
        <f t="shared" si="5"/>
        <v>538</v>
      </c>
      <c r="U88" s="16">
        <v>1</v>
      </c>
      <c r="V88" s="16">
        <v>0</v>
      </c>
      <c r="W88" s="56">
        <v>0</v>
      </c>
      <c r="X88" s="56"/>
      <c r="Y88" s="56"/>
      <c r="Z88" s="56"/>
      <c r="AA88" s="27"/>
      <c r="AB88" s="4"/>
    </row>
    <row r="89" spans="1:28" ht="16">
      <c r="A89" s="9">
        <v>1</v>
      </c>
      <c r="B89" s="9">
        <v>1</v>
      </c>
      <c r="C89" s="9">
        <v>3</v>
      </c>
      <c r="D89" s="9" t="str">
        <f t="shared" si="6"/>
        <v>Dynan_B5_646_29_18C</v>
      </c>
      <c r="E89" s="9" t="str">
        <f t="shared" si="4"/>
        <v>Dynan_B5_646_29_18C_Lung_Block</v>
      </c>
      <c r="F89" s="282">
        <f t="shared" si="8"/>
        <v>10</v>
      </c>
      <c r="G89" s="227">
        <v>1</v>
      </c>
      <c r="H89" s="54" t="s">
        <v>42</v>
      </c>
      <c r="I89" s="332" t="s">
        <v>62</v>
      </c>
      <c r="J89" s="333">
        <v>646</v>
      </c>
      <c r="K89" s="303" t="s">
        <v>44</v>
      </c>
      <c r="L89" s="333">
        <v>29</v>
      </c>
      <c r="M89" s="54" t="s">
        <v>34</v>
      </c>
      <c r="N89" s="55">
        <v>0.75</v>
      </c>
      <c r="O89" s="54" t="s">
        <v>35</v>
      </c>
      <c r="P89" s="54" t="s">
        <v>63</v>
      </c>
      <c r="Q89" s="45">
        <v>43242</v>
      </c>
      <c r="R89" s="20">
        <v>43411</v>
      </c>
      <c r="S89" s="26">
        <v>43949</v>
      </c>
      <c r="T89" s="16">
        <f t="shared" si="5"/>
        <v>538</v>
      </c>
      <c r="U89" s="16">
        <v>1</v>
      </c>
      <c r="V89" s="16">
        <v>0</v>
      </c>
      <c r="W89" s="56">
        <v>0</v>
      </c>
      <c r="X89" s="56"/>
      <c r="Y89" s="56"/>
      <c r="Z89" s="56">
        <v>1</v>
      </c>
      <c r="AA89" s="27" t="s">
        <v>67</v>
      </c>
      <c r="AB89" s="4"/>
    </row>
    <row r="90" spans="1:28" ht="16">
      <c r="A90" s="9">
        <v>1</v>
      </c>
      <c r="B90" s="9">
        <v>1</v>
      </c>
      <c r="C90" s="9">
        <v>3</v>
      </c>
      <c r="D90" s="9" t="str">
        <f t="shared" si="6"/>
        <v>Dynan_B5_647_29_18C</v>
      </c>
      <c r="E90" s="9" t="str">
        <f t="shared" si="4"/>
        <v>Dynan_B5_647_29_18C_Lung_Block</v>
      </c>
      <c r="F90" s="282">
        <f t="shared" si="8"/>
        <v>11</v>
      </c>
      <c r="G90" s="227">
        <v>1</v>
      </c>
      <c r="H90" s="54" t="s">
        <v>42</v>
      </c>
      <c r="I90" s="332" t="s">
        <v>62</v>
      </c>
      <c r="J90" s="333">
        <v>647</v>
      </c>
      <c r="K90" s="303" t="s">
        <v>44</v>
      </c>
      <c r="L90" s="333">
        <v>29</v>
      </c>
      <c r="M90" s="54" t="s">
        <v>34</v>
      </c>
      <c r="N90" s="55">
        <v>0.75</v>
      </c>
      <c r="O90" s="54" t="s">
        <v>35</v>
      </c>
      <c r="P90" s="54" t="s">
        <v>63</v>
      </c>
      <c r="Q90" s="45">
        <v>43242</v>
      </c>
      <c r="R90" s="20">
        <v>43411</v>
      </c>
      <c r="S90" s="26">
        <v>43949</v>
      </c>
      <c r="T90" s="16">
        <f t="shared" si="5"/>
        <v>538</v>
      </c>
      <c r="U90" s="16">
        <v>1</v>
      </c>
      <c r="V90" s="16">
        <v>0</v>
      </c>
      <c r="W90" s="56">
        <v>1</v>
      </c>
      <c r="X90" s="56">
        <v>1</v>
      </c>
      <c r="Y90" s="56">
        <v>0</v>
      </c>
      <c r="Z90" s="56"/>
      <c r="AA90" s="27"/>
      <c r="AB90" s="4"/>
    </row>
    <row r="91" spans="1:28" ht="16">
      <c r="A91" s="9">
        <v>1</v>
      </c>
      <c r="B91" s="9">
        <v>1</v>
      </c>
      <c r="C91" s="9">
        <v>3</v>
      </c>
      <c r="D91" s="9" t="str">
        <f t="shared" si="6"/>
        <v>Dynan_B5_650_30_18C</v>
      </c>
      <c r="E91" s="9" t="str">
        <f t="shared" si="4"/>
        <v>Dynan_B5_650_30_18C_Lung_Block</v>
      </c>
      <c r="F91" s="282">
        <f t="shared" si="8"/>
        <v>12</v>
      </c>
      <c r="G91" s="227">
        <v>1</v>
      </c>
      <c r="H91" s="54" t="s">
        <v>42</v>
      </c>
      <c r="I91" s="332" t="s">
        <v>62</v>
      </c>
      <c r="J91" s="333">
        <v>650</v>
      </c>
      <c r="K91" s="303" t="s">
        <v>44</v>
      </c>
      <c r="L91" s="333">
        <v>30</v>
      </c>
      <c r="M91" s="54" t="s">
        <v>34</v>
      </c>
      <c r="N91" s="55">
        <v>0.75</v>
      </c>
      <c r="O91" s="54" t="s">
        <v>35</v>
      </c>
      <c r="P91" s="54" t="s">
        <v>63</v>
      </c>
      <c r="Q91" s="45">
        <v>43242</v>
      </c>
      <c r="R91" s="20">
        <v>43411</v>
      </c>
      <c r="S91" s="26">
        <v>43949</v>
      </c>
      <c r="T91" s="16">
        <f t="shared" si="5"/>
        <v>538</v>
      </c>
      <c r="U91" s="16">
        <v>1</v>
      </c>
      <c r="V91" s="16">
        <v>0</v>
      </c>
      <c r="W91" s="56">
        <v>0</v>
      </c>
      <c r="X91" s="56"/>
      <c r="Y91" s="56"/>
      <c r="Z91" s="56">
        <v>1</v>
      </c>
      <c r="AA91" s="27" t="s">
        <v>67</v>
      </c>
      <c r="AB91" s="4" t="s">
        <v>45</v>
      </c>
    </row>
    <row r="92" spans="1:28" ht="16">
      <c r="A92" s="9">
        <v>1</v>
      </c>
      <c r="B92" s="9">
        <v>1</v>
      </c>
      <c r="C92" s="9">
        <v>3</v>
      </c>
      <c r="D92" s="9" t="str">
        <f t="shared" si="6"/>
        <v>Dynan_B5_651_30_18C</v>
      </c>
      <c r="E92" s="9" t="str">
        <f t="shared" si="4"/>
        <v>Dynan_B5_651_30_18C_Lung_Block</v>
      </c>
      <c r="F92" s="282">
        <f t="shared" si="8"/>
        <v>13</v>
      </c>
      <c r="G92" s="227">
        <v>1</v>
      </c>
      <c r="H92" s="54" t="s">
        <v>42</v>
      </c>
      <c r="I92" s="332" t="s">
        <v>62</v>
      </c>
      <c r="J92" s="333">
        <v>651</v>
      </c>
      <c r="K92" s="303" t="s">
        <v>44</v>
      </c>
      <c r="L92" s="333">
        <v>30</v>
      </c>
      <c r="M92" s="54" t="s">
        <v>34</v>
      </c>
      <c r="N92" s="55">
        <v>0.75</v>
      </c>
      <c r="O92" s="54" t="s">
        <v>35</v>
      </c>
      <c r="P92" s="54" t="s">
        <v>63</v>
      </c>
      <c r="Q92" s="45">
        <v>43242</v>
      </c>
      <c r="R92" s="20">
        <v>43411</v>
      </c>
      <c r="S92" s="26">
        <v>43949</v>
      </c>
      <c r="T92" s="16">
        <f t="shared" si="5"/>
        <v>538</v>
      </c>
      <c r="U92" s="16">
        <v>1</v>
      </c>
      <c r="V92" s="16">
        <v>0</v>
      </c>
      <c r="W92" s="56">
        <v>0</v>
      </c>
      <c r="X92" s="56"/>
      <c r="Y92" s="56"/>
      <c r="Z92" s="56"/>
      <c r="AA92" s="27"/>
      <c r="AB92" s="4" t="s">
        <v>45</v>
      </c>
    </row>
    <row r="93" spans="1:28" ht="16">
      <c r="A93" s="9">
        <v>1</v>
      </c>
      <c r="B93" s="9">
        <v>1</v>
      </c>
      <c r="C93" s="9">
        <v>3</v>
      </c>
      <c r="D93" s="9" t="str">
        <f t="shared" si="6"/>
        <v>Dynan_B5_652_30_18C</v>
      </c>
      <c r="E93" s="9" t="str">
        <f t="shared" si="4"/>
        <v>Dynan_B5_652_30_18C_Lung_Block</v>
      </c>
      <c r="F93" s="282">
        <f t="shared" si="8"/>
        <v>14</v>
      </c>
      <c r="G93" s="227">
        <v>1</v>
      </c>
      <c r="H93" s="54" t="s">
        <v>42</v>
      </c>
      <c r="I93" s="332" t="s">
        <v>62</v>
      </c>
      <c r="J93" s="333">
        <v>652</v>
      </c>
      <c r="K93" s="303" t="s">
        <v>44</v>
      </c>
      <c r="L93" s="333">
        <v>30</v>
      </c>
      <c r="M93" s="54" t="s">
        <v>34</v>
      </c>
      <c r="N93" s="55">
        <v>0.75</v>
      </c>
      <c r="O93" s="54" t="s">
        <v>35</v>
      </c>
      <c r="P93" s="54" t="s">
        <v>63</v>
      </c>
      <c r="Q93" s="45">
        <v>43242</v>
      </c>
      <c r="R93" s="20">
        <v>43411</v>
      </c>
      <c r="S93" s="26">
        <v>43949</v>
      </c>
      <c r="T93" s="16">
        <f t="shared" si="5"/>
        <v>538</v>
      </c>
      <c r="U93" s="16">
        <v>1</v>
      </c>
      <c r="V93" s="16">
        <v>0</v>
      </c>
      <c r="W93" s="56">
        <v>0</v>
      </c>
      <c r="X93" s="56"/>
      <c r="Y93" s="56"/>
      <c r="Z93" s="56"/>
      <c r="AA93" s="27"/>
      <c r="AB93" s="4" t="s">
        <v>45</v>
      </c>
    </row>
    <row r="94" spans="1:28" ht="16">
      <c r="A94" s="9">
        <v>1</v>
      </c>
      <c r="B94" s="9">
        <v>1</v>
      </c>
      <c r="C94" s="9">
        <v>3</v>
      </c>
      <c r="D94" s="9" t="str">
        <f t="shared" si="6"/>
        <v>Dynan_B5_653_30_18C</v>
      </c>
      <c r="E94" s="9" t="str">
        <f t="shared" si="4"/>
        <v>Dynan_B5_653_30_18C_Lung_Block</v>
      </c>
      <c r="F94" s="282">
        <f t="shared" si="8"/>
        <v>15</v>
      </c>
      <c r="G94" s="227">
        <v>1</v>
      </c>
      <c r="H94" s="54" t="s">
        <v>42</v>
      </c>
      <c r="I94" s="332" t="s">
        <v>62</v>
      </c>
      <c r="J94" s="333">
        <v>653</v>
      </c>
      <c r="K94" s="303" t="s">
        <v>44</v>
      </c>
      <c r="L94" s="333">
        <v>30</v>
      </c>
      <c r="M94" s="54" t="s">
        <v>34</v>
      </c>
      <c r="N94" s="55">
        <v>0.75</v>
      </c>
      <c r="O94" s="54" t="s">
        <v>35</v>
      </c>
      <c r="P94" s="54" t="s">
        <v>63</v>
      </c>
      <c r="Q94" s="45">
        <v>43242</v>
      </c>
      <c r="R94" s="20">
        <v>43411</v>
      </c>
      <c r="S94" s="26">
        <v>43949</v>
      </c>
      <c r="T94" s="16">
        <f t="shared" si="5"/>
        <v>538</v>
      </c>
      <c r="U94" s="16">
        <v>1</v>
      </c>
      <c r="V94" s="16">
        <v>0</v>
      </c>
      <c r="W94" s="56">
        <v>0</v>
      </c>
      <c r="X94" s="56"/>
      <c r="Y94" s="56"/>
      <c r="Z94" s="56"/>
      <c r="AA94" s="27"/>
      <c r="AB94" s="4" t="s">
        <v>45</v>
      </c>
    </row>
    <row r="95" spans="1:28" ht="16">
      <c r="A95" s="9">
        <v>1</v>
      </c>
      <c r="B95" s="9">
        <v>1</v>
      </c>
      <c r="C95" s="9">
        <v>3</v>
      </c>
      <c r="D95" s="9" t="str">
        <f t="shared" si="6"/>
        <v>Dynan_B5_655_31_18C</v>
      </c>
      <c r="E95" s="9" t="str">
        <f t="shared" si="4"/>
        <v>Dynan_B5_655_31_18C_Lung_Block</v>
      </c>
      <c r="F95" s="282">
        <f t="shared" si="8"/>
        <v>16</v>
      </c>
      <c r="G95" s="227">
        <v>1</v>
      </c>
      <c r="H95" s="54" t="s">
        <v>42</v>
      </c>
      <c r="I95" s="332" t="s">
        <v>62</v>
      </c>
      <c r="J95" s="333">
        <v>655</v>
      </c>
      <c r="K95" s="303" t="s">
        <v>44</v>
      </c>
      <c r="L95" s="333">
        <v>31</v>
      </c>
      <c r="M95" s="54" t="s">
        <v>34</v>
      </c>
      <c r="N95" s="55">
        <v>0.75</v>
      </c>
      <c r="O95" s="54" t="s">
        <v>35</v>
      </c>
      <c r="P95" s="54" t="s">
        <v>63</v>
      </c>
      <c r="Q95" s="45">
        <v>43242</v>
      </c>
      <c r="R95" s="20">
        <v>43411</v>
      </c>
      <c r="S95" s="26">
        <v>43949</v>
      </c>
      <c r="T95" s="16">
        <f t="shared" si="5"/>
        <v>538</v>
      </c>
      <c r="U95" s="16">
        <v>1</v>
      </c>
      <c r="V95" s="16">
        <v>0</v>
      </c>
      <c r="W95" s="56">
        <v>1</v>
      </c>
      <c r="X95" s="56">
        <v>1</v>
      </c>
      <c r="Y95" s="56">
        <v>0</v>
      </c>
      <c r="Z95" s="56"/>
      <c r="AA95" s="27"/>
      <c r="AB95" s="4" t="s">
        <v>45</v>
      </c>
    </row>
    <row r="96" spans="1:28" ht="16">
      <c r="A96" s="9">
        <v>1</v>
      </c>
      <c r="B96" s="9">
        <v>1</v>
      </c>
      <c r="C96" s="9">
        <v>3</v>
      </c>
      <c r="D96" s="9" t="str">
        <f t="shared" si="6"/>
        <v>Dynan_B5_656_31_18C</v>
      </c>
      <c r="E96" s="9" t="str">
        <f t="shared" si="4"/>
        <v>Dynan_B5_656_31_18C_Lung_Block</v>
      </c>
      <c r="F96" s="282">
        <f t="shared" si="8"/>
        <v>17</v>
      </c>
      <c r="G96" s="227">
        <v>1</v>
      </c>
      <c r="H96" s="54" t="s">
        <v>42</v>
      </c>
      <c r="I96" s="332" t="s">
        <v>62</v>
      </c>
      <c r="J96" s="333">
        <v>656</v>
      </c>
      <c r="K96" s="303" t="s">
        <v>44</v>
      </c>
      <c r="L96" s="333">
        <v>31</v>
      </c>
      <c r="M96" s="54" t="s">
        <v>34</v>
      </c>
      <c r="N96" s="55">
        <v>0.75</v>
      </c>
      <c r="O96" s="54" t="s">
        <v>35</v>
      </c>
      <c r="P96" s="54" t="s">
        <v>63</v>
      </c>
      <c r="Q96" s="45">
        <v>43242</v>
      </c>
      <c r="R96" s="20">
        <v>43411</v>
      </c>
      <c r="S96" s="26">
        <v>43949</v>
      </c>
      <c r="T96" s="16">
        <f t="shared" si="5"/>
        <v>538</v>
      </c>
      <c r="U96" s="16">
        <v>1</v>
      </c>
      <c r="V96" s="16">
        <v>0</v>
      </c>
      <c r="W96" s="56">
        <v>0</v>
      </c>
      <c r="X96" s="56"/>
      <c r="Y96" s="56"/>
      <c r="Z96" s="56"/>
      <c r="AA96" s="27"/>
      <c r="AB96" s="4" t="s">
        <v>45</v>
      </c>
    </row>
    <row r="97" spans="1:28" ht="16">
      <c r="A97" s="9">
        <v>1</v>
      </c>
      <c r="B97" s="9">
        <v>1</v>
      </c>
      <c r="C97" s="9">
        <v>3</v>
      </c>
      <c r="D97" s="9" t="str">
        <f t="shared" si="6"/>
        <v>Dynan_B5_657_31_18C</v>
      </c>
      <c r="E97" s="9" t="str">
        <f t="shared" si="4"/>
        <v>Dynan_B5_657_31_18C_Lung_Block</v>
      </c>
      <c r="F97" s="282">
        <f t="shared" si="8"/>
        <v>18</v>
      </c>
      <c r="G97" s="227">
        <v>1</v>
      </c>
      <c r="H97" s="54" t="s">
        <v>42</v>
      </c>
      <c r="I97" s="332" t="s">
        <v>62</v>
      </c>
      <c r="J97" s="333">
        <v>657</v>
      </c>
      <c r="K97" s="303" t="s">
        <v>44</v>
      </c>
      <c r="L97" s="333">
        <v>31</v>
      </c>
      <c r="M97" s="54" t="s">
        <v>34</v>
      </c>
      <c r="N97" s="55">
        <v>0.75</v>
      </c>
      <c r="O97" s="54" t="s">
        <v>35</v>
      </c>
      <c r="P97" s="54" t="s">
        <v>63</v>
      </c>
      <c r="Q97" s="45">
        <v>43242</v>
      </c>
      <c r="R97" s="20">
        <v>43411</v>
      </c>
      <c r="S97" s="26">
        <v>43949</v>
      </c>
      <c r="T97" s="16">
        <f t="shared" si="5"/>
        <v>538</v>
      </c>
      <c r="U97" s="16">
        <v>1</v>
      </c>
      <c r="V97" s="16">
        <v>0</v>
      </c>
      <c r="W97" s="56">
        <v>1</v>
      </c>
      <c r="X97" s="56">
        <v>1</v>
      </c>
      <c r="Y97" s="56">
        <v>0</v>
      </c>
      <c r="Z97" s="56"/>
      <c r="AA97" s="27"/>
      <c r="AB97" s="4" t="s">
        <v>45</v>
      </c>
    </row>
    <row r="98" spans="1:28" ht="16">
      <c r="A98" s="9">
        <v>1</v>
      </c>
      <c r="B98" s="9">
        <v>1</v>
      </c>
      <c r="C98" s="9">
        <v>3</v>
      </c>
      <c r="D98" s="9" t="str">
        <f t="shared" si="6"/>
        <v>Dynan_B5_658_31_18C</v>
      </c>
      <c r="E98" s="9" t="str">
        <f t="shared" si="4"/>
        <v>Dynan_B5_658_31_18C_Lung_Block</v>
      </c>
      <c r="F98" s="282">
        <f t="shared" si="8"/>
        <v>19</v>
      </c>
      <c r="G98" s="227">
        <v>1</v>
      </c>
      <c r="H98" s="54" t="s">
        <v>42</v>
      </c>
      <c r="I98" s="332" t="s">
        <v>62</v>
      </c>
      <c r="J98" s="333">
        <v>658</v>
      </c>
      <c r="K98" s="303" t="s">
        <v>44</v>
      </c>
      <c r="L98" s="333">
        <v>31</v>
      </c>
      <c r="M98" s="54" t="s">
        <v>34</v>
      </c>
      <c r="N98" s="55">
        <v>0.75</v>
      </c>
      <c r="O98" s="54" t="s">
        <v>35</v>
      </c>
      <c r="P98" s="54" t="s">
        <v>63</v>
      </c>
      <c r="Q98" s="45">
        <v>43242</v>
      </c>
      <c r="R98" s="20">
        <v>43411</v>
      </c>
      <c r="S98" s="26">
        <v>43949</v>
      </c>
      <c r="T98" s="16">
        <f t="shared" ref="T98:T129" si="9">S98-R98</f>
        <v>538</v>
      </c>
      <c r="U98" s="16">
        <v>1</v>
      </c>
      <c r="V98" s="16">
        <v>0</v>
      </c>
      <c r="W98" s="56">
        <v>0</v>
      </c>
      <c r="X98" s="56"/>
      <c r="Y98" s="56"/>
      <c r="Z98" s="56">
        <v>1</v>
      </c>
      <c r="AA98" s="27" t="s">
        <v>67</v>
      </c>
      <c r="AB98" s="4" t="s">
        <v>45</v>
      </c>
    </row>
    <row r="99" spans="1:28" ht="16">
      <c r="A99" s="9">
        <v>1</v>
      </c>
      <c r="B99" s="9">
        <v>1</v>
      </c>
      <c r="C99" s="9">
        <v>3</v>
      </c>
      <c r="D99" s="9" t="str">
        <f t="shared" si="6"/>
        <v>Dynan_B5_661_32_18C</v>
      </c>
      <c r="E99" s="9" t="str">
        <f t="shared" si="4"/>
        <v>Dynan_B5_661_32_18C_Lung_Block</v>
      </c>
      <c r="F99" s="282">
        <f t="shared" si="8"/>
        <v>20</v>
      </c>
      <c r="G99" s="227">
        <v>1</v>
      </c>
      <c r="H99" s="54" t="s">
        <v>42</v>
      </c>
      <c r="I99" s="332" t="s">
        <v>62</v>
      </c>
      <c r="J99" s="333">
        <v>661</v>
      </c>
      <c r="K99" s="303" t="s">
        <v>44</v>
      </c>
      <c r="L99" s="333">
        <v>32</v>
      </c>
      <c r="M99" s="54" t="s">
        <v>34</v>
      </c>
      <c r="N99" s="55">
        <v>0.75</v>
      </c>
      <c r="O99" s="54" t="s">
        <v>35</v>
      </c>
      <c r="P99" s="54" t="s">
        <v>63</v>
      </c>
      <c r="Q99" s="45">
        <v>43242</v>
      </c>
      <c r="R99" s="20">
        <v>43411</v>
      </c>
      <c r="S99" s="26">
        <v>43949</v>
      </c>
      <c r="T99" s="16">
        <f t="shared" si="9"/>
        <v>538</v>
      </c>
      <c r="U99" s="16">
        <v>1</v>
      </c>
      <c r="V99" s="16">
        <v>0</v>
      </c>
      <c r="W99" s="56">
        <v>0</v>
      </c>
      <c r="X99" s="56"/>
      <c r="Y99" s="56"/>
      <c r="Z99" s="56"/>
      <c r="AA99" s="27"/>
      <c r="AB99" s="4" t="s">
        <v>45</v>
      </c>
    </row>
    <row r="100" spans="1:28" ht="16">
      <c r="A100" s="9">
        <v>1</v>
      </c>
      <c r="B100" s="9">
        <v>1</v>
      </c>
      <c r="C100" s="9">
        <v>3</v>
      </c>
      <c r="D100" s="9" t="str">
        <f t="shared" si="6"/>
        <v>Dynan_B5_663_32_18C</v>
      </c>
      <c r="E100" s="9" t="str">
        <f t="shared" si="4"/>
        <v>Dynan_B5_663_32_18C_Lung_Block</v>
      </c>
      <c r="F100" s="282">
        <f t="shared" si="8"/>
        <v>21</v>
      </c>
      <c r="G100" s="227">
        <v>1</v>
      </c>
      <c r="H100" s="54" t="s">
        <v>42</v>
      </c>
      <c r="I100" s="332" t="s">
        <v>62</v>
      </c>
      <c r="J100" s="333">
        <v>663</v>
      </c>
      <c r="K100" s="303" t="s">
        <v>44</v>
      </c>
      <c r="L100" s="333">
        <v>32</v>
      </c>
      <c r="M100" s="54" t="s">
        <v>34</v>
      </c>
      <c r="N100" s="55">
        <v>0.75</v>
      </c>
      <c r="O100" s="54" t="s">
        <v>35</v>
      </c>
      <c r="P100" s="54" t="s">
        <v>63</v>
      </c>
      <c r="Q100" s="45">
        <v>43242</v>
      </c>
      <c r="R100" s="20">
        <v>43411</v>
      </c>
      <c r="S100" s="26">
        <v>43949</v>
      </c>
      <c r="T100" s="16">
        <f t="shared" si="9"/>
        <v>538</v>
      </c>
      <c r="U100" s="16">
        <v>1</v>
      </c>
      <c r="V100" s="16">
        <v>0</v>
      </c>
      <c r="W100" s="56">
        <v>1</v>
      </c>
      <c r="X100" s="56">
        <v>1</v>
      </c>
      <c r="Y100" s="56">
        <v>0</v>
      </c>
      <c r="Z100" s="56"/>
      <c r="AA100" s="27"/>
      <c r="AB100" s="4" t="s">
        <v>45</v>
      </c>
    </row>
    <row r="101" spans="1:28" ht="16">
      <c r="A101" s="9">
        <v>1</v>
      </c>
      <c r="B101" s="9">
        <v>1</v>
      </c>
      <c r="C101" s="9">
        <v>3</v>
      </c>
      <c r="D101" s="9" t="str">
        <f t="shared" si="6"/>
        <v>Dynan_B5_664_32_18C</v>
      </c>
      <c r="E101" s="9" t="str">
        <f t="shared" si="4"/>
        <v>Dynan_B5_664_32_18C_Lung_Block</v>
      </c>
      <c r="F101" s="282">
        <f t="shared" si="8"/>
        <v>22</v>
      </c>
      <c r="G101" s="227">
        <v>1</v>
      </c>
      <c r="H101" s="54" t="s">
        <v>42</v>
      </c>
      <c r="I101" s="332" t="s">
        <v>62</v>
      </c>
      <c r="J101" s="333">
        <v>664</v>
      </c>
      <c r="K101" s="303" t="s">
        <v>44</v>
      </c>
      <c r="L101" s="333">
        <v>32</v>
      </c>
      <c r="M101" s="54" t="s">
        <v>34</v>
      </c>
      <c r="N101" s="55">
        <v>0.75</v>
      </c>
      <c r="O101" s="54" t="s">
        <v>35</v>
      </c>
      <c r="P101" s="54" t="s">
        <v>63</v>
      </c>
      <c r="Q101" s="45">
        <v>43242</v>
      </c>
      <c r="R101" s="20">
        <v>43411</v>
      </c>
      <c r="S101" s="26">
        <v>43949</v>
      </c>
      <c r="T101" s="16">
        <f t="shared" si="9"/>
        <v>538</v>
      </c>
      <c r="U101" s="16">
        <v>1</v>
      </c>
      <c r="V101" s="16">
        <v>0</v>
      </c>
      <c r="W101" s="56">
        <v>0</v>
      </c>
      <c r="X101" s="56"/>
      <c r="Y101" s="56"/>
      <c r="Z101" s="56"/>
      <c r="AA101" s="27"/>
      <c r="AB101" s="4" t="s">
        <v>45</v>
      </c>
    </row>
    <row r="102" spans="1:28" ht="16">
      <c r="A102" s="9">
        <v>1</v>
      </c>
      <c r="B102" s="9">
        <v>1</v>
      </c>
      <c r="C102" s="9">
        <v>3</v>
      </c>
      <c r="D102" s="9" t="str">
        <f t="shared" si="6"/>
        <v>Dynan_B5_665_33_18C</v>
      </c>
      <c r="E102" s="9" t="str">
        <f t="shared" si="4"/>
        <v>Dynan_B5_665_33_18C_Lung_Block</v>
      </c>
      <c r="F102" s="282">
        <f t="shared" si="8"/>
        <v>23</v>
      </c>
      <c r="G102" s="227">
        <v>1</v>
      </c>
      <c r="H102" s="54" t="s">
        <v>42</v>
      </c>
      <c r="I102" s="332" t="s">
        <v>62</v>
      </c>
      <c r="J102" s="333">
        <v>665</v>
      </c>
      <c r="K102" s="303" t="s">
        <v>44</v>
      </c>
      <c r="L102" s="333">
        <v>33</v>
      </c>
      <c r="M102" s="54" t="s">
        <v>34</v>
      </c>
      <c r="N102" s="55">
        <v>0.75</v>
      </c>
      <c r="O102" s="54" t="s">
        <v>35</v>
      </c>
      <c r="P102" s="54" t="s">
        <v>63</v>
      </c>
      <c r="Q102" s="45">
        <v>43242</v>
      </c>
      <c r="R102" s="20">
        <v>43411</v>
      </c>
      <c r="S102" s="26">
        <v>43950</v>
      </c>
      <c r="T102" s="16">
        <f t="shared" si="9"/>
        <v>539</v>
      </c>
      <c r="U102" s="16">
        <v>1</v>
      </c>
      <c r="V102" s="16">
        <v>0</v>
      </c>
      <c r="W102" s="56">
        <v>1</v>
      </c>
      <c r="X102" s="56">
        <v>1</v>
      </c>
      <c r="Y102" s="56">
        <v>0</v>
      </c>
      <c r="Z102" s="56"/>
      <c r="AA102" s="27"/>
      <c r="AB102" s="4" t="s">
        <v>45</v>
      </c>
    </row>
    <row r="103" spans="1:28" ht="16">
      <c r="A103" s="9">
        <v>1</v>
      </c>
      <c r="B103" s="9">
        <v>1</v>
      </c>
      <c r="C103" s="9">
        <v>3</v>
      </c>
      <c r="D103" s="9" t="str">
        <f t="shared" si="6"/>
        <v>Dynan_B5_666_33_18C</v>
      </c>
      <c r="E103" s="9" t="str">
        <f t="shared" si="4"/>
        <v>Dynan_B5_666_33_18C_Lung_Block</v>
      </c>
      <c r="F103" s="282">
        <f t="shared" si="8"/>
        <v>24</v>
      </c>
      <c r="G103" s="227">
        <v>1</v>
      </c>
      <c r="H103" s="54" t="s">
        <v>42</v>
      </c>
      <c r="I103" s="332" t="s">
        <v>62</v>
      </c>
      <c r="J103" s="333">
        <v>666</v>
      </c>
      <c r="K103" s="303" t="s">
        <v>44</v>
      </c>
      <c r="L103" s="333">
        <v>33</v>
      </c>
      <c r="M103" s="54" t="s">
        <v>34</v>
      </c>
      <c r="N103" s="55">
        <v>0.75</v>
      </c>
      <c r="O103" s="54" t="s">
        <v>35</v>
      </c>
      <c r="P103" s="54" t="s">
        <v>63</v>
      </c>
      <c r="Q103" s="45">
        <v>43242</v>
      </c>
      <c r="R103" s="20">
        <v>43411</v>
      </c>
      <c r="S103" s="26">
        <v>43950</v>
      </c>
      <c r="T103" s="16">
        <f t="shared" si="9"/>
        <v>539</v>
      </c>
      <c r="U103" s="16">
        <v>1</v>
      </c>
      <c r="V103" s="16">
        <v>0</v>
      </c>
      <c r="W103" s="56">
        <v>0</v>
      </c>
      <c r="X103" s="56"/>
      <c r="Y103" s="56"/>
      <c r="Z103" s="56"/>
      <c r="AA103" s="27"/>
      <c r="AB103" s="4" t="s">
        <v>45</v>
      </c>
    </row>
    <row r="104" spans="1:28" ht="16">
      <c r="A104" s="9">
        <v>1</v>
      </c>
      <c r="B104" s="9">
        <v>1</v>
      </c>
      <c r="C104" s="9">
        <v>3</v>
      </c>
      <c r="D104" s="9" t="str">
        <f t="shared" si="6"/>
        <v>Dynan_B5_667_33_18C</v>
      </c>
      <c r="E104" s="9" t="str">
        <f t="shared" si="4"/>
        <v>Dynan_B5_667_33_18C_Lung_Block</v>
      </c>
      <c r="F104" s="282">
        <f t="shared" si="8"/>
        <v>25</v>
      </c>
      <c r="G104" s="227">
        <v>1</v>
      </c>
      <c r="H104" s="54" t="s">
        <v>42</v>
      </c>
      <c r="I104" s="332" t="s">
        <v>62</v>
      </c>
      <c r="J104" s="333">
        <v>667</v>
      </c>
      <c r="K104" s="303" t="s">
        <v>44</v>
      </c>
      <c r="L104" s="333">
        <v>33</v>
      </c>
      <c r="M104" s="54" t="s">
        <v>34</v>
      </c>
      <c r="N104" s="55">
        <v>0.75</v>
      </c>
      <c r="O104" s="54" t="s">
        <v>35</v>
      </c>
      <c r="P104" s="54" t="s">
        <v>63</v>
      </c>
      <c r="Q104" s="45">
        <v>43242</v>
      </c>
      <c r="R104" s="20">
        <v>43411</v>
      </c>
      <c r="S104" s="26">
        <v>43950</v>
      </c>
      <c r="T104" s="16">
        <f t="shared" si="9"/>
        <v>539</v>
      </c>
      <c r="U104" s="16">
        <v>1</v>
      </c>
      <c r="V104" s="16">
        <v>0</v>
      </c>
      <c r="W104" s="56">
        <v>0</v>
      </c>
      <c r="X104" s="56"/>
      <c r="Y104" s="56"/>
      <c r="Z104" s="56"/>
      <c r="AA104" s="27"/>
      <c r="AB104" s="4" t="s">
        <v>45</v>
      </c>
    </row>
    <row r="105" spans="1:28" ht="16">
      <c r="A105" s="9">
        <v>1</v>
      </c>
      <c r="B105" s="9">
        <v>1</v>
      </c>
      <c r="C105" s="9">
        <v>3</v>
      </c>
      <c r="D105" s="9" t="str">
        <f t="shared" si="6"/>
        <v>Dynan_B5_668_33_18C</v>
      </c>
      <c r="E105" s="9" t="str">
        <f t="shared" si="4"/>
        <v>Dynan_B5_668_33_18C_Lung_Block</v>
      </c>
      <c r="F105" s="282">
        <f t="shared" si="8"/>
        <v>26</v>
      </c>
      <c r="G105" s="227">
        <v>1</v>
      </c>
      <c r="H105" s="54" t="s">
        <v>42</v>
      </c>
      <c r="I105" s="332" t="s">
        <v>62</v>
      </c>
      <c r="J105" s="333">
        <v>668</v>
      </c>
      <c r="K105" s="303" t="s">
        <v>44</v>
      </c>
      <c r="L105" s="333">
        <v>33</v>
      </c>
      <c r="M105" s="54" t="s">
        <v>34</v>
      </c>
      <c r="N105" s="55">
        <v>0.75</v>
      </c>
      <c r="O105" s="54" t="s">
        <v>35</v>
      </c>
      <c r="P105" s="54" t="s">
        <v>63</v>
      </c>
      <c r="Q105" s="45">
        <v>43242</v>
      </c>
      <c r="R105" s="20">
        <v>43411</v>
      </c>
      <c r="S105" s="26">
        <v>43950</v>
      </c>
      <c r="T105" s="16">
        <f t="shared" si="9"/>
        <v>539</v>
      </c>
      <c r="U105" s="16">
        <v>1</v>
      </c>
      <c r="V105" s="16">
        <v>0</v>
      </c>
      <c r="W105" s="56">
        <v>0</v>
      </c>
      <c r="X105" s="56"/>
      <c r="Y105" s="56"/>
      <c r="Z105" s="56"/>
      <c r="AA105" s="27"/>
      <c r="AB105" s="4" t="s">
        <v>45</v>
      </c>
    </row>
    <row r="106" spans="1:28" ht="16">
      <c r="A106" s="9">
        <v>1</v>
      </c>
      <c r="B106" s="9">
        <v>1</v>
      </c>
      <c r="C106" s="9">
        <v>3</v>
      </c>
      <c r="D106" s="9" t="str">
        <f t="shared" si="6"/>
        <v>Dynan_B5_669_33_18C</v>
      </c>
      <c r="E106" s="9" t="str">
        <f t="shared" si="4"/>
        <v>Dynan_B5_669_33_18C_Lung_Block</v>
      </c>
      <c r="F106" s="282">
        <f t="shared" si="8"/>
        <v>27</v>
      </c>
      <c r="G106" s="227">
        <v>1</v>
      </c>
      <c r="H106" s="54" t="s">
        <v>42</v>
      </c>
      <c r="I106" s="332" t="s">
        <v>62</v>
      </c>
      <c r="J106" s="333">
        <v>669</v>
      </c>
      <c r="K106" s="303" t="s">
        <v>44</v>
      </c>
      <c r="L106" s="333">
        <v>33</v>
      </c>
      <c r="M106" s="54" t="s">
        <v>34</v>
      </c>
      <c r="N106" s="55">
        <v>0.75</v>
      </c>
      <c r="O106" s="54" t="s">
        <v>35</v>
      </c>
      <c r="P106" s="54" t="s">
        <v>63</v>
      </c>
      <c r="Q106" s="45">
        <v>43242</v>
      </c>
      <c r="R106" s="20">
        <v>43411</v>
      </c>
      <c r="S106" s="26">
        <v>43950</v>
      </c>
      <c r="T106" s="16">
        <f t="shared" si="9"/>
        <v>539</v>
      </c>
      <c r="U106" s="16">
        <v>1</v>
      </c>
      <c r="V106" s="16">
        <v>0</v>
      </c>
      <c r="W106" s="56">
        <v>0</v>
      </c>
      <c r="X106" s="56"/>
      <c r="Y106" s="56"/>
      <c r="Z106" s="56"/>
      <c r="AA106" s="27"/>
      <c r="AB106" s="4" t="s">
        <v>45</v>
      </c>
    </row>
    <row r="107" spans="1:28" ht="16">
      <c r="A107" s="9">
        <v>1</v>
      </c>
      <c r="B107" s="9">
        <v>1</v>
      </c>
      <c r="C107" s="9">
        <v>4</v>
      </c>
      <c r="D107" s="9" t="str">
        <f t="shared" si="6"/>
        <v>Dynan_B5_670_34_18C</v>
      </c>
      <c r="E107" s="9" t="str">
        <f t="shared" si="4"/>
        <v>Dynan_B5_670_34_18C_Lung_Block</v>
      </c>
      <c r="F107" s="282">
        <v>1</v>
      </c>
      <c r="G107" s="227">
        <v>1</v>
      </c>
      <c r="H107" s="54" t="s">
        <v>42</v>
      </c>
      <c r="I107" s="332" t="s">
        <v>62</v>
      </c>
      <c r="J107" s="333">
        <v>670</v>
      </c>
      <c r="K107" s="303" t="s">
        <v>44</v>
      </c>
      <c r="L107" s="333">
        <v>34</v>
      </c>
      <c r="M107" s="54" t="s">
        <v>34</v>
      </c>
      <c r="N107" s="55">
        <v>0.75</v>
      </c>
      <c r="O107" s="54" t="s">
        <v>35</v>
      </c>
      <c r="P107" s="54" t="s">
        <v>63</v>
      </c>
      <c r="Q107" s="45">
        <v>43242</v>
      </c>
      <c r="R107" s="20">
        <v>43411</v>
      </c>
      <c r="S107" s="26">
        <v>43950</v>
      </c>
      <c r="T107" s="16">
        <f t="shared" si="9"/>
        <v>539</v>
      </c>
      <c r="U107" s="16">
        <v>1</v>
      </c>
      <c r="V107" s="16">
        <v>0</v>
      </c>
      <c r="W107" s="56">
        <v>1</v>
      </c>
      <c r="X107" s="56">
        <v>1</v>
      </c>
      <c r="Y107" s="56">
        <v>0</v>
      </c>
      <c r="Z107" s="56">
        <v>1</v>
      </c>
      <c r="AA107" s="27" t="s">
        <v>67</v>
      </c>
      <c r="AB107" s="4" t="s">
        <v>45</v>
      </c>
    </row>
    <row r="108" spans="1:28" ht="16">
      <c r="A108" s="9">
        <v>1</v>
      </c>
      <c r="B108" s="9">
        <v>1</v>
      </c>
      <c r="C108" s="9">
        <v>4</v>
      </c>
      <c r="D108" s="9" t="str">
        <f t="shared" si="6"/>
        <v>Dynan_B5_671_34_18C</v>
      </c>
      <c r="E108" s="9" t="str">
        <f t="shared" si="4"/>
        <v>Dynan_B5_671_34_18C_Lung_Block</v>
      </c>
      <c r="F108" s="282">
        <f>F107+1</f>
        <v>2</v>
      </c>
      <c r="G108" s="227">
        <v>1</v>
      </c>
      <c r="H108" s="54" t="s">
        <v>42</v>
      </c>
      <c r="I108" s="332" t="s">
        <v>62</v>
      </c>
      <c r="J108" s="333">
        <v>671</v>
      </c>
      <c r="K108" s="303" t="s">
        <v>44</v>
      </c>
      <c r="L108" s="333">
        <v>34</v>
      </c>
      <c r="M108" s="54" t="s">
        <v>34</v>
      </c>
      <c r="N108" s="55">
        <v>0.75</v>
      </c>
      <c r="O108" s="54" t="s">
        <v>35</v>
      </c>
      <c r="P108" s="54" t="s">
        <v>63</v>
      </c>
      <c r="Q108" s="45">
        <v>43242</v>
      </c>
      <c r="R108" s="20">
        <v>43411</v>
      </c>
      <c r="S108" s="26">
        <v>43950</v>
      </c>
      <c r="T108" s="16">
        <f t="shared" si="9"/>
        <v>539</v>
      </c>
      <c r="U108" s="16">
        <v>1</v>
      </c>
      <c r="V108" s="16">
        <v>0</v>
      </c>
      <c r="W108" s="56">
        <v>0</v>
      </c>
      <c r="X108" s="56"/>
      <c r="Y108" s="56"/>
      <c r="Z108" s="56"/>
      <c r="AA108" s="27"/>
      <c r="AB108" s="4" t="s">
        <v>45</v>
      </c>
    </row>
    <row r="109" spans="1:28" ht="16">
      <c r="A109" s="9">
        <v>1</v>
      </c>
      <c r="B109" s="9">
        <v>1</v>
      </c>
      <c r="C109" s="9">
        <v>4</v>
      </c>
      <c r="D109" s="9" t="str">
        <f t="shared" si="6"/>
        <v>Dynan_B5_672_34_18C</v>
      </c>
      <c r="E109" s="9" t="str">
        <f t="shared" si="4"/>
        <v>Dynan_B5_672_34_18C_Lung_Block</v>
      </c>
      <c r="F109" s="282">
        <f t="shared" ref="F109:F134" si="10">F108+1</f>
        <v>3</v>
      </c>
      <c r="G109" s="227">
        <v>1</v>
      </c>
      <c r="H109" s="54" t="s">
        <v>42</v>
      </c>
      <c r="I109" s="332" t="s">
        <v>62</v>
      </c>
      <c r="J109" s="333">
        <v>672</v>
      </c>
      <c r="K109" s="303" t="s">
        <v>44</v>
      </c>
      <c r="L109" s="333">
        <v>34</v>
      </c>
      <c r="M109" s="54" t="s">
        <v>34</v>
      </c>
      <c r="N109" s="55">
        <v>0.75</v>
      </c>
      <c r="O109" s="54" t="s">
        <v>35</v>
      </c>
      <c r="P109" s="54" t="s">
        <v>63</v>
      </c>
      <c r="Q109" s="45">
        <v>43242</v>
      </c>
      <c r="R109" s="20">
        <v>43411</v>
      </c>
      <c r="S109" s="26">
        <v>43950</v>
      </c>
      <c r="T109" s="16">
        <f t="shared" si="9"/>
        <v>539</v>
      </c>
      <c r="U109" s="16">
        <v>1</v>
      </c>
      <c r="V109" s="16">
        <v>0</v>
      </c>
      <c r="W109" s="56">
        <v>0</v>
      </c>
      <c r="X109" s="56"/>
      <c r="Y109" s="56"/>
      <c r="Z109" s="56"/>
      <c r="AA109" s="27"/>
      <c r="AB109" s="4" t="s">
        <v>45</v>
      </c>
    </row>
    <row r="110" spans="1:28" ht="16">
      <c r="A110" s="9">
        <v>1</v>
      </c>
      <c r="B110" s="9">
        <v>1</v>
      </c>
      <c r="C110" s="9">
        <v>4</v>
      </c>
      <c r="D110" s="9" t="str">
        <f t="shared" si="6"/>
        <v>Dynan_B5_673_34_18C</v>
      </c>
      <c r="E110" s="9" t="str">
        <f t="shared" si="4"/>
        <v>Dynan_B5_673_34_18C_Lung_Block</v>
      </c>
      <c r="F110" s="282">
        <f t="shared" si="10"/>
        <v>4</v>
      </c>
      <c r="G110" s="227">
        <v>1</v>
      </c>
      <c r="H110" s="54" t="s">
        <v>42</v>
      </c>
      <c r="I110" s="332" t="s">
        <v>62</v>
      </c>
      <c r="J110" s="333">
        <v>673</v>
      </c>
      <c r="K110" s="303" t="s">
        <v>44</v>
      </c>
      <c r="L110" s="333">
        <v>34</v>
      </c>
      <c r="M110" s="54" t="s">
        <v>34</v>
      </c>
      <c r="N110" s="55">
        <v>0.75</v>
      </c>
      <c r="O110" s="54" t="s">
        <v>35</v>
      </c>
      <c r="P110" s="54" t="s">
        <v>63</v>
      </c>
      <c r="Q110" s="45">
        <v>43242</v>
      </c>
      <c r="R110" s="20">
        <v>43411</v>
      </c>
      <c r="S110" s="26">
        <v>43950</v>
      </c>
      <c r="T110" s="16">
        <f t="shared" si="9"/>
        <v>539</v>
      </c>
      <c r="U110" s="16">
        <v>1</v>
      </c>
      <c r="V110" s="16">
        <v>0</v>
      </c>
      <c r="W110" s="56">
        <v>0</v>
      </c>
      <c r="X110" s="56"/>
      <c r="Y110" s="56"/>
      <c r="Z110" s="56"/>
      <c r="AA110" s="27"/>
      <c r="AB110" s="4" t="s">
        <v>45</v>
      </c>
    </row>
    <row r="111" spans="1:28" ht="16">
      <c r="A111" s="9">
        <v>1</v>
      </c>
      <c r="B111" s="9">
        <v>1</v>
      </c>
      <c r="C111" s="9">
        <v>4</v>
      </c>
      <c r="D111" s="9" t="str">
        <f t="shared" si="6"/>
        <v>Dynan_B5_674_34_18C</v>
      </c>
      <c r="E111" s="9" t="str">
        <f t="shared" si="4"/>
        <v>Dynan_B5_674_34_18C_Lung_Block</v>
      </c>
      <c r="F111" s="282">
        <f t="shared" si="10"/>
        <v>5</v>
      </c>
      <c r="G111" s="227">
        <v>1</v>
      </c>
      <c r="H111" s="54" t="s">
        <v>42</v>
      </c>
      <c r="I111" s="332" t="s">
        <v>62</v>
      </c>
      <c r="J111" s="333">
        <v>674</v>
      </c>
      <c r="K111" s="303" t="s">
        <v>44</v>
      </c>
      <c r="L111" s="333">
        <v>34</v>
      </c>
      <c r="M111" s="54" t="s">
        <v>34</v>
      </c>
      <c r="N111" s="55">
        <v>0.75</v>
      </c>
      <c r="O111" s="54" t="s">
        <v>35</v>
      </c>
      <c r="P111" s="54" t="s">
        <v>63</v>
      </c>
      <c r="Q111" s="45">
        <v>43242</v>
      </c>
      <c r="R111" s="20">
        <v>43411</v>
      </c>
      <c r="S111" s="26">
        <v>43950</v>
      </c>
      <c r="T111" s="16">
        <f t="shared" si="9"/>
        <v>539</v>
      </c>
      <c r="U111" s="16">
        <v>1</v>
      </c>
      <c r="V111" s="16">
        <v>0</v>
      </c>
      <c r="W111" s="56">
        <v>0</v>
      </c>
      <c r="X111" s="56"/>
      <c r="Y111" s="56"/>
      <c r="Z111" s="56"/>
      <c r="AA111" s="27"/>
      <c r="AB111" s="4" t="s">
        <v>45</v>
      </c>
    </row>
    <row r="112" spans="1:28" ht="17" customHeight="1">
      <c r="A112" s="9">
        <v>1</v>
      </c>
      <c r="B112" s="9">
        <v>1</v>
      </c>
      <c r="C112" s="9">
        <v>4</v>
      </c>
      <c r="D112" s="9" t="str">
        <f t="shared" si="6"/>
        <v>Dynan_B5_743_50_18C</v>
      </c>
      <c r="E112" s="9" t="str">
        <f t="shared" si="4"/>
        <v>Dynan_B5_743_50_18C_Lung_Block</v>
      </c>
      <c r="F112" s="282">
        <f t="shared" si="10"/>
        <v>6</v>
      </c>
      <c r="G112" s="227">
        <v>1</v>
      </c>
      <c r="H112" s="54" t="s">
        <v>42</v>
      </c>
      <c r="I112" s="332" t="s">
        <v>62</v>
      </c>
      <c r="J112" s="333">
        <v>743</v>
      </c>
      <c r="K112" s="303" t="s">
        <v>44</v>
      </c>
      <c r="L112" s="333">
        <v>50</v>
      </c>
      <c r="M112" s="54" t="s">
        <v>34</v>
      </c>
      <c r="N112" s="55">
        <v>0.75</v>
      </c>
      <c r="O112" s="54" t="s">
        <v>35</v>
      </c>
      <c r="P112" s="54" t="s">
        <v>63</v>
      </c>
      <c r="Q112" s="45">
        <v>43242</v>
      </c>
      <c r="R112" s="20">
        <v>43411</v>
      </c>
      <c r="S112" s="26">
        <v>43952</v>
      </c>
      <c r="T112" s="16">
        <f t="shared" si="9"/>
        <v>541</v>
      </c>
      <c r="U112" s="16">
        <v>1</v>
      </c>
      <c r="V112" s="16">
        <v>0</v>
      </c>
      <c r="W112" s="56">
        <v>0</v>
      </c>
      <c r="X112" s="56"/>
      <c r="Y112" s="56"/>
      <c r="Z112" s="56"/>
      <c r="AA112" s="27"/>
      <c r="AB112" s="4" t="s">
        <v>45</v>
      </c>
    </row>
    <row r="113" spans="1:28" ht="16">
      <c r="A113" s="9">
        <v>1</v>
      </c>
      <c r="B113" s="9">
        <v>1</v>
      </c>
      <c r="C113" s="9">
        <v>4</v>
      </c>
      <c r="D113" s="9" t="str">
        <f t="shared" si="6"/>
        <v>Dynan_B5_744_50_18C</v>
      </c>
      <c r="E113" s="9" t="str">
        <f t="shared" si="4"/>
        <v>Dynan_B5_744_50_18C_Lung_Block</v>
      </c>
      <c r="F113" s="282">
        <f t="shared" si="10"/>
        <v>7</v>
      </c>
      <c r="G113" s="227">
        <v>1</v>
      </c>
      <c r="H113" s="54" t="s">
        <v>42</v>
      </c>
      <c r="I113" s="332" t="s">
        <v>62</v>
      </c>
      <c r="J113" s="333">
        <v>744</v>
      </c>
      <c r="K113" s="303" t="s">
        <v>44</v>
      </c>
      <c r="L113" s="333">
        <v>50</v>
      </c>
      <c r="M113" s="54" t="s">
        <v>34</v>
      </c>
      <c r="N113" s="55">
        <v>0.75</v>
      </c>
      <c r="O113" s="54" t="s">
        <v>35</v>
      </c>
      <c r="P113" s="54" t="s">
        <v>63</v>
      </c>
      <c r="Q113" s="45">
        <v>43242</v>
      </c>
      <c r="R113" s="20">
        <v>43411</v>
      </c>
      <c r="S113" s="26">
        <v>43952</v>
      </c>
      <c r="T113" s="16">
        <f t="shared" si="9"/>
        <v>541</v>
      </c>
      <c r="U113" s="16">
        <v>1</v>
      </c>
      <c r="V113" s="16">
        <v>0</v>
      </c>
      <c r="W113" s="56">
        <v>1</v>
      </c>
      <c r="X113" s="56">
        <v>1</v>
      </c>
      <c r="Y113" s="56">
        <v>0</v>
      </c>
      <c r="Z113" s="56">
        <v>1</v>
      </c>
      <c r="AA113" s="27" t="s">
        <v>68</v>
      </c>
      <c r="AB113" s="4" t="s">
        <v>45</v>
      </c>
    </row>
    <row r="114" spans="1:28" ht="16">
      <c r="A114" s="9">
        <v>1</v>
      </c>
      <c r="B114" s="9">
        <v>1</v>
      </c>
      <c r="C114" s="9">
        <v>4</v>
      </c>
      <c r="D114" s="9" t="str">
        <f t="shared" si="6"/>
        <v>Dynan_B5_745_50_18C</v>
      </c>
      <c r="E114" s="9" t="str">
        <f t="shared" si="4"/>
        <v>Dynan_B5_745_50_18C_Lung_Block</v>
      </c>
      <c r="F114" s="282">
        <f t="shared" si="10"/>
        <v>8</v>
      </c>
      <c r="G114" s="227">
        <v>1</v>
      </c>
      <c r="H114" s="54" t="s">
        <v>42</v>
      </c>
      <c r="I114" s="332" t="s">
        <v>62</v>
      </c>
      <c r="J114" s="333">
        <v>745</v>
      </c>
      <c r="K114" s="303" t="s">
        <v>44</v>
      </c>
      <c r="L114" s="333">
        <v>50</v>
      </c>
      <c r="M114" s="54" t="s">
        <v>34</v>
      </c>
      <c r="N114" s="55">
        <v>0.75</v>
      </c>
      <c r="O114" s="54" t="s">
        <v>35</v>
      </c>
      <c r="P114" s="54" t="s">
        <v>63</v>
      </c>
      <c r="Q114" s="45">
        <v>43242</v>
      </c>
      <c r="R114" s="20">
        <v>43411</v>
      </c>
      <c r="S114" s="26">
        <v>43952</v>
      </c>
      <c r="T114" s="16">
        <f t="shared" si="9"/>
        <v>541</v>
      </c>
      <c r="U114" s="16">
        <v>1</v>
      </c>
      <c r="V114" s="16">
        <v>0</v>
      </c>
      <c r="W114" s="56">
        <v>0</v>
      </c>
      <c r="X114" s="56"/>
      <c r="Y114" s="56"/>
      <c r="Z114" s="56"/>
      <c r="AA114" s="27"/>
      <c r="AB114" s="4" t="s">
        <v>45</v>
      </c>
    </row>
    <row r="115" spans="1:28" ht="16">
      <c r="A115" s="9">
        <v>1</v>
      </c>
      <c r="B115" s="9">
        <v>1</v>
      </c>
      <c r="C115" s="9">
        <v>4</v>
      </c>
      <c r="D115" s="9" t="str">
        <f t="shared" si="6"/>
        <v>Dynan_B5_746_50_18C</v>
      </c>
      <c r="E115" s="9" t="str">
        <f t="shared" si="4"/>
        <v>Dynan_B5_746_50_18C_Lung_Block</v>
      </c>
      <c r="F115" s="282">
        <f t="shared" si="10"/>
        <v>9</v>
      </c>
      <c r="G115" s="227">
        <v>1</v>
      </c>
      <c r="H115" s="54" t="s">
        <v>42</v>
      </c>
      <c r="I115" s="332" t="s">
        <v>62</v>
      </c>
      <c r="J115" s="333">
        <v>746</v>
      </c>
      <c r="K115" s="303" t="s">
        <v>44</v>
      </c>
      <c r="L115" s="333">
        <v>50</v>
      </c>
      <c r="M115" s="54" t="s">
        <v>34</v>
      </c>
      <c r="N115" s="55">
        <v>0.75</v>
      </c>
      <c r="O115" s="54" t="s">
        <v>35</v>
      </c>
      <c r="P115" s="54" t="s">
        <v>63</v>
      </c>
      <c r="Q115" s="45">
        <v>43242</v>
      </c>
      <c r="R115" s="20">
        <v>43411</v>
      </c>
      <c r="S115" s="26">
        <v>43952</v>
      </c>
      <c r="T115" s="16">
        <f t="shared" si="9"/>
        <v>541</v>
      </c>
      <c r="U115" s="16">
        <v>1</v>
      </c>
      <c r="V115" s="16">
        <v>0</v>
      </c>
      <c r="W115" s="56">
        <v>0</v>
      </c>
      <c r="X115" s="56"/>
      <c r="Y115" s="56"/>
      <c r="Z115" s="56">
        <v>1</v>
      </c>
      <c r="AA115" s="27" t="s">
        <v>69</v>
      </c>
      <c r="AB115" s="4" t="s">
        <v>45</v>
      </c>
    </row>
    <row r="116" spans="1:28" ht="16">
      <c r="A116" s="9">
        <v>1</v>
      </c>
      <c r="B116" s="9">
        <v>1</v>
      </c>
      <c r="C116" s="9">
        <v>4</v>
      </c>
      <c r="D116" s="9" t="str">
        <f t="shared" si="6"/>
        <v>Dynan_B5_748_51_18C</v>
      </c>
      <c r="E116" s="9" t="str">
        <f t="shared" si="4"/>
        <v>Dynan_B5_748_51_18C_Lung_Block</v>
      </c>
      <c r="F116" s="282">
        <f t="shared" si="10"/>
        <v>10</v>
      </c>
      <c r="G116" s="227">
        <v>1</v>
      </c>
      <c r="H116" s="54" t="s">
        <v>42</v>
      </c>
      <c r="I116" s="332" t="s">
        <v>62</v>
      </c>
      <c r="J116" s="333">
        <v>748</v>
      </c>
      <c r="K116" s="303" t="s">
        <v>44</v>
      </c>
      <c r="L116" s="333">
        <v>51</v>
      </c>
      <c r="M116" s="54" t="s">
        <v>34</v>
      </c>
      <c r="N116" s="55">
        <v>0.75</v>
      </c>
      <c r="O116" s="54" t="s">
        <v>35</v>
      </c>
      <c r="P116" s="54" t="s">
        <v>63</v>
      </c>
      <c r="Q116" s="45">
        <v>43242</v>
      </c>
      <c r="R116" s="20">
        <v>43411</v>
      </c>
      <c r="S116" s="26">
        <v>43952</v>
      </c>
      <c r="T116" s="16">
        <f t="shared" si="9"/>
        <v>541</v>
      </c>
      <c r="U116" s="16">
        <v>1</v>
      </c>
      <c r="V116" s="16">
        <v>0</v>
      </c>
      <c r="W116" s="56">
        <v>0</v>
      </c>
      <c r="X116" s="56"/>
      <c r="Y116" s="56"/>
      <c r="Z116" s="56"/>
      <c r="AA116" s="27"/>
      <c r="AB116" s="4" t="s">
        <v>45</v>
      </c>
    </row>
    <row r="117" spans="1:28" ht="16">
      <c r="A117" s="9">
        <v>1</v>
      </c>
      <c r="B117" s="9">
        <v>1</v>
      </c>
      <c r="C117" s="9">
        <v>4</v>
      </c>
      <c r="D117" s="9" t="str">
        <f t="shared" si="6"/>
        <v>Dynan_B5_749_51_18C</v>
      </c>
      <c r="E117" s="9" t="str">
        <f t="shared" si="4"/>
        <v>Dynan_B5_749_51_18C_Lung_Block</v>
      </c>
      <c r="F117" s="282">
        <f t="shared" si="10"/>
        <v>11</v>
      </c>
      <c r="G117" s="227">
        <v>1</v>
      </c>
      <c r="H117" s="54" t="s">
        <v>42</v>
      </c>
      <c r="I117" s="332" t="s">
        <v>62</v>
      </c>
      <c r="J117" s="333">
        <v>749</v>
      </c>
      <c r="K117" s="303" t="s">
        <v>44</v>
      </c>
      <c r="L117" s="333">
        <v>51</v>
      </c>
      <c r="M117" s="54" t="s">
        <v>34</v>
      </c>
      <c r="N117" s="55">
        <v>0.75</v>
      </c>
      <c r="O117" s="54" t="s">
        <v>35</v>
      </c>
      <c r="P117" s="54" t="s">
        <v>63</v>
      </c>
      <c r="Q117" s="45">
        <v>43242</v>
      </c>
      <c r="R117" s="20">
        <v>43411</v>
      </c>
      <c r="S117" s="26">
        <v>43952</v>
      </c>
      <c r="T117" s="16">
        <f t="shared" si="9"/>
        <v>541</v>
      </c>
      <c r="U117" s="16">
        <v>1</v>
      </c>
      <c r="V117" s="16">
        <v>0</v>
      </c>
      <c r="W117" s="56">
        <v>0</v>
      </c>
      <c r="X117" s="56"/>
      <c r="Y117" s="56"/>
      <c r="Z117" s="56">
        <v>1</v>
      </c>
      <c r="AA117" s="27" t="s">
        <v>64</v>
      </c>
      <c r="AB117" s="4" t="s">
        <v>45</v>
      </c>
    </row>
    <row r="118" spans="1:28" ht="16">
      <c r="A118" s="9">
        <v>1</v>
      </c>
      <c r="B118" s="9">
        <v>1</v>
      </c>
      <c r="C118" s="9">
        <v>4</v>
      </c>
      <c r="D118" s="9" t="str">
        <f t="shared" si="6"/>
        <v>Dynan_B5_750_51_18C</v>
      </c>
      <c r="E118" s="9" t="str">
        <f t="shared" si="4"/>
        <v>Dynan_B5_750_51_18C_Lung_Block</v>
      </c>
      <c r="F118" s="282">
        <f t="shared" si="10"/>
        <v>12</v>
      </c>
      <c r="G118" s="227">
        <v>1</v>
      </c>
      <c r="H118" s="54" t="s">
        <v>42</v>
      </c>
      <c r="I118" s="332" t="s">
        <v>62</v>
      </c>
      <c r="J118" s="333">
        <v>750</v>
      </c>
      <c r="K118" s="303" t="s">
        <v>44</v>
      </c>
      <c r="L118" s="333">
        <v>51</v>
      </c>
      <c r="M118" s="54" t="s">
        <v>34</v>
      </c>
      <c r="N118" s="55">
        <v>0.75</v>
      </c>
      <c r="O118" s="54" t="s">
        <v>35</v>
      </c>
      <c r="P118" s="54" t="s">
        <v>63</v>
      </c>
      <c r="Q118" s="45">
        <v>43242</v>
      </c>
      <c r="R118" s="20">
        <v>43411</v>
      </c>
      <c r="S118" s="26">
        <v>43952</v>
      </c>
      <c r="T118" s="16">
        <f t="shared" si="9"/>
        <v>541</v>
      </c>
      <c r="U118" s="16">
        <v>1</v>
      </c>
      <c r="V118" s="16">
        <v>0</v>
      </c>
      <c r="W118" s="56">
        <v>0</v>
      </c>
      <c r="X118" s="56"/>
      <c r="Y118" s="56"/>
      <c r="Z118" s="56"/>
      <c r="AA118" s="27"/>
      <c r="AB118" s="4" t="s">
        <v>45</v>
      </c>
    </row>
    <row r="119" spans="1:28" ht="16">
      <c r="A119" s="9">
        <v>1</v>
      </c>
      <c r="B119" s="9">
        <v>1</v>
      </c>
      <c r="C119" s="9">
        <v>4</v>
      </c>
      <c r="D119" s="9" t="str">
        <f t="shared" si="6"/>
        <v>Dynan_B5_751_51_18C</v>
      </c>
      <c r="E119" s="9" t="str">
        <f t="shared" si="4"/>
        <v>Dynan_B5_751_51_18C_Lung_Block</v>
      </c>
      <c r="F119" s="282">
        <f t="shared" si="10"/>
        <v>13</v>
      </c>
      <c r="G119" s="227">
        <v>1</v>
      </c>
      <c r="H119" s="54" t="s">
        <v>42</v>
      </c>
      <c r="I119" s="332" t="s">
        <v>62</v>
      </c>
      <c r="J119" s="333">
        <v>751</v>
      </c>
      <c r="K119" s="303" t="s">
        <v>44</v>
      </c>
      <c r="L119" s="333">
        <v>51</v>
      </c>
      <c r="M119" s="54" t="s">
        <v>34</v>
      </c>
      <c r="N119" s="55">
        <v>0.75</v>
      </c>
      <c r="O119" s="54" t="s">
        <v>35</v>
      </c>
      <c r="P119" s="54" t="s">
        <v>63</v>
      </c>
      <c r="Q119" s="45">
        <v>43242</v>
      </c>
      <c r="R119" s="20">
        <v>43411</v>
      </c>
      <c r="S119" s="26">
        <v>43952</v>
      </c>
      <c r="T119" s="16">
        <f t="shared" si="9"/>
        <v>541</v>
      </c>
      <c r="U119" s="16">
        <v>1</v>
      </c>
      <c r="V119" s="16">
        <v>0</v>
      </c>
      <c r="W119" s="56">
        <v>0</v>
      </c>
      <c r="X119" s="56"/>
      <c r="Y119" s="56"/>
      <c r="Z119" s="56"/>
      <c r="AA119" s="27"/>
      <c r="AB119" s="4" t="s">
        <v>45</v>
      </c>
    </row>
    <row r="120" spans="1:28" ht="16">
      <c r="A120" s="9">
        <v>1</v>
      </c>
      <c r="B120" s="9">
        <v>1</v>
      </c>
      <c r="C120" s="9">
        <v>4</v>
      </c>
      <c r="D120" s="9" t="str">
        <f t="shared" si="6"/>
        <v>Dynan_B5_754_52_18C</v>
      </c>
      <c r="E120" s="9" t="str">
        <f t="shared" si="4"/>
        <v>Dynan_B5_754_52_18C_Lung_Block</v>
      </c>
      <c r="F120" s="282">
        <f t="shared" si="10"/>
        <v>14</v>
      </c>
      <c r="G120" s="227">
        <v>1</v>
      </c>
      <c r="H120" s="54" t="s">
        <v>42</v>
      </c>
      <c r="I120" s="332" t="s">
        <v>62</v>
      </c>
      <c r="J120" s="333">
        <v>754</v>
      </c>
      <c r="K120" s="303" t="s">
        <v>44</v>
      </c>
      <c r="L120" s="333">
        <v>52</v>
      </c>
      <c r="M120" s="54" t="s">
        <v>34</v>
      </c>
      <c r="N120" s="55">
        <v>0.75</v>
      </c>
      <c r="O120" s="54" t="s">
        <v>35</v>
      </c>
      <c r="P120" s="54" t="s">
        <v>63</v>
      </c>
      <c r="Q120" s="45">
        <v>43242</v>
      </c>
      <c r="R120" s="20">
        <v>43411</v>
      </c>
      <c r="S120" s="26">
        <v>43952</v>
      </c>
      <c r="T120" s="16">
        <f t="shared" si="9"/>
        <v>541</v>
      </c>
      <c r="U120" s="16">
        <v>1</v>
      </c>
      <c r="V120" s="16">
        <v>0</v>
      </c>
      <c r="W120" s="56">
        <v>1</v>
      </c>
      <c r="X120" s="56">
        <v>1</v>
      </c>
      <c r="Y120" s="56">
        <v>0</v>
      </c>
      <c r="Z120" s="56">
        <v>1</v>
      </c>
      <c r="AA120" s="27" t="s">
        <v>64</v>
      </c>
      <c r="AB120" s="4" t="s">
        <v>70</v>
      </c>
    </row>
    <row r="121" spans="1:28" ht="16">
      <c r="A121" s="9">
        <v>1</v>
      </c>
      <c r="B121" s="9">
        <v>1</v>
      </c>
      <c r="C121" s="9">
        <v>4</v>
      </c>
      <c r="D121" s="9" t="str">
        <f t="shared" si="6"/>
        <v>Dynan_B5_755_52_18C</v>
      </c>
      <c r="E121" s="9" t="str">
        <f t="shared" si="4"/>
        <v>Dynan_B5_755_52_18C_Lung_Block</v>
      </c>
      <c r="F121" s="282">
        <f t="shared" si="10"/>
        <v>15</v>
      </c>
      <c r="G121" s="227">
        <v>1</v>
      </c>
      <c r="H121" s="54" t="s">
        <v>42</v>
      </c>
      <c r="I121" s="332" t="s">
        <v>62</v>
      </c>
      <c r="J121" s="333">
        <v>755</v>
      </c>
      <c r="K121" s="303" t="s">
        <v>44</v>
      </c>
      <c r="L121" s="333">
        <v>52</v>
      </c>
      <c r="M121" s="54" t="s">
        <v>34</v>
      </c>
      <c r="N121" s="55">
        <v>0.75</v>
      </c>
      <c r="O121" s="54" t="s">
        <v>35</v>
      </c>
      <c r="P121" s="54" t="s">
        <v>63</v>
      </c>
      <c r="Q121" s="45">
        <v>43242</v>
      </c>
      <c r="R121" s="20">
        <v>43411</v>
      </c>
      <c r="S121" s="26">
        <v>43952</v>
      </c>
      <c r="T121" s="16">
        <f t="shared" si="9"/>
        <v>541</v>
      </c>
      <c r="U121" s="16">
        <v>1</v>
      </c>
      <c r="V121" s="16">
        <v>0</v>
      </c>
      <c r="W121" s="56">
        <v>0</v>
      </c>
      <c r="X121" s="56"/>
      <c r="Y121" s="56"/>
      <c r="Z121" s="56"/>
      <c r="AA121" s="27"/>
      <c r="AB121" s="4" t="s">
        <v>45</v>
      </c>
    </row>
    <row r="122" spans="1:28" ht="16">
      <c r="A122" s="9">
        <v>1</v>
      </c>
      <c r="B122" s="9">
        <v>1</v>
      </c>
      <c r="C122" s="9">
        <v>4</v>
      </c>
      <c r="D122" s="9" t="str">
        <f t="shared" si="6"/>
        <v>Dynan_B5_756_52_18C</v>
      </c>
      <c r="E122" s="9" t="str">
        <f t="shared" si="4"/>
        <v>Dynan_B5_756_52_18C_Lung_Block</v>
      </c>
      <c r="F122" s="282">
        <f t="shared" si="10"/>
        <v>16</v>
      </c>
      <c r="G122" s="227">
        <v>1</v>
      </c>
      <c r="H122" s="54" t="s">
        <v>42</v>
      </c>
      <c r="I122" s="332" t="s">
        <v>62</v>
      </c>
      <c r="J122" s="333">
        <v>756</v>
      </c>
      <c r="K122" s="303" t="s">
        <v>44</v>
      </c>
      <c r="L122" s="333">
        <v>52</v>
      </c>
      <c r="M122" s="54" t="s">
        <v>34</v>
      </c>
      <c r="N122" s="55">
        <v>0.75</v>
      </c>
      <c r="O122" s="54" t="s">
        <v>35</v>
      </c>
      <c r="P122" s="54" t="s">
        <v>63</v>
      </c>
      <c r="Q122" s="45">
        <v>43242</v>
      </c>
      <c r="R122" s="20">
        <v>43411</v>
      </c>
      <c r="S122" s="26">
        <v>43952</v>
      </c>
      <c r="T122" s="16">
        <f t="shared" si="9"/>
        <v>541</v>
      </c>
      <c r="U122" s="16">
        <v>1</v>
      </c>
      <c r="V122" s="16">
        <v>0</v>
      </c>
      <c r="W122" s="56">
        <v>1</v>
      </c>
      <c r="X122" s="56">
        <v>1</v>
      </c>
      <c r="Y122" s="56">
        <v>0</v>
      </c>
      <c r="Z122" s="56"/>
      <c r="AA122" s="27"/>
      <c r="AB122" s="4" t="s">
        <v>45</v>
      </c>
    </row>
    <row r="123" spans="1:28" ht="16">
      <c r="A123" s="9">
        <v>1</v>
      </c>
      <c r="B123" s="9">
        <v>1</v>
      </c>
      <c r="C123" s="9">
        <v>4</v>
      </c>
      <c r="D123" s="9" t="str">
        <f t="shared" si="6"/>
        <v>Dynan_B5_757_52_18C</v>
      </c>
      <c r="E123" s="9" t="str">
        <f t="shared" si="4"/>
        <v>Dynan_B5_757_52_18C_Lung_Block</v>
      </c>
      <c r="F123" s="282">
        <f t="shared" si="10"/>
        <v>17</v>
      </c>
      <c r="G123" s="227">
        <v>1</v>
      </c>
      <c r="H123" s="54" t="s">
        <v>42</v>
      </c>
      <c r="I123" s="332" t="s">
        <v>62</v>
      </c>
      <c r="J123" s="333">
        <v>757</v>
      </c>
      <c r="K123" s="303" t="s">
        <v>44</v>
      </c>
      <c r="L123" s="333">
        <v>52</v>
      </c>
      <c r="M123" s="54" t="s">
        <v>34</v>
      </c>
      <c r="N123" s="55">
        <v>0.75</v>
      </c>
      <c r="O123" s="54" t="s">
        <v>35</v>
      </c>
      <c r="P123" s="54" t="s">
        <v>63</v>
      </c>
      <c r="Q123" s="45">
        <v>43242</v>
      </c>
      <c r="R123" s="20">
        <v>43411</v>
      </c>
      <c r="S123" s="26">
        <v>43952</v>
      </c>
      <c r="T123" s="16">
        <f t="shared" si="9"/>
        <v>541</v>
      </c>
      <c r="U123" s="16">
        <v>1</v>
      </c>
      <c r="V123" s="16">
        <v>0</v>
      </c>
      <c r="W123" s="56">
        <v>1</v>
      </c>
      <c r="X123" s="56">
        <v>1</v>
      </c>
      <c r="Y123" s="56">
        <v>0</v>
      </c>
      <c r="Z123" s="56"/>
      <c r="AA123" s="27" t="s">
        <v>71</v>
      </c>
      <c r="AB123" s="4" t="s">
        <v>45</v>
      </c>
    </row>
    <row r="124" spans="1:28" ht="16">
      <c r="A124" s="9">
        <v>1</v>
      </c>
      <c r="B124" s="9">
        <v>1</v>
      </c>
      <c r="C124" s="9">
        <v>4</v>
      </c>
      <c r="D124" s="9" t="str">
        <f t="shared" si="6"/>
        <v>Dynan_B5_758_53_18C</v>
      </c>
      <c r="E124" s="9" t="str">
        <f t="shared" si="4"/>
        <v>Dynan_B5_758_53_18C_Lung_Block</v>
      </c>
      <c r="F124" s="282">
        <f t="shared" si="10"/>
        <v>18</v>
      </c>
      <c r="G124" s="227">
        <v>1</v>
      </c>
      <c r="H124" s="54" t="s">
        <v>42</v>
      </c>
      <c r="I124" s="332" t="s">
        <v>62</v>
      </c>
      <c r="J124" s="333">
        <v>758</v>
      </c>
      <c r="K124" s="303" t="s">
        <v>44</v>
      </c>
      <c r="L124" s="333">
        <v>53</v>
      </c>
      <c r="M124" s="54" t="s">
        <v>34</v>
      </c>
      <c r="N124" s="55">
        <v>0.75</v>
      </c>
      <c r="O124" s="54" t="s">
        <v>35</v>
      </c>
      <c r="P124" s="54" t="s">
        <v>63</v>
      </c>
      <c r="Q124" s="45">
        <v>43242</v>
      </c>
      <c r="R124" s="20">
        <v>43411</v>
      </c>
      <c r="S124" s="26">
        <v>43948</v>
      </c>
      <c r="T124" s="16">
        <f t="shared" si="9"/>
        <v>537</v>
      </c>
      <c r="U124" s="16">
        <v>1</v>
      </c>
      <c r="V124" s="16">
        <v>0</v>
      </c>
      <c r="W124" s="56">
        <v>0</v>
      </c>
      <c r="X124" s="56"/>
      <c r="Y124" s="56"/>
      <c r="Z124" s="56"/>
      <c r="AA124" s="27"/>
      <c r="AB124" s="4" t="s">
        <v>45</v>
      </c>
    </row>
    <row r="125" spans="1:28" ht="16">
      <c r="A125" s="9">
        <v>1</v>
      </c>
      <c r="B125" s="9">
        <v>1</v>
      </c>
      <c r="C125" s="9">
        <v>4</v>
      </c>
      <c r="D125" s="9" t="str">
        <f t="shared" si="6"/>
        <v>Dynan_B5_759_53_18C</v>
      </c>
      <c r="E125" s="9" t="str">
        <f t="shared" si="4"/>
        <v>Dynan_B5_759_53_18C_Lung_Block</v>
      </c>
      <c r="F125" s="282">
        <f t="shared" si="10"/>
        <v>19</v>
      </c>
      <c r="G125" s="227">
        <v>1</v>
      </c>
      <c r="H125" s="54" t="s">
        <v>42</v>
      </c>
      <c r="I125" s="332" t="s">
        <v>62</v>
      </c>
      <c r="J125" s="333">
        <v>759</v>
      </c>
      <c r="K125" s="303" t="s">
        <v>44</v>
      </c>
      <c r="L125" s="333">
        <v>53</v>
      </c>
      <c r="M125" s="54" t="s">
        <v>34</v>
      </c>
      <c r="N125" s="55">
        <v>0.75</v>
      </c>
      <c r="O125" s="54" t="s">
        <v>35</v>
      </c>
      <c r="P125" s="54" t="s">
        <v>63</v>
      </c>
      <c r="Q125" s="45">
        <v>43242</v>
      </c>
      <c r="R125" s="20">
        <v>43411</v>
      </c>
      <c r="S125" s="26">
        <v>43948</v>
      </c>
      <c r="T125" s="16">
        <f t="shared" si="9"/>
        <v>537</v>
      </c>
      <c r="U125" s="16">
        <v>1</v>
      </c>
      <c r="V125" s="16">
        <v>0</v>
      </c>
      <c r="W125" s="56">
        <v>0</v>
      </c>
      <c r="X125" s="56"/>
      <c r="Y125" s="56"/>
      <c r="Z125" s="56"/>
      <c r="AA125" s="27"/>
      <c r="AB125" s="4" t="s">
        <v>45</v>
      </c>
    </row>
    <row r="126" spans="1:28" ht="16" customHeight="1">
      <c r="A126" s="9">
        <v>1</v>
      </c>
      <c r="B126" s="9">
        <v>1</v>
      </c>
      <c r="C126" s="9">
        <v>4</v>
      </c>
      <c r="D126" s="9" t="str">
        <f t="shared" si="6"/>
        <v>Dynan_B5_764_54_18C</v>
      </c>
      <c r="E126" s="9" t="str">
        <f t="shared" si="4"/>
        <v>Dynan_B5_764_54_18C_Lung_Block</v>
      </c>
      <c r="F126" s="282">
        <f t="shared" si="10"/>
        <v>20</v>
      </c>
      <c r="G126" s="227">
        <v>1</v>
      </c>
      <c r="H126" s="54" t="s">
        <v>42</v>
      </c>
      <c r="I126" s="332" t="s">
        <v>62</v>
      </c>
      <c r="J126" s="333">
        <v>764</v>
      </c>
      <c r="K126" s="303" t="s">
        <v>44</v>
      </c>
      <c r="L126" s="333">
        <v>54</v>
      </c>
      <c r="M126" s="54" t="s">
        <v>34</v>
      </c>
      <c r="N126" s="55">
        <v>0.75</v>
      </c>
      <c r="O126" s="54" t="s">
        <v>35</v>
      </c>
      <c r="P126" s="54" t="s">
        <v>63</v>
      </c>
      <c r="Q126" s="45">
        <v>43242</v>
      </c>
      <c r="R126" s="20">
        <v>43411</v>
      </c>
      <c r="S126" s="26">
        <v>43950</v>
      </c>
      <c r="T126" s="16">
        <f t="shared" si="9"/>
        <v>539</v>
      </c>
      <c r="U126" s="16">
        <v>1</v>
      </c>
      <c r="V126" s="16">
        <v>0</v>
      </c>
      <c r="W126" s="56">
        <v>0</v>
      </c>
      <c r="X126" s="56"/>
      <c r="Y126" s="56"/>
      <c r="Z126" s="56">
        <v>1</v>
      </c>
      <c r="AA126" s="27" t="s">
        <v>72</v>
      </c>
      <c r="AB126" s="4" t="s">
        <v>45</v>
      </c>
    </row>
    <row r="127" spans="1:28" ht="16">
      <c r="A127" s="9">
        <v>1</v>
      </c>
      <c r="B127" s="9">
        <v>1</v>
      </c>
      <c r="C127" s="9">
        <v>4</v>
      </c>
      <c r="D127" s="9" t="str">
        <f t="shared" si="6"/>
        <v>Dynan_B5_766_54_18C</v>
      </c>
      <c r="E127" s="9" t="str">
        <f t="shared" si="4"/>
        <v>Dynan_B5_766_54_18C_Lung_Block</v>
      </c>
      <c r="F127" s="282">
        <f t="shared" si="10"/>
        <v>21</v>
      </c>
      <c r="G127" s="227">
        <v>1</v>
      </c>
      <c r="H127" s="54" t="s">
        <v>42</v>
      </c>
      <c r="I127" s="332" t="s">
        <v>62</v>
      </c>
      <c r="J127" s="333">
        <v>766</v>
      </c>
      <c r="K127" s="303" t="s">
        <v>44</v>
      </c>
      <c r="L127" s="333">
        <v>54</v>
      </c>
      <c r="M127" s="54" t="s">
        <v>34</v>
      </c>
      <c r="N127" s="55">
        <v>0.75</v>
      </c>
      <c r="O127" s="54" t="s">
        <v>35</v>
      </c>
      <c r="P127" s="54" t="s">
        <v>63</v>
      </c>
      <c r="Q127" s="45">
        <v>43242</v>
      </c>
      <c r="R127" s="20">
        <v>43411</v>
      </c>
      <c r="S127" s="26">
        <v>43950</v>
      </c>
      <c r="T127" s="16">
        <f t="shared" si="9"/>
        <v>539</v>
      </c>
      <c r="U127" s="16">
        <v>1</v>
      </c>
      <c r="V127" s="16">
        <v>0</v>
      </c>
      <c r="W127" s="56">
        <v>1</v>
      </c>
      <c r="X127" s="56">
        <v>1</v>
      </c>
      <c r="Y127" s="56">
        <v>0</v>
      </c>
      <c r="Z127" s="56">
        <v>1</v>
      </c>
      <c r="AA127" s="27" t="s">
        <v>72</v>
      </c>
      <c r="AB127" s="4" t="s">
        <v>45</v>
      </c>
    </row>
    <row r="128" spans="1:28" ht="16">
      <c r="A128" s="9">
        <v>1</v>
      </c>
      <c r="B128" s="9">
        <v>1</v>
      </c>
      <c r="C128" s="9">
        <v>4</v>
      </c>
      <c r="D128" s="9" t="str">
        <f t="shared" si="6"/>
        <v>Dynan_B5_769_55_18C</v>
      </c>
      <c r="E128" s="9" t="str">
        <f t="shared" si="4"/>
        <v>Dynan_B5_769_55_18C_Lung_Block</v>
      </c>
      <c r="F128" s="282">
        <f t="shared" si="10"/>
        <v>22</v>
      </c>
      <c r="G128" s="227">
        <v>1</v>
      </c>
      <c r="H128" s="54" t="s">
        <v>42</v>
      </c>
      <c r="I128" s="332" t="s">
        <v>62</v>
      </c>
      <c r="J128" s="333">
        <v>769</v>
      </c>
      <c r="K128" s="303" t="s">
        <v>44</v>
      </c>
      <c r="L128" s="333">
        <v>55</v>
      </c>
      <c r="M128" s="54" t="s">
        <v>34</v>
      </c>
      <c r="N128" s="55">
        <v>0.75</v>
      </c>
      <c r="O128" s="54" t="s">
        <v>35</v>
      </c>
      <c r="P128" s="54" t="s">
        <v>63</v>
      </c>
      <c r="Q128" s="45">
        <v>43242</v>
      </c>
      <c r="R128" s="20">
        <v>43411</v>
      </c>
      <c r="S128" s="26">
        <v>43952</v>
      </c>
      <c r="T128" s="16">
        <f t="shared" si="9"/>
        <v>541</v>
      </c>
      <c r="U128" s="16">
        <v>1</v>
      </c>
      <c r="V128" s="16">
        <v>0</v>
      </c>
      <c r="W128" s="56">
        <v>1</v>
      </c>
      <c r="X128" s="56">
        <v>1</v>
      </c>
      <c r="Y128" s="56">
        <v>0</v>
      </c>
      <c r="Z128" s="56">
        <v>1</v>
      </c>
      <c r="AA128" s="27" t="s">
        <v>72</v>
      </c>
      <c r="AB128" s="4" t="s">
        <v>45</v>
      </c>
    </row>
    <row r="129" spans="1:28" ht="16">
      <c r="A129" s="9">
        <v>1</v>
      </c>
      <c r="B129" s="9">
        <v>1</v>
      </c>
      <c r="C129" s="9">
        <v>4</v>
      </c>
      <c r="D129" s="9" t="str">
        <f t="shared" si="6"/>
        <v>Dynan_B5_770_55_18C</v>
      </c>
      <c r="E129" s="9" t="str">
        <f t="shared" si="4"/>
        <v>Dynan_B5_770_55_18C_Lung_Block</v>
      </c>
      <c r="F129" s="282">
        <f t="shared" si="10"/>
        <v>23</v>
      </c>
      <c r="G129" s="227">
        <v>1</v>
      </c>
      <c r="H129" s="54" t="s">
        <v>42</v>
      </c>
      <c r="I129" s="332" t="s">
        <v>62</v>
      </c>
      <c r="J129" s="333">
        <v>770</v>
      </c>
      <c r="K129" s="303" t="s">
        <v>44</v>
      </c>
      <c r="L129" s="333">
        <v>55</v>
      </c>
      <c r="M129" s="54" t="s">
        <v>34</v>
      </c>
      <c r="N129" s="55">
        <v>0.75</v>
      </c>
      <c r="O129" s="54" t="s">
        <v>35</v>
      </c>
      <c r="P129" s="54" t="s">
        <v>63</v>
      </c>
      <c r="Q129" s="45">
        <v>43242</v>
      </c>
      <c r="R129" s="20">
        <v>43411</v>
      </c>
      <c r="S129" s="26">
        <v>43952</v>
      </c>
      <c r="T129" s="16">
        <f t="shared" si="9"/>
        <v>541</v>
      </c>
      <c r="U129" s="16">
        <v>1</v>
      </c>
      <c r="V129" s="16">
        <v>0</v>
      </c>
      <c r="W129" s="56">
        <v>0</v>
      </c>
      <c r="X129" s="56"/>
      <c r="Y129" s="56"/>
      <c r="Z129" s="56"/>
      <c r="AA129" s="27"/>
      <c r="AB129" s="4" t="s">
        <v>45</v>
      </c>
    </row>
    <row r="130" spans="1:28" ht="16">
      <c r="A130" s="9">
        <v>1</v>
      </c>
      <c r="B130" s="9">
        <v>1</v>
      </c>
      <c r="C130" s="9">
        <v>4</v>
      </c>
      <c r="D130" s="9" t="str">
        <f t="shared" si="6"/>
        <v>Dynan_B5_771_55_18C</v>
      </c>
      <c r="E130" s="9" t="str">
        <f t="shared" ref="E130:E146" si="11">D130&amp;"_Lung_Block"</f>
        <v>Dynan_B5_771_55_18C_Lung_Block</v>
      </c>
      <c r="F130" s="282">
        <f t="shared" si="10"/>
        <v>24</v>
      </c>
      <c r="G130" s="227">
        <v>1</v>
      </c>
      <c r="H130" s="54" t="s">
        <v>42</v>
      </c>
      <c r="I130" s="332" t="s">
        <v>62</v>
      </c>
      <c r="J130" s="333">
        <v>771</v>
      </c>
      <c r="K130" s="303" t="s">
        <v>44</v>
      </c>
      <c r="L130" s="333">
        <v>55</v>
      </c>
      <c r="M130" s="54" t="s">
        <v>34</v>
      </c>
      <c r="N130" s="55">
        <v>0.75</v>
      </c>
      <c r="O130" s="54" t="s">
        <v>35</v>
      </c>
      <c r="P130" s="54" t="s">
        <v>63</v>
      </c>
      <c r="Q130" s="45">
        <v>43242</v>
      </c>
      <c r="R130" s="20">
        <v>43411</v>
      </c>
      <c r="S130" s="26">
        <v>43952</v>
      </c>
      <c r="T130" s="16">
        <f t="shared" ref="T130:T144" si="12">S130-R130</f>
        <v>541</v>
      </c>
      <c r="U130" s="16">
        <v>1</v>
      </c>
      <c r="V130" s="16">
        <v>0</v>
      </c>
      <c r="W130" s="56">
        <v>1</v>
      </c>
      <c r="X130" s="56">
        <v>1</v>
      </c>
      <c r="Y130" s="56">
        <v>0</v>
      </c>
      <c r="Z130" s="56">
        <v>1</v>
      </c>
      <c r="AA130" s="27" t="s">
        <v>73</v>
      </c>
      <c r="AB130" s="4" t="s">
        <v>45</v>
      </c>
    </row>
    <row r="131" spans="1:28" ht="16">
      <c r="A131" s="9">
        <v>1</v>
      </c>
      <c r="B131" s="9">
        <v>1</v>
      </c>
      <c r="C131" s="9">
        <v>4</v>
      </c>
      <c r="D131" s="9" t="str">
        <f t="shared" ref="D131:D194" si="13">"Dynan_"&amp;I131&amp;"_"&amp;J131&amp;"_"&amp;L131&amp;"_"&amp;K131</f>
        <v>Dynan_B5_772_55_18C</v>
      </c>
      <c r="E131" s="9" t="str">
        <f t="shared" si="11"/>
        <v>Dynan_B5_772_55_18C_Lung_Block</v>
      </c>
      <c r="F131" s="282">
        <f t="shared" si="10"/>
        <v>25</v>
      </c>
      <c r="G131" s="227">
        <v>1</v>
      </c>
      <c r="H131" s="54" t="s">
        <v>42</v>
      </c>
      <c r="I131" s="332" t="s">
        <v>62</v>
      </c>
      <c r="J131" s="333">
        <v>772</v>
      </c>
      <c r="K131" s="303" t="s">
        <v>44</v>
      </c>
      <c r="L131" s="333">
        <v>55</v>
      </c>
      <c r="M131" s="54" t="s">
        <v>34</v>
      </c>
      <c r="N131" s="55">
        <v>0.75</v>
      </c>
      <c r="O131" s="54" t="s">
        <v>35</v>
      </c>
      <c r="P131" s="54" t="s">
        <v>63</v>
      </c>
      <c r="Q131" s="45">
        <v>43242</v>
      </c>
      <c r="R131" s="20">
        <v>43411</v>
      </c>
      <c r="S131" s="26">
        <v>43952</v>
      </c>
      <c r="T131" s="16">
        <f t="shared" si="12"/>
        <v>541</v>
      </c>
      <c r="U131" s="16">
        <v>1</v>
      </c>
      <c r="V131" s="16">
        <v>0</v>
      </c>
      <c r="W131" s="56">
        <v>0</v>
      </c>
      <c r="X131" s="56"/>
      <c r="Y131" s="56"/>
      <c r="Z131" s="56"/>
      <c r="AA131" s="27"/>
      <c r="AB131" s="4" t="s">
        <v>45</v>
      </c>
    </row>
    <row r="132" spans="1:28" ht="16">
      <c r="A132" s="9">
        <v>1</v>
      </c>
      <c r="B132" s="9">
        <v>1</v>
      </c>
      <c r="C132" s="9">
        <v>4</v>
      </c>
      <c r="D132" s="9" t="str">
        <f t="shared" si="13"/>
        <v>Dynan_B5_775_56_18C</v>
      </c>
      <c r="E132" s="9" t="str">
        <f t="shared" si="11"/>
        <v>Dynan_B5_775_56_18C_Lung_Block</v>
      </c>
      <c r="F132" s="282">
        <f t="shared" si="10"/>
        <v>26</v>
      </c>
      <c r="G132" s="227">
        <v>1</v>
      </c>
      <c r="H132" s="54" t="s">
        <v>42</v>
      </c>
      <c r="I132" s="332" t="s">
        <v>62</v>
      </c>
      <c r="J132" s="333">
        <v>775</v>
      </c>
      <c r="K132" s="303" t="s">
        <v>44</v>
      </c>
      <c r="L132" s="333">
        <v>56</v>
      </c>
      <c r="M132" s="54" t="s">
        <v>34</v>
      </c>
      <c r="N132" s="55">
        <v>0.75</v>
      </c>
      <c r="O132" s="54" t="s">
        <v>35</v>
      </c>
      <c r="P132" s="54" t="s">
        <v>63</v>
      </c>
      <c r="Q132" s="45">
        <v>43242</v>
      </c>
      <c r="R132" s="20">
        <v>43411</v>
      </c>
      <c r="S132" s="26">
        <v>43955</v>
      </c>
      <c r="T132" s="16">
        <f t="shared" si="12"/>
        <v>544</v>
      </c>
      <c r="U132" s="16">
        <v>1</v>
      </c>
      <c r="V132" s="16">
        <v>0</v>
      </c>
      <c r="W132" s="56">
        <v>0</v>
      </c>
      <c r="X132" s="56"/>
      <c r="Y132" s="56"/>
      <c r="Z132" s="56"/>
      <c r="AA132" s="27"/>
      <c r="AB132" s="4" t="s">
        <v>45</v>
      </c>
    </row>
    <row r="133" spans="1:28" ht="16">
      <c r="A133" s="9">
        <v>1</v>
      </c>
      <c r="B133" s="9">
        <v>1</v>
      </c>
      <c r="C133" s="9">
        <v>4</v>
      </c>
      <c r="D133" s="9" t="str">
        <f t="shared" si="13"/>
        <v>Dynan_B5_776_56_18C</v>
      </c>
      <c r="E133" s="9" t="str">
        <f t="shared" si="11"/>
        <v>Dynan_B5_776_56_18C_Lung_Block</v>
      </c>
      <c r="F133" s="282">
        <f t="shared" si="10"/>
        <v>27</v>
      </c>
      <c r="G133" s="227">
        <v>1</v>
      </c>
      <c r="H133" s="54" t="s">
        <v>42</v>
      </c>
      <c r="I133" s="332" t="s">
        <v>62</v>
      </c>
      <c r="J133" s="333">
        <v>776</v>
      </c>
      <c r="K133" s="303" t="s">
        <v>44</v>
      </c>
      <c r="L133" s="333">
        <v>56</v>
      </c>
      <c r="M133" s="54" t="s">
        <v>34</v>
      </c>
      <c r="N133" s="55">
        <v>0.75</v>
      </c>
      <c r="O133" s="54" t="s">
        <v>35</v>
      </c>
      <c r="P133" s="54" t="s">
        <v>63</v>
      </c>
      <c r="Q133" s="45">
        <v>43242</v>
      </c>
      <c r="R133" s="20">
        <v>43411</v>
      </c>
      <c r="S133" s="26">
        <v>43955</v>
      </c>
      <c r="T133" s="16">
        <f t="shared" si="12"/>
        <v>544</v>
      </c>
      <c r="U133" s="16">
        <v>1</v>
      </c>
      <c r="V133" s="16">
        <v>0</v>
      </c>
      <c r="W133" s="56">
        <v>1</v>
      </c>
      <c r="X133" s="56">
        <v>1</v>
      </c>
      <c r="Y133" s="56">
        <v>0</v>
      </c>
      <c r="Z133" s="56"/>
      <c r="AA133" s="27"/>
      <c r="AB133" s="4" t="s">
        <v>45</v>
      </c>
    </row>
    <row r="134" spans="1:28" ht="16">
      <c r="A134" s="9">
        <v>1</v>
      </c>
      <c r="B134" s="9">
        <v>1</v>
      </c>
      <c r="C134" s="9">
        <v>4</v>
      </c>
      <c r="D134" s="9" t="str">
        <f t="shared" si="13"/>
        <v>Dynan_B5_777_56_18C</v>
      </c>
      <c r="E134" s="9" t="str">
        <f t="shared" si="11"/>
        <v>Dynan_B5_777_56_18C_Lung_Block</v>
      </c>
      <c r="F134" s="282">
        <f t="shared" si="10"/>
        <v>28</v>
      </c>
      <c r="G134" s="227">
        <v>1</v>
      </c>
      <c r="H134" s="54" t="s">
        <v>42</v>
      </c>
      <c r="I134" s="332" t="s">
        <v>62</v>
      </c>
      <c r="J134" s="333">
        <v>777</v>
      </c>
      <c r="K134" s="303" t="s">
        <v>44</v>
      </c>
      <c r="L134" s="333">
        <v>56</v>
      </c>
      <c r="M134" s="54" t="s">
        <v>34</v>
      </c>
      <c r="N134" s="55">
        <v>0.75</v>
      </c>
      <c r="O134" s="54" t="s">
        <v>35</v>
      </c>
      <c r="P134" s="54" t="s">
        <v>63</v>
      </c>
      <c r="Q134" s="45">
        <v>43242</v>
      </c>
      <c r="R134" s="20">
        <v>43411</v>
      </c>
      <c r="S134" s="26">
        <v>43955</v>
      </c>
      <c r="T134" s="16">
        <f t="shared" si="12"/>
        <v>544</v>
      </c>
      <c r="U134" s="16">
        <v>1</v>
      </c>
      <c r="V134" s="16">
        <v>0</v>
      </c>
      <c r="W134" s="56">
        <v>0</v>
      </c>
      <c r="X134" s="56"/>
      <c r="Y134" s="56"/>
      <c r="Z134" s="56"/>
      <c r="AA134" s="27"/>
      <c r="AB134" s="4" t="s">
        <v>45</v>
      </c>
    </row>
    <row r="135" spans="1:28" ht="16">
      <c r="A135" s="9">
        <v>1</v>
      </c>
      <c r="B135" s="9">
        <v>1</v>
      </c>
      <c r="C135" s="9">
        <v>5</v>
      </c>
      <c r="D135" s="9" t="str">
        <f t="shared" si="13"/>
        <v>Dynan_B5_779_57_18C</v>
      </c>
      <c r="E135" s="9" t="str">
        <f t="shared" si="11"/>
        <v>Dynan_B5_779_57_18C_Lung_Block</v>
      </c>
      <c r="F135" s="282">
        <v>1</v>
      </c>
      <c r="G135" s="227">
        <v>1</v>
      </c>
      <c r="H135" s="54" t="s">
        <v>42</v>
      </c>
      <c r="I135" s="332" t="s">
        <v>62</v>
      </c>
      <c r="J135" s="333">
        <v>779</v>
      </c>
      <c r="K135" s="303" t="s">
        <v>44</v>
      </c>
      <c r="L135" s="333">
        <v>57</v>
      </c>
      <c r="M135" s="54" t="s">
        <v>34</v>
      </c>
      <c r="N135" s="55">
        <v>0.75</v>
      </c>
      <c r="O135" s="54" t="s">
        <v>35</v>
      </c>
      <c r="P135" s="54" t="s">
        <v>63</v>
      </c>
      <c r="Q135" s="45">
        <v>43242</v>
      </c>
      <c r="R135" s="20">
        <v>43411</v>
      </c>
      <c r="S135" s="26">
        <v>43955</v>
      </c>
      <c r="T135" s="16">
        <f t="shared" si="12"/>
        <v>544</v>
      </c>
      <c r="U135" s="16">
        <v>1</v>
      </c>
      <c r="V135" s="16">
        <v>0</v>
      </c>
      <c r="W135" s="56">
        <v>0</v>
      </c>
      <c r="X135" s="56"/>
      <c r="Y135" s="56"/>
      <c r="Z135" s="56">
        <v>1</v>
      </c>
      <c r="AA135" s="27" t="s">
        <v>74</v>
      </c>
      <c r="AB135" s="4" t="s">
        <v>45</v>
      </c>
    </row>
    <row r="136" spans="1:28" ht="16">
      <c r="A136" s="9">
        <v>1</v>
      </c>
      <c r="B136" s="9">
        <v>1</v>
      </c>
      <c r="C136" s="9">
        <v>5</v>
      </c>
      <c r="D136" s="9" t="str">
        <f t="shared" si="13"/>
        <v>Dynan_B5_780_57_18C</v>
      </c>
      <c r="E136" s="9" t="str">
        <f t="shared" si="11"/>
        <v>Dynan_B5_780_57_18C_Lung_Block</v>
      </c>
      <c r="F136" s="282">
        <f>F135+1</f>
        <v>2</v>
      </c>
      <c r="G136" s="227">
        <v>1</v>
      </c>
      <c r="H136" s="54" t="s">
        <v>42</v>
      </c>
      <c r="I136" s="332" t="s">
        <v>62</v>
      </c>
      <c r="J136" s="333">
        <v>780</v>
      </c>
      <c r="K136" s="303" t="s">
        <v>44</v>
      </c>
      <c r="L136" s="333">
        <v>57</v>
      </c>
      <c r="M136" s="54" t="s">
        <v>34</v>
      </c>
      <c r="N136" s="55">
        <v>0.75</v>
      </c>
      <c r="O136" s="54" t="s">
        <v>35</v>
      </c>
      <c r="P136" s="54" t="s">
        <v>63</v>
      </c>
      <c r="Q136" s="45">
        <v>43242</v>
      </c>
      <c r="R136" s="20">
        <v>43411</v>
      </c>
      <c r="S136" s="26">
        <v>43955</v>
      </c>
      <c r="T136" s="16">
        <f t="shared" si="12"/>
        <v>544</v>
      </c>
      <c r="U136" s="16">
        <v>1</v>
      </c>
      <c r="V136" s="16">
        <v>0</v>
      </c>
      <c r="W136" s="56">
        <v>0</v>
      </c>
      <c r="X136" s="56"/>
      <c r="Y136" s="56"/>
      <c r="Z136" s="56">
        <v>1</v>
      </c>
      <c r="AA136" s="27" t="s">
        <v>75</v>
      </c>
      <c r="AB136" s="4" t="s">
        <v>45</v>
      </c>
    </row>
    <row r="137" spans="1:28" ht="16">
      <c r="A137" s="9">
        <v>1</v>
      </c>
      <c r="B137" s="9">
        <v>1</v>
      </c>
      <c r="C137" s="9">
        <v>5</v>
      </c>
      <c r="D137" s="9" t="str">
        <f t="shared" si="13"/>
        <v>Dynan_B5_782_57_18C</v>
      </c>
      <c r="E137" s="9" t="str">
        <f t="shared" si="11"/>
        <v>Dynan_B5_782_57_18C_Lung_Block</v>
      </c>
      <c r="F137" s="282">
        <f t="shared" ref="F137:F144" si="14">F136+1</f>
        <v>3</v>
      </c>
      <c r="G137" s="227">
        <v>1</v>
      </c>
      <c r="H137" s="54" t="s">
        <v>42</v>
      </c>
      <c r="I137" s="332" t="s">
        <v>62</v>
      </c>
      <c r="J137" s="333">
        <v>782</v>
      </c>
      <c r="K137" s="303" t="s">
        <v>44</v>
      </c>
      <c r="L137" s="333">
        <v>57</v>
      </c>
      <c r="M137" s="54" t="s">
        <v>34</v>
      </c>
      <c r="N137" s="55">
        <v>0.75</v>
      </c>
      <c r="O137" s="54" t="s">
        <v>35</v>
      </c>
      <c r="P137" s="54" t="s">
        <v>63</v>
      </c>
      <c r="Q137" s="45">
        <v>43242</v>
      </c>
      <c r="R137" s="20">
        <v>43411</v>
      </c>
      <c r="S137" s="26">
        <v>43955</v>
      </c>
      <c r="T137" s="16">
        <f t="shared" si="12"/>
        <v>544</v>
      </c>
      <c r="U137" s="16">
        <v>1</v>
      </c>
      <c r="V137" s="16">
        <v>0</v>
      </c>
      <c r="W137" s="56">
        <v>1</v>
      </c>
      <c r="X137" s="56">
        <v>1</v>
      </c>
      <c r="Y137" s="56">
        <v>0</v>
      </c>
      <c r="Z137" s="56"/>
      <c r="AA137" s="27"/>
      <c r="AB137" s="4" t="s">
        <v>45</v>
      </c>
    </row>
    <row r="138" spans="1:28" ht="16">
      <c r="A138" s="9">
        <v>1</v>
      </c>
      <c r="B138" s="9">
        <v>1</v>
      </c>
      <c r="C138" s="9">
        <v>5</v>
      </c>
      <c r="D138" s="9" t="str">
        <f t="shared" si="13"/>
        <v>Dynan_B5_783_57_18C</v>
      </c>
      <c r="E138" s="9" t="str">
        <f t="shared" si="11"/>
        <v>Dynan_B5_783_57_18C_Lung_Block</v>
      </c>
      <c r="F138" s="282">
        <f t="shared" si="14"/>
        <v>4</v>
      </c>
      <c r="G138" s="227">
        <v>1</v>
      </c>
      <c r="H138" s="54" t="s">
        <v>42</v>
      </c>
      <c r="I138" s="332" t="s">
        <v>62</v>
      </c>
      <c r="J138" s="333">
        <v>783</v>
      </c>
      <c r="K138" s="303" t="s">
        <v>44</v>
      </c>
      <c r="L138" s="333">
        <v>57</v>
      </c>
      <c r="M138" s="54" t="s">
        <v>34</v>
      </c>
      <c r="N138" s="55">
        <v>0.75</v>
      </c>
      <c r="O138" s="54" t="s">
        <v>35</v>
      </c>
      <c r="P138" s="54" t="s">
        <v>63</v>
      </c>
      <c r="Q138" s="45">
        <v>43242</v>
      </c>
      <c r="R138" s="20">
        <v>43411</v>
      </c>
      <c r="S138" s="26">
        <v>43955</v>
      </c>
      <c r="T138" s="16">
        <f t="shared" si="12"/>
        <v>544</v>
      </c>
      <c r="U138" s="16">
        <v>1</v>
      </c>
      <c r="V138" s="16">
        <v>0</v>
      </c>
      <c r="W138" s="56">
        <v>0</v>
      </c>
      <c r="X138" s="56"/>
      <c r="Y138" s="56"/>
      <c r="Z138" s="56"/>
      <c r="AA138" s="27"/>
      <c r="AB138" s="4" t="s">
        <v>45</v>
      </c>
    </row>
    <row r="139" spans="1:28" ht="16">
      <c r="A139" s="9">
        <v>1</v>
      </c>
      <c r="B139" s="9">
        <v>1</v>
      </c>
      <c r="C139" s="9">
        <v>5</v>
      </c>
      <c r="D139" s="9" t="str">
        <f t="shared" si="13"/>
        <v>Dynan_B5_784_58_18C</v>
      </c>
      <c r="E139" s="9" t="str">
        <f t="shared" si="11"/>
        <v>Dynan_B5_784_58_18C_Lung_Block</v>
      </c>
      <c r="F139" s="282">
        <f t="shared" si="14"/>
        <v>5</v>
      </c>
      <c r="G139" s="227">
        <v>1</v>
      </c>
      <c r="H139" s="54" t="s">
        <v>42</v>
      </c>
      <c r="I139" s="332" t="s">
        <v>62</v>
      </c>
      <c r="J139" s="333">
        <v>784</v>
      </c>
      <c r="K139" s="303" t="s">
        <v>44</v>
      </c>
      <c r="L139" s="333">
        <v>58</v>
      </c>
      <c r="M139" s="54" t="s">
        <v>34</v>
      </c>
      <c r="N139" s="55">
        <v>0.75</v>
      </c>
      <c r="O139" s="54" t="s">
        <v>35</v>
      </c>
      <c r="P139" s="54" t="s">
        <v>63</v>
      </c>
      <c r="Q139" s="45">
        <v>43242</v>
      </c>
      <c r="R139" s="20">
        <v>43411</v>
      </c>
      <c r="S139" s="26">
        <v>43956</v>
      </c>
      <c r="T139" s="16">
        <f t="shared" si="12"/>
        <v>545</v>
      </c>
      <c r="U139" s="16">
        <v>1</v>
      </c>
      <c r="V139" s="16">
        <v>0</v>
      </c>
      <c r="W139" s="56">
        <v>0</v>
      </c>
      <c r="X139" s="56"/>
      <c r="Y139" s="56"/>
      <c r="Z139" s="56"/>
      <c r="AA139" s="27"/>
      <c r="AB139" s="4" t="s">
        <v>45</v>
      </c>
    </row>
    <row r="140" spans="1:28" ht="16">
      <c r="A140" s="9">
        <v>1</v>
      </c>
      <c r="B140" s="9">
        <v>1</v>
      </c>
      <c r="C140" s="9">
        <v>5</v>
      </c>
      <c r="D140" s="9" t="str">
        <f t="shared" si="13"/>
        <v>Dynan_B5_785_58_18C</v>
      </c>
      <c r="E140" s="9" t="str">
        <f t="shared" si="11"/>
        <v>Dynan_B5_785_58_18C_Lung_Block</v>
      </c>
      <c r="F140" s="282">
        <f t="shared" si="14"/>
        <v>6</v>
      </c>
      <c r="G140" s="227">
        <v>1</v>
      </c>
      <c r="H140" s="54" t="s">
        <v>42</v>
      </c>
      <c r="I140" s="332" t="s">
        <v>62</v>
      </c>
      <c r="J140" s="333">
        <v>785</v>
      </c>
      <c r="K140" s="303" t="s">
        <v>44</v>
      </c>
      <c r="L140" s="333">
        <v>58</v>
      </c>
      <c r="M140" s="54" t="s">
        <v>34</v>
      </c>
      <c r="N140" s="55">
        <v>0.75</v>
      </c>
      <c r="O140" s="54" t="s">
        <v>35</v>
      </c>
      <c r="P140" s="54" t="s">
        <v>63</v>
      </c>
      <c r="Q140" s="45">
        <v>43242</v>
      </c>
      <c r="R140" s="20">
        <v>43411</v>
      </c>
      <c r="S140" s="26">
        <v>43956</v>
      </c>
      <c r="T140" s="16">
        <f t="shared" si="12"/>
        <v>545</v>
      </c>
      <c r="U140" s="16">
        <v>1</v>
      </c>
      <c r="V140" s="16">
        <v>0</v>
      </c>
      <c r="W140" s="56">
        <v>0</v>
      </c>
      <c r="X140" s="56"/>
      <c r="Y140" s="56"/>
      <c r="Z140" s="56"/>
      <c r="AA140" s="27"/>
      <c r="AB140" s="4" t="s">
        <v>45</v>
      </c>
    </row>
    <row r="141" spans="1:28" ht="16">
      <c r="A141" s="9">
        <v>1</v>
      </c>
      <c r="B141" s="9">
        <v>1</v>
      </c>
      <c r="C141" s="9">
        <v>5</v>
      </c>
      <c r="D141" s="9" t="str">
        <f t="shared" si="13"/>
        <v>Dynan_B5_786_58_18C</v>
      </c>
      <c r="E141" s="9" t="str">
        <f t="shared" si="11"/>
        <v>Dynan_B5_786_58_18C_Lung_Block</v>
      </c>
      <c r="F141" s="282">
        <f t="shared" si="14"/>
        <v>7</v>
      </c>
      <c r="G141" s="227">
        <v>1</v>
      </c>
      <c r="H141" s="54" t="s">
        <v>42</v>
      </c>
      <c r="I141" s="332" t="s">
        <v>62</v>
      </c>
      <c r="J141" s="333">
        <v>786</v>
      </c>
      <c r="K141" s="303" t="s">
        <v>44</v>
      </c>
      <c r="L141" s="333">
        <v>58</v>
      </c>
      <c r="M141" s="54" t="s">
        <v>34</v>
      </c>
      <c r="N141" s="55">
        <v>0.75</v>
      </c>
      <c r="O141" s="54" t="s">
        <v>35</v>
      </c>
      <c r="P141" s="54" t="s">
        <v>63</v>
      </c>
      <c r="Q141" s="45">
        <v>43242</v>
      </c>
      <c r="R141" s="20">
        <v>43411</v>
      </c>
      <c r="S141" s="26">
        <v>43956</v>
      </c>
      <c r="T141" s="16">
        <f t="shared" si="12"/>
        <v>545</v>
      </c>
      <c r="U141" s="16">
        <v>1</v>
      </c>
      <c r="V141" s="16">
        <v>0</v>
      </c>
      <c r="W141" s="56">
        <v>0</v>
      </c>
      <c r="X141" s="56"/>
      <c r="Y141" s="56"/>
      <c r="Z141" s="56"/>
      <c r="AA141" s="27"/>
      <c r="AB141" s="4" t="s">
        <v>45</v>
      </c>
    </row>
    <row r="142" spans="1:28" ht="16">
      <c r="A142" s="9">
        <v>1</v>
      </c>
      <c r="B142" s="9">
        <v>1</v>
      </c>
      <c r="C142" s="9">
        <v>5</v>
      </c>
      <c r="D142" s="9" t="str">
        <f t="shared" si="13"/>
        <v>Dynan_B5_787_58_18C</v>
      </c>
      <c r="E142" s="9" t="str">
        <f t="shared" si="11"/>
        <v>Dynan_B5_787_58_18C_Lung_Block</v>
      </c>
      <c r="F142" s="282">
        <f t="shared" si="14"/>
        <v>8</v>
      </c>
      <c r="G142" s="227">
        <v>1</v>
      </c>
      <c r="H142" s="54" t="s">
        <v>42</v>
      </c>
      <c r="I142" s="332" t="s">
        <v>62</v>
      </c>
      <c r="J142" s="333">
        <v>787</v>
      </c>
      <c r="K142" s="303" t="s">
        <v>44</v>
      </c>
      <c r="L142" s="333">
        <v>58</v>
      </c>
      <c r="M142" s="54" t="s">
        <v>34</v>
      </c>
      <c r="N142" s="55">
        <v>0.75</v>
      </c>
      <c r="O142" s="54" t="s">
        <v>35</v>
      </c>
      <c r="P142" s="54" t="s">
        <v>63</v>
      </c>
      <c r="Q142" s="45">
        <v>43242</v>
      </c>
      <c r="R142" s="20">
        <v>43411</v>
      </c>
      <c r="S142" s="26">
        <v>43956</v>
      </c>
      <c r="T142" s="16">
        <f t="shared" si="12"/>
        <v>545</v>
      </c>
      <c r="U142" s="16">
        <v>1</v>
      </c>
      <c r="V142" s="16">
        <v>0</v>
      </c>
      <c r="W142" s="56">
        <v>0</v>
      </c>
      <c r="X142" s="56"/>
      <c r="Y142" s="56"/>
      <c r="Z142" s="56"/>
      <c r="AA142" s="27"/>
      <c r="AB142" s="4" t="s">
        <v>45</v>
      </c>
    </row>
    <row r="143" spans="1:28" ht="16">
      <c r="A143" s="9">
        <v>1</v>
      </c>
      <c r="B143" s="9">
        <v>1</v>
      </c>
      <c r="C143" s="9">
        <v>5</v>
      </c>
      <c r="D143" s="9" t="str">
        <f t="shared" si="13"/>
        <v>Dynan_B5_788_58_18C</v>
      </c>
      <c r="E143" s="9" t="str">
        <f t="shared" si="11"/>
        <v>Dynan_B5_788_58_18C_Lung_Block</v>
      </c>
      <c r="F143" s="282">
        <f t="shared" si="14"/>
        <v>9</v>
      </c>
      <c r="G143" s="227">
        <v>1</v>
      </c>
      <c r="H143" s="54" t="s">
        <v>42</v>
      </c>
      <c r="I143" s="334" t="s">
        <v>62</v>
      </c>
      <c r="J143" s="335">
        <v>788</v>
      </c>
      <c r="K143" s="336" t="s">
        <v>44</v>
      </c>
      <c r="L143" s="335">
        <v>58</v>
      </c>
      <c r="M143" s="54" t="s">
        <v>34</v>
      </c>
      <c r="N143" s="55">
        <v>0.75</v>
      </c>
      <c r="O143" s="54" t="s">
        <v>35</v>
      </c>
      <c r="P143" s="54" t="s">
        <v>63</v>
      </c>
      <c r="Q143" s="60">
        <v>43242</v>
      </c>
      <c r="R143" s="61">
        <v>43411</v>
      </c>
      <c r="S143" s="29">
        <v>43956</v>
      </c>
      <c r="T143" s="30">
        <f t="shared" si="12"/>
        <v>545</v>
      </c>
      <c r="U143" s="30">
        <v>1</v>
      </c>
      <c r="V143" s="16">
        <v>0</v>
      </c>
      <c r="W143" s="59">
        <v>0</v>
      </c>
      <c r="X143" s="59"/>
      <c r="Y143" s="59"/>
      <c r="Z143" s="59">
        <v>1</v>
      </c>
      <c r="AA143" s="58" t="s">
        <v>74</v>
      </c>
      <c r="AB143" s="62" t="s">
        <v>45</v>
      </c>
    </row>
    <row r="144" spans="1:28" s="736" customFormat="1" ht="16">
      <c r="A144" s="9">
        <v>1</v>
      </c>
      <c r="B144" s="9">
        <v>1</v>
      </c>
      <c r="C144" s="9">
        <v>5</v>
      </c>
      <c r="D144" s="9" t="str">
        <f t="shared" si="13"/>
        <v>Dynan_B5_797_60_18C</v>
      </c>
      <c r="E144" s="9" t="str">
        <f t="shared" si="11"/>
        <v>Dynan_B5_797_60_18C_Lung_Block</v>
      </c>
      <c r="F144" s="282">
        <f t="shared" si="14"/>
        <v>10</v>
      </c>
      <c r="G144" s="227">
        <v>1</v>
      </c>
      <c r="H144" s="54" t="s">
        <v>42</v>
      </c>
      <c r="I144" s="332" t="s">
        <v>62</v>
      </c>
      <c r="J144" s="333">
        <v>797</v>
      </c>
      <c r="K144" s="303" t="s">
        <v>44</v>
      </c>
      <c r="L144" s="333">
        <v>60</v>
      </c>
      <c r="M144" s="54" t="s">
        <v>34</v>
      </c>
      <c r="N144" s="55">
        <v>0.75</v>
      </c>
      <c r="O144" s="54" t="s">
        <v>35</v>
      </c>
      <c r="P144" s="54" t="s">
        <v>63</v>
      </c>
      <c r="Q144" s="45">
        <v>43242</v>
      </c>
      <c r="R144" s="20">
        <v>43411</v>
      </c>
      <c r="S144" s="26">
        <v>43962</v>
      </c>
      <c r="T144" s="16">
        <f t="shared" si="12"/>
        <v>551</v>
      </c>
      <c r="U144" s="16">
        <v>1</v>
      </c>
      <c r="V144" s="16">
        <v>0</v>
      </c>
      <c r="W144" s="56">
        <v>1</v>
      </c>
      <c r="X144" s="56">
        <v>1</v>
      </c>
      <c r="Y144" s="56">
        <v>0</v>
      </c>
      <c r="Z144" s="56"/>
      <c r="AA144" s="27" t="s">
        <v>76</v>
      </c>
      <c r="AB144" s="4" t="s">
        <v>45</v>
      </c>
    </row>
    <row r="145" spans="1:29" ht="16" hidden="1">
      <c r="A145" s="337"/>
      <c r="B145" s="337"/>
      <c r="C145" s="337"/>
      <c r="D145" s="9" t="str">
        <f t="shared" si="13"/>
        <v>Dynan____</v>
      </c>
      <c r="E145" s="9" t="str">
        <f t="shared" si="11"/>
        <v>Dynan_____Lung_Block</v>
      </c>
      <c r="F145" s="750"/>
      <c r="G145" s="340"/>
      <c r="H145" s="737"/>
      <c r="I145" s="738"/>
      <c r="J145" s="737"/>
      <c r="K145" s="337"/>
      <c r="L145" s="737"/>
      <c r="M145" s="737"/>
      <c r="N145" s="739"/>
      <c r="O145" s="737"/>
      <c r="P145" s="737"/>
      <c r="Q145" s="740"/>
      <c r="R145" s="741"/>
      <c r="S145" s="742"/>
      <c r="T145" s="743"/>
      <c r="U145" s="743"/>
      <c r="V145" s="743"/>
      <c r="W145" s="744"/>
      <c r="X145" s="744"/>
      <c r="Y145" s="744"/>
      <c r="Z145" s="744"/>
      <c r="AA145" s="745"/>
      <c r="AB145" s="746"/>
    </row>
    <row r="146" spans="1:29" ht="16" hidden="1">
      <c r="A146" s="337"/>
      <c r="B146" s="337"/>
      <c r="C146" s="337"/>
      <c r="D146" s="9" t="str">
        <f t="shared" si="13"/>
        <v>Dynan____</v>
      </c>
      <c r="E146" s="9" t="str">
        <f t="shared" si="11"/>
        <v>Dynan_____Lung_Block</v>
      </c>
      <c r="F146" s="750"/>
      <c r="G146" s="340"/>
      <c r="H146" s="737"/>
      <c r="I146" s="738"/>
      <c r="J146" s="737"/>
      <c r="K146" s="337"/>
      <c r="L146" s="737"/>
      <c r="M146" s="737"/>
      <c r="N146" s="739"/>
      <c r="O146" s="737"/>
      <c r="P146" s="737"/>
      <c r="Q146" s="740"/>
      <c r="R146" s="741"/>
      <c r="S146" s="742"/>
      <c r="T146" s="743"/>
      <c r="U146" s="743"/>
      <c r="V146" s="743"/>
      <c r="W146" s="744"/>
      <c r="X146" s="744"/>
      <c r="Y146" s="744"/>
      <c r="Z146" s="744"/>
      <c r="AA146" s="745"/>
      <c r="AB146" s="746"/>
    </row>
    <row r="147" spans="1:29" ht="16">
      <c r="A147" s="337">
        <v>1</v>
      </c>
      <c r="B147" s="337">
        <v>1</v>
      </c>
      <c r="C147" s="337">
        <v>5</v>
      </c>
      <c r="D147" s="9" t="str">
        <f t="shared" si="13"/>
        <v>Dynan_B6_204_115_19A</v>
      </c>
      <c r="E147" s="9" t="str">
        <f t="shared" ref="E147:E193" si="15">D147&amp;"_Lung_Block"</f>
        <v>Dynan_B6_204_115_19A_Lung_Block</v>
      </c>
      <c r="F147" s="750">
        <f>F144+1</f>
        <v>11</v>
      </c>
      <c r="G147" s="340">
        <v>1</v>
      </c>
      <c r="H147" s="341" t="s">
        <v>42</v>
      </c>
      <c r="I147" s="342" t="s">
        <v>77</v>
      </c>
      <c r="J147" s="343">
        <v>204</v>
      </c>
      <c r="K147" s="344" t="s">
        <v>33</v>
      </c>
      <c r="L147" s="343">
        <v>115</v>
      </c>
      <c r="M147" s="341" t="s">
        <v>34</v>
      </c>
      <c r="N147" s="345">
        <v>0.75</v>
      </c>
      <c r="O147" s="341" t="s">
        <v>35</v>
      </c>
      <c r="P147" s="341" t="s">
        <v>63</v>
      </c>
      <c r="Q147" s="346">
        <v>43410</v>
      </c>
      <c r="R147" s="347">
        <v>43580</v>
      </c>
      <c r="S147" s="348">
        <v>44139</v>
      </c>
      <c r="T147" s="349">
        <f t="shared" ref="T147:T178" si="16">S147-R147</f>
        <v>559</v>
      </c>
      <c r="U147" s="349">
        <v>1</v>
      </c>
      <c r="V147" s="349">
        <v>0</v>
      </c>
      <c r="W147" s="350">
        <v>0</v>
      </c>
      <c r="X147" s="350"/>
      <c r="Y147" s="350"/>
      <c r="Z147" s="350"/>
      <c r="AA147" s="351"/>
      <c r="AB147" s="352" t="s">
        <v>45</v>
      </c>
    </row>
    <row r="148" spans="1:29" ht="16">
      <c r="A148" s="9">
        <v>1</v>
      </c>
      <c r="B148" s="9">
        <v>1</v>
      </c>
      <c r="C148" s="9">
        <v>5</v>
      </c>
      <c r="D148" s="9" t="str">
        <f t="shared" si="13"/>
        <v>Dynan_B6_205_115_19A</v>
      </c>
      <c r="E148" s="9" t="str">
        <f t="shared" si="15"/>
        <v>Dynan_B6_205_115_19A_Lung_Block</v>
      </c>
      <c r="F148" s="750">
        <f>F147+1</f>
        <v>12</v>
      </c>
      <c r="G148" s="227">
        <v>1</v>
      </c>
      <c r="H148" s="54" t="s">
        <v>42</v>
      </c>
      <c r="I148" s="301" t="s">
        <v>77</v>
      </c>
      <c r="J148" s="302">
        <v>205</v>
      </c>
      <c r="K148" s="303" t="s">
        <v>33</v>
      </c>
      <c r="L148" s="302">
        <v>115</v>
      </c>
      <c r="M148" s="54" t="s">
        <v>34</v>
      </c>
      <c r="N148" s="55">
        <v>0.75</v>
      </c>
      <c r="O148" s="54" t="s">
        <v>35</v>
      </c>
      <c r="P148" s="54" t="s">
        <v>63</v>
      </c>
      <c r="Q148" s="19">
        <v>43410</v>
      </c>
      <c r="R148" s="20">
        <v>43580</v>
      </c>
      <c r="S148" s="26">
        <v>44139</v>
      </c>
      <c r="T148" s="16">
        <f t="shared" si="16"/>
        <v>559</v>
      </c>
      <c r="U148" s="16">
        <v>1</v>
      </c>
      <c r="V148" s="16">
        <v>0</v>
      </c>
      <c r="W148" s="56">
        <v>0</v>
      </c>
      <c r="X148" s="56"/>
      <c r="Y148" s="56"/>
      <c r="Z148" s="56"/>
      <c r="AA148" s="27"/>
      <c r="AB148" s="4" t="s">
        <v>45</v>
      </c>
    </row>
    <row r="149" spans="1:29" ht="16">
      <c r="A149" s="9">
        <v>1</v>
      </c>
      <c r="B149" s="9">
        <v>1</v>
      </c>
      <c r="C149" s="9">
        <v>5</v>
      </c>
      <c r="D149" s="9" t="str">
        <f t="shared" si="13"/>
        <v>Dynan_B6_206_115_19A</v>
      </c>
      <c r="E149" s="9" t="str">
        <f t="shared" si="15"/>
        <v>Dynan_B6_206_115_19A_Lung_Block</v>
      </c>
      <c r="F149" s="750">
        <f t="shared" ref="F149:F167" si="17">F148+1</f>
        <v>13</v>
      </c>
      <c r="G149" s="227">
        <v>1</v>
      </c>
      <c r="H149" s="54" t="s">
        <v>42</v>
      </c>
      <c r="I149" s="301" t="s">
        <v>77</v>
      </c>
      <c r="J149" s="302">
        <v>206</v>
      </c>
      <c r="K149" s="303" t="s">
        <v>33</v>
      </c>
      <c r="L149" s="302">
        <v>115</v>
      </c>
      <c r="M149" s="54" t="s">
        <v>34</v>
      </c>
      <c r="N149" s="55">
        <v>0.75</v>
      </c>
      <c r="O149" s="54" t="s">
        <v>35</v>
      </c>
      <c r="P149" s="54" t="s">
        <v>63</v>
      </c>
      <c r="Q149" s="21">
        <v>43410</v>
      </c>
      <c r="R149" s="20">
        <v>43580</v>
      </c>
      <c r="S149" s="26">
        <v>44139</v>
      </c>
      <c r="T149" s="16">
        <f t="shared" si="16"/>
        <v>559</v>
      </c>
      <c r="U149" s="16">
        <v>1</v>
      </c>
      <c r="V149" s="16">
        <v>0</v>
      </c>
      <c r="W149" s="56">
        <v>1</v>
      </c>
      <c r="X149" s="56">
        <v>1</v>
      </c>
      <c r="Y149" s="56">
        <v>0</v>
      </c>
      <c r="Z149" s="56"/>
      <c r="AA149" s="27"/>
      <c r="AB149" s="4" t="s">
        <v>45</v>
      </c>
    </row>
    <row r="150" spans="1:29" ht="16">
      <c r="A150" s="9">
        <v>1</v>
      </c>
      <c r="B150" s="9">
        <v>1</v>
      </c>
      <c r="C150" s="9">
        <v>5</v>
      </c>
      <c r="D150" s="9" t="str">
        <f t="shared" si="13"/>
        <v>Dynan_B6_207_116_19A</v>
      </c>
      <c r="E150" s="9" t="str">
        <f t="shared" si="15"/>
        <v>Dynan_B6_207_116_19A_Lung_Block</v>
      </c>
      <c r="F150" s="750">
        <f t="shared" si="17"/>
        <v>14</v>
      </c>
      <c r="G150" s="227">
        <v>1</v>
      </c>
      <c r="H150" s="54" t="s">
        <v>42</v>
      </c>
      <c r="I150" s="301" t="s">
        <v>77</v>
      </c>
      <c r="J150" s="302">
        <v>207</v>
      </c>
      <c r="K150" s="303" t="s">
        <v>33</v>
      </c>
      <c r="L150" s="302">
        <v>116</v>
      </c>
      <c r="M150" s="54" t="s">
        <v>34</v>
      </c>
      <c r="N150" s="55">
        <v>0.75</v>
      </c>
      <c r="O150" s="54" t="s">
        <v>35</v>
      </c>
      <c r="P150" s="54" t="s">
        <v>63</v>
      </c>
      <c r="Q150" s="19">
        <v>43410</v>
      </c>
      <c r="R150" s="20">
        <v>43580</v>
      </c>
      <c r="S150" s="26">
        <v>44139</v>
      </c>
      <c r="T150" s="16">
        <f t="shared" si="16"/>
        <v>559</v>
      </c>
      <c r="U150" s="16">
        <v>1</v>
      </c>
      <c r="V150" s="16">
        <v>0</v>
      </c>
      <c r="W150" s="56">
        <v>1</v>
      </c>
      <c r="X150" s="56">
        <v>1</v>
      </c>
      <c r="Y150" s="56">
        <v>0</v>
      </c>
      <c r="Z150" s="56">
        <v>1</v>
      </c>
      <c r="AA150" s="27" t="s">
        <v>78</v>
      </c>
      <c r="AB150" s="4" t="s">
        <v>45</v>
      </c>
    </row>
    <row r="151" spans="1:29" ht="16">
      <c r="A151" s="9">
        <v>1</v>
      </c>
      <c r="B151" s="9">
        <v>1</v>
      </c>
      <c r="C151" s="9">
        <v>5</v>
      </c>
      <c r="D151" s="9" t="str">
        <f t="shared" si="13"/>
        <v>Dynan_B6_208_116_19A</v>
      </c>
      <c r="E151" s="9" t="str">
        <f t="shared" si="15"/>
        <v>Dynan_B6_208_116_19A_Lung_Block</v>
      </c>
      <c r="F151" s="750">
        <f t="shared" si="17"/>
        <v>15</v>
      </c>
      <c r="G151" s="227">
        <v>1</v>
      </c>
      <c r="H151" s="54" t="s">
        <v>42</v>
      </c>
      <c r="I151" s="301" t="s">
        <v>77</v>
      </c>
      <c r="J151" s="302">
        <v>208</v>
      </c>
      <c r="K151" s="303" t="s">
        <v>33</v>
      </c>
      <c r="L151" s="302">
        <v>116</v>
      </c>
      <c r="M151" s="54" t="s">
        <v>34</v>
      </c>
      <c r="N151" s="55">
        <v>0.75</v>
      </c>
      <c r="O151" s="54" t="s">
        <v>35</v>
      </c>
      <c r="P151" s="54" t="s">
        <v>63</v>
      </c>
      <c r="Q151" s="19">
        <v>43410</v>
      </c>
      <c r="R151" s="20">
        <v>43580</v>
      </c>
      <c r="S151" s="26">
        <v>44139</v>
      </c>
      <c r="T151" s="16">
        <f t="shared" si="16"/>
        <v>559</v>
      </c>
      <c r="U151" s="16">
        <v>1</v>
      </c>
      <c r="V151" s="16">
        <v>0</v>
      </c>
      <c r="W151" s="56">
        <v>1</v>
      </c>
      <c r="X151" s="56">
        <v>1</v>
      </c>
      <c r="Y151" s="56">
        <v>0</v>
      </c>
      <c r="Z151" s="56"/>
      <c r="AA151" s="27"/>
      <c r="AB151" s="4" t="s">
        <v>45</v>
      </c>
    </row>
    <row r="152" spans="1:29" ht="16">
      <c r="A152" s="9">
        <v>1</v>
      </c>
      <c r="B152" s="9">
        <v>1</v>
      </c>
      <c r="C152" s="9">
        <v>5</v>
      </c>
      <c r="D152" s="9" t="str">
        <f t="shared" si="13"/>
        <v>Dynan_B6_209_116_19A</v>
      </c>
      <c r="E152" s="9" t="str">
        <f t="shared" si="15"/>
        <v>Dynan_B6_209_116_19A_Lung_Block</v>
      </c>
      <c r="F152" s="750">
        <f t="shared" si="17"/>
        <v>16</v>
      </c>
      <c r="G152" s="227">
        <v>1</v>
      </c>
      <c r="H152" s="54" t="s">
        <v>42</v>
      </c>
      <c r="I152" s="301" t="s">
        <v>77</v>
      </c>
      <c r="J152" s="302">
        <v>209</v>
      </c>
      <c r="K152" s="303" t="s">
        <v>33</v>
      </c>
      <c r="L152" s="302">
        <v>116</v>
      </c>
      <c r="M152" s="54" t="s">
        <v>34</v>
      </c>
      <c r="N152" s="55">
        <v>0.75</v>
      </c>
      <c r="O152" s="54" t="s">
        <v>35</v>
      </c>
      <c r="P152" s="54" t="s">
        <v>63</v>
      </c>
      <c r="Q152" s="19">
        <v>43410</v>
      </c>
      <c r="R152" s="20">
        <v>43580</v>
      </c>
      <c r="S152" s="26">
        <v>44139</v>
      </c>
      <c r="T152" s="16">
        <f t="shared" si="16"/>
        <v>559</v>
      </c>
      <c r="U152" s="16">
        <v>1</v>
      </c>
      <c r="V152" s="16">
        <v>0</v>
      </c>
      <c r="W152" s="56">
        <v>0</v>
      </c>
      <c r="X152" s="56"/>
      <c r="Y152" s="56"/>
      <c r="Z152" s="56"/>
      <c r="AA152" s="27" t="s">
        <v>79</v>
      </c>
      <c r="AB152" s="4" t="s">
        <v>45</v>
      </c>
    </row>
    <row r="153" spans="1:29" ht="16">
      <c r="A153" s="9">
        <v>1</v>
      </c>
      <c r="B153" s="9">
        <v>1</v>
      </c>
      <c r="C153" s="9">
        <v>5</v>
      </c>
      <c r="D153" s="9" t="str">
        <f t="shared" si="13"/>
        <v>Dynan_B6_210_116_19A</v>
      </c>
      <c r="E153" s="9" t="str">
        <f t="shared" si="15"/>
        <v>Dynan_B6_210_116_19A_Lung_Block</v>
      </c>
      <c r="F153" s="750">
        <f t="shared" si="17"/>
        <v>17</v>
      </c>
      <c r="G153" s="227">
        <v>1</v>
      </c>
      <c r="H153" s="54" t="s">
        <v>42</v>
      </c>
      <c r="I153" s="301" t="s">
        <v>77</v>
      </c>
      <c r="J153" s="302">
        <v>210</v>
      </c>
      <c r="K153" s="303" t="s">
        <v>33</v>
      </c>
      <c r="L153" s="302">
        <v>116</v>
      </c>
      <c r="M153" s="54" t="s">
        <v>34</v>
      </c>
      <c r="N153" s="55">
        <v>0.75</v>
      </c>
      <c r="O153" s="54" t="s">
        <v>35</v>
      </c>
      <c r="P153" s="54" t="s">
        <v>63</v>
      </c>
      <c r="Q153" s="19">
        <v>43410</v>
      </c>
      <c r="R153" s="20">
        <v>43580</v>
      </c>
      <c r="S153" s="26">
        <v>44139</v>
      </c>
      <c r="T153" s="16">
        <f t="shared" si="16"/>
        <v>559</v>
      </c>
      <c r="U153" s="16">
        <v>1</v>
      </c>
      <c r="V153" s="16">
        <v>0</v>
      </c>
      <c r="W153" s="56">
        <v>0</v>
      </c>
      <c r="X153" s="56"/>
      <c r="Y153" s="56"/>
      <c r="Z153" s="56"/>
      <c r="AA153" s="27"/>
      <c r="AB153" s="4" t="s">
        <v>45</v>
      </c>
    </row>
    <row r="154" spans="1:29" ht="16">
      <c r="A154" s="9">
        <v>1</v>
      </c>
      <c r="B154" s="9">
        <v>1</v>
      </c>
      <c r="C154" s="9">
        <v>5</v>
      </c>
      <c r="D154" s="9" t="str">
        <f t="shared" si="13"/>
        <v>Dynan_B6_211_116_19A</v>
      </c>
      <c r="E154" s="9" t="str">
        <f t="shared" si="15"/>
        <v>Dynan_B6_211_116_19A_Lung_Block</v>
      </c>
      <c r="F154" s="750">
        <f t="shared" si="17"/>
        <v>18</v>
      </c>
      <c r="G154" s="227">
        <v>1</v>
      </c>
      <c r="H154" s="54" t="s">
        <v>42</v>
      </c>
      <c r="I154" s="301" t="s">
        <v>77</v>
      </c>
      <c r="J154" s="302">
        <v>211</v>
      </c>
      <c r="K154" s="303" t="s">
        <v>33</v>
      </c>
      <c r="L154" s="302">
        <v>116</v>
      </c>
      <c r="M154" s="54" t="s">
        <v>34</v>
      </c>
      <c r="N154" s="55">
        <v>0.75</v>
      </c>
      <c r="O154" s="54" t="s">
        <v>35</v>
      </c>
      <c r="P154" s="54" t="s">
        <v>63</v>
      </c>
      <c r="Q154" s="21">
        <v>43410</v>
      </c>
      <c r="R154" s="20">
        <v>43580</v>
      </c>
      <c r="S154" s="26">
        <v>44139</v>
      </c>
      <c r="T154" s="16">
        <f t="shared" si="16"/>
        <v>559</v>
      </c>
      <c r="U154" s="16">
        <v>1</v>
      </c>
      <c r="V154" s="16">
        <v>0</v>
      </c>
      <c r="W154" s="56">
        <v>0</v>
      </c>
      <c r="X154" s="56"/>
      <c r="Y154" s="56"/>
      <c r="Z154" s="56">
        <v>1</v>
      </c>
      <c r="AA154" s="27" t="s">
        <v>80</v>
      </c>
      <c r="AB154" s="4" t="s">
        <v>45</v>
      </c>
    </row>
    <row r="155" spans="1:29" ht="16">
      <c r="A155" s="9">
        <v>1</v>
      </c>
      <c r="B155" s="9">
        <v>1</v>
      </c>
      <c r="C155" s="9">
        <v>5</v>
      </c>
      <c r="D155" s="9" t="str">
        <f t="shared" si="13"/>
        <v>Dynan_B6_212_117_19A</v>
      </c>
      <c r="E155" s="9" t="str">
        <f t="shared" si="15"/>
        <v>Dynan_B6_212_117_19A_Lung_Block</v>
      </c>
      <c r="F155" s="750">
        <f t="shared" si="17"/>
        <v>19</v>
      </c>
      <c r="G155" s="227">
        <v>1</v>
      </c>
      <c r="H155" s="54" t="s">
        <v>42</v>
      </c>
      <c r="I155" s="301" t="s">
        <v>77</v>
      </c>
      <c r="J155" s="302">
        <v>212</v>
      </c>
      <c r="K155" s="303" t="s">
        <v>33</v>
      </c>
      <c r="L155" s="302">
        <v>117</v>
      </c>
      <c r="M155" s="54" t="s">
        <v>34</v>
      </c>
      <c r="N155" s="55">
        <v>0.75</v>
      </c>
      <c r="O155" s="54" t="s">
        <v>35</v>
      </c>
      <c r="P155" s="54" t="s">
        <v>63</v>
      </c>
      <c r="Q155" s="19">
        <v>43410</v>
      </c>
      <c r="R155" s="20">
        <v>43580</v>
      </c>
      <c r="S155" s="26">
        <v>44139</v>
      </c>
      <c r="T155" s="16">
        <f t="shared" si="16"/>
        <v>559</v>
      </c>
      <c r="U155" s="16">
        <v>1</v>
      </c>
      <c r="V155" s="16">
        <v>0</v>
      </c>
      <c r="W155" s="56">
        <v>0</v>
      </c>
      <c r="X155" s="56"/>
      <c r="Y155" s="56"/>
      <c r="Z155" s="56"/>
      <c r="AA155" s="27"/>
      <c r="AB155" s="4" t="s">
        <v>45</v>
      </c>
    </row>
    <row r="156" spans="1:29" ht="16">
      <c r="A156" s="9">
        <v>1</v>
      </c>
      <c r="B156" s="9">
        <v>1</v>
      </c>
      <c r="C156" s="9">
        <v>5</v>
      </c>
      <c r="D156" s="9" t="str">
        <f t="shared" si="13"/>
        <v>Dynan_B6_213_117_19A</v>
      </c>
      <c r="E156" s="9" t="str">
        <f t="shared" si="15"/>
        <v>Dynan_B6_213_117_19A_Lung_Block</v>
      </c>
      <c r="F156" s="750">
        <f t="shared" si="17"/>
        <v>20</v>
      </c>
      <c r="G156" s="227">
        <v>1</v>
      </c>
      <c r="H156" s="54" t="s">
        <v>42</v>
      </c>
      <c r="I156" s="301" t="s">
        <v>77</v>
      </c>
      <c r="J156" s="302">
        <v>213</v>
      </c>
      <c r="K156" s="303" t="s">
        <v>33</v>
      </c>
      <c r="L156" s="302">
        <v>117</v>
      </c>
      <c r="M156" s="54" t="s">
        <v>34</v>
      </c>
      <c r="N156" s="55">
        <v>0.75</v>
      </c>
      <c r="O156" s="54" t="s">
        <v>35</v>
      </c>
      <c r="P156" s="54" t="s">
        <v>63</v>
      </c>
      <c r="Q156" s="19">
        <v>43410</v>
      </c>
      <c r="R156" s="20">
        <v>43580</v>
      </c>
      <c r="S156" s="26">
        <v>44139</v>
      </c>
      <c r="T156" s="16">
        <f t="shared" si="16"/>
        <v>559</v>
      </c>
      <c r="U156" s="16">
        <v>1</v>
      </c>
      <c r="V156" s="16">
        <v>0</v>
      </c>
      <c r="W156" s="56">
        <v>0</v>
      </c>
      <c r="X156" s="56"/>
      <c r="Y156" s="56"/>
      <c r="Z156" s="56"/>
      <c r="AA156" s="27"/>
      <c r="AB156" s="4" t="s">
        <v>45</v>
      </c>
    </row>
    <row r="157" spans="1:29" s="2" customFormat="1" ht="16">
      <c r="A157" s="9">
        <v>1</v>
      </c>
      <c r="B157" s="9">
        <v>1</v>
      </c>
      <c r="C157" s="9">
        <v>5</v>
      </c>
      <c r="D157" s="9" t="str">
        <f t="shared" si="13"/>
        <v>Dynan_B6_214_117_19A</v>
      </c>
      <c r="E157" s="9" t="str">
        <f t="shared" si="15"/>
        <v>Dynan_B6_214_117_19A_Lung_Block</v>
      </c>
      <c r="F157" s="750">
        <f t="shared" si="17"/>
        <v>21</v>
      </c>
      <c r="G157" s="227">
        <v>1</v>
      </c>
      <c r="H157" s="54" t="s">
        <v>42</v>
      </c>
      <c r="I157" s="301" t="s">
        <v>77</v>
      </c>
      <c r="J157" s="302">
        <v>214</v>
      </c>
      <c r="K157" s="303" t="s">
        <v>33</v>
      </c>
      <c r="L157" s="302">
        <v>117</v>
      </c>
      <c r="M157" s="54" t="s">
        <v>34</v>
      </c>
      <c r="N157" s="55">
        <v>0.75</v>
      </c>
      <c r="O157" s="54" t="s">
        <v>35</v>
      </c>
      <c r="P157" s="54" t="s">
        <v>63</v>
      </c>
      <c r="Q157" s="19">
        <v>43410</v>
      </c>
      <c r="R157" s="20">
        <v>43580</v>
      </c>
      <c r="S157" s="26">
        <v>44139</v>
      </c>
      <c r="T157" s="16">
        <f t="shared" si="16"/>
        <v>559</v>
      </c>
      <c r="U157" s="16">
        <v>1</v>
      </c>
      <c r="V157" s="16">
        <v>0</v>
      </c>
      <c r="W157" s="56">
        <v>0</v>
      </c>
      <c r="X157" s="56"/>
      <c r="Y157" s="56"/>
      <c r="Z157" s="56"/>
      <c r="AA157" s="27"/>
      <c r="AB157" s="4" t="s">
        <v>45</v>
      </c>
      <c r="AC157"/>
    </row>
    <row r="158" spans="1:29" ht="16">
      <c r="A158" s="9">
        <v>1</v>
      </c>
      <c r="B158" s="9">
        <v>1</v>
      </c>
      <c r="C158" s="9">
        <v>5</v>
      </c>
      <c r="D158" s="9" t="str">
        <f t="shared" si="13"/>
        <v>Dynan_B6_215_117_19A</v>
      </c>
      <c r="E158" s="9" t="str">
        <f t="shared" si="15"/>
        <v>Dynan_B6_215_117_19A_Lung_Block</v>
      </c>
      <c r="F158" s="750">
        <f t="shared" si="17"/>
        <v>22</v>
      </c>
      <c r="G158" s="227">
        <v>1</v>
      </c>
      <c r="H158" s="54" t="s">
        <v>42</v>
      </c>
      <c r="I158" s="301" t="s">
        <v>77</v>
      </c>
      <c r="J158" s="302">
        <v>215</v>
      </c>
      <c r="K158" s="303" t="s">
        <v>33</v>
      </c>
      <c r="L158" s="302">
        <v>117</v>
      </c>
      <c r="M158" s="54" t="s">
        <v>34</v>
      </c>
      <c r="N158" s="55">
        <v>0.75</v>
      </c>
      <c r="O158" s="54" t="s">
        <v>35</v>
      </c>
      <c r="P158" s="54" t="s">
        <v>63</v>
      </c>
      <c r="Q158" s="19">
        <v>43410</v>
      </c>
      <c r="R158" s="20">
        <v>43580</v>
      </c>
      <c r="S158" s="26">
        <v>44139</v>
      </c>
      <c r="T158" s="16">
        <f t="shared" si="16"/>
        <v>559</v>
      </c>
      <c r="U158" s="16">
        <v>1</v>
      </c>
      <c r="V158" s="16">
        <v>0</v>
      </c>
      <c r="W158" s="56">
        <v>0</v>
      </c>
      <c r="X158" s="56"/>
      <c r="Y158" s="56"/>
      <c r="Z158" s="56"/>
      <c r="AA158" s="27"/>
      <c r="AB158" s="4" t="s">
        <v>45</v>
      </c>
    </row>
    <row r="159" spans="1:29" ht="16">
      <c r="A159" s="9">
        <v>1</v>
      </c>
      <c r="B159" s="9">
        <v>1</v>
      </c>
      <c r="C159" s="9">
        <v>5</v>
      </c>
      <c r="D159" s="9" t="str">
        <f t="shared" si="13"/>
        <v>Dynan_B6_216_117_19A</v>
      </c>
      <c r="E159" s="9" t="str">
        <f t="shared" si="15"/>
        <v>Dynan_B6_216_117_19A_Lung_Block</v>
      </c>
      <c r="F159" s="750">
        <f t="shared" si="17"/>
        <v>23</v>
      </c>
      <c r="G159" s="227">
        <v>1</v>
      </c>
      <c r="H159" s="54" t="s">
        <v>42</v>
      </c>
      <c r="I159" s="301" t="s">
        <v>77</v>
      </c>
      <c r="J159" s="302">
        <v>216</v>
      </c>
      <c r="K159" s="303" t="s">
        <v>33</v>
      </c>
      <c r="L159" s="302">
        <v>117</v>
      </c>
      <c r="M159" s="54" t="s">
        <v>34</v>
      </c>
      <c r="N159" s="55">
        <v>0.75</v>
      </c>
      <c r="O159" s="54" t="s">
        <v>35</v>
      </c>
      <c r="P159" s="54" t="s">
        <v>63</v>
      </c>
      <c r="Q159" s="21">
        <v>43410</v>
      </c>
      <c r="R159" s="20">
        <v>43580</v>
      </c>
      <c r="S159" s="26">
        <v>44139</v>
      </c>
      <c r="T159" s="16">
        <f t="shared" si="16"/>
        <v>559</v>
      </c>
      <c r="U159" s="16">
        <v>1</v>
      </c>
      <c r="V159" s="16">
        <v>0</v>
      </c>
      <c r="W159" s="56">
        <v>1</v>
      </c>
      <c r="X159" s="56">
        <v>0</v>
      </c>
      <c r="Y159" s="56">
        <v>1</v>
      </c>
      <c r="Z159" s="56">
        <v>1</v>
      </c>
      <c r="AA159" s="27" t="s">
        <v>67</v>
      </c>
      <c r="AB159" s="4" t="s">
        <v>45</v>
      </c>
    </row>
    <row r="160" spans="1:29" ht="16">
      <c r="A160" s="9">
        <v>1</v>
      </c>
      <c r="B160" s="9">
        <v>1</v>
      </c>
      <c r="C160" s="9">
        <v>5</v>
      </c>
      <c r="D160" s="9" t="str">
        <f t="shared" si="13"/>
        <v>Dynan_B6_218_118_19A</v>
      </c>
      <c r="E160" s="9" t="str">
        <f t="shared" si="15"/>
        <v>Dynan_B6_218_118_19A_Lung_Block</v>
      </c>
      <c r="F160" s="750">
        <f t="shared" si="17"/>
        <v>24</v>
      </c>
      <c r="G160" s="227">
        <v>1</v>
      </c>
      <c r="H160" s="54" t="s">
        <v>42</v>
      </c>
      <c r="I160" s="301" t="s">
        <v>77</v>
      </c>
      <c r="J160" s="302">
        <v>218</v>
      </c>
      <c r="K160" s="303" t="s">
        <v>33</v>
      </c>
      <c r="L160" s="302">
        <v>118</v>
      </c>
      <c r="M160" s="54" t="s">
        <v>34</v>
      </c>
      <c r="N160" s="55">
        <v>0.75</v>
      </c>
      <c r="O160" s="54" t="s">
        <v>35</v>
      </c>
      <c r="P160" s="54" t="s">
        <v>63</v>
      </c>
      <c r="Q160" s="19">
        <v>43410</v>
      </c>
      <c r="R160" s="20">
        <v>43580</v>
      </c>
      <c r="S160" s="26">
        <v>44139</v>
      </c>
      <c r="T160" s="16">
        <f t="shared" si="16"/>
        <v>559</v>
      </c>
      <c r="U160" s="16">
        <v>1</v>
      </c>
      <c r="V160" s="16">
        <v>0</v>
      </c>
      <c r="W160" s="56">
        <v>0</v>
      </c>
      <c r="X160" s="56"/>
      <c r="Y160" s="56"/>
      <c r="Z160" s="56"/>
      <c r="AA160" s="27"/>
      <c r="AB160" s="4" t="s">
        <v>45</v>
      </c>
    </row>
    <row r="161" spans="1:28" ht="16">
      <c r="A161" s="9">
        <v>1</v>
      </c>
      <c r="B161" s="9">
        <v>1</v>
      </c>
      <c r="C161" s="9">
        <v>5</v>
      </c>
      <c r="D161" s="9" t="str">
        <f t="shared" si="13"/>
        <v>Dynan_B6_221_118_19A</v>
      </c>
      <c r="E161" s="9" t="str">
        <f t="shared" si="15"/>
        <v>Dynan_B6_221_118_19A_Lung_Block</v>
      </c>
      <c r="F161" s="750">
        <f t="shared" si="17"/>
        <v>25</v>
      </c>
      <c r="G161" s="227">
        <v>1</v>
      </c>
      <c r="H161" s="54" t="s">
        <v>42</v>
      </c>
      <c r="I161" s="301" t="s">
        <v>77</v>
      </c>
      <c r="J161" s="302">
        <v>221</v>
      </c>
      <c r="K161" s="303" t="s">
        <v>33</v>
      </c>
      <c r="L161" s="302">
        <v>118</v>
      </c>
      <c r="M161" s="54" t="s">
        <v>34</v>
      </c>
      <c r="N161" s="55">
        <v>0.75</v>
      </c>
      <c r="O161" s="54" t="s">
        <v>35</v>
      </c>
      <c r="P161" s="54" t="s">
        <v>63</v>
      </c>
      <c r="Q161" s="19">
        <v>43410</v>
      </c>
      <c r="R161" s="20">
        <v>43580</v>
      </c>
      <c r="S161" s="26">
        <v>44139</v>
      </c>
      <c r="T161" s="16">
        <f t="shared" si="16"/>
        <v>559</v>
      </c>
      <c r="U161" s="16">
        <v>1</v>
      </c>
      <c r="V161" s="16">
        <v>0</v>
      </c>
      <c r="W161" s="56">
        <v>1</v>
      </c>
      <c r="X161" s="56">
        <v>1</v>
      </c>
      <c r="Y161" s="56">
        <v>0</v>
      </c>
      <c r="Z161" s="56">
        <v>1</v>
      </c>
      <c r="AA161" s="27" t="s">
        <v>74</v>
      </c>
      <c r="AB161" s="4" t="s">
        <v>45</v>
      </c>
    </row>
    <row r="162" spans="1:28" ht="16">
      <c r="A162" s="9">
        <v>1</v>
      </c>
      <c r="B162" s="9">
        <v>1</v>
      </c>
      <c r="C162" s="9">
        <v>5</v>
      </c>
      <c r="D162" s="9" t="str">
        <f t="shared" si="13"/>
        <v>Dynan_B6_223_118_19A</v>
      </c>
      <c r="E162" s="9" t="str">
        <f t="shared" si="15"/>
        <v>Dynan_B6_223_118_19A_Lung_Block</v>
      </c>
      <c r="F162" s="750">
        <f t="shared" si="17"/>
        <v>26</v>
      </c>
      <c r="G162" s="227">
        <v>1</v>
      </c>
      <c r="H162" s="54" t="s">
        <v>42</v>
      </c>
      <c r="I162" s="301" t="s">
        <v>77</v>
      </c>
      <c r="J162" s="302">
        <v>223</v>
      </c>
      <c r="K162" s="303" t="s">
        <v>33</v>
      </c>
      <c r="L162" s="302">
        <v>118</v>
      </c>
      <c r="M162" s="54" t="s">
        <v>34</v>
      </c>
      <c r="N162" s="55">
        <v>0.75</v>
      </c>
      <c r="O162" s="54" t="s">
        <v>35</v>
      </c>
      <c r="P162" s="54" t="s">
        <v>63</v>
      </c>
      <c r="Q162" s="19">
        <v>43410</v>
      </c>
      <c r="R162" s="20">
        <v>43580</v>
      </c>
      <c r="S162" s="26">
        <v>44139</v>
      </c>
      <c r="T162" s="16">
        <f t="shared" si="16"/>
        <v>559</v>
      </c>
      <c r="U162" s="16">
        <v>1</v>
      </c>
      <c r="V162" s="16">
        <v>0</v>
      </c>
      <c r="W162" s="56">
        <v>1</v>
      </c>
      <c r="X162" s="56">
        <v>1</v>
      </c>
      <c r="Y162" s="56">
        <v>0</v>
      </c>
      <c r="Z162" s="56">
        <v>1</v>
      </c>
      <c r="AA162" s="27" t="s">
        <v>81</v>
      </c>
      <c r="AB162" s="4" t="s">
        <v>45</v>
      </c>
    </row>
    <row r="163" spans="1:28" ht="16">
      <c r="A163" s="9">
        <v>1</v>
      </c>
      <c r="B163" s="9">
        <v>1</v>
      </c>
      <c r="C163" s="9">
        <v>5</v>
      </c>
      <c r="D163" s="9" t="str">
        <f t="shared" si="13"/>
        <v>Dynan_B6_225_118_19A</v>
      </c>
      <c r="E163" s="9" t="str">
        <f t="shared" si="15"/>
        <v>Dynan_B6_225_118_19A_Lung_Block</v>
      </c>
      <c r="F163" s="750">
        <f t="shared" si="17"/>
        <v>27</v>
      </c>
      <c r="G163" s="227">
        <v>1</v>
      </c>
      <c r="H163" s="54" t="s">
        <v>42</v>
      </c>
      <c r="I163" s="301" t="s">
        <v>77</v>
      </c>
      <c r="J163" s="302">
        <v>225</v>
      </c>
      <c r="K163" s="303" t="s">
        <v>33</v>
      </c>
      <c r="L163" s="302">
        <v>118</v>
      </c>
      <c r="M163" s="54" t="s">
        <v>34</v>
      </c>
      <c r="N163" s="55">
        <v>0.75</v>
      </c>
      <c r="O163" s="54" t="s">
        <v>35</v>
      </c>
      <c r="P163" s="54" t="s">
        <v>63</v>
      </c>
      <c r="Q163" s="21">
        <v>43410</v>
      </c>
      <c r="R163" s="20">
        <v>43580</v>
      </c>
      <c r="S163" s="26">
        <v>44139</v>
      </c>
      <c r="T163" s="16">
        <f t="shared" si="16"/>
        <v>559</v>
      </c>
      <c r="U163" s="16">
        <v>1</v>
      </c>
      <c r="V163" s="16">
        <v>0</v>
      </c>
      <c r="W163" s="57">
        <v>0</v>
      </c>
      <c r="X163" s="57"/>
      <c r="Y163" s="57"/>
      <c r="Z163" s="57"/>
      <c r="AA163" s="5"/>
      <c r="AB163" s="4" t="s">
        <v>45</v>
      </c>
    </row>
    <row r="164" spans="1:28" ht="16">
      <c r="A164" s="9">
        <v>1</v>
      </c>
      <c r="B164" s="9">
        <v>1</v>
      </c>
      <c r="C164" s="9">
        <v>5</v>
      </c>
      <c r="D164" s="9" t="str">
        <f t="shared" si="13"/>
        <v>Dynan_B6_226_119_19A</v>
      </c>
      <c r="E164" s="9" t="str">
        <f t="shared" si="15"/>
        <v>Dynan_B6_226_119_19A_Lung_Block</v>
      </c>
      <c r="F164" s="750">
        <f t="shared" si="17"/>
        <v>28</v>
      </c>
      <c r="G164" s="227">
        <v>1</v>
      </c>
      <c r="H164" s="54" t="s">
        <v>42</v>
      </c>
      <c r="I164" s="301" t="s">
        <v>77</v>
      </c>
      <c r="J164" s="302">
        <v>226</v>
      </c>
      <c r="K164" s="303" t="s">
        <v>33</v>
      </c>
      <c r="L164" s="302">
        <v>119</v>
      </c>
      <c r="M164" s="54" t="s">
        <v>34</v>
      </c>
      <c r="N164" s="55">
        <v>0.75</v>
      </c>
      <c r="O164" s="54" t="s">
        <v>35</v>
      </c>
      <c r="P164" s="54" t="s">
        <v>63</v>
      </c>
      <c r="Q164" s="19">
        <v>43410</v>
      </c>
      <c r="R164" s="20">
        <v>43580</v>
      </c>
      <c r="S164" s="26">
        <v>44138</v>
      </c>
      <c r="T164" s="16">
        <f t="shared" si="16"/>
        <v>558</v>
      </c>
      <c r="U164" s="16">
        <v>1</v>
      </c>
      <c r="V164" s="16">
        <v>0</v>
      </c>
      <c r="W164" s="57">
        <v>0</v>
      </c>
      <c r="X164" s="57"/>
      <c r="Y164" s="57"/>
      <c r="Z164" s="57">
        <v>1</v>
      </c>
      <c r="AA164" s="5" t="s">
        <v>82</v>
      </c>
      <c r="AB164" s="4" t="s">
        <v>45</v>
      </c>
    </row>
    <row r="165" spans="1:28" ht="16">
      <c r="A165" s="9">
        <v>1</v>
      </c>
      <c r="B165" s="9">
        <v>1</v>
      </c>
      <c r="C165" s="9">
        <v>5</v>
      </c>
      <c r="D165" s="9" t="str">
        <f t="shared" si="13"/>
        <v>Dynan_B6_227_119_19A</v>
      </c>
      <c r="E165" s="9" t="str">
        <f t="shared" si="15"/>
        <v>Dynan_B6_227_119_19A_Lung_Block</v>
      </c>
      <c r="F165" s="750">
        <f t="shared" si="17"/>
        <v>29</v>
      </c>
      <c r="G165" s="227">
        <v>1</v>
      </c>
      <c r="H165" s="54" t="s">
        <v>42</v>
      </c>
      <c r="I165" s="301" t="s">
        <v>77</v>
      </c>
      <c r="J165" s="302">
        <v>227</v>
      </c>
      <c r="K165" s="303" t="s">
        <v>33</v>
      </c>
      <c r="L165" s="302">
        <v>119</v>
      </c>
      <c r="M165" s="54" t="s">
        <v>34</v>
      </c>
      <c r="N165" s="55">
        <v>0.75</v>
      </c>
      <c r="O165" s="54" t="s">
        <v>35</v>
      </c>
      <c r="P165" s="54" t="s">
        <v>63</v>
      </c>
      <c r="Q165" s="19">
        <v>43410</v>
      </c>
      <c r="R165" s="20">
        <v>43580</v>
      </c>
      <c r="S165" s="26">
        <v>44138</v>
      </c>
      <c r="T165" s="16">
        <f t="shared" si="16"/>
        <v>558</v>
      </c>
      <c r="U165" s="16">
        <v>1</v>
      </c>
      <c r="V165" s="16">
        <v>0</v>
      </c>
      <c r="W165" s="57">
        <v>0</v>
      </c>
      <c r="X165" s="57"/>
      <c r="Y165" s="57"/>
      <c r="Z165" s="57"/>
      <c r="AA165" s="5"/>
      <c r="AB165" s="4" t="s">
        <v>45</v>
      </c>
    </row>
    <row r="166" spans="1:28" ht="16">
      <c r="A166" s="9">
        <v>1</v>
      </c>
      <c r="B166" s="9">
        <v>1</v>
      </c>
      <c r="C166" s="9">
        <v>5</v>
      </c>
      <c r="D166" s="9" t="str">
        <f t="shared" si="13"/>
        <v>Dynan_B6_228_119_19A</v>
      </c>
      <c r="E166" s="9" t="str">
        <f t="shared" si="15"/>
        <v>Dynan_B6_228_119_19A_Lung_Block</v>
      </c>
      <c r="F166" s="750">
        <f t="shared" si="17"/>
        <v>30</v>
      </c>
      <c r="G166" s="227">
        <v>1</v>
      </c>
      <c r="H166" s="54" t="s">
        <v>42</v>
      </c>
      <c r="I166" s="301" t="s">
        <v>77</v>
      </c>
      <c r="J166" s="302">
        <v>228</v>
      </c>
      <c r="K166" s="303" t="s">
        <v>33</v>
      </c>
      <c r="L166" s="302">
        <v>119</v>
      </c>
      <c r="M166" s="54" t="s">
        <v>34</v>
      </c>
      <c r="N166" s="55">
        <v>0.75</v>
      </c>
      <c r="O166" s="54" t="s">
        <v>35</v>
      </c>
      <c r="P166" s="54" t="s">
        <v>63</v>
      </c>
      <c r="Q166" s="19">
        <v>43410</v>
      </c>
      <c r="R166" s="20">
        <v>43580</v>
      </c>
      <c r="S166" s="26">
        <v>44138</v>
      </c>
      <c r="T166" s="16">
        <f t="shared" si="16"/>
        <v>558</v>
      </c>
      <c r="U166" s="16">
        <v>1</v>
      </c>
      <c r="V166" s="16">
        <v>0</v>
      </c>
      <c r="W166" s="57">
        <v>0</v>
      </c>
      <c r="X166" s="57"/>
      <c r="Y166" s="57"/>
      <c r="Z166" s="57">
        <v>1</v>
      </c>
      <c r="AA166" s="5" t="s">
        <v>83</v>
      </c>
      <c r="AB166" s="4" t="s">
        <v>45</v>
      </c>
    </row>
    <row r="167" spans="1:28" ht="16">
      <c r="A167" s="9">
        <v>1</v>
      </c>
      <c r="B167" s="9">
        <v>1</v>
      </c>
      <c r="C167" s="9">
        <v>5</v>
      </c>
      <c r="D167" s="9" t="str">
        <f t="shared" si="13"/>
        <v>Dynan_B6_229_119_19A</v>
      </c>
      <c r="E167" s="9" t="str">
        <f t="shared" si="15"/>
        <v>Dynan_B6_229_119_19A_Lung_Block</v>
      </c>
      <c r="F167" s="750">
        <f t="shared" si="17"/>
        <v>31</v>
      </c>
      <c r="G167" s="227">
        <v>1</v>
      </c>
      <c r="H167" s="54" t="s">
        <v>42</v>
      </c>
      <c r="I167" s="301" t="s">
        <v>77</v>
      </c>
      <c r="J167" s="302">
        <v>229</v>
      </c>
      <c r="K167" s="303" t="s">
        <v>33</v>
      </c>
      <c r="L167" s="302">
        <v>119</v>
      </c>
      <c r="M167" s="54" t="s">
        <v>34</v>
      </c>
      <c r="N167" s="55">
        <v>0.75</v>
      </c>
      <c r="O167" s="54" t="s">
        <v>35</v>
      </c>
      <c r="P167" s="54" t="s">
        <v>63</v>
      </c>
      <c r="Q167" s="19">
        <v>43410</v>
      </c>
      <c r="R167" s="20">
        <v>43580</v>
      </c>
      <c r="S167" s="26">
        <v>44138</v>
      </c>
      <c r="T167" s="16">
        <f t="shared" si="16"/>
        <v>558</v>
      </c>
      <c r="U167" s="16">
        <v>1</v>
      </c>
      <c r="V167" s="16">
        <v>0</v>
      </c>
      <c r="W167" s="57">
        <v>0</v>
      </c>
      <c r="X167" s="57"/>
      <c r="Y167" s="57"/>
      <c r="Z167" s="57">
        <v>1</v>
      </c>
      <c r="AA167" s="5" t="s">
        <v>82</v>
      </c>
      <c r="AB167" s="4" t="s">
        <v>45</v>
      </c>
    </row>
    <row r="168" spans="1:28" ht="16">
      <c r="A168" s="9">
        <v>1</v>
      </c>
      <c r="B168" s="9">
        <v>1</v>
      </c>
      <c r="C168" s="9">
        <v>5</v>
      </c>
      <c r="D168" s="9" t="str">
        <f t="shared" si="13"/>
        <v>Dynan_B6_230_119_19A</v>
      </c>
      <c r="E168" s="9" t="str">
        <f t="shared" si="15"/>
        <v>Dynan_B6_230_119_19A_Lung_Block</v>
      </c>
      <c r="F168" s="750">
        <f>F167+1</f>
        <v>32</v>
      </c>
      <c r="G168" s="227">
        <v>1</v>
      </c>
      <c r="H168" s="54" t="s">
        <v>42</v>
      </c>
      <c r="I168" s="301" t="s">
        <v>77</v>
      </c>
      <c r="J168" s="302">
        <v>230</v>
      </c>
      <c r="K168" s="303" t="s">
        <v>33</v>
      </c>
      <c r="L168" s="302">
        <v>119</v>
      </c>
      <c r="M168" s="54" t="s">
        <v>34</v>
      </c>
      <c r="N168" s="55">
        <v>0.75</v>
      </c>
      <c r="O168" s="54" t="s">
        <v>35</v>
      </c>
      <c r="P168" s="54" t="s">
        <v>63</v>
      </c>
      <c r="Q168" s="21">
        <v>43410</v>
      </c>
      <c r="R168" s="20">
        <v>43580</v>
      </c>
      <c r="S168" s="26">
        <v>44138</v>
      </c>
      <c r="T168" s="16">
        <f t="shared" si="16"/>
        <v>558</v>
      </c>
      <c r="U168" s="16">
        <v>1</v>
      </c>
      <c r="V168" s="16">
        <v>0</v>
      </c>
      <c r="W168" s="57">
        <v>0</v>
      </c>
      <c r="X168" s="57"/>
      <c r="Y168" s="57"/>
      <c r="Z168" s="57">
        <v>1</v>
      </c>
      <c r="AA168" s="5" t="s">
        <v>82</v>
      </c>
      <c r="AB168" s="4" t="s">
        <v>45</v>
      </c>
    </row>
    <row r="169" spans="1:28" ht="16">
      <c r="A169" s="9">
        <v>1</v>
      </c>
      <c r="B169" s="9">
        <v>1</v>
      </c>
      <c r="C169" s="9">
        <v>6</v>
      </c>
      <c r="D169" s="9" t="str">
        <f t="shared" si="13"/>
        <v>Dynan_B6_233_120_19A</v>
      </c>
      <c r="E169" s="9" t="str">
        <f t="shared" si="15"/>
        <v>Dynan_B6_233_120_19A_Lung_Block</v>
      </c>
      <c r="F169" s="282">
        <f>1</f>
        <v>1</v>
      </c>
      <c r="G169" s="227">
        <v>1</v>
      </c>
      <c r="H169" s="54" t="s">
        <v>42</v>
      </c>
      <c r="I169" s="301" t="s">
        <v>77</v>
      </c>
      <c r="J169" s="302">
        <v>233</v>
      </c>
      <c r="K169" s="303" t="s">
        <v>33</v>
      </c>
      <c r="L169" s="302">
        <v>120</v>
      </c>
      <c r="M169" s="54" t="s">
        <v>34</v>
      </c>
      <c r="N169" s="55">
        <v>0.75</v>
      </c>
      <c r="O169" s="54" t="s">
        <v>35</v>
      </c>
      <c r="P169" s="54" t="s">
        <v>63</v>
      </c>
      <c r="Q169" s="19">
        <v>43410</v>
      </c>
      <c r="R169" s="20">
        <v>43580</v>
      </c>
      <c r="S169" s="26">
        <v>44138</v>
      </c>
      <c r="T169" s="16">
        <f t="shared" si="16"/>
        <v>558</v>
      </c>
      <c r="U169" s="16">
        <v>1</v>
      </c>
      <c r="V169" s="16">
        <v>0</v>
      </c>
      <c r="W169" s="57">
        <v>0</v>
      </c>
      <c r="X169" s="57"/>
      <c r="Y169" s="57"/>
      <c r="Z169" s="57"/>
      <c r="AA169" s="5"/>
      <c r="AB169" s="4" t="s">
        <v>45</v>
      </c>
    </row>
    <row r="170" spans="1:28" ht="16">
      <c r="A170" s="9">
        <v>1</v>
      </c>
      <c r="B170" s="9">
        <v>1</v>
      </c>
      <c r="C170" s="9">
        <v>6</v>
      </c>
      <c r="D170" s="9" t="str">
        <f t="shared" si="13"/>
        <v>Dynan_B6_234_120_19A</v>
      </c>
      <c r="E170" s="9" t="str">
        <f t="shared" si="15"/>
        <v>Dynan_B6_234_120_19A_Lung_Block</v>
      </c>
      <c r="F170" s="282">
        <f>F169+1</f>
        <v>2</v>
      </c>
      <c r="G170" s="227">
        <v>1</v>
      </c>
      <c r="H170" s="54" t="s">
        <v>42</v>
      </c>
      <c r="I170" s="301" t="s">
        <v>77</v>
      </c>
      <c r="J170" s="302">
        <v>234</v>
      </c>
      <c r="K170" s="303" t="s">
        <v>33</v>
      </c>
      <c r="L170" s="302">
        <v>120</v>
      </c>
      <c r="M170" s="54" t="s">
        <v>34</v>
      </c>
      <c r="N170" s="55">
        <v>0.75</v>
      </c>
      <c r="O170" s="54" t="s">
        <v>35</v>
      </c>
      <c r="P170" s="54" t="s">
        <v>63</v>
      </c>
      <c r="Q170" s="19">
        <v>43410</v>
      </c>
      <c r="R170" s="20">
        <v>43580</v>
      </c>
      <c r="S170" s="26">
        <v>44138</v>
      </c>
      <c r="T170" s="16">
        <f t="shared" si="16"/>
        <v>558</v>
      </c>
      <c r="U170" s="16">
        <v>1</v>
      </c>
      <c r="V170" s="16">
        <v>0</v>
      </c>
      <c r="W170" s="57">
        <v>0</v>
      </c>
      <c r="X170" s="57"/>
      <c r="Y170" s="57"/>
      <c r="Z170" s="57"/>
      <c r="AA170" s="5"/>
      <c r="AB170" s="4" t="s">
        <v>45</v>
      </c>
    </row>
    <row r="171" spans="1:28" ht="16">
      <c r="A171" s="9">
        <v>1</v>
      </c>
      <c r="B171" s="9">
        <v>1</v>
      </c>
      <c r="C171" s="9">
        <v>6</v>
      </c>
      <c r="D171" s="9" t="str">
        <f t="shared" si="13"/>
        <v>Dynan_B6_235_120_19A</v>
      </c>
      <c r="E171" s="9" t="str">
        <f t="shared" si="15"/>
        <v>Dynan_B6_235_120_19A_Lung_Block</v>
      </c>
      <c r="F171" s="282">
        <f t="shared" ref="F171:F199" si="18">F170+1</f>
        <v>3</v>
      </c>
      <c r="G171" s="227">
        <v>1</v>
      </c>
      <c r="H171" s="54" t="s">
        <v>42</v>
      </c>
      <c r="I171" s="301" t="s">
        <v>77</v>
      </c>
      <c r="J171" s="302">
        <v>235</v>
      </c>
      <c r="K171" s="303" t="s">
        <v>33</v>
      </c>
      <c r="L171" s="302">
        <v>120</v>
      </c>
      <c r="M171" s="54" t="s">
        <v>34</v>
      </c>
      <c r="N171" s="55">
        <v>0.75</v>
      </c>
      <c r="O171" s="54" t="s">
        <v>35</v>
      </c>
      <c r="P171" s="54" t="s">
        <v>63</v>
      </c>
      <c r="Q171" s="21">
        <v>43410</v>
      </c>
      <c r="R171" s="20">
        <v>43580</v>
      </c>
      <c r="S171" s="26">
        <v>44138</v>
      </c>
      <c r="T171" s="16">
        <f t="shared" si="16"/>
        <v>558</v>
      </c>
      <c r="U171" s="16">
        <v>1</v>
      </c>
      <c r="V171" s="16">
        <v>0</v>
      </c>
      <c r="W171" s="57">
        <v>0</v>
      </c>
      <c r="X171" s="57"/>
      <c r="Y171" s="57"/>
      <c r="Z171" s="57">
        <v>1</v>
      </c>
      <c r="AA171" s="5" t="s">
        <v>82</v>
      </c>
      <c r="AB171" s="4" t="s">
        <v>45</v>
      </c>
    </row>
    <row r="172" spans="1:28" ht="16">
      <c r="A172" s="9">
        <v>1</v>
      </c>
      <c r="B172" s="9">
        <v>1</v>
      </c>
      <c r="C172" s="9">
        <v>6</v>
      </c>
      <c r="D172" s="9" t="str">
        <f t="shared" si="13"/>
        <v>Dynan_B6_236_121_19A</v>
      </c>
      <c r="E172" s="9" t="str">
        <f t="shared" si="15"/>
        <v>Dynan_B6_236_121_19A_Lung_Block</v>
      </c>
      <c r="F172" s="282">
        <f t="shared" si="18"/>
        <v>4</v>
      </c>
      <c r="G172" s="227">
        <v>1</v>
      </c>
      <c r="H172" s="54" t="s">
        <v>42</v>
      </c>
      <c r="I172" s="301" t="s">
        <v>77</v>
      </c>
      <c r="J172" s="302">
        <v>236</v>
      </c>
      <c r="K172" s="303" t="s">
        <v>33</v>
      </c>
      <c r="L172" s="302">
        <v>121</v>
      </c>
      <c r="M172" s="54" t="s">
        <v>34</v>
      </c>
      <c r="N172" s="55">
        <v>0.75</v>
      </c>
      <c r="O172" s="54" t="s">
        <v>35</v>
      </c>
      <c r="P172" s="54" t="s">
        <v>63</v>
      </c>
      <c r="Q172" s="19">
        <v>43410</v>
      </c>
      <c r="R172" s="20">
        <v>43580</v>
      </c>
      <c r="S172" s="26">
        <v>44138</v>
      </c>
      <c r="T172" s="16">
        <f t="shared" si="16"/>
        <v>558</v>
      </c>
      <c r="U172" s="16">
        <v>1</v>
      </c>
      <c r="V172" s="16">
        <v>0</v>
      </c>
      <c r="W172" s="57">
        <v>0</v>
      </c>
      <c r="X172" s="57"/>
      <c r="Y172" s="57"/>
      <c r="Z172" s="57"/>
      <c r="AA172" s="5"/>
      <c r="AB172" s="4" t="s">
        <v>45</v>
      </c>
    </row>
    <row r="173" spans="1:28" ht="16">
      <c r="A173" s="9">
        <v>1</v>
      </c>
      <c r="B173" s="9">
        <v>1</v>
      </c>
      <c r="C173" s="9">
        <v>6</v>
      </c>
      <c r="D173" s="9" t="str">
        <f t="shared" si="13"/>
        <v>Dynan_B6_240_121_19A</v>
      </c>
      <c r="E173" s="9" t="str">
        <f t="shared" si="15"/>
        <v>Dynan_B6_240_121_19A_Lung_Block</v>
      </c>
      <c r="F173" s="282">
        <f t="shared" si="18"/>
        <v>5</v>
      </c>
      <c r="G173" s="227">
        <v>1</v>
      </c>
      <c r="H173" s="54" t="s">
        <v>42</v>
      </c>
      <c r="I173" s="301" t="s">
        <v>77</v>
      </c>
      <c r="J173" s="302">
        <v>240</v>
      </c>
      <c r="K173" s="303" t="s">
        <v>33</v>
      </c>
      <c r="L173" s="302">
        <v>121</v>
      </c>
      <c r="M173" s="54" t="s">
        <v>34</v>
      </c>
      <c r="N173" s="55">
        <v>0.75</v>
      </c>
      <c r="O173" s="54" t="s">
        <v>35</v>
      </c>
      <c r="P173" s="54" t="s">
        <v>63</v>
      </c>
      <c r="Q173" s="19">
        <v>43410</v>
      </c>
      <c r="R173" s="20">
        <v>43580</v>
      </c>
      <c r="S173" s="26">
        <v>44138</v>
      </c>
      <c r="T173" s="16">
        <f t="shared" si="16"/>
        <v>558</v>
      </c>
      <c r="U173" s="16">
        <v>1</v>
      </c>
      <c r="V173" s="16">
        <v>0</v>
      </c>
      <c r="W173" s="57">
        <v>0</v>
      </c>
      <c r="X173" s="57"/>
      <c r="Y173" s="57"/>
      <c r="Z173" s="57"/>
      <c r="AA173" s="5"/>
      <c r="AB173" s="4" t="s">
        <v>45</v>
      </c>
    </row>
    <row r="174" spans="1:28" ht="16">
      <c r="A174" s="9">
        <v>1</v>
      </c>
      <c r="B174" s="9">
        <v>1</v>
      </c>
      <c r="C174" s="9">
        <v>6</v>
      </c>
      <c r="D174" s="9" t="str">
        <f t="shared" si="13"/>
        <v>Dynan_B6_815_103_19A</v>
      </c>
      <c r="E174" s="9" t="str">
        <f t="shared" si="15"/>
        <v>Dynan_B6_815_103_19A_Lung_Block</v>
      </c>
      <c r="F174" s="282">
        <f t="shared" si="18"/>
        <v>6</v>
      </c>
      <c r="G174" s="227">
        <v>1</v>
      </c>
      <c r="H174" s="54" t="s">
        <v>42</v>
      </c>
      <c r="I174" s="301" t="s">
        <v>77</v>
      </c>
      <c r="J174" s="302">
        <v>815</v>
      </c>
      <c r="K174" s="303" t="s">
        <v>33</v>
      </c>
      <c r="L174" s="302">
        <v>103</v>
      </c>
      <c r="M174" s="54" t="s">
        <v>34</v>
      </c>
      <c r="N174" s="55">
        <v>0.75</v>
      </c>
      <c r="O174" s="54" t="s">
        <v>35</v>
      </c>
      <c r="P174" s="54" t="s">
        <v>63</v>
      </c>
      <c r="Q174" s="19">
        <v>43410</v>
      </c>
      <c r="R174" s="20">
        <v>43580</v>
      </c>
      <c r="S174" s="26">
        <v>44132</v>
      </c>
      <c r="T174" s="16">
        <f t="shared" si="16"/>
        <v>552</v>
      </c>
      <c r="U174" s="16">
        <v>1</v>
      </c>
      <c r="V174" s="16">
        <v>0</v>
      </c>
      <c r="W174" s="57">
        <v>0</v>
      </c>
      <c r="X174" s="57"/>
      <c r="Y174" s="57"/>
      <c r="Z174" s="57"/>
      <c r="AA174" s="5"/>
      <c r="AB174" s="4" t="s">
        <v>45</v>
      </c>
    </row>
    <row r="175" spans="1:28" ht="16">
      <c r="A175" s="9">
        <v>1</v>
      </c>
      <c r="B175" s="9">
        <v>1</v>
      </c>
      <c r="C175" s="9">
        <v>6</v>
      </c>
      <c r="D175" s="9" t="str">
        <f t="shared" si="13"/>
        <v>Dynan_B6_819_103_19A</v>
      </c>
      <c r="E175" s="9" t="str">
        <f t="shared" si="15"/>
        <v>Dynan_B6_819_103_19A_Lung_Block</v>
      </c>
      <c r="F175" s="282">
        <f t="shared" si="18"/>
        <v>7</v>
      </c>
      <c r="G175" s="227">
        <v>1</v>
      </c>
      <c r="H175" s="54" t="s">
        <v>42</v>
      </c>
      <c r="I175" s="301" t="s">
        <v>77</v>
      </c>
      <c r="J175" s="302">
        <v>819</v>
      </c>
      <c r="K175" s="303" t="s">
        <v>33</v>
      </c>
      <c r="L175" s="302">
        <v>103</v>
      </c>
      <c r="M175" s="54" t="s">
        <v>34</v>
      </c>
      <c r="N175" s="55">
        <v>0.75</v>
      </c>
      <c r="O175" s="54" t="s">
        <v>35</v>
      </c>
      <c r="P175" s="54" t="s">
        <v>63</v>
      </c>
      <c r="Q175" s="19">
        <v>43410</v>
      </c>
      <c r="R175" s="20">
        <v>43580</v>
      </c>
      <c r="S175" s="26">
        <v>44132</v>
      </c>
      <c r="T175" s="16">
        <f t="shared" si="16"/>
        <v>552</v>
      </c>
      <c r="U175" s="16">
        <v>1</v>
      </c>
      <c r="V175" s="16">
        <v>0</v>
      </c>
      <c r="W175" s="47">
        <v>0</v>
      </c>
      <c r="X175" s="47"/>
      <c r="Y175" s="47"/>
      <c r="Z175" s="47"/>
      <c r="AA175" s="4"/>
      <c r="AB175" s="4" t="s">
        <v>45</v>
      </c>
    </row>
    <row r="176" spans="1:28" ht="16">
      <c r="A176" s="9">
        <v>1</v>
      </c>
      <c r="B176" s="9">
        <v>1</v>
      </c>
      <c r="C176" s="9">
        <v>6</v>
      </c>
      <c r="D176" s="9" t="str">
        <f t="shared" si="13"/>
        <v>Dynan_B6_822_103_19A</v>
      </c>
      <c r="E176" s="9" t="str">
        <f t="shared" si="15"/>
        <v>Dynan_B6_822_103_19A_Lung_Block</v>
      </c>
      <c r="F176" s="282">
        <f t="shared" si="18"/>
        <v>8</v>
      </c>
      <c r="G176" s="227">
        <v>1</v>
      </c>
      <c r="H176" s="54" t="s">
        <v>42</v>
      </c>
      <c r="I176" s="301" t="s">
        <v>77</v>
      </c>
      <c r="J176" s="302">
        <v>822</v>
      </c>
      <c r="K176" s="303" t="s">
        <v>33</v>
      </c>
      <c r="L176" s="302">
        <v>103</v>
      </c>
      <c r="M176" s="54" t="s">
        <v>34</v>
      </c>
      <c r="N176" s="55">
        <v>0.75</v>
      </c>
      <c r="O176" s="54" t="s">
        <v>35</v>
      </c>
      <c r="P176" s="54" t="s">
        <v>63</v>
      </c>
      <c r="Q176" s="19">
        <v>43410</v>
      </c>
      <c r="R176" s="20">
        <v>43580</v>
      </c>
      <c r="S176" s="26">
        <v>44132</v>
      </c>
      <c r="T176" s="16">
        <f t="shared" si="16"/>
        <v>552</v>
      </c>
      <c r="U176" s="16">
        <v>1</v>
      </c>
      <c r="V176" s="16">
        <v>0</v>
      </c>
      <c r="W176" s="47">
        <v>0</v>
      </c>
      <c r="X176" s="47"/>
      <c r="Y176" s="47"/>
      <c r="Z176" s="47"/>
      <c r="AA176" s="4"/>
      <c r="AB176" s="4" t="s">
        <v>45</v>
      </c>
    </row>
    <row r="177" spans="1:28" ht="16">
      <c r="A177" s="9">
        <v>1</v>
      </c>
      <c r="B177" s="9">
        <v>1</v>
      </c>
      <c r="C177" s="9">
        <v>6</v>
      </c>
      <c r="D177" s="9" t="str">
        <f t="shared" si="13"/>
        <v>Dynan_B6_823_103_19A</v>
      </c>
      <c r="E177" s="9" t="str">
        <f t="shared" si="15"/>
        <v>Dynan_B6_823_103_19A_Lung_Block</v>
      </c>
      <c r="F177" s="282">
        <f t="shared" si="18"/>
        <v>9</v>
      </c>
      <c r="G177" s="227">
        <v>1</v>
      </c>
      <c r="H177" s="54" t="s">
        <v>42</v>
      </c>
      <c r="I177" s="301" t="s">
        <v>77</v>
      </c>
      <c r="J177" s="302">
        <v>823</v>
      </c>
      <c r="K177" s="303" t="s">
        <v>33</v>
      </c>
      <c r="L177" s="302">
        <v>103</v>
      </c>
      <c r="M177" s="54" t="s">
        <v>34</v>
      </c>
      <c r="N177" s="55">
        <v>0.75</v>
      </c>
      <c r="O177" s="54" t="s">
        <v>35</v>
      </c>
      <c r="P177" s="54" t="s">
        <v>63</v>
      </c>
      <c r="Q177" s="19">
        <v>43410</v>
      </c>
      <c r="R177" s="20">
        <v>43580</v>
      </c>
      <c r="S177" s="26">
        <v>44132</v>
      </c>
      <c r="T177" s="16">
        <f t="shared" si="16"/>
        <v>552</v>
      </c>
      <c r="U177" s="16">
        <v>1</v>
      </c>
      <c r="V177" s="16">
        <v>0</v>
      </c>
      <c r="W177" s="47">
        <v>0</v>
      </c>
      <c r="X177" s="47"/>
      <c r="Y177" s="47"/>
      <c r="Z177" s="47"/>
      <c r="AA177" s="4"/>
      <c r="AB177" s="4" t="s">
        <v>45</v>
      </c>
    </row>
    <row r="178" spans="1:28" ht="16">
      <c r="A178" s="9">
        <v>1</v>
      </c>
      <c r="B178" s="9">
        <v>1</v>
      </c>
      <c r="C178" s="9">
        <v>6</v>
      </c>
      <c r="D178" s="9" t="str">
        <f t="shared" si="13"/>
        <v>Dynan_B6_854_106A_19A</v>
      </c>
      <c r="E178" s="9" t="str">
        <f t="shared" si="15"/>
        <v>Dynan_B6_854_106A_19A_Lung_Block</v>
      </c>
      <c r="F178" s="282">
        <f t="shared" si="18"/>
        <v>10</v>
      </c>
      <c r="G178" s="227">
        <v>1</v>
      </c>
      <c r="H178" s="54" t="s">
        <v>42</v>
      </c>
      <c r="I178" s="301" t="s">
        <v>77</v>
      </c>
      <c r="J178" s="302">
        <v>854</v>
      </c>
      <c r="K178" s="303" t="s">
        <v>33</v>
      </c>
      <c r="L178" s="302" t="s">
        <v>84</v>
      </c>
      <c r="M178" s="54" t="s">
        <v>34</v>
      </c>
      <c r="N178" s="55">
        <v>0.75</v>
      </c>
      <c r="O178" s="54" t="s">
        <v>35</v>
      </c>
      <c r="P178" s="54" t="s">
        <v>63</v>
      </c>
      <c r="Q178" s="19">
        <v>43410</v>
      </c>
      <c r="R178" s="20">
        <v>43580</v>
      </c>
      <c r="S178" s="26">
        <v>44132</v>
      </c>
      <c r="T178" s="16">
        <f t="shared" si="16"/>
        <v>552</v>
      </c>
      <c r="U178" s="16">
        <v>1</v>
      </c>
      <c r="V178" s="16">
        <v>0</v>
      </c>
      <c r="W178" s="57">
        <v>0</v>
      </c>
      <c r="X178" s="57"/>
      <c r="Y178" s="57"/>
      <c r="Z178" s="57"/>
      <c r="AA178" s="5" t="s">
        <v>85</v>
      </c>
      <c r="AB178" s="4"/>
    </row>
    <row r="179" spans="1:28" ht="16">
      <c r="A179" s="9">
        <v>1</v>
      </c>
      <c r="B179" s="9">
        <v>1</v>
      </c>
      <c r="C179" s="9">
        <v>6</v>
      </c>
      <c r="D179" s="9" t="str">
        <f t="shared" si="13"/>
        <v>Dynan_B6_855_106A_19A</v>
      </c>
      <c r="E179" s="9" t="str">
        <f t="shared" si="15"/>
        <v>Dynan_B6_855_106A_19A_Lung_Block</v>
      </c>
      <c r="F179" s="282">
        <f t="shared" si="18"/>
        <v>11</v>
      </c>
      <c r="G179" s="227">
        <v>1</v>
      </c>
      <c r="H179" s="54" t="s">
        <v>42</v>
      </c>
      <c r="I179" s="301" t="s">
        <v>77</v>
      </c>
      <c r="J179" s="302">
        <v>855</v>
      </c>
      <c r="K179" s="303" t="s">
        <v>33</v>
      </c>
      <c r="L179" s="302" t="s">
        <v>84</v>
      </c>
      <c r="M179" s="54" t="s">
        <v>34</v>
      </c>
      <c r="N179" s="55">
        <v>0.75</v>
      </c>
      <c r="O179" s="54" t="s">
        <v>35</v>
      </c>
      <c r="P179" s="54" t="s">
        <v>63</v>
      </c>
      <c r="Q179" s="19">
        <v>43410</v>
      </c>
      <c r="R179" s="20">
        <v>43580</v>
      </c>
      <c r="S179" s="26">
        <v>44132</v>
      </c>
      <c r="T179" s="16">
        <f t="shared" ref="T179:T210" si="19">S179-R179</f>
        <v>552</v>
      </c>
      <c r="U179" s="16">
        <v>1</v>
      </c>
      <c r="V179" s="16">
        <v>0</v>
      </c>
      <c r="W179" s="57">
        <v>1</v>
      </c>
      <c r="X179" s="57">
        <v>1</v>
      </c>
      <c r="Y179" s="57"/>
      <c r="Z179" s="57">
        <v>1</v>
      </c>
      <c r="AA179" s="5" t="s">
        <v>82</v>
      </c>
      <c r="AB179" s="4"/>
    </row>
    <row r="180" spans="1:28" ht="16">
      <c r="A180" s="9">
        <v>1</v>
      </c>
      <c r="B180" s="9">
        <v>1</v>
      </c>
      <c r="C180" s="9">
        <v>6</v>
      </c>
      <c r="D180" s="9" t="str">
        <f t="shared" si="13"/>
        <v>Dynan_B6_856_106B_19A</v>
      </c>
      <c r="E180" s="9" t="str">
        <f t="shared" si="15"/>
        <v>Dynan_B6_856_106B_19A_Lung_Block</v>
      </c>
      <c r="F180" s="282">
        <f t="shared" si="18"/>
        <v>12</v>
      </c>
      <c r="G180" s="227">
        <v>1</v>
      </c>
      <c r="H180" s="54" t="s">
        <v>42</v>
      </c>
      <c r="I180" s="301" t="s">
        <v>77</v>
      </c>
      <c r="J180" s="302">
        <v>856</v>
      </c>
      <c r="K180" s="303" t="s">
        <v>33</v>
      </c>
      <c r="L180" s="302" t="s">
        <v>86</v>
      </c>
      <c r="M180" s="54" t="s">
        <v>34</v>
      </c>
      <c r="N180" s="55">
        <v>0.75</v>
      </c>
      <c r="O180" s="54" t="s">
        <v>35</v>
      </c>
      <c r="P180" s="54" t="s">
        <v>63</v>
      </c>
      <c r="Q180" s="19">
        <v>43410</v>
      </c>
      <c r="R180" s="20">
        <v>43580</v>
      </c>
      <c r="S180" s="26">
        <v>44131</v>
      </c>
      <c r="T180" s="16">
        <f t="shared" si="19"/>
        <v>551</v>
      </c>
      <c r="U180" s="16">
        <v>1</v>
      </c>
      <c r="V180" s="16">
        <v>0</v>
      </c>
      <c r="W180" s="57">
        <v>0</v>
      </c>
      <c r="X180" s="57"/>
      <c r="Y180" s="57"/>
      <c r="Z180" s="57"/>
      <c r="AA180" s="5"/>
      <c r="AB180" s="4"/>
    </row>
    <row r="181" spans="1:28" ht="16">
      <c r="A181" s="9">
        <v>1</v>
      </c>
      <c r="B181" s="9">
        <v>1</v>
      </c>
      <c r="C181" s="9">
        <v>6</v>
      </c>
      <c r="D181" s="9" t="str">
        <f t="shared" si="13"/>
        <v>Dynan_B6_857_106A_19A</v>
      </c>
      <c r="E181" s="9" t="str">
        <f t="shared" si="15"/>
        <v>Dynan_B6_857_106A_19A_Lung_Block</v>
      </c>
      <c r="F181" s="282">
        <f t="shared" si="18"/>
        <v>13</v>
      </c>
      <c r="G181" s="227">
        <v>1</v>
      </c>
      <c r="H181" s="54" t="s">
        <v>42</v>
      </c>
      <c r="I181" s="301" t="s">
        <v>77</v>
      </c>
      <c r="J181" s="302">
        <v>857</v>
      </c>
      <c r="K181" s="303" t="s">
        <v>33</v>
      </c>
      <c r="L181" s="302" t="s">
        <v>84</v>
      </c>
      <c r="M181" s="54" t="s">
        <v>34</v>
      </c>
      <c r="N181" s="55">
        <v>0.75</v>
      </c>
      <c r="O181" s="54" t="s">
        <v>35</v>
      </c>
      <c r="P181" s="54" t="s">
        <v>63</v>
      </c>
      <c r="Q181" s="19">
        <v>43410</v>
      </c>
      <c r="R181" s="20">
        <v>43580</v>
      </c>
      <c r="S181" s="26">
        <v>44132</v>
      </c>
      <c r="T181" s="16">
        <f t="shared" si="19"/>
        <v>552</v>
      </c>
      <c r="U181" s="16">
        <v>1</v>
      </c>
      <c r="V181" s="16">
        <v>0</v>
      </c>
      <c r="W181" s="57">
        <v>0</v>
      </c>
      <c r="X181" s="57"/>
      <c r="Y181" s="57"/>
      <c r="Z181" s="57">
        <v>1</v>
      </c>
      <c r="AA181" s="5" t="s">
        <v>87</v>
      </c>
      <c r="AB181" s="4"/>
    </row>
    <row r="182" spans="1:28" ht="16">
      <c r="A182" s="9">
        <v>1</v>
      </c>
      <c r="B182" s="9">
        <v>1</v>
      </c>
      <c r="C182" s="9">
        <v>6</v>
      </c>
      <c r="D182" s="9" t="str">
        <f t="shared" si="13"/>
        <v>Dynan_B6_858_106_19A</v>
      </c>
      <c r="E182" s="9" t="str">
        <f t="shared" si="15"/>
        <v>Dynan_B6_858_106_19A_Lung_Block</v>
      </c>
      <c r="F182" s="282">
        <f t="shared" si="18"/>
        <v>14</v>
      </c>
      <c r="G182" s="227">
        <v>1</v>
      </c>
      <c r="H182" s="54" t="s">
        <v>42</v>
      </c>
      <c r="I182" s="301" t="s">
        <v>77</v>
      </c>
      <c r="J182" s="302">
        <v>858</v>
      </c>
      <c r="K182" s="303" t="s">
        <v>33</v>
      </c>
      <c r="L182" s="302">
        <v>106</v>
      </c>
      <c r="M182" s="54" t="s">
        <v>34</v>
      </c>
      <c r="N182" s="55">
        <v>0.75</v>
      </c>
      <c r="O182" s="54" t="s">
        <v>35</v>
      </c>
      <c r="P182" s="54" t="s">
        <v>63</v>
      </c>
      <c r="Q182" s="21">
        <v>43410</v>
      </c>
      <c r="R182" s="20">
        <v>43580</v>
      </c>
      <c r="S182" s="26">
        <v>44132</v>
      </c>
      <c r="T182" s="16">
        <f t="shared" si="19"/>
        <v>552</v>
      </c>
      <c r="U182" s="16">
        <v>1</v>
      </c>
      <c r="V182" s="16">
        <v>0</v>
      </c>
      <c r="W182" s="47">
        <v>0</v>
      </c>
      <c r="X182" s="47"/>
      <c r="Y182" s="47"/>
      <c r="Z182" s="47"/>
      <c r="AA182" s="4"/>
      <c r="AB182" s="4"/>
    </row>
    <row r="183" spans="1:28" ht="16">
      <c r="A183" s="9">
        <v>1</v>
      </c>
      <c r="B183" s="9">
        <v>1</v>
      </c>
      <c r="C183" s="9">
        <v>6</v>
      </c>
      <c r="D183" s="9" t="str">
        <f t="shared" si="13"/>
        <v>Dynan_B6_859_107_19A</v>
      </c>
      <c r="E183" s="9" t="str">
        <f t="shared" si="15"/>
        <v>Dynan_B6_859_107_19A_Lung_Block</v>
      </c>
      <c r="F183" s="282">
        <f t="shared" si="18"/>
        <v>15</v>
      </c>
      <c r="G183" s="227">
        <v>1</v>
      </c>
      <c r="H183" s="54" t="s">
        <v>42</v>
      </c>
      <c r="I183" s="301" t="s">
        <v>77</v>
      </c>
      <c r="J183" s="302">
        <v>859</v>
      </c>
      <c r="K183" s="303" t="s">
        <v>33</v>
      </c>
      <c r="L183" s="302">
        <v>107</v>
      </c>
      <c r="M183" s="54" t="s">
        <v>34</v>
      </c>
      <c r="N183" s="55">
        <v>0.75</v>
      </c>
      <c r="O183" s="54" t="s">
        <v>35</v>
      </c>
      <c r="P183" s="54" t="s">
        <v>63</v>
      </c>
      <c r="Q183" s="19">
        <v>43410</v>
      </c>
      <c r="R183" s="20">
        <v>43580</v>
      </c>
      <c r="S183" s="26">
        <v>44132</v>
      </c>
      <c r="T183" s="16">
        <f t="shared" si="19"/>
        <v>552</v>
      </c>
      <c r="U183" s="16">
        <v>1</v>
      </c>
      <c r="V183" s="16">
        <v>0</v>
      </c>
      <c r="W183" s="57">
        <v>0</v>
      </c>
      <c r="X183" s="57"/>
      <c r="Y183" s="57"/>
      <c r="Z183" s="57"/>
      <c r="AA183" s="5"/>
      <c r="AB183" s="4"/>
    </row>
    <row r="184" spans="1:28" ht="16">
      <c r="A184" s="9">
        <v>1</v>
      </c>
      <c r="B184" s="9">
        <v>1</v>
      </c>
      <c r="C184" s="9">
        <v>6</v>
      </c>
      <c r="D184" s="9" t="str">
        <f t="shared" si="13"/>
        <v>Dynan_B6_860_107_19A</v>
      </c>
      <c r="E184" s="9" t="str">
        <f t="shared" si="15"/>
        <v>Dynan_B6_860_107_19A_Lung_Block</v>
      </c>
      <c r="F184" s="282">
        <f>F183+1</f>
        <v>16</v>
      </c>
      <c r="G184" s="227">
        <v>1</v>
      </c>
      <c r="H184" s="54" t="s">
        <v>42</v>
      </c>
      <c r="I184" s="301" t="s">
        <v>77</v>
      </c>
      <c r="J184" s="302">
        <v>860</v>
      </c>
      <c r="K184" s="303" t="s">
        <v>33</v>
      </c>
      <c r="L184" s="302">
        <v>107</v>
      </c>
      <c r="M184" s="54" t="s">
        <v>34</v>
      </c>
      <c r="N184" s="55">
        <v>0.75</v>
      </c>
      <c r="O184" s="54" t="s">
        <v>35</v>
      </c>
      <c r="P184" s="54" t="s">
        <v>63</v>
      </c>
      <c r="Q184" s="19">
        <v>43410</v>
      </c>
      <c r="R184" s="20">
        <v>43580</v>
      </c>
      <c r="S184" s="26">
        <v>44132</v>
      </c>
      <c r="T184" s="16">
        <f t="shared" si="19"/>
        <v>552</v>
      </c>
      <c r="U184" s="16">
        <v>1</v>
      </c>
      <c r="V184" s="16">
        <v>0</v>
      </c>
      <c r="W184" s="57">
        <v>0</v>
      </c>
      <c r="X184" s="57"/>
      <c r="Y184" s="57"/>
      <c r="Z184" s="57">
        <v>1</v>
      </c>
      <c r="AA184" s="5" t="s">
        <v>88</v>
      </c>
      <c r="AB184" s="4" t="s">
        <v>45</v>
      </c>
    </row>
    <row r="185" spans="1:28" ht="16">
      <c r="A185" s="9">
        <v>1</v>
      </c>
      <c r="B185" s="9">
        <v>1</v>
      </c>
      <c r="C185" s="9">
        <v>6</v>
      </c>
      <c r="D185" s="9" t="str">
        <f t="shared" si="13"/>
        <v>Dynan_B6_861_107_19A</v>
      </c>
      <c r="E185" s="9" t="str">
        <f t="shared" si="15"/>
        <v>Dynan_B6_861_107_19A_Lung_Block</v>
      </c>
      <c r="F185" s="282">
        <f t="shared" si="18"/>
        <v>17</v>
      </c>
      <c r="G185" s="227">
        <v>1</v>
      </c>
      <c r="H185" s="54" t="s">
        <v>42</v>
      </c>
      <c r="I185" s="301" t="s">
        <v>77</v>
      </c>
      <c r="J185" s="302">
        <v>861</v>
      </c>
      <c r="K185" s="303" t="s">
        <v>33</v>
      </c>
      <c r="L185" s="302">
        <v>107</v>
      </c>
      <c r="M185" s="54" t="s">
        <v>34</v>
      </c>
      <c r="N185" s="55">
        <v>0.75</v>
      </c>
      <c r="O185" s="54" t="s">
        <v>35</v>
      </c>
      <c r="P185" s="54" t="s">
        <v>63</v>
      </c>
      <c r="Q185" s="19">
        <v>43410</v>
      </c>
      <c r="R185" s="20">
        <v>43580</v>
      </c>
      <c r="S185" s="26">
        <v>44132</v>
      </c>
      <c r="T185" s="16">
        <f t="shared" si="19"/>
        <v>552</v>
      </c>
      <c r="U185" s="16">
        <v>1</v>
      </c>
      <c r="V185" s="16">
        <v>0</v>
      </c>
      <c r="W185" s="57">
        <v>0</v>
      </c>
      <c r="X185" s="57"/>
      <c r="Y185" s="57"/>
      <c r="Z185" s="57"/>
      <c r="AA185" s="5"/>
      <c r="AB185" s="4" t="s">
        <v>45</v>
      </c>
    </row>
    <row r="186" spans="1:28" ht="16">
      <c r="A186" s="9">
        <v>1</v>
      </c>
      <c r="B186" s="9">
        <v>1</v>
      </c>
      <c r="C186" s="9">
        <v>6</v>
      </c>
      <c r="D186" s="9" t="str">
        <f t="shared" si="13"/>
        <v>Dynan_B6_862_107_19A</v>
      </c>
      <c r="E186" s="9" t="str">
        <f t="shared" si="15"/>
        <v>Dynan_B6_862_107_19A_Lung_Block</v>
      </c>
      <c r="F186" s="282">
        <f t="shared" si="18"/>
        <v>18</v>
      </c>
      <c r="G186" s="227">
        <v>1</v>
      </c>
      <c r="H186" s="54" t="s">
        <v>42</v>
      </c>
      <c r="I186" s="301" t="s">
        <v>77</v>
      </c>
      <c r="J186" s="302">
        <v>862</v>
      </c>
      <c r="K186" s="303" t="s">
        <v>33</v>
      </c>
      <c r="L186" s="302">
        <v>107</v>
      </c>
      <c r="M186" s="54" t="s">
        <v>34</v>
      </c>
      <c r="N186" s="55">
        <v>0.75</v>
      </c>
      <c r="O186" s="54" t="s">
        <v>35</v>
      </c>
      <c r="P186" s="54" t="s">
        <v>63</v>
      </c>
      <c r="Q186" s="19">
        <v>43410</v>
      </c>
      <c r="R186" s="20">
        <v>43580</v>
      </c>
      <c r="S186" s="26">
        <v>44132</v>
      </c>
      <c r="T186" s="16">
        <f t="shared" si="19"/>
        <v>552</v>
      </c>
      <c r="U186" s="16">
        <v>1</v>
      </c>
      <c r="V186" s="16">
        <v>0</v>
      </c>
      <c r="W186" s="57">
        <v>0</v>
      </c>
      <c r="X186" s="57"/>
      <c r="Y186" s="57"/>
      <c r="Z186" s="57"/>
      <c r="AA186" s="5"/>
      <c r="AB186" s="4" t="s">
        <v>45</v>
      </c>
    </row>
    <row r="187" spans="1:28" ht="16">
      <c r="A187" s="9">
        <v>1</v>
      </c>
      <c r="B187" s="9">
        <v>1</v>
      </c>
      <c r="C187" s="9">
        <v>6</v>
      </c>
      <c r="D187" s="9" t="str">
        <f t="shared" si="13"/>
        <v>Dynan_B6_863_107_19A</v>
      </c>
      <c r="E187" s="9" t="str">
        <f t="shared" si="15"/>
        <v>Dynan_B6_863_107_19A_Lung_Block</v>
      </c>
      <c r="F187" s="282">
        <f t="shared" si="18"/>
        <v>19</v>
      </c>
      <c r="G187" s="227">
        <v>1</v>
      </c>
      <c r="H187" s="54" t="s">
        <v>42</v>
      </c>
      <c r="I187" s="301" t="s">
        <v>77</v>
      </c>
      <c r="J187" s="302">
        <v>863</v>
      </c>
      <c r="K187" s="303" t="s">
        <v>33</v>
      </c>
      <c r="L187" s="302">
        <v>107</v>
      </c>
      <c r="M187" s="54" t="s">
        <v>34</v>
      </c>
      <c r="N187" s="55">
        <v>0.75</v>
      </c>
      <c r="O187" s="54" t="s">
        <v>35</v>
      </c>
      <c r="P187" s="54" t="s">
        <v>63</v>
      </c>
      <c r="Q187" s="21">
        <v>43410</v>
      </c>
      <c r="R187" s="20">
        <v>43580</v>
      </c>
      <c r="S187" s="26">
        <v>44132</v>
      </c>
      <c r="T187" s="16">
        <f t="shared" si="19"/>
        <v>552</v>
      </c>
      <c r="U187" s="16">
        <v>1</v>
      </c>
      <c r="V187" s="16">
        <v>0</v>
      </c>
      <c r="W187" s="57">
        <v>0</v>
      </c>
      <c r="X187" s="57"/>
      <c r="Y187" s="57"/>
      <c r="Z187" s="57">
        <v>1</v>
      </c>
      <c r="AA187" s="5" t="s">
        <v>89</v>
      </c>
      <c r="AB187" s="4" t="s">
        <v>45</v>
      </c>
    </row>
    <row r="188" spans="1:28" ht="16">
      <c r="A188" s="9">
        <v>1</v>
      </c>
      <c r="B188" s="9">
        <v>1</v>
      </c>
      <c r="C188" s="9">
        <v>6</v>
      </c>
      <c r="D188" s="9" t="str">
        <f t="shared" si="13"/>
        <v>Dynan_B6_864_108_19A</v>
      </c>
      <c r="E188" s="9" t="str">
        <f t="shared" si="15"/>
        <v>Dynan_B6_864_108_19A_Lung_Block</v>
      </c>
      <c r="F188" s="282">
        <f t="shared" si="18"/>
        <v>20</v>
      </c>
      <c r="G188" s="227">
        <v>1</v>
      </c>
      <c r="H188" s="54" t="s">
        <v>42</v>
      </c>
      <c r="I188" s="301" t="s">
        <v>77</v>
      </c>
      <c r="J188" s="302">
        <v>864</v>
      </c>
      <c r="K188" s="303" t="s">
        <v>33</v>
      </c>
      <c r="L188" s="302">
        <v>108</v>
      </c>
      <c r="M188" s="54" t="s">
        <v>34</v>
      </c>
      <c r="N188" s="55">
        <v>0.75</v>
      </c>
      <c r="O188" s="54" t="s">
        <v>35</v>
      </c>
      <c r="P188" s="54" t="s">
        <v>63</v>
      </c>
      <c r="Q188" s="19">
        <v>43410</v>
      </c>
      <c r="R188" s="20">
        <v>43580</v>
      </c>
      <c r="S188" s="26">
        <v>44132</v>
      </c>
      <c r="T188" s="16">
        <f t="shared" si="19"/>
        <v>552</v>
      </c>
      <c r="U188" s="16">
        <v>1</v>
      </c>
      <c r="V188" s="16">
        <v>0</v>
      </c>
      <c r="W188" s="57">
        <v>0</v>
      </c>
      <c r="X188" s="57"/>
      <c r="Y188" s="57"/>
      <c r="Z188" s="57"/>
      <c r="AA188" s="5"/>
      <c r="AB188" s="4" t="s">
        <v>45</v>
      </c>
    </row>
    <row r="189" spans="1:28" ht="16">
      <c r="A189" s="9">
        <v>1</v>
      </c>
      <c r="B189" s="9">
        <v>1</v>
      </c>
      <c r="C189" s="9">
        <v>6</v>
      </c>
      <c r="D189" s="9" t="str">
        <f t="shared" si="13"/>
        <v>Dynan_B6_865_108_19A</v>
      </c>
      <c r="E189" s="9" t="str">
        <f t="shared" si="15"/>
        <v>Dynan_B6_865_108_19A_Lung_Block</v>
      </c>
      <c r="F189" s="282">
        <f t="shared" si="18"/>
        <v>21</v>
      </c>
      <c r="G189" s="227">
        <v>1</v>
      </c>
      <c r="H189" s="54" t="s">
        <v>42</v>
      </c>
      <c r="I189" s="301" t="s">
        <v>77</v>
      </c>
      <c r="J189" s="302">
        <v>865</v>
      </c>
      <c r="K189" s="303" t="s">
        <v>33</v>
      </c>
      <c r="L189" s="302">
        <v>108</v>
      </c>
      <c r="M189" s="54" t="s">
        <v>34</v>
      </c>
      <c r="N189" s="55">
        <v>0.75</v>
      </c>
      <c r="O189" s="54" t="s">
        <v>35</v>
      </c>
      <c r="P189" s="54" t="s">
        <v>63</v>
      </c>
      <c r="Q189" s="19">
        <v>43410</v>
      </c>
      <c r="R189" s="20">
        <v>43580</v>
      </c>
      <c r="S189" s="26">
        <v>44132</v>
      </c>
      <c r="T189" s="16">
        <f t="shared" si="19"/>
        <v>552</v>
      </c>
      <c r="U189" s="16">
        <v>1</v>
      </c>
      <c r="V189" s="16">
        <v>0</v>
      </c>
      <c r="W189" s="57">
        <v>0</v>
      </c>
      <c r="X189" s="57"/>
      <c r="Y189" s="57"/>
      <c r="Z189" s="57"/>
      <c r="AA189" s="5"/>
      <c r="AB189" s="4" t="s">
        <v>45</v>
      </c>
    </row>
    <row r="190" spans="1:28" ht="16">
      <c r="A190" s="9">
        <v>1</v>
      </c>
      <c r="B190" s="9">
        <v>1</v>
      </c>
      <c r="C190" s="9">
        <v>6</v>
      </c>
      <c r="D190" s="9" t="str">
        <f t="shared" si="13"/>
        <v>Dynan_B6_866_108_19A</v>
      </c>
      <c r="E190" s="9" t="str">
        <f t="shared" si="15"/>
        <v>Dynan_B6_866_108_19A_Lung_Block</v>
      </c>
      <c r="F190" s="282">
        <f t="shared" si="18"/>
        <v>22</v>
      </c>
      <c r="G190" s="227">
        <v>1</v>
      </c>
      <c r="H190" s="54" t="s">
        <v>42</v>
      </c>
      <c r="I190" s="301" t="s">
        <v>77</v>
      </c>
      <c r="J190" s="302">
        <v>866</v>
      </c>
      <c r="K190" s="303" t="s">
        <v>33</v>
      </c>
      <c r="L190" s="302">
        <v>108</v>
      </c>
      <c r="M190" s="54" t="s">
        <v>34</v>
      </c>
      <c r="N190" s="55">
        <v>0.75</v>
      </c>
      <c r="O190" s="54" t="s">
        <v>35</v>
      </c>
      <c r="P190" s="54" t="s">
        <v>63</v>
      </c>
      <c r="Q190" s="19">
        <v>43410</v>
      </c>
      <c r="R190" s="20">
        <v>43580</v>
      </c>
      <c r="S190" s="26">
        <v>44132</v>
      </c>
      <c r="T190" s="16">
        <f t="shared" si="19"/>
        <v>552</v>
      </c>
      <c r="U190" s="16">
        <v>1</v>
      </c>
      <c r="V190" s="16">
        <v>0</v>
      </c>
      <c r="W190" s="56">
        <v>0</v>
      </c>
      <c r="X190" s="56"/>
      <c r="Y190" s="56"/>
      <c r="Z190" s="56">
        <v>1</v>
      </c>
      <c r="AA190" s="27" t="s">
        <v>74</v>
      </c>
      <c r="AB190" s="4" t="s">
        <v>45</v>
      </c>
    </row>
    <row r="191" spans="1:28" ht="16">
      <c r="A191" s="9">
        <v>1</v>
      </c>
      <c r="B191" s="9">
        <v>1</v>
      </c>
      <c r="C191" s="9">
        <v>6</v>
      </c>
      <c r="D191" s="9" t="str">
        <f t="shared" si="13"/>
        <v>Dynan_B6_868_108_19A</v>
      </c>
      <c r="E191" s="9" t="str">
        <f t="shared" si="15"/>
        <v>Dynan_B6_868_108_19A_Lung_Block</v>
      </c>
      <c r="F191" s="282">
        <f t="shared" si="18"/>
        <v>23</v>
      </c>
      <c r="G191" s="227">
        <v>1</v>
      </c>
      <c r="H191" s="54" t="s">
        <v>42</v>
      </c>
      <c r="I191" s="301" t="s">
        <v>77</v>
      </c>
      <c r="J191" s="302">
        <v>868</v>
      </c>
      <c r="K191" s="303" t="s">
        <v>33</v>
      </c>
      <c r="L191" s="302">
        <v>108</v>
      </c>
      <c r="M191" s="54" t="s">
        <v>34</v>
      </c>
      <c r="N191" s="55">
        <v>0.75</v>
      </c>
      <c r="O191" s="54" t="s">
        <v>35</v>
      </c>
      <c r="P191" s="54" t="s">
        <v>63</v>
      </c>
      <c r="Q191" s="21">
        <v>43410</v>
      </c>
      <c r="R191" s="20">
        <v>43580</v>
      </c>
      <c r="S191" s="26">
        <v>44132</v>
      </c>
      <c r="T191" s="16">
        <f t="shared" si="19"/>
        <v>552</v>
      </c>
      <c r="U191" s="16">
        <v>1</v>
      </c>
      <c r="V191" s="16">
        <v>0</v>
      </c>
      <c r="W191" s="56">
        <v>0</v>
      </c>
      <c r="X191" s="56"/>
      <c r="Y191" s="56"/>
      <c r="Z191" s="56"/>
      <c r="AA191" s="27"/>
      <c r="AB191" s="4" t="s">
        <v>45</v>
      </c>
    </row>
    <row r="192" spans="1:28" ht="16">
      <c r="A192" s="9">
        <v>1</v>
      </c>
      <c r="B192" s="9">
        <v>1</v>
      </c>
      <c r="C192" s="9">
        <v>6</v>
      </c>
      <c r="D192" s="9" t="str">
        <f t="shared" si="13"/>
        <v>Dynan_B6_869_109_19A</v>
      </c>
      <c r="E192" s="9" t="str">
        <f t="shared" si="15"/>
        <v>Dynan_B6_869_109_19A_Lung_Block</v>
      </c>
      <c r="F192" s="282">
        <f t="shared" si="18"/>
        <v>24</v>
      </c>
      <c r="G192" s="227">
        <v>1</v>
      </c>
      <c r="H192" s="54" t="s">
        <v>42</v>
      </c>
      <c r="I192" s="301" t="s">
        <v>77</v>
      </c>
      <c r="J192" s="302">
        <v>869</v>
      </c>
      <c r="K192" s="303" t="s">
        <v>33</v>
      </c>
      <c r="L192" s="302">
        <v>109</v>
      </c>
      <c r="M192" s="54" t="s">
        <v>34</v>
      </c>
      <c r="N192" s="55">
        <v>0.75</v>
      </c>
      <c r="O192" s="54" t="s">
        <v>35</v>
      </c>
      <c r="P192" s="54" t="s">
        <v>63</v>
      </c>
      <c r="Q192" s="19">
        <v>43410</v>
      </c>
      <c r="R192" s="20">
        <v>43580</v>
      </c>
      <c r="S192" s="26">
        <v>44132</v>
      </c>
      <c r="T192" s="16">
        <f t="shared" si="19"/>
        <v>552</v>
      </c>
      <c r="U192" s="16">
        <v>1</v>
      </c>
      <c r="V192" s="16">
        <v>0</v>
      </c>
      <c r="W192" s="56">
        <v>0</v>
      </c>
      <c r="X192" s="56"/>
      <c r="Y192" s="56"/>
      <c r="Z192" s="56"/>
      <c r="AA192" s="27"/>
      <c r="AB192" s="4" t="s">
        <v>45</v>
      </c>
    </row>
    <row r="193" spans="1:28" ht="16">
      <c r="A193" s="9">
        <v>1</v>
      </c>
      <c r="B193" s="9">
        <v>1</v>
      </c>
      <c r="C193" s="9">
        <v>6</v>
      </c>
      <c r="D193" s="9" t="str">
        <f t="shared" si="13"/>
        <v>Dynan_B6_870_109_19A</v>
      </c>
      <c r="E193" s="9" t="str">
        <f t="shared" si="15"/>
        <v>Dynan_B6_870_109_19A_Lung_Block</v>
      </c>
      <c r="F193" s="282">
        <f t="shared" si="18"/>
        <v>25</v>
      </c>
      <c r="G193" s="227">
        <v>1</v>
      </c>
      <c r="H193" s="54" t="s">
        <v>42</v>
      </c>
      <c r="I193" s="301" t="s">
        <v>77</v>
      </c>
      <c r="J193" s="302">
        <v>870</v>
      </c>
      <c r="K193" s="303" t="s">
        <v>33</v>
      </c>
      <c r="L193" s="302">
        <v>109</v>
      </c>
      <c r="M193" s="54" t="s">
        <v>34</v>
      </c>
      <c r="N193" s="55">
        <v>0.75</v>
      </c>
      <c r="O193" s="54" t="s">
        <v>35</v>
      </c>
      <c r="P193" s="54" t="s">
        <v>63</v>
      </c>
      <c r="Q193" s="19">
        <v>43410</v>
      </c>
      <c r="R193" s="20">
        <v>43580</v>
      </c>
      <c r="S193" s="26">
        <v>44132</v>
      </c>
      <c r="T193" s="16">
        <f t="shared" si="19"/>
        <v>552</v>
      </c>
      <c r="U193" s="16">
        <v>1</v>
      </c>
      <c r="V193" s="16">
        <v>0</v>
      </c>
      <c r="W193" s="56">
        <v>0</v>
      </c>
      <c r="X193" s="56"/>
      <c r="Y193" s="56"/>
      <c r="Z193" s="56"/>
      <c r="AA193" s="27"/>
      <c r="AB193" s="4" t="s">
        <v>45</v>
      </c>
    </row>
    <row r="194" spans="1:28" ht="16">
      <c r="A194" s="9">
        <v>1</v>
      </c>
      <c r="B194" s="9">
        <v>1</v>
      </c>
      <c r="C194" s="9">
        <v>6</v>
      </c>
      <c r="D194" s="9" t="str">
        <f t="shared" si="13"/>
        <v>Dynan_B6_871_110_19A</v>
      </c>
      <c r="E194" s="9" t="str">
        <f t="shared" ref="E194:E215" si="20">D194&amp;"_Lung_Block"</f>
        <v>Dynan_B6_871_110_19A_Lung_Block</v>
      </c>
      <c r="F194" s="282">
        <f t="shared" si="18"/>
        <v>26</v>
      </c>
      <c r="G194" s="227">
        <v>1</v>
      </c>
      <c r="H194" s="54" t="s">
        <v>42</v>
      </c>
      <c r="I194" s="301" t="s">
        <v>77</v>
      </c>
      <c r="J194" s="302">
        <v>871</v>
      </c>
      <c r="K194" s="303" t="s">
        <v>33</v>
      </c>
      <c r="L194" s="302">
        <v>110</v>
      </c>
      <c r="M194" s="54" t="s">
        <v>34</v>
      </c>
      <c r="N194" s="55">
        <v>0.75</v>
      </c>
      <c r="O194" s="54" t="s">
        <v>35</v>
      </c>
      <c r="P194" s="54" t="s">
        <v>63</v>
      </c>
      <c r="Q194" s="19">
        <v>43410</v>
      </c>
      <c r="R194" s="20">
        <v>43580</v>
      </c>
      <c r="S194" s="26">
        <v>44140</v>
      </c>
      <c r="T194" s="16">
        <f t="shared" si="19"/>
        <v>560</v>
      </c>
      <c r="U194" s="16">
        <v>1</v>
      </c>
      <c r="V194" s="16">
        <v>0</v>
      </c>
      <c r="W194" s="56">
        <v>1</v>
      </c>
      <c r="X194" s="56">
        <v>1</v>
      </c>
      <c r="Y194" s="56">
        <v>0</v>
      </c>
      <c r="Z194" s="56">
        <v>1</v>
      </c>
      <c r="AA194" s="63" t="s">
        <v>90</v>
      </c>
      <c r="AB194" s="4" t="s">
        <v>45</v>
      </c>
    </row>
    <row r="195" spans="1:28" ht="16">
      <c r="A195" s="9">
        <v>1</v>
      </c>
      <c r="B195" s="9">
        <v>1</v>
      </c>
      <c r="C195" s="9">
        <v>6</v>
      </c>
      <c r="D195" s="9" t="str">
        <f t="shared" ref="D195:D215" si="21">"Dynan_"&amp;I195&amp;"_"&amp;J195&amp;"_"&amp;L195&amp;"_"&amp;K195</f>
        <v>Dynan_B6_872_109_19A</v>
      </c>
      <c r="E195" s="9" t="str">
        <f t="shared" si="20"/>
        <v>Dynan_B6_872_109_19A_Lung_Block</v>
      </c>
      <c r="F195" s="282">
        <f t="shared" si="18"/>
        <v>27</v>
      </c>
      <c r="G195" s="227">
        <v>1</v>
      </c>
      <c r="H195" s="54" t="s">
        <v>42</v>
      </c>
      <c r="I195" s="301" t="s">
        <v>77</v>
      </c>
      <c r="J195" s="302">
        <v>872</v>
      </c>
      <c r="K195" s="303" t="s">
        <v>33</v>
      </c>
      <c r="L195" s="302">
        <v>109</v>
      </c>
      <c r="M195" s="54" t="s">
        <v>34</v>
      </c>
      <c r="N195" s="55">
        <v>0.75</v>
      </c>
      <c r="O195" s="54" t="s">
        <v>35</v>
      </c>
      <c r="P195" s="54" t="s">
        <v>63</v>
      </c>
      <c r="Q195" s="19">
        <v>43410</v>
      </c>
      <c r="R195" s="20">
        <v>43580</v>
      </c>
      <c r="S195" s="26">
        <v>44132</v>
      </c>
      <c r="T195" s="16">
        <f t="shared" si="19"/>
        <v>552</v>
      </c>
      <c r="U195" s="16">
        <v>1</v>
      </c>
      <c r="V195" s="16">
        <v>0</v>
      </c>
      <c r="W195" s="56">
        <v>0</v>
      </c>
      <c r="X195" s="56"/>
      <c r="Y195" s="56"/>
      <c r="Z195" s="56">
        <v>1</v>
      </c>
      <c r="AA195" s="27" t="s">
        <v>91</v>
      </c>
      <c r="AB195" s="4" t="s">
        <v>45</v>
      </c>
    </row>
    <row r="196" spans="1:28" ht="16">
      <c r="A196" s="9">
        <v>1</v>
      </c>
      <c r="B196" s="9">
        <v>1</v>
      </c>
      <c r="C196" s="9">
        <v>6</v>
      </c>
      <c r="D196" s="9" t="str">
        <f t="shared" si="21"/>
        <v>Dynan_B6_875_109_19A</v>
      </c>
      <c r="E196" s="9" t="str">
        <f t="shared" si="20"/>
        <v>Dynan_B6_875_109_19A_Lung_Block</v>
      </c>
      <c r="F196" s="282">
        <f t="shared" si="18"/>
        <v>28</v>
      </c>
      <c r="G196" s="227">
        <v>1</v>
      </c>
      <c r="H196" s="54" t="s">
        <v>42</v>
      </c>
      <c r="I196" s="301" t="s">
        <v>77</v>
      </c>
      <c r="J196" s="302">
        <v>875</v>
      </c>
      <c r="K196" s="303" t="s">
        <v>33</v>
      </c>
      <c r="L196" s="302">
        <v>109</v>
      </c>
      <c r="M196" s="54" t="s">
        <v>34</v>
      </c>
      <c r="N196" s="55">
        <v>0.75</v>
      </c>
      <c r="O196" s="54" t="s">
        <v>35</v>
      </c>
      <c r="P196" s="54" t="s">
        <v>63</v>
      </c>
      <c r="Q196" s="19">
        <v>43410</v>
      </c>
      <c r="R196" s="20">
        <v>43580</v>
      </c>
      <c r="S196" s="26">
        <v>44132</v>
      </c>
      <c r="T196" s="16">
        <f t="shared" si="19"/>
        <v>552</v>
      </c>
      <c r="U196" s="16">
        <v>1</v>
      </c>
      <c r="V196" s="16">
        <v>0</v>
      </c>
      <c r="W196" s="56">
        <v>1</v>
      </c>
      <c r="X196" s="56">
        <v>1</v>
      </c>
      <c r="Y196" s="56">
        <v>0</v>
      </c>
      <c r="Z196" s="56"/>
      <c r="AA196" s="27" t="s">
        <v>92</v>
      </c>
      <c r="AB196" s="4" t="s">
        <v>45</v>
      </c>
    </row>
    <row r="197" spans="1:28" ht="16">
      <c r="A197" s="9">
        <v>1</v>
      </c>
      <c r="B197" s="9">
        <v>1</v>
      </c>
      <c r="C197" s="9">
        <v>6</v>
      </c>
      <c r="D197" s="9" t="str">
        <f t="shared" si="21"/>
        <v>Dynan_B6_876_110_19A</v>
      </c>
      <c r="E197" s="9" t="str">
        <f t="shared" si="20"/>
        <v>Dynan_B6_876_110_19A_Lung_Block</v>
      </c>
      <c r="F197" s="282">
        <f>F196+1</f>
        <v>29</v>
      </c>
      <c r="G197" s="227">
        <v>1</v>
      </c>
      <c r="H197" s="54" t="s">
        <v>42</v>
      </c>
      <c r="I197" s="301" t="s">
        <v>77</v>
      </c>
      <c r="J197" s="302">
        <v>876</v>
      </c>
      <c r="K197" s="303" t="s">
        <v>33</v>
      </c>
      <c r="L197" s="302">
        <v>110</v>
      </c>
      <c r="M197" s="54" t="s">
        <v>34</v>
      </c>
      <c r="N197" s="55">
        <v>0.75</v>
      </c>
      <c r="O197" s="54" t="s">
        <v>35</v>
      </c>
      <c r="P197" s="54" t="s">
        <v>63</v>
      </c>
      <c r="Q197" s="19">
        <v>43410</v>
      </c>
      <c r="R197" s="20">
        <v>43580</v>
      </c>
      <c r="S197" s="26">
        <v>44140</v>
      </c>
      <c r="T197" s="16">
        <f t="shared" si="19"/>
        <v>560</v>
      </c>
      <c r="U197" s="16">
        <v>1</v>
      </c>
      <c r="V197" s="16">
        <v>0</v>
      </c>
      <c r="W197" s="56">
        <v>0</v>
      </c>
      <c r="X197" s="56"/>
      <c r="Y197" s="56"/>
      <c r="Z197" s="56"/>
      <c r="AA197" s="27"/>
      <c r="AB197" s="4" t="s">
        <v>45</v>
      </c>
    </row>
    <row r="198" spans="1:28" ht="16">
      <c r="A198" s="9">
        <v>1</v>
      </c>
      <c r="B198" s="9">
        <v>1</v>
      </c>
      <c r="C198" s="9">
        <v>6</v>
      </c>
      <c r="D198" s="9" t="str">
        <f t="shared" si="21"/>
        <v>Dynan_B6_877_110_19A</v>
      </c>
      <c r="E198" s="9" t="str">
        <f t="shared" si="20"/>
        <v>Dynan_B6_877_110_19A_Lung_Block</v>
      </c>
      <c r="F198" s="282">
        <f t="shared" si="18"/>
        <v>30</v>
      </c>
      <c r="G198" s="227">
        <v>1</v>
      </c>
      <c r="H198" s="54" t="s">
        <v>42</v>
      </c>
      <c r="I198" s="301" t="s">
        <v>77</v>
      </c>
      <c r="J198" s="302">
        <v>877</v>
      </c>
      <c r="K198" s="303" t="s">
        <v>33</v>
      </c>
      <c r="L198" s="302">
        <v>110</v>
      </c>
      <c r="M198" s="54" t="s">
        <v>34</v>
      </c>
      <c r="N198" s="55">
        <v>0.75</v>
      </c>
      <c r="O198" s="54" t="s">
        <v>35</v>
      </c>
      <c r="P198" s="54" t="s">
        <v>63</v>
      </c>
      <c r="Q198" s="19">
        <v>43410</v>
      </c>
      <c r="R198" s="20">
        <v>43580</v>
      </c>
      <c r="S198" s="26">
        <v>44140</v>
      </c>
      <c r="T198" s="16">
        <f t="shared" si="19"/>
        <v>560</v>
      </c>
      <c r="U198" s="16">
        <v>1</v>
      </c>
      <c r="V198" s="16">
        <v>0</v>
      </c>
      <c r="W198" s="56">
        <v>1</v>
      </c>
      <c r="X198" s="56">
        <v>1</v>
      </c>
      <c r="Y198" s="56">
        <v>0</v>
      </c>
      <c r="Z198" s="56">
        <v>1</v>
      </c>
      <c r="AA198" s="27" t="s">
        <v>74</v>
      </c>
      <c r="AB198" s="4" t="s">
        <v>45</v>
      </c>
    </row>
    <row r="199" spans="1:28" ht="16">
      <c r="A199" s="9">
        <v>1</v>
      </c>
      <c r="B199" s="9">
        <v>1</v>
      </c>
      <c r="C199" s="9">
        <v>6</v>
      </c>
      <c r="D199" s="9" t="str">
        <f t="shared" si="21"/>
        <v>Dynan_B6_878_110_19A</v>
      </c>
      <c r="E199" s="9" t="str">
        <f t="shared" si="20"/>
        <v>Dynan_B6_878_110_19A_Lung_Block</v>
      </c>
      <c r="F199" s="282">
        <f t="shared" si="18"/>
        <v>31</v>
      </c>
      <c r="G199" s="227">
        <v>1</v>
      </c>
      <c r="H199" s="54" t="s">
        <v>42</v>
      </c>
      <c r="I199" s="301" t="s">
        <v>77</v>
      </c>
      <c r="J199" s="302">
        <v>878</v>
      </c>
      <c r="K199" s="303" t="s">
        <v>33</v>
      </c>
      <c r="L199" s="302">
        <v>110</v>
      </c>
      <c r="M199" s="54" t="s">
        <v>34</v>
      </c>
      <c r="N199" s="55">
        <v>0.75</v>
      </c>
      <c r="O199" s="54" t="s">
        <v>35</v>
      </c>
      <c r="P199" s="54" t="s">
        <v>63</v>
      </c>
      <c r="Q199" s="19">
        <v>43410</v>
      </c>
      <c r="R199" s="20">
        <v>43580</v>
      </c>
      <c r="S199" s="26">
        <v>44140</v>
      </c>
      <c r="T199" s="16">
        <f t="shared" si="19"/>
        <v>560</v>
      </c>
      <c r="U199" s="16">
        <v>1</v>
      </c>
      <c r="V199" s="16">
        <v>0</v>
      </c>
      <c r="W199" s="56">
        <v>0</v>
      </c>
      <c r="X199" s="56"/>
      <c r="Y199" s="56"/>
      <c r="Z199" s="56">
        <v>1</v>
      </c>
      <c r="AA199" s="27" t="s">
        <v>74</v>
      </c>
      <c r="AB199" s="4" t="s">
        <v>45</v>
      </c>
    </row>
    <row r="200" spans="1:28" ht="16">
      <c r="A200" s="9">
        <v>1</v>
      </c>
      <c r="B200" s="9">
        <v>1</v>
      </c>
      <c r="C200" s="9">
        <v>7</v>
      </c>
      <c r="D200" s="9" t="str">
        <f t="shared" si="21"/>
        <v>Dynan_B6_880_110_19A</v>
      </c>
      <c r="E200" s="9" t="str">
        <f t="shared" si="20"/>
        <v>Dynan_B6_880_110_19A_Lung_Block</v>
      </c>
      <c r="F200" s="282">
        <f>1</f>
        <v>1</v>
      </c>
      <c r="G200" s="227">
        <v>1</v>
      </c>
      <c r="H200" s="54" t="s">
        <v>42</v>
      </c>
      <c r="I200" s="301" t="s">
        <v>77</v>
      </c>
      <c r="J200" s="302">
        <v>880</v>
      </c>
      <c r="K200" s="303" t="s">
        <v>33</v>
      </c>
      <c r="L200" s="302">
        <v>110</v>
      </c>
      <c r="M200" s="54" t="s">
        <v>34</v>
      </c>
      <c r="N200" s="55">
        <v>0.75</v>
      </c>
      <c r="O200" s="54" t="s">
        <v>35</v>
      </c>
      <c r="P200" s="54" t="s">
        <v>63</v>
      </c>
      <c r="Q200" s="21">
        <v>43410</v>
      </c>
      <c r="R200" s="20">
        <v>43580</v>
      </c>
      <c r="S200" s="26">
        <v>44140</v>
      </c>
      <c r="T200" s="16">
        <f t="shared" si="19"/>
        <v>560</v>
      </c>
      <c r="U200" s="16">
        <v>1</v>
      </c>
      <c r="V200" s="16">
        <v>0</v>
      </c>
      <c r="W200" s="56">
        <v>0</v>
      </c>
      <c r="X200" s="56"/>
      <c r="Y200" s="56"/>
      <c r="Z200" s="56"/>
      <c r="AA200" s="27"/>
      <c r="AB200" s="4" t="s">
        <v>45</v>
      </c>
    </row>
    <row r="201" spans="1:28" ht="16">
      <c r="A201" s="9">
        <v>1</v>
      </c>
      <c r="B201" s="9">
        <v>1</v>
      </c>
      <c r="C201" s="9">
        <v>7</v>
      </c>
      <c r="D201" s="9" t="str">
        <f t="shared" si="21"/>
        <v>Dynan_B6_883_111_19A</v>
      </c>
      <c r="E201" s="9" t="str">
        <f t="shared" si="20"/>
        <v>Dynan_B6_883_111_19A_Lung_Block</v>
      </c>
      <c r="F201" s="282">
        <f>F200+1</f>
        <v>2</v>
      </c>
      <c r="G201" s="227">
        <v>1</v>
      </c>
      <c r="H201" s="54" t="s">
        <v>42</v>
      </c>
      <c r="I201" s="301" t="s">
        <v>77</v>
      </c>
      <c r="J201" s="302">
        <v>883</v>
      </c>
      <c r="K201" s="303" t="s">
        <v>33</v>
      </c>
      <c r="L201" s="302">
        <v>111</v>
      </c>
      <c r="M201" s="54" t="s">
        <v>34</v>
      </c>
      <c r="N201" s="55">
        <v>0.75</v>
      </c>
      <c r="O201" s="54" t="s">
        <v>35</v>
      </c>
      <c r="P201" s="54" t="s">
        <v>63</v>
      </c>
      <c r="Q201" s="19">
        <v>43410</v>
      </c>
      <c r="R201" s="20">
        <v>43580</v>
      </c>
      <c r="S201" s="26">
        <v>44140</v>
      </c>
      <c r="T201" s="16">
        <f t="shared" si="19"/>
        <v>560</v>
      </c>
      <c r="U201" s="16">
        <v>1</v>
      </c>
      <c r="V201" s="16">
        <v>0</v>
      </c>
      <c r="W201" s="56">
        <v>0</v>
      </c>
      <c r="X201" s="56"/>
      <c r="Y201" s="56"/>
      <c r="Z201" s="56"/>
      <c r="AA201" s="27"/>
      <c r="AB201" s="4" t="s">
        <v>45</v>
      </c>
    </row>
    <row r="202" spans="1:28" ht="16">
      <c r="A202" s="9">
        <v>1</v>
      </c>
      <c r="B202" s="9">
        <v>1</v>
      </c>
      <c r="C202" s="9">
        <v>7</v>
      </c>
      <c r="D202" s="9" t="str">
        <f t="shared" si="21"/>
        <v>Dynan_B6_885_111_19A</v>
      </c>
      <c r="E202" s="9" t="str">
        <f t="shared" si="20"/>
        <v>Dynan_B6_885_111_19A_Lung_Block</v>
      </c>
      <c r="F202" s="282">
        <f t="shared" ref="F202:F215" si="22">F201+1</f>
        <v>3</v>
      </c>
      <c r="G202" s="227">
        <v>1</v>
      </c>
      <c r="H202" s="54" t="s">
        <v>42</v>
      </c>
      <c r="I202" s="301" t="s">
        <v>77</v>
      </c>
      <c r="J202" s="302">
        <v>885</v>
      </c>
      <c r="K202" s="303" t="s">
        <v>33</v>
      </c>
      <c r="L202" s="302">
        <v>111</v>
      </c>
      <c r="M202" s="54" t="s">
        <v>34</v>
      </c>
      <c r="N202" s="55">
        <v>0.75</v>
      </c>
      <c r="O202" s="54" t="s">
        <v>35</v>
      </c>
      <c r="P202" s="54" t="s">
        <v>63</v>
      </c>
      <c r="Q202" s="19">
        <v>43410</v>
      </c>
      <c r="R202" s="20">
        <v>43580</v>
      </c>
      <c r="S202" s="26">
        <v>44140</v>
      </c>
      <c r="T202" s="16">
        <f t="shared" si="19"/>
        <v>560</v>
      </c>
      <c r="U202" s="16">
        <v>1</v>
      </c>
      <c r="V202" s="16">
        <v>0</v>
      </c>
      <c r="W202" s="56">
        <v>0</v>
      </c>
      <c r="X202" s="56"/>
      <c r="Y202" s="56"/>
      <c r="Z202" s="56">
        <v>1</v>
      </c>
      <c r="AA202" s="27" t="s">
        <v>93</v>
      </c>
      <c r="AB202" s="4" t="s">
        <v>45</v>
      </c>
    </row>
    <row r="203" spans="1:28" s="424" customFormat="1" ht="16">
      <c r="A203" s="303">
        <v>1</v>
      </c>
      <c r="B203" s="303">
        <v>1</v>
      </c>
      <c r="C203" s="303">
        <v>7</v>
      </c>
      <c r="D203" s="9" t="str">
        <f t="shared" si="21"/>
        <v>Dynan_B6_886_112_19A</v>
      </c>
      <c r="E203" s="9" t="str">
        <f t="shared" si="20"/>
        <v>Dynan_B6_886_112_19A_Lung_Block</v>
      </c>
      <c r="F203" s="282">
        <f t="shared" si="22"/>
        <v>4</v>
      </c>
      <c r="G203" s="361">
        <v>1</v>
      </c>
      <c r="H203" s="23" t="s">
        <v>42</v>
      </c>
      <c r="I203" s="414" t="s">
        <v>77</v>
      </c>
      <c r="J203" s="415">
        <v>886</v>
      </c>
      <c r="K203" s="412" t="s">
        <v>33</v>
      </c>
      <c r="L203" s="415">
        <v>112</v>
      </c>
      <c r="M203" s="413" t="s">
        <v>34</v>
      </c>
      <c r="N203" s="416">
        <v>0.75</v>
      </c>
      <c r="O203" s="413" t="s">
        <v>35</v>
      </c>
      <c r="P203" s="413" t="s">
        <v>63</v>
      </c>
      <c r="Q203" s="417">
        <v>43410</v>
      </c>
      <c r="R203" s="418">
        <v>43580</v>
      </c>
      <c r="S203" s="419">
        <v>44140</v>
      </c>
      <c r="T203" s="420">
        <f t="shared" si="19"/>
        <v>560</v>
      </c>
      <c r="U203" s="420">
        <v>1</v>
      </c>
      <c r="V203" s="420">
        <v>0</v>
      </c>
      <c r="W203" s="421">
        <v>0</v>
      </c>
      <c r="X203" s="421"/>
      <c r="Y203" s="421"/>
      <c r="Z203" s="421">
        <v>1</v>
      </c>
      <c r="AA203" s="422" t="s">
        <v>74</v>
      </c>
      <c r="AB203" s="423"/>
    </row>
    <row r="204" spans="1:28" s="424" customFormat="1" ht="16">
      <c r="A204" s="303">
        <v>1</v>
      </c>
      <c r="B204" s="303">
        <v>1</v>
      </c>
      <c r="C204" s="303">
        <v>7</v>
      </c>
      <c r="D204" s="9" t="str">
        <f t="shared" si="21"/>
        <v>Dynan_B6_886D_112_19A</v>
      </c>
      <c r="E204" s="821" t="str">
        <f t="shared" si="20"/>
        <v>Dynan_B6_886D_112_19A_Lung_Block</v>
      </c>
      <c r="F204" s="282">
        <f t="shared" si="22"/>
        <v>5</v>
      </c>
      <c r="G204" s="361">
        <v>1</v>
      </c>
      <c r="H204" s="23" t="s">
        <v>42</v>
      </c>
      <c r="I204" s="414" t="s">
        <v>77</v>
      </c>
      <c r="J204" s="415" t="s">
        <v>94</v>
      </c>
      <c r="K204" s="412" t="s">
        <v>33</v>
      </c>
      <c r="L204" s="415">
        <v>112</v>
      </c>
      <c r="M204" s="413" t="s">
        <v>34</v>
      </c>
      <c r="N204" s="416">
        <v>0.75</v>
      </c>
      <c r="O204" s="413" t="s">
        <v>35</v>
      </c>
      <c r="P204" s="413" t="s">
        <v>63</v>
      </c>
      <c r="Q204" s="417">
        <v>43410</v>
      </c>
      <c r="R204" s="418">
        <v>43580</v>
      </c>
      <c r="S204" s="419">
        <v>44140</v>
      </c>
      <c r="T204" s="420">
        <f t="shared" si="19"/>
        <v>560</v>
      </c>
      <c r="U204" s="420">
        <v>1</v>
      </c>
      <c r="V204" s="420">
        <v>0</v>
      </c>
      <c r="W204" s="421">
        <v>0</v>
      </c>
      <c r="X204" s="421"/>
      <c r="Y204" s="421"/>
      <c r="Z204" s="421">
        <v>1</v>
      </c>
      <c r="AA204" s="422" t="s">
        <v>74</v>
      </c>
      <c r="AB204" s="423"/>
    </row>
    <row r="205" spans="1:28" s="424" customFormat="1" ht="16">
      <c r="A205" s="303">
        <v>1</v>
      </c>
      <c r="B205" s="303">
        <v>1</v>
      </c>
      <c r="C205" s="303">
        <v>7</v>
      </c>
      <c r="D205" s="9" t="str">
        <f t="shared" si="21"/>
        <v>Dynan_B6_887_112_19A</v>
      </c>
      <c r="E205" s="9" t="str">
        <f t="shared" si="20"/>
        <v>Dynan_B6_887_112_19A_Lung_Block</v>
      </c>
      <c r="F205" s="282">
        <f t="shared" si="22"/>
        <v>6</v>
      </c>
      <c r="G205" s="361">
        <v>1</v>
      </c>
      <c r="H205" s="23" t="s">
        <v>42</v>
      </c>
      <c r="I205" s="414" t="s">
        <v>77</v>
      </c>
      <c r="J205" s="415">
        <v>887</v>
      </c>
      <c r="K205" s="412" t="s">
        <v>33</v>
      </c>
      <c r="L205" s="415">
        <v>112</v>
      </c>
      <c r="M205" s="413" t="s">
        <v>34</v>
      </c>
      <c r="N205" s="416">
        <v>0.75</v>
      </c>
      <c r="O205" s="413" t="s">
        <v>35</v>
      </c>
      <c r="P205" s="413" t="s">
        <v>63</v>
      </c>
      <c r="Q205" s="417">
        <v>43410</v>
      </c>
      <c r="R205" s="418">
        <v>43580</v>
      </c>
      <c r="S205" s="419">
        <v>44140</v>
      </c>
      <c r="T205" s="420">
        <f t="shared" si="19"/>
        <v>560</v>
      </c>
      <c r="U205" s="420">
        <v>1</v>
      </c>
      <c r="V205" s="420">
        <v>0</v>
      </c>
      <c r="W205" s="421">
        <v>0</v>
      </c>
      <c r="X205" s="421"/>
      <c r="Y205" s="421"/>
      <c r="Z205" s="421"/>
      <c r="AA205" s="422"/>
      <c r="AB205" s="423" t="s">
        <v>45</v>
      </c>
    </row>
    <row r="206" spans="1:28" s="424" customFormat="1" ht="16">
      <c r="A206" s="303">
        <v>1</v>
      </c>
      <c r="B206" s="303">
        <v>1</v>
      </c>
      <c r="C206" s="303">
        <v>7</v>
      </c>
      <c r="D206" s="9" t="str">
        <f t="shared" si="21"/>
        <v>Dynan_B6_887D_112_19A</v>
      </c>
      <c r="E206" s="821" t="str">
        <f t="shared" si="20"/>
        <v>Dynan_B6_887D_112_19A_Lung_Block</v>
      </c>
      <c r="F206" s="282">
        <f t="shared" si="22"/>
        <v>7</v>
      </c>
      <c r="G206" s="361">
        <v>1</v>
      </c>
      <c r="H206" s="23" t="s">
        <v>42</v>
      </c>
      <c r="I206" s="414" t="s">
        <v>77</v>
      </c>
      <c r="J206" s="415" t="s">
        <v>95</v>
      </c>
      <c r="K206" s="412" t="s">
        <v>33</v>
      </c>
      <c r="L206" s="415">
        <v>112</v>
      </c>
      <c r="M206" s="413" t="s">
        <v>34</v>
      </c>
      <c r="N206" s="416">
        <v>0.75</v>
      </c>
      <c r="O206" s="413" t="s">
        <v>35</v>
      </c>
      <c r="P206" s="413" t="s">
        <v>63</v>
      </c>
      <c r="Q206" s="417">
        <v>43410</v>
      </c>
      <c r="R206" s="418">
        <v>43580</v>
      </c>
      <c r="S206" s="419">
        <v>44140</v>
      </c>
      <c r="T206" s="420">
        <f t="shared" si="19"/>
        <v>560</v>
      </c>
      <c r="U206" s="420">
        <v>1</v>
      </c>
      <c r="V206" s="420">
        <v>0</v>
      </c>
      <c r="W206" s="421">
        <v>0</v>
      </c>
      <c r="X206" s="421"/>
      <c r="Y206" s="421"/>
      <c r="Z206" s="421"/>
      <c r="AA206" s="422"/>
      <c r="AB206" s="423" t="s">
        <v>45</v>
      </c>
    </row>
    <row r="207" spans="1:28" ht="16">
      <c r="A207" s="9">
        <v>1</v>
      </c>
      <c r="B207" s="9">
        <v>1</v>
      </c>
      <c r="C207" s="9">
        <v>7</v>
      </c>
      <c r="D207" s="9" t="str">
        <f t="shared" si="21"/>
        <v>Dynan_B6_888_112_19A</v>
      </c>
      <c r="E207" s="9" t="str">
        <f t="shared" si="20"/>
        <v>Dynan_B6_888_112_19A_Lung_Block</v>
      </c>
      <c r="F207" s="282">
        <f t="shared" si="22"/>
        <v>8</v>
      </c>
      <c r="G207" s="227">
        <v>1</v>
      </c>
      <c r="H207" s="54" t="s">
        <v>42</v>
      </c>
      <c r="I207" s="301" t="s">
        <v>77</v>
      </c>
      <c r="J207" s="302">
        <v>888</v>
      </c>
      <c r="K207" s="303" t="s">
        <v>33</v>
      </c>
      <c r="L207" s="302">
        <v>112</v>
      </c>
      <c r="M207" s="54" t="s">
        <v>34</v>
      </c>
      <c r="N207" s="55">
        <v>0.75</v>
      </c>
      <c r="O207" s="54" t="s">
        <v>35</v>
      </c>
      <c r="P207" s="54" t="s">
        <v>63</v>
      </c>
      <c r="Q207" s="19">
        <v>43410</v>
      </c>
      <c r="R207" s="20">
        <v>43580</v>
      </c>
      <c r="S207" s="26">
        <v>44140</v>
      </c>
      <c r="T207" s="16">
        <f t="shared" si="19"/>
        <v>560</v>
      </c>
      <c r="U207" s="16">
        <v>1</v>
      </c>
      <c r="V207" s="16">
        <v>0</v>
      </c>
      <c r="W207" s="56">
        <v>0</v>
      </c>
      <c r="X207" s="56"/>
      <c r="Y207" s="56"/>
      <c r="Z207" s="56"/>
      <c r="AA207" s="27"/>
      <c r="AB207" s="4" t="s">
        <v>45</v>
      </c>
    </row>
    <row r="208" spans="1:28" ht="16">
      <c r="A208" s="9">
        <v>1</v>
      </c>
      <c r="B208" s="9">
        <v>1</v>
      </c>
      <c r="C208" s="9">
        <v>7</v>
      </c>
      <c r="D208" s="9" t="str">
        <f t="shared" si="21"/>
        <v>Dynan_B6_889_112_19A</v>
      </c>
      <c r="E208" s="9" t="str">
        <f t="shared" si="20"/>
        <v>Dynan_B6_889_112_19A_Lung_Block</v>
      </c>
      <c r="F208" s="282">
        <f t="shared" si="22"/>
        <v>9</v>
      </c>
      <c r="G208" s="227">
        <v>1</v>
      </c>
      <c r="H208" s="54" t="s">
        <v>42</v>
      </c>
      <c r="I208" s="301" t="s">
        <v>77</v>
      </c>
      <c r="J208" s="302">
        <v>889</v>
      </c>
      <c r="K208" s="303" t="s">
        <v>33</v>
      </c>
      <c r="L208" s="302">
        <v>112</v>
      </c>
      <c r="M208" s="54" t="s">
        <v>34</v>
      </c>
      <c r="N208" s="55">
        <v>0.75</v>
      </c>
      <c r="O208" s="54" t="s">
        <v>35</v>
      </c>
      <c r="P208" s="54" t="s">
        <v>63</v>
      </c>
      <c r="Q208" s="19">
        <v>43410</v>
      </c>
      <c r="R208" s="20">
        <v>43580</v>
      </c>
      <c r="S208" s="26">
        <v>44140</v>
      </c>
      <c r="T208" s="16">
        <f t="shared" si="19"/>
        <v>560</v>
      </c>
      <c r="U208" s="16">
        <v>1</v>
      </c>
      <c r="V208" s="16">
        <v>0</v>
      </c>
      <c r="W208" s="56">
        <v>0</v>
      </c>
      <c r="X208" s="56"/>
      <c r="Y208" s="56"/>
      <c r="Z208" s="56">
        <v>1</v>
      </c>
      <c r="AA208" s="27" t="s">
        <v>74</v>
      </c>
      <c r="AB208" s="4" t="s">
        <v>45</v>
      </c>
    </row>
    <row r="209" spans="1:28" ht="16">
      <c r="A209" s="9">
        <v>1</v>
      </c>
      <c r="B209" s="9">
        <v>1</v>
      </c>
      <c r="C209" s="9">
        <v>7</v>
      </c>
      <c r="D209" s="9" t="str">
        <f t="shared" si="21"/>
        <v>Dynan_B6_891_114_19A</v>
      </c>
      <c r="E209" s="9" t="str">
        <f t="shared" si="20"/>
        <v>Dynan_B6_891_114_19A_Lung_Block</v>
      </c>
      <c r="F209" s="282">
        <f t="shared" si="22"/>
        <v>10</v>
      </c>
      <c r="G209" s="227">
        <v>1</v>
      </c>
      <c r="H209" s="54" t="s">
        <v>42</v>
      </c>
      <c r="I209" s="301" t="s">
        <v>77</v>
      </c>
      <c r="J209" s="302">
        <v>891</v>
      </c>
      <c r="K209" s="303" t="s">
        <v>33</v>
      </c>
      <c r="L209" s="302">
        <v>114</v>
      </c>
      <c r="M209" s="54" t="s">
        <v>34</v>
      </c>
      <c r="N209" s="55">
        <v>0.75</v>
      </c>
      <c r="O209" s="54" t="s">
        <v>35</v>
      </c>
      <c r="P209" s="54" t="s">
        <v>63</v>
      </c>
      <c r="Q209" s="21">
        <v>43410</v>
      </c>
      <c r="R209" s="20">
        <v>43580</v>
      </c>
      <c r="S209" s="26">
        <v>44140</v>
      </c>
      <c r="T209" s="16">
        <f t="shared" si="19"/>
        <v>560</v>
      </c>
      <c r="U209" s="16">
        <v>1</v>
      </c>
      <c r="V209" s="16">
        <v>0</v>
      </c>
      <c r="W209" s="18">
        <v>0</v>
      </c>
      <c r="X209" s="18"/>
      <c r="Y209" s="18"/>
      <c r="Z209" s="18">
        <v>1</v>
      </c>
      <c r="AA209" s="64" t="s">
        <v>96</v>
      </c>
      <c r="AB209" s="4" t="s">
        <v>45</v>
      </c>
    </row>
    <row r="210" spans="1:28" ht="16">
      <c r="A210" s="9">
        <v>1</v>
      </c>
      <c r="B210" s="9">
        <v>1</v>
      </c>
      <c r="C210" s="9">
        <v>7</v>
      </c>
      <c r="D210" s="9" t="str">
        <f t="shared" si="21"/>
        <v>Dynan_B6_892_113_19A</v>
      </c>
      <c r="E210" s="9" t="str">
        <f t="shared" si="20"/>
        <v>Dynan_B6_892_113_19A_Lung_Block</v>
      </c>
      <c r="F210" s="282">
        <f t="shared" si="22"/>
        <v>11</v>
      </c>
      <c r="G210" s="227">
        <v>1</v>
      </c>
      <c r="H210" s="54" t="s">
        <v>42</v>
      </c>
      <c r="I210" s="301" t="s">
        <v>77</v>
      </c>
      <c r="J210" s="302">
        <v>892</v>
      </c>
      <c r="K210" s="303" t="s">
        <v>33</v>
      </c>
      <c r="L210" s="302">
        <v>113</v>
      </c>
      <c r="M210" s="54" t="s">
        <v>34</v>
      </c>
      <c r="N210" s="55">
        <v>0.75</v>
      </c>
      <c r="O210" s="54" t="s">
        <v>35</v>
      </c>
      <c r="P210" s="54" t="s">
        <v>63</v>
      </c>
      <c r="Q210" s="19">
        <v>43410</v>
      </c>
      <c r="R210" s="20">
        <v>43580</v>
      </c>
      <c r="S210" s="26">
        <v>44140</v>
      </c>
      <c r="T210" s="16">
        <f t="shared" si="19"/>
        <v>560</v>
      </c>
      <c r="U210" s="16">
        <v>1</v>
      </c>
      <c r="V210" s="16">
        <v>0</v>
      </c>
      <c r="W210" s="56">
        <v>0</v>
      </c>
      <c r="X210" s="56"/>
      <c r="Y210" s="56"/>
      <c r="Z210" s="56"/>
      <c r="AA210" s="27"/>
      <c r="AB210" s="4" t="s">
        <v>45</v>
      </c>
    </row>
    <row r="211" spans="1:28" ht="16">
      <c r="A211" s="9">
        <v>1</v>
      </c>
      <c r="B211" s="9">
        <v>1</v>
      </c>
      <c r="C211" s="9">
        <v>7</v>
      </c>
      <c r="D211" s="9" t="str">
        <f t="shared" si="21"/>
        <v>Dynan_B6_893_113_19A</v>
      </c>
      <c r="E211" s="9" t="str">
        <f t="shared" si="20"/>
        <v>Dynan_B6_893_113_19A_Lung_Block</v>
      </c>
      <c r="F211" s="282">
        <f t="shared" si="22"/>
        <v>12</v>
      </c>
      <c r="G211" s="227">
        <v>1</v>
      </c>
      <c r="H211" s="54" t="s">
        <v>42</v>
      </c>
      <c r="I211" s="301" t="s">
        <v>77</v>
      </c>
      <c r="J211" s="302">
        <v>893</v>
      </c>
      <c r="K211" s="303" t="s">
        <v>33</v>
      </c>
      <c r="L211" s="302">
        <v>113</v>
      </c>
      <c r="M211" s="54" t="s">
        <v>34</v>
      </c>
      <c r="N211" s="55">
        <v>0.75</v>
      </c>
      <c r="O211" s="54" t="s">
        <v>35</v>
      </c>
      <c r="P211" s="54" t="s">
        <v>63</v>
      </c>
      <c r="Q211" s="19">
        <v>43410</v>
      </c>
      <c r="R211" s="20">
        <v>43580</v>
      </c>
      <c r="S211" s="26">
        <v>44140</v>
      </c>
      <c r="T211" s="16">
        <f>S211-R211</f>
        <v>560</v>
      </c>
      <c r="U211" s="16">
        <v>1</v>
      </c>
      <c r="V211" s="16">
        <v>0</v>
      </c>
      <c r="W211" s="56">
        <v>0</v>
      </c>
      <c r="X211" s="56"/>
      <c r="Y211" s="56"/>
      <c r="Z211" s="56"/>
      <c r="AA211" s="27"/>
      <c r="AB211" s="4" t="s">
        <v>45</v>
      </c>
    </row>
    <row r="212" spans="1:28" ht="16">
      <c r="A212" s="9">
        <v>1</v>
      </c>
      <c r="B212" s="9">
        <v>1</v>
      </c>
      <c r="C212" s="9">
        <v>7</v>
      </c>
      <c r="D212" s="9" t="str">
        <f t="shared" si="21"/>
        <v>Dynan_B6_897_114_19A</v>
      </c>
      <c r="E212" s="9" t="str">
        <f t="shared" si="20"/>
        <v>Dynan_B6_897_114_19A_Lung_Block</v>
      </c>
      <c r="F212" s="282">
        <f t="shared" si="22"/>
        <v>13</v>
      </c>
      <c r="G212" s="227">
        <v>1</v>
      </c>
      <c r="H212" s="54" t="s">
        <v>42</v>
      </c>
      <c r="I212" s="301" t="s">
        <v>77</v>
      </c>
      <c r="J212" s="302">
        <v>897</v>
      </c>
      <c r="K212" s="303" t="s">
        <v>33</v>
      </c>
      <c r="L212" s="302">
        <v>114</v>
      </c>
      <c r="M212" s="54" t="s">
        <v>34</v>
      </c>
      <c r="N212" s="55">
        <v>0.75</v>
      </c>
      <c r="O212" s="54" t="s">
        <v>35</v>
      </c>
      <c r="P212" s="54" t="s">
        <v>63</v>
      </c>
      <c r="Q212" s="19">
        <v>43410</v>
      </c>
      <c r="R212" s="20">
        <v>43580</v>
      </c>
      <c r="S212" s="26">
        <v>44140</v>
      </c>
      <c r="T212" s="16">
        <f>S212-R212</f>
        <v>560</v>
      </c>
      <c r="U212" s="16">
        <v>1</v>
      </c>
      <c r="V212" s="16">
        <v>0</v>
      </c>
      <c r="W212" s="56">
        <v>0</v>
      </c>
      <c r="X212" s="56"/>
      <c r="Y212" s="56"/>
      <c r="Z212" s="56"/>
      <c r="AA212" s="27"/>
      <c r="AB212" s="4" t="s">
        <v>45</v>
      </c>
    </row>
    <row r="213" spans="1:28" ht="16">
      <c r="A213" s="9">
        <v>1</v>
      </c>
      <c r="B213" s="9">
        <v>1</v>
      </c>
      <c r="C213" s="9">
        <v>7</v>
      </c>
      <c r="D213" s="9" t="str">
        <f t="shared" si="21"/>
        <v>Dynan_B6_898_114_19A</v>
      </c>
      <c r="E213" s="9" t="str">
        <f t="shared" si="20"/>
        <v>Dynan_B6_898_114_19A_Lung_Block</v>
      </c>
      <c r="F213" s="282">
        <f t="shared" si="22"/>
        <v>14</v>
      </c>
      <c r="G213" s="227">
        <v>1</v>
      </c>
      <c r="H213" s="54" t="s">
        <v>42</v>
      </c>
      <c r="I213" s="301" t="s">
        <v>77</v>
      </c>
      <c r="J213" s="302">
        <v>898</v>
      </c>
      <c r="K213" s="303" t="s">
        <v>33</v>
      </c>
      <c r="L213" s="302">
        <v>114</v>
      </c>
      <c r="M213" s="54" t="s">
        <v>34</v>
      </c>
      <c r="N213" s="55">
        <v>0.75</v>
      </c>
      <c r="O213" s="54" t="s">
        <v>35</v>
      </c>
      <c r="P213" s="54" t="s">
        <v>63</v>
      </c>
      <c r="Q213" s="19">
        <v>43410</v>
      </c>
      <c r="R213" s="20">
        <v>43580</v>
      </c>
      <c r="S213" s="26">
        <v>44140</v>
      </c>
      <c r="T213" s="16">
        <f>S213-R213</f>
        <v>560</v>
      </c>
      <c r="U213" s="16">
        <v>1</v>
      </c>
      <c r="V213" s="16">
        <v>0</v>
      </c>
      <c r="W213" s="56">
        <v>1</v>
      </c>
      <c r="X213" s="56">
        <v>1</v>
      </c>
      <c r="Y213" s="56">
        <v>0</v>
      </c>
      <c r="Z213" s="56">
        <v>1</v>
      </c>
      <c r="AA213" s="27" t="s">
        <v>74</v>
      </c>
      <c r="AB213" s="4" t="s">
        <v>45</v>
      </c>
    </row>
    <row r="214" spans="1:28" ht="16">
      <c r="A214" s="9">
        <v>1</v>
      </c>
      <c r="B214" s="9">
        <v>1</v>
      </c>
      <c r="C214" s="9">
        <v>7</v>
      </c>
      <c r="D214" s="9" t="str">
        <f t="shared" si="21"/>
        <v>Dynan_B6_899_114_19A</v>
      </c>
      <c r="E214" s="9" t="str">
        <f t="shared" si="20"/>
        <v>Dynan_B6_899_114_19A_Lung_Block</v>
      </c>
      <c r="F214" s="282">
        <f t="shared" si="22"/>
        <v>15</v>
      </c>
      <c r="G214" s="227">
        <v>1</v>
      </c>
      <c r="H214" s="54" t="s">
        <v>42</v>
      </c>
      <c r="I214" s="301" t="s">
        <v>77</v>
      </c>
      <c r="J214" s="302">
        <v>899</v>
      </c>
      <c r="K214" s="303" t="s">
        <v>33</v>
      </c>
      <c r="L214" s="302">
        <v>114</v>
      </c>
      <c r="M214" s="54" t="s">
        <v>34</v>
      </c>
      <c r="N214" s="55">
        <v>0.75</v>
      </c>
      <c r="O214" s="54" t="s">
        <v>35</v>
      </c>
      <c r="P214" s="54" t="s">
        <v>63</v>
      </c>
      <c r="Q214" s="19">
        <v>43410</v>
      </c>
      <c r="R214" s="20">
        <v>43580</v>
      </c>
      <c r="S214" s="26">
        <v>44140</v>
      </c>
      <c r="T214" s="16">
        <f>S214-R214</f>
        <v>560</v>
      </c>
      <c r="U214" s="16">
        <v>1</v>
      </c>
      <c r="V214" s="16">
        <v>0</v>
      </c>
      <c r="W214" s="56">
        <v>0</v>
      </c>
      <c r="X214" s="56"/>
      <c r="Y214" s="56"/>
      <c r="Z214" s="56">
        <v>1</v>
      </c>
      <c r="AA214" s="27" t="s">
        <v>74</v>
      </c>
      <c r="AB214" s="4" t="s">
        <v>45</v>
      </c>
    </row>
    <row r="215" spans="1:28" ht="16">
      <c r="A215" s="9">
        <v>1</v>
      </c>
      <c r="B215" s="9">
        <v>1</v>
      </c>
      <c r="C215" s="9">
        <v>7</v>
      </c>
      <c r="D215" s="9" t="str">
        <f t="shared" si="21"/>
        <v>Dynan_B6_900_114_19A</v>
      </c>
      <c r="E215" s="9" t="str">
        <f t="shared" si="20"/>
        <v>Dynan_B6_900_114_19A_Lung_Block</v>
      </c>
      <c r="F215" s="282">
        <f t="shared" si="22"/>
        <v>16</v>
      </c>
      <c r="G215" s="227">
        <v>1</v>
      </c>
      <c r="H215" s="54" t="s">
        <v>42</v>
      </c>
      <c r="I215" s="332" t="s">
        <v>77</v>
      </c>
      <c r="J215" s="363">
        <v>900</v>
      </c>
      <c r="K215" s="303" t="s">
        <v>33</v>
      </c>
      <c r="L215" s="363">
        <v>114</v>
      </c>
      <c r="M215" s="54" t="s">
        <v>34</v>
      </c>
      <c r="N215" s="55">
        <v>0.75</v>
      </c>
      <c r="O215" s="54" t="s">
        <v>35</v>
      </c>
      <c r="P215" s="54" t="s">
        <v>63</v>
      </c>
      <c r="Q215" s="822">
        <v>43410</v>
      </c>
      <c r="R215" s="46">
        <v>43580</v>
      </c>
      <c r="S215" s="26">
        <v>44140</v>
      </c>
      <c r="T215" s="16">
        <f>S215-R215</f>
        <v>560</v>
      </c>
      <c r="U215" s="16">
        <v>1</v>
      </c>
      <c r="V215" s="16">
        <v>0</v>
      </c>
      <c r="W215" s="56">
        <v>0</v>
      </c>
      <c r="X215" s="56"/>
      <c r="Y215" s="56"/>
      <c r="Z215" s="56"/>
      <c r="AA215" s="27"/>
      <c r="AB215" s="823" t="s">
        <v>45</v>
      </c>
    </row>
    <row r="216" spans="1:28" ht="16">
      <c r="A216" s="9"/>
      <c r="B216" s="9"/>
      <c r="C216" s="9"/>
      <c r="D216" s="150"/>
      <c r="E216" s="150"/>
      <c r="F216" s="282"/>
      <c r="G216" s="227"/>
      <c r="H216" s="150"/>
      <c r="I216" s="150"/>
      <c r="J216" s="150"/>
      <c r="K216" s="150"/>
      <c r="L216" s="150"/>
      <c r="M216" s="150"/>
      <c r="N216" s="150"/>
      <c r="O216" s="150"/>
      <c r="P216" s="9"/>
      <c r="Q216" s="150"/>
      <c r="R216" s="150"/>
      <c r="S216" s="150"/>
      <c r="T216" s="150"/>
      <c r="U216" s="150"/>
      <c r="V216" s="129" t="s">
        <v>97</v>
      </c>
      <c r="W216" s="130">
        <f>SUM(W66:W215)</f>
        <v>33</v>
      </c>
      <c r="X216" s="130">
        <f>SUM(X66:X215)</f>
        <v>31</v>
      </c>
      <c r="Y216" s="130">
        <f>SUM(Y66:Y215)</f>
        <v>2</v>
      </c>
      <c r="Z216" s="130">
        <f>SUM(Z66:Z215)</f>
        <v>50</v>
      </c>
      <c r="AA216" s="150"/>
      <c r="AB216" s="150"/>
    </row>
    <row r="217" spans="1:28" ht="16">
      <c r="A217" s="9"/>
      <c r="B217" s="9"/>
      <c r="C217" s="9"/>
      <c r="D217" s="150"/>
      <c r="E217" s="150"/>
      <c r="F217" s="282"/>
      <c r="G217" s="227"/>
      <c r="H217" s="150"/>
      <c r="I217" s="150"/>
      <c r="J217" s="150"/>
      <c r="K217" s="150"/>
      <c r="L217" s="150"/>
      <c r="M217" s="150"/>
      <c r="N217" s="150"/>
      <c r="O217" s="150"/>
      <c r="P217" s="9"/>
      <c r="Q217" s="150"/>
      <c r="R217" s="150"/>
      <c r="S217" s="150"/>
      <c r="T217" s="150"/>
      <c r="U217" s="150"/>
      <c r="V217" s="129" t="s">
        <v>98</v>
      </c>
      <c r="W217" s="130">
        <v>146</v>
      </c>
      <c r="X217" s="130"/>
      <c r="Y217" s="130"/>
      <c r="Z217" s="130">
        <f>W217</f>
        <v>146</v>
      </c>
      <c r="AA217" s="150"/>
      <c r="AB217" s="150"/>
    </row>
    <row r="218" spans="1:28" ht="16">
      <c r="A218" s="9"/>
      <c r="B218" s="9"/>
      <c r="C218" s="9"/>
      <c r="D218" s="150"/>
      <c r="E218" s="150"/>
      <c r="F218" s="282"/>
      <c r="G218" s="227"/>
      <c r="H218" s="150"/>
      <c r="I218" s="150"/>
      <c r="J218" s="150"/>
      <c r="K218" s="150"/>
      <c r="L218" s="150"/>
      <c r="M218" s="150"/>
      <c r="N218" s="150"/>
      <c r="O218" s="150"/>
      <c r="P218" s="9"/>
      <c r="Q218" s="150"/>
      <c r="R218" s="150"/>
      <c r="S218" s="150"/>
      <c r="T218" s="150"/>
      <c r="U218" s="150"/>
      <c r="V218" s="129" t="s">
        <v>99</v>
      </c>
      <c r="W218" s="131">
        <f>W216/W217</f>
        <v>0.22602739726027396</v>
      </c>
      <c r="X218" s="130"/>
      <c r="Y218" s="130"/>
      <c r="Z218" s="131">
        <f>Z216/Z217</f>
        <v>0.34246575342465752</v>
      </c>
      <c r="AA218" s="150"/>
      <c r="AB218" s="150"/>
    </row>
    <row r="219" spans="1:28">
      <c r="A219" s="9"/>
      <c r="B219" s="9"/>
      <c r="C219" s="9"/>
      <c r="D219" s="150"/>
      <c r="E219" s="150"/>
      <c r="F219" s="282"/>
      <c r="G219" s="227">
        <v>2</v>
      </c>
      <c r="H219" s="151" t="s">
        <v>100</v>
      </c>
      <c r="I219" s="150"/>
      <c r="J219" s="150"/>
      <c r="K219" s="150"/>
      <c r="L219" s="150"/>
      <c r="M219" s="150"/>
      <c r="N219" s="150"/>
      <c r="O219" s="150"/>
      <c r="P219" s="9"/>
      <c r="Q219" s="150"/>
      <c r="R219" s="150"/>
      <c r="S219" s="150"/>
      <c r="T219" s="150"/>
      <c r="U219" s="150"/>
      <c r="V219" s="150"/>
      <c r="W219" s="150"/>
      <c r="X219" s="150"/>
      <c r="Y219" s="150"/>
      <c r="Z219" s="150"/>
      <c r="AA219" s="150"/>
      <c r="AB219" s="150"/>
    </row>
    <row r="220" spans="1:28" s="437" customFormat="1" ht="16" hidden="1" customHeight="1">
      <c r="A220" s="425" t="s">
        <v>58</v>
      </c>
      <c r="B220" s="425" t="s">
        <v>58</v>
      </c>
      <c r="C220" s="425" t="s">
        <v>58</v>
      </c>
      <c r="D220" s="426"/>
      <c r="E220" s="426"/>
      <c r="F220" s="760">
        <v>1</v>
      </c>
      <c r="G220" s="428">
        <v>2</v>
      </c>
      <c r="H220" s="429" t="s">
        <v>42</v>
      </c>
      <c r="I220" s="430" t="s">
        <v>77</v>
      </c>
      <c r="J220" s="444">
        <v>239</v>
      </c>
      <c r="K220" s="425" t="s">
        <v>33</v>
      </c>
      <c r="L220" s="444" t="s">
        <v>101</v>
      </c>
      <c r="M220" s="429" t="s">
        <v>34</v>
      </c>
      <c r="N220" s="431">
        <v>0.75</v>
      </c>
      <c r="O220" s="429" t="s">
        <v>35</v>
      </c>
      <c r="P220" s="429" t="s">
        <v>63</v>
      </c>
      <c r="Q220" s="445">
        <v>43410</v>
      </c>
      <c r="R220" s="433">
        <v>43580</v>
      </c>
      <c r="S220" s="434">
        <v>44138</v>
      </c>
      <c r="T220" s="435">
        <f>S220-R220</f>
        <v>558</v>
      </c>
      <c r="U220" s="435">
        <v>0</v>
      </c>
      <c r="V220" s="435">
        <v>0</v>
      </c>
      <c r="W220" s="430"/>
      <c r="X220" s="430"/>
      <c r="Y220" s="430"/>
      <c r="Z220" s="430"/>
      <c r="AA220" s="436" t="s">
        <v>102</v>
      </c>
      <c r="AB220" s="426"/>
    </row>
    <row r="221" spans="1:28" ht="16">
      <c r="A221" s="9">
        <v>1</v>
      </c>
      <c r="B221" s="9">
        <v>1</v>
      </c>
      <c r="C221" s="9">
        <v>7</v>
      </c>
      <c r="D221" s="9" t="str">
        <f>"Dynan_"&amp;I221&amp;"_"&amp;J221&amp;"_"&amp;L221&amp;"_"&amp;K221</f>
        <v>Dynan_B6_323_149_19A</v>
      </c>
      <c r="E221" s="9" t="str">
        <f>D221&amp;"_Lung_Block"</f>
        <v>Dynan_B6_323_149_19A_Lung_Block</v>
      </c>
      <c r="F221" s="282">
        <f>F215+1</f>
        <v>17</v>
      </c>
      <c r="G221" s="227">
        <v>2</v>
      </c>
      <c r="H221" s="23" t="s">
        <v>42</v>
      </c>
      <c r="I221" s="136" t="s">
        <v>77</v>
      </c>
      <c r="J221" s="137">
        <v>323</v>
      </c>
      <c r="K221" s="24" t="s">
        <v>33</v>
      </c>
      <c r="L221" s="137">
        <v>149</v>
      </c>
      <c r="M221" s="23" t="s">
        <v>34</v>
      </c>
      <c r="N221" s="44">
        <v>0.75</v>
      </c>
      <c r="O221" s="23" t="s">
        <v>35</v>
      </c>
      <c r="P221" s="23" t="s">
        <v>63</v>
      </c>
      <c r="Q221" s="144">
        <v>43410</v>
      </c>
      <c r="R221" s="139">
        <v>43580</v>
      </c>
      <c r="S221" s="140">
        <v>44138</v>
      </c>
      <c r="T221" s="135">
        <f>S221-R221</f>
        <v>558</v>
      </c>
      <c r="U221" s="135">
        <v>0</v>
      </c>
      <c r="V221" s="135">
        <v>0</v>
      </c>
      <c r="W221" s="136"/>
      <c r="X221" s="136"/>
      <c r="Y221" s="136"/>
      <c r="Z221" s="136"/>
      <c r="AA221" s="143" t="s">
        <v>102</v>
      </c>
      <c r="AB221" s="143" t="s">
        <v>45</v>
      </c>
    </row>
    <row r="222" spans="1:28" ht="16">
      <c r="A222" s="9">
        <v>1</v>
      </c>
      <c r="B222" s="9">
        <v>1</v>
      </c>
      <c r="C222" s="9">
        <v>7</v>
      </c>
      <c r="D222" s="9" t="str">
        <f>"Dynan_"&amp;I222&amp;"_"&amp;J222&amp;"_"&amp;L222&amp;"_"&amp;K222</f>
        <v>Dynan_B6_325_149_19A</v>
      </c>
      <c r="E222" s="9" t="str">
        <f>D222&amp;"_Lung_Block"</f>
        <v>Dynan_B6_325_149_19A_Lung_Block</v>
      </c>
      <c r="F222" s="282">
        <f>F221+1</f>
        <v>18</v>
      </c>
      <c r="G222" s="227">
        <v>2</v>
      </c>
      <c r="H222" s="23" t="s">
        <v>42</v>
      </c>
      <c r="I222" s="136" t="s">
        <v>77</v>
      </c>
      <c r="J222" s="137">
        <v>325</v>
      </c>
      <c r="K222" s="24" t="s">
        <v>33</v>
      </c>
      <c r="L222" s="137">
        <v>149</v>
      </c>
      <c r="M222" s="23" t="s">
        <v>34</v>
      </c>
      <c r="N222" s="44">
        <v>0.75</v>
      </c>
      <c r="O222" s="23" t="s">
        <v>35</v>
      </c>
      <c r="P222" s="23" t="s">
        <v>63</v>
      </c>
      <c r="Q222" s="144">
        <v>43410</v>
      </c>
      <c r="R222" s="139">
        <v>43580</v>
      </c>
      <c r="S222" s="140">
        <v>44138</v>
      </c>
      <c r="T222" s="135">
        <f>S222-R222</f>
        <v>558</v>
      </c>
      <c r="U222" s="135">
        <v>0</v>
      </c>
      <c r="V222" s="135">
        <v>0</v>
      </c>
      <c r="W222" s="136"/>
      <c r="X222" s="136"/>
      <c r="Y222" s="136"/>
      <c r="Z222" s="136"/>
      <c r="AA222" s="143" t="s">
        <v>102</v>
      </c>
      <c r="AB222" s="143" t="s">
        <v>45</v>
      </c>
    </row>
    <row r="223" spans="1:28" ht="16">
      <c r="A223" s="9">
        <v>1</v>
      </c>
      <c r="B223" s="9">
        <v>1</v>
      </c>
      <c r="C223" s="9">
        <v>7</v>
      </c>
      <c r="D223" s="9" t="str">
        <f>"Dynan_"&amp;I223&amp;"_"&amp;J223&amp;"_"&amp;L223&amp;"_"&amp;K223</f>
        <v>Dynan_B6_327_149_19A</v>
      </c>
      <c r="E223" s="9" t="str">
        <f>D223&amp;"_Lung_Block"</f>
        <v>Dynan_B6_327_149_19A_Lung_Block</v>
      </c>
      <c r="F223" s="282">
        <f>F222+1</f>
        <v>19</v>
      </c>
      <c r="G223" s="227">
        <v>2</v>
      </c>
      <c r="H223" s="23" t="s">
        <v>42</v>
      </c>
      <c r="I223" s="136" t="s">
        <v>77</v>
      </c>
      <c r="J223" s="137">
        <v>327</v>
      </c>
      <c r="K223" s="24" t="s">
        <v>33</v>
      </c>
      <c r="L223" s="137">
        <v>149</v>
      </c>
      <c r="M223" s="23" t="s">
        <v>34</v>
      </c>
      <c r="N223" s="44">
        <v>0.75</v>
      </c>
      <c r="O223" s="23" t="s">
        <v>35</v>
      </c>
      <c r="P223" s="23" t="s">
        <v>63</v>
      </c>
      <c r="Q223" s="144">
        <v>43410</v>
      </c>
      <c r="R223" s="139">
        <v>43580</v>
      </c>
      <c r="S223" s="140">
        <v>44138</v>
      </c>
      <c r="T223" s="135">
        <f>S223-R223</f>
        <v>558</v>
      </c>
      <c r="U223" s="135">
        <v>0</v>
      </c>
      <c r="V223" s="135">
        <v>0</v>
      </c>
      <c r="W223" s="136"/>
      <c r="X223" s="136"/>
      <c r="Y223" s="136"/>
      <c r="Z223" s="136"/>
      <c r="AA223" s="143" t="s">
        <v>102</v>
      </c>
      <c r="AB223" s="143" t="s">
        <v>45</v>
      </c>
    </row>
    <row r="224" spans="1:28" s="437" customFormat="1" ht="16" hidden="1" customHeight="1">
      <c r="A224" s="425" t="s">
        <v>58</v>
      </c>
      <c r="B224" s="425" t="s">
        <v>58</v>
      </c>
      <c r="C224" s="425" t="s">
        <v>58</v>
      </c>
      <c r="D224" s="426"/>
      <c r="E224" s="426"/>
      <c r="F224" s="282">
        <f>F223+1</f>
        <v>20</v>
      </c>
      <c r="G224" s="428">
        <v>2</v>
      </c>
      <c r="H224" s="429" t="s">
        <v>42</v>
      </c>
      <c r="I224" s="430" t="s">
        <v>77</v>
      </c>
      <c r="J224" s="444">
        <v>873</v>
      </c>
      <c r="K224" s="425" t="s">
        <v>33</v>
      </c>
      <c r="L224" s="444">
        <v>109</v>
      </c>
      <c r="M224" s="429" t="s">
        <v>34</v>
      </c>
      <c r="N224" s="431">
        <v>0.75</v>
      </c>
      <c r="O224" s="429" t="s">
        <v>35</v>
      </c>
      <c r="P224" s="429" t="s">
        <v>63</v>
      </c>
      <c r="Q224" s="432">
        <v>43410</v>
      </c>
      <c r="R224" s="433">
        <v>43580</v>
      </c>
      <c r="S224" s="434">
        <v>44132</v>
      </c>
      <c r="T224" s="435">
        <f>S224-R224</f>
        <v>552</v>
      </c>
      <c r="U224" s="435">
        <v>0</v>
      </c>
      <c r="V224" s="435">
        <v>0</v>
      </c>
      <c r="W224" s="446"/>
      <c r="X224" s="446"/>
      <c r="Y224" s="446"/>
      <c r="Z224" s="446"/>
      <c r="AA224" s="436" t="s">
        <v>102</v>
      </c>
      <c r="AB224" s="436" t="s">
        <v>45</v>
      </c>
    </row>
    <row r="225" spans="1:28" ht="16">
      <c r="A225" s="150"/>
      <c r="B225" s="150"/>
      <c r="C225" s="150"/>
      <c r="D225" s="150"/>
      <c r="E225" s="150"/>
      <c r="F225" s="282"/>
      <c r="G225" s="227"/>
      <c r="H225" s="150"/>
      <c r="I225" s="150"/>
      <c r="J225" s="150"/>
      <c r="K225" s="150"/>
      <c r="L225" s="150"/>
      <c r="M225" s="150"/>
      <c r="N225" s="150"/>
      <c r="O225" s="150"/>
      <c r="P225" s="9"/>
      <c r="Q225" s="150"/>
      <c r="R225" s="150"/>
      <c r="S225" s="150"/>
      <c r="T225" s="150"/>
      <c r="U225" s="150"/>
      <c r="V225" s="129" t="s">
        <v>98</v>
      </c>
      <c r="W225" s="130">
        <v>5</v>
      </c>
      <c r="X225" s="130"/>
      <c r="Y225" s="130"/>
      <c r="Z225" s="131"/>
      <c r="AA225" s="150"/>
      <c r="AB225" s="150"/>
    </row>
    <row r="226" spans="1:28">
      <c r="A226" s="150"/>
      <c r="B226" s="150"/>
      <c r="C226" s="150"/>
      <c r="D226" s="150"/>
      <c r="E226" s="150"/>
      <c r="F226" s="282"/>
      <c r="G226" s="227"/>
      <c r="H226" s="150"/>
      <c r="I226" s="150"/>
      <c r="J226" s="150"/>
      <c r="K226" s="150"/>
      <c r="L226" s="150"/>
      <c r="M226" s="150"/>
      <c r="N226" s="150"/>
      <c r="O226" s="150"/>
      <c r="P226" s="9"/>
      <c r="Q226" s="150"/>
      <c r="R226" s="150"/>
      <c r="S226" s="150"/>
      <c r="T226" s="150"/>
      <c r="U226" s="150"/>
      <c r="V226" s="150"/>
      <c r="W226" s="150"/>
      <c r="X226" s="150"/>
      <c r="Y226" s="150"/>
      <c r="Z226" s="150"/>
      <c r="AA226" s="150"/>
      <c r="AB226" s="150"/>
    </row>
    <row r="227" spans="1:28" ht="16">
      <c r="A227" s="150"/>
      <c r="B227" s="150"/>
      <c r="C227" s="150"/>
      <c r="D227" s="150"/>
      <c r="E227" s="150"/>
      <c r="F227" s="282"/>
      <c r="G227" s="227">
        <v>3</v>
      </c>
      <c r="H227" s="89" t="s">
        <v>103</v>
      </c>
      <c r="I227" s="41"/>
      <c r="J227" s="39"/>
      <c r="K227" s="9"/>
      <c r="L227" s="126"/>
      <c r="M227" s="126"/>
      <c r="N227" s="127"/>
      <c r="O227" s="126"/>
      <c r="P227" s="126"/>
      <c r="Q227" s="38"/>
      <c r="R227" s="36"/>
      <c r="S227" s="12"/>
      <c r="T227" s="79"/>
      <c r="U227" s="128"/>
      <c r="V227" s="150"/>
      <c r="W227" s="150"/>
      <c r="X227" s="150"/>
      <c r="Y227" s="150"/>
      <c r="Z227" s="150"/>
      <c r="AA227" s="1"/>
      <c r="AB227" s="37"/>
    </row>
    <row r="228" spans="1:28" s="437" customFormat="1" ht="16" hidden="1" customHeight="1">
      <c r="A228" s="425" t="s">
        <v>58</v>
      </c>
      <c r="B228" s="425" t="s">
        <v>58</v>
      </c>
      <c r="C228" s="425" t="s">
        <v>58</v>
      </c>
      <c r="D228" s="426"/>
      <c r="E228" s="426"/>
      <c r="F228" s="760">
        <v>1</v>
      </c>
      <c r="G228" s="428">
        <v>3</v>
      </c>
      <c r="H228" s="429" t="s">
        <v>42</v>
      </c>
      <c r="I228" s="430" t="s">
        <v>62</v>
      </c>
      <c r="J228" s="429">
        <v>635</v>
      </c>
      <c r="K228" s="425" t="s">
        <v>44</v>
      </c>
      <c r="L228" s="429">
        <v>27</v>
      </c>
      <c r="M228" s="429" t="s">
        <v>34</v>
      </c>
      <c r="N228" s="431">
        <v>0.75</v>
      </c>
      <c r="O228" s="429" t="s">
        <v>35</v>
      </c>
      <c r="P228" s="429" t="s">
        <v>63</v>
      </c>
      <c r="Q228" s="432">
        <v>43242</v>
      </c>
      <c r="R228" s="433">
        <v>43411</v>
      </c>
      <c r="S228" s="434">
        <v>43861</v>
      </c>
      <c r="T228" s="435">
        <f t="shared" ref="T228:T264" si="23">S228-R228</f>
        <v>450</v>
      </c>
      <c r="U228" s="435">
        <v>0</v>
      </c>
      <c r="V228" s="435">
        <v>1</v>
      </c>
      <c r="W228" s="430"/>
      <c r="X228" s="430"/>
      <c r="Y228" s="430"/>
      <c r="Z228" s="430"/>
      <c r="AA228" s="436"/>
      <c r="AB228" s="436" t="s">
        <v>104</v>
      </c>
    </row>
    <row r="229" spans="1:28" s="437" customFormat="1" ht="16" hidden="1" customHeight="1">
      <c r="A229" s="425" t="s">
        <v>58</v>
      </c>
      <c r="B229" s="425" t="s">
        <v>58</v>
      </c>
      <c r="C229" s="425" t="s">
        <v>58</v>
      </c>
      <c r="D229" s="426"/>
      <c r="E229" s="426"/>
      <c r="F229" s="760">
        <v>2</v>
      </c>
      <c r="G229" s="428">
        <v>3</v>
      </c>
      <c r="H229" s="429" t="s">
        <v>42</v>
      </c>
      <c r="I229" s="430" t="s">
        <v>62</v>
      </c>
      <c r="J229" s="429">
        <v>648</v>
      </c>
      <c r="K229" s="425" t="s">
        <v>44</v>
      </c>
      <c r="L229" s="429">
        <v>29</v>
      </c>
      <c r="M229" s="429" t="s">
        <v>34</v>
      </c>
      <c r="N229" s="431">
        <v>0.75</v>
      </c>
      <c r="O229" s="429" t="s">
        <v>35</v>
      </c>
      <c r="P229" s="429" t="s">
        <v>63</v>
      </c>
      <c r="Q229" s="432">
        <v>43242</v>
      </c>
      <c r="R229" s="433">
        <v>43411</v>
      </c>
      <c r="S229" s="434">
        <v>43802</v>
      </c>
      <c r="T229" s="435">
        <f t="shared" si="23"/>
        <v>391</v>
      </c>
      <c r="U229" s="435">
        <v>0</v>
      </c>
      <c r="V229" s="435">
        <v>1</v>
      </c>
      <c r="W229" s="430"/>
      <c r="X229" s="430"/>
      <c r="Y229" s="430"/>
      <c r="Z229" s="430"/>
      <c r="AA229" s="436"/>
      <c r="AB229" s="436" t="s">
        <v>105</v>
      </c>
    </row>
    <row r="230" spans="1:28" ht="16">
      <c r="A230" s="9">
        <v>1</v>
      </c>
      <c r="B230" s="9">
        <v>1</v>
      </c>
      <c r="C230" s="9">
        <v>7</v>
      </c>
      <c r="D230" s="9" t="str">
        <f>"Dynan_"&amp;I230&amp;"_"&amp;J230&amp;"_"&amp;L230&amp;"_"&amp;K230</f>
        <v>Dynan_B5_649_30_18C</v>
      </c>
      <c r="E230" s="821" t="str">
        <f>D230&amp;"_Lung_Block"</f>
        <v>Dynan_B5_649_30_18C_Lung_Block</v>
      </c>
      <c r="F230" s="282">
        <f>F223+1</f>
        <v>20</v>
      </c>
      <c r="G230" s="227">
        <v>3</v>
      </c>
      <c r="H230" s="23" t="s">
        <v>42</v>
      </c>
      <c r="I230" s="22" t="s">
        <v>62</v>
      </c>
      <c r="J230" s="23" t="s">
        <v>586</v>
      </c>
      <c r="K230" s="24" t="s">
        <v>44</v>
      </c>
      <c r="L230" s="23">
        <v>30</v>
      </c>
      <c r="M230" s="23" t="s">
        <v>34</v>
      </c>
      <c r="N230" s="44">
        <v>0.75</v>
      </c>
      <c r="O230" s="23" t="s">
        <v>35</v>
      </c>
      <c r="P230" s="23" t="s">
        <v>63</v>
      </c>
      <c r="Q230" s="25">
        <v>43242</v>
      </c>
      <c r="R230" s="139">
        <v>43411</v>
      </c>
      <c r="S230" s="140">
        <v>43773</v>
      </c>
      <c r="T230" s="135">
        <f t="shared" si="23"/>
        <v>362</v>
      </c>
      <c r="U230" s="135">
        <v>1</v>
      </c>
      <c r="V230" s="135">
        <v>1</v>
      </c>
      <c r="W230" s="145">
        <v>0</v>
      </c>
      <c r="X230" s="145"/>
      <c r="Y230" s="145"/>
      <c r="Z230" s="145"/>
      <c r="AA230" s="146" t="s">
        <v>106</v>
      </c>
      <c r="AB230" s="143" t="s">
        <v>107</v>
      </c>
    </row>
    <row r="231" spans="1:28" ht="16">
      <c r="A231" s="9">
        <v>1</v>
      </c>
      <c r="B231" s="9">
        <v>1</v>
      </c>
      <c r="C231" s="9">
        <v>7</v>
      </c>
      <c r="D231" s="9" t="str">
        <f>"Dynan_"&amp;I231&amp;"_"&amp;J231&amp;"_"&amp;L231&amp;"_"&amp;K231</f>
        <v>Dynan_B5_654_31_18C</v>
      </c>
      <c r="E231" s="821" t="str">
        <f t="shared" ref="E231:E261" si="24">D231&amp;"_Lung_Block"</f>
        <v>Dynan_B5_654_31_18C_Lung_Block</v>
      </c>
      <c r="F231" s="282">
        <f>F224+1</f>
        <v>21</v>
      </c>
      <c r="G231" s="227">
        <v>3</v>
      </c>
      <c r="H231" s="23" t="s">
        <v>42</v>
      </c>
      <c r="I231" s="22" t="s">
        <v>62</v>
      </c>
      <c r="J231" s="23">
        <v>654</v>
      </c>
      <c r="K231" s="24" t="s">
        <v>44</v>
      </c>
      <c r="L231" s="23">
        <v>31</v>
      </c>
      <c r="M231" s="23" t="s">
        <v>34</v>
      </c>
      <c r="N231" s="44">
        <v>0.75</v>
      </c>
      <c r="O231" s="23" t="s">
        <v>35</v>
      </c>
      <c r="P231" s="23" t="s">
        <v>63</v>
      </c>
      <c r="Q231" s="25">
        <v>43242</v>
      </c>
      <c r="R231" s="139">
        <v>43411</v>
      </c>
      <c r="S231" s="140">
        <v>43735</v>
      </c>
      <c r="T231" s="135">
        <f t="shared" si="23"/>
        <v>324</v>
      </c>
      <c r="U231" s="135">
        <v>1</v>
      </c>
      <c r="V231" s="135">
        <v>1</v>
      </c>
      <c r="W231" s="145">
        <v>0</v>
      </c>
      <c r="X231" s="145"/>
      <c r="Y231" s="145"/>
      <c r="Z231" s="145"/>
      <c r="AA231" s="146"/>
      <c r="AB231" s="143" t="s">
        <v>108</v>
      </c>
    </row>
    <row r="232" spans="1:28" s="437" customFormat="1" ht="16" hidden="1" customHeight="1">
      <c r="A232" s="425" t="s">
        <v>58</v>
      </c>
      <c r="B232" s="425" t="s">
        <v>58</v>
      </c>
      <c r="C232" s="425" t="s">
        <v>58</v>
      </c>
      <c r="D232" s="9" t="str">
        <f t="shared" ref="D232:D239" si="25">I232&amp;"_"&amp;J232&amp;"_"&amp;L232&amp;"_"&amp;K232</f>
        <v>B5_659_32_18C</v>
      </c>
      <c r="E232" s="9" t="str">
        <f t="shared" si="24"/>
        <v>B5_659_32_18C_Lung_Block</v>
      </c>
      <c r="F232" s="760">
        <v>5</v>
      </c>
      <c r="G232" s="428">
        <v>3</v>
      </c>
      <c r="H232" s="429" t="s">
        <v>42</v>
      </c>
      <c r="I232" s="430" t="s">
        <v>62</v>
      </c>
      <c r="J232" s="429">
        <v>659</v>
      </c>
      <c r="K232" s="425" t="s">
        <v>44</v>
      </c>
      <c r="L232" s="429">
        <v>32</v>
      </c>
      <c r="M232" s="429" t="s">
        <v>34</v>
      </c>
      <c r="N232" s="431">
        <v>0.75</v>
      </c>
      <c r="O232" s="429" t="s">
        <v>35</v>
      </c>
      <c r="P232" s="429" t="s">
        <v>63</v>
      </c>
      <c r="Q232" s="432">
        <v>43242</v>
      </c>
      <c r="R232" s="433">
        <v>43411</v>
      </c>
      <c r="S232" s="434">
        <v>43785</v>
      </c>
      <c r="T232" s="435">
        <f t="shared" si="23"/>
        <v>374</v>
      </c>
      <c r="U232" s="435">
        <v>0</v>
      </c>
      <c r="V232" s="435">
        <v>1</v>
      </c>
      <c r="W232" s="438"/>
      <c r="X232" s="439"/>
      <c r="Y232" s="439"/>
      <c r="Z232" s="439"/>
      <c r="AA232" s="440"/>
      <c r="AB232" s="436" t="s">
        <v>104</v>
      </c>
    </row>
    <row r="233" spans="1:28" s="437" customFormat="1" ht="16" hidden="1" customHeight="1">
      <c r="A233" s="425" t="s">
        <v>58</v>
      </c>
      <c r="B233" s="425" t="s">
        <v>58</v>
      </c>
      <c r="C233" s="425" t="s">
        <v>58</v>
      </c>
      <c r="D233" s="9" t="str">
        <f t="shared" si="25"/>
        <v>B5_660_32_18C</v>
      </c>
      <c r="E233" s="9" t="str">
        <f t="shared" si="24"/>
        <v>B5_660_32_18C_Lung_Block</v>
      </c>
      <c r="F233" s="760">
        <v>6</v>
      </c>
      <c r="G233" s="428">
        <v>3</v>
      </c>
      <c r="H233" s="429" t="s">
        <v>42</v>
      </c>
      <c r="I233" s="430" t="s">
        <v>62</v>
      </c>
      <c r="J233" s="429">
        <v>660</v>
      </c>
      <c r="K233" s="425" t="s">
        <v>44</v>
      </c>
      <c r="L233" s="429">
        <v>32</v>
      </c>
      <c r="M233" s="429" t="s">
        <v>34</v>
      </c>
      <c r="N233" s="431">
        <v>0.75</v>
      </c>
      <c r="O233" s="429" t="s">
        <v>35</v>
      </c>
      <c r="P233" s="429" t="s">
        <v>63</v>
      </c>
      <c r="Q233" s="432">
        <v>43242</v>
      </c>
      <c r="R233" s="433">
        <v>43411</v>
      </c>
      <c r="S233" s="434">
        <v>43861</v>
      </c>
      <c r="T233" s="435">
        <f t="shared" si="23"/>
        <v>450</v>
      </c>
      <c r="U233" s="435">
        <v>0</v>
      </c>
      <c r="V233" s="435">
        <v>1</v>
      </c>
      <c r="W233" s="439"/>
      <c r="X233" s="439"/>
      <c r="Y233" s="439"/>
      <c r="Z233" s="439"/>
      <c r="AA233" s="440"/>
      <c r="AB233" s="436" t="s">
        <v>105</v>
      </c>
    </row>
    <row r="234" spans="1:28" s="437" customFormat="1" ht="16" hidden="1" customHeight="1">
      <c r="A234" s="425" t="s">
        <v>58</v>
      </c>
      <c r="B234" s="425" t="s">
        <v>58</v>
      </c>
      <c r="C234" s="425" t="s">
        <v>58</v>
      </c>
      <c r="D234" s="9" t="str">
        <f t="shared" si="25"/>
        <v>B5_752_51_18C</v>
      </c>
      <c r="E234" s="9" t="str">
        <f t="shared" si="24"/>
        <v>B5_752_51_18C_Lung_Block</v>
      </c>
      <c r="F234" s="760">
        <v>7</v>
      </c>
      <c r="G234" s="428">
        <v>3</v>
      </c>
      <c r="H234" s="429" t="s">
        <v>42</v>
      </c>
      <c r="I234" s="430" t="s">
        <v>62</v>
      </c>
      <c r="J234" s="429">
        <v>752</v>
      </c>
      <c r="K234" s="425" t="s">
        <v>44</v>
      </c>
      <c r="L234" s="429">
        <v>51</v>
      </c>
      <c r="M234" s="429" t="s">
        <v>34</v>
      </c>
      <c r="N234" s="431">
        <v>0.75</v>
      </c>
      <c r="O234" s="429" t="s">
        <v>35</v>
      </c>
      <c r="P234" s="429" t="s">
        <v>63</v>
      </c>
      <c r="Q234" s="432">
        <v>43242</v>
      </c>
      <c r="R234" s="433">
        <v>43411</v>
      </c>
      <c r="S234" s="434">
        <v>43817</v>
      </c>
      <c r="T234" s="435">
        <f t="shared" si="23"/>
        <v>406</v>
      </c>
      <c r="U234" s="435">
        <v>0</v>
      </c>
      <c r="V234" s="435">
        <v>1</v>
      </c>
      <c r="W234" s="430"/>
      <c r="X234" s="430"/>
      <c r="Y234" s="430"/>
      <c r="Z234" s="430"/>
      <c r="AA234" s="436"/>
      <c r="AB234" s="436" t="s">
        <v>104</v>
      </c>
    </row>
    <row r="235" spans="1:28" s="437" customFormat="1" ht="16" hidden="1" customHeight="1">
      <c r="A235" s="425" t="s">
        <v>58</v>
      </c>
      <c r="B235" s="425" t="s">
        <v>58</v>
      </c>
      <c r="C235" s="425" t="s">
        <v>58</v>
      </c>
      <c r="D235" s="9" t="str">
        <f t="shared" si="25"/>
        <v>B5_753_52_18C</v>
      </c>
      <c r="E235" s="9" t="str">
        <f t="shared" si="24"/>
        <v>B5_753_52_18C_Lung_Block</v>
      </c>
      <c r="F235" s="760">
        <v>8</v>
      </c>
      <c r="G235" s="428">
        <v>3</v>
      </c>
      <c r="H235" s="429" t="s">
        <v>42</v>
      </c>
      <c r="I235" s="430" t="s">
        <v>62</v>
      </c>
      <c r="J235" s="429">
        <v>753</v>
      </c>
      <c r="K235" s="425" t="s">
        <v>44</v>
      </c>
      <c r="L235" s="429">
        <v>52</v>
      </c>
      <c r="M235" s="429" t="s">
        <v>34</v>
      </c>
      <c r="N235" s="431">
        <v>0.75</v>
      </c>
      <c r="O235" s="429" t="s">
        <v>35</v>
      </c>
      <c r="P235" s="429" t="s">
        <v>63</v>
      </c>
      <c r="Q235" s="432">
        <v>43242</v>
      </c>
      <c r="R235" s="433">
        <v>43411</v>
      </c>
      <c r="S235" s="434">
        <v>43749</v>
      </c>
      <c r="T235" s="435">
        <f t="shared" si="23"/>
        <v>338</v>
      </c>
      <c r="U235" s="435">
        <v>0</v>
      </c>
      <c r="V235" s="435">
        <v>1</v>
      </c>
      <c r="W235" s="441"/>
      <c r="X235" s="441"/>
      <c r="Y235" s="441"/>
      <c r="Z235" s="441"/>
      <c r="AA235" s="442"/>
      <c r="AB235" s="436" t="s">
        <v>109</v>
      </c>
    </row>
    <row r="236" spans="1:28" ht="16">
      <c r="A236" s="9">
        <v>1</v>
      </c>
      <c r="B236" s="9">
        <v>1</v>
      </c>
      <c r="C236" s="9">
        <v>7</v>
      </c>
      <c r="D236" s="9" t="str">
        <f>"Dynan_"&amp;I236&amp;"_"&amp;J236&amp;"_"&amp;L236&amp;"_"&amp;K236</f>
        <v>Dynan_B5_763_54_18C</v>
      </c>
      <c r="E236" s="821" t="str">
        <f t="shared" si="24"/>
        <v>Dynan_B5_763_54_18C_Lung_Block</v>
      </c>
      <c r="F236" s="282">
        <f>F231+1</f>
        <v>22</v>
      </c>
      <c r="G236" s="227">
        <v>3</v>
      </c>
      <c r="H236" s="23" t="s">
        <v>42</v>
      </c>
      <c r="I236" s="22" t="s">
        <v>62</v>
      </c>
      <c r="J236" s="23">
        <v>763</v>
      </c>
      <c r="K236" s="24" t="s">
        <v>44</v>
      </c>
      <c r="L236" s="23">
        <v>54</v>
      </c>
      <c r="M236" s="23" t="s">
        <v>34</v>
      </c>
      <c r="N236" s="44">
        <v>0.75</v>
      </c>
      <c r="O236" s="23" t="s">
        <v>35</v>
      </c>
      <c r="P236" s="23" t="s">
        <v>63</v>
      </c>
      <c r="Q236" s="25">
        <v>43242</v>
      </c>
      <c r="R236" s="139">
        <v>43411</v>
      </c>
      <c r="S236" s="140">
        <v>43902</v>
      </c>
      <c r="T236" s="135">
        <f t="shared" si="23"/>
        <v>491</v>
      </c>
      <c r="U236" s="135">
        <v>0</v>
      </c>
      <c r="V236" s="135">
        <v>1</v>
      </c>
      <c r="W236" s="136"/>
      <c r="X236" s="136"/>
      <c r="Y236" s="136"/>
      <c r="Z236" s="136"/>
      <c r="AA236" s="143"/>
      <c r="AB236" s="143" t="s">
        <v>110</v>
      </c>
    </row>
    <row r="237" spans="1:28" s="437" customFormat="1" ht="16" hidden="1" customHeight="1">
      <c r="A237" s="425" t="s">
        <v>58</v>
      </c>
      <c r="B237" s="425" t="s">
        <v>58</v>
      </c>
      <c r="C237" s="425" t="s">
        <v>58</v>
      </c>
      <c r="D237" s="9" t="str">
        <f t="shared" si="25"/>
        <v>B5_768_55_18C</v>
      </c>
      <c r="E237" s="9" t="str">
        <f t="shared" si="24"/>
        <v>B5_768_55_18C_Lung_Block</v>
      </c>
      <c r="F237" s="282">
        <f>F232+1</f>
        <v>6</v>
      </c>
      <c r="G237" s="428">
        <v>3</v>
      </c>
      <c r="H237" s="429" t="s">
        <v>42</v>
      </c>
      <c r="I237" s="430" t="s">
        <v>62</v>
      </c>
      <c r="J237" s="429">
        <v>768</v>
      </c>
      <c r="K237" s="425" t="s">
        <v>44</v>
      </c>
      <c r="L237" s="429">
        <v>55</v>
      </c>
      <c r="M237" s="429" t="s">
        <v>34</v>
      </c>
      <c r="N237" s="431">
        <v>0.75</v>
      </c>
      <c r="O237" s="429" t="s">
        <v>35</v>
      </c>
      <c r="P237" s="429" t="s">
        <v>63</v>
      </c>
      <c r="Q237" s="432">
        <v>43242</v>
      </c>
      <c r="R237" s="433">
        <v>43411</v>
      </c>
      <c r="S237" s="434">
        <v>43885</v>
      </c>
      <c r="T237" s="435">
        <f t="shared" si="23"/>
        <v>474</v>
      </c>
      <c r="U237" s="435">
        <v>0</v>
      </c>
      <c r="V237" s="435">
        <v>1</v>
      </c>
      <c r="W237" s="430"/>
      <c r="X237" s="430"/>
      <c r="Y237" s="430"/>
      <c r="Z237" s="430"/>
      <c r="AA237" s="436"/>
      <c r="AB237" s="436" t="s">
        <v>104</v>
      </c>
    </row>
    <row r="238" spans="1:28" s="437" customFormat="1" ht="16" hidden="1" customHeight="1">
      <c r="A238" s="425" t="s">
        <v>58</v>
      </c>
      <c r="B238" s="425" t="s">
        <v>58</v>
      </c>
      <c r="C238" s="425" t="s">
        <v>58</v>
      </c>
      <c r="D238" s="9" t="str">
        <f t="shared" si="25"/>
        <v>B5_773_56_18C</v>
      </c>
      <c r="E238" s="9" t="str">
        <f t="shared" si="24"/>
        <v>B5_773_56_18C_Lung_Block</v>
      </c>
      <c r="F238" s="282">
        <f>F233+1</f>
        <v>7</v>
      </c>
      <c r="G238" s="428">
        <v>3</v>
      </c>
      <c r="H238" s="429" t="s">
        <v>42</v>
      </c>
      <c r="I238" s="430" t="s">
        <v>62</v>
      </c>
      <c r="J238" s="429">
        <v>773</v>
      </c>
      <c r="K238" s="425" t="s">
        <v>44</v>
      </c>
      <c r="L238" s="429">
        <v>56</v>
      </c>
      <c r="M238" s="429" t="s">
        <v>34</v>
      </c>
      <c r="N238" s="431">
        <v>0.75</v>
      </c>
      <c r="O238" s="429" t="s">
        <v>35</v>
      </c>
      <c r="P238" s="429" t="s">
        <v>63</v>
      </c>
      <c r="Q238" s="432">
        <v>43242</v>
      </c>
      <c r="R238" s="433">
        <v>43411</v>
      </c>
      <c r="S238" s="443">
        <v>43874</v>
      </c>
      <c r="T238" s="435">
        <f t="shared" si="23"/>
        <v>463</v>
      </c>
      <c r="U238" s="435">
        <v>0</v>
      </c>
      <c r="V238" s="435">
        <v>1</v>
      </c>
      <c r="W238" s="430"/>
      <c r="X238" s="430"/>
      <c r="Y238" s="430"/>
      <c r="Z238" s="430"/>
      <c r="AA238" s="436"/>
      <c r="AB238" s="436" t="s">
        <v>104</v>
      </c>
    </row>
    <row r="239" spans="1:28" s="437" customFormat="1" ht="16" hidden="1" customHeight="1">
      <c r="A239" s="425" t="s">
        <v>58</v>
      </c>
      <c r="B239" s="425" t="s">
        <v>58</v>
      </c>
      <c r="C239" s="425" t="s">
        <v>58</v>
      </c>
      <c r="D239" s="9" t="str">
        <f t="shared" si="25"/>
        <v>B5_774_56_18C</v>
      </c>
      <c r="E239" s="9" t="str">
        <f t="shared" si="24"/>
        <v>B5_774_56_18C_Lung_Block</v>
      </c>
      <c r="F239" s="282">
        <f>F234+1</f>
        <v>8</v>
      </c>
      <c r="G239" s="428">
        <v>3</v>
      </c>
      <c r="H239" s="429" t="s">
        <v>42</v>
      </c>
      <c r="I239" s="430" t="s">
        <v>62</v>
      </c>
      <c r="J239" s="429">
        <v>774</v>
      </c>
      <c r="K239" s="425" t="s">
        <v>44</v>
      </c>
      <c r="L239" s="429">
        <v>56</v>
      </c>
      <c r="M239" s="429" t="s">
        <v>34</v>
      </c>
      <c r="N239" s="431">
        <v>0.75</v>
      </c>
      <c r="O239" s="429" t="s">
        <v>35</v>
      </c>
      <c r="P239" s="429" t="s">
        <v>63</v>
      </c>
      <c r="Q239" s="432">
        <v>43242</v>
      </c>
      <c r="R239" s="433">
        <v>43411</v>
      </c>
      <c r="S239" s="443">
        <v>43929</v>
      </c>
      <c r="T239" s="435">
        <f t="shared" si="23"/>
        <v>518</v>
      </c>
      <c r="U239" s="435">
        <v>0</v>
      </c>
      <c r="V239" s="435">
        <v>1</v>
      </c>
      <c r="W239" s="430"/>
      <c r="X239" s="430"/>
      <c r="Y239" s="430"/>
      <c r="Z239" s="430"/>
      <c r="AA239" s="436"/>
      <c r="AB239" s="436" t="s">
        <v>104</v>
      </c>
    </row>
    <row r="240" spans="1:28" ht="16">
      <c r="A240" s="9">
        <v>1</v>
      </c>
      <c r="B240" s="9">
        <v>1</v>
      </c>
      <c r="C240" s="9">
        <v>7</v>
      </c>
      <c r="D240" s="9" t="str">
        <f t="shared" ref="D240:D261" si="26">"Dynan_"&amp;I240&amp;"_"&amp;J240&amp;"_"&amp;L240&amp;"_"&amp;K240</f>
        <v>Dynan_B5_778_57_18C</v>
      </c>
      <c r="E240" s="821" t="str">
        <f t="shared" si="24"/>
        <v>Dynan_B5_778_57_18C_Lung_Block</v>
      </c>
      <c r="F240" s="282">
        <f>F236+1</f>
        <v>23</v>
      </c>
      <c r="G240" s="227">
        <v>3</v>
      </c>
      <c r="H240" s="23" t="s">
        <v>42</v>
      </c>
      <c r="I240" s="22" t="s">
        <v>62</v>
      </c>
      <c r="J240" s="23">
        <v>778</v>
      </c>
      <c r="K240" s="24" t="s">
        <v>44</v>
      </c>
      <c r="L240" s="23">
        <v>57</v>
      </c>
      <c r="M240" s="23" t="s">
        <v>34</v>
      </c>
      <c r="N240" s="44">
        <v>0.75</v>
      </c>
      <c r="O240" s="23" t="s">
        <v>35</v>
      </c>
      <c r="P240" s="23" t="s">
        <v>63</v>
      </c>
      <c r="Q240" s="25">
        <v>43242</v>
      </c>
      <c r="R240" s="139">
        <v>43411</v>
      </c>
      <c r="S240" s="148">
        <v>43742</v>
      </c>
      <c r="T240" s="135">
        <f t="shared" si="23"/>
        <v>331</v>
      </c>
      <c r="U240" s="135">
        <v>1</v>
      </c>
      <c r="V240" s="135">
        <v>1</v>
      </c>
      <c r="W240" s="145">
        <v>0</v>
      </c>
      <c r="X240" s="145"/>
      <c r="Y240" s="145"/>
      <c r="Z240" s="145"/>
      <c r="AA240" s="146"/>
      <c r="AB240" s="143" t="s">
        <v>111</v>
      </c>
    </row>
    <row r="241" spans="1:28" s="437" customFormat="1" ht="16" hidden="1" customHeight="1">
      <c r="A241" s="425" t="s">
        <v>58</v>
      </c>
      <c r="B241" s="425" t="s">
        <v>58</v>
      </c>
      <c r="C241" s="425" t="s">
        <v>58</v>
      </c>
      <c r="D241" s="9" t="str">
        <f t="shared" si="26"/>
        <v>Dynan_B5_789_59_18C</v>
      </c>
      <c r="E241" s="9" t="str">
        <f t="shared" si="24"/>
        <v>Dynan_B5_789_59_18C_Lung_Block</v>
      </c>
      <c r="F241" s="282">
        <f t="shared" ref="F241:F259" si="27">F237+1</f>
        <v>7</v>
      </c>
      <c r="G241" s="428">
        <v>3</v>
      </c>
      <c r="H241" s="429" t="s">
        <v>42</v>
      </c>
      <c r="I241" s="430" t="s">
        <v>62</v>
      </c>
      <c r="J241" s="429">
        <v>789</v>
      </c>
      <c r="K241" s="425" t="s">
        <v>44</v>
      </c>
      <c r="L241" s="429">
        <v>59</v>
      </c>
      <c r="M241" s="429" t="s">
        <v>34</v>
      </c>
      <c r="N241" s="431">
        <v>0.75</v>
      </c>
      <c r="O241" s="429" t="s">
        <v>35</v>
      </c>
      <c r="P241" s="429" t="s">
        <v>63</v>
      </c>
      <c r="Q241" s="432">
        <v>43242</v>
      </c>
      <c r="R241" s="433">
        <v>43411</v>
      </c>
      <c r="S241" s="434">
        <v>43430</v>
      </c>
      <c r="T241" s="435">
        <f t="shared" si="23"/>
        <v>19</v>
      </c>
      <c r="U241" s="435">
        <v>0</v>
      </c>
      <c r="V241" s="435">
        <v>1</v>
      </c>
      <c r="W241" s="430"/>
      <c r="X241" s="430"/>
      <c r="Y241" s="430"/>
      <c r="Z241" s="430"/>
      <c r="AA241" s="436"/>
      <c r="AB241" s="436" t="s">
        <v>112</v>
      </c>
    </row>
    <row r="242" spans="1:28" s="437" customFormat="1" ht="16" hidden="1" customHeight="1">
      <c r="A242" s="425" t="s">
        <v>58</v>
      </c>
      <c r="B242" s="425" t="s">
        <v>58</v>
      </c>
      <c r="C242" s="425" t="s">
        <v>58</v>
      </c>
      <c r="D242" s="9" t="str">
        <f t="shared" si="26"/>
        <v>Dynan_B5_791_59_18C</v>
      </c>
      <c r="E242" s="9" t="str">
        <f t="shared" si="24"/>
        <v>Dynan_B5_791_59_18C_Lung_Block</v>
      </c>
      <c r="F242" s="282">
        <f t="shared" si="27"/>
        <v>8</v>
      </c>
      <c r="G242" s="428">
        <v>3</v>
      </c>
      <c r="H242" s="429" t="s">
        <v>42</v>
      </c>
      <c r="I242" s="430" t="s">
        <v>62</v>
      </c>
      <c r="J242" s="429">
        <v>791</v>
      </c>
      <c r="K242" s="425" t="s">
        <v>44</v>
      </c>
      <c r="L242" s="429">
        <v>59</v>
      </c>
      <c r="M242" s="429" t="s">
        <v>34</v>
      </c>
      <c r="N242" s="431">
        <v>0.75</v>
      </c>
      <c r="O242" s="429" t="s">
        <v>35</v>
      </c>
      <c r="P242" s="429" t="s">
        <v>63</v>
      </c>
      <c r="Q242" s="432">
        <v>43242</v>
      </c>
      <c r="R242" s="433">
        <v>43411</v>
      </c>
      <c r="S242" s="434">
        <v>43419</v>
      </c>
      <c r="T242" s="435">
        <f t="shared" si="23"/>
        <v>8</v>
      </c>
      <c r="U242" s="435">
        <v>0</v>
      </c>
      <c r="V242" s="435">
        <v>1</v>
      </c>
      <c r="W242" s="430"/>
      <c r="X242" s="430"/>
      <c r="Y242" s="430"/>
      <c r="Z242" s="430"/>
      <c r="AA242" s="436"/>
      <c r="AB242" s="436" t="s">
        <v>113</v>
      </c>
    </row>
    <row r="243" spans="1:28" s="437" customFormat="1" ht="16" hidden="1" customHeight="1">
      <c r="A243" s="425" t="s">
        <v>58</v>
      </c>
      <c r="B243" s="425" t="s">
        <v>58</v>
      </c>
      <c r="C243" s="425" t="s">
        <v>58</v>
      </c>
      <c r="D243" s="9" t="str">
        <f t="shared" si="26"/>
        <v>Dynan_B5_792_59_18C</v>
      </c>
      <c r="E243" s="9" t="str">
        <f t="shared" si="24"/>
        <v>Dynan_B5_792_59_18C_Lung_Block</v>
      </c>
      <c r="F243" s="282">
        <f t="shared" si="27"/>
        <v>9</v>
      </c>
      <c r="G243" s="428">
        <v>3</v>
      </c>
      <c r="H243" s="429" t="s">
        <v>42</v>
      </c>
      <c r="I243" s="430" t="s">
        <v>62</v>
      </c>
      <c r="J243" s="429">
        <v>792</v>
      </c>
      <c r="K243" s="425" t="s">
        <v>44</v>
      </c>
      <c r="L243" s="429">
        <v>59</v>
      </c>
      <c r="M243" s="429" t="s">
        <v>34</v>
      </c>
      <c r="N243" s="431">
        <v>0.75</v>
      </c>
      <c r="O243" s="429" t="s">
        <v>35</v>
      </c>
      <c r="P243" s="429" t="s">
        <v>63</v>
      </c>
      <c r="Q243" s="432">
        <v>43242</v>
      </c>
      <c r="R243" s="433">
        <v>43411</v>
      </c>
      <c r="S243" s="434">
        <v>43420</v>
      </c>
      <c r="T243" s="435">
        <f t="shared" si="23"/>
        <v>9</v>
      </c>
      <c r="U243" s="435">
        <v>0</v>
      </c>
      <c r="V243" s="435">
        <v>1</v>
      </c>
      <c r="W243" s="430"/>
      <c r="X243" s="430"/>
      <c r="Y243" s="430"/>
      <c r="Z243" s="430"/>
      <c r="AA243" s="436"/>
      <c r="AB243" s="436" t="s">
        <v>114</v>
      </c>
    </row>
    <row r="244" spans="1:28" s="437" customFormat="1" ht="16" hidden="1" customHeight="1">
      <c r="A244" s="425" t="s">
        <v>58</v>
      </c>
      <c r="B244" s="425" t="s">
        <v>58</v>
      </c>
      <c r="C244" s="425" t="s">
        <v>58</v>
      </c>
      <c r="D244" s="9" t="str">
        <f t="shared" si="26"/>
        <v>Dynan_B5_793_59_18C</v>
      </c>
      <c r="E244" s="9" t="str">
        <f t="shared" si="24"/>
        <v>Dynan_B5_793_59_18C_Lung_Block</v>
      </c>
      <c r="F244" s="282">
        <f t="shared" si="27"/>
        <v>24</v>
      </c>
      <c r="G244" s="428">
        <v>3</v>
      </c>
      <c r="H244" s="429" t="s">
        <v>42</v>
      </c>
      <c r="I244" s="430" t="s">
        <v>62</v>
      </c>
      <c r="J244" s="429">
        <v>793</v>
      </c>
      <c r="K244" s="425" t="s">
        <v>44</v>
      </c>
      <c r="L244" s="429">
        <v>59</v>
      </c>
      <c r="M244" s="429" t="s">
        <v>34</v>
      </c>
      <c r="N244" s="431">
        <v>0.75</v>
      </c>
      <c r="O244" s="429" t="s">
        <v>35</v>
      </c>
      <c r="P244" s="429" t="s">
        <v>63</v>
      </c>
      <c r="Q244" s="432">
        <v>43242</v>
      </c>
      <c r="R244" s="433">
        <v>43411</v>
      </c>
      <c r="S244" s="434">
        <v>43418</v>
      </c>
      <c r="T244" s="435">
        <f t="shared" si="23"/>
        <v>7</v>
      </c>
      <c r="U244" s="435">
        <v>0</v>
      </c>
      <c r="V244" s="435">
        <v>1</v>
      </c>
      <c r="W244" s="430"/>
      <c r="X244" s="430"/>
      <c r="Y244" s="430"/>
      <c r="Z244" s="430"/>
      <c r="AA244" s="436"/>
      <c r="AB244" s="436" t="s">
        <v>115</v>
      </c>
    </row>
    <row r="245" spans="1:28" s="437" customFormat="1" ht="16" hidden="1" customHeight="1">
      <c r="A245" s="425" t="s">
        <v>58</v>
      </c>
      <c r="B245" s="425" t="s">
        <v>58</v>
      </c>
      <c r="C245" s="425" t="s">
        <v>58</v>
      </c>
      <c r="D245" s="9" t="str">
        <f t="shared" si="26"/>
        <v>Dynan_B5_794_60_18C</v>
      </c>
      <c r="E245" s="9" t="str">
        <f t="shared" si="24"/>
        <v>Dynan_B5_794_60_18C_Lung_Block</v>
      </c>
      <c r="F245" s="282">
        <f t="shared" si="27"/>
        <v>8</v>
      </c>
      <c r="G245" s="428">
        <v>3</v>
      </c>
      <c r="H245" s="429" t="s">
        <v>42</v>
      </c>
      <c r="I245" s="430" t="s">
        <v>62</v>
      </c>
      <c r="J245" s="429">
        <v>794</v>
      </c>
      <c r="K245" s="425" t="s">
        <v>44</v>
      </c>
      <c r="L245" s="429">
        <v>60</v>
      </c>
      <c r="M245" s="429" t="s">
        <v>34</v>
      </c>
      <c r="N245" s="431">
        <v>0.75</v>
      </c>
      <c r="O245" s="429" t="s">
        <v>35</v>
      </c>
      <c r="P245" s="429" t="s">
        <v>63</v>
      </c>
      <c r="Q245" s="432">
        <v>43242</v>
      </c>
      <c r="R245" s="433">
        <v>43411</v>
      </c>
      <c r="S245" s="434">
        <v>43846</v>
      </c>
      <c r="T245" s="435">
        <f t="shared" si="23"/>
        <v>435</v>
      </c>
      <c r="U245" s="435">
        <v>0</v>
      </c>
      <c r="V245" s="435">
        <v>1</v>
      </c>
      <c r="W245" s="430"/>
      <c r="X245" s="430"/>
      <c r="Y245" s="430"/>
      <c r="Z245" s="430"/>
      <c r="AA245" s="436"/>
      <c r="AB245" s="436" t="s">
        <v>104</v>
      </c>
    </row>
    <row r="246" spans="1:28" s="437" customFormat="1" ht="16" hidden="1" customHeight="1">
      <c r="A246" s="425" t="s">
        <v>58</v>
      </c>
      <c r="B246" s="425" t="s">
        <v>58</v>
      </c>
      <c r="C246" s="425" t="s">
        <v>58</v>
      </c>
      <c r="D246" s="9" t="str">
        <f t="shared" si="26"/>
        <v>Dynan_B5_795_60_18C</v>
      </c>
      <c r="E246" s="9" t="str">
        <f t="shared" si="24"/>
        <v>Dynan_B5_795_60_18C_Lung_Block</v>
      </c>
      <c r="F246" s="282">
        <f t="shared" si="27"/>
        <v>9</v>
      </c>
      <c r="G246" s="428">
        <v>3</v>
      </c>
      <c r="H246" s="429" t="s">
        <v>42</v>
      </c>
      <c r="I246" s="430" t="s">
        <v>62</v>
      </c>
      <c r="J246" s="429">
        <v>795</v>
      </c>
      <c r="K246" s="425" t="s">
        <v>44</v>
      </c>
      <c r="L246" s="429">
        <v>60</v>
      </c>
      <c r="M246" s="429" t="s">
        <v>34</v>
      </c>
      <c r="N246" s="431">
        <v>0.75</v>
      </c>
      <c r="O246" s="429" t="s">
        <v>35</v>
      </c>
      <c r="P246" s="429" t="s">
        <v>63</v>
      </c>
      <c r="Q246" s="432">
        <v>43242</v>
      </c>
      <c r="R246" s="433">
        <v>43411</v>
      </c>
      <c r="S246" s="434">
        <v>43887</v>
      </c>
      <c r="T246" s="435">
        <f t="shared" si="23"/>
        <v>476</v>
      </c>
      <c r="U246" s="435">
        <v>0</v>
      </c>
      <c r="V246" s="435">
        <v>1</v>
      </c>
      <c r="W246" s="430"/>
      <c r="X246" s="430"/>
      <c r="Y246" s="430"/>
      <c r="Z246" s="430"/>
      <c r="AA246" s="436"/>
      <c r="AB246" s="436" t="s">
        <v>104</v>
      </c>
    </row>
    <row r="247" spans="1:28" s="437" customFormat="1" ht="16" hidden="1" customHeight="1">
      <c r="A247" s="425" t="s">
        <v>58</v>
      </c>
      <c r="B247" s="425" t="s">
        <v>58</v>
      </c>
      <c r="C247" s="425" t="s">
        <v>58</v>
      </c>
      <c r="D247" s="9" t="str">
        <f t="shared" si="26"/>
        <v>Dynan_B5_798_60_18C</v>
      </c>
      <c r="E247" s="9" t="str">
        <f t="shared" si="24"/>
        <v>Dynan_B5_798_60_18C_Lung_Block</v>
      </c>
      <c r="F247" s="282">
        <f t="shared" si="27"/>
        <v>10</v>
      </c>
      <c r="G247" s="428">
        <v>3</v>
      </c>
      <c r="H247" s="429" t="s">
        <v>42</v>
      </c>
      <c r="I247" s="430" t="s">
        <v>62</v>
      </c>
      <c r="J247" s="429">
        <v>798</v>
      </c>
      <c r="K247" s="425" t="s">
        <v>44</v>
      </c>
      <c r="L247" s="429">
        <v>60</v>
      </c>
      <c r="M247" s="429" t="s">
        <v>34</v>
      </c>
      <c r="N247" s="431">
        <v>0.75</v>
      </c>
      <c r="O247" s="429" t="s">
        <v>35</v>
      </c>
      <c r="P247" s="429" t="s">
        <v>63</v>
      </c>
      <c r="Q247" s="432">
        <v>43242</v>
      </c>
      <c r="R247" s="433">
        <v>43411</v>
      </c>
      <c r="S247" s="434">
        <v>43945</v>
      </c>
      <c r="T247" s="435">
        <f t="shared" si="23"/>
        <v>534</v>
      </c>
      <c r="U247" s="435">
        <v>0</v>
      </c>
      <c r="V247" s="435">
        <v>1</v>
      </c>
      <c r="W247" s="430"/>
      <c r="X247" s="430"/>
      <c r="Y247" s="430"/>
      <c r="Z247" s="430"/>
      <c r="AA247" s="436"/>
      <c r="AB247" s="436" t="s">
        <v>104</v>
      </c>
    </row>
    <row r="248" spans="1:28" ht="16">
      <c r="A248" s="9">
        <v>1</v>
      </c>
      <c r="B248" s="9">
        <v>1</v>
      </c>
      <c r="C248" s="9">
        <v>7</v>
      </c>
      <c r="D248" s="9" t="str">
        <f t="shared" si="26"/>
        <v>Dynan_B6_201_115_19A</v>
      </c>
      <c r="E248" s="821" t="str">
        <f t="shared" si="24"/>
        <v>Dynan_B6_201_115_19A_Lung_Block</v>
      </c>
      <c r="F248" s="282">
        <f>F240+1</f>
        <v>24</v>
      </c>
      <c r="G248" s="227">
        <v>3</v>
      </c>
      <c r="H248" s="23" t="s">
        <v>42</v>
      </c>
      <c r="I248" s="136" t="s">
        <v>77</v>
      </c>
      <c r="J248" s="137">
        <v>201</v>
      </c>
      <c r="K248" s="24" t="s">
        <v>33</v>
      </c>
      <c r="L248" s="137">
        <v>115</v>
      </c>
      <c r="M248" s="23" t="s">
        <v>34</v>
      </c>
      <c r="N248" s="44">
        <v>0.75</v>
      </c>
      <c r="O248" s="23" t="s">
        <v>35</v>
      </c>
      <c r="P248" s="23" t="s">
        <v>63</v>
      </c>
      <c r="Q248" s="144">
        <v>43410</v>
      </c>
      <c r="R248" s="139">
        <v>43580</v>
      </c>
      <c r="S248" s="140">
        <v>43854</v>
      </c>
      <c r="T248" s="135">
        <f t="shared" si="23"/>
        <v>274</v>
      </c>
      <c r="U248" s="135">
        <v>1</v>
      </c>
      <c r="V248" s="135">
        <v>1</v>
      </c>
      <c r="W248" s="145">
        <v>0</v>
      </c>
      <c r="X248" s="145"/>
      <c r="Y248" s="145"/>
      <c r="Z248" s="145"/>
      <c r="AA248" s="146" t="s">
        <v>67</v>
      </c>
      <c r="AB248" s="143" t="s">
        <v>116</v>
      </c>
    </row>
    <row r="249" spans="1:28" s="437" customFormat="1" ht="16" hidden="1" customHeight="1">
      <c r="A249" s="425" t="s">
        <v>58</v>
      </c>
      <c r="B249" s="425" t="s">
        <v>58</v>
      </c>
      <c r="C249" s="425" t="s">
        <v>58</v>
      </c>
      <c r="D249" s="9" t="str">
        <f t="shared" si="26"/>
        <v>Dynan_B6_203_115_19A</v>
      </c>
      <c r="E249" s="9" t="str">
        <f t="shared" si="24"/>
        <v>Dynan_B6_203_115_19A_Lung_Block</v>
      </c>
      <c r="F249" s="282">
        <f t="shared" si="27"/>
        <v>9</v>
      </c>
      <c r="G249" s="428">
        <v>3</v>
      </c>
      <c r="H249" s="429" t="s">
        <v>42</v>
      </c>
      <c r="I249" s="430" t="s">
        <v>77</v>
      </c>
      <c r="J249" s="444">
        <v>203</v>
      </c>
      <c r="K249" s="425" t="s">
        <v>33</v>
      </c>
      <c r="L249" s="444">
        <v>115</v>
      </c>
      <c r="M249" s="429" t="s">
        <v>34</v>
      </c>
      <c r="N249" s="431">
        <v>0.75</v>
      </c>
      <c r="O249" s="429" t="s">
        <v>35</v>
      </c>
      <c r="P249" s="429" t="s">
        <v>63</v>
      </c>
      <c r="Q249" s="445">
        <v>43410</v>
      </c>
      <c r="R249" s="433">
        <v>43580</v>
      </c>
      <c r="S249" s="434">
        <v>44122</v>
      </c>
      <c r="T249" s="435">
        <f t="shared" si="23"/>
        <v>542</v>
      </c>
      <c r="U249" s="435">
        <v>0</v>
      </c>
      <c r="V249" s="435">
        <v>1</v>
      </c>
      <c r="W249" s="430"/>
      <c r="X249" s="430"/>
      <c r="Y249" s="430"/>
      <c r="Z249" s="430"/>
      <c r="AA249" s="436"/>
      <c r="AB249" s="436" t="s">
        <v>104</v>
      </c>
    </row>
    <row r="250" spans="1:28" ht="16">
      <c r="A250" s="9">
        <v>1</v>
      </c>
      <c r="B250" s="9">
        <v>1</v>
      </c>
      <c r="C250" s="9">
        <v>7</v>
      </c>
      <c r="D250" s="9" t="str">
        <f t="shared" si="26"/>
        <v>Dynan_B6_224_118_19A</v>
      </c>
      <c r="E250" s="821" t="str">
        <f t="shared" si="24"/>
        <v>Dynan_B6_224_118_19A_Lung_Block</v>
      </c>
      <c r="F250" s="282">
        <f>F248+1</f>
        <v>25</v>
      </c>
      <c r="G250" s="227">
        <v>3</v>
      </c>
      <c r="H250" s="23" t="s">
        <v>42</v>
      </c>
      <c r="I250" s="136" t="s">
        <v>77</v>
      </c>
      <c r="J250" s="137">
        <v>224</v>
      </c>
      <c r="K250" s="24" t="s">
        <v>33</v>
      </c>
      <c r="L250" s="137">
        <v>118</v>
      </c>
      <c r="M250" s="23" t="s">
        <v>34</v>
      </c>
      <c r="N250" s="44">
        <v>0.75</v>
      </c>
      <c r="O250" s="23" t="s">
        <v>35</v>
      </c>
      <c r="P250" s="23" t="s">
        <v>63</v>
      </c>
      <c r="Q250" s="144">
        <v>43410</v>
      </c>
      <c r="R250" s="139">
        <v>43580</v>
      </c>
      <c r="S250" s="140">
        <v>44068</v>
      </c>
      <c r="T250" s="135">
        <f t="shared" si="23"/>
        <v>488</v>
      </c>
      <c r="U250" s="135">
        <v>1</v>
      </c>
      <c r="V250" s="135">
        <v>1</v>
      </c>
      <c r="W250" s="145">
        <v>0</v>
      </c>
      <c r="X250" s="145"/>
      <c r="Y250" s="145"/>
      <c r="Z250" s="145"/>
      <c r="AA250" s="146"/>
      <c r="AB250" s="250" t="s">
        <v>117</v>
      </c>
    </row>
    <row r="251" spans="1:28" s="437" customFormat="1" ht="16" hidden="1" customHeight="1">
      <c r="A251" s="425" t="s">
        <v>58</v>
      </c>
      <c r="B251" s="425" t="s">
        <v>58</v>
      </c>
      <c r="C251" s="425" t="s">
        <v>58</v>
      </c>
      <c r="D251" s="9" t="str">
        <f t="shared" si="26"/>
        <v>Dynan_B6_231_120_19A</v>
      </c>
      <c r="E251" s="9" t="str">
        <f t="shared" si="24"/>
        <v>Dynan_B6_231_120_19A_Lung_Block</v>
      </c>
      <c r="F251" s="282">
        <f t="shared" si="27"/>
        <v>11</v>
      </c>
      <c r="G251" s="428">
        <v>3</v>
      </c>
      <c r="H251" s="429" t="s">
        <v>42</v>
      </c>
      <c r="I251" s="430" t="s">
        <v>77</v>
      </c>
      <c r="J251" s="444">
        <v>231</v>
      </c>
      <c r="K251" s="425" t="s">
        <v>33</v>
      </c>
      <c r="L251" s="444">
        <v>120</v>
      </c>
      <c r="M251" s="429" t="s">
        <v>34</v>
      </c>
      <c r="N251" s="431">
        <v>0.75</v>
      </c>
      <c r="O251" s="429" t="s">
        <v>35</v>
      </c>
      <c r="P251" s="429" t="s">
        <v>63</v>
      </c>
      <c r="Q251" s="445">
        <v>43410</v>
      </c>
      <c r="R251" s="433">
        <v>43580</v>
      </c>
      <c r="S251" s="434">
        <v>44007</v>
      </c>
      <c r="T251" s="435">
        <f t="shared" si="23"/>
        <v>427</v>
      </c>
      <c r="U251" s="435">
        <v>0</v>
      </c>
      <c r="V251" s="435">
        <v>1</v>
      </c>
      <c r="W251" s="430"/>
      <c r="X251" s="430"/>
      <c r="Y251" s="430"/>
      <c r="Z251" s="430"/>
      <c r="AA251" s="436"/>
      <c r="AB251" s="436" t="s">
        <v>104</v>
      </c>
    </row>
    <row r="252" spans="1:28" s="437" customFormat="1" ht="16" hidden="1" customHeight="1">
      <c r="A252" s="425" t="s">
        <v>58</v>
      </c>
      <c r="B252" s="425" t="s">
        <v>58</v>
      </c>
      <c r="C252" s="425" t="s">
        <v>58</v>
      </c>
      <c r="D252" s="9" t="str">
        <f t="shared" si="26"/>
        <v>Dynan_B6_232_120_19A</v>
      </c>
      <c r="E252" s="9" t="str">
        <f t="shared" si="24"/>
        <v>Dynan_B6_232_120_19A_Lung_Block</v>
      </c>
      <c r="F252" s="282">
        <f t="shared" si="27"/>
        <v>25</v>
      </c>
      <c r="G252" s="428">
        <v>3</v>
      </c>
      <c r="H252" s="429" t="s">
        <v>42</v>
      </c>
      <c r="I252" s="430" t="s">
        <v>77</v>
      </c>
      <c r="J252" s="444">
        <v>232</v>
      </c>
      <c r="K252" s="425" t="s">
        <v>33</v>
      </c>
      <c r="L252" s="444">
        <v>120</v>
      </c>
      <c r="M252" s="429" t="s">
        <v>34</v>
      </c>
      <c r="N252" s="431">
        <v>0.75</v>
      </c>
      <c r="O252" s="429" t="s">
        <v>35</v>
      </c>
      <c r="P252" s="429" t="s">
        <v>63</v>
      </c>
      <c r="Q252" s="445">
        <v>43410</v>
      </c>
      <c r="R252" s="433">
        <v>43580</v>
      </c>
      <c r="S252" s="434">
        <v>44117</v>
      </c>
      <c r="T252" s="435">
        <f t="shared" si="23"/>
        <v>537</v>
      </c>
      <c r="U252" s="435">
        <v>0</v>
      </c>
      <c r="V252" s="435">
        <v>1</v>
      </c>
      <c r="W252" s="430"/>
      <c r="X252" s="430"/>
      <c r="Y252" s="430"/>
      <c r="Z252" s="430"/>
      <c r="AA252" s="436"/>
      <c r="AB252" s="436" t="s">
        <v>104</v>
      </c>
    </row>
    <row r="253" spans="1:28" s="437" customFormat="1" ht="16" hidden="1" customHeight="1">
      <c r="A253" s="425" t="s">
        <v>58</v>
      </c>
      <c r="B253" s="425" t="s">
        <v>58</v>
      </c>
      <c r="C253" s="425" t="s">
        <v>58</v>
      </c>
      <c r="D253" s="9" t="str">
        <f t="shared" si="26"/>
        <v>Dynan_B6_238_121A_19A</v>
      </c>
      <c r="E253" s="9" t="str">
        <f t="shared" si="24"/>
        <v>Dynan_B6_238_121A_19A_Lung_Block</v>
      </c>
      <c r="F253" s="282">
        <f t="shared" si="27"/>
        <v>10</v>
      </c>
      <c r="G253" s="428">
        <v>3</v>
      </c>
      <c r="H253" s="429" t="s">
        <v>42</v>
      </c>
      <c r="I253" s="430" t="s">
        <v>77</v>
      </c>
      <c r="J253" s="444">
        <v>238</v>
      </c>
      <c r="K253" s="425" t="s">
        <v>33</v>
      </c>
      <c r="L253" s="444" t="s">
        <v>101</v>
      </c>
      <c r="M253" s="429" t="s">
        <v>34</v>
      </c>
      <c r="N253" s="431">
        <v>0.75</v>
      </c>
      <c r="O253" s="429" t="s">
        <v>35</v>
      </c>
      <c r="P253" s="429" t="s">
        <v>63</v>
      </c>
      <c r="Q253" s="445">
        <v>43410</v>
      </c>
      <c r="R253" s="433">
        <v>43580</v>
      </c>
      <c r="S253" s="434">
        <v>43588</v>
      </c>
      <c r="T253" s="435">
        <f t="shared" si="23"/>
        <v>8</v>
      </c>
      <c r="U253" s="435">
        <v>0</v>
      </c>
      <c r="V253" s="435">
        <v>1</v>
      </c>
      <c r="W253" s="430"/>
      <c r="X253" s="430"/>
      <c r="Y253" s="430"/>
      <c r="Z253" s="430"/>
      <c r="AA253" s="436"/>
      <c r="AB253" s="436" t="s">
        <v>118</v>
      </c>
    </row>
    <row r="254" spans="1:28" s="366" customFormat="1" ht="16">
      <c r="A254" s="303">
        <v>1</v>
      </c>
      <c r="B254" s="303">
        <v>1</v>
      </c>
      <c r="C254" s="303">
        <v>7</v>
      </c>
      <c r="D254" s="9" t="str">
        <f t="shared" si="26"/>
        <v>Dynan_B6_241_121A_19A</v>
      </c>
      <c r="E254" s="821" t="str">
        <f t="shared" si="24"/>
        <v>Dynan_B6_241_121A_19A_Lung_Block</v>
      </c>
      <c r="F254" s="282">
        <f>F250+1</f>
        <v>26</v>
      </c>
      <c r="G254" s="361">
        <v>3</v>
      </c>
      <c r="H254" s="333" t="s">
        <v>42</v>
      </c>
      <c r="I254" s="332" t="s">
        <v>77</v>
      </c>
      <c r="J254" s="363" t="s">
        <v>585</v>
      </c>
      <c r="K254" s="303" t="s">
        <v>33</v>
      </c>
      <c r="L254" s="363" t="s">
        <v>101</v>
      </c>
      <c r="M254" s="333" t="s">
        <v>34</v>
      </c>
      <c r="N254" s="375">
        <v>0.75</v>
      </c>
      <c r="O254" s="333" t="s">
        <v>35</v>
      </c>
      <c r="P254" s="333" t="s">
        <v>63</v>
      </c>
      <c r="Q254" s="376">
        <v>43410</v>
      </c>
      <c r="R254" s="370">
        <v>43580</v>
      </c>
      <c r="S254" s="371">
        <v>44092</v>
      </c>
      <c r="T254" s="372">
        <f t="shared" si="23"/>
        <v>512</v>
      </c>
      <c r="U254" s="372">
        <v>1</v>
      </c>
      <c r="V254" s="372">
        <v>1</v>
      </c>
      <c r="W254" s="488">
        <v>0</v>
      </c>
      <c r="X254" s="488"/>
      <c r="Y254" s="488"/>
      <c r="Z254" s="488">
        <v>1</v>
      </c>
      <c r="AA254" s="502" t="s">
        <v>82</v>
      </c>
      <c r="AB254" s="374" t="s">
        <v>119</v>
      </c>
    </row>
    <row r="255" spans="1:28" s="366" customFormat="1" ht="16">
      <c r="A255" s="303">
        <v>1</v>
      </c>
      <c r="B255" s="303">
        <v>1</v>
      </c>
      <c r="C255" s="303">
        <v>7</v>
      </c>
      <c r="D255" s="9" t="str">
        <f t="shared" si="26"/>
        <v>Dynan_B6_241D_121A_19A</v>
      </c>
      <c r="E255" s="821" t="str">
        <f t="shared" si="24"/>
        <v>Dynan_B6_241D_121A_19A_Lung_Block</v>
      </c>
      <c r="F255" s="282">
        <f>F254+1</f>
        <v>27</v>
      </c>
      <c r="G255" s="361">
        <v>3</v>
      </c>
      <c r="H255" s="333" t="s">
        <v>42</v>
      </c>
      <c r="I255" s="332" t="s">
        <v>77</v>
      </c>
      <c r="J255" s="363" t="s">
        <v>120</v>
      </c>
      <c r="K255" s="303" t="s">
        <v>33</v>
      </c>
      <c r="L255" s="363" t="s">
        <v>101</v>
      </c>
      <c r="M255" s="333" t="s">
        <v>34</v>
      </c>
      <c r="N255" s="375">
        <v>0.75</v>
      </c>
      <c r="O255" s="333" t="s">
        <v>35</v>
      </c>
      <c r="P255" s="333" t="s">
        <v>63</v>
      </c>
      <c r="Q255" s="376">
        <v>43410</v>
      </c>
      <c r="R255" s="370">
        <v>43580</v>
      </c>
      <c r="S255" s="371">
        <v>44092</v>
      </c>
      <c r="T255" s="372">
        <f t="shared" si="23"/>
        <v>512</v>
      </c>
      <c r="U255" s="372">
        <v>1</v>
      </c>
      <c r="V255" s="372">
        <v>1</v>
      </c>
      <c r="W255" s="488">
        <v>0</v>
      </c>
      <c r="X255" s="488"/>
      <c r="Y255" s="488"/>
      <c r="Z255" s="488">
        <v>1</v>
      </c>
      <c r="AA255" s="502" t="s">
        <v>82</v>
      </c>
      <c r="AB255" s="374" t="s">
        <v>119</v>
      </c>
    </row>
    <row r="256" spans="1:28" s="437" customFormat="1" ht="16" hidden="1" customHeight="1">
      <c r="A256" s="425" t="s">
        <v>58</v>
      </c>
      <c r="B256" s="425" t="s">
        <v>58</v>
      </c>
      <c r="C256" s="425" t="s">
        <v>58</v>
      </c>
      <c r="D256" s="9" t="str">
        <f t="shared" si="26"/>
        <v>Dynan_B6_242_122_19A</v>
      </c>
      <c r="E256" s="9" t="str">
        <f t="shared" si="24"/>
        <v>Dynan_B6_242_122_19A_Lung_Block</v>
      </c>
      <c r="F256" s="282">
        <f t="shared" si="27"/>
        <v>26</v>
      </c>
      <c r="G256" s="428">
        <v>3</v>
      </c>
      <c r="H256" s="429" t="s">
        <v>42</v>
      </c>
      <c r="I256" s="430" t="s">
        <v>77</v>
      </c>
      <c r="J256" s="444">
        <v>242</v>
      </c>
      <c r="K256" s="425" t="s">
        <v>33</v>
      </c>
      <c r="L256" s="444">
        <v>122</v>
      </c>
      <c r="M256" s="429" t="s">
        <v>34</v>
      </c>
      <c r="N256" s="431">
        <v>0.75</v>
      </c>
      <c r="O256" s="429" t="s">
        <v>35</v>
      </c>
      <c r="P256" s="429" t="s">
        <v>63</v>
      </c>
      <c r="Q256" s="445">
        <v>43410</v>
      </c>
      <c r="R256" s="433">
        <v>43580</v>
      </c>
      <c r="S256" s="434">
        <v>43586</v>
      </c>
      <c r="T256" s="435">
        <f t="shared" si="23"/>
        <v>6</v>
      </c>
      <c r="U256" s="435">
        <v>0</v>
      </c>
      <c r="V256" s="435">
        <v>1</v>
      </c>
      <c r="W256" s="430"/>
      <c r="X256" s="430"/>
      <c r="Y256" s="430"/>
      <c r="Z256" s="430"/>
      <c r="AA256" s="436"/>
      <c r="AB256" s="436" t="s">
        <v>113</v>
      </c>
    </row>
    <row r="257" spans="1:28" s="437" customFormat="1" ht="16" hidden="1" customHeight="1">
      <c r="A257" s="425" t="s">
        <v>58</v>
      </c>
      <c r="B257" s="425" t="s">
        <v>58</v>
      </c>
      <c r="C257" s="425" t="s">
        <v>58</v>
      </c>
      <c r="D257" s="9" t="str">
        <f t="shared" si="26"/>
        <v>Dynan_B6_243_122_19A</v>
      </c>
      <c r="E257" s="9" t="str">
        <f t="shared" si="24"/>
        <v>Dynan_B6_243_122_19A_Lung_Block</v>
      </c>
      <c r="F257" s="282">
        <f t="shared" si="27"/>
        <v>11</v>
      </c>
      <c r="G257" s="428">
        <v>3</v>
      </c>
      <c r="H257" s="429" t="s">
        <v>42</v>
      </c>
      <c r="I257" s="430" t="s">
        <v>77</v>
      </c>
      <c r="J257" s="444">
        <v>243</v>
      </c>
      <c r="K257" s="425" t="s">
        <v>33</v>
      </c>
      <c r="L257" s="444">
        <v>122</v>
      </c>
      <c r="M257" s="429" t="s">
        <v>34</v>
      </c>
      <c r="N257" s="431">
        <v>0.75</v>
      </c>
      <c r="O257" s="429" t="s">
        <v>35</v>
      </c>
      <c r="P257" s="429" t="s">
        <v>63</v>
      </c>
      <c r="Q257" s="445">
        <v>43410</v>
      </c>
      <c r="R257" s="433">
        <v>43580</v>
      </c>
      <c r="S257" s="434">
        <v>43586</v>
      </c>
      <c r="T257" s="435">
        <f t="shared" si="23"/>
        <v>6</v>
      </c>
      <c r="U257" s="435">
        <v>0</v>
      </c>
      <c r="V257" s="435">
        <v>1</v>
      </c>
      <c r="W257" s="430"/>
      <c r="X257" s="430"/>
      <c r="Y257" s="430"/>
      <c r="Z257" s="430"/>
      <c r="AA257" s="436"/>
      <c r="AB257" s="436" t="s">
        <v>113</v>
      </c>
    </row>
    <row r="258" spans="1:28" ht="16">
      <c r="A258" s="9">
        <v>1</v>
      </c>
      <c r="B258" s="9">
        <v>1</v>
      </c>
      <c r="C258" s="9">
        <v>7</v>
      </c>
      <c r="D258" s="9" t="str">
        <f t="shared" si="26"/>
        <v>Dynan_B6_245_122_19A</v>
      </c>
      <c r="E258" s="821" t="str">
        <f t="shared" si="24"/>
        <v>Dynan_B6_245_122_19A_Lung_Block</v>
      </c>
      <c r="F258" s="282">
        <f>F255+1</f>
        <v>28</v>
      </c>
      <c r="G258" s="227">
        <v>3</v>
      </c>
      <c r="H258" s="23" t="s">
        <v>42</v>
      </c>
      <c r="I258" s="136" t="s">
        <v>77</v>
      </c>
      <c r="J258" s="137">
        <v>245</v>
      </c>
      <c r="K258" s="24" t="s">
        <v>33</v>
      </c>
      <c r="L258" s="137">
        <v>122</v>
      </c>
      <c r="M258" s="23" t="s">
        <v>34</v>
      </c>
      <c r="N258" s="44">
        <v>0.75</v>
      </c>
      <c r="O258" s="23" t="s">
        <v>35</v>
      </c>
      <c r="P258" s="23" t="s">
        <v>63</v>
      </c>
      <c r="Q258" s="144">
        <v>43410</v>
      </c>
      <c r="R258" s="139">
        <v>43580</v>
      </c>
      <c r="S258" s="140">
        <v>43999</v>
      </c>
      <c r="T258" s="135">
        <f t="shared" si="23"/>
        <v>419</v>
      </c>
      <c r="U258" s="135">
        <v>1</v>
      </c>
      <c r="V258" s="135">
        <v>1</v>
      </c>
      <c r="W258" s="141">
        <v>0</v>
      </c>
      <c r="X258" s="141"/>
      <c r="Y258" s="141"/>
      <c r="Z258" s="141"/>
      <c r="AA258" s="142" t="s">
        <v>82</v>
      </c>
      <c r="AB258" s="143" t="s">
        <v>121</v>
      </c>
    </row>
    <row r="259" spans="1:28" s="437" customFormat="1" ht="16" hidden="1" customHeight="1">
      <c r="A259" s="425" t="s">
        <v>58</v>
      </c>
      <c r="B259" s="425" t="s">
        <v>58</v>
      </c>
      <c r="C259" s="425" t="s">
        <v>58</v>
      </c>
      <c r="D259" s="9" t="str">
        <f t="shared" si="26"/>
        <v>Dynan_B6_246_122_19A</v>
      </c>
      <c r="E259" s="9" t="str">
        <f t="shared" si="24"/>
        <v>Dynan_B6_246_122_19A_Lung_Block</v>
      </c>
      <c r="F259" s="282">
        <f t="shared" si="27"/>
        <v>28</v>
      </c>
      <c r="G259" s="428">
        <v>3</v>
      </c>
      <c r="H259" s="429" t="s">
        <v>42</v>
      </c>
      <c r="I259" s="430" t="s">
        <v>77</v>
      </c>
      <c r="J259" s="444">
        <v>246</v>
      </c>
      <c r="K259" s="425" t="s">
        <v>33</v>
      </c>
      <c r="L259" s="444">
        <v>122</v>
      </c>
      <c r="M259" s="429" t="s">
        <v>34</v>
      </c>
      <c r="N259" s="431">
        <v>0.75</v>
      </c>
      <c r="O259" s="429" t="s">
        <v>35</v>
      </c>
      <c r="P259" s="429" t="s">
        <v>63</v>
      </c>
      <c r="Q259" s="432">
        <v>43410</v>
      </c>
      <c r="R259" s="433">
        <v>43580</v>
      </c>
      <c r="S259" s="434">
        <v>43586</v>
      </c>
      <c r="T259" s="435">
        <f t="shared" si="23"/>
        <v>6</v>
      </c>
      <c r="U259" s="435">
        <v>0</v>
      </c>
      <c r="V259" s="435">
        <v>1</v>
      </c>
      <c r="W259" s="430"/>
      <c r="X259" s="430"/>
      <c r="Y259" s="430"/>
      <c r="Z259" s="430"/>
      <c r="AA259" s="436"/>
      <c r="AB259" s="436" t="s">
        <v>113</v>
      </c>
    </row>
    <row r="260" spans="1:28" ht="16">
      <c r="A260" s="9">
        <v>1</v>
      </c>
      <c r="B260" s="9">
        <v>1</v>
      </c>
      <c r="C260" s="9">
        <v>7</v>
      </c>
      <c r="D260" s="9" t="str">
        <f t="shared" si="26"/>
        <v>Dynan_B6_324_149_19A</v>
      </c>
      <c r="E260" s="821" t="str">
        <f t="shared" si="24"/>
        <v>Dynan_B6_324_149_19A_Lung_Block</v>
      </c>
      <c r="F260" s="282">
        <f>F258+1</f>
        <v>29</v>
      </c>
      <c r="G260" s="227">
        <v>3</v>
      </c>
      <c r="H260" s="23" t="s">
        <v>42</v>
      </c>
      <c r="I260" s="136" t="s">
        <v>77</v>
      </c>
      <c r="J260" s="137">
        <v>324</v>
      </c>
      <c r="K260" s="24" t="s">
        <v>33</v>
      </c>
      <c r="L260" s="137">
        <v>149</v>
      </c>
      <c r="M260" s="23" t="s">
        <v>34</v>
      </c>
      <c r="N260" s="44">
        <v>0.75</v>
      </c>
      <c r="O260" s="23" t="s">
        <v>35</v>
      </c>
      <c r="P260" s="23" t="s">
        <v>63</v>
      </c>
      <c r="Q260" s="144">
        <v>43410</v>
      </c>
      <c r="R260" s="139">
        <v>43580</v>
      </c>
      <c r="S260" s="140">
        <v>44008</v>
      </c>
      <c r="T260" s="135">
        <f t="shared" si="23"/>
        <v>428</v>
      </c>
      <c r="U260" s="135">
        <v>1</v>
      </c>
      <c r="V260" s="135">
        <v>1</v>
      </c>
      <c r="W260" s="141">
        <v>0</v>
      </c>
      <c r="X260" s="141"/>
      <c r="Y260" s="141"/>
      <c r="Z260" s="141"/>
      <c r="AA260" s="142"/>
      <c r="AB260" s="143" t="s">
        <v>122</v>
      </c>
    </row>
    <row r="261" spans="1:28" ht="16">
      <c r="A261" s="9">
        <v>1</v>
      </c>
      <c r="B261" s="9">
        <v>1</v>
      </c>
      <c r="C261" s="9">
        <v>7</v>
      </c>
      <c r="D261" s="9" t="str">
        <f t="shared" si="26"/>
        <v>Dynan_B6_867_108_19A</v>
      </c>
      <c r="E261" s="821" t="str">
        <f t="shared" si="24"/>
        <v>Dynan_B6_867_108_19A_Lung_Block</v>
      </c>
      <c r="F261" s="282">
        <f>F260+1</f>
        <v>30</v>
      </c>
      <c r="G261" s="227">
        <v>3</v>
      </c>
      <c r="H261" s="23" t="s">
        <v>42</v>
      </c>
      <c r="I261" s="136" t="s">
        <v>77</v>
      </c>
      <c r="J261" s="137">
        <v>867</v>
      </c>
      <c r="K261" s="24" t="s">
        <v>33</v>
      </c>
      <c r="L261" s="137">
        <v>108</v>
      </c>
      <c r="M261" s="23" t="s">
        <v>34</v>
      </c>
      <c r="N261" s="44">
        <v>0.75</v>
      </c>
      <c r="O261" s="23" t="s">
        <v>35</v>
      </c>
      <c r="P261" s="23" t="s">
        <v>63</v>
      </c>
      <c r="Q261" s="144">
        <v>43410</v>
      </c>
      <c r="R261" s="139">
        <v>43580</v>
      </c>
      <c r="S261" s="140">
        <v>44092</v>
      </c>
      <c r="T261" s="135">
        <f t="shared" si="23"/>
        <v>512</v>
      </c>
      <c r="U261" s="135">
        <v>1</v>
      </c>
      <c r="V261" s="135">
        <v>1</v>
      </c>
      <c r="W261" s="145">
        <v>0</v>
      </c>
      <c r="X261" s="145"/>
      <c r="Y261" s="145"/>
      <c r="Z261" s="145">
        <v>1</v>
      </c>
      <c r="AA261" s="146" t="s">
        <v>96</v>
      </c>
      <c r="AB261" s="143" t="s">
        <v>123</v>
      </c>
    </row>
    <row r="262" spans="1:28" s="437" customFormat="1" ht="16" hidden="1" customHeight="1">
      <c r="A262" s="425" t="s">
        <v>58</v>
      </c>
      <c r="B262" s="425" t="s">
        <v>58</v>
      </c>
      <c r="C262" s="425" t="s">
        <v>58</v>
      </c>
      <c r="D262" s="426"/>
      <c r="E262" s="426"/>
      <c r="F262" s="760">
        <v>34</v>
      </c>
      <c r="G262" s="428">
        <v>3</v>
      </c>
      <c r="H262" s="429" t="s">
        <v>42</v>
      </c>
      <c r="I262" s="430" t="s">
        <v>77</v>
      </c>
      <c r="J262" s="444">
        <v>881</v>
      </c>
      <c r="K262" s="425" t="s">
        <v>33</v>
      </c>
      <c r="L262" s="444">
        <v>111</v>
      </c>
      <c r="M262" s="429" t="s">
        <v>34</v>
      </c>
      <c r="N262" s="431">
        <v>0.75</v>
      </c>
      <c r="O262" s="429" t="s">
        <v>35</v>
      </c>
      <c r="P262" s="429" t="s">
        <v>63</v>
      </c>
      <c r="Q262" s="445">
        <v>43410</v>
      </c>
      <c r="R262" s="433">
        <v>43580</v>
      </c>
      <c r="S262" s="434">
        <v>44065</v>
      </c>
      <c r="T262" s="435">
        <f t="shared" si="23"/>
        <v>485</v>
      </c>
      <c r="U262" s="435">
        <v>0</v>
      </c>
      <c r="V262" s="435">
        <v>1</v>
      </c>
      <c r="W262" s="430"/>
      <c r="X262" s="430"/>
      <c r="Y262" s="430"/>
      <c r="Z262" s="430"/>
      <c r="AA262" s="436"/>
      <c r="AB262" s="436" t="s">
        <v>104</v>
      </c>
    </row>
    <row r="263" spans="1:28" s="437" customFormat="1" ht="16" hidden="1" customHeight="1">
      <c r="A263" s="425" t="s">
        <v>58</v>
      </c>
      <c r="B263" s="425" t="s">
        <v>58</v>
      </c>
      <c r="C263" s="425" t="s">
        <v>58</v>
      </c>
      <c r="D263" s="426"/>
      <c r="E263" s="426"/>
      <c r="F263" s="760">
        <v>35</v>
      </c>
      <c r="G263" s="428">
        <v>3</v>
      </c>
      <c r="H263" s="429" t="s">
        <v>42</v>
      </c>
      <c r="I263" s="430" t="s">
        <v>77</v>
      </c>
      <c r="J263" s="444">
        <v>890</v>
      </c>
      <c r="K263" s="425" t="s">
        <v>33</v>
      </c>
      <c r="L263" s="444">
        <v>113</v>
      </c>
      <c r="M263" s="429" t="s">
        <v>34</v>
      </c>
      <c r="N263" s="431">
        <v>0.75</v>
      </c>
      <c r="O263" s="429" t="s">
        <v>35</v>
      </c>
      <c r="P263" s="429" t="s">
        <v>63</v>
      </c>
      <c r="Q263" s="445">
        <v>43410</v>
      </c>
      <c r="R263" s="433">
        <v>43580</v>
      </c>
      <c r="S263" s="434">
        <v>43600</v>
      </c>
      <c r="T263" s="435">
        <f t="shared" si="23"/>
        <v>20</v>
      </c>
      <c r="U263" s="435">
        <v>0</v>
      </c>
      <c r="V263" s="435">
        <v>1</v>
      </c>
      <c r="W263" s="430"/>
      <c r="X263" s="430"/>
      <c r="Y263" s="430"/>
      <c r="Z263" s="430"/>
      <c r="AA263" s="436"/>
      <c r="AB263" s="436" t="s">
        <v>124</v>
      </c>
    </row>
    <row r="264" spans="1:28" s="437" customFormat="1" ht="16" hidden="1" customHeight="1">
      <c r="A264" s="425" t="s">
        <v>58</v>
      </c>
      <c r="B264" s="425" t="s">
        <v>58</v>
      </c>
      <c r="C264" s="425" t="s">
        <v>58</v>
      </c>
      <c r="D264" s="426"/>
      <c r="E264" s="426"/>
      <c r="F264" s="760">
        <v>36</v>
      </c>
      <c r="G264" s="428">
        <v>3</v>
      </c>
      <c r="H264" s="429" t="s">
        <v>42</v>
      </c>
      <c r="I264" s="430" t="s">
        <v>77</v>
      </c>
      <c r="J264" s="444">
        <v>894</v>
      </c>
      <c r="K264" s="425" t="s">
        <v>33</v>
      </c>
      <c r="L264" s="444">
        <v>113</v>
      </c>
      <c r="M264" s="429" t="s">
        <v>34</v>
      </c>
      <c r="N264" s="431">
        <v>0.75</v>
      </c>
      <c r="O264" s="429" t="s">
        <v>35</v>
      </c>
      <c r="P264" s="429" t="s">
        <v>63</v>
      </c>
      <c r="Q264" s="445">
        <v>43410</v>
      </c>
      <c r="R264" s="433">
        <v>43580</v>
      </c>
      <c r="S264" s="434">
        <v>44089</v>
      </c>
      <c r="T264" s="435">
        <f t="shared" si="23"/>
        <v>509</v>
      </c>
      <c r="U264" s="435">
        <v>0</v>
      </c>
      <c r="V264" s="435">
        <v>1</v>
      </c>
      <c r="W264" s="430"/>
      <c r="X264" s="430"/>
      <c r="Y264" s="430"/>
      <c r="Z264" s="430"/>
      <c r="AA264" s="436"/>
      <c r="AB264" s="436" t="s">
        <v>104</v>
      </c>
    </row>
    <row r="265" spans="1:28" ht="16">
      <c r="A265" s="9"/>
      <c r="B265" s="9"/>
      <c r="C265" s="9"/>
      <c r="D265" s="150"/>
      <c r="E265" s="150"/>
      <c r="F265" s="282"/>
      <c r="G265" s="227"/>
      <c r="H265" s="33"/>
      <c r="I265" s="31"/>
      <c r="J265" s="32"/>
      <c r="K265" s="9"/>
      <c r="L265" s="32"/>
      <c r="M265" s="33"/>
      <c r="N265" s="34"/>
      <c r="O265" s="33"/>
      <c r="P265" s="33"/>
      <c r="Q265" s="38"/>
      <c r="R265" s="36"/>
      <c r="S265" s="12"/>
      <c r="T265" s="79"/>
      <c r="U265" s="79"/>
      <c r="V265" s="129" t="s">
        <v>98</v>
      </c>
      <c r="W265" s="130">
        <f>F264</f>
        <v>36</v>
      </c>
      <c r="X265" s="130"/>
      <c r="Y265" s="130"/>
      <c r="Z265" s="131"/>
      <c r="AA265" s="37"/>
      <c r="AB265" s="37"/>
    </row>
    <row r="266" spans="1:28" ht="16">
      <c r="A266" s="9"/>
      <c r="B266" s="9"/>
      <c r="C266" s="9"/>
      <c r="D266" s="150"/>
      <c r="E266" s="150"/>
      <c r="F266" s="282"/>
      <c r="G266" s="227"/>
      <c r="H266" s="33"/>
      <c r="I266" s="31"/>
      <c r="J266" s="32"/>
      <c r="K266" s="9"/>
      <c r="L266" s="32"/>
      <c r="M266" s="33"/>
      <c r="N266" s="34"/>
      <c r="O266" s="33"/>
      <c r="P266" s="33"/>
      <c r="Q266" s="38"/>
      <c r="R266" s="36"/>
      <c r="S266" s="12"/>
      <c r="T266" s="79"/>
      <c r="U266" s="79"/>
      <c r="V266" s="79"/>
      <c r="W266" s="31"/>
      <c r="X266" s="31"/>
      <c r="Y266" s="31"/>
      <c r="Z266" s="31"/>
      <c r="AA266" s="37"/>
      <c r="AB266" s="37"/>
    </row>
    <row r="267" spans="1:28" ht="16">
      <c r="A267" s="9"/>
      <c r="B267" s="9"/>
      <c r="C267" s="9"/>
      <c r="D267" s="150"/>
      <c r="E267" s="150"/>
      <c r="F267" s="282"/>
      <c r="G267" s="227">
        <v>4</v>
      </c>
      <c r="H267" s="151" t="s">
        <v>125</v>
      </c>
      <c r="I267" s="31"/>
      <c r="J267" s="32"/>
      <c r="K267" s="9"/>
      <c r="L267" s="32"/>
      <c r="M267" s="33"/>
      <c r="N267" s="34"/>
      <c r="O267" s="33"/>
      <c r="P267" s="33"/>
      <c r="Q267" s="38"/>
      <c r="R267" s="36"/>
      <c r="S267" s="12"/>
      <c r="T267" s="79"/>
      <c r="U267" s="79"/>
      <c r="V267" s="79"/>
      <c r="W267" s="31"/>
      <c r="X267" s="31"/>
      <c r="Y267" s="31"/>
      <c r="Z267" s="31"/>
      <c r="AA267" s="37"/>
      <c r="AB267" s="37"/>
    </row>
    <row r="268" spans="1:28" s="437" customFormat="1" ht="16" hidden="1" customHeight="1">
      <c r="A268" s="425" t="s">
        <v>58</v>
      </c>
      <c r="B268" s="425" t="s">
        <v>58</v>
      </c>
      <c r="C268" s="425" t="s">
        <v>58</v>
      </c>
      <c r="D268" s="426"/>
      <c r="E268" s="426"/>
      <c r="F268" s="760">
        <v>1</v>
      </c>
      <c r="G268" s="428">
        <v>4</v>
      </c>
      <c r="H268" s="429" t="s">
        <v>42</v>
      </c>
      <c r="I268" s="430" t="s">
        <v>62</v>
      </c>
      <c r="J268" s="429">
        <v>644</v>
      </c>
      <c r="K268" s="425" t="s">
        <v>44</v>
      </c>
      <c r="L268" s="429" t="s">
        <v>126</v>
      </c>
      <c r="M268" s="429" t="s">
        <v>34</v>
      </c>
      <c r="N268" s="431">
        <v>0.75</v>
      </c>
      <c r="O268" s="429" t="s">
        <v>35</v>
      </c>
      <c r="P268" s="429" t="s">
        <v>63</v>
      </c>
      <c r="Q268" s="432">
        <v>43242</v>
      </c>
      <c r="R268" s="433">
        <v>43411</v>
      </c>
      <c r="S268" s="434">
        <v>43502</v>
      </c>
      <c r="T268" s="435">
        <f t="shared" ref="T268:T276" si="28">S268-R268</f>
        <v>91</v>
      </c>
      <c r="U268" s="435">
        <v>0</v>
      </c>
      <c r="V268" s="435">
        <v>0</v>
      </c>
      <c r="W268" s="430"/>
      <c r="X268" s="430"/>
      <c r="Y268" s="430"/>
      <c r="Z268" s="430"/>
      <c r="AA268" s="436"/>
      <c r="AB268" s="426" t="s">
        <v>127</v>
      </c>
    </row>
    <row r="269" spans="1:28" s="437" customFormat="1" ht="16" hidden="1" customHeight="1">
      <c r="A269" s="425" t="s">
        <v>58</v>
      </c>
      <c r="B269" s="425" t="s">
        <v>58</v>
      </c>
      <c r="C269" s="425" t="s">
        <v>58</v>
      </c>
      <c r="D269" s="426"/>
      <c r="E269" s="426"/>
      <c r="F269" s="760">
        <v>2</v>
      </c>
      <c r="G269" s="428">
        <v>4</v>
      </c>
      <c r="H269" s="429" t="s">
        <v>42</v>
      </c>
      <c r="I269" s="430" t="s">
        <v>62</v>
      </c>
      <c r="J269" s="429">
        <v>645</v>
      </c>
      <c r="K269" s="425" t="s">
        <v>44</v>
      </c>
      <c r="L269" s="429" t="s">
        <v>128</v>
      </c>
      <c r="M269" s="429" t="s">
        <v>34</v>
      </c>
      <c r="N269" s="431">
        <v>0.75</v>
      </c>
      <c r="O269" s="429" t="s">
        <v>35</v>
      </c>
      <c r="P269" s="429" t="s">
        <v>63</v>
      </c>
      <c r="Q269" s="432">
        <v>43242</v>
      </c>
      <c r="R269" s="433">
        <v>43411</v>
      </c>
      <c r="S269" s="447">
        <v>43537</v>
      </c>
      <c r="T269" s="435">
        <f t="shared" si="28"/>
        <v>126</v>
      </c>
      <c r="U269" s="435">
        <v>0</v>
      </c>
      <c r="V269" s="435">
        <v>0</v>
      </c>
      <c r="W269" s="430"/>
      <c r="X269" s="430"/>
      <c r="Y269" s="430"/>
      <c r="Z269" s="430"/>
      <c r="AA269" s="436"/>
      <c r="AB269" s="426" t="s">
        <v>127</v>
      </c>
    </row>
    <row r="270" spans="1:28" s="437" customFormat="1" ht="16" hidden="1" customHeight="1">
      <c r="A270" s="425" t="s">
        <v>58</v>
      </c>
      <c r="B270" s="425" t="s">
        <v>58</v>
      </c>
      <c r="C270" s="425" t="s">
        <v>58</v>
      </c>
      <c r="D270" s="426"/>
      <c r="E270" s="426"/>
      <c r="F270" s="760">
        <v>3</v>
      </c>
      <c r="G270" s="428">
        <v>4</v>
      </c>
      <c r="H270" s="429" t="s">
        <v>42</v>
      </c>
      <c r="I270" s="430" t="s">
        <v>62</v>
      </c>
      <c r="J270" s="429">
        <v>760</v>
      </c>
      <c r="K270" s="425" t="s">
        <v>44</v>
      </c>
      <c r="L270" s="429" t="s">
        <v>129</v>
      </c>
      <c r="M270" s="429" t="s">
        <v>34</v>
      </c>
      <c r="N270" s="431">
        <v>0.75</v>
      </c>
      <c r="O270" s="429" t="s">
        <v>35</v>
      </c>
      <c r="P270" s="429" t="s">
        <v>63</v>
      </c>
      <c r="Q270" s="432">
        <v>43242</v>
      </c>
      <c r="R270" s="433">
        <v>43411</v>
      </c>
      <c r="S270" s="434">
        <v>43496</v>
      </c>
      <c r="T270" s="435">
        <f t="shared" si="28"/>
        <v>85</v>
      </c>
      <c r="U270" s="435">
        <v>0</v>
      </c>
      <c r="V270" s="435">
        <v>0</v>
      </c>
      <c r="W270" s="430"/>
      <c r="X270" s="430"/>
      <c r="Y270" s="430"/>
      <c r="Z270" s="430"/>
      <c r="AA270" s="436"/>
      <c r="AB270" s="426" t="s">
        <v>127</v>
      </c>
    </row>
    <row r="271" spans="1:28" s="437" customFormat="1" ht="16" hidden="1" customHeight="1">
      <c r="A271" s="425" t="s">
        <v>58</v>
      </c>
      <c r="B271" s="425" t="s">
        <v>58</v>
      </c>
      <c r="C271" s="425" t="s">
        <v>58</v>
      </c>
      <c r="D271" s="426"/>
      <c r="E271" s="426"/>
      <c r="F271" s="760">
        <v>4</v>
      </c>
      <c r="G271" s="428">
        <v>4</v>
      </c>
      <c r="H271" s="429" t="s">
        <v>42</v>
      </c>
      <c r="I271" s="430" t="s">
        <v>62</v>
      </c>
      <c r="J271" s="425">
        <v>761</v>
      </c>
      <c r="K271" s="425" t="s">
        <v>44</v>
      </c>
      <c r="L271" s="429" t="s">
        <v>48</v>
      </c>
      <c r="M271" s="429" t="s">
        <v>34</v>
      </c>
      <c r="N271" s="431">
        <v>0.75</v>
      </c>
      <c r="O271" s="429" t="s">
        <v>35</v>
      </c>
      <c r="P271" s="429" t="s">
        <v>63</v>
      </c>
      <c r="Q271" s="432">
        <v>43242</v>
      </c>
      <c r="R271" s="433">
        <v>43411</v>
      </c>
      <c r="S271" s="447">
        <v>43599</v>
      </c>
      <c r="T271" s="435">
        <f t="shared" si="28"/>
        <v>188</v>
      </c>
      <c r="U271" s="435">
        <v>0</v>
      </c>
      <c r="V271" s="435">
        <v>0</v>
      </c>
      <c r="W271" s="430"/>
      <c r="X271" s="430"/>
      <c r="Y271" s="430"/>
      <c r="Z271" s="430"/>
      <c r="AA271" s="436"/>
      <c r="AB271" s="426" t="s">
        <v>130</v>
      </c>
    </row>
    <row r="272" spans="1:28" s="437" customFormat="1" ht="16" hidden="1" customHeight="1">
      <c r="A272" s="425" t="s">
        <v>58</v>
      </c>
      <c r="B272" s="425" t="s">
        <v>58</v>
      </c>
      <c r="C272" s="425" t="s">
        <v>58</v>
      </c>
      <c r="D272" s="426"/>
      <c r="E272" s="426"/>
      <c r="F272" s="760">
        <v>5</v>
      </c>
      <c r="G272" s="428">
        <v>4</v>
      </c>
      <c r="H272" s="429" t="s">
        <v>42</v>
      </c>
      <c r="I272" s="430" t="s">
        <v>62</v>
      </c>
      <c r="J272" s="429">
        <v>762</v>
      </c>
      <c r="K272" s="425" t="s">
        <v>44</v>
      </c>
      <c r="L272" s="429" t="s">
        <v>131</v>
      </c>
      <c r="M272" s="429" t="s">
        <v>34</v>
      </c>
      <c r="N272" s="431">
        <v>0.75</v>
      </c>
      <c r="O272" s="429" t="s">
        <v>35</v>
      </c>
      <c r="P272" s="429" t="s">
        <v>63</v>
      </c>
      <c r="Q272" s="432">
        <v>43242</v>
      </c>
      <c r="R272" s="433">
        <v>43411</v>
      </c>
      <c r="S272" s="434">
        <v>43496</v>
      </c>
      <c r="T272" s="435">
        <f t="shared" si="28"/>
        <v>85</v>
      </c>
      <c r="U272" s="435">
        <v>0</v>
      </c>
      <c r="V272" s="435">
        <v>0</v>
      </c>
      <c r="W272" s="430"/>
      <c r="X272" s="430"/>
      <c r="Y272" s="430"/>
      <c r="Z272" s="430"/>
      <c r="AA272" s="436"/>
      <c r="AB272" s="426" t="s">
        <v>127</v>
      </c>
    </row>
    <row r="273" spans="1:28" s="437" customFormat="1" ht="16" hidden="1" customHeight="1">
      <c r="A273" s="425" t="s">
        <v>58</v>
      </c>
      <c r="B273" s="425" t="s">
        <v>58</v>
      </c>
      <c r="C273" s="425" t="s">
        <v>58</v>
      </c>
      <c r="D273" s="426"/>
      <c r="E273" s="426"/>
      <c r="F273" s="760">
        <v>6</v>
      </c>
      <c r="G273" s="428">
        <v>4</v>
      </c>
      <c r="H273" s="429" t="s">
        <v>42</v>
      </c>
      <c r="I273" s="430" t="s">
        <v>62</v>
      </c>
      <c r="J273" s="425">
        <v>765</v>
      </c>
      <c r="K273" s="425" t="s">
        <v>44</v>
      </c>
      <c r="L273" s="429" t="s">
        <v>50</v>
      </c>
      <c r="M273" s="429" t="s">
        <v>34</v>
      </c>
      <c r="N273" s="431">
        <v>0.75</v>
      </c>
      <c r="O273" s="429" t="s">
        <v>35</v>
      </c>
      <c r="P273" s="429" t="s">
        <v>63</v>
      </c>
      <c r="Q273" s="432">
        <v>43242</v>
      </c>
      <c r="R273" s="433">
        <v>43411</v>
      </c>
      <c r="S273" s="447">
        <v>43600</v>
      </c>
      <c r="T273" s="435">
        <f t="shared" si="28"/>
        <v>189</v>
      </c>
      <c r="U273" s="435">
        <v>0</v>
      </c>
      <c r="V273" s="435">
        <v>0</v>
      </c>
      <c r="W273" s="430"/>
      <c r="X273" s="430"/>
      <c r="Y273" s="430"/>
      <c r="Z273" s="430"/>
      <c r="AA273" s="436"/>
      <c r="AB273" s="426" t="s">
        <v>130</v>
      </c>
    </row>
    <row r="274" spans="1:28" s="437" customFormat="1" ht="16" hidden="1" customHeight="1">
      <c r="A274" s="425" t="s">
        <v>58</v>
      </c>
      <c r="B274" s="425" t="s">
        <v>58</v>
      </c>
      <c r="C274" s="425" t="s">
        <v>58</v>
      </c>
      <c r="D274" s="426"/>
      <c r="E274" s="426"/>
      <c r="F274" s="760">
        <v>7</v>
      </c>
      <c r="G274" s="428">
        <v>4</v>
      </c>
      <c r="H274" s="429" t="s">
        <v>42</v>
      </c>
      <c r="I274" s="430" t="s">
        <v>62</v>
      </c>
      <c r="J274" s="425">
        <v>767</v>
      </c>
      <c r="K274" s="425" t="s">
        <v>44</v>
      </c>
      <c r="L274" s="429" t="s">
        <v>52</v>
      </c>
      <c r="M274" s="429" t="s">
        <v>34</v>
      </c>
      <c r="N274" s="431">
        <v>0.75</v>
      </c>
      <c r="O274" s="429" t="s">
        <v>35</v>
      </c>
      <c r="P274" s="429" t="s">
        <v>63</v>
      </c>
      <c r="Q274" s="432">
        <v>43242</v>
      </c>
      <c r="R274" s="433">
        <v>43411</v>
      </c>
      <c r="S274" s="447">
        <v>43600</v>
      </c>
      <c r="T274" s="435">
        <f t="shared" si="28"/>
        <v>189</v>
      </c>
      <c r="U274" s="435">
        <v>0</v>
      </c>
      <c r="V274" s="435">
        <v>0</v>
      </c>
      <c r="W274" s="430"/>
      <c r="X274" s="430"/>
      <c r="Y274" s="430"/>
      <c r="Z274" s="430"/>
      <c r="AA274" s="436"/>
      <c r="AB274" s="426" t="s">
        <v>130</v>
      </c>
    </row>
    <row r="275" spans="1:28" s="437" customFormat="1" ht="16" hidden="1" customHeight="1">
      <c r="A275" s="425" t="s">
        <v>58</v>
      </c>
      <c r="B275" s="425" t="s">
        <v>58</v>
      </c>
      <c r="C275" s="425" t="s">
        <v>58</v>
      </c>
      <c r="D275" s="426"/>
      <c r="E275" s="426"/>
      <c r="F275" s="760">
        <v>8</v>
      </c>
      <c r="G275" s="428">
        <v>4</v>
      </c>
      <c r="H275" s="429" t="s">
        <v>42</v>
      </c>
      <c r="I275" s="430" t="s">
        <v>62</v>
      </c>
      <c r="J275" s="425">
        <v>790</v>
      </c>
      <c r="K275" s="425" t="s">
        <v>44</v>
      </c>
      <c r="L275" s="425">
        <v>59</v>
      </c>
      <c r="M275" s="429" t="s">
        <v>34</v>
      </c>
      <c r="N275" s="431">
        <v>0.75</v>
      </c>
      <c r="O275" s="429" t="s">
        <v>35</v>
      </c>
      <c r="P275" s="429" t="s">
        <v>63</v>
      </c>
      <c r="Q275" s="432">
        <v>43242</v>
      </c>
      <c r="R275" s="433">
        <v>43411</v>
      </c>
      <c r="S275" s="447">
        <v>43600</v>
      </c>
      <c r="T275" s="435">
        <f t="shared" si="28"/>
        <v>189</v>
      </c>
      <c r="U275" s="435">
        <v>0</v>
      </c>
      <c r="V275" s="435">
        <v>0</v>
      </c>
      <c r="W275" s="430"/>
      <c r="X275" s="430"/>
      <c r="Y275" s="430"/>
      <c r="Z275" s="430"/>
      <c r="AA275" s="436"/>
      <c r="AB275" s="426" t="s">
        <v>130</v>
      </c>
    </row>
    <row r="276" spans="1:28" ht="16">
      <c r="A276" s="9">
        <v>1</v>
      </c>
      <c r="B276" s="9">
        <v>1</v>
      </c>
      <c r="C276" s="9">
        <v>7</v>
      </c>
      <c r="D276" s="9" t="str">
        <f>"Dynan_"&amp;I276&amp;"_"&amp;J276&amp;"_"&amp;L276&amp;"_"&amp;K276</f>
        <v>Dynan_B6_244_122A_19A</v>
      </c>
      <c r="E276" s="9" t="str">
        <f>D276&amp;"_Lung_Block"</f>
        <v>Dynan_B6_244_122A_19A_Lung_Block</v>
      </c>
      <c r="F276" s="282">
        <f>F261+1</f>
        <v>31</v>
      </c>
      <c r="G276" s="227">
        <v>4</v>
      </c>
      <c r="H276" s="23" t="s">
        <v>42</v>
      </c>
      <c r="I276" s="186" t="s">
        <v>77</v>
      </c>
      <c r="J276" s="365">
        <v>244</v>
      </c>
      <c r="K276" s="24" t="s">
        <v>33</v>
      </c>
      <c r="L276" s="365" t="s">
        <v>132</v>
      </c>
      <c r="M276" s="23" t="s">
        <v>34</v>
      </c>
      <c r="N276" s="44">
        <v>0.75</v>
      </c>
      <c r="O276" s="23" t="s">
        <v>35</v>
      </c>
      <c r="P276" s="23" t="s">
        <v>63</v>
      </c>
      <c r="Q276" s="191">
        <v>43410</v>
      </c>
      <c r="R276" s="195">
        <v>43580</v>
      </c>
      <c r="S276" s="147">
        <v>43637</v>
      </c>
      <c r="T276" s="157">
        <f t="shared" si="28"/>
        <v>57</v>
      </c>
      <c r="U276" s="157">
        <v>1</v>
      </c>
      <c r="V276" s="157">
        <v>0</v>
      </c>
      <c r="W276" s="24">
        <v>0</v>
      </c>
      <c r="X276" s="24"/>
      <c r="Y276" s="24"/>
      <c r="Z276" s="24"/>
      <c r="AA276" s="156"/>
      <c r="AB276" s="152" t="s">
        <v>127</v>
      </c>
    </row>
    <row r="277" spans="1:28" ht="16">
      <c r="A277" s="9"/>
      <c r="B277" s="9"/>
      <c r="C277" s="9"/>
      <c r="D277" s="150"/>
      <c r="E277" s="150"/>
      <c r="F277" s="282"/>
      <c r="G277" s="227"/>
      <c r="H277" s="150"/>
      <c r="I277" s="150"/>
      <c r="J277" s="150"/>
      <c r="K277" s="150"/>
      <c r="L277" s="150"/>
      <c r="M277" s="150"/>
      <c r="N277" s="150"/>
      <c r="O277" s="150"/>
      <c r="P277" s="9"/>
      <c r="Q277" s="150"/>
      <c r="R277" s="150"/>
      <c r="S277" s="150"/>
      <c r="T277" s="150"/>
      <c r="U277" s="150"/>
      <c r="V277" s="129" t="s">
        <v>98</v>
      </c>
      <c r="W277" s="130">
        <f>F276</f>
        <v>31</v>
      </c>
      <c r="X277" s="130"/>
      <c r="Y277" s="130"/>
      <c r="Z277" s="131"/>
      <c r="AA277" s="150"/>
      <c r="AB277" s="150"/>
    </row>
    <row r="278" spans="1:28" ht="16">
      <c r="A278" s="9"/>
      <c r="B278" s="9"/>
      <c r="C278" s="9"/>
      <c r="D278" s="150"/>
      <c r="E278" s="150"/>
      <c r="F278" s="282"/>
      <c r="G278" s="227"/>
      <c r="H278" s="150"/>
      <c r="I278" s="150"/>
      <c r="J278" s="150"/>
      <c r="K278" s="150"/>
      <c r="L278" s="150"/>
      <c r="M278" s="150"/>
      <c r="N278" s="150"/>
      <c r="O278" s="150"/>
      <c r="P278" s="9"/>
      <c r="Q278" s="150"/>
      <c r="R278" s="150"/>
      <c r="S278" s="150"/>
      <c r="T278" s="150"/>
      <c r="U278" s="150"/>
      <c r="V278" s="79"/>
      <c r="W278" s="40"/>
      <c r="X278" s="40"/>
      <c r="Y278" s="40"/>
      <c r="Z278" s="251"/>
      <c r="AA278" s="150"/>
      <c r="AB278" s="150"/>
    </row>
    <row r="279" spans="1:28" ht="16">
      <c r="A279" s="9"/>
      <c r="B279" s="9"/>
      <c r="C279" s="9"/>
      <c r="D279" s="150"/>
      <c r="E279" s="150"/>
      <c r="F279" s="282"/>
      <c r="G279" s="227"/>
      <c r="H279" s="151" t="s">
        <v>133</v>
      </c>
      <c r="I279" s="150"/>
      <c r="J279" s="150"/>
      <c r="K279" s="150"/>
      <c r="L279" s="150"/>
      <c r="M279" s="150"/>
      <c r="N279" s="150"/>
      <c r="O279" s="150"/>
      <c r="P279" s="9"/>
      <c r="Q279" s="150"/>
      <c r="R279" s="150"/>
      <c r="S279" s="150"/>
      <c r="T279" s="150"/>
      <c r="U279" s="150"/>
      <c r="V279" s="79"/>
      <c r="W279" s="40"/>
      <c r="X279" s="40"/>
      <c r="Y279" s="40"/>
      <c r="Z279" s="251"/>
      <c r="AA279" s="150"/>
      <c r="AB279" s="150"/>
    </row>
    <row r="280" spans="1:28" s="437" customFormat="1" ht="16" hidden="1" customHeight="1">
      <c r="A280" s="425" t="s">
        <v>58</v>
      </c>
      <c r="B280" s="425" t="s">
        <v>58</v>
      </c>
      <c r="C280" s="425" t="s">
        <v>58</v>
      </c>
      <c r="D280" s="426"/>
      <c r="E280" s="426"/>
      <c r="F280" s="760">
        <v>1</v>
      </c>
      <c r="G280" s="428">
        <v>4</v>
      </c>
      <c r="H280" s="429" t="s">
        <v>42</v>
      </c>
      <c r="I280" s="430" t="s">
        <v>62</v>
      </c>
      <c r="J280" s="429">
        <v>747</v>
      </c>
      <c r="K280" s="425" t="s">
        <v>44</v>
      </c>
      <c r="L280" s="429">
        <v>50</v>
      </c>
      <c r="M280" s="429" t="s">
        <v>34</v>
      </c>
      <c r="N280" s="431">
        <v>0.75</v>
      </c>
      <c r="O280" s="429" t="s">
        <v>35</v>
      </c>
      <c r="P280" s="429" t="s">
        <v>63</v>
      </c>
      <c r="Q280" s="432">
        <v>43242</v>
      </c>
      <c r="R280" s="433">
        <v>43411</v>
      </c>
      <c r="S280" s="434" t="s">
        <v>134</v>
      </c>
      <c r="T280" s="435" t="s">
        <v>135</v>
      </c>
      <c r="U280" s="435">
        <v>0</v>
      </c>
      <c r="V280" s="435"/>
      <c r="W280" s="439"/>
      <c r="X280" s="439"/>
      <c r="Y280" s="439"/>
      <c r="Z280" s="439"/>
      <c r="AA280" s="440"/>
      <c r="AB280" s="426" t="s">
        <v>136</v>
      </c>
    </row>
    <row r="281" spans="1:28" s="437" customFormat="1" ht="16" hidden="1" customHeight="1">
      <c r="A281" s="425" t="s">
        <v>58</v>
      </c>
      <c r="B281" s="425" t="s">
        <v>58</v>
      </c>
      <c r="C281" s="425" t="s">
        <v>58</v>
      </c>
      <c r="D281" s="426"/>
      <c r="E281" s="426"/>
      <c r="F281" s="760">
        <v>2</v>
      </c>
      <c r="G281" s="428">
        <v>4</v>
      </c>
      <c r="H281" s="429" t="s">
        <v>42</v>
      </c>
      <c r="I281" s="430" t="s">
        <v>62</v>
      </c>
      <c r="J281" s="429">
        <v>796</v>
      </c>
      <c r="K281" s="425" t="s">
        <v>44</v>
      </c>
      <c r="L281" s="429">
        <v>60</v>
      </c>
      <c r="M281" s="429" t="s">
        <v>34</v>
      </c>
      <c r="N281" s="431">
        <v>0.75</v>
      </c>
      <c r="O281" s="429" t="s">
        <v>35</v>
      </c>
      <c r="P281" s="429" t="s">
        <v>63</v>
      </c>
      <c r="Q281" s="432">
        <v>43242</v>
      </c>
      <c r="R281" s="433">
        <v>43411</v>
      </c>
      <c r="S281" s="434" t="s">
        <v>134</v>
      </c>
      <c r="T281" s="435" t="s">
        <v>135</v>
      </c>
      <c r="U281" s="435">
        <v>0</v>
      </c>
      <c r="V281" s="435"/>
      <c r="W281" s="430"/>
      <c r="X281" s="430"/>
      <c r="Y281" s="430"/>
      <c r="Z281" s="430"/>
      <c r="AA281" s="436"/>
      <c r="AB281" s="426" t="s">
        <v>136</v>
      </c>
    </row>
    <row r="282" spans="1:28" s="437" customFormat="1" ht="16" hidden="1" customHeight="1">
      <c r="A282" s="425" t="s">
        <v>58</v>
      </c>
      <c r="B282" s="425" t="s">
        <v>58</v>
      </c>
      <c r="C282" s="425" t="s">
        <v>58</v>
      </c>
      <c r="D282" s="426"/>
      <c r="E282" s="426"/>
      <c r="F282" s="760">
        <v>3</v>
      </c>
      <c r="G282" s="428">
        <v>4</v>
      </c>
      <c r="H282" s="429" t="s">
        <v>42</v>
      </c>
      <c r="I282" s="430" t="s">
        <v>77</v>
      </c>
      <c r="J282" s="444">
        <v>896</v>
      </c>
      <c r="K282" s="425" t="s">
        <v>33</v>
      </c>
      <c r="L282" s="444">
        <v>113</v>
      </c>
      <c r="M282" s="429" t="s">
        <v>34</v>
      </c>
      <c r="N282" s="431">
        <v>0.75</v>
      </c>
      <c r="O282" s="429" t="s">
        <v>35</v>
      </c>
      <c r="P282" s="429" t="s">
        <v>63</v>
      </c>
      <c r="Q282" s="432">
        <v>43410</v>
      </c>
      <c r="R282" s="433">
        <v>43580</v>
      </c>
      <c r="S282" s="434" t="s">
        <v>134</v>
      </c>
      <c r="T282" s="435" t="s">
        <v>135</v>
      </c>
      <c r="U282" s="435">
        <v>0</v>
      </c>
      <c r="V282" s="435"/>
      <c r="W282" s="430"/>
      <c r="X282" s="430"/>
      <c r="Y282" s="430"/>
      <c r="Z282" s="430"/>
      <c r="AA282" s="436"/>
      <c r="AB282" s="426" t="s">
        <v>136</v>
      </c>
    </row>
    <row r="283" spans="1:28" s="437" customFormat="1" ht="16" hidden="1" customHeight="1">
      <c r="A283" s="425" t="s">
        <v>58</v>
      </c>
      <c r="B283" s="425" t="s">
        <v>58</v>
      </c>
      <c r="C283" s="425" t="s">
        <v>58</v>
      </c>
      <c r="D283" s="426"/>
      <c r="E283" s="426"/>
      <c r="F283" s="760">
        <v>4</v>
      </c>
      <c r="G283" s="428">
        <v>4</v>
      </c>
      <c r="H283" s="429" t="s">
        <v>42</v>
      </c>
      <c r="I283" s="430" t="s">
        <v>62</v>
      </c>
      <c r="J283" s="429" t="s">
        <v>135</v>
      </c>
      <c r="K283" s="425" t="s">
        <v>44</v>
      </c>
      <c r="L283" s="429">
        <v>12</v>
      </c>
      <c r="M283" s="429" t="s">
        <v>34</v>
      </c>
      <c r="N283" s="431">
        <v>0.75</v>
      </c>
      <c r="O283" s="429" t="s">
        <v>35</v>
      </c>
      <c r="P283" s="429" t="s">
        <v>63</v>
      </c>
      <c r="Q283" s="432">
        <v>43242</v>
      </c>
      <c r="R283" s="433">
        <v>43411</v>
      </c>
      <c r="S283" s="434">
        <v>43409</v>
      </c>
      <c r="T283" s="435" t="s">
        <v>135</v>
      </c>
      <c r="U283" s="435">
        <v>0</v>
      </c>
      <c r="V283" s="435"/>
      <c r="W283" s="430"/>
      <c r="X283" s="430"/>
      <c r="Y283" s="430"/>
      <c r="Z283" s="430"/>
      <c r="AA283" s="436"/>
      <c r="AB283" s="426" t="s">
        <v>137</v>
      </c>
    </row>
    <row r="284" spans="1:28" ht="16">
      <c r="A284" s="824" t="str">
        <f>"Total Subjects Received "&amp;"("&amp;I230&amp;")"</f>
        <v>Total Subjects Received (B5)</v>
      </c>
      <c r="B284" s="825"/>
      <c r="C284" s="831"/>
      <c r="D284" s="747" t="s">
        <v>138</v>
      </c>
      <c r="E284" s="747" t="s">
        <v>138</v>
      </c>
      <c r="F284" s="282"/>
      <c r="G284" s="227"/>
      <c r="H284" s="150"/>
      <c r="I284" s="150"/>
      <c r="J284" s="150"/>
      <c r="K284" s="150"/>
      <c r="L284" s="150"/>
      <c r="M284" s="150"/>
      <c r="N284" s="150"/>
      <c r="O284" s="150"/>
      <c r="P284" s="9"/>
      <c r="Q284" s="150"/>
      <c r="R284" s="150"/>
      <c r="S284" s="150"/>
      <c r="T284" s="150"/>
      <c r="U284" s="150"/>
      <c r="V284" s="129" t="s">
        <v>98</v>
      </c>
      <c r="W284" s="130">
        <f>F283</f>
        <v>4</v>
      </c>
      <c r="X284" s="130"/>
      <c r="Y284" s="130"/>
      <c r="Z284" s="131"/>
      <c r="AA284" s="150"/>
      <c r="AB284" s="150"/>
    </row>
    <row r="285" spans="1:28" ht="16">
      <c r="A285" s="824" t="str">
        <f>"Total Subjects Received "&amp;"("&amp;I261&amp;")"</f>
        <v>Total Subjects Received (B6)</v>
      </c>
      <c r="B285" s="825"/>
      <c r="C285" s="831"/>
      <c r="D285" s="748" t="s">
        <v>139</v>
      </c>
      <c r="E285" s="748" t="s">
        <v>139</v>
      </c>
      <c r="F285" s="282"/>
      <c r="G285" s="227"/>
      <c r="H285" s="150"/>
      <c r="I285" s="150"/>
      <c r="J285" s="150"/>
      <c r="K285" s="150"/>
      <c r="L285" s="150"/>
      <c r="M285" s="150"/>
      <c r="N285" s="150"/>
      <c r="O285" s="150"/>
      <c r="P285" s="9"/>
      <c r="Q285" s="150"/>
      <c r="R285" s="150"/>
      <c r="S285" s="150"/>
      <c r="T285" s="150"/>
      <c r="U285" s="150"/>
      <c r="V285" s="129"/>
      <c r="W285" s="130"/>
      <c r="X285" s="130"/>
      <c r="Y285" s="130"/>
      <c r="Z285" s="131"/>
      <c r="AA285" s="150"/>
      <c r="AB285" s="150"/>
    </row>
    <row r="286" spans="1:28" ht="16">
      <c r="A286" s="150"/>
      <c r="B286" s="150"/>
      <c r="C286" s="150"/>
      <c r="D286" s="150"/>
      <c r="E286" s="150"/>
      <c r="F286" s="282"/>
      <c r="G286" s="227"/>
      <c r="H286" s="151" t="s">
        <v>29</v>
      </c>
      <c r="I286" s="150"/>
      <c r="J286" s="150"/>
      <c r="K286" s="150"/>
      <c r="L286" s="150"/>
      <c r="M286" s="150"/>
      <c r="N286" s="150"/>
      <c r="O286" s="150"/>
      <c r="P286" s="9"/>
      <c r="Q286" s="150"/>
      <c r="R286" s="150"/>
      <c r="S286" s="150"/>
      <c r="T286" s="150"/>
      <c r="U286" s="150"/>
      <c r="V286" s="79"/>
      <c r="W286" s="40"/>
      <c r="X286" s="40"/>
      <c r="Y286" s="40"/>
      <c r="Z286" s="251"/>
      <c r="AA286" s="150"/>
      <c r="AB286" s="150"/>
    </row>
    <row r="287" spans="1:28" s="366" customFormat="1" ht="16">
      <c r="A287" s="303">
        <v>1</v>
      </c>
      <c r="B287" s="303">
        <v>1</v>
      </c>
      <c r="C287" s="303">
        <v>8</v>
      </c>
      <c r="D287" s="9" t="str">
        <f t="shared" ref="D287:D292" si="29">"Dynan_"&amp;I287&amp;"_"&amp;J287&amp;"_"&amp;L287&amp;"_"&amp;K287</f>
        <v>Dynan_C1_817_104_19A</v>
      </c>
      <c r="E287" s="9" t="str">
        <f t="shared" ref="E287:E292" si="30">D287&amp;"_Lung_Block"</f>
        <v>Dynan_C1_817_104_19A_Lung_Block</v>
      </c>
      <c r="F287" s="500">
        <f>1</f>
        <v>1</v>
      </c>
      <c r="G287" s="361"/>
      <c r="H287" s="332" t="s">
        <v>140</v>
      </c>
      <c r="I287" s="332" t="s">
        <v>141</v>
      </c>
      <c r="J287" s="332">
        <v>817</v>
      </c>
      <c r="K287" s="332" t="s">
        <v>33</v>
      </c>
      <c r="L287" s="332">
        <v>104</v>
      </c>
      <c r="M287" s="332" t="s">
        <v>34</v>
      </c>
      <c r="N287" s="332">
        <v>0.4</v>
      </c>
      <c r="O287" s="332" t="s">
        <v>35</v>
      </c>
      <c r="P287" s="332" t="s">
        <v>142</v>
      </c>
      <c r="Q287" s="371">
        <v>43410</v>
      </c>
      <c r="R287" s="371">
        <v>43580</v>
      </c>
      <c r="S287" s="371">
        <v>43608</v>
      </c>
      <c r="T287" s="332">
        <f t="shared" ref="T287:T293" si="31">S287-R287</f>
        <v>28</v>
      </c>
      <c r="U287" s="359"/>
      <c r="V287" s="372"/>
      <c r="W287" s="488"/>
      <c r="X287" s="488"/>
      <c r="Y287" s="488"/>
      <c r="Z287" s="501"/>
      <c r="AA287" s="359"/>
      <c r="AB287" s="359" t="s">
        <v>143</v>
      </c>
    </row>
    <row r="288" spans="1:28" s="366" customFormat="1" ht="16">
      <c r="A288" s="303">
        <v>1</v>
      </c>
      <c r="B288" s="303">
        <v>1</v>
      </c>
      <c r="C288" s="303">
        <v>8</v>
      </c>
      <c r="D288" s="9" t="str">
        <f t="shared" si="29"/>
        <v>Dynan_C1_817D_104_19A</v>
      </c>
      <c r="E288" s="9" t="str">
        <f t="shared" si="30"/>
        <v>Dynan_C1_817D_104_19A_Lung_Block</v>
      </c>
      <c r="F288" s="500">
        <f>F287+1</f>
        <v>2</v>
      </c>
      <c r="G288" s="361"/>
      <c r="H288" s="332" t="s">
        <v>140</v>
      </c>
      <c r="I288" s="332" t="s">
        <v>141</v>
      </c>
      <c r="J288" s="332" t="s">
        <v>144</v>
      </c>
      <c r="K288" s="332" t="s">
        <v>33</v>
      </c>
      <c r="L288" s="332">
        <v>104</v>
      </c>
      <c r="M288" s="332" t="s">
        <v>34</v>
      </c>
      <c r="N288" s="332">
        <v>0.4</v>
      </c>
      <c r="O288" s="332" t="s">
        <v>35</v>
      </c>
      <c r="P288" s="332" t="s">
        <v>142</v>
      </c>
      <c r="Q288" s="371">
        <v>43410</v>
      </c>
      <c r="R288" s="371">
        <v>43580</v>
      </c>
      <c r="S288" s="371">
        <v>43608</v>
      </c>
      <c r="T288" s="332">
        <f t="shared" si="31"/>
        <v>28</v>
      </c>
      <c r="U288" s="359"/>
      <c r="V288" s="372"/>
      <c r="W288" s="488"/>
      <c r="X288" s="488"/>
      <c r="Y288" s="488"/>
      <c r="Z288" s="501"/>
      <c r="AA288" s="359"/>
      <c r="AB288" s="359" t="s">
        <v>143</v>
      </c>
    </row>
    <row r="289" spans="1:28" ht="16">
      <c r="A289" s="9">
        <v>1</v>
      </c>
      <c r="B289" s="9">
        <v>1</v>
      </c>
      <c r="C289" s="9">
        <v>8</v>
      </c>
      <c r="D289" s="9" t="str">
        <f t="shared" si="29"/>
        <v>Dynan_C1_818_104_19A</v>
      </c>
      <c r="E289" s="9" t="str">
        <f t="shared" si="30"/>
        <v>Dynan_C1_818_104_19A_Lung_Block</v>
      </c>
      <c r="F289" s="500">
        <f>F288+1</f>
        <v>3</v>
      </c>
      <c r="G289" s="227"/>
      <c r="H289" s="47" t="s">
        <v>140</v>
      </c>
      <c r="I289" s="47" t="s">
        <v>141</v>
      </c>
      <c r="J289" s="47">
        <v>818</v>
      </c>
      <c r="K289" s="47" t="s">
        <v>33</v>
      </c>
      <c r="L289" s="47">
        <v>104</v>
      </c>
      <c r="M289" s="47" t="s">
        <v>34</v>
      </c>
      <c r="N289" s="47">
        <v>0.4</v>
      </c>
      <c r="O289" s="47" t="s">
        <v>35</v>
      </c>
      <c r="P289" s="301" t="s">
        <v>142</v>
      </c>
      <c r="Q289" s="261">
        <v>43410</v>
      </c>
      <c r="R289" s="261">
        <v>43580</v>
      </c>
      <c r="S289" s="261">
        <v>43608</v>
      </c>
      <c r="T289" s="47">
        <f t="shared" si="31"/>
        <v>28</v>
      </c>
      <c r="U289" s="150"/>
      <c r="V289" s="79"/>
      <c r="W289" s="40"/>
      <c r="X289" s="40"/>
      <c r="Y289" s="40"/>
      <c r="Z289" s="251"/>
      <c r="AA289" s="150"/>
      <c r="AB289" s="150"/>
    </row>
    <row r="290" spans="1:28" ht="16">
      <c r="A290" s="9">
        <v>1</v>
      </c>
      <c r="B290" s="9">
        <v>1</v>
      </c>
      <c r="C290" s="9">
        <v>8</v>
      </c>
      <c r="D290" s="9" t="str">
        <f t="shared" si="29"/>
        <v>Dynan_C1_820_104_19A</v>
      </c>
      <c r="E290" s="9" t="str">
        <f t="shared" si="30"/>
        <v>Dynan_C1_820_104_19A_Lung_Block</v>
      </c>
      <c r="F290" s="500">
        <f>F289+1</f>
        <v>4</v>
      </c>
      <c r="G290" s="227"/>
      <c r="H290" s="47" t="s">
        <v>140</v>
      </c>
      <c r="I290" s="47" t="s">
        <v>141</v>
      </c>
      <c r="J290" s="47">
        <v>820</v>
      </c>
      <c r="K290" s="47" t="s">
        <v>33</v>
      </c>
      <c r="L290" s="47">
        <v>104</v>
      </c>
      <c r="M290" s="47" t="s">
        <v>34</v>
      </c>
      <c r="N290" s="47">
        <v>0.4</v>
      </c>
      <c r="O290" s="47" t="s">
        <v>35</v>
      </c>
      <c r="P290" s="301" t="s">
        <v>142</v>
      </c>
      <c r="Q290" s="261">
        <v>43410</v>
      </c>
      <c r="R290" s="261">
        <v>43580</v>
      </c>
      <c r="S290" s="261">
        <v>43608</v>
      </c>
      <c r="T290" s="47">
        <f t="shared" si="31"/>
        <v>28</v>
      </c>
      <c r="U290" s="150"/>
      <c r="V290" s="79"/>
      <c r="W290" s="40"/>
      <c r="X290" s="40"/>
      <c r="Y290" s="40"/>
      <c r="Z290" s="251"/>
      <c r="AA290" s="150"/>
      <c r="AB290" s="150"/>
    </row>
    <row r="291" spans="1:28" ht="16">
      <c r="A291" s="9">
        <v>1</v>
      </c>
      <c r="B291" s="9">
        <v>1</v>
      </c>
      <c r="C291" s="9">
        <v>8</v>
      </c>
      <c r="D291" s="9" t="str">
        <f t="shared" si="29"/>
        <v>Dynan_C1_821_104_19A</v>
      </c>
      <c r="E291" s="9" t="str">
        <f t="shared" si="30"/>
        <v>Dynan_C1_821_104_19A_Lung_Block</v>
      </c>
      <c r="F291" s="500">
        <f>F290+1</f>
        <v>5</v>
      </c>
      <c r="G291" s="227"/>
      <c r="H291" s="47" t="s">
        <v>140</v>
      </c>
      <c r="I291" s="47" t="s">
        <v>141</v>
      </c>
      <c r="J291" s="47">
        <v>821</v>
      </c>
      <c r="K291" s="47" t="s">
        <v>33</v>
      </c>
      <c r="L291" s="47">
        <v>104</v>
      </c>
      <c r="M291" s="47" t="s">
        <v>34</v>
      </c>
      <c r="N291" s="47">
        <v>0.4</v>
      </c>
      <c r="O291" s="47" t="s">
        <v>35</v>
      </c>
      <c r="P291" s="301" t="s">
        <v>142</v>
      </c>
      <c r="Q291" s="261">
        <v>43410</v>
      </c>
      <c r="R291" s="261">
        <v>43580</v>
      </c>
      <c r="S291" s="261">
        <v>43608</v>
      </c>
      <c r="T291" s="47">
        <f t="shared" si="31"/>
        <v>28</v>
      </c>
      <c r="U291" s="150"/>
      <c r="V291" s="79"/>
      <c r="W291" s="40"/>
      <c r="X291" s="40"/>
      <c r="Y291" s="40"/>
      <c r="Z291" s="251"/>
      <c r="AA291" s="150"/>
      <c r="AB291" s="150"/>
    </row>
    <row r="292" spans="1:28" ht="16">
      <c r="A292" s="9">
        <v>1</v>
      </c>
      <c r="B292" s="9">
        <v>1</v>
      </c>
      <c r="C292" s="9">
        <v>8</v>
      </c>
      <c r="D292" s="9" t="str">
        <f t="shared" si="29"/>
        <v>Dynan_C1_824_104_19A</v>
      </c>
      <c r="E292" s="9" t="str">
        <f t="shared" si="30"/>
        <v>Dynan_C1_824_104_19A_Lung_Block</v>
      </c>
      <c r="F292" s="500">
        <f>F291+1</f>
        <v>6</v>
      </c>
      <c r="G292" s="227"/>
      <c r="H292" s="47" t="s">
        <v>140</v>
      </c>
      <c r="I292" s="47" t="s">
        <v>141</v>
      </c>
      <c r="J292" s="47">
        <v>824</v>
      </c>
      <c r="K292" s="47" t="s">
        <v>33</v>
      </c>
      <c r="L292" s="47">
        <v>104</v>
      </c>
      <c r="M292" s="47" t="s">
        <v>34</v>
      </c>
      <c r="N292" s="47">
        <v>0.4</v>
      </c>
      <c r="O292" s="47" t="s">
        <v>35</v>
      </c>
      <c r="P292" s="301" t="s">
        <v>142</v>
      </c>
      <c r="Q292" s="261">
        <v>43410</v>
      </c>
      <c r="R292" s="261">
        <v>43580</v>
      </c>
      <c r="S292" s="261">
        <v>43608</v>
      </c>
      <c r="T292" s="47">
        <f t="shared" si="31"/>
        <v>28</v>
      </c>
      <c r="U292" s="150"/>
      <c r="V292" s="79"/>
      <c r="W292" s="40"/>
      <c r="X292" s="40"/>
      <c r="Y292" s="40"/>
      <c r="Z292" s="251"/>
      <c r="AA292" s="150"/>
      <c r="AB292" s="150"/>
    </row>
    <row r="293" spans="1:28" s="437" customFormat="1" ht="16" hidden="1" customHeight="1">
      <c r="A293" s="425" t="s">
        <v>58</v>
      </c>
      <c r="B293" s="425" t="s">
        <v>58</v>
      </c>
      <c r="C293" s="425" t="s">
        <v>58</v>
      </c>
      <c r="D293" s="9" t="str">
        <f>H293&amp;"_"&amp;I293&amp;"_"&amp;K293&amp;"_"&amp;J293</f>
        <v>C_C2_19A_844</v>
      </c>
      <c r="E293" s="9" t="str">
        <f>I293&amp;"_"&amp;J293&amp;"_"&amp;L293&amp;"_"&amp;K293</f>
        <v>C2_844_237_19A</v>
      </c>
      <c r="F293" s="760">
        <v>6</v>
      </c>
      <c r="G293" s="428"/>
      <c r="H293" s="430" t="s">
        <v>140</v>
      </c>
      <c r="I293" s="430" t="s">
        <v>145</v>
      </c>
      <c r="J293" s="430">
        <v>844</v>
      </c>
      <c r="K293" s="430" t="s">
        <v>33</v>
      </c>
      <c r="L293" s="430">
        <v>237</v>
      </c>
      <c r="M293" s="430" t="s">
        <v>34</v>
      </c>
      <c r="N293" s="430">
        <v>0.4</v>
      </c>
      <c r="O293" s="430" t="s">
        <v>39</v>
      </c>
      <c r="P293" s="430" t="s">
        <v>142</v>
      </c>
      <c r="Q293" s="434">
        <v>43410</v>
      </c>
      <c r="R293" s="434">
        <v>43580</v>
      </c>
      <c r="S293" s="434">
        <v>43608</v>
      </c>
      <c r="T293" s="430">
        <f t="shared" si="31"/>
        <v>28</v>
      </c>
      <c r="U293" s="426"/>
      <c r="V293" s="435"/>
      <c r="W293" s="439"/>
      <c r="X293" s="439"/>
      <c r="Y293" s="439"/>
      <c r="Z293" s="448"/>
      <c r="AA293" s="426"/>
      <c r="AB293" s="426"/>
    </row>
    <row r="294" spans="1:28" ht="16">
      <c r="A294" s="824" t="str">
        <f>"Total Subjects Received "&amp;"("&amp;I287&amp;")"</f>
        <v>Total Subjects Received (C1)</v>
      </c>
      <c r="B294" s="825"/>
      <c r="C294" s="831"/>
      <c r="D294" s="749" t="s">
        <v>146</v>
      </c>
      <c r="E294" s="749" t="s">
        <v>146</v>
      </c>
      <c r="F294" s="282"/>
      <c r="G294" s="227"/>
      <c r="H294" s="31"/>
      <c r="I294" s="31"/>
      <c r="J294" s="31"/>
      <c r="K294" s="31"/>
      <c r="L294" s="31"/>
      <c r="M294" s="31"/>
      <c r="N294" s="31"/>
      <c r="O294" s="31"/>
      <c r="P294" s="31"/>
      <c r="Q294" s="12"/>
      <c r="R294" s="12"/>
      <c r="S294" s="12"/>
      <c r="T294" s="31"/>
      <c r="U294" s="150"/>
      <c r="V294" s="79"/>
      <c r="W294" s="40"/>
      <c r="X294" s="40"/>
      <c r="Y294" s="40"/>
      <c r="Z294" s="251"/>
      <c r="AA294" s="150"/>
      <c r="AB294" s="150"/>
    </row>
    <row r="295" spans="1:28" ht="16">
      <c r="A295" s="394"/>
      <c r="B295" s="394"/>
      <c r="C295" s="394"/>
      <c r="D295" s="394"/>
      <c r="E295" s="394"/>
      <c r="F295" s="410"/>
      <c r="G295" s="530"/>
      <c r="H295" s="801"/>
      <c r="I295" s="801"/>
      <c r="J295" s="801"/>
      <c r="K295" s="801"/>
      <c r="L295" s="801"/>
      <c r="M295" s="801"/>
      <c r="N295" s="801"/>
      <c r="O295" s="801"/>
      <c r="P295" s="801"/>
      <c r="Q295" s="802"/>
      <c r="R295" s="802"/>
      <c r="S295" s="802"/>
      <c r="T295" s="801"/>
      <c r="U295" s="774"/>
      <c r="V295" s="803"/>
      <c r="W295" s="804"/>
      <c r="X295" s="804"/>
      <c r="Y295" s="804"/>
      <c r="Z295" s="805"/>
      <c r="AA295" s="774"/>
      <c r="AB295" s="774"/>
    </row>
    <row r="296" spans="1:28" s="811" customFormat="1" ht="16">
      <c r="A296" s="806">
        <v>1</v>
      </c>
      <c r="B296" s="806">
        <v>1</v>
      </c>
      <c r="C296" s="806">
        <v>8</v>
      </c>
      <c r="D296" s="9" t="str">
        <f>"Dynan_"&amp;I296&amp;"_"&amp;J296&amp;"_"&amp;L296&amp;"_"&amp;K296</f>
        <v>Dynan_C2_845_237_19A</v>
      </c>
      <c r="E296" s="9" t="str">
        <f>D296&amp;"_Lung_Block"</f>
        <v>Dynan_C2_845_237_19A_Lung_Block</v>
      </c>
      <c r="F296" s="806">
        <f>F292+1</f>
        <v>7</v>
      </c>
      <c r="G296" s="807"/>
      <c r="H296" s="808" t="s">
        <v>140</v>
      </c>
      <c r="I296" s="808" t="s">
        <v>145</v>
      </c>
      <c r="J296" s="808">
        <v>845</v>
      </c>
      <c r="K296" s="808" t="s">
        <v>33</v>
      </c>
      <c r="L296" s="808">
        <v>237</v>
      </c>
      <c r="M296" s="808" t="s">
        <v>34</v>
      </c>
      <c r="N296" s="808">
        <v>0.4</v>
      </c>
      <c r="O296" s="808" t="s">
        <v>39</v>
      </c>
      <c r="P296" s="809" t="s">
        <v>142</v>
      </c>
      <c r="Q296" s="810">
        <v>43410</v>
      </c>
      <c r="R296" s="810">
        <v>43580</v>
      </c>
      <c r="S296" s="810">
        <v>43608</v>
      </c>
      <c r="T296" s="808">
        <f>S296-R296</f>
        <v>28</v>
      </c>
      <c r="V296" s="812"/>
      <c r="W296" s="813"/>
      <c r="X296" s="813"/>
      <c r="Y296" s="813"/>
      <c r="Z296" s="814"/>
    </row>
    <row r="297" spans="1:28" s="797" customFormat="1" ht="16">
      <c r="A297" s="792">
        <v>1</v>
      </c>
      <c r="B297" s="792">
        <v>1</v>
      </c>
      <c r="C297" s="792">
        <v>8</v>
      </c>
      <c r="D297" s="9" t="str">
        <f>"Dynan_"&amp;I297&amp;"_"&amp;J297&amp;"_"&amp;L297&amp;"_"&amp;K297</f>
        <v>Dynan_C2_846_237_19A</v>
      </c>
      <c r="E297" s="9" t="str">
        <f>D297&amp;"_Lung_Block"</f>
        <v>Dynan_C2_846_237_19A_Lung_Block</v>
      </c>
      <c r="F297" s="792">
        <f>F296+1</f>
        <v>8</v>
      </c>
      <c r="G297" s="793"/>
      <c r="H297" s="794" t="s">
        <v>140</v>
      </c>
      <c r="I297" s="794" t="s">
        <v>145</v>
      </c>
      <c r="J297" s="794">
        <v>846</v>
      </c>
      <c r="K297" s="794" t="s">
        <v>33</v>
      </c>
      <c r="L297" s="794">
        <v>237</v>
      </c>
      <c r="M297" s="794" t="s">
        <v>34</v>
      </c>
      <c r="N297" s="794">
        <v>0.4</v>
      </c>
      <c r="O297" s="794" t="s">
        <v>39</v>
      </c>
      <c r="P297" s="795" t="s">
        <v>142</v>
      </c>
      <c r="Q297" s="796">
        <v>43410</v>
      </c>
      <c r="R297" s="796">
        <v>43580</v>
      </c>
      <c r="S297" s="796">
        <v>43608</v>
      </c>
      <c r="T297" s="794">
        <f>S297-R297</f>
        <v>28</v>
      </c>
      <c r="V297" s="798"/>
      <c r="W297" s="799"/>
      <c r="X297" s="799"/>
      <c r="Y297" s="799"/>
      <c r="Z297" s="800"/>
    </row>
    <row r="298" spans="1:28" ht="16">
      <c r="A298" s="337">
        <v>1</v>
      </c>
      <c r="B298" s="337">
        <v>1</v>
      </c>
      <c r="C298" s="337">
        <v>8</v>
      </c>
      <c r="D298" s="9" t="str">
        <f>"Dynan_"&amp;I298&amp;"_"&amp;J298&amp;"_"&amp;L298&amp;"_"&amp;K298</f>
        <v>Dynan_C2_847_237_19A</v>
      </c>
      <c r="E298" s="9" t="str">
        <f>D298&amp;"_Lung_Block"</f>
        <v>Dynan_C2_847_237_19A_Lung_Block</v>
      </c>
      <c r="F298" s="750">
        <f>F297+1</f>
        <v>9</v>
      </c>
      <c r="G298" s="340"/>
      <c r="H298" s="789" t="s">
        <v>140</v>
      </c>
      <c r="I298" s="789" t="s">
        <v>145</v>
      </c>
      <c r="J298" s="789">
        <v>847</v>
      </c>
      <c r="K298" s="789" t="s">
        <v>33</v>
      </c>
      <c r="L298" s="789">
        <v>237</v>
      </c>
      <c r="M298" s="789" t="s">
        <v>34</v>
      </c>
      <c r="N298" s="789">
        <v>0.4</v>
      </c>
      <c r="O298" s="789" t="s">
        <v>39</v>
      </c>
      <c r="P298" s="342" t="s">
        <v>142</v>
      </c>
      <c r="Q298" s="790">
        <v>43410</v>
      </c>
      <c r="R298" s="790">
        <v>43580</v>
      </c>
      <c r="S298" s="790">
        <v>43608</v>
      </c>
      <c r="T298" s="789">
        <f>S298-R298</f>
        <v>28</v>
      </c>
      <c r="U298" s="338"/>
      <c r="V298" s="743"/>
      <c r="W298" s="744"/>
      <c r="X298" s="744"/>
      <c r="Y298" s="744"/>
      <c r="Z298" s="791"/>
      <c r="AA298" s="338"/>
      <c r="AB298" s="338"/>
    </row>
    <row r="299" spans="1:28" ht="16">
      <c r="A299" s="9">
        <v>1</v>
      </c>
      <c r="B299" s="9">
        <v>1</v>
      </c>
      <c r="C299" s="9">
        <v>8</v>
      </c>
      <c r="D299" s="9" t="str">
        <f>"Dynan_"&amp;I299&amp;"_"&amp;J299&amp;"_"&amp;L299&amp;"_"&amp;K299</f>
        <v>Dynan_C2_848_237_19A</v>
      </c>
      <c r="E299" s="9" t="str">
        <f>D299&amp;"_Lung_Block"</f>
        <v>Dynan_C2_848_237_19A_Lung_Block</v>
      </c>
      <c r="F299" s="282">
        <f>F298+1</f>
        <v>10</v>
      </c>
      <c r="G299" s="227"/>
      <c r="H299" s="92" t="s">
        <v>140</v>
      </c>
      <c r="I299" s="92" t="s">
        <v>145</v>
      </c>
      <c r="J299" s="92">
        <v>848</v>
      </c>
      <c r="K299" s="92" t="s">
        <v>33</v>
      </c>
      <c r="L299" s="92">
        <v>237</v>
      </c>
      <c r="M299" s="92" t="s">
        <v>34</v>
      </c>
      <c r="N299" s="92">
        <v>0.4</v>
      </c>
      <c r="O299" s="92" t="s">
        <v>39</v>
      </c>
      <c r="P299" s="301" t="s">
        <v>142</v>
      </c>
      <c r="Q299" s="277">
        <v>43410</v>
      </c>
      <c r="R299" s="277">
        <v>43580</v>
      </c>
      <c r="S299" s="277">
        <v>43608</v>
      </c>
      <c r="T299" s="92">
        <f>S299-R299</f>
        <v>28</v>
      </c>
      <c r="U299" s="150"/>
      <c r="V299" s="79"/>
      <c r="W299" s="40"/>
      <c r="X299" s="40"/>
      <c r="Y299" s="40"/>
      <c r="Z299" s="251"/>
      <c r="AA299" s="150"/>
      <c r="AB299" s="150"/>
    </row>
    <row r="300" spans="1:28" ht="16">
      <c r="A300" s="824" t="str">
        <f>"Total Subjects Received "&amp;"("&amp;I293&amp;")"</f>
        <v>Total Subjects Received (C2)</v>
      </c>
      <c r="B300" s="825"/>
      <c r="C300" s="831"/>
      <c r="D300" s="749" t="s">
        <v>147</v>
      </c>
      <c r="E300" s="749" t="s">
        <v>147</v>
      </c>
      <c r="F300" s="282"/>
      <c r="G300" s="227"/>
      <c r="H300" s="31"/>
      <c r="I300" s="31"/>
      <c r="J300" s="31"/>
      <c r="K300" s="31"/>
      <c r="L300" s="31"/>
      <c r="M300" s="31"/>
      <c r="N300" s="31"/>
      <c r="O300" s="31"/>
      <c r="P300" s="31"/>
      <c r="Q300" s="12"/>
      <c r="R300" s="12"/>
      <c r="S300" s="12"/>
      <c r="T300" s="31"/>
      <c r="U300" s="150"/>
      <c r="V300" s="79"/>
      <c r="W300" s="40"/>
      <c r="X300" s="40"/>
      <c r="Y300" s="40"/>
      <c r="Z300" s="251"/>
      <c r="AA300" s="150"/>
      <c r="AB300" s="150"/>
    </row>
    <row r="301" spans="1:28" ht="16">
      <c r="A301" s="9"/>
      <c r="B301" s="9"/>
      <c r="C301" s="9"/>
      <c r="D301" s="9"/>
      <c r="E301" s="9"/>
      <c r="F301" s="282"/>
      <c r="G301" s="227"/>
      <c r="H301" s="31"/>
      <c r="I301" s="31"/>
      <c r="J301" s="31"/>
      <c r="K301" s="31"/>
      <c r="L301" s="31"/>
      <c r="M301" s="31"/>
      <c r="N301" s="31"/>
      <c r="O301" s="31"/>
      <c r="P301" s="31"/>
      <c r="Q301" s="12"/>
      <c r="R301" s="12"/>
      <c r="S301" s="12"/>
      <c r="T301" s="31"/>
      <c r="U301" s="150"/>
      <c r="V301" s="79"/>
      <c r="W301" s="40"/>
      <c r="X301" s="40"/>
      <c r="Y301" s="40"/>
      <c r="Z301" s="251"/>
      <c r="AA301" s="150"/>
      <c r="AB301" s="150"/>
    </row>
    <row r="302" spans="1:28" ht="16">
      <c r="A302" s="9">
        <v>1</v>
      </c>
      <c r="B302" s="9">
        <v>1</v>
      </c>
      <c r="C302" s="9">
        <v>8</v>
      </c>
      <c r="D302" s="9" t="str">
        <f>"Dynan_"&amp;I302&amp;"_"&amp;J302&amp;"_"&amp;L302&amp;"_"&amp;K302</f>
        <v>Dynan_C3_826_105_19A</v>
      </c>
      <c r="E302" s="9" t="str">
        <f>D302&amp;"_Lung_Block"</f>
        <v>Dynan_C3_826_105_19A_Lung_Block</v>
      </c>
      <c r="F302" s="282">
        <f>F299+1</f>
        <v>11</v>
      </c>
      <c r="G302" s="227"/>
      <c r="H302" s="47" t="s">
        <v>140</v>
      </c>
      <c r="I302" s="47" t="s">
        <v>148</v>
      </c>
      <c r="J302" s="47">
        <v>826</v>
      </c>
      <c r="K302" s="47" t="s">
        <v>33</v>
      </c>
      <c r="L302" s="47">
        <v>105</v>
      </c>
      <c r="M302" s="47" t="s">
        <v>34</v>
      </c>
      <c r="N302" s="47">
        <v>0.4</v>
      </c>
      <c r="O302" s="47" t="s">
        <v>35</v>
      </c>
      <c r="P302" s="301" t="s">
        <v>142</v>
      </c>
      <c r="Q302" s="261">
        <v>43410</v>
      </c>
      <c r="R302" s="261">
        <v>43580</v>
      </c>
      <c r="S302" s="261">
        <v>43761</v>
      </c>
      <c r="T302" s="47">
        <f>S302-R302</f>
        <v>181</v>
      </c>
      <c r="U302" s="150"/>
      <c r="V302" s="79"/>
      <c r="W302" s="40"/>
      <c r="X302" s="40"/>
      <c r="Y302" s="40"/>
      <c r="Z302" s="251"/>
      <c r="AA302" s="150"/>
      <c r="AB302" s="150"/>
    </row>
    <row r="303" spans="1:28" ht="16">
      <c r="A303" s="9">
        <v>1</v>
      </c>
      <c r="B303" s="9">
        <v>1</v>
      </c>
      <c r="C303" s="9">
        <v>8</v>
      </c>
      <c r="D303" s="9" t="str">
        <f>"Dynan_"&amp;I303&amp;"_"&amp;J303&amp;"_"&amp;L303&amp;"_"&amp;K303</f>
        <v>Dynan_C3_827_105_19A</v>
      </c>
      <c r="E303" s="9" t="str">
        <f>D303&amp;"_Lung_Block"</f>
        <v>Dynan_C3_827_105_19A_Lung_Block</v>
      </c>
      <c r="F303" s="282">
        <f>F302+1</f>
        <v>12</v>
      </c>
      <c r="G303" s="227"/>
      <c r="H303" s="47" t="s">
        <v>140</v>
      </c>
      <c r="I303" s="47" t="s">
        <v>148</v>
      </c>
      <c r="J303" s="47">
        <v>827</v>
      </c>
      <c r="K303" s="47" t="s">
        <v>33</v>
      </c>
      <c r="L303" s="47">
        <v>105</v>
      </c>
      <c r="M303" s="47" t="s">
        <v>34</v>
      </c>
      <c r="N303" s="47">
        <v>0.4</v>
      </c>
      <c r="O303" s="47" t="s">
        <v>35</v>
      </c>
      <c r="P303" s="301" t="s">
        <v>142</v>
      </c>
      <c r="Q303" s="261">
        <v>43410</v>
      </c>
      <c r="R303" s="261">
        <v>43580</v>
      </c>
      <c r="S303" s="261">
        <v>43761</v>
      </c>
      <c r="T303" s="47">
        <f>S303-R303</f>
        <v>181</v>
      </c>
      <c r="U303" s="150"/>
      <c r="V303" s="79"/>
      <c r="W303" s="40"/>
      <c r="X303" s="40"/>
      <c r="Y303" s="40"/>
      <c r="Z303" s="251"/>
      <c r="AA303" s="150"/>
      <c r="AB303" s="150"/>
    </row>
    <row r="304" spans="1:28" ht="16">
      <c r="A304" s="9">
        <v>1</v>
      </c>
      <c r="B304" s="9">
        <v>1</v>
      </c>
      <c r="C304" s="9">
        <v>8</v>
      </c>
      <c r="D304" s="9" t="str">
        <f>"Dynan_"&amp;I304&amp;"_"&amp;J304&amp;"_"&amp;L304&amp;"_"&amp;K304</f>
        <v>Dynan_C3_829_105_19A</v>
      </c>
      <c r="E304" s="9" t="str">
        <f>D304&amp;"_Lung_Block"</f>
        <v>Dynan_C3_829_105_19A_Lung_Block</v>
      </c>
      <c r="F304" s="282">
        <f>F303+1</f>
        <v>13</v>
      </c>
      <c r="G304" s="227"/>
      <c r="H304" s="47" t="s">
        <v>140</v>
      </c>
      <c r="I304" s="47" t="s">
        <v>148</v>
      </c>
      <c r="J304" s="47">
        <v>829</v>
      </c>
      <c r="K304" s="47" t="s">
        <v>33</v>
      </c>
      <c r="L304" s="47">
        <v>105</v>
      </c>
      <c r="M304" s="47" t="s">
        <v>34</v>
      </c>
      <c r="N304" s="47">
        <v>0.4</v>
      </c>
      <c r="O304" s="47" t="s">
        <v>35</v>
      </c>
      <c r="P304" s="301" t="s">
        <v>142</v>
      </c>
      <c r="Q304" s="261">
        <v>43410</v>
      </c>
      <c r="R304" s="261">
        <v>43580</v>
      </c>
      <c r="S304" s="261">
        <v>43761</v>
      </c>
      <c r="T304" s="47">
        <f>S304-R304</f>
        <v>181</v>
      </c>
      <c r="U304" s="150"/>
      <c r="V304" s="79"/>
      <c r="W304" s="40"/>
      <c r="X304" s="40"/>
      <c r="Y304" s="40"/>
      <c r="Z304" s="251"/>
      <c r="AA304" s="150"/>
      <c r="AB304" s="150"/>
    </row>
    <row r="305" spans="1:28" ht="16">
      <c r="A305" s="9">
        <v>1</v>
      </c>
      <c r="B305" s="9">
        <v>1</v>
      </c>
      <c r="C305" s="9">
        <v>8</v>
      </c>
      <c r="D305" s="9" t="str">
        <f>"Dynan_"&amp;I305&amp;"_"&amp;J305&amp;"_"&amp;L305&amp;"_"&amp;K305</f>
        <v>Dynan_C3_830_105_19A</v>
      </c>
      <c r="E305" s="9" t="str">
        <f>D305&amp;"_Lung_Block"</f>
        <v>Dynan_C3_830_105_19A_Lung_Block</v>
      </c>
      <c r="F305" s="282">
        <f>F304+1</f>
        <v>14</v>
      </c>
      <c r="G305" s="227"/>
      <c r="H305" s="47" t="s">
        <v>140</v>
      </c>
      <c r="I305" s="47" t="s">
        <v>148</v>
      </c>
      <c r="J305" s="47">
        <v>830</v>
      </c>
      <c r="K305" s="47" t="s">
        <v>33</v>
      </c>
      <c r="L305" s="47">
        <v>105</v>
      </c>
      <c r="M305" s="47" t="s">
        <v>34</v>
      </c>
      <c r="N305" s="47">
        <v>0.4</v>
      </c>
      <c r="O305" s="47" t="s">
        <v>35</v>
      </c>
      <c r="P305" s="301" t="s">
        <v>142</v>
      </c>
      <c r="Q305" s="261">
        <v>43410</v>
      </c>
      <c r="R305" s="261">
        <v>43580</v>
      </c>
      <c r="S305" s="261">
        <v>43761</v>
      </c>
      <c r="T305" s="47">
        <f>S305-R305</f>
        <v>181</v>
      </c>
      <c r="U305" s="150"/>
      <c r="V305" s="79"/>
      <c r="W305" s="40"/>
      <c r="X305" s="40"/>
      <c r="Y305" s="40"/>
      <c r="Z305" s="251"/>
      <c r="AA305" s="150"/>
      <c r="AB305" s="150"/>
    </row>
    <row r="306" spans="1:28" ht="16">
      <c r="A306" s="9">
        <v>1</v>
      </c>
      <c r="B306" s="9">
        <v>1</v>
      </c>
      <c r="C306" s="9">
        <v>8</v>
      </c>
      <c r="D306" s="9" t="str">
        <f>"Dynan_"&amp;I306&amp;"_"&amp;J306&amp;"_"&amp;L306&amp;"_"&amp;K306</f>
        <v>Dynan_C3_831_105_19A</v>
      </c>
      <c r="E306" s="9" t="str">
        <f>D306&amp;"_Lung_Block"</f>
        <v>Dynan_C3_831_105_19A_Lung_Block</v>
      </c>
      <c r="F306" s="282">
        <f>F305+1</f>
        <v>15</v>
      </c>
      <c r="G306" s="227"/>
      <c r="H306" s="47" t="s">
        <v>140</v>
      </c>
      <c r="I306" s="47" t="s">
        <v>148</v>
      </c>
      <c r="J306" s="47">
        <v>831</v>
      </c>
      <c r="K306" s="47" t="s">
        <v>33</v>
      </c>
      <c r="L306" s="47">
        <v>105</v>
      </c>
      <c r="M306" s="47" t="s">
        <v>34</v>
      </c>
      <c r="N306" s="47">
        <v>0.4</v>
      </c>
      <c r="O306" s="47" t="s">
        <v>35</v>
      </c>
      <c r="P306" s="301" t="s">
        <v>142</v>
      </c>
      <c r="Q306" s="261">
        <v>43410</v>
      </c>
      <c r="R306" s="261">
        <v>43580</v>
      </c>
      <c r="S306" s="261">
        <v>43761</v>
      </c>
      <c r="T306" s="47">
        <f>S306-R306</f>
        <v>181</v>
      </c>
      <c r="U306" s="150"/>
      <c r="V306" s="79"/>
      <c r="W306" s="40"/>
      <c r="X306" s="40"/>
      <c r="Y306" s="40"/>
      <c r="Z306" s="251"/>
      <c r="AA306" s="150"/>
      <c r="AB306" s="150"/>
    </row>
    <row r="307" spans="1:28" ht="16">
      <c r="A307" s="824" t="str">
        <f>"Total Subjects Received "&amp;"("&amp;I302&amp;")"</f>
        <v>Total Subjects Received (C3)</v>
      </c>
      <c r="B307" s="825"/>
      <c r="C307" s="826"/>
      <c r="D307" s="788" t="s">
        <v>37</v>
      </c>
      <c r="E307" s="788" t="s">
        <v>37</v>
      </c>
      <c r="F307" s="282"/>
      <c r="G307" s="227"/>
      <c r="H307" s="31"/>
      <c r="I307" s="31"/>
      <c r="J307" s="31"/>
      <c r="K307" s="31"/>
      <c r="L307" s="31"/>
      <c r="M307" s="31"/>
      <c r="N307" s="31"/>
      <c r="O307" s="31"/>
      <c r="P307" s="31"/>
      <c r="Q307" s="12"/>
      <c r="R307" s="12"/>
      <c r="S307" s="12"/>
      <c r="T307" s="31"/>
      <c r="U307" s="150"/>
      <c r="V307" s="79"/>
      <c r="W307" s="40"/>
      <c r="X307" s="40"/>
      <c r="Y307" s="40"/>
      <c r="Z307" s="251"/>
      <c r="AA307" s="150"/>
      <c r="AB307" s="150"/>
    </row>
    <row r="308" spans="1:28" ht="16">
      <c r="A308" s="9"/>
      <c r="B308" s="9"/>
      <c r="C308" s="9"/>
      <c r="D308" s="9"/>
      <c r="E308" s="9"/>
      <c r="F308" s="282"/>
      <c r="G308" s="227"/>
      <c r="H308" s="31"/>
      <c r="I308" s="31"/>
      <c r="J308" s="31"/>
      <c r="K308" s="31"/>
      <c r="L308" s="31"/>
      <c r="M308" s="31"/>
      <c r="N308" s="31"/>
      <c r="O308" s="31"/>
      <c r="P308" s="31"/>
      <c r="Q308" s="12"/>
      <c r="R308" s="12"/>
      <c r="S308" s="12"/>
      <c r="T308" s="31"/>
      <c r="U308" s="150"/>
      <c r="V308" s="79"/>
      <c r="W308" s="40"/>
      <c r="X308" s="40"/>
      <c r="Y308" s="40"/>
      <c r="Z308" s="251"/>
      <c r="AA308" s="150"/>
      <c r="AB308" s="150"/>
    </row>
    <row r="309" spans="1:28" ht="16">
      <c r="A309" s="9">
        <v>1</v>
      </c>
      <c r="B309" s="9">
        <v>1</v>
      </c>
      <c r="C309" s="9">
        <v>8</v>
      </c>
      <c r="D309" s="9" t="str">
        <f>"Dynan_"&amp;I309&amp;"_"&amp;J309&amp;"_"&amp;L309&amp;"_"&amp;K309</f>
        <v>Dynan_C4_849_238_19A</v>
      </c>
      <c r="E309" s="9" t="str">
        <f>D309&amp;"_Lung_Block"</f>
        <v>Dynan_C4_849_238_19A_Lung_Block</v>
      </c>
      <c r="F309" s="282">
        <f>F306+1</f>
        <v>16</v>
      </c>
      <c r="G309" s="227"/>
      <c r="H309" s="92" t="s">
        <v>140</v>
      </c>
      <c r="I309" s="92" t="s">
        <v>149</v>
      </c>
      <c r="J309" s="92">
        <v>849</v>
      </c>
      <c r="K309" s="92" t="s">
        <v>33</v>
      </c>
      <c r="L309" s="92">
        <v>238</v>
      </c>
      <c r="M309" s="92" t="s">
        <v>34</v>
      </c>
      <c r="N309" s="92">
        <v>0.4</v>
      </c>
      <c r="O309" s="92" t="s">
        <v>39</v>
      </c>
      <c r="P309" s="301" t="s">
        <v>142</v>
      </c>
      <c r="Q309" s="277">
        <v>43410</v>
      </c>
      <c r="R309" s="277">
        <v>43580</v>
      </c>
      <c r="S309" s="277">
        <v>43761</v>
      </c>
      <c r="T309" s="92">
        <f>S309-R309</f>
        <v>181</v>
      </c>
      <c r="U309" s="150"/>
      <c r="V309" s="79"/>
      <c r="W309" s="40"/>
      <c r="X309" s="40"/>
      <c r="Y309" s="40"/>
      <c r="Z309" s="251"/>
      <c r="AA309" s="150"/>
      <c r="AB309" s="150"/>
    </row>
    <row r="310" spans="1:28" ht="16">
      <c r="A310" s="9">
        <v>1</v>
      </c>
      <c r="B310" s="9">
        <v>1</v>
      </c>
      <c r="C310" s="9">
        <v>8</v>
      </c>
      <c r="D310" s="9" t="str">
        <f>"Dynan_"&amp;I310&amp;"_"&amp;J310&amp;"_"&amp;L310&amp;"_"&amp;K310</f>
        <v>Dynan_C4_850_238_19A</v>
      </c>
      <c r="E310" s="9" t="str">
        <f>D310&amp;"_Lung_Block"</f>
        <v>Dynan_C4_850_238_19A_Lung_Block</v>
      </c>
      <c r="F310" s="282">
        <f>F309+1</f>
        <v>17</v>
      </c>
      <c r="G310" s="227"/>
      <c r="H310" s="92" t="s">
        <v>140</v>
      </c>
      <c r="I310" s="92" t="s">
        <v>149</v>
      </c>
      <c r="J310" s="92">
        <v>850</v>
      </c>
      <c r="K310" s="92" t="s">
        <v>33</v>
      </c>
      <c r="L310" s="92">
        <v>238</v>
      </c>
      <c r="M310" s="92" t="s">
        <v>34</v>
      </c>
      <c r="N310" s="92">
        <v>0.4</v>
      </c>
      <c r="O310" s="92" t="s">
        <v>39</v>
      </c>
      <c r="P310" s="301" t="s">
        <v>142</v>
      </c>
      <c r="Q310" s="277">
        <v>43410</v>
      </c>
      <c r="R310" s="277">
        <v>43580</v>
      </c>
      <c r="S310" s="277">
        <v>43761</v>
      </c>
      <c r="T310" s="92">
        <f>S310-R310</f>
        <v>181</v>
      </c>
      <c r="U310" s="150"/>
      <c r="V310" s="79"/>
      <c r="W310" s="40"/>
      <c r="X310" s="40"/>
      <c r="Y310" s="40"/>
      <c r="Z310" s="251"/>
      <c r="AA310" s="150"/>
      <c r="AB310" s="150"/>
    </row>
    <row r="311" spans="1:28" ht="16">
      <c r="A311" s="9">
        <v>1</v>
      </c>
      <c r="B311" s="9">
        <v>1</v>
      </c>
      <c r="C311" s="9">
        <v>8</v>
      </c>
      <c r="D311" s="9" t="str">
        <f>"Dynan_"&amp;I311&amp;"_"&amp;J311&amp;"_"&amp;L311&amp;"_"&amp;K311</f>
        <v>Dynan_C4_851_238_19A</v>
      </c>
      <c r="E311" s="9" t="str">
        <f>D311&amp;"_Lung_Block"</f>
        <v>Dynan_C4_851_238_19A_Lung_Block</v>
      </c>
      <c r="F311" s="282">
        <f>F310+1</f>
        <v>18</v>
      </c>
      <c r="G311" s="227"/>
      <c r="H311" s="92" t="s">
        <v>140</v>
      </c>
      <c r="I311" s="92" t="s">
        <v>149</v>
      </c>
      <c r="J311" s="92">
        <v>851</v>
      </c>
      <c r="K311" s="92" t="s">
        <v>33</v>
      </c>
      <c r="L311" s="92">
        <v>238</v>
      </c>
      <c r="M311" s="92" t="s">
        <v>34</v>
      </c>
      <c r="N311" s="92">
        <v>0.4</v>
      </c>
      <c r="O311" s="92" t="s">
        <v>39</v>
      </c>
      <c r="P311" s="301" t="s">
        <v>142</v>
      </c>
      <c r="Q311" s="277">
        <v>43410</v>
      </c>
      <c r="R311" s="277">
        <v>43580</v>
      </c>
      <c r="S311" s="277">
        <v>43761</v>
      </c>
      <c r="T311" s="92">
        <f>S311-R311</f>
        <v>181</v>
      </c>
      <c r="U311" s="150"/>
      <c r="V311" s="79"/>
      <c r="W311" s="40"/>
      <c r="X311" s="40"/>
      <c r="Y311" s="40"/>
      <c r="Z311" s="251"/>
      <c r="AA311" s="150"/>
      <c r="AB311" s="150"/>
    </row>
    <row r="312" spans="1:28" ht="16">
      <c r="A312" s="9">
        <v>1</v>
      </c>
      <c r="B312" s="9">
        <v>1</v>
      </c>
      <c r="C312" s="9">
        <v>8</v>
      </c>
      <c r="D312" s="9" t="str">
        <f>"Dynan_"&amp;I312&amp;"_"&amp;J312&amp;"_"&amp;L312&amp;"_"&amp;K312</f>
        <v>Dynan_C4_852_238_19A</v>
      </c>
      <c r="E312" s="9" t="str">
        <f>D312&amp;"_Lung_Block"</f>
        <v>Dynan_C4_852_238_19A_Lung_Block</v>
      </c>
      <c r="F312" s="282">
        <f>F311+1</f>
        <v>19</v>
      </c>
      <c r="G312" s="227"/>
      <c r="H312" s="92" t="s">
        <v>140</v>
      </c>
      <c r="I312" s="92" t="s">
        <v>149</v>
      </c>
      <c r="J312" s="92">
        <v>852</v>
      </c>
      <c r="K312" s="92" t="s">
        <v>33</v>
      </c>
      <c r="L312" s="92">
        <v>238</v>
      </c>
      <c r="M312" s="92" t="s">
        <v>34</v>
      </c>
      <c r="N312" s="92">
        <v>0.4</v>
      </c>
      <c r="O312" s="92" t="s">
        <v>39</v>
      </c>
      <c r="P312" s="301" t="s">
        <v>142</v>
      </c>
      <c r="Q312" s="277">
        <v>43410</v>
      </c>
      <c r="R312" s="277">
        <v>43580</v>
      </c>
      <c r="S312" s="277">
        <v>43761</v>
      </c>
      <c r="T312" s="92">
        <f>S312-R312</f>
        <v>181</v>
      </c>
      <c r="U312" s="150"/>
      <c r="V312" s="79"/>
      <c r="W312" s="40"/>
      <c r="X312" s="40"/>
      <c r="Y312" s="40"/>
      <c r="Z312" s="251"/>
      <c r="AA312" s="150"/>
      <c r="AB312" s="150"/>
    </row>
    <row r="313" spans="1:28" ht="16">
      <c r="A313" s="9">
        <v>1</v>
      </c>
      <c r="B313" s="9">
        <v>1</v>
      </c>
      <c r="C313" s="9">
        <v>8</v>
      </c>
      <c r="D313" s="9" t="str">
        <f>"Dynan_"&amp;I313&amp;"_"&amp;J313&amp;"_"&amp;L313&amp;"_"&amp;K313</f>
        <v>Dynan_C4_853_238_19A</v>
      </c>
      <c r="E313" s="9" t="str">
        <f>D313&amp;"_Lung_Block"</f>
        <v>Dynan_C4_853_238_19A_Lung_Block</v>
      </c>
      <c r="F313" s="282">
        <f>F312+1</f>
        <v>20</v>
      </c>
      <c r="G313" s="227"/>
      <c r="H313" s="92" t="s">
        <v>140</v>
      </c>
      <c r="I313" s="92" t="s">
        <v>149</v>
      </c>
      <c r="J313" s="92">
        <v>853</v>
      </c>
      <c r="K313" s="92" t="s">
        <v>33</v>
      </c>
      <c r="L313" s="92">
        <v>238</v>
      </c>
      <c r="M313" s="92" t="s">
        <v>34</v>
      </c>
      <c r="N313" s="92">
        <v>0.4</v>
      </c>
      <c r="O313" s="92" t="s">
        <v>39</v>
      </c>
      <c r="P313" s="301" t="s">
        <v>142</v>
      </c>
      <c r="Q313" s="277">
        <v>43410</v>
      </c>
      <c r="R313" s="277">
        <v>43580</v>
      </c>
      <c r="S313" s="277">
        <v>43761</v>
      </c>
      <c r="T313" s="92">
        <f>S313-R313</f>
        <v>181</v>
      </c>
      <c r="U313" s="150"/>
      <c r="V313" s="79"/>
      <c r="W313" s="40"/>
      <c r="X313" s="40"/>
      <c r="Y313" s="40"/>
      <c r="Z313" s="251"/>
      <c r="AA313" s="150"/>
      <c r="AB313" s="150"/>
    </row>
    <row r="314" spans="1:28" ht="16">
      <c r="A314" s="824" t="str">
        <f>"Total Subjects Received "&amp;"("&amp;I309&amp;")"</f>
        <v>Total Subjects Received (C4)</v>
      </c>
      <c r="B314" s="825"/>
      <c r="C314" s="826"/>
      <c r="D314" s="788" t="s">
        <v>37</v>
      </c>
      <c r="E314" s="788" t="s">
        <v>37</v>
      </c>
      <c r="F314" s="282"/>
      <c r="G314" s="227"/>
      <c r="H314" s="150"/>
      <c r="I314" s="150"/>
      <c r="J314" s="150"/>
      <c r="K314" s="150"/>
      <c r="L314" s="150"/>
      <c r="M314" s="150"/>
      <c r="N314" s="150"/>
      <c r="O314" s="150"/>
      <c r="P314" s="9"/>
      <c r="Q314" s="278"/>
      <c r="R314" s="278"/>
      <c r="S314" s="278"/>
      <c r="T314" s="150"/>
      <c r="U314" s="150"/>
      <c r="V314" s="79"/>
      <c r="W314" s="40"/>
      <c r="X314" s="40"/>
      <c r="Y314" s="40"/>
      <c r="Z314" s="251"/>
      <c r="AA314" s="150"/>
      <c r="AB314" s="150"/>
    </row>
    <row r="315" spans="1:28" ht="16">
      <c r="A315" s="150"/>
      <c r="B315" s="150"/>
      <c r="C315" s="150"/>
      <c r="D315" s="150"/>
      <c r="E315" s="150"/>
      <c r="F315" s="282"/>
      <c r="G315" s="227"/>
      <c r="H315" s="150"/>
      <c r="I315" s="150"/>
      <c r="J315" s="150"/>
      <c r="K315" s="150"/>
      <c r="L315" s="150"/>
      <c r="M315" s="150"/>
      <c r="N315" s="150"/>
      <c r="O315" s="150"/>
      <c r="P315" s="9"/>
      <c r="Q315" s="278"/>
      <c r="R315" s="278"/>
      <c r="S315" s="278"/>
      <c r="T315" s="150"/>
      <c r="U315" s="150"/>
      <c r="V315" s="79"/>
      <c r="W315" s="40"/>
      <c r="X315" s="40"/>
      <c r="Y315" s="40"/>
      <c r="Z315" s="251"/>
      <c r="AA315" s="150"/>
      <c r="AB315" s="150"/>
    </row>
    <row r="316" spans="1:28" ht="16">
      <c r="A316" s="150"/>
      <c r="B316" s="150"/>
      <c r="C316" s="150"/>
      <c r="D316" s="150"/>
      <c r="E316" s="150"/>
      <c r="F316" s="282"/>
      <c r="G316" s="227"/>
      <c r="H316" s="151" t="s">
        <v>29</v>
      </c>
      <c r="I316" s="150"/>
      <c r="J316" s="150"/>
      <c r="K316" s="150"/>
      <c r="L316" s="150"/>
      <c r="M316" s="150"/>
      <c r="N316" s="150"/>
      <c r="O316" s="150"/>
      <c r="P316" s="9"/>
      <c r="Q316" s="278"/>
      <c r="R316" s="278"/>
      <c r="S316" s="278"/>
      <c r="T316" s="150"/>
      <c r="U316" s="150"/>
      <c r="V316" s="79"/>
      <c r="W316" s="40"/>
      <c r="X316" s="40"/>
      <c r="Y316" s="40"/>
      <c r="Z316" s="251"/>
      <c r="AA316" s="150"/>
      <c r="AB316" s="150"/>
    </row>
    <row r="317" spans="1:28" ht="16">
      <c r="A317" s="9">
        <v>1</v>
      </c>
      <c r="B317" s="9">
        <v>2</v>
      </c>
      <c r="C317" s="9">
        <v>1</v>
      </c>
      <c r="D317" s="9" t="str">
        <f t="shared" ref="D317:D322" si="32">"Dynan_"&amp;I317&amp;"_"&amp;J317&amp;"_"&amp;L317&amp;"_"&amp;K317</f>
        <v>Dynan_D1_569_14_18C</v>
      </c>
      <c r="E317" s="9" t="str">
        <f t="shared" ref="E317:E322" si="33">D317&amp;"_Lung_Block"</f>
        <v>Dynan_D1_569_14_18C_Lung_Block</v>
      </c>
      <c r="F317" s="9">
        <f>1</f>
        <v>1</v>
      </c>
      <c r="G317" s="150">
        <v>1</v>
      </c>
      <c r="H317" s="47" t="s">
        <v>150</v>
      </c>
      <c r="I317" s="47" t="s">
        <v>151</v>
      </c>
      <c r="J317" s="47">
        <v>569</v>
      </c>
      <c r="K317" s="47" t="s">
        <v>44</v>
      </c>
      <c r="L317" s="47">
        <v>14</v>
      </c>
      <c r="M317" s="47" t="s">
        <v>34</v>
      </c>
      <c r="N317" s="47">
        <v>0.75</v>
      </c>
      <c r="O317" s="47" t="s">
        <v>35</v>
      </c>
      <c r="P317" s="47" t="s">
        <v>142</v>
      </c>
      <c r="Q317" s="261">
        <v>43242</v>
      </c>
      <c r="R317" s="261">
        <v>43411</v>
      </c>
      <c r="S317" s="261">
        <v>43441</v>
      </c>
      <c r="T317" s="47">
        <f t="shared" ref="T317:T322" si="34">S317-R317</f>
        <v>30</v>
      </c>
      <c r="U317" s="150"/>
      <c r="V317" s="79"/>
      <c r="W317" s="40"/>
      <c r="X317" s="40"/>
      <c r="Y317" s="40"/>
      <c r="Z317" s="251"/>
      <c r="AA317" s="150"/>
      <c r="AB317" s="150"/>
    </row>
    <row r="318" spans="1:28" ht="16">
      <c r="A318" s="9">
        <v>1</v>
      </c>
      <c r="B318" s="9">
        <v>2</v>
      </c>
      <c r="C318" s="9">
        <v>1</v>
      </c>
      <c r="D318" s="9" t="str">
        <f t="shared" si="32"/>
        <v>Dynan_D1_570_14_18C</v>
      </c>
      <c r="E318" s="9" t="str">
        <f t="shared" si="33"/>
        <v>Dynan_D1_570_14_18C_Lung_Block</v>
      </c>
      <c r="F318" s="282">
        <f>F317+1</f>
        <v>2</v>
      </c>
      <c r="G318" s="227"/>
      <c r="H318" s="47" t="s">
        <v>150</v>
      </c>
      <c r="I318" s="47" t="s">
        <v>151</v>
      </c>
      <c r="J318" s="47">
        <v>570</v>
      </c>
      <c r="K318" s="47" t="s">
        <v>44</v>
      </c>
      <c r="L318" s="47">
        <v>14</v>
      </c>
      <c r="M318" s="47" t="s">
        <v>34</v>
      </c>
      <c r="N318" s="47">
        <v>0.75</v>
      </c>
      <c r="O318" s="47" t="s">
        <v>35</v>
      </c>
      <c r="P318" s="47" t="s">
        <v>142</v>
      </c>
      <c r="Q318" s="261">
        <v>43242</v>
      </c>
      <c r="R318" s="261">
        <v>43411</v>
      </c>
      <c r="S318" s="261">
        <v>43441</v>
      </c>
      <c r="T318" s="47">
        <f t="shared" si="34"/>
        <v>30</v>
      </c>
      <c r="U318" s="150"/>
      <c r="V318" s="79"/>
      <c r="W318" s="40"/>
      <c r="X318" s="40"/>
      <c r="Y318" s="40"/>
      <c r="Z318" s="251"/>
      <c r="AA318" s="150"/>
      <c r="AB318" s="150"/>
    </row>
    <row r="319" spans="1:28" s="366" customFormat="1" ht="16">
      <c r="A319" s="303">
        <v>1</v>
      </c>
      <c r="B319" s="303">
        <v>2</v>
      </c>
      <c r="C319" s="303">
        <v>1</v>
      </c>
      <c r="D319" s="9" t="str">
        <f t="shared" si="32"/>
        <v>Dynan_D1_861_73_18C</v>
      </c>
      <c r="E319" s="9" t="str">
        <f t="shared" si="33"/>
        <v>Dynan_D1_861_73_18C_Lung_Block</v>
      </c>
      <c r="F319" s="282">
        <f t="shared" ref="F319:F349" si="35">F318+1</f>
        <v>3</v>
      </c>
      <c r="G319" s="361"/>
      <c r="H319" s="332" t="s">
        <v>150</v>
      </c>
      <c r="I319" s="332" t="s">
        <v>151</v>
      </c>
      <c r="J319" s="332">
        <v>861</v>
      </c>
      <c r="K319" s="332" t="s">
        <v>44</v>
      </c>
      <c r="L319" s="332">
        <v>73</v>
      </c>
      <c r="M319" s="332" t="s">
        <v>34</v>
      </c>
      <c r="N319" s="332">
        <v>0.75</v>
      </c>
      <c r="O319" s="332" t="s">
        <v>35</v>
      </c>
      <c r="P319" s="332" t="s">
        <v>142</v>
      </c>
      <c r="Q319" s="371">
        <v>43242</v>
      </c>
      <c r="R319" s="371">
        <v>43411</v>
      </c>
      <c r="S319" s="371">
        <v>43441</v>
      </c>
      <c r="T319" s="332">
        <f t="shared" si="34"/>
        <v>30</v>
      </c>
      <c r="U319" s="359"/>
      <c r="V319" s="372"/>
      <c r="W319" s="488"/>
      <c r="X319" s="488"/>
      <c r="Y319" s="488"/>
      <c r="Z319" s="501"/>
      <c r="AA319" s="359"/>
      <c r="AB319" s="359"/>
    </row>
    <row r="320" spans="1:28" s="366" customFormat="1" ht="16">
      <c r="A320" s="303">
        <v>1</v>
      </c>
      <c r="B320" s="303">
        <v>2</v>
      </c>
      <c r="C320" s="303">
        <v>1</v>
      </c>
      <c r="D320" s="9" t="str">
        <f t="shared" si="32"/>
        <v>Dynan_D1_861D_73_18C</v>
      </c>
      <c r="E320" s="9" t="str">
        <f t="shared" si="33"/>
        <v>Dynan_D1_861D_73_18C_Lung_Block</v>
      </c>
      <c r="F320" s="282">
        <f t="shared" si="35"/>
        <v>4</v>
      </c>
      <c r="G320" s="361"/>
      <c r="H320" s="332" t="s">
        <v>150</v>
      </c>
      <c r="I320" s="332" t="s">
        <v>151</v>
      </c>
      <c r="J320" s="332" t="s">
        <v>152</v>
      </c>
      <c r="K320" s="332" t="s">
        <v>44</v>
      </c>
      <c r="L320" s="332">
        <v>73</v>
      </c>
      <c r="M320" s="332" t="s">
        <v>34</v>
      </c>
      <c r="N320" s="332">
        <v>0.75</v>
      </c>
      <c r="O320" s="332" t="s">
        <v>35</v>
      </c>
      <c r="P320" s="332" t="s">
        <v>142</v>
      </c>
      <c r="Q320" s="371">
        <v>43242</v>
      </c>
      <c r="R320" s="371">
        <v>43411</v>
      </c>
      <c r="S320" s="371">
        <v>43441</v>
      </c>
      <c r="T320" s="332">
        <f t="shared" si="34"/>
        <v>30</v>
      </c>
      <c r="U320" s="359"/>
      <c r="V320" s="372"/>
      <c r="W320" s="488"/>
      <c r="X320" s="488"/>
      <c r="Y320" s="488"/>
      <c r="Z320" s="501"/>
      <c r="AA320" s="359"/>
      <c r="AB320" s="359"/>
    </row>
    <row r="321" spans="1:28" ht="16">
      <c r="A321" s="9">
        <v>1</v>
      </c>
      <c r="B321" s="9">
        <v>2</v>
      </c>
      <c r="C321" s="9">
        <v>1</v>
      </c>
      <c r="D321" s="9" t="str">
        <f t="shared" si="32"/>
        <v>Dynan_D1_862_73_18C</v>
      </c>
      <c r="E321" s="9" t="str">
        <f t="shared" si="33"/>
        <v>Dynan_D1_862_73_18C_Lung_Block</v>
      </c>
      <c r="F321" s="282">
        <f t="shared" si="35"/>
        <v>5</v>
      </c>
      <c r="G321" s="227"/>
      <c r="H321" s="47" t="s">
        <v>150</v>
      </c>
      <c r="I321" s="47" t="s">
        <v>151</v>
      </c>
      <c r="J321" s="47">
        <v>862</v>
      </c>
      <c r="K321" s="47" t="s">
        <v>44</v>
      </c>
      <c r="L321" s="47">
        <v>73</v>
      </c>
      <c r="M321" s="47" t="s">
        <v>34</v>
      </c>
      <c r="N321" s="47">
        <v>0.75</v>
      </c>
      <c r="O321" s="47" t="s">
        <v>35</v>
      </c>
      <c r="P321" s="47" t="s">
        <v>142</v>
      </c>
      <c r="Q321" s="261">
        <v>43242</v>
      </c>
      <c r="R321" s="261">
        <v>43411</v>
      </c>
      <c r="S321" s="261">
        <v>43441</v>
      </c>
      <c r="T321" s="47">
        <f t="shared" si="34"/>
        <v>30</v>
      </c>
      <c r="U321" s="150"/>
      <c r="V321" s="79"/>
      <c r="W321" s="40"/>
      <c r="X321" s="40"/>
      <c r="Y321" s="40"/>
      <c r="Z321" s="251"/>
      <c r="AA321" s="150"/>
      <c r="AB321" s="150"/>
    </row>
    <row r="322" spans="1:28" ht="16">
      <c r="A322" s="9">
        <v>1</v>
      </c>
      <c r="B322" s="9">
        <v>2</v>
      </c>
      <c r="C322" s="9">
        <v>1</v>
      </c>
      <c r="D322" s="9" t="str">
        <f t="shared" si="32"/>
        <v>Dynan_D1_863_73A_18C</v>
      </c>
      <c r="E322" s="9" t="str">
        <f t="shared" si="33"/>
        <v>Dynan_D1_863_73A_18C_Lung_Block</v>
      </c>
      <c r="F322" s="282">
        <f t="shared" si="35"/>
        <v>6</v>
      </c>
      <c r="G322" s="227"/>
      <c r="H322" s="47" t="s">
        <v>150</v>
      </c>
      <c r="I322" s="47" t="s">
        <v>151</v>
      </c>
      <c r="J322" s="47">
        <v>863</v>
      </c>
      <c r="K322" s="47" t="s">
        <v>44</v>
      </c>
      <c r="L322" s="47" t="s">
        <v>153</v>
      </c>
      <c r="M322" s="47" t="s">
        <v>34</v>
      </c>
      <c r="N322" s="47">
        <v>0.75</v>
      </c>
      <c r="O322" s="47" t="s">
        <v>35</v>
      </c>
      <c r="P322" s="47" t="s">
        <v>142</v>
      </c>
      <c r="Q322" s="261">
        <v>43242</v>
      </c>
      <c r="R322" s="261">
        <v>43411</v>
      </c>
      <c r="S322" s="261">
        <v>43441</v>
      </c>
      <c r="T322" s="47">
        <f t="shared" si="34"/>
        <v>30</v>
      </c>
      <c r="U322" s="150"/>
      <c r="V322" s="79"/>
      <c r="W322" s="40"/>
      <c r="X322" s="40"/>
      <c r="Y322" s="40"/>
      <c r="Z322" s="251"/>
      <c r="AA322" s="150"/>
      <c r="AB322" s="150"/>
    </row>
    <row r="323" spans="1:28" ht="16">
      <c r="A323" s="824" t="str">
        <f>"Total Subjects Received "&amp;"("&amp;I318&amp;")"</f>
        <v>Total Subjects Received (D1)</v>
      </c>
      <c r="B323" s="825"/>
      <c r="C323" s="826"/>
      <c r="D323" s="788" t="s">
        <v>146</v>
      </c>
      <c r="E323" s="788" t="s">
        <v>146</v>
      </c>
      <c r="F323" s="282"/>
      <c r="G323" s="227"/>
      <c r="H323" s="31"/>
      <c r="I323" s="31"/>
      <c r="J323" s="31"/>
      <c r="K323" s="31"/>
      <c r="L323" s="31"/>
      <c r="M323" s="31"/>
      <c r="N323" s="31"/>
      <c r="O323" s="31"/>
      <c r="P323" s="31"/>
      <c r="Q323" s="12"/>
      <c r="R323" s="12"/>
      <c r="S323" s="12"/>
      <c r="T323" s="31"/>
      <c r="U323" s="150"/>
      <c r="V323" s="79"/>
      <c r="W323" s="40"/>
      <c r="X323" s="40"/>
      <c r="Y323" s="40"/>
      <c r="Z323" s="251"/>
      <c r="AA323" s="150"/>
      <c r="AB323" s="150"/>
    </row>
    <row r="324" spans="1:28" ht="16">
      <c r="A324" s="9"/>
      <c r="B324" s="9"/>
      <c r="C324" s="9"/>
      <c r="D324" s="9"/>
      <c r="E324" s="9"/>
      <c r="F324" s="282"/>
      <c r="G324" s="227"/>
      <c r="H324" s="31"/>
      <c r="I324" s="31"/>
      <c r="J324" s="31"/>
      <c r="K324" s="31"/>
      <c r="L324" s="31"/>
      <c r="M324" s="31"/>
      <c r="N324" s="31"/>
      <c r="O324" s="31"/>
      <c r="P324" s="31"/>
      <c r="Q324" s="12"/>
      <c r="R324" s="12"/>
      <c r="S324" s="12"/>
      <c r="T324" s="31"/>
      <c r="U324" s="150"/>
      <c r="V324" s="79"/>
      <c r="W324" s="40"/>
      <c r="X324" s="40"/>
      <c r="Y324" s="40"/>
      <c r="Z324" s="251"/>
      <c r="AA324" s="150"/>
      <c r="AB324" s="150"/>
    </row>
    <row r="325" spans="1:28" ht="16">
      <c r="A325" s="9">
        <v>1</v>
      </c>
      <c r="B325" s="9">
        <v>2</v>
      </c>
      <c r="C325" s="9">
        <v>1</v>
      </c>
      <c r="D325" s="9" t="str">
        <f>"Dynan_"&amp;I325&amp;"_"&amp;J325&amp;"_"&amp;L325&amp;"_"&amp;K325</f>
        <v>Dynan_D2_512_3_18C</v>
      </c>
      <c r="E325" s="9" t="str">
        <f>D325&amp;"_Lung_Block"</f>
        <v>Dynan_D2_512_3_18C_Lung_Block</v>
      </c>
      <c r="F325" s="282">
        <f>F322+1</f>
        <v>7</v>
      </c>
      <c r="G325" s="227"/>
      <c r="H325" s="92" t="s">
        <v>150</v>
      </c>
      <c r="I325" s="92" t="s">
        <v>154</v>
      </c>
      <c r="J325" s="92">
        <v>512</v>
      </c>
      <c r="K325" s="92" t="s">
        <v>44</v>
      </c>
      <c r="L325" s="92">
        <v>3</v>
      </c>
      <c r="M325" s="92" t="s">
        <v>34</v>
      </c>
      <c r="N325" s="92">
        <v>0.75</v>
      </c>
      <c r="O325" s="92" t="s">
        <v>39</v>
      </c>
      <c r="P325" s="92" t="s">
        <v>142</v>
      </c>
      <c r="Q325" s="277">
        <v>43242</v>
      </c>
      <c r="R325" s="277">
        <v>43411</v>
      </c>
      <c r="S325" s="277">
        <v>43440</v>
      </c>
      <c r="T325" s="92">
        <f>S325-R325</f>
        <v>29</v>
      </c>
      <c r="U325" s="150"/>
      <c r="V325" s="79"/>
      <c r="W325" s="40"/>
      <c r="X325" s="40"/>
      <c r="Y325" s="40"/>
      <c r="Z325" s="251"/>
      <c r="AA325" s="150"/>
      <c r="AB325" s="150"/>
    </row>
    <row r="326" spans="1:28" ht="16">
      <c r="A326" s="9">
        <v>1</v>
      </c>
      <c r="B326" s="9">
        <v>2</v>
      </c>
      <c r="C326" s="9">
        <v>1</v>
      </c>
      <c r="D326" s="9" t="str">
        <f>"Dynan_"&amp;I326&amp;"_"&amp;J326&amp;"_"&amp;L326&amp;"_"&amp;K326</f>
        <v>Dynan_D2_513_3_18C</v>
      </c>
      <c r="E326" s="9" t="str">
        <f>D326&amp;"_Lung_Block"</f>
        <v>Dynan_D2_513_3_18C_Lung_Block</v>
      </c>
      <c r="F326" s="282">
        <f t="shared" si="35"/>
        <v>8</v>
      </c>
      <c r="G326" s="227"/>
      <c r="H326" s="92" t="s">
        <v>150</v>
      </c>
      <c r="I326" s="92" t="s">
        <v>154</v>
      </c>
      <c r="J326" s="92">
        <v>513</v>
      </c>
      <c r="K326" s="92" t="s">
        <v>44</v>
      </c>
      <c r="L326" s="92">
        <v>3</v>
      </c>
      <c r="M326" s="92" t="s">
        <v>34</v>
      </c>
      <c r="N326" s="92">
        <v>0.75</v>
      </c>
      <c r="O326" s="92" t="s">
        <v>39</v>
      </c>
      <c r="P326" s="92" t="s">
        <v>142</v>
      </c>
      <c r="Q326" s="277">
        <v>43242</v>
      </c>
      <c r="R326" s="277">
        <v>43411</v>
      </c>
      <c r="S326" s="277">
        <v>43440</v>
      </c>
      <c r="T326" s="92">
        <f>S326-R326</f>
        <v>29</v>
      </c>
      <c r="U326" s="150"/>
      <c r="V326" s="79"/>
      <c r="W326" s="40"/>
      <c r="X326" s="40"/>
      <c r="Y326" s="40"/>
      <c r="Z326" s="251"/>
      <c r="AA326" s="150"/>
      <c r="AB326" s="150"/>
    </row>
    <row r="327" spans="1:28" ht="16">
      <c r="A327" s="9">
        <v>1</v>
      </c>
      <c r="B327" s="9">
        <v>2</v>
      </c>
      <c r="C327" s="9">
        <v>1</v>
      </c>
      <c r="D327" s="9" t="str">
        <f>"Dynan_"&amp;I327&amp;"_"&amp;J327&amp;"_"&amp;L327&amp;"_"&amp;K327</f>
        <v>Dynan_D2_514_3_18C</v>
      </c>
      <c r="E327" s="9" t="str">
        <f>D327&amp;"_Lung_Block"</f>
        <v>Dynan_D2_514_3_18C_Lung_Block</v>
      </c>
      <c r="F327" s="282">
        <f t="shared" si="35"/>
        <v>9</v>
      </c>
      <c r="G327" s="227"/>
      <c r="H327" s="92" t="s">
        <v>150</v>
      </c>
      <c r="I327" s="92" t="s">
        <v>154</v>
      </c>
      <c r="J327" s="92">
        <v>514</v>
      </c>
      <c r="K327" s="92" t="s">
        <v>44</v>
      </c>
      <c r="L327" s="92">
        <v>3</v>
      </c>
      <c r="M327" s="92" t="s">
        <v>34</v>
      </c>
      <c r="N327" s="92">
        <v>0.75</v>
      </c>
      <c r="O327" s="92" t="s">
        <v>39</v>
      </c>
      <c r="P327" s="92" t="s">
        <v>142</v>
      </c>
      <c r="Q327" s="277">
        <v>43242</v>
      </c>
      <c r="R327" s="277">
        <v>43411</v>
      </c>
      <c r="S327" s="277">
        <v>43440</v>
      </c>
      <c r="T327" s="92">
        <f>S327-R327</f>
        <v>29</v>
      </c>
      <c r="U327" s="150"/>
      <c r="V327" s="79"/>
      <c r="W327" s="40"/>
      <c r="X327" s="40"/>
      <c r="Y327" s="40"/>
      <c r="Z327" s="251"/>
      <c r="AA327" s="150"/>
      <c r="AB327" s="150"/>
    </row>
    <row r="328" spans="1:28" ht="16">
      <c r="A328" s="9">
        <v>1</v>
      </c>
      <c r="B328" s="9">
        <v>2</v>
      </c>
      <c r="C328" s="9">
        <v>1</v>
      </c>
      <c r="D328" s="9" t="str">
        <f>"Dynan_"&amp;I328&amp;"_"&amp;J328&amp;"_"&amp;L328&amp;"_"&amp;K328</f>
        <v>Dynan_D2_515_3_18C</v>
      </c>
      <c r="E328" s="9" t="str">
        <f>D328&amp;"_Lung_Block"</f>
        <v>Dynan_D2_515_3_18C_Lung_Block</v>
      </c>
      <c r="F328" s="282">
        <f t="shared" si="35"/>
        <v>10</v>
      </c>
      <c r="G328" s="227"/>
      <c r="H328" s="92" t="s">
        <v>150</v>
      </c>
      <c r="I328" s="92" t="s">
        <v>154</v>
      </c>
      <c r="J328" s="92">
        <v>515</v>
      </c>
      <c r="K328" s="92" t="s">
        <v>44</v>
      </c>
      <c r="L328" s="92">
        <v>3</v>
      </c>
      <c r="M328" s="92" t="s">
        <v>34</v>
      </c>
      <c r="N328" s="92">
        <v>0.75</v>
      </c>
      <c r="O328" s="92" t="s">
        <v>39</v>
      </c>
      <c r="P328" s="92" t="s">
        <v>142</v>
      </c>
      <c r="Q328" s="277">
        <v>43242</v>
      </c>
      <c r="R328" s="277">
        <v>43411</v>
      </c>
      <c r="S328" s="277">
        <v>43440</v>
      </c>
      <c r="T328" s="92">
        <f>S328-R328</f>
        <v>29</v>
      </c>
      <c r="U328" s="150"/>
      <c r="V328" s="79"/>
      <c r="W328" s="40"/>
      <c r="X328" s="40"/>
      <c r="Y328" s="40"/>
      <c r="Z328" s="251"/>
      <c r="AA328" s="150"/>
      <c r="AB328" s="150"/>
    </row>
    <row r="329" spans="1:28" ht="16">
      <c r="A329" s="9">
        <v>1</v>
      </c>
      <c r="B329" s="9">
        <v>2</v>
      </c>
      <c r="C329" s="9">
        <v>1</v>
      </c>
      <c r="D329" s="9" t="str">
        <f>"Dynan_"&amp;I329&amp;"_"&amp;J329&amp;"_"&amp;L329&amp;"_"&amp;K329</f>
        <v>Dynan_D2_516_3_18C</v>
      </c>
      <c r="E329" s="9" t="str">
        <f>D329&amp;"_Lung_Block"</f>
        <v>Dynan_D2_516_3_18C_Lung_Block</v>
      </c>
      <c r="F329" s="282">
        <f t="shared" si="35"/>
        <v>11</v>
      </c>
      <c r="G329" s="227"/>
      <c r="H329" s="92" t="s">
        <v>150</v>
      </c>
      <c r="I329" s="92" t="s">
        <v>154</v>
      </c>
      <c r="J329" s="92">
        <v>516</v>
      </c>
      <c r="K329" s="92" t="s">
        <v>44</v>
      </c>
      <c r="L329" s="92">
        <v>3</v>
      </c>
      <c r="M329" s="92" t="s">
        <v>34</v>
      </c>
      <c r="N329" s="92">
        <v>0.75</v>
      </c>
      <c r="O329" s="92" t="s">
        <v>39</v>
      </c>
      <c r="P329" s="92" t="s">
        <v>142</v>
      </c>
      <c r="Q329" s="277">
        <v>43242</v>
      </c>
      <c r="R329" s="277">
        <v>43411</v>
      </c>
      <c r="S329" s="277">
        <v>43440</v>
      </c>
      <c r="T329" s="92">
        <f>S329-R329</f>
        <v>29</v>
      </c>
      <c r="U329" s="150"/>
      <c r="V329" s="79"/>
      <c r="W329" s="40"/>
      <c r="X329" s="40"/>
      <c r="Y329" s="40"/>
      <c r="Z329" s="251"/>
      <c r="AA329" s="150"/>
      <c r="AB329" s="150"/>
    </row>
    <row r="330" spans="1:28" ht="16">
      <c r="A330" s="824" t="str">
        <f>"Total Subjects Received "&amp;"("&amp;I325&amp;")"</f>
        <v>Total Subjects Received (D2)</v>
      </c>
      <c r="B330" s="825"/>
      <c r="C330" s="826"/>
      <c r="D330" s="788" t="s">
        <v>37</v>
      </c>
      <c r="E330" s="788" t="s">
        <v>37</v>
      </c>
      <c r="F330" s="282"/>
      <c r="G330" s="227"/>
      <c r="H330" s="31"/>
      <c r="I330" s="31"/>
      <c r="J330" s="31"/>
      <c r="K330" s="31"/>
      <c r="L330" s="31"/>
      <c r="M330" s="31"/>
      <c r="N330" s="31"/>
      <c r="O330" s="31"/>
      <c r="P330" s="31"/>
      <c r="Q330" s="12"/>
      <c r="R330" s="12"/>
      <c r="S330" s="12"/>
      <c r="T330" s="31"/>
      <c r="U330" s="150"/>
      <c r="V330" s="79"/>
      <c r="W330" s="40"/>
      <c r="X330" s="40"/>
      <c r="Y330" s="40"/>
      <c r="Z330" s="251"/>
      <c r="AA330" s="150"/>
      <c r="AB330" s="150"/>
    </row>
    <row r="331" spans="1:28" ht="16">
      <c r="A331" s="9"/>
      <c r="B331" s="9"/>
      <c r="C331" s="9"/>
      <c r="D331" s="9"/>
      <c r="E331" s="9"/>
      <c r="F331" s="282"/>
      <c r="G331" s="227"/>
      <c r="H331" s="31"/>
      <c r="I331" s="31"/>
      <c r="J331" s="31"/>
      <c r="K331" s="31"/>
      <c r="L331" s="31"/>
      <c r="M331" s="31"/>
      <c r="N331" s="31"/>
      <c r="O331" s="31"/>
      <c r="P331" s="31"/>
      <c r="Q331" s="12"/>
      <c r="R331" s="12"/>
      <c r="S331" s="12"/>
      <c r="T331" s="31"/>
      <c r="U331" s="150"/>
      <c r="V331" s="79"/>
      <c r="W331" s="40"/>
      <c r="X331" s="40"/>
      <c r="Y331" s="40"/>
      <c r="Z331" s="251"/>
      <c r="AA331" s="150"/>
      <c r="AB331" s="150"/>
    </row>
    <row r="332" spans="1:28" ht="16">
      <c r="A332" s="9">
        <v>1</v>
      </c>
      <c r="B332" s="9">
        <v>2</v>
      </c>
      <c r="C332" s="9">
        <v>1</v>
      </c>
      <c r="D332" s="9" t="str">
        <f t="shared" ref="D332:D343" si="36">"Dynan_"&amp;I332&amp;"_"&amp;J332&amp;"_"&amp;L332&amp;"_"&amp;K332</f>
        <v>Dynan_D3_574_15C_18C</v>
      </c>
      <c r="E332" s="9" t="str">
        <f t="shared" ref="E332:E343" si="37">D332&amp;"_Lung_Block"</f>
        <v>Dynan_D3_574_15C_18C_Lung_Block</v>
      </c>
      <c r="F332" s="282">
        <f>F329+1</f>
        <v>12</v>
      </c>
      <c r="G332" s="227"/>
      <c r="H332" s="47" t="s">
        <v>150</v>
      </c>
      <c r="I332" s="47" t="s">
        <v>155</v>
      </c>
      <c r="J332" s="47">
        <v>574</v>
      </c>
      <c r="K332" s="47" t="s">
        <v>44</v>
      </c>
      <c r="L332" s="47" t="s">
        <v>156</v>
      </c>
      <c r="M332" s="47" t="s">
        <v>34</v>
      </c>
      <c r="N332" s="47">
        <v>0.75</v>
      </c>
      <c r="O332" s="47" t="s">
        <v>35</v>
      </c>
      <c r="P332" s="47" t="s">
        <v>142</v>
      </c>
      <c r="Q332" s="261">
        <v>43242</v>
      </c>
      <c r="R332" s="261">
        <v>43411</v>
      </c>
      <c r="S332" s="261">
        <v>43602</v>
      </c>
      <c r="T332" s="47">
        <f t="shared" ref="T332:T343" si="38">S332-R332</f>
        <v>191</v>
      </c>
      <c r="U332" s="150"/>
      <c r="V332" s="79"/>
      <c r="W332" s="40"/>
      <c r="X332" s="40"/>
      <c r="Y332" s="40"/>
      <c r="Z332" s="251"/>
      <c r="AA332" s="150"/>
      <c r="AB332" s="150"/>
    </row>
    <row r="333" spans="1:28" ht="16">
      <c r="A333" s="9">
        <v>1</v>
      </c>
      <c r="B333" s="9">
        <v>2</v>
      </c>
      <c r="C333" s="9">
        <v>1</v>
      </c>
      <c r="D333" s="9" t="str">
        <f t="shared" si="36"/>
        <v>Dynan_D3_576_15_18C</v>
      </c>
      <c r="E333" s="9" t="str">
        <f t="shared" si="37"/>
        <v>Dynan_D3_576_15_18C_Lung_Block</v>
      </c>
      <c r="F333" s="282">
        <f t="shared" si="35"/>
        <v>13</v>
      </c>
      <c r="G333" s="227"/>
      <c r="H333" s="47" t="s">
        <v>150</v>
      </c>
      <c r="I333" s="47" t="s">
        <v>155</v>
      </c>
      <c r="J333" s="47">
        <v>576</v>
      </c>
      <c r="K333" s="47" t="s">
        <v>44</v>
      </c>
      <c r="L333" s="47">
        <v>15</v>
      </c>
      <c r="M333" s="47" t="s">
        <v>34</v>
      </c>
      <c r="N333" s="47">
        <v>0.75</v>
      </c>
      <c r="O333" s="47" t="s">
        <v>35</v>
      </c>
      <c r="P333" s="47" t="s">
        <v>142</v>
      </c>
      <c r="Q333" s="261">
        <v>43242</v>
      </c>
      <c r="R333" s="261">
        <v>43411</v>
      </c>
      <c r="S333" s="261">
        <v>43602</v>
      </c>
      <c r="T333" s="47">
        <f t="shared" si="38"/>
        <v>191</v>
      </c>
      <c r="U333" s="150"/>
      <c r="V333" s="79"/>
      <c r="W333" s="40"/>
      <c r="X333" s="40"/>
      <c r="Y333" s="40"/>
      <c r="Z333" s="251"/>
      <c r="AA333" s="150"/>
      <c r="AB333" s="150"/>
    </row>
    <row r="334" spans="1:28" ht="16">
      <c r="A334" s="9">
        <v>1</v>
      </c>
      <c r="B334" s="9">
        <v>2</v>
      </c>
      <c r="C334" s="9">
        <v>1</v>
      </c>
      <c r="D334" s="9" t="str">
        <f t="shared" si="36"/>
        <v>Dynan_D3_799_61_18C</v>
      </c>
      <c r="E334" s="9" t="str">
        <f t="shared" si="37"/>
        <v>Dynan_D3_799_61_18C_Lung_Block</v>
      </c>
      <c r="F334" s="282">
        <f t="shared" si="35"/>
        <v>14</v>
      </c>
      <c r="G334" s="227"/>
      <c r="H334" s="47" t="s">
        <v>150</v>
      </c>
      <c r="I334" s="47" t="s">
        <v>155</v>
      </c>
      <c r="J334" s="47">
        <v>799</v>
      </c>
      <c r="K334" s="47" t="s">
        <v>44</v>
      </c>
      <c r="L334" s="47">
        <v>61</v>
      </c>
      <c r="M334" s="47" t="s">
        <v>34</v>
      </c>
      <c r="N334" s="47">
        <v>0.75</v>
      </c>
      <c r="O334" s="47" t="s">
        <v>35</v>
      </c>
      <c r="P334" s="47" t="s">
        <v>142</v>
      </c>
      <c r="Q334" s="261">
        <v>43242</v>
      </c>
      <c r="R334" s="261">
        <v>43411</v>
      </c>
      <c r="S334" s="261">
        <v>43605</v>
      </c>
      <c r="T334" s="47">
        <f t="shared" si="38"/>
        <v>194</v>
      </c>
      <c r="U334" s="150"/>
      <c r="V334" s="79"/>
      <c r="W334" s="40"/>
      <c r="X334" s="40"/>
      <c r="Y334" s="40"/>
      <c r="Z334" s="251"/>
      <c r="AA334" s="150"/>
      <c r="AB334" s="150"/>
    </row>
    <row r="335" spans="1:28" ht="16">
      <c r="A335" s="9">
        <v>1</v>
      </c>
      <c r="B335" s="9">
        <v>2</v>
      </c>
      <c r="C335" s="9">
        <v>1</v>
      </c>
      <c r="D335" s="9" t="str">
        <f t="shared" si="36"/>
        <v>Dynan_D3_800_61_18C</v>
      </c>
      <c r="E335" s="9" t="str">
        <f t="shared" si="37"/>
        <v>Dynan_D3_800_61_18C_Lung_Block</v>
      </c>
      <c r="F335" s="282">
        <f t="shared" si="35"/>
        <v>15</v>
      </c>
      <c r="G335" s="227"/>
      <c r="H335" s="47" t="s">
        <v>150</v>
      </c>
      <c r="I335" s="47" t="s">
        <v>155</v>
      </c>
      <c r="J335" s="47">
        <v>800</v>
      </c>
      <c r="K335" s="47" t="s">
        <v>44</v>
      </c>
      <c r="L335" s="47">
        <v>61</v>
      </c>
      <c r="M335" s="47" t="s">
        <v>34</v>
      </c>
      <c r="N335" s="47">
        <v>0.75</v>
      </c>
      <c r="O335" s="47" t="s">
        <v>35</v>
      </c>
      <c r="P335" s="47" t="s">
        <v>142</v>
      </c>
      <c r="Q335" s="261">
        <v>43242</v>
      </c>
      <c r="R335" s="261">
        <v>43411</v>
      </c>
      <c r="S335" s="261">
        <v>43605</v>
      </c>
      <c r="T335" s="47">
        <f t="shared" si="38"/>
        <v>194</v>
      </c>
      <c r="U335" s="150"/>
      <c r="V335" s="79"/>
      <c r="W335" s="40"/>
      <c r="X335" s="40"/>
      <c r="Y335" s="40"/>
      <c r="Z335" s="251"/>
      <c r="AA335" s="150"/>
      <c r="AB335" s="150"/>
    </row>
    <row r="336" spans="1:28" ht="16">
      <c r="A336" s="9">
        <v>1</v>
      </c>
      <c r="B336" s="9">
        <v>2</v>
      </c>
      <c r="C336" s="9">
        <v>1</v>
      </c>
      <c r="D336" s="9" t="str">
        <f t="shared" si="36"/>
        <v>Dynan_D3_801_61_18C</v>
      </c>
      <c r="E336" s="9" t="str">
        <f t="shared" si="37"/>
        <v>Dynan_D3_801_61_18C_Lung_Block</v>
      </c>
      <c r="F336" s="282">
        <f t="shared" si="35"/>
        <v>16</v>
      </c>
      <c r="G336" s="227"/>
      <c r="H336" s="47" t="s">
        <v>150</v>
      </c>
      <c r="I336" s="47" t="s">
        <v>155</v>
      </c>
      <c r="J336" s="47">
        <v>801</v>
      </c>
      <c r="K336" s="47" t="s">
        <v>44</v>
      </c>
      <c r="L336" s="47">
        <v>61</v>
      </c>
      <c r="M336" s="47" t="s">
        <v>34</v>
      </c>
      <c r="N336" s="47">
        <v>0.75</v>
      </c>
      <c r="O336" s="47" t="s">
        <v>35</v>
      </c>
      <c r="P336" s="47" t="s">
        <v>142</v>
      </c>
      <c r="Q336" s="261">
        <v>43242</v>
      </c>
      <c r="R336" s="261">
        <v>43411</v>
      </c>
      <c r="S336" s="261">
        <v>43605</v>
      </c>
      <c r="T336" s="47">
        <f t="shared" si="38"/>
        <v>194</v>
      </c>
      <c r="U336" s="150"/>
      <c r="V336" s="79"/>
      <c r="W336" s="40"/>
      <c r="X336" s="40"/>
      <c r="Y336" s="40"/>
      <c r="Z336" s="251"/>
      <c r="AA336" s="150"/>
      <c r="AB336" s="150"/>
    </row>
    <row r="337" spans="1:28" ht="16">
      <c r="A337" s="9">
        <v>1</v>
      </c>
      <c r="B337" s="9">
        <v>2</v>
      </c>
      <c r="C337" s="9">
        <v>1</v>
      </c>
      <c r="D337" s="9" t="str">
        <f t="shared" si="36"/>
        <v>Dynan_D3_802_61_18C</v>
      </c>
      <c r="E337" s="9" t="str">
        <f t="shared" si="37"/>
        <v>Dynan_D3_802_61_18C_Lung_Block</v>
      </c>
      <c r="F337" s="282">
        <f t="shared" si="35"/>
        <v>17</v>
      </c>
      <c r="G337" s="227"/>
      <c r="H337" s="47" t="s">
        <v>150</v>
      </c>
      <c r="I337" s="47" t="s">
        <v>155</v>
      </c>
      <c r="J337" s="47">
        <v>802</v>
      </c>
      <c r="K337" s="47" t="s">
        <v>44</v>
      </c>
      <c r="L337" s="47">
        <v>61</v>
      </c>
      <c r="M337" s="47" t="s">
        <v>34</v>
      </c>
      <c r="N337" s="47">
        <v>0.75</v>
      </c>
      <c r="O337" s="47" t="s">
        <v>35</v>
      </c>
      <c r="P337" s="47" t="s">
        <v>142</v>
      </c>
      <c r="Q337" s="261">
        <v>43242</v>
      </c>
      <c r="R337" s="261">
        <v>43411</v>
      </c>
      <c r="S337" s="261">
        <v>43605</v>
      </c>
      <c r="T337" s="47">
        <f t="shared" si="38"/>
        <v>194</v>
      </c>
      <c r="U337" s="150"/>
      <c r="V337" s="79"/>
      <c r="W337" s="40"/>
      <c r="X337" s="40"/>
      <c r="Y337" s="40"/>
      <c r="Z337" s="251"/>
      <c r="AA337" s="150"/>
      <c r="AB337" s="150"/>
    </row>
    <row r="338" spans="1:28" ht="16">
      <c r="A338" s="9">
        <v>1</v>
      </c>
      <c r="B338" s="9">
        <v>2</v>
      </c>
      <c r="C338" s="9">
        <v>1</v>
      </c>
      <c r="D338" s="9" t="str">
        <f t="shared" si="36"/>
        <v>Dynan_D3_803_61_18C</v>
      </c>
      <c r="E338" s="9" t="str">
        <f t="shared" si="37"/>
        <v>Dynan_D3_803_61_18C_Lung_Block</v>
      </c>
      <c r="F338" s="282">
        <f t="shared" si="35"/>
        <v>18</v>
      </c>
      <c r="G338" s="227"/>
      <c r="H338" s="47" t="s">
        <v>150</v>
      </c>
      <c r="I338" s="47" t="s">
        <v>155</v>
      </c>
      <c r="J338" s="47">
        <v>803</v>
      </c>
      <c r="K338" s="47" t="s">
        <v>44</v>
      </c>
      <c r="L338" s="47">
        <v>61</v>
      </c>
      <c r="M338" s="47" t="s">
        <v>34</v>
      </c>
      <c r="N338" s="47">
        <v>0.75</v>
      </c>
      <c r="O338" s="47" t="s">
        <v>35</v>
      </c>
      <c r="P338" s="47" t="s">
        <v>142</v>
      </c>
      <c r="Q338" s="261">
        <v>43242</v>
      </c>
      <c r="R338" s="261">
        <v>43411</v>
      </c>
      <c r="S338" s="261">
        <v>43605</v>
      </c>
      <c r="T338" s="47">
        <f t="shared" si="38"/>
        <v>194</v>
      </c>
      <c r="U338" s="150"/>
      <c r="V338" s="79"/>
      <c r="W338" s="40"/>
      <c r="X338" s="40"/>
      <c r="Y338" s="40"/>
      <c r="Z338" s="251"/>
      <c r="AA338" s="150"/>
      <c r="AB338" s="150"/>
    </row>
    <row r="339" spans="1:28" ht="16">
      <c r="A339" s="9">
        <v>1</v>
      </c>
      <c r="B339" s="9">
        <v>2</v>
      </c>
      <c r="C339" s="9">
        <v>1</v>
      </c>
      <c r="D339" s="9" t="str">
        <f t="shared" si="36"/>
        <v>Dynan_D3_825_66_18C</v>
      </c>
      <c r="E339" s="9" t="str">
        <f t="shared" si="37"/>
        <v>Dynan_D3_825_66_18C_Lung_Block</v>
      </c>
      <c r="F339" s="282">
        <f t="shared" si="35"/>
        <v>19</v>
      </c>
      <c r="G339" s="227"/>
      <c r="H339" s="47" t="s">
        <v>150</v>
      </c>
      <c r="I339" s="47" t="s">
        <v>155</v>
      </c>
      <c r="J339" s="47">
        <v>825</v>
      </c>
      <c r="K339" s="47" t="s">
        <v>44</v>
      </c>
      <c r="L339" s="47">
        <v>66</v>
      </c>
      <c r="M339" s="47" t="s">
        <v>34</v>
      </c>
      <c r="N339" s="47">
        <v>0.75</v>
      </c>
      <c r="O339" s="47" t="s">
        <v>35</v>
      </c>
      <c r="P339" s="47" t="s">
        <v>142</v>
      </c>
      <c r="Q339" s="261">
        <v>43242</v>
      </c>
      <c r="R339" s="261">
        <v>43411</v>
      </c>
      <c r="S339" s="261">
        <v>43602</v>
      </c>
      <c r="T339" s="47">
        <f t="shared" si="38"/>
        <v>191</v>
      </c>
      <c r="U339" s="150"/>
      <c r="V339" s="79"/>
      <c r="W339" s="40"/>
      <c r="X339" s="40"/>
      <c r="Y339" s="40"/>
      <c r="Z339" s="251"/>
      <c r="AA339" s="150"/>
      <c r="AB339" s="150"/>
    </row>
    <row r="340" spans="1:28" ht="16">
      <c r="A340" s="9">
        <v>1</v>
      </c>
      <c r="B340" s="9">
        <v>2</v>
      </c>
      <c r="C340" s="9">
        <v>1</v>
      </c>
      <c r="D340" s="9" t="str">
        <f t="shared" si="36"/>
        <v>Dynan_D3_826_66_18C</v>
      </c>
      <c r="E340" s="9" t="str">
        <f t="shared" si="37"/>
        <v>Dynan_D3_826_66_18C_Lung_Block</v>
      </c>
      <c r="F340" s="282">
        <f t="shared" si="35"/>
        <v>20</v>
      </c>
      <c r="G340" s="227"/>
      <c r="H340" s="47" t="s">
        <v>150</v>
      </c>
      <c r="I340" s="47" t="s">
        <v>155</v>
      </c>
      <c r="J340" s="47">
        <v>826</v>
      </c>
      <c r="K340" s="47" t="s">
        <v>44</v>
      </c>
      <c r="L340" s="47">
        <v>66</v>
      </c>
      <c r="M340" s="47" t="s">
        <v>34</v>
      </c>
      <c r="N340" s="47">
        <v>0.75</v>
      </c>
      <c r="O340" s="47" t="s">
        <v>35</v>
      </c>
      <c r="P340" s="47" t="s">
        <v>142</v>
      </c>
      <c r="Q340" s="261">
        <v>43242</v>
      </c>
      <c r="R340" s="261">
        <v>43411</v>
      </c>
      <c r="S340" s="261">
        <v>43602</v>
      </c>
      <c r="T340" s="47">
        <f t="shared" si="38"/>
        <v>191</v>
      </c>
      <c r="U340" s="150"/>
      <c r="V340" s="79"/>
      <c r="W340" s="40"/>
      <c r="X340" s="40"/>
      <c r="Y340" s="40"/>
      <c r="Z340" s="251"/>
      <c r="AA340" s="150"/>
      <c r="AB340" s="150"/>
    </row>
    <row r="341" spans="1:28" ht="16">
      <c r="A341" s="9">
        <v>1</v>
      </c>
      <c r="B341" s="9">
        <v>2</v>
      </c>
      <c r="C341" s="9">
        <v>1</v>
      </c>
      <c r="D341" s="9" t="str">
        <f t="shared" si="36"/>
        <v>Dynan_D3_827_66B_18C</v>
      </c>
      <c r="E341" s="9" t="str">
        <f t="shared" si="37"/>
        <v>Dynan_D3_827_66B_18C_Lung_Block</v>
      </c>
      <c r="F341" s="282">
        <f t="shared" si="35"/>
        <v>21</v>
      </c>
      <c r="G341" s="227"/>
      <c r="H341" s="47" t="s">
        <v>150</v>
      </c>
      <c r="I341" s="47" t="s">
        <v>155</v>
      </c>
      <c r="J341" s="47">
        <v>827</v>
      </c>
      <c r="K341" s="47" t="s">
        <v>44</v>
      </c>
      <c r="L341" s="47" t="s">
        <v>157</v>
      </c>
      <c r="M341" s="47" t="s">
        <v>34</v>
      </c>
      <c r="N341" s="47">
        <v>0.75</v>
      </c>
      <c r="O341" s="47" t="s">
        <v>35</v>
      </c>
      <c r="P341" s="47" t="s">
        <v>142</v>
      </c>
      <c r="Q341" s="261">
        <v>43242</v>
      </c>
      <c r="R341" s="261">
        <v>43411</v>
      </c>
      <c r="S341" s="261">
        <v>43600</v>
      </c>
      <c r="T341" s="47">
        <f t="shared" si="38"/>
        <v>189</v>
      </c>
      <c r="U341" s="150"/>
      <c r="V341" s="79"/>
      <c r="W341" s="40"/>
      <c r="X341" s="40"/>
      <c r="Y341" s="40"/>
      <c r="Z341" s="251"/>
      <c r="AA341" s="150"/>
      <c r="AB341" s="150"/>
    </row>
    <row r="342" spans="1:28" ht="16">
      <c r="A342" s="9">
        <v>1</v>
      </c>
      <c r="B342" s="9">
        <v>2</v>
      </c>
      <c r="C342" s="9">
        <v>1</v>
      </c>
      <c r="D342" s="9" t="str">
        <f t="shared" si="36"/>
        <v>Dynan_D3_828_66A_18C</v>
      </c>
      <c r="E342" s="9" t="str">
        <f t="shared" si="37"/>
        <v>Dynan_D3_828_66A_18C_Lung_Block</v>
      </c>
      <c r="F342" s="282">
        <f t="shared" si="35"/>
        <v>22</v>
      </c>
      <c r="G342" s="227"/>
      <c r="H342" s="47" t="s">
        <v>150</v>
      </c>
      <c r="I342" s="47" t="s">
        <v>155</v>
      </c>
      <c r="J342" s="47">
        <v>828</v>
      </c>
      <c r="K342" s="47" t="s">
        <v>44</v>
      </c>
      <c r="L342" s="47" t="s">
        <v>158</v>
      </c>
      <c r="M342" s="47" t="s">
        <v>34</v>
      </c>
      <c r="N342" s="47">
        <v>0.75</v>
      </c>
      <c r="O342" s="47" t="s">
        <v>35</v>
      </c>
      <c r="P342" s="47" t="s">
        <v>142</v>
      </c>
      <c r="Q342" s="261">
        <v>43242</v>
      </c>
      <c r="R342" s="261">
        <v>43411</v>
      </c>
      <c r="S342" s="261">
        <v>43600</v>
      </c>
      <c r="T342" s="47">
        <f t="shared" si="38"/>
        <v>189</v>
      </c>
      <c r="U342" s="150"/>
      <c r="V342" s="79"/>
      <c r="W342" s="40"/>
      <c r="X342" s="40"/>
      <c r="Y342" s="40"/>
      <c r="Z342" s="251"/>
      <c r="AA342" s="150"/>
      <c r="AB342" s="150"/>
    </row>
    <row r="343" spans="1:28" ht="16">
      <c r="A343" s="9">
        <v>1</v>
      </c>
      <c r="B343" s="9">
        <v>2</v>
      </c>
      <c r="C343" s="9">
        <v>1</v>
      </c>
      <c r="D343" s="9" t="str">
        <f t="shared" si="36"/>
        <v>Dynan_D3_829_66_18C</v>
      </c>
      <c r="E343" s="9" t="str">
        <f t="shared" si="37"/>
        <v>Dynan_D3_829_66_18C_Lung_Block</v>
      </c>
      <c r="F343" s="282">
        <f t="shared" si="35"/>
        <v>23</v>
      </c>
      <c r="G343" s="227"/>
      <c r="H343" s="47" t="s">
        <v>150</v>
      </c>
      <c r="I343" s="47" t="s">
        <v>155</v>
      </c>
      <c r="J343" s="47">
        <v>829</v>
      </c>
      <c r="K343" s="47" t="s">
        <v>44</v>
      </c>
      <c r="L343" s="47">
        <v>66</v>
      </c>
      <c r="M343" s="47" t="s">
        <v>34</v>
      </c>
      <c r="N343" s="47">
        <v>0.75</v>
      </c>
      <c r="O343" s="47" t="s">
        <v>35</v>
      </c>
      <c r="P343" s="47" t="s">
        <v>142</v>
      </c>
      <c r="Q343" s="261">
        <v>43242</v>
      </c>
      <c r="R343" s="261">
        <v>43411</v>
      </c>
      <c r="S343" s="261">
        <v>43602</v>
      </c>
      <c r="T343" s="47">
        <f t="shared" si="38"/>
        <v>191</v>
      </c>
      <c r="U343" s="150"/>
      <c r="V343" s="79"/>
      <c r="W343" s="40"/>
      <c r="X343" s="40"/>
      <c r="Y343" s="40"/>
      <c r="Z343" s="251"/>
      <c r="AA343" s="150"/>
      <c r="AB343" s="150"/>
    </row>
    <row r="344" spans="1:28" ht="16">
      <c r="A344" s="824" t="str">
        <f>"Total Subjects Received "&amp;"("&amp;I339&amp;")"</f>
        <v>Total Subjects Received (D3)</v>
      </c>
      <c r="B344" s="825"/>
      <c r="C344" s="826"/>
      <c r="D344" s="758" t="s">
        <v>159</v>
      </c>
      <c r="E344" s="758" t="s">
        <v>159</v>
      </c>
      <c r="F344" s="787"/>
      <c r="G344" s="759"/>
      <c r="H344" s="31"/>
      <c r="I344" s="31"/>
      <c r="J344" s="31"/>
      <c r="K344" s="31"/>
      <c r="L344" s="31"/>
      <c r="M344" s="31"/>
      <c r="N344" s="31"/>
      <c r="O344" s="31"/>
      <c r="P344" s="31"/>
      <c r="Q344" s="12"/>
      <c r="R344" s="12"/>
      <c r="S344" s="12"/>
      <c r="T344" s="31"/>
      <c r="U344" s="150"/>
      <c r="V344" s="79"/>
      <c r="W344" s="40"/>
      <c r="X344" s="40"/>
      <c r="Y344" s="40"/>
      <c r="Z344" s="251"/>
      <c r="AA344" s="150"/>
      <c r="AB344" s="150"/>
    </row>
    <row r="345" spans="1:28" ht="16">
      <c r="A345" s="9"/>
      <c r="B345" s="9"/>
      <c r="C345" s="9"/>
      <c r="D345" s="9"/>
      <c r="E345" s="9"/>
      <c r="F345" s="282"/>
      <c r="G345" s="227"/>
      <c r="H345" s="31"/>
      <c r="I345" s="31"/>
      <c r="J345" s="31"/>
      <c r="K345" s="31"/>
      <c r="L345" s="31"/>
      <c r="M345" s="31"/>
      <c r="N345" s="31"/>
      <c r="O345" s="31"/>
      <c r="P345" s="31"/>
      <c r="Q345" s="12"/>
      <c r="R345" s="12"/>
      <c r="S345" s="12"/>
      <c r="T345" s="31"/>
      <c r="U345" s="150"/>
      <c r="V345" s="79"/>
      <c r="W345" s="40"/>
      <c r="X345" s="40"/>
      <c r="Y345" s="40"/>
      <c r="Z345" s="251"/>
      <c r="AA345" s="150"/>
      <c r="AB345" s="150"/>
    </row>
    <row r="346" spans="1:28" ht="16">
      <c r="A346" s="9">
        <v>1</v>
      </c>
      <c r="B346" s="9">
        <v>2</v>
      </c>
      <c r="C346" s="9">
        <v>1</v>
      </c>
      <c r="D346" s="9" t="str">
        <f>"Dynan_"&amp;I346&amp;"_"&amp;J346&amp;"_"&amp;L346&amp;"_"&amp;K346</f>
        <v>Dynan_D4_517_4_18C</v>
      </c>
      <c r="E346" s="9" t="str">
        <f>D346&amp;"_Lung_Block"</f>
        <v>Dynan_D4_517_4_18C_Lung_Block</v>
      </c>
      <c r="F346" s="282">
        <f>F343+1</f>
        <v>24</v>
      </c>
      <c r="G346" s="227"/>
      <c r="H346" s="92" t="s">
        <v>150</v>
      </c>
      <c r="I346" s="92" t="s">
        <v>160</v>
      </c>
      <c r="J346" s="92">
        <v>517</v>
      </c>
      <c r="K346" s="92" t="s">
        <v>44</v>
      </c>
      <c r="L346" s="92">
        <v>4</v>
      </c>
      <c r="M346" s="92" t="s">
        <v>34</v>
      </c>
      <c r="N346" s="92">
        <v>0.75</v>
      </c>
      <c r="O346" s="92" t="s">
        <v>39</v>
      </c>
      <c r="P346" s="92" t="s">
        <v>142</v>
      </c>
      <c r="Q346" s="277">
        <v>43242</v>
      </c>
      <c r="R346" s="277">
        <v>43411</v>
      </c>
      <c r="S346" s="277">
        <v>43600</v>
      </c>
      <c r="T346" s="92">
        <f>S346-R346</f>
        <v>189</v>
      </c>
      <c r="U346" s="150"/>
      <c r="V346" s="79"/>
      <c r="W346" s="40"/>
      <c r="X346" s="40"/>
      <c r="Y346" s="40"/>
      <c r="Z346" s="251"/>
      <c r="AA346" s="150"/>
      <c r="AB346" s="150"/>
    </row>
    <row r="347" spans="1:28" ht="16">
      <c r="A347" s="9">
        <v>1</v>
      </c>
      <c r="B347" s="9">
        <v>2</v>
      </c>
      <c r="C347" s="9">
        <v>1</v>
      </c>
      <c r="D347" s="9" t="str">
        <f>"Dynan_"&amp;I347&amp;"_"&amp;J347&amp;"_"&amp;L347&amp;"_"&amp;K347</f>
        <v>Dynan_D4_518_4_18C</v>
      </c>
      <c r="E347" s="9" t="str">
        <f>D347&amp;"_Lung_Block"</f>
        <v>Dynan_D4_518_4_18C_Lung_Block</v>
      </c>
      <c r="F347" s="282">
        <f t="shared" si="35"/>
        <v>25</v>
      </c>
      <c r="G347" s="227"/>
      <c r="H347" s="92" t="s">
        <v>150</v>
      </c>
      <c r="I347" s="92" t="s">
        <v>160</v>
      </c>
      <c r="J347" s="92">
        <v>518</v>
      </c>
      <c r="K347" s="92" t="s">
        <v>44</v>
      </c>
      <c r="L347" s="92">
        <v>4</v>
      </c>
      <c r="M347" s="92" t="s">
        <v>34</v>
      </c>
      <c r="N347" s="92">
        <v>0.75</v>
      </c>
      <c r="O347" s="92" t="s">
        <v>39</v>
      </c>
      <c r="P347" s="92" t="s">
        <v>142</v>
      </c>
      <c r="Q347" s="277">
        <v>43242</v>
      </c>
      <c r="R347" s="277">
        <v>43411</v>
      </c>
      <c r="S347" s="277">
        <v>43600</v>
      </c>
      <c r="T347" s="92">
        <f>S347-R347</f>
        <v>189</v>
      </c>
      <c r="U347" s="150"/>
      <c r="V347" s="79"/>
      <c r="W347" s="40"/>
      <c r="X347" s="40"/>
      <c r="Y347" s="40"/>
      <c r="Z347" s="251"/>
      <c r="AA347" s="150"/>
      <c r="AB347" s="150"/>
    </row>
    <row r="348" spans="1:28" ht="16">
      <c r="A348" s="9">
        <v>1</v>
      </c>
      <c r="B348" s="9">
        <v>2</v>
      </c>
      <c r="C348" s="9">
        <v>1</v>
      </c>
      <c r="D348" s="9" t="str">
        <f>"Dynan_"&amp;I348&amp;"_"&amp;J348&amp;"_"&amp;L348&amp;"_"&amp;K348</f>
        <v>Dynan_D4_520_4_18C</v>
      </c>
      <c r="E348" s="9" t="str">
        <f>D348&amp;"_Lung_Block"</f>
        <v>Dynan_D4_520_4_18C_Lung_Block</v>
      </c>
      <c r="F348" s="282">
        <f t="shared" si="35"/>
        <v>26</v>
      </c>
      <c r="G348" s="227"/>
      <c r="H348" s="92" t="s">
        <v>150</v>
      </c>
      <c r="I348" s="92" t="s">
        <v>160</v>
      </c>
      <c r="J348" s="92">
        <v>520</v>
      </c>
      <c r="K348" s="92" t="s">
        <v>44</v>
      </c>
      <c r="L348" s="92">
        <v>4</v>
      </c>
      <c r="M348" s="92" t="s">
        <v>34</v>
      </c>
      <c r="N348" s="92">
        <v>0.75</v>
      </c>
      <c r="O348" s="92" t="s">
        <v>39</v>
      </c>
      <c r="P348" s="92" t="s">
        <v>142</v>
      </c>
      <c r="Q348" s="277">
        <v>43242</v>
      </c>
      <c r="R348" s="277">
        <v>43411</v>
      </c>
      <c r="S348" s="277">
        <v>43600</v>
      </c>
      <c r="T348" s="92">
        <f>S348-R348</f>
        <v>189</v>
      </c>
      <c r="U348" s="150"/>
      <c r="V348" s="79"/>
      <c r="W348" s="40"/>
      <c r="X348" s="40"/>
      <c r="Y348" s="40"/>
      <c r="Z348" s="251"/>
      <c r="AA348" s="150"/>
      <c r="AB348" s="150"/>
    </row>
    <row r="349" spans="1:28" ht="16">
      <c r="A349" s="9">
        <v>1</v>
      </c>
      <c r="B349" s="9">
        <v>2</v>
      </c>
      <c r="C349" s="9">
        <v>1</v>
      </c>
      <c r="D349" s="9" t="str">
        <f>"Dynan_"&amp;I349&amp;"_"&amp;J349&amp;"_"&amp;L349&amp;"_"&amp;K349</f>
        <v>Dynan_D4_521_4_18C</v>
      </c>
      <c r="E349" s="9" t="str">
        <f>D349&amp;"_Lung_Block"</f>
        <v>Dynan_D4_521_4_18C_Lung_Block</v>
      </c>
      <c r="F349" s="282">
        <f t="shared" si="35"/>
        <v>27</v>
      </c>
      <c r="G349" s="227"/>
      <c r="H349" s="92" t="s">
        <v>150</v>
      </c>
      <c r="I349" s="92" t="s">
        <v>160</v>
      </c>
      <c r="J349" s="92">
        <v>521</v>
      </c>
      <c r="K349" s="92" t="s">
        <v>44</v>
      </c>
      <c r="L349" s="92">
        <v>4</v>
      </c>
      <c r="M349" s="92" t="s">
        <v>34</v>
      </c>
      <c r="N349" s="92">
        <v>0.75</v>
      </c>
      <c r="O349" s="92" t="s">
        <v>39</v>
      </c>
      <c r="P349" s="92" t="s">
        <v>142</v>
      </c>
      <c r="Q349" s="277">
        <v>43242</v>
      </c>
      <c r="R349" s="277">
        <v>43411</v>
      </c>
      <c r="S349" s="277">
        <v>43600</v>
      </c>
      <c r="T349" s="92">
        <f>S349-R349</f>
        <v>189</v>
      </c>
      <c r="U349" s="150"/>
      <c r="V349" s="79"/>
      <c r="W349" s="40"/>
      <c r="X349" s="40"/>
      <c r="Y349" s="40"/>
      <c r="Z349" s="251"/>
      <c r="AA349" s="150"/>
      <c r="AB349" s="150"/>
    </row>
    <row r="350" spans="1:28" ht="16">
      <c r="A350" s="9">
        <v>1</v>
      </c>
      <c r="B350" s="9">
        <v>2</v>
      </c>
      <c r="C350" s="9">
        <v>1</v>
      </c>
      <c r="D350" s="9" t="str">
        <f>"Dynan_"&amp;I350&amp;"_"&amp;J350&amp;"_"&amp;L350&amp;"_"&amp;K350</f>
        <v>Dynan_D4_522_4_18C</v>
      </c>
      <c r="E350" s="9" t="str">
        <f>D350&amp;"_Lung_Block"</f>
        <v>Dynan_D4_522_4_18C_Lung_Block</v>
      </c>
      <c r="F350" s="282">
        <f>F349+1</f>
        <v>28</v>
      </c>
      <c r="G350" s="227"/>
      <c r="H350" s="92" t="s">
        <v>150</v>
      </c>
      <c r="I350" s="92" t="s">
        <v>160</v>
      </c>
      <c r="J350" s="92">
        <v>522</v>
      </c>
      <c r="K350" s="92" t="s">
        <v>44</v>
      </c>
      <c r="L350" s="92">
        <v>4</v>
      </c>
      <c r="M350" s="92" t="s">
        <v>34</v>
      </c>
      <c r="N350" s="92">
        <v>0.75</v>
      </c>
      <c r="O350" s="92" t="s">
        <v>39</v>
      </c>
      <c r="P350" s="92" t="s">
        <v>142</v>
      </c>
      <c r="Q350" s="277">
        <v>43242</v>
      </c>
      <c r="R350" s="277">
        <v>43411</v>
      </c>
      <c r="S350" s="277">
        <v>43600</v>
      </c>
      <c r="T350" s="92">
        <f>S350-R350</f>
        <v>189</v>
      </c>
      <c r="U350" s="150"/>
      <c r="V350" s="79"/>
      <c r="W350" s="40"/>
      <c r="X350" s="40"/>
      <c r="Y350" s="40"/>
      <c r="Z350" s="251"/>
      <c r="AA350" s="150"/>
      <c r="AB350" s="150"/>
    </row>
    <row r="351" spans="1:28" ht="16">
      <c r="A351" s="824" t="str">
        <f>"Total Subjects Received "&amp;"("&amp;I346&amp;")"</f>
        <v>Total Subjects Received (D4)</v>
      </c>
      <c r="B351" s="825"/>
      <c r="C351" s="826"/>
      <c r="D351" s="788" t="s">
        <v>37</v>
      </c>
      <c r="E351" s="788" t="s">
        <v>37</v>
      </c>
      <c r="F351" s="282"/>
      <c r="G351" s="227"/>
      <c r="H351" s="31"/>
      <c r="I351" s="31"/>
      <c r="J351" s="31"/>
      <c r="K351" s="31"/>
      <c r="L351" s="31"/>
      <c r="M351" s="31"/>
      <c r="N351" s="31"/>
      <c r="O351" s="31"/>
      <c r="P351" s="31"/>
      <c r="Q351" s="31"/>
      <c r="R351" s="31"/>
      <c r="S351" s="31"/>
      <c r="T351" s="31"/>
      <c r="U351" s="150"/>
      <c r="V351" s="79"/>
      <c r="W351" s="40"/>
      <c r="X351" s="40"/>
      <c r="Y351" s="40"/>
      <c r="Z351" s="251"/>
      <c r="AA351" s="150"/>
      <c r="AB351" s="150"/>
    </row>
    <row r="352" spans="1:28">
      <c r="A352" s="9"/>
      <c r="B352" s="9"/>
      <c r="C352" s="9"/>
      <c r="D352" s="150"/>
      <c r="E352" s="150"/>
      <c r="F352" s="282"/>
      <c r="G352" s="227"/>
      <c r="H352" s="9"/>
      <c r="I352" s="9"/>
      <c r="J352" s="9"/>
      <c r="K352" s="9"/>
      <c r="L352" s="9"/>
      <c r="M352" s="9"/>
      <c r="N352" s="34"/>
      <c r="O352" s="9"/>
      <c r="P352" s="9"/>
      <c r="Q352" s="150"/>
      <c r="R352" s="150"/>
      <c r="S352" s="159"/>
      <c r="T352" s="160"/>
      <c r="U352" s="128"/>
      <c r="V352" s="128"/>
      <c r="W352" s="9"/>
      <c r="X352" s="9"/>
      <c r="Y352" s="9"/>
      <c r="Z352" s="9"/>
      <c r="AA352" s="150"/>
      <c r="AB352" s="150"/>
    </row>
    <row r="353" spans="1:28">
      <c r="A353" s="9"/>
      <c r="B353" s="9"/>
      <c r="C353" s="9"/>
      <c r="D353" s="150"/>
      <c r="E353" s="150"/>
      <c r="F353" s="282"/>
      <c r="G353" s="227">
        <v>1</v>
      </c>
      <c r="H353" s="239" t="s">
        <v>161</v>
      </c>
      <c r="I353" s="150"/>
      <c r="J353" s="150"/>
      <c r="K353" s="150"/>
      <c r="L353" s="150"/>
      <c r="M353" s="150"/>
      <c r="N353" s="150"/>
      <c r="O353" s="150"/>
      <c r="P353" s="9"/>
      <c r="Q353" s="150"/>
      <c r="R353" s="150"/>
      <c r="S353" s="150"/>
      <c r="T353" s="150"/>
      <c r="U353" s="150"/>
      <c r="V353" s="150"/>
      <c r="W353" s="150"/>
      <c r="X353" s="150"/>
      <c r="Y353" s="150"/>
      <c r="Z353" s="150"/>
      <c r="AA353" s="150"/>
      <c r="AB353" s="150"/>
    </row>
    <row r="354" spans="1:28" ht="16">
      <c r="A354" s="9">
        <v>1</v>
      </c>
      <c r="B354" s="9">
        <v>2</v>
      </c>
      <c r="C354" s="9">
        <v>1</v>
      </c>
      <c r="D354" s="9" t="str">
        <f t="shared" ref="D354:D417" si="39">"Dynan_"&amp;I354&amp;"_"&amp;J354&amp;"_"&amp;L354&amp;"_"&amp;K354</f>
        <v>Dynan_D5_804_62_18C</v>
      </c>
      <c r="E354" s="9" t="str">
        <f t="shared" ref="E354:E417" si="40">D354&amp;"_Lung_Block"</f>
        <v>Dynan_D5_804_62_18C_Lung_Block</v>
      </c>
      <c r="F354" s="282">
        <f>F350+1</f>
        <v>29</v>
      </c>
      <c r="G354" s="227">
        <v>1</v>
      </c>
      <c r="H354" s="245" t="s">
        <v>150</v>
      </c>
      <c r="I354" s="247" t="s">
        <v>162</v>
      </c>
      <c r="J354" s="245">
        <v>804</v>
      </c>
      <c r="K354" s="67" t="s">
        <v>44</v>
      </c>
      <c r="L354" s="245">
        <v>62</v>
      </c>
      <c r="M354" s="245" t="s">
        <v>34</v>
      </c>
      <c r="N354" s="248">
        <v>0.75</v>
      </c>
      <c r="O354" s="245" t="s">
        <v>35</v>
      </c>
      <c r="P354" s="245" t="s">
        <v>163</v>
      </c>
      <c r="Q354" s="249">
        <v>43242</v>
      </c>
      <c r="R354" s="69">
        <v>43411</v>
      </c>
      <c r="S354" s="70">
        <v>43957</v>
      </c>
      <c r="T354" s="71">
        <f t="shared" ref="T354:T385" si="41">S354-R354</f>
        <v>546</v>
      </c>
      <c r="U354" s="71" t="s">
        <v>164</v>
      </c>
      <c r="V354" s="71">
        <v>0</v>
      </c>
      <c r="W354" s="77">
        <v>0</v>
      </c>
      <c r="X354" s="77"/>
      <c r="Y354" s="77"/>
      <c r="Z354" s="77"/>
      <c r="AA354" s="76"/>
      <c r="AB354" s="73" t="s">
        <v>45</v>
      </c>
    </row>
    <row r="355" spans="1:28" ht="16">
      <c r="A355" s="9">
        <v>1</v>
      </c>
      <c r="B355" s="9">
        <v>2</v>
      </c>
      <c r="C355" s="9">
        <v>1</v>
      </c>
      <c r="D355" s="9" t="str">
        <f t="shared" si="39"/>
        <v>Dynan_D5_805_62_18C</v>
      </c>
      <c r="E355" s="9" t="str">
        <f t="shared" si="40"/>
        <v>Dynan_D5_805_62_18C_Lung_Block</v>
      </c>
      <c r="F355" s="282">
        <f>F354+1</f>
        <v>30</v>
      </c>
      <c r="G355" s="227">
        <v>1</v>
      </c>
      <c r="H355" s="245" t="s">
        <v>150</v>
      </c>
      <c r="I355" s="247" t="s">
        <v>162</v>
      </c>
      <c r="J355" s="245">
        <v>805</v>
      </c>
      <c r="K355" s="67" t="s">
        <v>44</v>
      </c>
      <c r="L355" s="245">
        <v>62</v>
      </c>
      <c r="M355" s="245" t="s">
        <v>34</v>
      </c>
      <c r="N355" s="248">
        <v>0.75</v>
      </c>
      <c r="O355" s="245" t="s">
        <v>35</v>
      </c>
      <c r="P355" s="245" t="s">
        <v>163</v>
      </c>
      <c r="Q355" s="249">
        <v>43242</v>
      </c>
      <c r="R355" s="69">
        <v>43411</v>
      </c>
      <c r="S355" s="70">
        <v>43957</v>
      </c>
      <c r="T355" s="71">
        <f t="shared" si="41"/>
        <v>546</v>
      </c>
      <c r="U355" s="71" t="s">
        <v>164</v>
      </c>
      <c r="V355" s="71">
        <v>0</v>
      </c>
      <c r="W355" s="77">
        <v>0</v>
      </c>
      <c r="X355" s="77"/>
      <c r="Y355" s="77"/>
      <c r="Z355" s="77"/>
      <c r="AA355" s="76"/>
      <c r="AB355" s="73" t="s">
        <v>45</v>
      </c>
    </row>
    <row r="356" spans="1:28" ht="16">
      <c r="A356" s="9">
        <v>1</v>
      </c>
      <c r="B356" s="9">
        <v>2</v>
      </c>
      <c r="C356" s="9">
        <v>1</v>
      </c>
      <c r="D356" s="9" t="str">
        <f t="shared" si="39"/>
        <v>Dynan_D5_806_62_18C</v>
      </c>
      <c r="E356" s="9" t="str">
        <f t="shared" si="40"/>
        <v>Dynan_D5_806_62_18C_Lung_Block</v>
      </c>
      <c r="F356" s="282">
        <f t="shared" ref="F356:F363" si="42">F355+1</f>
        <v>31</v>
      </c>
      <c r="G356" s="227">
        <v>1</v>
      </c>
      <c r="H356" s="245" t="s">
        <v>150</v>
      </c>
      <c r="I356" s="247" t="s">
        <v>162</v>
      </c>
      <c r="J356" s="245">
        <v>806</v>
      </c>
      <c r="K356" s="67" t="s">
        <v>44</v>
      </c>
      <c r="L356" s="245">
        <v>62</v>
      </c>
      <c r="M356" s="245" t="s">
        <v>34</v>
      </c>
      <c r="N356" s="248">
        <v>0.75</v>
      </c>
      <c r="O356" s="245" t="s">
        <v>35</v>
      </c>
      <c r="P356" s="245" t="s">
        <v>163</v>
      </c>
      <c r="Q356" s="249">
        <v>43242</v>
      </c>
      <c r="R356" s="69">
        <v>43411</v>
      </c>
      <c r="S356" s="70">
        <v>43957</v>
      </c>
      <c r="T356" s="71">
        <f t="shared" si="41"/>
        <v>546</v>
      </c>
      <c r="U356" s="71" t="s">
        <v>164</v>
      </c>
      <c r="V356" s="71">
        <v>0</v>
      </c>
      <c r="W356" s="77">
        <v>0</v>
      </c>
      <c r="X356" s="77"/>
      <c r="Y356" s="77"/>
      <c r="Z356" s="77"/>
      <c r="AA356" s="76"/>
      <c r="AB356" s="73" t="s">
        <v>45</v>
      </c>
    </row>
    <row r="357" spans="1:28" ht="16">
      <c r="A357" s="9">
        <v>1</v>
      </c>
      <c r="B357" s="9">
        <v>2</v>
      </c>
      <c r="C357" s="9">
        <v>1</v>
      </c>
      <c r="D357" s="9" t="str">
        <f t="shared" si="39"/>
        <v>Dynan_D5_807_62_18C</v>
      </c>
      <c r="E357" s="9" t="str">
        <f t="shared" si="40"/>
        <v>Dynan_D5_807_62_18C_Lung_Block</v>
      </c>
      <c r="F357" s="282">
        <f t="shared" si="42"/>
        <v>32</v>
      </c>
      <c r="G357" s="227">
        <v>1</v>
      </c>
      <c r="H357" s="245" t="s">
        <v>150</v>
      </c>
      <c r="I357" s="247" t="s">
        <v>162</v>
      </c>
      <c r="J357" s="245">
        <v>807</v>
      </c>
      <c r="K357" s="67" t="s">
        <v>44</v>
      </c>
      <c r="L357" s="245">
        <v>62</v>
      </c>
      <c r="M357" s="245" t="s">
        <v>34</v>
      </c>
      <c r="N357" s="248">
        <v>0.75</v>
      </c>
      <c r="O357" s="245" t="s">
        <v>35</v>
      </c>
      <c r="P357" s="245" t="s">
        <v>163</v>
      </c>
      <c r="Q357" s="249">
        <v>43242</v>
      </c>
      <c r="R357" s="69">
        <v>43411</v>
      </c>
      <c r="S357" s="70">
        <v>43957</v>
      </c>
      <c r="T357" s="71">
        <f t="shared" si="41"/>
        <v>546</v>
      </c>
      <c r="U357" s="71" t="s">
        <v>164</v>
      </c>
      <c r="V357" s="71">
        <v>0</v>
      </c>
      <c r="W357" s="77">
        <v>0</v>
      </c>
      <c r="X357" s="77"/>
      <c r="Y357" s="77"/>
      <c r="Z357" s="77"/>
      <c r="AA357" s="76"/>
      <c r="AB357" s="73" t="s">
        <v>45</v>
      </c>
    </row>
    <row r="358" spans="1:28" ht="16">
      <c r="A358" s="9">
        <v>1</v>
      </c>
      <c r="B358" s="9">
        <v>2</v>
      </c>
      <c r="C358" s="9">
        <v>1</v>
      </c>
      <c r="D358" s="9" t="str">
        <f t="shared" si="39"/>
        <v>Dynan_D5_809_62_18C</v>
      </c>
      <c r="E358" s="9" t="str">
        <f t="shared" si="40"/>
        <v>Dynan_D5_809_62_18C_Lung_Block</v>
      </c>
      <c r="F358" s="282">
        <f t="shared" si="42"/>
        <v>33</v>
      </c>
      <c r="G358" s="227">
        <v>1</v>
      </c>
      <c r="H358" s="245" t="s">
        <v>150</v>
      </c>
      <c r="I358" s="247" t="s">
        <v>162</v>
      </c>
      <c r="J358" s="245">
        <v>809</v>
      </c>
      <c r="K358" s="67" t="s">
        <v>44</v>
      </c>
      <c r="L358" s="245">
        <v>62</v>
      </c>
      <c r="M358" s="245" t="s">
        <v>34</v>
      </c>
      <c r="N358" s="248">
        <v>0.75</v>
      </c>
      <c r="O358" s="245" t="s">
        <v>35</v>
      </c>
      <c r="P358" s="245" t="s">
        <v>163</v>
      </c>
      <c r="Q358" s="249">
        <v>43242</v>
      </c>
      <c r="R358" s="69">
        <v>43411</v>
      </c>
      <c r="S358" s="70">
        <v>43957</v>
      </c>
      <c r="T358" s="71">
        <f t="shared" si="41"/>
        <v>546</v>
      </c>
      <c r="U358" s="71" t="s">
        <v>164</v>
      </c>
      <c r="V358" s="71">
        <v>0</v>
      </c>
      <c r="W358" s="77">
        <v>0</v>
      </c>
      <c r="X358" s="77"/>
      <c r="Y358" s="77"/>
      <c r="Z358" s="77"/>
      <c r="AA358" s="76"/>
      <c r="AB358" s="73" t="s">
        <v>45</v>
      </c>
    </row>
    <row r="359" spans="1:28" ht="16">
      <c r="A359" s="9">
        <v>1</v>
      </c>
      <c r="B359" s="9">
        <v>2</v>
      </c>
      <c r="C359" s="9">
        <v>1</v>
      </c>
      <c r="D359" s="9" t="str">
        <f t="shared" si="39"/>
        <v>Dynan_D5_810_63_18C</v>
      </c>
      <c r="E359" s="9" t="str">
        <f t="shared" si="40"/>
        <v>Dynan_D5_810_63_18C_Lung_Block</v>
      </c>
      <c r="F359" s="282">
        <f t="shared" si="42"/>
        <v>34</v>
      </c>
      <c r="G359" s="227">
        <v>1</v>
      </c>
      <c r="H359" s="245" t="s">
        <v>150</v>
      </c>
      <c r="I359" s="247" t="s">
        <v>162</v>
      </c>
      <c r="J359" s="245">
        <v>810</v>
      </c>
      <c r="K359" s="67" t="s">
        <v>44</v>
      </c>
      <c r="L359" s="245">
        <v>63</v>
      </c>
      <c r="M359" s="245" t="s">
        <v>34</v>
      </c>
      <c r="N359" s="248">
        <v>0.75</v>
      </c>
      <c r="O359" s="245" t="s">
        <v>35</v>
      </c>
      <c r="P359" s="245" t="s">
        <v>163</v>
      </c>
      <c r="Q359" s="249">
        <v>43242</v>
      </c>
      <c r="R359" s="69">
        <v>43411</v>
      </c>
      <c r="S359" s="70">
        <v>43955</v>
      </c>
      <c r="T359" s="71">
        <f t="shared" si="41"/>
        <v>544</v>
      </c>
      <c r="U359" s="71" t="s">
        <v>164</v>
      </c>
      <c r="V359" s="71">
        <v>0</v>
      </c>
      <c r="W359" s="77">
        <v>0</v>
      </c>
      <c r="X359" s="77"/>
      <c r="Y359" s="77"/>
      <c r="Z359" s="77"/>
      <c r="AA359" s="76" t="s">
        <v>165</v>
      </c>
      <c r="AB359" s="73" t="s">
        <v>45</v>
      </c>
    </row>
    <row r="360" spans="1:28" ht="16">
      <c r="A360" s="9">
        <v>1</v>
      </c>
      <c r="B360" s="9">
        <v>2</v>
      </c>
      <c r="C360" s="9">
        <v>1</v>
      </c>
      <c r="D360" s="9" t="str">
        <f t="shared" si="39"/>
        <v>Dynan_D5_811_63_18C</v>
      </c>
      <c r="E360" s="9" t="str">
        <f t="shared" si="40"/>
        <v>Dynan_D5_811_63_18C_Lung_Block</v>
      </c>
      <c r="F360" s="282">
        <f t="shared" si="42"/>
        <v>35</v>
      </c>
      <c r="G360" s="227">
        <v>1</v>
      </c>
      <c r="H360" s="245" t="s">
        <v>150</v>
      </c>
      <c r="I360" s="247" t="s">
        <v>162</v>
      </c>
      <c r="J360" s="245">
        <v>811</v>
      </c>
      <c r="K360" s="67" t="s">
        <v>44</v>
      </c>
      <c r="L360" s="245">
        <v>63</v>
      </c>
      <c r="M360" s="245" t="s">
        <v>34</v>
      </c>
      <c r="N360" s="248">
        <v>0.75</v>
      </c>
      <c r="O360" s="245" t="s">
        <v>35</v>
      </c>
      <c r="P360" s="245" t="s">
        <v>163</v>
      </c>
      <c r="Q360" s="249">
        <v>43242</v>
      </c>
      <c r="R360" s="69">
        <v>43411</v>
      </c>
      <c r="S360" s="70">
        <v>43955</v>
      </c>
      <c r="T360" s="71">
        <f t="shared" si="41"/>
        <v>544</v>
      </c>
      <c r="U360" s="71" t="s">
        <v>164</v>
      </c>
      <c r="V360" s="71">
        <v>0</v>
      </c>
      <c r="W360" s="77">
        <v>1</v>
      </c>
      <c r="X360" s="77">
        <v>1</v>
      </c>
      <c r="Y360" s="77"/>
      <c r="Z360" s="77"/>
      <c r="AA360" s="76"/>
      <c r="AB360" s="73" t="s">
        <v>45</v>
      </c>
    </row>
    <row r="361" spans="1:28" ht="16">
      <c r="A361" s="9">
        <v>1</v>
      </c>
      <c r="B361" s="9">
        <v>2</v>
      </c>
      <c r="C361" s="9">
        <v>1</v>
      </c>
      <c r="D361" s="9" t="str">
        <f t="shared" si="39"/>
        <v>Dynan_D5_812_63_18C</v>
      </c>
      <c r="E361" s="9" t="str">
        <f t="shared" si="40"/>
        <v>Dynan_D5_812_63_18C_Lung_Block</v>
      </c>
      <c r="F361" s="282">
        <f t="shared" si="42"/>
        <v>36</v>
      </c>
      <c r="G361" s="227">
        <v>1</v>
      </c>
      <c r="H361" s="245" t="s">
        <v>150</v>
      </c>
      <c r="I361" s="247" t="s">
        <v>162</v>
      </c>
      <c r="J361" s="245">
        <v>812</v>
      </c>
      <c r="K361" s="67" t="s">
        <v>44</v>
      </c>
      <c r="L361" s="245">
        <v>63</v>
      </c>
      <c r="M361" s="245" t="s">
        <v>34</v>
      </c>
      <c r="N361" s="248">
        <v>0.75</v>
      </c>
      <c r="O361" s="245" t="s">
        <v>35</v>
      </c>
      <c r="P361" s="245" t="s">
        <v>163</v>
      </c>
      <c r="Q361" s="249">
        <v>43242</v>
      </c>
      <c r="R361" s="69">
        <v>43411</v>
      </c>
      <c r="S361" s="70">
        <v>43955</v>
      </c>
      <c r="T361" s="71">
        <f t="shared" si="41"/>
        <v>544</v>
      </c>
      <c r="U361" s="71" t="s">
        <v>164</v>
      </c>
      <c r="V361" s="71">
        <v>0</v>
      </c>
      <c r="W361" s="77">
        <v>0</v>
      </c>
      <c r="X361" s="77"/>
      <c r="Y361" s="77"/>
      <c r="Z361" s="77">
        <v>1</v>
      </c>
      <c r="AA361" s="76" t="s">
        <v>166</v>
      </c>
      <c r="AB361" s="73" t="s">
        <v>45</v>
      </c>
    </row>
    <row r="362" spans="1:28" ht="16">
      <c r="A362" s="9">
        <v>1</v>
      </c>
      <c r="B362" s="9">
        <v>2</v>
      </c>
      <c r="C362" s="9">
        <v>1</v>
      </c>
      <c r="D362" s="9" t="str">
        <f t="shared" si="39"/>
        <v>Dynan_D5_813_63_18C</v>
      </c>
      <c r="E362" s="9" t="str">
        <f t="shared" si="40"/>
        <v>Dynan_D5_813_63_18C_Lung_Block</v>
      </c>
      <c r="F362" s="282">
        <f t="shared" si="42"/>
        <v>37</v>
      </c>
      <c r="G362" s="227">
        <v>1</v>
      </c>
      <c r="H362" s="245" t="s">
        <v>150</v>
      </c>
      <c r="I362" s="247" t="s">
        <v>162</v>
      </c>
      <c r="J362" s="245">
        <v>813</v>
      </c>
      <c r="K362" s="67" t="s">
        <v>44</v>
      </c>
      <c r="L362" s="245">
        <v>63</v>
      </c>
      <c r="M362" s="245" t="s">
        <v>34</v>
      </c>
      <c r="N362" s="248">
        <v>0.75</v>
      </c>
      <c r="O362" s="245" t="s">
        <v>35</v>
      </c>
      <c r="P362" s="245" t="s">
        <v>163</v>
      </c>
      <c r="Q362" s="249">
        <v>43242</v>
      </c>
      <c r="R362" s="69">
        <v>43411</v>
      </c>
      <c r="S362" s="70">
        <v>43955</v>
      </c>
      <c r="T362" s="71">
        <f t="shared" si="41"/>
        <v>544</v>
      </c>
      <c r="U362" s="71" t="s">
        <v>164</v>
      </c>
      <c r="V362" s="71">
        <v>0</v>
      </c>
      <c r="W362" s="77">
        <v>0</v>
      </c>
      <c r="X362" s="77"/>
      <c r="Y362" s="77"/>
      <c r="Z362" s="77"/>
      <c r="AA362" s="76"/>
      <c r="AB362" s="73" t="s">
        <v>45</v>
      </c>
    </row>
    <row r="363" spans="1:28" ht="16">
      <c r="A363" s="9">
        <v>1</v>
      </c>
      <c r="B363" s="9">
        <v>2</v>
      </c>
      <c r="C363" s="9">
        <v>1</v>
      </c>
      <c r="D363" s="9" t="str">
        <f t="shared" si="39"/>
        <v>Dynan_D5_814_63_18C</v>
      </c>
      <c r="E363" s="9" t="str">
        <f t="shared" si="40"/>
        <v>Dynan_D5_814_63_18C_Lung_Block</v>
      </c>
      <c r="F363" s="282">
        <f t="shared" si="42"/>
        <v>38</v>
      </c>
      <c r="G363" s="227">
        <v>1</v>
      </c>
      <c r="H363" s="245" t="s">
        <v>150</v>
      </c>
      <c r="I363" s="247" t="s">
        <v>162</v>
      </c>
      <c r="J363" s="245">
        <v>814</v>
      </c>
      <c r="K363" s="67" t="s">
        <v>44</v>
      </c>
      <c r="L363" s="245">
        <v>63</v>
      </c>
      <c r="M363" s="245" t="s">
        <v>34</v>
      </c>
      <c r="N363" s="248">
        <v>0.75</v>
      </c>
      <c r="O363" s="245" t="s">
        <v>35</v>
      </c>
      <c r="P363" s="245" t="s">
        <v>163</v>
      </c>
      <c r="Q363" s="249">
        <v>43242</v>
      </c>
      <c r="R363" s="69">
        <v>43411</v>
      </c>
      <c r="S363" s="70">
        <v>43955</v>
      </c>
      <c r="T363" s="71">
        <f t="shared" si="41"/>
        <v>544</v>
      </c>
      <c r="U363" s="71" t="s">
        <v>164</v>
      </c>
      <c r="V363" s="71">
        <v>0</v>
      </c>
      <c r="W363" s="77">
        <v>0</v>
      </c>
      <c r="X363" s="77"/>
      <c r="Y363" s="77"/>
      <c r="Z363" s="77">
        <v>1</v>
      </c>
      <c r="AA363" s="76" t="s">
        <v>167</v>
      </c>
      <c r="AB363" s="73" t="s">
        <v>45</v>
      </c>
    </row>
    <row r="364" spans="1:28" ht="16">
      <c r="A364" s="9">
        <v>1</v>
      </c>
      <c r="B364" s="9">
        <v>2</v>
      </c>
      <c r="C364" s="9">
        <v>2</v>
      </c>
      <c r="D364" s="9" t="str">
        <f t="shared" si="39"/>
        <v>Dynan_D5_817_64_18C</v>
      </c>
      <c r="E364" s="9" t="str">
        <f t="shared" si="40"/>
        <v>Dynan_D5_817_64_18C_Lung_Block</v>
      </c>
      <c r="F364" s="282">
        <f>1</f>
        <v>1</v>
      </c>
      <c r="G364" s="227">
        <v>1</v>
      </c>
      <c r="H364" s="245" t="s">
        <v>150</v>
      </c>
      <c r="I364" s="247" t="s">
        <v>162</v>
      </c>
      <c r="J364" s="245">
        <v>817</v>
      </c>
      <c r="K364" s="67" t="s">
        <v>44</v>
      </c>
      <c r="L364" s="245">
        <v>64</v>
      </c>
      <c r="M364" s="245" t="s">
        <v>34</v>
      </c>
      <c r="N364" s="248">
        <v>0.75</v>
      </c>
      <c r="O364" s="245" t="s">
        <v>35</v>
      </c>
      <c r="P364" s="245" t="s">
        <v>163</v>
      </c>
      <c r="Q364" s="249">
        <v>43242</v>
      </c>
      <c r="R364" s="69">
        <v>43411</v>
      </c>
      <c r="S364" s="70">
        <v>43955</v>
      </c>
      <c r="T364" s="71">
        <f t="shared" si="41"/>
        <v>544</v>
      </c>
      <c r="U364" s="71" t="s">
        <v>164</v>
      </c>
      <c r="V364" s="71">
        <v>0</v>
      </c>
      <c r="W364" s="77">
        <v>1</v>
      </c>
      <c r="X364" s="77">
        <v>1</v>
      </c>
      <c r="Y364" s="77"/>
      <c r="Z364" s="77"/>
      <c r="AA364" s="76"/>
      <c r="AB364" s="73" t="s">
        <v>45</v>
      </c>
    </row>
    <row r="365" spans="1:28" ht="16">
      <c r="A365" s="9">
        <v>1</v>
      </c>
      <c r="B365" s="9">
        <v>2</v>
      </c>
      <c r="C365" s="9">
        <v>2</v>
      </c>
      <c r="D365" s="9" t="str">
        <f t="shared" si="39"/>
        <v>Dynan_D5_818_64_18C</v>
      </c>
      <c r="E365" s="9" t="str">
        <f t="shared" si="40"/>
        <v>Dynan_D5_818_64_18C_Lung_Block</v>
      </c>
      <c r="F365" s="282">
        <f>F364+1</f>
        <v>2</v>
      </c>
      <c r="G365" s="227">
        <v>1</v>
      </c>
      <c r="H365" s="245" t="s">
        <v>150</v>
      </c>
      <c r="I365" s="247" t="s">
        <v>162</v>
      </c>
      <c r="J365" s="245">
        <v>818</v>
      </c>
      <c r="K365" s="67" t="s">
        <v>44</v>
      </c>
      <c r="L365" s="245">
        <v>64</v>
      </c>
      <c r="M365" s="245" t="s">
        <v>34</v>
      </c>
      <c r="N365" s="248">
        <v>0.75</v>
      </c>
      <c r="O365" s="245" t="s">
        <v>35</v>
      </c>
      <c r="P365" s="245" t="s">
        <v>163</v>
      </c>
      <c r="Q365" s="249">
        <v>43242</v>
      </c>
      <c r="R365" s="69">
        <v>43411</v>
      </c>
      <c r="S365" s="70">
        <v>43955</v>
      </c>
      <c r="T365" s="71">
        <f t="shared" si="41"/>
        <v>544</v>
      </c>
      <c r="U365" s="71" t="s">
        <v>164</v>
      </c>
      <c r="V365" s="71">
        <v>0</v>
      </c>
      <c r="W365" s="77">
        <v>0</v>
      </c>
      <c r="X365" s="77"/>
      <c r="Y365" s="77"/>
      <c r="Z365" s="77"/>
      <c r="AA365" s="76"/>
      <c r="AB365" s="73" t="s">
        <v>45</v>
      </c>
    </row>
    <row r="366" spans="1:28" ht="16">
      <c r="A366" s="9">
        <v>1</v>
      </c>
      <c r="B366" s="9">
        <v>2</v>
      </c>
      <c r="C366" s="9">
        <v>2</v>
      </c>
      <c r="D366" s="9" t="str">
        <f t="shared" si="39"/>
        <v>Dynan_D5_819_64_18C</v>
      </c>
      <c r="E366" s="9" t="str">
        <f t="shared" si="40"/>
        <v>Dynan_D5_819_64_18C_Lung_Block</v>
      </c>
      <c r="F366" s="282">
        <f t="shared" ref="F366:F397" si="43">F365+1</f>
        <v>3</v>
      </c>
      <c r="G366" s="227">
        <v>1</v>
      </c>
      <c r="H366" s="245" t="s">
        <v>150</v>
      </c>
      <c r="I366" s="247" t="s">
        <v>162</v>
      </c>
      <c r="J366" s="245">
        <v>819</v>
      </c>
      <c r="K366" s="67" t="s">
        <v>44</v>
      </c>
      <c r="L366" s="245">
        <v>64</v>
      </c>
      <c r="M366" s="245" t="s">
        <v>34</v>
      </c>
      <c r="N366" s="248">
        <v>0.75</v>
      </c>
      <c r="O366" s="245" t="s">
        <v>35</v>
      </c>
      <c r="P366" s="245" t="s">
        <v>163</v>
      </c>
      <c r="Q366" s="249">
        <v>43242</v>
      </c>
      <c r="R366" s="69">
        <v>43411</v>
      </c>
      <c r="S366" s="70">
        <v>43955</v>
      </c>
      <c r="T366" s="71">
        <f t="shared" si="41"/>
        <v>544</v>
      </c>
      <c r="U366" s="71" t="s">
        <v>164</v>
      </c>
      <c r="V366" s="71">
        <v>0</v>
      </c>
      <c r="W366" s="77">
        <v>0</v>
      </c>
      <c r="X366" s="77"/>
      <c r="Y366" s="77"/>
      <c r="Z366" s="77">
        <v>1</v>
      </c>
      <c r="AA366" s="76" t="s">
        <v>168</v>
      </c>
      <c r="AB366" s="73" t="s">
        <v>45</v>
      </c>
    </row>
    <row r="367" spans="1:28" ht="16">
      <c r="A367" s="9">
        <v>1</v>
      </c>
      <c r="B367" s="9">
        <v>2</v>
      </c>
      <c r="C367" s="9">
        <v>2</v>
      </c>
      <c r="D367" s="9" t="str">
        <f t="shared" si="39"/>
        <v>Dynan_D5_822_65_18C</v>
      </c>
      <c r="E367" s="9" t="str">
        <f t="shared" si="40"/>
        <v>Dynan_D5_822_65_18C_Lung_Block</v>
      </c>
      <c r="F367" s="282">
        <f t="shared" si="43"/>
        <v>4</v>
      </c>
      <c r="G367" s="227">
        <v>1</v>
      </c>
      <c r="H367" s="245" t="s">
        <v>150</v>
      </c>
      <c r="I367" s="247" t="s">
        <v>162</v>
      </c>
      <c r="J367" s="245">
        <v>822</v>
      </c>
      <c r="K367" s="67" t="s">
        <v>44</v>
      </c>
      <c r="L367" s="245">
        <v>65</v>
      </c>
      <c r="M367" s="245" t="s">
        <v>34</v>
      </c>
      <c r="N367" s="248">
        <v>0.75</v>
      </c>
      <c r="O367" s="245" t="s">
        <v>35</v>
      </c>
      <c r="P367" s="245" t="s">
        <v>163</v>
      </c>
      <c r="Q367" s="249">
        <v>43242</v>
      </c>
      <c r="R367" s="69">
        <v>43411</v>
      </c>
      <c r="S367" s="70">
        <v>43955</v>
      </c>
      <c r="T367" s="71">
        <f t="shared" si="41"/>
        <v>544</v>
      </c>
      <c r="U367" s="71" t="s">
        <v>164</v>
      </c>
      <c r="V367" s="71">
        <v>0</v>
      </c>
      <c r="W367" s="77">
        <v>1</v>
      </c>
      <c r="X367" s="77">
        <v>1</v>
      </c>
      <c r="Y367" s="77">
        <v>1</v>
      </c>
      <c r="Z367" s="77"/>
      <c r="AA367" s="76"/>
      <c r="AB367" s="73" t="s">
        <v>45</v>
      </c>
    </row>
    <row r="368" spans="1:28" ht="16">
      <c r="A368" s="9">
        <v>1</v>
      </c>
      <c r="B368" s="9">
        <v>2</v>
      </c>
      <c r="C368" s="9">
        <v>2</v>
      </c>
      <c r="D368" s="9" t="str">
        <f t="shared" si="39"/>
        <v>Dynan_D5_823_65_18C</v>
      </c>
      <c r="E368" s="9" t="str">
        <f t="shared" si="40"/>
        <v>Dynan_D5_823_65_18C_Lung_Block</v>
      </c>
      <c r="F368" s="282">
        <f t="shared" si="43"/>
        <v>5</v>
      </c>
      <c r="G368" s="227">
        <v>1</v>
      </c>
      <c r="H368" s="245" t="s">
        <v>150</v>
      </c>
      <c r="I368" s="247" t="s">
        <v>162</v>
      </c>
      <c r="J368" s="245">
        <v>823</v>
      </c>
      <c r="K368" s="67" t="s">
        <v>44</v>
      </c>
      <c r="L368" s="245">
        <v>65</v>
      </c>
      <c r="M368" s="245" t="s">
        <v>34</v>
      </c>
      <c r="N368" s="248">
        <v>0.75</v>
      </c>
      <c r="O368" s="245" t="s">
        <v>35</v>
      </c>
      <c r="P368" s="245" t="s">
        <v>163</v>
      </c>
      <c r="Q368" s="249">
        <v>43242</v>
      </c>
      <c r="R368" s="69">
        <v>43411</v>
      </c>
      <c r="S368" s="70">
        <v>43955</v>
      </c>
      <c r="T368" s="71">
        <f t="shared" si="41"/>
        <v>544</v>
      </c>
      <c r="U368" s="71" t="s">
        <v>164</v>
      </c>
      <c r="V368" s="71">
        <v>0</v>
      </c>
      <c r="W368" s="77">
        <v>0</v>
      </c>
      <c r="X368" s="77"/>
      <c r="Y368" s="77"/>
      <c r="Z368" s="77"/>
      <c r="AA368" s="76"/>
      <c r="AB368" s="73" t="s">
        <v>45</v>
      </c>
    </row>
    <row r="369" spans="1:28" ht="16">
      <c r="A369" s="9">
        <v>1</v>
      </c>
      <c r="B369" s="9">
        <v>2</v>
      </c>
      <c r="C369" s="9">
        <v>2</v>
      </c>
      <c r="D369" s="9" t="str">
        <f t="shared" si="39"/>
        <v>Dynan_D5_824_65_18C</v>
      </c>
      <c r="E369" s="9" t="str">
        <f t="shared" si="40"/>
        <v>Dynan_D5_824_65_18C_Lung_Block</v>
      </c>
      <c r="F369" s="282">
        <f t="shared" si="43"/>
        <v>6</v>
      </c>
      <c r="G369" s="227">
        <v>1</v>
      </c>
      <c r="H369" s="245" t="s">
        <v>150</v>
      </c>
      <c r="I369" s="247" t="s">
        <v>162</v>
      </c>
      <c r="J369" s="245">
        <v>824</v>
      </c>
      <c r="K369" s="67" t="s">
        <v>44</v>
      </c>
      <c r="L369" s="245">
        <v>65</v>
      </c>
      <c r="M369" s="245" t="s">
        <v>34</v>
      </c>
      <c r="N369" s="248">
        <v>0.75</v>
      </c>
      <c r="O369" s="245" t="s">
        <v>35</v>
      </c>
      <c r="P369" s="245" t="s">
        <v>163</v>
      </c>
      <c r="Q369" s="249">
        <v>43242</v>
      </c>
      <c r="R369" s="69">
        <v>43411</v>
      </c>
      <c r="S369" s="70">
        <v>43955</v>
      </c>
      <c r="T369" s="71">
        <f t="shared" si="41"/>
        <v>544</v>
      </c>
      <c r="U369" s="71" t="s">
        <v>164</v>
      </c>
      <c r="V369" s="71">
        <v>0</v>
      </c>
      <c r="W369" s="77">
        <v>0</v>
      </c>
      <c r="X369" s="77"/>
      <c r="Y369" s="77"/>
      <c r="Z369" s="77"/>
      <c r="AA369" s="76"/>
      <c r="AB369" s="73" t="s">
        <v>45</v>
      </c>
    </row>
    <row r="370" spans="1:28" ht="16">
      <c r="A370" s="9">
        <v>1</v>
      </c>
      <c r="B370" s="9">
        <v>2</v>
      </c>
      <c r="C370" s="9">
        <v>2</v>
      </c>
      <c r="D370" s="9" t="str">
        <f t="shared" si="39"/>
        <v>Dynan_D5_832_67_18C</v>
      </c>
      <c r="E370" s="9" t="str">
        <f t="shared" si="40"/>
        <v>Dynan_D5_832_67_18C_Lung_Block</v>
      </c>
      <c r="F370" s="282">
        <f t="shared" si="43"/>
        <v>7</v>
      </c>
      <c r="G370" s="227">
        <v>1</v>
      </c>
      <c r="H370" s="245" t="s">
        <v>150</v>
      </c>
      <c r="I370" s="247" t="s">
        <v>162</v>
      </c>
      <c r="J370" s="245">
        <v>832</v>
      </c>
      <c r="K370" s="67" t="s">
        <v>44</v>
      </c>
      <c r="L370" s="245">
        <v>67</v>
      </c>
      <c r="M370" s="245" t="s">
        <v>34</v>
      </c>
      <c r="N370" s="248">
        <v>0.75</v>
      </c>
      <c r="O370" s="245" t="s">
        <v>35</v>
      </c>
      <c r="P370" s="245" t="s">
        <v>163</v>
      </c>
      <c r="Q370" s="249">
        <v>43242</v>
      </c>
      <c r="R370" s="69">
        <v>43411</v>
      </c>
      <c r="S370" s="70">
        <v>43955</v>
      </c>
      <c r="T370" s="71">
        <f t="shared" si="41"/>
        <v>544</v>
      </c>
      <c r="U370" s="71" t="s">
        <v>164</v>
      </c>
      <c r="V370" s="71">
        <v>0</v>
      </c>
      <c r="W370" s="77">
        <v>0</v>
      </c>
      <c r="X370" s="77"/>
      <c r="Y370" s="77"/>
      <c r="Z370" s="77"/>
      <c r="AA370" s="76"/>
      <c r="AB370" s="73" t="s">
        <v>45</v>
      </c>
    </row>
    <row r="371" spans="1:28" ht="16">
      <c r="A371" s="9">
        <v>1</v>
      </c>
      <c r="B371" s="9">
        <v>2</v>
      </c>
      <c r="C371" s="9">
        <v>2</v>
      </c>
      <c r="D371" s="9" t="str">
        <f t="shared" si="39"/>
        <v>Dynan_D5_833_67_18C</v>
      </c>
      <c r="E371" s="9" t="str">
        <f t="shared" si="40"/>
        <v>Dynan_D5_833_67_18C_Lung_Block</v>
      </c>
      <c r="F371" s="282">
        <f t="shared" si="43"/>
        <v>8</v>
      </c>
      <c r="G371" s="227">
        <v>1</v>
      </c>
      <c r="H371" s="245" t="s">
        <v>150</v>
      </c>
      <c r="I371" s="247" t="s">
        <v>162</v>
      </c>
      <c r="J371" s="245">
        <v>833</v>
      </c>
      <c r="K371" s="67" t="s">
        <v>44</v>
      </c>
      <c r="L371" s="245">
        <v>67</v>
      </c>
      <c r="M371" s="245" t="s">
        <v>34</v>
      </c>
      <c r="N371" s="248">
        <v>0.75</v>
      </c>
      <c r="O371" s="245" t="s">
        <v>35</v>
      </c>
      <c r="P371" s="245" t="s">
        <v>163</v>
      </c>
      <c r="Q371" s="249">
        <v>43242</v>
      </c>
      <c r="R371" s="69">
        <v>43411</v>
      </c>
      <c r="S371" s="70">
        <v>43955</v>
      </c>
      <c r="T371" s="71">
        <f t="shared" si="41"/>
        <v>544</v>
      </c>
      <c r="U371" s="71" t="s">
        <v>164</v>
      </c>
      <c r="V371" s="71">
        <v>0</v>
      </c>
      <c r="W371" s="77">
        <v>1</v>
      </c>
      <c r="X371" s="77"/>
      <c r="Y371" s="77">
        <v>1</v>
      </c>
      <c r="Z371" s="77"/>
      <c r="AA371" s="76"/>
      <c r="AB371" s="73" t="s">
        <v>45</v>
      </c>
    </row>
    <row r="372" spans="1:28" ht="16">
      <c r="A372" s="9">
        <v>1</v>
      </c>
      <c r="B372" s="9">
        <v>2</v>
      </c>
      <c r="C372" s="9">
        <v>2</v>
      </c>
      <c r="D372" s="9" t="str">
        <f t="shared" si="39"/>
        <v>Dynan_D5_834_67_18C</v>
      </c>
      <c r="E372" s="9" t="str">
        <f t="shared" si="40"/>
        <v>Dynan_D5_834_67_18C_Lung_Block</v>
      </c>
      <c r="F372" s="282">
        <f t="shared" si="43"/>
        <v>9</v>
      </c>
      <c r="G372" s="227">
        <v>1</v>
      </c>
      <c r="H372" s="245" t="s">
        <v>150</v>
      </c>
      <c r="I372" s="247" t="s">
        <v>162</v>
      </c>
      <c r="J372" s="245">
        <v>834</v>
      </c>
      <c r="K372" s="67" t="s">
        <v>44</v>
      </c>
      <c r="L372" s="245">
        <v>67</v>
      </c>
      <c r="M372" s="245" t="s">
        <v>34</v>
      </c>
      <c r="N372" s="248">
        <v>0.75</v>
      </c>
      <c r="O372" s="245" t="s">
        <v>35</v>
      </c>
      <c r="P372" s="245" t="s">
        <v>163</v>
      </c>
      <c r="Q372" s="249">
        <v>43242</v>
      </c>
      <c r="R372" s="69">
        <v>43411</v>
      </c>
      <c r="S372" s="70">
        <v>43955</v>
      </c>
      <c r="T372" s="71">
        <f t="shared" si="41"/>
        <v>544</v>
      </c>
      <c r="U372" s="71" t="s">
        <v>164</v>
      </c>
      <c r="V372" s="71">
        <v>0</v>
      </c>
      <c r="W372" s="77">
        <v>0</v>
      </c>
      <c r="X372" s="77"/>
      <c r="Y372" s="77"/>
      <c r="Z372" s="77">
        <v>1</v>
      </c>
      <c r="AA372" s="76" t="s">
        <v>82</v>
      </c>
      <c r="AB372" s="73" t="s">
        <v>45</v>
      </c>
    </row>
    <row r="373" spans="1:28" ht="16">
      <c r="A373" s="9">
        <v>1</v>
      </c>
      <c r="B373" s="9">
        <v>2</v>
      </c>
      <c r="C373" s="9">
        <v>2</v>
      </c>
      <c r="D373" s="9" t="str">
        <f t="shared" si="39"/>
        <v>Dynan_D5_836_68_18C</v>
      </c>
      <c r="E373" s="9" t="str">
        <f t="shared" si="40"/>
        <v>Dynan_D5_836_68_18C_Lung_Block</v>
      </c>
      <c r="F373" s="282">
        <f t="shared" si="43"/>
        <v>10</v>
      </c>
      <c r="G373" s="227">
        <v>1</v>
      </c>
      <c r="H373" s="245" t="s">
        <v>150</v>
      </c>
      <c r="I373" s="247" t="s">
        <v>162</v>
      </c>
      <c r="J373" s="245">
        <v>836</v>
      </c>
      <c r="K373" s="67" t="s">
        <v>44</v>
      </c>
      <c r="L373" s="245">
        <v>68</v>
      </c>
      <c r="M373" s="245" t="s">
        <v>34</v>
      </c>
      <c r="N373" s="248">
        <v>0.75</v>
      </c>
      <c r="O373" s="245" t="s">
        <v>35</v>
      </c>
      <c r="P373" s="245" t="s">
        <v>163</v>
      </c>
      <c r="Q373" s="249">
        <v>43242</v>
      </c>
      <c r="R373" s="69">
        <v>43411</v>
      </c>
      <c r="S373" s="70">
        <v>43958</v>
      </c>
      <c r="T373" s="71">
        <f t="shared" si="41"/>
        <v>547</v>
      </c>
      <c r="U373" s="71" t="s">
        <v>164</v>
      </c>
      <c r="V373" s="71">
        <v>0</v>
      </c>
      <c r="W373" s="77">
        <v>1</v>
      </c>
      <c r="X373" s="77"/>
      <c r="Y373" s="77">
        <v>1</v>
      </c>
      <c r="Z373" s="77"/>
      <c r="AA373" s="76"/>
      <c r="AB373" s="73" t="s">
        <v>45</v>
      </c>
    </row>
    <row r="374" spans="1:28" ht="16">
      <c r="A374" s="9">
        <v>1</v>
      </c>
      <c r="B374" s="9">
        <v>2</v>
      </c>
      <c r="C374" s="9">
        <v>2</v>
      </c>
      <c r="D374" s="9" t="str">
        <f t="shared" si="39"/>
        <v>Dynan_D5_837_68_18C</v>
      </c>
      <c r="E374" s="9" t="str">
        <f t="shared" si="40"/>
        <v>Dynan_D5_837_68_18C_Lung_Block</v>
      </c>
      <c r="F374" s="282">
        <f t="shared" si="43"/>
        <v>11</v>
      </c>
      <c r="G374" s="227">
        <v>1</v>
      </c>
      <c r="H374" s="245" t="s">
        <v>150</v>
      </c>
      <c r="I374" s="247" t="s">
        <v>162</v>
      </c>
      <c r="J374" s="245">
        <v>837</v>
      </c>
      <c r="K374" s="67" t="s">
        <v>44</v>
      </c>
      <c r="L374" s="245">
        <v>68</v>
      </c>
      <c r="M374" s="245" t="s">
        <v>34</v>
      </c>
      <c r="N374" s="248">
        <v>0.75</v>
      </c>
      <c r="O374" s="245" t="s">
        <v>35</v>
      </c>
      <c r="P374" s="245" t="s">
        <v>163</v>
      </c>
      <c r="Q374" s="249">
        <v>43242</v>
      </c>
      <c r="R374" s="69">
        <v>43411</v>
      </c>
      <c r="S374" s="70">
        <v>43958</v>
      </c>
      <c r="T374" s="71">
        <f t="shared" si="41"/>
        <v>547</v>
      </c>
      <c r="U374" s="71" t="s">
        <v>164</v>
      </c>
      <c r="V374" s="71">
        <v>0</v>
      </c>
      <c r="W374" s="77">
        <v>0</v>
      </c>
      <c r="X374" s="77"/>
      <c r="Y374" s="77"/>
      <c r="Z374" s="77"/>
      <c r="AA374" s="76"/>
      <c r="AB374" s="73" t="s">
        <v>45</v>
      </c>
    </row>
    <row r="375" spans="1:28" ht="16">
      <c r="A375" s="9">
        <v>1</v>
      </c>
      <c r="B375" s="9">
        <v>2</v>
      </c>
      <c r="C375" s="9">
        <v>2</v>
      </c>
      <c r="D375" s="9" t="str">
        <f t="shared" si="39"/>
        <v>Dynan_D5_838_68_18C</v>
      </c>
      <c r="E375" s="9" t="str">
        <f t="shared" si="40"/>
        <v>Dynan_D5_838_68_18C_Lung_Block</v>
      </c>
      <c r="F375" s="282">
        <f t="shared" si="43"/>
        <v>12</v>
      </c>
      <c r="G375" s="227">
        <v>1</v>
      </c>
      <c r="H375" s="245" t="s">
        <v>150</v>
      </c>
      <c r="I375" s="247" t="s">
        <v>162</v>
      </c>
      <c r="J375" s="245">
        <v>838</v>
      </c>
      <c r="K375" s="67" t="s">
        <v>44</v>
      </c>
      <c r="L375" s="245">
        <v>68</v>
      </c>
      <c r="M375" s="245" t="s">
        <v>34</v>
      </c>
      <c r="N375" s="248">
        <v>0.75</v>
      </c>
      <c r="O375" s="245" t="s">
        <v>35</v>
      </c>
      <c r="P375" s="245" t="s">
        <v>163</v>
      </c>
      <c r="Q375" s="249">
        <v>43242</v>
      </c>
      <c r="R375" s="69">
        <v>43411</v>
      </c>
      <c r="S375" s="70">
        <v>43958</v>
      </c>
      <c r="T375" s="71">
        <f t="shared" si="41"/>
        <v>547</v>
      </c>
      <c r="U375" s="71" t="s">
        <v>164</v>
      </c>
      <c r="V375" s="71">
        <v>0</v>
      </c>
      <c r="W375" s="77">
        <v>0</v>
      </c>
      <c r="X375" s="77"/>
      <c r="Y375" s="77"/>
      <c r="Z375" s="77"/>
      <c r="AA375" s="76"/>
      <c r="AB375" s="73" t="s">
        <v>45</v>
      </c>
    </row>
    <row r="376" spans="1:28" ht="16">
      <c r="A376" s="9">
        <v>1</v>
      </c>
      <c r="B376" s="9">
        <v>2</v>
      </c>
      <c r="C376" s="9">
        <v>2</v>
      </c>
      <c r="D376" s="9" t="str">
        <f t="shared" si="39"/>
        <v>Dynan_D5_839_68_18C</v>
      </c>
      <c r="E376" s="9" t="str">
        <f t="shared" si="40"/>
        <v>Dynan_D5_839_68_18C_Lung_Block</v>
      </c>
      <c r="F376" s="282">
        <f t="shared" si="43"/>
        <v>13</v>
      </c>
      <c r="G376" s="227">
        <v>1</v>
      </c>
      <c r="H376" s="245" t="s">
        <v>150</v>
      </c>
      <c r="I376" s="247" t="s">
        <v>162</v>
      </c>
      <c r="J376" s="245">
        <v>839</v>
      </c>
      <c r="K376" s="67" t="s">
        <v>44</v>
      </c>
      <c r="L376" s="245">
        <v>68</v>
      </c>
      <c r="M376" s="245" t="s">
        <v>34</v>
      </c>
      <c r="N376" s="248">
        <v>0.75</v>
      </c>
      <c r="O376" s="245" t="s">
        <v>35</v>
      </c>
      <c r="P376" s="245" t="s">
        <v>163</v>
      </c>
      <c r="Q376" s="249">
        <v>43242</v>
      </c>
      <c r="R376" s="69">
        <v>43411</v>
      </c>
      <c r="S376" s="70">
        <v>43958</v>
      </c>
      <c r="T376" s="71">
        <f t="shared" si="41"/>
        <v>547</v>
      </c>
      <c r="U376" s="71" t="s">
        <v>164</v>
      </c>
      <c r="V376" s="71">
        <v>0</v>
      </c>
      <c r="W376" s="77">
        <v>0</v>
      </c>
      <c r="X376" s="77"/>
      <c r="Y376" s="77"/>
      <c r="Z376" s="77"/>
      <c r="AA376" s="76"/>
      <c r="AB376" s="73" t="s">
        <v>45</v>
      </c>
    </row>
    <row r="377" spans="1:28" ht="16">
      <c r="A377" s="9">
        <v>1</v>
      </c>
      <c r="B377" s="9">
        <v>2</v>
      </c>
      <c r="C377" s="9">
        <v>2</v>
      </c>
      <c r="D377" s="9" t="str">
        <f t="shared" si="39"/>
        <v>Dynan_D5_840_69_18C</v>
      </c>
      <c r="E377" s="9" t="str">
        <f t="shared" si="40"/>
        <v>Dynan_D5_840_69_18C_Lung_Block</v>
      </c>
      <c r="F377" s="282">
        <f t="shared" si="43"/>
        <v>14</v>
      </c>
      <c r="G377" s="227">
        <v>1</v>
      </c>
      <c r="H377" s="245" t="s">
        <v>150</v>
      </c>
      <c r="I377" s="247" t="s">
        <v>162</v>
      </c>
      <c r="J377" s="245">
        <v>840</v>
      </c>
      <c r="K377" s="67" t="s">
        <v>44</v>
      </c>
      <c r="L377" s="245">
        <v>69</v>
      </c>
      <c r="M377" s="245" t="s">
        <v>34</v>
      </c>
      <c r="N377" s="248">
        <v>0.75</v>
      </c>
      <c r="O377" s="245" t="s">
        <v>35</v>
      </c>
      <c r="P377" s="245" t="s">
        <v>163</v>
      </c>
      <c r="Q377" s="249">
        <v>43242</v>
      </c>
      <c r="R377" s="69">
        <v>43411</v>
      </c>
      <c r="S377" s="70">
        <v>43958</v>
      </c>
      <c r="T377" s="71">
        <f t="shared" si="41"/>
        <v>547</v>
      </c>
      <c r="U377" s="71" t="s">
        <v>164</v>
      </c>
      <c r="V377" s="71">
        <v>0</v>
      </c>
      <c r="W377" s="77">
        <v>1</v>
      </c>
      <c r="X377" s="77">
        <v>1</v>
      </c>
      <c r="Y377" s="77"/>
      <c r="Z377" s="77">
        <v>1</v>
      </c>
      <c r="AA377" s="76" t="s">
        <v>67</v>
      </c>
      <c r="AB377" s="73" t="s">
        <v>45</v>
      </c>
    </row>
    <row r="378" spans="1:28" ht="16">
      <c r="A378" s="9">
        <v>1</v>
      </c>
      <c r="B378" s="9">
        <v>2</v>
      </c>
      <c r="C378" s="9">
        <v>2</v>
      </c>
      <c r="D378" s="9" t="str">
        <f t="shared" si="39"/>
        <v>Dynan_D5_841_69_18C</v>
      </c>
      <c r="E378" s="9" t="str">
        <f t="shared" si="40"/>
        <v>Dynan_D5_841_69_18C_Lung_Block</v>
      </c>
      <c r="F378" s="282">
        <f t="shared" si="43"/>
        <v>15</v>
      </c>
      <c r="G378" s="227">
        <v>1</v>
      </c>
      <c r="H378" s="245" t="s">
        <v>150</v>
      </c>
      <c r="I378" s="247" t="s">
        <v>162</v>
      </c>
      <c r="J378" s="245">
        <v>841</v>
      </c>
      <c r="K378" s="67" t="s">
        <v>44</v>
      </c>
      <c r="L378" s="245">
        <v>69</v>
      </c>
      <c r="M378" s="245" t="s">
        <v>34</v>
      </c>
      <c r="N378" s="248">
        <v>0.75</v>
      </c>
      <c r="O378" s="245" t="s">
        <v>35</v>
      </c>
      <c r="P378" s="245" t="s">
        <v>163</v>
      </c>
      <c r="Q378" s="249">
        <v>43242</v>
      </c>
      <c r="R378" s="69">
        <v>43411</v>
      </c>
      <c r="S378" s="70">
        <v>43958</v>
      </c>
      <c r="T378" s="71">
        <f t="shared" si="41"/>
        <v>547</v>
      </c>
      <c r="U378" s="71" t="s">
        <v>164</v>
      </c>
      <c r="V378" s="71">
        <v>0</v>
      </c>
      <c r="W378" s="77">
        <v>0</v>
      </c>
      <c r="X378" s="77"/>
      <c r="Y378" s="77"/>
      <c r="Z378" s="77"/>
      <c r="AA378" s="76" t="s">
        <v>169</v>
      </c>
      <c r="AB378" s="73" t="s">
        <v>45</v>
      </c>
    </row>
    <row r="379" spans="1:28" ht="16">
      <c r="A379" s="9">
        <v>1</v>
      </c>
      <c r="B379" s="9">
        <v>2</v>
      </c>
      <c r="C379" s="9">
        <v>2</v>
      </c>
      <c r="D379" s="9" t="str">
        <f t="shared" si="39"/>
        <v>Dynan_D5_842_69_18C</v>
      </c>
      <c r="E379" s="9" t="str">
        <f t="shared" si="40"/>
        <v>Dynan_D5_842_69_18C_Lung_Block</v>
      </c>
      <c r="F379" s="282">
        <f t="shared" si="43"/>
        <v>16</v>
      </c>
      <c r="G379" s="227">
        <v>1</v>
      </c>
      <c r="H379" s="245" t="s">
        <v>150</v>
      </c>
      <c r="I379" s="247" t="s">
        <v>162</v>
      </c>
      <c r="J379" s="245">
        <v>842</v>
      </c>
      <c r="K379" s="67" t="s">
        <v>44</v>
      </c>
      <c r="L379" s="245">
        <v>69</v>
      </c>
      <c r="M379" s="245" t="s">
        <v>34</v>
      </c>
      <c r="N379" s="248">
        <v>0.75</v>
      </c>
      <c r="O379" s="245" t="s">
        <v>35</v>
      </c>
      <c r="P379" s="245" t="s">
        <v>163</v>
      </c>
      <c r="Q379" s="249">
        <v>43242</v>
      </c>
      <c r="R379" s="69">
        <v>43411</v>
      </c>
      <c r="S379" s="70">
        <v>43958</v>
      </c>
      <c r="T379" s="71">
        <f t="shared" si="41"/>
        <v>547</v>
      </c>
      <c r="U379" s="71" t="s">
        <v>164</v>
      </c>
      <c r="V379" s="71">
        <v>0</v>
      </c>
      <c r="W379" s="77">
        <v>0</v>
      </c>
      <c r="X379" s="77"/>
      <c r="Y379" s="77"/>
      <c r="Z379" s="77"/>
      <c r="AA379" s="76"/>
      <c r="AB379" s="73" t="s">
        <v>45</v>
      </c>
    </row>
    <row r="380" spans="1:28" ht="16">
      <c r="A380" s="9">
        <v>1</v>
      </c>
      <c r="B380" s="9">
        <v>2</v>
      </c>
      <c r="C380" s="9">
        <v>2</v>
      </c>
      <c r="D380" s="9" t="str">
        <f t="shared" si="39"/>
        <v>Dynan_D5_843_69_18C</v>
      </c>
      <c r="E380" s="9" t="str">
        <f t="shared" si="40"/>
        <v>Dynan_D5_843_69_18C_Lung_Block</v>
      </c>
      <c r="F380" s="282">
        <f t="shared" si="43"/>
        <v>17</v>
      </c>
      <c r="G380" s="227">
        <v>1</v>
      </c>
      <c r="H380" s="245" t="s">
        <v>150</v>
      </c>
      <c r="I380" s="247" t="s">
        <v>162</v>
      </c>
      <c r="J380" s="245">
        <v>843</v>
      </c>
      <c r="K380" s="67" t="s">
        <v>44</v>
      </c>
      <c r="L380" s="245">
        <v>69</v>
      </c>
      <c r="M380" s="245" t="s">
        <v>34</v>
      </c>
      <c r="N380" s="248">
        <v>0.75</v>
      </c>
      <c r="O380" s="245" t="s">
        <v>35</v>
      </c>
      <c r="P380" s="245" t="s">
        <v>163</v>
      </c>
      <c r="Q380" s="249">
        <v>43242</v>
      </c>
      <c r="R380" s="69">
        <v>43411</v>
      </c>
      <c r="S380" s="70">
        <v>43958</v>
      </c>
      <c r="T380" s="71">
        <f t="shared" si="41"/>
        <v>547</v>
      </c>
      <c r="U380" s="71" t="s">
        <v>164</v>
      </c>
      <c r="V380" s="71">
        <v>0</v>
      </c>
      <c r="W380" s="77">
        <v>0</v>
      </c>
      <c r="X380" s="77"/>
      <c r="Y380" s="77"/>
      <c r="Z380" s="77"/>
      <c r="AA380" s="76"/>
      <c r="AB380" s="73"/>
    </row>
    <row r="381" spans="1:28" ht="16">
      <c r="A381" s="9">
        <v>1</v>
      </c>
      <c r="B381" s="9">
        <v>2</v>
      </c>
      <c r="C381" s="9">
        <v>2</v>
      </c>
      <c r="D381" s="9" t="str">
        <f t="shared" si="39"/>
        <v>Dynan_D5_846_70_18C</v>
      </c>
      <c r="E381" s="9" t="str">
        <f t="shared" si="40"/>
        <v>Dynan_D5_846_70_18C_Lung_Block</v>
      </c>
      <c r="F381" s="282">
        <f t="shared" si="43"/>
        <v>18</v>
      </c>
      <c r="G381" s="227">
        <v>1</v>
      </c>
      <c r="H381" s="245" t="s">
        <v>150</v>
      </c>
      <c r="I381" s="247" t="s">
        <v>162</v>
      </c>
      <c r="J381" s="245">
        <v>846</v>
      </c>
      <c r="K381" s="67" t="s">
        <v>44</v>
      </c>
      <c r="L381" s="245">
        <v>70</v>
      </c>
      <c r="M381" s="245" t="s">
        <v>34</v>
      </c>
      <c r="N381" s="248">
        <v>0.75</v>
      </c>
      <c r="O381" s="245" t="s">
        <v>35</v>
      </c>
      <c r="P381" s="245" t="s">
        <v>163</v>
      </c>
      <c r="Q381" s="249">
        <v>43242</v>
      </c>
      <c r="R381" s="69">
        <v>43411</v>
      </c>
      <c r="S381" s="70">
        <v>43958</v>
      </c>
      <c r="T381" s="71">
        <f t="shared" si="41"/>
        <v>547</v>
      </c>
      <c r="U381" s="71" t="s">
        <v>164</v>
      </c>
      <c r="V381" s="71">
        <v>0</v>
      </c>
      <c r="W381" s="77">
        <v>0</v>
      </c>
      <c r="X381" s="77"/>
      <c r="Y381" s="77"/>
      <c r="Z381" s="77"/>
      <c r="AA381" s="76"/>
      <c r="AB381" s="73" t="s">
        <v>45</v>
      </c>
    </row>
    <row r="382" spans="1:28" ht="16">
      <c r="A382" s="9">
        <v>1</v>
      </c>
      <c r="B382" s="9">
        <v>2</v>
      </c>
      <c r="C382" s="9">
        <v>2</v>
      </c>
      <c r="D382" s="9" t="str">
        <f t="shared" si="39"/>
        <v>Dynan_D5_847_70_18C</v>
      </c>
      <c r="E382" s="9" t="str">
        <f t="shared" si="40"/>
        <v>Dynan_D5_847_70_18C_Lung_Block</v>
      </c>
      <c r="F382" s="282">
        <f t="shared" si="43"/>
        <v>19</v>
      </c>
      <c r="G382" s="227">
        <v>1</v>
      </c>
      <c r="H382" s="245" t="s">
        <v>150</v>
      </c>
      <c r="I382" s="247" t="s">
        <v>162</v>
      </c>
      <c r="J382" s="245">
        <v>847</v>
      </c>
      <c r="K382" s="67" t="s">
        <v>44</v>
      </c>
      <c r="L382" s="245">
        <v>70</v>
      </c>
      <c r="M382" s="245" t="s">
        <v>34</v>
      </c>
      <c r="N382" s="248">
        <v>0.75</v>
      </c>
      <c r="O382" s="245" t="s">
        <v>35</v>
      </c>
      <c r="P382" s="245" t="s">
        <v>163</v>
      </c>
      <c r="Q382" s="249">
        <v>43242</v>
      </c>
      <c r="R382" s="69">
        <v>43411</v>
      </c>
      <c r="S382" s="70">
        <v>43958</v>
      </c>
      <c r="T382" s="71">
        <f t="shared" si="41"/>
        <v>547</v>
      </c>
      <c r="U382" s="71" t="s">
        <v>164</v>
      </c>
      <c r="V382" s="71">
        <v>0</v>
      </c>
      <c r="W382" s="77">
        <v>0</v>
      </c>
      <c r="X382" s="77"/>
      <c r="Y382" s="77"/>
      <c r="Z382" s="77"/>
      <c r="AA382" s="76"/>
      <c r="AB382" s="73" t="s">
        <v>45</v>
      </c>
    </row>
    <row r="383" spans="1:28" ht="16">
      <c r="A383" s="9">
        <v>1</v>
      </c>
      <c r="B383" s="9">
        <v>2</v>
      </c>
      <c r="C383" s="9">
        <v>2</v>
      </c>
      <c r="D383" s="9" t="str">
        <f t="shared" si="39"/>
        <v>Dynan_D5_848_70_18C</v>
      </c>
      <c r="E383" s="9" t="str">
        <f t="shared" si="40"/>
        <v>Dynan_D5_848_70_18C_Lung_Block</v>
      </c>
      <c r="F383" s="282">
        <f t="shared" si="43"/>
        <v>20</v>
      </c>
      <c r="G383" s="227">
        <v>1</v>
      </c>
      <c r="H383" s="245" t="s">
        <v>150</v>
      </c>
      <c r="I383" s="247" t="s">
        <v>162</v>
      </c>
      <c r="J383" s="245">
        <v>848</v>
      </c>
      <c r="K383" s="67" t="s">
        <v>44</v>
      </c>
      <c r="L383" s="245">
        <v>70</v>
      </c>
      <c r="M383" s="245" t="s">
        <v>34</v>
      </c>
      <c r="N383" s="248">
        <v>0.75</v>
      </c>
      <c r="O383" s="245" t="s">
        <v>35</v>
      </c>
      <c r="P383" s="245" t="s">
        <v>163</v>
      </c>
      <c r="Q383" s="249">
        <v>43242</v>
      </c>
      <c r="R383" s="69">
        <v>43411</v>
      </c>
      <c r="S383" s="70">
        <v>43958</v>
      </c>
      <c r="T383" s="71">
        <f t="shared" si="41"/>
        <v>547</v>
      </c>
      <c r="U383" s="71" t="s">
        <v>164</v>
      </c>
      <c r="V383" s="71">
        <v>0</v>
      </c>
      <c r="W383" s="77">
        <v>0</v>
      </c>
      <c r="X383" s="77"/>
      <c r="Y383" s="77"/>
      <c r="Z383" s="77"/>
      <c r="AA383" s="76"/>
      <c r="AB383" s="73" t="s">
        <v>45</v>
      </c>
    </row>
    <row r="384" spans="1:28" ht="16">
      <c r="A384" s="9">
        <v>1</v>
      </c>
      <c r="B384" s="9">
        <v>2</v>
      </c>
      <c r="C384" s="9">
        <v>2</v>
      </c>
      <c r="D384" s="9" t="str">
        <f t="shared" si="39"/>
        <v>Dynan_D5_851_71_18C</v>
      </c>
      <c r="E384" s="9" t="str">
        <f t="shared" si="40"/>
        <v>Dynan_D5_851_71_18C_Lung_Block</v>
      </c>
      <c r="F384" s="282">
        <f t="shared" si="43"/>
        <v>21</v>
      </c>
      <c r="G384" s="227">
        <v>1</v>
      </c>
      <c r="H384" s="245" t="s">
        <v>150</v>
      </c>
      <c r="I384" s="247" t="s">
        <v>162</v>
      </c>
      <c r="J384" s="245">
        <v>851</v>
      </c>
      <c r="K384" s="67" t="s">
        <v>44</v>
      </c>
      <c r="L384" s="245">
        <v>71</v>
      </c>
      <c r="M384" s="245" t="s">
        <v>34</v>
      </c>
      <c r="N384" s="248">
        <v>0.75</v>
      </c>
      <c r="O384" s="245" t="s">
        <v>35</v>
      </c>
      <c r="P384" s="245" t="s">
        <v>163</v>
      </c>
      <c r="Q384" s="249">
        <v>43242</v>
      </c>
      <c r="R384" s="69">
        <v>43411</v>
      </c>
      <c r="S384" s="70">
        <v>43958</v>
      </c>
      <c r="T384" s="71">
        <f t="shared" si="41"/>
        <v>547</v>
      </c>
      <c r="U384" s="71" t="s">
        <v>170</v>
      </c>
      <c r="V384" s="71">
        <v>0</v>
      </c>
      <c r="W384" s="77">
        <v>0</v>
      </c>
      <c r="X384" s="77"/>
      <c r="Y384" s="77"/>
      <c r="Z384" s="77">
        <v>1</v>
      </c>
      <c r="AA384" s="76" t="s">
        <v>171</v>
      </c>
      <c r="AB384" s="73" t="s">
        <v>45</v>
      </c>
    </row>
    <row r="385" spans="1:28" ht="16">
      <c r="A385" s="9">
        <v>1</v>
      </c>
      <c r="B385" s="9">
        <v>2</v>
      </c>
      <c r="C385" s="9">
        <v>2</v>
      </c>
      <c r="D385" s="9" t="str">
        <f t="shared" si="39"/>
        <v>Dynan_D5_852_71_18C</v>
      </c>
      <c r="E385" s="9" t="str">
        <f t="shared" si="40"/>
        <v>Dynan_D5_852_71_18C_Lung_Block</v>
      </c>
      <c r="F385" s="282">
        <f t="shared" si="43"/>
        <v>22</v>
      </c>
      <c r="G385" s="227">
        <v>1</v>
      </c>
      <c r="H385" s="245" t="s">
        <v>150</v>
      </c>
      <c r="I385" s="247" t="s">
        <v>162</v>
      </c>
      <c r="J385" s="245">
        <v>852</v>
      </c>
      <c r="K385" s="67" t="s">
        <v>44</v>
      </c>
      <c r="L385" s="245">
        <v>71</v>
      </c>
      <c r="M385" s="245" t="s">
        <v>34</v>
      </c>
      <c r="N385" s="248">
        <v>0.75</v>
      </c>
      <c r="O385" s="245" t="s">
        <v>35</v>
      </c>
      <c r="P385" s="245" t="s">
        <v>163</v>
      </c>
      <c r="Q385" s="249">
        <v>43242</v>
      </c>
      <c r="R385" s="69">
        <v>43411</v>
      </c>
      <c r="S385" s="70">
        <v>43958</v>
      </c>
      <c r="T385" s="71">
        <f t="shared" si="41"/>
        <v>547</v>
      </c>
      <c r="U385" s="71" t="s">
        <v>170</v>
      </c>
      <c r="V385" s="71">
        <v>0</v>
      </c>
      <c r="W385" s="77">
        <v>0</v>
      </c>
      <c r="X385" s="77"/>
      <c r="Y385" s="77"/>
      <c r="Z385" s="77">
        <v>1</v>
      </c>
      <c r="AA385" s="76" t="s">
        <v>171</v>
      </c>
      <c r="AB385" s="73" t="s">
        <v>45</v>
      </c>
    </row>
    <row r="386" spans="1:28" ht="16">
      <c r="A386" s="9">
        <v>1</v>
      </c>
      <c r="B386" s="9">
        <v>2</v>
      </c>
      <c r="C386" s="9">
        <v>2</v>
      </c>
      <c r="D386" s="9" t="str">
        <f t="shared" si="39"/>
        <v>Dynan_D5_853_71_18C</v>
      </c>
      <c r="E386" s="9" t="str">
        <f t="shared" si="40"/>
        <v>Dynan_D5_853_71_18C_Lung_Block</v>
      </c>
      <c r="F386" s="282">
        <f t="shared" si="43"/>
        <v>23</v>
      </c>
      <c r="G386" s="227">
        <v>1</v>
      </c>
      <c r="H386" s="245" t="s">
        <v>150</v>
      </c>
      <c r="I386" s="247" t="s">
        <v>162</v>
      </c>
      <c r="J386" s="245">
        <v>853</v>
      </c>
      <c r="K386" s="67" t="s">
        <v>44</v>
      </c>
      <c r="L386" s="245">
        <v>71</v>
      </c>
      <c r="M386" s="245" t="s">
        <v>34</v>
      </c>
      <c r="N386" s="248">
        <v>0.75</v>
      </c>
      <c r="O386" s="245" t="s">
        <v>35</v>
      </c>
      <c r="P386" s="245" t="s">
        <v>163</v>
      </c>
      <c r="Q386" s="249">
        <v>43242</v>
      </c>
      <c r="R386" s="69">
        <v>43411</v>
      </c>
      <c r="S386" s="70">
        <v>43958</v>
      </c>
      <c r="T386" s="71">
        <f t="shared" ref="T386:T417" si="44">S386-R386</f>
        <v>547</v>
      </c>
      <c r="U386" s="71" t="s">
        <v>170</v>
      </c>
      <c r="V386" s="71">
        <v>0</v>
      </c>
      <c r="W386" s="77">
        <v>0</v>
      </c>
      <c r="X386" s="77"/>
      <c r="Y386" s="77"/>
      <c r="Z386" s="77"/>
      <c r="AA386" s="76"/>
      <c r="AB386" s="73" t="s">
        <v>45</v>
      </c>
    </row>
    <row r="387" spans="1:28" ht="16">
      <c r="A387" s="9">
        <v>1</v>
      </c>
      <c r="B387" s="9">
        <v>2</v>
      </c>
      <c r="C387" s="9">
        <v>2</v>
      </c>
      <c r="D387" s="9" t="str">
        <f t="shared" si="39"/>
        <v>Dynan_D5_854_71_18C</v>
      </c>
      <c r="E387" s="9" t="str">
        <f t="shared" si="40"/>
        <v>Dynan_D5_854_71_18C_Lung_Block</v>
      </c>
      <c r="F387" s="282">
        <f t="shared" si="43"/>
        <v>24</v>
      </c>
      <c r="G387" s="227">
        <v>1</v>
      </c>
      <c r="H387" s="245" t="s">
        <v>150</v>
      </c>
      <c r="I387" s="247" t="s">
        <v>162</v>
      </c>
      <c r="J387" s="245">
        <v>854</v>
      </c>
      <c r="K387" s="67" t="s">
        <v>44</v>
      </c>
      <c r="L387" s="245">
        <v>71</v>
      </c>
      <c r="M387" s="245" t="s">
        <v>34</v>
      </c>
      <c r="N387" s="248">
        <v>0.75</v>
      </c>
      <c r="O387" s="245" t="s">
        <v>35</v>
      </c>
      <c r="P387" s="245" t="s">
        <v>163</v>
      </c>
      <c r="Q387" s="249">
        <v>43242</v>
      </c>
      <c r="R387" s="69">
        <v>43411</v>
      </c>
      <c r="S387" s="70">
        <v>43958</v>
      </c>
      <c r="T387" s="71">
        <f t="shared" si="44"/>
        <v>547</v>
      </c>
      <c r="U387" s="71" t="s">
        <v>170</v>
      </c>
      <c r="V387" s="71">
        <v>0</v>
      </c>
      <c r="W387" s="77">
        <v>0</v>
      </c>
      <c r="X387" s="77"/>
      <c r="Y387" s="77"/>
      <c r="Z387" s="77">
        <v>1</v>
      </c>
      <c r="AA387" s="76" t="s">
        <v>171</v>
      </c>
      <c r="AB387" s="73" t="s">
        <v>45</v>
      </c>
    </row>
    <row r="388" spans="1:28" ht="16">
      <c r="A388" s="9">
        <v>1</v>
      </c>
      <c r="B388" s="9">
        <v>2</v>
      </c>
      <c r="C388" s="9">
        <v>2</v>
      </c>
      <c r="D388" s="9" t="str">
        <f t="shared" si="39"/>
        <v>Dynan_D5_856_72_18C</v>
      </c>
      <c r="E388" s="9" t="str">
        <f t="shared" si="40"/>
        <v>Dynan_D5_856_72_18C_Lung_Block</v>
      </c>
      <c r="F388" s="282">
        <f t="shared" si="43"/>
        <v>25</v>
      </c>
      <c r="G388" s="227">
        <v>1</v>
      </c>
      <c r="H388" s="245" t="s">
        <v>150</v>
      </c>
      <c r="I388" s="247" t="s">
        <v>162</v>
      </c>
      <c r="J388" s="245">
        <v>856</v>
      </c>
      <c r="K388" s="67" t="s">
        <v>44</v>
      </c>
      <c r="L388" s="245">
        <v>72</v>
      </c>
      <c r="M388" s="245" t="s">
        <v>34</v>
      </c>
      <c r="N388" s="248">
        <v>0.75</v>
      </c>
      <c r="O388" s="245" t="s">
        <v>35</v>
      </c>
      <c r="P388" s="245" t="s">
        <v>163</v>
      </c>
      <c r="Q388" s="249">
        <v>43242</v>
      </c>
      <c r="R388" s="69">
        <v>43411</v>
      </c>
      <c r="S388" s="70">
        <v>43958</v>
      </c>
      <c r="T388" s="71">
        <f t="shared" si="44"/>
        <v>547</v>
      </c>
      <c r="U388" s="71" t="s">
        <v>170</v>
      </c>
      <c r="V388" s="71">
        <v>0</v>
      </c>
      <c r="W388" s="77">
        <v>0</v>
      </c>
      <c r="X388" s="77"/>
      <c r="Y388" s="77"/>
      <c r="Z388" s="77"/>
      <c r="AA388" s="76"/>
      <c r="AB388" s="73" t="s">
        <v>45</v>
      </c>
    </row>
    <row r="389" spans="1:28" ht="16">
      <c r="A389" s="9">
        <v>1</v>
      </c>
      <c r="B389" s="9">
        <v>2</v>
      </c>
      <c r="C389" s="9">
        <v>2</v>
      </c>
      <c r="D389" s="9" t="str">
        <f t="shared" si="39"/>
        <v>Dynan_D5_857_72_18C</v>
      </c>
      <c r="E389" s="9" t="str">
        <f t="shared" si="40"/>
        <v>Dynan_D5_857_72_18C_Lung_Block</v>
      </c>
      <c r="F389" s="282">
        <f t="shared" si="43"/>
        <v>26</v>
      </c>
      <c r="G389" s="227">
        <v>1</v>
      </c>
      <c r="H389" s="245" t="s">
        <v>150</v>
      </c>
      <c r="I389" s="247" t="s">
        <v>162</v>
      </c>
      <c r="J389" s="245">
        <v>857</v>
      </c>
      <c r="K389" s="67" t="s">
        <v>44</v>
      </c>
      <c r="L389" s="245">
        <v>72</v>
      </c>
      <c r="M389" s="245" t="s">
        <v>34</v>
      </c>
      <c r="N389" s="248">
        <v>0.75</v>
      </c>
      <c r="O389" s="245" t="s">
        <v>35</v>
      </c>
      <c r="P389" s="245" t="s">
        <v>163</v>
      </c>
      <c r="Q389" s="249">
        <v>43242</v>
      </c>
      <c r="R389" s="69">
        <v>43411</v>
      </c>
      <c r="S389" s="70">
        <v>43958</v>
      </c>
      <c r="T389" s="71">
        <f t="shared" si="44"/>
        <v>547</v>
      </c>
      <c r="U389" s="71" t="s">
        <v>170</v>
      </c>
      <c r="V389" s="71">
        <v>0</v>
      </c>
      <c r="W389" s="77">
        <v>0</v>
      </c>
      <c r="X389" s="77"/>
      <c r="Y389" s="77"/>
      <c r="Z389" s="77"/>
      <c r="AA389" s="76"/>
      <c r="AB389" s="73" t="s">
        <v>45</v>
      </c>
    </row>
    <row r="390" spans="1:28" ht="16">
      <c r="A390" s="9">
        <v>1</v>
      </c>
      <c r="B390" s="9">
        <v>2</v>
      </c>
      <c r="C390" s="9">
        <v>2</v>
      </c>
      <c r="D390" s="9" t="str">
        <f t="shared" si="39"/>
        <v>Dynan_D5_858_72_18C</v>
      </c>
      <c r="E390" s="9" t="str">
        <f t="shared" si="40"/>
        <v>Dynan_D5_858_72_18C_Lung_Block</v>
      </c>
      <c r="F390" s="282">
        <f t="shared" si="43"/>
        <v>27</v>
      </c>
      <c r="G390" s="227">
        <v>1</v>
      </c>
      <c r="H390" s="245" t="s">
        <v>150</v>
      </c>
      <c r="I390" s="247" t="s">
        <v>162</v>
      </c>
      <c r="J390" s="245">
        <v>858</v>
      </c>
      <c r="K390" s="67" t="s">
        <v>44</v>
      </c>
      <c r="L390" s="245">
        <v>72</v>
      </c>
      <c r="M390" s="245" t="s">
        <v>34</v>
      </c>
      <c r="N390" s="248">
        <v>0.75</v>
      </c>
      <c r="O390" s="245" t="s">
        <v>35</v>
      </c>
      <c r="P390" s="245" t="s">
        <v>163</v>
      </c>
      <c r="Q390" s="249">
        <v>43242</v>
      </c>
      <c r="R390" s="69">
        <v>43411</v>
      </c>
      <c r="S390" s="70">
        <v>43958</v>
      </c>
      <c r="T390" s="71">
        <f t="shared" si="44"/>
        <v>547</v>
      </c>
      <c r="U390" s="71" t="s">
        <v>170</v>
      </c>
      <c r="V390" s="71">
        <v>0</v>
      </c>
      <c r="W390" s="77">
        <v>0</v>
      </c>
      <c r="X390" s="77"/>
      <c r="Y390" s="77"/>
      <c r="Z390" s="77"/>
      <c r="AA390" s="76"/>
      <c r="AB390" s="73" t="s">
        <v>45</v>
      </c>
    </row>
    <row r="391" spans="1:28" ht="16">
      <c r="A391" s="9">
        <v>1</v>
      </c>
      <c r="B391" s="9">
        <v>2</v>
      </c>
      <c r="C391" s="9">
        <v>2</v>
      </c>
      <c r="D391" s="9" t="str">
        <f t="shared" si="39"/>
        <v>Dynan_D5_868_74_18C</v>
      </c>
      <c r="E391" s="9" t="str">
        <f t="shared" si="40"/>
        <v>Dynan_D5_868_74_18C_Lung_Block</v>
      </c>
      <c r="F391" s="282">
        <f>F390+1</f>
        <v>28</v>
      </c>
      <c r="G391" s="227">
        <v>1</v>
      </c>
      <c r="H391" s="245" t="s">
        <v>150</v>
      </c>
      <c r="I391" s="247" t="s">
        <v>162</v>
      </c>
      <c r="J391" s="245">
        <v>868</v>
      </c>
      <c r="K391" s="67" t="s">
        <v>44</v>
      </c>
      <c r="L391" s="245">
        <v>74</v>
      </c>
      <c r="M391" s="245" t="s">
        <v>34</v>
      </c>
      <c r="N391" s="248">
        <v>0.75</v>
      </c>
      <c r="O391" s="245" t="s">
        <v>35</v>
      </c>
      <c r="P391" s="245" t="s">
        <v>163</v>
      </c>
      <c r="Q391" s="249">
        <v>43242</v>
      </c>
      <c r="R391" s="69">
        <v>43411</v>
      </c>
      <c r="S391" s="70">
        <v>43959</v>
      </c>
      <c r="T391" s="71">
        <f t="shared" si="44"/>
        <v>548</v>
      </c>
      <c r="U391" s="71" t="s">
        <v>170</v>
      </c>
      <c r="V391" s="71">
        <v>0</v>
      </c>
      <c r="W391" s="65">
        <v>1</v>
      </c>
      <c r="X391" s="65"/>
      <c r="Y391" s="65">
        <v>1</v>
      </c>
      <c r="Z391" s="65">
        <v>1</v>
      </c>
      <c r="AA391" s="73" t="s">
        <v>166</v>
      </c>
      <c r="AB391" s="73" t="s">
        <v>45</v>
      </c>
    </row>
    <row r="392" spans="1:28" ht="16">
      <c r="A392" s="9">
        <v>1</v>
      </c>
      <c r="B392" s="9">
        <v>2</v>
      </c>
      <c r="C392" s="9">
        <v>2</v>
      </c>
      <c r="D392" s="9" t="str">
        <f t="shared" si="39"/>
        <v>Dynan_D5_869_74_18C</v>
      </c>
      <c r="E392" s="9" t="str">
        <f t="shared" si="40"/>
        <v>Dynan_D5_869_74_18C_Lung_Block</v>
      </c>
      <c r="F392" s="282">
        <f t="shared" si="43"/>
        <v>29</v>
      </c>
      <c r="G392" s="227">
        <v>1</v>
      </c>
      <c r="H392" s="245" t="s">
        <v>150</v>
      </c>
      <c r="I392" s="247" t="s">
        <v>162</v>
      </c>
      <c r="J392" s="245">
        <v>869</v>
      </c>
      <c r="K392" s="67" t="s">
        <v>44</v>
      </c>
      <c r="L392" s="245">
        <v>74</v>
      </c>
      <c r="M392" s="245" t="s">
        <v>34</v>
      </c>
      <c r="N392" s="248">
        <v>0.75</v>
      </c>
      <c r="O392" s="245" t="s">
        <v>35</v>
      </c>
      <c r="P392" s="245" t="s">
        <v>163</v>
      </c>
      <c r="Q392" s="249">
        <v>43242</v>
      </c>
      <c r="R392" s="69">
        <v>43411</v>
      </c>
      <c r="S392" s="70">
        <v>43959</v>
      </c>
      <c r="T392" s="71">
        <f t="shared" si="44"/>
        <v>548</v>
      </c>
      <c r="U392" s="71" t="s">
        <v>170</v>
      </c>
      <c r="V392" s="71">
        <v>0</v>
      </c>
      <c r="W392" s="77">
        <v>0</v>
      </c>
      <c r="X392" s="77"/>
      <c r="Y392" s="77"/>
      <c r="Z392" s="77">
        <v>1</v>
      </c>
      <c r="AA392" s="76" t="s">
        <v>171</v>
      </c>
      <c r="AB392" s="73" t="s">
        <v>45</v>
      </c>
    </row>
    <row r="393" spans="1:28" ht="16">
      <c r="A393" s="9">
        <v>1</v>
      </c>
      <c r="B393" s="9">
        <v>2</v>
      </c>
      <c r="C393" s="9">
        <v>2</v>
      </c>
      <c r="D393" s="9" t="str">
        <f t="shared" si="39"/>
        <v>Dynan_D5_872_75_18C</v>
      </c>
      <c r="E393" s="9" t="str">
        <f t="shared" si="40"/>
        <v>Dynan_D5_872_75_18C_Lung_Block</v>
      </c>
      <c r="F393" s="282">
        <f t="shared" si="43"/>
        <v>30</v>
      </c>
      <c r="G393" s="227">
        <v>1</v>
      </c>
      <c r="H393" s="245" t="s">
        <v>150</v>
      </c>
      <c r="I393" s="247" t="s">
        <v>162</v>
      </c>
      <c r="J393" s="245">
        <v>872</v>
      </c>
      <c r="K393" s="67" t="s">
        <v>44</v>
      </c>
      <c r="L393" s="245">
        <v>75</v>
      </c>
      <c r="M393" s="245" t="s">
        <v>34</v>
      </c>
      <c r="N393" s="248">
        <v>0.75</v>
      </c>
      <c r="O393" s="245" t="s">
        <v>35</v>
      </c>
      <c r="P393" s="245" t="s">
        <v>163</v>
      </c>
      <c r="Q393" s="249">
        <v>43242</v>
      </c>
      <c r="R393" s="69">
        <v>43411</v>
      </c>
      <c r="S393" s="70">
        <v>43959</v>
      </c>
      <c r="T393" s="71">
        <f t="shared" si="44"/>
        <v>548</v>
      </c>
      <c r="U393" s="71" t="s">
        <v>170</v>
      </c>
      <c r="V393" s="71">
        <v>0</v>
      </c>
      <c r="W393" s="77">
        <v>0</v>
      </c>
      <c r="X393" s="77"/>
      <c r="Y393" s="77"/>
      <c r="Z393" s="77">
        <v>1</v>
      </c>
      <c r="AA393" s="76" t="s">
        <v>171</v>
      </c>
      <c r="AB393" s="73" t="s">
        <v>45</v>
      </c>
    </row>
    <row r="394" spans="1:28" ht="16">
      <c r="A394" s="9">
        <v>1</v>
      </c>
      <c r="B394" s="9">
        <v>2</v>
      </c>
      <c r="C394" s="9">
        <v>2</v>
      </c>
      <c r="D394" s="9" t="str">
        <f t="shared" si="39"/>
        <v>Dynan_D5_873_75_18C</v>
      </c>
      <c r="E394" s="9" t="str">
        <f t="shared" si="40"/>
        <v>Dynan_D5_873_75_18C_Lung_Block</v>
      </c>
      <c r="F394" s="282">
        <f t="shared" si="43"/>
        <v>31</v>
      </c>
      <c r="G394" s="227">
        <v>1</v>
      </c>
      <c r="H394" s="245" t="s">
        <v>150</v>
      </c>
      <c r="I394" s="247" t="s">
        <v>162</v>
      </c>
      <c r="J394" s="245">
        <v>873</v>
      </c>
      <c r="K394" s="67" t="s">
        <v>44</v>
      </c>
      <c r="L394" s="245">
        <v>75</v>
      </c>
      <c r="M394" s="245" t="s">
        <v>34</v>
      </c>
      <c r="N394" s="248">
        <v>0.75</v>
      </c>
      <c r="O394" s="245" t="s">
        <v>35</v>
      </c>
      <c r="P394" s="245" t="s">
        <v>163</v>
      </c>
      <c r="Q394" s="249">
        <v>43242</v>
      </c>
      <c r="R394" s="69">
        <v>43411</v>
      </c>
      <c r="S394" s="70">
        <v>43959</v>
      </c>
      <c r="T394" s="71">
        <f t="shared" si="44"/>
        <v>548</v>
      </c>
      <c r="U394" s="71" t="s">
        <v>170</v>
      </c>
      <c r="V394" s="71">
        <v>0</v>
      </c>
      <c r="W394" s="77">
        <v>0</v>
      </c>
      <c r="X394" s="77"/>
      <c r="Y394" s="77"/>
      <c r="Z394" s="77"/>
      <c r="AA394" s="76"/>
      <c r="AB394" s="73" t="s">
        <v>45</v>
      </c>
    </row>
    <row r="395" spans="1:28" ht="16">
      <c r="A395" s="9">
        <v>1</v>
      </c>
      <c r="B395" s="9">
        <v>2</v>
      </c>
      <c r="C395" s="9">
        <v>2</v>
      </c>
      <c r="D395" s="9" t="str">
        <f t="shared" si="39"/>
        <v>Dynan_D5_874_75_18C</v>
      </c>
      <c r="E395" s="9" t="str">
        <f t="shared" si="40"/>
        <v>Dynan_D5_874_75_18C_Lung_Block</v>
      </c>
      <c r="F395" s="282">
        <f t="shared" si="43"/>
        <v>32</v>
      </c>
      <c r="G395" s="227">
        <v>1</v>
      </c>
      <c r="H395" s="245" t="s">
        <v>150</v>
      </c>
      <c r="I395" s="247" t="s">
        <v>162</v>
      </c>
      <c r="J395" s="245">
        <v>874</v>
      </c>
      <c r="K395" s="67" t="s">
        <v>44</v>
      </c>
      <c r="L395" s="245">
        <v>75</v>
      </c>
      <c r="M395" s="245" t="s">
        <v>34</v>
      </c>
      <c r="N395" s="248">
        <v>0.75</v>
      </c>
      <c r="O395" s="245" t="s">
        <v>35</v>
      </c>
      <c r="P395" s="245" t="s">
        <v>163</v>
      </c>
      <c r="Q395" s="249">
        <v>43242</v>
      </c>
      <c r="R395" s="69">
        <v>43411</v>
      </c>
      <c r="S395" s="70">
        <v>43959</v>
      </c>
      <c r="T395" s="71">
        <f t="shared" si="44"/>
        <v>548</v>
      </c>
      <c r="U395" s="71" t="s">
        <v>170</v>
      </c>
      <c r="V395" s="71">
        <v>0</v>
      </c>
      <c r="W395" s="77">
        <v>0</v>
      </c>
      <c r="X395" s="77"/>
      <c r="Y395" s="77"/>
      <c r="Z395" s="77"/>
      <c r="AA395" s="76"/>
      <c r="AB395" s="73" t="s">
        <v>45</v>
      </c>
    </row>
    <row r="396" spans="1:28" ht="16">
      <c r="A396" s="9">
        <v>1</v>
      </c>
      <c r="B396" s="9">
        <v>2</v>
      </c>
      <c r="C396" s="9">
        <v>2</v>
      </c>
      <c r="D396" s="9" t="str">
        <f t="shared" si="39"/>
        <v>Dynan_D5_875_75_18C</v>
      </c>
      <c r="E396" s="9" t="str">
        <f t="shared" si="40"/>
        <v>Dynan_D5_875_75_18C_Lung_Block</v>
      </c>
      <c r="F396" s="282">
        <f t="shared" si="43"/>
        <v>33</v>
      </c>
      <c r="G396" s="227">
        <v>1</v>
      </c>
      <c r="H396" s="245" t="s">
        <v>150</v>
      </c>
      <c r="I396" s="247" t="s">
        <v>162</v>
      </c>
      <c r="J396" s="245">
        <v>875</v>
      </c>
      <c r="K396" s="67" t="s">
        <v>44</v>
      </c>
      <c r="L396" s="245">
        <v>75</v>
      </c>
      <c r="M396" s="245" t="s">
        <v>34</v>
      </c>
      <c r="N396" s="248">
        <v>0.75</v>
      </c>
      <c r="O396" s="245" t="s">
        <v>35</v>
      </c>
      <c r="P396" s="245" t="s">
        <v>163</v>
      </c>
      <c r="Q396" s="249">
        <v>43242</v>
      </c>
      <c r="R396" s="69">
        <v>43411</v>
      </c>
      <c r="S396" s="70">
        <v>43959</v>
      </c>
      <c r="T396" s="71">
        <f t="shared" si="44"/>
        <v>548</v>
      </c>
      <c r="U396" s="71" t="s">
        <v>170</v>
      </c>
      <c r="V396" s="71">
        <v>0</v>
      </c>
      <c r="W396" s="77">
        <v>0</v>
      </c>
      <c r="X396" s="77"/>
      <c r="Y396" s="77"/>
      <c r="Z396" s="77"/>
      <c r="AA396" s="76" t="s">
        <v>172</v>
      </c>
      <c r="AB396" s="73" t="s">
        <v>45</v>
      </c>
    </row>
    <row r="397" spans="1:28" ht="16">
      <c r="A397" s="9">
        <v>1</v>
      </c>
      <c r="B397" s="9">
        <v>2</v>
      </c>
      <c r="C397" s="9">
        <v>2</v>
      </c>
      <c r="D397" s="9" t="str">
        <f t="shared" si="39"/>
        <v>Dynan_D5_876_76_18C</v>
      </c>
      <c r="E397" s="9" t="str">
        <f t="shared" si="40"/>
        <v>Dynan_D5_876_76_18C_Lung_Block</v>
      </c>
      <c r="F397" s="282">
        <f t="shared" si="43"/>
        <v>34</v>
      </c>
      <c r="G397" s="227">
        <v>1</v>
      </c>
      <c r="H397" s="245" t="s">
        <v>150</v>
      </c>
      <c r="I397" s="247" t="s">
        <v>162</v>
      </c>
      <c r="J397" s="245">
        <v>876</v>
      </c>
      <c r="K397" s="67" t="s">
        <v>44</v>
      </c>
      <c r="L397" s="245">
        <v>76</v>
      </c>
      <c r="M397" s="245" t="s">
        <v>34</v>
      </c>
      <c r="N397" s="248">
        <v>0.75</v>
      </c>
      <c r="O397" s="245" t="s">
        <v>35</v>
      </c>
      <c r="P397" s="245" t="s">
        <v>163</v>
      </c>
      <c r="Q397" s="249">
        <v>43242</v>
      </c>
      <c r="R397" s="69">
        <v>43411</v>
      </c>
      <c r="S397" s="70">
        <v>43959</v>
      </c>
      <c r="T397" s="71">
        <f t="shared" si="44"/>
        <v>548</v>
      </c>
      <c r="U397" s="71" t="s">
        <v>173</v>
      </c>
      <c r="V397" s="71">
        <v>0</v>
      </c>
      <c r="W397" s="90">
        <v>0</v>
      </c>
      <c r="X397" s="90"/>
      <c r="Y397" s="90"/>
      <c r="Z397" s="90">
        <v>1</v>
      </c>
      <c r="AA397" s="78" t="s">
        <v>167</v>
      </c>
      <c r="AB397" s="73" t="s">
        <v>45</v>
      </c>
    </row>
    <row r="398" spans="1:28" ht="16">
      <c r="A398" s="9">
        <v>1</v>
      </c>
      <c r="B398" s="9">
        <v>2</v>
      </c>
      <c r="C398" s="9">
        <v>3</v>
      </c>
      <c r="D398" s="9" t="str">
        <f t="shared" si="39"/>
        <v>Dynan_D5_877_76_18C</v>
      </c>
      <c r="E398" s="9" t="str">
        <f t="shared" si="40"/>
        <v>Dynan_D5_877_76_18C_Lung_Block</v>
      </c>
      <c r="F398" s="282">
        <f>1</f>
        <v>1</v>
      </c>
      <c r="G398" s="227">
        <v>1</v>
      </c>
      <c r="H398" s="245" t="s">
        <v>150</v>
      </c>
      <c r="I398" s="247" t="s">
        <v>162</v>
      </c>
      <c r="J398" s="245">
        <v>877</v>
      </c>
      <c r="K398" s="67" t="s">
        <v>44</v>
      </c>
      <c r="L398" s="245">
        <v>76</v>
      </c>
      <c r="M398" s="245" t="s">
        <v>34</v>
      </c>
      <c r="N398" s="248">
        <v>0.75</v>
      </c>
      <c r="O398" s="245" t="s">
        <v>35</v>
      </c>
      <c r="P398" s="245" t="s">
        <v>163</v>
      </c>
      <c r="Q398" s="249">
        <v>43242</v>
      </c>
      <c r="R398" s="69">
        <v>43411</v>
      </c>
      <c r="S398" s="70">
        <v>43959</v>
      </c>
      <c r="T398" s="71">
        <f t="shared" si="44"/>
        <v>548</v>
      </c>
      <c r="U398" s="71" t="s">
        <v>173</v>
      </c>
      <c r="V398" s="71">
        <v>0</v>
      </c>
      <c r="W398" s="90">
        <v>0</v>
      </c>
      <c r="X398" s="90"/>
      <c r="Y398" s="90"/>
      <c r="Z398" s="90">
        <v>1</v>
      </c>
      <c r="AA398" s="78" t="s">
        <v>166</v>
      </c>
      <c r="AB398" s="73" t="s">
        <v>45</v>
      </c>
    </row>
    <row r="399" spans="1:28" ht="16">
      <c r="A399" s="9">
        <v>1</v>
      </c>
      <c r="B399" s="9">
        <v>2</v>
      </c>
      <c r="C399" s="9">
        <v>3</v>
      </c>
      <c r="D399" s="9" t="str">
        <f t="shared" si="39"/>
        <v>Dynan_D5_878_76_18C</v>
      </c>
      <c r="E399" s="9" t="str">
        <f t="shared" si="40"/>
        <v>Dynan_D5_878_76_18C_Lung_Block</v>
      </c>
      <c r="F399" s="282">
        <f>F398+1</f>
        <v>2</v>
      </c>
      <c r="G399" s="227">
        <v>1</v>
      </c>
      <c r="H399" s="245" t="s">
        <v>150</v>
      </c>
      <c r="I399" s="247" t="s">
        <v>162</v>
      </c>
      <c r="J399" s="245">
        <v>878</v>
      </c>
      <c r="K399" s="67" t="s">
        <v>44</v>
      </c>
      <c r="L399" s="245">
        <v>76</v>
      </c>
      <c r="M399" s="245" t="s">
        <v>34</v>
      </c>
      <c r="N399" s="248">
        <v>0.75</v>
      </c>
      <c r="O399" s="245" t="s">
        <v>35</v>
      </c>
      <c r="P399" s="245" t="s">
        <v>163</v>
      </c>
      <c r="Q399" s="249">
        <v>43242</v>
      </c>
      <c r="R399" s="69">
        <v>43411</v>
      </c>
      <c r="S399" s="70">
        <v>43959</v>
      </c>
      <c r="T399" s="71">
        <f t="shared" si="44"/>
        <v>548</v>
      </c>
      <c r="U399" s="71" t="s">
        <v>173</v>
      </c>
      <c r="V399" s="71">
        <v>0</v>
      </c>
      <c r="W399" s="90">
        <v>0</v>
      </c>
      <c r="X399" s="90"/>
      <c r="Y399" s="90"/>
      <c r="Z399" s="90"/>
      <c r="AA399" s="78"/>
      <c r="AB399" s="73" t="s">
        <v>45</v>
      </c>
    </row>
    <row r="400" spans="1:28" ht="16">
      <c r="A400" s="9">
        <v>1</v>
      </c>
      <c r="B400" s="9">
        <v>2</v>
      </c>
      <c r="C400" s="9">
        <v>3</v>
      </c>
      <c r="D400" s="9" t="str">
        <f t="shared" si="39"/>
        <v>Dynan_D5_879_76_18C</v>
      </c>
      <c r="E400" s="9" t="str">
        <f t="shared" si="40"/>
        <v>Dynan_D5_879_76_18C_Lung_Block</v>
      </c>
      <c r="F400" s="282">
        <f t="shared" ref="F400:F430" si="45">F399+1</f>
        <v>3</v>
      </c>
      <c r="G400" s="227">
        <v>1</v>
      </c>
      <c r="H400" s="245" t="s">
        <v>150</v>
      </c>
      <c r="I400" s="247" t="s">
        <v>162</v>
      </c>
      <c r="J400" s="245">
        <v>879</v>
      </c>
      <c r="K400" s="67" t="s">
        <v>44</v>
      </c>
      <c r="L400" s="245">
        <v>76</v>
      </c>
      <c r="M400" s="245" t="s">
        <v>34</v>
      </c>
      <c r="N400" s="248">
        <v>0.75</v>
      </c>
      <c r="O400" s="245" t="s">
        <v>35</v>
      </c>
      <c r="P400" s="245" t="s">
        <v>163</v>
      </c>
      <c r="Q400" s="249">
        <v>43242</v>
      </c>
      <c r="R400" s="69">
        <v>43411</v>
      </c>
      <c r="S400" s="70">
        <v>43959</v>
      </c>
      <c r="T400" s="71">
        <f t="shared" si="44"/>
        <v>548</v>
      </c>
      <c r="U400" s="71" t="s">
        <v>173</v>
      </c>
      <c r="V400" s="71">
        <v>0</v>
      </c>
      <c r="W400" s="90">
        <v>0</v>
      </c>
      <c r="X400" s="90"/>
      <c r="Y400" s="90"/>
      <c r="Z400" s="90"/>
      <c r="AA400" s="78"/>
      <c r="AB400" s="73" t="s">
        <v>45</v>
      </c>
    </row>
    <row r="401" spans="1:28" ht="16">
      <c r="A401" s="9">
        <v>1</v>
      </c>
      <c r="B401" s="9">
        <v>2</v>
      </c>
      <c r="C401" s="9">
        <v>3</v>
      </c>
      <c r="D401" s="9" t="str">
        <f t="shared" si="39"/>
        <v>Dynan_D5_881_77_18C</v>
      </c>
      <c r="E401" s="9" t="str">
        <f t="shared" si="40"/>
        <v>Dynan_D5_881_77_18C_Lung_Block</v>
      </c>
      <c r="F401" s="282">
        <f t="shared" si="45"/>
        <v>4</v>
      </c>
      <c r="G401" s="227">
        <v>1</v>
      </c>
      <c r="H401" s="245" t="s">
        <v>150</v>
      </c>
      <c r="I401" s="247" t="s">
        <v>162</v>
      </c>
      <c r="J401" s="245">
        <v>881</v>
      </c>
      <c r="K401" s="67" t="s">
        <v>44</v>
      </c>
      <c r="L401" s="245">
        <v>77</v>
      </c>
      <c r="M401" s="245" t="s">
        <v>34</v>
      </c>
      <c r="N401" s="248">
        <v>0.75</v>
      </c>
      <c r="O401" s="245" t="s">
        <v>35</v>
      </c>
      <c r="P401" s="245" t="s">
        <v>163</v>
      </c>
      <c r="Q401" s="249">
        <v>43242</v>
      </c>
      <c r="R401" s="69">
        <v>43411</v>
      </c>
      <c r="S401" s="70">
        <v>43959</v>
      </c>
      <c r="T401" s="71">
        <f t="shared" si="44"/>
        <v>548</v>
      </c>
      <c r="U401" s="71" t="s">
        <v>173</v>
      </c>
      <c r="V401" s="71">
        <v>0</v>
      </c>
      <c r="W401" s="90">
        <v>0</v>
      </c>
      <c r="X401" s="90"/>
      <c r="Y401" s="90"/>
      <c r="Z401" s="90"/>
      <c r="AA401" s="78"/>
      <c r="AB401" s="73" t="s">
        <v>45</v>
      </c>
    </row>
    <row r="402" spans="1:28" ht="16">
      <c r="A402" s="9">
        <v>1</v>
      </c>
      <c r="B402" s="9">
        <v>2</v>
      </c>
      <c r="C402" s="9">
        <v>3</v>
      </c>
      <c r="D402" s="9" t="str">
        <f t="shared" si="39"/>
        <v>Dynan_D5_883_77_18C</v>
      </c>
      <c r="E402" s="9" t="str">
        <f t="shared" si="40"/>
        <v>Dynan_D5_883_77_18C_Lung_Block</v>
      </c>
      <c r="F402" s="282">
        <f t="shared" si="45"/>
        <v>5</v>
      </c>
      <c r="G402" s="227">
        <v>1</v>
      </c>
      <c r="H402" s="245" t="s">
        <v>150</v>
      </c>
      <c r="I402" s="247" t="s">
        <v>162</v>
      </c>
      <c r="J402" s="245">
        <v>883</v>
      </c>
      <c r="K402" s="67" t="s">
        <v>44</v>
      </c>
      <c r="L402" s="245">
        <v>77</v>
      </c>
      <c r="M402" s="245" t="s">
        <v>34</v>
      </c>
      <c r="N402" s="248">
        <v>0.75</v>
      </c>
      <c r="O402" s="245" t="s">
        <v>35</v>
      </c>
      <c r="P402" s="245" t="s">
        <v>163</v>
      </c>
      <c r="Q402" s="249">
        <v>43242</v>
      </c>
      <c r="R402" s="69">
        <v>43411</v>
      </c>
      <c r="S402" s="70">
        <v>43959</v>
      </c>
      <c r="T402" s="71">
        <f t="shared" si="44"/>
        <v>548</v>
      </c>
      <c r="U402" s="71" t="s">
        <v>173</v>
      </c>
      <c r="V402" s="71">
        <v>0</v>
      </c>
      <c r="W402" s="90">
        <v>0</v>
      </c>
      <c r="X402" s="90"/>
      <c r="Y402" s="90"/>
      <c r="Z402" s="90">
        <v>1</v>
      </c>
      <c r="AA402" s="78" t="s">
        <v>82</v>
      </c>
      <c r="AB402" s="73"/>
    </row>
    <row r="403" spans="1:28" ht="16">
      <c r="A403" s="9">
        <v>1</v>
      </c>
      <c r="B403" s="9">
        <v>2</v>
      </c>
      <c r="C403" s="9">
        <v>3</v>
      </c>
      <c r="D403" s="9" t="str">
        <f t="shared" si="39"/>
        <v>Dynan_D5_884_77_18C</v>
      </c>
      <c r="E403" s="9" t="str">
        <f t="shared" si="40"/>
        <v>Dynan_D5_884_77_18C_Lung_Block</v>
      </c>
      <c r="F403" s="282">
        <f t="shared" si="45"/>
        <v>6</v>
      </c>
      <c r="G403" s="227">
        <v>1</v>
      </c>
      <c r="H403" s="245" t="s">
        <v>150</v>
      </c>
      <c r="I403" s="247" t="s">
        <v>162</v>
      </c>
      <c r="J403" s="245">
        <v>884</v>
      </c>
      <c r="K403" s="67" t="s">
        <v>44</v>
      </c>
      <c r="L403" s="245">
        <v>77</v>
      </c>
      <c r="M403" s="245" t="s">
        <v>34</v>
      </c>
      <c r="N403" s="248">
        <v>0.75</v>
      </c>
      <c r="O403" s="245" t="s">
        <v>35</v>
      </c>
      <c r="P403" s="245" t="s">
        <v>163</v>
      </c>
      <c r="Q403" s="249">
        <v>43242</v>
      </c>
      <c r="R403" s="69">
        <v>43411</v>
      </c>
      <c r="S403" s="70">
        <v>43959</v>
      </c>
      <c r="T403" s="71">
        <f t="shared" si="44"/>
        <v>548</v>
      </c>
      <c r="U403" s="71" t="s">
        <v>173</v>
      </c>
      <c r="V403" s="71">
        <v>0</v>
      </c>
      <c r="W403" s="90">
        <v>1</v>
      </c>
      <c r="X403" s="90">
        <v>1</v>
      </c>
      <c r="Y403" s="90"/>
      <c r="Z403" s="90"/>
      <c r="AA403" s="78"/>
      <c r="AB403" s="73" t="s">
        <v>45</v>
      </c>
    </row>
    <row r="404" spans="1:28" ht="16">
      <c r="A404" s="9">
        <v>1</v>
      </c>
      <c r="B404" s="9">
        <v>2</v>
      </c>
      <c r="C404" s="9">
        <v>3</v>
      </c>
      <c r="D404" s="9" t="str">
        <f t="shared" si="39"/>
        <v>Dynan_D5_885_77_18C</v>
      </c>
      <c r="E404" s="9" t="str">
        <f t="shared" si="40"/>
        <v>Dynan_D5_885_77_18C_Lung_Block</v>
      </c>
      <c r="F404" s="282">
        <f t="shared" si="45"/>
        <v>7</v>
      </c>
      <c r="G404" s="227">
        <v>1</v>
      </c>
      <c r="H404" s="245" t="s">
        <v>150</v>
      </c>
      <c r="I404" s="247" t="s">
        <v>162</v>
      </c>
      <c r="J404" s="245">
        <v>885</v>
      </c>
      <c r="K404" s="67" t="s">
        <v>44</v>
      </c>
      <c r="L404" s="245">
        <v>77</v>
      </c>
      <c r="M404" s="245" t="s">
        <v>34</v>
      </c>
      <c r="N404" s="248">
        <v>0.75</v>
      </c>
      <c r="O404" s="245" t="s">
        <v>35</v>
      </c>
      <c r="P404" s="245" t="s">
        <v>163</v>
      </c>
      <c r="Q404" s="249">
        <v>43242</v>
      </c>
      <c r="R404" s="69">
        <v>43411</v>
      </c>
      <c r="S404" s="70">
        <v>43959</v>
      </c>
      <c r="T404" s="71">
        <f t="shared" si="44"/>
        <v>548</v>
      </c>
      <c r="U404" s="71" t="s">
        <v>173</v>
      </c>
      <c r="V404" s="71">
        <v>0</v>
      </c>
      <c r="W404" s="90">
        <v>0</v>
      </c>
      <c r="X404" s="90"/>
      <c r="Y404" s="90"/>
      <c r="Z404" s="90">
        <v>1</v>
      </c>
      <c r="AA404" s="78" t="s">
        <v>166</v>
      </c>
      <c r="AB404" s="73"/>
    </row>
    <row r="405" spans="1:28" ht="16">
      <c r="A405" s="9">
        <v>1</v>
      </c>
      <c r="B405" s="9">
        <v>2</v>
      </c>
      <c r="C405" s="9">
        <v>3</v>
      </c>
      <c r="D405" s="9" t="str">
        <f t="shared" si="39"/>
        <v>Dynan_D5_888_78_18C</v>
      </c>
      <c r="E405" s="9" t="str">
        <f t="shared" si="40"/>
        <v>Dynan_D5_888_78_18C_Lung_Block</v>
      </c>
      <c r="F405" s="282">
        <f t="shared" si="45"/>
        <v>8</v>
      </c>
      <c r="G405" s="227">
        <v>1</v>
      </c>
      <c r="H405" s="245" t="s">
        <v>150</v>
      </c>
      <c r="I405" s="247" t="s">
        <v>162</v>
      </c>
      <c r="J405" s="245">
        <v>888</v>
      </c>
      <c r="K405" s="67" t="s">
        <v>44</v>
      </c>
      <c r="L405" s="245">
        <v>78</v>
      </c>
      <c r="M405" s="245" t="s">
        <v>34</v>
      </c>
      <c r="N405" s="248">
        <v>0.75</v>
      </c>
      <c r="O405" s="245" t="s">
        <v>35</v>
      </c>
      <c r="P405" s="245" t="s">
        <v>163</v>
      </c>
      <c r="Q405" s="249">
        <v>43242</v>
      </c>
      <c r="R405" s="69">
        <v>43411</v>
      </c>
      <c r="S405" s="70">
        <v>43959</v>
      </c>
      <c r="T405" s="71">
        <f t="shared" si="44"/>
        <v>548</v>
      </c>
      <c r="U405" s="71" t="s">
        <v>173</v>
      </c>
      <c r="V405" s="71">
        <v>0</v>
      </c>
      <c r="W405" s="90">
        <v>0</v>
      </c>
      <c r="X405" s="90"/>
      <c r="Y405" s="90"/>
      <c r="Z405" s="90"/>
      <c r="AA405" s="78"/>
      <c r="AB405" s="73" t="s">
        <v>45</v>
      </c>
    </row>
    <row r="406" spans="1:28" ht="16">
      <c r="A406" s="9">
        <v>1</v>
      </c>
      <c r="B406" s="9">
        <v>2</v>
      </c>
      <c r="C406" s="9">
        <v>3</v>
      </c>
      <c r="D406" s="9" t="str">
        <f t="shared" si="39"/>
        <v>Dynan_D5_890_78_18C</v>
      </c>
      <c r="E406" s="9" t="str">
        <f t="shared" si="40"/>
        <v>Dynan_D5_890_78_18C_Lung_Block</v>
      </c>
      <c r="F406" s="282">
        <f t="shared" si="45"/>
        <v>9</v>
      </c>
      <c r="G406" s="227">
        <v>1</v>
      </c>
      <c r="H406" s="245" t="s">
        <v>150</v>
      </c>
      <c r="I406" s="247" t="s">
        <v>162</v>
      </c>
      <c r="J406" s="245">
        <v>890</v>
      </c>
      <c r="K406" s="67" t="s">
        <v>44</v>
      </c>
      <c r="L406" s="245">
        <v>78</v>
      </c>
      <c r="M406" s="245" t="s">
        <v>34</v>
      </c>
      <c r="N406" s="248">
        <v>0.75</v>
      </c>
      <c r="O406" s="245" t="s">
        <v>35</v>
      </c>
      <c r="P406" s="245" t="s">
        <v>163</v>
      </c>
      <c r="Q406" s="249">
        <v>43242</v>
      </c>
      <c r="R406" s="69">
        <v>43411</v>
      </c>
      <c r="S406" s="70">
        <v>43959</v>
      </c>
      <c r="T406" s="71">
        <f t="shared" si="44"/>
        <v>548</v>
      </c>
      <c r="U406" s="71" t="s">
        <v>173</v>
      </c>
      <c r="V406" s="71">
        <v>0</v>
      </c>
      <c r="W406" s="90">
        <v>1</v>
      </c>
      <c r="X406" s="90"/>
      <c r="Y406" s="90">
        <v>1</v>
      </c>
      <c r="Z406" s="90"/>
      <c r="AA406" s="78"/>
      <c r="AB406" s="73" t="s">
        <v>45</v>
      </c>
    </row>
    <row r="407" spans="1:28" ht="16">
      <c r="A407" s="9">
        <v>1</v>
      </c>
      <c r="B407" s="9">
        <v>2</v>
      </c>
      <c r="C407" s="9">
        <v>3</v>
      </c>
      <c r="D407" s="9" t="str">
        <f t="shared" si="39"/>
        <v>Dynan_D5_891_78A_18C</v>
      </c>
      <c r="E407" s="9" t="str">
        <f t="shared" si="40"/>
        <v>Dynan_D5_891_78A_18C_Lung_Block</v>
      </c>
      <c r="F407" s="282">
        <f t="shared" si="45"/>
        <v>10</v>
      </c>
      <c r="G407" s="227">
        <v>1</v>
      </c>
      <c r="H407" s="245" t="s">
        <v>150</v>
      </c>
      <c r="I407" s="247" t="s">
        <v>162</v>
      </c>
      <c r="J407" s="245">
        <v>891</v>
      </c>
      <c r="K407" s="67" t="s">
        <v>44</v>
      </c>
      <c r="L407" s="245" t="s">
        <v>174</v>
      </c>
      <c r="M407" s="245" t="s">
        <v>34</v>
      </c>
      <c r="N407" s="248">
        <v>0.75</v>
      </c>
      <c r="O407" s="245" t="s">
        <v>35</v>
      </c>
      <c r="P407" s="245" t="s">
        <v>163</v>
      </c>
      <c r="Q407" s="249">
        <v>43242</v>
      </c>
      <c r="R407" s="69">
        <v>43411</v>
      </c>
      <c r="S407" s="70">
        <v>43959</v>
      </c>
      <c r="T407" s="71">
        <f t="shared" si="44"/>
        <v>548</v>
      </c>
      <c r="U407" s="71" t="s">
        <v>173</v>
      </c>
      <c r="V407" s="71">
        <v>0</v>
      </c>
      <c r="W407" s="90">
        <v>0</v>
      </c>
      <c r="X407" s="90"/>
      <c r="Y407" s="90"/>
      <c r="Z407" s="90"/>
      <c r="AA407" s="78"/>
      <c r="AB407" s="73"/>
    </row>
    <row r="408" spans="1:28" ht="16">
      <c r="A408" s="9">
        <v>1</v>
      </c>
      <c r="B408" s="9">
        <v>2</v>
      </c>
      <c r="C408" s="9">
        <v>3</v>
      </c>
      <c r="D408" s="9" t="str">
        <f t="shared" si="39"/>
        <v>Dynan_D5_892_79_18C</v>
      </c>
      <c r="E408" s="9" t="str">
        <f t="shared" si="40"/>
        <v>Dynan_D5_892_79_18C_Lung_Block</v>
      </c>
      <c r="F408" s="282">
        <f t="shared" si="45"/>
        <v>11</v>
      </c>
      <c r="G408" s="227">
        <v>1</v>
      </c>
      <c r="H408" s="245" t="s">
        <v>150</v>
      </c>
      <c r="I408" s="247" t="s">
        <v>162</v>
      </c>
      <c r="J408" s="245">
        <v>892</v>
      </c>
      <c r="K408" s="67" t="s">
        <v>44</v>
      </c>
      <c r="L408" s="245">
        <v>79</v>
      </c>
      <c r="M408" s="245" t="s">
        <v>34</v>
      </c>
      <c r="N408" s="248">
        <v>0.75</v>
      </c>
      <c r="O408" s="245" t="s">
        <v>35</v>
      </c>
      <c r="P408" s="245" t="s">
        <v>163</v>
      </c>
      <c r="Q408" s="249">
        <v>43242</v>
      </c>
      <c r="R408" s="69">
        <v>43411</v>
      </c>
      <c r="S408" s="70">
        <v>43958</v>
      </c>
      <c r="T408" s="71">
        <f t="shared" si="44"/>
        <v>547</v>
      </c>
      <c r="U408" s="71" t="s">
        <v>173</v>
      </c>
      <c r="V408" s="71">
        <v>0</v>
      </c>
      <c r="W408" s="90">
        <v>0</v>
      </c>
      <c r="X408" s="90"/>
      <c r="Y408" s="90"/>
      <c r="Z408" s="90"/>
      <c r="AA408" s="78"/>
      <c r="AB408" s="73" t="s">
        <v>45</v>
      </c>
    </row>
    <row r="409" spans="1:28" ht="16">
      <c r="A409" s="9">
        <v>1</v>
      </c>
      <c r="B409" s="9">
        <v>2</v>
      </c>
      <c r="C409" s="9">
        <v>3</v>
      </c>
      <c r="D409" s="9" t="str">
        <f t="shared" si="39"/>
        <v>Dynan_D5_893_79_18C</v>
      </c>
      <c r="E409" s="9" t="str">
        <f t="shared" si="40"/>
        <v>Dynan_D5_893_79_18C_Lung_Block</v>
      </c>
      <c r="F409" s="282">
        <f t="shared" si="45"/>
        <v>12</v>
      </c>
      <c r="G409" s="227">
        <v>1</v>
      </c>
      <c r="H409" s="245" t="s">
        <v>150</v>
      </c>
      <c r="I409" s="247" t="s">
        <v>162</v>
      </c>
      <c r="J409" s="245">
        <v>893</v>
      </c>
      <c r="K409" s="67" t="s">
        <v>44</v>
      </c>
      <c r="L409" s="245">
        <v>79</v>
      </c>
      <c r="M409" s="245" t="s">
        <v>34</v>
      </c>
      <c r="N409" s="248">
        <v>0.75</v>
      </c>
      <c r="O409" s="245" t="s">
        <v>35</v>
      </c>
      <c r="P409" s="245" t="s">
        <v>163</v>
      </c>
      <c r="Q409" s="249">
        <v>43242</v>
      </c>
      <c r="R409" s="69">
        <v>43411</v>
      </c>
      <c r="S409" s="70">
        <v>43958</v>
      </c>
      <c r="T409" s="71">
        <f t="shared" si="44"/>
        <v>547</v>
      </c>
      <c r="U409" s="71" t="s">
        <v>173</v>
      </c>
      <c r="V409" s="71">
        <v>0</v>
      </c>
      <c r="W409" s="90">
        <v>1</v>
      </c>
      <c r="X409" s="90"/>
      <c r="Y409" s="90">
        <v>1</v>
      </c>
      <c r="Z409" s="90"/>
      <c r="AA409" s="78" t="s">
        <v>175</v>
      </c>
      <c r="AB409" s="73" t="s">
        <v>45</v>
      </c>
    </row>
    <row r="410" spans="1:28" ht="16">
      <c r="A410" s="9">
        <v>1</v>
      </c>
      <c r="B410" s="9">
        <v>2</v>
      </c>
      <c r="C410" s="9">
        <v>3</v>
      </c>
      <c r="D410" s="9" t="str">
        <f t="shared" si="39"/>
        <v>Dynan_D5_895_79C_18C</v>
      </c>
      <c r="E410" s="9" t="str">
        <f t="shared" si="40"/>
        <v>Dynan_D5_895_79C_18C_Lung_Block</v>
      </c>
      <c r="F410" s="282">
        <f t="shared" si="45"/>
        <v>13</v>
      </c>
      <c r="G410" s="227">
        <v>1</v>
      </c>
      <c r="H410" s="245" t="s">
        <v>150</v>
      </c>
      <c r="I410" s="247" t="s">
        <v>162</v>
      </c>
      <c r="J410" s="245">
        <v>895</v>
      </c>
      <c r="K410" s="67" t="s">
        <v>44</v>
      </c>
      <c r="L410" s="245" t="s">
        <v>176</v>
      </c>
      <c r="M410" s="245" t="s">
        <v>34</v>
      </c>
      <c r="N410" s="248">
        <v>0.75</v>
      </c>
      <c r="O410" s="245" t="s">
        <v>35</v>
      </c>
      <c r="P410" s="245" t="s">
        <v>163</v>
      </c>
      <c r="Q410" s="249">
        <v>43242</v>
      </c>
      <c r="R410" s="69">
        <v>43411</v>
      </c>
      <c r="S410" s="70">
        <v>43959</v>
      </c>
      <c r="T410" s="71">
        <f t="shared" si="44"/>
        <v>548</v>
      </c>
      <c r="U410" s="71" t="s">
        <v>173</v>
      </c>
      <c r="V410" s="71">
        <v>0</v>
      </c>
      <c r="W410" s="65">
        <v>1</v>
      </c>
      <c r="X410" s="65">
        <v>1</v>
      </c>
      <c r="Y410" s="65"/>
      <c r="Z410" s="65"/>
      <c r="AA410" s="73"/>
      <c r="AB410" s="73"/>
    </row>
    <row r="411" spans="1:28" ht="16">
      <c r="A411" s="9">
        <v>1</v>
      </c>
      <c r="B411" s="9">
        <v>2</v>
      </c>
      <c r="C411" s="9">
        <v>3</v>
      </c>
      <c r="D411" s="9" t="str">
        <f t="shared" si="39"/>
        <v>Dynan_D5_899_80_18C</v>
      </c>
      <c r="E411" s="9" t="str">
        <f t="shared" si="40"/>
        <v>Dynan_D5_899_80_18C_Lung_Block</v>
      </c>
      <c r="F411" s="282">
        <f t="shared" si="45"/>
        <v>14</v>
      </c>
      <c r="G411" s="227">
        <v>1</v>
      </c>
      <c r="H411" s="245" t="s">
        <v>150</v>
      </c>
      <c r="I411" s="247" t="s">
        <v>162</v>
      </c>
      <c r="J411" s="245">
        <v>899</v>
      </c>
      <c r="K411" s="67" t="s">
        <v>44</v>
      </c>
      <c r="L411" s="245">
        <v>80</v>
      </c>
      <c r="M411" s="245" t="s">
        <v>34</v>
      </c>
      <c r="N411" s="248">
        <v>0.75</v>
      </c>
      <c r="O411" s="245" t="s">
        <v>35</v>
      </c>
      <c r="P411" s="245" t="s">
        <v>163</v>
      </c>
      <c r="Q411" s="249">
        <v>43242</v>
      </c>
      <c r="R411" s="69">
        <v>43411</v>
      </c>
      <c r="S411" s="70">
        <v>43959</v>
      </c>
      <c r="T411" s="71">
        <f t="shared" si="44"/>
        <v>548</v>
      </c>
      <c r="U411" s="71" t="s">
        <v>173</v>
      </c>
      <c r="V411" s="71">
        <v>0</v>
      </c>
      <c r="W411" s="90">
        <v>0</v>
      </c>
      <c r="X411" s="90"/>
      <c r="Y411" s="90"/>
      <c r="Z411" s="90"/>
      <c r="AA411" s="78"/>
      <c r="AB411" s="73"/>
    </row>
    <row r="412" spans="1:28" ht="16">
      <c r="A412" s="9">
        <v>1</v>
      </c>
      <c r="B412" s="9">
        <v>2</v>
      </c>
      <c r="C412" s="9">
        <v>3</v>
      </c>
      <c r="D412" s="9" t="str">
        <f t="shared" si="39"/>
        <v>Dynan_D5_901_80_18C</v>
      </c>
      <c r="E412" s="9" t="str">
        <f t="shared" si="40"/>
        <v>Dynan_D5_901_80_18C_Lung_Block</v>
      </c>
      <c r="F412" s="282">
        <f t="shared" si="45"/>
        <v>15</v>
      </c>
      <c r="G412" s="227">
        <v>1</v>
      </c>
      <c r="H412" s="245" t="s">
        <v>150</v>
      </c>
      <c r="I412" s="247" t="s">
        <v>162</v>
      </c>
      <c r="J412" s="245">
        <v>901</v>
      </c>
      <c r="K412" s="67" t="s">
        <v>44</v>
      </c>
      <c r="L412" s="245">
        <v>80</v>
      </c>
      <c r="M412" s="245" t="s">
        <v>34</v>
      </c>
      <c r="N412" s="248">
        <v>0.75</v>
      </c>
      <c r="O412" s="245" t="s">
        <v>35</v>
      </c>
      <c r="P412" s="245" t="s">
        <v>163</v>
      </c>
      <c r="Q412" s="249">
        <v>43242</v>
      </c>
      <c r="R412" s="69">
        <v>43411</v>
      </c>
      <c r="S412" s="70">
        <v>43959</v>
      </c>
      <c r="T412" s="71">
        <f t="shared" si="44"/>
        <v>548</v>
      </c>
      <c r="U412" s="71" t="s">
        <v>173</v>
      </c>
      <c r="V412" s="71">
        <v>0</v>
      </c>
      <c r="W412" s="90">
        <v>0</v>
      </c>
      <c r="X412" s="90"/>
      <c r="Y412" s="90"/>
      <c r="Z412" s="90"/>
      <c r="AA412" s="78"/>
      <c r="AB412" s="73"/>
    </row>
    <row r="413" spans="1:28" ht="16">
      <c r="A413" s="9">
        <v>1</v>
      </c>
      <c r="B413" s="9">
        <v>2</v>
      </c>
      <c r="C413" s="9">
        <v>3</v>
      </c>
      <c r="D413" s="9" t="str">
        <f t="shared" si="39"/>
        <v>Dynan_D5_903_81_18C</v>
      </c>
      <c r="E413" s="9" t="str">
        <f t="shared" si="40"/>
        <v>Dynan_D5_903_81_18C_Lung_Block</v>
      </c>
      <c r="F413" s="282">
        <f t="shared" si="45"/>
        <v>16</v>
      </c>
      <c r="G413" s="227">
        <v>1</v>
      </c>
      <c r="H413" s="245" t="s">
        <v>150</v>
      </c>
      <c r="I413" s="247" t="s">
        <v>162</v>
      </c>
      <c r="J413" s="245">
        <v>903</v>
      </c>
      <c r="K413" s="67" t="s">
        <v>44</v>
      </c>
      <c r="L413" s="245">
        <v>81</v>
      </c>
      <c r="M413" s="245" t="s">
        <v>34</v>
      </c>
      <c r="N413" s="248">
        <v>0.75</v>
      </c>
      <c r="O413" s="245" t="s">
        <v>35</v>
      </c>
      <c r="P413" s="245" t="s">
        <v>163</v>
      </c>
      <c r="Q413" s="249">
        <v>43242</v>
      </c>
      <c r="R413" s="69">
        <v>43411</v>
      </c>
      <c r="S413" s="70">
        <v>43962</v>
      </c>
      <c r="T413" s="71">
        <f t="shared" si="44"/>
        <v>551</v>
      </c>
      <c r="U413" s="71" t="s">
        <v>173</v>
      </c>
      <c r="V413" s="71">
        <v>0</v>
      </c>
      <c r="W413" s="90">
        <v>1</v>
      </c>
      <c r="X413" s="90">
        <v>1</v>
      </c>
      <c r="Y413" s="90"/>
      <c r="Z413" s="90"/>
      <c r="AA413" s="78"/>
      <c r="AB413" s="73" t="s">
        <v>45</v>
      </c>
    </row>
    <row r="414" spans="1:28" ht="16">
      <c r="A414" s="9">
        <v>1</v>
      </c>
      <c r="B414" s="9">
        <v>2</v>
      </c>
      <c r="C414" s="9">
        <v>3</v>
      </c>
      <c r="D414" s="9" t="str">
        <f t="shared" si="39"/>
        <v>Dynan_D5_905_81_18C</v>
      </c>
      <c r="E414" s="9" t="str">
        <f t="shared" si="40"/>
        <v>Dynan_D5_905_81_18C_Lung_Block</v>
      </c>
      <c r="F414" s="282">
        <f t="shared" si="45"/>
        <v>17</v>
      </c>
      <c r="G414" s="227">
        <v>1</v>
      </c>
      <c r="H414" s="245" t="s">
        <v>150</v>
      </c>
      <c r="I414" s="247" t="s">
        <v>162</v>
      </c>
      <c r="J414" s="245">
        <v>905</v>
      </c>
      <c r="K414" s="67" t="s">
        <v>44</v>
      </c>
      <c r="L414" s="245">
        <v>81</v>
      </c>
      <c r="M414" s="245" t="s">
        <v>34</v>
      </c>
      <c r="N414" s="248">
        <v>0.75</v>
      </c>
      <c r="O414" s="245" t="s">
        <v>35</v>
      </c>
      <c r="P414" s="245" t="s">
        <v>163</v>
      </c>
      <c r="Q414" s="249">
        <v>43242</v>
      </c>
      <c r="R414" s="69">
        <v>43411</v>
      </c>
      <c r="S414" s="70">
        <v>43962</v>
      </c>
      <c r="T414" s="71">
        <f t="shared" si="44"/>
        <v>551</v>
      </c>
      <c r="U414" s="71" t="s">
        <v>173</v>
      </c>
      <c r="V414" s="71">
        <v>0</v>
      </c>
      <c r="W414" s="90">
        <v>0</v>
      </c>
      <c r="X414" s="90"/>
      <c r="Y414" s="90"/>
      <c r="Z414" s="90">
        <v>1</v>
      </c>
      <c r="AA414" s="78" t="s">
        <v>167</v>
      </c>
      <c r="AB414" s="73" t="s">
        <v>45</v>
      </c>
    </row>
    <row r="415" spans="1:28" ht="16">
      <c r="A415" s="9">
        <v>1</v>
      </c>
      <c r="B415" s="9">
        <v>2</v>
      </c>
      <c r="C415" s="9">
        <v>3</v>
      </c>
      <c r="D415" s="9" t="str">
        <f t="shared" si="39"/>
        <v>Dynan_D5_909_82_18C</v>
      </c>
      <c r="E415" s="9" t="str">
        <f t="shared" si="40"/>
        <v>Dynan_D5_909_82_18C_Lung_Block</v>
      </c>
      <c r="F415" s="282">
        <f t="shared" si="45"/>
        <v>18</v>
      </c>
      <c r="G415" s="227">
        <v>1</v>
      </c>
      <c r="H415" s="245" t="s">
        <v>150</v>
      </c>
      <c r="I415" s="247" t="s">
        <v>162</v>
      </c>
      <c r="J415" s="245">
        <v>909</v>
      </c>
      <c r="K415" s="67" t="s">
        <v>44</v>
      </c>
      <c r="L415" s="245">
        <v>82</v>
      </c>
      <c r="M415" s="245" t="s">
        <v>34</v>
      </c>
      <c r="N415" s="248">
        <v>0.75</v>
      </c>
      <c r="O415" s="245" t="s">
        <v>35</v>
      </c>
      <c r="P415" s="245" t="s">
        <v>163</v>
      </c>
      <c r="Q415" s="249">
        <v>43242</v>
      </c>
      <c r="R415" s="69">
        <v>43411</v>
      </c>
      <c r="S415" s="70">
        <v>43962</v>
      </c>
      <c r="T415" s="71">
        <f t="shared" si="44"/>
        <v>551</v>
      </c>
      <c r="U415" s="71" t="s">
        <v>173</v>
      </c>
      <c r="V415" s="71">
        <v>0</v>
      </c>
      <c r="W415" s="90">
        <v>0</v>
      </c>
      <c r="X415" s="90"/>
      <c r="Y415" s="90"/>
      <c r="Z415" s="90"/>
      <c r="AA415" s="78"/>
      <c r="AB415" s="73" t="s">
        <v>45</v>
      </c>
    </row>
    <row r="416" spans="1:28" ht="16">
      <c r="A416" s="9">
        <v>1</v>
      </c>
      <c r="B416" s="9">
        <v>2</v>
      </c>
      <c r="C416" s="9">
        <v>3</v>
      </c>
      <c r="D416" s="9" t="str">
        <f t="shared" si="39"/>
        <v>Dynan_D5_910_82_18C</v>
      </c>
      <c r="E416" s="9" t="str">
        <f t="shared" si="40"/>
        <v>Dynan_D5_910_82_18C_Lung_Block</v>
      </c>
      <c r="F416" s="282">
        <f>F415+1</f>
        <v>19</v>
      </c>
      <c r="G416" s="227">
        <v>1</v>
      </c>
      <c r="H416" s="245" t="s">
        <v>150</v>
      </c>
      <c r="I416" s="247" t="s">
        <v>162</v>
      </c>
      <c r="J416" s="245">
        <v>910</v>
      </c>
      <c r="K416" s="67" t="s">
        <v>44</v>
      </c>
      <c r="L416" s="245">
        <v>82</v>
      </c>
      <c r="M416" s="245" t="s">
        <v>34</v>
      </c>
      <c r="N416" s="248">
        <v>0.75</v>
      </c>
      <c r="O416" s="245" t="s">
        <v>35</v>
      </c>
      <c r="P416" s="245" t="s">
        <v>163</v>
      </c>
      <c r="Q416" s="249">
        <v>43242</v>
      </c>
      <c r="R416" s="69">
        <v>43411</v>
      </c>
      <c r="S416" s="70">
        <v>43962</v>
      </c>
      <c r="T416" s="71">
        <f t="shared" si="44"/>
        <v>551</v>
      </c>
      <c r="U416" s="71" t="s">
        <v>173</v>
      </c>
      <c r="V416" s="71">
        <v>0</v>
      </c>
      <c r="W416" s="90">
        <v>1</v>
      </c>
      <c r="X416" s="90">
        <v>2</v>
      </c>
      <c r="Y416" s="90">
        <v>1</v>
      </c>
      <c r="Z416" s="90"/>
      <c r="AA416" s="78" t="s">
        <v>177</v>
      </c>
      <c r="AB416" s="73" t="s">
        <v>45</v>
      </c>
    </row>
    <row r="417" spans="1:28" ht="16">
      <c r="A417" s="9">
        <v>1</v>
      </c>
      <c r="B417" s="9">
        <v>2</v>
      </c>
      <c r="C417" s="9">
        <v>3</v>
      </c>
      <c r="D417" s="9" t="str">
        <f t="shared" si="39"/>
        <v>Dynan_D5_911_82_18C</v>
      </c>
      <c r="E417" s="9" t="str">
        <f t="shared" si="40"/>
        <v>Dynan_D5_911_82_18C_Lung_Block</v>
      </c>
      <c r="F417" s="282">
        <f t="shared" si="45"/>
        <v>20</v>
      </c>
      <c r="G417" s="227">
        <v>1</v>
      </c>
      <c r="H417" s="245" t="s">
        <v>150</v>
      </c>
      <c r="I417" s="247" t="s">
        <v>162</v>
      </c>
      <c r="J417" s="245">
        <v>911</v>
      </c>
      <c r="K417" s="67" t="s">
        <v>44</v>
      </c>
      <c r="L417" s="245">
        <v>82</v>
      </c>
      <c r="M417" s="245" t="s">
        <v>34</v>
      </c>
      <c r="N417" s="248">
        <v>0.75</v>
      </c>
      <c r="O417" s="245" t="s">
        <v>35</v>
      </c>
      <c r="P417" s="245" t="s">
        <v>163</v>
      </c>
      <c r="Q417" s="249">
        <v>43242</v>
      </c>
      <c r="R417" s="69">
        <v>43411</v>
      </c>
      <c r="S417" s="70">
        <v>43962</v>
      </c>
      <c r="T417" s="71">
        <f t="shared" si="44"/>
        <v>551</v>
      </c>
      <c r="U417" s="71" t="s">
        <v>173</v>
      </c>
      <c r="V417" s="71">
        <v>0</v>
      </c>
      <c r="W417" s="90">
        <v>0</v>
      </c>
      <c r="X417" s="90"/>
      <c r="Y417" s="90"/>
      <c r="Z417" s="90"/>
      <c r="AA417" s="78"/>
      <c r="AB417" s="73" t="s">
        <v>45</v>
      </c>
    </row>
    <row r="418" spans="1:28" ht="16">
      <c r="A418" s="9">
        <v>1</v>
      </c>
      <c r="B418" s="9">
        <v>2</v>
      </c>
      <c r="C418" s="9">
        <v>3</v>
      </c>
      <c r="D418" s="9" t="str">
        <f t="shared" ref="D418:D476" si="46">"Dynan_"&amp;I418&amp;"_"&amp;J418&amp;"_"&amp;L418&amp;"_"&amp;K418</f>
        <v>Dynan_D5_912_82_18C</v>
      </c>
      <c r="E418" s="9" t="str">
        <f t="shared" ref="E418:E476" si="47">D418&amp;"_Lung_Block"</f>
        <v>Dynan_D5_912_82_18C_Lung_Block</v>
      </c>
      <c r="F418" s="282">
        <f t="shared" si="45"/>
        <v>21</v>
      </c>
      <c r="G418" s="227">
        <v>1</v>
      </c>
      <c r="H418" s="245" t="s">
        <v>150</v>
      </c>
      <c r="I418" s="247" t="s">
        <v>162</v>
      </c>
      <c r="J418" s="245">
        <v>912</v>
      </c>
      <c r="K418" s="67" t="s">
        <v>44</v>
      </c>
      <c r="L418" s="245">
        <v>82</v>
      </c>
      <c r="M418" s="245" t="s">
        <v>34</v>
      </c>
      <c r="N418" s="248">
        <v>0.75</v>
      </c>
      <c r="O418" s="245" t="s">
        <v>35</v>
      </c>
      <c r="P418" s="245" t="s">
        <v>163</v>
      </c>
      <c r="Q418" s="249">
        <v>43242</v>
      </c>
      <c r="R418" s="69">
        <v>43411</v>
      </c>
      <c r="S418" s="70">
        <v>43962</v>
      </c>
      <c r="T418" s="71">
        <f t="shared" ref="T418:T449" si="48">S418-R418</f>
        <v>551</v>
      </c>
      <c r="U418" s="71" t="s">
        <v>173</v>
      </c>
      <c r="V418" s="71">
        <v>0</v>
      </c>
      <c r="W418" s="90">
        <v>0</v>
      </c>
      <c r="X418" s="90"/>
      <c r="Y418" s="90"/>
      <c r="Z418" s="90">
        <v>1</v>
      </c>
      <c r="AA418" s="78" t="s">
        <v>167</v>
      </c>
      <c r="AB418" s="73" t="s">
        <v>45</v>
      </c>
    </row>
    <row r="419" spans="1:28" ht="16">
      <c r="A419" s="9">
        <v>1</v>
      </c>
      <c r="B419" s="9">
        <v>2</v>
      </c>
      <c r="C419" s="9">
        <v>3</v>
      </c>
      <c r="D419" s="9" t="str">
        <f t="shared" si="46"/>
        <v>Dynan_D5_913_82_18C</v>
      </c>
      <c r="E419" s="9" t="str">
        <f t="shared" si="47"/>
        <v>Dynan_D5_913_82_18C_Lung_Block</v>
      </c>
      <c r="F419" s="282">
        <f t="shared" si="45"/>
        <v>22</v>
      </c>
      <c r="G419" s="227">
        <v>1</v>
      </c>
      <c r="H419" s="245" t="s">
        <v>150</v>
      </c>
      <c r="I419" s="247" t="s">
        <v>162</v>
      </c>
      <c r="J419" s="245">
        <v>913</v>
      </c>
      <c r="K419" s="67" t="s">
        <v>44</v>
      </c>
      <c r="L419" s="245">
        <v>82</v>
      </c>
      <c r="M419" s="245" t="s">
        <v>34</v>
      </c>
      <c r="N419" s="248">
        <v>0.75</v>
      </c>
      <c r="O419" s="245" t="s">
        <v>35</v>
      </c>
      <c r="P419" s="245" t="s">
        <v>163</v>
      </c>
      <c r="Q419" s="249">
        <v>43242</v>
      </c>
      <c r="R419" s="69">
        <v>43411</v>
      </c>
      <c r="S419" s="70">
        <v>43962</v>
      </c>
      <c r="T419" s="71">
        <f t="shared" si="48"/>
        <v>551</v>
      </c>
      <c r="U419" s="71" t="s">
        <v>173</v>
      </c>
      <c r="V419" s="71">
        <v>0</v>
      </c>
      <c r="W419" s="90">
        <v>1</v>
      </c>
      <c r="X419" s="90">
        <v>1</v>
      </c>
      <c r="Y419" s="90"/>
      <c r="Z419" s="90"/>
      <c r="AA419" s="78"/>
      <c r="AB419" s="73" t="s">
        <v>45</v>
      </c>
    </row>
    <row r="420" spans="1:28" ht="16">
      <c r="A420" s="9">
        <v>1</v>
      </c>
      <c r="B420" s="9">
        <v>2</v>
      </c>
      <c r="C420" s="9">
        <v>3</v>
      </c>
      <c r="D420" s="9" t="str">
        <f t="shared" si="46"/>
        <v>Dynan_D6_247_123_19A</v>
      </c>
      <c r="E420" s="9" t="str">
        <f t="shared" si="47"/>
        <v>Dynan_D6_247_123_19A_Lung_Block</v>
      </c>
      <c r="F420" s="282">
        <f t="shared" si="45"/>
        <v>23</v>
      </c>
      <c r="G420" s="227">
        <v>1</v>
      </c>
      <c r="H420" s="245" t="s">
        <v>150</v>
      </c>
      <c r="I420" s="65" t="s">
        <v>178</v>
      </c>
      <c r="J420" s="66">
        <v>247</v>
      </c>
      <c r="K420" s="67" t="s">
        <v>33</v>
      </c>
      <c r="L420" s="66">
        <v>123</v>
      </c>
      <c r="M420" s="66" t="s">
        <v>34</v>
      </c>
      <c r="N420" s="75">
        <v>0.75</v>
      </c>
      <c r="O420" s="66" t="s">
        <v>35</v>
      </c>
      <c r="P420" s="66" t="s">
        <v>163</v>
      </c>
      <c r="Q420" s="68">
        <v>43410</v>
      </c>
      <c r="R420" s="69">
        <v>43580</v>
      </c>
      <c r="S420" s="70">
        <v>44138</v>
      </c>
      <c r="T420" s="71">
        <f t="shared" si="48"/>
        <v>558</v>
      </c>
      <c r="U420" s="71" t="s">
        <v>164</v>
      </c>
      <c r="V420" s="71">
        <v>0</v>
      </c>
      <c r="W420" s="67">
        <v>1</v>
      </c>
      <c r="X420" s="67">
        <v>1</v>
      </c>
      <c r="Y420" s="67"/>
      <c r="Z420" s="67"/>
      <c r="AA420" s="72"/>
      <c r="AB420" s="73" t="s">
        <v>45</v>
      </c>
    </row>
    <row r="421" spans="1:28" ht="16">
      <c r="A421" s="9">
        <v>1</v>
      </c>
      <c r="B421" s="9">
        <v>2</v>
      </c>
      <c r="C421" s="9">
        <v>3</v>
      </c>
      <c r="D421" s="9" t="str">
        <f t="shared" si="46"/>
        <v>Dynan_D6_248_123_19A</v>
      </c>
      <c r="E421" s="9" t="str">
        <f t="shared" si="47"/>
        <v>Dynan_D6_248_123_19A_Lung_Block</v>
      </c>
      <c r="F421" s="282">
        <f t="shared" si="45"/>
        <v>24</v>
      </c>
      <c r="G421" s="227">
        <v>1</v>
      </c>
      <c r="H421" s="245" t="s">
        <v>150</v>
      </c>
      <c r="I421" s="65" t="s">
        <v>178</v>
      </c>
      <c r="J421" s="66">
        <v>248</v>
      </c>
      <c r="K421" s="67" t="s">
        <v>33</v>
      </c>
      <c r="L421" s="66">
        <v>123</v>
      </c>
      <c r="M421" s="66" t="s">
        <v>34</v>
      </c>
      <c r="N421" s="75">
        <v>0.75</v>
      </c>
      <c r="O421" s="66" t="s">
        <v>35</v>
      </c>
      <c r="P421" s="66" t="s">
        <v>163</v>
      </c>
      <c r="Q421" s="68">
        <v>43410</v>
      </c>
      <c r="R421" s="69">
        <v>43580</v>
      </c>
      <c r="S421" s="70">
        <v>44138</v>
      </c>
      <c r="T421" s="71">
        <f t="shared" si="48"/>
        <v>558</v>
      </c>
      <c r="U421" s="71" t="s">
        <v>164</v>
      </c>
      <c r="V421" s="71">
        <v>0</v>
      </c>
      <c r="W421" s="67">
        <v>0</v>
      </c>
      <c r="X421" s="67"/>
      <c r="Y421" s="67"/>
      <c r="Z421" s="67"/>
      <c r="AA421" s="72"/>
      <c r="AB421" s="73" t="s">
        <v>45</v>
      </c>
    </row>
    <row r="422" spans="1:28" ht="16">
      <c r="A422" s="9">
        <v>1</v>
      </c>
      <c r="B422" s="9">
        <v>2</v>
      </c>
      <c r="C422" s="9">
        <v>3</v>
      </c>
      <c r="D422" s="9" t="str">
        <f t="shared" si="46"/>
        <v>Dynan_D6_249_123_19A</v>
      </c>
      <c r="E422" s="9" t="str">
        <f t="shared" si="47"/>
        <v>Dynan_D6_249_123_19A_Lung_Block</v>
      </c>
      <c r="F422" s="282">
        <f t="shared" si="45"/>
        <v>25</v>
      </c>
      <c r="G422" s="227">
        <v>1</v>
      </c>
      <c r="H422" s="245" t="s">
        <v>150</v>
      </c>
      <c r="I422" s="65" t="s">
        <v>178</v>
      </c>
      <c r="J422" s="66">
        <v>249</v>
      </c>
      <c r="K422" s="67" t="s">
        <v>33</v>
      </c>
      <c r="L422" s="66">
        <v>123</v>
      </c>
      <c r="M422" s="66" t="s">
        <v>34</v>
      </c>
      <c r="N422" s="75">
        <v>0.75</v>
      </c>
      <c r="O422" s="66" t="s">
        <v>35</v>
      </c>
      <c r="P422" s="66" t="s">
        <v>163</v>
      </c>
      <c r="Q422" s="68">
        <v>43410</v>
      </c>
      <c r="R422" s="69">
        <v>43580</v>
      </c>
      <c r="S422" s="70">
        <v>44138</v>
      </c>
      <c r="T422" s="71">
        <f t="shared" si="48"/>
        <v>558</v>
      </c>
      <c r="U422" s="71" t="s">
        <v>164</v>
      </c>
      <c r="V422" s="71">
        <v>0</v>
      </c>
      <c r="W422" s="67">
        <v>1</v>
      </c>
      <c r="X422" s="67"/>
      <c r="Y422" s="67">
        <v>1</v>
      </c>
      <c r="Z422" s="67">
        <v>1</v>
      </c>
      <c r="AA422" s="72" t="s">
        <v>82</v>
      </c>
      <c r="AB422" s="73" t="s">
        <v>45</v>
      </c>
    </row>
    <row r="423" spans="1:28" ht="16">
      <c r="A423" s="9">
        <v>1</v>
      </c>
      <c r="B423" s="9">
        <v>2</v>
      </c>
      <c r="C423" s="9">
        <v>3</v>
      </c>
      <c r="D423" s="9" t="str">
        <f t="shared" si="46"/>
        <v>Dynan_D6_250_123_19A</v>
      </c>
      <c r="E423" s="9" t="str">
        <f t="shared" si="47"/>
        <v>Dynan_D6_250_123_19A_Lung_Block</v>
      </c>
      <c r="F423" s="282">
        <f t="shared" si="45"/>
        <v>26</v>
      </c>
      <c r="G423" s="227">
        <v>1</v>
      </c>
      <c r="H423" s="245" t="s">
        <v>150</v>
      </c>
      <c r="I423" s="65" t="s">
        <v>178</v>
      </c>
      <c r="J423" s="66">
        <v>250</v>
      </c>
      <c r="K423" s="67" t="s">
        <v>33</v>
      </c>
      <c r="L423" s="66">
        <v>123</v>
      </c>
      <c r="M423" s="66" t="s">
        <v>34</v>
      </c>
      <c r="N423" s="75">
        <v>0.75</v>
      </c>
      <c r="O423" s="66" t="s">
        <v>35</v>
      </c>
      <c r="P423" s="66" t="s">
        <v>163</v>
      </c>
      <c r="Q423" s="68">
        <v>43410</v>
      </c>
      <c r="R423" s="69">
        <v>43580</v>
      </c>
      <c r="S423" s="70">
        <v>44138</v>
      </c>
      <c r="T423" s="71">
        <f t="shared" si="48"/>
        <v>558</v>
      </c>
      <c r="U423" s="71" t="s">
        <v>164</v>
      </c>
      <c r="V423" s="71">
        <v>0</v>
      </c>
      <c r="W423" s="67">
        <v>0</v>
      </c>
      <c r="X423" s="67"/>
      <c r="Y423" s="67"/>
      <c r="Z423" s="67">
        <v>1</v>
      </c>
      <c r="AA423" s="72" t="s">
        <v>82</v>
      </c>
      <c r="AB423" s="73" t="s">
        <v>45</v>
      </c>
    </row>
    <row r="424" spans="1:28" ht="16">
      <c r="A424" s="9">
        <v>1</v>
      </c>
      <c r="B424" s="9">
        <v>2</v>
      </c>
      <c r="C424" s="9">
        <v>3</v>
      </c>
      <c r="D424" s="9" t="str">
        <f t="shared" si="46"/>
        <v>Dynan_D6_251_123_19A</v>
      </c>
      <c r="E424" s="9" t="str">
        <f t="shared" si="47"/>
        <v>Dynan_D6_251_123_19A_Lung_Block</v>
      </c>
      <c r="F424" s="282">
        <f t="shared" si="45"/>
        <v>27</v>
      </c>
      <c r="G424" s="227">
        <v>1</v>
      </c>
      <c r="H424" s="245" t="s">
        <v>150</v>
      </c>
      <c r="I424" s="65" t="s">
        <v>178</v>
      </c>
      <c r="J424" s="66">
        <v>251</v>
      </c>
      <c r="K424" s="67" t="s">
        <v>33</v>
      </c>
      <c r="L424" s="66">
        <v>123</v>
      </c>
      <c r="M424" s="66" t="s">
        <v>34</v>
      </c>
      <c r="N424" s="75">
        <v>0.75</v>
      </c>
      <c r="O424" s="66" t="s">
        <v>35</v>
      </c>
      <c r="P424" s="66" t="s">
        <v>163</v>
      </c>
      <c r="Q424" s="74">
        <v>43410</v>
      </c>
      <c r="R424" s="69">
        <v>43580</v>
      </c>
      <c r="S424" s="70">
        <v>44138</v>
      </c>
      <c r="T424" s="71">
        <f t="shared" si="48"/>
        <v>558</v>
      </c>
      <c r="U424" s="71" t="s">
        <v>164</v>
      </c>
      <c r="V424" s="71">
        <v>0</v>
      </c>
      <c r="W424" s="67">
        <v>1</v>
      </c>
      <c r="X424" s="67">
        <v>1</v>
      </c>
      <c r="Y424" s="67"/>
      <c r="Z424" s="67"/>
      <c r="AA424" s="72"/>
      <c r="AB424" s="73" t="s">
        <v>45</v>
      </c>
    </row>
    <row r="425" spans="1:28" ht="16">
      <c r="A425" s="9">
        <v>1</v>
      </c>
      <c r="B425" s="9">
        <v>2</v>
      </c>
      <c r="C425" s="9">
        <v>3</v>
      </c>
      <c r="D425" s="9" t="str">
        <f t="shared" si="46"/>
        <v>Dynan_D6_255_124_19A</v>
      </c>
      <c r="E425" s="9" t="str">
        <f t="shared" si="47"/>
        <v>Dynan_D6_255_124_19A_Lung_Block</v>
      </c>
      <c r="F425" s="282">
        <f t="shared" si="45"/>
        <v>28</v>
      </c>
      <c r="G425" s="227">
        <v>1</v>
      </c>
      <c r="H425" s="245" t="s">
        <v>150</v>
      </c>
      <c r="I425" s="65" t="s">
        <v>178</v>
      </c>
      <c r="J425" s="66">
        <v>255</v>
      </c>
      <c r="K425" s="67" t="s">
        <v>33</v>
      </c>
      <c r="L425" s="66">
        <v>124</v>
      </c>
      <c r="M425" s="66" t="s">
        <v>34</v>
      </c>
      <c r="N425" s="75">
        <v>0.75</v>
      </c>
      <c r="O425" s="66" t="s">
        <v>35</v>
      </c>
      <c r="P425" s="66" t="s">
        <v>163</v>
      </c>
      <c r="Q425" s="68">
        <v>43410</v>
      </c>
      <c r="R425" s="69">
        <v>43580</v>
      </c>
      <c r="S425" s="70">
        <v>44138</v>
      </c>
      <c r="T425" s="71">
        <f t="shared" si="48"/>
        <v>558</v>
      </c>
      <c r="U425" s="71" t="s">
        <v>164</v>
      </c>
      <c r="V425" s="71">
        <v>0</v>
      </c>
      <c r="W425" s="67">
        <v>0</v>
      </c>
      <c r="X425" s="67"/>
      <c r="Y425" s="67"/>
      <c r="Z425" s="67"/>
      <c r="AA425" s="72"/>
      <c r="AB425" s="73" t="s">
        <v>45</v>
      </c>
    </row>
    <row r="426" spans="1:28" ht="16">
      <c r="A426" s="9">
        <v>1</v>
      </c>
      <c r="B426" s="9">
        <v>2</v>
      </c>
      <c r="C426" s="9">
        <v>3</v>
      </c>
      <c r="D426" s="9" t="str">
        <f t="shared" si="46"/>
        <v>Dynan_D6_256_124_19A</v>
      </c>
      <c r="E426" s="9" t="str">
        <f t="shared" si="47"/>
        <v>Dynan_D6_256_124_19A_Lung_Block</v>
      </c>
      <c r="F426" s="282">
        <f t="shared" si="45"/>
        <v>29</v>
      </c>
      <c r="G426" s="227">
        <v>1</v>
      </c>
      <c r="H426" s="245" t="s">
        <v>150</v>
      </c>
      <c r="I426" s="65" t="s">
        <v>178</v>
      </c>
      <c r="J426" s="66">
        <v>256</v>
      </c>
      <c r="K426" s="67" t="s">
        <v>33</v>
      </c>
      <c r="L426" s="66">
        <v>124</v>
      </c>
      <c r="M426" s="66" t="s">
        <v>34</v>
      </c>
      <c r="N426" s="75">
        <v>0.75</v>
      </c>
      <c r="O426" s="66" t="s">
        <v>35</v>
      </c>
      <c r="P426" s="66" t="s">
        <v>163</v>
      </c>
      <c r="Q426" s="68">
        <v>43410</v>
      </c>
      <c r="R426" s="69">
        <v>43580</v>
      </c>
      <c r="S426" s="70">
        <v>44138</v>
      </c>
      <c r="T426" s="71">
        <f t="shared" si="48"/>
        <v>558</v>
      </c>
      <c r="U426" s="71" t="s">
        <v>164</v>
      </c>
      <c r="V426" s="71">
        <v>0</v>
      </c>
      <c r="W426" s="67">
        <v>1</v>
      </c>
      <c r="X426" s="67">
        <v>1</v>
      </c>
      <c r="Y426" s="67"/>
      <c r="Z426" s="67"/>
      <c r="AA426" s="72"/>
      <c r="AB426" s="73" t="s">
        <v>45</v>
      </c>
    </row>
    <row r="427" spans="1:28" ht="16">
      <c r="A427" s="9">
        <v>1</v>
      </c>
      <c r="B427" s="9">
        <v>2</v>
      </c>
      <c r="C427" s="9">
        <v>3</v>
      </c>
      <c r="D427" s="9" t="str">
        <f t="shared" si="46"/>
        <v>Dynan_D6_257_124_19A</v>
      </c>
      <c r="E427" s="9" t="str">
        <f t="shared" si="47"/>
        <v>Dynan_D6_257_124_19A_Lung_Block</v>
      </c>
      <c r="F427" s="282">
        <f t="shared" si="45"/>
        <v>30</v>
      </c>
      <c r="G427" s="227">
        <v>1</v>
      </c>
      <c r="H427" s="245" t="s">
        <v>150</v>
      </c>
      <c r="I427" s="65" t="s">
        <v>178</v>
      </c>
      <c r="J427" s="66">
        <v>257</v>
      </c>
      <c r="K427" s="67" t="s">
        <v>33</v>
      </c>
      <c r="L427" s="66">
        <v>124</v>
      </c>
      <c r="M427" s="66" t="s">
        <v>34</v>
      </c>
      <c r="N427" s="75">
        <v>0.75</v>
      </c>
      <c r="O427" s="66" t="s">
        <v>35</v>
      </c>
      <c r="P427" s="66" t="s">
        <v>163</v>
      </c>
      <c r="Q427" s="74">
        <v>43410</v>
      </c>
      <c r="R427" s="69">
        <v>43580</v>
      </c>
      <c r="S427" s="70">
        <v>44138</v>
      </c>
      <c r="T427" s="71">
        <f t="shared" si="48"/>
        <v>558</v>
      </c>
      <c r="U427" s="71" t="s">
        <v>164</v>
      </c>
      <c r="V427" s="71">
        <v>0</v>
      </c>
      <c r="W427" s="67">
        <v>0</v>
      </c>
      <c r="X427" s="67"/>
      <c r="Y427" s="67"/>
      <c r="Z427" s="67"/>
      <c r="AA427" s="72"/>
      <c r="AB427" s="73" t="s">
        <v>45</v>
      </c>
    </row>
    <row r="428" spans="1:28" ht="16">
      <c r="A428" s="9">
        <v>1</v>
      </c>
      <c r="B428" s="9">
        <v>2</v>
      </c>
      <c r="C428" s="9">
        <v>3</v>
      </c>
      <c r="D428" s="9" t="str">
        <f t="shared" si="46"/>
        <v>Dynan_D6_260_125_19A</v>
      </c>
      <c r="E428" s="9" t="str">
        <f t="shared" si="47"/>
        <v>Dynan_D6_260_125_19A_Lung_Block</v>
      </c>
      <c r="F428" s="282">
        <f t="shared" si="45"/>
        <v>31</v>
      </c>
      <c r="G428" s="227">
        <v>1</v>
      </c>
      <c r="H428" s="245" t="s">
        <v>150</v>
      </c>
      <c r="I428" s="65" t="s">
        <v>178</v>
      </c>
      <c r="J428" s="66">
        <v>260</v>
      </c>
      <c r="K428" s="67" t="s">
        <v>33</v>
      </c>
      <c r="L428" s="66">
        <v>125</v>
      </c>
      <c r="M428" s="66" t="s">
        <v>34</v>
      </c>
      <c r="N428" s="75">
        <v>0.75</v>
      </c>
      <c r="O428" s="66" t="s">
        <v>35</v>
      </c>
      <c r="P428" s="66" t="s">
        <v>163</v>
      </c>
      <c r="Q428" s="68">
        <v>43410</v>
      </c>
      <c r="R428" s="69">
        <v>43580</v>
      </c>
      <c r="S428" s="70">
        <v>44137</v>
      </c>
      <c r="T428" s="71">
        <f t="shared" si="48"/>
        <v>557</v>
      </c>
      <c r="U428" s="71" t="s">
        <v>164</v>
      </c>
      <c r="V428" s="71">
        <v>0</v>
      </c>
      <c r="W428" s="67">
        <v>0</v>
      </c>
      <c r="X428" s="67"/>
      <c r="Y428" s="67"/>
      <c r="Z428" s="67"/>
      <c r="AA428" s="72"/>
      <c r="AB428" s="73" t="s">
        <v>45</v>
      </c>
    </row>
    <row r="429" spans="1:28" ht="16">
      <c r="A429" s="9">
        <v>1</v>
      </c>
      <c r="B429" s="9">
        <v>2</v>
      </c>
      <c r="C429" s="9">
        <v>3</v>
      </c>
      <c r="D429" s="9" t="str">
        <f t="shared" si="46"/>
        <v>Dynan_D6_261_125_19A</v>
      </c>
      <c r="E429" s="9" t="str">
        <f t="shared" si="47"/>
        <v>Dynan_D6_261_125_19A_Lung_Block</v>
      </c>
      <c r="F429" s="282">
        <f t="shared" si="45"/>
        <v>32</v>
      </c>
      <c r="G429" s="227">
        <v>1</v>
      </c>
      <c r="H429" s="245" t="s">
        <v>150</v>
      </c>
      <c r="I429" s="65" t="s">
        <v>178</v>
      </c>
      <c r="J429" s="66">
        <v>261</v>
      </c>
      <c r="K429" s="67" t="s">
        <v>33</v>
      </c>
      <c r="L429" s="66">
        <v>125</v>
      </c>
      <c r="M429" s="66" t="s">
        <v>34</v>
      </c>
      <c r="N429" s="75">
        <v>0.75</v>
      </c>
      <c r="O429" s="66" t="s">
        <v>35</v>
      </c>
      <c r="P429" s="66" t="s">
        <v>163</v>
      </c>
      <c r="Q429" s="68">
        <v>43410</v>
      </c>
      <c r="R429" s="69">
        <v>43580</v>
      </c>
      <c r="S429" s="70">
        <v>44137</v>
      </c>
      <c r="T429" s="71">
        <f t="shared" si="48"/>
        <v>557</v>
      </c>
      <c r="U429" s="71" t="s">
        <v>164</v>
      </c>
      <c r="V429" s="71">
        <v>0</v>
      </c>
      <c r="W429" s="67">
        <v>0</v>
      </c>
      <c r="X429" s="67"/>
      <c r="Y429" s="67"/>
      <c r="Z429" s="67"/>
      <c r="AA429" s="72"/>
      <c r="AB429" s="73" t="s">
        <v>45</v>
      </c>
    </row>
    <row r="430" spans="1:28" ht="16">
      <c r="A430" s="9">
        <v>1</v>
      </c>
      <c r="B430" s="9">
        <v>2</v>
      </c>
      <c r="C430" s="9">
        <v>3</v>
      </c>
      <c r="D430" s="9" t="str">
        <f t="shared" si="46"/>
        <v>Dynan_D6_262_126_19A</v>
      </c>
      <c r="E430" s="9" t="str">
        <f t="shared" si="47"/>
        <v>Dynan_D6_262_126_19A_Lung_Block</v>
      </c>
      <c r="F430" s="282">
        <f t="shared" si="45"/>
        <v>33</v>
      </c>
      <c r="G430" s="227">
        <v>1</v>
      </c>
      <c r="H430" s="245" t="s">
        <v>150</v>
      </c>
      <c r="I430" s="65" t="s">
        <v>178</v>
      </c>
      <c r="J430" s="66">
        <v>262</v>
      </c>
      <c r="K430" s="67" t="s">
        <v>33</v>
      </c>
      <c r="L430" s="66">
        <v>126</v>
      </c>
      <c r="M430" s="66" t="s">
        <v>34</v>
      </c>
      <c r="N430" s="75">
        <v>0.75</v>
      </c>
      <c r="O430" s="66" t="s">
        <v>35</v>
      </c>
      <c r="P430" s="66" t="s">
        <v>163</v>
      </c>
      <c r="Q430" s="74">
        <v>43410</v>
      </c>
      <c r="R430" s="69">
        <v>43580</v>
      </c>
      <c r="S430" s="70">
        <v>44137</v>
      </c>
      <c r="T430" s="71">
        <f t="shared" si="48"/>
        <v>557</v>
      </c>
      <c r="U430" s="71" t="s">
        <v>164</v>
      </c>
      <c r="V430" s="71">
        <v>0</v>
      </c>
      <c r="W430" s="246">
        <v>1</v>
      </c>
      <c r="X430" s="67"/>
      <c r="Y430" s="67"/>
      <c r="Z430" s="67"/>
      <c r="AA430" s="72"/>
      <c r="AB430" s="73" t="s">
        <v>45</v>
      </c>
    </row>
    <row r="431" spans="1:28" ht="16">
      <c r="A431" s="9">
        <v>1</v>
      </c>
      <c r="B431" s="9">
        <v>2</v>
      </c>
      <c r="C431" s="9">
        <v>4</v>
      </c>
      <c r="D431" s="9" t="str">
        <f t="shared" si="46"/>
        <v>Dynan_D6_267_126_19A</v>
      </c>
      <c r="E431" s="9" t="str">
        <f t="shared" si="47"/>
        <v>Dynan_D6_267_126_19A_Lung_Block</v>
      </c>
      <c r="F431" s="9">
        <f>1</f>
        <v>1</v>
      </c>
      <c r="G431" s="227">
        <v>1</v>
      </c>
      <c r="H431" s="245" t="s">
        <v>150</v>
      </c>
      <c r="I431" s="65" t="s">
        <v>178</v>
      </c>
      <c r="J431" s="66">
        <v>267</v>
      </c>
      <c r="K431" s="67" t="s">
        <v>33</v>
      </c>
      <c r="L431" s="66">
        <v>126</v>
      </c>
      <c r="M431" s="66" t="s">
        <v>34</v>
      </c>
      <c r="N431" s="75">
        <v>0.75</v>
      </c>
      <c r="O431" s="66" t="s">
        <v>35</v>
      </c>
      <c r="P431" s="66" t="s">
        <v>163</v>
      </c>
      <c r="Q431" s="68">
        <v>43410</v>
      </c>
      <c r="R431" s="69">
        <v>43580</v>
      </c>
      <c r="S431" s="70">
        <v>44137</v>
      </c>
      <c r="T431" s="71">
        <f t="shared" si="48"/>
        <v>557</v>
      </c>
      <c r="U431" s="71" t="s">
        <v>164</v>
      </c>
      <c r="V431" s="71">
        <v>0</v>
      </c>
      <c r="W431" s="67">
        <v>1</v>
      </c>
      <c r="X431" s="67">
        <v>1</v>
      </c>
      <c r="Y431" s="67"/>
      <c r="Z431" s="67"/>
      <c r="AA431" s="72"/>
      <c r="AB431" s="73" t="s">
        <v>45</v>
      </c>
    </row>
    <row r="432" spans="1:28" ht="16">
      <c r="A432" s="9">
        <v>1</v>
      </c>
      <c r="B432" s="9">
        <v>2</v>
      </c>
      <c r="C432" s="9">
        <v>4</v>
      </c>
      <c r="D432" s="9" t="str">
        <f t="shared" si="46"/>
        <v>Dynan_D6_269_127_19A</v>
      </c>
      <c r="E432" s="9" t="str">
        <f t="shared" si="47"/>
        <v>Dynan_D6_269_127_19A_Lung_Block</v>
      </c>
      <c r="F432" s="9">
        <f>F431+1</f>
        <v>2</v>
      </c>
      <c r="G432" s="227">
        <v>1</v>
      </c>
      <c r="H432" s="245" t="s">
        <v>150</v>
      </c>
      <c r="I432" s="65" t="s">
        <v>178</v>
      </c>
      <c r="J432" s="66">
        <v>269</v>
      </c>
      <c r="K432" s="67" t="s">
        <v>33</v>
      </c>
      <c r="L432" s="66">
        <v>127</v>
      </c>
      <c r="M432" s="66" t="s">
        <v>34</v>
      </c>
      <c r="N432" s="75">
        <v>0.75</v>
      </c>
      <c r="O432" s="66" t="s">
        <v>35</v>
      </c>
      <c r="P432" s="66" t="s">
        <v>163</v>
      </c>
      <c r="Q432" s="68">
        <v>43410</v>
      </c>
      <c r="R432" s="69">
        <v>43580</v>
      </c>
      <c r="S432" s="70">
        <v>44137</v>
      </c>
      <c r="T432" s="71">
        <f t="shared" si="48"/>
        <v>557</v>
      </c>
      <c r="U432" s="71" t="s">
        <v>164</v>
      </c>
      <c r="V432" s="71">
        <v>0</v>
      </c>
      <c r="W432" s="67">
        <v>0</v>
      </c>
      <c r="X432" s="67"/>
      <c r="Y432" s="67"/>
      <c r="Z432" s="67"/>
      <c r="AA432" s="72"/>
      <c r="AB432" s="73" t="s">
        <v>45</v>
      </c>
    </row>
    <row r="433" spans="1:28" ht="16">
      <c r="A433" s="9">
        <v>1</v>
      </c>
      <c r="B433" s="9">
        <v>2</v>
      </c>
      <c r="C433" s="9">
        <v>4</v>
      </c>
      <c r="D433" s="9" t="str">
        <f t="shared" si="46"/>
        <v>Dynan_D6_271_127_19A</v>
      </c>
      <c r="E433" s="9" t="str">
        <f t="shared" si="47"/>
        <v>Dynan_D6_271_127_19A_Lung_Block</v>
      </c>
      <c r="F433" s="9">
        <f t="shared" ref="F433:F461" si="49">F432+1</f>
        <v>3</v>
      </c>
      <c r="G433" s="227">
        <v>1</v>
      </c>
      <c r="H433" s="245" t="s">
        <v>150</v>
      </c>
      <c r="I433" s="65" t="s">
        <v>178</v>
      </c>
      <c r="J433" s="66">
        <v>271</v>
      </c>
      <c r="K433" s="67" t="s">
        <v>33</v>
      </c>
      <c r="L433" s="66">
        <v>127</v>
      </c>
      <c r="M433" s="66" t="s">
        <v>34</v>
      </c>
      <c r="N433" s="75">
        <v>0.75</v>
      </c>
      <c r="O433" s="66" t="s">
        <v>35</v>
      </c>
      <c r="P433" s="66" t="s">
        <v>163</v>
      </c>
      <c r="Q433" s="68">
        <v>43410</v>
      </c>
      <c r="R433" s="69">
        <v>43580</v>
      </c>
      <c r="S433" s="70">
        <v>44137</v>
      </c>
      <c r="T433" s="71">
        <f t="shared" si="48"/>
        <v>557</v>
      </c>
      <c r="U433" s="71" t="s">
        <v>164</v>
      </c>
      <c r="V433" s="71">
        <v>0</v>
      </c>
      <c r="W433" s="67">
        <v>0</v>
      </c>
      <c r="X433" s="67"/>
      <c r="Y433" s="67"/>
      <c r="Z433" s="67"/>
      <c r="AA433" s="72"/>
      <c r="AB433" s="73" t="s">
        <v>45</v>
      </c>
    </row>
    <row r="434" spans="1:28" ht="16">
      <c r="A434" s="9">
        <v>1</v>
      </c>
      <c r="B434" s="9">
        <v>2</v>
      </c>
      <c r="C434" s="9">
        <v>4</v>
      </c>
      <c r="D434" s="9" t="str">
        <f t="shared" si="46"/>
        <v>Dynan_D6_272_127_19A</v>
      </c>
      <c r="E434" s="9" t="str">
        <f t="shared" si="47"/>
        <v>Dynan_D6_272_127_19A_Lung_Block</v>
      </c>
      <c r="F434" s="9">
        <f t="shared" si="49"/>
        <v>4</v>
      </c>
      <c r="G434" s="227">
        <v>1</v>
      </c>
      <c r="H434" s="245" t="s">
        <v>150</v>
      </c>
      <c r="I434" s="65" t="s">
        <v>178</v>
      </c>
      <c r="J434" s="66">
        <v>272</v>
      </c>
      <c r="K434" s="67" t="s">
        <v>33</v>
      </c>
      <c r="L434" s="66">
        <v>127</v>
      </c>
      <c r="M434" s="66" t="s">
        <v>34</v>
      </c>
      <c r="N434" s="75">
        <v>0.75</v>
      </c>
      <c r="O434" s="66" t="s">
        <v>35</v>
      </c>
      <c r="P434" s="66" t="s">
        <v>163</v>
      </c>
      <c r="Q434" s="68">
        <v>43410</v>
      </c>
      <c r="R434" s="69">
        <v>43580</v>
      </c>
      <c r="S434" s="70">
        <v>44137</v>
      </c>
      <c r="T434" s="71">
        <f t="shared" si="48"/>
        <v>557</v>
      </c>
      <c r="U434" s="71" t="s">
        <v>164</v>
      </c>
      <c r="V434" s="71">
        <v>0</v>
      </c>
      <c r="W434" s="67">
        <v>0</v>
      </c>
      <c r="X434" s="67"/>
      <c r="Y434" s="67"/>
      <c r="Z434" s="67"/>
      <c r="AA434" s="72" t="s">
        <v>179</v>
      </c>
      <c r="AB434" s="73" t="s">
        <v>45</v>
      </c>
    </row>
    <row r="435" spans="1:28" ht="16">
      <c r="A435" s="9">
        <v>1</v>
      </c>
      <c r="B435" s="9">
        <v>2</v>
      </c>
      <c r="C435" s="9">
        <v>4</v>
      </c>
      <c r="D435" s="9" t="str">
        <f t="shared" si="46"/>
        <v>Dynan_D6_273_127_19A</v>
      </c>
      <c r="E435" s="9" t="str">
        <f t="shared" si="47"/>
        <v>Dynan_D6_273_127_19A_Lung_Block</v>
      </c>
      <c r="F435" s="9">
        <f t="shared" si="49"/>
        <v>5</v>
      </c>
      <c r="G435" s="227">
        <v>1</v>
      </c>
      <c r="H435" s="245" t="s">
        <v>150</v>
      </c>
      <c r="I435" s="65" t="s">
        <v>178</v>
      </c>
      <c r="J435" s="66">
        <v>273</v>
      </c>
      <c r="K435" s="67" t="s">
        <v>33</v>
      </c>
      <c r="L435" s="66">
        <v>127</v>
      </c>
      <c r="M435" s="66" t="s">
        <v>34</v>
      </c>
      <c r="N435" s="75">
        <v>0.75</v>
      </c>
      <c r="O435" s="66" t="s">
        <v>35</v>
      </c>
      <c r="P435" s="66" t="s">
        <v>163</v>
      </c>
      <c r="Q435" s="74">
        <v>43410</v>
      </c>
      <c r="R435" s="69">
        <v>43580</v>
      </c>
      <c r="S435" s="70">
        <v>44137</v>
      </c>
      <c r="T435" s="71">
        <f t="shared" si="48"/>
        <v>557</v>
      </c>
      <c r="U435" s="71" t="s">
        <v>164</v>
      </c>
      <c r="V435" s="71">
        <v>0</v>
      </c>
      <c r="W435" s="67">
        <v>0</v>
      </c>
      <c r="X435" s="67"/>
      <c r="Y435" s="67"/>
      <c r="Z435" s="67"/>
      <c r="AA435" s="72"/>
      <c r="AB435" s="73" t="s">
        <v>45</v>
      </c>
    </row>
    <row r="436" spans="1:28" ht="16">
      <c r="A436" s="9">
        <v>1</v>
      </c>
      <c r="B436" s="9">
        <v>2</v>
      </c>
      <c r="C436" s="9">
        <v>4</v>
      </c>
      <c r="D436" s="9" t="str">
        <f t="shared" si="46"/>
        <v>Dynan_D6_274_128_19A</v>
      </c>
      <c r="E436" s="9" t="str">
        <f t="shared" si="47"/>
        <v>Dynan_D6_274_128_19A_Lung_Block</v>
      </c>
      <c r="F436" s="9">
        <f t="shared" si="49"/>
        <v>6</v>
      </c>
      <c r="G436" s="227">
        <v>1</v>
      </c>
      <c r="H436" s="245" t="s">
        <v>150</v>
      </c>
      <c r="I436" s="65" t="s">
        <v>178</v>
      </c>
      <c r="J436" s="66">
        <v>274</v>
      </c>
      <c r="K436" s="67" t="s">
        <v>33</v>
      </c>
      <c r="L436" s="66">
        <v>128</v>
      </c>
      <c r="M436" s="66" t="s">
        <v>34</v>
      </c>
      <c r="N436" s="75">
        <v>0.75</v>
      </c>
      <c r="O436" s="66" t="s">
        <v>35</v>
      </c>
      <c r="P436" s="66" t="s">
        <v>163</v>
      </c>
      <c r="Q436" s="68">
        <v>43410</v>
      </c>
      <c r="R436" s="69">
        <v>43580</v>
      </c>
      <c r="S436" s="70">
        <v>44137</v>
      </c>
      <c r="T436" s="71">
        <f t="shared" si="48"/>
        <v>557</v>
      </c>
      <c r="U436" s="71" t="s">
        <v>164</v>
      </c>
      <c r="V436" s="71">
        <v>0</v>
      </c>
      <c r="W436" s="67">
        <v>0</v>
      </c>
      <c r="X436" s="67"/>
      <c r="Y436" s="67"/>
      <c r="Z436" s="67">
        <v>1</v>
      </c>
      <c r="AA436" s="72" t="s">
        <v>180</v>
      </c>
      <c r="AB436" s="73" t="s">
        <v>45</v>
      </c>
    </row>
    <row r="437" spans="1:28" ht="16">
      <c r="A437" s="9">
        <v>1</v>
      </c>
      <c r="B437" s="9">
        <v>2</v>
      </c>
      <c r="C437" s="9">
        <v>4</v>
      </c>
      <c r="D437" s="9" t="str">
        <f t="shared" si="46"/>
        <v>Dynan_D6_275_128_19A</v>
      </c>
      <c r="E437" s="9" t="str">
        <f t="shared" si="47"/>
        <v>Dynan_D6_275_128_19A_Lung_Block</v>
      </c>
      <c r="F437" s="9">
        <f t="shared" si="49"/>
        <v>7</v>
      </c>
      <c r="G437" s="227">
        <v>1</v>
      </c>
      <c r="H437" s="245" t="s">
        <v>150</v>
      </c>
      <c r="I437" s="65" t="s">
        <v>178</v>
      </c>
      <c r="J437" s="66">
        <v>275</v>
      </c>
      <c r="K437" s="67" t="s">
        <v>33</v>
      </c>
      <c r="L437" s="66">
        <v>128</v>
      </c>
      <c r="M437" s="66" t="s">
        <v>34</v>
      </c>
      <c r="N437" s="75">
        <v>0.75</v>
      </c>
      <c r="O437" s="66" t="s">
        <v>35</v>
      </c>
      <c r="P437" s="66" t="s">
        <v>163</v>
      </c>
      <c r="Q437" s="68">
        <v>43410</v>
      </c>
      <c r="R437" s="69">
        <v>43580</v>
      </c>
      <c r="S437" s="70">
        <v>44137</v>
      </c>
      <c r="T437" s="71">
        <f t="shared" si="48"/>
        <v>557</v>
      </c>
      <c r="U437" s="71" t="s">
        <v>164</v>
      </c>
      <c r="V437" s="71">
        <v>0</v>
      </c>
      <c r="W437" s="67">
        <v>0</v>
      </c>
      <c r="X437" s="67"/>
      <c r="Y437" s="67"/>
      <c r="Z437" s="67"/>
      <c r="AA437" s="72"/>
      <c r="AB437" s="73" t="s">
        <v>45</v>
      </c>
    </row>
    <row r="438" spans="1:28" ht="16">
      <c r="A438" s="9">
        <v>1</v>
      </c>
      <c r="B438" s="9">
        <v>2</v>
      </c>
      <c r="C438" s="9">
        <v>4</v>
      </c>
      <c r="D438" s="9" t="str">
        <f t="shared" si="46"/>
        <v>Dynan_D6_276_128_19A</v>
      </c>
      <c r="E438" s="9" t="str">
        <f t="shared" si="47"/>
        <v>Dynan_D6_276_128_19A_Lung_Block</v>
      </c>
      <c r="F438" s="9">
        <f t="shared" si="49"/>
        <v>8</v>
      </c>
      <c r="G438" s="227">
        <v>1</v>
      </c>
      <c r="H438" s="245" t="s">
        <v>150</v>
      </c>
      <c r="I438" s="65" t="s">
        <v>178</v>
      </c>
      <c r="J438" s="66">
        <v>276</v>
      </c>
      <c r="K438" s="67" t="s">
        <v>33</v>
      </c>
      <c r="L438" s="66">
        <v>128</v>
      </c>
      <c r="M438" s="66" t="s">
        <v>34</v>
      </c>
      <c r="N438" s="75">
        <v>0.75</v>
      </c>
      <c r="O438" s="66" t="s">
        <v>35</v>
      </c>
      <c r="P438" s="66" t="s">
        <v>163</v>
      </c>
      <c r="Q438" s="68">
        <v>43410</v>
      </c>
      <c r="R438" s="69">
        <v>43580</v>
      </c>
      <c r="S438" s="70">
        <v>44137</v>
      </c>
      <c r="T438" s="71">
        <f t="shared" si="48"/>
        <v>557</v>
      </c>
      <c r="U438" s="71" t="s">
        <v>164</v>
      </c>
      <c r="V438" s="71">
        <v>0</v>
      </c>
      <c r="W438" s="67">
        <v>0</v>
      </c>
      <c r="X438" s="67"/>
      <c r="Y438" s="67"/>
      <c r="Z438" s="67"/>
      <c r="AA438" s="72"/>
      <c r="AB438" s="73" t="s">
        <v>45</v>
      </c>
    </row>
    <row r="439" spans="1:28" ht="16">
      <c r="A439" s="9">
        <v>1</v>
      </c>
      <c r="B439" s="9">
        <v>2</v>
      </c>
      <c r="C439" s="9">
        <v>4</v>
      </c>
      <c r="D439" s="9" t="str">
        <f t="shared" si="46"/>
        <v>Dynan_D6_277_128_19A</v>
      </c>
      <c r="E439" s="9" t="str">
        <f t="shared" si="47"/>
        <v>Dynan_D6_277_128_19A_Lung_Block</v>
      </c>
      <c r="F439" s="9">
        <f t="shared" si="49"/>
        <v>9</v>
      </c>
      <c r="G439" s="227">
        <v>1</v>
      </c>
      <c r="H439" s="245" t="s">
        <v>150</v>
      </c>
      <c r="I439" s="65" t="s">
        <v>178</v>
      </c>
      <c r="J439" s="66">
        <v>277</v>
      </c>
      <c r="K439" s="67" t="s">
        <v>33</v>
      </c>
      <c r="L439" s="66">
        <v>128</v>
      </c>
      <c r="M439" s="66" t="s">
        <v>34</v>
      </c>
      <c r="N439" s="75">
        <v>0.75</v>
      </c>
      <c r="O439" s="66" t="s">
        <v>35</v>
      </c>
      <c r="P439" s="66" t="s">
        <v>163</v>
      </c>
      <c r="Q439" s="68">
        <v>43410</v>
      </c>
      <c r="R439" s="69">
        <v>43580</v>
      </c>
      <c r="S439" s="70">
        <v>44137</v>
      </c>
      <c r="T439" s="71">
        <f t="shared" si="48"/>
        <v>557</v>
      </c>
      <c r="U439" s="71" t="s">
        <v>164</v>
      </c>
      <c r="V439" s="71">
        <v>0</v>
      </c>
      <c r="W439" s="67">
        <v>0</v>
      </c>
      <c r="X439" s="67"/>
      <c r="Y439" s="67"/>
      <c r="Z439" s="67"/>
      <c r="AA439" s="72"/>
      <c r="AB439" s="73" t="s">
        <v>45</v>
      </c>
    </row>
    <row r="440" spans="1:28" ht="16">
      <c r="A440" s="9">
        <v>1</v>
      </c>
      <c r="B440" s="9">
        <v>2</v>
      </c>
      <c r="C440" s="9">
        <v>4</v>
      </c>
      <c r="D440" s="9" t="str">
        <f t="shared" si="46"/>
        <v>Dynan_D6_278_128_19A</v>
      </c>
      <c r="E440" s="9" t="str">
        <f t="shared" si="47"/>
        <v>Dynan_D6_278_128_19A_Lung_Block</v>
      </c>
      <c r="F440" s="9">
        <f t="shared" si="49"/>
        <v>10</v>
      </c>
      <c r="G440" s="227">
        <v>1</v>
      </c>
      <c r="H440" s="245" t="s">
        <v>150</v>
      </c>
      <c r="I440" s="65" t="s">
        <v>178</v>
      </c>
      <c r="J440" s="66">
        <v>278</v>
      </c>
      <c r="K440" s="67" t="s">
        <v>33</v>
      </c>
      <c r="L440" s="66">
        <v>128</v>
      </c>
      <c r="M440" s="66" t="s">
        <v>34</v>
      </c>
      <c r="N440" s="75">
        <v>0.75</v>
      </c>
      <c r="O440" s="66" t="s">
        <v>35</v>
      </c>
      <c r="P440" s="66" t="s">
        <v>163</v>
      </c>
      <c r="Q440" s="74">
        <v>43410</v>
      </c>
      <c r="R440" s="69">
        <v>43580</v>
      </c>
      <c r="S440" s="70">
        <v>44137</v>
      </c>
      <c r="T440" s="71">
        <f t="shared" si="48"/>
        <v>557</v>
      </c>
      <c r="U440" s="71" t="s">
        <v>164</v>
      </c>
      <c r="V440" s="71">
        <v>0</v>
      </c>
      <c r="W440" s="67">
        <v>0</v>
      </c>
      <c r="X440" s="67"/>
      <c r="Y440" s="67"/>
      <c r="Z440" s="67"/>
      <c r="AA440" s="72" t="s">
        <v>181</v>
      </c>
      <c r="AB440" s="73" t="s">
        <v>45</v>
      </c>
    </row>
    <row r="441" spans="1:28" ht="16">
      <c r="A441" s="9">
        <v>1</v>
      </c>
      <c r="B441" s="9">
        <v>2</v>
      </c>
      <c r="C441" s="9">
        <v>4</v>
      </c>
      <c r="D441" s="9" t="str">
        <f t="shared" si="46"/>
        <v>Dynan_D6_281_129_19A</v>
      </c>
      <c r="E441" s="9" t="str">
        <f t="shared" si="47"/>
        <v>Dynan_D6_281_129_19A_Lung_Block</v>
      </c>
      <c r="F441" s="9">
        <f t="shared" si="49"/>
        <v>11</v>
      </c>
      <c r="G441" s="227">
        <v>1</v>
      </c>
      <c r="H441" s="245" t="s">
        <v>150</v>
      </c>
      <c r="I441" s="65" t="s">
        <v>178</v>
      </c>
      <c r="J441" s="66">
        <v>281</v>
      </c>
      <c r="K441" s="67" t="s">
        <v>33</v>
      </c>
      <c r="L441" s="66">
        <v>129</v>
      </c>
      <c r="M441" s="66" t="s">
        <v>34</v>
      </c>
      <c r="N441" s="75">
        <v>0.75</v>
      </c>
      <c r="O441" s="66" t="s">
        <v>35</v>
      </c>
      <c r="P441" s="66" t="s">
        <v>163</v>
      </c>
      <c r="Q441" s="68">
        <v>43410</v>
      </c>
      <c r="R441" s="69">
        <v>43580</v>
      </c>
      <c r="S441" s="70">
        <v>44137</v>
      </c>
      <c r="T441" s="71">
        <f t="shared" si="48"/>
        <v>557</v>
      </c>
      <c r="U441" s="71" t="s">
        <v>164</v>
      </c>
      <c r="V441" s="71">
        <v>0</v>
      </c>
      <c r="W441" s="67">
        <v>0</v>
      </c>
      <c r="X441" s="67"/>
      <c r="Y441" s="67"/>
      <c r="Z441" s="67">
        <v>1</v>
      </c>
      <c r="AA441" s="72" t="s">
        <v>82</v>
      </c>
      <c r="AB441" s="73" t="s">
        <v>45</v>
      </c>
    </row>
    <row r="442" spans="1:28" ht="16">
      <c r="A442" s="9">
        <v>1</v>
      </c>
      <c r="B442" s="9">
        <v>2</v>
      </c>
      <c r="C442" s="9">
        <v>4</v>
      </c>
      <c r="D442" s="9" t="str">
        <f t="shared" si="46"/>
        <v>Dynan_D6_282_129_19A</v>
      </c>
      <c r="E442" s="9" t="str">
        <f t="shared" si="47"/>
        <v>Dynan_D6_282_129_19A_Lung_Block</v>
      </c>
      <c r="F442" s="9">
        <f t="shared" si="49"/>
        <v>12</v>
      </c>
      <c r="G442" s="227">
        <v>1</v>
      </c>
      <c r="H442" s="245" t="s">
        <v>150</v>
      </c>
      <c r="I442" s="65" t="s">
        <v>178</v>
      </c>
      <c r="J442" s="66">
        <v>282</v>
      </c>
      <c r="K442" s="67" t="s">
        <v>33</v>
      </c>
      <c r="L442" s="66">
        <v>129</v>
      </c>
      <c r="M442" s="66" t="s">
        <v>34</v>
      </c>
      <c r="N442" s="75">
        <v>0.75</v>
      </c>
      <c r="O442" s="66" t="s">
        <v>35</v>
      </c>
      <c r="P442" s="66" t="s">
        <v>163</v>
      </c>
      <c r="Q442" s="68">
        <v>43410</v>
      </c>
      <c r="R442" s="69">
        <v>43580</v>
      </c>
      <c r="S442" s="70">
        <v>44137</v>
      </c>
      <c r="T442" s="71">
        <f t="shared" si="48"/>
        <v>557</v>
      </c>
      <c r="U442" s="71" t="s">
        <v>164</v>
      </c>
      <c r="V442" s="71">
        <v>0</v>
      </c>
      <c r="W442" s="67">
        <v>0</v>
      </c>
      <c r="X442" s="67"/>
      <c r="Y442" s="67"/>
      <c r="Z442" s="67">
        <v>1</v>
      </c>
      <c r="AA442" s="72" t="s">
        <v>67</v>
      </c>
      <c r="AB442" s="73" t="s">
        <v>45</v>
      </c>
    </row>
    <row r="443" spans="1:28" ht="16">
      <c r="A443" s="9">
        <v>1</v>
      </c>
      <c r="B443" s="9">
        <v>2</v>
      </c>
      <c r="C443" s="9">
        <v>4</v>
      </c>
      <c r="D443" s="9" t="str">
        <f t="shared" si="46"/>
        <v>Dynan_D6_283_129_19A</v>
      </c>
      <c r="E443" s="9" t="str">
        <f t="shared" si="47"/>
        <v>Dynan_D6_283_129_19A_Lung_Block</v>
      </c>
      <c r="F443" s="9">
        <f t="shared" si="49"/>
        <v>13</v>
      </c>
      <c r="G443" s="227">
        <v>1</v>
      </c>
      <c r="H443" s="245" t="s">
        <v>150</v>
      </c>
      <c r="I443" s="65" t="s">
        <v>178</v>
      </c>
      <c r="J443" s="66">
        <v>283</v>
      </c>
      <c r="K443" s="67" t="s">
        <v>33</v>
      </c>
      <c r="L443" s="66">
        <v>129</v>
      </c>
      <c r="M443" s="66" t="s">
        <v>34</v>
      </c>
      <c r="N443" s="75">
        <v>0.75</v>
      </c>
      <c r="O443" s="66" t="s">
        <v>35</v>
      </c>
      <c r="P443" s="66" t="s">
        <v>163</v>
      </c>
      <c r="Q443" s="74">
        <v>43410</v>
      </c>
      <c r="R443" s="69">
        <v>43580</v>
      </c>
      <c r="S443" s="70">
        <v>44137</v>
      </c>
      <c r="T443" s="71">
        <f t="shared" si="48"/>
        <v>557</v>
      </c>
      <c r="U443" s="71" t="s">
        <v>164</v>
      </c>
      <c r="V443" s="71">
        <v>0</v>
      </c>
      <c r="W443" s="67">
        <v>0</v>
      </c>
      <c r="X443" s="67"/>
      <c r="Y443" s="67"/>
      <c r="Z443" s="67"/>
      <c r="AA443" s="72"/>
      <c r="AB443" s="73" t="s">
        <v>45</v>
      </c>
    </row>
    <row r="444" spans="1:28" ht="16">
      <c r="A444" s="9">
        <v>1</v>
      </c>
      <c r="B444" s="9">
        <v>2</v>
      </c>
      <c r="C444" s="9">
        <v>4</v>
      </c>
      <c r="D444" s="9" t="str">
        <f t="shared" si="46"/>
        <v>Dynan_D6_285_130_19A</v>
      </c>
      <c r="E444" s="9" t="str">
        <f t="shared" si="47"/>
        <v>Dynan_D6_285_130_19A_Lung_Block</v>
      </c>
      <c r="F444" s="9">
        <f t="shared" si="49"/>
        <v>14</v>
      </c>
      <c r="G444" s="227">
        <v>1</v>
      </c>
      <c r="H444" s="245" t="s">
        <v>150</v>
      </c>
      <c r="I444" s="65" t="s">
        <v>178</v>
      </c>
      <c r="J444" s="66">
        <v>285</v>
      </c>
      <c r="K444" s="67" t="s">
        <v>33</v>
      </c>
      <c r="L444" s="66">
        <v>130</v>
      </c>
      <c r="M444" s="66" t="s">
        <v>34</v>
      </c>
      <c r="N444" s="75">
        <v>0.75</v>
      </c>
      <c r="O444" s="66" t="s">
        <v>35</v>
      </c>
      <c r="P444" s="66" t="s">
        <v>163</v>
      </c>
      <c r="Q444" s="68">
        <v>43410</v>
      </c>
      <c r="R444" s="69">
        <v>43580</v>
      </c>
      <c r="S444" s="70">
        <v>44137</v>
      </c>
      <c r="T444" s="71">
        <f t="shared" si="48"/>
        <v>557</v>
      </c>
      <c r="U444" s="71" t="s">
        <v>164</v>
      </c>
      <c r="V444" s="71">
        <v>0</v>
      </c>
      <c r="W444" s="67">
        <v>1</v>
      </c>
      <c r="X444" s="67">
        <v>1</v>
      </c>
      <c r="Y444" s="67"/>
      <c r="Z444" s="67"/>
      <c r="AA444" s="72"/>
      <c r="AB444" s="73" t="s">
        <v>45</v>
      </c>
    </row>
    <row r="445" spans="1:28" ht="16">
      <c r="A445" s="9">
        <v>1</v>
      </c>
      <c r="B445" s="9">
        <v>2</v>
      </c>
      <c r="C445" s="9">
        <v>4</v>
      </c>
      <c r="D445" s="9" t="str">
        <f t="shared" si="46"/>
        <v>Dynan_D6_286_130_19A</v>
      </c>
      <c r="E445" s="9" t="str">
        <f t="shared" si="47"/>
        <v>Dynan_D6_286_130_19A_Lung_Block</v>
      </c>
      <c r="F445" s="9">
        <f t="shared" si="49"/>
        <v>15</v>
      </c>
      <c r="G445" s="227">
        <v>1</v>
      </c>
      <c r="H445" s="245" t="s">
        <v>150</v>
      </c>
      <c r="I445" s="65" t="s">
        <v>178</v>
      </c>
      <c r="J445" s="66">
        <v>286</v>
      </c>
      <c r="K445" s="67" t="s">
        <v>33</v>
      </c>
      <c r="L445" s="66">
        <v>130</v>
      </c>
      <c r="M445" s="66" t="s">
        <v>34</v>
      </c>
      <c r="N445" s="75">
        <v>0.75</v>
      </c>
      <c r="O445" s="66" t="s">
        <v>35</v>
      </c>
      <c r="P445" s="66" t="s">
        <v>163</v>
      </c>
      <c r="Q445" s="68">
        <v>43410</v>
      </c>
      <c r="R445" s="69">
        <v>43580</v>
      </c>
      <c r="S445" s="70">
        <v>44137</v>
      </c>
      <c r="T445" s="71">
        <f t="shared" si="48"/>
        <v>557</v>
      </c>
      <c r="U445" s="71" t="s">
        <v>164</v>
      </c>
      <c r="V445" s="71">
        <v>0</v>
      </c>
      <c r="W445" s="67">
        <v>0</v>
      </c>
      <c r="X445" s="67"/>
      <c r="Y445" s="67"/>
      <c r="Z445" s="67"/>
      <c r="AA445" s="72"/>
      <c r="AB445" s="73" t="s">
        <v>45</v>
      </c>
    </row>
    <row r="446" spans="1:28" ht="16">
      <c r="A446" s="9">
        <v>1</v>
      </c>
      <c r="B446" s="9">
        <v>2</v>
      </c>
      <c r="C446" s="9">
        <v>4</v>
      </c>
      <c r="D446" s="9" t="str">
        <f t="shared" si="46"/>
        <v>Dynan_D6_288_130_19A</v>
      </c>
      <c r="E446" s="9" t="str">
        <f t="shared" si="47"/>
        <v>Dynan_D6_288_130_19A_Lung_Block</v>
      </c>
      <c r="F446" s="9">
        <f t="shared" si="49"/>
        <v>16</v>
      </c>
      <c r="G446" s="227">
        <v>1</v>
      </c>
      <c r="H446" s="245" t="s">
        <v>150</v>
      </c>
      <c r="I446" s="65" t="s">
        <v>178</v>
      </c>
      <c r="J446" s="66">
        <v>288</v>
      </c>
      <c r="K446" s="67" t="s">
        <v>33</v>
      </c>
      <c r="L446" s="66">
        <v>130</v>
      </c>
      <c r="M446" s="66" t="s">
        <v>34</v>
      </c>
      <c r="N446" s="75">
        <v>0.75</v>
      </c>
      <c r="O446" s="66" t="s">
        <v>35</v>
      </c>
      <c r="P446" s="66" t="s">
        <v>163</v>
      </c>
      <c r="Q446" s="74">
        <v>43410</v>
      </c>
      <c r="R446" s="69">
        <v>43580</v>
      </c>
      <c r="S446" s="70">
        <v>44137</v>
      </c>
      <c r="T446" s="71">
        <f t="shared" si="48"/>
        <v>557</v>
      </c>
      <c r="U446" s="71" t="s">
        <v>164</v>
      </c>
      <c r="V446" s="71">
        <v>0</v>
      </c>
      <c r="W446" s="67">
        <v>1</v>
      </c>
      <c r="X446" s="67">
        <v>1</v>
      </c>
      <c r="Y446" s="67"/>
      <c r="Z446" s="67"/>
      <c r="AA446" s="72"/>
      <c r="AB446" s="73" t="s">
        <v>45</v>
      </c>
    </row>
    <row r="447" spans="1:28" ht="16">
      <c r="A447" s="9">
        <v>1</v>
      </c>
      <c r="B447" s="9">
        <v>2</v>
      </c>
      <c r="C447" s="9">
        <v>4</v>
      </c>
      <c r="D447" s="9" t="str">
        <f t="shared" si="46"/>
        <v>Dynan_D6_290_131_19A</v>
      </c>
      <c r="E447" s="9" t="str">
        <f t="shared" si="47"/>
        <v>Dynan_D6_290_131_19A_Lung_Block</v>
      </c>
      <c r="F447" s="9">
        <f t="shared" si="49"/>
        <v>17</v>
      </c>
      <c r="G447" s="227">
        <v>1</v>
      </c>
      <c r="H447" s="245" t="s">
        <v>150</v>
      </c>
      <c r="I447" s="65" t="s">
        <v>178</v>
      </c>
      <c r="J447" s="66">
        <v>290</v>
      </c>
      <c r="K447" s="67" t="s">
        <v>33</v>
      </c>
      <c r="L447" s="66">
        <v>131</v>
      </c>
      <c r="M447" s="66" t="s">
        <v>34</v>
      </c>
      <c r="N447" s="75">
        <v>0.75</v>
      </c>
      <c r="O447" s="66" t="s">
        <v>35</v>
      </c>
      <c r="P447" s="66" t="s">
        <v>163</v>
      </c>
      <c r="Q447" s="68">
        <v>43410</v>
      </c>
      <c r="R447" s="69">
        <v>43580</v>
      </c>
      <c r="S447" s="70">
        <v>44137</v>
      </c>
      <c r="T447" s="71">
        <f t="shared" si="48"/>
        <v>557</v>
      </c>
      <c r="U447" s="71" t="s">
        <v>173</v>
      </c>
      <c r="V447" s="71">
        <v>0</v>
      </c>
      <c r="W447" s="67">
        <v>0</v>
      </c>
      <c r="X447" s="67"/>
      <c r="Y447" s="67"/>
      <c r="Z447" s="67"/>
      <c r="AA447" s="72"/>
      <c r="AB447" s="73" t="s">
        <v>45</v>
      </c>
    </row>
    <row r="448" spans="1:28" ht="16">
      <c r="A448" s="9">
        <v>1</v>
      </c>
      <c r="B448" s="9">
        <v>2</v>
      </c>
      <c r="C448" s="9">
        <v>4</v>
      </c>
      <c r="D448" s="9" t="str">
        <f t="shared" si="46"/>
        <v>Dynan_D6_291_131_19A</v>
      </c>
      <c r="E448" s="9" t="str">
        <f t="shared" si="47"/>
        <v>Dynan_D6_291_131_19A_Lung_Block</v>
      </c>
      <c r="F448" s="9">
        <f t="shared" si="49"/>
        <v>18</v>
      </c>
      <c r="G448" s="227">
        <v>1</v>
      </c>
      <c r="H448" s="245" t="s">
        <v>150</v>
      </c>
      <c r="I448" s="65" t="s">
        <v>178</v>
      </c>
      <c r="J448" s="66">
        <v>291</v>
      </c>
      <c r="K448" s="67" t="s">
        <v>33</v>
      </c>
      <c r="L448" s="66">
        <v>131</v>
      </c>
      <c r="M448" s="66" t="s">
        <v>34</v>
      </c>
      <c r="N448" s="75">
        <v>0.75</v>
      </c>
      <c r="O448" s="66" t="s">
        <v>35</v>
      </c>
      <c r="P448" s="66" t="s">
        <v>163</v>
      </c>
      <c r="Q448" s="68">
        <v>43410</v>
      </c>
      <c r="R448" s="69">
        <v>43580</v>
      </c>
      <c r="S448" s="70">
        <v>44137</v>
      </c>
      <c r="T448" s="71">
        <f t="shared" si="48"/>
        <v>557</v>
      </c>
      <c r="U448" s="71" t="s">
        <v>173</v>
      </c>
      <c r="V448" s="71">
        <v>0</v>
      </c>
      <c r="W448" s="67">
        <v>0</v>
      </c>
      <c r="X448" s="67"/>
      <c r="Y448" s="67"/>
      <c r="Z448" s="67"/>
      <c r="AA448" s="72" t="s">
        <v>182</v>
      </c>
      <c r="AB448" s="73" t="s">
        <v>45</v>
      </c>
    </row>
    <row r="449" spans="1:28" ht="16">
      <c r="A449" s="9">
        <v>1</v>
      </c>
      <c r="B449" s="9">
        <v>2</v>
      </c>
      <c r="C449" s="9">
        <v>4</v>
      </c>
      <c r="D449" s="9" t="str">
        <f t="shared" si="46"/>
        <v>Dynan_D6_292_131_19A</v>
      </c>
      <c r="E449" s="9" t="str">
        <f t="shared" si="47"/>
        <v>Dynan_D6_292_131_19A_Lung_Block</v>
      </c>
      <c r="F449" s="9">
        <f t="shared" si="49"/>
        <v>19</v>
      </c>
      <c r="G449" s="227">
        <v>1</v>
      </c>
      <c r="H449" s="245" t="s">
        <v>150</v>
      </c>
      <c r="I449" s="65" t="s">
        <v>178</v>
      </c>
      <c r="J449" s="66">
        <v>292</v>
      </c>
      <c r="K449" s="67" t="s">
        <v>33</v>
      </c>
      <c r="L449" s="66">
        <v>131</v>
      </c>
      <c r="M449" s="66" t="s">
        <v>34</v>
      </c>
      <c r="N449" s="75">
        <v>0.75</v>
      </c>
      <c r="O449" s="66" t="s">
        <v>35</v>
      </c>
      <c r="P449" s="66" t="s">
        <v>163</v>
      </c>
      <c r="Q449" s="68">
        <v>43410</v>
      </c>
      <c r="R449" s="69">
        <v>43580</v>
      </c>
      <c r="S449" s="70">
        <v>44137</v>
      </c>
      <c r="T449" s="71">
        <f t="shared" si="48"/>
        <v>557</v>
      </c>
      <c r="U449" s="71" t="s">
        <v>173</v>
      </c>
      <c r="V449" s="71">
        <v>0</v>
      </c>
      <c r="W449" s="67">
        <v>1</v>
      </c>
      <c r="X449" s="67">
        <v>1</v>
      </c>
      <c r="Y449" s="67"/>
      <c r="Z449" s="67"/>
      <c r="AA449" s="72"/>
      <c r="AB449" s="73" t="s">
        <v>45</v>
      </c>
    </row>
    <row r="450" spans="1:28" ht="16">
      <c r="A450" s="9">
        <v>1</v>
      </c>
      <c r="B450" s="9">
        <v>2</v>
      </c>
      <c r="C450" s="9">
        <v>4</v>
      </c>
      <c r="D450" s="9" t="str">
        <f t="shared" si="46"/>
        <v>Dynan_D6_293_131_19A</v>
      </c>
      <c r="E450" s="9" t="str">
        <f t="shared" si="47"/>
        <v>Dynan_D6_293_131_19A_Lung_Block</v>
      </c>
      <c r="F450" s="9">
        <f t="shared" si="49"/>
        <v>20</v>
      </c>
      <c r="G450" s="227">
        <v>1</v>
      </c>
      <c r="H450" s="245" t="s">
        <v>150</v>
      </c>
      <c r="I450" s="65" t="s">
        <v>178</v>
      </c>
      <c r="J450" s="66">
        <v>293</v>
      </c>
      <c r="K450" s="67" t="s">
        <v>33</v>
      </c>
      <c r="L450" s="66">
        <v>131</v>
      </c>
      <c r="M450" s="66" t="s">
        <v>34</v>
      </c>
      <c r="N450" s="75">
        <v>0.75</v>
      </c>
      <c r="O450" s="66" t="s">
        <v>35</v>
      </c>
      <c r="P450" s="66" t="s">
        <v>163</v>
      </c>
      <c r="Q450" s="74">
        <v>43410</v>
      </c>
      <c r="R450" s="69">
        <v>43580</v>
      </c>
      <c r="S450" s="70">
        <v>44137</v>
      </c>
      <c r="T450" s="71">
        <f t="shared" ref="T450:T476" si="50">S450-R450</f>
        <v>557</v>
      </c>
      <c r="U450" s="71" t="s">
        <v>173</v>
      </c>
      <c r="V450" s="71">
        <v>0</v>
      </c>
      <c r="W450" s="67">
        <v>0</v>
      </c>
      <c r="X450" s="67"/>
      <c r="Y450" s="67"/>
      <c r="Z450" s="67"/>
      <c r="AA450" s="72" t="s">
        <v>183</v>
      </c>
      <c r="AB450" s="73" t="s">
        <v>45</v>
      </c>
    </row>
    <row r="451" spans="1:28" ht="16">
      <c r="A451" s="9">
        <v>1</v>
      </c>
      <c r="B451" s="9">
        <v>2</v>
      </c>
      <c r="C451" s="9">
        <v>4</v>
      </c>
      <c r="D451" s="9" t="str">
        <f t="shared" si="46"/>
        <v>Dynan_D6_295_132_19A</v>
      </c>
      <c r="E451" s="9" t="str">
        <f t="shared" si="47"/>
        <v>Dynan_D6_295_132_19A_Lung_Block</v>
      </c>
      <c r="F451" s="9">
        <f t="shared" si="49"/>
        <v>21</v>
      </c>
      <c r="G451" s="227">
        <v>1</v>
      </c>
      <c r="H451" s="245" t="s">
        <v>150</v>
      </c>
      <c r="I451" s="65" t="s">
        <v>178</v>
      </c>
      <c r="J451" s="66">
        <v>295</v>
      </c>
      <c r="K451" s="67" t="s">
        <v>33</v>
      </c>
      <c r="L451" s="66">
        <v>132</v>
      </c>
      <c r="M451" s="66" t="s">
        <v>34</v>
      </c>
      <c r="N451" s="75">
        <v>0.75</v>
      </c>
      <c r="O451" s="66" t="s">
        <v>35</v>
      </c>
      <c r="P451" s="66" t="s">
        <v>163</v>
      </c>
      <c r="Q451" s="68">
        <v>43410</v>
      </c>
      <c r="R451" s="69">
        <v>43580</v>
      </c>
      <c r="S451" s="70">
        <v>44137</v>
      </c>
      <c r="T451" s="71">
        <f t="shared" si="50"/>
        <v>557</v>
      </c>
      <c r="U451" s="71" t="s">
        <v>173</v>
      </c>
      <c r="V451" s="71">
        <v>0</v>
      </c>
      <c r="W451" s="67">
        <v>0</v>
      </c>
      <c r="X451" s="67"/>
      <c r="Y451" s="67"/>
      <c r="Z451" s="67">
        <v>1</v>
      </c>
      <c r="AA451" s="72" t="s">
        <v>167</v>
      </c>
      <c r="AB451" s="73" t="s">
        <v>45</v>
      </c>
    </row>
    <row r="452" spans="1:28" ht="16">
      <c r="A452" s="9">
        <v>1</v>
      </c>
      <c r="B452" s="9">
        <v>2</v>
      </c>
      <c r="C452" s="9">
        <v>4</v>
      </c>
      <c r="D452" s="9" t="str">
        <f t="shared" si="46"/>
        <v>Dynan_D6_296_132_19A</v>
      </c>
      <c r="E452" s="9" t="str">
        <f t="shared" si="47"/>
        <v>Dynan_D6_296_132_19A_Lung_Block</v>
      </c>
      <c r="F452" s="9">
        <f t="shared" si="49"/>
        <v>22</v>
      </c>
      <c r="G452" s="227">
        <v>1</v>
      </c>
      <c r="H452" s="245" t="s">
        <v>150</v>
      </c>
      <c r="I452" s="65" t="s">
        <v>178</v>
      </c>
      <c r="J452" s="66">
        <v>296</v>
      </c>
      <c r="K452" s="67" t="s">
        <v>33</v>
      </c>
      <c r="L452" s="66">
        <v>132</v>
      </c>
      <c r="M452" s="66" t="s">
        <v>34</v>
      </c>
      <c r="N452" s="75">
        <v>0.75</v>
      </c>
      <c r="O452" s="66" t="s">
        <v>35</v>
      </c>
      <c r="P452" s="66" t="s">
        <v>163</v>
      </c>
      <c r="Q452" s="68">
        <v>43410</v>
      </c>
      <c r="R452" s="69">
        <v>43580</v>
      </c>
      <c r="S452" s="70">
        <v>44137</v>
      </c>
      <c r="T452" s="71">
        <f t="shared" si="50"/>
        <v>557</v>
      </c>
      <c r="U452" s="71" t="s">
        <v>173</v>
      </c>
      <c r="V452" s="71">
        <v>0</v>
      </c>
      <c r="W452" s="67">
        <v>0</v>
      </c>
      <c r="X452" s="67"/>
      <c r="Y452" s="67"/>
      <c r="Z452" s="67"/>
      <c r="AA452" s="72"/>
      <c r="AB452" s="73" t="s">
        <v>45</v>
      </c>
    </row>
    <row r="453" spans="1:28" ht="16">
      <c r="A453" s="9">
        <v>1</v>
      </c>
      <c r="B453" s="9">
        <v>2</v>
      </c>
      <c r="C453" s="9">
        <v>4</v>
      </c>
      <c r="D453" s="9" t="str">
        <f t="shared" si="46"/>
        <v>Dynan_D6_297_132_19A</v>
      </c>
      <c r="E453" s="9" t="str">
        <f t="shared" si="47"/>
        <v>Dynan_D6_297_132_19A_Lung_Block</v>
      </c>
      <c r="F453" s="9">
        <f t="shared" si="49"/>
        <v>23</v>
      </c>
      <c r="G453" s="227">
        <v>1</v>
      </c>
      <c r="H453" s="245" t="s">
        <v>150</v>
      </c>
      <c r="I453" s="65" t="s">
        <v>178</v>
      </c>
      <c r="J453" s="66">
        <v>297</v>
      </c>
      <c r="K453" s="67" t="s">
        <v>33</v>
      </c>
      <c r="L453" s="66">
        <v>132</v>
      </c>
      <c r="M453" s="66" t="s">
        <v>34</v>
      </c>
      <c r="N453" s="75">
        <v>0.75</v>
      </c>
      <c r="O453" s="66" t="s">
        <v>35</v>
      </c>
      <c r="P453" s="66" t="s">
        <v>163</v>
      </c>
      <c r="Q453" s="68">
        <v>43410</v>
      </c>
      <c r="R453" s="69">
        <v>43580</v>
      </c>
      <c r="S453" s="70">
        <v>44137</v>
      </c>
      <c r="T453" s="71">
        <f t="shared" si="50"/>
        <v>557</v>
      </c>
      <c r="U453" s="71" t="s">
        <v>173</v>
      </c>
      <c r="V453" s="71">
        <v>0</v>
      </c>
      <c r="W453" s="67">
        <v>0</v>
      </c>
      <c r="X453" s="67"/>
      <c r="Y453" s="67"/>
      <c r="Z453" s="67"/>
      <c r="AA453" s="72"/>
      <c r="AB453" s="73" t="s">
        <v>45</v>
      </c>
    </row>
    <row r="454" spans="1:28" ht="16">
      <c r="A454" s="9">
        <v>1</v>
      </c>
      <c r="B454" s="9">
        <v>2</v>
      </c>
      <c r="C454" s="9">
        <v>4</v>
      </c>
      <c r="D454" s="9" t="str">
        <f t="shared" si="46"/>
        <v>Dynan_D6_298_132_19A</v>
      </c>
      <c r="E454" s="9" t="str">
        <f t="shared" si="47"/>
        <v>Dynan_D6_298_132_19A_Lung_Block</v>
      </c>
      <c r="F454" s="9">
        <f>F453+1</f>
        <v>24</v>
      </c>
      <c r="G454" s="227">
        <v>1</v>
      </c>
      <c r="H454" s="245" t="s">
        <v>150</v>
      </c>
      <c r="I454" s="65" t="s">
        <v>178</v>
      </c>
      <c r="J454" s="66">
        <v>298</v>
      </c>
      <c r="K454" s="67" t="s">
        <v>33</v>
      </c>
      <c r="L454" s="66">
        <v>132</v>
      </c>
      <c r="M454" s="66" t="s">
        <v>34</v>
      </c>
      <c r="N454" s="75">
        <v>0.75</v>
      </c>
      <c r="O454" s="66" t="s">
        <v>35</v>
      </c>
      <c r="P454" s="66" t="s">
        <v>163</v>
      </c>
      <c r="Q454" s="74">
        <v>43410</v>
      </c>
      <c r="R454" s="69">
        <v>43580</v>
      </c>
      <c r="S454" s="70">
        <v>44137</v>
      </c>
      <c r="T454" s="71">
        <f t="shared" si="50"/>
        <v>557</v>
      </c>
      <c r="U454" s="71" t="s">
        <v>173</v>
      </c>
      <c r="V454" s="71">
        <v>0</v>
      </c>
      <c r="W454" s="67">
        <v>0</v>
      </c>
      <c r="X454" s="67"/>
      <c r="Y454" s="67"/>
      <c r="Z454" s="67"/>
      <c r="AA454" s="72"/>
      <c r="AB454" s="73" t="s">
        <v>45</v>
      </c>
    </row>
    <row r="455" spans="1:28" ht="16">
      <c r="A455" s="9">
        <v>1</v>
      </c>
      <c r="B455" s="9">
        <v>2</v>
      </c>
      <c r="C455" s="9">
        <v>4</v>
      </c>
      <c r="D455" s="9" t="str">
        <f t="shared" si="46"/>
        <v>Dynan_D6_299_133_19A</v>
      </c>
      <c r="E455" s="9" t="str">
        <f t="shared" si="47"/>
        <v>Dynan_D6_299_133_19A_Lung_Block</v>
      </c>
      <c r="F455" s="9">
        <f t="shared" si="49"/>
        <v>25</v>
      </c>
      <c r="G455" s="227">
        <v>1</v>
      </c>
      <c r="H455" s="245" t="s">
        <v>150</v>
      </c>
      <c r="I455" s="65" t="s">
        <v>178</v>
      </c>
      <c r="J455" s="66">
        <v>299</v>
      </c>
      <c r="K455" s="67" t="s">
        <v>33</v>
      </c>
      <c r="L455" s="66">
        <v>133</v>
      </c>
      <c r="M455" s="66" t="s">
        <v>34</v>
      </c>
      <c r="N455" s="75">
        <v>0.75</v>
      </c>
      <c r="O455" s="66" t="s">
        <v>35</v>
      </c>
      <c r="P455" s="66" t="s">
        <v>163</v>
      </c>
      <c r="Q455" s="68">
        <v>43410</v>
      </c>
      <c r="R455" s="69">
        <v>43580</v>
      </c>
      <c r="S455" s="70">
        <v>44137</v>
      </c>
      <c r="T455" s="71">
        <f t="shared" si="50"/>
        <v>557</v>
      </c>
      <c r="U455" s="71" t="s">
        <v>173</v>
      </c>
      <c r="V455" s="71">
        <v>0</v>
      </c>
      <c r="W455" s="67">
        <v>0</v>
      </c>
      <c r="X455" s="67"/>
      <c r="Y455" s="67"/>
      <c r="Z455" s="67"/>
      <c r="AA455" s="72"/>
      <c r="AB455" s="73" t="s">
        <v>45</v>
      </c>
    </row>
    <row r="456" spans="1:28" ht="16">
      <c r="A456" s="9">
        <v>1</v>
      </c>
      <c r="B456" s="9">
        <v>2</v>
      </c>
      <c r="C456" s="9">
        <v>4</v>
      </c>
      <c r="D456" s="9" t="str">
        <f t="shared" si="46"/>
        <v>Dynan_D6_300_133_19A</v>
      </c>
      <c r="E456" s="9" t="str">
        <f t="shared" si="47"/>
        <v>Dynan_D6_300_133_19A_Lung_Block</v>
      </c>
      <c r="F456" s="9">
        <f t="shared" si="49"/>
        <v>26</v>
      </c>
      <c r="G456" s="227">
        <v>1</v>
      </c>
      <c r="H456" s="245" t="s">
        <v>150</v>
      </c>
      <c r="I456" s="65" t="s">
        <v>178</v>
      </c>
      <c r="J456" s="66">
        <v>300</v>
      </c>
      <c r="K456" s="67" t="s">
        <v>33</v>
      </c>
      <c r="L456" s="66">
        <v>133</v>
      </c>
      <c r="M456" s="66" t="s">
        <v>34</v>
      </c>
      <c r="N456" s="75">
        <v>0.75</v>
      </c>
      <c r="O456" s="66" t="s">
        <v>35</v>
      </c>
      <c r="P456" s="66" t="s">
        <v>163</v>
      </c>
      <c r="Q456" s="68">
        <v>43410</v>
      </c>
      <c r="R456" s="69">
        <v>43580</v>
      </c>
      <c r="S456" s="70">
        <v>44137</v>
      </c>
      <c r="T456" s="71">
        <f t="shared" si="50"/>
        <v>557</v>
      </c>
      <c r="U456" s="71" t="s">
        <v>173</v>
      </c>
      <c r="V456" s="71">
        <v>0</v>
      </c>
      <c r="W456" s="67">
        <v>0</v>
      </c>
      <c r="X456" s="67"/>
      <c r="Y456" s="67"/>
      <c r="Z456" s="67">
        <v>1</v>
      </c>
      <c r="AA456" s="72" t="s">
        <v>82</v>
      </c>
      <c r="AB456" s="73" t="s">
        <v>45</v>
      </c>
    </row>
    <row r="457" spans="1:28" ht="16">
      <c r="A457" s="9">
        <v>1</v>
      </c>
      <c r="B457" s="9">
        <v>2</v>
      </c>
      <c r="C457" s="9">
        <v>4</v>
      </c>
      <c r="D457" s="9" t="str">
        <f t="shared" si="46"/>
        <v>Dynan_D6_301_133_19A</v>
      </c>
      <c r="E457" s="9" t="str">
        <f t="shared" si="47"/>
        <v>Dynan_D6_301_133_19A_Lung_Block</v>
      </c>
      <c r="F457" s="9">
        <f t="shared" si="49"/>
        <v>27</v>
      </c>
      <c r="G457" s="227">
        <v>1</v>
      </c>
      <c r="H457" s="245" t="s">
        <v>150</v>
      </c>
      <c r="I457" s="65" t="s">
        <v>178</v>
      </c>
      <c r="J457" s="66">
        <v>301</v>
      </c>
      <c r="K457" s="67" t="s">
        <v>33</v>
      </c>
      <c r="L457" s="66">
        <v>133</v>
      </c>
      <c r="M457" s="66" t="s">
        <v>34</v>
      </c>
      <c r="N457" s="75">
        <v>0.75</v>
      </c>
      <c r="O457" s="66" t="s">
        <v>35</v>
      </c>
      <c r="P457" s="66" t="s">
        <v>163</v>
      </c>
      <c r="Q457" s="68">
        <v>43410</v>
      </c>
      <c r="R457" s="69">
        <v>43580</v>
      </c>
      <c r="S457" s="70">
        <v>44137</v>
      </c>
      <c r="T457" s="71">
        <f t="shared" si="50"/>
        <v>557</v>
      </c>
      <c r="U457" s="71" t="s">
        <v>173</v>
      </c>
      <c r="V457" s="71">
        <v>0</v>
      </c>
      <c r="W457" s="67">
        <v>0</v>
      </c>
      <c r="X457" s="67"/>
      <c r="Y457" s="67"/>
      <c r="Z457" s="67"/>
      <c r="AA457" s="72"/>
      <c r="AB457" s="73" t="s">
        <v>45</v>
      </c>
    </row>
    <row r="458" spans="1:28" ht="16">
      <c r="A458" s="9">
        <v>1</v>
      </c>
      <c r="B458" s="9">
        <v>2</v>
      </c>
      <c r="C458" s="9">
        <v>4</v>
      </c>
      <c r="D458" s="9" t="str">
        <f t="shared" si="46"/>
        <v>Dynan_D6_303_133_19A</v>
      </c>
      <c r="E458" s="9" t="str">
        <f t="shared" si="47"/>
        <v>Dynan_D6_303_133_19A_Lung_Block</v>
      </c>
      <c r="F458" s="9">
        <f t="shared" si="49"/>
        <v>28</v>
      </c>
      <c r="G458" s="227">
        <v>1</v>
      </c>
      <c r="H458" s="245" t="s">
        <v>150</v>
      </c>
      <c r="I458" s="65" t="s">
        <v>178</v>
      </c>
      <c r="J458" s="66">
        <v>303</v>
      </c>
      <c r="K458" s="67" t="s">
        <v>33</v>
      </c>
      <c r="L458" s="66">
        <v>133</v>
      </c>
      <c r="M458" s="66" t="s">
        <v>34</v>
      </c>
      <c r="N458" s="75">
        <v>0.75</v>
      </c>
      <c r="O458" s="66" t="s">
        <v>35</v>
      </c>
      <c r="P458" s="66" t="s">
        <v>163</v>
      </c>
      <c r="Q458" s="74">
        <v>43410</v>
      </c>
      <c r="R458" s="69">
        <v>43580</v>
      </c>
      <c r="S458" s="70">
        <v>44137</v>
      </c>
      <c r="T458" s="71">
        <f t="shared" si="50"/>
        <v>557</v>
      </c>
      <c r="U458" s="71" t="s">
        <v>173</v>
      </c>
      <c r="V458" s="71">
        <v>0</v>
      </c>
      <c r="W458" s="67">
        <v>0</v>
      </c>
      <c r="X458" s="67"/>
      <c r="Y458" s="67"/>
      <c r="Z458" s="67">
        <v>1</v>
      </c>
      <c r="AA458" s="72" t="s">
        <v>167</v>
      </c>
      <c r="AB458" s="73" t="s">
        <v>45</v>
      </c>
    </row>
    <row r="459" spans="1:28" ht="16">
      <c r="A459" s="9">
        <v>1</v>
      </c>
      <c r="B459" s="9">
        <v>2</v>
      </c>
      <c r="C459" s="9">
        <v>4</v>
      </c>
      <c r="D459" s="9" t="str">
        <f t="shared" si="46"/>
        <v>Dynan_D6_305_134_19A</v>
      </c>
      <c r="E459" s="9" t="str">
        <f t="shared" si="47"/>
        <v>Dynan_D6_305_134_19A_Lung_Block</v>
      </c>
      <c r="F459" s="9">
        <f t="shared" si="49"/>
        <v>29</v>
      </c>
      <c r="G459" s="227">
        <v>1</v>
      </c>
      <c r="H459" s="245" t="s">
        <v>150</v>
      </c>
      <c r="I459" s="65" t="s">
        <v>178</v>
      </c>
      <c r="J459" s="66">
        <v>305</v>
      </c>
      <c r="K459" s="67" t="s">
        <v>33</v>
      </c>
      <c r="L459" s="66">
        <v>134</v>
      </c>
      <c r="M459" s="66" t="s">
        <v>34</v>
      </c>
      <c r="N459" s="75">
        <v>0.75</v>
      </c>
      <c r="O459" s="66" t="s">
        <v>35</v>
      </c>
      <c r="P459" s="66" t="s">
        <v>163</v>
      </c>
      <c r="Q459" s="68">
        <v>43410</v>
      </c>
      <c r="R459" s="69">
        <v>43580</v>
      </c>
      <c r="S459" s="70">
        <v>44137</v>
      </c>
      <c r="T459" s="71">
        <f t="shared" si="50"/>
        <v>557</v>
      </c>
      <c r="U459" s="71" t="s">
        <v>173</v>
      </c>
      <c r="V459" s="71">
        <v>0</v>
      </c>
      <c r="W459" s="67">
        <v>0</v>
      </c>
      <c r="X459" s="67"/>
      <c r="Y459" s="67"/>
      <c r="Z459" s="67"/>
      <c r="AA459" s="72"/>
      <c r="AB459" s="73" t="s">
        <v>45</v>
      </c>
    </row>
    <row r="460" spans="1:28" ht="16">
      <c r="A460" s="9">
        <v>1</v>
      </c>
      <c r="B460" s="9">
        <v>2</v>
      </c>
      <c r="C460" s="9">
        <v>4</v>
      </c>
      <c r="D460" s="9" t="str">
        <f t="shared" si="46"/>
        <v>Dynan_D6_306_134_19A</v>
      </c>
      <c r="E460" s="9" t="str">
        <f t="shared" si="47"/>
        <v>Dynan_D6_306_134_19A_Lung_Block</v>
      </c>
      <c r="F460" s="9">
        <f t="shared" si="49"/>
        <v>30</v>
      </c>
      <c r="G460" s="227">
        <v>1</v>
      </c>
      <c r="H460" s="245" t="s">
        <v>150</v>
      </c>
      <c r="I460" s="65" t="s">
        <v>178</v>
      </c>
      <c r="J460" s="66">
        <v>306</v>
      </c>
      <c r="K460" s="67" t="s">
        <v>33</v>
      </c>
      <c r="L460" s="66">
        <v>134</v>
      </c>
      <c r="M460" s="66" t="s">
        <v>34</v>
      </c>
      <c r="N460" s="75">
        <v>0.75</v>
      </c>
      <c r="O460" s="66" t="s">
        <v>35</v>
      </c>
      <c r="P460" s="66" t="s">
        <v>163</v>
      </c>
      <c r="Q460" s="68">
        <v>43410</v>
      </c>
      <c r="R460" s="69">
        <v>43580</v>
      </c>
      <c r="S460" s="70">
        <v>44137</v>
      </c>
      <c r="T460" s="71">
        <f t="shared" si="50"/>
        <v>557</v>
      </c>
      <c r="U460" s="71" t="s">
        <v>173</v>
      </c>
      <c r="V460" s="71">
        <v>0</v>
      </c>
      <c r="W460" s="67">
        <v>0</v>
      </c>
      <c r="X460" s="67"/>
      <c r="Y460" s="67"/>
      <c r="Z460" s="67"/>
      <c r="AA460" s="72"/>
      <c r="AB460" s="73" t="s">
        <v>45</v>
      </c>
    </row>
    <row r="461" spans="1:28" ht="16">
      <c r="A461" s="9">
        <v>1</v>
      </c>
      <c r="B461" s="9">
        <v>2</v>
      </c>
      <c r="C461" s="9">
        <v>4</v>
      </c>
      <c r="D461" s="9" t="str">
        <f t="shared" si="46"/>
        <v>Dynan_D6_307_134_19A</v>
      </c>
      <c r="E461" s="9" t="str">
        <f t="shared" si="47"/>
        <v>Dynan_D6_307_134_19A_Lung_Block</v>
      </c>
      <c r="F461" s="9">
        <f t="shared" si="49"/>
        <v>31</v>
      </c>
      <c r="G461" s="227">
        <v>1</v>
      </c>
      <c r="H461" s="245" t="s">
        <v>150</v>
      </c>
      <c r="I461" s="65" t="s">
        <v>178</v>
      </c>
      <c r="J461" s="66">
        <v>307</v>
      </c>
      <c r="K461" s="67" t="s">
        <v>33</v>
      </c>
      <c r="L461" s="66">
        <v>134</v>
      </c>
      <c r="M461" s="66" t="s">
        <v>34</v>
      </c>
      <c r="N461" s="75">
        <v>0.75</v>
      </c>
      <c r="O461" s="66" t="s">
        <v>35</v>
      </c>
      <c r="P461" s="66" t="s">
        <v>163</v>
      </c>
      <c r="Q461" s="68">
        <v>43410</v>
      </c>
      <c r="R461" s="69">
        <v>43580</v>
      </c>
      <c r="S461" s="70">
        <v>44137</v>
      </c>
      <c r="T461" s="71">
        <f t="shared" si="50"/>
        <v>557</v>
      </c>
      <c r="U461" s="71" t="s">
        <v>173</v>
      </c>
      <c r="V461" s="71">
        <v>0</v>
      </c>
      <c r="W461" s="67">
        <v>0</v>
      </c>
      <c r="X461" s="67"/>
      <c r="Y461" s="67"/>
      <c r="Z461" s="67">
        <v>1</v>
      </c>
      <c r="AA461" s="72" t="s">
        <v>167</v>
      </c>
      <c r="AB461" s="73" t="s">
        <v>45</v>
      </c>
    </row>
    <row r="462" spans="1:28" ht="16">
      <c r="A462" s="9">
        <v>1</v>
      </c>
      <c r="B462" s="9">
        <v>2</v>
      </c>
      <c r="C462" s="9">
        <v>5</v>
      </c>
      <c r="D462" s="9" t="str">
        <f t="shared" si="46"/>
        <v>Dynan_D6_308_134_19A</v>
      </c>
      <c r="E462" s="9" t="str">
        <f t="shared" si="47"/>
        <v>Dynan_D6_308_134_19A_Lung_Block</v>
      </c>
      <c r="F462" s="9">
        <f>1</f>
        <v>1</v>
      </c>
      <c r="G462" s="227">
        <v>1</v>
      </c>
      <c r="H462" s="245" t="s">
        <v>150</v>
      </c>
      <c r="I462" s="65" t="s">
        <v>178</v>
      </c>
      <c r="J462" s="66">
        <v>308</v>
      </c>
      <c r="K462" s="67" t="s">
        <v>33</v>
      </c>
      <c r="L462" s="66">
        <v>134</v>
      </c>
      <c r="M462" s="66" t="s">
        <v>34</v>
      </c>
      <c r="N462" s="75">
        <v>0.75</v>
      </c>
      <c r="O462" s="66" t="s">
        <v>35</v>
      </c>
      <c r="P462" s="66" t="s">
        <v>163</v>
      </c>
      <c r="Q462" s="74">
        <v>43410</v>
      </c>
      <c r="R462" s="69">
        <v>43580</v>
      </c>
      <c r="S462" s="70">
        <v>44137</v>
      </c>
      <c r="T462" s="71">
        <f t="shared" si="50"/>
        <v>557</v>
      </c>
      <c r="U462" s="71" t="s">
        <v>173</v>
      </c>
      <c r="V462" s="71">
        <v>0</v>
      </c>
      <c r="W462" s="67">
        <v>0</v>
      </c>
      <c r="X462" s="67"/>
      <c r="Y462" s="67"/>
      <c r="Z462" s="67"/>
      <c r="AA462" s="72"/>
      <c r="AB462" s="73" t="s">
        <v>45</v>
      </c>
    </row>
    <row r="463" spans="1:28" ht="16">
      <c r="A463" s="9">
        <v>1</v>
      </c>
      <c r="B463" s="9">
        <v>2</v>
      </c>
      <c r="C463" s="9">
        <v>5</v>
      </c>
      <c r="D463" s="9" t="str">
        <f t="shared" si="46"/>
        <v>Dynan_D6_312_135_19A</v>
      </c>
      <c r="E463" s="9" t="str">
        <f t="shared" si="47"/>
        <v>Dynan_D6_312_135_19A_Lung_Block</v>
      </c>
      <c r="F463" s="282">
        <f>F462+1</f>
        <v>2</v>
      </c>
      <c r="G463" s="227">
        <v>1</v>
      </c>
      <c r="H463" s="245" t="s">
        <v>150</v>
      </c>
      <c r="I463" s="65" t="s">
        <v>178</v>
      </c>
      <c r="J463" s="66">
        <v>312</v>
      </c>
      <c r="K463" s="67" t="s">
        <v>33</v>
      </c>
      <c r="L463" s="66">
        <v>135</v>
      </c>
      <c r="M463" s="66" t="s">
        <v>34</v>
      </c>
      <c r="N463" s="75">
        <v>0.75</v>
      </c>
      <c r="O463" s="66" t="s">
        <v>35</v>
      </c>
      <c r="P463" s="66" t="s">
        <v>163</v>
      </c>
      <c r="Q463" s="68">
        <v>43410</v>
      </c>
      <c r="R463" s="69">
        <v>43580</v>
      </c>
      <c r="S463" s="70">
        <v>44138</v>
      </c>
      <c r="T463" s="71">
        <f t="shared" si="50"/>
        <v>558</v>
      </c>
      <c r="U463" s="71" t="s">
        <v>173</v>
      </c>
      <c r="V463" s="71">
        <v>0</v>
      </c>
      <c r="W463" s="67">
        <v>0</v>
      </c>
      <c r="X463" s="67"/>
      <c r="Y463" s="67"/>
      <c r="Z463" s="67"/>
      <c r="AA463" s="72"/>
      <c r="AB463" s="73" t="s">
        <v>45</v>
      </c>
    </row>
    <row r="464" spans="1:28" ht="16">
      <c r="A464" s="9">
        <v>1</v>
      </c>
      <c r="B464" s="9">
        <v>2</v>
      </c>
      <c r="C464" s="9">
        <v>5</v>
      </c>
      <c r="D464" s="9" t="str">
        <f t="shared" si="46"/>
        <v>Dynan_D6_313_135_19A</v>
      </c>
      <c r="E464" s="9" t="str">
        <f t="shared" si="47"/>
        <v>Dynan_D6_313_135_19A_Lung_Block</v>
      </c>
      <c r="F464" s="282">
        <f t="shared" ref="F464:F476" si="51">F463+1</f>
        <v>3</v>
      </c>
      <c r="G464" s="227">
        <v>1</v>
      </c>
      <c r="H464" s="245" t="s">
        <v>150</v>
      </c>
      <c r="I464" s="65" t="s">
        <v>178</v>
      </c>
      <c r="J464" s="66">
        <v>313</v>
      </c>
      <c r="K464" s="67" t="s">
        <v>33</v>
      </c>
      <c r="L464" s="66">
        <v>135</v>
      </c>
      <c r="M464" s="66" t="s">
        <v>34</v>
      </c>
      <c r="N464" s="75">
        <v>0.75</v>
      </c>
      <c r="O464" s="66" t="s">
        <v>35</v>
      </c>
      <c r="P464" s="66" t="s">
        <v>163</v>
      </c>
      <c r="Q464" s="74">
        <v>43410</v>
      </c>
      <c r="R464" s="69">
        <v>43580</v>
      </c>
      <c r="S464" s="70">
        <v>44138</v>
      </c>
      <c r="T464" s="71">
        <f t="shared" si="50"/>
        <v>558</v>
      </c>
      <c r="U464" s="71" t="s">
        <v>173</v>
      </c>
      <c r="V464" s="71">
        <v>0</v>
      </c>
      <c r="W464" s="67">
        <v>0</v>
      </c>
      <c r="X464" s="67"/>
      <c r="Y464" s="67"/>
      <c r="Z464" s="67"/>
      <c r="AA464" s="72"/>
      <c r="AB464" s="73" t="s">
        <v>45</v>
      </c>
    </row>
    <row r="465" spans="1:28" ht="16">
      <c r="A465" s="9">
        <v>1</v>
      </c>
      <c r="B465" s="9">
        <v>2</v>
      </c>
      <c r="C465" s="9">
        <v>5</v>
      </c>
      <c r="D465" s="9" t="str">
        <f t="shared" si="46"/>
        <v>Dynan_D6_316_136_19A</v>
      </c>
      <c r="E465" s="9" t="str">
        <f t="shared" si="47"/>
        <v>Dynan_D6_316_136_19A_Lung_Block</v>
      </c>
      <c r="F465" s="282">
        <f t="shared" si="51"/>
        <v>4</v>
      </c>
      <c r="G465" s="227">
        <v>1</v>
      </c>
      <c r="H465" s="245" t="s">
        <v>150</v>
      </c>
      <c r="I465" s="65" t="s">
        <v>178</v>
      </c>
      <c r="J465" s="66">
        <v>316</v>
      </c>
      <c r="K465" s="67" t="s">
        <v>33</v>
      </c>
      <c r="L465" s="66">
        <v>136</v>
      </c>
      <c r="M465" s="66" t="s">
        <v>34</v>
      </c>
      <c r="N465" s="75">
        <v>0.75</v>
      </c>
      <c r="O465" s="66" t="s">
        <v>35</v>
      </c>
      <c r="P465" s="66" t="s">
        <v>163</v>
      </c>
      <c r="Q465" s="68">
        <v>43410</v>
      </c>
      <c r="R465" s="69">
        <v>43580</v>
      </c>
      <c r="S465" s="70">
        <v>44138</v>
      </c>
      <c r="T465" s="71">
        <f t="shared" si="50"/>
        <v>558</v>
      </c>
      <c r="U465" s="71" t="s">
        <v>173</v>
      </c>
      <c r="V465" s="71">
        <v>0</v>
      </c>
      <c r="W465" s="67">
        <v>0</v>
      </c>
      <c r="X465" s="67"/>
      <c r="Y465" s="67"/>
      <c r="Z465" s="67">
        <v>1</v>
      </c>
      <c r="AA465" s="72" t="s">
        <v>166</v>
      </c>
      <c r="AB465" s="73" t="s">
        <v>45</v>
      </c>
    </row>
    <row r="466" spans="1:28" ht="16">
      <c r="A466" s="9">
        <v>1</v>
      </c>
      <c r="B466" s="9">
        <v>2</v>
      </c>
      <c r="C466" s="9">
        <v>5</v>
      </c>
      <c r="D466" s="9" t="str">
        <f t="shared" si="46"/>
        <v>Dynan_D6_317_136_19A</v>
      </c>
      <c r="E466" s="9" t="str">
        <f t="shared" si="47"/>
        <v>Dynan_D6_317_136_19A_Lung_Block</v>
      </c>
      <c r="F466" s="282">
        <f t="shared" si="51"/>
        <v>5</v>
      </c>
      <c r="G466" s="227">
        <v>1</v>
      </c>
      <c r="H466" s="245" t="s">
        <v>150</v>
      </c>
      <c r="I466" s="65" t="s">
        <v>178</v>
      </c>
      <c r="J466" s="66">
        <v>317</v>
      </c>
      <c r="K466" s="67" t="s">
        <v>33</v>
      </c>
      <c r="L466" s="66">
        <v>136</v>
      </c>
      <c r="M466" s="66" t="s">
        <v>34</v>
      </c>
      <c r="N466" s="75">
        <v>0.75</v>
      </c>
      <c r="O466" s="66" t="s">
        <v>35</v>
      </c>
      <c r="P466" s="66" t="s">
        <v>163</v>
      </c>
      <c r="Q466" s="68">
        <v>43410</v>
      </c>
      <c r="R466" s="69">
        <v>43580</v>
      </c>
      <c r="S466" s="70">
        <v>44138</v>
      </c>
      <c r="T466" s="71">
        <f t="shared" si="50"/>
        <v>558</v>
      </c>
      <c r="U466" s="71" t="s">
        <v>173</v>
      </c>
      <c r="V466" s="71">
        <v>0</v>
      </c>
      <c r="W466" s="67">
        <v>0</v>
      </c>
      <c r="X466" s="67"/>
      <c r="Y466" s="67"/>
      <c r="Z466" s="67"/>
      <c r="AA466" s="72"/>
      <c r="AB466" s="73" t="s">
        <v>45</v>
      </c>
    </row>
    <row r="467" spans="1:28" ht="16">
      <c r="A467" s="9">
        <v>1</v>
      </c>
      <c r="B467" s="9">
        <v>2</v>
      </c>
      <c r="C467" s="9">
        <v>5</v>
      </c>
      <c r="D467" s="9" t="str">
        <f t="shared" si="46"/>
        <v>Dynan_D6_318_136_19A</v>
      </c>
      <c r="E467" s="9" t="str">
        <f t="shared" si="47"/>
        <v>Dynan_D6_318_136_19A_Lung_Block</v>
      </c>
      <c r="F467" s="282">
        <f t="shared" si="51"/>
        <v>6</v>
      </c>
      <c r="G467" s="227">
        <v>1</v>
      </c>
      <c r="H467" s="245" t="s">
        <v>150</v>
      </c>
      <c r="I467" s="65" t="s">
        <v>178</v>
      </c>
      <c r="J467" s="66">
        <v>318</v>
      </c>
      <c r="K467" s="67" t="s">
        <v>33</v>
      </c>
      <c r="L467" s="66">
        <v>136</v>
      </c>
      <c r="M467" s="66" t="s">
        <v>34</v>
      </c>
      <c r="N467" s="75">
        <v>0.75</v>
      </c>
      <c r="O467" s="66" t="s">
        <v>35</v>
      </c>
      <c r="P467" s="66" t="s">
        <v>163</v>
      </c>
      <c r="Q467" s="74">
        <v>43410</v>
      </c>
      <c r="R467" s="69">
        <v>43580</v>
      </c>
      <c r="S467" s="70">
        <v>44138</v>
      </c>
      <c r="T467" s="71">
        <f t="shared" si="50"/>
        <v>558</v>
      </c>
      <c r="U467" s="71" t="s">
        <v>173</v>
      </c>
      <c r="V467" s="71">
        <v>0</v>
      </c>
      <c r="W467" s="67">
        <v>0</v>
      </c>
      <c r="X467" s="67"/>
      <c r="Y467" s="67"/>
      <c r="Z467" s="67">
        <v>1</v>
      </c>
      <c r="AA467" s="72" t="s">
        <v>167</v>
      </c>
      <c r="AB467" s="73" t="s">
        <v>45</v>
      </c>
    </row>
    <row r="468" spans="1:28" ht="16">
      <c r="A468" s="9">
        <v>1</v>
      </c>
      <c r="B468" s="9">
        <v>2</v>
      </c>
      <c r="C468" s="9">
        <v>5</v>
      </c>
      <c r="D468" s="9" t="str">
        <f t="shared" si="46"/>
        <v>Dynan_D6_321_148_19A</v>
      </c>
      <c r="E468" s="9" t="str">
        <f t="shared" si="47"/>
        <v>Dynan_D6_321_148_19A_Lung_Block</v>
      </c>
      <c r="F468" s="282">
        <f t="shared" si="51"/>
        <v>7</v>
      </c>
      <c r="G468" s="227">
        <v>1</v>
      </c>
      <c r="H468" s="245" t="s">
        <v>150</v>
      </c>
      <c r="I468" s="65" t="s">
        <v>178</v>
      </c>
      <c r="J468" s="66">
        <v>321</v>
      </c>
      <c r="K468" s="67" t="s">
        <v>33</v>
      </c>
      <c r="L468" s="66">
        <v>148</v>
      </c>
      <c r="M468" s="66" t="s">
        <v>34</v>
      </c>
      <c r="N468" s="75">
        <v>0.75</v>
      </c>
      <c r="O468" s="66" t="s">
        <v>35</v>
      </c>
      <c r="P468" s="66" t="s">
        <v>163</v>
      </c>
      <c r="Q468" s="68">
        <v>43410</v>
      </c>
      <c r="R468" s="69">
        <v>43580</v>
      </c>
      <c r="S468" s="70">
        <v>44138</v>
      </c>
      <c r="T468" s="71">
        <f t="shared" si="50"/>
        <v>558</v>
      </c>
      <c r="U468" s="71" t="s">
        <v>173</v>
      </c>
      <c r="V468" s="71">
        <v>0</v>
      </c>
      <c r="W468" s="67">
        <v>1</v>
      </c>
      <c r="X468" s="67">
        <v>1</v>
      </c>
      <c r="Y468" s="67"/>
      <c r="Z468" s="67"/>
      <c r="AA468" s="72"/>
      <c r="AB468" s="73" t="s">
        <v>45</v>
      </c>
    </row>
    <row r="469" spans="1:28" ht="16">
      <c r="A469" s="9">
        <v>1</v>
      </c>
      <c r="B469" s="9">
        <v>2</v>
      </c>
      <c r="C469" s="9">
        <v>5</v>
      </c>
      <c r="D469" s="9" t="str">
        <f t="shared" si="46"/>
        <v>Dynan_D6_322_148_19A</v>
      </c>
      <c r="E469" s="9" t="str">
        <f t="shared" si="47"/>
        <v>Dynan_D6_322_148_19A_Lung_Block</v>
      </c>
      <c r="F469" s="282">
        <f t="shared" si="51"/>
        <v>8</v>
      </c>
      <c r="G469" s="227">
        <v>1</v>
      </c>
      <c r="H469" s="245" t="s">
        <v>150</v>
      </c>
      <c r="I469" s="65" t="s">
        <v>178</v>
      </c>
      <c r="J469" s="66">
        <v>322</v>
      </c>
      <c r="K469" s="67" t="s">
        <v>33</v>
      </c>
      <c r="L469" s="66">
        <v>148</v>
      </c>
      <c r="M469" s="66" t="s">
        <v>34</v>
      </c>
      <c r="N469" s="75">
        <v>0.75</v>
      </c>
      <c r="O469" s="66" t="s">
        <v>35</v>
      </c>
      <c r="P469" s="66" t="s">
        <v>163</v>
      </c>
      <c r="Q469" s="68">
        <v>43410</v>
      </c>
      <c r="R469" s="69">
        <v>43580</v>
      </c>
      <c r="S469" s="70">
        <v>44138</v>
      </c>
      <c r="T469" s="71">
        <f t="shared" si="50"/>
        <v>558</v>
      </c>
      <c r="U469" s="71" t="s">
        <v>173</v>
      </c>
      <c r="V469" s="71">
        <v>0</v>
      </c>
      <c r="W469" s="67">
        <v>0</v>
      </c>
      <c r="X469" s="67"/>
      <c r="Y469" s="67"/>
      <c r="Z469" s="67"/>
      <c r="AA469" s="72"/>
      <c r="AB469" s="73" t="s">
        <v>45</v>
      </c>
    </row>
    <row r="470" spans="1:28" ht="16">
      <c r="A470" s="9">
        <v>1</v>
      </c>
      <c r="B470" s="9">
        <v>2</v>
      </c>
      <c r="C470" s="9">
        <v>5</v>
      </c>
      <c r="D470" s="9" t="str">
        <f t="shared" si="46"/>
        <v>Dynan_D6_331_150_19A</v>
      </c>
      <c r="E470" s="9" t="str">
        <f t="shared" si="47"/>
        <v>Dynan_D6_331_150_19A_Lung_Block</v>
      </c>
      <c r="F470" s="282">
        <f t="shared" si="51"/>
        <v>9</v>
      </c>
      <c r="G470" s="227">
        <v>1</v>
      </c>
      <c r="H470" s="245" t="s">
        <v>150</v>
      </c>
      <c r="I470" s="65" t="s">
        <v>178</v>
      </c>
      <c r="J470" s="66">
        <v>331</v>
      </c>
      <c r="K470" s="67" t="s">
        <v>33</v>
      </c>
      <c r="L470" s="66">
        <v>150</v>
      </c>
      <c r="M470" s="66" t="s">
        <v>34</v>
      </c>
      <c r="N470" s="75">
        <v>0.75</v>
      </c>
      <c r="O470" s="66" t="s">
        <v>35</v>
      </c>
      <c r="P470" s="66" t="s">
        <v>163</v>
      </c>
      <c r="Q470" s="68">
        <v>43410</v>
      </c>
      <c r="R470" s="69">
        <v>43580</v>
      </c>
      <c r="S470" s="70">
        <v>44138</v>
      </c>
      <c r="T470" s="71">
        <f t="shared" si="50"/>
        <v>558</v>
      </c>
      <c r="U470" s="71" t="s">
        <v>173</v>
      </c>
      <c r="V470" s="71">
        <v>0</v>
      </c>
      <c r="W470" s="67">
        <v>0</v>
      </c>
      <c r="X470" s="67"/>
      <c r="Y470" s="67"/>
      <c r="Z470" s="67"/>
      <c r="AA470" s="72"/>
      <c r="AB470" s="73" t="s">
        <v>45</v>
      </c>
    </row>
    <row r="471" spans="1:28" ht="16">
      <c r="A471" s="9">
        <v>1</v>
      </c>
      <c r="B471" s="9">
        <v>2</v>
      </c>
      <c r="C471" s="9">
        <v>5</v>
      </c>
      <c r="D471" s="9" t="str">
        <f t="shared" si="46"/>
        <v>Dynan_D6_333_151_19A</v>
      </c>
      <c r="E471" s="9" t="str">
        <f t="shared" si="47"/>
        <v>Dynan_D6_333_151_19A_Lung_Block</v>
      </c>
      <c r="F471" s="282">
        <f t="shared" si="51"/>
        <v>10</v>
      </c>
      <c r="G471" s="227">
        <v>1</v>
      </c>
      <c r="H471" s="245" t="s">
        <v>150</v>
      </c>
      <c r="I471" s="65" t="s">
        <v>178</v>
      </c>
      <c r="J471" s="66">
        <v>333</v>
      </c>
      <c r="K471" s="67" t="s">
        <v>33</v>
      </c>
      <c r="L471" s="66">
        <v>151</v>
      </c>
      <c r="M471" s="66" t="s">
        <v>34</v>
      </c>
      <c r="N471" s="75">
        <v>0.75</v>
      </c>
      <c r="O471" s="66" t="s">
        <v>35</v>
      </c>
      <c r="P471" s="66" t="s">
        <v>163</v>
      </c>
      <c r="Q471" s="68">
        <v>43410</v>
      </c>
      <c r="R471" s="69">
        <v>43580</v>
      </c>
      <c r="S471" s="70">
        <v>44138</v>
      </c>
      <c r="T471" s="71">
        <f t="shared" si="50"/>
        <v>558</v>
      </c>
      <c r="U471" s="71" t="s">
        <v>173</v>
      </c>
      <c r="V471" s="71">
        <v>0</v>
      </c>
      <c r="W471" s="67">
        <v>0</v>
      </c>
      <c r="X471" s="67"/>
      <c r="Y471" s="67"/>
      <c r="Z471" s="67"/>
      <c r="AA471" s="72"/>
      <c r="AB471" s="73" t="s">
        <v>45</v>
      </c>
    </row>
    <row r="472" spans="1:28" ht="16">
      <c r="A472" s="9">
        <v>1</v>
      </c>
      <c r="B472" s="9">
        <v>2</v>
      </c>
      <c r="C472" s="9">
        <v>5</v>
      </c>
      <c r="D472" s="9" t="str">
        <f t="shared" si="46"/>
        <v>Dynan_D6_334_151_19A</v>
      </c>
      <c r="E472" s="9" t="str">
        <f t="shared" si="47"/>
        <v>Dynan_D6_334_151_19A_Lung_Block</v>
      </c>
      <c r="F472" s="282">
        <f t="shared" si="51"/>
        <v>11</v>
      </c>
      <c r="G472" s="227">
        <v>1</v>
      </c>
      <c r="H472" s="245" t="s">
        <v>150</v>
      </c>
      <c r="I472" s="65" t="s">
        <v>178</v>
      </c>
      <c r="J472" s="66">
        <v>334</v>
      </c>
      <c r="K472" s="67" t="s">
        <v>33</v>
      </c>
      <c r="L472" s="66">
        <v>151</v>
      </c>
      <c r="M472" s="66" t="s">
        <v>34</v>
      </c>
      <c r="N472" s="75">
        <v>0.75</v>
      </c>
      <c r="O472" s="66" t="s">
        <v>35</v>
      </c>
      <c r="P472" s="66" t="s">
        <v>163</v>
      </c>
      <c r="Q472" s="68">
        <v>43410</v>
      </c>
      <c r="R472" s="69">
        <v>43580</v>
      </c>
      <c r="S472" s="70">
        <v>44138</v>
      </c>
      <c r="T472" s="71">
        <f t="shared" si="50"/>
        <v>558</v>
      </c>
      <c r="U472" s="71" t="s">
        <v>173</v>
      </c>
      <c r="V472" s="71">
        <v>0</v>
      </c>
      <c r="W472" s="67">
        <v>0</v>
      </c>
      <c r="X472" s="67"/>
      <c r="Y472" s="67"/>
      <c r="Z472" s="67"/>
      <c r="AA472" s="72"/>
      <c r="AB472" s="73" t="s">
        <v>45</v>
      </c>
    </row>
    <row r="473" spans="1:28" ht="16">
      <c r="A473" s="9">
        <v>1</v>
      </c>
      <c r="B473" s="9">
        <v>2</v>
      </c>
      <c r="C473" s="9">
        <v>5</v>
      </c>
      <c r="D473" s="9" t="str">
        <f t="shared" si="46"/>
        <v>Dynan_D6_335_151_19A</v>
      </c>
      <c r="E473" s="9" t="str">
        <f t="shared" si="47"/>
        <v>Dynan_D6_335_151_19A_Lung_Block</v>
      </c>
      <c r="F473" s="282">
        <f t="shared" si="51"/>
        <v>12</v>
      </c>
      <c r="G473" s="227">
        <v>1</v>
      </c>
      <c r="H473" s="245" t="s">
        <v>150</v>
      </c>
      <c r="I473" s="65" t="s">
        <v>178</v>
      </c>
      <c r="J473" s="66">
        <v>335</v>
      </c>
      <c r="K473" s="67" t="s">
        <v>33</v>
      </c>
      <c r="L473" s="66">
        <v>151</v>
      </c>
      <c r="M473" s="66" t="s">
        <v>34</v>
      </c>
      <c r="N473" s="75">
        <v>0.75</v>
      </c>
      <c r="O473" s="66" t="s">
        <v>35</v>
      </c>
      <c r="P473" s="66" t="s">
        <v>163</v>
      </c>
      <c r="Q473" s="68">
        <v>43410</v>
      </c>
      <c r="R473" s="69">
        <v>43580</v>
      </c>
      <c r="S473" s="70">
        <v>44138</v>
      </c>
      <c r="T473" s="71">
        <f t="shared" si="50"/>
        <v>558</v>
      </c>
      <c r="U473" s="71" t="s">
        <v>184</v>
      </c>
      <c r="V473" s="71">
        <v>0</v>
      </c>
      <c r="W473" s="67">
        <v>1</v>
      </c>
      <c r="X473" s="67">
        <v>1</v>
      </c>
      <c r="Y473" s="67"/>
      <c r="Z473" s="67"/>
      <c r="AA473" s="72"/>
      <c r="AB473" s="73" t="s">
        <v>45</v>
      </c>
    </row>
    <row r="474" spans="1:28" ht="16">
      <c r="A474" s="9">
        <v>1</v>
      </c>
      <c r="B474" s="9">
        <v>2</v>
      </c>
      <c r="C474" s="9">
        <v>5</v>
      </c>
      <c r="D474" s="9" t="str">
        <f t="shared" si="46"/>
        <v>Dynan_D6_342_194_19A</v>
      </c>
      <c r="E474" s="9" t="str">
        <f t="shared" si="47"/>
        <v>Dynan_D6_342_194_19A_Lung_Block</v>
      </c>
      <c r="F474" s="282">
        <f t="shared" si="51"/>
        <v>13</v>
      </c>
      <c r="G474" s="227">
        <v>1</v>
      </c>
      <c r="H474" s="245" t="s">
        <v>150</v>
      </c>
      <c r="I474" s="65" t="s">
        <v>178</v>
      </c>
      <c r="J474" s="66">
        <v>342</v>
      </c>
      <c r="K474" s="67" t="s">
        <v>33</v>
      </c>
      <c r="L474" s="66">
        <v>194</v>
      </c>
      <c r="M474" s="66" t="s">
        <v>34</v>
      </c>
      <c r="N474" s="75">
        <v>0.75</v>
      </c>
      <c r="O474" s="66" t="s">
        <v>35</v>
      </c>
      <c r="P474" s="66" t="s">
        <v>163</v>
      </c>
      <c r="Q474" s="68">
        <v>43410</v>
      </c>
      <c r="R474" s="69">
        <v>43580</v>
      </c>
      <c r="S474" s="70">
        <v>44138</v>
      </c>
      <c r="T474" s="71">
        <f t="shared" si="50"/>
        <v>558</v>
      </c>
      <c r="U474" s="71" t="s">
        <v>184</v>
      </c>
      <c r="V474" s="71">
        <v>0</v>
      </c>
      <c r="W474" s="67">
        <v>1</v>
      </c>
      <c r="X474" s="67">
        <v>1</v>
      </c>
      <c r="Y474" s="67"/>
      <c r="Z474" s="67"/>
      <c r="AA474" s="72"/>
      <c r="AB474" s="73" t="s">
        <v>45</v>
      </c>
    </row>
    <row r="475" spans="1:28" ht="16">
      <c r="A475" s="9">
        <v>1</v>
      </c>
      <c r="B475" s="9">
        <v>2</v>
      </c>
      <c r="C475" s="9">
        <v>5</v>
      </c>
      <c r="D475" s="9" t="str">
        <f t="shared" si="46"/>
        <v>Dynan_D6_343_194_19A</v>
      </c>
      <c r="E475" s="9" t="str">
        <f t="shared" si="47"/>
        <v>Dynan_D6_343_194_19A_Lung_Block</v>
      </c>
      <c r="F475" s="282">
        <f t="shared" si="51"/>
        <v>14</v>
      </c>
      <c r="G475" s="227">
        <v>1</v>
      </c>
      <c r="H475" s="245" t="s">
        <v>150</v>
      </c>
      <c r="I475" s="65" t="s">
        <v>178</v>
      </c>
      <c r="J475" s="66">
        <v>343</v>
      </c>
      <c r="K475" s="67" t="s">
        <v>33</v>
      </c>
      <c r="L475" s="66">
        <v>194</v>
      </c>
      <c r="M475" s="66" t="s">
        <v>34</v>
      </c>
      <c r="N475" s="75">
        <v>0.75</v>
      </c>
      <c r="O475" s="66" t="s">
        <v>35</v>
      </c>
      <c r="P475" s="66" t="s">
        <v>163</v>
      </c>
      <c r="Q475" s="68">
        <v>43410</v>
      </c>
      <c r="R475" s="69">
        <v>43580</v>
      </c>
      <c r="S475" s="70">
        <v>44138</v>
      </c>
      <c r="T475" s="71">
        <f t="shared" si="50"/>
        <v>558</v>
      </c>
      <c r="U475" s="71" t="s">
        <v>184</v>
      </c>
      <c r="V475" s="71">
        <v>0</v>
      </c>
      <c r="W475" s="67">
        <v>1</v>
      </c>
      <c r="X475" s="67">
        <v>2</v>
      </c>
      <c r="Y475" s="67"/>
      <c r="Z475" s="67"/>
      <c r="AA475" s="72"/>
      <c r="AB475" s="73" t="s">
        <v>45</v>
      </c>
    </row>
    <row r="476" spans="1:28" ht="16">
      <c r="A476" s="9">
        <v>1</v>
      </c>
      <c r="B476" s="9">
        <v>2</v>
      </c>
      <c r="C476" s="9">
        <v>5</v>
      </c>
      <c r="D476" s="9" t="str">
        <f t="shared" si="46"/>
        <v>Dynan_D6_344_194_19A</v>
      </c>
      <c r="E476" s="9" t="str">
        <f t="shared" si="47"/>
        <v>Dynan_D6_344_194_19A_Lung_Block</v>
      </c>
      <c r="F476" s="282">
        <f t="shared" si="51"/>
        <v>15</v>
      </c>
      <c r="G476" s="227">
        <v>1</v>
      </c>
      <c r="H476" s="245" t="s">
        <v>150</v>
      </c>
      <c r="I476" s="65" t="s">
        <v>178</v>
      </c>
      <c r="J476" s="66">
        <v>344</v>
      </c>
      <c r="K476" s="67" t="s">
        <v>33</v>
      </c>
      <c r="L476" s="66">
        <v>194</v>
      </c>
      <c r="M476" s="66" t="s">
        <v>34</v>
      </c>
      <c r="N476" s="75">
        <v>0.75</v>
      </c>
      <c r="O476" s="66" t="s">
        <v>35</v>
      </c>
      <c r="P476" s="66" t="s">
        <v>163</v>
      </c>
      <c r="Q476" s="68">
        <v>43410</v>
      </c>
      <c r="R476" s="69">
        <v>43580</v>
      </c>
      <c r="S476" s="70">
        <v>44138</v>
      </c>
      <c r="T476" s="71">
        <f t="shared" si="50"/>
        <v>558</v>
      </c>
      <c r="U476" s="71" t="s">
        <v>184</v>
      </c>
      <c r="V476" s="71">
        <v>0</v>
      </c>
      <c r="W476" s="67">
        <v>0</v>
      </c>
      <c r="X476" s="67"/>
      <c r="Y476" s="67"/>
      <c r="Z476" s="67"/>
      <c r="AA476" s="72" t="s">
        <v>185</v>
      </c>
      <c r="AB476" s="73" t="s">
        <v>45</v>
      </c>
    </row>
    <row r="477" spans="1:28" ht="16">
      <c r="A477" s="150"/>
      <c r="B477" s="150"/>
      <c r="C477" s="150"/>
      <c r="D477" s="150"/>
      <c r="E477" s="150"/>
      <c r="F477" s="282"/>
      <c r="G477" s="227"/>
      <c r="H477" s="33"/>
      <c r="I477" s="31"/>
      <c r="J477" s="33"/>
      <c r="K477" s="9"/>
      <c r="L477" s="33"/>
      <c r="M477" s="33"/>
      <c r="N477" s="34"/>
      <c r="O477" s="33"/>
      <c r="P477" s="33"/>
      <c r="Q477" s="35"/>
      <c r="R477" s="36"/>
      <c r="S477" s="12"/>
      <c r="T477" s="79"/>
      <c r="U477" s="79"/>
      <c r="V477" s="129" t="s">
        <v>97</v>
      </c>
      <c r="W477" s="130">
        <f>SUM(W354:W476)</f>
        <v>27</v>
      </c>
      <c r="X477" s="130">
        <f>SUM(X354:X476)</f>
        <v>22</v>
      </c>
      <c r="Y477" s="130">
        <f>SUM(Y354:Y476)</f>
        <v>8</v>
      </c>
      <c r="Z477" s="130">
        <f>SUM(Z354:Z476)</f>
        <v>28</v>
      </c>
      <c r="AA477" s="1"/>
      <c r="AB477" s="37"/>
    </row>
    <row r="478" spans="1:28" ht="16">
      <c r="A478" s="150"/>
      <c r="B478" s="150"/>
      <c r="C478" s="150"/>
      <c r="D478" s="150"/>
      <c r="E478" s="150"/>
      <c r="F478" s="282"/>
      <c r="G478" s="227"/>
      <c r="H478" s="33"/>
      <c r="I478" s="31"/>
      <c r="J478" s="33"/>
      <c r="K478" s="9"/>
      <c r="L478" s="33"/>
      <c r="M478" s="33"/>
      <c r="N478" s="34"/>
      <c r="O478" s="33"/>
      <c r="P478" s="33"/>
      <c r="Q478" s="35"/>
      <c r="R478" s="36"/>
      <c r="S478" s="12"/>
      <c r="T478" s="79"/>
      <c r="U478" s="79"/>
      <c r="V478" s="129" t="s">
        <v>98</v>
      </c>
      <c r="W478" s="130">
        <v>123</v>
      </c>
      <c r="X478" s="130"/>
      <c r="Y478" s="130"/>
      <c r="Z478" s="130">
        <v>123</v>
      </c>
      <c r="AA478" s="1"/>
      <c r="AB478" s="37"/>
    </row>
    <row r="479" spans="1:28" ht="16">
      <c r="A479" s="150"/>
      <c r="B479" s="150"/>
      <c r="C479" s="150"/>
      <c r="D479" s="150"/>
      <c r="E479" s="150"/>
      <c r="F479" s="282"/>
      <c r="G479" s="227"/>
      <c r="H479" s="33"/>
      <c r="I479" s="31"/>
      <c r="J479" s="33"/>
      <c r="K479" s="9"/>
      <c r="L479" s="33"/>
      <c r="M479" s="33"/>
      <c r="N479" s="34"/>
      <c r="O479" s="33"/>
      <c r="P479" s="33"/>
      <c r="Q479" s="35"/>
      <c r="R479" s="36"/>
      <c r="S479" s="12"/>
      <c r="T479" s="79"/>
      <c r="U479" s="79"/>
      <c r="V479" s="129" t="s">
        <v>99</v>
      </c>
      <c r="W479" s="131">
        <f>W477/W478</f>
        <v>0.21951219512195122</v>
      </c>
      <c r="X479" s="130"/>
      <c r="Y479" s="130"/>
      <c r="Z479" s="131">
        <f>Z477/Z478</f>
        <v>0.22764227642276422</v>
      </c>
      <c r="AA479" s="1"/>
      <c r="AB479" s="37"/>
    </row>
    <row r="480" spans="1:28" ht="16">
      <c r="A480" s="150"/>
      <c r="B480" s="150"/>
      <c r="C480" s="150"/>
      <c r="D480" s="150"/>
      <c r="E480" s="150"/>
      <c r="F480" s="282"/>
      <c r="G480" s="227">
        <v>2</v>
      </c>
      <c r="H480" s="154" t="s">
        <v>186</v>
      </c>
      <c r="I480" s="31"/>
      <c r="J480" s="32"/>
      <c r="K480" s="9"/>
      <c r="L480" s="32"/>
      <c r="M480" s="32"/>
      <c r="N480" s="39"/>
      <c r="O480" s="32"/>
      <c r="P480" s="32"/>
      <c r="Q480" s="38"/>
      <c r="R480" s="36"/>
      <c r="S480" s="12"/>
      <c r="T480" s="79"/>
      <c r="U480" s="79"/>
      <c r="V480" s="79"/>
      <c r="W480" s="31"/>
      <c r="X480" s="31"/>
      <c r="Y480" s="31"/>
      <c r="Z480" s="31"/>
      <c r="AA480" s="37"/>
      <c r="AB480" s="150"/>
    </row>
    <row r="481" spans="1:28" ht="16">
      <c r="A481" s="9">
        <v>1</v>
      </c>
      <c r="B481" s="9">
        <v>2</v>
      </c>
      <c r="C481" s="9">
        <v>5</v>
      </c>
      <c r="D481" s="9" t="str">
        <f>"Dynan_"&amp;I481&amp;"_"&amp;J481&amp;"_"&amp;L481&amp;"_"&amp;K481</f>
        <v>Dynan_D6_33_125_19A</v>
      </c>
      <c r="E481" s="9" t="str">
        <f>D481&amp;"_Lung_Block"</f>
        <v>Dynan_D6_33_125_19A_Lung_Block</v>
      </c>
      <c r="F481" s="282">
        <f>F476+1</f>
        <v>16</v>
      </c>
      <c r="G481" s="227">
        <v>2</v>
      </c>
      <c r="H481" s="199" t="s">
        <v>150</v>
      </c>
      <c r="I481" s="210" t="s">
        <v>178</v>
      </c>
      <c r="J481" s="222">
        <v>33</v>
      </c>
      <c r="K481" s="202" t="s">
        <v>33</v>
      </c>
      <c r="L481" s="222">
        <v>125</v>
      </c>
      <c r="M481" s="222" t="s">
        <v>34</v>
      </c>
      <c r="N481" s="223">
        <v>0.75</v>
      </c>
      <c r="O481" s="222" t="s">
        <v>35</v>
      </c>
      <c r="P481" s="222" t="s">
        <v>163</v>
      </c>
      <c r="Q481" s="212">
        <v>43410</v>
      </c>
      <c r="R481" s="224">
        <v>43580</v>
      </c>
      <c r="S481" s="206">
        <v>44137</v>
      </c>
      <c r="T481" s="207">
        <f>S481-R481</f>
        <v>557</v>
      </c>
      <c r="U481" s="207">
        <v>0</v>
      </c>
      <c r="V481" s="221">
        <v>0</v>
      </c>
      <c r="W481" s="210"/>
      <c r="X481" s="210"/>
      <c r="Y481" s="210"/>
      <c r="Z481" s="210"/>
      <c r="AA481" s="220" t="s">
        <v>102</v>
      </c>
      <c r="AB481" s="209"/>
    </row>
    <row r="482" spans="1:28" ht="16">
      <c r="A482" s="9">
        <v>1</v>
      </c>
      <c r="B482" s="9">
        <v>2</v>
      </c>
      <c r="C482" s="9">
        <v>5</v>
      </c>
      <c r="D482" s="9" t="str">
        <f>"Dynan_"&amp;I482&amp;"_"&amp;J482&amp;"_"&amp;L482&amp;"_"&amp;K482</f>
        <v>Dynan_D6_34_126_19A</v>
      </c>
      <c r="E482" s="9" t="str">
        <f>D482&amp;"_Lung_Block"</f>
        <v>Dynan_D6_34_126_19A_Lung_Block</v>
      </c>
      <c r="F482" s="282">
        <f>F481+1</f>
        <v>17</v>
      </c>
      <c r="G482" s="227">
        <v>2</v>
      </c>
      <c r="H482" s="199" t="s">
        <v>150</v>
      </c>
      <c r="I482" s="210" t="s">
        <v>178</v>
      </c>
      <c r="J482" s="222">
        <v>34</v>
      </c>
      <c r="K482" s="202" t="s">
        <v>33</v>
      </c>
      <c r="L482" s="222">
        <v>126</v>
      </c>
      <c r="M482" s="222" t="s">
        <v>34</v>
      </c>
      <c r="N482" s="223">
        <v>0.75</v>
      </c>
      <c r="O482" s="222" t="s">
        <v>35</v>
      </c>
      <c r="P482" s="222" t="s">
        <v>163</v>
      </c>
      <c r="Q482" s="225">
        <v>43410</v>
      </c>
      <c r="R482" s="224">
        <v>43580</v>
      </c>
      <c r="S482" s="206">
        <v>44137</v>
      </c>
      <c r="T482" s="207">
        <f>S482-R482</f>
        <v>557</v>
      </c>
      <c r="U482" s="207">
        <v>0</v>
      </c>
      <c r="V482" s="221">
        <v>0</v>
      </c>
      <c r="W482" s="210"/>
      <c r="X482" s="210"/>
      <c r="Y482" s="210"/>
      <c r="Z482" s="210"/>
      <c r="AA482" s="220" t="s">
        <v>102</v>
      </c>
      <c r="AB482" s="209"/>
    </row>
    <row r="483" spans="1:28" s="437" customFormat="1" ht="16" hidden="1">
      <c r="A483" s="425" t="s">
        <v>58</v>
      </c>
      <c r="B483" s="425" t="s">
        <v>58</v>
      </c>
      <c r="C483" s="425" t="s">
        <v>58</v>
      </c>
      <c r="D483" s="426"/>
      <c r="E483" s="426"/>
      <c r="F483" s="760">
        <v>3</v>
      </c>
      <c r="G483" s="428">
        <v>2</v>
      </c>
      <c r="H483" s="429" t="s">
        <v>150</v>
      </c>
      <c r="I483" s="430" t="s">
        <v>178</v>
      </c>
      <c r="J483" s="444">
        <v>339</v>
      </c>
      <c r="K483" s="425" t="s">
        <v>33</v>
      </c>
      <c r="L483" s="444">
        <v>152</v>
      </c>
      <c r="M483" s="444" t="s">
        <v>34</v>
      </c>
      <c r="N483" s="449">
        <v>0.75</v>
      </c>
      <c r="O483" s="444" t="s">
        <v>35</v>
      </c>
      <c r="P483" s="444" t="s">
        <v>163</v>
      </c>
      <c r="Q483" s="445">
        <v>43410</v>
      </c>
      <c r="R483" s="433">
        <v>43580</v>
      </c>
      <c r="S483" s="434">
        <v>44130</v>
      </c>
      <c r="T483" s="435">
        <f>S483-R483</f>
        <v>550</v>
      </c>
      <c r="U483" s="435">
        <v>0</v>
      </c>
      <c r="V483" s="450">
        <v>0</v>
      </c>
      <c r="W483" s="430"/>
      <c r="X483" s="430"/>
      <c r="Y483" s="430"/>
      <c r="Z483" s="430"/>
      <c r="AA483" s="436" t="s">
        <v>102</v>
      </c>
      <c r="AB483" s="426"/>
    </row>
    <row r="484" spans="1:28" ht="16">
      <c r="A484" s="150"/>
      <c r="B484" s="150"/>
      <c r="C484" s="150"/>
      <c r="D484" s="150"/>
      <c r="E484" s="150"/>
      <c r="F484" s="282"/>
      <c r="G484" s="227"/>
      <c r="H484" s="33"/>
      <c r="I484" s="31"/>
      <c r="J484" s="33"/>
      <c r="K484" s="9"/>
      <c r="L484" s="33"/>
      <c r="M484" s="33"/>
      <c r="N484" s="34"/>
      <c r="O484" s="33"/>
      <c r="P484" s="33"/>
      <c r="Q484" s="35"/>
      <c r="R484" s="36"/>
      <c r="S484" s="12"/>
      <c r="T484" s="79"/>
      <c r="U484" s="79"/>
      <c r="V484" s="129" t="s">
        <v>98</v>
      </c>
      <c r="W484" s="130">
        <v>3</v>
      </c>
      <c r="X484" s="130"/>
      <c r="Y484" s="130"/>
      <c r="Z484" s="131"/>
      <c r="AA484" s="1"/>
      <c r="AB484" s="37"/>
    </row>
    <row r="485" spans="1:28" ht="16">
      <c r="A485" s="150"/>
      <c r="B485" s="150"/>
      <c r="C485" s="150"/>
      <c r="D485" s="150"/>
      <c r="E485" s="150"/>
      <c r="F485" s="282"/>
      <c r="G485" s="227"/>
      <c r="H485" s="33"/>
      <c r="I485" s="31"/>
      <c r="J485" s="33"/>
      <c r="K485" s="9"/>
      <c r="L485" s="33"/>
      <c r="M485" s="33"/>
      <c r="N485" s="34"/>
      <c r="O485" s="33"/>
      <c r="P485" s="33"/>
      <c r="Q485" s="35"/>
      <c r="R485" s="36"/>
      <c r="S485" s="12"/>
      <c r="T485" s="79"/>
      <c r="U485" s="79"/>
      <c r="V485" s="150"/>
      <c r="W485" s="150"/>
      <c r="X485" s="150"/>
      <c r="Y485" s="150"/>
      <c r="Z485" s="150"/>
      <c r="AA485" s="1"/>
      <c r="AB485" s="37"/>
    </row>
    <row r="486" spans="1:28" ht="16">
      <c r="A486" s="150"/>
      <c r="B486" s="150"/>
      <c r="C486" s="150"/>
      <c r="D486" s="150"/>
      <c r="E486" s="150"/>
      <c r="F486" s="282"/>
      <c r="G486" s="227">
        <v>3</v>
      </c>
      <c r="H486" s="89" t="s">
        <v>187</v>
      </c>
      <c r="I486" s="31"/>
      <c r="J486" s="32"/>
      <c r="K486" s="9"/>
      <c r="L486" s="32"/>
      <c r="M486" s="33"/>
      <c r="N486" s="34"/>
      <c r="O486" s="33"/>
      <c r="P486" s="33"/>
      <c r="Q486" s="38"/>
      <c r="R486" s="36"/>
      <c r="S486" s="12"/>
      <c r="T486" s="79"/>
      <c r="U486" s="79"/>
      <c r="V486" s="79"/>
      <c r="W486" s="40"/>
      <c r="X486" s="40"/>
      <c r="Y486" s="40"/>
      <c r="Z486" s="40"/>
      <c r="AA486" s="1"/>
      <c r="AB486" s="37"/>
    </row>
    <row r="487" spans="1:28" s="437" customFormat="1" ht="16" hidden="1">
      <c r="A487" s="425" t="s">
        <v>58</v>
      </c>
      <c r="B487" s="425" t="s">
        <v>58</v>
      </c>
      <c r="C487" s="425" t="s">
        <v>58</v>
      </c>
      <c r="D487" s="426"/>
      <c r="E487" s="426"/>
      <c r="F487" s="760">
        <v>1</v>
      </c>
      <c r="G487" s="428">
        <v>3</v>
      </c>
      <c r="H487" s="429" t="s">
        <v>150</v>
      </c>
      <c r="I487" s="430" t="s">
        <v>162</v>
      </c>
      <c r="J487" s="429">
        <v>568</v>
      </c>
      <c r="K487" s="425" t="s">
        <v>44</v>
      </c>
      <c r="L487" s="429" t="s">
        <v>188</v>
      </c>
      <c r="M487" s="429" t="s">
        <v>34</v>
      </c>
      <c r="N487" s="431">
        <v>0.75</v>
      </c>
      <c r="O487" s="429" t="s">
        <v>35</v>
      </c>
      <c r="P487" s="429" t="s">
        <v>163</v>
      </c>
      <c r="Q487" s="432">
        <v>43242</v>
      </c>
      <c r="R487" s="433">
        <v>43411</v>
      </c>
      <c r="S487" s="434">
        <v>43420</v>
      </c>
      <c r="T487" s="435">
        <f t="shared" ref="T487:T518" si="52">S487-R487</f>
        <v>9</v>
      </c>
      <c r="U487" s="435">
        <v>0</v>
      </c>
      <c r="V487" s="435">
        <v>1</v>
      </c>
      <c r="W487" s="430"/>
      <c r="X487" s="430"/>
      <c r="Y487" s="430"/>
      <c r="Z487" s="430"/>
      <c r="AA487" s="436"/>
      <c r="AB487" s="451" t="s">
        <v>189</v>
      </c>
    </row>
    <row r="488" spans="1:28" ht="16">
      <c r="A488" s="9">
        <v>1</v>
      </c>
      <c r="B488" s="9">
        <v>2</v>
      </c>
      <c r="C488" s="9">
        <v>5</v>
      </c>
      <c r="D488" s="9" t="str">
        <f>"Dynan_"&amp;I488&amp;"_"&amp;J488&amp;"_"&amp;L488&amp;"_"&amp;K488</f>
        <v>Dynan_D5_815_64_18C</v>
      </c>
      <c r="E488" s="9" t="str">
        <f t="shared" ref="E488:E541" si="53">D488&amp;"_Lung_Block"</f>
        <v>Dynan_D5_815_64_18C_Lung_Block</v>
      </c>
      <c r="F488" s="282">
        <f>F482+1</f>
        <v>18</v>
      </c>
      <c r="G488" s="227">
        <v>3</v>
      </c>
      <c r="H488" s="199" t="s">
        <v>150</v>
      </c>
      <c r="I488" s="210" t="s">
        <v>162</v>
      </c>
      <c r="J488" s="199">
        <v>815</v>
      </c>
      <c r="K488" s="202" t="s">
        <v>44</v>
      </c>
      <c r="L488" s="199">
        <v>64</v>
      </c>
      <c r="M488" s="199" t="s">
        <v>34</v>
      </c>
      <c r="N488" s="211">
        <v>0.75</v>
      </c>
      <c r="O488" s="199" t="s">
        <v>35</v>
      </c>
      <c r="P488" s="199" t="s">
        <v>163</v>
      </c>
      <c r="Q488" s="212">
        <v>43242</v>
      </c>
      <c r="R488" s="205">
        <v>43411</v>
      </c>
      <c r="S488" s="206">
        <v>43852</v>
      </c>
      <c r="T488" s="207">
        <f t="shared" si="52"/>
        <v>441</v>
      </c>
      <c r="U488" s="207" t="s">
        <v>164</v>
      </c>
      <c r="V488" s="207">
        <v>1</v>
      </c>
      <c r="W488" s="216">
        <v>1</v>
      </c>
      <c r="X488" s="216">
        <v>1</v>
      </c>
      <c r="Y488" s="216"/>
      <c r="Z488" s="216"/>
      <c r="AA488" s="217"/>
      <c r="AB488" s="209" t="s">
        <v>190</v>
      </c>
    </row>
    <row r="489" spans="1:28" ht="16">
      <c r="A489" s="9">
        <v>1</v>
      </c>
      <c r="B489" s="9">
        <v>2</v>
      </c>
      <c r="C489" s="9">
        <v>5</v>
      </c>
      <c r="D489" s="9" t="str">
        <f>"Dynan_"&amp;I489&amp;"_"&amp;J489&amp;"_"&amp;L489&amp;"_"&amp;K489</f>
        <v>Dynan_D5_816_64_18C</v>
      </c>
      <c r="E489" s="9" t="str">
        <f t="shared" si="53"/>
        <v>Dynan_D5_816_64_18C_Lung_Block</v>
      </c>
      <c r="F489" s="282">
        <f>F488+1</f>
        <v>19</v>
      </c>
      <c r="G489" s="227">
        <v>3</v>
      </c>
      <c r="H489" s="199" t="s">
        <v>150</v>
      </c>
      <c r="I489" s="210" t="s">
        <v>162</v>
      </c>
      <c r="J489" s="199">
        <v>816</v>
      </c>
      <c r="K489" s="202" t="s">
        <v>44</v>
      </c>
      <c r="L489" s="199">
        <v>64</v>
      </c>
      <c r="M489" s="199" t="s">
        <v>34</v>
      </c>
      <c r="N489" s="211">
        <v>0.75</v>
      </c>
      <c r="O489" s="199" t="s">
        <v>35</v>
      </c>
      <c r="P489" s="199" t="s">
        <v>163</v>
      </c>
      <c r="Q489" s="212">
        <v>43242</v>
      </c>
      <c r="R489" s="205">
        <v>43411</v>
      </c>
      <c r="S489" s="206">
        <v>43916</v>
      </c>
      <c r="T489" s="207">
        <f t="shared" si="52"/>
        <v>505</v>
      </c>
      <c r="U489" s="207" t="s">
        <v>164</v>
      </c>
      <c r="V489" s="207">
        <v>1</v>
      </c>
      <c r="W489" s="216">
        <v>0</v>
      </c>
      <c r="X489" s="216"/>
      <c r="Y489" s="216"/>
      <c r="Z489" s="216"/>
      <c r="AA489" s="217"/>
      <c r="AB489" s="209" t="s">
        <v>191</v>
      </c>
    </row>
    <row r="490" spans="1:28" ht="16">
      <c r="A490" s="9">
        <v>1</v>
      </c>
      <c r="B490" s="9">
        <v>2</v>
      </c>
      <c r="C490" s="9">
        <v>5</v>
      </c>
      <c r="D490" s="9" t="str">
        <f>"Dynan_"&amp;I490&amp;"_"&amp;J490&amp;"_"&amp;L490&amp;"_"&amp;K490</f>
        <v>Dynan_D5_820_65_18C</v>
      </c>
      <c r="E490" s="9" t="str">
        <f t="shared" si="53"/>
        <v>Dynan_D5_820_65_18C_Lung_Block</v>
      </c>
      <c r="F490" s="282">
        <f>F489+1</f>
        <v>20</v>
      </c>
      <c r="G490" s="227">
        <v>3</v>
      </c>
      <c r="H490" s="199" t="s">
        <v>150</v>
      </c>
      <c r="I490" s="210" t="s">
        <v>162</v>
      </c>
      <c r="J490" s="199">
        <v>820</v>
      </c>
      <c r="K490" s="202" t="s">
        <v>44</v>
      </c>
      <c r="L490" s="199">
        <v>65</v>
      </c>
      <c r="M490" s="199" t="s">
        <v>34</v>
      </c>
      <c r="N490" s="211">
        <v>0.75</v>
      </c>
      <c r="O490" s="199" t="s">
        <v>35</v>
      </c>
      <c r="P490" s="199" t="s">
        <v>163</v>
      </c>
      <c r="Q490" s="212">
        <v>43242</v>
      </c>
      <c r="R490" s="205">
        <v>43411</v>
      </c>
      <c r="S490" s="206">
        <v>43840</v>
      </c>
      <c r="T490" s="207">
        <f t="shared" si="52"/>
        <v>429</v>
      </c>
      <c r="U490" s="207" t="s">
        <v>164</v>
      </c>
      <c r="V490" s="207">
        <v>1</v>
      </c>
      <c r="W490" s="216">
        <v>0</v>
      </c>
      <c r="X490" s="216"/>
      <c r="Y490" s="216"/>
      <c r="Z490" s="216"/>
      <c r="AA490" s="217"/>
      <c r="AB490" s="209" t="s">
        <v>192</v>
      </c>
    </row>
    <row r="491" spans="1:28" s="437" customFormat="1" ht="16" hidden="1">
      <c r="A491" s="425" t="s">
        <v>58</v>
      </c>
      <c r="B491" s="425" t="s">
        <v>58</v>
      </c>
      <c r="C491" s="425" t="s">
        <v>58</v>
      </c>
      <c r="D491" s="9" t="str">
        <f t="shared" ref="D491:D538" si="54">I491&amp;"_"&amp;J491&amp;"_"&amp;L491&amp;"_"&amp;K491</f>
        <v>D5_821_65_18C</v>
      </c>
      <c r="E491" s="9" t="str">
        <f t="shared" si="53"/>
        <v>D5_821_65_18C_Lung_Block</v>
      </c>
      <c r="F491" s="760">
        <v>5</v>
      </c>
      <c r="G491" s="428">
        <v>3</v>
      </c>
      <c r="H491" s="429" t="s">
        <v>150</v>
      </c>
      <c r="I491" s="430" t="s">
        <v>162</v>
      </c>
      <c r="J491" s="429">
        <v>821</v>
      </c>
      <c r="K491" s="425" t="s">
        <v>44</v>
      </c>
      <c r="L491" s="429">
        <v>65</v>
      </c>
      <c r="M491" s="429" t="s">
        <v>34</v>
      </c>
      <c r="N491" s="431">
        <v>0.75</v>
      </c>
      <c r="O491" s="429" t="s">
        <v>35</v>
      </c>
      <c r="P491" s="429" t="s">
        <v>163</v>
      </c>
      <c r="Q491" s="432">
        <v>43242</v>
      </c>
      <c r="R491" s="433">
        <v>43411</v>
      </c>
      <c r="S491" s="434">
        <v>43850</v>
      </c>
      <c r="T491" s="435">
        <f t="shared" si="52"/>
        <v>439</v>
      </c>
      <c r="U491" s="435">
        <v>0</v>
      </c>
      <c r="V491" s="435">
        <v>1</v>
      </c>
      <c r="W491" s="430"/>
      <c r="X491" s="430"/>
      <c r="Y491" s="430"/>
      <c r="Z491" s="430"/>
      <c r="AA491" s="436"/>
      <c r="AB491" s="426" t="s">
        <v>104</v>
      </c>
    </row>
    <row r="492" spans="1:28" s="437" customFormat="1" ht="16" hidden="1">
      <c r="A492" s="425" t="s">
        <v>58</v>
      </c>
      <c r="B492" s="425" t="s">
        <v>58</v>
      </c>
      <c r="C492" s="425" t="s">
        <v>58</v>
      </c>
      <c r="D492" s="9" t="str">
        <f t="shared" si="54"/>
        <v>D5_830_67_18C</v>
      </c>
      <c r="E492" s="9" t="str">
        <f t="shared" si="53"/>
        <v>D5_830_67_18C_Lung_Block</v>
      </c>
      <c r="F492" s="760">
        <v>6</v>
      </c>
      <c r="G492" s="428">
        <v>3</v>
      </c>
      <c r="H492" s="429" t="s">
        <v>150</v>
      </c>
      <c r="I492" s="430" t="s">
        <v>162</v>
      </c>
      <c r="J492" s="429">
        <v>830</v>
      </c>
      <c r="K492" s="425" t="s">
        <v>44</v>
      </c>
      <c r="L492" s="429">
        <v>67</v>
      </c>
      <c r="M492" s="429" t="s">
        <v>34</v>
      </c>
      <c r="N492" s="431">
        <v>0.75</v>
      </c>
      <c r="O492" s="429" t="s">
        <v>35</v>
      </c>
      <c r="P492" s="429" t="s">
        <v>163</v>
      </c>
      <c r="Q492" s="432">
        <v>43242</v>
      </c>
      <c r="R492" s="433">
        <v>43411</v>
      </c>
      <c r="S492" s="434">
        <v>43833</v>
      </c>
      <c r="T492" s="435">
        <f t="shared" si="52"/>
        <v>422</v>
      </c>
      <c r="U492" s="435" t="s">
        <v>164</v>
      </c>
      <c r="V492" s="435">
        <v>1</v>
      </c>
      <c r="W492" s="439">
        <v>0</v>
      </c>
      <c r="X492" s="439"/>
      <c r="Y492" s="439"/>
      <c r="Z492" s="439"/>
      <c r="AA492" s="440"/>
      <c r="AB492" s="426" t="s">
        <v>193</v>
      </c>
    </row>
    <row r="493" spans="1:28" s="437" customFormat="1" ht="16" hidden="1">
      <c r="A493" s="425" t="s">
        <v>58</v>
      </c>
      <c r="B493" s="425" t="s">
        <v>58</v>
      </c>
      <c r="C493" s="425" t="s">
        <v>58</v>
      </c>
      <c r="D493" s="9" t="str">
        <f t="shared" si="54"/>
        <v>D5_831_67_18C</v>
      </c>
      <c r="E493" s="9" t="str">
        <f t="shared" si="53"/>
        <v>D5_831_67_18C_Lung_Block</v>
      </c>
      <c r="F493" s="760">
        <v>7</v>
      </c>
      <c r="G493" s="428">
        <v>3</v>
      </c>
      <c r="H493" s="429" t="s">
        <v>150</v>
      </c>
      <c r="I493" s="430" t="s">
        <v>162</v>
      </c>
      <c r="J493" s="429">
        <v>831</v>
      </c>
      <c r="K493" s="425" t="s">
        <v>44</v>
      </c>
      <c r="L493" s="429">
        <v>67</v>
      </c>
      <c r="M493" s="429" t="s">
        <v>34</v>
      </c>
      <c r="N493" s="431">
        <v>0.75</v>
      </c>
      <c r="O493" s="429" t="s">
        <v>35</v>
      </c>
      <c r="P493" s="429" t="s">
        <v>163</v>
      </c>
      <c r="Q493" s="432">
        <v>43242</v>
      </c>
      <c r="R493" s="433">
        <v>43411</v>
      </c>
      <c r="S493" s="434">
        <v>43847</v>
      </c>
      <c r="T493" s="435">
        <f t="shared" si="52"/>
        <v>436</v>
      </c>
      <c r="U493" s="435">
        <v>0</v>
      </c>
      <c r="V493" s="435">
        <v>1</v>
      </c>
      <c r="W493" s="430"/>
      <c r="X493" s="430"/>
      <c r="Y493" s="430"/>
      <c r="Z493" s="430"/>
      <c r="AA493" s="436"/>
      <c r="AB493" s="426" t="s">
        <v>194</v>
      </c>
    </row>
    <row r="494" spans="1:28" s="437" customFormat="1" ht="16" hidden="1">
      <c r="A494" s="425" t="s">
        <v>58</v>
      </c>
      <c r="B494" s="425" t="s">
        <v>58</v>
      </c>
      <c r="C494" s="425" t="s">
        <v>58</v>
      </c>
      <c r="D494" s="9" t="str">
        <f t="shared" si="54"/>
        <v>D5_835_68_18C</v>
      </c>
      <c r="E494" s="9" t="str">
        <f t="shared" si="53"/>
        <v>D5_835_68_18C_Lung_Block</v>
      </c>
      <c r="F494" s="760">
        <v>8</v>
      </c>
      <c r="G494" s="428">
        <v>3</v>
      </c>
      <c r="H494" s="429" t="s">
        <v>150</v>
      </c>
      <c r="I494" s="430" t="s">
        <v>162</v>
      </c>
      <c r="J494" s="429">
        <v>835</v>
      </c>
      <c r="K494" s="425" t="s">
        <v>44</v>
      </c>
      <c r="L494" s="429">
        <v>68</v>
      </c>
      <c r="M494" s="429" t="s">
        <v>34</v>
      </c>
      <c r="N494" s="431">
        <v>0.75</v>
      </c>
      <c r="O494" s="429" t="s">
        <v>35</v>
      </c>
      <c r="P494" s="429" t="s">
        <v>163</v>
      </c>
      <c r="Q494" s="432">
        <v>43242</v>
      </c>
      <c r="R494" s="433">
        <v>43411</v>
      </c>
      <c r="S494" s="434">
        <v>43860</v>
      </c>
      <c r="T494" s="435">
        <f t="shared" si="52"/>
        <v>449</v>
      </c>
      <c r="U494" s="435">
        <v>0</v>
      </c>
      <c r="V494" s="435">
        <v>1</v>
      </c>
      <c r="W494" s="430"/>
      <c r="X494" s="430"/>
      <c r="Y494" s="430"/>
      <c r="Z494" s="430"/>
      <c r="AA494" s="436"/>
      <c r="AB494" s="426" t="s">
        <v>104</v>
      </c>
    </row>
    <row r="495" spans="1:28" ht="16">
      <c r="A495" s="9">
        <v>1</v>
      </c>
      <c r="B495" s="9">
        <v>2</v>
      </c>
      <c r="C495" s="9">
        <v>5</v>
      </c>
      <c r="D495" s="9" t="str">
        <f>"Dynan_"&amp;I495&amp;"_"&amp;J495&amp;"_"&amp;L495&amp;"_"&amp;K495</f>
        <v>Dynan_D5_844_69_18C</v>
      </c>
      <c r="E495" s="9" t="str">
        <f t="shared" si="53"/>
        <v>Dynan_D5_844_69_18C_Lung_Block</v>
      </c>
      <c r="F495" s="282">
        <f>F490+1</f>
        <v>21</v>
      </c>
      <c r="G495" s="227">
        <v>3</v>
      </c>
      <c r="H495" s="199" t="s">
        <v>150</v>
      </c>
      <c r="I495" s="210" t="s">
        <v>162</v>
      </c>
      <c r="J495" s="199">
        <v>844</v>
      </c>
      <c r="K495" s="202" t="s">
        <v>44</v>
      </c>
      <c r="L495" s="199">
        <v>69</v>
      </c>
      <c r="M495" s="199" t="s">
        <v>34</v>
      </c>
      <c r="N495" s="211">
        <v>0.75</v>
      </c>
      <c r="O495" s="199" t="s">
        <v>35</v>
      </c>
      <c r="P495" s="199" t="s">
        <v>163</v>
      </c>
      <c r="Q495" s="212">
        <v>43242</v>
      </c>
      <c r="R495" s="205">
        <v>43411</v>
      </c>
      <c r="S495" s="206">
        <v>43887</v>
      </c>
      <c r="T495" s="207">
        <f t="shared" si="52"/>
        <v>476</v>
      </c>
      <c r="U495" s="207">
        <v>0</v>
      </c>
      <c r="V495" s="207">
        <v>1</v>
      </c>
      <c r="W495" s="200"/>
      <c r="X495" s="200"/>
      <c r="Y495" s="200"/>
      <c r="Z495" s="200"/>
      <c r="AA495" s="208"/>
      <c r="AB495" s="209" t="s">
        <v>195</v>
      </c>
    </row>
    <row r="496" spans="1:28" s="437" customFormat="1" ht="16" hidden="1">
      <c r="A496" s="425" t="s">
        <v>58</v>
      </c>
      <c r="B496" s="425" t="s">
        <v>58</v>
      </c>
      <c r="C496" s="425" t="s">
        <v>58</v>
      </c>
      <c r="D496" s="9" t="str">
        <f t="shared" si="54"/>
        <v>D5_845_70_18C</v>
      </c>
      <c r="E496" s="9" t="str">
        <f t="shared" si="53"/>
        <v>D5_845_70_18C_Lung_Block</v>
      </c>
      <c r="F496" s="760">
        <v>10</v>
      </c>
      <c r="G496" s="428">
        <v>3</v>
      </c>
      <c r="H496" s="429" t="s">
        <v>150</v>
      </c>
      <c r="I496" s="430" t="s">
        <v>162</v>
      </c>
      <c r="J496" s="429">
        <v>845</v>
      </c>
      <c r="K496" s="425" t="s">
        <v>44</v>
      </c>
      <c r="L496" s="429">
        <v>70</v>
      </c>
      <c r="M496" s="429" t="s">
        <v>34</v>
      </c>
      <c r="N496" s="431">
        <v>0.75</v>
      </c>
      <c r="O496" s="429" t="s">
        <v>35</v>
      </c>
      <c r="P496" s="429" t="s">
        <v>163</v>
      </c>
      <c r="Q496" s="432">
        <v>43242</v>
      </c>
      <c r="R496" s="433">
        <v>43411</v>
      </c>
      <c r="S496" s="434">
        <v>43941</v>
      </c>
      <c r="T496" s="435">
        <f t="shared" si="52"/>
        <v>530</v>
      </c>
      <c r="U496" s="435">
        <v>0</v>
      </c>
      <c r="V496" s="435">
        <v>1</v>
      </c>
      <c r="W496" s="430"/>
      <c r="X496" s="430"/>
      <c r="Y496" s="430"/>
      <c r="Z496" s="430"/>
      <c r="AA496" s="436"/>
      <c r="AB496" s="426" t="s">
        <v>104</v>
      </c>
    </row>
    <row r="497" spans="1:28" ht="16">
      <c r="A497" s="9">
        <v>1</v>
      </c>
      <c r="B497" s="9">
        <v>2</v>
      </c>
      <c r="C497" s="9">
        <v>5</v>
      </c>
      <c r="D497" s="9" t="str">
        <f>"Dynan_"&amp;I497&amp;"_"&amp;J497&amp;"_"&amp;L497&amp;"_"&amp;K497</f>
        <v>Dynan_D5_849_70_18C</v>
      </c>
      <c r="E497" s="9" t="str">
        <f t="shared" si="53"/>
        <v>Dynan_D5_849_70_18C_Lung_Block</v>
      </c>
      <c r="F497" s="282">
        <f>F495+1</f>
        <v>22</v>
      </c>
      <c r="G497" s="227">
        <v>3</v>
      </c>
      <c r="H497" s="199" t="s">
        <v>150</v>
      </c>
      <c r="I497" s="210" t="s">
        <v>162</v>
      </c>
      <c r="J497" s="199">
        <v>849</v>
      </c>
      <c r="K497" s="202" t="s">
        <v>44</v>
      </c>
      <c r="L497" s="199">
        <v>70</v>
      </c>
      <c r="M497" s="199" t="s">
        <v>34</v>
      </c>
      <c r="N497" s="211">
        <v>0.75</v>
      </c>
      <c r="O497" s="199" t="s">
        <v>35</v>
      </c>
      <c r="P497" s="199" t="s">
        <v>163</v>
      </c>
      <c r="Q497" s="212">
        <v>43242</v>
      </c>
      <c r="R497" s="205">
        <v>43411</v>
      </c>
      <c r="S497" s="206">
        <v>43791</v>
      </c>
      <c r="T497" s="207">
        <f t="shared" si="52"/>
        <v>380</v>
      </c>
      <c r="U497" s="207" t="s">
        <v>170</v>
      </c>
      <c r="V497" s="207">
        <v>1</v>
      </c>
      <c r="W497" s="216">
        <v>0</v>
      </c>
      <c r="X497" s="216"/>
      <c r="Y497" s="216"/>
      <c r="Z497" s="216"/>
      <c r="AA497" s="217" t="s">
        <v>64</v>
      </c>
      <c r="AB497" s="209" t="s">
        <v>196</v>
      </c>
    </row>
    <row r="498" spans="1:28" s="437" customFormat="1" ht="16" hidden="1">
      <c r="A498" s="425" t="s">
        <v>58</v>
      </c>
      <c r="B498" s="425" t="s">
        <v>58</v>
      </c>
      <c r="C498" s="425" t="s">
        <v>58</v>
      </c>
      <c r="D498" s="9" t="str">
        <f t="shared" si="54"/>
        <v>D5_850_71_18C</v>
      </c>
      <c r="E498" s="9" t="str">
        <f t="shared" si="53"/>
        <v>D5_850_71_18C_Lung_Block</v>
      </c>
      <c r="F498" s="760">
        <v>12</v>
      </c>
      <c r="G498" s="428">
        <v>3</v>
      </c>
      <c r="H498" s="429" t="s">
        <v>150</v>
      </c>
      <c r="I498" s="430" t="s">
        <v>162</v>
      </c>
      <c r="J498" s="429">
        <v>850</v>
      </c>
      <c r="K498" s="425" t="s">
        <v>44</v>
      </c>
      <c r="L498" s="429">
        <v>71</v>
      </c>
      <c r="M498" s="429" t="s">
        <v>34</v>
      </c>
      <c r="N498" s="431">
        <v>0.75</v>
      </c>
      <c r="O498" s="429" t="s">
        <v>35</v>
      </c>
      <c r="P498" s="429" t="s">
        <v>163</v>
      </c>
      <c r="Q498" s="432">
        <v>43242</v>
      </c>
      <c r="R498" s="433">
        <v>43411</v>
      </c>
      <c r="S498" s="434">
        <v>43831</v>
      </c>
      <c r="T498" s="435">
        <f t="shared" si="52"/>
        <v>420</v>
      </c>
      <c r="U498" s="435">
        <v>0</v>
      </c>
      <c r="V498" s="435">
        <v>1</v>
      </c>
      <c r="W498" s="430"/>
      <c r="X498" s="430"/>
      <c r="Y498" s="430"/>
      <c r="Z498" s="430"/>
      <c r="AA498" s="436"/>
      <c r="AB498" s="426" t="s">
        <v>104</v>
      </c>
    </row>
    <row r="499" spans="1:28" s="437" customFormat="1" ht="16" hidden="1">
      <c r="A499" s="425" t="s">
        <v>58</v>
      </c>
      <c r="B499" s="425" t="s">
        <v>58</v>
      </c>
      <c r="C499" s="425" t="s">
        <v>58</v>
      </c>
      <c r="D499" s="9" t="str">
        <f t="shared" si="54"/>
        <v>D5_855_72_18C</v>
      </c>
      <c r="E499" s="9" t="str">
        <f t="shared" si="53"/>
        <v>D5_855_72_18C_Lung_Block</v>
      </c>
      <c r="F499" s="760">
        <v>13</v>
      </c>
      <c r="G499" s="428">
        <v>3</v>
      </c>
      <c r="H499" s="429" t="s">
        <v>150</v>
      </c>
      <c r="I499" s="430" t="s">
        <v>162</v>
      </c>
      <c r="J499" s="429">
        <v>855</v>
      </c>
      <c r="K499" s="425" t="s">
        <v>44</v>
      </c>
      <c r="L499" s="429">
        <v>72</v>
      </c>
      <c r="M499" s="429" t="s">
        <v>34</v>
      </c>
      <c r="N499" s="431">
        <v>0.75</v>
      </c>
      <c r="O499" s="429" t="s">
        <v>35</v>
      </c>
      <c r="P499" s="429" t="s">
        <v>163</v>
      </c>
      <c r="Q499" s="432">
        <v>43242</v>
      </c>
      <c r="R499" s="433">
        <v>43411</v>
      </c>
      <c r="S499" s="434">
        <v>43954</v>
      </c>
      <c r="T499" s="435">
        <f t="shared" si="52"/>
        <v>543</v>
      </c>
      <c r="U499" s="435">
        <v>0</v>
      </c>
      <c r="V499" s="435">
        <v>1</v>
      </c>
      <c r="W499" s="430"/>
      <c r="X499" s="430"/>
      <c r="Y499" s="430"/>
      <c r="Z499" s="430"/>
      <c r="AA499" s="436"/>
      <c r="AB499" s="426" t="s">
        <v>104</v>
      </c>
    </row>
    <row r="500" spans="1:28" s="437" customFormat="1" ht="16" hidden="1">
      <c r="A500" s="425" t="s">
        <v>58</v>
      </c>
      <c r="B500" s="425" t="s">
        <v>58</v>
      </c>
      <c r="C500" s="425" t="s">
        <v>58</v>
      </c>
      <c r="D500" s="9" t="str">
        <f t="shared" si="54"/>
        <v>D5_859_72_18C</v>
      </c>
      <c r="E500" s="9" t="str">
        <f t="shared" si="53"/>
        <v>D5_859_72_18C_Lung_Block</v>
      </c>
      <c r="F500" s="760">
        <v>14</v>
      </c>
      <c r="G500" s="428">
        <v>3</v>
      </c>
      <c r="H500" s="429" t="s">
        <v>150</v>
      </c>
      <c r="I500" s="430" t="s">
        <v>162</v>
      </c>
      <c r="J500" s="429">
        <v>859</v>
      </c>
      <c r="K500" s="425" t="s">
        <v>44</v>
      </c>
      <c r="L500" s="429">
        <v>72</v>
      </c>
      <c r="M500" s="429" t="s">
        <v>34</v>
      </c>
      <c r="N500" s="431">
        <v>0.75</v>
      </c>
      <c r="O500" s="429" t="s">
        <v>35</v>
      </c>
      <c r="P500" s="429" t="s">
        <v>163</v>
      </c>
      <c r="Q500" s="432">
        <v>43242</v>
      </c>
      <c r="R500" s="433">
        <v>43411</v>
      </c>
      <c r="S500" s="434">
        <v>43882</v>
      </c>
      <c r="T500" s="435">
        <f t="shared" si="52"/>
        <v>471</v>
      </c>
      <c r="U500" s="435">
        <v>0</v>
      </c>
      <c r="V500" s="435">
        <v>1</v>
      </c>
      <c r="W500" s="430"/>
      <c r="X500" s="430"/>
      <c r="Y500" s="430"/>
      <c r="Z500" s="430"/>
      <c r="AA500" s="436"/>
      <c r="AB500" s="426" t="s">
        <v>197</v>
      </c>
    </row>
    <row r="501" spans="1:28" s="437" customFormat="1" ht="16" hidden="1">
      <c r="A501" s="425" t="s">
        <v>58</v>
      </c>
      <c r="B501" s="425" t="s">
        <v>58</v>
      </c>
      <c r="C501" s="425" t="s">
        <v>58</v>
      </c>
      <c r="D501" s="9" t="str">
        <f t="shared" si="54"/>
        <v>D5_865_74_18C</v>
      </c>
      <c r="E501" s="9" t="str">
        <f t="shared" si="53"/>
        <v>D5_865_74_18C_Lung_Block</v>
      </c>
      <c r="F501" s="760">
        <v>15</v>
      </c>
      <c r="G501" s="428">
        <v>3</v>
      </c>
      <c r="H501" s="429" t="s">
        <v>150</v>
      </c>
      <c r="I501" s="430" t="s">
        <v>162</v>
      </c>
      <c r="J501" s="429">
        <v>865</v>
      </c>
      <c r="K501" s="425" t="s">
        <v>44</v>
      </c>
      <c r="L501" s="429">
        <v>74</v>
      </c>
      <c r="M501" s="429" t="s">
        <v>34</v>
      </c>
      <c r="N501" s="431">
        <v>0.75</v>
      </c>
      <c r="O501" s="429" t="s">
        <v>35</v>
      </c>
      <c r="P501" s="429" t="s">
        <v>163</v>
      </c>
      <c r="Q501" s="432">
        <v>43242</v>
      </c>
      <c r="R501" s="433">
        <v>43411</v>
      </c>
      <c r="S501" s="434">
        <v>43874</v>
      </c>
      <c r="T501" s="435">
        <f t="shared" si="52"/>
        <v>463</v>
      </c>
      <c r="U501" s="435">
        <v>0</v>
      </c>
      <c r="V501" s="435">
        <v>1</v>
      </c>
      <c r="W501" s="430"/>
      <c r="X501" s="430"/>
      <c r="Y501" s="430"/>
      <c r="Z501" s="430"/>
      <c r="AA501" s="436"/>
      <c r="AB501" s="426" t="s">
        <v>104</v>
      </c>
    </row>
    <row r="502" spans="1:28" s="437" customFormat="1" ht="16" hidden="1">
      <c r="A502" s="425" t="s">
        <v>58</v>
      </c>
      <c r="B502" s="425" t="s">
        <v>58</v>
      </c>
      <c r="C502" s="425" t="s">
        <v>58</v>
      </c>
      <c r="D502" s="9" t="str">
        <f t="shared" si="54"/>
        <v>D5_870_75_18C</v>
      </c>
      <c r="E502" s="9" t="str">
        <f t="shared" si="53"/>
        <v>D5_870_75_18C_Lung_Block</v>
      </c>
      <c r="F502" s="760">
        <v>16</v>
      </c>
      <c r="G502" s="428">
        <v>3</v>
      </c>
      <c r="H502" s="429" t="s">
        <v>150</v>
      </c>
      <c r="I502" s="430" t="s">
        <v>162</v>
      </c>
      <c r="J502" s="429">
        <v>870</v>
      </c>
      <c r="K502" s="425" t="s">
        <v>44</v>
      </c>
      <c r="L502" s="429">
        <v>75</v>
      </c>
      <c r="M502" s="429" t="s">
        <v>34</v>
      </c>
      <c r="N502" s="431">
        <v>0.75</v>
      </c>
      <c r="O502" s="429" t="s">
        <v>35</v>
      </c>
      <c r="P502" s="429" t="s">
        <v>163</v>
      </c>
      <c r="Q502" s="432">
        <v>43242</v>
      </c>
      <c r="R502" s="433">
        <v>43411</v>
      </c>
      <c r="S502" s="434">
        <v>43944</v>
      </c>
      <c r="T502" s="435">
        <f t="shared" si="52"/>
        <v>533</v>
      </c>
      <c r="U502" s="435">
        <v>0</v>
      </c>
      <c r="V502" s="435">
        <v>1</v>
      </c>
      <c r="W502" s="430"/>
      <c r="X502" s="430"/>
      <c r="Y502" s="430"/>
      <c r="Z502" s="430"/>
      <c r="AA502" s="436"/>
      <c r="AB502" s="426" t="s">
        <v>198</v>
      </c>
    </row>
    <row r="503" spans="1:28" ht="16">
      <c r="A503" s="9">
        <v>1</v>
      </c>
      <c r="B503" s="9">
        <v>2</v>
      </c>
      <c r="C503" s="9">
        <v>5</v>
      </c>
      <c r="D503" s="9" t="str">
        <f>"Dynan_"&amp;I503&amp;"_"&amp;J503&amp;"_"&amp;L503&amp;"_"&amp;K503</f>
        <v>Dynan_D5_880_76_18C</v>
      </c>
      <c r="E503" s="9" t="str">
        <f t="shared" si="53"/>
        <v>Dynan_D5_880_76_18C_Lung_Block</v>
      </c>
      <c r="F503" s="282">
        <f>F497+1</f>
        <v>23</v>
      </c>
      <c r="G503" s="227">
        <v>3</v>
      </c>
      <c r="H503" s="199" t="s">
        <v>150</v>
      </c>
      <c r="I503" s="210" t="s">
        <v>162</v>
      </c>
      <c r="J503" s="199">
        <v>880</v>
      </c>
      <c r="K503" s="202" t="s">
        <v>44</v>
      </c>
      <c r="L503" s="199">
        <v>76</v>
      </c>
      <c r="M503" s="199" t="s">
        <v>34</v>
      </c>
      <c r="N503" s="211">
        <v>0.75</v>
      </c>
      <c r="O503" s="199" t="s">
        <v>35</v>
      </c>
      <c r="P503" s="199" t="s">
        <v>163</v>
      </c>
      <c r="Q503" s="212">
        <v>43242</v>
      </c>
      <c r="R503" s="205">
        <v>43411</v>
      </c>
      <c r="S503" s="206">
        <v>43945</v>
      </c>
      <c r="T503" s="207">
        <f t="shared" si="52"/>
        <v>534</v>
      </c>
      <c r="U503" s="207">
        <v>0</v>
      </c>
      <c r="V503" s="207">
        <v>1</v>
      </c>
      <c r="W503" s="210"/>
      <c r="X503" s="210"/>
      <c r="Y503" s="210"/>
      <c r="Z503" s="210"/>
      <c r="AA503" s="220"/>
      <c r="AB503" s="209" t="s">
        <v>199</v>
      </c>
    </row>
    <row r="504" spans="1:28" s="437" customFormat="1" ht="16" hidden="1">
      <c r="A504" s="425" t="s">
        <v>58</v>
      </c>
      <c r="B504" s="425" t="s">
        <v>58</v>
      </c>
      <c r="C504" s="425" t="s">
        <v>58</v>
      </c>
      <c r="D504" s="9" t="str">
        <f t="shared" si="54"/>
        <v>D5_886_78_18C</v>
      </c>
      <c r="E504" s="9" t="str">
        <f t="shared" si="53"/>
        <v>D5_886_78_18C_Lung_Block</v>
      </c>
      <c r="F504" s="760">
        <v>18</v>
      </c>
      <c r="G504" s="428">
        <v>3</v>
      </c>
      <c r="H504" s="429" t="s">
        <v>150</v>
      </c>
      <c r="I504" s="430" t="s">
        <v>162</v>
      </c>
      <c r="J504" s="429">
        <v>886</v>
      </c>
      <c r="K504" s="425" t="s">
        <v>44</v>
      </c>
      <c r="L504" s="429">
        <v>78</v>
      </c>
      <c r="M504" s="429" t="s">
        <v>34</v>
      </c>
      <c r="N504" s="431">
        <v>0.75</v>
      </c>
      <c r="O504" s="429" t="s">
        <v>35</v>
      </c>
      <c r="P504" s="429" t="s">
        <v>163</v>
      </c>
      <c r="Q504" s="432">
        <v>43242</v>
      </c>
      <c r="R504" s="433">
        <v>43411</v>
      </c>
      <c r="S504" s="434">
        <v>43635</v>
      </c>
      <c r="T504" s="435">
        <f t="shared" si="52"/>
        <v>224</v>
      </c>
      <c r="U504" s="435">
        <v>0</v>
      </c>
      <c r="V504" s="435">
        <v>1</v>
      </c>
      <c r="W504" s="430"/>
      <c r="X504" s="430"/>
      <c r="Y504" s="430"/>
      <c r="Z504" s="430"/>
      <c r="AA504" s="436"/>
      <c r="AB504" s="426" t="s">
        <v>200</v>
      </c>
    </row>
    <row r="505" spans="1:28" s="437" customFormat="1" ht="16" hidden="1">
      <c r="A505" s="425" t="s">
        <v>58</v>
      </c>
      <c r="B505" s="425" t="s">
        <v>58</v>
      </c>
      <c r="C505" s="425" t="s">
        <v>58</v>
      </c>
      <c r="D505" s="9" t="str">
        <f t="shared" si="54"/>
        <v>D5_887_78_18C</v>
      </c>
      <c r="E505" s="9" t="str">
        <f t="shared" si="53"/>
        <v>D5_887_78_18C_Lung_Block</v>
      </c>
      <c r="F505" s="760">
        <v>19</v>
      </c>
      <c r="G505" s="428">
        <v>3</v>
      </c>
      <c r="H505" s="429" t="s">
        <v>150</v>
      </c>
      <c r="I505" s="430" t="s">
        <v>162</v>
      </c>
      <c r="J505" s="429">
        <v>887</v>
      </c>
      <c r="K505" s="425" t="s">
        <v>44</v>
      </c>
      <c r="L505" s="429">
        <v>78</v>
      </c>
      <c r="M505" s="429" t="s">
        <v>34</v>
      </c>
      <c r="N505" s="431">
        <v>0.75</v>
      </c>
      <c r="O505" s="429" t="s">
        <v>35</v>
      </c>
      <c r="P505" s="429" t="s">
        <v>163</v>
      </c>
      <c r="Q505" s="432">
        <v>43242</v>
      </c>
      <c r="R505" s="433">
        <v>43411</v>
      </c>
      <c r="S505" s="434">
        <v>43654</v>
      </c>
      <c r="T505" s="435">
        <f t="shared" si="52"/>
        <v>243</v>
      </c>
      <c r="U505" s="435">
        <v>0</v>
      </c>
      <c r="V505" s="435">
        <v>1</v>
      </c>
      <c r="W505" s="430"/>
      <c r="X505" s="430"/>
      <c r="Y505" s="430"/>
      <c r="Z505" s="430"/>
      <c r="AA505" s="436"/>
      <c r="AB505" s="426" t="s">
        <v>200</v>
      </c>
    </row>
    <row r="506" spans="1:28" s="437" customFormat="1" ht="16" hidden="1">
      <c r="A506" s="425" t="s">
        <v>58</v>
      </c>
      <c r="B506" s="425" t="s">
        <v>58</v>
      </c>
      <c r="C506" s="425" t="s">
        <v>58</v>
      </c>
      <c r="D506" s="9" t="str">
        <f t="shared" si="54"/>
        <v>D5_897_80_18C</v>
      </c>
      <c r="E506" s="9" t="str">
        <f t="shared" si="53"/>
        <v>D5_897_80_18C_Lung_Block</v>
      </c>
      <c r="F506" s="760">
        <v>20</v>
      </c>
      <c r="G506" s="428">
        <v>3</v>
      </c>
      <c r="H506" s="429" t="s">
        <v>150</v>
      </c>
      <c r="I506" s="430" t="s">
        <v>162</v>
      </c>
      <c r="J506" s="429">
        <v>897</v>
      </c>
      <c r="K506" s="425" t="s">
        <v>44</v>
      </c>
      <c r="L506" s="429">
        <v>80</v>
      </c>
      <c r="M506" s="429" t="s">
        <v>34</v>
      </c>
      <c r="N506" s="431">
        <v>0.75</v>
      </c>
      <c r="O506" s="429" t="s">
        <v>35</v>
      </c>
      <c r="P506" s="429" t="s">
        <v>163</v>
      </c>
      <c r="Q506" s="432">
        <v>43242</v>
      </c>
      <c r="R506" s="433">
        <v>43411</v>
      </c>
      <c r="S506" s="434">
        <v>43812</v>
      </c>
      <c r="T506" s="435">
        <f t="shared" si="52"/>
        <v>401</v>
      </c>
      <c r="U506" s="435">
        <v>0</v>
      </c>
      <c r="V506" s="435">
        <v>1</v>
      </c>
      <c r="W506" s="430"/>
      <c r="X506" s="430"/>
      <c r="Y506" s="430"/>
      <c r="Z506" s="430"/>
      <c r="AA506" s="436"/>
      <c r="AB506" s="426" t="s">
        <v>201</v>
      </c>
    </row>
    <row r="507" spans="1:28" s="437" customFormat="1" ht="16" hidden="1">
      <c r="A507" s="425" t="s">
        <v>58</v>
      </c>
      <c r="B507" s="425" t="s">
        <v>58</v>
      </c>
      <c r="C507" s="425" t="s">
        <v>58</v>
      </c>
      <c r="D507" s="9" t="str">
        <f t="shared" si="54"/>
        <v>D5_898_80_18C</v>
      </c>
      <c r="E507" s="9" t="str">
        <f t="shared" si="53"/>
        <v>D5_898_80_18C_Lung_Block</v>
      </c>
      <c r="F507" s="760">
        <v>21</v>
      </c>
      <c r="G507" s="428">
        <v>3</v>
      </c>
      <c r="H507" s="429" t="s">
        <v>150</v>
      </c>
      <c r="I507" s="430" t="s">
        <v>162</v>
      </c>
      <c r="J507" s="429">
        <v>898</v>
      </c>
      <c r="K507" s="425" t="s">
        <v>44</v>
      </c>
      <c r="L507" s="429">
        <v>80</v>
      </c>
      <c r="M507" s="429" t="s">
        <v>34</v>
      </c>
      <c r="N507" s="431">
        <v>0.75</v>
      </c>
      <c r="O507" s="429" t="s">
        <v>35</v>
      </c>
      <c r="P507" s="429" t="s">
        <v>163</v>
      </c>
      <c r="Q507" s="432">
        <v>43242</v>
      </c>
      <c r="R507" s="433">
        <v>43411</v>
      </c>
      <c r="S507" s="434">
        <v>43829</v>
      </c>
      <c r="T507" s="435">
        <f t="shared" si="52"/>
        <v>418</v>
      </c>
      <c r="U507" s="435">
        <v>0</v>
      </c>
      <c r="V507" s="435">
        <v>1</v>
      </c>
      <c r="W507" s="430"/>
      <c r="X507" s="430"/>
      <c r="Y507" s="430"/>
      <c r="Z507" s="430"/>
      <c r="AA507" s="436"/>
      <c r="AB507" s="426" t="s">
        <v>104</v>
      </c>
    </row>
    <row r="508" spans="1:28" ht="16">
      <c r="A508" s="9">
        <v>1</v>
      </c>
      <c r="B508" s="9">
        <v>2</v>
      </c>
      <c r="C508" s="9">
        <v>5</v>
      </c>
      <c r="D508" s="9" t="str">
        <f>"Dynan_"&amp;I508&amp;"_"&amp;J508&amp;"_"&amp;L508&amp;"_"&amp;K508</f>
        <v>Dynan_D5_902_80_18C</v>
      </c>
      <c r="E508" s="9" t="str">
        <f t="shared" si="53"/>
        <v>Dynan_D5_902_80_18C_Lung_Block</v>
      </c>
      <c r="F508" s="282">
        <f>F503+1</f>
        <v>24</v>
      </c>
      <c r="G508" s="227">
        <v>3</v>
      </c>
      <c r="H508" s="199" t="s">
        <v>150</v>
      </c>
      <c r="I508" s="210" t="s">
        <v>162</v>
      </c>
      <c r="J508" s="199">
        <v>902</v>
      </c>
      <c r="K508" s="202" t="s">
        <v>44</v>
      </c>
      <c r="L508" s="199">
        <v>80</v>
      </c>
      <c r="M508" s="199" t="s">
        <v>34</v>
      </c>
      <c r="N508" s="211">
        <v>0.75</v>
      </c>
      <c r="O508" s="199" t="s">
        <v>35</v>
      </c>
      <c r="P508" s="199" t="s">
        <v>163</v>
      </c>
      <c r="Q508" s="212">
        <v>43242</v>
      </c>
      <c r="R508" s="205">
        <v>43411</v>
      </c>
      <c r="S508" s="206">
        <v>43945</v>
      </c>
      <c r="T508" s="207">
        <f t="shared" si="52"/>
        <v>534</v>
      </c>
      <c r="U508" s="207">
        <v>0</v>
      </c>
      <c r="V508" s="207">
        <v>1</v>
      </c>
      <c r="W508" s="200"/>
      <c r="X508" s="200"/>
      <c r="Y508" s="200"/>
      <c r="Z508" s="200"/>
      <c r="AA508" s="208" t="s">
        <v>202</v>
      </c>
      <c r="AB508" s="209" t="s">
        <v>203</v>
      </c>
    </row>
    <row r="509" spans="1:28" ht="16">
      <c r="A509" s="9">
        <v>1</v>
      </c>
      <c r="B509" s="9">
        <v>2</v>
      </c>
      <c r="C509" s="9">
        <v>5</v>
      </c>
      <c r="D509" s="9" t="str">
        <f>"Dynan_"&amp;I509&amp;"_"&amp;J509&amp;"_"&amp;L509&amp;"_"&amp;K509</f>
        <v>Dynan_D5_906_81A_18C</v>
      </c>
      <c r="E509" s="9" t="str">
        <f t="shared" si="53"/>
        <v>Dynan_D5_906_81A_18C_Lung_Block</v>
      </c>
      <c r="F509" s="282">
        <f>F508+1</f>
        <v>25</v>
      </c>
      <c r="G509" s="227">
        <v>3</v>
      </c>
      <c r="H509" s="199" t="s">
        <v>150</v>
      </c>
      <c r="I509" s="210" t="s">
        <v>162</v>
      </c>
      <c r="J509" s="199">
        <v>906</v>
      </c>
      <c r="K509" s="202" t="s">
        <v>44</v>
      </c>
      <c r="L509" s="199" t="s">
        <v>204</v>
      </c>
      <c r="M509" s="199" t="s">
        <v>34</v>
      </c>
      <c r="N509" s="211">
        <v>0.75</v>
      </c>
      <c r="O509" s="199" t="s">
        <v>35</v>
      </c>
      <c r="P509" s="199" t="s">
        <v>163</v>
      </c>
      <c r="Q509" s="212">
        <v>43242</v>
      </c>
      <c r="R509" s="205">
        <v>43411</v>
      </c>
      <c r="S509" s="206">
        <v>43837</v>
      </c>
      <c r="T509" s="207">
        <f t="shared" si="52"/>
        <v>426</v>
      </c>
      <c r="U509" s="207">
        <v>0</v>
      </c>
      <c r="V509" s="207">
        <v>1</v>
      </c>
      <c r="W509" s="200"/>
      <c r="X509" s="200"/>
      <c r="Y509" s="200"/>
      <c r="Z509" s="200"/>
      <c r="AA509" s="208"/>
      <c r="AB509" s="209" t="s">
        <v>205</v>
      </c>
    </row>
    <row r="510" spans="1:28" ht="16">
      <c r="A510" s="9">
        <v>1</v>
      </c>
      <c r="B510" s="9">
        <v>2</v>
      </c>
      <c r="C510" s="9">
        <v>5</v>
      </c>
      <c r="D510" s="9" t="str">
        <f>"Dynan_"&amp;I510&amp;"_"&amp;J510&amp;"_"&amp;L510&amp;"_"&amp;K510</f>
        <v>Dynan_D5_907_81A_18C</v>
      </c>
      <c r="E510" s="9" t="str">
        <f t="shared" si="53"/>
        <v>Dynan_D5_907_81A_18C_Lung_Block</v>
      </c>
      <c r="F510" s="282">
        <f t="shared" ref="F510:F512" si="55">F509+1</f>
        <v>26</v>
      </c>
      <c r="G510" s="227">
        <v>3</v>
      </c>
      <c r="H510" s="199" t="s">
        <v>150</v>
      </c>
      <c r="I510" s="210" t="s">
        <v>162</v>
      </c>
      <c r="J510" s="199">
        <v>907</v>
      </c>
      <c r="K510" s="202" t="s">
        <v>44</v>
      </c>
      <c r="L510" s="199" t="s">
        <v>204</v>
      </c>
      <c r="M510" s="199" t="s">
        <v>34</v>
      </c>
      <c r="N510" s="211">
        <v>0.75</v>
      </c>
      <c r="O510" s="199" t="s">
        <v>35</v>
      </c>
      <c r="P510" s="199" t="s">
        <v>163</v>
      </c>
      <c r="Q510" s="212">
        <v>43242</v>
      </c>
      <c r="R510" s="205">
        <v>43411</v>
      </c>
      <c r="S510" s="206">
        <v>43837</v>
      </c>
      <c r="T510" s="207">
        <f t="shared" si="52"/>
        <v>426</v>
      </c>
      <c r="U510" s="207">
        <v>0</v>
      </c>
      <c r="V510" s="207">
        <v>1</v>
      </c>
      <c r="W510" s="200"/>
      <c r="X510" s="200"/>
      <c r="Y510" s="200"/>
      <c r="Z510" s="200"/>
      <c r="AA510" s="208"/>
      <c r="AB510" s="209" t="s">
        <v>205</v>
      </c>
    </row>
    <row r="511" spans="1:28" ht="16">
      <c r="A511" s="9">
        <v>1</v>
      </c>
      <c r="B511" s="9">
        <v>2</v>
      </c>
      <c r="C511" s="9">
        <v>5</v>
      </c>
      <c r="D511" s="9" t="str">
        <f>"Dynan_"&amp;I511&amp;"_"&amp;J511&amp;"_"&amp;L511&amp;"_"&amp;K511</f>
        <v>Dynan_D5_908_81A_18C</v>
      </c>
      <c r="E511" s="9" t="str">
        <f t="shared" si="53"/>
        <v>Dynan_D5_908_81A_18C_Lung_Block</v>
      </c>
      <c r="F511" s="282">
        <f t="shared" si="55"/>
        <v>27</v>
      </c>
      <c r="G511" s="227">
        <v>3</v>
      </c>
      <c r="H511" s="199" t="s">
        <v>150</v>
      </c>
      <c r="I511" s="210" t="s">
        <v>162</v>
      </c>
      <c r="J511" s="199">
        <v>908</v>
      </c>
      <c r="K511" s="202" t="s">
        <v>44</v>
      </c>
      <c r="L511" s="199" t="s">
        <v>204</v>
      </c>
      <c r="M511" s="199" t="s">
        <v>34</v>
      </c>
      <c r="N511" s="211">
        <v>0.75</v>
      </c>
      <c r="O511" s="199" t="s">
        <v>35</v>
      </c>
      <c r="P511" s="199" t="s">
        <v>163</v>
      </c>
      <c r="Q511" s="212">
        <v>43242</v>
      </c>
      <c r="R511" s="205">
        <v>43411</v>
      </c>
      <c r="S511" s="206">
        <v>43837</v>
      </c>
      <c r="T511" s="207">
        <f t="shared" si="52"/>
        <v>426</v>
      </c>
      <c r="U511" s="207">
        <v>0</v>
      </c>
      <c r="V511" s="207">
        <v>1</v>
      </c>
      <c r="W511" s="200"/>
      <c r="X511" s="200"/>
      <c r="Y511" s="200"/>
      <c r="Z511" s="200"/>
      <c r="AA511" s="208"/>
      <c r="AB511" s="209" t="s">
        <v>205</v>
      </c>
    </row>
    <row r="512" spans="1:28" ht="16">
      <c r="A512" s="9">
        <v>1</v>
      </c>
      <c r="B512" s="9">
        <v>2</v>
      </c>
      <c r="C512" s="9">
        <v>5</v>
      </c>
      <c r="D512" s="9" t="str">
        <f>"Dynan_"&amp;I512&amp;"_"&amp;J512&amp;"_"&amp;L512&amp;"_"&amp;K512</f>
        <v>Dynan_D6_30_125_19A</v>
      </c>
      <c r="E512" s="9" t="str">
        <f t="shared" si="53"/>
        <v>Dynan_D6_30_125_19A_Lung_Block</v>
      </c>
      <c r="F512" s="282">
        <f t="shared" si="55"/>
        <v>28</v>
      </c>
      <c r="G512" s="227">
        <v>3</v>
      </c>
      <c r="H512" s="199" t="s">
        <v>150</v>
      </c>
      <c r="I512" s="210" t="s">
        <v>178</v>
      </c>
      <c r="J512" s="222">
        <v>30</v>
      </c>
      <c r="K512" s="202" t="s">
        <v>33</v>
      </c>
      <c r="L512" s="222">
        <v>125</v>
      </c>
      <c r="M512" s="222" t="s">
        <v>34</v>
      </c>
      <c r="N512" s="223">
        <v>0.75</v>
      </c>
      <c r="O512" s="222" t="s">
        <v>35</v>
      </c>
      <c r="P512" s="222" t="s">
        <v>163</v>
      </c>
      <c r="Q512" s="225">
        <v>43410</v>
      </c>
      <c r="R512" s="224">
        <v>43580</v>
      </c>
      <c r="S512" s="206">
        <v>44137</v>
      </c>
      <c r="T512" s="207">
        <f t="shared" si="52"/>
        <v>557</v>
      </c>
      <c r="U512" s="207">
        <v>0</v>
      </c>
      <c r="V512" s="221">
        <v>1</v>
      </c>
      <c r="W512" s="210"/>
      <c r="X512" s="210"/>
      <c r="Y512" s="210"/>
      <c r="Z512" s="210"/>
      <c r="AA512" s="220"/>
      <c r="AB512" s="209" t="s">
        <v>105</v>
      </c>
    </row>
    <row r="513" spans="1:28" s="437" customFormat="1" ht="16" hidden="1">
      <c r="A513" s="425" t="s">
        <v>58</v>
      </c>
      <c r="B513" s="425" t="s">
        <v>58</v>
      </c>
      <c r="C513" s="425" t="s">
        <v>58</v>
      </c>
      <c r="D513" s="9" t="str">
        <f t="shared" si="54"/>
        <v>D6_253_124_19A</v>
      </c>
      <c r="E513" s="9" t="str">
        <f t="shared" si="53"/>
        <v>D6_253_124_19A_Lung_Block</v>
      </c>
      <c r="F513" s="760">
        <v>27</v>
      </c>
      <c r="G513" s="428">
        <v>3</v>
      </c>
      <c r="H513" s="429" t="s">
        <v>150</v>
      </c>
      <c r="I513" s="430" t="s">
        <v>178</v>
      </c>
      <c r="J513" s="444">
        <v>253</v>
      </c>
      <c r="K513" s="425" t="s">
        <v>33</v>
      </c>
      <c r="L513" s="444">
        <v>124</v>
      </c>
      <c r="M513" s="444" t="s">
        <v>34</v>
      </c>
      <c r="N513" s="449">
        <v>0.75</v>
      </c>
      <c r="O513" s="444" t="s">
        <v>35</v>
      </c>
      <c r="P513" s="444" t="s">
        <v>163</v>
      </c>
      <c r="Q513" s="445">
        <v>43410</v>
      </c>
      <c r="R513" s="433">
        <v>43580</v>
      </c>
      <c r="S513" s="434">
        <v>44099</v>
      </c>
      <c r="T513" s="435">
        <f t="shared" si="52"/>
        <v>519</v>
      </c>
      <c r="U513" s="435" t="s">
        <v>164</v>
      </c>
      <c r="V513" s="435">
        <v>1</v>
      </c>
      <c r="W513" s="425">
        <v>0</v>
      </c>
      <c r="X513" s="425"/>
      <c r="Y513" s="425"/>
      <c r="Z513" s="425"/>
      <c r="AA513" s="452"/>
      <c r="AB513" s="426" t="s">
        <v>206</v>
      </c>
    </row>
    <row r="514" spans="1:28" s="437" customFormat="1" ht="16" hidden="1">
      <c r="A514" s="425" t="s">
        <v>58</v>
      </c>
      <c r="B514" s="425" t="s">
        <v>58</v>
      </c>
      <c r="C514" s="425" t="s">
        <v>58</v>
      </c>
      <c r="D514" s="9" t="str">
        <f t="shared" si="54"/>
        <v>D6_254_124_19A</v>
      </c>
      <c r="E514" s="9" t="str">
        <f t="shared" si="53"/>
        <v>D6_254_124_19A_Lung_Block</v>
      </c>
      <c r="F514" s="760">
        <v>28</v>
      </c>
      <c r="G514" s="428">
        <v>3</v>
      </c>
      <c r="H514" s="429" t="s">
        <v>150</v>
      </c>
      <c r="I514" s="430" t="s">
        <v>178</v>
      </c>
      <c r="J514" s="444">
        <v>254</v>
      </c>
      <c r="K514" s="425" t="s">
        <v>33</v>
      </c>
      <c r="L514" s="444">
        <v>124</v>
      </c>
      <c r="M514" s="444" t="s">
        <v>34</v>
      </c>
      <c r="N514" s="449">
        <v>0.75</v>
      </c>
      <c r="O514" s="444" t="s">
        <v>35</v>
      </c>
      <c r="P514" s="444" t="s">
        <v>163</v>
      </c>
      <c r="Q514" s="445">
        <v>43410</v>
      </c>
      <c r="R514" s="433">
        <v>43580</v>
      </c>
      <c r="S514" s="434">
        <v>43795</v>
      </c>
      <c r="T514" s="435">
        <f t="shared" si="52"/>
        <v>215</v>
      </c>
      <c r="U514" s="435">
        <v>0</v>
      </c>
      <c r="V514" s="435">
        <v>1</v>
      </c>
      <c r="W514" s="430"/>
      <c r="X514" s="430"/>
      <c r="Y514" s="430"/>
      <c r="Z514" s="430"/>
      <c r="AA514" s="436"/>
      <c r="AB514" s="426" t="s">
        <v>200</v>
      </c>
    </row>
    <row r="515" spans="1:28" ht="16">
      <c r="A515" s="9">
        <v>1</v>
      </c>
      <c r="B515" s="9">
        <v>2</v>
      </c>
      <c r="C515" s="9">
        <v>5</v>
      </c>
      <c r="D515" s="9" t="str">
        <f>"Dynan_"&amp;I515&amp;"_"&amp;J515&amp;"_"&amp;L515&amp;"_"&amp;K515</f>
        <v>Dynan_D6_258_125_19A</v>
      </c>
      <c r="E515" s="9" t="str">
        <f t="shared" si="53"/>
        <v>Dynan_D6_258_125_19A_Lung_Block</v>
      </c>
      <c r="F515" s="282">
        <f>F512+1</f>
        <v>29</v>
      </c>
      <c r="G515" s="227">
        <v>3</v>
      </c>
      <c r="H515" s="199" t="s">
        <v>150</v>
      </c>
      <c r="I515" s="200" t="s">
        <v>178</v>
      </c>
      <c r="J515" s="201">
        <v>258</v>
      </c>
      <c r="K515" s="202" t="s">
        <v>33</v>
      </c>
      <c r="L515" s="201">
        <v>125</v>
      </c>
      <c r="M515" s="201" t="s">
        <v>34</v>
      </c>
      <c r="N515" s="203">
        <v>0.75</v>
      </c>
      <c r="O515" s="201" t="s">
        <v>35</v>
      </c>
      <c r="P515" s="201" t="s">
        <v>163</v>
      </c>
      <c r="Q515" s="204">
        <v>43410</v>
      </c>
      <c r="R515" s="205">
        <v>43580</v>
      </c>
      <c r="S515" s="206">
        <v>44042</v>
      </c>
      <c r="T515" s="207">
        <f t="shared" si="52"/>
        <v>462</v>
      </c>
      <c r="U515" s="207" t="s">
        <v>164</v>
      </c>
      <c r="V515" s="207">
        <v>1</v>
      </c>
      <c r="W515" s="202">
        <v>0</v>
      </c>
      <c r="X515" s="202"/>
      <c r="Y515" s="202"/>
      <c r="Z515" s="202"/>
      <c r="AA515" s="215"/>
      <c r="AB515" s="209" t="s">
        <v>207</v>
      </c>
    </row>
    <row r="516" spans="1:28" ht="16">
      <c r="A516" s="9">
        <v>1</v>
      </c>
      <c r="B516" s="9">
        <v>2</v>
      </c>
      <c r="C516" s="9">
        <v>5</v>
      </c>
      <c r="D516" s="9" t="str">
        <f>"Dynan_"&amp;I516&amp;"_"&amp;J516&amp;"_"&amp;L516&amp;"_"&amp;K516</f>
        <v>Dynan_D6_265_126_19A</v>
      </c>
      <c r="E516" s="9" t="str">
        <f t="shared" si="53"/>
        <v>Dynan_D6_265_126_19A_Lung_Block</v>
      </c>
      <c r="F516" s="282">
        <f>F515+1</f>
        <v>30</v>
      </c>
      <c r="G516" s="227">
        <v>3</v>
      </c>
      <c r="H516" s="199" t="s">
        <v>150</v>
      </c>
      <c r="I516" s="200" t="s">
        <v>178</v>
      </c>
      <c r="J516" s="201">
        <v>265</v>
      </c>
      <c r="K516" s="202" t="s">
        <v>33</v>
      </c>
      <c r="L516" s="201">
        <v>126</v>
      </c>
      <c r="M516" s="201" t="s">
        <v>34</v>
      </c>
      <c r="N516" s="203">
        <v>0.75</v>
      </c>
      <c r="O516" s="201" t="s">
        <v>35</v>
      </c>
      <c r="P516" s="201" t="s">
        <v>163</v>
      </c>
      <c r="Q516" s="204">
        <v>43410</v>
      </c>
      <c r="R516" s="205">
        <v>43580</v>
      </c>
      <c r="S516" s="206">
        <v>44013</v>
      </c>
      <c r="T516" s="207">
        <f t="shared" si="52"/>
        <v>433</v>
      </c>
      <c r="U516" s="207" t="s">
        <v>164</v>
      </c>
      <c r="V516" s="207">
        <v>1</v>
      </c>
      <c r="W516" s="202">
        <v>1</v>
      </c>
      <c r="X516" s="202">
        <v>1</v>
      </c>
      <c r="Y516" s="202"/>
      <c r="Z516" s="202"/>
      <c r="AA516" s="215"/>
      <c r="AB516" s="209" t="s">
        <v>208</v>
      </c>
    </row>
    <row r="517" spans="1:28" s="437" customFormat="1" ht="16" hidden="1">
      <c r="A517" s="425" t="s">
        <v>58</v>
      </c>
      <c r="B517" s="425" t="s">
        <v>58</v>
      </c>
      <c r="C517" s="425" t="s">
        <v>58</v>
      </c>
      <c r="D517" s="9" t="str">
        <f t="shared" si="54"/>
        <v>D6_266_126_19A</v>
      </c>
      <c r="E517" s="9" t="str">
        <f t="shared" si="53"/>
        <v>D6_266_126_19A_Lung_Block</v>
      </c>
      <c r="F517" s="760">
        <v>31</v>
      </c>
      <c r="G517" s="428">
        <v>3</v>
      </c>
      <c r="H517" s="429" t="s">
        <v>150</v>
      </c>
      <c r="I517" s="430" t="s">
        <v>178</v>
      </c>
      <c r="J517" s="444">
        <v>266</v>
      </c>
      <c r="K517" s="425" t="s">
        <v>33</v>
      </c>
      <c r="L517" s="444">
        <v>126</v>
      </c>
      <c r="M517" s="444" t="s">
        <v>34</v>
      </c>
      <c r="N517" s="449">
        <v>0.75</v>
      </c>
      <c r="O517" s="444" t="s">
        <v>35</v>
      </c>
      <c r="P517" s="444" t="s">
        <v>163</v>
      </c>
      <c r="Q517" s="445">
        <v>43410</v>
      </c>
      <c r="R517" s="433">
        <v>43580</v>
      </c>
      <c r="S517" s="434">
        <v>44132</v>
      </c>
      <c r="T517" s="435">
        <f t="shared" si="52"/>
        <v>552</v>
      </c>
      <c r="U517" s="435">
        <v>0</v>
      </c>
      <c r="V517" s="435">
        <v>1</v>
      </c>
      <c r="W517" s="430"/>
      <c r="X517" s="430"/>
      <c r="Y517" s="430"/>
      <c r="Z517" s="430"/>
      <c r="AA517" s="451" t="s">
        <v>209</v>
      </c>
      <c r="AB517" s="426" t="s">
        <v>104</v>
      </c>
    </row>
    <row r="518" spans="1:28" s="437" customFormat="1" ht="16" hidden="1">
      <c r="A518" s="425" t="s">
        <v>58</v>
      </c>
      <c r="B518" s="425" t="s">
        <v>58</v>
      </c>
      <c r="C518" s="425" t="s">
        <v>58</v>
      </c>
      <c r="D518" s="9" t="str">
        <f t="shared" si="54"/>
        <v>D6_270_127_19A</v>
      </c>
      <c r="E518" s="9" t="str">
        <f t="shared" si="53"/>
        <v>D6_270_127_19A_Lung_Block</v>
      </c>
      <c r="F518" s="760">
        <v>32</v>
      </c>
      <c r="G518" s="428">
        <v>3</v>
      </c>
      <c r="H518" s="429" t="s">
        <v>150</v>
      </c>
      <c r="I518" s="430" t="s">
        <v>178</v>
      </c>
      <c r="J518" s="444">
        <v>270</v>
      </c>
      <c r="K518" s="425" t="s">
        <v>33</v>
      </c>
      <c r="L518" s="444">
        <v>127</v>
      </c>
      <c r="M518" s="444" t="s">
        <v>34</v>
      </c>
      <c r="N518" s="449">
        <v>0.75</v>
      </c>
      <c r="O518" s="444" t="s">
        <v>35</v>
      </c>
      <c r="P518" s="444" t="s">
        <v>163</v>
      </c>
      <c r="Q518" s="445">
        <v>43410</v>
      </c>
      <c r="R518" s="433">
        <v>43580</v>
      </c>
      <c r="S518" s="434">
        <v>43959</v>
      </c>
      <c r="T518" s="435">
        <f t="shared" si="52"/>
        <v>379</v>
      </c>
      <c r="U518" s="435">
        <v>0</v>
      </c>
      <c r="V518" s="435">
        <v>1</v>
      </c>
      <c r="W518" s="430"/>
      <c r="X518" s="430"/>
      <c r="Y518" s="430"/>
      <c r="Z518" s="430"/>
      <c r="AA518" s="436"/>
      <c r="AB518" s="426" t="s">
        <v>104</v>
      </c>
    </row>
    <row r="519" spans="1:28" ht="16">
      <c r="A519" s="9">
        <v>1</v>
      </c>
      <c r="B519" s="9">
        <v>2</v>
      </c>
      <c r="C519" s="9">
        <v>6</v>
      </c>
      <c r="D519" s="9" t="str">
        <f>"Dynan_"&amp;I519&amp;"_"&amp;J519&amp;"_"&amp;L519&amp;"_"&amp;K519</f>
        <v>Dynan_D6_279_129_19A</v>
      </c>
      <c r="E519" s="9" t="str">
        <f t="shared" si="53"/>
        <v>Dynan_D6_279_129_19A_Lung_Block</v>
      </c>
      <c r="F519" s="282">
        <f>1</f>
        <v>1</v>
      </c>
      <c r="G519" s="227">
        <v>3</v>
      </c>
      <c r="H519" s="199" t="s">
        <v>150</v>
      </c>
      <c r="I519" s="200" t="s">
        <v>178</v>
      </c>
      <c r="J519" s="201">
        <v>279</v>
      </c>
      <c r="K519" s="202" t="s">
        <v>33</v>
      </c>
      <c r="L519" s="201">
        <v>129</v>
      </c>
      <c r="M519" s="201" t="s">
        <v>34</v>
      </c>
      <c r="N519" s="203">
        <v>0.75</v>
      </c>
      <c r="O519" s="201" t="s">
        <v>35</v>
      </c>
      <c r="P519" s="201" t="s">
        <v>163</v>
      </c>
      <c r="Q519" s="204">
        <v>43410</v>
      </c>
      <c r="R519" s="205">
        <v>43580</v>
      </c>
      <c r="S519" s="206">
        <v>43958</v>
      </c>
      <c r="T519" s="207">
        <f t="shared" ref="T519:T541" si="56">S519-R519</f>
        <v>378</v>
      </c>
      <c r="U519" s="207" t="s">
        <v>164</v>
      </c>
      <c r="V519" s="207">
        <v>1</v>
      </c>
      <c r="W519" s="202">
        <v>0</v>
      </c>
      <c r="X519" s="202"/>
      <c r="Y519" s="202"/>
      <c r="Z519" s="202"/>
      <c r="AA519" s="215" t="s">
        <v>67</v>
      </c>
      <c r="AB519" s="209" t="s">
        <v>210</v>
      </c>
    </row>
    <row r="520" spans="1:28" s="437" customFormat="1" ht="16" hidden="1">
      <c r="A520" s="425" t="s">
        <v>58</v>
      </c>
      <c r="B520" s="425" t="s">
        <v>58</v>
      </c>
      <c r="C520" s="425" t="s">
        <v>58</v>
      </c>
      <c r="D520" s="9" t="str">
        <f t="shared" si="54"/>
        <v>D6_280_129_19A</v>
      </c>
      <c r="E520" s="9" t="str">
        <f t="shared" si="53"/>
        <v>D6_280_129_19A_Lung_Block</v>
      </c>
      <c r="F520" s="760">
        <v>34</v>
      </c>
      <c r="G520" s="428">
        <v>3</v>
      </c>
      <c r="H520" s="429" t="s">
        <v>150</v>
      </c>
      <c r="I520" s="430" t="s">
        <v>178</v>
      </c>
      <c r="J520" s="444">
        <v>280</v>
      </c>
      <c r="K520" s="425" t="s">
        <v>33</v>
      </c>
      <c r="L520" s="444">
        <v>129</v>
      </c>
      <c r="M520" s="444" t="s">
        <v>34</v>
      </c>
      <c r="N520" s="449">
        <v>0.75</v>
      </c>
      <c r="O520" s="444" t="s">
        <v>35</v>
      </c>
      <c r="P520" s="444" t="s">
        <v>163</v>
      </c>
      <c r="Q520" s="445">
        <v>43410</v>
      </c>
      <c r="R520" s="433">
        <v>43580</v>
      </c>
      <c r="S520" s="434">
        <v>44123</v>
      </c>
      <c r="T520" s="435">
        <f t="shared" si="56"/>
        <v>543</v>
      </c>
      <c r="U520" s="435">
        <v>0</v>
      </c>
      <c r="V520" s="435">
        <v>1</v>
      </c>
      <c r="W520" s="430"/>
      <c r="X520" s="430"/>
      <c r="Y520" s="430"/>
      <c r="Z520" s="430"/>
      <c r="AA520" s="436"/>
      <c r="AB520" s="426" t="s">
        <v>104</v>
      </c>
    </row>
    <row r="521" spans="1:28" s="437" customFormat="1" ht="16" hidden="1">
      <c r="A521" s="425" t="s">
        <v>58</v>
      </c>
      <c r="B521" s="425" t="s">
        <v>58</v>
      </c>
      <c r="C521" s="425" t="s">
        <v>58</v>
      </c>
      <c r="D521" s="9" t="str">
        <f t="shared" si="54"/>
        <v>D6_284_130_19A</v>
      </c>
      <c r="E521" s="9" t="str">
        <f t="shared" si="53"/>
        <v>D6_284_130_19A_Lung_Block</v>
      </c>
      <c r="F521" s="760">
        <v>35</v>
      </c>
      <c r="G521" s="428">
        <v>3</v>
      </c>
      <c r="H521" s="429" t="s">
        <v>150</v>
      </c>
      <c r="I521" s="430" t="s">
        <v>178</v>
      </c>
      <c r="J521" s="444">
        <v>284</v>
      </c>
      <c r="K521" s="425" t="s">
        <v>33</v>
      </c>
      <c r="L521" s="444">
        <v>130</v>
      </c>
      <c r="M521" s="444" t="s">
        <v>34</v>
      </c>
      <c r="N521" s="449">
        <v>0.75</v>
      </c>
      <c r="O521" s="444" t="s">
        <v>35</v>
      </c>
      <c r="P521" s="444" t="s">
        <v>163</v>
      </c>
      <c r="Q521" s="445">
        <v>43410</v>
      </c>
      <c r="R521" s="433">
        <v>43580</v>
      </c>
      <c r="S521" s="434">
        <v>43586</v>
      </c>
      <c r="T521" s="435">
        <f t="shared" si="56"/>
        <v>6</v>
      </c>
      <c r="U521" s="435">
        <v>0</v>
      </c>
      <c r="V521" s="435">
        <v>1</v>
      </c>
      <c r="W521" s="430"/>
      <c r="X521" s="430"/>
      <c r="Y521" s="430"/>
      <c r="Z521" s="430"/>
      <c r="AA521" s="436"/>
      <c r="AB521" s="426" t="s">
        <v>211</v>
      </c>
    </row>
    <row r="522" spans="1:28" s="437" customFormat="1" ht="16" hidden="1">
      <c r="A522" s="425" t="s">
        <v>58</v>
      </c>
      <c r="B522" s="425" t="s">
        <v>58</v>
      </c>
      <c r="C522" s="425" t="s">
        <v>58</v>
      </c>
      <c r="D522" s="9" t="str">
        <f t="shared" si="54"/>
        <v>D6_287_130_19A</v>
      </c>
      <c r="E522" s="9" t="str">
        <f t="shared" si="53"/>
        <v>D6_287_130_19A_Lung_Block</v>
      </c>
      <c r="F522" s="760">
        <v>36</v>
      </c>
      <c r="G522" s="428">
        <v>3</v>
      </c>
      <c r="H522" s="429" t="s">
        <v>150</v>
      </c>
      <c r="I522" s="430" t="s">
        <v>178</v>
      </c>
      <c r="J522" s="444">
        <v>287</v>
      </c>
      <c r="K522" s="425" t="s">
        <v>33</v>
      </c>
      <c r="L522" s="444">
        <v>130</v>
      </c>
      <c r="M522" s="444" t="s">
        <v>34</v>
      </c>
      <c r="N522" s="449">
        <v>0.75</v>
      </c>
      <c r="O522" s="444" t="s">
        <v>35</v>
      </c>
      <c r="P522" s="444" t="s">
        <v>163</v>
      </c>
      <c r="Q522" s="445">
        <v>43410</v>
      </c>
      <c r="R522" s="433">
        <v>43580</v>
      </c>
      <c r="S522" s="434">
        <v>43586</v>
      </c>
      <c r="T522" s="435">
        <f t="shared" si="56"/>
        <v>6</v>
      </c>
      <c r="U522" s="435">
        <v>0</v>
      </c>
      <c r="V522" s="435">
        <v>1</v>
      </c>
      <c r="W522" s="430"/>
      <c r="X522" s="430"/>
      <c r="Y522" s="430"/>
      <c r="Z522" s="430"/>
      <c r="AA522" s="436"/>
      <c r="AB522" s="426" t="s">
        <v>211</v>
      </c>
    </row>
    <row r="523" spans="1:28" s="437" customFormat="1" ht="16" hidden="1">
      <c r="A523" s="425" t="s">
        <v>58</v>
      </c>
      <c r="B523" s="425" t="s">
        <v>58</v>
      </c>
      <c r="C523" s="425" t="s">
        <v>58</v>
      </c>
      <c r="D523" s="9" t="str">
        <f t="shared" si="54"/>
        <v>D6_289_131_19A</v>
      </c>
      <c r="E523" s="9" t="str">
        <f t="shared" si="53"/>
        <v>D6_289_131_19A_Lung_Block</v>
      </c>
      <c r="F523" s="760">
        <v>37</v>
      </c>
      <c r="G523" s="428">
        <v>3</v>
      </c>
      <c r="H523" s="429" t="s">
        <v>150</v>
      </c>
      <c r="I523" s="430" t="s">
        <v>178</v>
      </c>
      <c r="J523" s="444">
        <v>289</v>
      </c>
      <c r="K523" s="425" t="s">
        <v>33</v>
      </c>
      <c r="L523" s="444">
        <v>131</v>
      </c>
      <c r="M523" s="444" t="s">
        <v>34</v>
      </c>
      <c r="N523" s="449">
        <v>0.75</v>
      </c>
      <c r="O523" s="444" t="s">
        <v>35</v>
      </c>
      <c r="P523" s="444" t="s">
        <v>163</v>
      </c>
      <c r="Q523" s="445">
        <v>43410</v>
      </c>
      <c r="R523" s="433">
        <v>43580</v>
      </c>
      <c r="S523" s="434">
        <v>44109</v>
      </c>
      <c r="T523" s="435">
        <f t="shared" si="56"/>
        <v>529</v>
      </c>
      <c r="U523" s="435">
        <v>0</v>
      </c>
      <c r="V523" s="435">
        <v>1</v>
      </c>
      <c r="W523" s="430"/>
      <c r="X523" s="430"/>
      <c r="Y523" s="430"/>
      <c r="Z523" s="430"/>
      <c r="AA523" s="436"/>
      <c r="AB523" s="426" t="s">
        <v>104</v>
      </c>
    </row>
    <row r="524" spans="1:28" ht="16">
      <c r="A524" s="9">
        <v>1</v>
      </c>
      <c r="B524" s="9">
        <v>2</v>
      </c>
      <c r="C524" s="9">
        <v>6</v>
      </c>
      <c r="D524" s="9" t="str">
        <f>"Dynan_"&amp;I524&amp;"_"&amp;J524&amp;"_"&amp;L524&amp;"_"&amp;K524</f>
        <v>Dynan_D6_294_132_19A</v>
      </c>
      <c r="E524" s="9" t="str">
        <f t="shared" si="53"/>
        <v>Dynan_D6_294_132_19A_Lung_Block</v>
      </c>
      <c r="F524" s="282">
        <f>F519+1</f>
        <v>2</v>
      </c>
      <c r="G524" s="227">
        <v>3</v>
      </c>
      <c r="H524" s="199" t="s">
        <v>150</v>
      </c>
      <c r="I524" s="200" t="s">
        <v>178</v>
      </c>
      <c r="J524" s="201">
        <v>294</v>
      </c>
      <c r="K524" s="202" t="s">
        <v>33</v>
      </c>
      <c r="L524" s="201">
        <v>132</v>
      </c>
      <c r="M524" s="201" t="s">
        <v>34</v>
      </c>
      <c r="N524" s="203">
        <v>0.75</v>
      </c>
      <c r="O524" s="201" t="s">
        <v>35</v>
      </c>
      <c r="P524" s="201" t="s">
        <v>163</v>
      </c>
      <c r="Q524" s="204">
        <v>43410</v>
      </c>
      <c r="R524" s="205">
        <v>43580</v>
      </c>
      <c r="S524" s="206">
        <v>44042</v>
      </c>
      <c r="T524" s="207">
        <f t="shared" si="56"/>
        <v>462</v>
      </c>
      <c r="U524" s="207">
        <v>0</v>
      </c>
      <c r="V524" s="207">
        <v>1</v>
      </c>
      <c r="W524" s="200"/>
      <c r="X524" s="200"/>
      <c r="Y524" s="200"/>
      <c r="Z524" s="200"/>
      <c r="AA524" s="208"/>
      <c r="AB524" s="209" t="s">
        <v>200</v>
      </c>
    </row>
    <row r="525" spans="1:28" s="437" customFormat="1" ht="16" hidden="1">
      <c r="A525" s="425" t="s">
        <v>58</v>
      </c>
      <c r="B525" s="425" t="s">
        <v>58</v>
      </c>
      <c r="C525" s="425" t="s">
        <v>58</v>
      </c>
      <c r="D525" s="9" t="str">
        <f t="shared" si="54"/>
        <v>D6_302_133_19A</v>
      </c>
      <c r="E525" s="9" t="str">
        <f t="shared" si="53"/>
        <v>D6_302_133_19A_Lung_Block</v>
      </c>
      <c r="F525" s="760">
        <v>39</v>
      </c>
      <c r="G525" s="428">
        <v>3</v>
      </c>
      <c r="H525" s="429" t="s">
        <v>150</v>
      </c>
      <c r="I525" s="430" t="s">
        <v>178</v>
      </c>
      <c r="J525" s="444">
        <v>302</v>
      </c>
      <c r="K525" s="425" t="s">
        <v>33</v>
      </c>
      <c r="L525" s="444">
        <v>133</v>
      </c>
      <c r="M525" s="444" t="s">
        <v>34</v>
      </c>
      <c r="N525" s="449">
        <v>0.75</v>
      </c>
      <c r="O525" s="444" t="s">
        <v>35</v>
      </c>
      <c r="P525" s="444" t="s">
        <v>163</v>
      </c>
      <c r="Q525" s="445">
        <v>43410</v>
      </c>
      <c r="R525" s="433">
        <v>43580</v>
      </c>
      <c r="S525" s="434">
        <v>43826</v>
      </c>
      <c r="T525" s="435">
        <f t="shared" si="56"/>
        <v>246</v>
      </c>
      <c r="U525" s="435">
        <v>0</v>
      </c>
      <c r="V525" s="435">
        <v>1</v>
      </c>
      <c r="W525" s="430"/>
      <c r="X525" s="430"/>
      <c r="Y525" s="430"/>
      <c r="Z525" s="430"/>
      <c r="AA525" s="436"/>
      <c r="AB525" s="426" t="s">
        <v>104</v>
      </c>
    </row>
    <row r="526" spans="1:28" s="437" customFormat="1" ht="16" hidden="1">
      <c r="A526" s="425" t="s">
        <v>58</v>
      </c>
      <c r="B526" s="425" t="s">
        <v>58</v>
      </c>
      <c r="C526" s="425" t="s">
        <v>58</v>
      </c>
      <c r="D526" s="9" t="str">
        <f t="shared" si="54"/>
        <v>D6_304_134_19A</v>
      </c>
      <c r="E526" s="9" t="str">
        <f t="shared" si="53"/>
        <v>D6_304_134_19A_Lung_Block</v>
      </c>
      <c r="F526" s="760">
        <v>40</v>
      </c>
      <c r="G526" s="428">
        <v>3</v>
      </c>
      <c r="H526" s="429" t="s">
        <v>150</v>
      </c>
      <c r="I526" s="430" t="s">
        <v>178</v>
      </c>
      <c r="J526" s="444">
        <v>304</v>
      </c>
      <c r="K526" s="425" t="s">
        <v>33</v>
      </c>
      <c r="L526" s="444">
        <v>134</v>
      </c>
      <c r="M526" s="444" t="s">
        <v>34</v>
      </c>
      <c r="N526" s="449">
        <v>0.75</v>
      </c>
      <c r="O526" s="444" t="s">
        <v>35</v>
      </c>
      <c r="P526" s="444" t="s">
        <v>163</v>
      </c>
      <c r="Q526" s="445">
        <v>43410</v>
      </c>
      <c r="R526" s="433">
        <v>43580</v>
      </c>
      <c r="S526" s="434">
        <v>44000</v>
      </c>
      <c r="T526" s="435">
        <f t="shared" si="56"/>
        <v>420</v>
      </c>
      <c r="U526" s="435">
        <v>0</v>
      </c>
      <c r="V526" s="435">
        <v>1</v>
      </c>
      <c r="W526" s="430"/>
      <c r="X526" s="430"/>
      <c r="Y526" s="430"/>
      <c r="Z526" s="430"/>
      <c r="AA526" s="436"/>
      <c r="AB526" s="426" t="s">
        <v>104</v>
      </c>
    </row>
    <row r="527" spans="1:28" s="437" customFormat="1" ht="16" hidden="1">
      <c r="A527" s="425" t="s">
        <v>58</v>
      </c>
      <c r="B527" s="425" t="s">
        <v>58</v>
      </c>
      <c r="C527" s="425" t="s">
        <v>58</v>
      </c>
      <c r="D527" s="9" t="str">
        <f t="shared" si="54"/>
        <v>D6_309_135_19A</v>
      </c>
      <c r="E527" s="9" t="str">
        <f t="shared" si="53"/>
        <v>D6_309_135_19A_Lung_Block</v>
      </c>
      <c r="F527" s="760">
        <v>41</v>
      </c>
      <c r="G527" s="428">
        <v>3</v>
      </c>
      <c r="H527" s="429" t="s">
        <v>150</v>
      </c>
      <c r="I527" s="430" t="s">
        <v>178</v>
      </c>
      <c r="J527" s="444">
        <v>309</v>
      </c>
      <c r="K527" s="425" t="s">
        <v>33</v>
      </c>
      <c r="L527" s="444">
        <v>135</v>
      </c>
      <c r="M527" s="444" t="s">
        <v>34</v>
      </c>
      <c r="N527" s="449">
        <v>0.75</v>
      </c>
      <c r="O527" s="444" t="s">
        <v>35</v>
      </c>
      <c r="P527" s="444" t="s">
        <v>163</v>
      </c>
      <c r="Q527" s="445">
        <v>43410</v>
      </c>
      <c r="R527" s="433">
        <v>43580</v>
      </c>
      <c r="S527" s="434">
        <v>44013</v>
      </c>
      <c r="T527" s="435">
        <f t="shared" si="56"/>
        <v>433</v>
      </c>
      <c r="U527" s="435">
        <v>0</v>
      </c>
      <c r="V527" s="435">
        <v>1</v>
      </c>
      <c r="W527" s="430"/>
      <c r="X527" s="430"/>
      <c r="Y527" s="430"/>
      <c r="Z527" s="430"/>
      <c r="AA527" s="436"/>
      <c r="AB527" s="426" t="s">
        <v>104</v>
      </c>
    </row>
    <row r="528" spans="1:28" ht="16">
      <c r="A528" s="9">
        <v>1</v>
      </c>
      <c r="B528" s="9">
        <v>2</v>
      </c>
      <c r="C528" s="9">
        <v>6</v>
      </c>
      <c r="D528" s="9" t="str">
        <f>"Dynan_"&amp;I528&amp;"_"&amp;J528&amp;"_"&amp;L528&amp;"_"&amp;K528</f>
        <v>Dynan_D6_310_135_19A</v>
      </c>
      <c r="E528" s="9" t="str">
        <f t="shared" si="53"/>
        <v>Dynan_D6_310_135_19A_Lung_Block</v>
      </c>
      <c r="F528" s="282">
        <f>F524+1</f>
        <v>3</v>
      </c>
      <c r="G528" s="227">
        <v>3</v>
      </c>
      <c r="H528" s="199" t="s">
        <v>150</v>
      </c>
      <c r="I528" s="200" t="s">
        <v>178</v>
      </c>
      <c r="J528" s="201">
        <v>310</v>
      </c>
      <c r="K528" s="202" t="s">
        <v>33</v>
      </c>
      <c r="L528" s="201">
        <v>135</v>
      </c>
      <c r="M528" s="201" t="s">
        <v>34</v>
      </c>
      <c r="N528" s="203">
        <v>0.75</v>
      </c>
      <c r="O528" s="201" t="s">
        <v>35</v>
      </c>
      <c r="P528" s="201" t="s">
        <v>163</v>
      </c>
      <c r="Q528" s="204">
        <v>43410</v>
      </c>
      <c r="R528" s="205">
        <v>43580</v>
      </c>
      <c r="S528" s="206">
        <v>44013</v>
      </c>
      <c r="T528" s="207">
        <f t="shared" si="56"/>
        <v>433</v>
      </c>
      <c r="U528" s="207">
        <v>0</v>
      </c>
      <c r="V528" s="207">
        <v>1</v>
      </c>
      <c r="W528" s="200"/>
      <c r="X528" s="219"/>
      <c r="Y528" s="219"/>
      <c r="Z528" s="219"/>
      <c r="AA528" s="218"/>
      <c r="AB528" s="209" t="s">
        <v>212</v>
      </c>
    </row>
    <row r="529" spans="1:28" ht="16">
      <c r="A529" s="9">
        <v>1</v>
      </c>
      <c r="B529" s="9">
        <v>2</v>
      </c>
      <c r="C529" s="9">
        <v>6</v>
      </c>
      <c r="D529" s="9" t="str">
        <f>"Dynan_"&amp;I529&amp;"_"&amp;J529&amp;"_"&amp;L529&amp;"_"&amp;K529</f>
        <v>Dynan_D6_311_135_19A</v>
      </c>
      <c r="E529" s="9" t="str">
        <f t="shared" si="53"/>
        <v>Dynan_D6_311_135_19A_Lung_Block</v>
      </c>
      <c r="F529" s="282">
        <f>F528+1</f>
        <v>4</v>
      </c>
      <c r="G529" s="227">
        <v>3</v>
      </c>
      <c r="H529" s="199" t="s">
        <v>150</v>
      </c>
      <c r="I529" s="200" t="s">
        <v>178</v>
      </c>
      <c r="J529" s="201">
        <v>311</v>
      </c>
      <c r="K529" s="202" t="s">
        <v>33</v>
      </c>
      <c r="L529" s="201">
        <v>135</v>
      </c>
      <c r="M529" s="201" t="s">
        <v>34</v>
      </c>
      <c r="N529" s="203">
        <v>0.75</v>
      </c>
      <c r="O529" s="201" t="s">
        <v>35</v>
      </c>
      <c r="P529" s="201" t="s">
        <v>163</v>
      </c>
      <c r="Q529" s="204">
        <v>43410</v>
      </c>
      <c r="R529" s="205">
        <v>43580</v>
      </c>
      <c r="S529" s="206">
        <v>44118</v>
      </c>
      <c r="T529" s="207">
        <f t="shared" si="56"/>
        <v>538</v>
      </c>
      <c r="U529" s="207">
        <v>0</v>
      </c>
      <c r="V529" s="207">
        <v>1</v>
      </c>
      <c r="W529" s="200"/>
      <c r="X529" s="200"/>
      <c r="Y529" s="200"/>
      <c r="Z529" s="200"/>
      <c r="AA529" s="213" t="s">
        <v>213</v>
      </c>
      <c r="AB529" s="209" t="s">
        <v>214</v>
      </c>
    </row>
    <row r="530" spans="1:28" s="437" customFormat="1" ht="16" hidden="1">
      <c r="A530" s="425" t="s">
        <v>58</v>
      </c>
      <c r="B530" s="425" t="s">
        <v>58</v>
      </c>
      <c r="C530" s="425" t="s">
        <v>58</v>
      </c>
      <c r="D530" s="9" t="str">
        <f t="shared" si="54"/>
        <v>D6_314_136_19A</v>
      </c>
      <c r="E530" s="9" t="str">
        <f t="shared" si="53"/>
        <v>D6_314_136_19A_Lung_Block</v>
      </c>
      <c r="F530" s="760">
        <v>44</v>
      </c>
      <c r="G530" s="428">
        <v>3</v>
      </c>
      <c r="H530" s="429" t="s">
        <v>150</v>
      </c>
      <c r="I530" s="430" t="s">
        <v>178</v>
      </c>
      <c r="J530" s="444">
        <v>314</v>
      </c>
      <c r="K530" s="425" t="s">
        <v>33</v>
      </c>
      <c r="L530" s="444">
        <v>136</v>
      </c>
      <c r="M530" s="444" t="s">
        <v>34</v>
      </c>
      <c r="N530" s="449">
        <v>0.75</v>
      </c>
      <c r="O530" s="444" t="s">
        <v>35</v>
      </c>
      <c r="P530" s="444" t="s">
        <v>163</v>
      </c>
      <c r="Q530" s="445">
        <v>43410</v>
      </c>
      <c r="R530" s="433">
        <v>43580</v>
      </c>
      <c r="S530" s="434">
        <v>43923</v>
      </c>
      <c r="T530" s="435">
        <f t="shared" si="56"/>
        <v>343</v>
      </c>
      <c r="U530" s="435">
        <v>0</v>
      </c>
      <c r="V530" s="435">
        <v>1</v>
      </c>
      <c r="W530" s="430"/>
      <c r="X530" s="430"/>
      <c r="Y530" s="430"/>
      <c r="Z530" s="430"/>
      <c r="AA530" s="436"/>
      <c r="AB530" s="426" t="s">
        <v>104</v>
      </c>
    </row>
    <row r="531" spans="1:28" ht="16">
      <c r="A531" s="9">
        <v>1</v>
      </c>
      <c r="B531" s="9">
        <v>2</v>
      </c>
      <c r="C531" s="9">
        <v>6</v>
      </c>
      <c r="D531" s="9" t="str">
        <f>"Dynan_"&amp;I531&amp;"_"&amp;J531&amp;"_"&amp;L531&amp;"_"&amp;K531</f>
        <v>Dynan_D6_315_136_19A</v>
      </c>
      <c r="E531" s="9" t="str">
        <f t="shared" si="53"/>
        <v>Dynan_D6_315_136_19A_Lung_Block</v>
      </c>
      <c r="F531" s="282">
        <f>F529+1</f>
        <v>5</v>
      </c>
      <c r="G531" s="227">
        <v>3</v>
      </c>
      <c r="H531" s="199" t="s">
        <v>150</v>
      </c>
      <c r="I531" s="200" t="s">
        <v>178</v>
      </c>
      <c r="J531" s="201">
        <v>315</v>
      </c>
      <c r="K531" s="202" t="s">
        <v>33</v>
      </c>
      <c r="L531" s="201">
        <v>136</v>
      </c>
      <c r="M531" s="201" t="s">
        <v>34</v>
      </c>
      <c r="N531" s="203">
        <v>0.75</v>
      </c>
      <c r="O531" s="201" t="s">
        <v>35</v>
      </c>
      <c r="P531" s="201" t="s">
        <v>163</v>
      </c>
      <c r="Q531" s="204">
        <v>43410</v>
      </c>
      <c r="R531" s="205">
        <v>43580</v>
      </c>
      <c r="S531" s="206">
        <v>43928</v>
      </c>
      <c r="T531" s="207">
        <f t="shared" si="56"/>
        <v>348</v>
      </c>
      <c r="U531" s="207">
        <v>0</v>
      </c>
      <c r="V531" s="207">
        <v>1</v>
      </c>
      <c r="W531" s="214"/>
      <c r="X531" s="214"/>
      <c r="Y531" s="214"/>
      <c r="Z531" s="214"/>
      <c r="AA531" s="213"/>
      <c r="AB531" s="209" t="s">
        <v>215</v>
      </c>
    </row>
    <row r="532" spans="1:28" s="437" customFormat="1" ht="16" hidden="1">
      <c r="A532" s="425" t="s">
        <v>58</v>
      </c>
      <c r="B532" s="425" t="s">
        <v>58</v>
      </c>
      <c r="C532" s="425" t="s">
        <v>58</v>
      </c>
      <c r="D532" s="9" t="str">
        <f t="shared" si="54"/>
        <v>D6_319_148_19A</v>
      </c>
      <c r="E532" s="9" t="str">
        <f t="shared" si="53"/>
        <v>D6_319_148_19A_Lung_Block</v>
      </c>
      <c r="F532" s="760">
        <v>46</v>
      </c>
      <c r="G532" s="428">
        <v>3</v>
      </c>
      <c r="H532" s="429" t="s">
        <v>150</v>
      </c>
      <c r="I532" s="430" t="s">
        <v>178</v>
      </c>
      <c r="J532" s="444">
        <v>319</v>
      </c>
      <c r="K532" s="425" t="s">
        <v>33</v>
      </c>
      <c r="L532" s="444">
        <v>148</v>
      </c>
      <c r="M532" s="444" t="s">
        <v>34</v>
      </c>
      <c r="N532" s="449">
        <v>0.75</v>
      </c>
      <c r="O532" s="444" t="s">
        <v>35</v>
      </c>
      <c r="P532" s="444" t="s">
        <v>163</v>
      </c>
      <c r="Q532" s="445">
        <v>43410</v>
      </c>
      <c r="R532" s="433">
        <v>43580</v>
      </c>
      <c r="S532" s="434">
        <v>43973</v>
      </c>
      <c r="T532" s="435">
        <f t="shared" si="56"/>
        <v>393</v>
      </c>
      <c r="U532" s="435">
        <v>0</v>
      </c>
      <c r="V532" s="435">
        <v>1</v>
      </c>
      <c r="W532" s="430"/>
      <c r="X532" s="430"/>
      <c r="Y532" s="430"/>
      <c r="Z532" s="430"/>
      <c r="AA532" s="436"/>
      <c r="AB532" s="426" t="s">
        <v>104</v>
      </c>
    </row>
    <row r="533" spans="1:28" ht="16">
      <c r="A533" s="9">
        <v>1</v>
      </c>
      <c r="B533" s="9">
        <v>2</v>
      </c>
      <c r="C533" s="9">
        <v>6</v>
      </c>
      <c r="D533" s="9" t="str">
        <f>"Dynan_"&amp;I533&amp;"_"&amp;J533&amp;"_"&amp;L533&amp;"_"&amp;K533</f>
        <v>Dynan_D6_320_148_19A</v>
      </c>
      <c r="E533" s="9" t="str">
        <f t="shared" si="53"/>
        <v>Dynan_D6_320_148_19A_Lung_Block</v>
      </c>
      <c r="F533" s="282">
        <f>F531+1</f>
        <v>6</v>
      </c>
      <c r="G533" s="227">
        <v>3</v>
      </c>
      <c r="H533" s="199" t="s">
        <v>150</v>
      </c>
      <c r="I533" s="200" t="s">
        <v>178</v>
      </c>
      <c r="J533" s="201">
        <v>320</v>
      </c>
      <c r="K533" s="202" t="s">
        <v>33</v>
      </c>
      <c r="L533" s="201">
        <v>148</v>
      </c>
      <c r="M533" s="201" t="s">
        <v>34</v>
      </c>
      <c r="N533" s="203">
        <v>0.75</v>
      </c>
      <c r="O533" s="201" t="s">
        <v>35</v>
      </c>
      <c r="P533" s="201" t="s">
        <v>163</v>
      </c>
      <c r="Q533" s="204">
        <v>43410</v>
      </c>
      <c r="R533" s="205">
        <v>43580</v>
      </c>
      <c r="S533" s="206">
        <v>44099</v>
      </c>
      <c r="T533" s="207">
        <f t="shared" si="56"/>
        <v>519</v>
      </c>
      <c r="U533" s="207">
        <v>0</v>
      </c>
      <c r="V533" s="207">
        <v>1</v>
      </c>
      <c r="W533" s="200"/>
      <c r="X533" s="200"/>
      <c r="Y533" s="200"/>
      <c r="Z533" s="200"/>
      <c r="AA533" s="208"/>
      <c r="AB533" s="209" t="s">
        <v>216</v>
      </c>
    </row>
    <row r="534" spans="1:28" ht="16">
      <c r="A534" s="9">
        <v>1</v>
      </c>
      <c r="B534" s="9">
        <v>2</v>
      </c>
      <c r="C534" s="9">
        <v>6</v>
      </c>
      <c r="D534" s="9" t="str">
        <f>"Dynan_"&amp;I534&amp;"_"&amp;J534&amp;"_"&amp;L534&amp;"_"&amp;K534</f>
        <v>Dynan_D6_328_150_19A</v>
      </c>
      <c r="E534" s="9" t="str">
        <f t="shared" si="53"/>
        <v>Dynan_D6_328_150_19A_Lung_Block</v>
      </c>
      <c r="F534" s="282">
        <f>F533+1</f>
        <v>7</v>
      </c>
      <c r="G534" s="227">
        <v>3</v>
      </c>
      <c r="H534" s="199" t="s">
        <v>150</v>
      </c>
      <c r="I534" s="200" t="s">
        <v>178</v>
      </c>
      <c r="J534" s="201">
        <v>328</v>
      </c>
      <c r="K534" s="202" t="s">
        <v>33</v>
      </c>
      <c r="L534" s="201">
        <v>150</v>
      </c>
      <c r="M534" s="201" t="s">
        <v>34</v>
      </c>
      <c r="N534" s="203">
        <v>0.75</v>
      </c>
      <c r="O534" s="201" t="s">
        <v>35</v>
      </c>
      <c r="P534" s="201" t="s">
        <v>163</v>
      </c>
      <c r="Q534" s="204">
        <v>43410</v>
      </c>
      <c r="R534" s="205">
        <v>43580</v>
      </c>
      <c r="S534" s="206">
        <v>44102</v>
      </c>
      <c r="T534" s="207">
        <f t="shared" si="56"/>
        <v>522</v>
      </c>
      <c r="U534" s="207">
        <v>0</v>
      </c>
      <c r="V534" s="207">
        <v>1</v>
      </c>
      <c r="W534" s="200"/>
      <c r="X534" s="200"/>
      <c r="Y534" s="200"/>
      <c r="Z534" s="200"/>
      <c r="AA534" s="208"/>
      <c r="AB534" s="209" t="s">
        <v>199</v>
      </c>
    </row>
    <row r="535" spans="1:28" ht="16">
      <c r="A535" s="9">
        <v>1</v>
      </c>
      <c r="B535" s="9">
        <v>2</v>
      </c>
      <c r="C535" s="9">
        <v>6</v>
      </c>
      <c r="D535" s="9" t="str">
        <f>"Dynan_"&amp;I535&amp;"_"&amp;J535&amp;"_"&amp;L535&amp;"_"&amp;K535</f>
        <v>Dynan_D6_329_150_19A</v>
      </c>
      <c r="E535" s="9" t="str">
        <f t="shared" si="53"/>
        <v>Dynan_D6_329_150_19A_Lung_Block</v>
      </c>
      <c r="F535" s="282">
        <f>F534+1</f>
        <v>8</v>
      </c>
      <c r="G535" s="227">
        <v>3</v>
      </c>
      <c r="H535" s="199" t="s">
        <v>150</v>
      </c>
      <c r="I535" s="200" t="s">
        <v>178</v>
      </c>
      <c r="J535" s="201">
        <v>329</v>
      </c>
      <c r="K535" s="202" t="s">
        <v>33</v>
      </c>
      <c r="L535" s="201">
        <v>150</v>
      </c>
      <c r="M535" s="201" t="s">
        <v>34</v>
      </c>
      <c r="N535" s="203">
        <v>0.75</v>
      </c>
      <c r="O535" s="201" t="s">
        <v>35</v>
      </c>
      <c r="P535" s="201" t="s">
        <v>163</v>
      </c>
      <c r="Q535" s="204">
        <v>43410</v>
      </c>
      <c r="R535" s="205">
        <v>43580</v>
      </c>
      <c r="S535" s="206">
        <v>43839</v>
      </c>
      <c r="T535" s="207">
        <f t="shared" si="56"/>
        <v>259</v>
      </c>
      <c r="U535" s="207">
        <v>0</v>
      </c>
      <c r="V535" s="207">
        <v>1</v>
      </c>
      <c r="W535" s="200"/>
      <c r="X535" s="200"/>
      <c r="Y535" s="200"/>
      <c r="Z535" s="200"/>
      <c r="AA535" s="208"/>
      <c r="AB535" s="209" t="s">
        <v>217</v>
      </c>
    </row>
    <row r="536" spans="1:28" s="437" customFormat="1" ht="16" hidden="1">
      <c r="A536" s="425" t="s">
        <v>58</v>
      </c>
      <c r="B536" s="425" t="s">
        <v>58</v>
      </c>
      <c r="C536" s="425" t="s">
        <v>58</v>
      </c>
      <c r="D536" s="9" t="str">
        <f t="shared" si="54"/>
        <v>D6_330_150_19A</v>
      </c>
      <c r="E536" s="9" t="str">
        <f t="shared" si="53"/>
        <v>D6_330_150_19A_Lung_Block</v>
      </c>
      <c r="F536" s="760">
        <v>50</v>
      </c>
      <c r="G536" s="428">
        <v>3</v>
      </c>
      <c r="H536" s="429" t="s">
        <v>150</v>
      </c>
      <c r="I536" s="430" t="s">
        <v>178</v>
      </c>
      <c r="J536" s="444">
        <v>330</v>
      </c>
      <c r="K536" s="425" t="s">
        <v>33</v>
      </c>
      <c r="L536" s="444">
        <v>150</v>
      </c>
      <c r="M536" s="444" t="s">
        <v>34</v>
      </c>
      <c r="N536" s="449">
        <v>0.75</v>
      </c>
      <c r="O536" s="444" t="s">
        <v>35</v>
      </c>
      <c r="P536" s="444" t="s">
        <v>163</v>
      </c>
      <c r="Q536" s="445">
        <v>43410</v>
      </c>
      <c r="R536" s="433">
        <v>43580</v>
      </c>
      <c r="S536" s="434">
        <v>44132</v>
      </c>
      <c r="T536" s="435">
        <f t="shared" si="56"/>
        <v>552</v>
      </c>
      <c r="U536" s="435">
        <v>0</v>
      </c>
      <c r="V536" s="435">
        <v>1</v>
      </c>
      <c r="W536" s="430"/>
      <c r="X536" s="430"/>
      <c r="Y536" s="430"/>
      <c r="Z536" s="430"/>
      <c r="AA536" s="436"/>
      <c r="AB536" s="426" t="s">
        <v>104</v>
      </c>
    </row>
    <row r="537" spans="1:28" s="437" customFormat="1" ht="16" hidden="1">
      <c r="A537" s="425" t="s">
        <v>58</v>
      </c>
      <c r="B537" s="425" t="s">
        <v>58</v>
      </c>
      <c r="C537" s="425" t="s">
        <v>58</v>
      </c>
      <c r="D537" s="9" t="str">
        <f t="shared" si="54"/>
        <v>D6_332_151_19A</v>
      </c>
      <c r="E537" s="9" t="str">
        <f t="shared" si="53"/>
        <v>D6_332_151_19A_Lung_Block</v>
      </c>
      <c r="F537" s="760">
        <v>51</v>
      </c>
      <c r="G537" s="428">
        <v>3</v>
      </c>
      <c r="H537" s="429" t="s">
        <v>150</v>
      </c>
      <c r="I537" s="430" t="s">
        <v>178</v>
      </c>
      <c r="J537" s="444">
        <v>332</v>
      </c>
      <c r="K537" s="425" t="s">
        <v>33</v>
      </c>
      <c r="L537" s="444">
        <v>151</v>
      </c>
      <c r="M537" s="444" t="s">
        <v>34</v>
      </c>
      <c r="N537" s="449">
        <v>0.75</v>
      </c>
      <c r="O537" s="444" t="s">
        <v>35</v>
      </c>
      <c r="P537" s="444" t="s">
        <v>163</v>
      </c>
      <c r="Q537" s="445">
        <v>43410</v>
      </c>
      <c r="R537" s="433">
        <v>43580</v>
      </c>
      <c r="S537" s="434">
        <v>44132</v>
      </c>
      <c r="T537" s="435">
        <f t="shared" si="56"/>
        <v>552</v>
      </c>
      <c r="U537" s="435">
        <v>0</v>
      </c>
      <c r="V537" s="435">
        <v>1</v>
      </c>
      <c r="W537" s="430"/>
      <c r="X537" s="430"/>
      <c r="Y537" s="430"/>
      <c r="Z537" s="430"/>
      <c r="AA537" s="436"/>
      <c r="AB537" s="426" t="s">
        <v>104</v>
      </c>
    </row>
    <row r="538" spans="1:28" s="437" customFormat="1" ht="16" hidden="1">
      <c r="A538" s="425" t="s">
        <v>58</v>
      </c>
      <c r="B538" s="425" t="s">
        <v>58</v>
      </c>
      <c r="C538" s="425" t="s">
        <v>58</v>
      </c>
      <c r="D538" s="9" t="str">
        <f t="shared" si="54"/>
        <v>D6_336_152_19A</v>
      </c>
      <c r="E538" s="9" t="str">
        <f t="shared" si="53"/>
        <v>D6_336_152_19A_Lung_Block</v>
      </c>
      <c r="F538" s="760">
        <v>52</v>
      </c>
      <c r="G538" s="428">
        <v>3</v>
      </c>
      <c r="H538" s="429" t="s">
        <v>150</v>
      </c>
      <c r="I538" s="430" t="s">
        <v>178</v>
      </c>
      <c r="J538" s="444">
        <v>336</v>
      </c>
      <c r="K538" s="425" t="s">
        <v>33</v>
      </c>
      <c r="L538" s="444">
        <v>152</v>
      </c>
      <c r="M538" s="444" t="s">
        <v>34</v>
      </c>
      <c r="N538" s="449">
        <v>0.75</v>
      </c>
      <c r="O538" s="444" t="s">
        <v>35</v>
      </c>
      <c r="P538" s="444" t="s">
        <v>163</v>
      </c>
      <c r="Q538" s="445">
        <v>43410</v>
      </c>
      <c r="R538" s="433">
        <v>43580</v>
      </c>
      <c r="S538" s="434">
        <v>43927</v>
      </c>
      <c r="T538" s="435">
        <f t="shared" si="56"/>
        <v>347</v>
      </c>
      <c r="U538" s="435">
        <v>0</v>
      </c>
      <c r="V538" s="435">
        <v>1</v>
      </c>
      <c r="W538" s="430"/>
      <c r="X538" s="430"/>
      <c r="Y538" s="430"/>
      <c r="Z538" s="430"/>
      <c r="AA538" s="436"/>
      <c r="AB538" s="426" t="s">
        <v>104</v>
      </c>
    </row>
    <row r="539" spans="1:28" ht="16">
      <c r="A539" s="9">
        <v>1</v>
      </c>
      <c r="B539" s="9">
        <v>2</v>
      </c>
      <c r="C539" s="9">
        <v>6</v>
      </c>
      <c r="D539" s="9" t="str">
        <f>"Dynan_"&amp;I539&amp;"_"&amp;J539&amp;"_"&amp;L539&amp;"_"&amp;K539</f>
        <v>Dynan_D6_337_152_19A</v>
      </c>
      <c r="E539" s="9" t="str">
        <f t="shared" si="53"/>
        <v>Dynan_D6_337_152_19A_Lung_Block</v>
      </c>
      <c r="F539" s="282">
        <f>F535+1</f>
        <v>9</v>
      </c>
      <c r="G539" s="227">
        <v>3</v>
      </c>
      <c r="H539" s="199" t="s">
        <v>150</v>
      </c>
      <c r="I539" s="200" t="s">
        <v>178</v>
      </c>
      <c r="J539" s="201">
        <v>337</v>
      </c>
      <c r="K539" s="202" t="s">
        <v>33</v>
      </c>
      <c r="L539" s="201">
        <v>152</v>
      </c>
      <c r="M539" s="201" t="s">
        <v>34</v>
      </c>
      <c r="N539" s="203">
        <v>0.75</v>
      </c>
      <c r="O539" s="201" t="s">
        <v>35</v>
      </c>
      <c r="P539" s="201" t="s">
        <v>163</v>
      </c>
      <c r="Q539" s="204">
        <v>43410</v>
      </c>
      <c r="R539" s="205">
        <v>43580</v>
      </c>
      <c r="S539" s="206">
        <v>44021</v>
      </c>
      <c r="T539" s="207">
        <f t="shared" si="56"/>
        <v>441</v>
      </c>
      <c r="U539" s="207" t="s">
        <v>184</v>
      </c>
      <c r="V539" s="207">
        <v>1</v>
      </c>
      <c r="W539" s="202">
        <v>0</v>
      </c>
      <c r="X539" s="202"/>
      <c r="Y539" s="202"/>
      <c r="Z539" s="202"/>
      <c r="AA539" s="215" t="s">
        <v>218</v>
      </c>
      <c r="AB539" s="209" t="s">
        <v>219</v>
      </c>
    </row>
    <row r="540" spans="1:28" ht="16">
      <c r="A540" s="9">
        <v>1</v>
      </c>
      <c r="B540" s="9">
        <v>2</v>
      </c>
      <c r="C540" s="9">
        <v>6</v>
      </c>
      <c r="D540" s="9" t="str">
        <f>"Dynan_"&amp;I540&amp;"_"&amp;J540&amp;"_"&amp;L540&amp;"_"&amp;K540</f>
        <v>Dynan_D6_338_152_19A</v>
      </c>
      <c r="E540" s="9" t="str">
        <f t="shared" si="53"/>
        <v>Dynan_D6_338_152_19A_Lung_Block</v>
      </c>
      <c r="F540" s="282">
        <f>F539+1</f>
        <v>10</v>
      </c>
      <c r="G540" s="227">
        <v>3</v>
      </c>
      <c r="H540" s="199" t="s">
        <v>150</v>
      </c>
      <c r="I540" s="200" t="s">
        <v>178</v>
      </c>
      <c r="J540" s="201">
        <v>338</v>
      </c>
      <c r="K540" s="202" t="s">
        <v>33</v>
      </c>
      <c r="L540" s="201">
        <v>152</v>
      </c>
      <c r="M540" s="201" t="s">
        <v>34</v>
      </c>
      <c r="N540" s="203">
        <v>0.75</v>
      </c>
      <c r="O540" s="201" t="s">
        <v>35</v>
      </c>
      <c r="P540" s="201" t="s">
        <v>163</v>
      </c>
      <c r="Q540" s="204">
        <v>43410</v>
      </c>
      <c r="R540" s="205">
        <v>43580</v>
      </c>
      <c r="S540" s="206">
        <v>44110</v>
      </c>
      <c r="T540" s="207">
        <f t="shared" si="56"/>
        <v>530</v>
      </c>
      <c r="U540" s="207" t="s">
        <v>184</v>
      </c>
      <c r="V540" s="207">
        <v>1</v>
      </c>
      <c r="W540" s="202">
        <v>0</v>
      </c>
      <c r="X540" s="202"/>
      <c r="Y540" s="202"/>
      <c r="Z540" s="202"/>
      <c r="AA540" s="215"/>
      <c r="AB540" s="209" t="s">
        <v>220</v>
      </c>
    </row>
    <row r="541" spans="1:28" ht="16">
      <c r="A541" s="9">
        <v>1</v>
      </c>
      <c r="B541" s="9">
        <v>2</v>
      </c>
      <c r="C541" s="9">
        <v>6</v>
      </c>
      <c r="D541" s="9" t="str">
        <f>"Dynan_"&amp;I541&amp;"_"&amp;J541&amp;"_"&amp;L541&amp;"_"&amp;K541</f>
        <v>Dynan_D6_341_194_19A</v>
      </c>
      <c r="E541" s="9" t="str">
        <f t="shared" si="53"/>
        <v>Dynan_D6_341_194_19A_Lung_Block</v>
      </c>
      <c r="F541" s="282">
        <f>F540+1</f>
        <v>11</v>
      </c>
      <c r="G541" s="227">
        <v>4</v>
      </c>
      <c r="H541" s="199" t="s">
        <v>150</v>
      </c>
      <c r="I541" s="200" t="s">
        <v>178</v>
      </c>
      <c r="J541" s="201">
        <v>341</v>
      </c>
      <c r="K541" s="202" t="s">
        <v>33</v>
      </c>
      <c r="L541" s="201">
        <v>194</v>
      </c>
      <c r="M541" s="201" t="s">
        <v>34</v>
      </c>
      <c r="N541" s="203">
        <v>0.75</v>
      </c>
      <c r="O541" s="201" t="s">
        <v>35</v>
      </c>
      <c r="P541" s="201" t="s">
        <v>163</v>
      </c>
      <c r="Q541" s="204">
        <v>43410</v>
      </c>
      <c r="R541" s="205">
        <v>43580</v>
      </c>
      <c r="S541" s="206">
        <v>44014</v>
      </c>
      <c r="T541" s="207">
        <f t="shared" si="56"/>
        <v>434</v>
      </c>
      <c r="U541" s="207" t="s">
        <v>184</v>
      </c>
      <c r="V541" s="207">
        <v>1</v>
      </c>
      <c r="W541" s="202">
        <v>1</v>
      </c>
      <c r="X541" s="202">
        <v>1</v>
      </c>
      <c r="Y541" s="202"/>
      <c r="Z541" s="202"/>
      <c r="AA541" s="215" t="s">
        <v>221</v>
      </c>
      <c r="AB541" s="209" t="s">
        <v>222</v>
      </c>
    </row>
    <row r="542" spans="1:28" ht="16">
      <c r="A542" s="150"/>
      <c r="B542" s="150"/>
      <c r="C542" s="150"/>
      <c r="D542" s="150"/>
      <c r="E542" s="150"/>
      <c r="F542" s="282"/>
      <c r="G542" s="227"/>
      <c r="H542" s="33"/>
      <c r="I542" s="31"/>
      <c r="J542" s="32"/>
      <c r="K542" s="9"/>
      <c r="L542" s="32"/>
      <c r="M542" s="32"/>
      <c r="N542" s="39"/>
      <c r="O542" s="32"/>
      <c r="P542" s="32"/>
      <c r="Q542" s="38"/>
      <c r="R542" s="36"/>
      <c r="S542" s="12"/>
      <c r="T542" s="79"/>
      <c r="U542" s="79"/>
      <c r="V542" s="129" t="s">
        <v>98</v>
      </c>
      <c r="W542" s="130">
        <v>55</v>
      </c>
      <c r="X542" s="130"/>
      <c r="Y542" s="130"/>
      <c r="Z542" s="131"/>
      <c r="AA542" s="37"/>
      <c r="AB542" s="150"/>
    </row>
    <row r="543" spans="1:28" ht="16">
      <c r="A543" s="150"/>
      <c r="B543" s="150"/>
      <c r="C543" s="150"/>
      <c r="D543" s="150"/>
      <c r="E543" s="150"/>
      <c r="F543" s="282"/>
      <c r="G543" s="227"/>
      <c r="H543" s="33"/>
      <c r="I543" s="31"/>
      <c r="J543" s="32"/>
      <c r="K543" s="9"/>
      <c r="L543" s="32"/>
      <c r="M543" s="32"/>
      <c r="N543" s="39"/>
      <c r="O543" s="32"/>
      <c r="P543" s="32"/>
      <c r="Q543" s="38"/>
      <c r="R543" s="36"/>
      <c r="S543" s="12"/>
      <c r="T543" s="79"/>
      <c r="U543" s="79"/>
      <c r="V543" s="161"/>
      <c r="W543" s="31"/>
      <c r="X543" s="31"/>
      <c r="Y543" s="31"/>
      <c r="Z543" s="31"/>
      <c r="AA543" s="37"/>
      <c r="AB543" s="150"/>
    </row>
    <row r="544" spans="1:28" ht="16">
      <c r="A544" s="150"/>
      <c r="B544" s="150"/>
      <c r="C544" s="150"/>
      <c r="D544" s="150"/>
      <c r="E544" s="150"/>
      <c r="F544" s="282"/>
      <c r="G544" s="227">
        <v>4</v>
      </c>
      <c r="H544" s="154" t="s">
        <v>223</v>
      </c>
      <c r="I544" s="88" t="s">
        <v>223</v>
      </c>
      <c r="J544" s="32"/>
      <c r="K544" s="9"/>
      <c r="L544" s="32"/>
      <c r="M544" s="32"/>
      <c r="N544" s="39"/>
      <c r="O544" s="32"/>
      <c r="P544" s="32"/>
      <c r="Q544" s="38"/>
      <c r="R544" s="36"/>
      <c r="S544" s="12"/>
      <c r="T544" s="79"/>
      <c r="U544" s="79"/>
      <c r="V544" s="79"/>
      <c r="W544" s="31"/>
      <c r="X544" s="31"/>
      <c r="Y544" s="31"/>
      <c r="Z544" s="31"/>
      <c r="AA544" s="37"/>
      <c r="AB544" s="150"/>
    </row>
    <row r="545" spans="1:28" s="437" customFormat="1" ht="16" hidden="1">
      <c r="A545" s="425" t="s">
        <v>58</v>
      </c>
      <c r="B545" s="425" t="s">
        <v>58</v>
      </c>
      <c r="C545" s="425" t="s">
        <v>58</v>
      </c>
      <c r="D545" s="426"/>
      <c r="E545" s="426"/>
      <c r="F545" s="760">
        <v>1</v>
      </c>
      <c r="G545" s="428">
        <v>4</v>
      </c>
      <c r="H545" s="429" t="s">
        <v>150</v>
      </c>
      <c r="I545" s="430" t="s">
        <v>162</v>
      </c>
      <c r="J545" s="429">
        <v>571</v>
      </c>
      <c r="K545" s="425" t="s">
        <v>44</v>
      </c>
      <c r="L545" s="429" t="s">
        <v>188</v>
      </c>
      <c r="M545" s="429" t="s">
        <v>34</v>
      </c>
      <c r="N545" s="431">
        <v>0.75</v>
      </c>
      <c r="O545" s="429" t="s">
        <v>35</v>
      </c>
      <c r="P545" s="429" t="s">
        <v>163</v>
      </c>
      <c r="Q545" s="432">
        <v>43242</v>
      </c>
      <c r="R545" s="433">
        <v>43411</v>
      </c>
      <c r="S545" s="434">
        <v>43496</v>
      </c>
      <c r="T545" s="435">
        <f t="shared" ref="T545:T562" si="57">S545-R545</f>
        <v>85</v>
      </c>
      <c r="U545" s="435">
        <v>0</v>
      </c>
      <c r="V545" s="435">
        <v>0</v>
      </c>
      <c r="W545" s="430"/>
      <c r="X545" s="430"/>
      <c r="Y545" s="430"/>
      <c r="Z545" s="430"/>
      <c r="AA545" s="436"/>
      <c r="AB545" s="426" t="s">
        <v>224</v>
      </c>
    </row>
    <row r="546" spans="1:28" s="437" customFormat="1" ht="16" hidden="1">
      <c r="A546" s="425" t="s">
        <v>58</v>
      </c>
      <c r="B546" s="425" t="s">
        <v>58</v>
      </c>
      <c r="C546" s="425" t="s">
        <v>58</v>
      </c>
      <c r="D546" s="426"/>
      <c r="E546" s="426"/>
      <c r="F546" s="760">
        <v>2</v>
      </c>
      <c r="G546" s="428">
        <v>4</v>
      </c>
      <c r="H546" s="429" t="s">
        <v>150</v>
      </c>
      <c r="I546" s="430" t="s">
        <v>162</v>
      </c>
      <c r="J546" s="429">
        <v>572</v>
      </c>
      <c r="K546" s="425" t="s">
        <v>44</v>
      </c>
      <c r="L546" s="429" t="s">
        <v>225</v>
      </c>
      <c r="M546" s="429" t="s">
        <v>34</v>
      </c>
      <c r="N546" s="431">
        <v>0.75</v>
      </c>
      <c r="O546" s="429" t="s">
        <v>35</v>
      </c>
      <c r="P546" s="429" t="s">
        <v>163</v>
      </c>
      <c r="Q546" s="432">
        <v>43242</v>
      </c>
      <c r="R546" s="433">
        <v>43411</v>
      </c>
      <c r="S546" s="434">
        <v>43496</v>
      </c>
      <c r="T546" s="435">
        <f t="shared" si="57"/>
        <v>85</v>
      </c>
      <c r="U546" s="435">
        <v>0</v>
      </c>
      <c r="V546" s="435">
        <v>0</v>
      </c>
      <c r="W546" s="430"/>
      <c r="X546" s="430"/>
      <c r="Y546" s="430"/>
      <c r="Z546" s="430"/>
      <c r="AA546" s="436"/>
      <c r="AB546" s="426" t="s">
        <v>224</v>
      </c>
    </row>
    <row r="547" spans="1:28" s="437" customFormat="1" ht="16" hidden="1">
      <c r="A547" s="425" t="s">
        <v>58</v>
      </c>
      <c r="B547" s="425" t="s">
        <v>58</v>
      </c>
      <c r="C547" s="425" t="s">
        <v>58</v>
      </c>
      <c r="D547" s="426"/>
      <c r="E547" s="426"/>
      <c r="F547" s="760">
        <v>3</v>
      </c>
      <c r="G547" s="428">
        <v>4</v>
      </c>
      <c r="H547" s="429" t="s">
        <v>150</v>
      </c>
      <c r="I547" s="430" t="s">
        <v>162</v>
      </c>
      <c r="J547" s="429">
        <v>573</v>
      </c>
      <c r="K547" s="425" t="s">
        <v>44</v>
      </c>
      <c r="L547" s="429" t="s">
        <v>226</v>
      </c>
      <c r="M547" s="429" t="s">
        <v>34</v>
      </c>
      <c r="N547" s="431">
        <v>0.75</v>
      </c>
      <c r="O547" s="429" t="s">
        <v>35</v>
      </c>
      <c r="P547" s="429" t="s">
        <v>163</v>
      </c>
      <c r="Q547" s="432">
        <v>43242</v>
      </c>
      <c r="R547" s="433">
        <v>43411</v>
      </c>
      <c r="S547" s="434">
        <v>43502</v>
      </c>
      <c r="T547" s="435">
        <f t="shared" si="57"/>
        <v>91</v>
      </c>
      <c r="U547" s="435">
        <v>0</v>
      </c>
      <c r="V547" s="435">
        <v>0</v>
      </c>
      <c r="W547" s="430"/>
      <c r="X547" s="430"/>
      <c r="Y547" s="430"/>
      <c r="Z547" s="430"/>
      <c r="AA547" s="436"/>
      <c r="AB547" s="426" t="s">
        <v>227</v>
      </c>
    </row>
    <row r="548" spans="1:28" s="437" customFormat="1" ht="16" hidden="1">
      <c r="A548" s="425" t="s">
        <v>58</v>
      </c>
      <c r="B548" s="425" t="s">
        <v>58</v>
      </c>
      <c r="C548" s="425" t="s">
        <v>58</v>
      </c>
      <c r="D548" s="426"/>
      <c r="E548" s="426"/>
      <c r="F548" s="760">
        <v>4</v>
      </c>
      <c r="G548" s="428">
        <v>4</v>
      </c>
      <c r="H548" s="429" t="s">
        <v>150</v>
      </c>
      <c r="I548" s="430" t="s">
        <v>162</v>
      </c>
      <c r="J548" s="425">
        <v>574</v>
      </c>
      <c r="K548" s="425" t="s">
        <v>44</v>
      </c>
      <c r="L548" s="429" t="s">
        <v>156</v>
      </c>
      <c r="M548" s="429" t="s">
        <v>34</v>
      </c>
      <c r="N548" s="431">
        <v>0.75</v>
      </c>
      <c r="O548" s="429" t="s">
        <v>35</v>
      </c>
      <c r="P548" s="429" t="s">
        <v>163</v>
      </c>
      <c r="Q548" s="432">
        <v>43242</v>
      </c>
      <c r="R548" s="433">
        <v>43411</v>
      </c>
      <c r="S548" s="434">
        <v>43602</v>
      </c>
      <c r="T548" s="435">
        <f t="shared" si="57"/>
        <v>191</v>
      </c>
      <c r="U548" s="435">
        <v>0</v>
      </c>
      <c r="V548" s="435">
        <v>0</v>
      </c>
      <c r="W548" s="430"/>
      <c r="X548" s="430"/>
      <c r="Y548" s="430"/>
      <c r="Z548" s="430"/>
      <c r="AA548" s="436"/>
      <c r="AB548" s="426" t="s">
        <v>228</v>
      </c>
    </row>
    <row r="549" spans="1:28" s="437" customFormat="1" ht="16" hidden="1">
      <c r="A549" s="425" t="s">
        <v>58</v>
      </c>
      <c r="B549" s="425" t="s">
        <v>58</v>
      </c>
      <c r="C549" s="425" t="s">
        <v>58</v>
      </c>
      <c r="D549" s="426"/>
      <c r="E549" s="426"/>
      <c r="F549" s="760">
        <v>5</v>
      </c>
      <c r="G549" s="428">
        <v>4</v>
      </c>
      <c r="H549" s="429" t="s">
        <v>150</v>
      </c>
      <c r="I549" s="430" t="s">
        <v>162</v>
      </c>
      <c r="J549" s="425">
        <v>576</v>
      </c>
      <c r="K549" s="425" t="s">
        <v>44</v>
      </c>
      <c r="L549" s="425">
        <v>15</v>
      </c>
      <c r="M549" s="429" t="s">
        <v>34</v>
      </c>
      <c r="N549" s="431">
        <v>0.75</v>
      </c>
      <c r="O549" s="429" t="s">
        <v>35</v>
      </c>
      <c r="P549" s="429" t="s">
        <v>163</v>
      </c>
      <c r="Q549" s="432">
        <v>43242</v>
      </c>
      <c r="R549" s="433">
        <v>43411</v>
      </c>
      <c r="S549" s="434">
        <v>43602</v>
      </c>
      <c r="T549" s="435">
        <f t="shared" si="57"/>
        <v>191</v>
      </c>
      <c r="U549" s="435">
        <v>0</v>
      </c>
      <c r="V549" s="435">
        <v>0</v>
      </c>
      <c r="W549" s="430"/>
      <c r="X549" s="430"/>
      <c r="Y549" s="430"/>
      <c r="Z549" s="430"/>
      <c r="AA549" s="436"/>
      <c r="AB549" s="426" t="s">
        <v>228</v>
      </c>
    </row>
    <row r="550" spans="1:28" s="437" customFormat="1" ht="16" hidden="1">
      <c r="A550" s="425" t="s">
        <v>58</v>
      </c>
      <c r="B550" s="425" t="s">
        <v>58</v>
      </c>
      <c r="C550" s="425" t="s">
        <v>58</v>
      </c>
      <c r="D550" s="426"/>
      <c r="E550" s="426"/>
      <c r="F550" s="760">
        <v>6</v>
      </c>
      <c r="G550" s="428">
        <v>4</v>
      </c>
      <c r="H550" s="429" t="s">
        <v>150</v>
      </c>
      <c r="I550" s="430" t="s">
        <v>162</v>
      </c>
      <c r="J550" s="429">
        <v>577</v>
      </c>
      <c r="K550" s="425" t="s">
        <v>44</v>
      </c>
      <c r="L550" s="429" t="s">
        <v>229</v>
      </c>
      <c r="M550" s="429" t="s">
        <v>34</v>
      </c>
      <c r="N550" s="431">
        <v>0.75</v>
      </c>
      <c r="O550" s="429" t="s">
        <v>35</v>
      </c>
      <c r="P550" s="429" t="s">
        <v>163</v>
      </c>
      <c r="Q550" s="432">
        <v>43242</v>
      </c>
      <c r="R550" s="433">
        <v>43411</v>
      </c>
      <c r="S550" s="434">
        <v>43537</v>
      </c>
      <c r="T550" s="435">
        <f t="shared" si="57"/>
        <v>126</v>
      </c>
      <c r="U550" s="435">
        <v>0</v>
      </c>
      <c r="V550" s="435">
        <v>0</v>
      </c>
      <c r="W550" s="430"/>
      <c r="X550" s="430"/>
      <c r="Y550" s="430"/>
      <c r="Z550" s="430"/>
      <c r="AA550" s="436"/>
      <c r="AB550" s="426" t="s">
        <v>227</v>
      </c>
    </row>
    <row r="551" spans="1:28" s="437" customFormat="1" ht="16" hidden="1">
      <c r="A551" s="425" t="s">
        <v>58</v>
      </c>
      <c r="B551" s="425" t="s">
        <v>58</v>
      </c>
      <c r="C551" s="425" t="s">
        <v>58</v>
      </c>
      <c r="D551" s="426"/>
      <c r="E551" s="426"/>
      <c r="F551" s="760">
        <v>7</v>
      </c>
      <c r="G551" s="428">
        <v>4</v>
      </c>
      <c r="H551" s="429" t="s">
        <v>150</v>
      </c>
      <c r="I551" s="430" t="s">
        <v>162</v>
      </c>
      <c r="J551" s="425">
        <v>825</v>
      </c>
      <c r="K551" s="425" t="s">
        <v>44</v>
      </c>
      <c r="L551" s="425">
        <v>66</v>
      </c>
      <c r="M551" s="429" t="s">
        <v>34</v>
      </c>
      <c r="N551" s="431">
        <v>0.75</v>
      </c>
      <c r="O551" s="429" t="s">
        <v>35</v>
      </c>
      <c r="P551" s="429" t="s">
        <v>163</v>
      </c>
      <c r="Q551" s="432">
        <v>43242</v>
      </c>
      <c r="R551" s="433">
        <v>43411</v>
      </c>
      <c r="S551" s="434">
        <v>43602</v>
      </c>
      <c r="T551" s="435">
        <f t="shared" si="57"/>
        <v>191</v>
      </c>
      <c r="U551" s="435">
        <v>0</v>
      </c>
      <c r="V551" s="435">
        <v>0</v>
      </c>
      <c r="W551" s="430"/>
      <c r="X551" s="430"/>
      <c r="Y551" s="430"/>
      <c r="Z551" s="430"/>
      <c r="AA551" s="436"/>
      <c r="AB551" s="426" t="s">
        <v>228</v>
      </c>
    </row>
    <row r="552" spans="1:28" s="437" customFormat="1" ht="16" hidden="1">
      <c r="A552" s="425" t="s">
        <v>58</v>
      </c>
      <c r="B552" s="425" t="s">
        <v>58</v>
      </c>
      <c r="C552" s="425" t="s">
        <v>58</v>
      </c>
      <c r="D552" s="426"/>
      <c r="E552" s="426"/>
      <c r="F552" s="760">
        <v>8</v>
      </c>
      <c r="G552" s="428">
        <v>4</v>
      </c>
      <c r="H552" s="429" t="s">
        <v>150</v>
      </c>
      <c r="I552" s="430" t="s">
        <v>162</v>
      </c>
      <c r="J552" s="425">
        <v>826</v>
      </c>
      <c r="K552" s="425" t="s">
        <v>44</v>
      </c>
      <c r="L552" s="425">
        <v>66</v>
      </c>
      <c r="M552" s="429" t="s">
        <v>34</v>
      </c>
      <c r="N552" s="431">
        <v>0.75</v>
      </c>
      <c r="O552" s="429" t="s">
        <v>35</v>
      </c>
      <c r="P552" s="429" t="s">
        <v>163</v>
      </c>
      <c r="Q552" s="432">
        <v>43242</v>
      </c>
      <c r="R552" s="433">
        <v>43411</v>
      </c>
      <c r="S552" s="434">
        <v>43602</v>
      </c>
      <c r="T552" s="435">
        <f t="shared" si="57"/>
        <v>191</v>
      </c>
      <c r="U552" s="435">
        <v>0</v>
      </c>
      <c r="V552" s="435">
        <v>0</v>
      </c>
      <c r="W552" s="430"/>
      <c r="X552" s="430"/>
      <c r="Y552" s="430"/>
      <c r="Z552" s="430"/>
      <c r="AA552" s="436"/>
      <c r="AB552" s="426" t="s">
        <v>228</v>
      </c>
    </row>
    <row r="553" spans="1:28" s="437" customFormat="1" ht="16" hidden="1">
      <c r="A553" s="425" t="s">
        <v>58</v>
      </c>
      <c r="B553" s="425" t="s">
        <v>58</v>
      </c>
      <c r="C553" s="425" t="s">
        <v>58</v>
      </c>
      <c r="D553" s="426"/>
      <c r="E553" s="426"/>
      <c r="F553" s="760">
        <v>9</v>
      </c>
      <c r="G553" s="428">
        <v>4</v>
      </c>
      <c r="H553" s="429" t="s">
        <v>150</v>
      </c>
      <c r="I553" s="430" t="s">
        <v>162</v>
      </c>
      <c r="J553" s="425">
        <v>827</v>
      </c>
      <c r="K553" s="425" t="s">
        <v>44</v>
      </c>
      <c r="L553" s="429" t="s">
        <v>157</v>
      </c>
      <c r="M553" s="429" t="s">
        <v>34</v>
      </c>
      <c r="N553" s="431">
        <v>0.75</v>
      </c>
      <c r="O553" s="429" t="s">
        <v>35</v>
      </c>
      <c r="P553" s="429" t="s">
        <v>163</v>
      </c>
      <c r="Q553" s="432">
        <v>43242</v>
      </c>
      <c r="R553" s="433">
        <v>43411</v>
      </c>
      <c r="S553" s="434">
        <v>43600</v>
      </c>
      <c r="T553" s="435">
        <f t="shared" si="57"/>
        <v>189</v>
      </c>
      <c r="U553" s="435">
        <v>0</v>
      </c>
      <c r="V553" s="435">
        <v>0</v>
      </c>
      <c r="W553" s="430"/>
      <c r="X553" s="430"/>
      <c r="Y553" s="430"/>
      <c r="Z553" s="430"/>
      <c r="AA553" s="436"/>
      <c r="AB553" s="426" t="s">
        <v>228</v>
      </c>
    </row>
    <row r="554" spans="1:28" s="437" customFormat="1" ht="16" hidden="1">
      <c r="A554" s="425" t="s">
        <v>58</v>
      </c>
      <c r="B554" s="425" t="s">
        <v>58</v>
      </c>
      <c r="C554" s="425" t="s">
        <v>58</v>
      </c>
      <c r="D554" s="426"/>
      <c r="E554" s="426"/>
      <c r="F554" s="760">
        <v>10</v>
      </c>
      <c r="G554" s="428">
        <v>4</v>
      </c>
      <c r="H554" s="429" t="s">
        <v>150</v>
      </c>
      <c r="I554" s="430" t="s">
        <v>162</v>
      </c>
      <c r="J554" s="425">
        <v>829</v>
      </c>
      <c r="K554" s="425" t="s">
        <v>44</v>
      </c>
      <c r="L554" s="429" t="s">
        <v>158</v>
      </c>
      <c r="M554" s="429" t="s">
        <v>34</v>
      </c>
      <c r="N554" s="431">
        <v>0.75</v>
      </c>
      <c r="O554" s="429" t="s">
        <v>35</v>
      </c>
      <c r="P554" s="429" t="s">
        <v>163</v>
      </c>
      <c r="Q554" s="432">
        <v>43242</v>
      </c>
      <c r="R554" s="433">
        <v>43411</v>
      </c>
      <c r="S554" s="434">
        <v>43600</v>
      </c>
      <c r="T554" s="435">
        <f t="shared" si="57"/>
        <v>189</v>
      </c>
      <c r="U554" s="435">
        <v>0</v>
      </c>
      <c r="V554" s="435">
        <v>0</v>
      </c>
      <c r="W554" s="430"/>
      <c r="X554" s="430"/>
      <c r="Y554" s="430"/>
      <c r="Z554" s="430"/>
      <c r="AA554" s="436"/>
      <c r="AB554" s="426" t="s">
        <v>228</v>
      </c>
    </row>
    <row r="555" spans="1:28" s="437" customFormat="1" ht="16" hidden="1">
      <c r="A555" s="425" t="s">
        <v>58</v>
      </c>
      <c r="B555" s="425" t="s">
        <v>58</v>
      </c>
      <c r="C555" s="425" t="s">
        <v>58</v>
      </c>
      <c r="D555" s="426"/>
      <c r="E555" s="426"/>
      <c r="F555" s="760">
        <v>11</v>
      </c>
      <c r="G555" s="428">
        <v>4</v>
      </c>
      <c r="H555" s="429" t="s">
        <v>150</v>
      </c>
      <c r="I555" s="430" t="s">
        <v>162</v>
      </c>
      <c r="J555" s="425">
        <v>829</v>
      </c>
      <c r="K555" s="425" t="s">
        <v>44</v>
      </c>
      <c r="L555" s="425">
        <v>66</v>
      </c>
      <c r="M555" s="429" t="s">
        <v>34</v>
      </c>
      <c r="N555" s="431">
        <v>0.75</v>
      </c>
      <c r="O555" s="429" t="s">
        <v>35</v>
      </c>
      <c r="P555" s="429" t="s">
        <v>163</v>
      </c>
      <c r="Q555" s="432">
        <v>43242</v>
      </c>
      <c r="R555" s="433">
        <v>43411</v>
      </c>
      <c r="S555" s="434">
        <v>43602</v>
      </c>
      <c r="T555" s="435">
        <f t="shared" si="57"/>
        <v>191</v>
      </c>
      <c r="U555" s="435">
        <v>0</v>
      </c>
      <c r="V555" s="435">
        <v>0</v>
      </c>
      <c r="W555" s="430"/>
      <c r="X555" s="430"/>
      <c r="Y555" s="430"/>
      <c r="Z555" s="430"/>
      <c r="AA555" s="436"/>
      <c r="AB555" s="426" t="s">
        <v>228</v>
      </c>
    </row>
    <row r="556" spans="1:28" s="437" customFormat="1" ht="16" hidden="1">
      <c r="A556" s="425" t="s">
        <v>58</v>
      </c>
      <c r="B556" s="425" t="s">
        <v>58</v>
      </c>
      <c r="C556" s="425" t="s">
        <v>58</v>
      </c>
      <c r="D556" s="426"/>
      <c r="E556" s="426"/>
      <c r="F556" s="760">
        <v>12</v>
      </c>
      <c r="G556" s="428">
        <v>4</v>
      </c>
      <c r="H556" s="429" t="s">
        <v>150</v>
      </c>
      <c r="I556" s="430" t="s">
        <v>162</v>
      </c>
      <c r="J556" s="429">
        <v>860</v>
      </c>
      <c r="K556" s="425" t="s">
        <v>44</v>
      </c>
      <c r="L556" s="429">
        <v>73</v>
      </c>
      <c r="M556" s="429" t="s">
        <v>34</v>
      </c>
      <c r="N556" s="431">
        <v>0.75</v>
      </c>
      <c r="O556" s="429" t="s">
        <v>35</v>
      </c>
      <c r="P556" s="429" t="s">
        <v>163</v>
      </c>
      <c r="Q556" s="432">
        <v>43242</v>
      </c>
      <c r="R556" s="433">
        <v>43411</v>
      </c>
      <c r="S556" s="434">
        <v>43516</v>
      </c>
      <c r="T556" s="435">
        <f t="shared" si="57"/>
        <v>105</v>
      </c>
      <c r="U556" s="435">
        <v>0</v>
      </c>
      <c r="V556" s="435">
        <v>0</v>
      </c>
      <c r="W556" s="430"/>
      <c r="X556" s="430"/>
      <c r="Y556" s="430"/>
      <c r="Z556" s="430"/>
      <c r="AA556" s="436"/>
      <c r="AB556" s="426" t="s">
        <v>224</v>
      </c>
    </row>
    <row r="557" spans="1:28" s="437" customFormat="1" ht="16" hidden="1">
      <c r="A557" s="425" t="s">
        <v>58</v>
      </c>
      <c r="B557" s="425" t="s">
        <v>58</v>
      </c>
      <c r="C557" s="425" t="s">
        <v>58</v>
      </c>
      <c r="D557" s="426"/>
      <c r="E557" s="426"/>
      <c r="F557" s="760">
        <v>13</v>
      </c>
      <c r="G557" s="428">
        <v>4</v>
      </c>
      <c r="H557" s="429" t="s">
        <v>150</v>
      </c>
      <c r="I557" s="430" t="s">
        <v>162</v>
      </c>
      <c r="J557" s="429">
        <v>864</v>
      </c>
      <c r="K557" s="425" t="s">
        <v>44</v>
      </c>
      <c r="L557" s="429" t="s">
        <v>230</v>
      </c>
      <c r="M557" s="429" t="s">
        <v>34</v>
      </c>
      <c r="N557" s="431">
        <v>0.75</v>
      </c>
      <c r="O557" s="429" t="s">
        <v>35</v>
      </c>
      <c r="P557" s="429" t="s">
        <v>163</v>
      </c>
      <c r="Q557" s="432">
        <v>43242</v>
      </c>
      <c r="R557" s="433">
        <v>43411</v>
      </c>
      <c r="S557" s="434">
        <v>43516</v>
      </c>
      <c r="T557" s="435">
        <f t="shared" si="57"/>
        <v>105</v>
      </c>
      <c r="U557" s="435">
        <v>0</v>
      </c>
      <c r="V557" s="435">
        <v>0</v>
      </c>
      <c r="W557" s="430"/>
      <c r="X557" s="430"/>
      <c r="Y557" s="430"/>
      <c r="Z557" s="430"/>
      <c r="AA557" s="436"/>
      <c r="AB557" s="426" t="s">
        <v>224</v>
      </c>
    </row>
    <row r="558" spans="1:28" s="437" customFormat="1" ht="16" hidden="1">
      <c r="A558" s="425" t="s">
        <v>58</v>
      </c>
      <c r="B558" s="425" t="s">
        <v>58</v>
      </c>
      <c r="C558" s="425" t="s">
        <v>58</v>
      </c>
      <c r="D558" s="426"/>
      <c r="E558" s="426"/>
      <c r="F558" s="760">
        <v>14</v>
      </c>
      <c r="G558" s="428">
        <v>4</v>
      </c>
      <c r="H558" s="429" t="s">
        <v>150</v>
      </c>
      <c r="I558" s="430" t="s">
        <v>162</v>
      </c>
      <c r="J558" s="429">
        <v>866</v>
      </c>
      <c r="K558" s="425" t="s">
        <v>44</v>
      </c>
      <c r="L558" s="429" t="s">
        <v>231</v>
      </c>
      <c r="M558" s="429" t="s">
        <v>34</v>
      </c>
      <c r="N558" s="431">
        <v>0.75</v>
      </c>
      <c r="O558" s="429" t="s">
        <v>35</v>
      </c>
      <c r="P558" s="429" t="s">
        <v>163</v>
      </c>
      <c r="Q558" s="432">
        <v>43242</v>
      </c>
      <c r="R558" s="433">
        <v>43411</v>
      </c>
      <c r="S558" s="434">
        <v>43516</v>
      </c>
      <c r="T558" s="435">
        <f t="shared" si="57"/>
        <v>105</v>
      </c>
      <c r="U558" s="435">
        <v>0</v>
      </c>
      <c r="V558" s="435">
        <v>0</v>
      </c>
      <c r="W558" s="430"/>
      <c r="X558" s="430"/>
      <c r="Y558" s="430"/>
      <c r="Z558" s="430"/>
      <c r="AA558" s="436"/>
      <c r="AB558" s="426" t="s">
        <v>224</v>
      </c>
    </row>
    <row r="559" spans="1:28" s="366" customFormat="1" ht="16">
      <c r="A559" s="303">
        <v>1</v>
      </c>
      <c r="B559" s="303">
        <v>2</v>
      </c>
      <c r="C559" s="303">
        <v>6</v>
      </c>
      <c r="D559" s="303" t="str">
        <f>"Dynan_"&amp;I559&amp;"_"&amp;J559&amp;"_"&amp;L559&amp;"_"&amp;K559</f>
        <v>Dynan_D5_867_74A_18C</v>
      </c>
      <c r="E559" s="303" t="str">
        <f>D559&amp;"_Lung_Block"</f>
        <v>Dynan_D5_867_74A_18C_Lung_Block</v>
      </c>
      <c r="F559" s="500">
        <f>F541+1</f>
        <v>12</v>
      </c>
      <c r="G559" s="361">
        <v>4</v>
      </c>
      <c r="H559" s="333" t="s">
        <v>150</v>
      </c>
      <c r="I559" s="332" t="s">
        <v>162</v>
      </c>
      <c r="J559" s="333">
        <v>867</v>
      </c>
      <c r="K559" s="303" t="s">
        <v>44</v>
      </c>
      <c r="L559" s="333" t="s">
        <v>232</v>
      </c>
      <c r="M559" s="333" t="s">
        <v>34</v>
      </c>
      <c r="N559" s="375">
        <v>0.75</v>
      </c>
      <c r="O559" s="333" t="s">
        <v>35</v>
      </c>
      <c r="P559" s="333" t="s">
        <v>163</v>
      </c>
      <c r="Q559" s="376">
        <v>43242</v>
      </c>
      <c r="R559" s="370">
        <v>43411</v>
      </c>
      <c r="S559" s="371">
        <v>43516</v>
      </c>
      <c r="T559" s="372">
        <f t="shared" si="57"/>
        <v>105</v>
      </c>
      <c r="U559" s="372">
        <v>0</v>
      </c>
      <c r="V559" s="372">
        <v>0</v>
      </c>
      <c r="W559" s="332"/>
      <c r="X559" s="332"/>
      <c r="Y559" s="332"/>
      <c r="Z559" s="332"/>
      <c r="AA559" s="374"/>
      <c r="AB559" s="359" t="s">
        <v>224</v>
      </c>
    </row>
    <row r="560" spans="1:28" s="437" customFormat="1" ht="16" hidden="1">
      <c r="A560" s="425" t="s">
        <v>58</v>
      </c>
      <c r="B560" s="425" t="s">
        <v>58</v>
      </c>
      <c r="C560" s="425" t="s">
        <v>58</v>
      </c>
      <c r="D560" s="426"/>
      <c r="E560" s="426"/>
      <c r="F560" s="760">
        <v>16</v>
      </c>
      <c r="G560" s="428">
        <v>4</v>
      </c>
      <c r="H560" s="429" t="s">
        <v>150</v>
      </c>
      <c r="I560" s="430" t="s">
        <v>162</v>
      </c>
      <c r="J560" s="429">
        <v>882</v>
      </c>
      <c r="K560" s="425" t="s">
        <v>44</v>
      </c>
      <c r="L560" s="429" t="s">
        <v>233</v>
      </c>
      <c r="M560" s="429" t="s">
        <v>34</v>
      </c>
      <c r="N560" s="431">
        <v>0.75</v>
      </c>
      <c r="O560" s="429" t="s">
        <v>35</v>
      </c>
      <c r="P560" s="429" t="s">
        <v>163</v>
      </c>
      <c r="Q560" s="432">
        <v>43242</v>
      </c>
      <c r="R560" s="433">
        <v>43411</v>
      </c>
      <c r="S560" s="434">
        <v>43516</v>
      </c>
      <c r="T560" s="435">
        <f t="shared" si="57"/>
        <v>105</v>
      </c>
      <c r="U560" s="435">
        <v>0</v>
      </c>
      <c r="V560" s="435">
        <v>0</v>
      </c>
      <c r="W560" s="441"/>
      <c r="X560" s="441"/>
      <c r="Y560" s="441"/>
      <c r="Z560" s="441"/>
      <c r="AA560" s="442"/>
      <c r="AB560" s="426" t="s">
        <v>224</v>
      </c>
    </row>
    <row r="561" spans="1:28" s="437" customFormat="1" ht="16" hidden="1">
      <c r="A561" s="425" t="s">
        <v>58</v>
      </c>
      <c r="B561" s="425" t="s">
        <v>58</v>
      </c>
      <c r="C561" s="425" t="s">
        <v>58</v>
      </c>
      <c r="D561" s="426"/>
      <c r="E561" s="426"/>
      <c r="F561" s="760">
        <v>17</v>
      </c>
      <c r="G561" s="428">
        <v>4</v>
      </c>
      <c r="H561" s="429" t="s">
        <v>150</v>
      </c>
      <c r="I561" s="430" t="s">
        <v>162</v>
      </c>
      <c r="J561" s="429">
        <v>894</v>
      </c>
      <c r="K561" s="425" t="s">
        <v>44</v>
      </c>
      <c r="L561" s="429" t="s">
        <v>234</v>
      </c>
      <c r="M561" s="429" t="s">
        <v>34</v>
      </c>
      <c r="N561" s="431">
        <v>0.75</v>
      </c>
      <c r="O561" s="429" t="s">
        <v>35</v>
      </c>
      <c r="P561" s="429" t="s">
        <v>163</v>
      </c>
      <c r="Q561" s="432">
        <v>43242</v>
      </c>
      <c r="R561" s="433">
        <v>43411</v>
      </c>
      <c r="S561" s="434">
        <v>43516</v>
      </c>
      <c r="T561" s="435">
        <f t="shared" si="57"/>
        <v>105</v>
      </c>
      <c r="U561" s="435">
        <v>0</v>
      </c>
      <c r="V561" s="435">
        <v>0</v>
      </c>
      <c r="W561" s="441"/>
      <c r="X561" s="441"/>
      <c r="Y561" s="441"/>
      <c r="Z561" s="441"/>
      <c r="AA561" s="442"/>
      <c r="AB561" s="426" t="s">
        <v>224</v>
      </c>
    </row>
    <row r="562" spans="1:28" s="437" customFormat="1" ht="16" hidden="1">
      <c r="A562" s="425" t="s">
        <v>58</v>
      </c>
      <c r="B562" s="425" t="s">
        <v>58</v>
      </c>
      <c r="C562" s="425" t="s">
        <v>58</v>
      </c>
      <c r="D562" s="426"/>
      <c r="E562" s="426"/>
      <c r="F562" s="760">
        <v>18</v>
      </c>
      <c r="G562" s="428">
        <v>4</v>
      </c>
      <c r="H562" s="429" t="s">
        <v>150</v>
      </c>
      <c r="I562" s="430" t="s">
        <v>162</v>
      </c>
      <c r="J562" s="429">
        <v>896</v>
      </c>
      <c r="K562" s="425" t="s">
        <v>44</v>
      </c>
      <c r="L562" s="429" t="s">
        <v>235</v>
      </c>
      <c r="M562" s="429" t="s">
        <v>34</v>
      </c>
      <c r="N562" s="431">
        <v>0.75</v>
      </c>
      <c r="O562" s="429" t="s">
        <v>35</v>
      </c>
      <c r="P562" s="429" t="s">
        <v>163</v>
      </c>
      <c r="Q562" s="432">
        <v>43242</v>
      </c>
      <c r="R562" s="433">
        <v>43411</v>
      </c>
      <c r="S562" s="434">
        <v>43516</v>
      </c>
      <c r="T562" s="435">
        <f t="shared" si="57"/>
        <v>105</v>
      </c>
      <c r="U562" s="435">
        <v>0</v>
      </c>
      <c r="V562" s="435">
        <v>0</v>
      </c>
      <c r="W562" s="441"/>
      <c r="X562" s="441"/>
      <c r="Y562" s="441"/>
      <c r="Z562" s="441"/>
      <c r="AA562" s="442"/>
      <c r="AB562" s="426" t="s">
        <v>224</v>
      </c>
    </row>
    <row r="563" spans="1:28" ht="16">
      <c r="A563" s="150"/>
      <c r="B563" s="150"/>
      <c r="C563" s="150"/>
      <c r="D563" s="150"/>
      <c r="E563" s="150"/>
      <c r="F563" s="282"/>
      <c r="G563" s="227"/>
      <c r="H563" s="33"/>
      <c r="I563" s="31"/>
      <c r="J563" s="33"/>
      <c r="K563" s="9"/>
      <c r="L563" s="33"/>
      <c r="M563" s="33"/>
      <c r="N563" s="34"/>
      <c r="O563" s="33"/>
      <c r="P563" s="33"/>
      <c r="Q563" s="35"/>
      <c r="R563" s="36"/>
      <c r="S563" s="12"/>
      <c r="T563" s="79"/>
      <c r="U563" s="79"/>
      <c r="V563" s="79" t="s">
        <v>98</v>
      </c>
      <c r="W563" s="40">
        <v>18</v>
      </c>
      <c r="X563" s="40"/>
      <c r="Y563" s="40"/>
      <c r="Z563" s="251"/>
      <c r="AA563" s="1"/>
      <c r="AB563" s="37"/>
    </row>
    <row r="564" spans="1:28" ht="16">
      <c r="A564" s="150"/>
      <c r="B564" s="150"/>
      <c r="C564" s="150"/>
      <c r="D564" s="150"/>
      <c r="E564" s="150"/>
      <c r="F564" s="282"/>
      <c r="G564" s="227"/>
      <c r="I564" s="31"/>
      <c r="J564" s="33"/>
      <c r="K564" s="9"/>
      <c r="L564" s="33"/>
      <c r="M564" s="33"/>
      <c r="N564" s="34"/>
      <c r="O564" s="33"/>
      <c r="P564" s="33"/>
      <c r="Q564" s="35"/>
      <c r="R564" s="36"/>
      <c r="S564" s="12"/>
      <c r="T564" s="79"/>
      <c r="U564" s="79"/>
      <c r="V564" s="79"/>
      <c r="W564" s="40"/>
      <c r="X564" s="40"/>
      <c r="Y564" s="40"/>
      <c r="Z564" s="251"/>
      <c r="AA564" s="1"/>
      <c r="AB564" s="37"/>
    </row>
    <row r="565" spans="1:28" ht="16">
      <c r="A565" s="150"/>
      <c r="B565" s="150"/>
      <c r="C565" s="150"/>
      <c r="D565" s="150"/>
      <c r="E565" s="150"/>
      <c r="F565" s="282"/>
      <c r="G565" s="227"/>
      <c r="H565" s="154" t="s">
        <v>236</v>
      </c>
      <c r="I565" s="31"/>
      <c r="J565" s="33"/>
      <c r="K565" s="9"/>
      <c r="L565" s="33"/>
      <c r="M565" s="33"/>
      <c r="N565" s="34"/>
      <c r="O565" s="33"/>
      <c r="P565" s="33"/>
      <c r="Q565" s="35"/>
      <c r="R565" s="36"/>
      <c r="S565" s="12"/>
      <c r="T565" s="79"/>
      <c r="U565" s="79"/>
      <c r="V565" s="79"/>
      <c r="W565" s="40"/>
      <c r="X565" s="40"/>
      <c r="Y565" s="40"/>
      <c r="Z565" s="251"/>
      <c r="AA565" s="1"/>
      <c r="AB565" s="37"/>
    </row>
    <row r="566" spans="1:28" s="437" customFormat="1" ht="16" hidden="1">
      <c r="A566" s="425" t="s">
        <v>58</v>
      </c>
      <c r="B566" s="425" t="s">
        <v>58</v>
      </c>
      <c r="C566" s="425" t="s">
        <v>58</v>
      </c>
      <c r="D566" s="426"/>
      <c r="E566" s="426"/>
      <c r="F566" s="760">
        <v>1</v>
      </c>
      <c r="G566" s="428">
        <v>4</v>
      </c>
      <c r="H566" s="429" t="s">
        <v>150</v>
      </c>
      <c r="I566" s="430" t="s">
        <v>162</v>
      </c>
      <c r="J566" s="429">
        <v>575</v>
      </c>
      <c r="K566" s="425" t="s">
        <v>44</v>
      </c>
      <c r="L566" s="429">
        <v>15</v>
      </c>
      <c r="M566" s="429" t="s">
        <v>34</v>
      </c>
      <c r="N566" s="431">
        <v>0.75</v>
      </c>
      <c r="O566" s="429" t="s">
        <v>35</v>
      </c>
      <c r="P566" s="429" t="s">
        <v>163</v>
      </c>
      <c r="Q566" s="432">
        <v>43242</v>
      </c>
      <c r="R566" s="433">
        <v>43411</v>
      </c>
      <c r="S566" s="434" t="s">
        <v>134</v>
      </c>
      <c r="T566" s="435"/>
      <c r="U566" s="435">
        <v>0</v>
      </c>
      <c r="V566" s="435"/>
      <c r="W566" s="430"/>
      <c r="X566" s="430"/>
      <c r="Y566" s="430"/>
      <c r="Z566" s="430"/>
      <c r="AA566" s="436"/>
      <c r="AB566" s="426" t="s">
        <v>136</v>
      </c>
    </row>
    <row r="567" spans="1:28" ht="16">
      <c r="A567" s="824" t="str">
        <f>"Total Subjects Received "&amp;"("&amp;I562&amp;")"</f>
        <v>Total Subjects Received (D5)</v>
      </c>
      <c r="B567" s="825"/>
      <c r="C567" s="826"/>
      <c r="D567" s="788" t="s">
        <v>237</v>
      </c>
      <c r="E567" s="788" t="s">
        <v>237</v>
      </c>
      <c r="F567" s="282"/>
      <c r="G567" s="227"/>
      <c r="H567" s="33"/>
      <c r="I567" s="31"/>
      <c r="J567" s="33"/>
      <c r="K567" s="9"/>
      <c r="L567" s="33"/>
      <c r="M567" s="33"/>
      <c r="N567" s="34"/>
      <c r="O567" s="33"/>
      <c r="P567" s="33"/>
      <c r="Q567" s="35"/>
      <c r="R567" s="36"/>
      <c r="S567" s="12"/>
      <c r="T567" s="79"/>
      <c r="U567" s="79"/>
      <c r="V567" s="129" t="s">
        <v>98</v>
      </c>
      <c r="W567" s="130">
        <v>1</v>
      </c>
      <c r="X567" s="130"/>
      <c r="Y567" s="130"/>
      <c r="Z567" s="131"/>
      <c r="AA567" s="1"/>
      <c r="AB567" s="37"/>
    </row>
    <row r="568" spans="1:28" ht="16">
      <c r="A568" s="824" t="str">
        <f>"Total Subjects Received "&amp;"("&amp;I541&amp;")"</f>
        <v>Total Subjects Received (D6)</v>
      </c>
      <c r="B568" s="825"/>
      <c r="C568" s="826"/>
      <c r="D568" s="788" t="s">
        <v>238</v>
      </c>
      <c r="E568" s="788" t="s">
        <v>238</v>
      </c>
      <c r="F568" s="282"/>
      <c r="G568" s="227"/>
      <c r="H568" s="33"/>
      <c r="I568" s="31"/>
      <c r="J568" s="33"/>
      <c r="K568" s="9"/>
      <c r="L568" s="33"/>
      <c r="M568" s="33"/>
      <c r="N568" s="34"/>
      <c r="O568" s="33"/>
      <c r="P568" s="33"/>
      <c r="Q568" s="35"/>
      <c r="R568" s="36"/>
      <c r="S568" s="12"/>
      <c r="T568" s="79"/>
      <c r="U568" s="79"/>
      <c r="V568" s="79"/>
      <c r="W568" s="40"/>
      <c r="X568" s="40"/>
      <c r="Y568" s="40"/>
      <c r="Z568" s="251"/>
      <c r="AA568" s="1"/>
      <c r="AB568" s="37"/>
    </row>
    <row r="569" spans="1:28" ht="16">
      <c r="A569" s="150"/>
      <c r="B569" s="150"/>
      <c r="C569" s="150"/>
      <c r="D569" s="150"/>
      <c r="E569" s="150"/>
      <c r="F569" s="282"/>
      <c r="G569" s="227"/>
      <c r="H569" s="265" t="s">
        <v>29</v>
      </c>
      <c r="I569" s="31"/>
      <c r="J569" s="33"/>
      <c r="K569" s="9"/>
      <c r="L569" s="33"/>
      <c r="M569" s="33"/>
      <c r="N569" s="34"/>
      <c r="O569" s="33"/>
      <c r="P569" s="33"/>
      <c r="Q569" s="35"/>
      <c r="R569" s="36"/>
      <c r="S569" s="12"/>
      <c r="T569" s="79"/>
      <c r="U569" s="79"/>
      <c r="V569" s="79"/>
      <c r="W569" s="40"/>
      <c r="X569" s="40"/>
      <c r="Y569" s="40"/>
      <c r="Z569" s="251"/>
      <c r="AA569" s="1"/>
      <c r="AB569" s="37"/>
    </row>
    <row r="570" spans="1:28" ht="16">
      <c r="A570" s="9">
        <v>1</v>
      </c>
      <c r="B570" s="9">
        <v>2</v>
      </c>
      <c r="C570" s="9">
        <v>7</v>
      </c>
      <c r="D570" s="9" t="str">
        <f>"Dynan_"&amp;I570&amp;"_"&amp;J570&amp;"_"&amp;L570&amp;"_"&amp;K570</f>
        <v>Dynan_E1_732_301_19C</v>
      </c>
      <c r="E570" s="9" t="str">
        <f>D570&amp;"_Lung_Block"</f>
        <v>Dynan_E1_732_301_19C_Lung_Block</v>
      </c>
      <c r="F570" s="282">
        <v>1</v>
      </c>
      <c r="G570" s="227"/>
      <c r="H570" s="47" t="s">
        <v>239</v>
      </c>
      <c r="I570" s="47" t="s">
        <v>240</v>
      </c>
      <c r="J570" s="47">
        <v>732</v>
      </c>
      <c r="K570" s="47" t="s">
        <v>241</v>
      </c>
      <c r="L570" s="47">
        <v>301</v>
      </c>
      <c r="M570" s="47" t="s">
        <v>242</v>
      </c>
      <c r="N570" s="47">
        <v>0.75</v>
      </c>
      <c r="O570" s="47" t="s">
        <v>35</v>
      </c>
      <c r="P570" s="47" t="s">
        <v>36</v>
      </c>
      <c r="Q570" s="275">
        <v>43606</v>
      </c>
      <c r="R570" s="275">
        <v>43771</v>
      </c>
      <c r="S570" s="275">
        <v>43801</v>
      </c>
      <c r="T570" s="47">
        <f>S570-R570</f>
        <v>30</v>
      </c>
      <c r="U570" s="135"/>
      <c r="V570" s="135"/>
      <c r="W570" s="145"/>
      <c r="X570" s="145"/>
      <c r="Y570" s="145"/>
      <c r="Z570" s="292"/>
      <c r="AA570" s="146"/>
      <c r="AB570" s="260" t="s">
        <v>45</v>
      </c>
    </row>
    <row r="571" spans="1:28" ht="16">
      <c r="A571" s="9">
        <v>1</v>
      </c>
      <c r="B571" s="9">
        <v>2</v>
      </c>
      <c r="C571" s="9">
        <v>7</v>
      </c>
      <c r="D571" s="9" t="str">
        <f>"Dynan_"&amp;I571&amp;"_"&amp;J571&amp;"_"&amp;L571&amp;"_"&amp;K571</f>
        <v>Dynan_E1_733_301_19C</v>
      </c>
      <c r="E571" s="9" t="str">
        <f>D571&amp;"_Lung_Block"</f>
        <v>Dynan_E1_733_301_19C_Lung_Block</v>
      </c>
      <c r="F571" s="282">
        <v>2</v>
      </c>
      <c r="G571" s="227"/>
      <c r="H571" s="47" t="s">
        <v>239</v>
      </c>
      <c r="I571" s="47" t="s">
        <v>240</v>
      </c>
      <c r="J571" s="47">
        <v>733</v>
      </c>
      <c r="K571" s="47" t="s">
        <v>241</v>
      </c>
      <c r="L571" s="47">
        <v>301</v>
      </c>
      <c r="M571" s="47" t="s">
        <v>242</v>
      </c>
      <c r="N571" s="47">
        <v>0.75</v>
      </c>
      <c r="O571" s="47" t="s">
        <v>35</v>
      </c>
      <c r="P571" s="47" t="s">
        <v>36</v>
      </c>
      <c r="Q571" s="275">
        <v>43606</v>
      </c>
      <c r="R571" s="275">
        <v>43771</v>
      </c>
      <c r="S571" s="275">
        <v>43801</v>
      </c>
      <c r="T571" s="47">
        <f>S571-R571</f>
        <v>30</v>
      </c>
      <c r="U571" s="135"/>
      <c r="V571" s="135"/>
      <c r="W571" s="145"/>
      <c r="X571" s="145"/>
      <c r="Y571" s="145"/>
      <c r="Z571" s="292"/>
      <c r="AA571" s="146"/>
      <c r="AB571" s="260" t="s">
        <v>45</v>
      </c>
    </row>
    <row r="572" spans="1:28" ht="16">
      <c r="A572" s="9">
        <v>1</v>
      </c>
      <c r="B572" s="9">
        <v>2</v>
      </c>
      <c r="C572" s="9">
        <v>7</v>
      </c>
      <c r="D572" s="9" t="str">
        <f>"Dynan_"&amp;I572&amp;"_"&amp;J572&amp;"_"&amp;L572&amp;"_"&amp;K572</f>
        <v>Dynan_E1_737_301_19C</v>
      </c>
      <c r="E572" s="9" t="str">
        <f>D572&amp;"_Lung_Block"</f>
        <v>Dynan_E1_737_301_19C_Lung_Block</v>
      </c>
      <c r="F572" s="282">
        <v>3</v>
      </c>
      <c r="G572" s="227"/>
      <c r="H572" s="47" t="s">
        <v>239</v>
      </c>
      <c r="I572" s="47" t="s">
        <v>240</v>
      </c>
      <c r="J572" s="47">
        <v>737</v>
      </c>
      <c r="K572" s="47" t="s">
        <v>241</v>
      </c>
      <c r="L572" s="47">
        <v>301</v>
      </c>
      <c r="M572" s="47" t="s">
        <v>242</v>
      </c>
      <c r="N572" s="47">
        <v>0.75</v>
      </c>
      <c r="O572" s="47" t="s">
        <v>35</v>
      </c>
      <c r="P572" s="47" t="s">
        <v>36</v>
      </c>
      <c r="Q572" s="275">
        <v>43606</v>
      </c>
      <c r="R572" s="275">
        <v>43771</v>
      </c>
      <c r="S572" s="275">
        <v>43801</v>
      </c>
      <c r="T572" s="47">
        <f>S572-R572</f>
        <v>30</v>
      </c>
      <c r="U572" s="135"/>
      <c r="V572" s="135"/>
      <c r="W572" s="145"/>
      <c r="X572" s="145"/>
      <c r="Y572" s="145"/>
      <c r="Z572" s="292"/>
      <c r="AA572" s="146"/>
      <c r="AB572" s="260" t="s">
        <v>45</v>
      </c>
    </row>
    <row r="573" spans="1:28" ht="16">
      <c r="A573" s="9">
        <v>1</v>
      </c>
      <c r="B573" s="9">
        <v>2</v>
      </c>
      <c r="C573" s="9">
        <v>7</v>
      </c>
      <c r="D573" s="9" t="str">
        <f>"Dynan_"&amp;I573&amp;"_"&amp;J573&amp;"_"&amp;L573&amp;"_"&amp;K573</f>
        <v>Dynan_E1_739_301_19C</v>
      </c>
      <c r="E573" s="9" t="str">
        <f>D573&amp;"_Lung_Block"</f>
        <v>Dynan_E1_739_301_19C_Lung_Block</v>
      </c>
      <c r="F573" s="282">
        <v>4</v>
      </c>
      <c r="G573" s="227"/>
      <c r="H573" s="47" t="s">
        <v>239</v>
      </c>
      <c r="I573" s="47" t="s">
        <v>240</v>
      </c>
      <c r="J573" s="47">
        <v>739</v>
      </c>
      <c r="K573" s="47" t="s">
        <v>241</v>
      </c>
      <c r="L573" s="47">
        <v>301</v>
      </c>
      <c r="M573" s="47" t="s">
        <v>242</v>
      </c>
      <c r="N573" s="47">
        <v>0.75</v>
      </c>
      <c r="O573" s="47" t="s">
        <v>35</v>
      </c>
      <c r="P573" s="47" t="s">
        <v>36</v>
      </c>
      <c r="Q573" s="275">
        <v>43606</v>
      </c>
      <c r="R573" s="275">
        <v>43771</v>
      </c>
      <c r="S573" s="275">
        <v>43801</v>
      </c>
      <c r="T573" s="47">
        <f>S573-R573</f>
        <v>30</v>
      </c>
      <c r="U573" s="135"/>
      <c r="V573" s="135"/>
      <c r="W573" s="145"/>
      <c r="X573" s="145"/>
      <c r="Y573" s="145"/>
      <c r="Z573" s="292"/>
      <c r="AA573" s="146"/>
      <c r="AB573" s="260" t="s">
        <v>45</v>
      </c>
    </row>
    <row r="574" spans="1:28" ht="16">
      <c r="A574" s="9">
        <v>1</v>
      </c>
      <c r="B574" s="9">
        <v>2</v>
      </c>
      <c r="C574" s="9">
        <v>7</v>
      </c>
      <c r="D574" s="9" t="str">
        <f>"Dynan_"&amp;I574&amp;"_"&amp;J574&amp;"_"&amp;L574&amp;"_"&amp;K574</f>
        <v>Dynan_E1_740_301_19C</v>
      </c>
      <c r="E574" s="9" t="str">
        <f>D574&amp;"_Lung_Block"</f>
        <v>Dynan_E1_740_301_19C_Lung_Block</v>
      </c>
      <c r="F574" s="282">
        <v>5</v>
      </c>
      <c r="G574" s="227"/>
      <c r="H574" s="47" t="s">
        <v>239</v>
      </c>
      <c r="I574" s="47" t="s">
        <v>240</v>
      </c>
      <c r="J574" s="47">
        <v>740</v>
      </c>
      <c r="K574" s="47" t="s">
        <v>241</v>
      </c>
      <c r="L574" s="47">
        <v>301</v>
      </c>
      <c r="M574" s="47" t="s">
        <v>242</v>
      </c>
      <c r="N574" s="47">
        <v>0.75</v>
      </c>
      <c r="O574" s="47" t="s">
        <v>35</v>
      </c>
      <c r="P574" s="47" t="s">
        <v>36</v>
      </c>
      <c r="Q574" s="275">
        <v>43606</v>
      </c>
      <c r="R574" s="275">
        <v>43771</v>
      </c>
      <c r="S574" s="275">
        <v>43801</v>
      </c>
      <c r="T574" s="47">
        <f>S574-R574</f>
        <v>30</v>
      </c>
      <c r="U574" s="135"/>
      <c r="V574" s="135"/>
      <c r="W574" s="145"/>
      <c r="X574" s="145"/>
      <c r="Y574" s="145"/>
      <c r="Z574" s="292"/>
      <c r="AA574" s="146"/>
      <c r="AB574" s="260" t="s">
        <v>45</v>
      </c>
    </row>
    <row r="575" spans="1:28" ht="16">
      <c r="A575" s="824" t="str">
        <f>"Total Subjects Received "&amp;"("&amp;I570&amp;")"</f>
        <v>Total Subjects Received (E1)</v>
      </c>
      <c r="B575" s="825"/>
      <c r="C575" s="826"/>
      <c r="D575" s="788" t="s">
        <v>37</v>
      </c>
      <c r="E575" s="788" t="s">
        <v>37</v>
      </c>
      <c r="F575" s="282"/>
      <c r="G575" s="227"/>
      <c r="H575" s="31"/>
      <c r="I575" s="31"/>
      <c r="J575" s="31"/>
      <c r="K575" s="31"/>
      <c r="L575" s="31"/>
      <c r="M575" s="31"/>
      <c r="N575" s="31"/>
      <c r="O575" s="31"/>
      <c r="P575" s="31"/>
      <c r="Q575" s="752"/>
      <c r="R575" s="752"/>
      <c r="S575" s="752"/>
      <c r="T575" s="31"/>
      <c r="U575" s="79"/>
      <c r="V575" s="79"/>
      <c r="W575" s="40"/>
      <c r="X575" s="40"/>
      <c r="Y575" s="40"/>
      <c r="Z575" s="251"/>
      <c r="AA575" s="1"/>
      <c r="AB575" s="735"/>
    </row>
    <row r="576" spans="1:28" ht="16">
      <c r="A576" s="9"/>
      <c r="B576" s="9"/>
      <c r="C576" s="9"/>
      <c r="D576" s="9"/>
      <c r="E576" s="9"/>
      <c r="F576" s="282"/>
      <c r="G576" s="227"/>
      <c r="H576" s="31"/>
      <c r="I576" s="31"/>
      <c r="J576" s="31"/>
      <c r="K576" s="31"/>
      <c r="L576" s="31"/>
      <c r="M576" s="31"/>
      <c r="N576" s="31"/>
      <c r="O576" s="31"/>
      <c r="P576" s="31"/>
      <c r="Q576" s="752"/>
      <c r="R576" s="752"/>
      <c r="S576" s="752"/>
      <c r="T576" s="31"/>
      <c r="U576" s="79"/>
      <c r="V576" s="79"/>
      <c r="W576" s="40"/>
      <c r="X576" s="40"/>
      <c r="Y576" s="40"/>
      <c r="Z576" s="251"/>
      <c r="AA576" s="1"/>
      <c r="AB576" s="735"/>
    </row>
    <row r="577" spans="1:28" ht="16">
      <c r="A577" s="9">
        <v>1</v>
      </c>
      <c r="B577" s="9">
        <v>2</v>
      </c>
      <c r="C577" s="9">
        <v>7</v>
      </c>
      <c r="D577" s="9" t="str">
        <f>"Dynan_"&amp;I577&amp;"_"&amp;J577&amp;"_"&amp;L577&amp;"_"&amp;K577</f>
        <v>Dynan_E2_53_365_19C</v>
      </c>
      <c r="E577" s="9" t="str">
        <f>D577&amp;"_Lung_Block"</f>
        <v>Dynan_E2_53_365_19C_Lung_Block</v>
      </c>
      <c r="F577" s="282">
        <v>6</v>
      </c>
      <c r="G577" s="227"/>
      <c r="H577" s="92" t="s">
        <v>239</v>
      </c>
      <c r="I577" s="92" t="s">
        <v>243</v>
      </c>
      <c r="J577" s="92">
        <v>53</v>
      </c>
      <c r="K577" s="92" t="s">
        <v>241</v>
      </c>
      <c r="L577" s="92">
        <v>365</v>
      </c>
      <c r="M577" s="92" t="s">
        <v>242</v>
      </c>
      <c r="N577" s="92">
        <v>0.75</v>
      </c>
      <c r="O577" s="92" t="s">
        <v>39</v>
      </c>
      <c r="P577" s="92" t="s">
        <v>36</v>
      </c>
      <c r="Q577" s="276">
        <v>43606</v>
      </c>
      <c r="R577" s="276">
        <v>43771</v>
      </c>
      <c r="S577" s="276">
        <v>43802</v>
      </c>
      <c r="T577" s="92">
        <f t="shared" ref="T577:T583" si="58">S577-R577</f>
        <v>31</v>
      </c>
      <c r="U577" s="106"/>
      <c r="V577" s="106"/>
      <c r="W577" s="111"/>
      <c r="X577" s="111"/>
      <c r="Y577" s="111"/>
      <c r="Z577" s="293"/>
      <c r="AA577" s="112"/>
      <c r="AB577" s="294" t="s">
        <v>45</v>
      </c>
    </row>
    <row r="578" spans="1:28" ht="16">
      <c r="A578" s="9">
        <v>1</v>
      </c>
      <c r="B578" s="9">
        <v>2</v>
      </c>
      <c r="C578" s="9">
        <v>7</v>
      </c>
      <c r="D578" s="9" t="str">
        <f>"Dynan_"&amp;I578&amp;"_"&amp;J578&amp;"_"&amp;L578&amp;"_"&amp;K578</f>
        <v>Dynan_E2_56_365_19C</v>
      </c>
      <c r="E578" s="9" t="str">
        <f>D578&amp;"_Lung_Block"</f>
        <v>Dynan_E2_56_365_19C_Lung_Block</v>
      </c>
      <c r="F578" s="282">
        <v>7</v>
      </c>
      <c r="G578" s="227"/>
      <c r="H578" s="92" t="s">
        <v>239</v>
      </c>
      <c r="I578" s="92" t="s">
        <v>243</v>
      </c>
      <c r="J578" s="92">
        <v>56</v>
      </c>
      <c r="K578" s="92" t="s">
        <v>241</v>
      </c>
      <c r="L578" s="92">
        <v>365</v>
      </c>
      <c r="M578" s="92" t="s">
        <v>242</v>
      </c>
      <c r="N578" s="92">
        <v>0.75</v>
      </c>
      <c r="O578" s="92" t="s">
        <v>39</v>
      </c>
      <c r="P578" s="92" t="s">
        <v>36</v>
      </c>
      <c r="Q578" s="276">
        <v>43606</v>
      </c>
      <c r="R578" s="276">
        <v>43771</v>
      </c>
      <c r="S578" s="276">
        <v>43802</v>
      </c>
      <c r="T578" s="92">
        <f t="shared" si="58"/>
        <v>31</v>
      </c>
      <c r="U578" s="106"/>
      <c r="V578" s="106"/>
      <c r="W578" s="111"/>
      <c r="X578" s="111"/>
      <c r="Y578" s="111"/>
      <c r="Z578" s="293"/>
      <c r="AA578" s="112"/>
      <c r="AB578" s="294" t="s">
        <v>45</v>
      </c>
    </row>
    <row r="579" spans="1:28" ht="16">
      <c r="A579" s="9">
        <v>1</v>
      </c>
      <c r="B579" s="9">
        <v>2</v>
      </c>
      <c r="C579" s="9">
        <v>7</v>
      </c>
      <c r="D579" s="9" t="str">
        <f>"Dynan_"&amp;I579&amp;"_"&amp;J579&amp;"_"&amp;L579&amp;"_"&amp;K579</f>
        <v>Dynan_E2_57_365_19C</v>
      </c>
      <c r="E579" s="9" t="str">
        <f>D579&amp;"_Lung_Block"</f>
        <v>Dynan_E2_57_365_19C_Lung_Block</v>
      </c>
      <c r="F579" s="282">
        <v>8</v>
      </c>
      <c r="G579" s="227"/>
      <c r="H579" s="92" t="s">
        <v>239</v>
      </c>
      <c r="I579" s="92" t="s">
        <v>243</v>
      </c>
      <c r="J579" s="92">
        <v>57</v>
      </c>
      <c r="K579" s="92" t="s">
        <v>241</v>
      </c>
      <c r="L579" s="92">
        <v>365</v>
      </c>
      <c r="M579" s="92" t="s">
        <v>242</v>
      </c>
      <c r="N579" s="92">
        <v>0.75</v>
      </c>
      <c r="O579" s="92" t="s">
        <v>39</v>
      </c>
      <c r="P579" s="92" t="s">
        <v>36</v>
      </c>
      <c r="Q579" s="276">
        <v>43606</v>
      </c>
      <c r="R579" s="276">
        <v>43771</v>
      </c>
      <c r="S579" s="276">
        <v>43802</v>
      </c>
      <c r="T579" s="92">
        <f t="shared" si="58"/>
        <v>31</v>
      </c>
      <c r="U579" s="106"/>
      <c r="V579" s="106"/>
      <c r="W579" s="111"/>
      <c r="X579" s="111"/>
      <c r="Y579" s="111"/>
      <c r="Z579" s="293"/>
      <c r="AA579" s="112"/>
      <c r="AB579" s="294" t="s">
        <v>45</v>
      </c>
    </row>
    <row r="580" spans="1:28" ht="16">
      <c r="A580" s="9">
        <v>1</v>
      </c>
      <c r="B580" s="9">
        <v>2</v>
      </c>
      <c r="C580" s="9">
        <v>7</v>
      </c>
      <c r="D580" s="9" t="str">
        <f>"Dynan_"&amp;I580&amp;"_"&amp;J580&amp;"_"&amp;L580&amp;"_"&amp;K580</f>
        <v>Dynan_E2_59_365_19C</v>
      </c>
      <c r="E580" s="9" t="str">
        <f>D580&amp;"_Lung_Block"</f>
        <v>Dynan_E2_59_365_19C_Lung_Block</v>
      </c>
      <c r="F580" s="282">
        <v>9</v>
      </c>
      <c r="G580" s="227"/>
      <c r="H580" s="92" t="s">
        <v>239</v>
      </c>
      <c r="I580" s="92" t="s">
        <v>243</v>
      </c>
      <c r="J580" s="92">
        <v>59</v>
      </c>
      <c r="K580" s="92" t="s">
        <v>241</v>
      </c>
      <c r="L580" s="92">
        <v>365</v>
      </c>
      <c r="M580" s="92" t="s">
        <v>242</v>
      </c>
      <c r="N580" s="92">
        <v>0.75</v>
      </c>
      <c r="O580" s="92" t="s">
        <v>39</v>
      </c>
      <c r="P580" s="92" t="s">
        <v>36</v>
      </c>
      <c r="Q580" s="276">
        <v>43606</v>
      </c>
      <c r="R580" s="276">
        <v>43771</v>
      </c>
      <c r="S580" s="276">
        <v>43802</v>
      </c>
      <c r="T580" s="92">
        <f t="shared" si="58"/>
        <v>31</v>
      </c>
      <c r="U580" s="106"/>
      <c r="V580" s="106"/>
      <c r="W580" s="111"/>
      <c r="X580" s="111"/>
      <c r="Y580" s="111"/>
      <c r="Z580" s="293"/>
      <c r="AA580" s="112"/>
      <c r="AB580" s="294"/>
    </row>
    <row r="581" spans="1:28" ht="16">
      <c r="A581" s="9">
        <v>1</v>
      </c>
      <c r="B581" s="9">
        <v>2</v>
      </c>
      <c r="C581" s="9">
        <v>7</v>
      </c>
      <c r="D581" s="9" t="str">
        <f>"Dynan_"&amp;I581&amp;"_"&amp;J581&amp;"_"&amp;L581&amp;"_"&amp;K581</f>
        <v>Dynan_E2_365.1_365_19C</v>
      </c>
      <c r="E581" s="9" t="str">
        <f>D581&amp;"_Lung_Block"</f>
        <v>Dynan_E2_365.1_365_19C_Lung_Block</v>
      </c>
      <c r="F581" s="282">
        <v>10</v>
      </c>
      <c r="G581" s="227"/>
      <c r="H581" s="92" t="s">
        <v>239</v>
      </c>
      <c r="I581" s="92" t="s">
        <v>243</v>
      </c>
      <c r="J581" s="92">
        <v>365.1</v>
      </c>
      <c r="K581" s="92" t="s">
        <v>241</v>
      </c>
      <c r="L581" s="92">
        <v>365</v>
      </c>
      <c r="M581" s="92" t="s">
        <v>242</v>
      </c>
      <c r="N581" s="92">
        <v>0.75</v>
      </c>
      <c r="O581" s="92" t="s">
        <v>39</v>
      </c>
      <c r="P581" s="92" t="s">
        <v>36</v>
      </c>
      <c r="Q581" s="276">
        <v>43606</v>
      </c>
      <c r="R581" s="276">
        <v>43771</v>
      </c>
      <c r="S581" s="276">
        <v>43802</v>
      </c>
      <c r="T581" s="92">
        <f t="shared" si="58"/>
        <v>31</v>
      </c>
      <c r="U581" s="106"/>
      <c r="V581" s="106"/>
      <c r="W581" s="111"/>
      <c r="X581" s="111"/>
      <c r="Y581" s="111"/>
      <c r="Z581" s="293"/>
      <c r="AA581" s="112"/>
      <c r="AB581" s="294" t="s">
        <v>45</v>
      </c>
    </row>
    <row r="582" spans="1:28" s="437" customFormat="1" ht="16" hidden="1">
      <c r="A582" s="425" t="s">
        <v>58</v>
      </c>
      <c r="B582" s="425" t="s">
        <v>58</v>
      </c>
      <c r="C582" s="425" t="s">
        <v>58</v>
      </c>
      <c r="D582" s="9" t="str">
        <f>H582&amp;"_"&amp;I582&amp;"_"&amp;K582&amp;"_"&amp;J582</f>
        <v>E_E3_19C_731</v>
      </c>
      <c r="E582" s="9" t="str">
        <f>I582&amp;"_"&amp;J582&amp;"_"&amp;L582&amp;"_"&amp;K582</f>
        <v>E3_731_302_19C</v>
      </c>
      <c r="F582" s="760">
        <v>11</v>
      </c>
      <c r="G582" s="428"/>
      <c r="H582" s="430" t="s">
        <v>239</v>
      </c>
      <c r="I582" s="430" t="s">
        <v>244</v>
      </c>
      <c r="J582" s="430">
        <v>731</v>
      </c>
      <c r="K582" s="430" t="s">
        <v>241</v>
      </c>
      <c r="L582" s="430">
        <v>302</v>
      </c>
      <c r="M582" s="430" t="s">
        <v>242</v>
      </c>
      <c r="N582" s="430">
        <v>0.75</v>
      </c>
      <c r="O582" s="430" t="s">
        <v>35</v>
      </c>
      <c r="P582" s="430" t="s">
        <v>36</v>
      </c>
      <c r="Q582" s="455">
        <v>43606</v>
      </c>
      <c r="R582" s="455">
        <v>43771</v>
      </c>
      <c r="S582" s="455">
        <v>43787</v>
      </c>
      <c r="T582" s="430">
        <f t="shared" si="58"/>
        <v>16</v>
      </c>
      <c r="U582" s="435"/>
      <c r="V582" s="435"/>
      <c r="W582" s="439"/>
      <c r="X582" s="439"/>
      <c r="Y582" s="439"/>
      <c r="Z582" s="448"/>
      <c r="AA582" s="440"/>
      <c r="AB582" s="456" t="s">
        <v>245</v>
      </c>
    </row>
    <row r="583" spans="1:28" s="437" customFormat="1" ht="16" hidden="1">
      <c r="A583" s="425" t="s">
        <v>58</v>
      </c>
      <c r="B583" s="425" t="s">
        <v>58</v>
      </c>
      <c r="C583" s="425" t="s">
        <v>58</v>
      </c>
      <c r="D583" s="9" t="str">
        <f>H583&amp;"_"&amp;I583&amp;"_"&amp;K583&amp;"_"&amp;J583</f>
        <v>E_E3_19C_734</v>
      </c>
      <c r="E583" s="9" t="str">
        <f>I583&amp;"_"&amp;J583&amp;"_"&amp;L583&amp;"_"&amp;K583</f>
        <v>E3_734_302_19C</v>
      </c>
      <c r="F583" s="760">
        <v>12</v>
      </c>
      <c r="G583" s="428"/>
      <c r="H583" s="430" t="s">
        <v>239</v>
      </c>
      <c r="I583" s="430" t="s">
        <v>244</v>
      </c>
      <c r="J583" s="430">
        <v>734</v>
      </c>
      <c r="K583" s="430" t="s">
        <v>241</v>
      </c>
      <c r="L583" s="430">
        <v>302</v>
      </c>
      <c r="M583" s="430" t="s">
        <v>242</v>
      </c>
      <c r="N583" s="430">
        <v>0.75</v>
      </c>
      <c r="O583" s="430" t="s">
        <v>35</v>
      </c>
      <c r="P583" s="430" t="s">
        <v>36</v>
      </c>
      <c r="Q583" s="455">
        <v>43606</v>
      </c>
      <c r="R583" s="455">
        <v>43771</v>
      </c>
      <c r="S583" s="455">
        <v>43787</v>
      </c>
      <c r="T583" s="430">
        <f t="shared" si="58"/>
        <v>16</v>
      </c>
      <c r="U583" s="435"/>
      <c r="V583" s="435"/>
      <c r="W583" s="439"/>
      <c r="X583" s="439"/>
      <c r="Y583" s="439"/>
      <c r="Z583" s="448"/>
      <c r="AA583" s="440"/>
      <c r="AB583" s="456" t="s">
        <v>245</v>
      </c>
    </row>
    <row r="584" spans="1:28" ht="16">
      <c r="A584" s="824" t="str">
        <f>"Total Subjects Received "&amp;"("&amp;I579&amp;")"</f>
        <v>Total Subjects Received (E2)</v>
      </c>
      <c r="B584" s="825"/>
      <c r="C584" s="826"/>
      <c r="D584" s="788" t="s">
        <v>37</v>
      </c>
      <c r="E584" s="788" t="s">
        <v>37</v>
      </c>
      <c r="F584" s="282"/>
      <c r="G584" s="227"/>
      <c r="H584" s="31"/>
      <c r="I584" s="31"/>
      <c r="J584" s="31"/>
      <c r="K584" s="31"/>
      <c r="L584" s="31"/>
      <c r="M584" s="31"/>
      <c r="N584" s="31"/>
      <c r="O584" s="31"/>
      <c r="P584" s="31"/>
      <c r="Q584" s="752"/>
      <c r="R584" s="752"/>
      <c r="S584" s="752"/>
      <c r="T584" s="31"/>
      <c r="U584" s="79"/>
      <c r="V584" s="79"/>
      <c r="W584" s="40"/>
      <c r="X584" s="40"/>
      <c r="Y584" s="40"/>
      <c r="Z584" s="251"/>
      <c r="AA584" s="1"/>
      <c r="AB584" s="735"/>
    </row>
    <row r="585" spans="1:28" ht="16">
      <c r="A585" s="9"/>
      <c r="B585" s="9"/>
      <c r="C585" s="9"/>
      <c r="D585" s="9"/>
      <c r="E585" s="9"/>
      <c r="F585" s="282"/>
      <c r="G585" s="227"/>
      <c r="H585" s="31"/>
      <c r="I585" s="31"/>
      <c r="J585" s="31"/>
      <c r="K585" s="31"/>
      <c r="L585" s="31"/>
      <c r="M585" s="31"/>
      <c r="N585" s="31"/>
      <c r="O585" s="31"/>
      <c r="P585" s="31"/>
      <c r="Q585" s="752"/>
      <c r="R585" s="752"/>
      <c r="S585" s="752"/>
      <c r="T585" s="31"/>
      <c r="U585" s="79"/>
      <c r="V585" s="79"/>
      <c r="W585" s="40"/>
      <c r="X585" s="40"/>
      <c r="Y585" s="40"/>
      <c r="Z585" s="251"/>
      <c r="AA585" s="1"/>
      <c r="AB585" s="735"/>
    </row>
    <row r="586" spans="1:28" ht="16">
      <c r="A586" s="9">
        <v>1</v>
      </c>
      <c r="B586" s="9">
        <v>2</v>
      </c>
      <c r="C586" s="9">
        <v>7</v>
      </c>
      <c r="D586" s="9" t="str">
        <f>"Dynan_"&amp;I586&amp;"_"&amp;J586&amp;"_"&amp;L586&amp;"_"&amp;K586</f>
        <v>Dynan_E3_735_302_19C</v>
      </c>
      <c r="E586" s="9" t="str">
        <f t="shared" ref="E586:E591" si="59">D586&amp;"_Lung_Block"</f>
        <v>Dynan_E3_735_302_19C_Lung_Block</v>
      </c>
      <c r="F586" s="282">
        <v>13</v>
      </c>
      <c r="G586" s="227"/>
      <c r="H586" s="47" t="s">
        <v>239</v>
      </c>
      <c r="I586" s="47" t="s">
        <v>244</v>
      </c>
      <c r="J586" s="47">
        <v>735</v>
      </c>
      <c r="K586" s="47" t="s">
        <v>241</v>
      </c>
      <c r="L586" s="47">
        <v>302</v>
      </c>
      <c r="M586" s="47" t="s">
        <v>242</v>
      </c>
      <c r="N586" s="47">
        <v>0.75</v>
      </c>
      <c r="O586" s="47" t="s">
        <v>35</v>
      </c>
      <c r="P586" s="47" t="s">
        <v>36</v>
      </c>
      <c r="Q586" s="275">
        <v>43606</v>
      </c>
      <c r="R586" s="275">
        <v>43771</v>
      </c>
      <c r="S586" s="275">
        <v>43955</v>
      </c>
      <c r="T586" s="47">
        <f t="shared" ref="T586:T591" si="60">S586-R586</f>
        <v>184</v>
      </c>
      <c r="U586" s="135"/>
      <c r="V586" s="135"/>
      <c r="W586" s="145"/>
      <c r="X586" s="145"/>
      <c r="Y586" s="145"/>
      <c r="Z586" s="292"/>
      <c r="AA586" s="146"/>
      <c r="AB586" s="260"/>
    </row>
    <row r="587" spans="1:28" s="437" customFormat="1" ht="16" hidden="1">
      <c r="A587" s="425" t="s">
        <v>58</v>
      </c>
      <c r="B587" s="425" t="s">
        <v>58</v>
      </c>
      <c r="C587" s="425" t="s">
        <v>58</v>
      </c>
      <c r="D587" s="9" t="str">
        <f>I587&amp;"_"&amp;J587&amp;"_"&amp;L587&amp;"_"&amp;K587</f>
        <v>E3_736_302_19C</v>
      </c>
      <c r="E587" s="9" t="str">
        <f t="shared" si="59"/>
        <v>E3_736_302_19C_Lung_Block</v>
      </c>
      <c r="F587" s="760">
        <v>14</v>
      </c>
      <c r="G587" s="428"/>
      <c r="H587" s="430" t="s">
        <v>239</v>
      </c>
      <c r="I587" s="430" t="s">
        <v>244</v>
      </c>
      <c r="J587" s="430">
        <v>736</v>
      </c>
      <c r="K587" s="430" t="s">
        <v>241</v>
      </c>
      <c r="L587" s="430">
        <v>302</v>
      </c>
      <c r="M587" s="430" t="s">
        <v>242</v>
      </c>
      <c r="N587" s="430">
        <v>0.75</v>
      </c>
      <c r="O587" s="430" t="s">
        <v>35</v>
      </c>
      <c r="P587" s="430" t="s">
        <v>36</v>
      </c>
      <c r="Q587" s="455">
        <v>43606</v>
      </c>
      <c r="R587" s="455">
        <v>43771</v>
      </c>
      <c r="S587" s="455">
        <v>43787</v>
      </c>
      <c r="T587" s="430">
        <f t="shared" si="60"/>
        <v>16</v>
      </c>
      <c r="U587" s="435"/>
      <c r="V587" s="435"/>
      <c r="W587" s="439"/>
      <c r="X587" s="439"/>
      <c r="Y587" s="439"/>
      <c r="Z587" s="448"/>
      <c r="AA587" s="440"/>
      <c r="AB587" s="456" t="s">
        <v>245</v>
      </c>
    </row>
    <row r="588" spans="1:28" ht="16">
      <c r="A588" s="9">
        <v>1</v>
      </c>
      <c r="B588" s="9">
        <v>2</v>
      </c>
      <c r="C588" s="9">
        <v>7</v>
      </c>
      <c r="D588" s="9" t="str">
        <f>"Dynan_"&amp;I588&amp;"_"&amp;J588&amp;"_"&amp;L588&amp;"_"&amp;K588</f>
        <v>Dynan_E3_738_302_19C</v>
      </c>
      <c r="E588" s="9" t="str">
        <f t="shared" si="59"/>
        <v>Dynan_E3_738_302_19C_Lung_Block</v>
      </c>
      <c r="F588" s="282">
        <v>15</v>
      </c>
      <c r="G588" s="227"/>
      <c r="H588" s="47" t="s">
        <v>239</v>
      </c>
      <c r="I588" s="47" t="s">
        <v>244</v>
      </c>
      <c r="J588" s="47">
        <v>738</v>
      </c>
      <c r="K588" s="47" t="s">
        <v>241</v>
      </c>
      <c r="L588" s="47">
        <v>302</v>
      </c>
      <c r="M588" s="47" t="s">
        <v>242</v>
      </c>
      <c r="N588" s="47">
        <v>0.75</v>
      </c>
      <c r="O588" s="47" t="s">
        <v>35</v>
      </c>
      <c r="P588" s="47" t="s">
        <v>36</v>
      </c>
      <c r="Q588" s="275">
        <v>43606</v>
      </c>
      <c r="R588" s="275">
        <v>43771</v>
      </c>
      <c r="S588" s="275">
        <v>43955</v>
      </c>
      <c r="T588" s="47">
        <f t="shared" si="60"/>
        <v>184</v>
      </c>
      <c r="U588" s="135"/>
      <c r="V588" s="135"/>
      <c r="W588" s="145"/>
      <c r="X588" s="145"/>
      <c r="Y588" s="145"/>
      <c r="Z588" s="292"/>
      <c r="AA588" s="146"/>
      <c r="AB588" s="260" t="s">
        <v>45</v>
      </c>
    </row>
    <row r="589" spans="1:28" ht="16">
      <c r="A589" s="9">
        <v>1</v>
      </c>
      <c r="B589" s="9">
        <v>2</v>
      </c>
      <c r="C589" s="9">
        <v>7</v>
      </c>
      <c r="D589" s="9" t="str">
        <f>"Dynan_"&amp;I589&amp;"_"&amp;J589&amp;"_"&amp;L589&amp;"_"&amp;K589</f>
        <v>Dynan_E3_4638_306_19C</v>
      </c>
      <c r="E589" s="9" t="str">
        <f t="shared" si="59"/>
        <v>Dynan_E3_4638_306_19C_Lung_Block</v>
      </c>
      <c r="F589" s="282">
        <v>16</v>
      </c>
      <c r="G589" s="227"/>
      <c r="H589" s="47" t="s">
        <v>239</v>
      </c>
      <c r="I589" s="47" t="s">
        <v>244</v>
      </c>
      <c r="J589" s="47">
        <v>4638</v>
      </c>
      <c r="K589" s="47" t="s">
        <v>241</v>
      </c>
      <c r="L589" s="47">
        <v>306</v>
      </c>
      <c r="M589" s="47" t="s">
        <v>242</v>
      </c>
      <c r="N589" s="47">
        <v>0.75</v>
      </c>
      <c r="O589" s="47" t="s">
        <v>35</v>
      </c>
      <c r="P589" s="47" t="s">
        <v>36</v>
      </c>
      <c r="Q589" s="275">
        <v>43606</v>
      </c>
      <c r="R589" s="275">
        <v>43771</v>
      </c>
      <c r="S589" s="275">
        <v>43955</v>
      </c>
      <c r="T589" s="47">
        <f t="shared" si="60"/>
        <v>184</v>
      </c>
      <c r="U589" s="135"/>
      <c r="V589" s="135"/>
      <c r="W589" s="145"/>
      <c r="X589" s="145"/>
      <c r="Y589" s="145"/>
      <c r="Z589" s="292"/>
      <c r="AA589" s="146"/>
      <c r="AB589" s="260"/>
    </row>
    <row r="590" spans="1:28" ht="16">
      <c r="A590" s="9">
        <v>1</v>
      </c>
      <c r="B590" s="9">
        <v>2</v>
      </c>
      <c r="C590" s="9">
        <v>7</v>
      </c>
      <c r="D590" s="9" t="str">
        <f>"Dynan_"&amp;I590&amp;"_"&amp;J590&amp;"_"&amp;L590&amp;"_"&amp;K590</f>
        <v>Dynan_E3_4643_306_19C</v>
      </c>
      <c r="E590" s="9" t="str">
        <f t="shared" si="59"/>
        <v>Dynan_E3_4643_306_19C_Lung_Block</v>
      </c>
      <c r="F590" s="282">
        <v>17</v>
      </c>
      <c r="G590" s="227"/>
      <c r="H590" s="47" t="s">
        <v>239</v>
      </c>
      <c r="I590" s="47" t="s">
        <v>244</v>
      </c>
      <c r="J590" s="47">
        <v>4643</v>
      </c>
      <c r="K590" s="47" t="s">
        <v>241</v>
      </c>
      <c r="L590" s="47">
        <v>306</v>
      </c>
      <c r="M590" s="47" t="s">
        <v>242</v>
      </c>
      <c r="N590" s="47">
        <v>0.75</v>
      </c>
      <c r="O590" s="47" t="s">
        <v>35</v>
      </c>
      <c r="P590" s="47" t="s">
        <v>36</v>
      </c>
      <c r="Q590" s="275">
        <v>43606</v>
      </c>
      <c r="R590" s="275">
        <v>43771</v>
      </c>
      <c r="S590" s="275">
        <v>43955</v>
      </c>
      <c r="T590" s="47">
        <f t="shared" si="60"/>
        <v>184</v>
      </c>
      <c r="U590" s="135"/>
      <c r="V590" s="135"/>
      <c r="W590" s="145"/>
      <c r="X590" s="145"/>
      <c r="Y590" s="145"/>
      <c r="Z590" s="292"/>
      <c r="AA590" s="146"/>
      <c r="AB590" s="260"/>
    </row>
    <row r="591" spans="1:28" ht="16">
      <c r="A591" s="9">
        <v>1</v>
      </c>
      <c r="B591" s="9">
        <v>2</v>
      </c>
      <c r="C591" s="9">
        <v>7</v>
      </c>
      <c r="D591" s="9" t="str">
        <f>"Dynan_"&amp;I591&amp;"_"&amp;J591&amp;"_"&amp;L591&amp;"_"&amp;K591</f>
        <v>Dynan_E3_4642_306_19C</v>
      </c>
      <c r="E591" s="9" t="str">
        <f t="shared" si="59"/>
        <v>Dynan_E3_4642_306_19C_Lung_Block</v>
      </c>
      <c r="F591" s="282">
        <v>18</v>
      </c>
      <c r="G591" s="227"/>
      <c r="H591" s="47" t="s">
        <v>239</v>
      </c>
      <c r="I591" s="47" t="s">
        <v>244</v>
      </c>
      <c r="J591" s="47">
        <v>4642</v>
      </c>
      <c r="K591" s="47" t="s">
        <v>241</v>
      </c>
      <c r="L591" s="47">
        <v>306</v>
      </c>
      <c r="M591" s="47" t="s">
        <v>242</v>
      </c>
      <c r="N591" s="47">
        <v>0.75</v>
      </c>
      <c r="O591" s="47" t="s">
        <v>35</v>
      </c>
      <c r="P591" s="47" t="s">
        <v>36</v>
      </c>
      <c r="Q591" s="275">
        <v>43606</v>
      </c>
      <c r="R591" s="275">
        <v>43771</v>
      </c>
      <c r="S591" s="275">
        <v>43955</v>
      </c>
      <c r="T591" s="47">
        <f t="shared" si="60"/>
        <v>184</v>
      </c>
      <c r="U591" s="135"/>
      <c r="V591" s="135"/>
      <c r="W591" s="145"/>
      <c r="X591" s="145"/>
      <c r="Y591" s="145"/>
      <c r="Z591" s="292"/>
      <c r="AA591" s="146"/>
      <c r="AB591" s="260"/>
    </row>
    <row r="592" spans="1:28" ht="16">
      <c r="A592" s="824" t="str">
        <f>"Total Subjects Received "&amp;"("&amp;I587&amp;")"</f>
        <v>Total Subjects Received (E3)</v>
      </c>
      <c r="B592" s="825"/>
      <c r="C592" s="826"/>
      <c r="D592" s="788" t="s">
        <v>37</v>
      </c>
      <c r="E592" s="788" t="s">
        <v>37</v>
      </c>
      <c r="F592" s="282"/>
      <c r="G592" s="227"/>
      <c r="H592" s="31"/>
      <c r="I592" s="31"/>
      <c r="J592" s="31"/>
      <c r="K592" s="31"/>
      <c r="L592" s="31"/>
      <c r="M592" s="31"/>
      <c r="N592" s="31"/>
      <c r="O592" s="31"/>
      <c r="P592" s="31"/>
      <c r="Q592" s="752"/>
      <c r="R592" s="752"/>
      <c r="S592" s="752"/>
      <c r="T592" s="31"/>
      <c r="U592" s="79"/>
      <c r="V592" s="79"/>
      <c r="W592" s="40"/>
      <c r="X592" s="40"/>
      <c r="Y592" s="40"/>
      <c r="Z592" s="251"/>
      <c r="AA592" s="1"/>
      <c r="AB592" s="735"/>
    </row>
    <row r="593" spans="1:28" ht="16">
      <c r="A593" s="9"/>
      <c r="B593" s="9"/>
      <c r="C593" s="9"/>
      <c r="D593" s="9"/>
      <c r="E593" s="9"/>
      <c r="F593" s="282"/>
      <c r="G593" s="227"/>
      <c r="H593" s="31"/>
      <c r="I593" s="31"/>
      <c r="J593" s="31"/>
      <c r="K593" s="31"/>
      <c r="L593" s="31"/>
      <c r="M593" s="31"/>
      <c r="N593" s="31"/>
      <c r="O593" s="31"/>
      <c r="P593" s="31"/>
      <c r="Q593" s="752"/>
      <c r="R593" s="752"/>
      <c r="S593" s="752"/>
      <c r="T593" s="31"/>
      <c r="U593" s="79"/>
      <c r="V593" s="79"/>
      <c r="W593" s="40"/>
      <c r="X593" s="40"/>
      <c r="Y593" s="40"/>
      <c r="Z593" s="251"/>
      <c r="AA593" s="1"/>
      <c r="AB593" s="735"/>
    </row>
    <row r="594" spans="1:28" ht="16">
      <c r="A594" s="9">
        <v>1</v>
      </c>
      <c r="B594" s="9">
        <v>2</v>
      </c>
      <c r="C594" s="9">
        <v>7</v>
      </c>
      <c r="D594" s="9" t="str">
        <f>"Dynan_"&amp;I594&amp;"_"&amp;J594&amp;"_"&amp;L594&amp;"_"&amp;K594</f>
        <v>Dynan_E4_54_366_19C</v>
      </c>
      <c r="E594" s="9" t="str">
        <f>D594&amp;"_Lung_Block"</f>
        <v>Dynan_E4_54_366_19C_Lung_Block</v>
      </c>
      <c r="F594" s="282">
        <v>19</v>
      </c>
      <c r="G594" s="227"/>
      <c r="H594" s="92" t="s">
        <v>239</v>
      </c>
      <c r="I594" s="92" t="s">
        <v>246</v>
      </c>
      <c r="J594" s="92">
        <v>54</v>
      </c>
      <c r="K594" s="92" t="s">
        <v>241</v>
      </c>
      <c r="L594" s="92">
        <v>366</v>
      </c>
      <c r="M594" s="92" t="s">
        <v>242</v>
      </c>
      <c r="N594" s="92">
        <v>0.75</v>
      </c>
      <c r="O594" s="92" t="s">
        <v>39</v>
      </c>
      <c r="P594" s="92" t="s">
        <v>36</v>
      </c>
      <c r="Q594" s="276">
        <v>43606</v>
      </c>
      <c r="R594" s="276">
        <v>43771</v>
      </c>
      <c r="S594" s="276">
        <v>43956</v>
      </c>
      <c r="T594" s="92">
        <f>S594-R594</f>
        <v>185</v>
      </c>
      <c r="U594" s="106"/>
      <c r="V594" s="106"/>
      <c r="W594" s="111"/>
      <c r="X594" s="111"/>
      <c r="Y594" s="111"/>
      <c r="Z594" s="293"/>
      <c r="AA594" s="112"/>
      <c r="AB594" s="295" t="s">
        <v>45</v>
      </c>
    </row>
    <row r="595" spans="1:28" ht="16">
      <c r="A595" s="9">
        <v>1</v>
      </c>
      <c r="B595" s="9">
        <v>2</v>
      </c>
      <c r="C595" s="9">
        <v>7</v>
      </c>
      <c r="D595" s="9" t="str">
        <f>"Dynan_"&amp;I595&amp;"_"&amp;J595&amp;"_"&amp;L595&amp;"_"&amp;K595</f>
        <v>Dynan_E4_55_366_19C</v>
      </c>
      <c r="E595" s="9" t="str">
        <f>D595&amp;"_Lung_Block"</f>
        <v>Dynan_E4_55_366_19C_Lung_Block</v>
      </c>
      <c r="F595" s="282">
        <v>20</v>
      </c>
      <c r="G595" s="227"/>
      <c r="H595" s="92" t="s">
        <v>239</v>
      </c>
      <c r="I595" s="92" t="s">
        <v>246</v>
      </c>
      <c r="J595" s="92">
        <v>55</v>
      </c>
      <c r="K595" s="92" t="s">
        <v>241</v>
      </c>
      <c r="L595" s="92">
        <v>366</v>
      </c>
      <c r="M595" s="92" t="s">
        <v>242</v>
      </c>
      <c r="N595" s="92">
        <v>0.75</v>
      </c>
      <c r="O595" s="92" t="s">
        <v>39</v>
      </c>
      <c r="P595" s="92" t="s">
        <v>36</v>
      </c>
      <c r="Q595" s="276">
        <v>43606</v>
      </c>
      <c r="R595" s="276">
        <v>43771</v>
      </c>
      <c r="S595" s="276">
        <v>43956</v>
      </c>
      <c r="T595" s="92">
        <f>S595-R595</f>
        <v>185</v>
      </c>
      <c r="U595" s="106"/>
      <c r="V595" s="106"/>
      <c r="W595" s="111"/>
      <c r="X595" s="111"/>
      <c r="Y595" s="111"/>
      <c r="Z595" s="293"/>
      <c r="AA595" s="112"/>
      <c r="AB595" s="295" t="s">
        <v>45</v>
      </c>
    </row>
    <row r="596" spans="1:28" ht="16">
      <c r="A596" s="9">
        <v>1</v>
      </c>
      <c r="B596" s="9">
        <v>2</v>
      </c>
      <c r="C596" s="9">
        <v>7</v>
      </c>
      <c r="D596" s="9" t="str">
        <f>"Dynan_"&amp;I596&amp;"_"&amp;J596&amp;"_"&amp;L596&amp;"_"&amp;K596</f>
        <v>Dynan_E4_61_366_19C</v>
      </c>
      <c r="E596" s="9" t="str">
        <f>D596&amp;"_Lung_Block"</f>
        <v>Dynan_E4_61_366_19C_Lung_Block</v>
      </c>
      <c r="F596" s="282">
        <v>21</v>
      </c>
      <c r="G596" s="227"/>
      <c r="H596" s="92" t="s">
        <v>239</v>
      </c>
      <c r="I596" s="92" t="s">
        <v>246</v>
      </c>
      <c r="J596" s="92">
        <v>61</v>
      </c>
      <c r="K596" s="92" t="s">
        <v>241</v>
      </c>
      <c r="L596" s="92">
        <v>366</v>
      </c>
      <c r="M596" s="92" t="s">
        <v>242</v>
      </c>
      <c r="N596" s="92">
        <v>0.75</v>
      </c>
      <c r="O596" s="92" t="s">
        <v>39</v>
      </c>
      <c r="P596" s="92" t="s">
        <v>36</v>
      </c>
      <c r="Q596" s="276">
        <v>43606</v>
      </c>
      <c r="R596" s="276">
        <v>43771</v>
      </c>
      <c r="S596" s="276">
        <v>43956</v>
      </c>
      <c r="T596" s="92">
        <f>S596-R596</f>
        <v>185</v>
      </c>
      <c r="U596" s="106"/>
      <c r="V596" s="106"/>
      <c r="W596" s="111"/>
      <c r="X596" s="111"/>
      <c r="Y596" s="111"/>
      <c r="Z596" s="293"/>
      <c r="AA596" s="112"/>
      <c r="AB596" s="295" t="s">
        <v>45</v>
      </c>
    </row>
    <row r="597" spans="1:28" ht="16">
      <c r="A597" s="9">
        <v>1</v>
      </c>
      <c r="B597" s="9">
        <v>2</v>
      </c>
      <c r="C597" s="9">
        <v>7</v>
      </c>
      <c r="D597" s="9" t="str">
        <f>"Dynan_"&amp;I597&amp;"_"&amp;J597&amp;"_"&amp;L597&amp;"_"&amp;K597</f>
        <v>Dynan_E4_62_366_19C</v>
      </c>
      <c r="E597" s="9" t="str">
        <f>D597&amp;"_Lung_Block"</f>
        <v>Dynan_E4_62_366_19C_Lung_Block</v>
      </c>
      <c r="F597" s="282">
        <v>22</v>
      </c>
      <c r="G597" s="227"/>
      <c r="H597" s="92" t="s">
        <v>239</v>
      </c>
      <c r="I597" s="92" t="s">
        <v>246</v>
      </c>
      <c r="J597" s="92">
        <v>62</v>
      </c>
      <c r="K597" s="92" t="s">
        <v>241</v>
      </c>
      <c r="L597" s="92">
        <v>366</v>
      </c>
      <c r="M597" s="92" t="s">
        <v>242</v>
      </c>
      <c r="N597" s="92">
        <v>0.75</v>
      </c>
      <c r="O597" s="92" t="s">
        <v>39</v>
      </c>
      <c r="P597" s="92" t="s">
        <v>36</v>
      </c>
      <c r="Q597" s="276">
        <v>43606</v>
      </c>
      <c r="R597" s="276">
        <v>43771</v>
      </c>
      <c r="S597" s="276">
        <v>43956</v>
      </c>
      <c r="T597" s="92">
        <f>S597-R597</f>
        <v>185</v>
      </c>
      <c r="U597" s="106"/>
      <c r="V597" s="106"/>
      <c r="W597" s="111"/>
      <c r="X597" s="111"/>
      <c r="Y597" s="111"/>
      <c r="Z597" s="293"/>
      <c r="AA597" s="112"/>
      <c r="AB597" s="295" t="s">
        <v>45</v>
      </c>
    </row>
    <row r="598" spans="1:28" ht="16">
      <c r="A598" s="9">
        <v>1</v>
      </c>
      <c r="B598" s="9">
        <v>2</v>
      </c>
      <c r="C598" s="9">
        <v>7</v>
      </c>
      <c r="D598" s="9" t="str">
        <f>"Dynan_"&amp;I598&amp;"_"&amp;J598&amp;"_"&amp;L598&amp;"_"&amp;K598</f>
        <v>Dynan_E4_63_366_19C</v>
      </c>
      <c r="E598" s="9" t="str">
        <f>D598&amp;"_Lung_Block"</f>
        <v>Dynan_E4_63_366_19C_Lung_Block</v>
      </c>
      <c r="F598" s="282">
        <v>23</v>
      </c>
      <c r="G598" s="227"/>
      <c r="H598" s="92" t="s">
        <v>239</v>
      </c>
      <c r="I598" s="92" t="s">
        <v>246</v>
      </c>
      <c r="J598" s="92">
        <v>63</v>
      </c>
      <c r="K598" s="92" t="s">
        <v>241</v>
      </c>
      <c r="L598" s="92">
        <v>366</v>
      </c>
      <c r="M598" s="92" t="s">
        <v>242</v>
      </c>
      <c r="N598" s="92">
        <v>0.75</v>
      </c>
      <c r="O598" s="92" t="s">
        <v>39</v>
      </c>
      <c r="P598" s="92" t="s">
        <v>36</v>
      </c>
      <c r="Q598" s="276">
        <v>43606</v>
      </c>
      <c r="R598" s="276">
        <v>43771</v>
      </c>
      <c r="S598" s="276">
        <v>43956</v>
      </c>
      <c r="T598" s="92">
        <f>S598-R598</f>
        <v>185</v>
      </c>
      <c r="U598" s="106"/>
      <c r="V598" s="106"/>
      <c r="W598" s="111"/>
      <c r="X598" s="111"/>
      <c r="Y598" s="111"/>
      <c r="Z598" s="293"/>
      <c r="AA598" s="112"/>
      <c r="AB598" s="295"/>
    </row>
    <row r="599" spans="1:28" ht="16">
      <c r="A599" s="824" t="str">
        <f>"Total Subjects Received "&amp;"("&amp;I594&amp;")"</f>
        <v>Total Subjects Received (E4)</v>
      </c>
      <c r="B599" s="825"/>
      <c r="C599" s="826"/>
      <c r="D599" s="788" t="s">
        <v>37</v>
      </c>
      <c r="E599" s="788" t="s">
        <v>37</v>
      </c>
      <c r="F599" s="282"/>
      <c r="G599" s="227"/>
      <c r="H599" s="33"/>
      <c r="I599" s="31"/>
      <c r="J599" s="33"/>
      <c r="K599" s="9"/>
      <c r="L599" s="33"/>
      <c r="M599" s="33"/>
      <c r="N599" s="34"/>
      <c r="O599" s="33"/>
      <c r="P599" s="33"/>
      <c r="Q599" s="35"/>
      <c r="R599" s="36"/>
      <c r="S599" s="12"/>
      <c r="T599" s="79"/>
      <c r="U599" s="79"/>
      <c r="V599" s="79"/>
      <c r="W599" s="40"/>
      <c r="X599" s="40"/>
      <c r="Y599" s="40"/>
      <c r="Z599" s="251"/>
      <c r="AA599" s="1"/>
      <c r="AB599" s="37"/>
    </row>
    <row r="600" spans="1:28" ht="16">
      <c r="A600" s="150"/>
      <c r="B600" s="150"/>
      <c r="C600" s="150"/>
      <c r="D600" s="150"/>
      <c r="E600" s="150"/>
      <c r="F600" s="282"/>
      <c r="G600" s="227"/>
      <c r="H600" s="33"/>
      <c r="I600" s="31"/>
      <c r="J600" s="33"/>
      <c r="K600" s="9"/>
      <c r="L600" s="33"/>
      <c r="M600" s="33"/>
      <c r="N600" s="34"/>
      <c r="O600" s="33"/>
      <c r="P600" s="33"/>
      <c r="Q600" s="35"/>
      <c r="R600" s="36"/>
      <c r="S600" s="12"/>
      <c r="T600" s="79"/>
      <c r="U600" s="79"/>
      <c r="V600" s="79"/>
      <c r="W600" s="40"/>
      <c r="X600" s="40"/>
      <c r="Y600" s="40"/>
      <c r="Z600" s="251"/>
      <c r="AA600" s="1"/>
      <c r="AB600" s="37"/>
    </row>
    <row r="601" spans="1:28" ht="16">
      <c r="A601" s="150"/>
      <c r="B601" s="150"/>
      <c r="C601" s="150"/>
      <c r="D601" s="150"/>
      <c r="E601" s="150"/>
      <c r="F601" s="282"/>
      <c r="G601" s="227">
        <v>1</v>
      </c>
      <c r="H601" s="239" t="s">
        <v>61</v>
      </c>
      <c r="I601" s="31"/>
      <c r="J601" s="33"/>
      <c r="K601" s="9"/>
      <c r="L601" s="33"/>
      <c r="M601" s="33"/>
      <c r="N601" s="34"/>
      <c r="O601" s="33"/>
      <c r="P601" s="33"/>
      <c r="Q601" s="35"/>
      <c r="R601" s="36"/>
      <c r="S601" s="12"/>
      <c r="T601" s="79"/>
      <c r="U601" s="79"/>
      <c r="V601" s="79"/>
      <c r="W601" s="40"/>
      <c r="X601" s="40"/>
      <c r="Y601" s="40"/>
      <c r="Z601" s="40"/>
      <c r="AA601" s="1"/>
      <c r="AB601" s="37"/>
    </row>
    <row r="602" spans="1:28" ht="16">
      <c r="A602" s="9">
        <v>1</v>
      </c>
      <c r="B602" s="9">
        <v>2</v>
      </c>
      <c r="C602" s="9">
        <v>7</v>
      </c>
      <c r="D602" s="9" t="str">
        <f t="shared" ref="D602:D665" si="61">"Dynan_"&amp;I602&amp;"_"&amp;J602&amp;"_"&amp;L602&amp;"_"&amp;K602</f>
        <v>Dynan_E5_303.1_303_19C</v>
      </c>
      <c r="E602" s="9" t="str">
        <f t="shared" ref="E602:E633" si="62">D602&amp;"_Lung_Block"</f>
        <v>Dynan_E5_303.1_303_19C_Lung_Block</v>
      </c>
      <c r="F602" s="282">
        <f>F598+1</f>
        <v>24</v>
      </c>
      <c r="G602" s="227">
        <v>1</v>
      </c>
      <c r="H602" s="54" t="s">
        <v>239</v>
      </c>
      <c r="I602" s="47" t="s">
        <v>247</v>
      </c>
      <c r="J602" s="80">
        <v>303.10000000000002</v>
      </c>
      <c r="K602" s="18" t="s">
        <v>241</v>
      </c>
      <c r="L602" s="47">
        <v>303</v>
      </c>
      <c r="M602" s="47" t="s">
        <v>248</v>
      </c>
      <c r="N602" s="81">
        <v>0.75</v>
      </c>
      <c r="O602" s="47" t="s">
        <v>35</v>
      </c>
      <c r="P602" s="47" t="s">
        <v>63</v>
      </c>
      <c r="Q602" s="19">
        <v>43606</v>
      </c>
      <c r="R602" s="20">
        <v>43771</v>
      </c>
      <c r="S602" s="26">
        <v>44308</v>
      </c>
      <c r="T602" s="16">
        <f t="shared" ref="T602:T633" si="63">S602-R602</f>
        <v>537</v>
      </c>
      <c r="U602" s="16" t="s">
        <v>164</v>
      </c>
      <c r="V602" s="16">
        <v>0</v>
      </c>
      <c r="W602" s="18">
        <v>0</v>
      </c>
      <c r="X602" s="18"/>
      <c r="Y602" s="18"/>
      <c r="Z602" s="18"/>
      <c r="AA602" s="82" t="s">
        <v>179</v>
      </c>
      <c r="AB602" s="4" t="s">
        <v>45</v>
      </c>
    </row>
    <row r="603" spans="1:28" ht="16">
      <c r="A603" s="9">
        <v>1</v>
      </c>
      <c r="B603" s="9">
        <v>2</v>
      </c>
      <c r="C603" s="9">
        <v>7</v>
      </c>
      <c r="D603" s="9" t="str">
        <f t="shared" si="61"/>
        <v>Dynan_E5_304.1_304_19C</v>
      </c>
      <c r="E603" s="9" t="str">
        <f t="shared" si="62"/>
        <v>Dynan_E5_304.1_304_19C_Lung_Block</v>
      </c>
      <c r="F603" s="282">
        <f>F602+1</f>
        <v>25</v>
      </c>
      <c r="G603" s="227">
        <v>1</v>
      </c>
      <c r="H603" s="54" t="s">
        <v>239</v>
      </c>
      <c r="I603" s="47" t="s">
        <v>247</v>
      </c>
      <c r="J603" s="80">
        <v>304.10000000000002</v>
      </c>
      <c r="K603" s="18" t="s">
        <v>241</v>
      </c>
      <c r="L603" s="47">
        <v>304</v>
      </c>
      <c r="M603" s="47" t="s">
        <v>248</v>
      </c>
      <c r="N603" s="81">
        <v>0.75</v>
      </c>
      <c r="O603" s="47" t="s">
        <v>35</v>
      </c>
      <c r="P603" s="47" t="s">
        <v>63</v>
      </c>
      <c r="Q603" s="19">
        <v>43606</v>
      </c>
      <c r="R603" s="20">
        <v>43771</v>
      </c>
      <c r="S603" s="26">
        <v>44308</v>
      </c>
      <c r="T603" s="16">
        <f t="shared" si="63"/>
        <v>537</v>
      </c>
      <c r="U603" s="16" t="s">
        <v>164</v>
      </c>
      <c r="V603" s="16">
        <v>0</v>
      </c>
      <c r="W603" s="18">
        <v>0</v>
      </c>
      <c r="X603" s="18"/>
      <c r="Y603" s="18"/>
      <c r="Z603" s="18"/>
      <c r="AA603" s="82"/>
      <c r="AB603" s="4" t="s">
        <v>45</v>
      </c>
    </row>
    <row r="604" spans="1:28" ht="16">
      <c r="A604" s="9">
        <v>1</v>
      </c>
      <c r="B604" s="9">
        <v>2</v>
      </c>
      <c r="C604" s="9">
        <v>7</v>
      </c>
      <c r="D604" s="9" t="str">
        <f t="shared" si="61"/>
        <v>Dynan_E5_305.1_305_19C</v>
      </c>
      <c r="E604" s="9" t="str">
        <f t="shared" si="62"/>
        <v>Dynan_E5_305.1_305_19C_Lung_Block</v>
      </c>
      <c r="F604" s="282">
        <f t="shared" ref="F604:F618" si="64">F603+1</f>
        <v>26</v>
      </c>
      <c r="G604" s="227">
        <v>1</v>
      </c>
      <c r="H604" s="54" t="s">
        <v>239</v>
      </c>
      <c r="I604" s="47" t="s">
        <v>247</v>
      </c>
      <c r="J604" s="83">
        <v>305.10000000000002</v>
      </c>
      <c r="K604" s="18" t="s">
        <v>241</v>
      </c>
      <c r="L604" s="47">
        <v>305</v>
      </c>
      <c r="M604" s="47" t="s">
        <v>248</v>
      </c>
      <c r="N604" s="81">
        <v>0.75</v>
      </c>
      <c r="O604" s="47" t="s">
        <v>35</v>
      </c>
      <c r="P604" s="47" t="s">
        <v>63</v>
      </c>
      <c r="Q604" s="19">
        <v>43606</v>
      </c>
      <c r="R604" s="20">
        <v>43771</v>
      </c>
      <c r="S604" s="26">
        <v>44308</v>
      </c>
      <c r="T604" s="16">
        <f t="shared" si="63"/>
        <v>537</v>
      </c>
      <c r="U604" s="16" t="s">
        <v>164</v>
      </c>
      <c r="V604" s="16">
        <v>0</v>
      </c>
      <c r="W604" s="18">
        <v>0</v>
      </c>
      <c r="X604" s="18"/>
      <c r="Y604" s="18"/>
      <c r="Z604" s="18"/>
      <c r="AA604" s="82"/>
      <c r="AB604" s="4" t="s">
        <v>45</v>
      </c>
    </row>
    <row r="605" spans="1:28" ht="16">
      <c r="A605" s="9">
        <v>1</v>
      </c>
      <c r="B605" s="9">
        <v>2</v>
      </c>
      <c r="C605" s="9">
        <v>7</v>
      </c>
      <c r="D605" s="9" t="str">
        <f t="shared" si="61"/>
        <v>Dynan_E5_307.1_307_19C</v>
      </c>
      <c r="E605" s="9" t="str">
        <f t="shared" si="62"/>
        <v>Dynan_E5_307.1_307_19C_Lung_Block</v>
      </c>
      <c r="F605" s="282">
        <f t="shared" si="64"/>
        <v>27</v>
      </c>
      <c r="G605" s="227">
        <v>1</v>
      </c>
      <c r="H605" s="54" t="s">
        <v>239</v>
      </c>
      <c r="I605" s="47" t="s">
        <v>247</v>
      </c>
      <c r="J605" s="80">
        <v>307.10000000000002</v>
      </c>
      <c r="K605" s="18" t="s">
        <v>241</v>
      </c>
      <c r="L605" s="47">
        <v>307</v>
      </c>
      <c r="M605" s="47" t="s">
        <v>248</v>
      </c>
      <c r="N605" s="81">
        <v>0.75</v>
      </c>
      <c r="O605" s="47" t="s">
        <v>35</v>
      </c>
      <c r="P605" s="47" t="s">
        <v>63</v>
      </c>
      <c r="Q605" s="19">
        <v>43606</v>
      </c>
      <c r="R605" s="20">
        <v>43771</v>
      </c>
      <c r="S605" s="26">
        <v>44308</v>
      </c>
      <c r="T605" s="16">
        <f t="shared" si="63"/>
        <v>537</v>
      </c>
      <c r="U605" s="16" t="s">
        <v>164</v>
      </c>
      <c r="V605" s="16">
        <v>0</v>
      </c>
      <c r="W605" s="18">
        <v>0</v>
      </c>
      <c r="X605" s="18"/>
      <c r="Y605" s="18"/>
      <c r="Z605" s="18"/>
      <c r="AA605" s="82"/>
      <c r="AB605" s="4" t="s">
        <v>45</v>
      </c>
    </row>
    <row r="606" spans="1:28" ht="16">
      <c r="A606" s="9">
        <v>1</v>
      </c>
      <c r="B606" s="9">
        <v>2</v>
      </c>
      <c r="C606" s="9">
        <v>7</v>
      </c>
      <c r="D606" s="9" t="str">
        <f t="shared" si="61"/>
        <v>Dynan_E5_308.1_308_19C</v>
      </c>
      <c r="E606" s="9" t="str">
        <f t="shared" si="62"/>
        <v>Dynan_E5_308.1_308_19C_Lung_Block</v>
      </c>
      <c r="F606" s="282">
        <f t="shared" si="64"/>
        <v>28</v>
      </c>
      <c r="G606" s="227">
        <v>1</v>
      </c>
      <c r="H606" s="54" t="s">
        <v>239</v>
      </c>
      <c r="I606" s="47" t="s">
        <v>247</v>
      </c>
      <c r="J606" s="80">
        <v>308.10000000000002</v>
      </c>
      <c r="K606" s="18" t="s">
        <v>241</v>
      </c>
      <c r="L606" s="47">
        <v>308</v>
      </c>
      <c r="M606" s="47" t="s">
        <v>248</v>
      </c>
      <c r="N606" s="81">
        <v>0.75</v>
      </c>
      <c r="O606" s="47" t="s">
        <v>35</v>
      </c>
      <c r="P606" s="47" t="s">
        <v>63</v>
      </c>
      <c r="Q606" s="19">
        <v>43606</v>
      </c>
      <c r="R606" s="20">
        <v>43771</v>
      </c>
      <c r="S606" s="26">
        <v>44308</v>
      </c>
      <c r="T606" s="16">
        <f t="shared" si="63"/>
        <v>537</v>
      </c>
      <c r="U606" s="16" t="s">
        <v>164</v>
      </c>
      <c r="V606" s="16">
        <v>0</v>
      </c>
      <c r="W606" s="18">
        <v>1</v>
      </c>
      <c r="X606" s="18">
        <v>1</v>
      </c>
      <c r="Y606" s="18"/>
      <c r="Z606" s="18"/>
      <c r="AA606" s="82"/>
      <c r="AB606" s="4" t="s">
        <v>45</v>
      </c>
    </row>
    <row r="607" spans="1:28" ht="16">
      <c r="A607" s="9">
        <v>1</v>
      </c>
      <c r="B607" s="9">
        <v>2</v>
      </c>
      <c r="C607" s="9">
        <v>7</v>
      </c>
      <c r="D607" s="9" t="str">
        <f t="shared" si="61"/>
        <v>Dynan_E5_310.1_310_19C</v>
      </c>
      <c r="E607" s="9" t="str">
        <f t="shared" si="62"/>
        <v>Dynan_E5_310.1_310_19C_Lung_Block</v>
      </c>
      <c r="F607" s="282">
        <f t="shared" si="64"/>
        <v>29</v>
      </c>
      <c r="G607" s="227">
        <v>1</v>
      </c>
      <c r="H607" s="54" t="s">
        <v>239</v>
      </c>
      <c r="I607" s="47" t="s">
        <v>247</v>
      </c>
      <c r="J607" s="80">
        <v>310.10000000000002</v>
      </c>
      <c r="K607" s="18" t="s">
        <v>241</v>
      </c>
      <c r="L607" s="47">
        <v>310</v>
      </c>
      <c r="M607" s="47" t="s">
        <v>248</v>
      </c>
      <c r="N607" s="81">
        <v>0.75</v>
      </c>
      <c r="O607" s="47" t="s">
        <v>35</v>
      </c>
      <c r="P607" s="47" t="s">
        <v>63</v>
      </c>
      <c r="Q607" s="19">
        <v>43606</v>
      </c>
      <c r="R607" s="20">
        <v>43771</v>
      </c>
      <c r="S607" s="26">
        <v>44308</v>
      </c>
      <c r="T607" s="16">
        <f t="shared" si="63"/>
        <v>537</v>
      </c>
      <c r="U607" s="16" t="s">
        <v>164</v>
      </c>
      <c r="V607" s="16">
        <v>0</v>
      </c>
      <c r="W607" s="18">
        <v>1</v>
      </c>
      <c r="X607" s="18">
        <v>1</v>
      </c>
      <c r="Y607" s="18"/>
      <c r="Z607" s="18"/>
      <c r="AA607" s="82"/>
      <c r="AB607" s="4" t="s">
        <v>45</v>
      </c>
    </row>
    <row r="608" spans="1:28" ht="16">
      <c r="A608" s="9">
        <v>1</v>
      </c>
      <c r="B608" s="9">
        <v>2</v>
      </c>
      <c r="C608" s="9">
        <v>7</v>
      </c>
      <c r="D608" s="9" t="str">
        <f t="shared" si="61"/>
        <v>Dynan_E5_317.1_317_19C</v>
      </c>
      <c r="E608" s="9" t="str">
        <f t="shared" si="62"/>
        <v>Dynan_E5_317.1_317_19C_Lung_Block</v>
      </c>
      <c r="F608" s="282">
        <f t="shared" si="64"/>
        <v>30</v>
      </c>
      <c r="G608" s="227">
        <v>1</v>
      </c>
      <c r="H608" s="54" t="s">
        <v>239</v>
      </c>
      <c r="I608" s="47" t="s">
        <v>247</v>
      </c>
      <c r="J608" s="80">
        <v>317.10000000000002</v>
      </c>
      <c r="K608" s="18" t="s">
        <v>241</v>
      </c>
      <c r="L608" s="47">
        <v>317</v>
      </c>
      <c r="M608" s="47" t="s">
        <v>248</v>
      </c>
      <c r="N608" s="81">
        <v>0.75</v>
      </c>
      <c r="O608" s="47" t="s">
        <v>35</v>
      </c>
      <c r="P608" s="47" t="s">
        <v>63</v>
      </c>
      <c r="Q608" s="19">
        <v>43606</v>
      </c>
      <c r="R608" s="20">
        <v>43771</v>
      </c>
      <c r="S608" s="26">
        <v>44309</v>
      </c>
      <c r="T608" s="16">
        <f t="shared" si="63"/>
        <v>538</v>
      </c>
      <c r="U608" s="16" t="s">
        <v>173</v>
      </c>
      <c r="V608" s="16">
        <v>0</v>
      </c>
      <c r="W608" s="18">
        <v>0</v>
      </c>
      <c r="X608" s="18"/>
      <c r="Y608" s="18"/>
      <c r="Z608" s="18"/>
      <c r="AA608" s="82"/>
      <c r="AB608" s="4" t="s">
        <v>45</v>
      </c>
    </row>
    <row r="609" spans="1:28" ht="16">
      <c r="A609" s="9">
        <v>1</v>
      </c>
      <c r="B609" s="9">
        <v>2</v>
      </c>
      <c r="C609" s="9">
        <v>7</v>
      </c>
      <c r="D609" s="9" t="str">
        <f t="shared" si="61"/>
        <v>Dynan_E5_317.2_317_19C</v>
      </c>
      <c r="E609" s="9" t="str">
        <f t="shared" si="62"/>
        <v>Dynan_E5_317.2_317_19C_Lung_Block</v>
      </c>
      <c r="F609" s="282">
        <f t="shared" si="64"/>
        <v>31</v>
      </c>
      <c r="G609" s="227">
        <v>1</v>
      </c>
      <c r="H609" s="54" t="s">
        <v>239</v>
      </c>
      <c r="I609" s="47" t="s">
        <v>247</v>
      </c>
      <c r="J609" s="80">
        <v>317.2</v>
      </c>
      <c r="K609" s="18" t="s">
        <v>241</v>
      </c>
      <c r="L609" s="47">
        <v>317</v>
      </c>
      <c r="M609" s="47" t="s">
        <v>248</v>
      </c>
      <c r="N609" s="81">
        <v>0.75</v>
      </c>
      <c r="O609" s="47" t="s">
        <v>35</v>
      </c>
      <c r="P609" s="47" t="s">
        <v>63</v>
      </c>
      <c r="Q609" s="19">
        <v>43606</v>
      </c>
      <c r="R609" s="20">
        <v>43771</v>
      </c>
      <c r="S609" s="26">
        <v>44309</v>
      </c>
      <c r="T609" s="16">
        <f t="shared" si="63"/>
        <v>538</v>
      </c>
      <c r="U609" s="16" t="s">
        <v>173</v>
      </c>
      <c r="V609" s="16">
        <v>0</v>
      </c>
      <c r="W609" s="18">
        <v>0</v>
      </c>
      <c r="X609" s="18"/>
      <c r="Y609" s="18"/>
      <c r="Z609" s="18"/>
      <c r="AA609" s="82"/>
      <c r="AB609" s="4" t="s">
        <v>45</v>
      </c>
    </row>
    <row r="610" spans="1:28" ht="16">
      <c r="A610" s="9">
        <v>1</v>
      </c>
      <c r="B610" s="9">
        <v>2</v>
      </c>
      <c r="C610" s="9">
        <v>7</v>
      </c>
      <c r="D610" s="9" t="str">
        <f t="shared" si="61"/>
        <v>Dynan_E5_317.3_317_19C</v>
      </c>
      <c r="E610" s="9" t="str">
        <f t="shared" si="62"/>
        <v>Dynan_E5_317.3_317_19C_Lung_Block</v>
      </c>
      <c r="F610" s="282">
        <f t="shared" si="64"/>
        <v>32</v>
      </c>
      <c r="G610" s="227">
        <v>1</v>
      </c>
      <c r="H610" s="54" t="s">
        <v>239</v>
      </c>
      <c r="I610" s="47" t="s">
        <v>247</v>
      </c>
      <c r="J610" s="80">
        <v>317.3</v>
      </c>
      <c r="K610" s="18" t="s">
        <v>241</v>
      </c>
      <c r="L610" s="47">
        <v>317</v>
      </c>
      <c r="M610" s="47" t="s">
        <v>248</v>
      </c>
      <c r="N610" s="81">
        <v>0.75</v>
      </c>
      <c r="O610" s="47" t="s">
        <v>35</v>
      </c>
      <c r="P610" s="47" t="s">
        <v>63</v>
      </c>
      <c r="Q610" s="19">
        <v>43606</v>
      </c>
      <c r="R610" s="20">
        <v>43771</v>
      </c>
      <c r="S610" s="26">
        <v>44309</v>
      </c>
      <c r="T610" s="16">
        <f t="shared" si="63"/>
        <v>538</v>
      </c>
      <c r="U610" s="16" t="s">
        <v>173</v>
      </c>
      <c r="V610" s="16">
        <v>0</v>
      </c>
      <c r="W610" s="18">
        <v>0</v>
      </c>
      <c r="X610" s="18"/>
      <c r="Y610" s="18"/>
      <c r="Z610" s="18"/>
      <c r="AA610" s="82"/>
      <c r="AB610" s="4" t="s">
        <v>45</v>
      </c>
    </row>
    <row r="611" spans="1:28" ht="16">
      <c r="A611" s="9">
        <v>1</v>
      </c>
      <c r="B611" s="9">
        <v>2</v>
      </c>
      <c r="C611" s="9">
        <v>7</v>
      </c>
      <c r="D611" s="9" t="str">
        <f t="shared" si="61"/>
        <v>Dynan_E5_320.1_320_19C</v>
      </c>
      <c r="E611" s="9" t="str">
        <f t="shared" si="62"/>
        <v>Dynan_E5_320.1_320_19C_Lung_Block</v>
      </c>
      <c r="F611" s="282">
        <f t="shared" si="64"/>
        <v>33</v>
      </c>
      <c r="G611" s="227">
        <v>1</v>
      </c>
      <c r="H611" s="54" t="s">
        <v>239</v>
      </c>
      <c r="I611" s="47" t="s">
        <v>247</v>
      </c>
      <c r="J611" s="80">
        <v>320.10000000000002</v>
      </c>
      <c r="K611" s="18" t="s">
        <v>241</v>
      </c>
      <c r="L611" s="47">
        <v>320</v>
      </c>
      <c r="M611" s="47" t="s">
        <v>248</v>
      </c>
      <c r="N611" s="81">
        <v>0.75</v>
      </c>
      <c r="O611" s="47" t="s">
        <v>35</v>
      </c>
      <c r="P611" s="47" t="s">
        <v>63</v>
      </c>
      <c r="Q611" s="19">
        <v>43606</v>
      </c>
      <c r="R611" s="20">
        <v>43771</v>
      </c>
      <c r="S611" s="26">
        <v>44312</v>
      </c>
      <c r="T611" s="16">
        <f t="shared" si="63"/>
        <v>541</v>
      </c>
      <c r="U611" s="16" t="s">
        <v>249</v>
      </c>
      <c r="V611" s="16">
        <v>0</v>
      </c>
      <c r="W611" s="84">
        <v>1</v>
      </c>
      <c r="X611" s="84">
        <v>1</v>
      </c>
      <c r="Y611" s="84" t="s">
        <v>45</v>
      </c>
      <c r="Z611" s="84"/>
      <c r="AA611" s="85"/>
      <c r="AB611" s="4" t="s">
        <v>45</v>
      </c>
    </row>
    <row r="612" spans="1:28" ht="16">
      <c r="A612" s="9">
        <v>1</v>
      </c>
      <c r="B612" s="9">
        <v>2</v>
      </c>
      <c r="C612" s="9">
        <v>7</v>
      </c>
      <c r="D612" s="9" t="str">
        <f t="shared" si="61"/>
        <v>Dynan_E5_322.1_322_19C</v>
      </c>
      <c r="E612" s="9" t="str">
        <f t="shared" si="62"/>
        <v>Dynan_E5_322.1_322_19C_Lung_Block</v>
      </c>
      <c r="F612" s="282">
        <f t="shared" si="64"/>
        <v>34</v>
      </c>
      <c r="G612" s="227">
        <v>1</v>
      </c>
      <c r="H612" s="54" t="s">
        <v>239</v>
      </c>
      <c r="I612" s="47" t="s">
        <v>247</v>
      </c>
      <c r="J612" s="80">
        <v>322.10000000000002</v>
      </c>
      <c r="K612" s="18" t="s">
        <v>241</v>
      </c>
      <c r="L612" s="47">
        <v>322</v>
      </c>
      <c r="M612" s="47" t="s">
        <v>248</v>
      </c>
      <c r="N612" s="81">
        <v>0.75</v>
      </c>
      <c r="O612" s="47" t="s">
        <v>35</v>
      </c>
      <c r="P612" s="47" t="s">
        <v>63</v>
      </c>
      <c r="Q612" s="19">
        <v>43606</v>
      </c>
      <c r="R612" s="20">
        <v>43771</v>
      </c>
      <c r="S612" s="26">
        <v>44312</v>
      </c>
      <c r="T612" s="16">
        <f t="shared" si="63"/>
        <v>541</v>
      </c>
      <c r="U612" s="16" t="s">
        <v>249</v>
      </c>
      <c r="V612" s="16">
        <v>0</v>
      </c>
      <c r="W612" s="18">
        <v>1</v>
      </c>
      <c r="X612" s="18">
        <v>1</v>
      </c>
      <c r="Y612" s="18"/>
      <c r="Z612" s="18"/>
      <c r="AA612" s="82"/>
      <c r="AB612" s="4" t="s">
        <v>45</v>
      </c>
    </row>
    <row r="613" spans="1:28" ht="16">
      <c r="A613" s="9">
        <v>1</v>
      </c>
      <c r="B613" s="9">
        <v>2</v>
      </c>
      <c r="C613" s="9">
        <v>7</v>
      </c>
      <c r="D613" s="9" t="str">
        <f t="shared" si="61"/>
        <v>Dynan_E5_327.1_327_19C</v>
      </c>
      <c r="E613" s="9" t="str">
        <f t="shared" si="62"/>
        <v>Dynan_E5_327.1_327_19C_Lung_Block</v>
      </c>
      <c r="F613" s="282">
        <f t="shared" si="64"/>
        <v>35</v>
      </c>
      <c r="G613" s="227">
        <v>1</v>
      </c>
      <c r="H613" s="54" t="s">
        <v>239</v>
      </c>
      <c r="I613" s="47" t="s">
        <v>247</v>
      </c>
      <c r="J613" s="80">
        <v>327.10000000000002</v>
      </c>
      <c r="K613" s="18" t="s">
        <v>241</v>
      </c>
      <c r="L613" s="47">
        <v>327</v>
      </c>
      <c r="M613" s="47" t="s">
        <v>248</v>
      </c>
      <c r="N613" s="81">
        <v>0.75</v>
      </c>
      <c r="O613" s="47" t="s">
        <v>35</v>
      </c>
      <c r="P613" s="47" t="s">
        <v>63</v>
      </c>
      <c r="Q613" s="19">
        <v>43606</v>
      </c>
      <c r="R613" s="20">
        <v>43771</v>
      </c>
      <c r="S613" s="26">
        <v>44312</v>
      </c>
      <c r="T613" s="16">
        <f t="shared" si="63"/>
        <v>541</v>
      </c>
      <c r="U613" s="16" t="s">
        <v>249</v>
      </c>
      <c r="V613" s="16">
        <v>0</v>
      </c>
      <c r="W613" s="18">
        <v>0</v>
      </c>
      <c r="X613" s="18"/>
      <c r="Y613" s="18"/>
      <c r="Z613" s="18"/>
      <c r="AA613" s="82"/>
      <c r="AB613" s="4" t="s">
        <v>45</v>
      </c>
    </row>
    <row r="614" spans="1:28" ht="16">
      <c r="A614" s="9">
        <v>1</v>
      </c>
      <c r="B614" s="9">
        <v>2</v>
      </c>
      <c r="C614" s="9">
        <v>7</v>
      </c>
      <c r="D614" s="9" t="str">
        <f t="shared" si="61"/>
        <v>Dynan_E5_327.2_327_19C</v>
      </c>
      <c r="E614" s="9" t="str">
        <f t="shared" si="62"/>
        <v>Dynan_E5_327.2_327_19C_Lung_Block</v>
      </c>
      <c r="F614" s="282">
        <f t="shared" si="64"/>
        <v>36</v>
      </c>
      <c r="G614" s="227">
        <v>1</v>
      </c>
      <c r="H614" s="54" t="s">
        <v>239</v>
      </c>
      <c r="I614" s="47" t="s">
        <v>247</v>
      </c>
      <c r="J614" s="83">
        <v>327.2</v>
      </c>
      <c r="K614" s="18" t="s">
        <v>241</v>
      </c>
      <c r="L614" s="47">
        <v>327</v>
      </c>
      <c r="M614" s="47" t="s">
        <v>248</v>
      </c>
      <c r="N614" s="81">
        <v>0.75</v>
      </c>
      <c r="O614" s="47" t="s">
        <v>35</v>
      </c>
      <c r="P614" s="47" t="s">
        <v>63</v>
      </c>
      <c r="Q614" s="19">
        <v>43606</v>
      </c>
      <c r="R614" s="20">
        <v>43771</v>
      </c>
      <c r="S614" s="26">
        <v>44312</v>
      </c>
      <c r="T614" s="16">
        <f t="shared" si="63"/>
        <v>541</v>
      </c>
      <c r="U614" s="16" t="s">
        <v>249</v>
      </c>
      <c r="V614" s="16">
        <v>0</v>
      </c>
      <c r="W614" s="18">
        <v>0</v>
      </c>
      <c r="X614" s="18"/>
      <c r="Y614" s="18"/>
      <c r="Z614" s="18"/>
      <c r="AA614" s="82" t="s">
        <v>250</v>
      </c>
      <c r="AB614" s="4" t="s">
        <v>45</v>
      </c>
    </row>
    <row r="615" spans="1:28" ht="16">
      <c r="A615" s="9">
        <v>1</v>
      </c>
      <c r="B615" s="9">
        <v>2</v>
      </c>
      <c r="C615" s="9">
        <v>7</v>
      </c>
      <c r="D615" s="9" t="str">
        <f t="shared" si="61"/>
        <v>Dynan_E5_329.1_329_19C</v>
      </c>
      <c r="E615" s="9" t="str">
        <f t="shared" si="62"/>
        <v>Dynan_E5_329.1_329_19C_Lung_Block</v>
      </c>
      <c r="F615" s="282">
        <f t="shared" si="64"/>
        <v>37</v>
      </c>
      <c r="G615" s="227">
        <v>1</v>
      </c>
      <c r="H615" s="54" t="s">
        <v>239</v>
      </c>
      <c r="I615" s="47" t="s">
        <v>247</v>
      </c>
      <c r="J615" s="80">
        <v>329.1</v>
      </c>
      <c r="K615" s="18" t="s">
        <v>241</v>
      </c>
      <c r="L615" s="47">
        <v>329</v>
      </c>
      <c r="M615" s="47" t="s">
        <v>248</v>
      </c>
      <c r="N615" s="81">
        <v>0.75</v>
      </c>
      <c r="O615" s="47" t="s">
        <v>35</v>
      </c>
      <c r="P615" s="47" t="s">
        <v>63</v>
      </c>
      <c r="Q615" s="19">
        <v>43606</v>
      </c>
      <c r="R615" s="20">
        <v>43771</v>
      </c>
      <c r="S615" s="26">
        <v>44313</v>
      </c>
      <c r="T615" s="16">
        <f t="shared" si="63"/>
        <v>542</v>
      </c>
      <c r="U615" s="16" t="s">
        <v>249</v>
      </c>
      <c r="V615" s="16">
        <v>0</v>
      </c>
      <c r="W615" s="18">
        <v>0</v>
      </c>
      <c r="X615" s="18"/>
      <c r="Y615" s="18"/>
      <c r="Z615" s="18"/>
      <c r="AA615" s="4"/>
      <c r="AB615" s="4" t="s">
        <v>45</v>
      </c>
    </row>
    <row r="616" spans="1:28" ht="16">
      <c r="A616" s="9">
        <v>1</v>
      </c>
      <c r="B616" s="9">
        <v>2</v>
      </c>
      <c r="C616" s="9">
        <v>7</v>
      </c>
      <c r="D616" s="9" t="str">
        <f t="shared" si="61"/>
        <v>Dynan_E5_329.2_329_19C</v>
      </c>
      <c r="E616" s="9" t="str">
        <f t="shared" si="62"/>
        <v>Dynan_E5_329.2_329_19C_Lung_Block</v>
      </c>
      <c r="F616" s="282">
        <f t="shared" si="64"/>
        <v>38</v>
      </c>
      <c r="G616" s="227">
        <v>1</v>
      </c>
      <c r="H616" s="54" t="s">
        <v>239</v>
      </c>
      <c r="I616" s="47" t="s">
        <v>247</v>
      </c>
      <c r="J616" s="80">
        <v>329.2</v>
      </c>
      <c r="K616" s="18" t="s">
        <v>241</v>
      </c>
      <c r="L616" s="47">
        <v>329</v>
      </c>
      <c r="M616" s="47" t="s">
        <v>248</v>
      </c>
      <c r="N616" s="81">
        <v>0.75</v>
      </c>
      <c r="O616" s="47" t="s">
        <v>35</v>
      </c>
      <c r="P616" s="47" t="s">
        <v>63</v>
      </c>
      <c r="Q616" s="19">
        <v>43606</v>
      </c>
      <c r="R616" s="20">
        <v>43771</v>
      </c>
      <c r="S616" s="26">
        <v>44313</v>
      </c>
      <c r="T616" s="16">
        <f t="shared" si="63"/>
        <v>542</v>
      </c>
      <c r="U616" s="16" t="s">
        <v>249</v>
      </c>
      <c r="V616" s="16">
        <v>0</v>
      </c>
      <c r="W616" s="18">
        <v>0</v>
      </c>
      <c r="X616" s="18"/>
      <c r="Y616" s="18"/>
      <c r="Z616" s="18"/>
      <c r="AA616" s="4"/>
      <c r="AB616" s="4" t="s">
        <v>45</v>
      </c>
    </row>
    <row r="617" spans="1:28" ht="16">
      <c r="A617" s="9">
        <v>1</v>
      </c>
      <c r="B617" s="9">
        <v>2</v>
      </c>
      <c r="C617" s="9">
        <v>7</v>
      </c>
      <c r="D617" s="9" t="str">
        <f t="shared" si="61"/>
        <v>Dynan_E5_329.3_329_19C</v>
      </c>
      <c r="E617" s="9" t="str">
        <f t="shared" si="62"/>
        <v>Dynan_E5_329.3_329_19C_Lung_Block</v>
      </c>
      <c r="F617" s="282">
        <f t="shared" si="64"/>
        <v>39</v>
      </c>
      <c r="G617" s="227">
        <v>1</v>
      </c>
      <c r="H617" s="54" t="s">
        <v>239</v>
      </c>
      <c r="I617" s="47" t="s">
        <v>247</v>
      </c>
      <c r="J617" s="83">
        <v>329.3</v>
      </c>
      <c r="K617" s="18" t="s">
        <v>241</v>
      </c>
      <c r="L617" s="47">
        <v>329</v>
      </c>
      <c r="M617" s="47" t="s">
        <v>248</v>
      </c>
      <c r="N617" s="81">
        <v>0.75</v>
      </c>
      <c r="O617" s="47" t="s">
        <v>35</v>
      </c>
      <c r="P617" s="47" t="s">
        <v>63</v>
      </c>
      <c r="Q617" s="19">
        <v>43606</v>
      </c>
      <c r="R617" s="20">
        <v>43771</v>
      </c>
      <c r="S617" s="26">
        <v>44313</v>
      </c>
      <c r="T617" s="16">
        <f t="shared" si="63"/>
        <v>542</v>
      </c>
      <c r="U617" s="16" t="s">
        <v>249</v>
      </c>
      <c r="V617" s="16">
        <v>0</v>
      </c>
      <c r="W617" s="18">
        <v>1</v>
      </c>
      <c r="X617" s="18">
        <v>1</v>
      </c>
      <c r="Y617" s="18"/>
      <c r="Z617" s="18"/>
      <c r="AA617" s="4"/>
      <c r="AB617" s="4" t="s">
        <v>45</v>
      </c>
    </row>
    <row r="618" spans="1:28" ht="16">
      <c r="A618" s="9">
        <v>1</v>
      </c>
      <c r="B618" s="9">
        <v>2</v>
      </c>
      <c r="C618" s="9">
        <v>7</v>
      </c>
      <c r="D618" s="9" t="str">
        <f t="shared" si="61"/>
        <v>Dynan_E5_335.1_335_19C</v>
      </c>
      <c r="E618" s="9" t="str">
        <f t="shared" si="62"/>
        <v>Dynan_E5_335.1_335_19C_Lung_Block</v>
      </c>
      <c r="F618" s="282">
        <f t="shared" si="64"/>
        <v>40</v>
      </c>
      <c r="G618" s="227">
        <v>1</v>
      </c>
      <c r="H618" s="54" t="s">
        <v>239</v>
      </c>
      <c r="I618" s="47" t="s">
        <v>247</v>
      </c>
      <c r="J618" s="83">
        <v>335.1</v>
      </c>
      <c r="K618" s="18" t="s">
        <v>241</v>
      </c>
      <c r="L618" s="47">
        <v>335</v>
      </c>
      <c r="M618" s="47" t="s">
        <v>248</v>
      </c>
      <c r="N618" s="81">
        <v>0.75</v>
      </c>
      <c r="O618" s="47" t="s">
        <v>35</v>
      </c>
      <c r="P618" s="47" t="s">
        <v>63</v>
      </c>
      <c r="Q618" s="19">
        <v>43606</v>
      </c>
      <c r="R618" s="20">
        <v>43771</v>
      </c>
      <c r="S618" s="26">
        <v>44313</v>
      </c>
      <c r="T618" s="16">
        <f t="shared" si="63"/>
        <v>542</v>
      </c>
      <c r="U618" s="16" t="s">
        <v>249</v>
      </c>
      <c r="V618" s="16">
        <v>0</v>
      </c>
      <c r="W618" s="18">
        <v>1</v>
      </c>
      <c r="X618" s="18">
        <v>3</v>
      </c>
      <c r="Y618" s="18"/>
      <c r="Z618" s="18"/>
      <c r="AA618" s="82" t="s">
        <v>251</v>
      </c>
      <c r="AB618" s="4" t="s">
        <v>45</v>
      </c>
    </row>
    <row r="619" spans="1:28" ht="16">
      <c r="A619" s="9">
        <v>1</v>
      </c>
      <c r="B619" s="9">
        <v>2</v>
      </c>
      <c r="C619" s="9">
        <v>8</v>
      </c>
      <c r="D619" s="9" t="str">
        <f t="shared" si="61"/>
        <v>Dynan_E5_336.1_336_19C</v>
      </c>
      <c r="E619" s="9" t="str">
        <f t="shared" si="62"/>
        <v>Dynan_E5_336.1_336_19C_Lung_Block</v>
      </c>
      <c r="F619" s="282">
        <f>1</f>
        <v>1</v>
      </c>
      <c r="G619" s="227">
        <v>1</v>
      </c>
      <c r="H619" s="54" t="s">
        <v>239</v>
      </c>
      <c r="I619" s="47" t="s">
        <v>247</v>
      </c>
      <c r="J619" s="83">
        <v>336.1</v>
      </c>
      <c r="K619" s="18" t="s">
        <v>241</v>
      </c>
      <c r="L619" s="47">
        <v>336</v>
      </c>
      <c r="M619" s="47" t="s">
        <v>248</v>
      </c>
      <c r="N619" s="81">
        <v>0.75</v>
      </c>
      <c r="O619" s="47" t="s">
        <v>35</v>
      </c>
      <c r="P619" s="47" t="s">
        <v>63</v>
      </c>
      <c r="Q619" s="19">
        <v>43606</v>
      </c>
      <c r="R619" s="20">
        <v>43771</v>
      </c>
      <c r="S619" s="26">
        <v>44313</v>
      </c>
      <c r="T619" s="16">
        <f t="shared" si="63"/>
        <v>542</v>
      </c>
      <c r="U619" s="16" t="s">
        <v>249</v>
      </c>
      <c r="V619" s="16">
        <v>0</v>
      </c>
      <c r="W619" s="18">
        <v>0</v>
      </c>
      <c r="X619" s="18"/>
      <c r="Y619" s="18"/>
      <c r="Z619" s="18"/>
      <c r="AA619" s="82"/>
      <c r="AB619" s="4" t="s">
        <v>45</v>
      </c>
    </row>
    <row r="620" spans="1:28" ht="16">
      <c r="A620" s="9">
        <v>1</v>
      </c>
      <c r="B620" s="9">
        <v>2</v>
      </c>
      <c r="C620" s="9">
        <v>8</v>
      </c>
      <c r="D620" s="9" t="str">
        <f t="shared" si="61"/>
        <v>Dynan_E5_339.1_339_19C</v>
      </c>
      <c r="E620" s="9" t="str">
        <f t="shared" si="62"/>
        <v>Dynan_E5_339.1_339_19C_Lung_Block</v>
      </c>
      <c r="F620" s="282">
        <f>F619+1</f>
        <v>2</v>
      </c>
      <c r="G620" s="227">
        <v>1</v>
      </c>
      <c r="H620" s="54" t="s">
        <v>239</v>
      </c>
      <c r="I620" s="47" t="s">
        <v>247</v>
      </c>
      <c r="J620" s="80">
        <v>339.1</v>
      </c>
      <c r="K620" s="18" t="s">
        <v>241</v>
      </c>
      <c r="L620" s="47">
        <v>339</v>
      </c>
      <c r="M620" s="47" t="s">
        <v>248</v>
      </c>
      <c r="N620" s="81">
        <v>0.75</v>
      </c>
      <c r="O620" s="47" t="s">
        <v>35</v>
      </c>
      <c r="P620" s="47" t="s">
        <v>63</v>
      </c>
      <c r="Q620" s="19">
        <v>43606</v>
      </c>
      <c r="R620" s="20">
        <v>43771</v>
      </c>
      <c r="S620" s="26">
        <v>44314</v>
      </c>
      <c r="T620" s="16">
        <f t="shared" si="63"/>
        <v>543</v>
      </c>
      <c r="U620" s="16" t="s">
        <v>249</v>
      </c>
      <c r="V620" s="16">
        <v>0</v>
      </c>
      <c r="W620" s="18">
        <v>0</v>
      </c>
      <c r="X620" s="18"/>
      <c r="Y620" s="18"/>
      <c r="Z620" s="18"/>
      <c r="AA620" s="82"/>
      <c r="AB620" s="4" t="s">
        <v>45</v>
      </c>
    </row>
    <row r="621" spans="1:28" ht="16">
      <c r="A621" s="9">
        <v>1</v>
      </c>
      <c r="B621" s="9">
        <v>2</v>
      </c>
      <c r="C621" s="9">
        <v>8</v>
      </c>
      <c r="D621" s="9" t="str">
        <f t="shared" si="61"/>
        <v>Dynan_E5_339.2_339_19C</v>
      </c>
      <c r="E621" s="9" t="str">
        <f t="shared" si="62"/>
        <v>Dynan_E5_339.2_339_19C_Lung_Block</v>
      </c>
      <c r="F621" s="282">
        <f t="shared" ref="F621:F654" si="65">F620+1</f>
        <v>3</v>
      </c>
      <c r="G621" s="227">
        <v>1</v>
      </c>
      <c r="H621" s="54" t="s">
        <v>239</v>
      </c>
      <c r="I621" s="47" t="s">
        <v>247</v>
      </c>
      <c r="J621" s="80">
        <v>339.2</v>
      </c>
      <c r="K621" s="18" t="s">
        <v>241</v>
      </c>
      <c r="L621" s="47">
        <v>339</v>
      </c>
      <c r="M621" s="47" t="s">
        <v>248</v>
      </c>
      <c r="N621" s="81">
        <v>0.75</v>
      </c>
      <c r="O621" s="47" t="s">
        <v>35</v>
      </c>
      <c r="P621" s="47" t="s">
        <v>63</v>
      </c>
      <c r="Q621" s="19">
        <v>43606</v>
      </c>
      <c r="R621" s="20">
        <v>43771</v>
      </c>
      <c r="S621" s="26">
        <v>44314</v>
      </c>
      <c r="T621" s="16">
        <f t="shared" si="63"/>
        <v>543</v>
      </c>
      <c r="U621" s="16" t="s">
        <v>249</v>
      </c>
      <c r="V621" s="16">
        <v>0</v>
      </c>
      <c r="W621" s="18">
        <v>0</v>
      </c>
      <c r="X621" s="18"/>
      <c r="Y621" s="18"/>
      <c r="Z621" s="18"/>
      <c r="AA621" s="82"/>
      <c r="AB621" s="4" t="s">
        <v>45</v>
      </c>
    </row>
    <row r="622" spans="1:28" ht="16">
      <c r="A622" s="9">
        <v>1</v>
      </c>
      <c r="B622" s="9">
        <v>2</v>
      </c>
      <c r="C622" s="9">
        <v>8</v>
      </c>
      <c r="D622" s="9" t="str">
        <f t="shared" si="61"/>
        <v>Dynan_E5_339.3_339_19C</v>
      </c>
      <c r="E622" s="9" t="str">
        <f t="shared" si="62"/>
        <v>Dynan_E5_339.3_339_19C_Lung_Block</v>
      </c>
      <c r="F622" s="282">
        <f t="shared" si="65"/>
        <v>4</v>
      </c>
      <c r="G622" s="227">
        <v>1</v>
      </c>
      <c r="H622" s="54" t="s">
        <v>239</v>
      </c>
      <c r="I622" s="47" t="s">
        <v>247</v>
      </c>
      <c r="J622" s="80">
        <v>339.3</v>
      </c>
      <c r="K622" s="18" t="s">
        <v>241</v>
      </c>
      <c r="L622" s="47">
        <v>339</v>
      </c>
      <c r="M622" s="47" t="s">
        <v>248</v>
      </c>
      <c r="N622" s="81">
        <v>0.75</v>
      </c>
      <c r="O622" s="47" t="s">
        <v>35</v>
      </c>
      <c r="P622" s="47" t="s">
        <v>63</v>
      </c>
      <c r="Q622" s="19">
        <v>43606</v>
      </c>
      <c r="R622" s="20">
        <v>43771</v>
      </c>
      <c r="S622" s="26">
        <v>44314</v>
      </c>
      <c r="T622" s="16">
        <f t="shared" si="63"/>
        <v>543</v>
      </c>
      <c r="U622" s="16" t="s">
        <v>249</v>
      </c>
      <c r="V622" s="16">
        <v>0</v>
      </c>
      <c r="W622" s="18">
        <v>0</v>
      </c>
      <c r="X622" s="18"/>
      <c r="Y622" s="18"/>
      <c r="Z622" s="18"/>
      <c r="AA622" s="82"/>
      <c r="AB622" s="4" t="s">
        <v>45</v>
      </c>
    </row>
    <row r="623" spans="1:28" ht="16">
      <c r="A623" s="9">
        <v>1</v>
      </c>
      <c r="B623" s="9">
        <v>2</v>
      </c>
      <c r="C623" s="9">
        <v>8</v>
      </c>
      <c r="D623" s="9" t="str">
        <f t="shared" si="61"/>
        <v>Dynan_E5_339.4_339_19C</v>
      </c>
      <c r="E623" s="9" t="str">
        <f t="shared" si="62"/>
        <v>Dynan_E5_339.4_339_19C_Lung_Block</v>
      </c>
      <c r="F623" s="282">
        <f t="shared" si="65"/>
        <v>5</v>
      </c>
      <c r="G623" s="227">
        <v>1</v>
      </c>
      <c r="H623" s="54" t="s">
        <v>239</v>
      </c>
      <c r="I623" s="47" t="s">
        <v>247</v>
      </c>
      <c r="J623" s="80">
        <v>339.4</v>
      </c>
      <c r="K623" s="18" t="s">
        <v>241</v>
      </c>
      <c r="L623" s="47">
        <v>339</v>
      </c>
      <c r="M623" s="47" t="s">
        <v>248</v>
      </c>
      <c r="N623" s="81">
        <v>0.75</v>
      </c>
      <c r="O623" s="47" t="s">
        <v>35</v>
      </c>
      <c r="P623" s="47" t="s">
        <v>63</v>
      </c>
      <c r="Q623" s="19">
        <v>43606</v>
      </c>
      <c r="R623" s="20">
        <v>43771</v>
      </c>
      <c r="S623" s="26">
        <v>44314</v>
      </c>
      <c r="T623" s="16">
        <f t="shared" si="63"/>
        <v>543</v>
      </c>
      <c r="U623" s="16" t="s">
        <v>249</v>
      </c>
      <c r="V623" s="16">
        <v>0</v>
      </c>
      <c r="W623" s="18">
        <v>0</v>
      </c>
      <c r="X623" s="18"/>
      <c r="Y623" s="18"/>
      <c r="Z623" s="18"/>
      <c r="AA623" s="82"/>
      <c r="AB623" s="4" t="s">
        <v>45</v>
      </c>
    </row>
    <row r="624" spans="1:28" ht="16">
      <c r="A624" s="9">
        <v>1</v>
      </c>
      <c r="B624" s="9">
        <v>2</v>
      </c>
      <c r="C624" s="9">
        <v>8</v>
      </c>
      <c r="D624" s="9" t="str">
        <f t="shared" si="61"/>
        <v>Dynan_E5_339.5_339_19C</v>
      </c>
      <c r="E624" s="9" t="str">
        <f t="shared" si="62"/>
        <v>Dynan_E5_339.5_339_19C_Lung_Block</v>
      </c>
      <c r="F624" s="282">
        <f t="shared" si="65"/>
        <v>6</v>
      </c>
      <c r="G624" s="227">
        <v>1</v>
      </c>
      <c r="H624" s="54" t="s">
        <v>239</v>
      </c>
      <c r="I624" s="47" t="s">
        <v>247</v>
      </c>
      <c r="J624" s="80">
        <v>339.5</v>
      </c>
      <c r="K624" s="18" t="s">
        <v>241</v>
      </c>
      <c r="L624" s="47">
        <v>339</v>
      </c>
      <c r="M624" s="47" t="s">
        <v>248</v>
      </c>
      <c r="N624" s="81">
        <v>0.75</v>
      </c>
      <c r="O624" s="47" t="s">
        <v>35</v>
      </c>
      <c r="P624" s="47" t="s">
        <v>63</v>
      </c>
      <c r="Q624" s="19">
        <v>43606</v>
      </c>
      <c r="R624" s="20">
        <v>43771</v>
      </c>
      <c r="S624" s="26">
        <v>44314</v>
      </c>
      <c r="T624" s="16">
        <f t="shared" si="63"/>
        <v>543</v>
      </c>
      <c r="U624" s="16" t="s">
        <v>249</v>
      </c>
      <c r="V624" s="16">
        <v>0</v>
      </c>
      <c r="W624" s="18">
        <v>1</v>
      </c>
      <c r="X624" s="18">
        <v>1</v>
      </c>
      <c r="Y624" s="18"/>
      <c r="Z624" s="18"/>
      <c r="AA624" s="82"/>
      <c r="AB624" s="4" t="s">
        <v>45</v>
      </c>
    </row>
    <row r="625" spans="1:28" ht="16">
      <c r="A625" s="9">
        <v>1</v>
      </c>
      <c r="B625" s="9">
        <v>2</v>
      </c>
      <c r="C625" s="9">
        <v>8</v>
      </c>
      <c r="D625" s="9" t="str">
        <f t="shared" si="61"/>
        <v>Dynan_E5_341.1_341_19C</v>
      </c>
      <c r="E625" s="9" t="str">
        <f t="shared" si="62"/>
        <v>Dynan_E5_341.1_341_19C_Lung_Block</v>
      </c>
      <c r="F625" s="282">
        <f t="shared" si="65"/>
        <v>7</v>
      </c>
      <c r="G625" s="227">
        <v>1</v>
      </c>
      <c r="H625" s="54" t="s">
        <v>239</v>
      </c>
      <c r="I625" s="47" t="s">
        <v>247</v>
      </c>
      <c r="J625" s="80">
        <v>341.1</v>
      </c>
      <c r="K625" s="18" t="s">
        <v>241</v>
      </c>
      <c r="L625" s="47">
        <v>341</v>
      </c>
      <c r="M625" s="47" t="s">
        <v>248</v>
      </c>
      <c r="N625" s="81">
        <v>0.75</v>
      </c>
      <c r="O625" s="47" t="s">
        <v>35</v>
      </c>
      <c r="P625" s="47" t="s">
        <v>63</v>
      </c>
      <c r="Q625" s="19">
        <v>43606</v>
      </c>
      <c r="R625" s="20">
        <v>43771</v>
      </c>
      <c r="S625" s="26">
        <v>44314</v>
      </c>
      <c r="T625" s="16">
        <f t="shared" si="63"/>
        <v>543</v>
      </c>
      <c r="U625" s="16" t="s">
        <v>249</v>
      </c>
      <c r="V625" s="16">
        <v>0</v>
      </c>
      <c r="W625" s="18">
        <v>0</v>
      </c>
      <c r="X625" s="18"/>
      <c r="Y625" s="18"/>
      <c r="Z625" s="18"/>
      <c r="AA625" s="82"/>
      <c r="AB625" s="4" t="s">
        <v>45</v>
      </c>
    </row>
    <row r="626" spans="1:28" ht="16">
      <c r="A626" s="9">
        <v>1</v>
      </c>
      <c r="B626" s="9">
        <v>2</v>
      </c>
      <c r="C626" s="9">
        <v>8</v>
      </c>
      <c r="D626" s="9" t="str">
        <f t="shared" si="61"/>
        <v>Dynan_E5_341.2_341_19C</v>
      </c>
      <c r="E626" s="9" t="str">
        <f t="shared" si="62"/>
        <v>Dynan_E5_341.2_341_19C_Lung_Block</v>
      </c>
      <c r="F626" s="282">
        <f t="shared" si="65"/>
        <v>8</v>
      </c>
      <c r="G626" s="227">
        <v>1</v>
      </c>
      <c r="H626" s="54" t="s">
        <v>239</v>
      </c>
      <c r="I626" s="47" t="s">
        <v>247</v>
      </c>
      <c r="J626" s="80">
        <v>341.2</v>
      </c>
      <c r="K626" s="18" t="s">
        <v>241</v>
      </c>
      <c r="L626" s="47">
        <v>341</v>
      </c>
      <c r="M626" s="47" t="s">
        <v>248</v>
      </c>
      <c r="N626" s="81">
        <v>0.75</v>
      </c>
      <c r="O626" s="47" t="s">
        <v>35</v>
      </c>
      <c r="P626" s="47" t="s">
        <v>63</v>
      </c>
      <c r="Q626" s="19">
        <v>43606</v>
      </c>
      <c r="R626" s="20">
        <v>43771</v>
      </c>
      <c r="S626" s="26">
        <v>44314</v>
      </c>
      <c r="T626" s="16">
        <f t="shared" si="63"/>
        <v>543</v>
      </c>
      <c r="U626" s="16" t="s">
        <v>252</v>
      </c>
      <c r="V626" s="16">
        <v>0</v>
      </c>
      <c r="W626" s="18">
        <v>0</v>
      </c>
      <c r="X626" s="18"/>
      <c r="Y626" s="18"/>
      <c r="Z626" s="18"/>
      <c r="AA626" s="82"/>
      <c r="AB626" s="4" t="s">
        <v>45</v>
      </c>
    </row>
    <row r="627" spans="1:28" ht="16">
      <c r="A627" s="9">
        <v>1</v>
      </c>
      <c r="B627" s="9">
        <v>2</v>
      </c>
      <c r="C627" s="9">
        <v>8</v>
      </c>
      <c r="D627" s="9" t="str">
        <f t="shared" si="61"/>
        <v>Dynan_E5_702_335_19C</v>
      </c>
      <c r="E627" s="9" t="str">
        <f t="shared" si="62"/>
        <v>Dynan_E5_702_335_19C_Lung_Block</v>
      </c>
      <c r="F627" s="282">
        <f t="shared" si="65"/>
        <v>9</v>
      </c>
      <c r="G627" s="227">
        <v>1</v>
      </c>
      <c r="H627" s="54" t="s">
        <v>239</v>
      </c>
      <c r="I627" s="47" t="s">
        <v>247</v>
      </c>
      <c r="J627" s="17">
        <v>702</v>
      </c>
      <c r="K627" s="18" t="s">
        <v>241</v>
      </c>
      <c r="L627" s="47">
        <v>335</v>
      </c>
      <c r="M627" s="47" t="s">
        <v>248</v>
      </c>
      <c r="N627" s="81">
        <v>0.75</v>
      </c>
      <c r="O627" s="47" t="s">
        <v>35</v>
      </c>
      <c r="P627" s="47" t="s">
        <v>63</v>
      </c>
      <c r="Q627" s="19">
        <v>43606</v>
      </c>
      <c r="R627" s="20">
        <v>43771</v>
      </c>
      <c r="S627" s="26">
        <v>44313</v>
      </c>
      <c r="T627" s="16">
        <f t="shared" si="63"/>
        <v>542</v>
      </c>
      <c r="U627" s="16" t="s">
        <v>249</v>
      </c>
      <c r="V627" s="16">
        <v>0</v>
      </c>
      <c r="W627" s="18">
        <v>0</v>
      </c>
      <c r="X627" s="18"/>
      <c r="Y627" s="18"/>
      <c r="Z627" s="18"/>
      <c r="AA627" s="82"/>
      <c r="AB627" s="4" t="s">
        <v>45</v>
      </c>
    </row>
    <row r="628" spans="1:28" ht="16">
      <c r="A628" s="9">
        <v>1</v>
      </c>
      <c r="B628" s="9">
        <v>2</v>
      </c>
      <c r="C628" s="9">
        <v>8</v>
      </c>
      <c r="D628" s="9" t="str">
        <f t="shared" si="61"/>
        <v>Dynan_E5_703_335_19C</v>
      </c>
      <c r="E628" s="9" t="str">
        <f t="shared" si="62"/>
        <v>Dynan_E5_703_335_19C_Lung_Block</v>
      </c>
      <c r="F628" s="282">
        <f t="shared" si="65"/>
        <v>10</v>
      </c>
      <c r="G628" s="227">
        <v>1</v>
      </c>
      <c r="H628" s="54" t="s">
        <v>239</v>
      </c>
      <c r="I628" s="47" t="s">
        <v>247</v>
      </c>
      <c r="J628" s="17">
        <v>703</v>
      </c>
      <c r="K628" s="18" t="s">
        <v>241</v>
      </c>
      <c r="L628" s="47">
        <v>335</v>
      </c>
      <c r="M628" s="47" t="s">
        <v>248</v>
      </c>
      <c r="N628" s="81">
        <v>0.75</v>
      </c>
      <c r="O628" s="47" t="s">
        <v>35</v>
      </c>
      <c r="P628" s="47" t="s">
        <v>63</v>
      </c>
      <c r="Q628" s="19">
        <v>43606</v>
      </c>
      <c r="R628" s="20">
        <v>43771</v>
      </c>
      <c r="S628" s="26">
        <v>44313</v>
      </c>
      <c r="T628" s="16">
        <f t="shared" si="63"/>
        <v>542</v>
      </c>
      <c r="U628" s="16" t="s">
        <v>249</v>
      </c>
      <c r="V628" s="16">
        <v>0</v>
      </c>
      <c r="W628" s="18">
        <v>1</v>
      </c>
      <c r="X628" s="18">
        <v>1</v>
      </c>
      <c r="Y628" s="18"/>
      <c r="Z628" s="18"/>
      <c r="AA628" s="82"/>
      <c r="AB628" s="4" t="s">
        <v>45</v>
      </c>
    </row>
    <row r="629" spans="1:28" ht="16">
      <c r="A629" s="9">
        <v>1</v>
      </c>
      <c r="B629" s="9">
        <v>2</v>
      </c>
      <c r="C629" s="9">
        <v>8</v>
      </c>
      <c r="D629" s="9" t="str">
        <f t="shared" si="61"/>
        <v>Dynan_E5_705_335_19C</v>
      </c>
      <c r="E629" s="9" t="str">
        <f t="shared" si="62"/>
        <v>Dynan_E5_705_335_19C_Lung_Block</v>
      </c>
      <c r="F629" s="282">
        <f t="shared" si="65"/>
        <v>11</v>
      </c>
      <c r="G629" s="227">
        <v>1</v>
      </c>
      <c r="H629" s="54" t="s">
        <v>239</v>
      </c>
      <c r="I629" s="47" t="s">
        <v>247</v>
      </c>
      <c r="J629" s="17">
        <v>705</v>
      </c>
      <c r="K629" s="18" t="s">
        <v>241</v>
      </c>
      <c r="L629" s="47">
        <v>335</v>
      </c>
      <c r="M629" s="47" t="s">
        <v>248</v>
      </c>
      <c r="N629" s="81">
        <v>0.75</v>
      </c>
      <c r="O629" s="47" t="s">
        <v>35</v>
      </c>
      <c r="P629" s="47" t="s">
        <v>63</v>
      </c>
      <c r="Q629" s="19">
        <v>43606</v>
      </c>
      <c r="R629" s="20">
        <v>43771</v>
      </c>
      <c r="S629" s="26">
        <v>44313</v>
      </c>
      <c r="T629" s="16">
        <f t="shared" si="63"/>
        <v>542</v>
      </c>
      <c r="U629" s="16" t="s">
        <v>249</v>
      </c>
      <c r="V629" s="16">
        <v>0</v>
      </c>
      <c r="W629" s="18">
        <v>1</v>
      </c>
      <c r="X629" s="18"/>
      <c r="Y629" s="18">
        <v>2</v>
      </c>
      <c r="Z629" s="18"/>
      <c r="AA629" s="82"/>
      <c r="AB629" s="4" t="s">
        <v>45</v>
      </c>
    </row>
    <row r="630" spans="1:28" ht="16">
      <c r="A630" s="9">
        <v>1</v>
      </c>
      <c r="B630" s="9">
        <v>2</v>
      </c>
      <c r="C630" s="9">
        <v>8</v>
      </c>
      <c r="D630" s="9" t="str">
        <f t="shared" si="61"/>
        <v>Dynan_E5_706_336_19C</v>
      </c>
      <c r="E630" s="9" t="str">
        <f t="shared" si="62"/>
        <v>Dynan_E5_706_336_19C_Lung_Block</v>
      </c>
      <c r="F630" s="282">
        <f t="shared" si="65"/>
        <v>12</v>
      </c>
      <c r="G630" s="227">
        <v>1</v>
      </c>
      <c r="H630" s="54" t="s">
        <v>239</v>
      </c>
      <c r="I630" s="47" t="s">
        <v>247</v>
      </c>
      <c r="J630" s="17">
        <v>706</v>
      </c>
      <c r="K630" s="18" t="s">
        <v>241</v>
      </c>
      <c r="L630" s="47">
        <v>336</v>
      </c>
      <c r="M630" s="47" t="s">
        <v>248</v>
      </c>
      <c r="N630" s="81">
        <v>0.75</v>
      </c>
      <c r="O630" s="47" t="s">
        <v>35</v>
      </c>
      <c r="P630" s="47" t="s">
        <v>63</v>
      </c>
      <c r="Q630" s="19">
        <v>43606</v>
      </c>
      <c r="R630" s="20">
        <v>43771</v>
      </c>
      <c r="S630" s="26">
        <v>44313</v>
      </c>
      <c r="T630" s="16">
        <f t="shared" si="63"/>
        <v>542</v>
      </c>
      <c r="U630" s="16" t="s">
        <v>249</v>
      </c>
      <c r="V630" s="16">
        <v>0</v>
      </c>
      <c r="W630" s="18">
        <v>0</v>
      </c>
      <c r="X630" s="18"/>
      <c r="Y630" s="18"/>
      <c r="Z630" s="18"/>
      <c r="AA630" s="82"/>
      <c r="AB630" s="4" t="s">
        <v>45</v>
      </c>
    </row>
    <row r="631" spans="1:28" ht="16">
      <c r="A631" s="9">
        <v>1</v>
      </c>
      <c r="B631" s="9">
        <v>2</v>
      </c>
      <c r="C631" s="9">
        <v>8</v>
      </c>
      <c r="D631" s="9" t="str">
        <f t="shared" si="61"/>
        <v>Dynan_E5_708_335_19C</v>
      </c>
      <c r="E631" s="9" t="str">
        <f t="shared" si="62"/>
        <v>Dynan_E5_708_335_19C_Lung_Block</v>
      </c>
      <c r="F631" s="282">
        <f t="shared" si="65"/>
        <v>13</v>
      </c>
      <c r="G631" s="227">
        <v>1</v>
      </c>
      <c r="H631" s="54" t="s">
        <v>239</v>
      </c>
      <c r="I631" s="47" t="s">
        <v>247</v>
      </c>
      <c r="J631" s="17">
        <v>708</v>
      </c>
      <c r="K631" s="18" t="s">
        <v>241</v>
      </c>
      <c r="L631" s="47">
        <v>335</v>
      </c>
      <c r="M631" s="47" t="s">
        <v>248</v>
      </c>
      <c r="N631" s="81">
        <v>0.75</v>
      </c>
      <c r="O631" s="47" t="s">
        <v>35</v>
      </c>
      <c r="P631" s="47" t="s">
        <v>63</v>
      </c>
      <c r="Q631" s="19">
        <v>43606</v>
      </c>
      <c r="R631" s="20">
        <v>43771</v>
      </c>
      <c r="S631" s="26">
        <v>44313</v>
      </c>
      <c r="T631" s="16">
        <f t="shared" si="63"/>
        <v>542</v>
      </c>
      <c r="U631" s="16" t="s">
        <v>249</v>
      </c>
      <c r="V631" s="16">
        <v>0</v>
      </c>
      <c r="W631" s="18">
        <v>0</v>
      </c>
      <c r="X631" s="18"/>
      <c r="Y631" s="18"/>
      <c r="Z631" s="18"/>
      <c r="AA631" s="82"/>
      <c r="AB631" s="4" t="s">
        <v>45</v>
      </c>
    </row>
    <row r="632" spans="1:28" ht="16">
      <c r="A632" s="9">
        <v>1</v>
      </c>
      <c r="B632" s="9">
        <v>2</v>
      </c>
      <c r="C632" s="9">
        <v>8</v>
      </c>
      <c r="D632" s="9" t="str">
        <f t="shared" si="61"/>
        <v>Dynan_E5_710_336_19C</v>
      </c>
      <c r="E632" s="9" t="str">
        <f t="shared" si="62"/>
        <v>Dynan_E5_710_336_19C_Lung_Block</v>
      </c>
      <c r="F632" s="282">
        <f t="shared" si="65"/>
        <v>14</v>
      </c>
      <c r="G632" s="227">
        <v>1</v>
      </c>
      <c r="H632" s="54" t="s">
        <v>239</v>
      </c>
      <c r="I632" s="47" t="s">
        <v>247</v>
      </c>
      <c r="J632" s="17">
        <v>710</v>
      </c>
      <c r="K632" s="18" t="s">
        <v>241</v>
      </c>
      <c r="L632" s="47">
        <v>336</v>
      </c>
      <c r="M632" s="47" t="s">
        <v>248</v>
      </c>
      <c r="N632" s="81">
        <v>0.75</v>
      </c>
      <c r="O632" s="47" t="s">
        <v>35</v>
      </c>
      <c r="P632" s="47" t="s">
        <v>63</v>
      </c>
      <c r="Q632" s="19">
        <v>43606</v>
      </c>
      <c r="R632" s="20">
        <v>43771</v>
      </c>
      <c r="S632" s="26">
        <v>44313</v>
      </c>
      <c r="T632" s="16">
        <f t="shared" si="63"/>
        <v>542</v>
      </c>
      <c r="U632" s="16" t="s">
        <v>249</v>
      </c>
      <c r="V632" s="16">
        <v>0</v>
      </c>
      <c r="W632" s="18">
        <v>0</v>
      </c>
      <c r="X632" s="18"/>
      <c r="Y632" s="18"/>
      <c r="Z632" s="18"/>
      <c r="AA632" s="82"/>
      <c r="AB632" s="4" t="s">
        <v>45</v>
      </c>
    </row>
    <row r="633" spans="1:28" ht="16">
      <c r="A633" s="9">
        <v>1</v>
      </c>
      <c r="B633" s="9">
        <v>2</v>
      </c>
      <c r="C633" s="9">
        <v>8</v>
      </c>
      <c r="D633" s="9" t="str">
        <f t="shared" si="61"/>
        <v>Dynan_E5_711_342_19C</v>
      </c>
      <c r="E633" s="9" t="str">
        <f t="shared" si="62"/>
        <v>Dynan_E5_711_342_19C_Lung_Block</v>
      </c>
      <c r="F633" s="282">
        <f t="shared" si="65"/>
        <v>15</v>
      </c>
      <c r="G633" s="227">
        <v>1</v>
      </c>
      <c r="H633" s="54" t="s">
        <v>239</v>
      </c>
      <c r="I633" s="47" t="s">
        <v>247</v>
      </c>
      <c r="J633" s="17">
        <v>711</v>
      </c>
      <c r="K633" s="18" t="s">
        <v>241</v>
      </c>
      <c r="L633" s="47">
        <v>342</v>
      </c>
      <c r="M633" s="47" t="s">
        <v>248</v>
      </c>
      <c r="N633" s="81">
        <v>0.75</v>
      </c>
      <c r="O633" s="47" t="s">
        <v>35</v>
      </c>
      <c r="P633" s="47" t="s">
        <v>63</v>
      </c>
      <c r="Q633" s="19">
        <v>43606</v>
      </c>
      <c r="R633" s="20">
        <v>43771</v>
      </c>
      <c r="S633" s="26">
        <v>44314</v>
      </c>
      <c r="T633" s="16">
        <f t="shared" si="63"/>
        <v>543</v>
      </c>
      <c r="U633" s="16" t="s">
        <v>252</v>
      </c>
      <c r="V633" s="16">
        <v>0</v>
      </c>
      <c r="W633" s="18">
        <v>0</v>
      </c>
      <c r="X633" s="18"/>
      <c r="Y633" s="18"/>
      <c r="Z633" s="18"/>
      <c r="AA633" s="82"/>
      <c r="AB633" s="4" t="s">
        <v>45</v>
      </c>
    </row>
    <row r="634" spans="1:28" ht="16">
      <c r="A634" s="9">
        <v>1</v>
      </c>
      <c r="B634" s="9">
        <v>2</v>
      </c>
      <c r="C634" s="9">
        <v>8</v>
      </c>
      <c r="D634" s="9" t="str">
        <f t="shared" si="61"/>
        <v>Dynan_E5_715_341_19C</v>
      </c>
      <c r="E634" s="9" t="str">
        <f t="shared" ref="E634:E665" si="66">D634&amp;"_Lung_Block"</f>
        <v>Dynan_E5_715_341_19C_Lung_Block</v>
      </c>
      <c r="F634" s="282">
        <f t="shared" si="65"/>
        <v>16</v>
      </c>
      <c r="G634" s="227">
        <v>1</v>
      </c>
      <c r="H634" s="54" t="s">
        <v>239</v>
      </c>
      <c r="I634" s="47" t="s">
        <v>247</v>
      </c>
      <c r="J634" s="17">
        <v>715</v>
      </c>
      <c r="K634" s="18" t="s">
        <v>241</v>
      </c>
      <c r="L634" s="47">
        <v>341</v>
      </c>
      <c r="M634" s="47" t="s">
        <v>248</v>
      </c>
      <c r="N634" s="81">
        <v>0.75</v>
      </c>
      <c r="O634" s="47" t="s">
        <v>35</v>
      </c>
      <c r="P634" s="47" t="s">
        <v>63</v>
      </c>
      <c r="Q634" s="19">
        <v>43606</v>
      </c>
      <c r="R634" s="20">
        <v>43771</v>
      </c>
      <c r="S634" s="26">
        <v>44314</v>
      </c>
      <c r="T634" s="16">
        <f t="shared" ref="T634:T665" si="67">S634-R634</f>
        <v>543</v>
      </c>
      <c r="U634" s="16" t="s">
        <v>249</v>
      </c>
      <c r="V634" s="16">
        <v>0</v>
      </c>
      <c r="W634" s="18">
        <v>1</v>
      </c>
      <c r="X634" s="18">
        <v>1</v>
      </c>
      <c r="Y634" s="18"/>
      <c r="Z634" s="18"/>
      <c r="AA634" s="82"/>
      <c r="AB634" s="4" t="s">
        <v>45</v>
      </c>
    </row>
    <row r="635" spans="1:28" ht="16">
      <c r="A635" s="9">
        <v>1</v>
      </c>
      <c r="B635" s="9">
        <v>2</v>
      </c>
      <c r="C635" s="9">
        <v>8</v>
      </c>
      <c r="D635" s="9" t="str">
        <f t="shared" si="61"/>
        <v>Dynan_E5_716_342_19C</v>
      </c>
      <c r="E635" s="9" t="str">
        <f t="shared" si="66"/>
        <v>Dynan_E5_716_342_19C_Lung_Block</v>
      </c>
      <c r="F635" s="282">
        <f t="shared" si="65"/>
        <v>17</v>
      </c>
      <c r="G635" s="227">
        <v>1</v>
      </c>
      <c r="H635" s="54" t="s">
        <v>239</v>
      </c>
      <c r="I635" s="47" t="s">
        <v>247</v>
      </c>
      <c r="J635" s="17">
        <v>716</v>
      </c>
      <c r="K635" s="18" t="s">
        <v>241</v>
      </c>
      <c r="L635" s="47">
        <v>342</v>
      </c>
      <c r="M635" s="47" t="s">
        <v>248</v>
      </c>
      <c r="N635" s="81">
        <v>0.75</v>
      </c>
      <c r="O635" s="47" t="s">
        <v>35</v>
      </c>
      <c r="P635" s="47" t="s">
        <v>63</v>
      </c>
      <c r="Q635" s="19">
        <v>43606</v>
      </c>
      <c r="R635" s="20">
        <v>43771</v>
      </c>
      <c r="S635" s="26">
        <v>44314</v>
      </c>
      <c r="T635" s="16">
        <f t="shared" si="67"/>
        <v>543</v>
      </c>
      <c r="U635" s="16" t="s">
        <v>252</v>
      </c>
      <c r="V635" s="16">
        <v>0</v>
      </c>
      <c r="W635" s="18">
        <v>0</v>
      </c>
      <c r="X635" s="18"/>
      <c r="Y635" s="18"/>
      <c r="Z635" s="18"/>
      <c r="AA635" s="82"/>
      <c r="AB635" s="4" t="s">
        <v>45</v>
      </c>
    </row>
    <row r="636" spans="1:28" ht="16">
      <c r="A636" s="9">
        <v>1</v>
      </c>
      <c r="B636" s="9">
        <v>2</v>
      </c>
      <c r="C636" s="9">
        <v>8</v>
      </c>
      <c r="D636" s="9" t="str">
        <f t="shared" si="61"/>
        <v>Dynan_E5_717_341_19C</v>
      </c>
      <c r="E636" s="9" t="str">
        <f t="shared" si="66"/>
        <v>Dynan_E5_717_341_19C_Lung_Block</v>
      </c>
      <c r="F636" s="282">
        <f t="shared" si="65"/>
        <v>18</v>
      </c>
      <c r="G636" s="227">
        <v>1</v>
      </c>
      <c r="H636" s="54" t="s">
        <v>239</v>
      </c>
      <c r="I636" s="47" t="s">
        <v>247</v>
      </c>
      <c r="J636" s="17">
        <v>717</v>
      </c>
      <c r="K636" s="18" t="s">
        <v>241</v>
      </c>
      <c r="L636" s="47">
        <v>341</v>
      </c>
      <c r="M636" s="47" t="s">
        <v>248</v>
      </c>
      <c r="N636" s="81">
        <v>0.75</v>
      </c>
      <c r="O636" s="47" t="s">
        <v>35</v>
      </c>
      <c r="P636" s="47" t="s">
        <v>63</v>
      </c>
      <c r="Q636" s="19">
        <v>43606</v>
      </c>
      <c r="R636" s="20">
        <v>43771</v>
      </c>
      <c r="S636" s="26">
        <v>44314</v>
      </c>
      <c r="T636" s="16">
        <f t="shared" si="67"/>
        <v>543</v>
      </c>
      <c r="U636" s="16" t="s">
        <v>249</v>
      </c>
      <c r="V636" s="16">
        <v>0</v>
      </c>
      <c r="W636" s="18">
        <v>0</v>
      </c>
      <c r="X636" s="18"/>
      <c r="Y636" s="18"/>
      <c r="Z636" s="18"/>
      <c r="AA636" s="82"/>
      <c r="AB636" s="4" t="s">
        <v>45</v>
      </c>
    </row>
    <row r="637" spans="1:28" ht="16">
      <c r="A637" s="9">
        <v>1</v>
      </c>
      <c r="B637" s="9">
        <v>2</v>
      </c>
      <c r="C637" s="9">
        <v>8</v>
      </c>
      <c r="D637" s="9" t="str">
        <f t="shared" si="61"/>
        <v>Dynan_E5_718_341_19C</v>
      </c>
      <c r="E637" s="9" t="str">
        <f t="shared" si="66"/>
        <v>Dynan_E5_718_341_19C_Lung_Block</v>
      </c>
      <c r="F637" s="282">
        <f t="shared" si="65"/>
        <v>19</v>
      </c>
      <c r="G637" s="227">
        <v>1</v>
      </c>
      <c r="H637" s="54" t="s">
        <v>239</v>
      </c>
      <c r="I637" s="47" t="s">
        <v>247</v>
      </c>
      <c r="J637" s="17">
        <v>718</v>
      </c>
      <c r="K637" s="18" t="s">
        <v>241</v>
      </c>
      <c r="L637" s="47">
        <v>341</v>
      </c>
      <c r="M637" s="47" t="s">
        <v>248</v>
      </c>
      <c r="N637" s="81">
        <v>0.75</v>
      </c>
      <c r="O637" s="47" t="s">
        <v>35</v>
      </c>
      <c r="P637" s="47" t="s">
        <v>63</v>
      </c>
      <c r="Q637" s="19">
        <v>43606</v>
      </c>
      <c r="R637" s="20">
        <v>43771</v>
      </c>
      <c r="S637" s="26">
        <v>44314</v>
      </c>
      <c r="T637" s="16">
        <f t="shared" si="67"/>
        <v>543</v>
      </c>
      <c r="U637" s="16" t="s">
        <v>249</v>
      </c>
      <c r="V637" s="16">
        <v>0</v>
      </c>
      <c r="W637" s="18">
        <v>0</v>
      </c>
      <c r="X637" s="18"/>
      <c r="Y637" s="18"/>
      <c r="Z637" s="18"/>
      <c r="AA637" s="82"/>
      <c r="AB637" s="4" t="s">
        <v>45</v>
      </c>
    </row>
    <row r="638" spans="1:28" ht="16">
      <c r="A638" s="9">
        <v>1</v>
      </c>
      <c r="B638" s="9">
        <v>2</v>
      </c>
      <c r="C638" s="9">
        <v>8</v>
      </c>
      <c r="D638" s="9" t="str">
        <f t="shared" si="61"/>
        <v>Dynan_E5_719_342_19C</v>
      </c>
      <c r="E638" s="9" t="str">
        <f t="shared" si="66"/>
        <v>Dynan_E5_719_342_19C_Lung_Block</v>
      </c>
      <c r="F638" s="282">
        <f t="shared" si="65"/>
        <v>20</v>
      </c>
      <c r="G638" s="227">
        <v>1</v>
      </c>
      <c r="H638" s="54" t="s">
        <v>239</v>
      </c>
      <c r="I638" s="47" t="s">
        <v>247</v>
      </c>
      <c r="J638" s="17">
        <v>719</v>
      </c>
      <c r="K638" s="18" t="s">
        <v>241</v>
      </c>
      <c r="L638" s="47">
        <v>342</v>
      </c>
      <c r="M638" s="47" t="s">
        <v>248</v>
      </c>
      <c r="N638" s="81">
        <v>0.75</v>
      </c>
      <c r="O638" s="47" t="s">
        <v>35</v>
      </c>
      <c r="P638" s="47" t="s">
        <v>63</v>
      </c>
      <c r="Q638" s="19">
        <v>43606</v>
      </c>
      <c r="R638" s="20">
        <v>43771</v>
      </c>
      <c r="S638" s="26">
        <v>44314</v>
      </c>
      <c r="T638" s="16">
        <f t="shared" si="67"/>
        <v>543</v>
      </c>
      <c r="U638" s="16" t="s">
        <v>252</v>
      </c>
      <c r="V638" s="16">
        <v>0</v>
      </c>
      <c r="W638" s="18">
        <v>0</v>
      </c>
      <c r="X638" s="18"/>
      <c r="Y638" s="18"/>
      <c r="Z638" s="18"/>
      <c r="AA638" s="82"/>
      <c r="AB638" s="4" t="s">
        <v>45</v>
      </c>
    </row>
    <row r="639" spans="1:28" ht="16">
      <c r="A639" s="9">
        <v>1</v>
      </c>
      <c r="B639" s="9">
        <v>2</v>
      </c>
      <c r="C639" s="9">
        <v>8</v>
      </c>
      <c r="D639" s="9" t="str">
        <f t="shared" si="61"/>
        <v>Dynan_E5_720_342_19C</v>
      </c>
      <c r="E639" s="9" t="str">
        <f t="shared" si="66"/>
        <v>Dynan_E5_720_342_19C_Lung_Block</v>
      </c>
      <c r="F639" s="282">
        <f t="shared" si="65"/>
        <v>21</v>
      </c>
      <c r="G639" s="227">
        <v>1</v>
      </c>
      <c r="H639" s="54" t="s">
        <v>239</v>
      </c>
      <c r="I639" s="47" t="s">
        <v>247</v>
      </c>
      <c r="J639" s="17">
        <v>720</v>
      </c>
      <c r="K639" s="18" t="s">
        <v>241</v>
      </c>
      <c r="L639" s="47">
        <v>342</v>
      </c>
      <c r="M639" s="47" t="s">
        <v>248</v>
      </c>
      <c r="N639" s="81">
        <v>0.75</v>
      </c>
      <c r="O639" s="47" t="s">
        <v>35</v>
      </c>
      <c r="P639" s="47" t="s">
        <v>63</v>
      </c>
      <c r="Q639" s="19">
        <v>43606</v>
      </c>
      <c r="R639" s="20">
        <v>43771</v>
      </c>
      <c r="S639" s="26">
        <v>44314</v>
      </c>
      <c r="T639" s="16">
        <f t="shared" si="67"/>
        <v>543</v>
      </c>
      <c r="U639" s="16" t="s">
        <v>252</v>
      </c>
      <c r="V639" s="16">
        <v>0</v>
      </c>
      <c r="W639" s="18">
        <v>1</v>
      </c>
      <c r="X639" s="18">
        <v>2</v>
      </c>
      <c r="Y639" s="18"/>
      <c r="Z639" s="18"/>
      <c r="AA639" s="82"/>
      <c r="AB639" s="4" t="s">
        <v>45</v>
      </c>
    </row>
    <row r="640" spans="1:28" ht="16">
      <c r="A640" s="9">
        <v>1</v>
      </c>
      <c r="B640" s="9">
        <v>2</v>
      </c>
      <c r="C640" s="9">
        <v>8</v>
      </c>
      <c r="D640" s="9" t="str">
        <f t="shared" si="61"/>
        <v>Dynan_E5_3652_319_19C</v>
      </c>
      <c r="E640" s="9" t="str">
        <f t="shared" si="66"/>
        <v>Dynan_E5_3652_319_19C_Lung_Block</v>
      </c>
      <c r="F640" s="282">
        <f t="shared" si="65"/>
        <v>22</v>
      </c>
      <c r="G640" s="227">
        <v>1</v>
      </c>
      <c r="H640" s="54" t="s">
        <v>239</v>
      </c>
      <c r="I640" s="47" t="s">
        <v>247</v>
      </c>
      <c r="J640" s="17">
        <v>3652</v>
      </c>
      <c r="K640" s="18" t="s">
        <v>241</v>
      </c>
      <c r="L640" s="47">
        <v>319</v>
      </c>
      <c r="M640" s="47" t="s">
        <v>248</v>
      </c>
      <c r="N640" s="81">
        <v>0.75</v>
      </c>
      <c r="O640" s="47" t="s">
        <v>35</v>
      </c>
      <c r="P640" s="47" t="s">
        <v>63</v>
      </c>
      <c r="Q640" s="19">
        <v>43606</v>
      </c>
      <c r="R640" s="20">
        <v>43771</v>
      </c>
      <c r="S640" s="26">
        <v>44309</v>
      </c>
      <c r="T640" s="16">
        <f t="shared" si="67"/>
        <v>538</v>
      </c>
      <c r="U640" s="16" t="s">
        <v>173</v>
      </c>
      <c r="V640" s="16">
        <v>0</v>
      </c>
      <c r="W640" s="18">
        <v>0</v>
      </c>
      <c r="X640" s="18"/>
      <c r="Y640" s="18"/>
      <c r="Z640" s="18"/>
      <c r="AA640" s="82"/>
      <c r="AB640" s="4" t="s">
        <v>45</v>
      </c>
    </row>
    <row r="641" spans="1:28" ht="16">
      <c r="A641" s="9">
        <v>1</v>
      </c>
      <c r="B641" s="9">
        <v>2</v>
      </c>
      <c r="C641" s="9">
        <v>8</v>
      </c>
      <c r="D641" s="9" t="str">
        <f t="shared" si="61"/>
        <v>Dynan_E5_3816_330_19C</v>
      </c>
      <c r="E641" s="9" t="str">
        <f t="shared" si="66"/>
        <v>Dynan_E5_3816_330_19C_Lung_Block</v>
      </c>
      <c r="F641" s="282">
        <f t="shared" si="65"/>
        <v>23</v>
      </c>
      <c r="G641" s="227">
        <v>1</v>
      </c>
      <c r="H641" s="54" t="s">
        <v>239</v>
      </c>
      <c r="I641" s="47" t="s">
        <v>247</v>
      </c>
      <c r="J641" s="17">
        <v>3816</v>
      </c>
      <c r="K641" s="18" t="s">
        <v>241</v>
      </c>
      <c r="L641" s="47">
        <v>330</v>
      </c>
      <c r="M641" s="47" t="s">
        <v>248</v>
      </c>
      <c r="N641" s="81">
        <v>0.75</v>
      </c>
      <c r="O641" s="47" t="s">
        <v>35</v>
      </c>
      <c r="P641" s="47" t="s">
        <v>63</v>
      </c>
      <c r="Q641" s="19">
        <v>43606</v>
      </c>
      <c r="R641" s="20">
        <v>43771</v>
      </c>
      <c r="S641" s="26">
        <v>44313</v>
      </c>
      <c r="T641" s="16">
        <f t="shared" si="67"/>
        <v>542</v>
      </c>
      <c r="U641" s="16" t="s">
        <v>249</v>
      </c>
      <c r="V641" s="16">
        <v>0</v>
      </c>
      <c r="W641" s="18">
        <v>0</v>
      </c>
      <c r="X641" s="18"/>
      <c r="Y641" s="18"/>
      <c r="Z641" s="18"/>
      <c r="AA641" s="82"/>
      <c r="AB641" s="4" t="s">
        <v>45</v>
      </c>
    </row>
    <row r="642" spans="1:28" ht="16">
      <c r="A642" s="9">
        <v>1</v>
      </c>
      <c r="B642" s="9">
        <v>2</v>
      </c>
      <c r="C642" s="9">
        <v>8</v>
      </c>
      <c r="D642" s="9" t="str">
        <f t="shared" si="61"/>
        <v>Dynan_E5_3817_329_19C</v>
      </c>
      <c r="E642" s="9" t="str">
        <f t="shared" si="66"/>
        <v>Dynan_E5_3817_329_19C_Lung_Block</v>
      </c>
      <c r="F642" s="282">
        <f t="shared" si="65"/>
        <v>24</v>
      </c>
      <c r="G642" s="227">
        <v>1</v>
      </c>
      <c r="H642" s="54" t="s">
        <v>239</v>
      </c>
      <c r="I642" s="47" t="s">
        <v>247</v>
      </c>
      <c r="J642" s="17">
        <v>3817</v>
      </c>
      <c r="K642" s="18" t="s">
        <v>241</v>
      </c>
      <c r="L642" s="47">
        <v>329</v>
      </c>
      <c r="M642" s="47" t="s">
        <v>248</v>
      </c>
      <c r="N642" s="81">
        <v>0.75</v>
      </c>
      <c r="O642" s="47" t="s">
        <v>35</v>
      </c>
      <c r="P642" s="47" t="s">
        <v>63</v>
      </c>
      <c r="Q642" s="19">
        <v>43606</v>
      </c>
      <c r="R642" s="20">
        <v>43771</v>
      </c>
      <c r="S642" s="26">
        <v>44313</v>
      </c>
      <c r="T642" s="16">
        <f t="shared" si="67"/>
        <v>542</v>
      </c>
      <c r="U642" s="16" t="s">
        <v>249</v>
      </c>
      <c r="V642" s="16">
        <v>0</v>
      </c>
      <c r="W642" s="18">
        <v>0</v>
      </c>
      <c r="X642" s="18"/>
      <c r="Y642" s="18"/>
      <c r="Z642" s="18"/>
      <c r="AA642" s="4"/>
      <c r="AB642" s="4" t="s">
        <v>45</v>
      </c>
    </row>
    <row r="643" spans="1:28" ht="16">
      <c r="A643" s="9">
        <v>1</v>
      </c>
      <c r="B643" s="9">
        <v>2</v>
      </c>
      <c r="C643" s="9">
        <v>8</v>
      </c>
      <c r="D643" s="9" t="str">
        <f t="shared" si="61"/>
        <v>Dynan_E5_3819_326_19C</v>
      </c>
      <c r="E643" s="9" t="str">
        <f t="shared" si="66"/>
        <v>Dynan_E5_3819_326_19C_Lung_Block</v>
      </c>
      <c r="F643" s="282">
        <f t="shared" si="65"/>
        <v>25</v>
      </c>
      <c r="G643" s="227">
        <v>1</v>
      </c>
      <c r="H643" s="23" t="s">
        <v>239</v>
      </c>
      <c r="I643" s="136" t="s">
        <v>247</v>
      </c>
      <c r="J643" s="137">
        <v>3819</v>
      </c>
      <c r="K643" s="24" t="s">
        <v>241</v>
      </c>
      <c r="L643" s="136">
        <v>326</v>
      </c>
      <c r="M643" s="136" t="s">
        <v>248</v>
      </c>
      <c r="N643" s="155">
        <v>0.75</v>
      </c>
      <c r="O643" s="136" t="s">
        <v>35</v>
      </c>
      <c r="P643" s="136" t="s">
        <v>63</v>
      </c>
      <c r="Q643" s="144">
        <v>43606</v>
      </c>
      <c r="R643" s="139">
        <v>43771</v>
      </c>
      <c r="S643" s="140">
        <v>44312</v>
      </c>
      <c r="T643" s="135">
        <f t="shared" si="67"/>
        <v>541</v>
      </c>
      <c r="U643" s="135" t="s">
        <v>249</v>
      </c>
      <c r="V643" s="16">
        <v>0</v>
      </c>
      <c r="W643" s="24">
        <v>0</v>
      </c>
      <c r="X643" s="24"/>
      <c r="Y643" s="24"/>
      <c r="Z643" s="24"/>
      <c r="AA643" s="156"/>
      <c r="AB643" s="152"/>
    </row>
    <row r="644" spans="1:28" ht="16">
      <c r="A644" s="9">
        <v>1</v>
      </c>
      <c r="B644" s="9">
        <v>2</v>
      </c>
      <c r="C644" s="9">
        <v>8</v>
      </c>
      <c r="D644" s="9" t="str">
        <f t="shared" si="61"/>
        <v>Dynan_E5_3819_330_19C</v>
      </c>
      <c r="E644" s="9" t="str">
        <f t="shared" si="66"/>
        <v>Dynan_E5_3819_330_19C_Lung_Block</v>
      </c>
      <c r="F644" s="282">
        <f t="shared" si="65"/>
        <v>26</v>
      </c>
      <c r="G644" s="227">
        <v>1</v>
      </c>
      <c r="H644" s="23" t="s">
        <v>239</v>
      </c>
      <c r="I644" s="136" t="s">
        <v>247</v>
      </c>
      <c r="J644" s="137">
        <v>3819</v>
      </c>
      <c r="K644" s="24" t="s">
        <v>241</v>
      </c>
      <c r="L644" s="136">
        <v>330</v>
      </c>
      <c r="M644" s="136" t="s">
        <v>248</v>
      </c>
      <c r="N644" s="155">
        <v>0.75</v>
      </c>
      <c r="O644" s="136" t="s">
        <v>35</v>
      </c>
      <c r="P644" s="136" t="s">
        <v>63</v>
      </c>
      <c r="Q644" s="144">
        <v>43606</v>
      </c>
      <c r="R644" s="139">
        <v>43771</v>
      </c>
      <c r="S644" s="140">
        <v>44313</v>
      </c>
      <c r="T644" s="135">
        <f t="shared" si="67"/>
        <v>542</v>
      </c>
      <c r="U644" s="135" t="s">
        <v>249</v>
      </c>
      <c r="V644" s="16">
        <v>0</v>
      </c>
      <c r="W644" s="24">
        <v>1</v>
      </c>
      <c r="X644" s="24">
        <v>1</v>
      </c>
      <c r="Y644" s="24"/>
      <c r="Z644" s="24"/>
      <c r="AA644" s="143"/>
      <c r="AB644" s="152"/>
    </row>
    <row r="645" spans="1:28" ht="16">
      <c r="A645" s="9">
        <v>1</v>
      </c>
      <c r="B645" s="9">
        <v>2</v>
      </c>
      <c r="C645" s="9">
        <v>8</v>
      </c>
      <c r="D645" s="9" t="str">
        <f t="shared" si="61"/>
        <v>Dynan_E5_3820_330_19C</v>
      </c>
      <c r="E645" s="9" t="str">
        <f t="shared" si="66"/>
        <v>Dynan_E5_3820_330_19C_Lung_Block</v>
      </c>
      <c r="F645" s="282">
        <f t="shared" si="65"/>
        <v>27</v>
      </c>
      <c r="G645" s="227">
        <v>1</v>
      </c>
      <c r="H645" s="54" t="s">
        <v>239</v>
      </c>
      <c r="I645" s="47" t="s">
        <v>247</v>
      </c>
      <c r="J645" s="17">
        <v>3820</v>
      </c>
      <c r="K645" s="18" t="s">
        <v>241</v>
      </c>
      <c r="L645" s="47">
        <v>330</v>
      </c>
      <c r="M645" s="47" t="s">
        <v>248</v>
      </c>
      <c r="N645" s="81">
        <v>0.75</v>
      </c>
      <c r="O645" s="47" t="s">
        <v>35</v>
      </c>
      <c r="P645" s="47" t="s">
        <v>63</v>
      </c>
      <c r="Q645" s="19">
        <v>43606</v>
      </c>
      <c r="R645" s="20">
        <v>43771</v>
      </c>
      <c r="S645" s="26">
        <v>44313</v>
      </c>
      <c r="T645" s="16">
        <f t="shared" si="67"/>
        <v>542</v>
      </c>
      <c r="U645" s="16" t="s">
        <v>249</v>
      </c>
      <c r="V645" s="16">
        <v>0</v>
      </c>
      <c r="W645" s="18">
        <v>1</v>
      </c>
      <c r="X645" s="18">
        <v>3</v>
      </c>
      <c r="Y645" s="18"/>
      <c r="Z645" s="18"/>
      <c r="AA645" s="4"/>
      <c r="AB645" s="4" t="s">
        <v>45</v>
      </c>
    </row>
    <row r="646" spans="1:28" ht="16">
      <c r="A646" s="9">
        <v>1</v>
      </c>
      <c r="B646" s="9">
        <v>2</v>
      </c>
      <c r="C646" s="9">
        <v>8</v>
      </c>
      <c r="D646" s="9" t="str">
        <f t="shared" si="61"/>
        <v>Dynan_E5_3822_327_19C</v>
      </c>
      <c r="E646" s="9" t="str">
        <f t="shared" si="66"/>
        <v>Dynan_E5_3822_327_19C_Lung_Block</v>
      </c>
      <c r="F646" s="282">
        <f t="shared" si="65"/>
        <v>28</v>
      </c>
      <c r="G646" s="227">
        <v>1</v>
      </c>
      <c r="H646" s="54" t="s">
        <v>239</v>
      </c>
      <c r="I646" s="47" t="s">
        <v>247</v>
      </c>
      <c r="J646" s="17">
        <v>3822</v>
      </c>
      <c r="K646" s="18" t="s">
        <v>241</v>
      </c>
      <c r="L646" s="47">
        <v>327</v>
      </c>
      <c r="M646" s="47" t="s">
        <v>248</v>
      </c>
      <c r="N646" s="81">
        <v>0.75</v>
      </c>
      <c r="O646" s="47" t="s">
        <v>35</v>
      </c>
      <c r="P646" s="47" t="s">
        <v>63</v>
      </c>
      <c r="Q646" s="19">
        <v>43606</v>
      </c>
      <c r="R646" s="20">
        <v>43771</v>
      </c>
      <c r="S646" s="26">
        <v>44312</v>
      </c>
      <c r="T646" s="16">
        <f t="shared" si="67"/>
        <v>541</v>
      </c>
      <c r="U646" s="16" t="s">
        <v>249</v>
      </c>
      <c r="V646" s="16">
        <v>0</v>
      </c>
      <c r="W646" s="18">
        <v>0</v>
      </c>
      <c r="X646" s="18"/>
      <c r="Y646" s="18"/>
      <c r="Z646" s="18">
        <v>1</v>
      </c>
      <c r="AA646" s="82" t="s">
        <v>166</v>
      </c>
      <c r="AB646" s="4" t="s">
        <v>45</v>
      </c>
    </row>
    <row r="647" spans="1:28" ht="16">
      <c r="A647" s="9">
        <v>1</v>
      </c>
      <c r="B647" s="9">
        <v>2</v>
      </c>
      <c r="C647" s="9">
        <v>8</v>
      </c>
      <c r="D647" s="9" t="str">
        <f t="shared" si="61"/>
        <v>Dynan_E5_3822_328_19C</v>
      </c>
      <c r="E647" s="9" t="str">
        <f t="shared" si="66"/>
        <v>Dynan_E5_3822_328_19C_Lung_Block</v>
      </c>
      <c r="F647" s="282">
        <f t="shared" si="65"/>
        <v>29</v>
      </c>
      <c r="G647" s="227">
        <v>1</v>
      </c>
      <c r="H647" s="54" t="s">
        <v>239</v>
      </c>
      <c r="I647" s="47" t="s">
        <v>247</v>
      </c>
      <c r="J647" s="17">
        <v>3822</v>
      </c>
      <c r="K647" s="18" t="s">
        <v>241</v>
      </c>
      <c r="L647" s="47">
        <v>328</v>
      </c>
      <c r="M647" s="47" t="s">
        <v>248</v>
      </c>
      <c r="N647" s="81">
        <v>0.75</v>
      </c>
      <c r="O647" s="47" t="s">
        <v>35</v>
      </c>
      <c r="P647" s="47" t="s">
        <v>63</v>
      </c>
      <c r="Q647" s="19">
        <v>43606</v>
      </c>
      <c r="R647" s="20">
        <v>43771</v>
      </c>
      <c r="S647" s="26">
        <v>44312</v>
      </c>
      <c r="T647" s="16">
        <f t="shared" si="67"/>
        <v>541</v>
      </c>
      <c r="U647" s="16" t="s">
        <v>249</v>
      </c>
      <c r="V647" s="16">
        <v>0</v>
      </c>
      <c r="W647" s="18">
        <v>0</v>
      </c>
      <c r="X647" s="18"/>
      <c r="Y647" s="18"/>
      <c r="Z647" s="18"/>
      <c r="AA647" s="82"/>
      <c r="AB647" s="4" t="s">
        <v>45</v>
      </c>
    </row>
    <row r="648" spans="1:28" ht="16">
      <c r="A648" s="9">
        <v>1</v>
      </c>
      <c r="B648" s="9">
        <v>2</v>
      </c>
      <c r="C648" s="9">
        <v>8</v>
      </c>
      <c r="D648" s="9" t="str">
        <f t="shared" si="61"/>
        <v>Dynan_E5_3824_327_19C</v>
      </c>
      <c r="E648" s="9" t="str">
        <f t="shared" si="66"/>
        <v>Dynan_E5_3824_327_19C_Lung_Block</v>
      </c>
      <c r="F648" s="282">
        <f>F647+1</f>
        <v>30</v>
      </c>
      <c r="G648" s="227">
        <v>1</v>
      </c>
      <c r="H648" s="54" t="s">
        <v>239</v>
      </c>
      <c r="I648" s="47" t="s">
        <v>247</v>
      </c>
      <c r="J648" s="17">
        <v>3824</v>
      </c>
      <c r="K648" s="18" t="s">
        <v>241</v>
      </c>
      <c r="L648" s="47">
        <v>327</v>
      </c>
      <c r="M648" s="47" t="s">
        <v>248</v>
      </c>
      <c r="N648" s="81">
        <v>0.75</v>
      </c>
      <c r="O648" s="47" t="s">
        <v>35</v>
      </c>
      <c r="P648" s="47" t="s">
        <v>63</v>
      </c>
      <c r="Q648" s="19">
        <v>43606</v>
      </c>
      <c r="R648" s="20">
        <v>43771</v>
      </c>
      <c r="S648" s="26">
        <v>44312</v>
      </c>
      <c r="T648" s="16">
        <f t="shared" si="67"/>
        <v>541</v>
      </c>
      <c r="U648" s="16" t="s">
        <v>249</v>
      </c>
      <c r="V648" s="16">
        <v>0</v>
      </c>
      <c r="W648" s="18">
        <v>1</v>
      </c>
      <c r="X648" s="18">
        <v>1</v>
      </c>
      <c r="Y648" s="18"/>
      <c r="Z648" s="18"/>
      <c r="AA648" s="82"/>
      <c r="AB648" s="4" t="s">
        <v>45</v>
      </c>
    </row>
    <row r="649" spans="1:28" ht="16">
      <c r="A649" s="9">
        <v>1</v>
      </c>
      <c r="B649" s="9">
        <v>2</v>
      </c>
      <c r="C649" s="9">
        <v>8</v>
      </c>
      <c r="D649" s="9" t="str">
        <f t="shared" si="61"/>
        <v>Dynan_E5_3825_327_19C</v>
      </c>
      <c r="E649" s="9" t="str">
        <f t="shared" si="66"/>
        <v>Dynan_E5_3825_327_19C_Lung_Block</v>
      </c>
      <c r="F649" s="282">
        <f t="shared" si="65"/>
        <v>31</v>
      </c>
      <c r="G649" s="227">
        <v>1</v>
      </c>
      <c r="H649" s="54" t="s">
        <v>239</v>
      </c>
      <c r="I649" s="47" t="s">
        <v>247</v>
      </c>
      <c r="J649" s="17">
        <v>3825</v>
      </c>
      <c r="K649" s="18" t="s">
        <v>241</v>
      </c>
      <c r="L649" s="47">
        <v>327</v>
      </c>
      <c r="M649" s="47" t="s">
        <v>248</v>
      </c>
      <c r="N649" s="81">
        <v>0.75</v>
      </c>
      <c r="O649" s="47" t="s">
        <v>35</v>
      </c>
      <c r="P649" s="47" t="s">
        <v>63</v>
      </c>
      <c r="Q649" s="19">
        <v>43606</v>
      </c>
      <c r="R649" s="20">
        <v>43771</v>
      </c>
      <c r="S649" s="26">
        <v>44312</v>
      </c>
      <c r="T649" s="16">
        <f t="shared" si="67"/>
        <v>541</v>
      </c>
      <c r="U649" s="16" t="s">
        <v>249</v>
      </c>
      <c r="V649" s="16">
        <v>0</v>
      </c>
      <c r="W649" s="18">
        <v>0</v>
      </c>
      <c r="X649" s="18"/>
      <c r="Y649" s="18"/>
      <c r="Z649" s="18"/>
      <c r="AA649" s="82"/>
      <c r="AB649" s="4" t="s">
        <v>45</v>
      </c>
    </row>
    <row r="650" spans="1:28" ht="16">
      <c r="A650" s="9">
        <v>1</v>
      </c>
      <c r="B650" s="9">
        <v>2</v>
      </c>
      <c r="C650" s="9">
        <v>8</v>
      </c>
      <c r="D650" s="9" t="str">
        <f t="shared" si="61"/>
        <v>Dynan_E5_3826_328_19C</v>
      </c>
      <c r="E650" s="9" t="str">
        <f t="shared" si="66"/>
        <v>Dynan_E5_3826_328_19C_Lung_Block</v>
      </c>
      <c r="F650" s="282">
        <f t="shared" si="65"/>
        <v>32</v>
      </c>
      <c r="G650" s="227">
        <v>1</v>
      </c>
      <c r="H650" s="54" t="s">
        <v>239</v>
      </c>
      <c r="I650" s="47" t="s">
        <v>247</v>
      </c>
      <c r="J650" s="17">
        <v>3826</v>
      </c>
      <c r="K650" s="18" t="s">
        <v>241</v>
      </c>
      <c r="L650" s="47">
        <v>328</v>
      </c>
      <c r="M650" s="47" t="s">
        <v>248</v>
      </c>
      <c r="N650" s="81">
        <v>0.75</v>
      </c>
      <c r="O650" s="47" t="s">
        <v>35</v>
      </c>
      <c r="P650" s="47" t="s">
        <v>63</v>
      </c>
      <c r="Q650" s="19">
        <v>43606</v>
      </c>
      <c r="R650" s="20">
        <v>43771</v>
      </c>
      <c r="S650" s="26">
        <v>44312</v>
      </c>
      <c r="T650" s="16">
        <f t="shared" si="67"/>
        <v>541</v>
      </c>
      <c r="U650" s="16" t="s">
        <v>249</v>
      </c>
      <c r="V650" s="16">
        <v>0</v>
      </c>
      <c r="W650" s="18">
        <v>1</v>
      </c>
      <c r="X650" s="18"/>
      <c r="Y650" s="18">
        <v>1</v>
      </c>
      <c r="Z650" s="18"/>
      <c r="AA650" s="82"/>
      <c r="AB650" s="4" t="s">
        <v>45</v>
      </c>
    </row>
    <row r="651" spans="1:28" ht="16">
      <c r="A651" s="9">
        <v>1</v>
      </c>
      <c r="B651" s="9">
        <v>2</v>
      </c>
      <c r="C651" s="9">
        <v>8</v>
      </c>
      <c r="D651" s="9" t="str">
        <f t="shared" si="61"/>
        <v>Dynan_E5_3828_328_19C</v>
      </c>
      <c r="E651" s="9" t="str">
        <f t="shared" si="66"/>
        <v>Dynan_E5_3828_328_19C_Lung_Block</v>
      </c>
      <c r="F651" s="282">
        <f t="shared" si="65"/>
        <v>33</v>
      </c>
      <c r="G651" s="227">
        <v>1</v>
      </c>
      <c r="H651" s="54" t="s">
        <v>239</v>
      </c>
      <c r="I651" s="47" t="s">
        <v>247</v>
      </c>
      <c r="J651" s="17">
        <v>3828</v>
      </c>
      <c r="K651" s="18" t="s">
        <v>241</v>
      </c>
      <c r="L651" s="47">
        <v>328</v>
      </c>
      <c r="M651" s="47" t="s">
        <v>248</v>
      </c>
      <c r="N651" s="81">
        <v>0.75</v>
      </c>
      <c r="O651" s="47" t="s">
        <v>35</v>
      </c>
      <c r="P651" s="47" t="s">
        <v>63</v>
      </c>
      <c r="Q651" s="19">
        <v>43606</v>
      </c>
      <c r="R651" s="20">
        <v>43771</v>
      </c>
      <c r="S651" s="26">
        <v>44312</v>
      </c>
      <c r="T651" s="16">
        <f t="shared" si="67"/>
        <v>541</v>
      </c>
      <c r="U651" s="16" t="s">
        <v>249</v>
      </c>
      <c r="V651" s="16">
        <v>0</v>
      </c>
      <c r="W651" s="18">
        <v>0</v>
      </c>
      <c r="X651" s="18"/>
      <c r="Y651" s="18"/>
      <c r="Z651" s="18"/>
      <c r="AA651" s="82"/>
      <c r="AB651" s="4" t="s">
        <v>45</v>
      </c>
    </row>
    <row r="652" spans="1:28" ht="16">
      <c r="A652" s="9">
        <v>1</v>
      </c>
      <c r="B652" s="9">
        <v>2</v>
      </c>
      <c r="C652" s="9">
        <v>8</v>
      </c>
      <c r="D652" s="9" t="str">
        <f t="shared" si="61"/>
        <v>Dynan_E5_3829_328_19C</v>
      </c>
      <c r="E652" s="9" t="str">
        <f t="shared" si="66"/>
        <v>Dynan_E5_3829_328_19C_Lung_Block</v>
      </c>
      <c r="F652" s="282">
        <f t="shared" si="65"/>
        <v>34</v>
      </c>
      <c r="G652" s="227">
        <v>1</v>
      </c>
      <c r="H652" s="54" t="s">
        <v>239</v>
      </c>
      <c r="I652" s="47" t="s">
        <v>247</v>
      </c>
      <c r="J652" s="17">
        <v>3829</v>
      </c>
      <c r="K652" s="18" t="s">
        <v>241</v>
      </c>
      <c r="L652" s="47">
        <v>328</v>
      </c>
      <c r="M652" s="47" t="s">
        <v>248</v>
      </c>
      <c r="N652" s="81">
        <v>0.75</v>
      </c>
      <c r="O652" s="47" t="s">
        <v>35</v>
      </c>
      <c r="P652" s="47" t="s">
        <v>63</v>
      </c>
      <c r="Q652" s="19">
        <v>43606</v>
      </c>
      <c r="R652" s="20">
        <v>43771</v>
      </c>
      <c r="S652" s="26">
        <v>44312</v>
      </c>
      <c r="T652" s="16">
        <f t="shared" si="67"/>
        <v>541</v>
      </c>
      <c r="U652" s="16" t="s">
        <v>249</v>
      </c>
      <c r="V652" s="16">
        <v>0</v>
      </c>
      <c r="W652" s="18">
        <v>0</v>
      </c>
      <c r="X652" s="18"/>
      <c r="Y652" s="18"/>
      <c r="Z652" s="18"/>
      <c r="AA652" s="82"/>
      <c r="AB652" s="4" t="s">
        <v>45</v>
      </c>
    </row>
    <row r="653" spans="1:28" ht="16">
      <c r="A653" s="9">
        <v>1</v>
      </c>
      <c r="B653" s="9">
        <v>2</v>
      </c>
      <c r="C653" s="9">
        <v>8</v>
      </c>
      <c r="D653" s="9" t="str">
        <f t="shared" si="61"/>
        <v>Dynan_E5_3830_328_19C</v>
      </c>
      <c r="E653" s="9" t="str">
        <f t="shared" si="66"/>
        <v>Dynan_E5_3830_328_19C_Lung_Block</v>
      </c>
      <c r="F653" s="282">
        <f t="shared" si="65"/>
        <v>35</v>
      </c>
      <c r="G653" s="227">
        <v>1</v>
      </c>
      <c r="H653" s="54" t="s">
        <v>239</v>
      </c>
      <c r="I653" s="47" t="s">
        <v>247</v>
      </c>
      <c r="J653" s="17">
        <v>3830</v>
      </c>
      <c r="K653" s="18" t="s">
        <v>241</v>
      </c>
      <c r="L653" s="47">
        <v>328</v>
      </c>
      <c r="M653" s="47" t="s">
        <v>248</v>
      </c>
      <c r="N653" s="81">
        <v>0.75</v>
      </c>
      <c r="O653" s="47" t="s">
        <v>35</v>
      </c>
      <c r="P653" s="47" t="s">
        <v>63</v>
      </c>
      <c r="Q653" s="19">
        <v>43606</v>
      </c>
      <c r="R653" s="20">
        <v>43771</v>
      </c>
      <c r="S653" s="26">
        <v>44312</v>
      </c>
      <c r="T653" s="16">
        <f t="shared" si="67"/>
        <v>541</v>
      </c>
      <c r="U653" s="16" t="s">
        <v>249</v>
      </c>
      <c r="V653" s="16">
        <v>0</v>
      </c>
      <c r="W653" s="18">
        <v>0</v>
      </c>
      <c r="X653" s="18"/>
      <c r="Y653" s="18"/>
      <c r="Z653" s="18"/>
      <c r="AA653" s="82"/>
      <c r="AB653" s="4" t="s">
        <v>45</v>
      </c>
    </row>
    <row r="654" spans="1:28" ht="16">
      <c r="A654" s="9">
        <v>1</v>
      </c>
      <c r="B654" s="9">
        <v>2</v>
      </c>
      <c r="C654" s="9">
        <v>8</v>
      </c>
      <c r="D654" s="9" t="str">
        <f t="shared" si="61"/>
        <v>Dynan_E5_3831_325_19C</v>
      </c>
      <c r="E654" s="9" t="str">
        <f t="shared" si="66"/>
        <v>Dynan_E5_3831_325_19C_Lung_Block</v>
      </c>
      <c r="F654" s="282">
        <f t="shared" si="65"/>
        <v>36</v>
      </c>
      <c r="G654" s="227">
        <v>1</v>
      </c>
      <c r="H654" s="54" t="s">
        <v>239</v>
      </c>
      <c r="I654" s="47" t="s">
        <v>247</v>
      </c>
      <c r="J654" s="17">
        <v>3831</v>
      </c>
      <c r="K654" s="18" t="s">
        <v>241</v>
      </c>
      <c r="L654" s="47">
        <v>325</v>
      </c>
      <c r="M654" s="47" t="s">
        <v>248</v>
      </c>
      <c r="N654" s="81">
        <v>0.75</v>
      </c>
      <c r="O654" s="47" t="s">
        <v>35</v>
      </c>
      <c r="P654" s="47" t="s">
        <v>63</v>
      </c>
      <c r="Q654" s="19">
        <v>43606</v>
      </c>
      <c r="R654" s="20">
        <v>43771</v>
      </c>
      <c r="S654" s="26">
        <v>44312</v>
      </c>
      <c r="T654" s="16">
        <f t="shared" si="67"/>
        <v>541</v>
      </c>
      <c r="U654" s="16" t="s">
        <v>249</v>
      </c>
      <c r="V654" s="16">
        <v>0</v>
      </c>
      <c r="W654" s="18">
        <v>0</v>
      </c>
      <c r="X654" s="18"/>
      <c r="Y654" s="18"/>
      <c r="Z654" s="18">
        <v>1</v>
      </c>
      <c r="AA654" s="82" t="s">
        <v>82</v>
      </c>
      <c r="AB654" s="4" t="s">
        <v>45</v>
      </c>
    </row>
    <row r="655" spans="1:28" ht="16">
      <c r="A655" s="9">
        <v>1</v>
      </c>
      <c r="B655" s="9">
        <v>3</v>
      </c>
      <c r="C655" s="9">
        <v>1</v>
      </c>
      <c r="D655" s="9" t="str">
        <f t="shared" si="61"/>
        <v>Dynan_E5_3832_325_19C</v>
      </c>
      <c r="E655" s="9" t="str">
        <f t="shared" si="66"/>
        <v>Dynan_E5_3832_325_19C_Lung_Block</v>
      </c>
      <c r="F655" s="282">
        <f>1</f>
        <v>1</v>
      </c>
      <c r="G655" s="227">
        <v>1</v>
      </c>
      <c r="H655" s="54" t="s">
        <v>239</v>
      </c>
      <c r="I655" s="47" t="s">
        <v>247</v>
      </c>
      <c r="J655" s="17">
        <v>3832</v>
      </c>
      <c r="K655" s="18" t="s">
        <v>241</v>
      </c>
      <c r="L655" s="47">
        <v>325</v>
      </c>
      <c r="M655" s="47" t="s">
        <v>248</v>
      </c>
      <c r="N655" s="81">
        <v>0.75</v>
      </c>
      <c r="O655" s="47" t="s">
        <v>35</v>
      </c>
      <c r="P655" s="47" t="s">
        <v>63</v>
      </c>
      <c r="Q655" s="19">
        <v>43606</v>
      </c>
      <c r="R655" s="20">
        <v>43771</v>
      </c>
      <c r="S655" s="26">
        <v>44312</v>
      </c>
      <c r="T655" s="16">
        <f t="shared" si="67"/>
        <v>541</v>
      </c>
      <c r="U655" s="16" t="s">
        <v>249</v>
      </c>
      <c r="V655" s="16">
        <v>0</v>
      </c>
      <c r="W655" s="18">
        <v>0</v>
      </c>
      <c r="X655" s="18"/>
      <c r="Y655" s="18"/>
      <c r="Z655" s="18"/>
      <c r="AA655" s="82"/>
      <c r="AB655" s="4" t="s">
        <v>45</v>
      </c>
    </row>
    <row r="656" spans="1:28" ht="16">
      <c r="A656" s="9">
        <v>1</v>
      </c>
      <c r="B656" s="9">
        <v>3</v>
      </c>
      <c r="C656" s="9">
        <v>1</v>
      </c>
      <c r="D656" s="9" t="str">
        <f t="shared" si="61"/>
        <v>Dynan_E5_3832_326_19C</v>
      </c>
      <c r="E656" s="9" t="str">
        <f t="shared" si="66"/>
        <v>Dynan_E5_3832_326_19C_Lung_Block</v>
      </c>
      <c r="F656" s="282">
        <f>F655+1</f>
        <v>2</v>
      </c>
      <c r="G656" s="227">
        <v>1</v>
      </c>
      <c r="H656" s="54" t="s">
        <v>239</v>
      </c>
      <c r="I656" s="47" t="s">
        <v>247</v>
      </c>
      <c r="J656" s="17">
        <v>3832</v>
      </c>
      <c r="K656" s="18" t="s">
        <v>241</v>
      </c>
      <c r="L656" s="47">
        <v>326</v>
      </c>
      <c r="M656" s="47" t="s">
        <v>248</v>
      </c>
      <c r="N656" s="81">
        <v>0.75</v>
      </c>
      <c r="O656" s="47" t="s">
        <v>35</v>
      </c>
      <c r="P656" s="47" t="s">
        <v>63</v>
      </c>
      <c r="Q656" s="19">
        <v>43606</v>
      </c>
      <c r="R656" s="20">
        <v>43771</v>
      </c>
      <c r="S656" s="26">
        <v>44312</v>
      </c>
      <c r="T656" s="16">
        <f t="shared" si="67"/>
        <v>541</v>
      </c>
      <c r="U656" s="16" t="s">
        <v>249</v>
      </c>
      <c r="V656" s="16">
        <v>0</v>
      </c>
      <c r="W656" s="18">
        <v>0</v>
      </c>
      <c r="X656" s="18"/>
      <c r="Y656" s="18"/>
      <c r="Z656" s="18"/>
      <c r="AA656" s="82"/>
      <c r="AB656" s="4" t="s">
        <v>45</v>
      </c>
    </row>
    <row r="657" spans="1:28" ht="16">
      <c r="A657" s="9">
        <v>1</v>
      </c>
      <c r="B657" s="9">
        <v>3</v>
      </c>
      <c r="C657" s="9">
        <v>1</v>
      </c>
      <c r="D657" s="9" t="str">
        <f t="shared" si="61"/>
        <v>Dynan_E5_3833_325_19C</v>
      </c>
      <c r="E657" s="9" t="str">
        <f t="shared" si="66"/>
        <v>Dynan_E5_3833_325_19C_Lung_Block</v>
      </c>
      <c r="F657" s="282">
        <f t="shared" ref="F657:F689" si="68">F656+1</f>
        <v>3</v>
      </c>
      <c r="G657" s="227">
        <v>1</v>
      </c>
      <c r="H657" s="54" t="s">
        <v>239</v>
      </c>
      <c r="I657" s="47" t="s">
        <v>247</v>
      </c>
      <c r="J657" s="17">
        <v>3833</v>
      </c>
      <c r="K657" s="18" t="s">
        <v>241</v>
      </c>
      <c r="L657" s="47">
        <v>325</v>
      </c>
      <c r="M657" s="47" t="s">
        <v>248</v>
      </c>
      <c r="N657" s="81">
        <v>0.75</v>
      </c>
      <c r="O657" s="47" t="s">
        <v>35</v>
      </c>
      <c r="P657" s="47" t="s">
        <v>63</v>
      </c>
      <c r="Q657" s="19">
        <v>43606</v>
      </c>
      <c r="R657" s="20">
        <v>43771</v>
      </c>
      <c r="S657" s="26">
        <v>44312</v>
      </c>
      <c r="T657" s="16">
        <f t="shared" si="67"/>
        <v>541</v>
      </c>
      <c r="U657" s="16" t="s">
        <v>249</v>
      </c>
      <c r="V657" s="16">
        <v>0</v>
      </c>
      <c r="W657" s="18">
        <v>0</v>
      </c>
      <c r="X657" s="18"/>
      <c r="Y657" s="18"/>
      <c r="Z657" s="18"/>
      <c r="AA657" s="82"/>
      <c r="AB657" s="4" t="s">
        <v>45</v>
      </c>
    </row>
    <row r="658" spans="1:28" ht="16">
      <c r="A658" s="9">
        <v>1</v>
      </c>
      <c r="B658" s="9">
        <v>3</v>
      </c>
      <c r="C658" s="9">
        <v>1</v>
      </c>
      <c r="D658" s="9" t="str">
        <f t="shared" si="61"/>
        <v>Dynan_E5_3834_325_19C</v>
      </c>
      <c r="E658" s="9" t="str">
        <f t="shared" si="66"/>
        <v>Dynan_E5_3834_325_19C_Lung_Block</v>
      </c>
      <c r="F658" s="282">
        <f t="shared" si="68"/>
        <v>4</v>
      </c>
      <c r="G658" s="227">
        <v>1</v>
      </c>
      <c r="H658" s="54" t="s">
        <v>239</v>
      </c>
      <c r="I658" s="47" t="s">
        <v>247</v>
      </c>
      <c r="J658" s="17">
        <v>3834</v>
      </c>
      <c r="K658" s="18" t="s">
        <v>241</v>
      </c>
      <c r="L658" s="47">
        <v>325</v>
      </c>
      <c r="M658" s="47" t="s">
        <v>248</v>
      </c>
      <c r="N658" s="81">
        <v>0.75</v>
      </c>
      <c r="O658" s="47" t="s">
        <v>35</v>
      </c>
      <c r="P658" s="47" t="s">
        <v>63</v>
      </c>
      <c r="Q658" s="19">
        <v>43606</v>
      </c>
      <c r="R658" s="20">
        <v>43771</v>
      </c>
      <c r="S658" s="26">
        <v>44312</v>
      </c>
      <c r="T658" s="16">
        <f t="shared" si="67"/>
        <v>541</v>
      </c>
      <c r="U658" s="16" t="s">
        <v>249</v>
      </c>
      <c r="V658" s="16">
        <v>0</v>
      </c>
      <c r="W658" s="18">
        <v>0</v>
      </c>
      <c r="X658" s="18"/>
      <c r="Y658" s="18"/>
      <c r="Z658" s="18">
        <v>1</v>
      </c>
      <c r="AA658" s="82" t="s">
        <v>166</v>
      </c>
      <c r="AB658" s="4" t="s">
        <v>45</v>
      </c>
    </row>
    <row r="659" spans="1:28" ht="16">
      <c r="A659" s="9">
        <v>1</v>
      </c>
      <c r="B659" s="9">
        <v>3</v>
      </c>
      <c r="C659" s="9">
        <v>1</v>
      </c>
      <c r="D659" s="9" t="str">
        <f t="shared" si="61"/>
        <v>Dynan_E5_3836.1_326_19C</v>
      </c>
      <c r="E659" s="9" t="str">
        <f t="shared" si="66"/>
        <v>Dynan_E5_3836.1_326_19C_Lung_Block</v>
      </c>
      <c r="F659" s="282">
        <f t="shared" si="68"/>
        <v>5</v>
      </c>
      <c r="G659" s="227">
        <v>1</v>
      </c>
      <c r="H659" s="54" t="s">
        <v>239</v>
      </c>
      <c r="I659" s="47" t="s">
        <v>247</v>
      </c>
      <c r="J659" s="17">
        <v>3836.1</v>
      </c>
      <c r="K659" s="18" t="s">
        <v>241</v>
      </c>
      <c r="L659" s="47">
        <v>326</v>
      </c>
      <c r="M659" s="47" t="s">
        <v>248</v>
      </c>
      <c r="N659" s="81">
        <v>0.75</v>
      </c>
      <c r="O659" s="47" t="s">
        <v>35</v>
      </c>
      <c r="P659" s="47" t="s">
        <v>63</v>
      </c>
      <c r="Q659" s="19">
        <v>43606</v>
      </c>
      <c r="R659" s="20">
        <v>43771</v>
      </c>
      <c r="S659" s="26">
        <v>44312</v>
      </c>
      <c r="T659" s="16">
        <f t="shared" si="67"/>
        <v>541</v>
      </c>
      <c r="U659" s="16" t="s">
        <v>249</v>
      </c>
      <c r="V659" s="16">
        <v>0</v>
      </c>
      <c r="W659" s="18">
        <v>1</v>
      </c>
      <c r="X659" s="18">
        <v>1</v>
      </c>
      <c r="Y659" s="18"/>
      <c r="Z659" s="18"/>
      <c r="AA659" s="82"/>
      <c r="AB659" s="4" t="s">
        <v>45</v>
      </c>
    </row>
    <row r="660" spans="1:28" ht="16">
      <c r="A660" s="9">
        <v>1</v>
      </c>
      <c r="B660" s="9">
        <v>3</v>
      </c>
      <c r="C660" s="9">
        <v>1</v>
      </c>
      <c r="D660" s="9" t="str">
        <f t="shared" si="61"/>
        <v>Dynan_E5_3836.2_326_19C</v>
      </c>
      <c r="E660" s="9" t="str">
        <f t="shared" si="66"/>
        <v>Dynan_E5_3836.2_326_19C_Lung_Block</v>
      </c>
      <c r="F660" s="282">
        <f t="shared" si="68"/>
        <v>6</v>
      </c>
      <c r="G660" s="227">
        <v>1</v>
      </c>
      <c r="H660" s="54" t="s">
        <v>239</v>
      </c>
      <c r="I660" s="47" t="s">
        <v>247</v>
      </c>
      <c r="J660" s="17">
        <v>3836.2</v>
      </c>
      <c r="K660" s="18" t="s">
        <v>241</v>
      </c>
      <c r="L660" s="47">
        <v>326</v>
      </c>
      <c r="M660" s="47" t="s">
        <v>248</v>
      </c>
      <c r="N660" s="81">
        <v>0.75</v>
      </c>
      <c r="O660" s="47" t="s">
        <v>35</v>
      </c>
      <c r="P660" s="47" t="s">
        <v>63</v>
      </c>
      <c r="Q660" s="19">
        <v>43606</v>
      </c>
      <c r="R660" s="20">
        <v>43771</v>
      </c>
      <c r="S660" s="26">
        <v>44312</v>
      </c>
      <c r="T660" s="16">
        <f t="shared" si="67"/>
        <v>541</v>
      </c>
      <c r="U660" s="16" t="s">
        <v>252</v>
      </c>
      <c r="V660" s="16">
        <v>0</v>
      </c>
      <c r="W660" s="43">
        <v>0</v>
      </c>
      <c r="X660" s="43"/>
      <c r="Y660" s="43"/>
      <c r="Z660" s="43"/>
      <c r="AA660" s="4"/>
      <c r="AB660" s="4" t="s">
        <v>45</v>
      </c>
    </row>
    <row r="661" spans="1:28" ht="16">
      <c r="A661" s="9">
        <v>1</v>
      </c>
      <c r="B661" s="9">
        <v>3</v>
      </c>
      <c r="C661" s="9">
        <v>1</v>
      </c>
      <c r="D661" s="9" t="str">
        <f t="shared" si="61"/>
        <v>Dynan_E5_3851_322_19C</v>
      </c>
      <c r="E661" s="9" t="str">
        <f t="shared" si="66"/>
        <v>Dynan_E5_3851_322_19C_Lung_Block</v>
      </c>
      <c r="F661" s="282">
        <f t="shared" si="68"/>
        <v>7</v>
      </c>
      <c r="G661" s="227">
        <v>1</v>
      </c>
      <c r="H661" s="54" t="s">
        <v>239</v>
      </c>
      <c r="I661" s="47" t="s">
        <v>247</v>
      </c>
      <c r="J661" s="17">
        <v>3851</v>
      </c>
      <c r="K661" s="18" t="s">
        <v>241</v>
      </c>
      <c r="L661" s="47">
        <v>322</v>
      </c>
      <c r="M661" s="47" t="s">
        <v>248</v>
      </c>
      <c r="N661" s="81">
        <v>0.75</v>
      </c>
      <c r="O661" s="47" t="s">
        <v>35</v>
      </c>
      <c r="P661" s="47" t="s">
        <v>63</v>
      </c>
      <c r="Q661" s="19">
        <v>43606</v>
      </c>
      <c r="R661" s="20">
        <v>43771</v>
      </c>
      <c r="S661" s="26">
        <v>44312</v>
      </c>
      <c r="T661" s="16">
        <f t="shared" si="67"/>
        <v>541</v>
      </c>
      <c r="U661" s="16" t="s">
        <v>249</v>
      </c>
      <c r="V661" s="16">
        <v>0</v>
      </c>
      <c r="W661" s="18">
        <v>0</v>
      </c>
      <c r="X661" s="18"/>
      <c r="Y661" s="18"/>
      <c r="Z661" s="18"/>
      <c r="AA661" s="82" t="s">
        <v>253</v>
      </c>
      <c r="AB661" s="4" t="s">
        <v>45</v>
      </c>
    </row>
    <row r="662" spans="1:28" ht="16">
      <c r="A662" s="9">
        <v>1</v>
      </c>
      <c r="B662" s="9">
        <v>3</v>
      </c>
      <c r="C662" s="9">
        <v>1</v>
      </c>
      <c r="D662" s="9" t="str">
        <f t="shared" si="61"/>
        <v>Dynan_E5_3853_321_19C</v>
      </c>
      <c r="E662" s="9" t="str">
        <f t="shared" si="66"/>
        <v>Dynan_E5_3853_321_19C_Lung_Block</v>
      </c>
      <c r="F662" s="282">
        <f t="shared" si="68"/>
        <v>8</v>
      </c>
      <c r="G662" s="227">
        <v>1</v>
      </c>
      <c r="H662" s="54" t="s">
        <v>239</v>
      </c>
      <c r="I662" s="47" t="s">
        <v>247</v>
      </c>
      <c r="J662" s="17">
        <v>3853</v>
      </c>
      <c r="K662" s="18" t="s">
        <v>241</v>
      </c>
      <c r="L662" s="47">
        <v>321</v>
      </c>
      <c r="M662" s="47" t="s">
        <v>248</v>
      </c>
      <c r="N662" s="81">
        <v>0.75</v>
      </c>
      <c r="O662" s="47" t="s">
        <v>35</v>
      </c>
      <c r="P662" s="47" t="s">
        <v>63</v>
      </c>
      <c r="Q662" s="19">
        <v>43606</v>
      </c>
      <c r="R662" s="20">
        <v>43771</v>
      </c>
      <c r="S662" s="26">
        <v>44312</v>
      </c>
      <c r="T662" s="16">
        <f t="shared" si="67"/>
        <v>541</v>
      </c>
      <c r="U662" s="16" t="s">
        <v>249</v>
      </c>
      <c r="V662" s="16">
        <v>0</v>
      </c>
      <c r="W662" s="18">
        <v>0</v>
      </c>
      <c r="X662" s="18"/>
      <c r="Y662" s="18"/>
      <c r="Z662" s="18"/>
      <c r="AA662" s="4"/>
      <c r="AB662" s="4" t="s">
        <v>45</v>
      </c>
    </row>
    <row r="663" spans="1:28" ht="16">
      <c r="A663" s="9">
        <v>1</v>
      </c>
      <c r="B663" s="9">
        <v>3</v>
      </c>
      <c r="C663" s="9">
        <v>1</v>
      </c>
      <c r="D663" s="9" t="str">
        <f t="shared" si="61"/>
        <v>Dynan_E5_3854_322_19C</v>
      </c>
      <c r="E663" s="9" t="str">
        <f t="shared" si="66"/>
        <v>Dynan_E5_3854_322_19C_Lung_Block</v>
      </c>
      <c r="F663" s="282">
        <f t="shared" si="68"/>
        <v>9</v>
      </c>
      <c r="G663" s="227">
        <v>1</v>
      </c>
      <c r="H663" s="54" t="s">
        <v>239</v>
      </c>
      <c r="I663" s="47" t="s">
        <v>247</v>
      </c>
      <c r="J663" s="17">
        <v>3854</v>
      </c>
      <c r="K663" s="18" t="s">
        <v>241</v>
      </c>
      <c r="L663" s="47">
        <v>322</v>
      </c>
      <c r="M663" s="47" t="s">
        <v>248</v>
      </c>
      <c r="N663" s="81">
        <v>0.75</v>
      </c>
      <c r="O663" s="47" t="s">
        <v>35</v>
      </c>
      <c r="P663" s="47" t="s">
        <v>63</v>
      </c>
      <c r="Q663" s="19">
        <v>43606</v>
      </c>
      <c r="R663" s="20">
        <v>43771</v>
      </c>
      <c r="S663" s="26">
        <v>44312</v>
      </c>
      <c r="T663" s="16">
        <f t="shared" si="67"/>
        <v>541</v>
      </c>
      <c r="U663" s="16" t="s">
        <v>249</v>
      </c>
      <c r="V663" s="16">
        <v>0</v>
      </c>
      <c r="W663" s="18">
        <v>0</v>
      </c>
      <c r="X663" s="18"/>
      <c r="Y663" s="18"/>
      <c r="Z663" s="18"/>
      <c r="AA663" s="82"/>
      <c r="AB663" s="4" t="s">
        <v>45</v>
      </c>
    </row>
    <row r="664" spans="1:28" ht="16">
      <c r="A664" s="9">
        <v>1</v>
      </c>
      <c r="B664" s="9">
        <v>3</v>
      </c>
      <c r="C664" s="9">
        <v>1</v>
      </c>
      <c r="D664" s="9" t="str">
        <f t="shared" si="61"/>
        <v>Dynan_E5_3855_321_19C</v>
      </c>
      <c r="E664" s="9" t="str">
        <f t="shared" si="66"/>
        <v>Dynan_E5_3855_321_19C_Lung_Block</v>
      </c>
      <c r="F664" s="282">
        <f t="shared" si="68"/>
        <v>10</v>
      </c>
      <c r="G664" s="227">
        <v>1</v>
      </c>
      <c r="H664" s="54" t="s">
        <v>239</v>
      </c>
      <c r="I664" s="47" t="s">
        <v>247</v>
      </c>
      <c r="J664" s="17">
        <v>3855</v>
      </c>
      <c r="K664" s="18" t="s">
        <v>241</v>
      </c>
      <c r="L664" s="47">
        <v>321</v>
      </c>
      <c r="M664" s="47" t="s">
        <v>248</v>
      </c>
      <c r="N664" s="81">
        <v>0.75</v>
      </c>
      <c r="O664" s="47" t="s">
        <v>35</v>
      </c>
      <c r="P664" s="47" t="s">
        <v>63</v>
      </c>
      <c r="Q664" s="19">
        <v>43606</v>
      </c>
      <c r="R664" s="20">
        <v>43771</v>
      </c>
      <c r="S664" s="26">
        <v>44312</v>
      </c>
      <c r="T664" s="16">
        <f t="shared" si="67"/>
        <v>541</v>
      </c>
      <c r="U664" s="16" t="s">
        <v>249</v>
      </c>
      <c r="V664" s="16">
        <v>0</v>
      </c>
      <c r="W664" s="18">
        <v>0</v>
      </c>
      <c r="X664" s="18"/>
      <c r="Y664" s="18"/>
      <c r="Z664" s="18"/>
      <c r="AA664" s="4"/>
      <c r="AB664" s="4" t="s">
        <v>45</v>
      </c>
    </row>
    <row r="665" spans="1:28" ht="16">
      <c r="A665" s="9">
        <v>1</v>
      </c>
      <c r="B665" s="9">
        <v>3</v>
      </c>
      <c r="C665" s="9">
        <v>1</v>
      </c>
      <c r="D665" s="9" t="str">
        <f t="shared" si="61"/>
        <v>Dynan_E5_3856_322_19C</v>
      </c>
      <c r="E665" s="9" t="str">
        <f t="shared" si="66"/>
        <v>Dynan_E5_3856_322_19C_Lung_Block</v>
      </c>
      <c r="F665" s="282">
        <f t="shared" si="68"/>
        <v>11</v>
      </c>
      <c r="G665" s="227">
        <v>1</v>
      </c>
      <c r="H665" s="54" t="s">
        <v>239</v>
      </c>
      <c r="I665" s="47" t="s">
        <v>247</v>
      </c>
      <c r="J665" s="17">
        <v>3856</v>
      </c>
      <c r="K665" s="18" t="s">
        <v>241</v>
      </c>
      <c r="L665" s="47">
        <v>322</v>
      </c>
      <c r="M665" s="47" t="s">
        <v>248</v>
      </c>
      <c r="N665" s="81">
        <v>0.75</v>
      </c>
      <c r="O665" s="47" t="s">
        <v>35</v>
      </c>
      <c r="P665" s="47" t="s">
        <v>63</v>
      </c>
      <c r="Q665" s="19">
        <v>43606</v>
      </c>
      <c r="R665" s="20">
        <v>43771</v>
      </c>
      <c r="S665" s="26">
        <v>44312</v>
      </c>
      <c r="T665" s="16">
        <f t="shared" si="67"/>
        <v>541</v>
      </c>
      <c r="U665" s="16" t="s">
        <v>249</v>
      </c>
      <c r="V665" s="16">
        <v>0</v>
      </c>
      <c r="W665" s="18">
        <v>0</v>
      </c>
      <c r="X665" s="18"/>
      <c r="Y665" s="18"/>
      <c r="Z665" s="18"/>
      <c r="AA665" s="82"/>
      <c r="AB665" s="4" t="s">
        <v>45</v>
      </c>
    </row>
    <row r="666" spans="1:28" ht="16">
      <c r="A666" s="9">
        <v>1</v>
      </c>
      <c r="B666" s="9">
        <v>3</v>
      </c>
      <c r="C666" s="9">
        <v>1</v>
      </c>
      <c r="D666" s="9" t="str">
        <f t="shared" ref="D666:D729" si="69">"Dynan_"&amp;I666&amp;"_"&amp;J666&amp;"_"&amp;L666&amp;"_"&amp;K666</f>
        <v>Dynan_E5_3857_322_19C</v>
      </c>
      <c r="E666" s="9" t="str">
        <f t="shared" ref="E666:E697" si="70">D666&amp;"_Lung_Block"</f>
        <v>Dynan_E5_3857_322_19C_Lung_Block</v>
      </c>
      <c r="F666" s="282">
        <f t="shared" si="68"/>
        <v>12</v>
      </c>
      <c r="G666" s="227">
        <v>1</v>
      </c>
      <c r="H666" s="54" t="s">
        <v>239</v>
      </c>
      <c r="I666" s="47" t="s">
        <v>247</v>
      </c>
      <c r="J666" s="17">
        <v>3857</v>
      </c>
      <c r="K666" s="18" t="s">
        <v>241</v>
      </c>
      <c r="L666" s="47">
        <v>322</v>
      </c>
      <c r="M666" s="47" t="s">
        <v>248</v>
      </c>
      <c r="N666" s="81">
        <v>0.75</v>
      </c>
      <c r="O666" s="47" t="s">
        <v>35</v>
      </c>
      <c r="P666" s="47" t="s">
        <v>63</v>
      </c>
      <c r="Q666" s="19">
        <v>43606</v>
      </c>
      <c r="R666" s="20">
        <v>43771</v>
      </c>
      <c r="S666" s="26">
        <v>44312</v>
      </c>
      <c r="T666" s="16">
        <f t="shared" ref="T666:T697" si="71">S666-R666</f>
        <v>541</v>
      </c>
      <c r="U666" s="16" t="s">
        <v>249</v>
      </c>
      <c r="V666" s="16">
        <v>0</v>
      </c>
      <c r="W666" s="18">
        <v>0</v>
      </c>
      <c r="X666" s="18"/>
      <c r="Y666" s="18"/>
      <c r="Z666" s="18"/>
      <c r="AA666" s="82"/>
      <c r="AB666" s="4" t="s">
        <v>45</v>
      </c>
    </row>
    <row r="667" spans="1:28" ht="16">
      <c r="A667" s="9">
        <v>1</v>
      </c>
      <c r="B667" s="9">
        <v>3</v>
      </c>
      <c r="C667" s="9">
        <v>1</v>
      </c>
      <c r="D667" s="9" t="str">
        <f t="shared" si="69"/>
        <v>Dynan_E5_3859_321_19C</v>
      </c>
      <c r="E667" s="9" t="str">
        <f t="shared" si="70"/>
        <v>Dynan_E5_3859_321_19C_Lung_Block</v>
      </c>
      <c r="F667" s="282">
        <f t="shared" si="68"/>
        <v>13</v>
      </c>
      <c r="G667" s="227">
        <v>1</v>
      </c>
      <c r="H667" s="54" t="s">
        <v>239</v>
      </c>
      <c r="I667" s="47" t="s">
        <v>247</v>
      </c>
      <c r="J667" s="17">
        <v>3859</v>
      </c>
      <c r="K667" s="18" t="s">
        <v>241</v>
      </c>
      <c r="L667" s="47">
        <v>321</v>
      </c>
      <c r="M667" s="47" t="s">
        <v>248</v>
      </c>
      <c r="N667" s="81">
        <v>0.75</v>
      </c>
      <c r="O667" s="47" t="s">
        <v>35</v>
      </c>
      <c r="P667" s="47" t="s">
        <v>63</v>
      </c>
      <c r="Q667" s="19">
        <v>43606</v>
      </c>
      <c r="R667" s="20">
        <v>43771</v>
      </c>
      <c r="S667" s="26">
        <v>44312</v>
      </c>
      <c r="T667" s="16">
        <f t="shared" si="71"/>
        <v>541</v>
      </c>
      <c r="U667" s="16" t="s">
        <v>249</v>
      </c>
      <c r="V667" s="16">
        <v>0</v>
      </c>
      <c r="W667" s="18">
        <v>1</v>
      </c>
      <c r="X667" s="18">
        <v>1</v>
      </c>
      <c r="Y667" s="18"/>
      <c r="Z667" s="18"/>
      <c r="AA667" s="4"/>
      <c r="AB667" s="4" t="s">
        <v>45</v>
      </c>
    </row>
    <row r="668" spans="1:28" ht="16">
      <c r="A668" s="9">
        <v>1</v>
      </c>
      <c r="B668" s="9">
        <v>3</v>
      </c>
      <c r="C668" s="9">
        <v>1</v>
      </c>
      <c r="D668" s="9" t="str">
        <f t="shared" si="69"/>
        <v>Dynan_E5_3860_321_19C</v>
      </c>
      <c r="E668" s="9" t="str">
        <f t="shared" si="70"/>
        <v>Dynan_E5_3860_321_19C_Lung_Block</v>
      </c>
      <c r="F668" s="282">
        <f t="shared" si="68"/>
        <v>14</v>
      </c>
      <c r="G668" s="227">
        <v>1</v>
      </c>
      <c r="H668" s="54" t="s">
        <v>239</v>
      </c>
      <c r="I668" s="47" t="s">
        <v>247</v>
      </c>
      <c r="J668" s="17">
        <v>3860</v>
      </c>
      <c r="K668" s="18" t="s">
        <v>241</v>
      </c>
      <c r="L668" s="47">
        <v>321</v>
      </c>
      <c r="M668" s="47" t="s">
        <v>248</v>
      </c>
      <c r="N668" s="81">
        <v>0.75</v>
      </c>
      <c r="O668" s="47" t="s">
        <v>35</v>
      </c>
      <c r="P668" s="47" t="s">
        <v>63</v>
      </c>
      <c r="Q668" s="19">
        <v>43606</v>
      </c>
      <c r="R668" s="20">
        <v>43771</v>
      </c>
      <c r="S668" s="26">
        <v>44312</v>
      </c>
      <c r="T668" s="16">
        <f t="shared" si="71"/>
        <v>541</v>
      </c>
      <c r="U668" s="16" t="s">
        <v>249</v>
      </c>
      <c r="V668" s="16">
        <v>0</v>
      </c>
      <c r="W668" s="18">
        <v>1</v>
      </c>
      <c r="X668" s="18">
        <v>1</v>
      </c>
      <c r="Y668" s="18"/>
      <c r="Z668" s="18"/>
      <c r="AA668" s="4"/>
      <c r="AB668" s="4" t="s">
        <v>45</v>
      </c>
    </row>
    <row r="669" spans="1:28" ht="16">
      <c r="A669" s="9">
        <v>1</v>
      </c>
      <c r="B669" s="9">
        <v>3</v>
      </c>
      <c r="C669" s="9">
        <v>1</v>
      </c>
      <c r="D669" s="9" t="str">
        <f t="shared" si="69"/>
        <v>Dynan_E5_3860_326_19C</v>
      </c>
      <c r="E669" s="9" t="str">
        <f t="shared" si="70"/>
        <v>Dynan_E5_3860_326_19C_Lung_Block</v>
      </c>
      <c r="F669" s="282">
        <f t="shared" si="68"/>
        <v>15</v>
      </c>
      <c r="G669" s="227">
        <v>1</v>
      </c>
      <c r="H669" s="54" t="s">
        <v>239</v>
      </c>
      <c r="I669" s="47" t="s">
        <v>247</v>
      </c>
      <c r="J669" s="17">
        <v>3860</v>
      </c>
      <c r="K669" s="18" t="s">
        <v>241</v>
      </c>
      <c r="L669" s="47">
        <v>326</v>
      </c>
      <c r="M669" s="47" t="s">
        <v>248</v>
      </c>
      <c r="N669" s="81">
        <v>0.75</v>
      </c>
      <c r="O669" s="47" t="s">
        <v>35</v>
      </c>
      <c r="P669" s="47" t="s">
        <v>63</v>
      </c>
      <c r="Q669" s="19">
        <v>43606</v>
      </c>
      <c r="R669" s="20">
        <v>43771</v>
      </c>
      <c r="S669" s="26">
        <v>44312</v>
      </c>
      <c r="T669" s="16">
        <f t="shared" si="71"/>
        <v>541</v>
      </c>
      <c r="U669" s="16" t="s">
        <v>249</v>
      </c>
      <c r="V669" s="16">
        <v>0</v>
      </c>
      <c r="W669" s="18">
        <v>1</v>
      </c>
      <c r="X669" s="18">
        <v>1</v>
      </c>
      <c r="Y669" s="18"/>
      <c r="Z669" s="18"/>
      <c r="AA669" s="82"/>
      <c r="AB669" s="4" t="s">
        <v>45</v>
      </c>
    </row>
    <row r="670" spans="1:28" ht="16">
      <c r="A670" s="9">
        <v>1</v>
      </c>
      <c r="B670" s="9">
        <v>3</v>
      </c>
      <c r="C670" s="9">
        <v>1</v>
      </c>
      <c r="D670" s="9" t="str">
        <f t="shared" si="69"/>
        <v>Dynan_E5_3866_320_19C</v>
      </c>
      <c r="E670" s="9" t="str">
        <f t="shared" si="70"/>
        <v>Dynan_E5_3866_320_19C_Lung_Block</v>
      </c>
      <c r="F670" s="282">
        <f t="shared" si="68"/>
        <v>16</v>
      </c>
      <c r="G670" s="227">
        <v>1</v>
      </c>
      <c r="H670" s="54" t="s">
        <v>239</v>
      </c>
      <c r="I670" s="47" t="s">
        <v>247</v>
      </c>
      <c r="J670" s="17">
        <v>3866</v>
      </c>
      <c r="K670" s="18" t="s">
        <v>241</v>
      </c>
      <c r="L670" s="47">
        <v>320</v>
      </c>
      <c r="M670" s="47" t="s">
        <v>248</v>
      </c>
      <c r="N670" s="81">
        <v>0.75</v>
      </c>
      <c r="O670" s="47" t="s">
        <v>35</v>
      </c>
      <c r="P670" s="47" t="s">
        <v>63</v>
      </c>
      <c r="Q670" s="19">
        <v>43606</v>
      </c>
      <c r="R670" s="20">
        <v>43771</v>
      </c>
      <c r="S670" s="26">
        <v>44312</v>
      </c>
      <c r="T670" s="16">
        <f t="shared" si="71"/>
        <v>541</v>
      </c>
      <c r="U670" s="16" t="s">
        <v>249</v>
      </c>
      <c r="V670" s="16">
        <v>0</v>
      </c>
      <c r="W670" s="84">
        <v>0</v>
      </c>
      <c r="X670" s="84" t="s">
        <v>45</v>
      </c>
      <c r="Y670" s="84" t="s">
        <v>45</v>
      </c>
      <c r="Z670" s="84"/>
      <c r="AA670" s="85"/>
      <c r="AB670" s="4" t="s">
        <v>45</v>
      </c>
    </row>
    <row r="671" spans="1:28" ht="16">
      <c r="A671" s="9">
        <v>1</v>
      </c>
      <c r="B671" s="9">
        <v>3</v>
      </c>
      <c r="C671" s="9">
        <v>1</v>
      </c>
      <c r="D671" s="9" t="str">
        <f t="shared" si="69"/>
        <v>Dynan_E5_3867_319_19C</v>
      </c>
      <c r="E671" s="9" t="str">
        <f t="shared" si="70"/>
        <v>Dynan_E5_3867_319_19C_Lung_Block</v>
      </c>
      <c r="F671" s="282">
        <f t="shared" si="68"/>
        <v>17</v>
      </c>
      <c r="G671" s="227">
        <v>1</v>
      </c>
      <c r="H671" s="54" t="s">
        <v>239</v>
      </c>
      <c r="I671" s="47" t="s">
        <v>247</v>
      </c>
      <c r="J671" s="17">
        <v>3867</v>
      </c>
      <c r="K671" s="18" t="s">
        <v>241</v>
      </c>
      <c r="L671" s="47">
        <v>319</v>
      </c>
      <c r="M671" s="47" t="s">
        <v>248</v>
      </c>
      <c r="N671" s="81">
        <v>0.75</v>
      </c>
      <c r="O671" s="47" t="s">
        <v>35</v>
      </c>
      <c r="P671" s="47" t="s">
        <v>63</v>
      </c>
      <c r="Q671" s="19">
        <v>43606</v>
      </c>
      <c r="R671" s="20">
        <v>43771</v>
      </c>
      <c r="S671" s="26">
        <v>44309</v>
      </c>
      <c r="T671" s="16">
        <f t="shared" si="71"/>
        <v>538</v>
      </c>
      <c r="U671" s="16" t="s">
        <v>173</v>
      </c>
      <c r="V671" s="16">
        <v>0</v>
      </c>
      <c r="W671" s="18">
        <v>0</v>
      </c>
      <c r="X671" s="18"/>
      <c r="Y671" s="18"/>
      <c r="Z671" s="18"/>
      <c r="AA671" s="82"/>
      <c r="AB671" s="4" t="s">
        <v>45</v>
      </c>
    </row>
    <row r="672" spans="1:28" ht="16">
      <c r="A672" s="9">
        <v>1</v>
      </c>
      <c r="B672" s="9">
        <v>3</v>
      </c>
      <c r="C672" s="9">
        <v>1</v>
      </c>
      <c r="D672" s="9" t="str">
        <f t="shared" si="69"/>
        <v>Dynan_E5_3869_320_19C</v>
      </c>
      <c r="E672" s="9" t="str">
        <f t="shared" si="70"/>
        <v>Dynan_E5_3869_320_19C_Lung_Block</v>
      </c>
      <c r="F672" s="282">
        <f t="shared" si="68"/>
        <v>18</v>
      </c>
      <c r="G672" s="227">
        <v>1</v>
      </c>
      <c r="H672" s="54" t="s">
        <v>239</v>
      </c>
      <c r="I672" s="47" t="s">
        <v>247</v>
      </c>
      <c r="J672" s="17">
        <v>3869</v>
      </c>
      <c r="K672" s="18" t="s">
        <v>241</v>
      </c>
      <c r="L672" s="47">
        <v>320</v>
      </c>
      <c r="M672" s="47" t="s">
        <v>248</v>
      </c>
      <c r="N672" s="81">
        <v>0.75</v>
      </c>
      <c r="O672" s="47" t="s">
        <v>35</v>
      </c>
      <c r="P672" s="47" t="s">
        <v>63</v>
      </c>
      <c r="Q672" s="19">
        <v>43606</v>
      </c>
      <c r="R672" s="20">
        <v>43771</v>
      </c>
      <c r="S672" s="26">
        <v>44312</v>
      </c>
      <c r="T672" s="16">
        <f t="shared" si="71"/>
        <v>541</v>
      </c>
      <c r="U672" s="16" t="s">
        <v>173</v>
      </c>
      <c r="V672" s="16">
        <v>0</v>
      </c>
      <c r="W672" s="84">
        <v>1</v>
      </c>
      <c r="X672" s="84">
        <v>1</v>
      </c>
      <c r="Y672" s="84" t="s">
        <v>45</v>
      </c>
      <c r="Z672" s="84"/>
      <c r="AA672" s="85"/>
      <c r="AB672" s="4"/>
    </row>
    <row r="673" spans="1:28" ht="16">
      <c r="A673" s="9">
        <v>1</v>
      </c>
      <c r="B673" s="9">
        <v>3</v>
      </c>
      <c r="C673" s="9">
        <v>1</v>
      </c>
      <c r="D673" s="9" t="str">
        <f t="shared" si="69"/>
        <v>Dynan_E5_3870_320_19C</v>
      </c>
      <c r="E673" s="9" t="str">
        <f t="shared" si="70"/>
        <v>Dynan_E5_3870_320_19C_Lung_Block</v>
      </c>
      <c r="F673" s="282">
        <f t="shared" si="68"/>
        <v>19</v>
      </c>
      <c r="G673" s="227">
        <v>1</v>
      </c>
      <c r="H673" s="54" t="s">
        <v>239</v>
      </c>
      <c r="I673" s="47" t="s">
        <v>247</v>
      </c>
      <c r="J673" s="17">
        <v>3870</v>
      </c>
      <c r="K673" s="18" t="s">
        <v>241</v>
      </c>
      <c r="L673" s="47">
        <v>320</v>
      </c>
      <c r="M673" s="47" t="s">
        <v>248</v>
      </c>
      <c r="N673" s="81">
        <v>0.75</v>
      </c>
      <c r="O673" s="47" t="s">
        <v>35</v>
      </c>
      <c r="P673" s="47" t="s">
        <v>63</v>
      </c>
      <c r="Q673" s="19">
        <v>43606</v>
      </c>
      <c r="R673" s="20">
        <v>43771</v>
      </c>
      <c r="S673" s="26">
        <v>44312</v>
      </c>
      <c r="T673" s="16">
        <f t="shared" si="71"/>
        <v>541</v>
      </c>
      <c r="U673" s="16" t="s">
        <v>249</v>
      </c>
      <c r="V673" s="16">
        <v>0</v>
      </c>
      <c r="W673" s="84">
        <v>0</v>
      </c>
      <c r="X673" s="84" t="s">
        <v>45</v>
      </c>
      <c r="Y673" s="84" t="s">
        <v>45</v>
      </c>
      <c r="Z673" s="84"/>
      <c r="AA673" s="85"/>
      <c r="AB673" s="4" t="s">
        <v>45</v>
      </c>
    </row>
    <row r="674" spans="1:28" ht="16">
      <c r="A674" s="9">
        <v>1</v>
      </c>
      <c r="B674" s="9">
        <v>3</v>
      </c>
      <c r="C674" s="9">
        <v>1</v>
      </c>
      <c r="D674" s="9" t="str">
        <f t="shared" si="69"/>
        <v>Dynan_E5_3871_324_19C</v>
      </c>
      <c r="E674" s="9" t="str">
        <f t="shared" si="70"/>
        <v>Dynan_E5_3871_324_19C_Lung_Block</v>
      </c>
      <c r="F674" s="282">
        <f t="shared" si="68"/>
        <v>20</v>
      </c>
      <c r="G674" s="227">
        <v>1</v>
      </c>
      <c r="H674" s="54" t="s">
        <v>239</v>
      </c>
      <c r="I674" s="47" t="s">
        <v>247</v>
      </c>
      <c r="J674" s="17">
        <v>3871</v>
      </c>
      <c r="K674" s="18" t="s">
        <v>241</v>
      </c>
      <c r="L674" s="47">
        <v>324</v>
      </c>
      <c r="M674" s="47" t="s">
        <v>248</v>
      </c>
      <c r="N674" s="81">
        <v>0.75</v>
      </c>
      <c r="O674" s="47" t="s">
        <v>35</v>
      </c>
      <c r="P674" s="47" t="s">
        <v>63</v>
      </c>
      <c r="Q674" s="19">
        <v>43606</v>
      </c>
      <c r="R674" s="20">
        <v>43771</v>
      </c>
      <c r="S674" s="26">
        <v>44312</v>
      </c>
      <c r="T674" s="16">
        <f t="shared" si="71"/>
        <v>541</v>
      </c>
      <c r="U674" s="16" t="s">
        <v>249</v>
      </c>
      <c r="V674" s="16">
        <v>0</v>
      </c>
      <c r="W674" s="18">
        <v>0</v>
      </c>
      <c r="X674" s="18"/>
      <c r="Y674" s="18"/>
      <c r="Z674" s="18"/>
      <c r="AA674" s="82"/>
      <c r="AB674" s="4" t="s">
        <v>45</v>
      </c>
    </row>
    <row r="675" spans="1:28" ht="16">
      <c r="A675" s="9">
        <v>1</v>
      </c>
      <c r="B675" s="9">
        <v>3</v>
      </c>
      <c r="C675" s="9">
        <v>1</v>
      </c>
      <c r="D675" s="9" t="str">
        <f t="shared" si="69"/>
        <v>Dynan_E5_3872_324_19C</v>
      </c>
      <c r="E675" s="9" t="str">
        <f t="shared" si="70"/>
        <v>Dynan_E5_3872_324_19C_Lung_Block</v>
      </c>
      <c r="F675" s="282">
        <f t="shared" si="68"/>
        <v>21</v>
      </c>
      <c r="G675" s="227">
        <v>1</v>
      </c>
      <c r="H675" s="54" t="s">
        <v>239</v>
      </c>
      <c r="I675" s="47" t="s">
        <v>247</v>
      </c>
      <c r="J675" s="17">
        <v>3872</v>
      </c>
      <c r="K675" s="18" t="s">
        <v>241</v>
      </c>
      <c r="L675" s="47">
        <v>324</v>
      </c>
      <c r="M675" s="47" t="s">
        <v>248</v>
      </c>
      <c r="N675" s="81">
        <v>0.75</v>
      </c>
      <c r="O675" s="47" t="s">
        <v>35</v>
      </c>
      <c r="P675" s="47" t="s">
        <v>63</v>
      </c>
      <c r="Q675" s="19">
        <v>43606</v>
      </c>
      <c r="R675" s="20">
        <v>43771</v>
      </c>
      <c r="S675" s="26">
        <v>44312</v>
      </c>
      <c r="T675" s="16">
        <f t="shared" si="71"/>
        <v>541</v>
      </c>
      <c r="U675" s="16" t="s">
        <v>249</v>
      </c>
      <c r="V675" s="16">
        <v>0</v>
      </c>
      <c r="W675" s="18">
        <v>1</v>
      </c>
      <c r="X675" s="18">
        <v>1</v>
      </c>
      <c r="Y675" s="18"/>
      <c r="Z675" s="18"/>
      <c r="AA675" s="82"/>
      <c r="AB675" s="4" t="s">
        <v>45</v>
      </c>
    </row>
    <row r="676" spans="1:28" ht="16">
      <c r="A676" s="9">
        <v>1</v>
      </c>
      <c r="B676" s="9">
        <v>3</v>
      </c>
      <c r="C676" s="9">
        <v>1</v>
      </c>
      <c r="D676" s="9" t="str">
        <f t="shared" si="69"/>
        <v>Dynan_E5_3873_324_19C</v>
      </c>
      <c r="E676" s="9" t="str">
        <f t="shared" si="70"/>
        <v>Dynan_E5_3873_324_19C_Lung_Block</v>
      </c>
      <c r="F676" s="282">
        <f t="shared" si="68"/>
        <v>22</v>
      </c>
      <c r="G676" s="227">
        <v>1</v>
      </c>
      <c r="H676" s="54" t="s">
        <v>239</v>
      </c>
      <c r="I676" s="47" t="s">
        <v>247</v>
      </c>
      <c r="J676" s="17">
        <v>3873</v>
      </c>
      <c r="K676" s="18" t="s">
        <v>241</v>
      </c>
      <c r="L676" s="47">
        <v>324</v>
      </c>
      <c r="M676" s="47" t="s">
        <v>248</v>
      </c>
      <c r="N676" s="81">
        <v>0.75</v>
      </c>
      <c r="O676" s="47" t="s">
        <v>35</v>
      </c>
      <c r="P676" s="47" t="s">
        <v>63</v>
      </c>
      <c r="Q676" s="19">
        <v>43606</v>
      </c>
      <c r="R676" s="20">
        <v>43771</v>
      </c>
      <c r="S676" s="26">
        <v>44312</v>
      </c>
      <c r="T676" s="16">
        <f t="shared" si="71"/>
        <v>541</v>
      </c>
      <c r="U676" s="16" t="s">
        <v>249</v>
      </c>
      <c r="V676" s="16">
        <v>0</v>
      </c>
      <c r="W676" s="18">
        <v>0</v>
      </c>
      <c r="X676" s="18"/>
      <c r="Y676" s="18"/>
      <c r="Z676" s="18"/>
      <c r="AA676" s="82"/>
      <c r="AB676" s="4" t="s">
        <v>45</v>
      </c>
    </row>
    <row r="677" spans="1:28" ht="16">
      <c r="A677" s="9">
        <v>1</v>
      </c>
      <c r="B677" s="9">
        <v>3</v>
      </c>
      <c r="C677" s="9">
        <v>1</v>
      </c>
      <c r="D677" s="9" t="str">
        <f t="shared" si="69"/>
        <v>Dynan_E5_3874_323_19C</v>
      </c>
      <c r="E677" s="9" t="str">
        <f t="shared" si="70"/>
        <v>Dynan_E5_3874_323_19C_Lung_Block</v>
      </c>
      <c r="F677" s="282">
        <f t="shared" si="68"/>
        <v>23</v>
      </c>
      <c r="G677" s="227">
        <v>1</v>
      </c>
      <c r="H677" s="54" t="s">
        <v>239</v>
      </c>
      <c r="I677" s="47" t="s">
        <v>247</v>
      </c>
      <c r="J677" s="17">
        <v>3874</v>
      </c>
      <c r="K677" s="18" t="s">
        <v>241</v>
      </c>
      <c r="L677" s="47">
        <v>323</v>
      </c>
      <c r="M677" s="47" t="s">
        <v>248</v>
      </c>
      <c r="N677" s="81">
        <v>0.75</v>
      </c>
      <c r="O677" s="47" t="s">
        <v>35</v>
      </c>
      <c r="P677" s="47" t="s">
        <v>63</v>
      </c>
      <c r="Q677" s="19">
        <v>43606</v>
      </c>
      <c r="R677" s="20">
        <v>43771</v>
      </c>
      <c r="S677" s="26">
        <v>44312</v>
      </c>
      <c r="T677" s="16">
        <f t="shared" si="71"/>
        <v>541</v>
      </c>
      <c r="U677" s="16" t="s">
        <v>249</v>
      </c>
      <c r="V677" s="16">
        <v>0</v>
      </c>
      <c r="W677" s="18">
        <v>0</v>
      </c>
      <c r="X677" s="18"/>
      <c r="Y677" s="18"/>
      <c r="Z677" s="18"/>
      <c r="AA677" s="82"/>
      <c r="AB677" s="4" t="s">
        <v>45</v>
      </c>
    </row>
    <row r="678" spans="1:28" ht="16">
      <c r="A678" s="9">
        <v>1</v>
      </c>
      <c r="B678" s="9">
        <v>3</v>
      </c>
      <c r="C678" s="9">
        <v>1</v>
      </c>
      <c r="D678" s="9" t="str">
        <f t="shared" si="69"/>
        <v>Dynan_E5_3875_323_19C</v>
      </c>
      <c r="E678" s="9" t="str">
        <f t="shared" si="70"/>
        <v>Dynan_E5_3875_323_19C_Lung_Block</v>
      </c>
      <c r="F678" s="282">
        <f t="shared" si="68"/>
        <v>24</v>
      </c>
      <c r="G678" s="227">
        <v>1</v>
      </c>
      <c r="H678" s="54" t="s">
        <v>239</v>
      </c>
      <c r="I678" s="47" t="s">
        <v>247</v>
      </c>
      <c r="J678" s="17">
        <v>3875</v>
      </c>
      <c r="K678" s="18" t="s">
        <v>241</v>
      </c>
      <c r="L678" s="47">
        <v>323</v>
      </c>
      <c r="M678" s="47" t="s">
        <v>248</v>
      </c>
      <c r="N678" s="81">
        <v>0.75</v>
      </c>
      <c r="O678" s="47" t="s">
        <v>35</v>
      </c>
      <c r="P678" s="47" t="s">
        <v>63</v>
      </c>
      <c r="Q678" s="19">
        <v>43606</v>
      </c>
      <c r="R678" s="20">
        <v>43771</v>
      </c>
      <c r="S678" s="26">
        <v>44312</v>
      </c>
      <c r="T678" s="16">
        <f t="shared" si="71"/>
        <v>541</v>
      </c>
      <c r="U678" s="16" t="s">
        <v>249</v>
      </c>
      <c r="V678" s="16">
        <v>0</v>
      </c>
      <c r="W678" s="18">
        <v>0</v>
      </c>
      <c r="X678" s="18"/>
      <c r="Y678" s="18"/>
      <c r="Z678" s="18"/>
      <c r="AA678" s="82"/>
      <c r="AB678" s="4" t="s">
        <v>45</v>
      </c>
    </row>
    <row r="679" spans="1:28" ht="16">
      <c r="A679" s="9">
        <v>1</v>
      </c>
      <c r="B679" s="9">
        <v>3</v>
      </c>
      <c r="C679" s="9">
        <v>1</v>
      </c>
      <c r="D679" s="9" t="str">
        <f t="shared" si="69"/>
        <v>Dynan_E5_3876_323_19C</v>
      </c>
      <c r="E679" s="9" t="str">
        <f t="shared" si="70"/>
        <v>Dynan_E5_3876_323_19C_Lung_Block</v>
      </c>
      <c r="F679" s="282">
        <f t="shared" si="68"/>
        <v>25</v>
      </c>
      <c r="G679" s="227">
        <v>1</v>
      </c>
      <c r="H679" s="54" t="s">
        <v>239</v>
      </c>
      <c r="I679" s="47" t="s">
        <v>247</v>
      </c>
      <c r="J679" s="17">
        <v>3876</v>
      </c>
      <c r="K679" s="18" t="s">
        <v>241</v>
      </c>
      <c r="L679" s="47">
        <v>323</v>
      </c>
      <c r="M679" s="47" t="s">
        <v>248</v>
      </c>
      <c r="N679" s="81">
        <v>0.75</v>
      </c>
      <c r="O679" s="47" t="s">
        <v>35</v>
      </c>
      <c r="P679" s="47" t="s">
        <v>63</v>
      </c>
      <c r="Q679" s="19">
        <v>43606</v>
      </c>
      <c r="R679" s="20">
        <v>43771</v>
      </c>
      <c r="S679" s="26">
        <v>44312</v>
      </c>
      <c r="T679" s="16">
        <f t="shared" si="71"/>
        <v>541</v>
      </c>
      <c r="U679" s="16" t="s">
        <v>249</v>
      </c>
      <c r="V679" s="16">
        <v>0</v>
      </c>
      <c r="W679" s="18">
        <v>0</v>
      </c>
      <c r="X679" s="18"/>
      <c r="Y679" s="18"/>
      <c r="Z679" s="18"/>
      <c r="AA679" s="82"/>
      <c r="AB679" s="4" t="s">
        <v>45</v>
      </c>
    </row>
    <row r="680" spans="1:28" ht="16">
      <c r="A680" s="9">
        <v>1</v>
      </c>
      <c r="B680" s="9">
        <v>3</v>
      </c>
      <c r="C680" s="9">
        <v>1</v>
      </c>
      <c r="D680" s="9" t="str">
        <f t="shared" si="69"/>
        <v>Dynan_E5_3877_323_19C</v>
      </c>
      <c r="E680" s="9" t="str">
        <f t="shared" si="70"/>
        <v>Dynan_E5_3877_323_19C_Lung_Block</v>
      </c>
      <c r="F680" s="282">
        <f t="shared" si="68"/>
        <v>26</v>
      </c>
      <c r="G680" s="227">
        <v>1</v>
      </c>
      <c r="H680" s="54" t="s">
        <v>239</v>
      </c>
      <c r="I680" s="47" t="s">
        <v>247</v>
      </c>
      <c r="J680" s="17">
        <v>3877</v>
      </c>
      <c r="K680" s="18" t="s">
        <v>241</v>
      </c>
      <c r="L680" s="47">
        <v>323</v>
      </c>
      <c r="M680" s="47" t="s">
        <v>248</v>
      </c>
      <c r="N680" s="81">
        <v>0.75</v>
      </c>
      <c r="O680" s="47" t="s">
        <v>35</v>
      </c>
      <c r="P680" s="47" t="s">
        <v>63</v>
      </c>
      <c r="Q680" s="19">
        <v>43606</v>
      </c>
      <c r="R680" s="20">
        <v>43771</v>
      </c>
      <c r="S680" s="26">
        <v>44312</v>
      </c>
      <c r="T680" s="16">
        <f t="shared" si="71"/>
        <v>541</v>
      </c>
      <c r="U680" s="16" t="s">
        <v>249</v>
      </c>
      <c r="V680" s="16">
        <v>0</v>
      </c>
      <c r="W680" s="18">
        <v>0</v>
      </c>
      <c r="X680" s="18"/>
      <c r="Y680" s="18"/>
      <c r="Z680" s="18"/>
      <c r="AA680" s="82"/>
      <c r="AB680" s="4" t="s">
        <v>45</v>
      </c>
    </row>
    <row r="681" spans="1:28" ht="16">
      <c r="A681" s="9">
        <v>1</v>
      </c>
      <c r="B681" s="9">
        <v>3</v>
      </c>
      <c r="C681" s="9">
        <v>1</v>
      </c>
      <c r="D681" s="9" t="str">
        <f t="shared" si="69"/>
        <v>Dynan_E5_3878_324_19C</v>
      </c>
      <c r="E681" s="9" t="str">
        <f t="shared" si="70"/>
        <v>Dynan_E5_3878_324_19C_Lung_Block</v>
      </c>
      <c r="F681" s="282">
        <f t="shared" si="68"/>
        <v>27</v>
      </c>
      <c r="G681" s="227">
        <v>1</v>
      </c>
      <c r="H681" s="54" t="s">
        <v>239</v>
      </c>
      <c r="I681" s="47" t="s">
        <v>247</v>
      </c>
      <c r="J681" s="17">
        <v>3878</v>
      </c>
      <c r="K681" s="18" t="s">
        <v>241</v>
      </c>
      <c r="L681" s="47">
        <v>324</v>
      </c>
      <c r="M681" s="47" t="s">
        <v>248</v>
      </c>
      <c r="N681" s="81">
        <v>0.75</v>
      </c>
      <c r="O681" s="47" t="s">
        <v>35</v>
      </c>
      <c r="P681" s="47" t="s">
        <v>63</v>
      </c>
      <c r="Q681" s="19">
        <v>43606</v>
      </c>
      <c r="R681" s="20">
        <v>43771</v>
      </c>
      <c r="S681" s="26">
        <v>44312</v>
      </c>
      <c r="T681" s="16">
        <f t="shared" si="71"/>
        <v>541</v>
      </c>
      <c r="U681" s="16" t="s">
        <v>249</v>
      </c>
      <c r="V681" s="16">
        <v>0</v>
      </c>
      <c r="W681" s="18">
        <v>1</v>
      </c>
      <c r="X681" s="18">
        <v>1</v>
      </c>
      <c r="Y681" s="18"/>
      <c r="Z681" s="18">
        <v>1</v>
      </c>
      <c r="AA681" s="82" t="s">
        <v>82</v>
      </c>
      <c r="AB681" s="4" t="s">
        <v>45</v>
      </c>
    </row>
    <row r="682" spans="1:28" ht="16">
      <c r="A682" s="9">
        <v>1</v>
      </c>
      <c r="B682" s="9">
        <v>3</v>
      </c>
      <c r="C682" s="9">
        <v>1</v>
      </c>
      <c r="D682" s="9" t="str">
        <f t="shared" si="69"/>
        <v>Dynan_E5_3879_324_19C</v>
      </c>
      <c r="E682" s="9" t="str">
        <f t="shared" si="70"/>
        <v>Dynan_E5_3879_324_19C_Lung_Block</v>
      </c>
      <c r="F682" s="282">
        <f t="shared" si="68"/>
        <v>28</v>
      </c>
      <c r="G682" s="227">
        <v>1</v>
      </c>
      <c r="H682" s="54" t="s">
        <v>239</v>
      </c>
      <c r="I682" s="47" t="s">
        <v>247</v>
      </c>
      <c r="J682" s="17">
        <v>3879</v>
      </c>
      <c r="K682" s="18" t="s">
        <v>241</v>
      </c>
      <c r="L682" s="47">
        <v>324</v>
      </c>
      <c r="M682" s="47" t="s">
        <v>248</v>
      </c>
      <c r="N682" s="81">
        <v>0.75</v>
      </c>
      <c r="O682" s="47" t="s">
        <v>35</v>
      </c>
      <c r="P682" s="47" t="s">
        <v>63</v>
      </c>
      <c r="Q682" s="19">
        <v>43606</v>
      </c>
      <c r="R682" s="20">
        <v>43771</v>
      </c>
      <c r="S682" s="26">
        <v>44312</v>
      </c>
      <c r="T682" s="16">
        <f t="shared" si="71"/>
        <v>541</v>
      </c>
      <c r="U682" s="16" t="s">
        <v>249</v>
      </c>
      <c r="V682" s="16">
        <v>0</v>
      </c>
      <c r="W682" s="18">
        <v>0</v>
      </c>
      <c r="X682" s="18"/>
      <c r="Y682" s="18"/>
      <c r="Z682" s="18"/>
      <c r="AA682" s="82"/>
      <c r="AB682" s="4" t="s">
        <v>45</v>
      </c>
    </row>
    <row r="683" spans="1:28" ht="16">
      <c r="A683" s="9">
        <v>1</v>
      </c>
      <c r="B683" s="9">
        <v>3</v>
      </c>
      <c r="C683" s="9">
        <v>1</v>
      </c>
      <c r="D683" s="9" t="str">
        <f t="shared" si="69"/>
        <v>Dynan_E5_3880_323_19C</v>
      </c>
      <c r="E683" s="9" t="str">
        <f t="shared" si="70"/>
        <v>Dynan_E5_3880_323_19C_Lung_Block</v>
      </c>
      <c r="F683" s="282">
        <f t="shared" si="68"/>
        <v>29</v>
      </c>
      <c r="G683" s="227">
        <v>1</v>
      </c>
      <c r="H683" s="54" t="s">
        <v>239</v>
      </c>
      <c r="I683" s="47" t="s">
        <v>247</v>
      </c>
      <c r="J683" s="17">
        <v>3880</v>
      </c>
      <c r="K683" s="18" t="s">
        <v>241</v>
      </c>
      <c r="L683" s="47">
        <v>323</v>
      </c>
      <c r="M683" s="47" t="s">
        <v>248</v>
      </c>
      <c r="N683" s="81">
        <v>0.75</v>
      </c>
      <c r="O683" s="47" t="s">
        <v>35</v>
      </c>
      <c r="P683" s="47" t="s">
        <v>63</v>
      </c>
      <c r="Q683" s="19">
        <v>43606</v>
      </c>
      <c r="R683" s="20">
        <v>43771</v>
      </c>
      <c r="S683" s="26">
        <v>44312</v>
      </c>
      <c r="T683" s="16">
        <f t="shared" si="71"/>
        <v>541</v>
      </c>
      <c r="U683" s="16" t="s">
        <v>249</v>
      </c>
      <c r="V683" s="16">
        <v>0</v>
      </c>
      <c r="W683" s="18">
        <v>1</v>
      </c>
      <c r="X683" s="18">
        <v>1</v>
      </c>
      <c r="Y683" s="18"/>
      <c r="Z683" s="18"/>
      <c r="AA683" s="82"/>
      <c r="AB683" s="4" t="s">
        <v>45</v>
      </c>
    </row>
    <row r="684" spans="1:28" ht="16">
      <c r="A684" s="9">
        <v>1</v>
      </c>
      <c r="B684" s="9">
        <v>3</v>
      </c>
      <c r="C684" s="9">
        <v>1</v>
      </c>
      <c r="D684" s="9" t="str">
        <f t="shared" si="69"/>
        <v>Dynan_E5_3887_319_19C</v>
      </c>
      <c r="E684" s="9" t="str">
        <f t="shared" si="70"/>
        <v>Dynan_E5_3887_319_19C_Lung_Block</v>
      </c>
      <c r="F684" s="282">
        <f t="shared" si="68"/>
        <v>30</v>
      </c>
      <c r="G684" s="227">
        <v>1</v>
      </c>
      <c r="H684" s="54" t="s">
        <v>239</v>
      </c>
      <c r="I684" s="47" t="s">
        <v>247</v>
      </c>
      <c r="J684" s="17">
        <v>3887</v>
      </c>
      <c r="K684" s="18" t="s">
        <v>241</v>
      </c>
      <c r="L684" s="47">
        <v>319</v>
      </c>
      <c r="M684" s="47" t="s">
        <v>248</v>
      </c>
      <c r="N684" s="81">
        <v>0.75</v>
      </c>
      <c r="O684" s="47" t="s">
        <v>35</v>
      </c>
      <c r="P684" s="47" t="s">
        <v>63</v>
      </c>
      <c r="Q684" s="19">
        <v>43606</v>
      </c>
      <c r="R684" s="20">
        <v>43771</v>
      </c>
      <c r="S684" s="26">
        <v>44309</v>
      </c>
      <c r="T684" s="16">
        <f t="shared" si="71"/>
        <v>538</v>
      </c>
      <c r="U684" s="16" t="s">
        <v>173</v>
      </c>
      <c r="V684" s="16">
        <v>0</v>
      </c>
      <c r="W684" s="18">
        <v>1</v>
      </c>
      <c r="X684" s="18">
        <v>1</v>
      </c>
      <c r="Y684" s="18"/>
      <c r="Z684" s="18"/>
      <c r="AA684" s="82"/>
      <c r="AB684" s="4" t="s">
        <v>45</v>
      </c>
    </row>
    <row r="685" spans="1:28" ht="16">
      <c r="A685" s="9">
        <v>1</v>
      </c>
      <c r="B685" s="9">
        <v>3</v>
      </c>
      <c r="C685" s="9">
        <v>1</v>
      </c>
      <c r="D685" s="9" t="str">
        <f t="shared" si="69"/>
        <v>Dynan_E5_3893_344_19C</v>
      </c>
      <c r="E685" s="9" t="str">
        <f t="shared" si="70"/>
        <v>Dynan_E5_3893_344_19C_Lung_Block</v>
      </c>
      <c r="F685" s="282">
        <f t="shared" si="68"/>
        <v>31</v>
      </c>
      <c r="G685" s="227">
        <v>1</v>
      </c>
      <c r="H685" s="54" t="s">
        <v>239</v>
      </c>
      <c r="I685" s="47" t="s">
        <v>247</v>
      </c>
      <c r="J685" s="17">
        <v>3893</v>
      </c>
      <c r="K685" s="18" t="s">
        <v>241</v>
      </c>
      <c r="L685" s="47">
        <v>344</v>
      </c>
      <c r="M685" s="47" t="s">
        <v>248</v>
      </c>
      <c r="N685" s="81">
        <v>0.75</v>
      </c>
      <c r="O685" s="47" t="s">
        <v>35</v>
      </c>
      <c r="P685" s="47" t="s">
        <v>63</v>
      </c>
      <c r="Q685" s="19">
        <v>43606</v>
      </c>
      <c r="R685" s="20">
        <v>43771</v>
      </c>
      <c r="S685" s="26">
        <v>44314</v>
      </c>
      <c r="T685" s="16">
        <f t="shared" si="71"/>
        <v>543</v>
      </c>
      <c r="U685" s="16" t="s">
        <v>252</v>
      </c>
      <c r="V685" s="16">
        <v>0</v>
      </c>
      <c r="W685" s="18">
        <v>0</v>
      </c>
      <c r="X685" s="18"/>
      <c r="Y685" s="18"/>
      <c r="Z685" s="18"/>
      <c r="AA685" s="82"/>
      <c r="AB685" s="4" t="s">
        <v>45</v>
      </c>
    </row>
    <row r="686" spans="1:28" ht="16">
      <c r="A686" s="9">
        <v>1</v>
      </c>
      <c r="B686" s="9">
        <v>3</v>
      </c>
      <c r="C686" s="9">
        <v>1</v>
      </c>
      <c r="D686" s="9" t="str">
        <f t="shared" si="69"/>
        <v>Dynan_E5_3894_344_19C</v>
      </c>
      <c r="E686" s="9" t="str">
        <f t="shared" si="70"/>
        <v>Dynan_E5_3894_344_19C_Lung_Block</v>
      </c>
      <c r="F686" s="282">
        <f>F685+1</f>
        <v>32</v>
      </c>
      <c r="G686" s="227">
        <v>1</v>
      </c>
      <c r="H686" s="54" t="s">
        <v>239</v>
      </c>
      <c r="I686" s="47" t="s">
        <v>247</v>
      </c>
      <c r="J686" s="17">
        <v>3894</v>
      </c>
      <c r="K686" s="18" t="s">
        <v>241</v>
      </c>
      <c r="L686" s="47">
        <v>344</v>
      </c>
      <c r="M686" s="47" t="s">
        <v>248</v>
      </c>
      <c r="N686" s="81">
        <v>0.75</v>
      </c>
      <c r="O686" s="47" t="s">
        <v>35</v>
      </c>
      <c r="P686" s="47" t="s">
        <v>63</v>
      </c>
      <c r="Q686" s="19">
        <v>43606</v>
      </c>
      <c r="R686" s="20">
        <v>43771</v>
      </c>
      <c r="S686" s="26">
        <v>44314</v>
      </c>
      <c r="T686" s="16">
        <f t="shared" si="71"/>
        <v>543</v>
      </c>
      <c r="U686" s="16" t="s">
        <v>252</v>
      </c>
      <c r="V686" s="16">
        <v>0</v>
      </c>
      <c r="W686" s="18">
        <v>0</v>
      </c>
      <c r="X686" s="18"/>
      <c r="Y686" s="18"/>
      <c r="Z686" s="18"/>
      <c r="AA686" s="82"/>
      <c r="AB686" s="4" t="s">
        <v>45</v>
      </c>
    </row>
    <row r="687" spans="1:28" ht="16">
      <c r="A687" s="9">
        <v>1</v>
      </c>
      <c r="B687" s="9">
        <v>3</v>
      </c>
      <c r="C687" s="9">
        <v>1</v>
      </c>
      <c r="D687" s="9" t="str">
        <f t="shared" si="69"/>
        <v>Dynan_E5_3896_343_19C</v>
      </c>
      <c r="E687" s="9" t="str">
        <f t="shared" si="70"/>
        <v>Dynan_E5_3896_343_19C_Lung_Block</v>
      </c>
      <c r="F687" s="282">
        <f t="shared" si="68"/>
        <v>33</v>
      </c>
      <c r="G687" s="227">
        <v>1</v>
      </c>
      <c r="H687" s="54" t="s">
        <v>239</v>
      </c>
      <c r="I687" s="47" t="s">
        <v>247</v>
      </c>
      <c r="J687" s="17">
        <v>3896</v>
      </c>
      <c r="K687" s="18" t="s">
        <v>241</v>
      </c>
      <c r="L687" s="47">
        <v>343</v>
      </c>
      <c r="M687" s="47" t="s">
        <v>248</v>
      </c>
      <c r="N687" s="81">
        <v>0.75</v>
      </c>
      <c r="O687" s="47" t="s">
        <v>35</v>
      </c>
      <c r="P687" s="47" t="s">
        <v>63</v>
      </c>
      <c r="Q687" s="19">
        <v>43606</v>
      </c>
      <c r="R687" s="20">
        <v>43771</v>
      </c>
      <c r="S687" s="26">
        <v>44314</v>
      </c>
      <c r="T687" s="16">
        <f t="shared" si="71"/>
        <v>543</v>
      </c>
      <c r="U687" s="16" t="s">
        <v>252</v>
      </c>
      <c r="V687" s="16">
        <v>0</v>
      </c>
      <c r="W687" s="18">
        <v>0</v>
      </c>
      <c r="X687" s="18"/>
      <c r="Y687" s="18"/>
      <c r="Z687" s="18"/>
      <c r="AA687" s="82"/>
      <c r="AB687" s="4" t="s">
        <v>45</v>
      </c>
    </row>
    <row r="688" spans="1:28" ht="16">
      <c r="A688" s="9">
        <v>1</v>
      </c>
      <c r="B688" s="9">
        <v>3</v>
      </c>
      <c r="C688" s="9">
        <v>1</v>
      </c>
      <c r="D688" s="9" t="str">
        <f t="shared" si="69"/>
        <v>Dynan_E5_3897_344_19C</v>
      </c>
      <c r="E688" s="9" t="str">
        <f t="shared" si="70"/>
        <v>Dynan_E5_3897_344_19C_Lung_Block</v>
      </c>
      <c r="F688" s="282">
        <f t="shared" si="68"/>
        <v>34</v>
      </c>
      <c r="G688" s="227">
        <v>1</v>
      </c>
      <c r="H688" s="54" t="s">
        <v>239</v>
      </c>
      <c r="I688" s="47" t="s">
        <v>247</v>
      </c>
      <c r="J688" s="17">
        <v>3897</v>
      </c>
      <c r="K688" s="18" t="s">
        <v>241</v>
      </c>
      <c r="L688" s="47">
        <v>344</v>
      </c>
      <c r="M688" s="47" t="s">
        <v>248</v>
      </c>
      <c r="N688" s="81">
        <v>0.75</v>
      </c>
      <c r="O688" s="47" t="s">
        <v>35</v>
      </c>
      <c r="P688" s="47" t="s">
        <v>63</v>
      </c>
      <c r="Q688" s="19">
        <v>43606</v>
      </c>
      <c r="R688" s="20">
        <v>43771</v>
      </c>
      <c r="S688" s="26">
        <v>44314</v>
      </c>
      <c r="T688" s="16">
        <f t="shared" si="71"/>
        <v>543</v>
      </c>
      <c r="U688" s="16" t="s">
        <v>252</v>
      </c>
      <c r="V688" s="16">
        <v>0</v>
      </c>
      <c r="W688" s="18">
        <v>0</v>
      </c>
      <c r="X688" s="18"/>
      <c r="Y688" s="18"/>
      <c r="Z688" s="18"/>
      <c r="AA688" s="82"/>
      <c r="AB688" s="4" t="s">
        <v>45</v>
      </c>
    </row>
    <row r="689" spans="1:28" ht="16">
      <c r="A689" s="9">
        <v>1</v>
      </c>
      <c r="B689" s="9">
        <v>3</v>
      </c>
      <c r="C689" s="9">
        <v>1</v>
      </c>
      <c r="D689" s="9" t="str">
        <f t="shared" si="69"/>
        <v>Dynan_E5_3898_343_19C</v>
      </c>
      <c r="E689" s="9" t="str">
        <f t="shared" si="70"/>
        <v>Dynan_E5_3898_343_19C_Lung_Block</v>
      </c>
      <c r="F689" s="282">
        <f t="shared" si="68"/>
        <v>35</v>
      </c>
      <c r="G689" s="227">
        <v>1</v>
      </c>
      <c r="H689" s="54" t="s">
        <v>239</v>
      </c>
      <c r="I689" s="47" t="s">
        <v>247</v>
      </c>
      <c r="J689" s="17">
        <v>3898</v>
      </c>
      <c r="K689" s="18" t="s">
        <v>241</v>
      </c>
      <c r="L689" s="47">
        <v>343</v>
      </c>
      <c r="M689" s="47" t="s">
        <v>248</v>
      </c>
      <c r="N689" s="81">
        <v>0.75</v>
      </c>
      <c r="O689" s="47" t="s">
        <v>35</v>
      </c>
      <c r="P689" s="47" t="s">
        <v>63</v>
      </c>
      <c r="Q689" s="19">
        <v>43606</v>
      </c>
      <c r="R689" s="20">
        <v>43771</v>
      </c>
      <c r="S689" s="26">
        <v>44314</v>
      </c>
      <c r="T689" s="16">
        <f t="shared" si="71"/>
        <v>543</v>
      </c>
      <c r="U689" s="16" t="s">
        <v>252</v>
      </c>
      <c r="V689" s="16">
        <v>0</v>
      </c>
      <c r="W689" s="18">
        <v>0</v>
      </c>
      <c r="X689" s="18"/>
      <c r="Y689" s="18"/>
      <c r="Z689" s="18"/>
      <c r="AA689" s="82"/>
      <c r="AB689" s="4" t="s">
        <v>45</v>
      </c>
    </row>
    <row r="690" spans="1:28" ht="16">
      <c r="A690" s="9">
        <v>1</v>
      </c>
      <c r="B690" s="9">
        <v>3</v>
      </c>
      <c r="C690" s="9">
        <v>2</v>
      </c>
      <c r="D690" s="9" t="str">
        <f t="shared" si="69"/>
        <v>Dynan_E5_3899.1_343_19C</v>
      </c>
      <c r="E690" s="9" t="str">
        <f t="shared" si="70"/>
        <v>Dynan_E5_3899.1_343_19C_Lung_Block</v>
      </c>
      <c r="F690" s="282">
        <f>1</f>
        <v>1</v>
      </c>
      <c r="G690" s="227">
        <v>1</v>
      </c>
      <c r="H690" s="54" t="s">
        <v>239</v>
      </c>
      <c r="I690" s="47" t="s">
        <v>247</v>
      </c>
      <c r="J690" s="17">
        <v>3899.1</v>
      </c>
      <c r="K690" s="18" t="s">
        <v>241</v>
      </c>
      <c r="L690" s="47">
        <v>343</v>
      </c>
      <c r="M690" s="47" t="s">
        <v>248</v>
      </c>
      <c r="N690" s="81">
        <v>0.75</v>
      </c>
      <c r="O690" s="47" t="s">
        <v>35</v>
      </c>
      <c r="P690" s="47" t="s">
        <v>63</v>
      </c>
      <c r="Q690" s="19">
        <v>43606</v>
      </c>
      <c r="R690" s="20">
        <v>43771</v>
      </c>
      <c r="S690" s="26">
        <v>44314</v>
      </c>
      <c r="T690" s="16">
        <f t="shared" si="71"/>
        <v>543</v>
      </c>
      <c r="U690" s="16" t="s">
        <v>252</v>
      </c>
      <c r="V690" s="16">
        <v>0</v>
      </c>
      <c r="W690" s="18">
        <v>1</v>
      </c>
      <c r="X690" s="18">
        <v>1</v>
      </c>
      <c r="Y690" s="18"/>
      <c r="Z690" s="18"/>
      <c r="AA690" s="82"/>
      <c r="AB690" s="4" t="s">
        <v>45</v>
      </c>
    </row>
    <row r="691" spans="1:28" ht="16">
      <c r="A691" s="9">
        <v>1</v>
      </c>
      <c r="B691" s="9">
        <v>3</v>
      </c>
      <c r="C691" s="9">
        <v>2</v>
      </c>
      <c r="D691" s="9" t="str">
        <f t="shared" si="69"/>
        <v>Dynan_E5_3899.2_343_19C</v>
      </c>
      <c r="E691" s="9" t="str">
        <f t="shared" si="70"/>
        <v>Dynan_E5_3899.2_343_19C_Lung_Block</v>
      </c>
      <c r="F691" s="282">
        <f>F690+1</f>
        <v>2</v>
      </c>
      <c r="G691" s="227">
        <v>1</v>
      </c>
      <c r="H691" s="54" t="s">
        <v>239</v>
      </c>
      <c r="I691" s="47" t="s">
        <v>247</v>
      </c>
      <c r="J691" s="17">
        <v>3899.2</v>
      </c>
      <c r="K691" s="18" t="s">
        <v>241</v>
      </c>
      <c r="L691" s="47">
        <v>343</v>
      </c>
      <c r="M691" s="47" t="s">
        <v>248</v>
      </c>
      <c r="N691" s="81">
        <v>0.75</v>
      </c>
      <c r="O691" s="47" t="s">
        <v>35</v>
      </c>
      <c r="P691" s="47" t="s">
        <v>63</v>
      </c>
      <c r="Q691" s="19">
        <v>43606</v>
      </c>
      <c r="R691" s="20">
        <v>43771</v>
      </c>
      <c r="S691" s="26">
        <v>44314</v>
      </c>
      <c r="T691" s="16">
        <f t="shared" si="71"/>
        <v>543</v>
      </c>
      <c r="U691" s="16" t="s">
        <v>252</v>
      </c>
      <c r="V691" s="16">
        <v>0</v>
      </c>
      <c r="W691" s="18">
        <v>1</v>
      </c>
      <c r="X691" s="18">
        <v>1</v>
      </c>
      <c r="Y691" s="18"/>
      <c r="Z691" s="18"/>
      <c r="AA691" s="82"/>
      <c r="AB691" s="4" t="s">
        <v>45</v>
      </c>
    </row>
    <row r="692" spans="1:28" ht="16">
      <c r="A692" s="9">
        <v>1</v>
      </c>
      <c r="B692" s="9">
        <v>3</v>
      </c>
      <c r="C692" s="9">
        <v>2</v>
      </c>
      <c r="D692" s="9" t="str">
        <f t="shared" si="69"/>
        <v>Dynan_E5_4613_340_19C</v>
      </c>
      <c r="E692" s="9" t="str">
        <f t="shared" si="70"/>
        <v>Dynan_E5_4613_340_19C_Lung_Block</v>
      </c>
      <c r="F692" s="282">
        <f t="shared" ref="F692:F719" si="72">F691+1</f>
        <v>3</v>
      </c>
      <c r="G692" s="227">
        <v>1</v>
      </c>
      <c r="H692" s="54" t="s">
        <v>239</v>
      </c>
      <c r="I692" s="47" t="s">
        <v>247</v>
      </c>
      <c r="J692" s="17">
        <v>4613</v>
      </c>
      <c r="K692" s="18" t="s">
        <v>241</v>
      </c>
      <c r="L692" s="47">
        <v>340</v>
      </c>
      <c r="M692" s="47" t="s">
        <v>248</v>
      </c>
      <c r="N692" s="81">
        <v>0.75</v>
      </c>
      <c r="O692" s="47" t="s">
        <v>35</v>
      </c>
      <c r="P692" s="47" t="s">
        <v>63</v>
      </c>
      <c r="Q692" s="19">
        <v>43606</v>
      </c>
      <c r="R692" s="20">
        <v>43771</v>
      </c>
      <c r="S692" s="26">
        <v>44314</v>
      </c>
      <c r="T692" s="16">
        <f t="shared" si="71"/>
        <v>543</v>
      </c>
      <c r="U692" s="16" t="s">
        <v>249</v>
      </c>
      <c r="V692" s="16">
        <v>0</v>
      </c>
      <c r="W692" s="18">
        <v>0</v>
      </c>
      <c r="X692" s="18"/>
      <c r="Y692" s="18"/>
      <c r="Z692" s="18"/>
      <c r="AA692" s="82"/>
      <c r="AB692" s="4" t="s">
        <v>45</v>
      </c>
    </row>
    <row r="693" spans="1:28" ht="16">
      <c r="A693" s="9">
        <v>1</v>
      </c>
      <c r="B693" s="9">
        <v>3</v>
      </c>
      <c r="C693" s="9">
        <v>2</v>
      </c>
      <c r="D693" s="9" t="str">
        <f t="shared" si="69"/>
        <v>Dynan_E5_4616_340_19C</v>
      </c>
      <c r="E693" s="9" t="str">
        <f t="shared" si="70"/>
        <v>Dynan_E5_4616_340_19C_Lung_Block</v>
      </c>
      <c r="F693" s="282">
        <f t="shared" si="72"/>
        <v>4</v>
      </c>
      <c r="G693" s="227">
        <v>1</v>
      </c>
      <c r="H693" s="54" t="s">
        <v>239</v>
      </c>
      <c r="I693" s="47" t="s">
        <v>247</v>
      </c>
      <c r="J693" s="17">
        <v>4616</v>
      </c>
      <c r="K693" s="18" t="s">
        <v>241</v>
      </c>
      <c r="L693" s="47">
        <v>340</v>
      </c>
      <c r="M693" s="47" t="s">
        <v>248</v>
      </c>
      <c r="N693" s="81">
        <v>0.75</v>
      </c>
      <c r="O693" s="47" t="s">
        <v>35</v>
      </c>
      <c r="P693" s="47" t="s">
        <v>63</v>
      </c>
      <c r="Q693" s="19">
        <v>43606</v>
      </c>
      <c r="R693" s="20">
        <v>43771</v>
      </c>
      <c r="S693" s="26">
        <v>44314</v>
      </c>
      <c r="T693" s="16">
        <f t="shared" si="71"/>
        <v>543</v>
      </c>
      <c r="U693" s="16" t="s">
        <v>249</v>
      </c>
      <c r="V693" s="16">
        <v>0</v>
      </c>
      <c r="W693" s="18">
        <v>0</v>
      </c>
      <c r="X693" s="18"/>
      <c r="Y693" s="18"/>
      <c r="Z693" s="18"/>
      <c r="AA693" s="82"/>
      <c r="AB693" s="4" t="s">
        <v>45</v>
      </c>
    </row>
    <row r="694" spans="1:28" ht="16">
      <c r="A694" s="9">
        <v>1</v>
      </c>
      <c r="B694" s="9">
        <v>3</v>
      </c>
      <c r="C694" s="9">
        <v>2</v>
      </c>
      <c r="D694" s="9" t="str">
        <f t="shared" si="69"/>
        <v>Dynan_E5_4618_340_19C</v>
      </c>
      <c r="E694" s="9" t="str">
        <f t="shared" si="70"/>
        <v>Dynan_E5_4618_340_19C_Lung_Block</v>
      </c>
      <c r="F694" s="282">
        <f t="shared" si="72"/>
        <v>5</v>
      </c>
      <c r="G694" s="227">
        <v>1</v>
      </c>
      <c r="H694" s="54" t="s">
        <v>239</v>
      </c>
      <c r="I694" s="47" t="s">
        <v>247</v>
      </c>
      <c r="J694" s="17">
        <v>4618</v>
      </c>
      <c r="K694" s="18" t="s">
        <v>241</v>
      </c>
      <c r="L694" s="47">
        <v>340</v>
      </c>
      <c r="M694" s="47" t="s">
        <v>248</v>
      </c>
      <c r="N694" s="81">
        <v>0.75</v>
      </c>
      <c r="O694" s="47" t="s">
        <v>35</v>
      </c>
      <c r="P694" s="47" t="s">
        <v>63</v>
      </c>
      <c r="Q694" s="19">
        <v>43606</v>
      </c>
      <c r="R694" s="20">
        <v>43771</v>
      </c>
      <c r="S694" s="26">
        <v>44314</v>
      </c>
      <c r="T694" s="16">
        <f t="shared" si="71"/>
        <v>543</v>
      </c>
      <c r="U694" s="16" t="s">
        <v>249</v>
      </c>
      <c r="V694" s="16">
        <v>0</v>
      </c>
      <c r="W694" s="18">
        <v>0</v>
      </c>
      <c r="X694" s="18"/>
      <c r="Y694" s="18"/>
      <c r="Z694" s="18"/>
      <c r="AA694" s="82"/>
      <c r="AB694" s="4" t="s">
        <v>45</v>
      </c>
    </row>
    <row r="695" spans="1:28" ht="16">
      <c r="A695" s="9">
        <v>1</v>
      </c>
      <c r="B695" s="9">
        <v>3</v>
      </c>
      <c r="C695" s="9">
        <v>2</v>
      </c>
      <c r="D695" s="9" t="str">
        <f t="shared" si="69"/>
        <v>Dynan_E5_4620_340_19C</v>
      </c>
      <c r="E695" s="9" t="str">
        <f t="shared" si="70"/>
        <v>Dynan_E5_4620_340_19C_Lung_Block</v>
      </c>
      <c r="F695" s="282">
        <f t="shared" si="72"/>
        <v>6</v>
      </c>
      <c r="G695" s="227">
        <v>1</v>
      </c>
      <c r="H695" s="54" t="s">
        <v>239</v>
      </c>
      <c r="I695" s="47" t="s">
        <v>247</v>
      </c>
      <c r="J695" s="17">
        <v>4620</v>
      </c>
      <c r="K695" s="18" t="s">
        <v>241</v>
      </c>
      <c r="L695" s="47">
        <v>340</v>
      </c>
      <c r="M695" s="47" t="s">
        <v>248</v>
      </c>
      <c r="N695" s="81">
        <v>0.75</v>
      </c>
      <c r="O695" s="47" t="s">
        <v>35</v>
      </c>
      <c r="P695" s="47" t="s">
        <v>63</v>
      </c>
      <c r="Q695" s="19">
        <v>43606</v>
      </c>
      <c r="R695" s="20">
        <v>43771</v>
      </c>
      <c r="S695" s="26">
        <v>44314</v>
      </c>
      <c r="T695" s="16">
        <f t="shared" si="71"/>
        <v>543</v>
      </c>
      <c r="U695" s="16" t="s">
        <v>249</v>
      </c>
      <c r="V695" s="16">
        <v>0</v>
      </c>
      <c r="W695" s="18">
        <v>0</v>
      </c>
      <c r="X695" s="18">
        <v>0</v>
      </c>
      <c r="Y695" s="18"/>
      <c r="Z695" s="18"/>
      <c r="AA695" s="82"/>
      <c r="AB695" s="4" t="s">
        <v>45</v>
      </c>
    </row>
    <row r="696" spans="1:28" ht="16">
      <c r="A696" s="9">
        <v>1</v>
      </c>
      <c r="B696" s="9">
        <v>3</v>
      </c>
      <c r="C696" s="9">
        <v>2</v>
      </c>
      <c r="D696" s="9" t="str">
        <f t="shared" si="69"/>
        <v>Dynan_E5_4621_340_19C</v>
      </c>
      <c r="E696" s="9" t="str">
        <f t="shared" si="70"/>
        <v>Dynan_E5_4621_340_19C_Lung_Block</v>
      </c>
      <c r="F696" s="282">
        <f t="shared" si="72"/>
        <v>7</v>
      </c>
      <c r="G696" s="227">
        <v>1</v>
      </c>
      <c r="H696" s="54" t="s">
        <v>239</v>
      </c>
      <c r="I696" s="47" t="s">
        <v>247</v>
      </c>
      <c r="J696" s="17">
        <v>4621</v>
      </c>
      <c r="K696" s="18" t="s">
        <v>241</v>
      </c>
      <c r="L696" s="47">
        <v>340</v>
      </c>
      <c r="M696" s="47" t="s">
        <v>248</v>
      </c>
      <c r="N696" s="81">
        <v>0.75</v>
      </c>
      <c r="O696" s="47" t="s">
        <v>35</v>
      </c>
      <c r="P696" s="47" t="s">
        <v>63</v>
      </c>
      <c r="Q696" s="19">
        <v>43606</v>
      </c>
      <c r="R696" s="20">
        <v>43771</v>
      </c>
      <c r="S696" s="26">
        <v>44314</v>
      </c>
      <c r="T696" s="16">
        <f t="shared" si="71"/>
        <v>543</v>
      </c>
      <c r="U696" s="16" t="s">
        <v>249</v>
      </c>
      <c r="V696" s="16">
        <v>0</v>
      </c>
      <c r="W696" s="18">
        <v>1</v>
      </c>
      <c r="X696" s="18">
        <v>1</v>
      </c>
      <c r="Y696" s="18"/>
      <c r="Z696" s="18"/>
      <c r="AA696" s="82"/>
      <c r="AB696" s="4" t="s">
        <v>45</v>
      </c>
    </row>
    <row r="697" spans="1:28" ht="16">
      <c r="A697" s="9">
        <v>1</v>
      </c>
      <c r="B697" s="9">
        <v>3</v>
      </c>
      <c r="C697" s="9">
        <v>2</v>
      </c>
      <c r="D697" s="9" t="str">
        <f t="shared" si="69"/>
        <v>Dynan_E5_4622_311_19C</v>
      </c>
      <c r="E697" s="9" t="str">
        <f t="shared" si="70"/>
        <v>Dynan_E5_4622_311_19C_Lung_Block</v>
      </c>
      <c r="F697" s="282">
        <f t="shared" si="72"/>
        <v>8</v>
      </c>
      <c r="G697" s="227">
        <v>1</v>
      </c>
      <c r="H697" s="54" t="s">
        <v>239</v>
      </c>
      <c r="I697" s="47" t="s">
        <v>247</v>
      </c>
      <c r="J697" s="17">
        <v>4622</v>
      </c>
      <c r="K697" s="18" t="s">
        <v>241</v>
      </c>
      <c r="L697" s="47">
        <v>311</v>
      </c>
      <c r="M697" s="47" t="s">
        <v>248</v>
      </c>
      <c r="N697" s="81">
        <v>0.75</v>
      </c>
      <c r="O697" s="47" t="s">
        <v>35</v>
      </c>
      <c r="P697" s="47" t="s">
        <v>63</v>
      </c>
      <c r="Q697" s="19">
        <v>43606</v>
      </c>
      <c r="R697" s="20">
        <v>43771</v>
      </c>
      <c r="S697" s="26">
        <v>44308</v>
      </c>
      <c r="T697" s="16">
        <f t="shared" si="71"/>
        <v>537</v>
      </c>
      <c r="U697" s="16" t="s">
        <v>254</v>
      </c>
      <c r="V697" s="16">
        <v>0</v>
      </c>
      <c r="W697" s="18">
        <v>1</v>
      </c>
      <c r="X697" s="18">
        <v>1</v>
      </c>
      <c r="Y697" s="18"/>
      <c r="Z697" s="18"/>
      <c r="AA697" s="82"/>
      <c r="AB697" s="4" t="s">
        <v>45</v>
      </c>
    </row>
    <row r="698" spans="1:28" ht="16">
      <c r="A698" s="9">
        <v>1</v>
      </c>
      <c r="B698" s="9">
        <v>3</v>
      </c>
      <c r="C698" s="9">
        <v>2</v>
      </c>
      <c r="D698" s="9" t="str">
        <f t="shared" si="69"/>
        <v>Dynan_E5_4623_311_19C</v>
      </c>
      <c r="E698" s="9" t="str">
        <f t="shared" ref="E698:E729" si="73">D698&amp;"_Lung_Block"</f>
        <v>Dynan_E5_4623_311_19C_Lung_Block</v>
      </c>
      <c r="F698" s="282">
        <f t="shared" si="72"/>
        <v>9</v>
      </c>
      <c r="G698" s="227">
        <v>1</v>
      </c>
      <c r="H698" s="54" t="s">
        <v>239</v>
      </c>
      <c r="I698" s="47" t="s">
        <v>247</v>
      </c>
      <c r="J698" s="17">
        <v>4623</v>
      </c>
      <c r="K698" s="18" t="s">
        <v>241</v>
      </c>
      <c r="L698" s="47">
        <v>311</v>
      </c>
      <c r="M698" s="47" t="s">
        <v>248</v>
      </c>
      <c r="N698" s="81">
        <v>0.75</v>
      </c>
      <c r="O698" s="47" t="s">
        <v>35</v>
      </c>
      <c r="P698" s="47" t="s">
        <v>63</v>
      </c>
      <c r="Q698" s="19">
        <v>43606</v>
      </c>
      <c r="R698" s="20">
        <v>43771</v>
      </c>
      <c r="S698" s="26">
        <v>44308</v>
      </c>
      <c r="T698" s="16">
        <f t="shared" ref="T698:T729" si="74">S698-R698</f>
        <v>537</v>
      </c>
      <c r="U698" s="16" t="s">
        <v>254</v>
      </c>
      <c r="V698" s="16">
        <v>0</v>
      </c>
      <c r="W698" s="18">
        <v>1</v>
      </c>
      <c r="X698" s="18">
        <v>1</v>
      </c>
      <c r="Y698" s="18"/>
      <c r="Z698" s="18"/>
      <c r="AA698" s="82"/>
      <c r="AB698" s="4" t="s">
        <v>45</v>
      </c>
    </row>
    <row r="699" spans="1:28" ht="16">
      <c r="A699" s="9">
        <v>1</v>
      </c>
      <c r="B699" s="9">
        <v>3</v>
      </c>
      <c r="C699" s="9">
        <v>2</v>
      </c>
      <c r="D699" s="9" t="str">
        <f t="shared" si="69"/>
        <v>Dynan_E5_4624_312_19C</v>
      </c>
      <c r="E699" s="9" t="str">
        <f t="shared" si="73"/>
        <v>Dynan_E5_4624_312_19C_Lung_Block</v>
      </c>
      <c r="F699" s="282">
        <f t="shared" si="72"/>
        <v>10</v>
      </c>
      <c r="G699" s="227">
        <v>1</v>
      </c>
      <c r="H699" s="54" t="s">
        <v>239</v>
      </c>
      <c r="I699" s="47" t="s">
        <v>247</v>
      </c>
      <c r="J699" s="17">
        <v>4624</v>
      </c>
      <c r="K699" s="18" t="s">
        <v>241</v>
      </c>
      <c r="L699" s="47">
        <v>312</v>
      </c>
      <c r="M699" s="47" t="s">
        <v>248</v>
      </c>
      <c r="N699" s="81">
        <v>0.75</v>
      </c>
      <c r="O699" s="47" t="s">
        <v>35</v>
      </c>
      <c r="P699" s="47" t="s">
        <v>63</v>
      </c>
      <c r="Q699" s="19">
        <v>43606</v>
      </c>
      <c r="R699" s="20">
        <v>43771</v>
      </c>
      <c r="S699" s="26">
        <v>44308</v>
      </c>
      <c r="T699" s="16">
        <f t="shared" si="74"/>
        <v>537</v>
      </c>
      <c r="U699" s="16" t="s">
        <v>173</v>
      </c>
      <c r="V699" s="16">
        <v>0</v>
      </c>
      <c r="W699" s="18">
        <v>1</v>
      </c>
      <c r="X699" s="18">
        <v>1</v>
      </c>
      <c r="Y699" s="18"/>
      <c r="Z699" s="18"/>
      <c r="AA699" s="82"/>
      <c r="AB699" s="4" t="s">
        <v>45</v>
      </c>
    </row>
    <row r="700" spans="1:28" ht="16">
      <c r="A700" s="9">
        <v>1</v>
      </c>
      <c r="B700" s="9">
        <v>3</v>
      </c>
      <c r="C700" s="9">
        <v>2</v>
      </c>
      <c r="D700" s="9" t="str">
        <f t="shared" si="69"/>
        <v>Dynan_E5_4627_312_19C</v>
      </c>
      <c r="E700" s="9" t="str">
        <f t="shared" si="73"/>
        <v>Dynan_E5_4627_312_19C_Lung_Block</v>
      </c>
      <c r="F700" s="282">
        <f t="shared" si="72"/>
        <v>11</v>
      </c>
      <c r="G700" s="227">
        <v>1</v>
      </c>
      <c r="H700" s="54" t="s">
        <v>239</v>
      </c>
      <c r="I700" s="47" t="s">
        <v>247</v>
      </c>
      <c r="J700" s="17">
        <v>4627</v>
      </c>
      <c r="K700" s="18" t="s">
        <v>241</v>
      </c>
      <c r="L700" s="47">
        <v>312</v>
      </c>
      <c r="M700" s="47" t="s">
        <v>248</v>
      </c>
      <c r="N700" s="81">
        <v>0.75</v>
      </c>
      <c r="O700" s="47" t="s">
        <v>35</v>
      </c>
      <c r="P700" s="47" t="s">
        <v>63</v>
      </c>
      <c r="Q700" s="19">
        <v>43606</v>
      </c>
      <c r="R700" s="20">
        <v>43771</v>
      </c>
      <c r="S700" s="26">
        <v>44308</v>
      </c>
      <c r="T700" s="16">
        <f t="shared" si="74"/>
        <v>537</v>
      </c>
      <c r="U700" s="16" t="s">
        <v>173</v>
      </c>
      <c r="V700" s="16">
        <v>0</v>
      </c>
      <c r="W700" s="18">
        <v>0</v>
      </c>
      <c r="X700" s="18"/>
      <c r="Y700" s="18"/>
      <c r="Z700" s="18"/>
      <c r="AA700" s="82"/>
      <c r="AB700" s="4" t="s">
        <v>45</v>
      </c>
    </row>
    <row r="701" spans="1:28" ht="16">
      <c r="A701" s="9">
        <v>1</v>
      </c>
      <c r="B701" s="9">
        <v>3</v>
      </c>
      <c r="C701" s="9">
        <v>2</v>
      </c>
      <c r="D701" s="9" t="str">
        <f t="shared" si="69"/>
        <v>Dynan_E5_4628_311_19C</v>
      </c>
      <c r="E701" s="9" t="str">
        <f t="shared" si="73"/>
        <v>Dynan_E5_4628_311_19C_Lung_Block</v>
      </c>
      <c r="F701" s="282">
        <f t="shared" si="72"/>
        <v>12</v>
      </c>
      <c r="G701" s="227">
        <v>1</v>
      </c>
      <c r="H701" s="54" t="s">
        <v>239</v>
      </c>
      <c r="I701" s="47" t="s">
        <v>247</v>
      </c>
      <c r="J701" s="17">
        <v>4628</v>
      </c>
      <c r="K701" s="18" t="s">
        <v>241</v>
      </c>
      <c r="L701" s="47">
        <v>311</v>
      </c>
      <c r="M701" s="47" t="s">
        <v>248</v>
      </c>
      <c r="N701" s="81">
        <v>0.75</v>
      </c>
      <c r="O701" s="47" t="s">
        <v>35</v>
      </c>
      <c r="P701" s="47" t="s">
        <v>63</v>
      </c>
      <c r="Q701" s="19">
        <v>43606</v>
      </c>
      <c r="R701" s="20">
        <v>43771</v>
      </c>
      <c r="S701" s="26">
        <v>44308</v>
      </c>
      <c r="T701" s="16">
        <f t="shared" si="74"/>
        <v>537</v>
      </c>
      <c r="U701" s="16" t="s">
        <v>164</v>
      </c>
      <c r="V701" s="16">
        <v>0</v>
      </c>
      <c r="W701" s="18">
        <v>1</v>
      </c>
      <c r="X701" s="18">
        <v>1</v>
      </c>
      <c r="Y701" s="18"/>
      <c r="Z701" s="18"/>
      <c r="AA701" s="82"/>
      <c r="AB701" s="4" t="s">
        <v>45</v>
      </c>
    </row>
    <row r="702" spans="1:28" ht="16">
      <c r="A702" s="9">
        <v>1</v>
      </c>
      <c r="B702" s="9">
        <v>3</v>
      </c>
      <c r="C702" s="9">
        <v>2</v>
      </c>
      <c r="D702" s="9" t="str">
        <f t="shared" si="69"/>
        <v>Dynan_E5_4629_311_19C</v>
      </c>
      <c r="E702" s="9" t="str">
        <f t="shared" si="73"/>
        <v>Dynan_E5_4629_311_19C_Lung_Block</v>
      </c>
      <c r="F702" s="282">
        <f t="shared" si="72"/>
        <v>13</v>
      </c>
      <c r="G702" s="227">
        <v>1</v>
      </c>
      <c r="H702" s="54" t="s">
        <v>239</v>
      </c>
      <c r="I702" s="47" t="s">
        <v>247</v>
      </c>
      <c r="J702" s="17">
        <v>4629</v>
      </c>
      <c r="K702" s="18" t="s">
        <v>241</v>
      </c>
      <c r="L702" s="47">
        <v>311</v>
      </c>
      <c r="M702" s="47" t="s">
        <v>248</v>
      </c>
      <c r="N702" s="81">
        <v>0.75</v>
      </c>
      <c r="O702" s="47" t="s">
        <v>35</v>
      </c>
      <c r="P702" s="47" t="s">
        <v>63</v>
      </c>
      <c r="Q702" s="19">
        <v>43606</v>
      </c>
      <c r="R702" s="20">
        <v>43771</v>
      </c>
      <c r="S702" s="26">
        <v>44308</v>
      </c>
      <c r="T702" s="16">
        <f t="shared" si="74"/>
        <v>537</v>
      </c>
      <c r="U702" s="16" t="s">
        <v>254</v>
      </c>
      <c r="V702" s="16">
        <v>0</v>
      </c>
      <c r="W702" s="18">
        <v>1</v>
      </c>
      <c r="X702" s="18">
        <v>1</v>
      </c>
      <c r="Y702" s="18"/>
      <c r="Z702" s="18"/>
      <c r="AA702" s="82"/>
      <c r="AB702" s="4" t="s">
        <v>45</v>
      </c>
    </row>
    <row r="703" spans="1:28" ht="16">
      <c r="A703" s="9">
        <v>1</v>
      </c>
      <c r="B703" s="9">
        <v>3</v>
      </c>
      <c r="C703" s="9">
        <v>2</v>
      </c>
      <c r="D703" s="9" t="str">
        <f t="shared" si="69"/>
        <v>Dynan_E5_4630_312_19C</v>
      </c>
      <c r="E703" s="9" t="str">
        <f t="shared" si="73"/>
        <v>Dynan_E5_4630_312_19C_Lung_Block</v>
      </c>
      <c r="F703" s="282">
        <f t="shared" si="72"/>
        <v>14</v>
      </c>
      <c r="G703" s="227">
        <v>1</v>
      </c>
      <c r="H703" s="54" t="s">
        <v>239</v>
      </c>
      <c r="I703" s="47" t="s">
        <v>247</v>
      </c>
      <c r="J703" s="17">
        <v>4630</v>
      </c>
      <c r="K703" s="18" t="s">
        <v>241</v>
      </c>
      <c r="L703" s="47">
        <v>312</v>
      </c>
      <c r="M703" s="47" t="s">
        <v>248</v>
      </c>
      <c r="N703" s="81">
        <v>0.75</v>
      </c>
      <c r="O703" s="47" t="s">
        <v>35</v>
      </c>
      <c r="P703" s="47" t="s">
        <v>63</v>
      </c>
      <c r="Q703" s="19">
        <v>43606</v>
      </c>
      <c r="R703" s="20">
        <v>43771</v>
      </c>
      <c r="S703" s="26">
        <v>44308</v>
      </c>
      <c r="T703" s="16">
        <f t="shared" si="74"/>
        <v>537</v>
      </c>
      <c r="U703" s="16" t="s">
        <v>173</v>
      </c>
      <c r="V703" s="16">
        <v>0</v>
      </c>
      <c r="W703" s="18">
        <v>0</v>
      </c>
      <c r="X703" s="18"/>
      <c r="Y703" s="18"/>
      <c r="Z703" s="18"/>
      <c r="AA703" s="82"/>
      <c r="AB703" s="4" t="s">
        <v>45</v>
      </c>
    </row>
    <row r="704" spans="1:28" ht="16">
      <c r="A704" s="9">
        <v>1</v>
      </c>
      <c r="B704" s="9">
        <v>3</v>
      </c>
      <c r="C704" s="9">
        <v>2</v>
      </c>
      <c r="D704" s="9" t="str">
        <f t="shared" si="69"/>
        <v>Dynan_E5_4631_312_19C</v>
      </c>
      <c r="E704" s="9" t="str">
        <f t="shared" si="73"/>
        <v>Dynan_E5_4631_312_19C_Lung_Block</v>
      </c>
      <c r="F704" s="282">
        <f t="shared" si="72"/>
        <v>15</v>
      </c>
      <c r="G704" s="227">
        <v>1</v>
      </c>
      <c r="H704" s="54" t="s">
        <v>239</v>
      </c>
      <c r="I704" s="47" t="s">
        <v>247</v>
      </c>
      <c r="J704" s="17">
        <v>4631</v>
      </c>
      <c r="K704" s="18" t="s">
        <v>241</v>
      </c>
      <c r="L704" s="47">
        <v>312</v>
      </c>
      <c r="M704" s="47" t="s">
        <v>248</v>
      </c>
      <c r="N704" s="81">
        <v>0.75</v>
      </c>
      <c r="O704" s="47" t="s">
        <v>35</v>
      </c>
      <c r="P704" s="47" t="s">
        <v>63</v>
      </c>
      <c r="Q704" s="19">
        <v>43606</v>
      </c>
      <c r="R704" s="20">
        <v>43771</v>
      </c>
      <c r="S704" s="26">
        <v>44308</v>
      </c>
      <c r="T704" s="16">
        <f t="shared" si="74"/>
        <v>537</v>
      </c>
      <c r="U704" s="16" t="s">
        <v>173</v>
      </c>
      <c r="V704" s="16">
        <v>0</v>
      </c>
      <c r="W704" s="18">
        <v>0</v>
      </c>
      <c r="X704" s="18"/>
      <c r="Y704" s="18"/>
      <c r="Z704" s="18"/>
      <c r="AA704" s="82"/>
      <c r="AB704" s="4" t="s">
        <v>45</v>
      </c>
    </row>
    <row r="705" spans="1:28" ht="16">
      <c r="A705" s="9">
        <v>1</v>
      </c>
      <c r="B705" s="9">
        <v>3</v>
      </c>
      <c r="C705" s="9">
        <v>2</v>
      </c>
      <c r="D705" s="9" t="str">
        <f t="shared" si="69"/>
        <v>Dynan_E5_4644_337_19C</v>
      </c>
      <c r="E705" s="9" t="str">
        <f t="shared" si="73"/>
        <v>Dynan_E5_4644_337_19C_Lung_Block</v>
      </c>
      <c r="F705" s="282">
        <f t="shared" si="72"/>
        <v>16</v>
      </c>
      <c r="G705" s="227">
        <v>1</v>
      </c>
      <c r="H705" s="54" t="s">
        <v>239</v>
      </c>
      <c r="I705" s="47" t="s">
        <v>247</v>
      </c>
      <c r="J705" s="17">
        <v>4644</v>
      </c>
      <c r="K705" s="18" t="s">
        <v>241</v>
      </c>
      <c r="L705" s="47">
        <v>337</v>
      </c>
      <c r="M705" s="47" t="s">
        <v>248</v>
      </c>
      <c r="N705" s="81">
        <v>0.75</v>
      </c>
      <c r="O705" s="47" t="s">
        <v>35</v>
      </c>
      <c r="P705" s="47" t="s">
        <v>63</v>
      </c>
      <c r="Q705" s="19">
        <v>43606</v>
      </c>
      <c r="R705" s="20">
        <v>43771</v>
      </c>
      <c r="S705" s="26">
        <v>44313</v>
      </c>
      <c r="T705" s="16">
        <f t="shared" si="74"/>
        <v>542</v>
      </c>
      <c r="U705" s="16" t="s">
        <v>249</v>
      </c>
      <c r="V705" s="16">
        <v>0</v>
      </c>
      <c r="W705" s="18">
        <v>0</v>
      </c>
      <c r="X705" s="18"/>
      <c r="Y705" s="18"/>
      <c r="Z705" s="18"/>
      <c r="AA705" s="82"/>
      <c r="AB705" s="4" t="s">
        <v>45</v>
      </c>
    </row>
    <row r="706" spans="1:28" ht="16">
      <c r="A706" s="9">
        <v>1</v>
      </c>
      <c r="B706" s="9">
        <v>3</v>
      </c>
      <c r="C706" s="9">
        <v>2</v>
      </c>
      <c r="D706" s="9" t="str">
        <f t="shared" si="69"/>
        <v>Dynan_E5_4645_337_19C</v>
      </c>
      <c r="E706" s="9" t="str">
        <f t="shared" si="73"/>
        <v>Dynan_E5_4645_337_19C_Lung_Block</v>
      </c>
      <c r="F706" s="282">
        <f t="shared" si="72"/>
        <v>17</v>
      </c>
      <c r="G706" s="227">
        <v>1</v>
      </c>
      <c r="H706" s="54" t="s">
        <v>239</v>
      </c>
      <c r="I706" s="47" t="s">
        <v>247</v>
      </c>
      <c r="J706" s="17">
        <v>4645</v>
      </c>
      <c r="K706" s="18" t="s">
        <v>241</v>
      </c>
      <c r="L706" s="47">
        <v>337</v>
      </c>
      <c r="M706" s="47" t="s">
        <v>248</v>
      </c>
      <c r="N706" s="81">
        <v>0.75</v>
      </c>
      <c r="O706" s="47" t="s">
        <v>35</v>
      </c>
      <c r="P706" s="47" t="s">
        <v>63</v>
      </c>
      <c r="Q706" s="19">
        <v>43606</v>
      </c>
      <c r="R706" s="20">
        <v>43771</v>
      </c>
      <c r="S706" s="26">
        <v>44313</v>
      </c>
      <c r="T706" s="16">
        <f t="shared" si="74"/>
        <v>542</v>
      </c>
      <c r="U706" s="16" t="s">
        <v>249</v>
      </c>
      <c r="V706" s="16">
        <v>0</v>
      </c>
      <c r="W706" s="18">
        <v>0</v>
      </c>
      <c r="X706" s="18"/>
      <c r="Y706" s="18"/>
      <c r="Z706" s="18"/>
      <c r="AA706" s="82"/>
      <c r="AB706" s="4" t="s">
        <v>45</v>
      </c>
    </row>
    <row r="707" spans="1:28" ht="16">
      <c r="A707" s="9">
        <v>1</v>
      </c>
      <c r="B707" s="9">
        <v>3</v>
      </c>
      <c r="C707" s="9">
        <v>2</v>
      </c>
      <c r="D707" s="9" t="str">
        <f t="shared" si="69"/>
        <v>Dynan_E5_4646_337_19C</v>
      </c>
      <c r="E707" s="9" t="str">
        <f t="shared" si="73"/>
        <v>Dynan_E5_4646_337_19C_Lung_Block</v>
      </c>
      <c r="F707" s="282">
        <f t="shared" si="72"/>
        <v>18</v>
      </c>
      <c r="G707" s="227">
        <v>1</v>
      </c>
      <c r="H707" s="54" t="s">
        <v>239</v>
      </c>
      <c r="I707" s="47" t="s">
        <v>247</v>
      </c>
      <c r="J707" s="17">
        <v>4646</v>
      </c>
      <c r="K707" s="18" t="s">
        <v>241</v>
      </c>
      <c r="L707" s="47">
        <v>337</v>
      </c>
      <c r="M707" s="47" t="s">
        <v>248</v>
      </c>
      <c r="N707" s="81">
        <v>0.75</v>
      </c>
      <c r="O707" s="47" t="s">
        <v>35</v>
      </c>
      <c r="P707" s="47" t="s">
        <v>63</v>
      </c>
      <c r="Q707" s="19">
        <v>43606</v>
      </c>
      <c r="R707" s="20">
        <v>43771</v>
      </c>
      <c r="S707" s="26">
        <v>44313</v>
      </c>
      <c r="T707" s="16">
        <f t="shared" si="74"/>
        <v>542</v>
      </c>
      <c r="U707" s="16" t="s">
        <v>249</v>
      </c>
      <c r="V707" s="16">
        <v>0</v>
      </c>
      <c r="W707" s="18">
        <v>1</v>
      </c>
      <c r="X707" s="18">
        <v>1</v>
      </c>
      <c r="Y707" s="18"/>
      <c r="Z707" s="18"/>
      <c r="AA707" s="82"/>
      <c r="AB707" s="4" t="s">
        <v>45</v>
      </c>
    </row>
    <row r="708" spans="1:28" ht="16">
      <c r="A708" s="9">
        <v>1</v>
      </c>
      <c r="B708" s="9">
        <v>3</v>
      </c>
      <c r="C708" s="9">
        <v>2</v>
      </c>
      <c r="D708" s="9" t="str">
        <f t="shared" si="69"/>
        <v>Dynan_E5_4648_337_19C</v>
      </c>
      <c r="E708" s="9" t="str">
        <f t="shared" si="73"/>
        <v>Dynan_E5_4648_337_19C_Lung_Block</v>
      </c>
      <c r="F708" s="282">
        <f t="shared" si="72"/>
        <v>19</v>
      </c>
      <c r="G708" s="227">
        <v>1</v>
      </c>
      <c r="H708" s="54" t="s">
        <v>239</v>
      </c>
      <c r="I708" s="47" t="s">
        <v>247</v>
      </c>
      <c r="J708" s="17">
        <v>4648</v>
      </c>
      <c r="K708" s="18" t="s">
        <v>241</v>
      </c>
      <c r="L708" s="47">
        <v>337</v>
      </c>
      <c r="M708" s="47" t="s">
        <v>248</v>
      </c>
      <c r="N708" s="81">
        <v>0.75</v>
      </c>
      <c r="O708" s="47" t="s">
        <v>35</v>
      </c>
      <c r="P708" s="47" t="s">
        <v>63</v>
      </c>
      <c r="Q708" s="19">
        <v>43606</v>
      </c>
      <c r="R708" s="20">
        <v>43771</v>
      </c>
      <c r="S708" s="26">
        <v>44313</v>
      </c>
      <c r="T708" s="16">
        <f t="shared" si="74"/>
        <v>542</v>
      </c>
      <c r="U708" s="16" t="s">
        <v>249</v>
      </c>
      <c r="V708" s="16">
        <v>0</v>
      </c>
      <c r="W708" s="18">
        <v>1</v>
      </c>
      <c r="X708" s="18">
        <v>1</v>
      </c>
      <c r="Y708" s="18"/>
      <c r="Z708" s="18">
        <v>1</v>
      </c>
      <c r="AA708" s="82" t="s">
        <v>255</v>
      </c>
      <c r="AB708" s="4"/>
    </row>
    <row r="709" spans="1:28" ht="16">
      <c r="A709" s="9">
        <v>1</v>
      </c>
      <c r="B709" s="9">
        <v>3</v>
      </c>
      <c r="C709" s="9">
        <v>2</v>
      </c>
      <c r="D709" s="9" t="str">
        <f t="shared" si="69"/>
        <v>Dynan_E5_4649_337_19C</v>
      </c>
      <c r="E709" s="9" t="str">
        <f t="shared" si="73"/>
        <v>Dynan_E5_4649_337_19C_Lung_Block</v>
      </c>
      <c r="F709" s="282">
        <f t="shared" si="72"/>
        <v>20</v>
      </c>
      <c r="G709" s="227">
        <v>1</v>
      </c>
      <c r="H709" s="54" t="s">
        <v>239</v>
      </c>
      <c r="I709" s="47" t="s">
        <v>247</v>
      </c>
      <c r="J709" s="17">
        <v>4649</v>
      </c>
      <c r="K709" s="18" t="s">
        <v>241</v>
      </c>
      <c r="L709" s="47">
        <v>337</v>
      </c>
      <c r="M709" s="47" t="s">
        <v>248</v>
      </c>
      <c r="N709" s="81">
        <v>0.75</v>
      </c>
      <c r="O709" s="47" t="s">
        <v>35</v>
      </c>
      <c r="P709" s="47" t="s">
        <v>63</v>
      </c>
      <c r="Q709" s="19">
        <v>43606</v>
      </c>
      <c r="R709" s="20">
        <v>43771</v>
      </c>
      <c r="S709" s="26">
        <v>44313</v>
      </c>
      <c r="T709" s="16">
        <f t="shared" si="74"/>
        <v>542</v>
      </c>
      <c r="U709" s="16" t="s">
        <v>249</v>
      </c>
      <c r="V709" s="16">
        <v>0</v>
      </c>
      <c r="W709" s="18">
        <v>0</v>
      </c>
      <c r="X709" s="18"/>
      <c r="Y709" s="18"/>
      <c r="Z709" s="18"/>
      <c r="AA709" s="82" t="s">
        <v>256</v>
      </c>
      <c r="AB709" s="4" t="s">
        <v>45</v>
      </c>
    </row>
    <row r="710" spans="1:28" ht="16">
      <c r="A710" s="9">
        <v>1</v>
      </c>
      <c r="B710" s="9">
        <v>3</v>
      </c>
      <c r="C710" s="9">
        <v>2</v>
      </c>
      <c r="D710" s="9" t="str">
        <f t="shared" si="69"/>
        <v>Dynan_E5_8414_305_19C</v>
      </c>
      <c r="E710" s="9" t="str">
        <f t="shared" si="73"/>
        <v>Dynan_E5_8414_305_19C_Lung_Block</v>
      </c>
      <c r="F710" s="282">
        <f t="shared" si="72"/>
        <v>21</v>
      </c>
      <c r="G710" s="227">
        <v>1</v>
      </c>
      <c r="H710" s="54" t="s">
        <v>239</v>
      </c>
      <c r="I710" s="47" t="s">
        <v>247</v>
      </c>
      <c r="J710" s="17">
        <v>8414</v>
      </c>
      <c r="K710" s="18" t="s">
        <v>241</v>
      </c>
      <c r="L710" s="47">
        <v>305</v>
      </c>
      <c r="M710" s="47" t="s">
        <v>248</v>
      </c>
      <c r="N710" s="81">
        <v>0.75</v>
      </c>
      <c r="O710" s="47" t="s">
        <v>35</v>
      </c>
      <c r="P710" s="47" t="s">
        <v>63</v>
      </c>
      <c r="Q710" s="19">
        <v>43606</v>
      </c>
      <c r="R710" s="20">
        <v>43771</v>
      </c>
      <c r="S710" s="26">
        <v>44308</v>
      </c>
      <c r="T710" s="16">
        <f t="shared" si="74"/>
        <v>537</v>
      </c>
      <c r="U710" s="16" t="s">
        <v>164</v>
      </c>
      <c r="V710" s="16">
        <v>0</v>
      </c>
      <c r="W710" s="18">
        <v>0</v>
      </c>
      <c r="X710" s="18"/>
      <c r="Y710" s="18"/>
      <c r="Z710" s="18"/>
      <c r="AA710" s="82"/>
      <c r="AB710" s="4" t="s">
        <v>45</v>
      </c>
    </row>
    <row r="711" spans="1:28" ht="16">
      <c r="A711" s="9">
        <v>1</v>
      </c>
      <c r="B711" s="9">
        <v>3</v>
      </c>
      <c r="C711" s="9">
        <v>2</v>
      </c>
      <c r="D711" s="9" t="str">
        <f t="shared" si="69"/>
        <v>Dynan_E5_8416_305_19C</v>
      </c>
      <c r="E711" s="9" t="str">
        <f t="shared" si="73"/>
        <v>Dynan_E5_8416_305_19C_Lung_Block</v>
      </c>
      <c r="F711" s="282">
        <f t="shared" si="72"/>
        <v>22</v>
      </c>
      <c r="G711" s="227">
        <v>1</v>
      </c>
      <c r="H711" s="54" t="s">
        <v>239</v>
      </c>
      <c r="I711" s="47" t="s">
        <v>247</v>
      </c>
      <c r="J711" s="17">
        <v>8416</v>
      </c>
      <c r="K711" s="18" t="s">
        <v>241</v>
      </c>
      <c r="L711" s="47">
        <v>305</v>
      </c>
      <c r="M711" s="47" t="s">
        <v>248</v>
      </c>
      <c r="N711" s="81">
        <v>0.75</v>
      </c>
      <c r="O711" s="47" t="s">
        <v>35</v>
      </c>
      <c r="P711" s="47" t="s">
        <v>63</v>
      </c>
      <c r="Q711" s="19">
        <v>43606</v>
      </c>
      <c r="R711" s="20">
        <v>43771</v>
      </c>
      <c r="S711" s="26">
        <v>44308</v>
      </c>
      <c r="T711" s="16">
        <f t="shared" si="74"/>
        <v>537</v>
      </c>
      <c r="U711" s="16" t="s">
        <v>164</v>
      </c>
      <c r="V711" s="16">
        <v>0</v>
      </c>
      <c r="W711" s="18">
        <v>0</v>
      </c>
      <c r="X711" s="18"/>
      <c r="Y711" s="18"/>
      <c r="Z711" s="18"/>
      <c r="AA711" s="82"/>
      <c r="AB711" s="4" t="s">
        <v>45</v>
      </c>
    </row>
    <row r="712" spans="1:28" ht="16">
      <c r="A712" s="9">
        <v>1</v>
      </c>
      <c r="B712" s="9">
        <v>3</v>
      </c>
      <c r="C712" s="9">
        <v>2</v>
      </c>
      <c r="D712" s="9" t="str">
        <f t="shared" si="69"/>
        <v>Dynan_E5_8417_305_19C</v>
      </c>
      <c r="E712" s="9" t="str">
        <f t="shared" si="73"/>
        <v>Dynan_E5_8417_305_19C_Lung_Block</v>
      </c>
      <c r="F712" s="282">
        <f t="shared" si="72"/>
        <v>23</v>
      </c>
      <c r="G712" s="227">
        <v>1</v>
      </c>
      <c r="H712" s="54" t="s">
        <v>239</v>
      </c>
      <c r="I712" s="47" t="s">
        <v>247</v>
      </c>
      <c r="J712" s="17">
        <v>8417</v>
      </c>
      <c r="K712" s="18" t="s">
        <v>241</v>
      </c>
      <c r="L712" s="47">
        <v>305</v>
      </c>
      <c r="M712" s="47" t="s">
        <v>248</v>
      </c>
      <c r="N712" s="81">
        <v>0.75</v>
      </c>
      <c r="O712" s="47" t="s">
        <v>35</v>
      </c>
      <c r="P712" s="47" t="s">
        <v>63</v>
      </c>
      <c r="Q712" s="19">
        <v>43606</v>
      </c>
      <c r="R712" s="20">
        <v>43771</v>
      </c>
      <c r="S712" s="26">
        <v>44308</v>
      </c>
      <c r="T712" s="16">
        <f t="shared" si="74"/>
        <v>537</v>
      </c>
      <c r="U712" s="16" t="s">
        <v>164</v>
      </c>
      <c r="V712" s="16">
        <v>0</v>
      </c>
      <c r="W712" s="18">
        <v>0</v>
      </c>
      <c r="X712" s="18"/>
      <c r="Y712" s="18"/>
      <c r="Z712" s="18"/>
      <c r="AA712" s="82" t="s">
        <v>180</v>
      </c>
      <c r="AB712" s="4" t="s">
        <v>45</v>
      </c>
    </row>
    <row r="713" spans="1:28" ht="16">
      <c r="A713" s="9">
        <v>1</v>
      </c>
      <c r="B713" s="9">
        <v>3</v>
      </c>
      <c r="C713" s="9">
        <v>2</v>
      </c>
      <c r="D713" s="9" t="str">
        <f t="shared" si="69"/>
        <v>Dynan_E5_8463_318_19C</v>
      </c>
      <c r="E713" s="9" t="str">
        <f t="shared" si="73"/>
        <v>Dynan_E5_8463_318_19C_Lung_Block</v>
      </c>
      <c r="F713" s="282">
        <f t="shared" si="72"/>
        <v>24</v>
      </c>
      <c r="G713" s="227">
        <v>1</v>
      </c>
      <c r="H713" s="54" t="s">
        <v>239</v>
      </c>
      <c r="I713" s="47" t="s">
        <v>247</v>
      </c>
      <c r="J713" s="17">
        <v>8463</v>
      </c>
      <c r="K713" s="18" t="s">
        <v>241</v>
      </c>
      <c r="L713" s="47">
        <v>318</v>
      </c>
      <c r="M713" s="47" t="s">
        <v>248</v>
      </c>
      <c r="N713" s="81">
        <v>0.75</v>
      </c>
      <c r="O713" s="47" t="s">
        <v>35</v>
      </c>
      <c r="P713" s="47" t="s">
        <v>63</v>
      </c>
      <c r="Q713" s="19">
        <v>43606</v>
      </c>
      <c r="R713" s="20">
        <v>43771</v>
      </c>
      <c r="S713" s="26">
        <v>44309</v>
      </c>
      <c r="T713" s="16">
        <f t="shared" si="74"/>
        <v>538</v>
      </c>
      <c r="U713" s="16" t="s">
        <v>173</v>
      </c>
      <c r="V713" s="16">
        <v>0</v>
      </c>
      <c r="W713" s="18">
        <v>0</v>
      </c>
      <c r="X713" s="18"/>
      <c r="Y713" s="18"/>
      <c r="Z713" s="18"/>
      <c r="AA713" s="82"/>
      <c r="AB713" s="4" t="s">
        <v>45</v>
      </c>
    </row>
    <row r="714" spans="1:28" ht="16">
      <c r="A714" s="9">
        <v>1</v>
      </c>
      <c r="B714" s="9">
        <v>3</v>
      </c>
      <c r="C714" s="9">
        <v>2</v>
      </c>
      <c r="D714" s="9" t="str">
        <f t="shared" si="69"/>
        <v>Dynan_E5_8464_318_19C</v>
      </c>
      <c r="E714" s="9" t="str">
        <f t="shared" si="73"/>
        <v>Dynan_E5_8464_318_19C_Lung_Block</v>
      </c>
      <c r="F714" s="282">
        <f t="shared" si="72"/>
        <v>25</v>
      </c>
      <c r="G714" s="227">
        <v>1</v>
      </c>
      <c r="H714" s="54" t="s">
        <v>239</v>
      </c>
      <c r="I714" s="47" t="s">
        <v>247</v>
      </c>
      <c r="J714" s="17">
        <v>8464</v>
      </c>
      <c r="K714" s="18" t="s">
        <v>241</v>
      </c>
      <c r="L714" s="47">
        <v>318</v>
      </c>
      <c r="M714" s="47" t="s">
        <v>248</v>
      </c>
      <c r="N714" s="81">
        <v>0.75</v>
      </c>
      <c r="O714" s="47" t="s">
        <v>35</v>
      </c>
      <c r="P714" s="47" t="s">
        <v>63</v>
      </c>
      <c r="Q714" s="19">
        <v>43606</v>
      </c>
      <c r="R714" s="20">
        <v>43771</v>
      </c>
      <c r="S714" s="26">
        <v>44309</v>
      </c>
      <c r="T714" s="16">
        <f t="shared" si="74"/>
        <v>538</v>
      </c>
      <c r="U714" s="16" t="s">
        <v>173</v>
      </c>
      <c r="V714" s="16">
        <v>0</v>
      </c>
      <c r="W714" s="18">
        <v>1</v>
      </c>
      <c r="X714" s="18">
        <v>1</v>
      </c>
      <c r="Y714" s="18"/>
      <c r="Z714" s="18"/>
      <c r="AA714" s="82"/>
      <c r="AB714" s="4" t="s">
        <v>45</v>
      </c>
    </row>
    <row r="715" spans="1:28" ht="16">
      <c r="A715" s="9">
        <v>1</v>
      </c>
      <c r="B715" s="9">
        <v>3</v>
      </c>
      <c r="C715" s="9">
        <v>2</v>
      </c>
      <c r="D715" s="9" t="str">
        <f t="shared" si="69"/>
        <v>Dynan_E5_8465_318_19C</v>
      </c>
      <c r="E715" s="9" t="str">
        <f t="shared" si="73"/>
        <v>Dynan_E5_8465_318_19C_Lung_Block</v>
      </c>
      <c r="F715" s="282">
        <f t="shared" si="72"/>
        <v>26</v>
      </c>
      <c r="G715" s="227">
        <v>1</v>
      </c>
      <c r="H715" s="54" t="s">
        <v>239</v>
      </c>
      <c r="I715" s="47" t="s">
        <v>247</v>
      </c>
      <c r="J715" s="17">
        <v>8465</v>
      </c>
      <c r="K715" s="18" t="s">
        <v>241</v>
      </c>
      <c r="L715" s="47">
        <v>318</v>
      </c>
      <c r="M715" s="47" t="s">
        <v>248</v>
      </c>
      <c r="N715" s="81">
        <v>0.75</v>
      </c>
      <c r="O715" s="47" t="s">
        <v>35</v>
      </c>
      <c r="P715" s="47" t="s">
        <v>63</v>
      </c>
      <c r="Q715" s="19">
        <v>43606</v>
      </c>
      <c r="R715" s="20">
        <v>43771</v>
      </c>
      <c r="S715" s="26">
        <v>44309</v>
      </c>
      <c r="T715" s="16">
        <f t="shared" si="74"/>
        <v>538</v>
      </c>
      <c r="U715" s="16" t="s">
        <v>173</v>
      </c>
      <c r="V715" s="16">
        <v>0</v>
      </c>
      <c r="W715" s="18">
        <v>1</v>
      </c>
      <c r="X715" s="18">
        <v>1</v>
      </c>
      <c r="Y715" s="18"/>
      <c r="Z715" s="18"/>
      <c r="AA715" s="82" t="s">
        <v>257</v>
      </c>
      <c r="AB715" s="4" t="s">
        <v>45</v>
      </c>
    </row>
    <row r="716" spans="1:28" ht="16">
      <c r="A716" s="9">
        <v>1</v>
      </c>
      <c r="B716" s="9">
        <v>3</v>
      </c>
      <c r="C716" s="9">
        <v>2</v>
      </c>
      <c r="D716" s="9" t="str">
        <f t="shared" si="69"/>
        <v>Dynan_E5_8466_318_19C</v>
      </c>
      <c r="E716" s="9" t="str">
        <f t="shared" si="73"/>
        <v>Dynan_E5_8466_318_19C_Lung_Block</v>
      </c>
      <c r="F716" s="282">
        <f t="shared" si="72"/>
        <v>27</v>
      </c>
      <c r="G716" s="227">
        <v>1</v>
      </c>
      <c r="H716" s="54" t="s">
        <v>239</v>
      </c>
      <c r="I716" s="47" t="s">
        <v>247</v>
      </c>
      <c r="J716" s="17">
        <v>8466</v>
      </c>
      <c r="K716" s="18" t="s">
        <v>241</v>
      </c>
      <c r="L716" s="47">
        <v>318</v>
      </c>
      <c r="M716" s="47" t="s">
        <v>248</v>
      </c>
      <c r="N716" s="81">
        <v>0.75</v>
      </c>
      <c r="O716" s="47" t="s">
        <v>35</v>
      </c>
      <c r="P716" s="47" t="s">
        <v>63</v>
      </c>
      <c r="Q716" s="19">
        <v>43606</v>
      </c>
      <c r="R716" s="20">
        <v>43771</v>
      </c>
      <c r="S716" s="26">
        <v>44309</v>
      </c>
      <c r="T716" s="16">
        <f t="shared" si="74"/>
        <v>538</v>
      </c>
      <c r="U716" s="16" t="s">
        <v>173</v>
      </c>
      <c r="V716" s="16">
        <v>0</v>
      </c>
      <c r="W716" s="18">
        <v>1</v>
      </c>
      <c r="X716" s="18">
        <v>1</v>
      </c>
      <c r="Y716" s="18"/>
      <c r="Z716" s="18"/>
      <c r="AA716" s="82"/>
      <c r="AB716" s="4" t="s">
        <v>45</v>
      </c>
    </row>
    <row r="717" spans="1:28" ht="16">
      <c r="A717" s="9">
        <v>1</v>
      </c>
      <c r="B717" s="9">
        <v>3</v>
      </c>
      <c r="C717" s="9">
        <v>2</v>
      </c>
      <c r="D717" s="9" t="str">
        <f t="shared" si="69"/>
        <v>Dynan_E5_8467_318_19C</v>
      </c>
      <c r="E717" s="9" t="str">
        <f t="shared" si="73"/>
        <v>Dynan_E5_8467_318_19C_Lung_Block</v>
      </c>
      <c r="F717" s="282">
        <f t="shared" si="72"/>
        <v>28</v>
      </c>
      <c r="G717" s="227">
        <v>1</v>
      </c>
      <c r="H717" s="54" t="s">
        <v>239</v>
      </c>
      <c r="I717" s="47" t="s">
        <v>247</v>
      </c>
      <c r="J717" s="17">
        <v>8467</v>
      </c>
      <c r="K717" s="18" t="s">
        <v>241</v>
      </c>
      <c r="L717" s="47">
        <v>318</v>
      </c>
      <c r="M717" s="47" t="s">
        <v>248</v>
      </c>
      <c r="N717" s="81">
        <v>0.75</v>
      </c>
      <c r="O717" s="47" t="s">
        <v>35</v>
      </c>
      <c r="P717" s="47" t="s">
        <v>63</v>
      </c>
      <c r="Q717" s="19">
        <v>43606</v>
      </c>
      <c r="R717" s="20">
        <v>43771</v>
      </c>
      <c r="S717" s="26">
        <v>44309</v>
      </c>
      <c r="T717" s="16">
        <f t="shared" si="74"/>
        <v>538</v>
      </c>
      <c r="U717" s="16" t="s">
        <v>173</v>
      </c>
      <c r="V717" s="16">
        <v>0</v>
      </c>
      <c r="W717" s="18">
        <v>0</v>
      </c>
      <c r="X717" s="18"/>
      <c r="Y717" s="18"/>
      <c r="Z717" s="18"/>
      <c r="AA717" s="82"/>
      <c r="AB717" s="4" t="s">
        <v>45</v>
      </c>
    </row>
    <row r="718" spans="1:28" ht="16">
      <c r="A718" s="9">
        <v>1</v>
      </c>
      <c r="B718" s="9">
        <v>3</v>
      </c>
      <c r="C718" s="9">
        <v>2</v>
      </c>
      <c r="D718" s="9" t="str">
        <f t="shared" si="69"/>
        <v>Dynan_E5_8469_317_19C</v>
      </c>
      <c r="E718" s="9" t="str">
        <f t="shared" si="73"/>
        <v>Dynan_E5_8469_317_19C_Lung_Block</v>
      </c>
      <c r="F718" s="282">
        <f t="shared" si="72"/>
        <v>29</v>
      </c>
      <c r="G718" s="227">
        <v>1</v>
      </c>
      <c r="H718" s="54" t="s">
        <v>239</v>
      </c>
      <c r="I718" s="47" t="s">
        <v>247</v>
      </c>
      <c r="J718" s="17">
        <v>8469</v>
      </c>
      <c r="K718" s="18" t="s">
        <v>241</v>
      </c>
      <c r="L718" s="47">
        <v>317</v>
      </c>
      <c r="M718" s="47" t="s">
        <v>248</v>
      </c>
      <c r="N718" s="81">
        <v>0.75</v>
      </c>
      <c r="O718" s="47" t="s">
        <v>35</v>
      </c>
      <c r="P718" s="47" t="s">
        <v>63</v>
      </c>
      <c r="Q718" s="19">
        <v>43606</v>
      </c>
      <c r="R718" s="20">
        <v>43771</v>
      </c>
      <c r="S718" s="26">
        <v>44309</v>
      </c>
      <c r="T718" s="16">
        <f t="shared" si="74"/>
        <v>538</v>
      </c>
      <c r="U718" s="16" t="s">
        <v>173</v>
      </c>
      <c r="V718" s="16">
        <v>0</v>
      </c>
      <c r="W718" s="18">
        <v>0</v>
      </c>
      <c r="X718" s="18"/>
      <c r="Y718" s="18"/>
      <c r="Z718" s="18">
        <v>1</v>
      </c>
      <c r="AA718" s="82" t="s">
        <v>82</v>
      </c>
      <c r="AB718" s="4" t="s">
        <v>45</v>
      </c>
    </row>
    <row r="719" spans="1:28" ht="16">
      <c r="A719" s="9">
        <v>1</v>
      </c>
      <c r="B719" s="9">
        <v>3</v>
      </c>
      <c r="C719" s="9">
        <v>2</v>
      </c>
      <c r="D719" s="9" t="str">
        <f t="shared" si="69"/>
        <v>Dynan_E5_8471_317_19C</v>
      </c>
      <c r="E719" s="9" t="str">
        <f t="shared" si="73"/>
        <v>Dynan_E5_8471_317_19C_Lung_Block</v>
      </c>
      <c r="F719" s="282">
        <f t="shared" si="72"/>
        <v>30</v>
      </c>
      <c r="G719" s="227">
        <v>1</v>
      </c>
      <c r="H719" s="54" t="s">
        <v>239</v>
      </c>
      <c r="I719" s="47" t="s">
        <v>247</v>
      </c>
      <c r="J719" s="17">
        <v>8471</v>
      </c>
      <c r="K719" s="18" t="s">
        <v>241</v>
      </c>
      <c r="L719" s="47">
        <v>317</v>
      </c>
      <c r="M719" s="47" t="s">
        <v>248</v>
      </c>
      <c r="N719" s="81">
        <v>0.75</v>
      </c>
      <c r="O719" s="47" t="s">
        <v>35</v>
      </c>
      <c r="P719" s="47" t="s">
        <v>63</v>
      </c>
      <c r="Q719" s="19">
        <v>43606</v>
      </c>
      <c r="R719" s="20">
        <v>43771</v>
      </c>
      <c r="S719" s="26">
        <v>44309</v>
      </c>
      <c r="T719" s="16">
        <f t="shared" si="74"/>
        <v>538</v>
      </c>
      <c r="U719" s="30" t="s">
        <v>173</v>
      </c>
      <c r="V719" s="16">
        <v>0</v>
      </c>
      <c r="W719" s="18">
        <v>0</v>
      </c>
      <c r="X719" s="18"/>
      <c r="Y719" s="18"/>
      <c r="Z719" s="18"/>
      <c r="AA719" s="82"/>
      <c r="AB719" s="4" t="s">
        <v>45</v>
      </c>
    </row>
    <row r="720" spans="1:28" ht="16">
      <c r="A720" s="9">
        <v>1</v>
      </c>
      <c r="B720" s="9">
        <v>3</v>
      </c>
      <c r="C720" s="9">
        <v>3</v>
      </c>
      <c r="D720" s="9" t="str">
        <f t="shared" si="69"/>
        <v>Dynan_E5_9301_307_19C</v>
      </c>
      <c r="E720" s="9" t="str">
        <f t="shared" si="73"/>
        <v>Dynan_E5_9301_307_19C_Lung_Block</v>
      </c>
      <c r="F720" s="282">
        <f>1</f>
        <v>1</v>
      </c>
      <c r="G720" s="227">
        <v>1</v>
      </c>
      <c r="H720" s="54" t="s">
        <v>239</v>
      </c>
      <c r="I720" s="47" t="s">
        <v>247</v>
      </c>
      <c r="J720" s="17">
        <v>9301</v>
      </c>
      <c r="K720" s="18" t="s">
        <v>241</v>
      </c>
      <c r="L720" s="47">
        <v>307</v>
      </c>
      <c r="M720" s="47" t="s">
        <v>248</v>
      </c>
      <c r="N720" s="81">
        <v>0.75</v>
      </c>
      <c r="O720" s="47" t="s">
        <v>35</v>
      </c>
      <c r="P720" s="47" t="s">
        <v>63</v>
      </c>
      <c r="Q720" s="19">
        <v>43606</v>
      </c>
      <c r="R720" s="20">
        <v>43771</v>
      </c>
      <c r="S720" s="26">
        <v>44308</v>
      </c>
      <c r="T720" s="16">
        <f t="shared" si="74"/>
        <v>537</v>
      </c>
      <c r="U720" s="30" t="s">
        <v>164</v>
      </c>
      <c r="V720" s="16">
        <v>0</v>
      </c>
      <c r="W720" s="18">
        <v>1</v>
      </c>
      <c r="X720" s="18"/>
      <c r="Y720" s="18">
        <v>1</v>
      </c>
      <c r="Z720" s="18">
        <v>1</v>
      </c>
      <c r="AA720" s="82" t="s">
        <v>82</v>
      </c>
      <c r="AB720" s="4" t="s">
        <v>45</v>
      </c>
    </row>
    <row r="721" spans="1:28" ht="16">
      <c r="A721" s="9">
        <v>1</v>
      </c>
      <c r="B721" s="9">
        <v>3</v>
      </c>
      <c r="C721" s="9">
        <v>3</v>
      </c>
      <c r="D721" s="9" t="str">
        <f t="shared" si="69"/>
        <v>Dynan_E5_9301_310_19C</v>
      </c>
      <c r="E721" s="9" t="str">
        <f t="shared" si="73"/>
        <v>Dynan_E5_9301_310_19C_Lung_Block</v>
      </c>
      <c r="F721" s="282">
        <f>F720+1</f>
        <v>2</v>
      </c>
      <c r="G721" s="227">
        <v>1</v>
      </c>
      <c r="H721" s="54" t="s">
        <v>239</v>
      </c>
      <c r="I721" s="47" t="s">
        <v>247</v>
      </c>
      <c r="J721" s="17">
        <v>9301</v>
      </c>
      <c r="K721" s="18" t="s">
        <v>241</v>
      </c>
      <c r="L721" s="47">
        <v>310</v>
      </c>
      <c r="M721" s="47" t="s">
        <v>248</v>
      </c>
      <c r="N721" s="81">
        <v>0.75</v>
      </c>
      <c r="O721" s="47" t="s">
        <v>35</v>
      </c>
      <c r="P721" s="47" t="s">
        <v>63</v>
      </c>
      <c r="Q721" s="19">
        <v>43606</v>
      </c>
      <c r="R721" s="20">
        <v>43771</v>
      </c>
      <c r="S721" s="26">
        <v>44308</v>
      </c>
      <c r="T721" s="16">
        <f t="shared" si="74"/>
        <v>537</v>
      </c>
      <c r="U721" s="16" t="s">
        <v>164</v>
      </c>
      <c r="V721" s="16">
        <v>0</v>
      </c>
      <c r="W721" s="18">
        <v>0</v>
      </c>
      <c r="X721" s="18"/>
      <c r="Y721" s="18"/>
      <c r="Z721" s="18"/>
      <c r="AA721" s="82"/>
      <c r="AB721" s="4" t="s">
        <v>45</v>
      </c>
    </row>
    <row r="722" spans="1:28" ht="16">
      <c r="A722" s="9">
        <v>1</v>
      </c>
      <c r="B722" s="9">
        <v>3</v>
      </c>
      <c r="C722" s="9">
        <v>3</v>
      </c>
      <c r="D722" s="9" t="str">
        <f t="shared" si="69"/>
        <v>Dynan_E5_9303_307_19C</v>
      </c>
      <c r="E722" s="9" t="str">
        <f t="shared" si="73"/>
        <v>Dynan_E5_9303_307_19C_Lung_Block</v>
      </c>
      <c r="F722" s="282">
        <f t="shared" ref="F722:F750" si="75">F721+1</f>
        <v>3</v>
      </c>
      <c r="G722" s="227">
        <v>1</v>
      </c>
      <c r="H722" s="54" t="s">
        <v>239</v>
      </c>
      <c r="I722" s="47" t="s">
        <v>247</v>
      </c>
      <c r="J722" s="17">
        <v>9303</v>
      </c>
      <c r="K722" s="18" t="s">
        <v>241</v>
      </c>
      <c r="L722" s="47">
        <v>307</v>
      </c>
      <c r="M722" s="47" t="s">
        <v>248</v>
      </c>
      <c r="N722" s="81">
        <v>0.75</v>
      </c>
      <c r="O722" s="47" t="s">
        <v>35</v>
      </c>
      <c r="P722" s="47" t="s">
        <v>63</v>
      </c>
      <c r="Q722" s="19">
        <v>43606</v>
      </c>
      <c r="R722" s="20">
        <v>43771</v>
      </c>
      <c r="S722" s="26">
        <v>44308</v>
      </c>
      <c r="T722" s="16">
        <f t="shared" si="74"/>
        <v>537</v>
      </c>
      <c r="U722" s="16" t="s">
        <v>164</v>
      </c>
      <c r="V722" s="16">
        <v>0</v>
      </c>
      <c r="W722" s="18">
        <v>0</v>
      </c>
      <c r="X722" s="18"/>
      <c r="Y722" s="18"/>
      <c r="Z722" s="18"/>
      <c r="AA722" s="82"/>
      <c r="AB722" s="4" t="s">
        <v>45</v>
      </c>
    </row>
    <row r="723" spans="1:28" ht="16">
      <c r="A723" s="9">
        <v>1</v>
      </c>
      <c r="B723" s="9">
        <v>3</v>
      </c>
      <c r="C723" s="9">
        <v>3</v>
      </c>
      <c r="D723" s="9" t="str">
        <f t="shared" si="69"/>
        <v>Dynan_E5_9304_308_19C</v>
      </c>
      <c r="E723" s="9" t="str">
        <f t="shared" si="73"/>
        <v>Dynan_E5_9304_308_19C_Lung_Block</v>
      </c>
      <c r="F723" s="282">
        <f t="shared" si="75"/>
        <v>4</v>
      </c>
      <c r="G723" s="227">
        <v>1</v>
      </c>
      <c r="H723" s="54" t="s">
        <v>239</v>
      </c>
      <c r="I723" s="47" t="s">
        <v>247</v>
      </c>
      <c r="J723" s="17">
        <v>9304</v>
      </c>
      <c r="K723" s="18" t="s">
        <v>241</v>
      </c>
      <c r="L723" s="47">
        <v>308</v>
      </c>
      <c r="M723" s="47" t="s">
        <v>248</v>
      </c>
      <c r="N723" s="81">
        <v>0.75</v>
      </c>
      <c r="O723" s="47" t="s">
        <v>35</v>
      </c>
      <c r="P723" s="47" t="s">
        <v>63</v>
      </c>
      <c r="Q723" s="19">
        <v>43606</v>
      </c>
      <c r="R723" s="20">
        <v>43771</v>
      </c>
      <c r="S723" s="26">
        <v>44308</v>
      </c>
      <c r="T723" s="16">
        <f t="shared" si="74"/>
        <v>537</v>
      </c>
      <c r="U723" s="16" t="s">
        <v>164</v>
      </c>
      <c r="V723" s="16">
        <v>0</v>
      </c>
      <c r="W723" s="18">
        <v>0</v>
      </c>
      <c r="X723" s="18"/>
      <c r="Y723" s="18"/>
      <c r="Z723" s="18"/>
      <c r="AA723" s="82"/>
      <c r="AB723" s="4" t="s">
        <v>45</v>
      </c>
    </row>
    <row r="724" spans="1:28" ht="16">
      <c r="A724" s="9">
        <v>1</v>
      </c>
      <c r="B724" s="9">
        <v>3</v>
      </c>
      <c r="C724" s="9">
        <v>3</v>
      </c>
      <c r="D724" s="9" t="str">
        <f t="shared" si="69"/>
        <v>Dynan_E5_9305_308_19C</v>
      </c>
      <c r="E724" s="9" t="str">
        <f t="shared" si="73"/>
        <v>Dynan_E5_9305_308_19C_Lung_Block</v>
      </c>
      <c r="F724" s="282">
        <f t="shared" si="75"/>
        <v>5</v>
      </c>
      <c r="G724" s="227">
        <v>1</v>
      </c>
      <c r="H724" s="54" t="s">
        <v>239</v>
      </c>
      <c r="I724" s="47" t="s">
        <v>247</v>
      </c>
      <c r="J724" s="17">
        <v>9305</v>
      </c>
      <c r="K724" s="18" t="s">
        <v>241</v>
      </c>
      <c r="L724" s="47">
        <v>308</v>
      </c>
      <c r="M724" s="47" t="s">
        <v>248</v>
      </c>
      <c r="N724" s="81">
        <v>0.75</v>
      </c>
      <c r="O724" s="47" t="s">
        <v>35</v>
      </c>
      <c r="P724" s="47" t="s">
        <v>63</v>
      </c>
      <c r="Q724" s="19">
        <v>43606</v>
      </c>
      <c r="R724" s="20">
        <v>43771</v>
      </c>
      <c r="S724" s="26">
        <v>44308</v>
      </c>
      <c r="T724" s="16">
        <f t="shared" si="74"/>
        <v>537</v>
      </c>
      <c r="U724" s="16" t="s">
        <v>164</v>
      </c>
      <c r="V724" s="16">
        <v>0</v>
      </c>
      <c r="W724" s="18">
        <v>0</v>
      </c>
      <c r="X724" s="18"/>
      <c r="Y724" s="18"/>
      <c r="Z724" s="18"/>
      <c r="AA724" s="82"/>
      <c r="AB724" s="4" t="s">
        <v>45</v>
      </c>
    </row>
    <row r="725" spans="1:28" ht="16">
      <c r="A725" s="9">
        <v>1</v>
      </c>
      <c r="B725" s="9">
        <v>3</v>
      </c>
      <c r="C725" s="9">
        <v>3</v>
      </c>
      <c r="D725" s="9" t="str">
        <f t="shared" si="69"/>
        <v>Dynan_E5_9306_308_19C</v>
      </c>
      <c r="E725" s="9" t="str">
        <f t="shared" si="73"/>
        <v>Dynan_E5_9306_308_19C_Lung_Block</v>
      </c>
      <c r="F725" s="282">
        <f t="shared" si="75"/>
        <v>6</v>
      </c>
      <c r="G725" s="227">
        <v>1</v>
      </c>
      <c r="H725" s="54" t="s">
        <v>239</v>
      </c>
      <c r="I725" s="47" t="s">
        <v>247</v>
      </c>
      <c r="J725" s="17">
        <v>9306</v>
      </c>
      <c r="K725" s="18" t="s">
        <v>241</v>
      </c>
      <c r="L725" s="47">
        <v>308</v>
      </c>
      <c r="M725" s="47" t="s">
        <v>248</v>
      </c>
      <c r="N725" s="81">
        <v>0.75</v>
      </c>
      <c r="O725" s="47" t="s">
        <v>35</v>
      </c>
      <c r="P725" s="47" t="s">
        <v>63</v>
      </c>
      <c r="Q725" s="19">
        <v>43606</v>
      </c>
      <c r="R725" s="20">
        <v>43771</v>
      </c>
      <c r="S725" s="26">
        <v>44308</v>
      </c>
      <c r="T725" s="16">
        <f t="shared" si="74"/>
        <v>537</v>
      </c>
      <c r="U725" s="16" t="s">
        <v>164</v>
      </c>
      <c r="V725" s="16">
        <v>0</v>
      </c>
      <c r="W725" s="18">
        <v>0</v>
      </c>
      <c r="X725" s="18"/>
      <c r="Y725" s="18"/>
      <c r="Z725" s="18"/>
      <c r="AA725" s="82"/>
      <c r="AB725" s="4" t="s">
        <v>45</v>
      </c>
    </row>
    <row r="726" spans="1:28" ht="16">
      <c r="A726" s="9">
        <v>1</v>
      </c>
      <c r="B726" s="9">
        <v>3</v>
      </c>
      <c r="C726" s="9">
        <v>3</v>
      </c>
      <c r="D726" s="9" t="str">
        <f t="shared" si="69"/>
        <v>Dynan_E5_9326_309_19C</v>
      </c>
      <c r="E726" s="9" t="str">
        <f t="shared" si="73"/>
        <v>Dynan_E5_9326_309_19C_Lung_Block</v>
      </c>
      <c r="F726" s="282">
        <f t="shared" si="75"/>
        <v>7</v>
      </c>
      <c r="G726" s="227">
        <v>1</v>
      </c>
      <c r="H726" s="54" t="s">
        <v>239</v>
      </c>
      <c r="I726" s="47" t="s">
        <v>247</v>
      </c>
      <c r="J726" s="17">
        <v>9326</v>
      </c>
      <c r="K726" s="18" t="s">
        <v>241</v>
      </c>
      <c r="L726" s="47">
        <v>309</v>
      </c>
      <c r="M726" s="47" t="s">
        <v>248</v>
      </c>
      <c r="N726" s="81">
        <v>0.75</v>
      </c>
      <c r="O726" s="47" t="s">
        <v>35</v>
      </c>
      <c r="P726" s="47" t="s">
        <v>63</v>
      </c>
      <c r="Q726" s="19">
        <v>43606</v>
      </c>
      <c r="R726" s="20">
        <v>43771</v>
      </c>
      <c r="S726" s="26">
        <v>44308</v>
      </c>
      <c r="T726" s="16">
        <f t="shared" si="74"/>
        <v>537</v>
      </c>
      <c r="U726" s="16" t="s">
        <v>164</v>
      </c>
      <c r="V726" s="16">
        <v>0</v>
      </c>
      <c r="W726" s="18">
        <v>0</v>
      </c>
      <c r="X726" s="18"/>
      <c r="Y726" s="18"/>
      <c r="Z726" s="18"/>
      <c r="AA726" s="82"/>
      <c r="AB726" s="4" t="s">
        <v>45</v>
      </c>
    </row>
    <row r="727" spans="1:28" ht="16">
      <c r="A727" s="9">
        <v>1</v>
      </c>
      <c r="B727" s="9">
        <v>3</v>
      </c>
      <c r="C727" s="9">
        <v>3</v>
      </c>
      <c r="D727" s="9" t="str">
        <f t="shared" si="69"/>
        <v>Dynan_E5_9376_307_19C</v>
      </c>
      <c r="E727" s="9" t="str">
        <f t="shared" si="73"/>
        <v>Dynan_E5_9376_307_19C_Lung_Block</v>
      </c>
      <c r="F727" s="282">
        <f t="shared" si="75"/>
        <v>8</v>
      </c>
      <c r="G727" s="227">
        <v>1</v>
      </c>
      <c r="H727" s="54" t="s">
        <v>239</v>
      </c>
      <c r="I727" s="47" t="s">
        <v>247</v>
      </c>
      <c r="J727" s="17">
        <v>9376</v>
      </c>
      <c r="K727" s="18" t="s">
        <v>241</v>
      </c>
      <c r="L727" s="47">
        <v>307</v>
      </c>
      <c r="M727" s="47" t="s">
        <v>248</v>
      </c>
      <c r="N727" s="81">
        <v>0.75</v>
      </c>
      <c r="O727" s="47" t="s">
        <v>35</v>
      </c>
      <c r="P727" s="47" t="s">
        <v>63</v>
      </c>
      <c r="Q727" s="19">
        <v>43606</v>
      </c>
      <c r="R727" s="20">
        <v>43771</v>
      </c>
      <c r="S727" s="26">
        <v>44308</v>
      </c>
      <c r="T727" s="16">
        <f t="shared" si="74"/>
        <v>537</v>
      </c>
      <c r="U727" s="16" t="s">
        <v>164</v>
      </c>
      <c r="V727" s="16">
        <v>0</v>
      </c>
      <c r="W727" s="18">
        <v>1</v>
      </c>
      <c r="X727" s="18">
        <v>1</v>
      </c>
      <c r="Y727" s="18"/>
      <c r="Z727" s="18"/>
      <c r="AA727" s="82"/>
      <c r="AB727" s="4" t="s">
        <v>45</v>
      </c>
    </row>
    <row r="728" spans="1:28" ht="16">
      <c r="A728" s="9">
        <v>1</v>
      </c>
      <c r="B728" s="9">
        <v>3</v>
      </c>
      <c r="C728" s="9">
        <v>3</v>
      </c>
      <c r="D728" s="9" t="str">
        <f t="shared" si="69"/>
        <v>Dynan_E5_9380_307_19C</v>
      </c>
      <c r="E728" s="9" t="str">
        <f t="shared" si="73"/>
        <v>Dynan_E5_9380_307_19C_Lung_Block</v>
      </c>
      <c r="F728" s="282">
        <f t="shared" si="75"/>
        <v>9</v>
      </c>
      <c r="G728" s="227">
        <v>1</v>
      </c>
      <c r="H728" s="54" t="s">
        <v>239</v>
      </c>
      <c r="I728" s="47" t="s">
        <v>247</v>
      </c>
      <c r="J728" s="17">
        <v>9380</v>
      </c>
      <c r="K728" s="18" t="s">
        <v>241</v>
      </c>
      <c r="L728" s="47">
        <v>307</v>
      </c>
      <c r="M728" s="47" t="s">
        <v>248</v>
      </c>
      <c r="N728" s="81">
        <v>0.75</v>
      </c>
      <c r="O728" s="47" t="s">
        <v>35</v>
      </c>
      <c r="P728" s="47" t="s">
        <v>63</v>
      </c>
      <c r="Q728" s="19">
        <v>43606</v>
      </c>
      <c r="R728" s="20">
        <v>43771</v>
      </c>
      <c r="S728" s="26">
        <v>44308</v>
      </c>
      <c r="T728" s="16">
        <f t="shared" si="74"/>
        <v>537</v>
      </c>
      <c r="U728" s="16" t="s">
        <v>164</v>
      </c>
      <c r="V728" s="16">
        <v>0</v>
      </c>
      <c r="W728" s="18">
        <v>0</v>
      </c>
      <c r="X728" s="18"/>
      <c r="Y728" s="18"/>
      <c r="Z728" s="18"/>
      <c r="AA728" s="82"/>
      <c r="AB728" s="4" t="s">
        <v>45</v>
      </c>
    </row>
    <row r="729" spans="1:28" ht="16">
      <c r="A729" s="9">
        <v>1</v>
      </c>
      <c r="B729" s="9">
        <v>3</v>
      </c>
      <c r="C729" s="9">
        <v>3</v>
      </c>
      <c r="D729" s="9" t="str">
        <f t="shared" si="69"/>
        <v>Dynan_E5_9384_310_19C</v>
      </c>
      <c r="E729" s="9" t="str">
        <f t="shared" si="73"/>
        <v>Dynan_E5_9384_310_19C_Lung_Block</v>
      </c>
      <c r="F729" s="282">
        <f t="shared" si="75"/>
        <v>10</v>
      </c>
      <c r="G729" s="227">
        <v>1</v>
      </c>
      <c r="H729" s="54" t="s">
        <v>239</v>
      </c>
      <c r="I729" s="47" t="s">
        <v>247</v>
      </c>
      <c r="J729" s="17">
        <v>9384</v>
      </c>
      <c r="K729" s="18" t="s">
        <v>241</v>
      </c>
      <c r="L729" s="47">
        <v>310</v>
      </c>
      <c r="M729" s="47" t="s">
        <v>248</v>
      </c>
      <c r="N729" s="81">
        <v>0.75</v>
      </c>
      <c r="O729" s="47" t="s">
        <v>35</v>
      </c>
      <c r="P729" s="47" t="s">
        <v>63</v>
      </c>
      <c r="Q729" s="19">
        <v>43606</v>
      </c>
      <c r="R729" s="20">
        <v>43771</v>
      </c>
      <c r="S729" s="26">
        <v>44308</v>
      </c>
      <c r="T729" s="16">
        <f t="shared" si="74"/>
        <v>537</v>
      </c>
      <c r="U729" s="16" t="s">
        <v>164</v>
      </c>
      <c r="V729" s="16">
        <v>0</v>
      </c>
      <c r="W729" s="18">
        <v>0</v>
      </c>
      <c r="X729" s="18"/>
      <c r="Y729" s="18"/>
      <c r="Z729" s="18"/>
      <c r="AA729" s="82"/>
      <c r="AB729" s="4" t="s">
        <v>45</v>
      </c>
    </row>
    <row r="730" spans="1:28" ht="16">
      <c r="A730" s="9">
        <v>1</v>
      </c>
      <c r="B730" s="9">
        <v>3</v>
      </c>
      <c r="C730" s="9">
        <v>3</v>
      </c>
      <c r="D730" s="9" t="str">
        <f t="shared" ref="D730:D774" si="76">"Dynan_"&amp;I730&amp;"_"&amp;J730&amp;"_"&amp;L730&amp;"_"&amp;K730</f>
        <v>Dynan_E5_9385_309_19C</v>
      </c>
      <c r="E730" s="9" t="str">
        <f t="shared" ref="E730:E761" si="77">D730&amp;"_Lung_Block"</f>
        <v>Dynan_E5_9385_309_19C_Lung_Block</v>
      </c>
      <c r="F730" s="282">
        <f t="shared" si="75"/>
        <v>11</v>
      </c>
      <c r="G730" s="227">
        <v>1</v>
      </c>
      <c r="H730" s="54" t="s">
        <v>239</v>
      </c>
      <c r="I730" s="47" t="s">
        <v>247</v>
      </c>
      <c r="J730" s="17">
        <v>9385</v>
      </c>
      <c r="K730" s="18" t="s">
        <v>241</v>
      </c>
      <c r="L730" s="47">
        <v>309</v>
      </c>
      <c r="M730" s="47" t="s">
        <v>248</v>
      </c>
      <c r="N730" s="81">
        <v>0.75</v>
      </c>
      <c r="O730" s="47" t="s">
        <v>35</v>
      </c>
      <c r="P730" s="47" t="s">
        <v>63</v>
      </c>
      <c r="Q730" s="19">
        <v>43606</v>
      </c>
      <c r="R730" s="20">
        <v>43771</v>
      </c>
      <c r="S730" s="26">
        <v>44308</v>
      </c>
      <c r="T730" s="16">
        <f t="shared" ref="T730:T761" si="78">S730-R730</f>
        <v>537</v>
      </c>
      <c r="U730" s="16" t="s">
        <v>164</v>
      </c>
      <c r="V730" s="16">
        <v>0</v>
      </c>
      <c r="W730" s="18">
        <v>0</v>
      </c>
      <c r="X730" s="18"/>
      <c r="Y730" s="18"/>
      <c r="Z730" s="18"/>
      <c r="AA730" s="82"/>
      <c r="AB730" s="4" t="s">
        <v>45</v>
      </c>
    </row>
    <row r="731" spans="1:28" ht="16">
      <c r="A731" s="9">
        <v>1</v>
      </c>
      <c r="B731" s="9">
        <v>3</v>
      </c>
      <c r="C731" s="9">
        <v>3</v>
      </c>
      <c r="D731" s="9" t="str">
        <f t="shared" si="76"/>
        <v>Dynan_E5_9386_309_19C</v>
      </c>
      <c r="E731" s="9" t="str">
        <f t="shared" si="77"/>
        <v>Dynan_E5_9386_309_19C_Lung_Block</v>
      </c>
      <c r="F731" s="282">
        <f t="shared" si="75"/>
        <v>12</v>
      </c>
      <c r="G731" s="227">
        <v>1</v>
      </c>
      <c r="H731" s="54" t="s">
        <v>239</v>
      </c>
      <c r="I731" s="47" t="s">
        <v>247</v>
      </c>
      <c r="J731" s="17">
        <v>9386</v>
      </c>
      <c r="K731" s="18" t="s">
        <v>241</v>
      </c>
      <c r="L731" s="47">
        <v>309</v>
      </c>
      <c r="M731" s="47" t="s">
        <v>248</v>
      </c>
      <c r="N731" s="81">
        <v>0.75</v>
      </c>
      <c r="O731" s="47" t="s">
        <v>35</v>
      </c>
      <c r="P731" s="47" t="s">
        <v>63</v>
      </c>
      <c r="Q731" s="19">
        <v>43606</v>
      </c>
      <c r="R731" s="20">
        <v>43771</v>
      </c>
      <c r="S731" s="26">
        <v>44308</v>
      </c>
      <c r="T731" s="16">
        <f t="shared" si="78"/>
        <v>537</v>
      </c>
      <c r="U731" s="16" t="s">
        <v>164</v>
      </c>
      <c r="V731" s="16">
        <v>0</v>
      </c>
      <c r="W731" s="18">
        <v>1</v>
      </c>
      <c r="X731" s="18">
        <v>1</v>
      </c>
      <c r="Y731" s="18"/>
      <c r="Z731" s="18"/>
      <c r="AA731" s="82"/>
      <c r="AB731" s="4" t="s">
        <v>45</v>
      </c>
    </row>
    <row r="732" spans="1:28" ht="16">
      <c r="A732" s="9">
        <v>1</v>
      </c>
      <c r="B732" s="9">
        <v>3</v>
      </c>
      <c r="C732" s="9">
        <v>3</v>
      </c>
      <c r="D732" s="9" t="str">
        <f t="shared" si="76"/>
        <v>Dynan_E5_9387_309_19C</v>
      </c>
      <c r="E732" s="9" t="str">
        <f t="shared" si="77"/>
        <v>Dynan_E5_9387_309_19C_Lung_Block</v>
      </c>
      <c r="F732" s="282">
        <f t="shared" si="75"/>
        <v>13</v>
      </c>
      <c r="G732" s="227">
        <v>1</v>
      </c>
      <c r="H732" s="54" t="s">
        <v>239</v>
      </c>
      <c r="I732" s="47" t="s">
        <v>247</v>
      </c>
      <c r="J732" s="17">
        <v>9387</v>
      </c>
      <c r="K732" s="18" t="s">
        <v>241</v>
      </c>
      <c r="L732" s="47">
        <v>309</v>
      </c>
      <c r="M732" s="47" t="s">
        <v>248</v>
      </c>
      <c r="N732" s="81">
        <v>0.75</v>
      </c>
      <c r="O732" s="47" t="s">
        <v>35</v>
      </c>
      <c r="P732" s="47" t="s">
        <v>63</v>
      </c>
      <c r="Q732" s="19">
        <v>43606</v>
      </c>
      <c r="R732" s="20">
        <v>43771</v>
      </c>
      <c r="S732" s="26">
        <v>44308</v>
      </c>
      <c r="T732" s="16">
        <f t="shared" si="78"/>
        <v>537</v>
      </c>
      <c r="U732" s="16" t="s">
        <v>164</v>
      </c>
      <c r="V732" s="16">
        <v>0</v>
      </c>
      <c r="W732" s="18">
        <v>0</v>
      </c>
      <c r="X732" s="18"/>
      <c r="Y732" s="18"/>
      <c r="Z732" s="18"/>
      <c r="AA732" s="82"/>
      <c r="AB732" s="4" t="s">
        <v>45</v>
      </c>
    </row>
    <row r="733" spans="1:28" ht="16">
      <c r="A733" s="9">
        <v>1</v>
      </c>
      <c r="B733" s="9">
        <v>3</v>
      </c>
      <c r="C733" s="9">
        <v>3</v>
      </c>
      <c r="D733" s="9" t="str">
        <f t="shared" si="76"/>
        <v>Dynan_E5_9387_310_19C</v>
      </c>
      <c r="E733" s="9" t="str">
        <f t="shared" si="77"/>
        <v>Dynan_E5_9387_310_19C_Lung_Block</v>
      </c>
      <c r="F733" s="282">
        <f t="shared" si="75"/>
        <v>14</v>
      </c>
      <c r="G733" s="227">
        <v>1</v>
      </c>
      <c r="H733" s="54" t="s">
        <v>239</v>
      </c>
      <c r="I733" s="47" t="s">
        <v>247</v>
      </c>
      <c r="J733" s="17">
        <v>9387</v>
      </c>
      <c r="K733" s="18" t="s">
        <v>241</v>
      </c>
      <c r="L733" s="47">
        <v>310</v>
      </c>
      <c r="M733" s="47" t="s">
        <v>248</v>
      </c>
      <c r="N733" s="81">
        <v>0.75</v>
      </c>
      <c r="O733" s="47" t="s">
        <v>35</v>
      </c>
      <c r="P733" s="47" t="s">
        <v>63</v>
      </c>
      <c r="Q733" s="19">
        <v>43606</v>
      </c>
      <c r="R733" s="20">
        <v>43771</v>
      </c>
      <c r="S733" s="26">
        <v>44308</v>
      </c>
      <c r="T733" s="16">
        <f t="shared" si="78"/>
        <v>537</v>
      </c>
      <c r="U733" s="16" t="s">
        <v>164</v>
      </c>
      <c r="V733" s="16">
        <v>0</v>
      </c>
      <c r="W733" s="18">
        <v>0</v>
      </c>
      <c r="X733" s="18"/>
      <c r="Y733" s="18"/>
      <c r="Z733" s="18"/>
      <c r="AA733" s="82"/>
      <c r="AB733" s="4" t="s">
        <v>45</v>
      </c>
    </row>
    <row r="734" spans="1:28" ht="16">
      <c r="A734" s="9">
        <v>1</v>
      </c>
      <c r="B734" s="9">
        <v>3</v>
      </c>
      <c r="C734" s="9">
        <v>3</v>
      </c>
      <c r="D734" s="9" t="str">
        <f t="shared" si="76"/>
        <v>Dynan_E5_9388_309_19C</v>
      </c>
      <c r="E734" s="9" t="str">
        <f t="shared" si="77"/>
        <v>Dynan_E5_9388_309_19C_Lung_Block</v>
      </c>
      <c r="F734" s="282">
        <f t="shared" si="75"/>
        <v>15</v>
      </c>
      <c r="G734" s="227">
        <v>1</v>
      </c>
      <c r="H734" s="54" t="s">
        <v>239</v>
      </c>
      <c r="I734" s="47" t="s">
        <v>247</v>
      </c>
      <c r="J734" s="17">
        <v>9388</v>
      </c>
      <c r="K734" s="18" t="s">
        <v>241</v>
      </c>
      <c r="L734" s="47">
        <v>309</v>
      </c>
      <c r="M734" s="47" t="s">
        <v>248</v>
      </c>
      <c r="N734" s="81">
        <v>0.75</v>
      </c>
      <c r="O734" s="47" t="s">
        <v>35</v>
      </c>
      <c r="P734" s="47" t="s">
        <v>63</v>
      </c>
      <c r="Q734" s="19">
        <v>43606</v>
      </c>
      <c r="R734" s="20">
        <v>43771</v>
      </c>
      <c r="S734" s="26">
        <v>44308</v>
      </c>
      <c r="T734" s="16">
        <f t="shared" si="78"/>
        <v>537</v>
      </c>
      <c r="U734" s="16" t="s">
        <v>164</v>
      </c>
      <c r="V734" s="16">
        <v>0</v>
      </c>
      <c r="W734" s="18">
        <v>0</v>
      </c>
      <c r="X734" s="18"/>
      <c r="Y734" s="18"/>
      <c r="Z734" s="18"/>
      <c r="AA734" s="82"/>
      <c r="AB734" s="4" t="s">
        <v>45</v>
      </c>
    </row>
    <row r="735" spans="1:28" ht="16">
      <c r="A735" s="9">
        <v>1</v>
      </c>
      <c r="B735" s="9">
        <v>3</v>
      </c>
      <c r="C735" s="9">
        <v>3</v>
      </c>
      <c r="D735" s="9" t="str">
        <f t="shared" si="76"/>
        <v>Dynan_E5_9390_304_19C</v>
      </c>
      <c r="E735" s="9" t="str">
        <f t="shared" si="77"/>
        <v>Dynan_E5_9390_304_19C_Lung_Block</v>
      </c>
      <c r="F735" s="282">
        <f t="shared" si="75"/>
        <v>16</v>
      </c>
      <c r="G735" s="227">
        <v>1</v>
      </c>
      <c r="H735" s="54" t="s">
        <v>239</v>
      </c>
      <c r="I735" s="47" t="s">
        <v>247</v>
      </c>
      <c r="J735" s="17">
        <v>9390</v>
      </c>
      <c r="K735" s="18" t="s">
        <v>241</v>
      </c>
      <c r="L735" s="47">
        <v>304</v>
      </c>
      <c r="M735" s="47" t="s">
        <v>248</v>
      </c>
      <c r="N735" s="81">
        <v>0.75</v>
      </c>
      <c r="O735" s="47" t="s">
        <v>35</v>
      </c>
      <c r="P735" s="47" t="s">
        <v>63</v>
      </c>
      <c r="Q735" s="19">
        <v>43606</v>
      </c>
      <c r="R735" s="20">
        <v>43771</v>
      </c>
      <c r="S735" s="26">
        <v>44308</v>
      </c>
      <c r="T735" s="16">
        <f t="shared" si="78"/>
        <v>537</v>
      </c>
      <c r="U735" s="16" t="s">
        <v>164</v>
      </c>
      <c r="V735" s="16">
        <v>0</v>
      </c>
      <c r="W735" s="18">
        <v>0</v>
      </c>
      <c r="X735" s="18"/>
      <c r="Y735" s="18"/>
      <c r="Z735" s="18"/>
      <c r="AA735" s="82"/>
      <c r="AB735" s="4" t="s">
        <v>45</v>
      </c>
    </row>
    <row r="736" spans="1:28" ht="16">
      <c r="A736" s="9">
        <v>1</v>
      </c>
      <c r="B736" s="9">
        <v>3</v>
      </c>
      <c r="C736" s="9">
        <v>3</v>
      </c>
      <c r="D736" s="9" t="str">
        <f t="shared" si="76"/>
        <v>Dynan_E5_9391_304_19C</v>
      </c>
      <c r="E736" s="9" t="str">
        <f t="shared" si="77"/>
        <v>Dynan_E5_9391_304_19C_Lung_Block</v>
      </c>
      <c r="F736" s="282">
        <f t="shared" si="75"/>
        <v>17</v>
      </c>
      <c r="G736" s="227">
        <v>1</v>
      </c>
      <c r="H736" s="54" t="s">
        <v>239</v>
      </c>
      <c r="I736" s="47" t="s">
        <v>247</v>
      </c>
      <c r="J736" s="17">
        <v>9391</v>
      </c>
      <c r="K736" s="18" t="s">
        <v>241</v>
      </c>
      <c r="L736" s="47">
        <v>304</v>
      </c>
      <c r="M736" s="47" t="s">
        <v>248</v>
      </c>
      <c r="N736" s="81">
        <v>0.75</v>
      </c>
      <c r="O736" s="47" t="s">
        <v>35</v>
      </c>
      <c r="P736" s="47" t="s">
        <v>63</v>
      </c>
      <c r="Q736" s="19">
        <v>43606</v>
      </c>
      <c r="R736" s="20">
        <v>43771</v>
      </c>
      <c r="S736" s="26">
        <v>44308</v>
      </c>
      <c r="T736" s="16">
        <f t="shared" si="78"/>
        <v>537</v>
      </c>
      <c r="U736" s="16" t="s">
        <v>164</v>
      </c>
      <c r="V736" s="16">
        <v>0</v>
      </c>
      <c r="W736" s="18">
        <v>0</v>
      </c>
      <c r="X736" s="18"/>
      <c r="Y736" s="18"/>
      <c r="Z736" s="18"/>
      <c r="AA736" s="82"/>
      <c r="AB736" s="4" t="s">
        <v>45</v>
      </c>
    </row>
    <row r="737" spans="1:28" ht="16">
      <c r="A737" s="9">
        <v>1</v>
      </c>
      <c r="B737" s="9">
        <v>3</v>
      </c>
      <c r="C737" s="9">
        <v>3</v>
      </c>
      <c r="D737" s="9" t="str">
        <f t="shared" si="76"/>
        <v>Dynan_E5_9392_304_19C</v>
      </c>
      <c r="E737" s="9" t="str">
        <f t="shared" si="77"/>
        <v>Dynan_E5_9392_304_19C_Lung_Block</v>
      </c>
      <c r="F737" s="282">
        <f t="shared" si="75"/>
        <v>18</v>
      </c>
      <c r="G737" s="227">
        <v>1</v>
      </c>
      <c r="H737" s="54" t="s">
        <v>239</v>
      </c>
      <c r="I737" s="47" t="s">
        <v>247</v>
      </c>
      <c r="J737" s="17">
        <v>9392</v>
      </c>
      <c r="K737" s="18" t="s">
        <v>241</v>
      </c>
      <c r="L737" s="47">
        <v>304</v>
      </c>
      <c r="M737" s="47" t="s">
        <v>248</v>
      </c>
      <c r="N737" s="81">
        <v>0.75</v>
      </c>
      <c r="O737" s="47" t="s">
        <v>35</v>
      </c>
      <c r="P737" s="47" t="s">
        <v>63</v>
      </c>
      <c r="Q737" s="19">
        <v>43606</v>
      </c>
      <c r="R737" s="20">
        <v>43771</v>
      </c>
      <c r="S737" s="26">
        <v>44308</v>
      </c>
      <c r="T737" s="16">
        <f t="shared" si="78"/>
        <v>537</v>
      </c>
      <c r="U737" s="16" t="s">
        <v>164</v>
      </c>
      <c r="V737" s="16">
        <v>0</v>
      </c>
      <c r="W737" s="18">
        <v>0</v>
      </c>
      <c r="X737" s="18"/>
      <c r="Y737" s="18"/>
      <c r="Z737" s="18"/>
      <c r="AA737" s="82"/>
      <c r="AB737" s="4" t="s">
        <v>45</v>
      </c>
    </row>
    <row r="738" spans="1:28" ht="16">
      <c r="A738" s="9">
        <v>1</v>
      </c>
      <c r="B738" s="9">
        <v>3</v>
      </c>
      <c r="C738" s="9">
        <v>3</v>
      </c>
      <c r="D738" s="9" t="str">
        <f t="shared" si="76"/>
        <v>Dynan_E5_9398_303_19C</v>
      </c>
      <c r="E738" s="9" t="str">
        <f t="shared" si="77"/>
        <v>Dynan_E5_9398_303_19C_Lung_Block</v>
      </c>
      <c r="F738" s="282">
        <f t="shared" si="75"/>
        <v>19</v>
      </c>
      <c r="G738" s="227">
        <v>1</v>
      </c>
      <c r="H738" s="54" t="s">
        <v>239</v>
      </c>
      <c r="I738" s="47" t="s">
        <v>247</v>
      </c>
      <c r="J738" s="17">
        <v>9398</v>
      </c>
      <c r="K738" s="18" t="s">
        <v>241</v>
      </c>
      <c r="L738" s="47">
        <v>303</v>
      </c>
      <c r="M738" s="47" t="s">
        <v>248</v>
      </c>
      <c r="N738" s="81">
        <v>0.75</v>
      </c>
      <c r="O738" s="47" t="s">
        <v>35</v>
      </c>
      <c r="P738" s="47" t="s">
        <v>63</v>
      </c>
      <c r="Q738" s="19">
        <v>43606</v>
      </c>
      <c r="R738" s="20">
        <v>43771</v>
      </c>
      <c r="S738" s="26">
        <v>44308</v>
      </c>
      <c r="T738" s="16">
        <f t="shared" si="78"/>
        <v>537</v>
      </c>
      <c r="U738" s="16" t="s">
        <v>164</v>
      </c>
      <c r="V738" s="16">
        <v>0</v>
      </c>
      <c r="W738" s="18">
        <v>0</v>
      </c>
      <c r="X738" s="18"/>
      <c r="Y738" s="18"/>
      <c r="Z738" s="18"/>
      <c r="AA738" s="82"/>
      <c r="AB738" s="4" t="s">
        <v>45</v>
      </c>
    </row>
    <row r="739" spans="1:28" ht="16">
      <c r="A739" s="9">
        <v>1</v>
      </c>
      <c r="B739" s="9">
        <v>3</v>
      </c>
      <c r="C739" s="9">
        <v>3</v>
      </c>
      <c r="D739" s="9" t="str">
        <f t="shared" si="76"/>
        <v>Dynan_E5_9399_303_19C</v>
      </c>
      <c r="E739" s="9" t="str">
        <f t="shared" si="77"/>
        <v>Dynan_E5_9399_303_19C_Lung_Block</v>
      </c>
      <c r="F739" s="282">
        <f t="shared" si="75"/>
        <v>20</v>
      </c>
      <c r="G739" s="227">
        <v>1</v>
      </c>
      <c r="H739" s="54" t="s">
        <v>239</v>
      </c>
      <c r="I739" s="47" t="s">
        <v>247</v>
      </c>
      <c r="J739" s="17">
        <v>9399</v>
      </c>
      <c r="K739" s="18" t="s">
        <v>241</v>
      </c>
      <c r="L739" s="47">
        <v>303</v>
      </c>
      <c r="M739" s="47" t="s">
        <v>248</v>
      </c>
      <c r="N739" s="81">
        <v>0.75</v>
      </c>
      <c r="O739" s="47" t="s">
        <v>35</v>
      </c>
      <c r="P739" s="47" t="s">
        <v>63</v>
      </c>
      <c r="Q739" s="19">
        <v>43606</v>
      </c>
      <c r="R739" s="20">
        <v>43771</v>
      </c>
      <c r="S739" s="26">
        <v>44308</v>
      </c>
      <c r="T739" s="16">
        <f t="shared" si="78"/>
        <v>537</v>
      </c>
      <c r="U739" s="16" t="s">
        <v>164</v>
      </c>
      <c r="V739" s="16">
        <v>0</v>
      </c>
      <c r="W739" s="18">
        <v>0</v>
      </c>
      <c r="X739" s="18"/>
      <c r="Y739" s="18"/>
      <c r="Z739" s="18"/>
      <c r="AA739" s="82" t="s">
        <v>180</v>
      </c>
      <c r="AB739" s="4" t="s">
        <v>45</v>
      </c>
    </row>
    <row r="740" spans="1:28" ht="16">
      <c r="A740" s="9">
        <v>1</v>
      </c>
      <c r="B740" s="9">
        <v>3</v>
      </c>
      <c r="C740" s="9">
        <v>3</v>
      </c>
      <c r="D740" s="9" t="str">
        <f t="shared" si="76"/>
        <v>Dynan_E5_9400_303_19C</v>
      </c>
      <c r="E740" s="9" t="str">
        <f t="shared" si="77"/>
        <v>Dynan_E5_9400_303_19C_Lung_Block</v>
      </c>
      <c r="F740" s="282">
        <f t="shared" si="75"/>
        <v>21</v>
      </c>
      <c r="G740" s="227">
        <v>1</v>
      </c>
      <c r="H740" s="54" t="s">
        <v>239</v>
      </c>
      <c r="I740" s="47" t="s">
        <v>247</v>
      </c>
      <c r="J740" s="17">
        <v>9400</v>
      </c>
      <c r="K740" s="18" t="s">
        <v>241</v>
      </c>
      <c r="L740" s="47">
        <v>303</v>
      </c>
      <c r="M740" s="47" t="s">
        <v>248</v>
      </c>
      <c r="N740" s="81">
        <v>0.75</v>
      </c>
      <c r="O740" s="47" t="s">
        <v>35</v>
      </c>
      <c r="P740" s="47" t="s">
        <v>63</v>
      </c>
      <c r="Q740" s="19">
        <v>43606</v>
      </c>
      <c r="R740" s="20">
        <v>43771</v>
      </c>
      <c r="S740" s="26">
        <v>44308</v>
      </c>
      <c r="T740" s="16">
        <f t="shared" si="78"/>
        <v>537</v>
      </c>
      <c r="U740" s="16" t="s">
        <v>164</v>
      </c>
      <c r="V740" s="16">
        <v>0</v>
      </c>
      <c r="W740" s="18">
        <v>0</v>
      </c>
      <c r="X740" s="18"/>
      <c r="Y740" s="18"/>
      <c r="Z740" s="18"/>
      <c r="AA740" s="82"/>
      <c r="AB740" s="4" t="s">
        <v>45</v>
      </c>
    </row>
    <row r="741" spans="1:28" ht="16">
      <c r="A741" s="9">
        <v>1</v>
      </c>
      <c r="B741" s="9">
        <v>3</v>
      </c>
      <c r="C741" s="9">
        <v>3</v>
      </c>
      <c r="D741" s="9" t="str">
        <f t="shared" si="76"/>
        <v>Dynan_E5_9571_316_19C</v>
      </c>
      <c r="E741" s="9" t="str">
        <f t="shared" si="77"/>
        <v>Dynan_E5_9571_316_19C_Lung_Block</v>
      </c>
      <c r="F741" s="282">
        <f t="shared" si="75"/>
        <v>22</v>
      </c>
      <c r="G741" s="227">
        <v>1</v>
      </c>
      <c r="H741" s="54" t="s">
        <v>239</v>
      </c>
      <c r="I741" s="47" t="s">
        <v>247</v>
      </c>
      <c r="J741" s="17">
        <v>9571</v>
      </c>
      <c r="K741" s="18" t="s">
        <v>241</v>
      </c>
      <c r="L741" s="47">
        <v>316</v>
      </c>
      <c r="M741" s="47" t="s">
        <v>248</v>
      </c>
      <c r="N741" s="81">
        <v>0.75</v>
      </c>
      <c r="O741" s="47" t="s">
        <v>35</v>
      </c>
      <c r="P741" s="47" t="s">
        <v>63</v>
      </c>
      <c r="Q741" s="19">
        <v>43606</v>
      </c>
      <c r="R741" s="20">
        <v>43771</v>
      </c>
      <c r="S741" s="26">
        <v>44309</v>
      </c>
      <c r="T741" s="16">
        <f t="shared" si="78"/>
        <v>538</v>
      </c>
      <c r="U741" s="16" t="s">
        <v>173</v>
      </c>
      <c r="V741" s="16">
        <v>0</v>
      </c>
      <c r="W741" s="18">
        <v>0</v>
      </c>
      <c r="X741" s="86"/>
      <c r="Y741" s="86"/>
      <c r="Z741" s="86"/>
      <c r="AA741" s="87"/>
      <c r="AB741" s="4" t="s">
        <v>45</v>
      </c>
    </row>
    <row r="742" spans="1:28" ht="16">
      <c r="A742" s="9">
        <v>1</v>
      </c>
      <c r="B742" s="9">
        <v>3</v>
      </c>
      <c r="C742" s="9">
        <v>3</v>
      </c>
      <c r="D742" s="9" t="str">
        <f t="shared" si="76"/>
        <v>Dynan_E5_9712_332_19C</v>
      </c>
      <c r="E742" s="9" t="str">
        <f t="shared" si="77"/>
        <v>Dynan_E5_9712_332_19C_Lung_Block</v>
      </c>
      <c r="F742" s="282">
        <f t="shared" si="75"/>
        <v>23</v>
      </c>
      <c r="G742" s="227">
        <v>1</v>
      </c>
      <c r="H742" s="54" t="s">
        <v>239</v>
      </c>
      <c r="I742" s="47" t="s">
        <v>247</v>
      </c>
      <c r="J742" s="17">
        <v>9712</v>
      </c>
      <c r="K742" s="18" t="s">
        <v>241</v>
      </c>
      <c r="L742" s="47">
        <v>332</v>
      </c>
      <c r="M742" s="47" t="s">
        <v>248</v>
      </c>
      <c r="N742" s="81">
        <v>0.75</v>
      </c>
      <c r="O742" s="47" t="s">
        <v>35</v>
      </c>
      <c r="P742" s="47" t="s">
        <v>63</v>
      </c>
      <c r="Q742" s="19">
        <v>43606</v>
      </c>
      <c r="R742" s="20">
        <v>43771</v>
      </c>
      <c r="S742" s="26">
        <v>44313</v>
      </c>
      <c r="T742" s="16">
        <f t="shared" si="78"/>
        <v>542</v>
      </c>
      <c r="U742" s="16" t="s">
        <v>249</v>
      </c>
      <c r="V742" s="16">
        <v>0</v>
      </c>
      <c r="W742" s="18">
        <v>0</v>
      </c>
      <c r="X742" s="18"/>
      <c r="Y742" s="18"/>
      <c r="Z742" s="18"/>
      <c r="AA742" s="82"/>
      <c r="AB742" s="4" t="s">
        <v>45</v>
      </c>
    </row>
    <row r="743" spans="1:28" ht="16">
      <c r="A743" s="9">
        <v>1</v>
      </c>
      <c r="B743" s="9">
        <v>3</v>
      </c>
      <c r="C743" s="9">
        <v>3</v>
      </c>
      <c r="D743" s="9" t="str">
        <f t="shared" si="76"/>
        <v>Dynan_E5_9713_332_19C</v>
      </c>
      <c r="E743" s="9" t="str">
        <f t="shared" si="77"/>
        <v>Dynan_E5_9713_332_19C_Lung_Block</v>
      </c>
      <c r="F743" s="282">
        <f t="shared" si="75"/>
        <v>24</v>
      </c>
      <c r="G743" s="227">
        <v>1</v>
      </c>
      <c r="H743" s="54" t="s">
        <v>239</v>
      </c>
      <c r="I743" s="47" t="s">
        <v>247</v>
      </c>
      <c r="J743" s="17">
        <v>9713</v>
      </c>
      <c r="K743" s="18" t="s">
        <v>241</v>
      </c>
      <c r="L743" s="47">
        <v>332</v>
      </c>
      <c r="M743" s="47" t="s">
        <v>248</v>
      </c>
      <c r="N743" s="81">
        <v>0.75</v>
      </c>
      <c r="O743" s="47" t="s">
        <v>35</v>
      </c>
      <c r="P743" s="47" t="s">
        <v>63</v>
      </c>
      <c r="Q743" s="19">
        <v>43606</v>
      </c>
      <c r="R743" s="20">
        <v>43771</v>
      </c>
      <c r="S743" s="26">
        <v>44313</v>
      </c>
      <c r="T743" s="16">
        <f t="shared" si="78"/>
        <v>542</v>
      </c>
      <c r="U743" s="16" t="s">
        <v>249</v>
      </c>
      <c r="V743" s="16">
        <v>0</v>
      </c>
      <c r="W743" s="18">
        <v>0</v>
      </c>
      <c r="X743" s="18"/>
      <c r="Y743" s="18"/>
      <c r="Z743" s="18"/>
      <c r="AA743" s="82"/>
      <c r="AB743" s="4" t="s">
        <v>45</v>
      </c>
    </row>
    <row r="744" spans="1:28" ht="16">
      <c r="A744" s="9">
        <v>1</v>
      </c>
      <c r="B744" s="9">
        <v>3</v>
      </c>
      <c r="C744" s="9">
        <v>3</v>
      </c>
      <c r="D744" s="9" t="str">
        <f t="shared" si="76"/>
        <v>Dynan_E5_9714_331_19C</v>
      </c>
      <c r="E744" s="9" t="str">
        <f t="shared" si="77"/>
        <v>Dynan_E5_9714_331_19C_Lung_Block</v>
      </c>
      <c r="F744" s="282">
        <f t="shared" si="75"/>
        <v>25</v>
      </c>
      <c r="G744" s="227">
        <v>1</v>
      </c>
      <c r="H744" s="54" t="s">
        <v>239</v>
      </c>
      <c r="I744" s="47" t="s">
        <v>247</v>
      </c>
      <c r="J744" s="17">
        <v>9714</v>
      </c>
      <c r="K744" s="18" t="s">
        <v>241</v>
      </c>
      <c r="L744" s="47">
        <v>331</v>
      </c>
      <c r="M744" s="47" t="s">
        <v>248</v>
      </c>
      <c r="N744" s="81">
        <v>0.75</v>
      </c>
      <c r="O744" s="47" t="s">
        <v>35</v>
      </c>
      <c r="P744" s="47" t="s">
        <v>63</v>
      </c>
      <c r="Q744" s="19">
        <v>43606</v>
      </c>
      <c r="R744" s="20">
        <v>43771</v>
      </c>
      <c r="S744" s="26">
        <v>44313</v>
      </c>
      <c r="T744" s="16">
        <f t="shared" si="78"/>
        <v>542</v>
      </c>
      <c r="U744" s="16" t="s">
        <v>249</v>
      </c>
      <c r="V744" s="16">
        <v>0</v>
      </c>
      <c r="W744" s="18">
        <v>0</v>
      </c>
      <c r="X744" s="18"/>
      <c r="Y744" s="18"/>
      <c r="Z744" s="18">
        <v>1</v>
      </c>
      <c r="AA744" s="82" t="s">
        <v>166</v>
      </c>
      <c r="AB744" s="4" t="s">
        <v>45</v>
      </c>
    </row>
    <row r="745" spans="1:28" ht="16">
      <c r="A745" s="9">
        <v>1</v>
      </c>
      <c r="B745" s="9">
        <v>3</v>
      </c>
      <c r="C745" s="9">
        <v>3</v>
      </c>
      <c r="D745" s="9" t="str">
        <f t="shared" si="76"/>
        <v>Dynan_E5_9715_331_19C</v>
      </c>
      <c r="E745" s="9" t="str">
        <f t="shared" si="77"/>
        <v>Dynan_E5_9715_331_19C_Lung_Block</v>
      </c>
      <c r="F745" s="282">
        <f t="shared" si="75"/>
        <v>26</v>
      </c>
      <c r="G745" s="227">
        <v>1</v>
      </c>
      <c r="H745" s="54" t="s">
        <v>239</v>
      </c>
      <c r="I745" s="47" t="s">
        <v>247</v>
      </c>
      <c r="J745" s="17">
        <v>9715</v>
      </c>
      <c r="K745" s="18" t="s">
        <v>241</v>
      </c>
      <c r="L745" s="47">
        <v>331</v>
      </c>
      <c r="M745" s="47" t="s">
        <v>248</v>
      </c>
      <c r="N745" s="81">
        <v>0.75</v>
      </c>
      <c r="O745" s="47" t="s">
        <v>35</v>
      </c>
      <c r="P745" s="47" t="s">
        <v>63</v>
      </c>
      <c r="Q745" s="19">
        <v>43606</v>
      </c>
      <c r="R745" s="20">
        <v>43771</v>
      </c>
      <c r="S745" s="26">
        <v>44313</v>
      </c>
      <c r="T745" s="16">
        <f t="shared" si="78"/>
        <v>542</v>
      </c>
      <c r="U745" s="16" t="s">
        <v>249</v>
      </c>
      <c r="V745" s="16">
        <v>0</v>
      </c>
      <c r="W745" s="18">
        <v>0</v>
      </c>
      <c r="X745" s="18"/>
      <c r="Y745" s="18"/>
      <c r="Z745" s="18"/>
      <c r="AA745" s="82"/>
      <c r="AB745" s="4" t="s">
        <v>45</v>
      </c>
    </row>
    <row r="746" spans="1:28" ht="16">
      <c r="A746" s="9">
        <v>1</v>
      </c>
      <c r="B746" s="9">
        <v>3</v>
      </c>
      <c r="C746" s="9">
        <v>3</v>
      </c>
      <c r="D746" s="9" t="str">
        <f t="shared" si="76"/>
        <v>Dynan_E5_9716_331_19C</v>
      </c>
      <c r="E746" s="9" t="str">
        <f t="shared" si="77"/>
        <v>Dynan_E5_9716_331_19C_Lung_Block</v>
      </c>
      <c r="F746" s="282">
        <f t="shared" si="75"/>
        <v>27</v>
      </c>
      <c r="G746" s="227">
        <v>1</v>
      </c>
      <c r="H746" s="54" t="s">
        <v>239</v>
      </c>
      <c r="I746" s="47" t="s">
        <v>247</v>
      </c>
      <c r="J746" s="17">
        <v>9716</v>
      </c>
      <c r="K746" s="18" t="s">
        <v>241</v>
      </c>
      <c r="L746" s="47">
        <v>331</v>
      </c>
      <c r="M746" s="47" t="s">
        <v>248</v>
      </c>
      <c r="N746" s="81">
        <v>0.75</v>
      </c>
      <c r="O746" s="47" t="s">
        <v>35</v>
      </c>
      <c r="P746" s="47" t="s">
        <v>63</v>
      </c>
      <c r="Q746" s="19">
        <v>43606</v>
      </c>
      <c r="R746" s="20">
        <v>43771</v>
      </c>
      <c r="S746" s="26">
        <v>44313</v>
      </c>
      <c r="T746" s="16">
        <f t="shared" si="78"/>
        <v>542</v>
      </c>
      <c r="U746" s="16" t="s">
        <v>249</v>
      </c>
      <c r="V746" s="16">
        <v>0</v>
      </c>
      <c r="W746" s="18">
        <v>0</v>
      </c>
      <c r="X746" s="18"/>
      <c r="Y746" s="18"/>
      <c r="Z746" s="18"/>
      <c r="AA746" s="82"/>
      <c r="AB746" s="4" t="s">
        <v>45</v>
      </c>
    </row>
    <row r="747" spans="1:28" ht="16">
      <c r="A747" s="9">
        <v>1</v>
      </c>
      <c r="B747" s="9">
        <v>3</v>
      </c>
      <c r="C747" s="9">
        <v>3</v>
      </c>
      <c r="D747" s="9" t="str">
        <f t="shared" si="76"/>
        <v>Dynan_E5_9717.1_332_19C</v>
      </c>
      <c r="E747" s="9" t="str">
        <f t="shared" si="77"/>
        <v>Dynan_E5_9717.1_332_19C_Lung_Block</v>
      </c>
      <c r="F747" s="282">
        <f t="shared" si="75"/>
        <v>28</v>
      </c>
      <c r="G747" s="227">
        <v>1</v>
      </c>
      <c r="H747" s="54" t="s">
        <v>239</v>
      </c>
      <c r="I747" s="47" t="s">
        <v>247</v>
      </c>
      <c r="J747" s="17">
        <v>9717.1</v>
      </c>
      <c r="K747" s="18" t="s">
        <v>241</v>
      </c>
      <c r="L747" s="47">
        <v>332</v>
      </c>
      <c r="M747" s="47" t="s">
        <v>248</v>
      </c>
      <c r="N747" s="81">
        <v>0.75</v>
      </c>
      <c r="O747" s="47" t="s">
        <v>35</v>
      </c>
      <c r="P747" s="47" t="s">
        <v>63</v>
      </c>
      <c r="Q747" s="19">
        <v>43606</v>
      </c>
      <c r="R747" s="20">
        <v>43771</v>
      </c>
      <c r="S747" s="26">
        <v>44313</v>
      </c>
      <c r="T747" s="16">
        <f t="shared" si="78"/>
        <v>542</v>
      </c>
      <c r="U747" s="16" t="s">
        <v>249</v>
      </c>
      <c r="V747" s="16">
        <v>0</v>
      </c>
      <c r="W747" s="18">
        <v>1</v>
      </c>
      <c r="X747" s="18">
        <v>1</v>
      </c>
      <c r="Y747" s="18"/>
      <c r="Z747" s="18"/>
      <c r="AA747" s="82"/>
      <c r="AB747" s="4" t="s">
        <v>45</v>
      </c>
    </row>
    <row r="748" spans="1:28" ht="16">
      <c r="A748" s="9">
        <v>1</v>
      </c>
      <c r="B748" s="9">
        <v>3</v>
      </c>
      <c r="C748" s="9">
        <v>3</v>
      </c>
      <c r="D748" s="9" t="str">
        <f t="shared" si="76"/>
        <v>Dynan_E5_9717.2_332_19C</v>
      </c>
      <c r="E748" s="9" t="str">
        <f t="shared" si="77"/>
        <v>Dynan_E5_9717.2_332_19C_Lung_Block</v>
      </c>
      <c r="F748" s="282">
        <f t="shared" si="75"/>
        <v>29</v>
      </c>
      <c r="G748" s="227">
        <v>1</v>
      </c>
      <c r="H748" s="54" t="s">
        <v>239</v>
      </c>
      <c r="I748" s="47" t="s">
        <v>247</v>
      </c>
      <c r="J748" s="17">
        <v>9717.2000000000007</v>
      </c>
      <c r="K748" s="18" t="s">
        <v>241</v>
      </c>
      <c r="L748" s="47">
        <v>332</v>
      </c>
      <c r="M748" s="47" t="s">
        <v>248</v>
      </c>
      <c r="N748" s="81">
        <v>0.75</v>
      </c>
      <c r="O748" s="47" t="s">
        <v>35</v>
      </c>
      <c r="P748" s="47" t="s">
        <v>63</v>
      </c>
      <c r="Q748" s="19">
        <v>43606</v>
      </c>
      <c r="R748" s="20">
        <v>43771</v>
      </c>
      <c r="S748" s="26">
        <v>44313</v>
      </c>
      <c r="T748" s="16">
        <f t="shared" si="78"/>
        <v>542</v>
      </c>
      <c r="U748" s="16" t="s">
        <v>249</v>
      </c>
      <c r="V748" s="16">
        <v>0</v>
      </c>
      <c r="W748" s="18">
        <v>0</v>
      </c>
      <c r="X748" s="18"/>
      <c r="Y748" s="18"/>
      <c r="Z748" s="18"/>
      <c r="AA748" s="82"/>
      <c r="AB748" s="4" t="s">
        <v>45</v>
      </c>
    </row>
    <row r="749" spans="1:28" ht="16">
      <c r="A749" s="9">
        <v>1</v>
      </c>
      <c r="B749" s="9">
        <v>3</v>
      </c>
      <c r="C749" s="9">
        <v>3</v>
      </c>
      <c r="D749" s="9" t="str">
        <f t="shared" si="76"/>
        <v>Dynan_E5_9719_332_19C</v>
      </c>
      <c r="E749" s="9" t="str">
        <f t="shared" si="77"/>
        <v>Dynan_E5_9719_332_19C_Lung_Block</v>
      </c>
      <c r="F749" s="282">
        <f t="shared" si="75"/>
        <v>30</v>
      </c>
      <c r="G749" s="227">
        <v>1</v>
      </c>
      <c r="H749" s="54" t="s">
        <v>239</v>
      </c>
      <c r="I749" s="47" t="s">
        <v>247</v>
      </c>
      <c r="J749" s="17">
        <v>9719</v>
      </c>
      <c r="K749" s="18" t="s">
        <v>241</v>
      </c>
      <c r="L749" s="47">
        <v>332</v>
      </c>
      <c r="M749" s="47" t="s">
        <v>248</v>
      </c>
      <c r="N749" s="81">
        <v>0.75</v>
      </c>
      <c r="O749" s="47" t="s">
        <v>35</v>
      </c>
      <c r="P749" s="47" t="s">
        <v>63</v>
      </c>
      <c r="Q749" s="19">
        <v>43606</v>
      </c>
      <c r="R749" s="20">
        <v>43771</v>
      </c>
      <c r="S749" s="26">
        <v>44313</v>
      </c>
      <c r="T749" s="16">
        <f t="shared" si="78"/>
        <v>542</v>
      </c>
      <c r="U749" s="16" t="s">
        <v>249</v>
      </c>
      <c r="V749" s="16">
        <v>0</v>
      </c>
      <c r="W749" s="18">
        <v>0</v>
      </c>
      <c r="X749" s="18"/>
      <c r="Y749" s="18"/>
      <c r="Z749" s="18"/>
      <c r="AA749" s="82"/>
      <c r="AB749" s="4"/>
    </row>
    <row r="750" spans="1:28" ht="16">
      <c r="A750" s="9">
        <v>1</v>
      </c>
      <c r="B750" s="9">
        <v>3</v>
      </c>
      <c r="C750" s="9">
        <v>3</v>
      </c>
      <c r="D750" s="9" t="str">
        <f t="shared" si="76"/>
        <v>Dynan_E5_9720_331_19C</v>
      </c>
      <c r="E750" s="9" t="str">
        <f t="shared" si="77"/>
        <v>Dynan_E5_9720_331_19C_Lung_Block</v>
      </c>
      <c r="F750" s="282">
        <f t="shared" si="75"/>
        <v>31</v>
      </c>
      <c r="G750" s="227">
        <v>1</v>
      </c>
      <c r="H750" s="54" t="s">
        <v>239</v>
      </c>
      <c r="I750" s="47" t="s">
        <v>247</v>
      </c>
      <c r="J750" s="17">
        <v>9720</v>
      </c>
      <c r="K750" s="18" t="s">
        <v>241</v>
      </c>
      <c r="L750" s="47">
        <v>331</v>
      </c>
      <c r="M750" s="47" t="s">
        <v>248</v>
      </c>
      <c r="N750" s="81">
        <v>0.75</v>
      </c>
      <c r="O750" s="47" t="s">
        <v>35</v>
      </c>
      <c r="P750" s="47" t="s">
        <v>63</v>
      </c>
      <c r="Q750" s="19">
        <v>43606</v>
      </c>
      <c r="R750" s="20">
        <v>43771</v>
      </c>
      <c r="S750" s="26">
        <v>44313</v>
      </c>
      <c r="T750" s="16">
        <f t="shared" si="78"/>
        <v>542</v>
      </c>
      <c r="U750" s="16" t="s">
        <v>249</v>
      </c>
      <c r="V750" s="16">
        <v>0</v>
      </c>
      <c r="W750" s="18">
        <v>1</v>
      </c>
      <c r="X750" s="18">
        <v>1</v>
      </c>
      <c r="Y750" s="18"/>
      <c r="Z750" s="18"/>
      <c r="AA750" s="82"/>
      <c r="AB750" s="4" t="s">
        <v>45</v>
      </c>
    </row>
    <row r="751" spans="1:28" ht="16">
      <c r="A751" s="9">
        <v>1</v>
      </c>
      <c r="B751" s="9">
        <v>3</v>
      </c>
      <c r="C751" s="9">
        <v>4</v>
      </c>
      <c r="D751" s="9" t="str">
        <f t="shared" si="76"/>
        <v>Dynan_E5_9721_313_19C</v>
      </c>
      <c r="E751" s="9" t="str">
        <f t="shared" si="77"/>
        <v>Dynan_E5_9721_313_19C_Lung_Block</v>
      </c>
      <c r="F751" s="282">
        <f>1</f>
        <v>1</v>
      </c>
      <c r="G751" s="227">
        <v>1</v>
      </c>
      <c r="H751" s="54" t="s">
        <v>239</v>
      </c>
      <c r="I751" s="47" t="s">
        <v>247</v>
      </c>
      <c r="J751" s="17">
        <v>9721</v>
      </c>
      <c r="K751" s="18" t="s">
        <v>241</v>
      </c>
      <c r="L751" s="47">
        <v>313</v>
      </c>
      <c r="M751" s="47" t="s">
        <v>248</v>
      </c>
      <c r="N751" s="81">
        <v>0.75</v>
      </c>
      <c r="O751" s="47" t="s">
        <v>35</v>
      </c>
      <c r="P751" s="47" t="s">
        <v>63</v>
      </c>
      <c r="Q751" s="19">
        <v>43606</v>
      </c>
      <c r="R751" s="20">
        <v>43771</v>
      </c>
      <c r="S751" s="26">
        <v>44309</v>
      </c>
      <c r="T751" s="16">
        <f t="shared" si="78"/>
        <v>538</v>
      </c>
      <c r="U751" s="16" t="s">
        <v>173</v>
      </c>
      <c r="V751" s="16">
        <v>0</v>
      </c>
      <c r="W751" s="18">
        <v>1</v>
      </c>
      <c r="X751" s="18">
        <v>1</v>
      </c>
      <c r="Y751" s="18"/>
      <c r="Z751" s="18"/>
      <c r="AA751" s="82"/>
      <c r="AB751" s="4" t="s">
        <v>45</v>
      </c>
    </row>
    <row r="752" spans="1:28" ht="16">
      <c r="A752" s="9">
        <v>1</v>
      </c>
      <c r="B752" s="9">
        <v>3</v>
      </c>
      <c r="C752" s="9">
        <v>4</v>
      </c>
      <c r="D752" s="9" t="str">
        <f t="shared" si="76"/>
        <v>Dynan_E5_9722_314_19C</v>
      </c>
      <c r="E752" s="9" t="str">
        <f t="shared" si="77"/>
        <v>Dynan_E5_9722_314_19C_Lung_Block</v>
      </c>
      <c r="F752" s="282">
        <f>F751+1</f>
        <v>2</v>
      </c>
      <c r="G752" s="227">
        <v>1</v>
      </c>
      <c r="H752" s="54" t="s">
        <v>239</v>
      </c>
      <c r="I752" s="47" t="s">
        <v>247</v>
      </c>
      <c r="J752" s="17">
        <v>9722</v>
      </c>
      <c r="K752" s="18" t="s">
        <v>241</v>
      </c>
      <c r="L752" s="47">
        <v>314</v>
      </c>
      <c r="M752" s="47" t="s">
        <v>248</v>
      </c>
      <c r="N752" s="81">
        <v>0.75</v>
      </c>
      <c r="O752" s="47" t="s">
        <v>35</v>
      </c>
      <c r="P752" s="47" t="s">
        <v>63</v>
      </c>
      <c r="Q752" s="19">
        <v>43606</v>
      </c>
      <c r="R752" s="20">
        <v>43771</v>
      </c>
      <c r="S752" s="26">
        <v>44309</v>
      </c>
      <c r="T752" s="16">
        <f t="shared" si="78"/>
        <v>538</v>
      </c>
      <c r="U752" s="16" t="s">
        <v>173</v>
      </c>
      <c r="V752" s="16">
        <v>0</v>
      </c>
      <c r="W752" s="18">
        <v>0</v>
      </c>
      <c r="X752" s="18"/>
      <c r="Y752" s="18"/>
      <c r="Z752" s="18"/>
      <c r="AA752" s="82"/>
      <c r="AB752" s="4" t="s">
        <v>45</v>
      </c>
    </row>
    <row r="753" spans="1:28" ht="16">
      <c r="A753" s="9">
        <v>1</v>
      </c>
      <c r="B753" s="9">
        <v>3</v>
      </c>
      <c r="C753" s="9">
        <v>4</v>
      </c>
      <c r="D753" s="9" t="str">
        <f t="shared" si="76"/>
        <v>Dynan_E5_9723_313_19C</v>
      </c>
      <c r="E753" s="9" t="str">
        <f t="shared" si="77"/>
        <v>Dynan_E5_9723_313_19C_Lung_Block</v>
      </c>
      <c r="F753" s="282">
        <f t="shared" ref="F753:F774" si="79">F752+1</f>
        <v>3</v>
      </c>
      <c r="G753" s="227">
        <v>1</v>
      </c>
      <c r="H753" s="54" t="s">
        <v>239</v>
      </c>
      <c r="I753" s="47" t="s">
        <v>247</v>
      </c>
      <c r="J753" s="17">
        <v>9723</v>
      </c>
      <c r="K753" s="18" t="s">
        <v>241</v>
      </c>
      <c r="L753" s="47">
        <v>313</v>
      </c>
      <c r="M753" s="47" t="s">
        <v>248</v>
      </c>
      <c r="N753" s="81">
        <v>0.75</v>
      </c>
      <c r="O753" s="47" t="s">
        <v>35</v>
      </c>
      <c r="P753" s="47" t="s">
        <v>63</v>
      </c>
      <c r="Q753" s="19">
        <v>43606</v>
      </c>
      <c r="R753" s="20">
        <v>43771</v>
      </c>
      <c r="S753" s="26">
        <v>44309</v>
      </c>
      <c r="T753" s="16">
        <f t="shared" si="78"/>
        <v>538</v>
      </c>
      <c r="U753" s="16" t="s">
        <v>173</v>
      </c>
      <c r="V753" s="16">
        <v>0</v>
      </c>
      <c r="W753" s="18">
        <v>1</v>
      </c>
      <c r="X753" s="18"/>
      <c r="Y753" s="18">
        <v>1</v>
      </c>
      <c r="Z753" s="18"/>
      <c r="AA753" s="82"/>
      <c r="AB753" s="4" t="s">
        <v>45</v>
      </c>
    </row>
    <row r="754" spans="1:28" ht="16">
      <c r="A754" s="9">
        <v>1</v>
      </c>
      <c r="B754" s="9">
        <v>3</v>
      </c>
      <c r="C754" s="9">
        <v>4</v>
      </c>
      <c r="D754" s="9" t="str">
        <f t="shared" si="76"/>
        <v>Dynan_E5_9724_313_19C</v>
      </c>
      <c r="E754" s="9" t="str">
        <f t="shared" si="77"/>
        <v>Dynan_E5_9724_313_19C_Lung_Block</v>
      </c>
      <c r="F754" s="282">
        <f t="shared" si="79"/>
        <v>4</v>
      </c>
      <c r="G754" s="227">
        <v>1</v>
      </c>
      <c r="H754" s="54" t="s">
        <v>239</v>
      </c>
      <c r="I754" s="47" t="s">
        <v>247</v>
      </c>
      <c r="J754" s="17">
        <v>9724</v>
      </c>
      <c r="K754" s="18" t="s">
        <v>241</v>
      </c>
      <c r="L754" s="47">
        <v>313</v>
      </c>
      <c r="M754" s="47" t="s">
        <v>248</v>
      </c>
      <c r="N754" s="81">
        <v>0.75</v>
      </c>
      <c r="O754" s="47" t="s">
        <v>35</v>
      </c>
      <c r="P754" s="47" t="s">
        <v>63</v>
      </c>
      <c r="Q754" s="19">
        <v>43606</v>
      </c>
      <c r="R754" s="20">
        <v>43771</v>
      </c>
      <c r="S754" s="26">
        <v>44309</v>
      </c>
      <c r="T754" s="16">
        <f t="shared" si="78"/>
        <v>538</v>
      </c>
      <c r="U754" s="16" t="s">
        <v>173</v>
      </c>
      <c r="V754" s="16">
        <v>0</v>
      </c>
      <c r="W754" s="18">
        <v>0</v>
      </c>
      <c r="X754" s="18"/>
      <c r="Y754" s="18"/>
      <c r="Z754" s="18"/>
      <c r="AA754" s="82"/>
      <c r="AB754" s="4" t="s">
        <v>45</v>
      </c>
    </row>
    <row r="755" spans="1:28" ht="16">
      <c r="A755" s="9">
        <v>1</v>
      </c>
      <c r="B755" s="9">
        <v>3</v>
      </c>
      <c r="C755" s="9">
        <v>4</v>
      </c>
      <c r="D755" s="9" t="str">
        <f t="shared" si="76"/>
        <v>Dynan_E5_9725_314_19C</v>
      </c>
      <c r="E755" s="9" t="str">
        <f t="shared" si="77"/>
        <v>Dynan_E5_9725_314_19C_Lung_Block</v>
      </c>
      <c r="F755" s="282">
        <f t="shared" si="79"/>
        <v>5</v>
      </c>
      <c r="G755" s="227">
        <v>1</v>
      </c>
      <c r="H755" s="54" t="s">
        <v>239</v>
      </c>
      <c r="I755" s="47" t="s">
        <v>247</v>
      </c>
      <c r="J755" s="17">
        <v>9725</v>
      </c>
      <c r="K755" s="18" t="s">
        <v>241</v>
      </c>
      <c r="L755" s="47">
        <v>314</v>
      </c>
      <c r="M755" s="47" t="s">
        <v>248</v>
      </c>
      <c r="N755" s="81">
        <v>0.75</v>
      </c>
      <c r="O755" s="47" t="s">
        <v>35</v>
      </c>
      <c r="P755" s="47" t="s">
        <v>63</v>
      </c>
      <c r="Q755" s="19">
        <v>43606</v>
      </c>
      <c r="R755" s="20">
        <v>43771</v>
      </c>
      <c r="S755" s="26">
        <v>44309</v>
      </c>
      <c r="T755" s="16">
        <f t="shared" si="78"/>
        <v>538</v>
      </c>
      <c r="U755" s="16" t="s">
        <v>173</v>
      </c>
      <c r="V755" s="16">
        <v>0</v>
      </c>
      <c r="W755" s="18">
        <v>0</v>
      </c>
      <c r="X755" s="18"/>
      <c r="Y755" s="18"/>
      <c r="Z755" s="18"/>
      <c r="AA755" s="82"/>
      <c r="AB755" s="4" t="s">
        <v>45</v>
      </c>
    </row>
    <row r="756" spans="1:28" ht="16">
      <c r="A756" s="9">
        <v>1</v>
      </c>
      <c r="B756" s="9">
        <v>3</v>
      </c>
      <c r="C756" s="9">
        <v>4</v>
      </c>
      <c r="D756" s="9" t="str">
        <f t="shared" si="76"/>
        <v>Dynan_E5_9727_314_19C</v>
      </c>
      <c r="E756" s="9" t="str">
        <f t="shared" si="77"/>
        <v>Dynan_E5_9727_314_19C_Lung_Block</v>
      </c>
      <c r="F756" s="282">
        <f t="shared" si="79"/>
        <v>6</v>
      </c>
      <c r="G756" s="227">
        <v>1</v>
      </c>
      <c r="H756" s="54" t="s">
        <v>239</v>
      </c>
      <c r="I756" s="47" t="s">
        <v>247</v>
      </c>
      <c r="J756" s="17">
        <v>9727</v>
      </c>
      <c r="K756" s="18" t="s">
        <v>241</v>
      </c>
      <c r="L756" s="47">
        <v>314</v>
      </c>
      <c r="M756" s="47" t="s">
        <v>248</v>
      </c>
      <c r="N756" s="81">
        <v>0.75</v>
      </c>
      <c r="O756" s="47" t="s">
        <v>35</v>
      </c>
      <c r="P756" s="47" t="s">
        <v>63</v>
      </c>
      <c r="Q756" s="19">
        <v>43606</v>
      </c>
      <c r="R756" s="20">
        <v>43771</v>
      </c>
      <c r="S756" s="26">
        <v>44309</v>
      </c>
      <c r="T756" s="16">
        <f t="shared" si="78"/>
        <v>538</v>
      </c>
      <c r="U756" s="16" t="s">
        <v>173</v>
      </c>
      <c r="V756" s="16">
        <v>0</v>
      </c>
      <c r="W756" s="18">
        <v>0</v>
      </c>
      <c r="X756" s="18"/>
      <c r="Y756" s="18"/>
      <c r="Z756" s="18"/>
      <c r="AA756" s="82"/>
      <c r="AB756" s="4" t="s">
        <v>45</v>
      </c>
    </row>
    <row r="757" spans="1:28" ht="16">
      <c r="A757" s="9">
        <v>1</v>
      </c>
      <c r="B757" s="9">
        <v>3</v>
      </c>
      <c r="C757" s="9">
        <v>4</v>
      </c>
      <c r="D757" s="9" t="str">
        <f t="shared" si="76"/>
        <v>Dynan_E5_9728_313_19C</v>
      </c>
      <c r="E757" s="9" t="str">
        <f t="shared" si="77"/>
        <v>Dynan_E5_9728_313_19C_Lung_Block</v>
      </c>
      <c r="F757" s="282">
        <f t="shared" si="79"/>
        <v>7</v>
      </c>
      <c r="G757" s="227">
        <v>1</v>
      </c>
      <c r="H757" s="54" t="s">
        <v>239</v>
      </c>
      <c r="I757" s="47" t="s">
        <v>247</v>
      </c>
      <c r="J757" s="17">
        <v>9728</v>
      </c>
      <c r="K757" s="18" t="s">
        <v>241</v>
      </c>
      <c r="L757" s="47">
        <v>313</v>
      </c>
      <c r="M757" s="47" t="s">
        <v>248</v>
      </c>
      <c r="N757" s="81">
        <v>0.75</v>
      </c>
      <c r="O757" s="47" t="s">
        <v>35</v>
      </c>
      <c r="P757" s="47" t="s">
        <v>63</v>
      </c>
      <c r="Q757" s="19">
        <v>43606</v>
      </c>
      <c r="R757" s="20">
        <v>43771</v>
      </c>
      <c r="S757" s="26">
        <v>44309</v>
      </c>
      <c r="T757" s="16">
        <f t="shared" si="78"/>
        <v>538</v>
      </c>
      <c r="U757" s="16" t="s">
        <v>173</v>
      </c>
      <c r="V757" s="16">
        <v>0</v>
      </c>
      <c r="W757" s="18">
        <v>0</v>
      </c>
      <c r="X757" s="18"/>
      <c r="Y757" s="18"/>
      <c r="Z757" s="18"/>
      <c r="AA757" s="82"/>
      <c r="AB757" s="4" t="s">
        <v>45</v>
      </c>
    </row>
    <row r="758" spans="1:28" ht="16">
      <c r="A758" s="9">
        <v>1</v>
      </c>
      <c r="B758" s="9">
        <v>3</v>
      </c>
      <c r="C758" s="9">
        <v>4</v>
      </c>
      <c r="D758" s="9" t="str">
        <f t="shared" si="76"/>
        <v>Dynan_E5_9729_313_19C</v>
      </c>
      <c r="E758" s="9" t="str">
        <f t="shared" si="77"/>
        <v>Dynan_E5_9729_313_19C_Lung_Block</v>
      </c>
      <c r="F758" s="282">
        <f t="shared" si="79"/>
        <v>8</v>
      </c>
      <c r="G758" s="227">
        <v>1</v>
      </c>
      <c r="H758" s="54" t="s">
        <v>239</v>
      </c>
      <c r="I758" s="47" t="s">
        <v>247</v>
      </c>
      <c r="J758" s="17">
        <v>9729</v>
      </c>
      <c r="K758" s="18" t="s">
        <v>241</v>
      </c>
      <c r="L758" s="47">
        <v>313</v>
      </c>
      <c r="M758" s="47" t="s">
        <v>248</v>
      </c>
      <c r="N758" s="81">
        <v>0.75</v>
      </c>
      <c r="O758" s="47" t="s">
        <v>35</v>
      </c>
      <c r="P758" s="47" t="s">
        <v>63</v>
      </c>
      <c r="Q758" s="19">
        <v>43606</v>
      </c>
      <c r="R758" s="20">
        <v>43771</v>
      </c>
      <c r="S758" s="26">
        <v>44309</v>
      </c>
      <c r="T758" s="16">
        <f t="shared" si="78"/>
        <v>538</v>
      </c>
      <c r="U758" s="16" t="s">
        <v>173</v>
      </c>
      <c r="V758" s="16">
        <v>0</v>
      </c>
      <c r="W758" s="18">
        <v>0</v>
      </c>
      <c r="X758" s="18"/>
      <c r="Y758" s="18"/>
      <c r="Z758" s="18"/>
      <c r="AA758" s="82"/>
      <c r="AB758" s="4" t="s">
        <v>45</v>
      </c>
    </row>
    <row r="759" spans="1:28" ht="16">
      <c r="A759" s="9">
        <v>1</v>
      </c>
      <c r="B759" s="9">
        <v>3</v>
      </c>
      <c r="C759" s="9">
        <v>4</v>
      </c>
      <c r="D759" s="9" t="str">
        <f t="shared" si="76"/>
        <v>Dynan_E5_9730_314_19C</v>
      </c>
      <c r="E759" s="9" t="str">
        <f t="shared" si="77"/>
        <v>Dynan_E5_9730_314_19C_Lung_Block</v>
      </c>
      <c r="F759" s="282">
        <f t="shared" si="79"/>
        <v>9</v>
      </c>
      <c r="G759" s="227">
        <v>1</v>
      </c>
      <c r="H759" s="54" t="s">
        <v>239</v>
      </c>
      <c r="I759" s="47" t="s">
        <v>247</v>
      </c>
      <c r="J759" s="17">
        <v>9730</v>
      </c>
      <c r="K759" s="18" t="s">
        <v>241</v>
      </c>
      <c r="L759" s="47">
        <v>314</v>
      </c>
      <c r="M759" s="47" t="s">
        <v>248</v>
      </c>
      <c r="N759" s="81">
        <v>0.75</v>
      </c>
      <c r="O759" s="47" t="s">
        <v>35</v>
      </c>
      <c r="P759" s="47" t="s">
        <v>63</v>
      </c>
      <c r="Q759" s="19">
        <v>43606</v>
      </c>
      <c r="R759" s="20">
        <v>43771</v>
      </c>
      <c r="S759" s="26">
        <v>44309</v>
      </c>
      <c r="T759" s="16">
        <f t="shared" si="78"/>
        <v>538</v>
      </c>
      <c r="U759" s="16" t="s">
        <v>173</v>
      </c>
      <c r="V759" s="16">
        <v>0</v>
      </c>
      <c r="W759" s="18">
        <v>0</v>
      </c>
      <c r="X759" s="18"/>
      <c r="Y759" s="18"/>
      <c r="Z759" s="18"/>
      <c r="AA759" s="82"/>
      <c r="AB759" s="4" t="s">
        <v>45</v>
      </c>
    </row>
    <row r="760" spans="1:28" ht="16">
      <c r="A760" s="9">
        <v>1</v>
      </c>
      <c r="B760" s="9">
        <v>3</v>
      </c>
      <c r="C760" s="9">
        <v>4</v>
      </c>
      <c r="D760" s="9" t="str">
        <f t="shared" si="76"/>
        <v>Dynan_E5_9731_333_19C</v>
      </c>
      <c r="E760" s="9" t="str">
        <f t="shared" si="77"/>
        <v>Dynan_E5_9731_333_19C_Lung_Block</v>
      </c>
      <c r="F760" s="282">
        <f t="shared" si="79"/>
        <v>10</v>
      </c>
      <c r="G760" s="227">
        <v>1</v>
      </c>
      <c r="H760" s="54" t="s">
        <v>239</v>
      </c>
      <c r="I760" s="47" t="s">
        <v>247</v>
      </c>
      <c r="J760" s="17">
        <v>9731</v>
      </c>
      <c r="K760" s="18" t="s">
        <v>241</v>
      </c>
      <c r="L760" s="47">
        <v>333</v>
      </c>
      <c r="M760" s="47" t="s">
        <v>248</v>
      </c>
      <c r="N760" s="81">
        <v>0.75</v>
      </c>
      <c r="O760" s="47" t="s">
        <v>35</v>
      </c>
      <c r="P760" s="47" t="s">
        <v>63</v>
      </c>
      <c r="Q760" s="19">
        <v>43606</v>
      </c>
      <c r="R760" s="20">
        <v>43771</v>
      </c>
      <c r="S760" s="26">
        <v>44313</v>
      </c>
      <c r="T760" s="16">
        <f t="shared" si="78"/>
        <v>542</v>
      </c>
      <c r="U760" s="16" t="s">
        <v>249</v>
      </c>
      <c r="V760" s="16">
        <v>0</v>
      </c>
      <c r="W760" s="18">
        <v>0</v>
      </c>
      <c r="X760" s="18"/>
      <c r="Y760" s="18"/>
      <c r="Z760" s="18"/>
      <c r="AA760" s="82"/>
      <c r="AB760" s="4" t="s">
        <v>45</v>
      </c>
    </row>
    <row r="761" spans="1:28" ht="16">
      <c r="A761" s="9">
        <v>1</v>
      </c>
      <c r="B761" s="9">
        <v>3</v>
      </c>
      <c r="C761" s="9">
        <v>4</v>
      </c>
      <c r="D761" s="9" t="str">
        <f t="shared" si="76"/>
        <v>Dynan_E5_9733_333_19C</v>
      </c>
      <c r="E761" s="9" t="str">
        <f t="shared" si="77"/>
        <v>Dynan_E5_9733_333_19C_Lung_Block</v>
      </c>
      <c r="F761" s="282">
        <f t="shared" si="79"/>
        <v>11</v>
      </c>
      <c r="G761" s="227">
        <v>1</v>
      </c>
      <c r="H761" s="54" t="s">
        <v>239</v>
      </c>
      <c r="I761" s="47" t="s">
        <v>247</v>
      </c>
      <c r="J761" s="17">
        <v>9733</v>
      </c>
      <c r="K761" s="18" t="s">
        <v>241</v>
      </c>
      <c r="L761" s="47">
        <v>333</v>
      </c>
      <c r="M761" s="47" t="s">
        <v>248</v>
      </c>
      <c r="N761" s="81">
        <v>0.75</v>
      </c>
      <c r="O761" s="47" t="s">
        <v>35</v>
      </c>
      <c r="P761" s="47" t="s">
        <v>63</v>
      </c>
      <c r="Q761" s="19">
        <v>43606</v>
      </c>
      <c r="R761" s="20">
        <v>43771</v>
      </c>
      <c r="S761" s="26">
        <v>44313</v>
      </c>
      <c r="T761" s="16">
        <f t="shared" si="78"/>
        <v>542</v>
      </c>
      <c r="U761" s="16" t="s">
        <v>249</v>
      </c>
      <c r="V761" s="16">
        <v>0</v>
      </c>
      <c r="W761" s="18">
        <v>0</v>
      </c>
      <c r="X761" s="18"/>
      <c r="Y761" s="18"/>
      <c r="Z761" s="18"/>
      <c r="AA761" s="82"/>
      <c r="AB761" s="4" t="s">
        <v>45</v>
      </c>
    </row>
    <row r="762" spans="1:28" ht="16">
      <c r="A762" s="9">
        <v>1</v>
      </c>
      <c r="B762" s="9">
        <v>3</v>
      </c>
      <c r="C762" s="9">
        <v>4</v>
      </c>
      <c r="D762" s="9" t="str">
        <f t="shared" si="76"/>
        <v>Dynan_E5_9734_333_19C</v>
      </c>
      <c r="E762" s="9" t="str">
        <f t="shared" ref="E762:E774" si="80">D762&amp;"_Lung_Block"</f>
        <v>Dynan_E5_9734_333_19C_Lung_Block</v>
      </c>
      <c r="F762" s="282">
        <f t="shared" si="79"/>
        <v>12</v>
      </c>
      <c r="G762" s="227">
        <v>1</v>
      </c>
      <c r="H762" s="54" t="s">
        <v>239</v>
      </c>
      <c r="I762" s="47" t="s">
        <v>247</v>
      </c>
      <c r="J762" s="17">
        <v>9734</v>
      </c>
      <c r="K762" s="18" t="s">
        <v>241</v>
      </c>
      <c r="L762" s="47">
        <v>333</v>
      </c>
      <c r="M762" s="47" t="s">
        <v>248</v>
      </c>
      <c r="N762" s="81">
        <v>0.75</v>
      </c>
      <c r="O762" s="47" t="s">
        <v>35</v>
      </c>
      <c r="P762" s="47" t="s">
        <v>63</v>
      </c>
      <c r="Q762" s="19">
        <v>43606</v>
      </c>
      <c r="R762" s="20">
        <v>43771</v>
      </c>
      <c r="S762" s="26">
        <v>44313</v>
      </c>
      <c r="T762" s="16">
        <f t="shared" ref="T762:T774" si="81">S762-R762</f>
        <v>542</v>
      </c>
      <c r="U762" s="16" t="s">
        <v>249</v>
      </c>
      <c r="V762" s="16">
        <v>0</v>
      </c>
      <c r="W762" s="18">
        <v>1</v>
      </c>
      <c r="X762" s="18">
        <v>1</v>
      </c>
      <c r="Y762" s="18"/>
      <c r="Z762" s="18"/>
      <c r="AA762" s="82" t="s">
        <v>258</v>
      </c>
      <c r="AB762" s="4" t="s">
        <v>45</v>
      </c>
    </row>
    <row r="763" spans="1:28" ht="16">
      <c r="A763" s="9">
        <v>1</v>
      </c>
      <c r="B763" s="9">
        <v>3</v>
      </c>
      <c r="C763" s="9">
        <v>4</v>
      </c>
      <c r="D763" s="9" t="str">
        <f t="shared" si="76"/>
        <v>Dynan_E5_9736_333_19C</v>
      </c>
      <c r="E763" s="9" t="str">
        <f t="shared" si="80"/>
        <v>Dynan_E5_9736_333_19C_Lung_Block</v>
      </c>
      <c r="F763" s="282">
        <f t="shared" si="79"/>
        <v>13</v>
      </c>
      <c r="G763" s="227">
        <v>1</v>
      </c>
      <c r="H763" s="54" t="s">
        <v>239</v>
      </c>
      <c r="I763" s="47" t="s">
        <v>247</v>
      </c>
      <c r="J763" s="17">
        <v>9736</v>
      </c>
      <c r="K763" s="18" t="s">
        <v>241</v>
      </c>
      <c r="L763" s="47">
        <v>333</v>
      </c>
      <c r="M763" s="47" t="s">
        <v>248</v>
      </c>
      <c r="N763" s="81">
        <v>0.75</v>
      </c>
      <c r="O763" s="47" t="s">
        <v>35</v>
      </c>
      <c r="P763" s="47" t="s">
        <v>63</v>
      </c>
      <c r="Q763" s="19">
        <v>43606</v>
      </c>
      <c r="R763" s="20">
        <v>43771</v>
      </c>
      <c r="S763" s="26">
        <v>44313</v>
      </c>
      <c r="T763" s="16">
        <f t="shared" si="81"/>
        <v>542</v>
      </c>
      <c r="U763" s="16" t="s">
        <v>249</v>
      </c>
      <c r="V763" s="16">
        <v>0</v>
      </c>
      <c r="W763" s="18">
        <v>0</v>
      </c>
      <c r="X763" s="18"/>
      <c r="Y763" s="18"/>
      <c r="Z763" s="18">
        <v>1</v>
      </c>
      <c r="AA763" s="82" t="s">
        <v>82</v>
      </c>
      <c r="AB763" s="4" t="s">
        <v>45</v>
      </c>
    </row>
    <row r="764" spans="1:28" ht="16">
      <c r="A764" s="9">
        <v>1</v>
      </c>
      <c r="B764" s="9">
        <v>3</v>
      </c>
      <c r="C764" s="9">
        <v>4</v>
      </c>
      <c r="D764" s="9" t="str">
        <f t="shared" si="76"/>
        <v>Dynan_E5_9736_334_19C</v>
      </c>
      <c r="E764" s="9" t="str">
        <f t="shared" si="80"/>
        <v>Dynan_E5_9736_334_19C_Lung_Block</v>
      </c>
      <c r="F764" s="282">
        <f t="shared" si="79"/>
        <v>14</v>
      </c>
      <c r="G764" s="227">
        <v>1</v>
      </c>
      <c r="H764" s="54" t="s">
        <v>239</v>
      </c>
      <c r="I764" s="47" t="s">
        <v>247</v>
      </c>
      <c r="J764" s="17">
        <v>9736</v>
      </c>
      <c r="K764" s="18" t="s">
        <v>241</v>
      </c>
      <c r="L764" s="47">
        <v>334</v>
      </c>
      <c r="M764" s="47" t="s">
        <v>248</v>
      </c>
      <c r="N764" s="81">
        <v>0.75</v>
      </c>
      <c r="O764" s="47" t="s">
        <v>35</v>
      </c>
      <c r="P764" s="47" t="s">
        <v>63</v>
      </c>
      <c r="Q764" s="19">
        <v>43606</v>
      </c>
      <c r="R764" s="20">
        <v>43771</v>
      </c>
      <c r="S764" s="26">
        <v>44313</v>
      </c>
      <c r="T764" s="16">
        <f t="shared" si="81"/>
        <v>542</v>
      </c>
      <c r="U764" s="16" t="s">
        <v>249</v>
      </c>
      <c r="V764" s="16">
        <v>0</v>
      </c>
      <c r="W764" s="18">
        <v>0</v>
      </c>
      <c r="X764" s="18"/>
      <c r="Y764" s="18"/>
      <c r="Z764" s="18"/>
      <c r="AA764" s="82"/>
      <c r="AB764" s="4" t="s">
        <v>45</v>
      </c>
    </row>
    <row r="765" spans="1:28" ht="16">
      <c r="A765" s="9">
        <v>1</v>
      </c>
      <c r="B765" s="9">
        <v>3</v>
      </c>
      <c r="C765" s="9">
        <v>4</v>
      </c>
      <c r="D765" s="9" t="str">
        <f t="shared" si="76"/>
        <v>Dynan_E5_9737.1_334_19C</v>
      </c>
      <c r="E765" s="9" t="str">
        <f t="shared" si="80"/>
        <v>Dynan_E5_9737.1_334_19C_Lung_Block</v>
      </c>
      <c r="F765" s="282">
        <f t="shared" si="79"/>
        <v>15</v>
      </c>
      <c r="G765" s="227">
        <v>1</v>
      </c>
      <c r="H765" s="54" t="s">
        <v>239</v>
      </c>
      <c r="I765" s="47" t="s">
        <v>247</v>
      </c>
      <c r="J765" s="17">
        <v>9737.1</v>
      </c>
      <c r="K765" s="18" t="s">
        <v>241</v>
      </c>
      <c r="L765" s="47">
        <v>334</v>
      </c>
      <c r="M765" s="47" t="s">
        <v>248</v>
      </c>
      <c r="N765" s="81">
        <v>0.75</v>
      </c>
      <c r="O765" s="47" t="s">
        <v>35</v>
      </c>
      <c r="P765" s="47" t="s">
        <v>63</v>
      </c>
      <c r="Q765" s="19">
        <v>43606</v>
      </c>
      <c r="R765" s="20">
        <v>43771</v>
      </c>
      <c r="S765" s="26">
        <v>44313</v>
      </c>
      <c r="T765" s="16">
        <f t="shared" si="81"/>
        <v>542</v>
      </c>
      <c r="U765" s="16" t="s">
        <v>249</v>
      </c>
      <c r="V765" s="16">
        <v>0</v>
      </c>
      <c r="W765" s="18">
        <v>1</v>
      </c>
      <c r="X765" s="18">
        <v>1</v>
      </c>
      <c r="Y765" s="18"/>
      <c r="Z765" s="18"/>
      <c r="AA765" s="82" t="s">
        <v>259</v>
      </c>
      <c r="AB765" s="4"/>
    </row>
    <row r="766" spans="1:28" ht="16">
      <c r="A766" s="9">
        <v>1</v>
      </c>
      <c r="B766" s="9">
        <v>3</v>
      </c>
      <c r="C766" s="9">
        <v>4</v>
      </c>
      <c r="D766" s="9" t="str">
        <f t="shared" si="76"/>
        <v>Dynan_E5_9737.2_334_19C</v>
      </c>
      <c r="E766" s="9" t="str">
        <f t="shared" si="80"/>
        <v>Dynan_E5_9737.2_334_19C_Lung_Block</v>
      </c>
      <c r="F766" s="282">
        <f t="shared" si="79"/>
        <v>16</v>
      </c>
      <c r="G766" s="227">
        <v>1</v>
      </c>
      <c r="H766" s="54" t="s">
        <v>239</v>
      </c>
      <c r="I766" s="47" t="s">
        <v>247</v>
      </c>
      <c r="J766" s="17">
        <v>9737.2000000000007</v>
      </c>
      <c r="K766" s="18" t="s">
        <v>241</v>
      </c>
      <c r="L766" s="47">
        <v>334</v>
      </c>
      <c r="M766" s="47" t="s">
        <v>248</v>
      </c>
      <c r="N766" s="81">
        <v>0.75</v>
      </c>
      <c r="O766" s="47" t="s">
        <v>35</v>
      </c>
      <c r="P766" s="47" t="s">
        <v>63</v>
      </c>
      <c r="Q766" s="19">
        <v>43606</v>
      </c>
      <c r="R766" s="20">
        <v>43771</v>
      </c>
      <c r="S766" s="26">
        <v>44313</v>
      </c>
      <c r="T766" s="16">
        <f t="shared" si="81"/>
        <v>542</v>
      </c>
      <c r="U766" s="16" t="s">
        <v>249</v>
      </c>
      <c r="V766" s="16">
        <v>0</v>
      </c>
      <c r="W766" s="18">
        <v>0</v>
      </c>
      <c r="X766" s="18"/>
      <c r="Y766" s="18"/>
      <c r="Z766" s="18"/>
      <c r="AA766" s="82"/>
      <c r="AB766" s="4" t="s">
        <v>45</v>
      </c>
    </row>
    <row r="767" spans="1:28" ht="16">
      <c r="A767" s="9">
        <v>1</v>
      </c>
      <c r="B767" s="9">
        <v>3</v>
      </c>
      <c r="C767" s="9">
        <v>4</v>
      </c>
      <c r="D767" s="9" t="str">
        <f t="shared" si="76"/>
        <v>Dynan_E5_9737.3_334_19C</v>
      </c>
      <c r="E767" s="9" t="str">
        <f t="shared" si="80"/>
        <v>Dynan_E5_9737.3_334_19C_Lung_Block</v>
      </c>
      <c r="F767" s="282">
        <f t="shared" si="79"/>
        <v>17</v>
      </c>
      <c r="G767" s="227">
        <v>1</v>
      </c>
      <c r="H767" s="54" t="s">
        <v>239</v>
      </c>
      <c r="I767" s="47" t="s">
        <v>247</v>
      </c>
      <c r="J767" s="47">
        <v>9737.2999999999993</v>
      </c>
      <c r="K767" s="18" t="s">
        <v>241</v>
      </c>
      <c r="L767" s="47">
        <v>334</v>
      </c>
      <c r="M767" s="47" t="s">
        <v>248</v>
      </c>
      <c r="N767" s="81">
        <v>0.75</v>
      </c>
      <c r="O767" s="47" t="s">
        <v>35</v>
      </c>
      <c r="P767" s="47" t="s">
        <v>63</v>
      </c>
      <c r="Q767" s="19">
        <v>43606</v>
      </c>
      <c r="R767" s="20">
        <v>43771</v>
      </c>
      <c r="S767" s="26">
        <v>44313</v>
      </c>
      <c r="T767" s="16">
        <f t="shared" si="81"/>
        <v>542</v>
      </c>
      <c r="U767" s="16" t="s">
        <v>249</v>
      </c>
      <c r="V767" s="16">
        <v>0</v>
      </c>
      <c r="W767" s="18">
        <v>0</v>
      </c>
      <c r="X767" s="18"/>
      <c r="Y767" s="18"/>
      <c r="Z767" s="18"/>
      <c r="AA767" s="82"/>
      <c r="AB767" s="4" t="s">
        <v>45</v>
      </c>
    </row>
    <row r="768" spans="1:28" ht="16">
      <c r="A768" s="9">
        <v>1</v>
      </c>
      <c r="B768" s="9">
        <v>3</v>
      </c>
      <c r="C768" s="9">
        <v>4</v>
      </c>
      <c r="D768" s="9" t="str">
        <f t="shared" si="76"/>
        <v>Dynan_E5_9739_333_19C</v>
      </c>
      <c r="E768" s="9" t="str">
        <f t="shared" si="80"/>
        <v>Dynan_E5_9739_333_19C_Lung_Block</v>
      </c>
      <c r="F768" s="282">
        <f t="shared" si="79"/>
        <v>18</v>
      </c>
      <c r="G768" s="227">
        <v>1</v>
      </c>
      <c r="H768" s="54" t="s">
        <v>239</v>
      </c>
      <c r="I768" s="47" t="s">
        <v>247</v>
      </c>
      <c r="J768" s="17">
        <v>9739</v>
      </c>
      <c r="K768" s="18" t="s">
        <v>241</v>
      </c>
      <c r="L768" s="47">
        <v>333</v>
      </c>
      <c r="M768" s="47" t="s">
        <v>248</v>
      </c>
      <c r="N768" s="81">
        <v>0.75</v>
      </c>
      <c r="O768" s="47" t="s">
        <v>35</v>
      </c>
      <c r="P768" s="47" t="s">
        <v>63</v>
      </c>
      <c r="Q768" s="19">
        <v>43606</v>
      </c>
      <c r="R768" s="20">
        <v>43771</v>
      </c>
      <c r="S768" s="26">
        <v>44313</v>
      </c>
      <c r="T768" s="16">
        <f t="shared" si="81"/>
        <v>542</v>
      </c>
      <c r="U768" s="16" t="s">
        <v>249</v>
      </c>
      <c r="V768" s="16">
        <v>0</v>
      </c>
      <c r="W768" s="18">
        <v>0</v>
      </c>
      <c r="X768" s="18"/>
      <c r="Y768" s="18"/>
      <c r="Z768" s="18">
        <v>1</v>
      </c>
      <c r="AA768" s="82" t="s">
        <v>82</v>
      </c>
      <c r="AB768" s="4" t="s">
        <v>45</v>
      </c>
    </row>
    <row r="769" spans="1:28" ht="16">
      <c r="A769" s="9">
        <v>1</v>
      </c>
      <c r="B769" s="9">
        <v>3</v>
      </c>
      <c r="C769" s="9">
        <v>4</v>
      </c>
      <c r="D769" s="9" t="str">
        <f t="shared" si="76"/>
        <v>Dynan_E5_9740_334_19C</v>
      </c>
      <c r="E769" s="9" t="str">
        <f t="shared" si="80"/>
        <v>Dynan_E5_9740_334_19C_Lung_Block</v>
      </c>
      <c r="F769" s="282">
        <f t="shared" si="79"/>
        <v>19</v>
      </c>
      <c r="G769" s="227">
        <v>1</v>
      </c>
      <c r="H769" s="54" t="s">
        <v>239</v>
      </c>
      <c r="I769" s="47" t="s">
        <v>247</v>
      </c>
      <c r="J769" s="17">
        <v>9740</v>
      </c>
      <c r="K769" s="18" t="s">
        <v>241</v>
      </c>
      <c r="L769" s="47">
        <v>334</v>
      </c>
      <c r="M769" s="47" t="s">
        <v>248</v>
      </c>
      <c r="N769" s="81">
        <v>0.75</v>
      </c>
      <c r="O769" s="47" t="s">
        <v>35</v>
      </c>
      <c r="P769" s="47" t="s">
        <v>63</v>
      </c>
      <c r="Q769" s="19">
        <v>43606</v>
      </c>
      <c r="R769" s="20">
        <v>43771</v>
      </c>
      <c r="S769" s="26">
        <v>44313</v>
      </c>
      <c r="T769" s="16">
        <f t="shared" si="81"/>
        <v>542</v>
      </c>
      <c r="U769" s="16" t="s">
        <v>249</v>
      </c>
      <c r="V769" s="16">
        <v>0</v>
      </c>
      <c r="W769" s="18">
        <v>0</v>
      </c>
      <c r="X769" s="18"/>
      <c r="Y769" s="18"/>
      <c r="Z769" s="18"/>
      <c r="AA769" s="82"/>
      <c r="AB769" s="4" t="s">
        <v>45</v>
      </c>
    </row>
    <row r="770" spans="1:28" ht="16">
      <c r="A770" s="9">
        <v>1</v>
      </c>
      <c r="B770" s="9">
        <v>3</v>
      </c>
      <c r="C770" s="9">
        <v>4</v>
      </c>
      <c r="D770" s="9" t="str">
        <f t="shared" si="76"/>
        <v>Dynan_E5_9751_316_19C</v>
      </c>
      <c r="E770" s="9" t="str">
        <f t="shared" si="80"/>
        <v>Dynan_E5_9751_316_19C_Lung_Block</v>
      </c>
      <c r="F770" s="282">
        <f t="shared" si="79"/>
        <v>20</v>
      </c>
      <c r="G770" s="227">
        <v>1</v>
      </c>
      <c r="H770" s="54" t="s">
        <v>239</v>
      </c>
      <c r="I770" s="47" t="s">
        <v>247</v>
      </c>
      <c r="J770" s="17">
        <v>9751</v>
      </c>
      <c r="K770" s="18" t="s">
        <v>241</v>
      </c>
      <c r="L770" s="47">
        <v>316</v>
      </c>
      <c r="M770" s="47" t="s">
        <v>248</v>
      </c>
      <c r="N770" s="81">
        <v>0.75</v>
      </c>
      <c r="O770" s="47" t="s">
        <v>35</v>
      </c>
      <c r="P770" s="47" t="s">
        <v>63</v>
      </c>
      <c r="Q770" s="19">
        <v>43606</v>
      </c>
      <c r="R770" s="20">
        <v>43771</v>
      </c>
      <c r="S770" s="26">
        <v>44309</v>
      </c>
      <c r="T770" s="16">
        <f t="shared" si="81"/>
        <v>538</v>
      </c>
      <c r="U770" s="16" t="s">
        <v>173</v>
      </c>
      <c r="V770" s="16">
        <v>0</v>
      </c>
      <c r="W770" s="18">
        <v>0</v>
      </c>
      <c r="X770" s="18"/>
      <c r="Y770" s="18"/>
      <c r="Z770" s="18"/>
      <c r="AA770" s="82"/>
      <c r="AB770" s="4" t="s">
        <v>45</v>
      </c>
    </row>
    <row r="771" spans="1:28" ht="16">
      <c r="A771" s="9">
        <v>1</v>
      </c>
      <c r="B771" s="9">
        <v>3</v>
      </c>
      <c r="C771" s="9">
        <v>4</v>
      </c>
      <c r="D771" s="9" t="str">
        <f t="shared" si="76"/>
        <v>Dynan_E5_9754_315_19C</v>
      </c>
      <c r="E771" s="9" t="str">
        <f t="shared" si="80"/>
        <v>Dynan_E5_9754_315_19C_Lung_Block</v>
      </c>
      <c r="F771" s="282">
        <f t="shared" si="79"/>
        <v>21</v>
      </c>
      <c r="G771" s="227">
        <v>1</v>
      </c>
      <c r="H771" s="54" t="s">
        <v>239</v>
      </c>
      <c r="I771" s="47" t="s">
        <v>247</v>
      </c>
      <c r="J771" s="17">
        <v>9754</v>
      </c>
      <c r="K771" s="18" t="s">
        <v>241</v>
      </c>
      <c r="L771" s="47">
        <v>315</v>
      </c>
      <c r="M771" s="47" t="s">
        <v>248</v>
      </c>
      <c r="N771" s="81">
        <v>0.75</v>
      </c>
      <c r="O771" s="47" t="s">
        <v>35</v>
      </c>
      <c r="P771" s="47" t="s">
        <v>63</v>
      </c>
      <c r="Q771" s="19">
        <v>43606</v>
      </c>
      <c r="R771" s="20">
        <v>43771</v>
      </c>
      <c r="S771" s="26">
        <v>44308</v>
      </c>
      <c r="T771" s="16">
        <f t="shared" si="81"/>
        <v>537</v>
      </c>
      <c r="U771" s="16" t="s">
        <v>173</v>
      </c>
      <c r="V771" s="16">
        <v>0</v>
      </c>
      <c r="W771" s="18">
        <v>0</v>
      </c>
      <c r="X771" s="18"/>
      <c r="Y771" s="18"/>
      <c r="Z771" s="18"/>
      <c r="AA771" s="82" t="s">
        <v>260</v>
      </c>
      <c r="AB771" s="4" t="s">
        <v>45</v>
      </c>
    </row>
    <row r="772" spans="1:28" ht="16">
      <c r="A772" s="9">
        <v>1</v>
      </c>
      <c r="B772" s="9">
        <v>3</v>
      </c>
      <c r="C772" s="9">
        <v>4</v>
      </c>
      <c r="D772" s="9" t="str">
        <f t="shared" si="76"/>
        <v>Dynan_E5_9757_315_19C</v>
      </c>
      <c r="E772" s="9" t="str">
        <f t="shared" si="80"/>
        <v>Dynan_E5_9757_315_19C_Lung_Block</v>
      </c>
      <c r="F772" s="282">
        <f t="shared" si="79"/>
        <v>22</v>
      </c>
      <c r="G772" s="227">
        <v>1</v>
      </c>
      <c r="H772" s="54" t="s">
        <v>239</v>
      </c>
      <c r="I772" s="47" t="s">
        <v>247</v>
      </c>
      <c r="J772" s="17">
        <v>9757</v>
      </c>
      <c r="K772" s="18" t="s">
        <v>241</v>
      </c>
      <c r="L772" s="47">
        <v>315</v>
      </c>
      <c r="M772" s="47" t="s">
        <v>248</v>
      </c>
      <c r="N772" s="81">
        <v>0.75</v>
      </c>
      <c r="O772" s="47" t="s">
        <v>35</v>
      </c>
      <c r="P772" s="47" t="s">
        <v>63</v>
      </c>
      <c r="Q772" s="19">
        <v>43606</v>
      </c>
      <c r="R772" s="20">
        <v>43771</v>
      </c>
      <c r="S772" s="26">
        <v>44308</v>
      </c>
      <c r="T772" s="16">
        <f t="shared" si="81"/>
        <v>537</v>
      </c>
      <c r="U772" s="16" t="s">
        <v>173</v>
      </c>
      <c r="V772" s="16">
        <v>0</v>
      </c>
      <c r="W772" s="18">
        <v>0</v>
      </c>
      <c r="X772" s="18"/>
      <c r="Y772" s="18"/>
      <c r="Z772" s="18"/>
      <c r="AA772" s="82"/>
      <c r="AB772" s="4" t="s">
        <v>45</v>
      </c>
    </row>
    <row r="773" spans="1:28" ht="16">
      <c r="A773" s="9">
        <v>1</v>
      </c>
      <c r="B773" s="9">
        <v>3</v>
      </c>
      <c r="C773" s="9">
        <v>4</v>
      </c>
      <c r="D773" s="9" t="str">
        <f t="shared" si="76"/>
        <v>Dynan_E5_9757_316_19C</v>
      </c>
      <c r="E773" s="9" t="str">
        <f t="shared" si="80"/>
        <v>Dynan_E5_9757_316_19C_Lung_Block</v>
      </c>
      <c r="F773" s="282">
        <f t="shared" si="79"/>
        <v>23</v>
      </c>
      <c r="G773" s="227">
        <v>1</v>
      </c>
      <c r="H773" s="54" t="s">
        <v>239</v>
      </c>
      <c r="I773" s="47" t="s">
        <v>247</v>
      </c>
      <c r="J773" s="17">
        <v>9757</v>
      </c>
      <c r="K773" s="18" t="s">
        <v>241</v>
      </c>
      <c r="L773" s="47">
        <v>316</v>
      </c>
      <c r="M773" s="47" t="s">
        <v>248</v>
      </c>
      <c r="N773" s="81">
        <v>0.75</v>
      </c>
      <c r="O773" s="47" t="s">
        <v>35</v>
      </c>
      <c r="P773" s="47" t="s">
        <v>63</v>
      </c>
      <c r="Q773" s="19">
        <v>43606</v>
      </c>
      <c r="R773" s="20">
        <v>43771</v>
      </c>
      <c r="S773" s="26">
        <v>44309</v>
      </c>
      <c r="T773" s="16">
        <f t="shared" si="81"/>
        <v>538</v>
      </c>
      <c r="U773" s="16" t="s">
        <v>173</v>
      </c>
      <c r="V773" s="16">
        <v>0</v>
      </c>
      <c r="W773" s="18">
        <v>0</v>
      </c>
      <c r="X773" s="86"/>
      <c r="Y773" s="86"/>
      <c r="Z773" s="86"/>
      <c r="AA773" s="87"/>
      <c r="AB773" s="4" t="s">
        <v>45</v>
      </c>
    </row>
    <row r="774" spans="1:28" ht="16">
      <c r="A774" s="9">
        <v>1</v>
      </c>
      <c r="B774" s="9">
        <v>3</v>
      </c>
      <c r="C774" s="9">
        <v>4</v>
      </c>
      <c r="D774" s="9" t="str">
        <f t="shared" si="76"/>
        <v>Dynan_E5_9759_316_19C</v>
      </c>
      <c r="E774" s="9" t="str">
        <f t="shared" si="80"/>
        <v>Dynan_E5_9759_316_19C_Lung_Block</v>
      </c>
      <c r="F774" s="282">
        <f t="shared" si="79"/>
        <v>24</v>
      </c>
      <c r="G774" s="227">
        <v>1</v>
      </c>
      <c r="H774" s="54" t="s">
        <v>239</v>
      </c>
      <c r="I774" s="47" t="s">
        <v>247</v>
      </c>
      <c r="J774" s="17">
        <v>9759</v>
      </c>
      <c r="K774" s="18" t="s">
        <v>241</v>
      </c>
      <c r="L774" s="47">
        <v>316</v>
      </c>
      <c r="M774" s="47" t="s">
        <v>248</v>
      </c>
      <c r="N774" s="81">
        <v>0.75</v>
      </c>
      <c r="O774" s="47" t="s">
        <v>35</v>
      </c>
      <c r="P774" s="47" t="s">
        <v>63</v>
      </c>
      <c r="Q774" s="19">
        <v>43606</v>
      </c>
      <c r="R774" s="20">
        <v>43771</v>
      </c>
      <c r="S774" s="26">
        <v>44309</v>
      </c>
      <c r="T774" s="16">
        <f t="shared" si="81"/>
        <v>538</v>
      </c>
      <c r="U774" s="16" t="s">
        <v>173</v>
      </c>
      <c r="V774" s="16">
        <v>0</v>
      </c>
      <c r="W774" s="18">
        <v>0</v>
      </c>
      <c r="X774" s="86"/>
      <c r="Y774" s="86"/>
      <c r="Z774" s="86"/>
      <c r="AA774" s="87"/>
      <c r="AB774" s="4" t="s">
        <v>45</v>
      </c>
    </row>
    <row r="775" spans="1:28" ht="16">
      <c r="A775" s="150"/>
      <c r="B775" s="150"/>
      <c r="C775" s="150"/>
      <c r="D775" s="150"/>
      <c r="E775" s="150"/>
      <c r="F775" s="282"/>
      <c r="G775" s="227"/>
      <c r="H775" s="33"/>
      <c r="I775" s="31"/>
      <c r="J775" s="32"/>
      <c r="K775" s="9"/>
      <c r="L775" s="31"/>
      <c r="M775" s="31"/>
      <c r="N775" s="39"/>
      <c r="O775" s="31"/>
      <c r="P775" s="31"/>
      <c r="Q775" s="38"/>
      <c r="R775" s="36"/>
      <c r="S775" s="12"/>
      <c r="T775" s="79"/>
      <c r="U775" s="79"/>
      <c r="V775" s="129" t="s">
        <v>97</v>
      </c>
      <c r="W775" s="132">
        <f>SUM(W602:W774)</f>
        <v>46</v>
      </c>
      <c r="X775" s="132">
        <f>SUM(X602:X774)</f>
        <v>47</v>
      </c>
      <c r="Y775" s="132">
        <f>SUM(Y602:Y774)</f>
        <v>5</v>
      </c>
      <c r="Z775" s="132">
        <f>SUM(Z602:Z772)</f>
        <v>10</v>
      </c>
      <c r="AA775" s="89"/>
      <c r="AB775" s="37"/>
    </row>
    <row r="776" spans="1:28" ht="16">
      <c r="A776" s="150"/>
      <c r="B776" s="150"/>
      <c r="C776" s="150"/>
      <c r="D776" s="150"/>
      <c r="E776" s="150"/>
      <c r="F776" s="282"/>
      <c r="G776" s="227"/>
      <c r="H776" s="33"/>
      <c r="I776" s="31"/>
      <c r="J776" s="32"/>
      <c r="K776" s="9"/>
      <c r="L776" s="31"/>
      <c r="M776" s="31"/>
      <c r="N776" s="39"/>
      <c r="O776" s="31"/>
      <c r="P776" s="31"/>
      <c r="Q776" s="38"/>
      <c r="R776" s="36"/>
      <c r="S776" s="12"/>
      <c r="T776" s="79"/>
      <c r="U776" s="79"/>
      <c r="V776" s="129" t="s">
        <v>98</v>
      </c>
      <c r="W776" s="132">
        <v>173</v>
      </c>
      <c r="X776" s="133"/>
      <c r="Y776" s="133"/>
      <c r="Z776" s="132">
        <f>W776</f>
        <v>173</v>
      </c>
      <c r="AA776" s="89"/>
      <c r="AB776" s="37"/>
    </row>
    <row r="777" spans="1:28" ht="16">
      <c r="A777" s="150"/>
      <c r="B777" s="150"/>
      <c r="C777" s="150"/>
      <c r="D777" s="150"/>
      <c r="E777" s="150"/>
      <c r="F777" s="282"/>
      <c r="G777" s="227"/>
      <c r="H777" s="33"/>
      <c r="I777" s="31"/>
      <c r="J777" s="32"/>
      <c r="K777" s="9"/>
      <c r="L777" s="31"/>
      <c r="M777" s="31"/>
      <c r="N777" s="39"/>
      <c r="O777" s="31"/>
      <c r="P777" s="31"/>
      <c r="Q777" s="38"/>
      <c r="R777" s="36"/>
      <c r="S777" s="12"/>
      <c r="T777" s="79"/>
      <c r="U777" s="79"/>
      <c r="V777" s="129" t="s">
        <v>99</v>
      </c>
      <c r="W777" s="134">
        <f>W775/W776</f>
        <v>0.26589595375722541</v>
      </c>
      <c r="X777" s="133"/>
      <c r="Y777" s="133"/>
      <c r="Z777" s="134">
        <f>Z775/Z776</f>
        <v>5.7803468208092484E-2</v>
      </c>
      <c r="AA777" s="89"/>
      <c r="AB777" s="37"/>
    </row>
    <row r="778" spans="1:28">
      <c r="A778" s="150"/>
      <c r="B778" s="150"/>
      <c r="C778" s="150"/>
      <c r="D778" s="150"/>
      <c r="E778" s="150"/>
      <c r="F778" s="282"/>
      <c r="G778" s="227">
        <v>2</v>
      </c>
      <c r="H778" s="89" t="s">
        <v>261</v>
      </c>
      <c r="I778" s="9"/>
      <c r="J778" s="9"/>
      <c r="K778" s="9"/>
      <c r="L778" s="9"/>
      <c r="M778" s="9"/>
      <c r="N778" s="34"/>
      <c r="O778" s="9"/>
      <c r="P778" s="9"/>
      <c r="Q778" s="150"/>
      <c r="R778" s="150"/>
      <c r="S778" s="159"/>
      <c r="T778" s="160"/>
      <c r="U778" s="128"/>
      <c r="V778" s="128"/>
      <c r="W778" s="9"/>
      <c r="X778" s="9"/>
      <c r="Y778" s="9"/>
      <c r="Z778" s="9"/>
      <c r="AA778" s="150"/>
      <c r="AB778" s="150"/>
    </row>
    <row r="779" spans="1:28" s="437" customFormat="1" ht="16" hidden="1">
      <c r="A779" s="425" t="s">
        <v>58</v>
      </c>
      <c r="B779" s="425" t="s">
        <v>58</v>
      </c>
      <c r="C779" s="425" t="s">
        <v>58</v>
      </c>
      <c r="D779" s="426"/>
      <c r="E779" s="426"/>
      <c r="F779" s="760">
        <v>1</v>
      </c>
      <c r="G779" s="428">
        <v>2</v>
      </c>
      <c r="H779" s="429" t="s">
        <v>239</v>
      </c>
      <c r="I779" s="457" t="s">
        <v>247</v>
      </c>
      <c r="J779" s="458">
        <v>712</v>
      </c>
      <c r="K779" s="459" t="s">
        <v>241</v>
      </c>
      <c r="L779" s="457">
        <v>342</v>
      </c>
      <c r="M779" s="457" t="s">
        <v>248</v>
      </c>
      <c r="N779" s="460">
        <v>0.75</v>
      </c>
      <c r="O779" s="457" t="s">
        <v>35</v>
      </c>
      <c r="P779" s="457" t="s">
        <v>63</v>
      </c>
      <c r="Q779" s="461">
        <v>43606</v>
      </c>
      <c r="R779" s="461">
        <v>43771</v>
      </c>
      <c r="S779" s="462">
        <v>44314</v>
      </c>
      <c r="T779" s="435">
        <f>S779-R779</f>
        <v>543</v>
      </c>
      <c r="U779" s="463" t="s">
        <v>252</v>
      </c>
      <c r="V779" s="463">
        <v>0</v>
      </c>
      <c r="W779" s="459"/>
      <c r="X779" s="459"/>
      <c r="Y779" s="459"/>
      <c r="Z779" s="459"/>
      <c r="AA779" s="464" t="s">
        <v>262</v>
      </c>
      <c r="AB779" s="465"/>
    </row>
    <row r="780" spans="1:28" s="437" customFormat="1" ht="16" hidden="1">
      <c r="A780" s="425" t="s">
        <v>58</v>
      </c>
      <c r="B780" s="425" t="s">
        <v>58</v>
      </c>
      <c r="C780" s="425" t="s">
        <v>58</v>
      </c>
      <c r="D780" s="426"/>
      <c r="E780" s="426"/>
      <c r="F780" s="761">
        <v>2</v>
      </c>
      <c r="G780" s="467">
        <v>2</v>
      </c>
      <c r="H780" s="468" t="s">
        <v>239</v>
      </c>
      <c r="I780" s="430" t="s">
        <v>247</v>
      </c>
      <c r="J780" s="444">
        <v>9756</v>
      </c>
      <c r="K780" s="425" t="s">
        <v>241</v>
      </c>
      <c r="L780" s="430">
        <v>316</v>
      </c>
      <c r="M780" s="430" t="s">
        <v>248</v>
      </c>
      <c r="N780" s="449">
        <v>0.75</v>
      </c>
      <c r="O780" s="430" t="s">
        <v>35</v>
      </c>
      <c r="P780" s="430" t="s">
        <v>63</v>
      </c>
      <c r="Q780" s="445">
        <v>43606</v>
      </c>
      <c r="R780" s="433">
        <v>43771</v>
      </c>
      <c r="S780" s="434">
        <v>44309</v>
      </c>
      <c r="T780" s="435">
        <f>S780-R780</f>
        <v>538</v>
      </c>
      <c r="U780" s="450">
        <v>0</v>
      </c>
      <c r="V780" s="435">
        <v>0</v>
      </c>
      <c r="W780" s="430"/>
      <c r="X780" s="430"/>
      <c r="Y780" s="430"/>
      <c r="Z780" s="430"/>
      <c r="AA780" s="436" t="s">
        <v>102</v>
      </c>
      <c r="AB780" s="426"/>
    </row>
    <row r="781" spans="1:28" ht="16">
      <c r="A781" s="150"/>
      <c r="B781" s="150"/>
      <c r="C781" s="150"/>
      <c r="D781" s="150"/>
      <c r="E781" s="150"/>
      <c r="F781" s="282"/>
      <c r="G781" s="227"/>
      <c r="H781" s="33"/>
      <c r="I781" s="31"/>
      <c r="J781" s="32"/>
      <c r="K781" s="9"/>
      <c r="L781" s="31"/>
      <c r="M781" s="31"/>
      <c r="N781" s="39"/>
      <c r="O781" s="31"/>
      <c r="P781" s="31"/>
      <c r="Q781" s="38"/>
      <c r="R781" s="36"/>
      <c r="S781" s="12"/>
      <c r="T781" s="79"/>
      <c r="U781" s="79"/>
      <c r="V781" s="129" t="s">
        <v>98</v>
      </c>
      <c r="W781" s="130">
        <f>F780</f>
        <v>2</v>
      </c>
      <c r="X781" s="130"/>
      <c r="Y781" s="130"/>
      <c r="Z781" s="131"/>
      <c r="AA781" s="89"/>
      <c r="AB781" s="37"/>
    </row>
    <row r="782" spans="1:28">
      <c r="A782" s="150"/>
      <c r="B782" s="150"/>
      <c r="C782" s="150"/>
      <c r="D782" s="150"/>
      <c r="E782" s="150"/>
      <c r="F782" s="282"/>
      <c r="G782" s="227">
        <v>3</v>
      </c>
      <c r="H782" s="89" t="s">
        <v>103</v>
      </c>
      <c r="I782" s="9"/>
      <c r="J782" s="9"/>
      <c r="K782" s="9"/>
      <c r="L782" s="9"/>
      <c r="M782" s="9"/>
      <c r="N782" s="34"/>
      <c r="O782" s="9"/>
      <c r="P782" s="9"/>
      <c r="Q782" s="150"/>
      <c r="R782" s="150"/>
      <c r="S782" s="159"/>
      <c r="T782" s="160"/>
      <c r="U782" s="128"/>
      <c r="V782" s="128"/>
      <c r="W782" s="9"/>
      <c r="X782" s="9"/>
      <c r="Y782" s="9"/>
      <c r="Z782" s="9"/>
      <c r="AA782" s="150"/>
      <c r="AB782" s="150"/>
    </row>
    <row r="783" spans="1:28" ht="16">
      <c r="A783" s="9">
        <v>1</v>
      </c>
      <c r="B783" s="9">
        <v>3</v>
      </c>
      <c r="C783" s="9">
        <v>4</v>
      </c>
      <c r="D783" s="9" t="str">
        <f>"Dynan_"&amp;I783&amp;"_"&amp;J783&amp;"_"&amp;L783&amp;"_"&amp;K783</f>
        <v>Dynan_E5_707_336_19C</v>
      </c>
      <c r="E783" s="9" t="str">
        <f t="shared" ref="E783:E791" si="82">D783&amp;"_Lung_Block"</f>
        <v>Dynan_E5_707_336_19C_Lung_Block</v>
      </c>
      <c r="F783" s="282">
        <f>F774+1</f>
        <v>25</v>
      </c>
      <c r="G783" s="227">
        <v>3</v>
      </c>
      <c r="H783" s="23" t="s">
        <v>239</v>
      </c>
      <c r="I783" s="136" t="s">
        <v>247</v>
      </c>
      <c r="J783" s="137">
        <v>707</v>
      </c>
      <c r="K783" s="24" t="s">
        <v>241</v>
      </c>
      <c r="L783" s="136">
        <v>336</v>
      </c>
      <c r="M783" s="136" t="s">
        <v>248</v>
      </c>
      <c r="N783" s="155">
        <v>0.75</v>
      </c>
      <c r="O783" s="136" t="s">
        <v>35</v>
      </c>
      <c r="P783" s="136" t="s">
        <v>63</v>
      </c>
      <c r="Q783" s="144">
        <v>43606</v>
      </c>
      <c r="R783" s="139">
        <v>43771</v>
      </c>
      <c r="S783" s="140">
        <v>44285</v>
      </c>
      <c r="T783" s="135">
        <f t="shared" ref="T783:T794" si="83">S783-R783</f>
        <v>514</v>
      </c>
      <c r="U783" s="135" t="s">
        <v>249</v>
      </c>
      <c r="V783" s="135">
        <v>1</v>
      </c>
      <c r="W783" s="24">
        <v>0</v>
      </c>
      <c r="X783" s="24"/>
      <c r="Y783" s="24"/>
      <c r="Z783" s="24"/>
      <c r="AA783" s="156"/>
      <c r="AB783" s="152" t="s">
        <v>263</v>
      </c>
    </row>
    <row r="784" spans="1:28" s="437" customFormat="1" ht="16" hidden="1">
      <c r="A784" s="425" t="s">
        <v>58</v>
      </c>
      <c r="B784" s="425" t="s">
        <v>58</v>
      </c>
      <c r="C784" s="425" t="s">
        <v>58</v>
      </c>
      <c r="D784" s="9" t="str">
        <f t="shared" ref="D784:D790" si="84">I784&amp;"_"&amp;J784&amp;"_"&amp;L784&amp;"_"&amp;K784</f>
        <v>E5_709_336_19C</v>
      </c>
      <c r="E784" s="9" t="str">
        <f t="shared" si="82"/>
        <v>E5_709_336_19C_Lung_Block</v>
      </c>
      <c r="F784" s="760">
        <v>2</v>
      </c>
      <c r="G784" s="428">
        <v>3</v>
      </c>
      <c r="H784" s="429" t="s">
        <v>239</v>
      </c>
      <c r="I784" s="430" t="s">
        <v>247</v>
      </c>
      <c r="J784" s="444">
        <v>709</v>
      </c>
      <c r="K784" s="425" t="s">
        <v>241</v>
      </c>
      <c r="L784" s="430">
        <v>336</v>
      </c>
      <c r="M784" s="430" t="s">
        <v>248</v>
      </c>
      <c r="N784" s="449">
        <v>0.75</v>
      </c>
      <c r="O784" s="430" t="s">
        <v>35</v>
      </c>
      <c r="P784" s="430" t="s">
        <v>63</v>
      </c>
      <c r="Q784" s="445">
        <v>43606</v>
      </c>
      <c r="R784" s="433">
        <v>43771</v>
      </c>
      <c r="S784" s="434">
        <v>44285</v>
      </c>
      <c r="T784" s="435">
        <f t="shared" si="83"/>
        <v>514</v>
      </c>
      <c r="U784" s="435">
        <v>0</v>
      </c>
      <c r="V784" s="435">
        <v>1</v>
      </c>
      <c r="W784" s="430"/>
      <c r="X784" s="430"/>
      <c r="Y784" s="430"/>
      <c r="Z784" s="430"/>
      <c r="AA784" s="436"/>
      <c r="AB784" s="426" t="s">
        <v>104</v>
      </c>
    </row>
    <row r="785" spans="1:28" s="437" customFormat="1" ht="16" hidden="1">
      <c r="A785" s="425" t="s">
        <v>58</v>
      </c>
      <c r="B785" s="425" t="s">
        <v>58</v>
      </c>
      <c r="C785" s="425" t="s">
        <v>58</v>
      </c>
      <c r="D785" s="9" t="str">
        <f t="shared" si="84"/>
        <v>E5_3817_330_19C</v>
      </c>
      <c r="E785" s="9" t="str">
        <f t="shared" si="82"/>
        <v>E5_3817_330_19C_Lung_Block</v>
      </c>
      <c r="F785" s="760">
        <v>3</v>
      </c>
      <c r="G785" s="428">
        <v>3</v>
      </c>
      <c r="H785" s="429" t="s">
        <v>239</v>
      </c>
      <c r="I785" s="430" t="s">
        <v>247</v>
      </c>
      <c r="J785" s="444">
        <v>3817</v>
      </c>
      <c r="K785" s="425" t="s">
        <v>241</v>
      </c>
      <c r="L785" s="430">
        <v>330</v>
      </c>
      <c r="M785" s="430" t="s">
        <v>248</v>
      </c>
      <c r="N785" s="449">
        <v>0.75</v>
      </c>
      <c r="O785" s="430" t="s">
        <v>35</v>
      </c>
      <c r="P785" s="430" t="s">
        <v>63</v>
      </c>
      <c r="Q785" s="445">
        <v>43606</v>
      </c>
      <c r="R785" s="433">
        <v>43771</v>
      </c>
      <c r="S785" s="434">
        <v>44173</v>
      </c>
      <c r="T785" s="435">
        <f t="shared" si="83"/>
        <v>402</v>
      </c>
      <c r="U785" s="435">
        <v>0</v>
      </c>
      <c r="V785" s="435">
        <v>1</v>
      </c>
      <c r="W785" s="430"/>
      <c r="X785" s="430"/>
      <c r="Y785" s="430"/>
      <c r="Z785" s="430"/>
      <c r="AA785" s="436"/>
      <c r="AB785" s="426" t="s">
        <v>104</v>
      </c>
    </row>
    <row r="786" spans="1:28" ht="16">
      <c r="A786" s="9">
        <v>1</v>
      </c>
      <c r="B786" s="9">
        <v>3</v>
      </c>
      <c r="C786" s="9">
        <v>4</v>
      </c>
      <c r="D786" s="9" t="str">
        <f>"Dynan_"&amp;I786&amp;"_"&amp;J786&amp;"_"&amp;L786&amp;"_"&amp;K786</f>
        <v>Dynan_E5_3835_325_19C</v>
      </c>
      <c r="E786" s="9" t="str">
        <f t="shared" si="82"/>
        <v>Dynan_E5_3835_325_19C_Lung_Block</v>
      </c>
      <c r="F786" s="282">
        <f>F783+1</f>
        <v>26</v>
      </c>
      <c r="G786" s="227">
        <v>3</v>
      </c>
      <c r="H786" s="23" t="s">
        <v>239</v>
      </c>
      <c r="I786" s="136" t="s">
        <v>247</v>
      </c>
      <c r="J786" s="137">
        <v>3835</v>
      </c>
      <c r="K786" s="24" t="s">
        <v>241</v>
      </c>
      <c r="L786" s="136">
        <v>325</v>
      </c>
      <c r="M786" s="136" t="s">
        <v>248</v>
      </c>
      <c r="N786" s="155">
        <v>0.75</v>
      </c>
      <c r="O786" s="136" t="s">
        <v>35</v>
      </c>
      <c r="P786" s="136" t="s">
        <v>63</v>
      </c>
      <c r="Q786" s="144">
        <v>43606</v>
      </c>
      <c r="R786" s="139">
        <v>43771</v>
      </c>
      <c r="S786" s="140">
        <v>44042</v>
      </c>
      <c r="T786" s="135">
        <f t="shared" si="83"/>
        <v>271</v>
      </c>
      <c r="U786" s="135" t="s">
        <v>249</v>
      </c>
      <c r="V786" s="135">
        <v>1</v>
      </c>
      <c r="W786" s="24">
        <v>0</v>
      </c>
      <c r="X786" s="24"/>
      <c r="Y786" s="24"/>
      <c r="Z786" s="24"/>
      <c r="AA786" s="156"/>
      <c r="AB786" s="152" t="s">
        <v>264</v>
      </c>
    </row>
    <row r="787" spans="1:28" s="437" customFormat="1" ht="16" hidden="1">
      <c r="A787" s="425" t="s">
        <v>58</v>
      </c>
      <c r="B787" s="425" t="s">
        <v>58</v>
      </c>
      <c r="C787" s="425" t="s">
        <v>58</v>
      </c>
      <c r="D787" s="9" t="str">
        <f t="shared" si="84"/>
        <v>E5_3865_320_19C</v>
      </c>
      <c r="E787" s="9" t="str">
        <f t="shared" si="82"/>
        <v>E5_3865_320_19C_Lung_Block</v>
      </c>
      <c r="F787" s="282">
        <f>F784+1</f>
        <v>3</v>
      </c>
      <c r="G787" s="428">
        <v>3</v>
      </c>
      <c r="H787" s="429" t="s">
        <v>239</v>
      </c>
      <c r="I787" s="430" t="s">
        <v>247</v>
      </c>
      <c r="J787" s="444">
        <v>3865</v>
      </c>
      <c r="K787" s="425" t="s">
        <v>241</v>
      </c>
      <c r="L787" s="430">
        <v>320</v>
      </c>
      <c r="M787" s="430" t="s">
        <v>248</v>
      </c>
      <c r="N787" s="449">
        <v>0.75</v>
      </c>
      <c r="O787" s="430" t="s">
        <v>35</v>
      </c>
      <c r="P787" s="430" t="s">
        <v>63</v>
      </c>
      <c r="Q787" s="445">
        <v>43606</v>
      </c>
      <c r="R787" s="433">
        <v>43771</v>
      </c>
      <c r="S787" s="434">
        <v>44238</v>
      </c>
      <c r="T787" s="435">
        <f t="shared" si="83"/>
        <v>467</v>
      </c>
      <c r="U787" s="435">
        <v>0</v>
      </c>
      <c r="V787" s="435">
        <v>1</v>
      </c>
      <c r="W787" s="430"/>
      <c r="X787" s="430"/>
      <c r="Y787" s="430"/>
      <c r="Z787" s="430"/>
      <c r="AA787" s="436"/>
      <c r="AB787" s="426" t="s">
        <v>104</v>
      </c>
    </row>
    <row r="788" spans="1:28" s="437" customFormat="1" ht="16" hidden="1">
      <c r="A788" s="425" t="s">
        <v>58</v>
      </c>
      <c r="B788" s="425" t="s">
        <v>58</v>
      </c>
      <c r="C788" s="425" t="s">
        <v>58</v>
      </c>
      <c r="D788" s="9" t="str">
        <f t="shared" si="84"/>
        <v>E5_3891_344_19C</v>
      </c>
      <c r="E788" s="9" t="str">
        <f t="shared" si="82"/>
        <v>E5_3891_344_19C_Lung_Block</v>
      </c>
      <c r="F788" s="282">
        <f>F785+1</f>
        <v>4</v>
      </c>
      <c r="G788" s="428">
        <v>3</v>
      </c>
      <c r="H788" s="429" t="s">
        <v>239</v>
      </c>
      <c r="I788" s="430" t="s">
        <v>247</v>
      </c>
      <c r="J788" s="444">
        <v>3891</v>
      </c>
      <c r="K788" s="425" t="s">
        <v>241</v>
      </c>
      <c r="L788" s="430">
        <v>344</v>
      </c>
      <c r="M788" s="430" t="s">
        <v>248</v>
      </c>
      <c r="N788" s="449">
        <v>0.75</v>
      </c>
      <c r="O788" s="430" t="s">
        <v>35</v>
      </c>
      <c r="P788" s="430" t="s">
        <v>63</v>
      </c>
      <c r="Q788" s="445">
        <v>43606</v>
      </c>
      <c r="R788" s="433">
        <v>43771</v>
      </c>
      <c r="S788" s="434">
        <v>44279</v>
      </c>
      <c r="T788" s="435">
        <f t="shared" si="83"/>
        <v>508</v>
      </c>
      <c r="U788" s="435">
        <v>0</v>
      </c>
      <c r="V788" s="435">
        <v>1</v>
      </c>
      <c r="W788" s="430"/>
      <c r="X788" s="430"/>
      <c r="Y788" s="430"/>
      <c r="Z788" s="430"/>
      <c r="AA788" s="436"/>
      <c r="AB788" s="426" t="s">
        <v>104</v>
      </c>
    </row>
    <row r="789" spans="1:28" s="437" customFormat="1" ht="16" hidden="1">
      <c r="A789" s="425" t="s">
        <v>58</v>
      </c>
      <c r="B789" s="425" t="s">
        <v>58</v>
      </c>
      <c r="C789" s="425" t="s">
        <v>58</v>
      </c>
      <c r="D789" s="9" t="str">
        <f t="shared" si="84"/>
        <v>E5_3900_344_19C</v>
      </c>
      <c r="E789" s="9" t="str">
        <f t="shared" si="82"/>
        <v>E5_3900_344_19C_Lung_Block</v>
      </c>
      <c r="F789" s="282">
        <f>F786+1</f>
        <v>27</v>
      </c>
      <c r="G789" s="428">
        <v>3</v>
      </c>
      <c r="H789" s="429" t="s">
        <v>239</v>
      </c>
      <c r="I789" s="430" t="s">
        <v>247</v>
      </c>
      <c r="J789" s="444">
        <v>3900</v>
      </c>
      <c r="K789" s="425" t="s">
        <v>241</v>
      </c>
      <c r="L789" s="430">
        <v>344</v>
      </c>
      <c r="M789" s="430" t="s">
        <v>248</v>
      </c>
      <c r="N789" s="449">
        <v>0.75</v>
      </c>
      <c r="O789" s="430" t="s">
        <v>35</v>
      </c>
      <c r="P789" s="430" t="s">
        <v>63</v>
      </c>
      <c r="Q789" s="445">
        <v>43606</v>
      </c>
      <c r="R789" s="433">
        <v>43771</v>
      </c>
      <c r="S789" s="434">
        <v>44055</v>
      </c>
      <c r="T789" s="435">
        <f t="shared" si="83"/>
        <v>284</v>
      </c>
      <c r="U789" s="435">
        <v>0</v>
      </c>
      <c r="V789" s="435">
        <v>1</v>
      </c>
      <c r="W789" s="430"/>
      <c r="X789" s="430"/>
      <c r="Y789" s="430"/>
      <c r="Z789" s="430"/>
      <c r="AA789" s="436"/>
      <c r="AB789" s="426" t="s">
        <v>104</v>
      </c>
    </row>
    <row r="790" spans="1:28" s="437" customFormat="1" ht="16" hidden="1">
      <c r="A790" s="425" t="s">
        <v>58</v>
      </c>
      <c r="B790" s="425" t="s">
        <v>58</v>
      </c>
      <c r="C790" s="425" t="s">
        <v>58</v>
      </c>
      <c r="D790" s="9" t="str">
        <f t="shared" si="84"/>
        <v>E5_8415_305_19C</v>
      </c>
      <c r="E790" s="9" t="str">
        <f t="shared" si="82"/>
        <v>E5_8415_305_19C_Lung_Block</v>
      </c>
      <c r="F790" s="282">
        <f>F787+1</f>
        <v>4</v>
      </c>
      <c r="G790" s="428">
        <v>3</v>
      </c>
      <c r="H790" s="429" t="s">
        <v>239</v>
      </c>
      <c r="I790" s="430" t="s">
        <v>247</v>
      </c>
      <c r="J790" s="444">
        <v>8415</v>
      </c>
      <c r="K790" s="425" t="s">
        <v>241</v>
      </c>
      <c r="L790" s="430">
        <v>305</v>
      </c>
      <c r="M790" s="430" t="s">
        <v>248</v>
      </c>
      <c r="N790" s="449">
        <v>0.75</v>
      </c>
      <c r="O790" s="430" t="s">
        <v>35</v>
      </c>
      <c r="P790" s="430" t="s">
        <v>63</v>
      </c>
      <c r="Q790" s="445">
        <v>43606</v>
      </c>
      <c r="R790" s="433">
        <v>43771</v>
      </c>
      <c r="S790" s="434">
        <v>44300</v>
      </c>
      <c r="T790" s="435">
        <f t="shared" si="83"/>
        <v>529</v>
      </c>
      <c r="U790" s="435">
        <v>0</v>
      </c>
      <c r="V790" s="435">
        <v>1</v>
      </c>
      <c r="W790" s="469"/>
      <c r="X790" s="469" t="s">
        <v>45</v>
      </c>
      <c r="Y790" s="469" t="s">
        <v>45</v>
      </c>
      <c r="Z790" s="469"/>
      <c r="AA790" s="470" t="s">
        <v>45</v>
      </c>
      <c r="AB790" s="426" t="s">
        <v>104</v>
      </c>
    </row>
    <row r="791" spans="1:28" ht="16">
      <c r="A791" s="9">
        <v>1</v>
      </c>
      <c r="B791" s="9">
        <v>3</v>
      </c>
      <c r="C791" s="9">
        <v>4</v>
      </c>
      <c r="D791" s="9" t="str">
        <f>"Dynan_"&amp;I791&amp;"_"&amp;J791&amp;"_"&amp;L791&amp;"_"&amp;K791</f>
        <v>Dynan_E5_9396_303_19C</v>
      </c>
      <c r="E791" s="9" t="str">
        <f t="shared" si="82"/>
        <v>Dynan_E5_9396_303_19C_Lung_Block</v>
      </c>
      <c r="F791" s="282">
        <f>F786+1</f>
        <v>27</v>
      </c>
      <c r="G791" s="227">
        <v>3</v>
      </c>
      <c r="H791" s="23" t="s">
        <v>239</v>
      </c>
      <c r="I791" s="136" t="s">
        <v>247</v>
      </c>
      <c r="J791" s="137">
        <v>9396</v>
      </c>
      <c r="K791" s="24" t="s">
        <v>241</v>
      </c>
      <c r="L791" s="136">
        <v>303</v>
      </c>
      <c r="M791" s="136" t="s">
        <v>248</v>
      </c>
      <c r="N791" s="155">
        <v>0.75</v>
      </c>
      <c r="O791" s="136" t="s">
        <v>35</v>
      </c>
      <c r="P791" s="136" t="s">
        <v>63</v>
      </c>
      <c r="Q791" s="144">
        <v>43606</v>
      </c>
      <c r="R791" s="139">
        <v>43771</v>
      </c>
      <c r="S791" s="140">
        <v>44042</v>
      </c>
      <c r="T791" s="135">
        <f t="shared" si="83"/>
        <v>271</v>
      </c>
      <c r="U791" s="135" t="s">
        <v>164</v>
      </c>
      <c r="V791" s="135">
        <v>1</v>
      </c>
      <c r="W791" s="24">
        <v>0</v>
      </c>
      <c r="X791" s="24"/>
      <c r="Y791" s="24"/>
      <c r="Z791" s="24"/>
      <c r="AA791" s="156"/>
      <c r="AB791" s="152" t="s">
        <v>265</v>
      </c>
    </row>
    <row r="792" spans="1:28" s="437" customFormat="1" ht="16" hidden="1">
      <c r="A792" s="425" t="s">
        <v>58</v>
      </c>
      <c r="B792" s="425" t="s">
        <v>58</v>
      </c>
      <c r="C792" s="425" t="s">
        <v>58</v>
      </c>
      <c r="D792" s="426"/>
      <c r="E792" s="426"/>
      <c r="F792" s="760">
        <v>10</v>
      </c>
      <c r="G792" s="428">
        <v>3</v>
      </c>
      <c r="H792" s="429" t="s">
        <v>239</v>
      </c>
      <c r="I792" s="430" t="s">
        <v>247</v>
      </c>
      <c r="J792" s="444">
        <v>9726</v>
      </c>
      <c r="K792" s="425" t="s">
        <v>241</v>
      </c>
      <c r="L792" s="430">
        <v>314</v>
      </c>
      <c r="M792" s="430" t="s">
        <v>248</v>
      </c>
      <c r="N792" s="449">
        <v>0.75</v>
      </c>
      <c r="O792" s="430" t="s">
        <v>35</v>
      </c>
      <c r="P792" s="430" t="s">
        <v>63</v>
      </c>
      <c r="Q792" s="445">
        <v>43606</v>
      </c>
      <c r="R792" s="433">
        <v>43771</v>
      </c>
      <c r="S792" s="434">
        <v>44279</v>
      </c>
      <c r="T792" s="435">
        <f t="shared" si="83"/>
        <v>508</v>
      </c>
      <c r="U792" s="450">
        <v>0</v>
      </c>
      <c r="V792" s="435">
        <v>1</v>
      </c>
      <c r="W792" s="430"/>
      <c r="X792" s="430"/>
      <c r="Y792" s="430"/>
      <c r="Z792" s="430"/>
      <c r="AA792" s="436"/>
      <c r="AB792" s="426" t="s">
        <v>104</v>
      </c>
    </row>
    <row r="793" spans="1:28" s="437" customFormat="1" ht="16" hidden="1">
      <c r="A793" s="425" t="s">
        <v>58</v>
      </c>
      <c r="B793" s="425" t="s">
        <v>58</v>
      </c>
      <c r="C793" s="425" t="s">
        <v>58</v>
      </c>
      <c r="D793" s="426"/>
      <c r="E793" s="426"/>
      <c r="F793" s="760">
        <v>11</v>
      </c>
      <c r="G793" s="428">
        <v>3</v>
      </c>
      <c r="H793" s="429" t="s">
        <v>239</v>
      </c>
      <c r="I793" s="430" t="s">
        <v>247</v>
      </c>
      <c r="J793" s="444">
        <v>9750</v>
      </c>
      <c r="K793" s="425" t="s">
        <v>241</v>
      </c>
      <c r="L793" s="430">
        <v>315</v>
      </c>
      <c r="M793" s="430" t="s">
        <v>248</v>
      </c>
      <c r="N793" s="449">
        <v>0.75</v>
      </c>
      <c r="O793" s="430" t="s">
        <v>35</v>
      </c>
      <c r="P793" s="430" t="s">
        <v>63</v>
      </c>
      <c r="Q793" s="445">
        <v>43606</v>
      </c>
      <c r="R793" s="433">
        <v>43771</v>
      </c>
      <c r="S793" s="434">
        <v>44271</v>
      </c>
      <c r="T793" s="435">
        <f t="shared" si="83"/>
        <v>500</v>
      </c>
      <c r="U793" s="435">
        <v>0</v>
      </c>
      <c r="V793" s="435">
        <v>1</v>
      </c>
      <c r="W793" s="430"/>
      <c r="X793" s="430"/>
      <c r="Y793" s="430"/>
      <c r="Z793" s="430"/>
      <c r="AA793" s="436"/>
      <c r="AB793" s="426" t="s">
        <v>104</v>
      </c>
    </row>
    <row r="794" spans="1:28" s="437" customFormat="1" ht="16" hidden="1">
      <c r="A794" s="425" t="s">
        <v>58</v>
      </c>
      <c r="B794" s="425" t="s">
        <v>58</v>
      </c>
      <c r="C794" s="425" t="s">
        <v>58</v>
      </c>
      <c r="D794" s="426"/>
      <c r="E794" s="426"/>
      <c r="F794" s="760">
        <v>12</v>
      </c>
      <c r="G794" s="428">
        <v>3</v>
      </c>
      <c r="H794" s="429" t="s">
        <v>239</v>
      </c>
      <c r="I794" s="430" t="s">
        <v>247</v>
      </c>
      <c r="J794" s="444">
        <v>9755</v>
      </c>
      <c r="K794" s="425" t="s">
        <v>241</v>
      </c>
      <c r="L794" s="430">
        <v>315</v>
      </c>
      <c r="M794" s="430" t="s">
        <v>248</v>
      </c>
      <c r="N794" s="449">
        <v>0.75</v>
      </c>
      <c r="O794" s="430" t="s">
        <v>35</v>
      </c>
      <c r="P794" s="430" t="s">
        <v>63</v>
      </c>
      <c r="Q794" s="445">
        <v>43606</v>
      </c>
      <c r="R794" s="433">
        <v>43771</v>
      </c>
      <c r="S794" s="434">
        <v>44222</v>
      </c>
      <c r="T794" s="435">
        <f t="shared" si="83"/>
        <v>451</v>
      </c>
      <c r="U794" s="435">
        <v>0</v>
      </c>
      <c r="V794" s="435">
        <v>1</v>
      </c>
      <c r="W794" s="430"/>
      <c r="X794" s="430"/>
      <c r="Y794" s="430"/>
      <c r="Z794" s="430"/>
      <c r="AA794" s="436"/>
      <c r="AB794" s="426" t="s">
        <v>266</v>
      </c>
    </row>
    <row r="795" spans="1:28" ht="16">
      <c r="A795" s="150"/>
      <c r="B795" s="150"/>
      <c r="C795" s="150"/>
      <c r="D795" s="150"/>
      <c r="E795" s="150"/>
      <c r="F795" s="282"/>
      <c r="G795" s="227"/>
      <c r="H795" s="9"/>
      <c r="I795" s="9"/>
      <c r="J795" s="9"/>
      <c r="K795" s="9"/>
      <c r="L795" s="9"/>
      <c r="M795" s="9"/>
      <c r="N795" s="34"/>
      <c r="O795" s="9"/>
      <c r="P795" s="9"/>
      <c r="Q795" s="150"/>
      <c r="R795" s="150"/>
      <c r="S795" s="159"/>
      <c r="T795" s="160"/>
      <c r="U795" s="128"/>
      <c r="V795" s="129" t="s">
        <v>98</v>
      </c>
      <c r="W795" s="130">
        <f>F794</f>
        <v>12</v>
      </c>
      <c r="X795" s="130"/>
      <c r="Y795" s="130"/>
      <c r="Z795" s="131"/>
      <c r="AA795" s="150"/>
      <c r="AB795" s="150"/>
    </row>
    <row r="796" spans="1:28">
      <c r="A796" s="150"/>
      <c r="B796" s="150"/>
      <c r="C796" s="150"/>
      <c r="D796" s="150"/>
      <c r="E796" s="150"/>
      <c r="F796" s="282"/>
      <c r="G796" s="227"/>
      <c r="H796" s="9"/>
      <c r="I796" s="9"/>
      <c r="J796" s="9"/>
      <c r="K796" s="9"/>
      <c r="L796" s="9"/>
      <c r="M796" s="9"/>
      <c r="N796" s="34"/>
      <c r="O796" s="9"/>
      <c r="P796" s="9"/>
      <c r="Q796" s="150"/>
      <c r="R796" s="150"/>
      <c r="S796" s="159"/>
      <c r="T796" s="160"/>
      <c r="U796" s="128"/>
      <c r="V796" s="128"/>
      <c r="W796" s="9"/>
      <c r="X796" s="9"/>
      <c r="Y796" s="9"/>
      <c r="Z796" s="9"/>
      <c r="AA796" s="150"/>
      <c r="AB796" s="150"/>
    </row>
    <row r="797" spans="1:28">
      <c r="A797" s="150"/>
      <c r="B797" s="150"/>
      <c r="C797" s="150"/>
      <c r="D797" s="150"/>
      <c r="E797" s="150"/>
      <c r="F797" s="282"/>
      <c r="G797" s="227"/>
      <c r="H797" s="154" t="s">
        <v>125</v>
      </c>
      <c r="I797" s="9"/>
      <c r="J797" s="9"/>
      <c r="K797" s="9"/>
      <c r="L797" s="9"/>
      <c r="M797" s="9"/>
      <c r="N797" s="34"/>
      <c r="O797" s="9"/>
      <c r="P797" s="9"/>
      <c r="Q797" s="150"/>
      <c r="R797" s="150"/>
      <c r="S797" s="159"/>
      <c r="T797" s="160"/>
      <c r="U797" s="128"/>
      <c r="V797" s="128"/>
      <c r="W797" s="9"/>
      <c r="X797" s="9"/>
      <c r="Y797" s="9"/>
      <c r="Z797" s="9"/>
      <c r="AA797" s="150"/>
      <c r="AB797" s="150"/>
    </row>
    <row r="798" spans="1:28" s="437" customFormat="1" ht="16" hidden="1">
      <c r="A798" s="425" t="s">
        <v>58</v>
      </c>
      <c r="B798" s="425" t="s">
        <v>58</v>
      </c>
      <c r="C798" s="425" t="s">
        <v>58</v>
      </c>
      <c r="D798" s="426"/>
      <c r="E798" s="426"/>
      <c r="F798" s="760">
        <v>1</v>
      </c>
      <c r="G798" s="428">
        <v>4</v>
      </c>
      <c r="H798" s="429" t="s">
        <v>239</v>
      </c>
      <c r="I798" s="430" t="s">
        <v>247</v>
      </c>
      <c r="J798" s="444">
        <v>4638</v>
      </c>
      <c r="K798" s="425" t="s">
        <v>241</v>
      </c>
      <c r="L798" s="430">
        <v>306</v>
      </c>
      <c r="M798" s="430" t="s">
        <v>248</v>
      </c>
      <c r="N798" s="449">
        <v>0.75</v>
      </c>
      <c r="O798" s="430" t="s">
        <v>35</v>
      </c>
      <c r="P798" s="430" t="s">
        <v>63</v>
      </c>
      <c r="Q798" s="445">
        <v>43606</v>
      </c>
      <c r="R798" s="433">
        <v>43771</v>
      </c>
      <c r="S798" s="434">
        <v>43955</v>
      </c>
      <c r="T798" s="435">
        <f>S798-R798</f>
        <v>184</v>
      </c>
      <c r="U798" s="435" t="s">
        <v>164</v>
      </c>
      <c r="V798" s="435">
        <v>0</v>
      </c>
      <c r="W798" s="425">
        <v>0</v>
      </c>
      <c r="X798" s="425"/>
      <c r="Y798" s="425"/>
      <c r="Z798" s="425"/>
      <c r="AA798" s="452"/>
      <c r="AB798" s="426" t="s">
        <v>267</v>
      </c>
    </row>
    <row r="799" spans="1:28" s="437" customFormat="1" ht="16" hidden="1">
      <c r="A799" s="425" t="s">
        <v>58</v>
      </c>
      <c r="B799" s="425" t="s">
        <v>58</v>
      </c>
      <c r="C799" s="425" t="s">
        <v>58</v>
      </c>
      <c r="D799" s="426"/>
      <c r="E799" s="426"/>
      <c r="F799" s="760">
        <v>2</v>
      </c>
      <c r="G799" s="428">
        <v>4</v>
      </c>
      <c r="H799" s="429" t="s">
        <v>239</v>
      </c>
      <c r="I799" s="430" t="s">
        <v>247</v>
      </c>
      <c r="J799" s="444">
        <v>4642</v>
      </c>
      <c r="K799" s="425" t="s">
        <v>241</v>
      </c>
      <c r="L799" s="430">
        <v>306</v>
      </c>
      <c r="M799" s="430" t="s">
        <v>248</v>
      </c>
      <c r="N799" s="449">
        <v>0.75</v>
      </c>
      <c r="O799" s="430" t="s">
        <v>35</v>
      </c>
      <c r="P799" s="430" t="s">
        <v>63</v>
      </c>
      <c r="Q799" s="445">
        <v>43606</v>
      </c>
      <c r="R799" s="433">
        <v>43771</v>
      </c>
      <c r="S799" s="434">
        <v>43955</v>
      </c>
      <c r="T799" s="435">
        <f>S799-R799</f>
        <v>184</v>
      </c>
      <c r="U799" s="435" t="s">
        <v>164</v>
      </c>
      <c r="V799" s="435">
        <v>0</v>
      </c>
      <c r="W799" s="425">
        <v>0</v>
      </c>
      <c r="X799" s="425"/>
      <c r="Y799" s="425"/>
      <c r="Z799" s="425"/>
      <c r="AA799" s="452"/>
      <c r="AB799" s="426" t="s">
        <v>267</v>
      </c>
    </row>
    <row r="800" spans="1:28" s="437" customFormat="1" ht="16" hidden="1">
      <c r="A800" s="425" t="s">
        <v>58</v>
      </c>
      <c r="B800" s="425" t="s">
        <v>58</v>
      </c>
      <c r="C800" s="425" t="s">
        <v>58</v>
      </c>
      <c r="D800" s="426"/>
      <c r="E800" s="426"/>
      <c r="F800" s="760">
        <v>3</v>
      </c>
      <c r="G800" s="428">
        <v>4</v>
      </c>
      <c r="H800" s="429" t="s">
        <v>239</v>
      </c>
      <c r="I800" s="430" t="s">
        <v>247</v>
      </c>
      <c r="J800" s="444">
        <v>4643</v>
      </c>
      <c r="K800" s="425" t="s">
        <v>241</v>
      </c>
      <c r="L800" s="430">
        <v>306</v>
      </c>
      <c r="M800" s="430" t="s">
        <v>248</v>
      </c>
      <c r="N800" s="449">
        <v>0.75</v>
      </c>
      <c r="O800" s="430" t="s">
        <v>35</v>
      </c>
      <c r="P800" s="430" t="s">
        <v>63</v>
      </c>
      <c r="Q800" s="445">
        <v>43606</v>
      </c>
      <c r="R800" s="433">
        <v>43771</v>
      </c>
      <c r="S800" s="434">
        <v>43955</v>
      </c>
      <c r="T800" s="435">
        <f>S800-R800</f>
        <v>184</v>
      </c>
      <c r="U800" s="435" t="s">
        <v>164</v>
      </c>
      <c r="V800" s="435">
        <v>0</v>
      </c>
      <c r="W800" s="425">
        <v>0</v>
      </c>
      <c r="X800" s="425"/>
      <c r="Y800" s="425"/>
      <c r="Z800" s="425"/>
      <c r="AA800" s="452"/>
      <c r="AB800" s="426" t="s">
        <v>267</v>
      </c>
    </row>
    <row r="801" spans="1:28" ht="16">
      <c r="A801" s="150"/>
      <c r="B801" s="150"/>
      <c r="C801" s="150"/>
      <c r="D801" s="150"/>
      <c r="E801" s="150"/>
      <c r="F801" s="282"/>
      <c r="G801" s="227"/>
      <c r="H801" s="33"/>
      <c r="I801" s="31"/>
      <c r="J801" s="32"/>
      <c r="K801" s="9"/>
      <c r="L801" s="31"/>
      <c r="M801" s="31"/>
      <c r="N801" s="39"/>
      <c r="O801" s="31"/>
      <c r="P801" s="31"/>
      <c r="Q801" s="38"/>
      <c r="R801" s="36"/>
      <c r="S801" s="12"/>
      <c r="T801" s="79"/>
      <c r="U801" s="79"/>
      <c r="V801" s="129" t="s">
        <v>98</v>
      </c>
      <c r="W801" s="130">
        <f>F800</f>
        <v>3</v>
      </c>
      <c r="X801" s="130"/>
      <c r="Y801" s="130"/>
      <c r="Z801" s="131"/>
      <c r="AA801" s="6"/>
      <c r="AB801" s="150"/>
    </row>
    <row r="802" spans="1:28" ht="16">
      <c r="A802" s="150"/>
      <c r="B802" s="150"/>
      <c r="C802" s="150"/>
      <c r="D802" s="150"/>
      <c r="E802" s="150"/>
      <c r="F802" s="282"/>
      <c r="G802" s="227"/>
      <c r="H802" s="33"/>
      <c r="I802" s="31"/>
      <c r="J802" s="32"/>
      <c r="K802" s="9"/>
      <c r="L802" s="31"/>
      <c r="M802" s="31"/>
      <c r="N802" s="39"/>
      <c r="O802" s="31"/>
      <c r="P802" s="31"/>
      <c r="Q802" s="38"/>
      <c r="R802" s="36"/>
      <c r="S802" s="12"/>
      <c r="T802" s="79"/>
      <c r="U802" s="79"/>
      <c r="V802" s="79"/>
      <c r="W802" s="9"/>
      <c r="X802" s="9"/>
      <c r="Y802" s="9"/>
      <c r="Z802" s="9"/>
      <c r="AA802" s="6"/>
      <c r="AB802" s="150"/>
    </row>
    <row r="803" spans="1:28" ht="16">
      <c r="A803" s="150"/>
      <c r="B803" s="150"/>
      <c r="C803" s="150"/>
      <c r="D803" s="150"/>
      <c r="E803" s="150"/>
      <c r="F803" s="282"/>
      <c r="G803" s="227"/>
      <c r="H803" s="154" t="s">
        <v>133</v>
      </c>
      <c r="I803" s="31"/>
      <c r="J803" s="32"/>
      <c r="K803" s="9"/>
      <c r="L803" s="31"/>
      <c r="M803" s="31"/>
      <c r="N803" s="39"/>
      <c r="O803" s="31"/>
      <c r="P803" s="31"/>
      <c r="Q803" s="38"/>
      <c r="R803" s="36"/>
      <c r="S803" s="12"/>
      <c r="T803" s="79"/>
      <c r="U803" s="79"/>
      <c r="V803" s="79"/>
      <c r="W803" s="9"/>
      <c r="X803" s="9"/>
      <c r="Y803" s="9"/>
      <c r="Z803" s="9"/>
      <c r="AA803" s="6"/>
      <c r="AB803" s="150"/>
    </row>
    <row r="804" spans="1:28" s="437" customFormat="1" ht="16" hidden="1">
      <c r="A804" s="425" t="s">
        <v>58</v>
      </c>
      <c r="B804" s="425" t="s">
        <v>58</v>
      </c>
      <c r="C804" s="425" t="s">
        <v>58</v>
      </c>
      <c r="D804" s="426"/>
      <c r="E804" s="426"/>
      <c r="F804" s="760">
        <v>1</v>
      </c>
      <c r="G804" s="428">
        <v>5</v>
      </c>
      <c r="H804" s="429" t="s">
        <v>239</v>
      </c>
      <c r="I804" s="430" t="s">
        <v>247</v>
      </c>
      <c r="J804" s="471">
        <v>311.10000000000002</v>
      </c>
      <c r="K804" s="425" t="s">
        <v>241</v>
      </c>
      <c r="L804" s="430">
        <v>311</v>
      </c>
      <c r="M804" s="430" t="s">
        <v>248</v>
      </c>
      <c r="N804" s="449">
        <v>0.75</v>
      </c>
      <c r="O804" s="430" t="s">
        <v>35</v>
      </c>
      <c r="P804" s="430" t="s">
        <v>63</v>
      </c>
      <c r="Q804" s="445">
        <v>43606</v>
      </c>
      <c r="R804" s="433">
        <v>43771</v>
      </c>
      <c r="S804" s="434" t="s">
        <v>134</v>
      </c>
      <c r="T804" s="435"/>
      <c r="U804" s="435">
        <v>0</v>
      </c>
      <c r="V804" s="435"/>
      <c r="W804" s="430"/>
      <c r="X804" s="430"/>
      <c r="Y804" s="430"/>
      <c r="Z804" s="430"/>
      <c r="AA804" s="436"/>
      <c r="AB804" s="426" t="s">
        <v>136</v>
      </c>
    </row>
    <row r="805" spans="1:28" s="437" customFormat="1" ht="16" hidden="1">
      <c r="A805" s="425" t="s">
        <v>58</v>
      </c>
      <c r="B805" s="425" t="s">
        <v>58</v>
      </c>
      <c r="C805" s="425" t="s">
        <v>58</v>
      </c>
      <c r="D805" s="426"/>
      <c r="E805" s="426"/>
      <c r="F805" s="760">
        <v>2</v>
      </c>
      <c r="G805" s="428">
        <v>5</v>
      </c>
      <c r="H805" s="429" t="s">
        <v>239</v>
      </c>
      <c r="I805" s="430" t="s">
        <v>247</v>
      </c>
      <c r="J805" s="457">
        <v>321.10000000000002</v>
      </c>
      <c r="K805" s="425" t="s">
        <v>241</v>
      </c>
      <c r="L805" s="430">
        <v>321</v>
      </c>
      <c r="M805" s="430" t="s">
        <v>248</v>
      </c>
      <c r="N805" s="449">
        <v>0.75</v>
      </c>
      <c r="O805" s="430" t="s">
        <v>35</v>
      </c>
      <c r="P805" s="430" t="s">
        <v>63</v>
      </c>
      <c r="Q805" s="445">
        <v>43606</v>
      </c>
      <c r="R805" s="433">
        <v>43771</v>
      </c>
      <c r="S805" s="434" t="s">
        <v>134</v>
      </c>
      <c r="T805" s="435"/>
      <c r="U805" s="435">
        <v>0</v>
      </c>
      <c r="V805" s="435"/>
      <c r="W805" s="430"/>
      <c r="X805" s="430"/>
      <c r="Y805" s="430"/>
      <c r="Z805" s="430"/>
      <c r="AA805" s="436"/>
      <c r="AB805" s="426" t="s">
        <v>136</v>
      </c>
    </row>
    <row r="806" spans="1:28" s="437" customFormat="1" ht="16" hidden="1">
      <c r="A806" s="425" t="s">
        <v>58</v>
      </c>
      <c r="B806" s="425" t="s">
        <v>58</v>
      </c>
      <c r="C806" s="425" t="s">
        <v>58</v>
      </c>
      <c r="D806" s="426"/>
      <c r="E806" s="426"/>
      <c r="F806" s="760">
        <v>3</v>
      </c>
      <c r="G806" s="428">
        <v>5</v>
      </c>
      <c r="H806" s="429" t="s">
        <v>239</v>
      </c>
      <c r="I806" s="430" t="s">
        <v>247</v>
      </c>
      <c r="J806" s="457">
        <v>330.1</v>
      </c>
      <c r="K806" s="425" t="s">
        <v>241</v>
      </c>
      <c r="L806" s="430">
        <v>330</v>
      </c>
      <c r="M806" s="430" t="s">
        <v>248</v>
      </c>
      <c r="N806" s="449">
        <v>0.75</v>
      </c>
      <c r="O806" s="430" t="s">
        <v>35</v>
      </c>
      <c r="P806" s="430" t="s">
        <v>63</v>
      </c>
      <c r="Q806" s="445">
        <v>43606</v>
      </c>
      <c r="R806" s="433">
        <v>43771</v>
      </c>
      <c r="S806" s="434" t="s">
        <v>134</v>
      </c>
      <c r="T806" s="435"/>
      <c r="U806" s="435">
        <v>0</v>
      </c>
      <c r="V806" s="435"/>
      <c r="W806" s="430"/>
      <c r="X806" s="430"/>
      <c r="Y806" s="430"/>
      <c r="Z806" s="430"/>
      <c r="AA806" s="436"/>
      <c r="AB806" s="426" t="s">
        <v>136</v>
      </c>
    </row>
    <row r="807" spans="1:28" s="437" customFormat="1" ht="16" hidden="1">
      <c r="A807" s="425" t="s">
        <v>58</v>
      </c>
      <c r="B807" s="425" t="s">
        <v>58</v>
      </c>
      <c r="C807" s="425" t="s">
        <v>58</v>
      </c>
      <c r="D807" s="426"/>
      <c r="E807" s="426"/>
      <c r="F807" s="760">
        <v>4</v>
      </c>
      <c r="G807" s="428">
        <v>5</v>
      </c>
      <c r="H807" s="429" t="s">
        <v>239</v>
      </c>
      <c r="I807" s="430" t="s">
        <v>247</v>
      </c>
      <c r="J807" s="444">
        <v>3811</v>
      </c>
      <c r="K807" s="425" t="s">
        <v>241</v>
      </c>
      <c r="L807" s="430">
        <v>329</v>
      </c>
      <c r="M807" s="430" t="s">
        <v>248</v>
      </c>
      <c r="N807" s="449">
        <v>0.75</v>
      </c>
      <c r="O807" s="430" t="s">
        <v>35</v>
      </c>
      <c r="P807" s="430" t="s">
        <v>63</v>
      </c>
      <c r="Q807" s="445">
        <v>43606</v>
      </c>
      <c r="R807" s="433">
        <v>43771</v>
      </c>
      <c r="S807" s="434" t="s">
        <v>134</v>
      </c>
      <c r="T807" s="435"/>
      <c r="U807" s="435">
        <v>0</v>
      </c>
      <c r="V807" s="435"/>
      <c r="W807" s="430"/>
      <c r="X807" s="430"/>
      <c r="Y807" s="430"/>
      <c r="Z807" s="430"/>
      <c r="AA807" s="436"/>
      <c r="AB807" s="426" t="s">
        <v>136</v>
      </c>
    </row>
    <row r="808" spans="1:28" s="437" customFormat="1" ht="16" hidden="1">
      <c r="A808" s="425" t="s">
        <v>58</v>
      </c>
      <c r="B808" s="425" t="s">
        <v>58</v>
      </c>
      <c r="C808" s="425" t="s">
        <v>58</v>
      </c>
      <c r="D808" s="426"/>
      <c r="E808" s="426"/>
      <c r="F808" s="760">
        <v>5</v>
      </c>
      <c r="G808" s="428">
        <v>5</v>
      </c>
      <c r="H808" s="429" t="s">
        <v>239</v>
      </c>
      <c r="I808" s="430" t="s">
        <v>247</v>
      </c>
      <c r="J808" s="444">
        <v>3868</v>
      </c>
      <c r="K808" s="425" t="s">
        <v>241</v>
      </c>
      <c r="L808" s="430">
        <v>319</v>
      </c>
      <c r="M808" s="430" t="s">
        <v>248</v>
      </c>
      <c r="N808" s="449">
        <v>0.75</v>
      </c>
      <c r="O808" s="430" t="s">
        <v>35</v>
      </c>
      <c r="P808" s="430" t="s">
        <v>63</v>
      </c>
      <c r="Q808" s="445">
        <v>43606</v>
      </c>
      <c r="R808" s="433">
        <v>43771</v>
      </c>
      <c r="S808" s="434" t="s">
        <v>134</v>
      </c>
      <c r="T808" s="435"/>
      <c r="U808" s="435">
        <v>0</v>
      </c>
      <c r="V808" s="435"/>
      <c r="W808" s="425"/>
      <c r="X808" s="425"/>
      <c r="Y808" s="425"/>
      <c r="Z808" s="425"/>
      <c r="AA808" s="436"/>
      <c r="AB808" s="426" t="s">
        <v>136</v>
      </c>
    </row>
    <row r="809" spans="1:28" s="437" customFormat="1" ht="16" hidden="1">
      <c r="A809" s="425" t="s">
        <v>58</v>
      </c>
      <c r="B809" s="425" t="s">
        <v>58</v>
      </c>
      <c r="C809" s="425" t="s">
        <v>58</v>
      </c>
      <c r="D809" s="426"/>
      <c r="E809" s="426"/>
      <c r="F809" s="760">
        <v>6</v>
      </c>
      <c r="G809" s="428">
        <v>5</v>
      </c>
      <c r="H809" s="429" t="s">
        <v>239</v>
      </c>
      <c r="I809" s="430" t="s">
        <v>247</v>
      </c>
      <c r="J809" s="444">
        <v>3869</v>
      </c>
      <c r="K809" s="425" t="s">
        <v>241</v>
      </c>
      <c r="L809" s="430">
        <v>319</v>
      </c>
      <c r="M809" s="430" t="s">
        <v>248</v>
      </c>
      <c r="N809" s="449">
        <v>0.75</v>
      </c>
      <c r="O809" s="430" t="s">
        <v>35</v>
      </c>
      <c r="P809" s="430" t="s">
        <v>63</v>
      </c>
      <c r="Q809" s="445">
        <v>43606</v>
      </c>
      <c r="R809" s="433">
        <v>43771</v>
      </c>
      <c r="S809" s="434" t="s">
        <v>134</v>
      </c>
      <c r="T809" s="435"/>
      <c r="U809" s="435">
        <v>0</v>
      </c>
      <c r="V809" s="435"/>
      <c r="W809" s="425"/>
      <c r="X809" s="425"/>
      <c r="Y809" s="425"/>
      <c r="Z809" s="425"/>
      <c r="AA809" s="452"/>
      <c r="AB809" s="426" t="s">
        <v>136</v>
      </c>
    </row>
    <row r="810" spans="1:28" s="437" customFormat="1" ht="16" hidden="1">
      <c r="A810" s="425" t="s">
        <v>58</v>
      </c>
      <c r="B810" s="425" t="s">
        <v>58</v>
      </c>
      <c r="C810" s="425" t="s">
        <v>58</v>
      </c>
      <c r="D810" s="426"/>
      <c r="E810" s="426"/>
      <c r="F810" s="760">
        <v>7</v>
      </c>
      <c r="G810" s="428">
        <v>5</v>
      </c>
      <c r="H810" s="429" t="s">
        <v>239</v>
      </c>
      <c r="I810" s="430" t="s">
        <v>247</v>
      </c>
      <c r="J810" s="444">
        <v>3897</v>
      </c>
      <c r="K810" s="425" t="s">
        <v>241</v>
      </c>
      <c r="L810" s="430">
        <v>343</v>
      </c>
      <c r="M810" s="430" t="s">
        <v>248</v>
      </c>
      <c r="N810" s="449">
        <v>0.75</v>
      </c>
      <c r="O810" s="430" t="s">
        <v>35</v>
      </c>
      <c r="P810" s="430" t="s">
        <v>63</v>
      </c>
      <c r="Q810" s="445">
        <v>43606</v>
      </c>
      <c r="R810" s="433">
        <v>43771</v>
      </c>
      <c r="S810" s="434" t="s">
        <v>134</v>
      </c>
      <c r="T810" s="435"/>
      <c r="U810" s="435">
        <v>0</v>
      </c>
      <c r="V810" s="435"/>
      <c r="W810" s="430"/>
      <c r="X810" s="430"/>
      <c r="Y810" s="430"/>
      <c r="Z810" s="430"/>
      <c r="AA810" s="436"/>
      <c r="AB810" s="426" t="s">
        <v>136</v>
      </c>
    </row>
    <row r="811" spans="1:28" s="437" customFormat="1" ht="16" hidden="1">
      <c r="A811" s="425" t="s">
        <v>58</v>
      </c>
      <c r="B811" s="425" t="s">
        <v>58</v>
      </c>
      <c r="C811" s="425" t="s">
        <v>58</v>
      </c>
      <c r="D811" s="426"/>
      <c r="E811" s="426"/>
      <c r="F811" s="760">
        <v>8</v>
      </c>
      <c r="G811" s="428">
        <v>5</v>
      </c>
      <c r="H811" s="429" t="s">
        <v>239</v>
      </c>
      <c r="I811" s="430" t="s">
        <v>247</v>
      </c>
      <c r="J811" s="444">
        <v>4628</v>
      </c>
      <c r="K811" s="425" t="s">
        <v>241</v>
      </c>
      <c r="L811" s="430">
        <v>312</v>
      </c>
      <c r="M811" s="430" t="s">
        <v>248</v>
      </c>
      <c r="N811" s="449">
        <v>0.75</v>
      </c>
      <c r="O811" s="430" t="s">
        <v>35</v>
      </c>
      <c r="P811" s="430" t="s">
        <v>63</v>
      </c>
      <c r="Q811" s="445">
        <v>43606</v>
      </c>
      <c r="R811" s="433">
        <v>43771</v>
      </c>
      <c r="S811" s="434" t="s">
        <v>134</v>
      </c>
      <c r="T811" s="435"/>
      <c r="U811" s="435">
        <v>0</v>
      </c>
      <c r="V811" s="435"/>
      <c r="W811" s="430"/>
      <c r="X811" s="430"/>
      <c r="Y811" s="430"/>
      <c r="Z811" s="430"/>
      <c r="AA811" s="436"/>
      <c r="AB811" s="426" t="s">
        <v>136</v>
      </c>
    </row>
    <row r="812" spans="1:28" s="437" customFormat="1" ht="16" hidden="1">
      <c r="A812" s="425" t="s">
        <v>58</v>
      </c>
      <c r="B812" s="425" t="s">
        <v>58</v>
      </c>
      <c r="C812" s="425" t="s">
        <v>58</v>
      </c>
      <c r="D812" s="426"/>
      <c r="E812" s="426"/>
      <c r="F812" s="760">
        <v>9</v>
      </c>
      <c r="G812" s="428">
        <v>5</v>
      </c>
      <c r="H812" s="429" t="s">
        <v>239</v>
      </c>
      <c r="I812" s="430" t="s">
        <v>247</v>
      </c>
      <c r="J812" s="444">
        <v>9718</v>
      </c>
      <c r="K812" s="425" t="s">
        <v>241</v>
      </c>
      <c r="L812" s="430">
        <v>331</v>
      </c>
      <c r="M812" s="430" t="s">
        <v>248</v>
      </c>
      <c r="N812" s="449">
        <v>0.75</v>
      </c>
      <c r="O812" s="430" t="s">
        <v>35</v>
      </c>
      <c r="P812" s="430" t="s">
        <v>63</v>
      </c>
      <c r="Q812" s="445">
        <v>43606</v>
      </c>
      <c r="R812" s="433">
        <v>43771</v>
      </c>
      <c r="S812" s="434" t="s">
        <v>134</v>
      </c>
      <c r="T812" s="435"/>
      <c r="U812" s="435">
        <v>0</v>
      </c>
      <c r="V812" s="435"/>
      <c r="W812" s="430"/>
      <c r="X812" s="430"/>
      <c r="Y812" s="430"/>
      <c r="Z812" s="430"/>
      <c r="AA812" s="436"/>
      <c r="AB812" s="426" t="s">
        <v>136</v>
      </c>
    </row>
    <row r="813" spans="1:28" s="437" customFormat="1" ht="16" hidden="1">
      <c r="A813" s="425" t="s">
        <v>58</v>
      </c>
      <c r="B813" s="425" t="s">
        <v>58</v>
      </c>
      <c r="C813" s="425" t="s">
        <v>58</v>
      </c>
      <c r="D813" s="426"/>
      <c r="E813" s="426"/>
      <c r="F813" s="760">
        <v>10</v>
      </c>
      <c r="G813" s="428">
        <v>5</v>
      </c>
      <c r="H813" s="429" t="s">
        <v>239</v>
      </c>
      <c r="I813" s="430" t="s">
        <v>247</v>
      </c>
      <c r="J813" s="444">
        <v>9756</v>
      </c>
      <c r="K813" s="425" t="s">
        <v>241</v>
      </c>
      <c r="L813" s="430">
        <v>315</v>
      </c>
      <c r="M813" s="430" t="s">
        <v>248</v>
      </c>
      <c r="N813" s="449">
        <v>0.75</v>
      </c>
      <c r="O813" s="430" t="s">
        <v>35</v>
      </c>
      <c r="P813" s="430" t="s">
        <v>63</v>
      </c>
      <c r="Q813" s="445">
        <v>43606</v>
      </c>
      <c r="R813" s="433">
        <v>43771</v>
      </c>
      <c r="S813" s="434" t="s">
        <v>134</v>
      </c>
      <c r="T813" s="435"/>
      <c r="U813" s="435">
        <v>0</v>
      </c>
      <c r="V813" s="435"/>
      <c r="W813" s="430"/>
      <c r="X813" s="430"/>
      <c r="Y813" s="430"/>
      <c r="Z813" s="430"/>
      <c r="AA813" s="436"/>
      <c r="AB813" s="426" t="s">
        <v>136</v>
      </c>
    </row>
    <row r="814" spans="1:28" ht="16">
      <c r="A814" s="824" t="str">
        <f>"Total Subjects Received "&amp;"("&amp;I809&amp;")"</f>
        <v>Total Subjects Received (E5)</v>
      </c>
      <c r="B814" s="825"/>
      <c r="C814" s="826"/>
      <c r="D814" s="788" t="s">
        <v>268</v>
      </c>
      <c r="E814" s="788" t="s">
        <v>268</v>
      </c>
      <c r="F814" s="282"/>
      <c r="G814" s="227"/>
      <c r="H814" s="33"/>
      <c r="I814" s="31"/>
      <c r="J814" s="32"/>
      <c r="K814" s="9"/>
      <c r="L814" s="31"/>
      <c r="M814" s="31"/>
      <c r="N814" s="39"/>
      <c r="O814" s="31"/>
      <c r="P814" s="31"/>
      <c r="Q814" s="38"/>
      <c r="R814" s="36"/>
      <c r="S814" s="12"/>
      <c r="T814" s="79"/>
      <c r="U814" s="79"/>
      <c r="V814" s="129" t="s">
        <v>98</v>
      </c>
      <c r="W814" s="130">
        <f>F813</f>
        <v>10</v>
      </c>
      <c r="X814" s="130"/>
      <c r="Y814" s="130"/>
      <c r="Z814" s="131"/>
      <c r="AA814" s="89"/>
      <c r="AB814" s="37"/>
    </row>
    <row r="815" spans="1:28" ht="16">
      <c r="A815" s="150"/>
      <c r="B815" s="150"/>
      <c r="C815" s="150"/>
      <c r="D815" s="150"/>
      <c r="E815" s="150"/>
      <c r="F815" s="282"/>
      <c r="G815" s="227"/>
      <c r="H815" s="33"/>
      <c r="I815" s="31"/>
      <c r="J815" s="32"/>
      <c r="K815" s="9"/>
      <c r="L815" s="31"/>
      <c r="M815" s="31"/>
      <c r="N815" s="39"/>
      <c r="O815" s="31"/>
      <c r="P815" s="31"/>
      <c r="Q815" s="38"/>
      <c r="R815" s="36"/>
      <c r="S815" s="12"/>
      <c r="T815" s="79"/>
      <c r="U815" s="79"/>
      <c r="V815" s="79"/>
      <c r="W815" s="9"/>
      <c r="X815" s="88"/>
      <c r="Y815" s="88"/>
      <c r="Z815" s="88"/>
      <c r="AA815" s="89"/>
      <c r="AB815" s="37"/>
    </row>
    <row r="816" spans="1:28" ht="16">
      <c r="A816" s="150"/>
      <c r="B816" s="150"/>
      <c r="C816" s="150"/>
      <c r="D816" s="150"/>
      <c r="E816" s="150"/>
      <c r="F816" s="282"/>
      <c r="G816" s="227">
        <v>1</v>
      </c>
      <c r="H816" s="239" t="s">
        <v>61</v>
      </c>
      <c r="I816" s="31"/>
      <c r="J816" s="32"/>
      <c r="K816" s="9"/>
      <c r="L816" s="31"/>
      <c r="M816" s="31"/>
      <c r="N816" s="39"/>
      <c r="O816" s="31"/>
      <c r="P816" s="31"/>
      <c r="Q816" s="38"/>
      <c r="R816" s="36"/>
      <c r="S816" s="12"/>
      <c r="T816" s="79"/>
      <c r="U816" s="79"/>
      <c r="V816" s="79"/>
      <c r="W816" s="9"/>
      <c r="X816" s="88"/>
      <c r="Y816" s="88"/>
      <c r="Z816" s="88"/>
      <c r="AA816" s="89"/>
      <c r="AB816" s="37"/>
    </row>
    <row r="817" spans="1:28" ht="16">
      <c r="A817" s="9">
        <v>1</v>
      </c>
      <c r="B817" s="9">
        <v>3</v>
      </c>
      <c r="C817" s="9">
        <v>5</v>
      </c>
      <c r="D817" s="9" t="str">
        <f t="shared" ref="D817:D880" si="85">"Dynan_"&amp;I817&amp;"_"&amp;J817&amp;"_"&amp;L817&amp;"_"&amp;K817</f>
        <v>Dynan_E6_5_381_19C</v>
      </c>
      <c r="E817" s="9" t="str">
        <f t="shared" ref="E817:E848" si="86">D817&amp;"_Lung_Block"</f>
        <v>Dynan_E6_5_381_19C_Lung_Block</v>
      </c>
      <c r="F817" s="282">
        <f>1</f>
        <v>1</v>
      </c>
      <c r="G817" s="227">
        <v>1</v>
      </c>
      <c r="H817" s="94" t="s">
        <v>239</v>
      </c>
      <c r="I817" s="92" t="s">
        <v>269</v>
      </c>
      <c r="J817" s="93">
        <v>5</v>
      </c>
      <c r="K817" s="94" t="s">
        <v>241</v>
      </c>
      <c r="L817" s="92">
        <v>381</v>
      </c>
      <c r="M817" s="92" t="s">
        <v>248</v>
      </c>
      <c r="N817" s="95">
        <v>0.75</v>
      </c>
      <c r="O817" s="92" t="s">
        <v>39</v>
      </c>
      <c r="P817" s="92" t="s">
        <v>63</v>
      </c>
      <c r="Q817" s="96">
        <v>43606</v>
      </c>
      <c r="R817" s="97">
        <v>43771</v>
      </c>
      <c r="S817" s="98">
        <v>44321</v>
      </c>
      <c r="T817" s="106">
        <f t="shared" ref="T817:T848" si="87">S817-R817</f>
        <v>550</v>
      </c>
      <c r="U817" s="106" t="s">
        <v>184</v>
      </c>
      <c r="V817" s="106">
        <v>0</v>
      </c>
      <c r="W817" s="94">
        <v>0</v>
      </c>
      <c r="X817" s="94"/>
      <c r="Y817" s="94"/>
      <c r="Z817" s="94"/>
      <c r="AA817" s="100"/>
      <c r="AB817" s="99" t="s">
        <v>45</v>
      </c>
    </row>
    <row r="818" spans="1:28" ht="16">
      <c r="A818" s="9">
        <v>1</v>
      </c>
      <c r="B818" s="9">
        <v>3</v>
      </c>
      <c r="C818" s="9">
        <v>5</v>
      </c>
      <c r="D818" s="9" t="str">
        <f t="shared" si="85"/>
        <v>Dynan_E6_6_381_19C</v>
      </c>
      <c r="E818" s="9" t="str">
        <f t="shared" si="86"/>
        <v>Dynan_E6_6_381_19C_Lung_Block</v>
      </c>
      <c r="F818" s="282">
        <f>F817+1</f>
        <v>2</v>
      </c>
      <c r="G818" s="227">
        <v>1</v>
      </c>
      <c r="H818" s="94" t="s">
        <v>239</v>
      </c>
      <c r="I818" s="92" t="s">
        <v>269</v>
      </c>
      <c r="J818" s="93">
        <v>6</v>
      </c>
      <c r="K818" s="94" t="s">
        <v>241</v>
      </c>
      <c r="L818" s="92">
        <v>381</v>
      </c>
      <c r="M818" s="92" t="s">
        <v>248</v>
      </c>
      <c r="N818" s="95">
        <v>0.75</v>
      </c>
      <c r="O818" s="92" t="s">
        <v>39</v>
      </c>
      <c r="P818" s="92" t="s">
        <v>63</v>
      </c>
      <c r="Q818" s="96">
        <v>43606</v>
      </c>
      <c r="R818" s="97">
        <v>43771</v>
      </c>
      <c r="S818" s="98">
        <v>44321</v>
      </c>
      <c r="T818" s="106">
        <f t="shared" si="87"/>
        <v>550</v>
      </c>
      <c r="U818" s="106" t="s">
        <v>184</v>
      </c>
      <c r="V818" s="106">
        <v>0</v>
      </c>
      <c r="W818" s="94">
        <v>0</v>
      </c>
      <c r="X818" s="94"/>
      <c r="Y818" s="94"/>
      <c r="Z818" s="94">
        <v>1</v>
      </c>
      <c r="AA818" s="100" t="s">
        <v>270</v>
      </c>
      <c r="AB818" s="99" t="s">
        <v>45</v>
      </c>
    </row>
    <row r="819" spans="1:28" ht="16">
      <c r="A819" s="9">
        <v>1</v>
      </c>
      <c r="B819" s="9">
        <v>3</v>
      </c>
      <c r="C819" s="9">
        <v>5</v>
      </c>
      <c r="D819" s="9" t="str">
        <f t="shared" si="85"/>
        <v>Dynan_E6_25_381_19C</v>
      </c>
      <c r="E819" s="9" t="str">
        <f t="shared" si="86"/>
        <v>Dynan_E6_25_381_19C_Lung_Block</v>
      </c>
      <c r="F819" s="282">
        <f t="shared" ref="F819:F847" si="88">F818+1</f>
        <v>3</v>
      </c>
      <c r="G819" s="227">
        <v>1</v>
      </c>
      <c r="H819" s="94" t="s">
        <v>239</v>
      </c>
      <c r="I819" s="92" t="s">
        <v>269</v>
      </c>
      <c r="J819" s="93">
        <v>25</v>
      </c>
      <c r="K819" s="94" t="s">
        <v>241</v>
      </c>
      <c r="L819" s="92">
        <v>381</v>
      </c>
      <c r="M819" s="92" t="s">
        <v>248</v>
      </c>
      <c r="N819" s="95">
        <v>0.75</v>
      </c>
      <c r="O819" s="92" t="s">
        <v>39</v>
      </c>
      <c r="P819" s="92" t="s">
        <v>63</v>
      </c>
      <c r="Q819" s="96">
        <v>43606</v>
      </c>
      <c r="R819" s="97">
        <v>43771</v>
      </c>
      <c r="S819" s="98">
        <v>44321</v>
      </c>
      <c r="T819" s="106">
        <f t="shared" si="87"/>
        <v>550</v>
      </c>
      <c r="U819" s="106" t="s">
        <v>184</v>
      </c>
      <c r="V819" s="106">
        <v>0</v>
      </c>
      <c r="W819" s="94">
        <v>0</v>
      </c>
      <c r="X819" s="94"/>
      <c r="Y819" s="94"/>
      <c r="Z819" s="94"/>
      <c r="AA819" s="100"/>
      <c r="AB819" s="99" t="s">
        <v>45</v>
      </c>
    </row>
    <row r="820" spans="1:28" ht="16">
      <c r="A820" s="9">
        <v>1</v>
      </c>
      <c r="B820" s="9">
        <v>3</v>
      </c>
      <c r="C820" s="9">
        <v>5</v>
      </c>
      <c r="D820" s="9" t="str">
        <f t="shared" si="85"/>
        <v>Dynan_E6_28_407_19C</v>
      </c>
      <c r="E820" s="9" t="str">
        <f t="shared" si="86"/>
        <v>Dynan_E6_28_407_19C_Lung_Block</v>
      </c>
      <c r="F820" s="282">
        <f t="shared" si="88"/>
        <v>4</v>
      </c>
      <c r="G820" s="227">
        <v>1</v>
      </c>
      <c r="H820" s="94" t="s">
        <v>239</v>
      </c>
      <c r="I820" s="92" t="s">
        <v>269</v>
      </c>
      <c r="J820" s="93">
        <v>28</v>
      </c>
      <c r="K820" s="94" t="s">
        <v>241</v>
      </c>
      <c r="L820" s="92">
        <v>407</v>
      </c>
      <c r="M820" s="92" t="s">
        <v>248</v>
      </c>
      <c r="N820" s="95">
        <v>0.75</v>
      </c>
      <c r="O820" s="92" t="s">
        <v>39</v>
      </c>
      <c r="P820" s="92" t="s">
        <v>63</v>
      </c>
      <c r="Q820" s="96">
        <v>43606</v>
      </c>
      <c r="R820" s="97">
        <v>43771</v>
      </c>
      <c r="S820" s="98">
        <v>44323</v>
      </c>
      <c r="T820" s="106">
        <f t="shared" si="87"/>
        <v>552</v>
      </c>
      <c r="U820" s="106" t="s">
        <v>252</v>
      </c>
      <c r="V820" s="106">
        <v>0</v>
      </c>
      <c r="W820" s="94">
        <v>0</v>
      </c>
      <c r="X820" s="94"/>
      <c r="Y820" s="94"/>
      <c r="Z820" s="94"/>
      <c r="AA820" s="100"/>
      <c r="AB820" s="99" t="s">
        <v>45</v>
      </c>
    </row>
    <row r="821" spans="1:28" ht="16">
      <c r="A821" s="9">
        <v>1</v>
      </c>
      <c r="B821" s="9">
        <v>3</v>
      </c>
      <c r="C821" s="9">
        <v>5</v>
      </c>
      <c r="D821" s="9" t="str">
        <f t="shared" si="85"/>
        <v>Dynan_E6_30_377_19C</v>
      </c>
      <c r="E821" s="9" t="str">
        <f t="shared" si="86"/>
        <v>Dynan_E6_30_377_19C_Lung_Block</v>
      </c>
      <c r="F821" s="282">
        <f t="shared" si="88"/>
        <v>5</v>
      </c>
      <c r="G821" s="227">
        <v>1</v>
      </c>
      <c r="H821" s="94" t="s">
        <v>239</v>
      </c>
      <c r="I821" s="92" t="s">
        <v>269</v>
      </c>
      <c r="J821" s="93">
        <v>30</v>
      </c>
      <c r="K821" s="94" t="s">
        <v>241</v>
      </c>
      <c r="L821" s="92">
        <v>377</v>
      </c>
      <c r="M821" s="92" t="s">
        <v>248</v>
      </c>
      <c r="N821" s="95">
        <v>0.75</v>
      </c>
      <c r="O821" s="92" t="s">
        <v>39</v>
      </c>
      <c r="P821" s="92" t="s">
        <v>63</v>
      </c>
      <c r="Q821" s="96">
        <v>43606</v>
      </c>
      <c r="R821" s="97">
        <v>43771</v>
      </c>
      <c r="S821" s="98">
        <v>44320</v>
      </c>
      <c r="T821" s="106">
        <f t="shared" si="87"/>
        <v>549</v>
      </c>
      <c r="U821" s="106" t="s">
        <v>184</v>
      </c>
      <c r="V821" s="106">
        <v>0</v>
      </c>
      <c r="W821" s="94">
        <v>0</v>
      </c>
      <c r="X821" s="94"/>
      <c r="Y821" s="94"/>
      <c r="Z821" s="94"/>
      <c r="AA821" s="100"/>
      <c r="AB821" s="99" t="s">
        <v>45</v>
      </c>
    </row>
    <row r="822" spans="1:28" ht="16">
      <c r="A822" s="9">
        <v>1</v>
      </c>
      <c r="B822" s="9">
        <v>3</v>
      </c>
      <c r="C822" s="9">
        <v>5</v>
      </c>
      <c r="D822" s="9" t="str">
        <f t="shared" si="85"/>
        <v>Dynan_E6_32_370_19C</v>
      </c>
      <c r="E822" s="9" t="str">
        <f t="shared" si="86"/>
        <v>Dynan_E6_32_370_19C_Lung_Block</v>
      </c>
      <c r="F822" s="282">
        <f t="shared" si="88"/>
        <v>6</v>
      </c>
      <c r="G822" s="227">
        <v>1</v>
      </c>
      <c r="H822" s="94" t="s">
        <v>239</v>
      </c>
      <c r="I822" s="92" t="s">
        <v>269</v>
      </c>
      <c r="J822" s="93">
        <v>32</v>
      </c>
      <c r="K822" s="94" t="s">
        <v>241</v>
      </c>
      <c r="L822" s="92">
        <v>370</v>
      </c>
      <c r="M822" s="92" t="s">
        <v>248</v>
      </c>
      <c r="N822" s="95">
        <v>0.75</v>
      </c>
      <c r="O822" s="92" t="s">
        <v>39</v>
      </c>
      <c r="P822" s="92" t="s">
        <v>63</v>
      </c>
      <c r="Q822" s="96">
        <v>43606</v>
      </c>
      <c r="R822" s="97">
        <v>43771</v>
      </c>
      <c r="S822" s="98">
        <v>44320</v>
      </c>
      <c r="T822" s="106">
        <f t="shared" si="87"/>
        <v>549</v>
      </c>
      <c r="U822" s="106" t="s">
        <v>254</v>
      </c>
      <c r="V822" s="106">
        <v>0</v>
      </c>
      <c r="W822" s="94">
        <v>0</v>
      </c>
      <c r="X822" s="94"/>
      <c r="Y822" s="94"/>
      <c r="Z822" s="94"/>
      <c r="AA822" s="100"/>
      <c r="AB822" s="99" t="s">
        <v>45</v>
      </c>
    </row>
    <row r="823" spans="1:28" ht="16">
      <c r="A823" s="9">
        <v>1</v>
      </c>
      <c r="B823" s="9">
        <v>3</v>
      </c>
      <c r="C823" s="9">
        <v>5</v>
      </c>
      <c r="D823" s="9" t="str">
        <f t="shared" si="85"/>
        <v>Dynan_E6_33_407_19C</v>
      </c>
      <c r="E823" s="9" t="str">
        <f t="shared" si="86"/>
        <v>Dynan_E6_33_407_19C_Lung_Block</v>
      </c>
      <c r="F823" s="282">
        <f t="shared" si="88"/>
        <v>7</v>
      </c>
      <c r="G823" s="227">
        <v>1</v>
      </c>
      <c r="H823" s="94" t="s">
        <v>239</v>
      </c>
      <c r="I823" s="92" t="s">
        <v>269</v>
      </c>
      <c r="J823" s="93">
        <v>33</v>
      </c>
      <c r="K823" s="94" t="s">
        <v>241</v>
      </c>
      <c r="L823" s="92">
        <v>407</v>
      </c>
      <c r="M823" s="92" t="s">
        <v>248</v>
      </c>
      <c r="N823" s="95">
        <v>0.75</v>
      </c>
      <c r="O823" s="92" t="s">
        <v>39</v>
      </c>
      <c r="P823" s="92" t="s">
        <v>63</v>
      </c>
      <c r="Q823" s="96">
        <v>43606</v>
      </c>
      <c r="R823" s="97">
        <v>43771</v>
      </c>
      <c r="S823" s="98">
        <v>44323</v>
      </c>
      <c r="T823" s="106">
        <f t="shared" si="87"/>
        <v>552</v>
      </c>
      <c r="U823" s="106" t="s">
        <v>252</v>
      </c>
      <c r="V823" s="106">
        <v>0</v>
      </c>
      <c r="W823" s="94">
        <v>0</v>
      </c>
      <c r="X823" s="94"/>
      <c r="Y823" s="94"/>
      <c r="Z823" s="94"/>
      <c r="AA823" s="100"/>
      <c r="AB823" s="99" t="s">
        <v>45</v>
      </c>
    </row>
    <row r="824" spans="1:28" ht="16">
      <c r="A824" s="9">
        <v>1</v>
      </c>
      <c r="B824" s="9">
        <v>3</v>
      </c>
      <c r="C824" s="9">
        <v>5</v>
      </c>
      <c r="D824" s="9" t="str">
        <f t="shared" si="85"/>
        <v>Dynan_E6_34_407_19C</v>
      </c>
      <c r="E824" s="9" t="str">
        <f t="shared" si="86"/>
        <v>Dynan_E6_34_407_19C_Lung_Block</v>
      </c>
      <c r="F824" s="282">
        <f t="shared" si="88"/>
        <v>8</v>
      </c>
      <c r="G824" s="227">
        <v>1</v>
      </c>
      <c r="H824" s="94" t="s">
        <v>239</v>
      </c>
      <c r="I824" s="92" t="s">
        <v>269</v>
      </c>
      <c r="J824" s="93">
        <v>34</v>
      </c>
      <c r="K824" s="94" t="s">
        <v>241</v>
      </c>
      <c r="L824" s="92">
        <v>407</v>
      </c>
      <c r="M824" s="92" t="s">
        <v>248</v>
      </c>
      <c r="N824" s="95">
        <v>0.75</v>
      </c>
      <c r="O824" s="92" t="s">
        <v>39</v>
      </c>
      <c r="P824" s="92" t="s">
        <v>63</v>
      </c>
      <c r="Q824" s="96">
        <v>43606</v>
      </c>
      <c r="R824" s="97">
        <v>43771</v>
      </c>
      <c r="S824" s="98">
        <v>44323</v>
      </c>
      <c r="T824" s="106">
        <f t="shared" si="87"/>
        <v>552</v>
      </c>
      <c r="U824" s="106" t="s">
        <v>252</v>
      </c>
      <c r="V824" s="106">
        <v>0</v>
      </c>
      <c r="W824" s="94">
        <v>0</v>
      </c>
      <c r="X824" s="94"/>
      <c r="Y824" s="94"/>
      <c r="Z824" s="94"/>
      <c r="AA824" s="100"/>
      <c r="AB824" s="99" t="s">
        <v>45</v>
      </c>
    </row>
    <row r="825" spans="1:28" ht="16">
      <c r="A825" s="9">
        <v>1</v>
      </c>
      <c r="B825" s="9">
        <v>3</v>
      </c>
      <c r="C825" s="9">
        <v>5</v>
      </c>
      <c r="D825" s="9" t="str">
        <f t="shared" si="85"/>
        <v>Dynan_E6_37_368_19C</v>
      </c>
      <c r="E825" s="9" t="str">
        <f t="shared" si="86"/>
        <v>Dynan_E6_37_368_19C_Lung_Block</v>
      </c>
      <c r="F825" s="282">
        <f t="shared" si="88"/>
        <v>9</v>
      </c>
      <c r="G825" s="227">
        <v>1</v>
      </c>
      <c r="H825" s="94" t="s">
        <v>239</v>
      </c>
      <c r="I825" s="92" t="s">
        <v>269</v>
      </c>
      <c r="J825" s="93">
        <v>37</v>
      </c>
      <c r="K825" s="94" t="s">
        <v>241</v>
      </c>
      <c r="L825" s="92">
        <v>368</v>
      </c>
      <c r="M825" s="92" t="s">
        <v>248</v>
      </c>
      <c r="N825" s="95">
        <v>0.75</v>
      </c>
      <c r="O825" s="92" t="s">
        <v>39</v>
      </c>
      <c r="P825" s="92" t="s">
        <v>63</v>
      </c>
      <c r="Q825" s="96">
        <v>43606</v>
      </c>
      <c r="R825" s="97">
        <v>43771</v>
      </c>
      <c r="S825" s="98">
        <v>44319</v>
      </c>
      <c r="T825" s="106">
        <f t="shared" si="87"/>
        <v>548</v>
      </c>
      <c r="U825" s="106" t="s">
        <v>254</v>
      </c>
      <c r="V825" s="106">
        <v>0</v>
      </c>
      <c r="W825" s="94">
        <v>0</v>
      </c>
      <c r="X825" s="94"/>
      <c r="Y825" s="94"/>
      <c r="Z825" s="94"/>
      <c r="AA825" s="100"/>
      <c r="AB825" s="99" t="s">
        <v>45</v>
      </c>
    </row>
    <row r="826" spans="1:28" ht="16">
      <c r="A826" s="9">
        <v>1</v>
      </c>
      <c r="B826" s="9">
        <v>3</v>
      </c>
      <c r="C826" s="9">
        <v>5</v>
      </c>
      <c r="D826" s="9" t="str">
        <f t="shared" si="85"/>
        <v>Dynan_E6_37_407_19C</v>
      </c>
      <c r="E826" s="9" t="str">
        <f t="shared" si="86"/>
        <v>Dynan_E6_37_407_19C_Lung_Block</v>
      </c>
      <c r="F826" s="282">
        <f t="shared" si="88"/>
        <v>10</v>
      </c>
      <c r="G826" s="227">
        <v>1</v>
      </c>
      <c r="H826" s="94" t="s">
        <v>239</v>
      </c>
      <c r="I826" s="92" t="s">
        <v>269</v>
      </c>
      <c r="J826" s="93">
        <v>37</v>
      </c>
      <c r="K826" s="94" t="s">
        <v>241</v>
      </c>
      <c r="L826" s="92">
        <v>407</v>
      </c>
      <c r="M826" s="92" t="s">
        <v>248</v>
      </c>
      <c r="N826" s="95">
        <v>0.75</v>
      </c>
      <c r="O826" s="92" t="s">
        <v>39</v>
      </c>
      <c r="P826" s="92" t="s">
        <v>63</v>
      </c>
      <c r="Q826" s="96">
        <v>43606</v>
      </c>
      <c r="R826" s="97">
        <v>43771</v>
      </c>
      <c r="S826" s="98">
        <v>44323</v>
      </c>
      <c r="T826" s="106">
        <f t="shared" si="87"/>
        <v>552</v>
      </c>
      <c r="U826" s="106" t="s">
        <v>252</v>
      </c>
      <c r="V826" s="106">
        <v>0</v>
      </c>
      <c r="W826" s="94">
        <v>0</v>
      </c>
      <c r="X826" s="94"/>
      <c r="Y826" s="94"/>
      <c r="Z826" s="94"/>
      <c r="AA826" s="100"/>
      <c r="AB826" s="99" t="s">
        <v>45</v>
      </c>
    </row>
    <row r="827" spans="1:28" ht="16">
      <c r="A827" s="9">
        <v>1</v>
      </c>
      <c r="B827" s="9">
        <v>3</v>
      </c>
      <c r="C827" s="9">
        <v>5</v>
      </c>
      <c r="D827" s="9" t="str">
        <f t="shared" si="85"/>
        <v>Dynan_E6_39_380_19C</v>
      </c>
      <c r="E827" s="9" t="str">
        <f t="shared" si="86"/>
        <v>Dynan_E6_39_380_19C_Lung_Block</v>
      </c>
      <c r="F827" s="282">
        <f t="shared" si="88"/>
        <v>11</v>
      </c>
      <c r="G827" s="227">
        <v>1</v>
      </c>
      <c r="H827" s="94" t="s">
        <v>239</v>
      </c>
      <c r="I827" s="92" t="s">
        <v>269</v>
      </c>
      <c r="J827" s="93">
        <v>39</v>
      </c>
      <c r="K827" s="94" t="s">
        <v>241</v>
      </c>
      <c r="L827" s="92">
        <v>380</v>
      </c>
      <c r="M827" s="92" t="s">
        <v>248</v>
      </c>
      <c r="N827" s="95">
        <v>0.75</v>
      </c>
      <c r="O827" s="92" t="s">
        <v>39</v>
      </c>
      <c r="P827" s="92" t="s">
        <v>63</v>
      </c>
      <c r="Q827" s="96">
        <v>43606</v>
      </c>
      <c r="R827" s="97">
        <v>43771</v>
      </c>
      <c r="S827" s="98">
        <v>44321</v>
      </c>
      <c r="T827" s="106">
        <f t="shared" si="87"/>
        <v>550</v>
      </c>
      <c r="U827" s="106" t="s">
        <v>184</v>
      </c>
      <c r="V827" s="106">
        <v>0</v>
      </c>
      <c r="W827" s="94">
        <v>0</v>
      </c>
      <c r="X827" s="94"/>
      <c r="Y827" s="94"/>
      <c r="Z827" s="94"/>
      <c r="AA827" s="100"/>
      <c r="AB827" s="99" t="s">
        <v>45</v>
      </c>
    </row>
    <row r="828" spans="1:28" ht="16">
      <c r="A828" s="9">
        <v>1</v>
      </c>
      <c r="B828" s="9">
        <v>3</v>
      </c>
      <c r="C828" s="9">
        <v>5</v>
      </c>
      <c r="D828" s="9" t="str">
        <f t="shared" si="85"/>
        <v>Dynan_E6_49_380_19C</v>
      </c>
      <c r="E828" s="9" t="str">
        <f t="shared" si="86"/>
        <v>Dynan_E6_49_380_19C_Lung_Block</v>
      </c>
      <c r="F828" s="282">
        <f t="shared" si="88"/>
        <v>12</v>
      </c>
      <c r="G828" s="227">
        <v>1</v>
      </c>
      <c r="H828" s="94" t="s">
        <v>239</v>
      </c>
      <c r="I828" s="92" t="s">
        <v>269</v>
      </c>
      <c r="J828" s="93">
        <v>49</v>
      </c>
      <c r="K828" s="94" t="s">
        <v>241</v>
      </c>
      <c r="L828" s="92">
        <v>380</v>
      </c>
      <c r="M828" s="92" t="s">
        <v>248</v>
      </c>
      <c r="N828" s="95">
        <v>0.75</v>
      </c>
      <c r="O828" s="92" t="s">
        <v>39</v>
      </c>
      <c r="P828" s="92" t="s">
        <v>63</v>
      </c>
      <c r="Q828" s="96">
        <v>43606</v>
      </c>
      <c r="R828" s="97">
        <v>43771</v>
      </c>
      <c r="S828" s="98">
        <v>44321</v>
      </c>
      <c r="T828" s="106">
        <f t="shared" si="87"/>
        <v>550</v>
      </c>
      <c r="U828" s="106" t="s">
        <v>184</v>
      </c>
      <c r="V828" s="106">
        <v>0</v>
      </c>
      <c r="W828" s="94">
        <v>0</v>
      </c>
      <c r="X828" s="94"/>
      <c r="Y828" s="94"/>
      <c r="Z828" s="94"/>
      <c r="AA828" s="100"/>
      <c r="AB828" s="99" t="s">
        <v>45</v>
      </c>
    </row>
    <row r="829" spans="1:28" ht="16">
      <c r="A829" s="9">
        <v>1</v>
      </c>
      <c r="B829" s="9">
        <v>3</v>
      </c>
      <c r="C829" s="9">
        <v>5</v>
      </c>
      <c r="D829" s="9" t="str">
        <f t="shared" si="85"/>
        <v>Dynan_E6_65_405_19C</v>
      </c>
      <c r="E829" s="9" t="str">
        <f t="shared" si="86"/>
        <v>Dynan_E6_65_405_19C_Lung_Block</v>
      </c>
      <c r="F829" s="282">
        <f t="shared" si="88"/>
        <v>13</v>
      </c>
      <c r="G829" s="227">
        <v>1</v>
      </c>
      <c r="H829" s="94" t="s">
        <v>239</v>
      </c>
      <c r="I829" s="92" t="s">
        <v>269</v>
      </c>
      <c r="J829" s="93">
        <v>65</v>
      </c>
      <c r="K829" s="94" t="s">
        <v>241</v>
      </c>
      <c r="L829" s="92">
        <v>405</v>
      </c>
      <c r="M829" s="92" t="s">
        <v>248</v>
      </c>
      <c r="N829" s="95">
        <v>0.75</v>
      </c>
      <c r="O829" s="92" t="s">
        <v>39</v>
      </c>
      <c r="P829" s="92" t="s">
        <v>63</v>
      </c>
      <c r="Q829" s="96">
        <v>43606</v>
      </c>
      <c r="R829" s="97">
        <v>43771</v>
      </c>
      <c r="S829" s="98">
        <v>44323</v>
      </c>
      <c r="T829" s="106">
        <f t="shared" si="87"/>
        <v>552</v>
      </c>
      <c r="U829" s="106" t="s">
        <v>252</v>
      </c>
      <c r="V829" s="106">
        <v>0</v>
      </c>
      <c r="W829" s="94">
        <v>0</v>
      </c>
      <c r="X829" s="94"/>
      <c r="Y829" s="94"/>
      <c r="Z829" s="94"/>
      <c r="AA829" s="100"/>
      <c r="AB829" s="99" t="s">
        <v>45</v>
      </c>
    </row>
    <row r="830" spans="1:28" ht="16">
      <c r="A830" s="9">
        <v>1</v>
      </c>
      <c r="B830" s="9">
        <v>3</v>
      </c>
      <c r="C830" s="9">
        <v>5</v>
      </c>
      <c r="D830" s="9" t="str">
        <f t="shared" si="85"/>
        <v>Dynan_E6_67_405_19C</v>
      </c>
      <c r="E830" s="9" t="str">
        <f t="shared" si="86"/>
        <v>Dynan_E6_67_405_19C_Lung_Block</v>
      </c>
      <c r="F830" s="282">
        <f t="shared" si="88"/>
        <v>14</v>
      </c>
      <c r="G830" s="227">
        <v>1</v>
      </c>
      <c r="H830" s="94" t="s">
        <v>239</v>
      </c>
      <c r="I830" s="92" t="s">
        <v>269</v>
      </c>
      <c r="J830" s="93">
        <v>67</v>
      </c>
      <c r="K830" s="94" t="s">
        <v>241</v>
      </c>
      <c r="L830" s="92">
        <v>405</v>
      </c>
      <c r="M830" s="92" t="s">
        <v>248</v>
      </c>
      <c r="N830" s="95">
        <v>0.75</v>
      </c>
      <c r="O830" s="92" t="s">
        <v>39</v>
      </c>
      <c r="P830" s="92" t="s">
        <v>63</v>
      </c>
      <c r="Q830" s="96">
        <v>43606</v>
      </c>
      <c r="R830" s="97">
        <v>43771</v>
      </c>
      <c r="S830" s="98">
        <v>44323</v>
      </c>
      <c r="T830" s="106">
        <f t="shared" si="87"/>
        <v>552</v>
      </c>
      <c r="U830" s="106" t="s">
        <v>252</v>
      </c>
      <c r="V830" s="106">
        <v>0</v>
      </c>
      <c r="W830" s="94">
        <v>0</v>
      </c>
      <c r="X830" s="94"/>
      <c r="Y830" s="94"/>
      <c r="Z830" s="94"/>
      <c r="AA830" s="100"/>
      <c r="AB830" s="99" t="s">
        <v>45</v>
      </c>
    </row>
    <row r="831" spans="1:28" ht="16">
      <c r="A831" s="9">
        <v>1</v>
      </c>
      <c r="B831" s="9">
        <v>3</v>
      </c>
      <c r="C831" s="9">
        <v>5</v>
      </c>
      <c r="D831" s="9" t="str">
        <f t="shared" si="85"/>
        <v>Dynan_E6_69_405_19C</v>
      </c>
      <c r="E831" s="9" t="str">
        <f t="shared" si="86"/>
        <v>Dynan_E6_69_405_19C_Lung_Block</v>
      </c>
      <c r="F831" s="282">
        <f t="shared" si="88"/>
        <v>15</v>
      </c>
      <c r="G831" s="227">
        <v>1</v>
      </c>
      <c r="H831" s="94" t="s">
        <v>239</v>
      </c>
      <c r="I831" s="92" t="s">
        <v>269</v>
      </c>
      <c r="J831" s="93">
        <v>69</v>
      </c>
      <c r="K831" s="94" t="s">
        <v>241</v>
      </c>
      <c r="L831" s="92">
        <v>405</v>
      </c>
      <c r="M831" s="92" t="s">
        <v>248</v>
      </c>
      <c r="N831" s="95">
        <v>0.75</v>
      </c>
      <c r="O831" s="92" t="s">
        <v>39</v>
      </c>
      <c r="P831" s="92" t="s">
        <v>63</v>
      </c>
      <c r="Q831" s="96">
        <v>43606</v>
      </c>
      <c r="R831" s="97">
        <v>43771</v>
      </c>
      <c r="S831" s="98">
        <v>44323</v>
      </c>
      <c r="T831" s="106">
        <f t="shared" si="87"/>
        <v>552</v>
      </c>
      <c r="U831" s="106" t="s">
        <v>252</v>
      </c>
      <c r="V831" s="106">
        <v>0</v>
      </c>
      <c r="W831" s="94">
        <v>0</v>
      </c>
      <c r="X831" s="94"/>
      <c r="Y831" s="94"/>
      <c r="Z831" s="94">
        <v>1</v>
      </c>
      <c r="AA831" s="100" t="s">
        <v>67</v>
      </c>
      <c r="AB831" s="99" t="s">
        <v>45</v>
      </c>
    </row>
    <row r="832" spans="1:28" ht="16">
      <c r="A832" s="9">
        <v>1</v>
      </c>
      <c r="B832" s="9">
        <v>3</v>
      </c>
      <c r="C832" s="9">
        <v>5</v>
      </c>
      <c r="D832" s="9" t="str">
        <f t="shared" si="85"/>
        <v>Dynan_E6_71_405_19C</v>
      </c>
      <c r="E832" s="9" t="str">
        <f t="shared" si="86"/>
        <v>Dynan_E6_71_405_19C_Lung_Block</v>
      </c>
      <c r="F832" s="282">
        <f t="shared" si="88"/>
        <v>16</v>
      </c>
      <c r="G832" s="227">
        <v>1</v>
      </c>
      <c r="H832" s="94" t="s">
        <v>239</v>
      </c>
      <c r="I832" s="92" t="s">
        <v>269</v>
      </c>
      <c r="J832" s="93">
        <v>71</v>
      </c>
      <c r="K832" s="94" t="s">
        <v>241</v>
      </c>
      <c r="L832" s="92">
        <v>405</v>
      </c>
      <c r="M832" s="92" t="s">
        <v>248</v>
      </c>
      <c r="N832" s="95">
        <v>0.75</v>
      </c>
      <c r="O832" s="92" t="s">
        <v>39</v>
      </c>
      <c r="P832" s="92" t="s">
        <v>63</v>
      </c>
      <c r="Q832" s="96">
        <v>43606</v>
      </c>
      <c r="R832" s="97">
        <v>43771</v>
      </c>
      <c r="S832" s="98">
        <v>44323</v>
      </c>
      <c r="T832" s="106">
        <f t="shared" si="87"/>
        <v>552</v>
      </c>
      <c r="U832" s="106" t="s">
        <v>252</v>
      </c>
      <c r="V832" s="106">
        <v>0</v>
      </c>
      <c r="W832" s="94">
        <v>0</v>
      </c>
      <c r="X832" s="94"/>
      <c r="Y832" s="94"/>
      <c r="Z832" s="94">
        <v>1</v>
      </c>
      <c r="AA832" s="100" t="s">
        <v>166</v>
      </c>
      <c r="AB832" s="99" t="s">
        <v>45</v>
      </c>
    </row>
    <row r="833" spans="1:28" ht="16">
      <c r="A833" s="9">
        <v>1</v>
      </c>
      <c r="B833" s="9">
        <v>3</v>
      </c>
      <c r="C833" s="9">
        <v>5</v>
      </c>
      <c r="D833" s="9" t="str">
        <f t="shared" si="85"/>
        <v>Dynan_E6_72_397_19C</v>
      </c>
      <c r="E833" s="9" t="str">
        <f t="shared" si="86"/>
        <v>Dynan_E6_72_397_19C_Lung_Block</v>
      </c>
      <c r="F833" s="282">
        <f t="shared" si="88"/>
        <v>17</v>
      </c>
      <c r="G833" s="227">
        <v>1</v>
      </c>
      <c r="H833" s="94" t="s">
        <v>239</v>
      </c>
      <c r="I833" s="92" t="s">
        <v>269</v>
      </c>
      <c r="J833" s="93">
        <v>72</v>
      </c>
      <c r="K833" s="94" t="s">
        <v>241</v>
      </c>
      <c r="L833" s="92">
        <v>397</v>
      </c>
      <c r="M833" s="92" t="s">
        <v>248</v>
      </c>
      <c r="N833" s="95">
        <v>0.75</v>
      </c>
      <c r="O833" s="92" t="s">
        <v>39</v>
      </c>
      <c r="P833" s="92" t="s">
        <v>63</v>
      </c>
      <c r="Q833" s="96">
        <v>43606</v>
      </c>
      <c r="R833" s="97">
        <v>43771</v>
      </c>
      <c r="S833" s="98">
        <v>44322</v>
      </c>
      <c r="T833" s="106">
        <f t="shared" si="87"/>
        <v>551</v>
      </c>
      <c r="U833" s="106" t="s">
        <v>252</v>
      </c>
      <c r="V833" s="106">
        <v>0</v>
      </c>
      <c r="W833" s="94">
        <v>0</v>
      </c>
      <c r="X833" s="94"/>
      <c r="Y833" s="94"/>
      <c r="Z833" s="94"/>
      <c r="AA833" s="100"/>
      <c r="AB833" s="99" t="s">
        <v>45</v>
      </c>
    </row>
    <row r="834" spans="1:28" ht="16">
      <c r="A834" s="9">
        <v>1</v>
      </c>
      <c r="B834" s="9">
        <v>3</v>
      </c>
      <c r="C834" s="9">
        <v>5</v>
      </c>
      <c r="D834" s="9" t="str">
        <f t="shared" si="85"/>
        <v>Dynan_E6_73_398_19C</v>
      </c>
      <c r="E834" s="9" t="str">
        <f t="shared" si="86"/>
        <v>Dynan_E6_73_398_19C_Lung_Block</v>
      </c>
      <c r="F834" s="282">
        <f t="shared" si="88"/>
        <v>18</v>
      </c>
      <c r="G834" s="227">
        <v>1</v>
      </c>
      <c r="H834" s="94" t="s">
        <v>239</v>
      </c>
      <c r="I834" s="92" t="s">
        <v>269</v>
      </c>
      <c r="J834" s="93">
        <v>73</v>
      </c>
      <c r="K834" s="94" t="s">
        <v>241</v>
      </c>
      <c r="L834" s="92">
        <v>398</v>
      </c>
      <c r="M834" s="92" t="s">
        <v>248</v>
      </c>
      <c r="N834" s="95">
        <v>0.75</v>
      </c>
      <c r="O834" s="92" t="s">
        <v>39</v>
      </c>
      <c r="P834" s="92" t="s">
        <v>63</v>
      </c>
      <c r="Q834" s="96">
        <v>43606</v>
      </c>
      <c r="R834" s="97">
        <v>43771</v>
      </c>
      <c r="S834" s="98">
        <v>44323</v>
      </c>
      <c r="T834" s="106">
        <f t="shared" si="87"/>
        <v>552</v>
      </c>
      <c r="U834" s="106" t="s">
        <v>252</v>
      </c>
      <c r="V834" s="106">
        <v>0</v>
      </c>
      <c r="W834" s="94">
        <v>0</v>
      </c>
      <c r="X834" s="94"/>
      <c r="Y834" s="94"/>
      <c r="Z834" s="94"/>
      <c r="AA834" s="100"/>
      <c r="AB834" s="99" t="s">
        <v>45</v>
      </c>
    </row>
    <row r="835" spans="1:28" ht="16">
      <c r="A835" s="9">
        <v>1</v>
      </c>
      <c r="B835" s="9">
        <v>3</v>
      </c>
      <c r="C835" s="9">
        <v>5</v>
      </c>
      <c r="D835" s="9" t="str">
        <f t="shared" si="85"/>
        <v>Dynan_E6_74_397_19C</v>
      </c>
      <c r="E835" s="9" t="str">
        <f t="shared" si="86"/>
        <v>Dynan_E6_74_397_19C_Lung_Block</v>
      </c>
      <c r="F835" s="282">
        <f t="shared" si="88"/>
        <v>19</v>
      </c>
      <c r="G835" s="227">
        <v>1</v>
      </c>
      <c r="H835" s="94" t="s">
        <v>239</v>
      </c>
      <c r="I835" s="92" t="s">
        <v>269</v>
      </c>
      <c r="J835" s="93">
        <v>74</v>
      </c>
      <c r="K835" s="94" t="s">
        <v>241</v>
      </c>
      <c r="L835" s="92">
        <v>397</v>
      </c>
      <c r="M835" s="92" t="s">
        <v>248</v>
      </c>
      <c r="N835" s="95">
        <v>0.75</v>
      </c>
      <c r="O835" s="92" t="s">
        <v>39</v>
      </c>
      <c r="P835" s="92" t="s">
        <v>63</v>
      </c>
      <c r="Q835" s="96">
        <v>43606</v>
      </c>
      <c r="R835" s="97">
        <v>43771</v>
      </c>
      <c r="S835" s="98">
        <v>44322</v>
      </c>
      <c r="T835" s="106">
        <f t="shared" si="87"/>
        <v>551</v>
      </c>
      <c r="U835" s="106" t="s">
        <v>252</v>
      </c>
      <c r="V835" s="106">
        <v>0</v>
      </c>
      <c r="W835" s="94">
        <v>0</v>
      </c>
      <c r="X835" s="94"/>
      <c r="Y835" s="94"/>
      <c r="Z835" s="94"/>
      <c r="AA835" s="100" t="s">
        <v>165</v>
      </c>
      <c r="AB835" s="99" t="s">
        <v>45</v>
      </c>
    </row>
    <row r="836" spans="1:28" ht="16">
      <c r="A836" s="9">
        <v>1</v>
      </c>
      <c r="B836" s="9">
        <v>3</v>
      </c>
      <c r="C836" s="9">
        <v>5</v>
      </c>
      <c r="D836" s="9" t="str">
        <f t="shared" si="85"/>
        <v>Dynan_E6_76_397_19C</v>
      </c>
      <c r="E836" s="9" t="str">
        <f t="shared" si="86"/>
        <v>Dynan_E6_76_397_19C_Lung_Block</v>
      </c>
      <c r="F836" s="282">
        <f t="shared" si="88"/>
        <v>20</v>
      </c>
      <c r="G836" s="227">
        <v>1</v>
      </c>
      <c r="H836" s="94" t="s">
        <v>239</v>
      </c>
      <c r="I836" s="92" t="s">
        <v>269</v>
      </c>
      <c r="J836" s="93">
        <v>76</v>
      </c>
      <c r="K836" s="94" t="s">
        <v>241</v>
      </c>
      <c r="L836" s="92">
        <v>397</v>
      </c>
      <c r="M836" s="92" t="s">
        <v>248</v>
      </c>
      <c r="N836" s="95">
        <v>0.75</v>
      </c>
      <c r="O836" s="92" t="s">
        <v>39</v>
      </c>
      <c r="P836" s="92" t="s">
        <v>63</v>
      </c>
      <c r="Q836" s="96">
        <v>43606</v>
      </c>
      <c r="R836" s="97">
        <v>43771</v>
      </c>
      <c r="S836" s="98">
        <v>44322</v>
      </c>
      <c r="T836" s="106">
        <f t="shared" si="87"/>
        <v>551</v>
      </c>
      <c r="U836" s="106" t="s">
        <v>252</v>
      </c>
      <c r="V836" s="106">
        <v>0</v>
      </c>
      <c r="W836" s="94">
        <v>0</v>
      </c>
      <c r="X836" s="94"/>
      <c r="Y836" s="94"/>
      <c r="Z836" s="94"/>
      <c r="AA836" s="100"/>
      <c r="AB836" s="99" t="s">
        <v>45</v>
      </c>
    </row>
    <row r="837" spans="1:28" ht="16">
      <c r="A837" s="9">
        <v>1</v>
      </c>
      <c r="B837" s="9">
        <v>3</v>
      </c>
      <c r="C837" s="9">
        <v>5</v>
      </c>
      <c r="D837" s="9" t="str">
        <f t="shared" si="85"/>
        <v>Dynan_E6_368.1_368_19C</v>
      </c>
      <c r="E837" s="9" t="str">
        <f t="shared" si="86"/>
        <v>Dynan_E6_368.1_368_19C_Lung_Block</v>
      </c>
      <c r="F837" s="282">
        <f t="shared" si="88"/>
        <v>21</v>
      </c>
      <c r="G837" s="227">
        <v>1</v>
      </c>
      <c r="H837" s="94" t="s">
        <v>239</v>
      </c>
      <c r="I837" s="92" t="s">
        <v>269</v>
      </c>
      <c r="J837" s="101">
        <v>368.1</v>
      </c>
      <c r="K837" s="94" t="s">
        <v>241</v>
      </c>
      <c r="L837" s="92">
        <v>368</v>
      </c>
      <c r="M837" s="92" t="s">
        <v>248</v>
      </c>
      <c r="N837" s="95">
        <v>0.75</v>
      </c>
      <c r="O837" s="92" t="s">
        <v>39</v>
      </c>
      <c r="P837" s="92" t="s">
        <v>63</v>
      </c>
      <c r="Q837" s="96">
        <v>43606</v>
      </c>
      <c r="R837" s="97">
        <v>43771</v>
      </c>
      <c r="S837" s="98">
        <v>44319</v>
      </c>
      <c r="T837" s="106">
        <f t="shared" si="87"/>
        <v>548</v>
      </c>
      <c r="U837" s="106" t="s">
        <v>254</v>
      </c>
      <c r="V837" s="106">
        <v>0</v>
      </c>
      <c r="W837" s="94">
        <v>0</v>
      </c>
      <c r="X837" s="94"/>
      <c r="Y837" s="94"/>
      <c r="Z837" s="94"/>
      <c r="AA837" s="100" t="s">
        <v>271</v>
      </c>
      <c r="AB837" s="99" t="s">
        <v>45</v>
      </c>
    </row>
    <row r="838" spans="1:28" ht="16">
      <c r="A838" s="9">
        <v>1</v>
      </c>
      <c r="B838" s="9">
        <v>3</v>
      </c>
      <c r="C838" s="9">
        <v>5</v>
      </c>
      <c r="D838" s="9" t="str">
        <f t="shared" si="85"/>
        <v>Dynan_E6_369.1_369_19C</v>
      </c>
      <c r="E838" s="9" t="str">
        <f t="shared" si="86"/>
        <v>Dynan_E6_369.1_369_19C_Lung_Block</v>
      </c>
      <c r="F838" s="282">
        <f t="shared" si="88"/>
        <v>22</v>
      </c>
      <c r="G838" s="227">
        <v>1</v>
      </c>
      <c r="H838" s="94" t="s">
        <v>239</v>
      </c>
      <c r="I838" s="92" t="s">
        <v>269</v>
      </c>
      <c r="J838" s="101">
        <v>369.1</v>
      </c>
      <c r="K838" s="94" t="s">
        <v>241</v>
      </c>
      <c r="L838" s="92">
        <v>369</v>
      </c>
      <c r="M838" s="92" t="s">
        <v>248</v>
      </c>
      <c r="N838" s="95">
        <v>0.75</v>
      </c>
      <c r="O838" s="92" t="s">
        <v>39</v>
      </c>
      <c r="P838" s="92" t="s">
        <v>63</v>
      </c>
      <c r="Q838" s="96">
        <v>43606</v>
      </c>
      <c r="R838" s="97">
        <v>43771</v>
      </c>
      <c r="S838" s="98">
        <v>44320</v>
      </c>
      <c r="T838" s="106">
        <f t="shared" si="87"/>
        <v>549</v>
      </c>
      <c r="U838" s="106" t="s">
        <v>254</v>
      </c>
      <c r="V838" s="106">
        <v>0</v>
      </c>
      <c r="W838" s="94">
        <v>0</v>
      </c>
      <c r="X838" s="94"/>
      <c r="Y838" s="94"/>
      <c r="Z838" s="94"/>
      <c r="AA838" s="100"/>
      <c r="AB838" s="99" t="s">
        <v>45</v>
      </c>
    </row>
    <row r="839" spans="1:28" ht="16">
      <c r="A839" s="9">
        <v>1</v>
      </c>
      <c r="B839" s="9">
        <v>3</v>
      </c>
      <c r="C839" s="9">
        <v>5</v>
      </c>
      <c r="D839" s="9" t="str">
        <f t="shared" si="85"/>
        <v>Dynan_E6_369.4_369_19C</v>
      </c>
      <c r="E839" s="9" t="str">
        <f t="shared" si="86"/>
        <v>Dynan_E6_369.4_369_19C_Lung_Block</v>
      </c>
      <c r="F839" s="282">
        <f t="shared" si="88"/>
        <v>23</v>
      </c>
      <c r="G839" s="227">
        <v>1</v>
      </c>
      <c r="H839" s="94" t="s">
        <v>239</v>
      </c>
      <c r="I839" s="92" t="s">
        <v>269</v>
      </c>
      <c r="J839" s="101">
        <v>369.4</v>
      </c>
      <c r="K839" s="94" t="s">
        <v>241</v>
      </c>
      <c r="L839" s="92">
        <v>369</v>
      </c>
      <c r="M839" s="92" t="s">
        <v>248</v>
      </c>
      <c r="N839" s="95">
        <v>0.75</v>
      </c>
      <c r="O839" s="92" t="s">
        <v>39</v>
      </c>
      <c r="P839" s="92" t="s">
        <v>63</v>
      </c>
      <c r="Q839" s="96">
        <v>43606</v>
      </c>
      <c r="R839" s="97">
        <v>43771</v>
      </c>
      <c r="S839" s="98">
        <v>44320</v>
      </c>
      <c r="T839" s="106">
        <f t="shared" si="87"/>
        <v>549</v>
      </c>
      <c r="U839" s="106" t="s">
        <v>254</v>
      </c>
      <c r="V839" s="106">
        <v>0</v>
      </c>
      <c r="W839" s="94">
        <v>0</v>
      </c>
      <c r="X839" s="94"/>
      <c r="Y839" s="94"/>
      <c r="Z839" s="94"/>
      <c r="AA839" s="100"/>
      <c r="AB839" s="99" t="s">
        <v>45</v>
      </c>
    </row>
    <row r="840" spans="1:28" ht="16">
      <c r="A840" s="9">
        <v>1</v>
      </c>
      <c r="B840" s="9">
        <v>3</v>
      </c>
      <c r="C840" s="9">
        <v>5</v>
      </c>
      <c r="D840" s="9" t="str">
        <f t="shared" si="85"/>
        <v>Dynan_E6_370.1_370_19C</v>
      </c>
      <c r="E840" s="9" t="str">
        <f t="shared" si="86"/>
        <v>Dynan_E6_370.1_370_19C_Lung_Block</v>
      </c>
      <c r="F840" s="282">
        <f t="shared" si="88"/>
        <v>24</v>
      </c>
      <c r="G840" s="227">
        <v>1</v>
      </c>
      <c r="H840" s="94" t="s">
        <v>239</v>
      </c>
      <c r="I840" s="92" t="s">
        <v>269</v>
      </c>
      <c r="J840" s="101">
        <v>370.1</v>
      </c>
      <c r="K840" s="94" t="s">
        <v>241</v>
      </c>
      <c r="L840" s="92">
        <v>370</v>
      </c>
      <c r="M840" s="92" t="s">
        <v>248</v>
      </c>
      <c r="N840" s="95">
        <v>0.75</v>
      </c>
      <c r="O840" s="92" t="s">
        <v>39</v>
      </c>
      <c r="P840" s="92" t="s">
        <v>63</v>
      </c>
      <c r="Q840" s="96">
        <v>43606</v>
      </c>
      <c r="R840" s="97">
        <v>43771</v>
      </c>
      <c r="S840" s="98">
        <v>44320</v>
      </c>
      <c r="T840" s="106">
        <f t="shared" si="87"/>
        <v>549</v>
      </c>
      <c r="U840" s="106" t="s">
        <v>254</v>
      </c>
      <c r="V840" s="106">
        <v>0</v>
      </c>
      <c r="W840" s="94">
        <v>0</v>
      </c>
      <c r="X840" s="94"/>
      <c r="Y840" s="94"/>
      <c r="Z840" s="94"/>
      <c r="AA840" s="100" t="s">
        <v>180</v>
      </c>
      <c r="AB840" s="99" t="s">
        <v>45</v>
      </c>
    </row>
    <row r="841" spans="1:28" ht="16">
      <c r="A841" s="9">
        <v>1</v>
      </c>
      <c r="B841" s="9">
        <v>3</v>
      </c>
      <c r="C841" s="9">
        <v>5</v>
      </c>
      <c r="D841" s="9" t="str">
        <f t="shared" si="85"/>
        <v>Dynan_E6_371.1_371_19C</v>
      </c>
      <c r="E841" s="9" t="str">
        <f t="shared" si="86"/>
        <v>Dynan_E6_371.1_371_19C_Lung_Block</v>
      </c>
      <c r="F841" s="282">
        <f t="shared" si="88"/>
        <v>25</v>
      </c>
      <c r="G841" s="227">
        <v>1</v>
      </c>
      <c r="H841" s="94" t="s">
        <v>239</v>
      </c>
      <c r="I841" s="92" t="s">
        <v>269</v>
      </c>
      <c r="J841" s="101">
        <v>371.1</v>
      </c>
      <c r="K841" s="94" t="s">
        <v>241</v>
      </c>
      <c r="L841" s="92">
        <v>371</v>
      </c>
      <c r="M841" s="92" t="s">
        <v>248</v>
      </c>
      <c r="N841" s="95">
        <v>0.75</v>
      </c>
      <c r="O841" s="92" t="s">
        <v>39</v>
      </c>
      <c r="P841" s="92" t="s">
        <v>63</v>
      </c>
      <c r="Q841" s="96">
        <v>43606</v>
      </c>
      <c r="R841" s="97">
        <v>43771</v>
      </c>
      <c r="S841" s="98">
        <v>44320</v>
      </c>
      <c r="T841" s="106">
        <f t="shared" si="87"/>
        <v>549</v>
      </c>
      <c r="U841" s="106" t="s">
        <v>254</v>
      </c>
      <c r="V841" s="106">
        <v>0</v>
      </c>
      <c r="W841" s="94">
        <v>0</v>
      </c>
      <c r="X841" s="94"/>
      <c r="Y841" s="94"/>
      <c r="Z841" s="94">
        <v>1</v>
      </c>
      <c r="AA841" s="100" t="s">
        <v>272</v>
      </c>
      <c r="AB841" s="99" t="s">
        <v>45</v>
      </c>
    </row>
    <row r="842" spans="1:28" ht="16">
      <c r="A842" s="9">
        <v>1</v>
      </c>
      <c r="B842" s="9">
        <v>3</v>
      </c>
      <c r="C842" s="9">
        <v>5</v>
      </c>
      <c r="D842" s="9" t="str">
        <f t="shared" si="85"/>
        <v>Dynan_E6_371.2_371_19C</v>
      </c>
      <c r="E842" s="9" t="str">
        <f t="shared" si="86"/>
        <v>Dynan_E6_371.2_371_19C_Lung_Block</v>
      </c>
      <c r="F842" s="282">
        <f t="shared" si="88"/>
        <v>26</v>
      </c>
      <c r="G842" s="227">
        <v>1</v>
      </c>
      <c r="H842" s="94" t="s">
        <v>239</v>
      </c>
      <c r="I842" s="92" t="s">
        <v>269</v>
      </c>
      <c r="J842" s="101">
        <v>371.2</v>
      </c>
      <c r="K842" s="94" t="s">
        <v>241</v>
      </c>
      <c r="L842" s="92">
        <v>371</v>
      </c>
      <c r="M842" s="92" t="s">
        <v>248</v>
      </c>
      <c r="N842" s="95">
        <v>0.75</v>
      </c>
      <c r="O842" s="92" t="s">
        <v>39</v>
      </c>
      <c r="P842" s="92" t="s">
        <v>63</v>
      </c>
      <c r="Q842" s="96">
        <v>43606</v>
      </c>
      <c r="R842" s="97">
        <v>43771</v>
      </c>
      <c r="S842" s="98">
        <v>44320</v>
      </c>
      <c r="T842" s="106">
        <f t="shared" si="87"/>
        <v>549</v>
      </c>
      <c r="U842" s="106" t="s">
        <v>254</v>
      </c>
      <c r="V842" s="106">
        <v>0</v>
      </c>
      <c r="W842" s="94">
        <v>0</v>
      </c>
      <c r="X842" s="94"/>
      <c r="Y842" s="94"/>
      <c r="Z842" s="94"/>
      <c r="AA842" s="100"/>
      <c r="AB842" s="99" t="s">
        <v>45</v>
      </c>
    </row>
    <row r="843" spans="1:28" ht="16">
      <c r="A843" s="9">
        <v>1</v>
      </c>
      <c r="B843" s="9">
        <v>3</v>
      </c>
      <c r="C843" s="9">
        <v>5</v>
      </c>
      <c r="D843" s="9" t="str">
        <f t="shared" si="85"/>
        <v>Dynan_E6_372.1_372_19C</v>
      </c>
      <c r="E843" s="9" t="str">
        <f t="shared" si="86"/>
        <v>Dynan_E6_372.1_372_19C_Lung_Block</v>
      </c>
      <c r="F843" s="282">
        <f t="shared" si="88"/>
        <v>27</v>
      </c>
      <c r="G843" s="227">
        <v>1</v>
      </c>
      <c r="H843" s="94" t="s">
        <v>239</v>
      </c>
      <c r="I843" s="92" t="s">
        <v>269</v>
      </c>
      <c r="J843" s="101">
        <v>372.1</v>
      </c>
      <c r="K843" s="94" t="s">
        <v>241</v>
      </c>
      <c r="L843" s="92">
        <v>372</v>
      </c>
      <c r="M843" s="92" t="s">
        <v>248</v>
      </c>
      <c r="N843" s="95">
        <v>0.75</v>
      </c>
      <c r="O843" s="92" t="s">
        <v>39</v>
      </c>
      <c r="P843" s="92" t="s">
        <v>63</v>
      </c>
      <c r="Q843" s="96">
        <v>43606</v>
      </c>
      <c r="R843" s="97">
        <v>43771</v>
      </c>
      <c r="S843" s="98">
        <v>44320</v>
      </c>
      <c r="T843" s="106">
        <f t="shared" si="87"/>
        <v>549</v>
      </c>
      <c r="U843" s="106" t="s">
        <v>254</v>
      </c>
      <c r="V843" s="106">
        <v>0</v>
      </c>
      <c r="W843" s="94">
        <v>0</v>
      </c>
      <c r="X843" s="94"/>
      <c r="Y843" s="94"/>
      <c r="Z843" s="94"/>
      <c r="AA843" s="100"/>
      <c r="AB843" s="99" t="s">
        <v>45</v>
      </c>
    </row>
    <row r="844" spans="1:28" ht="16">
      <c r="A844" s="9">
        <v>1</v>
      </c>
      <c r="B844" s="9">
        <v>3</v>
      </c>
      <c r="C844" s="9">
        <v>5</v>
      </c>
      <c r="D844" s="9" t="str">
        <f t="shared" si="85"/>
        <v>Dynan_E6_373.1_373_19C</v>
      </c>
      <c r="E844" s="9" t="str">
        <f t="shared" si="86"/>
        <v>Dynan_E6_373.1_373_19C_Lung_Block</v>
      </c>
      <c r="F844" s="282">
        <f t="shared" si="88"/>
        <v>28</v>
      </c>
      <c r="G844" s="227">
        <v>1</v>
      </c>
      <c r="H844" s="94" t="s">
        <v>239</v>
      </c>
      <c r="I844" s="92" t="s">
        <v>269</v>
      </c>
      <c r="J844" s="101">
        <v>373.1</v>
      </c>
      <c r="K844" s="94" t="s">
        <v>241</v>
      </c>
      <c r="L844" s="92">
        <v>373</v>
      </c>
      <c r="M844" s="92" t="s">
        <v>248</v>
      </c>
      <c r="N844" s="95">
        <v>0.75</v>
      </c>
      <c r="O844" s="92" t="s">
        <v>39</v>
      </c>
      <c r="P844" s="92" t="s">
        <v>63</v>
      </c>
      <c r="Q844" s="96">
        <v>43606</v>
      </c>
      <c r="R844" s="97">
        <v>43771</v>
      </c>
      <c r="S844" s="98">
        <v>44320</v>
      </c>
      <c r="T844" s="106">
        <f t="shared" si="87"/>
        <v>549</v>
      </c>
      <c r="U844" s="106" t="s">
        <v>254</v>
      </c>
      <c r="V844" s="106">
        <v>0</v>
      </c>
      <c r="W844" s="94">
        <v>0</v>
      </c>
      <c r="X844" s="94"/>
      <c r="Y844" s="94"/>
      <c r="Z844" s="94"/>
      <c r="AA844" s="100"/>
      <c r="AB844" s="99" t="s">
        <v>45</v>
      </c>
    </row>
    <row r="845" spans="1:28" ht="16">
      <c r="A845" s="9">
        <v>1</v>
      </c>
      <c r="B845" s="9">
        <v>3</v>
      </c>
      <c r="C845" s="9">
        <v>5</v>
      </c>
      <c r="D845" s="9" t="str">
        <f t="shared" si="85"/>
        <v>Dynan_E6_373.2_373_19C</v>
      </c>
      <c r="E845" s="9" t="str">
        <f t="shared" si="86"/>
        <v>Dynan_E6_373.2_373_19C_Lung_Block</v>
      </c>
      <c r="F845" s="282">
        <f t="shared" si="88"/>
        <v>29</v>
      </c>
      <c r="G845" s="227">
        <v>1</v>
      </c>
      <c r="H845" s="94" t="s">
        <v>239</v>
      </c>
      <c r="I845" s="92" t="s">
        <v>269</v>
      </c>
      <c r="J845" s="101">
        <v>373.2</v>
      </c>
      <c r="K845" s="94" t="s">
        <v>241</v>
      </c>
      <c r="L845" s="92">
        <v>373</v>
      </c>
      <c r="M845" s="92" t="s">
        <v>248</v>
      </c>
      <c r="N845" s="95">
        <v>0.75</v>
      </c>
      <c r="O845" s="92" t="s">
        <v>39</v>
      </c>
      <c r="P845" s="92" t="s">
        <v>63</v>
      </c>
      <c r="Q845" s="96">
        <v>43606</v>
      </c>
      <c r="R845" s="97">
        <v>43771</v>
      </c>
      <c r="S845" s="98">
        <v>44320</v>
      </c>
      <c r="T845" s="106">
        <f t="shared" si="87"/>
        <v>549</v>
      </c>
      <c r="U845" s="106" t="s">
        <v>254</v>
      </c>
      <c r="V845" s="106">
        <v>0</v>
      </c>
      <c r="W845" s="94">
        <v>0</v>
      </c>
      <c r="X845" s="94"/>
      <c r="Y845" s="94"/>
      <c r="Z845" s="94">
        <v>1</v>
      </c>
      <c r="AA845" s="100" t="s">
        <v>166</v>
      </c>
      <c r="AB845" s="99" t="s">
        <v>45</v>
      </c>
    </row>
    <row r="846" spans="1:28" ht="16">
      <c r="A846" s="9">
        <v>1</v>
      </c>
      <c r="B846" s="9">
        <v>3</v>
      </c>
      <c r="C846" s="9">
        <v>5</v>
      </c>
      <c r="D846" s="9" t="str">
        <f t="shared" si="85"/>
        <v>Dynan_E6_373.3_373_19C</v>
      </c>
      <c r="E846" s="9" t="str">
        <f t="shared" si="86"/>
        <v>Dynan_E6_373.3_373_19C_Lung_Block</v>
      </c>
      <c r="F846" s="282">
        <f t="shared" si="88"/>
        <v>30</v>
      </c>
      <c r="G846" s="227">
        <v>1</v>
      </c>
      <c r="H846" s="94" t="s">
        <v>239</v>
      </c>
      <c r="I846" s="92" t="s">
        <v>269</v>
      </c>
      <c r="J846" s="101">
        <v>373.3</v>
      </c>
      <c r="K846" s="94" t="s">
        <v>241</v>
      </c>
      <c r="L846" s="92">
        <v>373</v>
      </c>
      <c r="M846" s="92" t="s">
        <v>248</v>
      </c>
      <c r="N846" s="95">
        <v>0.75</v>
      </c>
      <c r="O846" s="92" t="s">
        <v>39</v>
      </c>
      <c r="P846" s="92" t="s">
        <v>63</v>
      </c>
      <c r="Q846" s="96">
        <v>43606</v>
      </c>
      <c r="R846" s="97">
        <v>43771</v>
      </c>
      <c r="S846" s="98">
        <v>44320</v>
      </c>
      <c r="T846" s="106">
        <f t="shared" si="87"/>
        <v>549</v>
      </c>
      <c r="U846" s="106" t="s">
        <v>254</v>
      </c>
      <c r="V846" s="106">
        <v>0</v>
      </c>
      <c r="W846" s="94">
        <v>0</v>
      </c>
      <c r="X846" s="94"/>
      <c r="Y846" s="94"/>
      <c r="Z846" s="94"/>
      <c r="AA846" s="100"/>
      <c r="AB846" s="99" t="s">
        <v>45</v>
      </c>
    </row>
    <row r="847" spans="1:28" ht="16">
      <c r="A847" s="9">
        <v>1</v>
      </c>
      <c r="B847" s="9">
        <v>3</v>
      </c>
      <c r="C847" s="9">
        <v>5</v>
      </c>
      <c r="D847" s="9" t="str">
        <f t="shared" si="85"/>
        <v>Dynan_E6_373.4_373_19C</v>
      </c>
      <c r="E847" s="9" t="str">
        <f t="shared" si="86"/>
        <v>Dynan_E6_373.4_373_19C_Lung_Block</v>
      </c>
      <c r="F847" s="282">
        <f t="shared" si="88"/>
        <v>31</v>
      </c>
      <c r="G847" s="227">
        <v>1</v>
      </c>
      <c r="H847" s="94" t="s">
        <v>239</v>
      </c>
      <c r="I847" s="92" t="s">
        <v>269</v>
      </c>
      <c r="J847" s="101">
        <v>373.4</v>
      </c>
      <c r="K847" s="94" t="s">
        <v>241</v>
      </c>
      <c r="L847" s="92">
        <v>373</v>
      </c>
      <c r="M847" s="92" t="s">
        <v>248</v>
      </c>
      <c r="N847" s="95">
        <v>0.75</v>
      </c>
      <c r="O847" s="92" t="s">
        <v>39</v>
      </c>
      <c r="P847" s="92" t="s">
        <v>63</v>
      </c>
      <c r="Q847" s="96">
        <v>43606</v>
      </c>
      <c r="R847" s="97">
        <v>43771</v>
      </c>
      <c r="S847" s="98">
        <v>44320</v>
      </c>
      <c r="T847" s="106">
        <f t="shared" si="87"/>
        <v>549</v>
      </c>
      <c r="U847" s="106" t="s">
        <v>254</v>
      </c>
      <c r="V847" s="106">
        <v>0</v>
      </c>
      <c r="W847" s="94">
        <v>0</v>
      </c>
      <c r="X847" s="94"/>
      <c r="Y847" s="94"/>
      <c r="Z847" s="94"/>
      <c r="AA847" s="100"/>
      <c r="AB847" s="99" t="s">
        <v>45</v>
      </c>
    </row>
    <row r="848" spans="1:28" ht="16">
      <c r="A848" s="9">
        <v>1</v>
      </c>
      <c r="B848" s="9">
        <v>3</v>
      </c>
      <c r="C848" s="9">
        <v>6</v>
      </c>
      <c r="D848" s="9" t="str">
        <f t="shared" si="85"/>
        <v>Dynan_E6_375.1_375_19C</v>
      </c>
      <c r="E848" s="9" t="str">
        <f t="shared" si="86"/>
        <v>Dynan_E6_375.1_375_19C_Lung_Block</v>
      </c>
      <c r="F848" s="282">
        <f>1</f>
        <v>1</v>
      </c>
      <c r="G848" s="227">
        <v>1</v>
      </c>
      <c r="H848" s="94" t="s">
        <v>239</v>
      </c>
      <c r="I848" s="92" t="s">
        <v>269</v>
      </c>
      <c r="J848" s="101">
        <v>375.1</v>
      </c>
      <c r="K848" s="94" t="s">
        <v>241</v>
      </c>
      <c r="L848" s="92">
        <v>375</v>
      </c>
      <c r="M848" s="92" t="s">
        <v>248</v>
      </c>
      <c r="N848" s="95">
        <v>0.75</v>
      </c>
      <c r="O848" s="92" t="s">
        <v>39</v>
      </c>
      <c r="P848" s="92" t="s">
        <v>63</v>
      </c>
      <c r="Q848" s="96">
        <v>43606</v>
      </c>
      <c r="R848" s="97">
        <v>43771</v>
      </c>
      <c r="S848" s="98">
        <v>44320</v>
      </c>
      <c r="T848" s="106">
        <f t="shared" si="87"/>
        <v>549</v>
      </c>
      <c r="U848" s="106" t="s">
        <v>254</v>
      </c>
      <c r="V848" s="106">
        <v>0</v>
      </c>
      <c r="W848" s="94">
        <v>0</v>
      </c>
      <c r="X848" s="94"/>
      <c r="Y848" s="94"/>
      <c r="Z848" s="94"/>
      <c r="AA848" s="100"/>
      <c r="AB848" s="99" t="s">
        <v>45</v>
      </c>
    </row>
    <row r="849" spans="1:28" ht="16">
      <c r="A849" s="9">
        <v>1</v>
      </c>
      <c r="B849" s="9">
        <v>3</v>
      </c>
      <c r="C849" s="9">
        <v>6</v>
      </c>
      <c r="D849" s="9" t="str">
        <f t="shared" si="85"/>
        <v>Dynan_E6_375.2_375_19C</v>
      </c>
      <c r="E849" s="9" t="str">
        <f t="shared" ref="E849:E880" si="89">D849&amp;"_Lung_Block"</f>
        <v>Dynan_E6_375.2_375_19C_Lung_Block</v>
      </c>
      <c r="F849" s="282">
        <f>F848+1</f>
        <v>2</v>
      </c>
      <c r="G849" s="227">
        <v>1</v>
      </c>
      <c r="H849" s="94" t="s">
        <v>239</v>
      </c>
      <c r="I849" s="92" t="s">
        <v>269</v>
      </c>
      <c r="J849" s="101">
        <v>375.2</v>
      </c>
      <c r="K849" s="94" t="s">
        <v>241</v>
      </c>
      <c r="L849" s="92">
        <v>375</v>
      </c>
      <c r="M849" s="92" t="s">
        <v>248</v>
      </c>
      <c r="N849" s="95">
        <v>0.75</v>
      </c>
      <c r="O849" s="92" t="s">
        <v>39</v>
      </c>
      <c r="P849" s="92" t="s">
        <v>63</v>
      </c>
      <c r="Q849" s="96">
        <v>43606</v>
      </c>
      <c r="R849" s="97">
        <v>43771</v>
      </c>
      <c r="S849" s="98">
        <v>44320</v>
      </c>
      <c r="T849" s="106">
        <f t="shared" ref="T849:T880" si="90">S849-R849</f>
        <v>549</v>
      </c>
      <c r="U849" s="106" t="s">
        <v>254</v>
      </c>
      <c r="V849" s="106">
        <v>0</v>
      </c>
      <c r="W849" s="94">
        <v>0</v>
      </c>
      <c r="X849" s="94"/>
      <c r="Y849" s="94"/>
      <c r="Z849" s="94"/>
      <c r="AA849" s="100"/>
      <c r="AB849" s="99" t="s">
        <v>45</v>
      </c>
    </row>
    <row r="850" spans="1:28" ht="16">
      <c r="A850" s="9">
        <v>1</v>
      </c>
      <c r="B850" s="9">
        <v>3</v>
      </c>
      <c r="C850" s="9">
        <v>6</v>
      </c>
      <c r="D850" s="9" t="str">
        <f t="shared" si="85"/>
        <v>Dynan_E6_376.1_376_19C</v>
      </c>
      <c r="E850" s="9" t="str">
        <f t="shared" si="89"/>
        <v>Dynan_E6_376.1_376_19C_Lung_Block</v>
      </c>
      <c r="F850" s="282">
        <f t="shared" ref="F850:F878" si="91">F849+1</f>
        <v>3</v>
      </c>
      <c r="G850" s="227">
        <v>1</v>
      </c>
      <c r="H850" s="94" t="s">
        <v>239</v>
      </c>
      <c r="I850" s="92" t="s">
        <v>269</v>
      </c>
      <c r="J850" s="101">
        <v>376.1</v>
      </c>
      <c r="K850" s="94" t="s">
        <v>241</v>
      </c>
      <c r="L850" s="92">
        <v>376</v>
      </c>
      <c r="M850" s="92" t="s">
        <v>248</v>
      </c>
      <c r="N850" s="95">
        <v>0.75</v>
      </c>
      <c r="O850" s="92" t="s">
        <v>39</v>
      </c>
      <c r="P850" s="92" t="s">
        <v>63</v>
      </c>
      <c r="Q850" s="96">
        <v>43606</v>
      </c>
      <c r="R850" s="97">
        <v>43771</v>
      </c>
      <c r="S850" s="98">
        <v>44320</v>
      </c>
      <c r="T850" s="106">
        <f t="shared" si="90"/>
        <v>549</v>
      </c>
      <c r="U850" s="106" t="s">
        <v>184</v>
      </c>
      <c r="V850" s="106">
        <v>0</v>
      </c>
      <c r="W850" s="94">
        <v>0</v>
      </c>
      <c r="X850" s="94"/>
      <c r="Y850" s="94"/>
      <c r="Z850" s="94"/>
      <c r="AA850" s="100"/>
      <c r="AB850" s="99" t="s">
        <v>45</v>
      </c>
    </row>
    <row r="851" spans="1:28" ht="16">
      <c r="A851" s="9">
        <v>1</v>
      </c>
      <c r="B851" s="9">
        <v>3</v>
      </c>
      <c r="C851" s="9">
        <v>6</v>
      </c>
      <c r="D851" s="9" t="str">
        <f t="shared" si="85"/>
        <v>Dynan_E6_377.2_377_19C</v>
      </c>
      <c r="E851" s="9" t="str">
        <f t="shared" si="89"/>
        <v>Dynan_E6_377.2_377_19C_Lung_Block</v>
      </c>
      <c r="F851" s="282">
        <f t="shared" si="91"/>
        <v>4</v>
      </c>
      <c r="G851" s="227">
        <v>1</v>
      </c>
      <c r="H851" s="94" t="s">
        <v>239</v>
      </c>
      <c r="I851" s="92" t="s">
        <v>269</v>
      </c>
      <c r="J851" s="101">
        <v>377.2</v>
      </c>
      <c r="K851" s="94" t="s">
        <v>241</v>
      </c>
      <c r="L851" s="92">
        <v>377</v>
      </c>
      <c r="M851" s="92" t="s">
        <v>248</v>
      </c>
      <c r="N851" s="95">
        <v>0.75</v>
      </c>
      <c r="O851" s="92" t="s">
        <v>39</v>
      </c>
      <c r="P851" s="92" t="s">
        <v>63</v>
      </c>
      <c r="Q851" s="96">
        <v>43606</v>
      </c>
      <c r="R851" s="97">
        <v>43771</v>
      </c>
      <c r="S851" s="98">
        <v>44320</v>
      </c>
      <c r="T851" s="106">
        <f t="shared" si="90"/>
        <v>549</v>
      </c>
      <c r="U851" s="106" t="s">
        <v>184</v>
      </c>
      <c r="V851" s="106">
        <v>0</v>
      </c>
      <c r="W851" s="94">
        <v>0</v>
      </c>
      <c r="X851" s="94"/>
      <c r="Y851" s="94"/>
      <c r="Z851" s="94"/>
      <c r="AA851" s="100"/>
      <c r="AB851" s="99" t="s">
        <v>45</v>
      </c>
    </row>
    <row r="852" spans="1:28" ht="16">
      <c r="A852" s="9">
        <v>1</v>
      </c>
      <c r="B852" s="9">
        <v>3</v>
      </c>
      <c r="C852" s="9">
        <v>6</v>
      </c>
      <c r="D852" s="9" t="str">
        <f t="shared" si="85"/>
        <v>Dynan_E6_379.1_379_19C</v>
      </c>
      <c r="E852" s="9" t="str">
        <f t="shared" si="89"/>
        <v>Dynan_E6_379.1_379_19C_Lung_Block</v>
      </c>
      <c r="F852" s="282">
        <f t="shared" si="91"/>
        <v>5</v>
      </c>
      <c r="G852" s="227">
        <v>1</v>
      </c>
      <c r="H852" s="94" t="s">
        <v>239</v>
      </c>
      <c r="I852" s="92" t="s">
        <v>269</v>
      </c>
      <c r="J852" s="102">
        <v>379.1</v>
      </c>
      <c r="K852" s="94" t="s">
        <v>241</v>
      </c>
      <c r="L852" s="92">
        <v>379</v>
      </c>
      <c r="M852" s="92" t="s">
        <v>248</v>
      </c>
      <c r="N852" s="95">
        <v>0.75</v>
      </c>
      <c r="O852" s="92" t="s">
        <v>39</v>
      </c>
      <c r="P852" s="92" t="s">
        <v>63</v>
      </c>
      <c r="Q852" s="96">
        <v>43606</v>
      </c>
      <c r="R852" s="97">
        <v>43771</v>
      </c>
      <c r="S852" s="98">
        <v>44320</v>
      </c>
      <c r="T852" s="106">
        <f t="shared" si="90"/>
        <v>549</v>
      </c>
      <c r="U852" s="106" t="s">
        <v>184</v>
      </c>
      <c r="V852" s="106">
        <v>0</v>
      </c>
      <c r="W852" s="94">
        <v>0</v>
      </c>
      <c r="X852" s="94"/>
      <c r="Y852" s="94"/>
      <c r="Z852" s="94"/>
      <c r="AA852" s="100"/>
      <c r="AB852" s="99" t="s">
        <v>45</v>
      </c>
    </row>
    <row r="853" spans="1:28" ht="16">
      <c r="A853" s="9">
        <v>1</v>
      </c>
      <c r="B853" s="9">
        <v>3</v>
      </c>
      <c r="C853" s="9">
        <v>6</v>
      </c>
      <c r="D853" s="9" t="str">
        <f t="shared" si="85"/>
        <v>Dynan_E6_379.2_379_19C</v>
      </c>
      <c r="E853" s="9" t="str">
        <f t="shared" si="89"/>
        <v>Dynan_E6_379.2_379_19C_Lung_Block</v>
      </c>
      <c r="F853" s="282">
        <f t="shared" si="91"/>
        <v>6</v>
      </c>
      <c r="G853" s="227">
        <v>1</v>
      </c>
      <c r="H853" s="94" t="s">
        <v>239</v>
      </c>
      <c r="I853" s="92" t="s">
        <v>269</v>
      </c>
      <c r="J853" s="102">
        <v>379.2</v>
      </c>
      <c r="K853" s="94" t="s">
        <v>241</v>
      </c>
      <c r="L853" s="92">
        <v>379</v>
      </c>
      <c r="M853" s="92" t="s">
        <v>248</v>
      </c>
      <c r="N853" s="95">
        <v>0.75</v>
      </c>
      <c r="O853" s="92" t="s">
        <v>39</v>
      </c>
      <c r="P853" s="92" t="s">
        <v>63</v>
      </c>
      <c r="Q853" s="96">
        <v>43606</v>
      </c>
      <c r="R853" s="97">
        <v>43771</v>
      </c>
      <c r="S853" s="98">
        <v>44320</v>
      </c>
      <c r="T853" s="106">
        <f t="shared" si="90"/>
        <v>549</v>
      </c>
      <c r="U853" s="106" t="s">
        <v>184</v>
      </c>
      <c r="V853" s="106">
        <v>0</v>
      </c>
      <c r="W853" s="94">
        <v>0</v>
      </c>
      <c r="X853" s="94"/>
      <c r="Y853" s="94"/>
      <c r="Z853" s="94"/>
      <c r="AA853" s="100"/>
      <c r="AB853" s="99" t="s">
        <v>45</v>
      </c>
    </row>
    <row r="854" spans="1:28" ht="16">
      <c r="A854" s="9">
        <v>1</v>
      </c>
      <c r="B854" s="9">
        <v>3</v>
      </c>
      <c r="C854" s="9">
        <v>6</v>
      </c>
      <c r="D854" s="9" t="str">
        <f t="shared" si="85"/>
        <v>Dynan_E6_379.3_379_19C</v>
      </c>
      <c r="E854" s="9" t="str">
        <f t="shared" si="89"/>
        <v>Dynan_E6_379.3_379_19C_Lung_Block</v>
      </c>
      <c r="F854" s="282">
        <f t="shared" si="91"/>
        <v>7</v>
      </c>
      <c r="G854" s="227">
        <v>1</v>
      </c>
      <c r="H854" s="94" t="s">
        <v>239</v>
      </c>
      <c r="I854" s="92" t="s">
        <v>269</v>
      </c>
      <c r="J854" s="102">
        <v>379.3</v>
      </c>
      <c r="K854" s="94" t="s">
        <v>241</v>
      </c>
      <c r="L854" s="92">
        <v>379</v>
      </c>
      <c r="M854" s="92" t="s">
        <v>248</v>
      </c>
      <c r="N854" s="95">
        <v>0.75</v>
      </c>
      <c r="O854" s="92" t="s">
        <v>39</v>
      </c>
      <c r="P854" s="92" t="s">
        <v>63</v>
      </c>
      <c r="Q854" s="96">
        <v>43606</v>
      </c>
      <c r="R854" s="97">
        <v>43771</v>
      </c>
      <c r="S854" s="98">
        <v>44320</v>
      </c>
      <c r="T854" s="106">
        <f t="shared" si="90"/>
        <v>549</v>
      </c>
      <c r="U854" s="106" t="s">
        <v>184</v>
      </c>
      <c r="V854" s="106">
        <v>0</v>
      </c>
      <c r="W854" s="94">
        <v>0</v>
      </c>
      <c r="X854" s="94"/>
      <c r="Y854" s="94"/>
      <c r="Z854" s="94"/>
      <c r="AA854" s="100"/>
      <c r="AB854" s="99" t="s">
        <v>45</v>
      </c>
    </row>
    <row r="855" spans="1:28" ht="16">
      <c r="A855" s="9">
        <v>1</v>
      </c>
      <c r="B855" s="9">
        <v>3</v>
      </c>
      <c r="C855" s="9">
        <v>6</v>
      </c>
      <c r="D855" s="9" t="str">
        <f t="shared" si="85"/>
        <v>Dynan_E6_379.4_379_19C</v>
      </c>
      <c r="E855" s="9" t="str">
        <f t="shared" si="89"/>
        <v>Dynan_E6_379.4_379_19C_Lung_Block</v>
      </c>
      <c r="F855" s="282">
        <f t="shared" si="91"/>
        <v>8</v>
      </c>
      <c r="G855" s="227">
        <v>1</v>
      </c>
      <c r="H855" s="94" t="s">
        <v>239</v>
      </c>
      <c r="I855" s="92" t="s">
        <v>269</v>
      </c>
      <c r="J855" s="102">
        <v>379.4</v>
      </c>
      <c r="K855" s="94" t="s">
        <v>241</v>
      </c>
      <c r="L855" s="92">
        <v>379</v>
      </c>
      <c r="M855" s="92" t="s">
        <v>248</v>
      </c>
      <c r="N855" s="95">
        <v>0.75</v>
      </c>
      <c r="O855" s="92" t="s">
        <v>39</v>
      </c>
      <c r="P855" s="92" t="s">
        <v>63</v>
      </c>
      <c r="Q855" s="96">
        <v>43606</v>
      </c>
      <c r="R855" s="97">
        <v>43771</v>
      </c>
      <c r="S855" s="98">
        <v>44320</v>
      </c>
      <c r="T855" s="106">
        <f t="shared" si="90"/>
        <v>549</v>
      </c>
      <c r="U855" s="106" t="s">
        <v>184</v>
      </c>
      <c r="V855" s="106">
        <v>0</v>
      </c>
      <c r="W855" s="94">
        <v>0</v>
      </c>
      <c r="X855" s="94"/>
      <c r="Y855" s="94"/>
      <c r="Z855" s="94"/>
      <c r="AA855" s="100" t="s">
        <v>273</v>
      </c>
      <c r="AB855" s="99" t="s">
        <v>45</v>
      </c>
    </row>
    <row r="856" spans="1:28" ht="16">
      <c r="A856" s="9">
        <v>1</v>
      </c>
      <c r="B856" s="9">
        <v>3</v>
      </c>
      <c r="C856" s="9">
        <v>6</v>
      </c>
      <c r="D856" s="9" t="str">
        <f t="shared" si="85"/>
        <v>Dynan_E6_381.1_381_19C</v>
      </c>
      <c r="E856" s="9" t="str">
        <f t="shared" si="89"/>
        <v>Dynan_E6_381.1_381_19C_Lung_Block</v>
      </c>
      <c r="F856" s="282">
        <f t="shared" si="91"/>
        <v>9</v>
      </c>
      <c r="G856" s="227">
        <v>1</v>
      </c>
      <c r="H856" s="94" t="s">
        <v>239</v>
      </c>
      <c r="I856" s="92" t="s">
        <v>269</v>
      </c>
      <c r="J856" s="101">
        <v>381.1</v>
      </c>
      <c r="K856" s="94" t="s">
        <v>241</v>
      </c>
      <c r="L856" s="92">
        <v>381</v>
      </c>
      <c r="M856" s="92" t="s">
        <v>248</v>
      </c>
      <c r="N856" s="95">
        <v>0.75</v>
      </c>
      <c r="O856" s="92" t="s">
        <v>39</v>
      </c>
      <c r="P856" s="92" t="s">
        <v>63</v>
      </c>
      <c r="Q856" s="96">
        <v>43606</v>
      </c>
      <c r="R856" s="97">
        <v>43771</v>
      </c>
      <c r="S856" s="98">
        <v>44321</v>
      </c>
      <c r="T856" s="106">
        <f t="shared" si="90"/>
        <v>550</v>
      </c>
      <c r="U856" s="106" t="s">
        <v>184</v>
      </c>
      <c r="V856" s="106">
        <v>0</v>
      </c>
      <c r="W856" s="94">
        <v>0</v>
      </c>
      <c r="X856" s="94"/>
      <c r="Y856" s="94"/>
      <c r="Z856" s="94"/>
      <c r="AA856" s="100"/>
      <c r="AB856" s="99" t="s">
        <v>45</v>
      </c>
    </row>
    <row r="857" spans="1:28" ht="16">
      <c r="A857" s="9">
        <v>1</v>
      </c>
      <c r="B857" s="9">
        <v>3</v>
      </c>
      <c r="C857" s="9">
        <v>6</v>
      </c>
      <c r="D857" s="9" t="str">
        <f t="shared" si="85"/>
        <v>Dynan_E6_382.1_382_19C</v>
      </c>
      <c r="E857" s="9" t="str">
        <f t="shared" si="89"/>
        <v>Dynan_E6_382.1_382_19C_Lung_Block</v>
      </c>
      <c r="F857" s="282">
        <f t="shared" si="91"/>
        <v>10</v>
      </c>
      <c r="G857" s="227">
        <v>1</v>
      </c>
      <c r="H857" s="94" t="s">
        <v>239</v>
      </c>
      <c r="I857" s="92" t="s">
        <v>269</v>
      </c>
      <c r="J857" s="101">
        <v>382.1</v>
      </c>
      <c r="K857" s="94" t="s">
        <v>241</v>
      </c>
      <c r="L857" s="92">
        <v>382</v>
      </c>
      <c r="M857" s="92" t="s">
        <v>248</v>
      </c>
      <c r="N857" s="95">
        <v>0.75</v>
      </c>
      <c r="O857" s="92" t="s">
        <v>39</v>
      </c>
      <c r="P857" s="92" t="s">
        <v>63</v>
      </c>
      <c r="Q857" s="96">
        <v>43606</v>
      </c>
      <c r="R857" s="97">
        <v>43771</v>
      </c>
      <c r="S857" s="98">
        <v>44321</v>
      </c>
      <c r="T857" s="106">
        <f t="shared" si="90"/>
        <v>550</v>
      </c>
      <c r="U857" s="106" t="s">
        <v>184</v>
      </c>
      <c r="V857" s="106">
        <v>0</v>
      </c>
      <c r="W857" s="94">
        <v>0</v>
      </c>
      <c r="X857" s="94"/>
      <c r="Y857" s="94"/>
      <c r="Z857" s="94"/>
      <c r="AA857" s="100"/>
      <c r="AB857" s="99" t="s">
        <v>45</v>
      </c>
    </row>
    <row r="858" spans="1:28" ht="16">
      <c r="A858" s="9">
        <v>1</v>
      </c>
      <c r="B858" s="9">
        <v>3</v>
      </c>
      <c r="C858" s="9">
        <v>6</v>
      </c>
      <c r="D858" s="9" t="str">
        <f t="shared" si="85"/>
        <v>Dynan_E6_382.2_382_19C</v>
      </c>
      <c r="E858" s="9" t="str">
        <f t="shared" si="89"/>
        <v>Dynan_E6_382.2_382_19C_Lung_Block</v>
      </c>
      <c r="F858" s="282">
        <f t="shared" si="91"/>
        <v>11</v>
      </c>
      <c r="G858" s="227">
        <v>1</v>
      </c>
      <c r="H858" s="94" t="s">
        <v>239</v>
      </c>
      <c r="I858" s="92" t="s">
        <v>269</v>
      </c>
      <c r="J858" s="101">
        <v>382.2</v>
      </c>
      <c r="K858" s="94" t="s">
        <v>241</v>
      </c>
      <c r="L858" s="92">
        <v>382</v>
      </c>
      <c r="M858" s="92" t="s">
        <v>248</v>
      </c>
      <c r="N858" s="95">
        <v>0.75</v>
      </c>
      <c r="O858" s="92" t="s">
        <v>39</v>
      </c>
      <c r="P858" s="92" t="s">
        <v>63</v>
      </c>
      <c r="Q858" s="96">
        <v>43606</v>
      </c>
      <c r="R858" s="97">
        <v>43771</v>
      </c>
      <c r="S858" s="98">
        <v>44321</v>
      </c>
      <c r="T858" s="106">
        <f t="shared" si="90"/>
        <v>550</v>
      </c>
      <c r="U858" s="106" t="s">
        <v>184</v>
      </c>
      <c r="V858" s="106">
        <v>0</v>
      </c>
      <c r="W858" s="94">
        <v>0</v>
      </c>
      <c r="X858" s="94"/>
      <c r="Y858" s="94"/>
      <c r="Z858" s="94">
        <v>1</v>
      </c>
      <c r="AA858" s="100" t="s">
        <v>166</v>
      </c>
      <c r="AB858" s="99" t="s">
        <v>45</v>
      </c>
    </row>
    <row r="859" spans="1:28" ht="16">
      <c r="A859" s="9">
        <v>1</v>
      </c>
      <c r="B859" s="9">
        <v>3</v>
      </c>
      <c r="C859" s="9">
        <v>6</v>
      </c>
      <c r="D859" s="9" t="str">
        <f t="shared" si="85"/>
        <v>Dynan_E6_382.3_382_19C</v>
      </c>
      <c r="E859" s="9" t="str">
        <f t="shared" si="89"/>
        <v>Dynan_E6_382.3_382_19C_Lung_Block</v>
      </c>
      <c r="F859" s="282">
        <f t="shared" si="91"/>
        <v>12</v>
      </c>
      <c r="G859" s="227">
        <v>1</v>
      </c>
      <c r="H859" s="94" t="s">
        <v>239</v>
      </c>
      <c r="I859" s="92" t="s">
        <v>269</v>
      </c>
      <c r="J859" s="101">
        <v>382.3</v>
      </c>
      <c r="K859" s="94" t="s">
        <v>241</v>
      </c>
      <c r="L859" s="92">
        <v>382</v>
      </c>
      <c r="M859" s="92" t="s">
        <v>248</v>
      </c>
      <c r="N859" s="95">
        <v>0.75</v>
      </c>
      <c r="O859" s="92" t="s">
        <v>39</v>
      </c>
      <c r="P859" s="92" t="s">
        <v>63</v>
      </c>
      <c r="Q859" s="96">
        <v>43606</v>
      </c>
      <c r="R859" s="97">
        <v>43771</v>
      </c>
      <c r="S859" s="98">
        <v>44321</v>
      </c>
      <c r="T859" s="106">
        <f t="shared" si="90"/>
        <v>550</v>
      </c>
      <c r="U859" s="106" t="s">
        <v>184</v>
      </c>
      <c r="V859" s="106">
        <v>0</v>
      </c>
      <c r="W859" s="94">
        <v>0</v>
      </c>
      <c r="X859" s="94"/>
      <c r="Y859" s="94"/>
      <c r="Z859" s="94"/>
      <c r="AA859" s="100"/>
      <c r="AB859" s="99" t="s">
        <v>45</v>
      </c>
    </row>
    <row r="860" spans="1:28" ht="16">
      <c r="A860" s="9">
        <v>1</v>
      </c>
      <c r="B860" s="9">
        <v>3</v>
      </c>
      <c r="C860" s="9">
        <v>6</v>
      </c>
      <c r="D860" s="9" t="str">
        <f t="shared" si="85"/>
        <v>Dynan_E6_382.4_382_19C</v>
      </c>
      <c r="E860" s="9" t="str">
        <f t="shared" si="89"/>
        <v>Dynan_E6_382.4_382_19C_Lung_Block</v>
      </c>
      <c r="F860" s="282">
        <f t="shared" si="91"/>
        <v>13</v>
      </c>
      <c r="G860" s="227">
        <v>1</v>
      </c>
      <c r="H860" s="94" t="s">
        <v>239</v>
      </c>
      <c r="I860" s="92" t="s">
        <v>269</v>
      </c>
      <c r="J860" s="101">
        <v>382.4</v>
      </c>
      <c r="K860" s="94" t="s">
        <v>241</v>
      </c>
      <c r="L860" s="92">
        <v>382</v>
      </c>
      <c r="M860" s="92" t="s">
        <v>248</v>
      </c>
      <c r="N860" s="95">
        <v>0.75</v>
      </c>
      <c r="O860" s="92" t="s">
        <v>39</v>
      </c>
      <c r="P860" s="92" t="s">
        <v>63</v>
      </c>
      <c r="Q860" s="96">
        <v>43606</v>
      </c>
      <c r="R860" s="97">
        <v>43771</v>
      </c>
      <c r="S860" s="98">
        <v>44321</v>
      </c>
      <c r="T860" s="106">
        <f t="shared" si="90"/>
        <v>550</v>
      </c>
      <c r="U860" s="106" t="s">
        <v>184</v>
      </c>
      <c r="V860" s="106">
        <v>0</v>
      </c>
      <c r="W860" s="94">
        <v>0</v>
      </c>
      <c r="X860" s="94"/>
      <c r="Y860" s="94"/>
      <c r="Z860" s="94"/>
      <c r="AA860" s="100"/>
      <c r="AB860" s="99" t="s">
        <v>45</v>
      </c>
    </row>
    <row r="861" spans="1:28" ht="16">
      <c r="A861" s="9">
        <v>1</v>
      </c>
      <c r="B861" s="9">
        <v>3</v>
      </c>
      <c r="C861" s="9">
        <v>6</v>
      </c>
      <c r="D861" s="9" t="str">
        <f t="shared" si="85"/>
        <v>Dynan_E6_383.2_383_19C</v>
      </c>
      <c r="E861" s="9" t="str">
        <f t="shared" si="89"/>
        <v>Dynan_E6_383.2_383_19C_Lung_Block</v>
      </c>
      <c r="F861" s="282">
        <f t="shared" si="91"/>
        <v>14</v>
      </c>
      <c r="G861" s="227">
        <v>1</v>
      </c>
      <c r="H861" s="94" t="s">
        <v>239</v>
      </c>
      <c r="I861" s="92" t="s">
        <v>269</v>
      </c>
      <c r="J861" s="101">
        <v>383.2</v>
      </c>
      <c r="K861" s="94" t="s">
        <v>241</v>
      </c>
      <c r="L861" s="92">
        <v>383</v>
      </c>
      <c r="M861" s="92" t="s">
        <v>248</v>
      </c>
      <c r="N861" s="95">
        <v>0.75</v>
      </c>
      <c r="O861" s="92" t="s">
        <v>39</v>
      </c>
      <c r="P861" s="92" t="s">
        <v>63</v>
      </c>
      <c r="Q861" s="96">
        <v>43606</v>
      </c>
      <c r="R861" s="97">
        <v>43771</v>
      </c>
      <c r="S861" s="98">
        <v>44321</v>
      </c>
      <c r="T861" s="106">
        <f t="shared" si="90"/>
        <v>550</v>
      </c>
      <c r="U861" s="106" t="s">
        <v>184</v>
      </c>
      <c r="V861" s="106">
        <v>0</v>
      </c>
      <c r="W861" s="94">
        <v>0</v>
      </c>
      <c r="X861" s="94"/>
      <c r="Y861" s="94"/>
      <c r="Z861" s="94"/>
      <c r="AA861" s="100"/>
      <c r="AB861" s="99" t="s">
        <v>45</v>
      </c>
    </row>
    <row r="862" spans="1:28" ht="16">
      <c r="A862" s="9">
        <v>1</v>
      </c>
      <c r="B862" s="9">
        <v>3</v>
      </c>
      <c r="C862" s="9">
        <v>6</v>
      </c>
      <c r="D862" s="9" t="str">
        <f t="shared" si="85"/>
        <v>Dynan_E6_383.3_383_19C</v>
      </c>
      <c r="E862" s="9" t="str">
        <f t="shared" si="89"/>
        <v>Dynan_E6_383.3_383_19C_Lung_Block</v>
      </c>
      <c r="F862" s="282">
        <f t="shared" si="91"/>
        <v>15</v>
      </c>
      <c r="G862" s="227">
        <v>1</v>
      </c>
      <c r="H862" s="94" t="s">
        <v>239</v>
      </c>
      <c r="I862" s="92" t="s">
        <v>269</v>
      </c>
      <c r="J862" s="101">
        <v>383.3</v>
      </c>
      <c r="K862" s="94" t="s">
        <v>241</v>
      </c>
      <c r="L862" s="92">
        <v>383</v>
      </c>
      <c r="M862" s="92" t="s">
        <v>248</v>
      </c>
      <c r="N862" s="95">
        <v>0.75</v>
      </c>
      <c r="O862" s="92" t="s">
        <v>39</v>
      </c>
      <c r="P862" s="92" t="s">
        <v>63</v>
      </c>
      <c r="Q862" s="96">
        <v>43606</v>
      </c>
      <c r="R862" s="97">
        <v>43771</v>
      </c>
      <c r="S862" s="98">
        <v>44321</v>
      </c>
      <c r="T862" s="106">
        <f t="shared" si="90"/>
        <v>550</v>
      </c>
      <c r="U862" s="106" t="s">
        <v>184</v>
      </c>
      <c r="V862" s="106">
        <v>0</v>
      </c>
      <c r="W862" s="94">
        <v>0</v>
      </c>
      <c r="X862" s="94"/>
      <c r="Y862" s="94"/>
      <c r="Z862" s="94"/>
      <c r="AA862" s="100"/>
      <c r="AB862" s="99" t="s">
        <v>45</v>
      </c>
    </row>
    <row r="863" spans="1:28" ht="16">
      <c r="A863" s="9">
        <v>1</v>
      </c>
      <c r="B863" s="9">
        <v>3</v>
      </c>
      <c r="C863" s="9">
        <v>6</v>
      </c>
      <c r="D863" s="9" t="str">
        <f t="shared" si="85"/>
        <v>Dynan_E6_384.1_384_19C</v>
      </c>
      <c r="E863" s="9" t="str">
        <f t="shared" si="89"/>
        <v>Dynan_E6_384.1_384_19C_Lung_Block</v>
      </c>
      <c r="F863" s="282">
        <f t="shared" si="91"/>
        <v>16</v>
      </c>
      <c r="G863" s="227">
        <v>1</v>
      </c>
      <c r="H863" s="94" t="s">
        <v>239</v>
      </c>
      <c r="I863" s="92" t="s">
        <v>269</v>
      </c>
      <c r="J863" s="101">
        <v>384.1</v>
      </c>
      <c r="K863" s="94" t="s">
        <v>241</v>
      </c>
      <c r="L863" s="92">
        <v>384</v>
      </c>
      <c r="M863" s="92" t="s">
        <v>248</v>
      </c>
      <c r="N863" s="95">
        <v>0.75</v>
      </c>
      <c r="O863" s="92" t="s">
        <v>39</v>
      </c>
      <c r="P863" s="92" t="s">
        <v>63</v>
      </c>
      <c r="Q863" s="96">
        <v>43606</v>
      </c>
      <c r="R863" s="97">
        <v>43771</v>
      </c>
      <c r="S863" s="98">
        <v>44321</v>
      </c>
      <c r="T863" s="106">
        <f t="shared" si="90"/>
        <v>550</v>
      </c>
      <c r="U863" s="106" t="s">
        <v>184</v>
      </c>
      <c r="V863" s="106">
        <v>0</v>
      </c>
      <c r="W863" s="94">
        <v>0</v>
      </c>
      <c r="X863" s="94"/>
      <c r="Y863" s="94"/>
      <c r="Z863" s="94"/>
      <c r="AA863" s="100"/>
      <c r="AB863" s="99" t="s">
        <v>45</v>
      </c>
    </row>
    <row r="864" spans="1:28" ht="16">
      <c r="A864" s="9">
        <v>1</v>
      </c>
      <c r="B864" s="9">
        <v>3</v>
      </c>
      <c r="C864" s="9">
        <v>6</v>
      </c>
      <c r="D864" s="9" t="str">
        <f t="shared" si="85"/>
        <v>Dynan_E6_385.4_385_19C</v>
      </c>
      <c r="E864" s="9" t="str">
        <f t="shared" si="89"/>
        <v>Dynan_E6_385.4_385_19C_Lung_Block</v>
      </c>
      <c r="F864" s="282">
        <f t="shared" si="91"/>
        <v>17</v>
      </c>
      <c r="G864" s="227">
        <v>1</v>
      </c>
      <c r="H864" s="94" t="s">
        <v>239</v>
      </c>
      <c r="I864" s="92" t="s">
        <v>269</v>
      </c>
      <c r="J864" s="101">
        <v>385.4</v>
      </c>
      <c r="K864" s="94" t="s">
        <v>241</v>
      </c>
      <c r="L864" s="92">
        <v>385</v>
      </c>
      <c r="M864" s="92" t="s">
        <v>248</v>
      </c>
      <c r="N864" s="95">
        <v>0.75</v>
      </c>
      <c r="O864" s="92" t="s">
        <v>39</v>
      </c>
      <c r="P864" s="92" t="s">
        <v>63</v>
      </c>
      <c r="Q864" s="96">
        <v>43606</v>
      </c>
      <c r="R864" s="97">
        <v>43771</v>
      </c>
      <c r="S864" s="98">
        <v>44321</v>
      </c>
      <c r="T864" s="106">
        <f t="shared" si="90"/>
        <v>550</v>
      </c>
      <c r="U864" s="106" t="s">
        <v>184</v>
      </c>
      <c r="V864" s="106">
        <v>0</v>
      </c>
      <c r="W864" s="94">
        <v>1</v>
      </c>
      <c r="X864" s="94">
        <v>1</v>
      </c>
      <c r="Y864" s="94"/>
      <c r="Z864" s="94"/>
      <c r="AA864" s="100"/>
      <c r="AB864" s="99" t="s">
        <v>45</v>
      </c>
    </row>
    <row r="865" spans="1:28" ht="16">
      <c r="A865" s="9">
        <v>1</v>
      </c>
      <c r="B865" s="9">
        <v>3</v>
      </c>
      <c r="C865" s="9">
        <v>6</v>
      </c>
      <c r="D865" s="9" t="str">
        <f t="shared" si="85"/>
        <v>Dynan_E6_385.5_385_19C</v>
      </c>
      <c r="E865" s="9" t="str">
        <f t="shared" si="89"/>
        <v>Dynan_E6_385.5_385_19C_Lung_Block</v>
      </c>
      <c r="F865" s="282">
        <f t="shared" si="91"/>
        <v>18</v>
      </c>
      <c r="G865" s="227">
        <v>1</v>
      </c>
      <c r="H865" s="94" t="s">
        <v>239</v>
      </c>
      <c r="I865" s="92" t="s">
        <v>269</v>
      </c>
      <c r="J865" s="101">
        <v>385.5</v>
      </c>
      <c r="K865" s="94" t="s">
        <v>241</v>
      </c>
      <c r="L865" s="92">
        <v>385</v>
      </c>
      <c r="M865" s="92" t="s">
        <v>248</v>
      </c>
      <c r="N865" s="95">
        <v>0.75</v>
      </c>
      <c r="O865" s="92" t="s">
        <v>39</v>
      </c>
      <c r="P865" s="92" t="s">
        <v>63</v>
      </c>
      <c r="Q865" s="96">
        <v>43606</v>
      </c>
      <c r="R865" s="97">
        <v>43771</v>
      </c>
      <c r="S865" s="98">
        <v>44321</v>
      </c>
      <c r="T865" s="106">
        <f t="shared" si="90"/>
        <v>550</v>
      </c>
      <c r="U865" s="106" t="s">
        <v>184</v>
      </c>
      <c r="V865" s="106">
        <v>0</v>
      </c>
      <c r="W865" s="94">
        <v>0</v>
      </c>
      <c r="X865" s="94"/>
      <c r="Y865" s="94"/>
      <c r="Z865" s="94">
        <v>1</v>
      </c>
      <c r="AA865" s="100" t="s">
        <v>274</v>
      </c>
      <c r="AB865" s="99" t="s">
        <v>45</v>
      </c>
    </row>
    <row r="866" spans="1:28" ht="16">
      <c r="A866" s="9">
        <v>1</v>
      </c>
      <c r="B866" s="9">
        <v>3</v>
      </c>
      <c r="C866" s="9">
        <v>6</v>
      </c>
      <c r="D866" s="9" t="str">
        <f t="shared" si="85"/>
        <v>Dynan_E6_387.1_387_19C</v>
      </c>
      <c r="E866" s="9" t="str">
        <f t="shared" si="89"/>
        <v>Dynan_E6_387.1_387_19C_Lung_Block</v>
      </c>
      <c r="F866" s="282">
        <f t="shared" si="91"/>
        <v>19</v>
      </c>
      <c r="G866" s="227">
        <v>1</v>
      </c>
      <c r="H866" s="94" t="s">
        <v>239</v>
      </c>
      <c r="I866" s="92" t="s">
        <v>269</v>
      </c>
      <c r="J866" s="101">
        <v>387.1</v>
      </c>
      <c r="K866" s="94" t="s">
        <v>241</v>
      </c>
      <c r="L866" s="92">
        <v>387</v>
      </c>
      <c r="M866" s="92" t="s">
        <v>248</v>
      </c>
      <c r="N866" s="95">
        <v>0.75</v>
      </c>
      <c r="O866" s="92" t="s">
        <v>39</v>
      </c>
      <c r="P866" s="92" t="s">
        <v>63</v>
      </c>
      <c r="Q866" s="96">
        <v>43606</v>
      </c>
      <c r="R866" s="97">
        <v>43771</v>
      </c>
      <c r="S866" s="98">
        <v>44321</v>
      </c>
      <c r="T866" s="106">
        <f t="shared" si="90"/>
        <v>550</v>
      </c>
      <c r="U866" s="106" t="s">
        <v>184</v>
      </c>
      <c r="V866" s="106">
        <v>0</v>
      </c>
      <c r="W866" s="94">
        <v>0</v>
      </c>
      <c r="X866" s="94"/>
      <c r="Y866" s="94"/>
      <c r="Z866" s="94"/>
      <c r="AA866" s="100"/>
      <c r="AB866" s="99" t="s">
        <v>45</v>
      </c>
    </row>
    <row r="867" spans="1:28" ht="16">
      <c r="A867" s="9">
        <v>1</v>
      </c>
      <c r="B867" s="9">
        <v>3</v>
      </c>
      <c r="C867" s="9">
        <v>6</v>
      </c>
      <c r="D867" s="9" t="str">
        <f t="shared" si="85"/>
        <v>Dynan_E6_387.2_387_19C</v>
      </c>
      <c r="E867" s="9" t="str">
        <f t="shared" si="89"/>
        <v>Dynan_E6_387.2_387_19C_Lung_Block</v>
      </c>
      <c r="F867" s="282">
        <f t="shared" si="91"/>
        <v>20</v>
      </c>
      <c r="G867" s="227">
        <v>1</v>
      </c>
      <c r="H867" s="94" t="s">
        <v>239</v>
      </c>
      <c r="I867" s="92" t="s">
        <v>269</v>
      </c>
      <c r="J867" s="101">
        <v>387.2</v>
      </c>
      <c r="K867" s="94" t="s">
        <v>241</v>
      </c>
      <c r="L867" s="92">
        <v>387</v>
      </c>
      <c r="M867" s="92" t="s">
        <v>248</v>
      </c>
      <c r="N867" s="95">
        <v>0.75</v>
      </c>
      <c r="O867" s="92" t="s">
        <v>39</v>
      </c>
      <c r="P867" s="92" t="s">
        <v>63</v>
      </c>
      <c r="Q867" s="96">
        <v>43606</v>
      </c>
      <c r="R867" s="97">
        <v>43771</v>
      </c>
      <c r="S867" s="98">
        <v>44321</v>
      </c>
      <c r="T867" s="106">
        <f t="shared" si="90"/>
        <v>550</v>
      </c>
      <c r="U867" s="106" t="s">
        <v>184</v>
      </c>
      <c r="V867" s="106">
        <v>0</v>
      </c>
      <c r="W867" s="94">
        <v>0</v>
      </c>
      <c r="X867" s="94"/>
      <c r="Y867" s="94"/>
      <c r="Z867" s="94"/>
      <c r="AA867" s="100"/>
      <c r="AB867" s="99" t="s">
        <v>45</v>
      </c>
    </row>
    <row r="868" spans="1:28" ht="16">
      <c r="A868" s="9">
        <v>1</v>
      </c>
      <c r="B868" s="9">
        <v>3</v>
      </c>
      <c r="C868" s="9">
        <v>6</v>
      </c>
      <c r="D868" s="9" t="str">
        <f t="shared" si="85"/>
        <v>Dynan_E6_389.1_389_19C</v>
      </c>
      <c r="E868" s="9" t="str">
        <f t="shared" si="89"/>
        <v>Dynan_E6_389.1_389_19C_Lung_Block</v>
      </c>
      <c r="F868" s="282">
        <f t="shared" si="91"/>
        <v>21</v>
      </c>
      <c r="G868" s="227">
        <v>1</v>
      </c>
      <c r="H868" s="94" t="s">
        <v>239</v>
      </c>
      <c r="I868" s="92" t="s">
        <v>269</v>
      </c>
      <c r="J868" s="101">
        <v>389.1</v>
      </c>
      <c r="K868" s="94" t="s">
        <v>241</v>
      </c>
      <c r="L868" s="92">
        <v>389</v>
      </c>
      <c r="M868" s="92" t="s">
        <v>248</v>
      </c>
      <c r="N868" s="95">
        <v>0.75</v>
      </c>
      <c r="O868" s="92" t="s">
        <v>39</v>
      </c>
      <c r="P868" s="92" t="s">
        <v>63</v>
      </c>
      <c r="Q868" s="96">
        <v>43606</v>
      </c>
      <c r="R868" s="97">
        <v>43771</v>
      </c>
      <c r="S868" s="98">
        <v>44322</v>
      </c>
      <c r="T868" s="106">
        <f t="shared" si="90"/>
        <v>551</v>
      </c>
      <c r="U868" s="106" t="s">
        <v>184</v>
      </c>
      <c r="V868" s="106">
        <v>0</v>
      </c>
      <c r="W868" s="94">
        <v>0</v>
      </c>
      <c r="X868" s="94"/>
      <c r="Y868" s="94"/>
      <c r="Z868" s="94"/>
      <c r="AA868" s="100"/>
      <c r="AB868" s="99" t="s">
        <v>45</v>
      </c>
    </row>
    <row r="869" spans="1:28" ht="16">
      <c r="A869" s="9">
        <v>1</v>
      </c>
      <c r="B869" s="9">
        <v>3</v>
      </c>
      <c r="C869" s="9">
        <v>6</v>
      </c>
      <c r="D869" s="9" t="str">
        <f t="shared" si="85"/>
        <v>Dynan_E6_389.2_389_19C</v>
      </c>
      <c r="E869" s="9" t="str">
        <f t="shared" si="89"/>
        <v>Dynan_E6_389.2_389_19C_Lung_Block</v>
      </c>
      <c r="F869" s="282">
        <f t="shared" si="91"/>
        <v>22</v>
      </c>
      <c r="G869" s="227">
        <v>1</v>
      </c>
      <c r="H869" s="94" t="s">
        <v>239</v>
      </c>
      <c r="I869" s="92" t="s">
        <v>269</v>
      </c>
      <c r="J869" s="101">
        <v>389.2</v>
      </c>
      <c r="K869" s="94" t="s">
        <v>241</v>
      </c>
      <c r="L869" s="92">
        <v>389</v>
      </c>
      <c r="M869" s="92" t="s">
        <v>248</v>
      </c>
      <c r="N869" s="95">
        <v>0.75</v>
      </c>
      <c r="O869" s="92" t="s">
        <v>39</v>
      </c>
      <c r="P869" s="92" t="s">
        <v>63</v>
      </c>
      <c r="Q869" s="96">
        <v>43606</v>
      </c>
      <c r="R869" s="97">
        <v>43771</v>
      </c>
      <c r="S869" s="98">
        <v>44322</v>
      </c>
      <c r="T869" s="106">
        <f t="shared" si="90"/>
        <v>551</v>
      </c>
      <c r="U869" s="106" t="s">
        <v>184</v>
      </c>
      <c r="V869" s="106">
        <v>0</v>
      </c>
      <c r="W869" s="94">
        <v>0</v>
      </c>
      <c r="X869" s="94"/>
      <c r="Y869" s="94"/>
      <c r="Z869" s="94">
        <v>1</v>
      </c>
      <c r="AA869" s="100" t="s">
        <v>275</v>
      </c>
      <c r="AB869" s="99" t="s">
        <v>45</v>
      </c>
    </row>
    <row r="870" spans="1:28" ht="16">
      <c r="A870" s="9">
        <v>1</v>
      </c>
      <c r="B870" s="9">
        <v>3</v>
      </c>
      <c r="C870" s="9">
        <v>6</v>
      </c>
      <c r="D870" s="9" t="str">
        <f t="shared" si="85"/>
        <v>Dynan_E6_390.1_390_19C</v>
      </c>
      <c r="E870" s="9" t="str">
        <f t="shared" si="89"/>
        <v>Dynan_E6_390.1_390_19C_Lung_Block</v>
      </c>
      <c r="F870" s="282">
        <f t="shared" si="91"/>
        <v>23</v>
      </c>
      <c r="G870" s="227">
        <v>1</v>
      </c>
      <c r="H870" s="94" t="s">
        <v>239</v>
      </c>
      <c r="I870" s="92" t="s">
        <v>269</v>
      </c>
      <c r="J870" s="101">
        <v>390.1</v>
      </c>
      <c r="K870" s="94" t="s">
        <v>241</v>
      </c>
      <c r="L870" s="92">
        <v>390</v>
      </c>
      <c r="M870" s="92" t="s">
        <v>248</v>
      </c>
      <c r="N870" s="95">
        <v>0.75</v>
      </c>
      <c r="O870" s="92" t="s">
        <v>39</v>
      </c>
      <c r="P870" s="92" t="s">
        <v>63</v>
      </c>
      <c r="Q870" s="96">
        <v>43606</v>
      </c>
      <c r="R870" s="97">
        <v>43771</v>
      </c>
      <c r="S870" s="98">
        <v>44322</v>
      </c>
      <c r="T870" s="106">
        <f t="shared" si="90"/>
        <v>551</v>
      </c>
      <c r="U870" s="106" t="s">
        <v>184</v>
      </c>
      <c r="V870" s="106">
        <v>0</v>
      </c>
      <c r="W870" s="94">
        <v>0</v>
      </c>
      <c r="X870" s="94"/>
      <c r="Y870" s="94"/>
      <c r="Z870" s="94"/>
      <c r="AA870" s="100"/>
      <c r="AB870" s="99" t="s">
        <v>45</v>
      </c>
    </row>
    <row r="871" spans="1:28" ht="16">
      <c r="A871" s="9">
        <v>1</v>
      </c>
      <c r="B871" s="9">
        <v>3</v>
      </c>
      <c r="C871" s="9">
        <v>6</v>
      </c>
      <c r="D871" s="9" t="str">
        <f t="shared" si="85"/>
        <v>Dynan_E6_390.2_390_19C</v>
      </c>
      <c r="E871" s="9" t="str">
        <f t="shared" si="89"/>
        <v>Dynan_E6_390.2_390_19C_Lung_Block</v>
      </c>
      <c r="F871" s="282">
        <f t="shared" si="91"/>
        <v>24</v>
      </c>
      <c r="G871" s="227">
        <v>1</v>
      </c>
      <c r="H871" s="94" t="s">
        <v>239</v>
      </c>
      <c r="I871" s="92" t="s">
        <v>269</v>
      </c>
      <c r="J871" s="101">
        <v>390.2</v>
      </c>
      <c r="K871" s="94" t="s">
        <v>241</v>
      </c>
      <c r="L871" s="92">
        <v>390</v>
      </c>
      <c r="M871" s="92" t="s">
        <v>248</v>
      </c>
      <c r="N871" s="95">
        <v>0.75</v>
      </c>
      <c r="O871" s="92" t="s">
        <v>39</v>
      </c>
      <c r="P871" s="92" t="s">
        <v>63</v>
      </c>
      <c r="Q871" s="96">
        <v>43606</v>
      </c>
      <c r="R871" s="97">
        <v>43771</v>
      </c>
      <c r="S871" s="98">
        <v>44322</v>
      </c>
      <c r="T871" s="106">
        <f t="shared" si="90"/>
        <v>551</v>
      </c>
      <c r="U871" s="106" t="s">
        <v>184</v>
      </c>
      <c r="V871" s="106">
        <v>0</v>
      </c>
      <c r="W871" s="94">
        <v>0</v>
      </c>
      <c r="X871" s="94"/>
      <c r="Y871" s="94"/>
      <c r="Z871" s="94"/>
      <c r="AA871" s="100"/>
      <c r="AB871" s="99" t="s">
        <v>45</v>
      </c>
    </row>
    <row r="872" spans="1:28" ht="16">
      <c r="A872" s="9">
        <v>1</v>
      </c>
      <c r="B872" s="9">
        <v>3</v>
      </c>
      <c r="C872" s="9">
        <v>6</v>
      </c>
      <c r="D872" s="9" t="str">
        <f t="shared" si="85"/>
        <v>Dynan_E6_390.3_390_19C</v>
      </c>
      <c r="E872" s="9" t="str">
        <f t="shared" si="89"/>
        <v>Dynan_E6_390.3_390_19C_Lung_Block</v>
      </c>
      <c r="F872" s="282">
        <f t="shared" si="91"/>
        <v>25</v>
      </c>
      <c r="G872" s="227">
        <v>1</v>
      </c>
      <c r="H872" s="94" t="s">
        <v>239</v>
      </c>
      <c r="I872" s="92" t="s">
        <v>269</v>
      </c>
      <c r="J872" s="101">
        <v>390.3</v>
      </c>
      <c r="K872" s="94" t="s">
        <v>241</v>
      </c>
      <c r="L872" s="92">
        <v>390</v>
      </c>
      <c r="M872" s="92" t="s">
        <v>248</v>
      </c>
      <c r="N872" s="95">
        <v>0.75</v>
      </c>
      <c r="O872" s="92" t="s">
        <v>39</v>
      </c>
      <c r="P872" s="92" t="s">
        <v>63</v>
      </c>
      <c r="Q872" s="96">
        <v>43606</v>
      </c>
      <c r="R872" s="97">
        <v>43771</v>
      </c>
      <c r="S872" s="98">
        <v>44322</v>
      </c>
      <c r="T872" s="106">
        <f t="shared" si="90"/>
        <v>551</v>
      </c>
      <c r="U872" s="106" t="s">
        <v>184</v>
      </c>
      <c r="V872" s="106">
        <v>0</v>
      </c>
      <c r="W872" s="94">
        <v>0</v>
      </c>
      <c r="X872" s="94"/>
      <c r="Y872" s="94"/>
      <c r="Z872" s="94"/>
      <c r="AA872" s="100"/>
      <c r="AB872" s="99" t="s">
        <v>45</v>
      </c>
    </row>
    <row r="873" spans="1:28" ht="16">
      <c r="A873" s="9">
        <v>1</v>
      </c>
      <c r="B873" s="9">
        <v>3</v>
      </c>
      <c r="C873" s="9">
        <v>6</v>
      </c>
      <c r="D873" s="9" t="str">
        <f t="shared" si="85"/>
        <v>Dynan_E6_390.4_390_19C</v>
      </c>
      <c r="E873" s="9" t="str">
        <f t="shared" si="89"/>
        <v>Dynan_E6_390.4_390_19C_Lung_Block</v>
      </c>
      <c r="F873" s="282">
        <f t="shared" si="91"/>
        <v>26</v>
      </c>
      <c r="G873" s="227">
        <v>1</v>
      </c>
      <c r="H873" s="94" t="s">
        <v>239</v>
      </c>
      <c r="I873" s="92" t="s">
        <v>269</v>
      </c>
      <c r="J873" s="101">
        <v>390.4</v>
      </c>
      <c r="K873" s="94" t="s">
        <v>241</v>
      </c>
      <c r="L873" s="92">
        <v>390</v>
      </c>
      <c r="M873" s="92" t="s">
        <v>248</v>
      </c>
      <c r="N873" s="95">
        <v>0.75</v>
      </c>
      <c r="O873" s="92" t="s">
        <v>39</v>
      </c>
      <c r="P873" s="92" t="s">
        <v>63</v>
      </c>
      <c r="Q873" s="96">
        <v>43606</v>
      </c>
      <c r="R873" s="97">
        <v>43771</v>
      </c>
      <c r="S873" s="98">
        <v>44322</v>
      </c>
      <c r="T873" s="106">
        <f t="shared" si="90"/>
        <v>551</v>
      </c>
      <c r="U873" s="106" t="s">
        <v>184</v>
      </c>
      <c r="V873" s="106">
        <v>0</v>
      </c>
      <c r="W873" s="94">
        <v>0</v>
      </c>
      <c r="X873" s="94"/>
      <c r="Y873" s="94"/>
      <c r="Z873" s="94"/>
      <c r="AA873" s="100"/>
      <c r="AB873" s="99" t="s">
        <v>45</v>
      </c>
    </row>
    <row r="874" spans="1:28" ht="16">
      <c r="A874" s="9">
        <v>1</v>
      </c>
      <c r="B874" s="9">
        <v>3</v>
      </c>
      <c r="C874" s="9">
        <v>6</v>
      </c>
      <c r="D874" s="9" t="str">
        <f t="shared" si="85"/>
        <v>Dynan_E6_390.5_390_19C</v>
      </c>
      <c r="E874" s="9" t="str">
        <f t="shared" si="89"/>
        <v>Dynan_E6_390.5_390_19C_Lung_Block</v>
      </c>
      <c r="F874" s="282">
        <f t="shared" si="91"/>
        <v>27</v>
      </c>
      <c r="G874" s="227">
        <v>1</v>
      </c>
      <c r="H874" s="94" t="s">
        <v>239</v>
      </c>
      <c r="I874" s="92" t="s">
        <v>269</v>
      </c>
      <c r="J874" s="101">
        <v>390.5</v>
      </c>
      <c r="K874" s="94" t="s">
        <v>241</v>
      </c>
      <c r="L874" s="92">
        <v>390</v>
      </c>
      <c r="M874" s="92" t="s">
        <v>248</v>
      </c>
      <c r="N874" s="95">
        <v>0.75</v>
      </c>
      <c r="O874" s="92" t="s">
        <v>39</v>
      </c>
      <c r="P874" s="92" t="s">
        <v>63</v>
      </c>
      <c r="Q874" s="96">
        <v>43606</v>
      </c>
      <c r="R874" s="97">
        <v>43771</v>
      </c>
      <c r="S874" s="98">
        <v>44322</v>
      </c>
      <c r="T874" s="106">
        <f t="shared" si="90"/>
        <v>551</v>
      </c>
      <c r="U874" s="106" t="s">
        <v>184</v>
      </c>
      <c r="V874" s="106">
        <v>0</v>
      </c>
      <c r="W874" s="94">
        <v>0</v>
      </c>
      <c r="X874" s="94"/>
      <c r="Y874" s="94"/>
      <c r="Z874" s="94"/>
      <c r="AA874" s="100"/>
      <c r="AB874" s="99" t="s">
        <v>45</v>
      </c>
    </row>
    <row r="875" spans="1:28" ht="16">
      <c r="A875" s="9">
        <v>1</v>
      </c>
      <c r="B875" s="9">
        <v>3</v>
      </c>
      <c r="C875" s="9">
        <v>6</v>
      </c>
      <c r="D875" s="9" t="str">
        <f t="shared" si="85"/>
        <v>Dynan_E6_392.1_392_19C</v>
      </c>
      <c r="E875" s="9" t="str">
        <f t="shared" si="89"/>
        <v>Dynan_E6_392.1_392_19C_Lung_Block</v>
      </c>
      <c r="F875" s="282">
        <f t="shared" si="91"/>
        <v>28</v>
      </c>
      <c r="G875" s="227">
        <v>1</v>
      </c>
      <c r="H875" s="94" t="s">
        <v>239</v>
      </c>
      <c r="I875" s="92" t="s">
        <v>269</v>
      </c>
      <c r="J875" s="101">
        <v>392.1</v>
      </c>
      <c r="K875" s="94" t="s">
        <v>241</v>
      </c>
      <c r="L875" s="92">
        <v>392</v>
      </c>
      <c r="M875" s="92" t="s">
        <v>248</v>
      </c>
      <c r="N875" s="95">
        <v>0.75</v>
      </c>
      <c r="O875" s="92" t="s">
        <v>39</v>
      </c>
      <c r="P875" s="92" t="s">
        <v>63</v>
      </c>
      <c r="Q875" s="96">
        <v>43606</v>
      </c>
      <c r="R875" s="97">
        <v>43771</v>
      </c>
      <c r="S875" s="98">
        <v>44322</v>
      </c>
      <c r="T875" s="106">
        <f t="shared" si="90"/>
        <v>551</v>
      </c>
      <c r="U875" s="106" t="s">
        <v>184</v>
      </c>
      <c r="V875" s="106">
        <v>0</v>
      </c>
      <c r="W875" s="94">
        <v>0</v>
      </c>
      <c r="X875" s="94"/>
      <c r="Y875" s="94"/>
      <c r="Z875" s="94"/>
      <c r="AA875" s="100"/>
      <c r="AB875" s="99" t="s">
        <v>45</v>
      </c>
    </row>
    <row r="876" spans="1:28" ht="16">
      <c r="A876" s="9">
        <v>1</v>
      </c>
      <c r="B876" s="9">
        <v>3</v>
      </c>
      <c r="C876" s="9">
        <v>6</v>
      </c>
      <c r="D876" s="9" t="str">
        <f t="shared" si="85"/>
        <v>Dynan_E6_392.2_392_19C</v>
      </c>
      <c r="E876" s="9" t="str">
        <f t="shared" si="89"/>
        <v>Dynan_E6_392.2_392_19C_Lung_Block</v>
      </c>
      <c r="F876" s="282">
        <f t="shared" si="91"/>
        <v>29</v>
      </c>
      <c r="G876" s="227">
        <v>1</v>
      </c>
      <c r="H876" s="94" t="s">
        <v>239</v>
      </c>
      <c r="I876" s="92" t="s">
        <v>269</v>
      </c>
      <c r="J876" s="101">
        <v>392.2</v>
      </c>
      <c r="K876" s="94" t="s">
        <v>241</v>
      </c>
      <c r="L876" s="92">
        <v>392</v>
      </c>
      <c r="M876" s="92" t="s">
        <v>248</v>
      </c>
      <c r="N876" s="95">
        <v>0.75</v>
      </c>
      <c r="O876" s="92" t="s">
        <v>39</v>
      </c>
      <c r="P876" s="92" t="s">
        <v>63</v>
      </c>
      <c r="Q876" s="96">
        <v>43606</v>
      </c>
      <c r="R876" s="97">
        <v>43771</v>
      </c>
      <c r="S876" s="98">
        <v>44322</v>
      </c>
      <c r="T876" s="106">
        <f t="shared" si="90"/>
        <v>551</v>
      </c>
      <c r="U876" s="106" t="s">
        <v>184</v>
      </c>
      <c r="V876" s="106">
        <v>0</v>
      </c>
      <c r="W876" s="94">
        <v>0</v>
      </c>
      <c r="X876" s="94"/>
      <c r="Y876" s="94"/>
      <c r="Z876" s="94"/>
      <c r="AA876" s="100"/>
      <c r="AB876" s="99" t="s">
        <v>45</v>
      </c>
    </row>
    <row r="877" spans="1:28" ht="16">
      <c r="A877" s="9">
        <v>1</v>
      </c>
      <c r="B877" s="9">
        <v>3</v>
      </c>
      <c r="C877" s="9">
        <v>6</v>
      </c>
      <c r="D877" s="9" t="str">
        <f t="shared" si="85"/>
        <v>Dynan_E6_393.1_393_19C</v>
      </c>
      <c r="E877" s="9" t="str">
        <f t="shared" si="89"/>
        <v>Dynan_E6_393.1_393_19C_Lung_Block</v>
      </c>
      <c r="F877" s="282">
        <f t="shared" si="91"/>
        <v>30</v>
      </c>
      <c r="G877" s="227">
        <v>1</v>
      </c>
      <c r="H877" s="94" t="s">
        <v>239</v>
      </c>
      <c r="I877" s="92" t="s">
        <v>269</v>
      </c>
      <c r="J877" s="101">
        <v>393.1</v>
      </c>
      <c r="K877" s="94" t="s">
        <v>241</v>
      </c>
      <c r="L877" s="92">
        <v>393</v>
      </c>
      <c r="M877" s="92" t="s">
        <v>248</v>
      </c>
      <c r="N877" s="95">
        <v>0.75</v>
      </c>
      <c r="O877" s="92" t="s">
        <v>39</v>
      </c>
      <c r="P877" s="92" t="s">
        <v>63</v>
      </c>
      <c r="Q877" s="96">
        <v>43606</v>
      </c>
      <c r="R877" s="97">
        <v>43771</v>
      </c>
      <c r="S877" s="98">
        <v>44322</v>
      </c>
      <c r="T877" s="106">
        <f t="shared" si="90"/>
        <v>551</v>
      </c>
      <c r="U877" s="106" t="s">
        <v>252</v>
      </c>
      <c r="V877" s="106">
        <v>0</v>
      </c>
      <c r="W877" s="94">
        <v>0</v>
      </c>
      <c r="X877" s="94"/>
      <c r="Y877" s="94"/>
      <c r="Z877" s="94"/>
      <c r="AA877" s="100"/>
      <c r="AB877" s="99" t="s">
        <v>45</v>
      </c>
    </row>
    <row r="878" spans="1:28" ht="16">
      <c r="A878" s="9">
        <v>1</v>
      </c>
      <c r="B878" s="9">
        <v>3</v>
      </c>
      <c r="C878" s="9">
        <v>6</v>
      </c>
      <c r="D878" s="9" t="str">
        <f t="shared" si="85"/>
        <v>Dynan_E6_393.2_393_19C</v>
      </c>
      <c r="E878" s="9" t="str">
        <f t="shared" si="89"/>
        <v>Dynan_E6_393.2_393_19C_Lung_Block</v>
      </c>
      <c r="F878" s="282">
        <f t="shared" si="91"/>
        <v>31</v>
      </c>
      <c r="G878" s="227">
        <v>1</v>
      </c>
      <c r="H878" s="94" t="s">
        <v>239</v>
      </c>
      <c r="I878" s="92" t="s">
        <v>269</v>
      </c>
      <c r="J878" s="101">
        <v>393.2</v>
      </c>
      <c r="K878" s="94" t="s">
        <v>241</v>
      </c>
      <c r="L878" s="92">
        <v>393</v>
      </c>
      <c r="M878" s="92" t="s">
        <v>248</v>
      </c>
      <c r="N878" s="95">
        <v>0.75</v>
      </c>
      <c r="O878" s="92" t="s">
        <v>39</v>
      </c>
      <c r="P878" s="92" t="s">
        <v>63</v>
      </c>
      <c r="Q878" s="96">
        <v>43606</v>
      </c>
      <c r="R878" s="97">
        <v>43771</v>
      </c>
      <c r="S878" s="98">
        <v>44322</v>
      </c>
      <c r="T878" s="106">
        <f t="shared" si="90"/>
        <v>551</v>
      </c>
      <c r="U878" s="106" t="s">
        <v>252</v>
      </c>
      <c r="V878" s="106">
        <v>0</v>
      </c>
      <c r="W878" s="94">
        <v>0</v>
      </c>
      <c r="X878" s="94"/>
      <c r="Y878" s="94"/>
      <c r="Z878" s="94"/>
      <c r="AA878" s="100"/>
      <c r="AB878" s="99" t="s">
        <v>45</v>
      </c>
    </row>
    <row r="879" spans="1:28" ht="16">
      <c r="A879" s="9">
        <v>1</v>
      </c>
      <c r="B879" s="9">
        <v>3</v>
      </c>
      <c r="C879" s="9">
        <v>7</v>
      </c>
      <c r="D879" s="9" t="str">
        <f t="shared" si="85"/>
        <v>Dynan_E6_394.1_394_19C</v>
      </c>
      <c r="E879" s="9" t="str">
        <f t="shared" si="89"/>
        <v>Dynan_E6_394.1_394_19C_Lung_Block</v>
      </c>
      <c r="F879" s="282">
        <f>1</f>
        <v>1</v>
      </c>
      <c r="G879" s="227">
        <v>1</v>
      </c>
      <c r="H879" s="94" t="s">
        <v>239</v>
      </c>
      <c r="I879" s="92" t="s">
        <v>269</v>
      </c>
      <c r="J879" s="101">
        <v>394.1</v>
      </c>
      <c r="K879" s="94" t="s">
        <v>241</v>
      </c>
      <c r="L879" s="92">
        <v>394</v>
      </c>
      <c r="M879" s="92" t="s">
        <v>248</v>
      </c>
      <c r="N879" s="95">
        <v>0.75</v>
      </c>
      <c r="O879" s="92" t="s">
        <v>39</v>
      </c>
      <c r="P879" s="92" t="s">
        <v>63</v>
      </c>
      <c r="Q879" s="96">
        <v>43606</v>
      </c>
      <c r="R879" s="97">
        <v>43771</v>
      </c>
      <c r="S879" s="98">
        <v>44322</v>
      </c>
      <c r="T879" s="106">
        <f t="shared" si="90"/>
        <v>551</v>
      </c>
      <c r="U879" s="106" t="s">
        <v>252</v>
      </c>
      <c r="V879" s="106">
        <v>0</v>
      </c>
      <c r="W879" s="94">
        <v>0</v>
      </c>
      <c r="X879" s="94"/>
      <c r="Y879" s="94"/>
      <c r="Z879" s="94"/>
      <c r="AA879" s="100"/>
      <c r="AB879" s="99" t="s">
        <v>45</v>
      </c>
    </row>
    <row r="880" spans="1:28" ht="16">
      <c r="A880" s="9">
        <v>1</v>
      </c>
      <c r="B880" s="9">
        <v>3</v>
      </c>
      <c r="C880" s="9">
        <v>7</v>
      </c>
      <c r="D880" s="9" t="str">
        <f t="shared" si="85"/>
        <v>Dynan_E6_395.1_395_19C</v>
      </c>
      <c r="E880" s="9" t="str">
        <f t="shared" si="89"/>
        <v>Dynan_E6_395.1_395_19C_Lung_Block</v>
      </c>
      <c r="F880" s="282">
        <f>F879+1</f>
        <v>2</v>
      </c>
      <c r="G880" s="227">
        <v>1</v>
      </c>
      <c r="H880" s="94" t="s">
        <v>239</v>
      </c>
      <c r="I880" s="92" t="s">
        <v>269</v>
      </c>
      <c r="J880" s="101">
        <v>395.1</v>
      </c>
      <c r="K880" s="94" t="s">
        <v>241</v>
      </c>
      <c r="L880" s="92">
        <v>395</v>
      </c>
      <c r="M880" s="92" t="s">
        <v>248</v>
      </c>
      <c r="N880" s="95">
        <v>0.75</v>
      </c>
      <c r="O880" s="92" t="s">
        <v>39</v>
      </c>
      <c r="P880" s="92" t="s">
        <v>63</v>
      </c>
      <c r="Q880" s="96">
        <v>43606</v>
      </c>
      <c r="R880" s="97">
        <v>43771</v>
      </c>
      <c r="S880" s="98">
        <v>44322</v>
      </c>
      <c r="T880" s="106">
        <f t="shared" si="90"/>
        <v>551</v>
      </c>
      <c r="U880" s="106" t="s">
        <v>252</v>
      </c>
      <c r="V880" s="106">
        <v>0</v>
      </c>
      <c r="W880" s="94">
        <v>0</v>
      </c>
      <c r="X880" s="94"/>
      <c r="Y880" s="94"/>
      <c r="Z880" s="94"/>
      <c r="AA880" s="100"/>
      <c r="AB880" s="99" t="s">
        <v>45</v>
      </c>
    </row>
    <row r="881" spans="1:28" ht="16">
      <c r="A881" s="9">
        <v>1</v>
      </c>
      <c r="B881" s="9">
        <v>3</v>
      </c>
      <c r="C881" s="9">
        <v>7</v>
      </c>
      <c r="D881" s="9" t="str">
        <f t="shared" ref="D881:D944" si="92">"Dynan_"&amp;I881&amp;"_"&amp;J881&amp;"_"&amp;L881&amp;"_"&amp;K881</f>
        <v>Dynan_E6_395.2_395_19C</v>
      </c>
      <c r="E881" s="9" t="str">
        <f t="shared" ref="E881:E912" si="93">D881&amp;"_Lung_Block"</f>
        <v>Dynan_E6_395.2_395_19C_Lung_Block</v>
      </c>
      <c r="F881" s="282">
        <f t="shared" ref="F881:F910" si="94">F880+1</f>
        <v>3</v>
      </c>
      <c r="G881" s="227">
        <v>1</v>
      </c>
      <c r="H881" s="94" t="s">
        <v>239</v>
      </c>
      <c r="I881" s="92" t="s">
        <v>269</v>
      </c>
      <c r="J881" s="101">
        <v>395.2</v>
      </c>
      <c r="K881" s="94" t="s">
        <v>241</v>
      </c>
      <c r="L881" s="92">
        <v>395</v>
      </c>
      <c r="M881" s="92" t="s">
        <v>248</v>
      </c>
      <c r="N881" s="95">
        <v>0.75</v>
      </c>
      <c r="O881" s="92" t="s">
        <v>39</v>
      </c>
      <c r="P881" s="92" t="s">
        <v>63</v>
      </c>
      <c r="Q881" s="96">
        <v>43606</v>
      </c>
      <c r="R881" s="97">
        <v>43771</v>
      </c>
      <c r="S881" s="98">
        <v>44322</v>
      </c>
      <c r="T881" s="106">
        <f t="shared" ref="T881:T912" si="95">S881-R881</f>
        <v>551</v>
      </c>
      <c r="U881" s="106" t="s">
        <v>252</v>
      </c>
      <c r="V881" s="106">
        <v>0</v>
      </c>
      <c r="W881" s="94">
        <v>0</v>
      </c>
      <c r="X881" s="94"/>
      <c r="Y881" s="94"/>
      <c r="Z881" s="94"/>
      <c r="AA881" s="100"/>
      <c r="AB881" s="99" t="s">
        <v>45</v>
      </c>
    </row>
    <row r="882" spans="1:28" ht="16">
      <c r="A882" s="9">
        <v>1</v>
      </c>
      <c r="B882" s="9">
        <v>3</v>
      </c>
      <c r="C882" s="9">
        <v>7</v>
      </c>
      <c r="D882" s="9" t="str">
        <f t="shared" si="92"/>
        <v>Dynan_E6_395.3_395_19C</v>
      </c>
      <c r="E882" s="9" t="str">
        <f t="shared" si="93"/>
        <v>Dynan_E6_395.3_395_19C_Lung_Block</v>
      </c>
      <c r="F882" s="282">
        <f t="shared" si="94"/>
        <v>4</v>
      </c>
      <c r="G882" s="227">
        <v>1</v>
      </c>
      <c r="H882" s="94" t="s">
        <v>239</v>
      </c>
      <c r="I882" s="92" t="s">
        <v>269</v>
      </c>
      <c r="J882" s="101">
        <v>395.3</v>
      </c>
      <c r="K882" s="94" t="s">
        <v>241</v>
      </c>
      <c r="L882" s="92">
        <v>395</v>
      </c>
      <c r="M882" s="92" t="s">
        <v>248</v>
      </c>
      <c r="N882" s="95">
        <v>0.75</v>
      </c>
      <c r="O882" s="92" t="s">
        <v>39</v>
      </c>
      <c r="P882" s="92" t="s">
        <v>63</v>
      </c>
      <c r="Q882" s="96">
        <v>43606</v>
      </c>
      <c r="R882" s="97">
        <v>43771</v>
      </c>
      <c r="S882" s="98">
        <v>44322</v>
      </c>
      <c r="T882" s="106">
        <f t="shared" si="95"/>
        <v>551</v>
      </c>
      <c r="U882" s="106" t="s">
        <v>252</v>
      </c>
      <c r="V882" s="106">
        <v>0</v>
      </c>
      <c r="W882" s="94">
        <v>0</v>
      </c>
      <c r="X882" s="94"/>
      <c r="Y882" s="94"/>
      <c r="Z882" s="94"/>
      <c r="AA882" s="100" t="s">
        <v>276</v>
      </c>
      <c r="AB882" s="99" t="s">
        <v>45</v>
      </c>
    </row>
    <row r="883" spans="1:28" ht="16">
      <c r="A883" s="9">
        <v>1</v>
      </c>
      <c r="B883" s="9">
        <v>3</v>
      </c>
      <c r="C883" s="9">
        <v>7</v>
      </c>
      <c r="D883" s="9" t="str">
        <f t="shared" si="92"/>
        <v>Dynan_E6_397.1_397_19C</v>
      </c>
      <c r="E883" s="9" t="str">
        <f t="shared" si="93"/>
        <v>Dynan_E6_397.1_397_19C_Lung_Block</v>
      </c>
      <c r="F883" s="282">
        <f t="shared" si="94"/>
        <v>5</v>
      </c>
      <c r="G883" s="227">
        <v>1</v>
      </c>
      <c r="H883" s="94" t="s">
        <v>239</v>
      </c>
      <c r="I883" s="92" t="s">
        <v>269</v>
      </c>
      <c r="J883" s="101">
        <v>397.1</v>
      </c>
      <c r="K883" s="94" t="s">
        <v>241</v>
      </c>
      <c r="L883" s="92">
        <v>397</v>
      </c>
      <c r="M883" s="92" t="s">
        <v>248</v>
      </c>
      <c r="N883" s="95">
        <v>0.75</v>
      </c>
      <c r="O883" s="92" t="s">
        <v>39</v>
      </c>
      <c r="P883" s="92" t="s">
        <v>63</v>
      </c>
      <c r="Q883" s="96">
        <v>43606</v>
      </c>
      <c r="R883" s="97">
        <v>43771</v>
      </c>
      <c r="S883" s="98">
        <v>44322</v>
      </c>
      <c r="T883" s="106">
        <f t="shared" si="95"/>
        <v>551</v>
      </c>
      <c r="U883" s="106" t="s">
        <v>252</v>
      </c>
      <c r="V883" s="106">
        <v>0</v>
      </c>
      <c r="W883" s="94">
        <v>0</v>
      </c>
      <c r="X883" s="94"/>
      <c r="Y883" s="94"/>
      <c r="Z883" s="94"/>
      <c r="AA883" s="100"/>
      <c r="AB883" s="99" t="s">
        <v>45</v>
      </c>
    </row>
    <row r="884" spans="1:28" ht="16">
      <c r="A884" s="9">
        <v>1</v>
      </c>
      <c r="B884" s="9">
        <v>3</v>
      </c>
      <c r="C884" s="9">
        <v>7</v>
      </c>
      <c r="D884" s="9" t="str">
        <f t="shared" si="92"/>
        <v>Dynan_E6_400.1_400_19C</v>
      </c>
      <c r="E884" s="9" t="str">
        <f t="shared" si="93"/>
        <v>Dynan_E6_400.1_400_19C_Lung_Block</v>
      </c>
      <c r="F884" s="282">
        <f t="shared" si="94"/>
        <v>6</v>
      </c>
      <c r="G884" s="227">
        <v>1</v>
      </c>
      <c r="H884" s="94" t="s">
        <v>239</v>
      </c>
      <c r="I884" s="92" t="s">
        <v>269</v>
      </c>
      <c r="J884" s="101">
        <v>400.1</v>
      </c>
      <c r="K884" s="94" t="s">
        <v>241</v>
      </c>
      <c r="L884" s="92">
        <v>400</v>
      </c>
      <c r="M884" s="92" t="s">
        <v>248</v>
      </c>
      <c r="N884" s="95">
        <v>0.75</v>
      </c>
      <c r="O884" s="92" t="s">
        <v>39</v>
      </c>
      <c r="P884" s="92" t="s">
        <v>63</v>
      </c>
      <c r="Q884" s="96">
        <v>43606</v>
      </c>
      <c r="R884" s="97">
        <v>43771</v>
      </c>
      <c r="S884" s="98">
        <v>44323</v>
      </c>
      <c r="T884" s="106">
        <f t="shared" si="95"/>
        <v>552</v>
      </c>
      <c r="U884" s="106" t="s">
        <v>252</v>
      </c>
      <c r="V884" s="106">
        <v>0</v>
      </c>
      <c r="W884" s="94">
        <v>0</v>
      </c>
      <c r="X884" s="94"/>
      <c r="Y884" s="94"/>
      <c r="Z884" s="94"/>
      <c r="AA884" s="100"/>
      <c r="AB884" s="99" t="s">
        <v>45</v>
      </c>
    </row>
    <row r="885" spans="1:28" ht="16">
      <c r="A885" s="9">
        <v>1</v>
      </c>
      <c r="B885" s="9">
        <v>3</v>
      </c>
      <c r="C885" s="9">
        <v>7</v>
      </c>
      <c r="D885" s="9" t="str">
        <f t="shared" si="92"/>
        <v>Dynan_E6_402.1_402_19C</v>
      </c>
      <c r="E885" s="9" t="str">
        <f t="shared" si="93"/>
        <v>Dynan_E6_402.1_402_19C_Lung_Block</v>
      </c>
      <c r="F885" s="282">
        <f t="shared" si="94"/>
        <v>7</v>
      </c>
      <c r="G885" s="227">
        <v>1</v>
      </c>
      <c r="H885" s="94" t="s">
        <v>239</v>
      </c>
      <c r="I885" s="92" t="s">
        <v>269</v>
      </c>
      <c r="J885" s="101">
        <v>402.1</v>
      </c>
      <c r="K885" s="94" t="s">
        <v>241</v>
      </c>
      <c r="L885" s="92">
        <v>402</v>
      </c>
      <c r="M885" s="92" t="s">
        <v>248</v>
      </c>
      <c r="N885" s="95">
        <v>0.75</v>
      </c>
      <c r="O885" s="92" t="s">
        <v>39</v>
      </c>
      <c r="P885" s="92" t="s">
        <v>63</v>
      </c>
      <c r="Q885" s="96">
        <v>43606</v>
      </c>
      <c r="R885" s="97">
        <v>43771</v>
      </c>
      <c r="S885" s="98">
        <v>44323</v>
      </c>
      <c r="T885" s="106">
        <f t="shared" si="95"/>
        <v>552</v>
      </c>
      <c r="U885" s="106" t="s">
        <v>252</v>
      </c>
      <c r="V885" s="106">
        <v>0</v>
      </c>
      <c r="W885" s="94">
        <v>0</v>
      </c>
      <c r="X885" s="94"/>
      <c r="Y885" s="94"/>
      <c r="Z885" s="94"/>
      <c r="AA885" s="100"/>
      <c r="AB885" s="99" t="s">
        <v>45</v>
      </c>
    </row>
    <row r="886" spans="1:28" ht="16">
      <c r="A886" s="9">
        <v>1</v>
      </c>
      <c r="B886" s="9">
        <v>3</v>
      </c>
      <c r="C886" s="9">
        <v>7</v>
      </c>
      <c r="D886" s="9" t="str">
        <f t="shared" si="92"/>
        <v>Dynan_E6_403.1_403_19C</v>
      </c>
      <c r="E886" s="9" t="str">
        <f t="shared" si="93"/>
        <v>Dynan_E6_403.1_403_19C_Lung_Block</v>
      </c>
      <c r="F886" s="282">
        <f t="shared" si="94"/>
        <v>8</v>
      </c>
      <c r="G886" s="227">
        <v>1</v>
      </c>
      <c r="H886" s="94" t="s">
        <v>239</v>
      </c>
      <c r="I886" s="92" t="s">
        <v>269</v>
      </c>
      <c r="J886" s="101">
        <v>403.1</v>
      </c>
      <c r="K886" s="94" t="s">
        <v>241</v>
      </c>
      <c r="L886" s="92">
        <v>403</v>
      </c>
      <c r="M886" s="92" t="s">
        <v>248</v>
      </c>
      <c r="N886" s="95">
        <v>0.75</v>
      </c>
      <c r="O886" s="92" t="s">
        <v>39</v>
      </c>
      <c r="P886" s="92" t="s">
        <v>63</v>
      </c>
      <c r="Q886" s="96">
        <v>43606</v>
      </c>
      <c r="R886" s="97">
        <v>43771</v>
      </c>
      <c r="S886" s="98">
        <v>44323</v>
      </c>
      <c r="T886" s="106">
        <f t="shared" si="95"/>
        <v>552</v>
      </c>
      <c r="U886" s="106" t="s">
        <v>252</v>
      </c>
      <c r="V886" s="106">
        <v>0</v>
      </c>
      <c r="W886" s="94">
        <v>0</v>
      </c>
      <c r="X886" s="94"/>
      <c r="Y886" s="94"/>
      <c r="Z886" s="94"/>
      <c r="AA886" s="100"/>
      <c r="AB886" s="99" t="s">
        <v>45</v>
      </c>
    </row>
    <row r="887" spans="1:28" ht="16">
      <c r="A887" s="9">
        <v>1</v>
      </c>
      <c r="B887" s="9">
        <v>3</v>
      </c>
      <c r="C887" s="9">
        <v>7</v>
      </c>
      <c r="D887" s="9" t="str">
        <f t="shared" si="92"/>
        <v>Dynan_E6_403.2_403_19C</v>
      </c>
      <c r="E887" s="9" t="str">
        <f t="shared" si="93"/>
        <v>Dynan_E6_403.2_403_19C_Lung_Block</v>
      </c>
      <c r="F887" s="282">
        <f t="shared" si="94"/>
        <v>9</v>
      </c>
      <c r="G887" s="227">
        <v>1</v>
      </c>
      <c r="H887" s="94" t="s">
        <v>239</v>
      </c>
      <c r="I887" s="92" t="s">
        <v>269</v>
      </c>
      <c r="J887" s="101">
        <v>403.2</v>
      </c>
      <c r="K887" s="94" t="s">
        <v>241</v>
      </c>
      <c r="L887" s="92">
        <v>403</v>
      </c>
      <c r="M887" s="92" t="s">
        <v>248</v>
      </c>
      <c r="N887" s="95">
        <v>0.75</v>
      </c>
      <c r="O887" s="92" t="s">
        <v>39</v>
      </c>
      <c r="P887" s="92" t="s">
        <v>63</v>
      </c>
      <c r="Q887" s="96">
        <v>43606</v>
      </c>
      <c r="R887" s="97">
        <v>43771</v>
      </c>
      <c r="S887" s="98">
        <v>44323</v>
      </c>
      <c r="T887" s="106">
        <f t="shared" si="95"/>
        <v>552</v>
      </c>
      <c r="U887" s="106" t="s">
        <v>252</v>
      </c>
      <c r="V887" s="106">
        <v>0</v>
      </c>
      <c r="W887" s="94">
        <v>0</v>
      </c>
      <c r="X887" s="94"/>
      <c r="Y887" s="94"/>
      <c r="Z887" s="94"/>
      <c r="AA887" s="100"/>
      <c r="AB887" s="99" t="s">
        <v>45</v>
      </c>
    </row>
    <row r="888" spans="1:28" ht="16">
      <c r="A888" s="9">
        <v>1</v>
      </c>
      <c r="B888" s="9">
        <v>3</v>
      </c>
      <c r="C888" s="9">
        <v>7</v>
      </c>
      <c r="D888" s="9" t="str">
        <f t="shared" si="92"/>
        <v>Dynan_E6_404.1_404_19C</v>
      </c>
      <c r="E888" s="9" t="str">
        <f t="shared" si="93"/>
        <v>Dynan_E6_404.1_404_19C_Lung_Block</v>
      </c>
      <c r="F888" s="282">
        <f t="shared" si="94"/>
        <v>10</v>
      </c>
      <c r="G888" s="227">
        <v>1</v>
      </c>
      <c r="H888" s="94" t="s">
        <v>239</v>
      </c>
      <c r="I888" s="92" t="s">
        <v>269</v>
      </c>
      <c r="J888" s="101">
        <v>404.1</v>
      </c>
      <c r="K888" s="94" t="s">
        <v>241</v>
      </c>
      <c r="L888" s="92">
        <v>404</v>
      </c>
      <c r="M888" s="92" t="s">
        <v>248</v>
      </c>
      <c r="N888" s="95">
        <v>0.75</v>
      </c>
      <c r="O888" s="92" t="s">
        <v>39</v>
      </c>
      <c r="P888" s="92" t="s">
        <v>63</v>
      </c>
      <c r="Q888" s="96">
        <v>43606</v>
      </c>
      <c r="R888" s="97">
        <v>43771</v>
      </c>
      <c r="S888" s="98">
        <v>44323</v>
      </c>
      <c r="T888" s="106">
        <f t="shared" si="95"/>
        <v>552</v>
      </c>
      <c r="U888" s="106" t="s">
        <v>252</v>
      </c>
      <c r="V888" s="106">
        <v>0</v>
      </c>
      <c r="W888" s="94">
        <v>0</v>
      </c>
      <c r="X888" s="94"/>
      <c r="Y888" s="94"/>
      <c r="Z888" s="94"/>
      <c r="AA888" s="103"/>
      <c r="AB888" s="104" t="s">
        <v>45</v>
      </c>
    </row>
    <row r="889" spans="1:28" ht="16">
      <c r="A889" s="9">
        <v>1</v>
      </c>
      <c r="B889" s="9">
        <v>3</v>
      </c>
      <c r="C889" s="9">
        <v>7</v>
      </c>
      <c r="D889" s="9" t="str">
        <f t="shared" si="92"/>
        <v>Dynan_E6_3528_380_19C</v>
      </c>
      <c r="E889" s="9" t="str">
        <f t="shared" si="93"/>
        <v>Dynan_E6_3528_380_19C_Lung_Block</v>
      </c>
      <c r="F889" s="282">
        <f t="shared" si="94"/>
        <v>11</v>
      </c>
      <c r="G889" s="227">
        <v>1</v>
      </c>
      <c r="H889" s="94" t="s">
        <v>239</v>
      </c>
      <c r="I889" s="92" t="s">
        <v>269</v>
      </c>
      <c r="J889" s="93">
        <v>3528</v>
      </c>
      <c r="K889" s="94" t="s">
        <v>241</v>
      </c>
      <c r="L889" s="92">
        <v>380</v>
      </c>
      <c r="M889" s="92" t="s">
        <v>248</v>
      </c>
      <c r="N889" s="95">
        <v>0.75</v>
      </c>
      <c r="O889" s="92" t="s">
        <v>39</v>
      </c>
      <c r="P889" s="92" t="s">
        <v>63</v>
      </c>
      <c r="Q889" s="96">
        <v>43606</v>
      </c>
      <c r="R889" s="97">
        <v>43771</v>
      </c>
      <c r="S889" s="98">
        <v>44321</v>
      </c>
      <c r="T889" s="106">
        <f t="shared" si="95"/>
        <v>550</v>
      </c>
      <c r="U889" s="106" t="s">
        <v>184</v>
      </c>
      <c r="V889" s="106">
        <v>0</v>
      </c>
      <c r="W889" s="94">
        <v>0</v>
      </c>
      <c r="X889" s="94"/>
      <c r="Y889" s="94"/>
      <c r="Z889" s="94"/>
      <c r="AA889" s="100"/>
      <c r="AB889" s="99" t="s">
        <v>45</v>
      </c>
    </row>
    <row r="890" spans="1:28" ht="16">
      <c r="A890" s="9">
        <v>1</v>
      </c>
      <c r="B890" s="9">
        <v>3</v>
      </c>
      <c r="C890" s="9">
        <v>7</v>
      </c>
      <c r="D890" s="9" t="str">
        <f t="shared" si="92"/>
        <v>Dynan_E6_3529_380_19C</v>
      </c>
      <c r="E890" s="9" t="str">
        <f t="shared" si="93"/>
        <v>Dynan_E6_3529_380_19C_Lung_Block</v>
      </c>
      <c r="F890" s="282">
        <f t="shared" si="94"/>
        <v>12</v>
      </c>
      <c r="G890" s="227">
        <v>1</v>
      </c>
      <c r="H890" s="94" t="s">
        <v>239</v>
      </c>
      <c r="I890" s="92" t="s">
        <v>269</v>
      </c>
      <c r="J890" s="93">
        <v>3529</v>
      </c>
      <c r="K890" s="94" t="s">
        <v>241</v>
      </c>
      <c r="L890" s="92">
        <v>380</v>
      </c>
      <c r="M890" s="92" t="s">
        <v>248</v>
      </c>
      <c r="N890" s="95">
        <v>0.75</v>
      </c>
      <c r="O890" s="92" t="s">
        <v>39</v>
      </c>
      <c r="P890" s="92" t="s">
        <v>63</v>
      </c>
      <c r="Q890" s="96">
        <v>43606</v>
      </c>
      <c r="R890" s="97">
        <v>43771</v>
      </c>
      <c r="S890" s="98">
        <v>44321</v>
      </c>
      <c r="T890" s="106">
        <f t="shared" si="95"/>
        <v>550</v>
      </c>
      <c r="U890" s="106" t="s">
        <v>184</v>
      </c>
      <c r="V890" s="106">
        <v>0</v>
      </c>
      <c r="W890" s="94">
        <v>0</v>
      </c>
      <c r="X890" s="94"/>
      <c r="Y890" s="94"/>
      <c r="Z890" s="94"/>
      <c r="AA890" s="100"/>
      <c r="AB890" s="99" t="s">
        <v>45</v>
      </c>
    </row>
    <row r="891" spans="1:28" ht="16">
      <c r="A891" s="9">
        <v>1</v>
      </c>
      <c r="B891" s="9">
        <v>3</v>
      </c>
      <c r="C891" s="9">
        <v>7</v>
      </c>
      <c r="D891" s="9" t="str">
        <f t="shared" si="92"/>
        <v>Dynan_E6_3531_398_19C</v>
      </c>
      <c r="E891" s="9" t="str">
        <f t="shared" si="93"/>
        <v>Dynan_E6_3531_398_19C_Lung_Block</v>
      </c>
      <c r="F891" s="282">
        <f t="shared" si="94"/>
        <v>13</v>
      </c>
      <c r="G891" s="227">
        <v>1</v>
      </c>
      <c r="H891" s="94" t="s">
        <v>239</v>
      </c>
      <c r="I891" s="92" t="s">
        <v>269</v>
      </c>
      <c r="J891" s="93">
        <v>3531</v>
      </c>
      <c r="K891" s="94" t="s">
        <v>241</v>
      </c>
      <c r="L891" s="92">
        <v>398</v>
      </c>
      <c r="M891" s="92" t="s">
        <v>248</v>
      </c>
      <c r="N891" s="95">
        <v>0.75</v>
      </c>
      <c r="O891" s="92" t="s">
        <v>39</v>
      </c>
      <c r="P891" s="92" t="s">
        <v>63</v>
      </c>
      <c r="Q891" s="96">
        <v>43606</v>
      </c>
      <c r="R891" s="97">
        <v>43771</v>
      </c>
      <c r="S891" s="98">
        <v>44323</v>
      </c>
      <c r="T891" s="106">
        <f t="shared" si="95"/>
        <v>552</v>
      </c>
      <c r="U891" s="106" t="s">
        <v>252</v>
      </c>
      <c r="V891" s="106">
        <v>0</v>
      </c>
      <c r="W891" s="94">
        <v>0</v>
      </c>
      <c r="X891" s="94"/>
      <c r="Y891" s="94"/>
      <c r="Z891" s="94"/>
      <c r="AA891" s="100"/>
      <c r="AB891" s="99" t="s">
        <v>45</v>
      </c>
    </row>
    <row r="892" spans="1:28" ht="16">
      <c r="A892" s="9">
        <v>1</v>
      </c>
      <c r="B892" s="9">
        <v>3</v>
      </c>
      <c r="C892" s="9">
        <v>7</v>
      </c>
      <c r="D892" s="9" t="str">
        <f t="shared" si="92"/>
        <v>Dynan_E6_3532_398_19C</v>
      </c>
      <c r="E892" s="9" t="str">
        <f t="shared" si="93"/>
        <v>Dynan_E6_3532_398_19C_Lung_Block</v>
      </c>
      <c r="F892" s="282">
        <f t="shared" si="94"/>
        <v>14</v>
      </c>
      <c r="G892" s="227">
        <v>1</v>
      </c>
      <c r="H892" s="94" t="s">
        <v>239</v>
      </c>
      <c r="I892" s="92" t="s">
        <v>269</v>
      </c>
      <c r="J892" s="93">
        <v>3532</v>
      </c>
      <c r="K892" s="94" t="s">
        <v>241</v>
      </c>
      <c r="L892" s="92">
        <v>398</v>
      </c>
      <c r="M892" s="92" t="s">
        <v>248</v>
      </c>
      <c r="N892" s="95">
        <v>0.75</v>
      </c>
      <c r="O892" s="92" t="s">
        <v>39</v>
      </c>
      <c r="P892" s="92" t="s">
        <v>63</v>
      </c>
      <c r="Q892" s="96">
        <v>43606</v>
      </c>
      <c r="R892" s="97">
        <v>43771</v>
      </c>
      <c r="S892" s="98">
        <v>44323</v>
      </c>
      <c r="T892" s="106">
        <f t="shared" si="95"/>
        <v>552</v>
      </c>
      <c r="U892" s="106" t="s">
        <v>252</v>
      </c>
      <c r="V892" s="106">
        <v>0</v>
      </c>
      <c r="W892" s="94">
        <v>0</v>
      </c>
      <c r="X892" s="94"/>
      <c r="Y892" s="94"/>
      <c r="Z892" s="94"/>
      <c r="AA892" s="100"/>
      <c r="AB892" s="99" t="s">
        <v>45</v>
      </c>
    </row>
    <row r="893" spans="1:28" ht="16">
      <c r="A893" s="9">
        <v>1</v>
      </c>
      <c r="B893" s="9">
        <v>3</v>
      </c>
      <c r="C893" s="9">
        <v>7</v>
      </c>
      <c r="D893" s="9" t="str">
        <f t="shared" si="92"/>
        <v>Dynan_E6_3588_397_19C</v>
      </c>
      <c r="E893" s="9" t="str">
        <f t="shared" si="93"/>
        <v>Dynan_E6_3588_397_19C_Lung_Block</v>
      </c>
      <c r="F893" s="282">
        <f t="shared" si="94"/>
        <v>15</v>
      </c>
      <c r="G893" s="227">
        <v>1</v>
      </c>
      <c r="H893" s="94" t="s">
        <v>239</v>
      </c>
      <c r="I893" s="92" t="s">
        <v>269</v>
      </c>
      <c r="J893" s="93">
        <v>3588</v>
      </c>
      <c r="K893" s="94" t="s">
        <v>241</v>
      </c>
      <c r="L893" s="92">
        <v>397</v>
      </c>
      <c r="M893" s="92" t="s">
        <v>248</v>
      </c>
      <c r="N893" s="95">
        <v>0.75</v>
      </c>
      <c r="O893" s="92" t="s">
        <v>39</v>
      </c>
      <c r="P893" s="92" t="s">
        <v>63</v>
      </c>
      <c r="Q893" s="96">
        <v>43606</v>
      </c>
      <c r="R893" s="97">
        <v>43771</v>
      </c>
      <c r="S893" s="98">
        <v>44322</v>
      </c>
      <c r="T893" s="106">
        <f t="shared" si="95"/>
        <v>551</v>
      </c>
      <c r="U893" s="106" t="s">
        <v>252</v>
      </c>
      <c r="V893" s="106">
        <v>0</v>
      </c>
      <c r="W893" s="94">
        <v>0</v>
      </c>
      <c r="X893" s="94"/>
      <c r="Y893" s="94"/>
      <c r="Z893" s="94"/>
      <c r="AA893" s="100"/>
      <c r="AB893" s="99" t="s">
        <v>45</v>
      </c>
    </row>
    <row r="894" spans="1:28" ht="16">
      <c r="A894" s="9">
        <v>1</v>
      </c>
      <c r="B894" s="9">
        <v>3</v>
      </c>
      <c r="C894" s="9">
        <v>7</v>
      </c>
      <c r="D894" s="9" t="str">
        <f t="shared" si="92"/>
        <v>Dynan_E6_3590_398_19C</v>
      </c>
      <c r="E894" s="9" t="str">
        <f t="shared" si="93"/>
        <v>Dynan_E6_3590_398_19C_Lung_Block</v>
      </c>
      <c r="F894" s="282">
        <f t="shared" si="94"/>
        <v>16</v>
      </c>
      <c r="G894" s="227">
        <v>1</v>
      </c>
      <c r="H894" s="94" t="s">
        <v>239</v>
      </c>
      <c r="I894" s="92" t="s">
        <v>269</v>
      </c>
      <c r="J894" s="93">
        <v>3590</v>
      </c>
      <c r="K894" s="94" t="s">
        <v>241</v>
      </c>
      <c r="L894" s="92">
        <v>398</v>
      </c>
      <c r="M894" s="92" t="s">
        <v>248</v>
      </c>
      <c r="N894" s="95">
        <v>0.75</v>
      </c>
      <c r="O894" s="92" t="s">
        <v>39</v>
      </c>
      <c r="P894" s="92" t="s">
        <v>63</v>
      </c>
      <c r="Q894" s="96">
        <v>43606</v>
      </c>
      <c r="R894" s="97">
        <v>43771</v>
      </c>
      <c r="S894" s="98">
        <v>44323</v>
      </c>
      <c r="T894" s="106">
        <f t="shared" si="95"/>
        <v>552</v>
      </c>
      <c r="U894" s="106" t="s">
        <v>252</v>
      </c>
      <c r="V894" s="106">
        <v>0</v>
      </c>
      <c r="W894" s="94">
        <v>1</v>
      </c>
      <c r="X894" s="94">
        <v>1</v>
      </c>
      <c r="Y894" s="94"/>
      <c r="Z894" s="94"/>
      <c r="AA894" s="100"/>
      <c r="AB894" s="99" t="s">
        <v>45</v>
      </c>
    </row>
    <row r="895" spans="1:28" ht="16">
      <c r="A895" s="9">
        <v>1</v>
      </c>
      <c r="B895" s="9">
        <v>3</v>
      </c>
      <c r="C895" s="9">
        <v>7</v>
      </c>
      <c r="D895" s="9" t="str">
        <f t="shared" si="92"/>
        <v>Dynan_E6_6433_378_19C</v>
      </c>
      <c r="E895" s="9" t="str">
        <f t="shared" si="93"/>
        <v>Dynan_E6_6433_378_19C_Lung_Block</v>
      </c>
      <c r="F895" s="282">
        <f t="shared" si="94"/>
        <v>17</v>
      </c>
      <c r="G895" s="227">
        <v>1</v>
      </c>
      <c r="H895" s="94" t="s">
        <v>239</v>
      </c>
      <c r="I895" s="92" t="s">
        <v>269</v>
      </c>
      <c r="J895" s="93">
        <v>6433</v>
      </c>
      <c r="K895" s="94" t="s">
        <v>241</v>
      </c>
      <c r="L895" s="92">
        <v>378</v>
      </c>
      <c r="M895" s="92" t="s">
        <v>248</v>
      </c>
      <c r="N895" s="95">
        <v>0.75</v>
      </c>
      <c r="O895" s="92" t="s">
        <v>39</v>
      </c>
      <c r="P895" s="92" t="s">
        <v>63</v>
      </c>
      <c r="Q895" s="96">
        <v>43606</v>
      </c>
      <c r="R895" s="97">
        <v>43771</v>
      </c>
      <c r="S895" s="98">
        <v>44320</v>
      </c>
      <c r="T895" s="106">
        <f t="shared" si="95"/>
        <v>549</v>
      </c>
      <c r="U895" s="106" t="s">
        <v>184</v>
      </c>
      <c r="V895" s="106">
        <v>0</v>
      </c>
      <c r="W895" s="94">
        <v>0</v>
      </c>
      <c r="X895" s="94"/>
      <c r="Y895" s="94"/>
      <c r="Z895" s="94"/>
      <c r="AA895" s="100"/>
      <c r="AB895" s="99" t="s">
        <v>45</v>
      </c>
    </row>
    <row r="896" spans="1:28" ht="16">
      <c r="A896" s="9">
        <v>1</v>
      </c>
      <c r="B896" s="9">
        <v>3</v>
      </c>
      <c r="C896" s="9">
        <v>7</v>
      </c>
      <c r="D896" s="9" t="str">
        <f t="shared" si="92"/>
        <v>Dynan_E6_6434_384_19C</v>
      </c>
      <c r="E896" s="9" t="str">
        <f t="shared" si="93"/>
        <v>Dynan_E6_6434_384_19C_Lung_Block</v>
      </c>
      <c r="F896" s="282">
        <f t="shared" si="94"/>
        <v>18</v>
      </c>
      <c r="G896" s="227">
        <v>1</v>
      </c>
      <c r="H896" s="94" t="s">
        <v>239</v>
      </c>
      <c r="I896" s="92" t="s">
        <v>269</v>
      </c>
      <c r="J896" s="93">
        <v>6434</v>
      </c>
      <c r="K896" s="94" t="s">
        <v>241</v>
      </c>
      <c r="L896" s="92">
        <v>384</v>
      </c>
      <c r="M896" s="92" t="s">
        <v>248</v>
      </c>
      <c r="N896" s="95">
        <v>0.75</v>
      </c>
      <c r="O896" s="92" t="s">
        <v>39</v>
      </c>
      <c r="P896" s="92" t="s">
        <v>63</v>
      </c>
      <c r="Q896" s="96">
        <v>43606</v>
      </c>
      <c r="R896" s="97">
        <v>43771</v>
      </c>
      <c r="S896" s="98">
        <v>44321</v>
      </c>
      <c r="T896" s="106">
        <f t="shared" si="95"/>
        <v>550</v>
      </c>
      <c r="U896" s="106" t="s">
        <v>184</v>
      </c>
      <c r="V896" s="106">
        <v>0</v>
      </c>
      <c r="W896" s="94">
        <v>0</v>
      </c>
      <c r="X896" s="94"/>
      <c r="Y896" s="94"/>
      <c r="Z896" s="94"/>
      <c r="AA896" s="100"/>
      <c r="AB896" s="99" t="s">
        <v>45</v>
      </c>
    </row>
    <row r="897" spans="1:28" ht="16">
      <c r="A897" s="9">
        <v>1</v>
      </c>
      <c r="B897" s="9">
        <v>3</v>
      </c>
      <c r="C897" s="9">
        <v>7</v>
      </c>
      <c r="D897" s="9" t="str">
        <f t="shared" si="92"/>
        <v>Dynan_E6_7062_396_19C</v>
      </c>
      <c r="E897" s="9" t="str">
        <f t="shared" si="93"/>
        <v>Dynan_E6_7062_396_19C_Lung_Block</v>
      </c>
      <c r="F897" s="282">
        <f t="shared" si="94"/>
        <v>19</v>
      </c>
      <c r="G897" s="227">
        <v>1</v>
      </c>
      <c r="H897" s="94" t="s">
        <v>239</v>
      </c>
      <c r="I897" s="92" t="s">
        <v>269</v>
      </c>
      <c r="J897" s="93">
        <v>7062</v>
      </c>
      <c r="K897" s="94" t="s">
        <v>241</v>
      </c>
      <c r="L897" s="92">
        <v>396</v>
      </c>
      <c r="M897" s="92" t="s">
        <v>248</v>
      </c>
      <c r="N897" s="95">
        <v>0.75</v>
      </c>
      <c r="O897" s="92" t="s">
        <v>39</v>
      </c>
      <c r="P897" s="92" t="s">
        <v>63</v>
      </c>
      <c r="Q897" s="96">
        <v>43606</v>
      </c>
      <c r="R897" s="97">
        <v>43771</v>
      </c>
      <c r="S897" s="98">
        <v>44322</v>
      </c>
      <c r="T897" s="106">
        <f t="shared" si="95"/>
        <v>551</v>
      </c>
      <c r="U897" s="106" t="s">
        <v>252</v>
      </c>
      <c r="V897" s="106">
        <v>0</v>
      </c>
      <c r="W897" s="94">
        <v>1</v>
      </c>
      <c r="X897" s="94"/>
      <c r="Y897" s="94">
        <v>1</v>
      </c>
      <c r="Z897" s="94"/>
      <c r="AA897" s="100"/>
      <c r="AB897" s="99" t="s">
        <v>45</v>
      </c>
    </row>
    <row r="898" spans="1:28" ht="16">
      <c r="A898" s="9">
        <v>1</v>
      </c>
      <c r="B898" s="9">
        <v>3</v>
      </c>
      <c r="C898" s="9">
        <v>7</v>
      </c>
      <c r="D898" s="9" t="str">
        <f t="shared" si="92"/>
        <v>Dynan_E6_7735_395_19C</v>
      </c>
      <c r="E898" s="9" t="str">
        <f t="shared" si="93"/>
        <v>Dynan_E6_7735_395_19C_Lung_Block</v>
      </c>
      <c r="F898" s="282">
        <f t="shared" si="94"/>
        <v>20</v>
      </c>
      <c r="G898" s="227">
        <v>1</v>
      </c>
      <c r="H898" s="94" t="s">
        <v>239</v>
      </c>
      <c r="I898" s="92" t="s">
        <v>269</v>
      </c>
      <c r="J898" s="93">
        <v>7735</v>
      </c>
      <c r="K898" s="94" t="s">
        <v>241</v>
      </c>
      <c r="L898" s="92">
        <v>395</v>
      </c>
      <c r="M898" s="92" t="s">
        <v>248</v>
      </c>
      <c r="N898" s="95">
        <v>0.75</v>
      </c>
      <c r="O898" s="92" t="s">
        <v>39</v>
      </c>
      <c r="P898" s="92" t="s">
        <v>63</v>
      </c>
      <c r="Q898" s="96">
        <v>43606</v>
      </c>
      <c r="R898" s="97">
        <v>43771</v>
      </c>
      <c r="S898" s="98">
        <v>44322</v>
      </c>
      <c r="T898" s="106">
        <f t="shared" si="95"/>
        <v>551</v>
      </c>
      <c r="U898" s="106" t="s">
        <v>252</v>
      </c>
      <c r="V898" s="106">
        <v>0</v>
      </c>
      <c r="W898" s="94">
        <v>0</v>
      </c>
      <c r="X898" s="94"/>
      <c r="Y898" s="94"/>
      <c r="Z898" s="94"/>
      <c r="AA898" s="100"/>
      <c r="AB898" s="99" t="s">
        <v>45</v>
      </c>
    </row>
    <row r="899" spans="1:28" ht="16">
      <c r="A899" s="9">
        <v>1</v>
      </c>
      <c r="B899" s="9">
        <v>3</v>
      </c>
      <c r="C899" s="9">
        <v>7</v>
      </c>
      <c r="D899" s="9" t="str">
        <f t="shared" si="92"/>
        <v>Dynan_E6_7760_386_19C</v>
      </c>
      <c r="E899" s="9" t="str">
        <f t="shared" si="93"/>
        <v>Dynan_E6_7760_386_19C_Lung_Block</v>
      </c>
      <c r="F899" s="282">
        <f t="shared" si="94"/>
        <v>21</v>
      </c>
      <c r="G899" s="227">
        <v>1</v>
      </c>
      <c r="H899" s="94" t="s">
        <v>239</v>
      </c>
      <c r="I899" s="92" t="s">
        <v>269</v>
      </c>
      <c r="J899" s="93">
        <v>7760</v>
      </c>
      <c r="K899" s="94" t="s">
        <v>241</v>
      </c>
      <c r="L899" s="92">
        <v>386</v>
      </c>
      <c r="M899" s="92" t="s">
        <v>248</v>
      </c>
      <c r="N899" s="95">
        <v>0.75</v>
      </c>
      <c r="O899" s="92" t="s">
        <v>39</v>
      </c>
      <c r="P899" s="92" t="s">
        <v>63</v>
      </c>
      <c r="Q899" s="96">
        <v>43606</v>
      </c>
      <c r="R899" s="97">
        <v>43771</v>
      </c>
      <c r="S899" s="98">
        <v>44321</v>
      </c>
      <c r="T899" s="106">
        <f t="shared" si="95"/>
        <v>550</v>
      </c>
      <c r="U899" s="106" t="s">
        <v>184</v>
      </c>
      <c r="V899" s="106">
        <v>0</v>
      </c>
      <c r="W899" s="94">
        <v>0</v>
      </c>
      <c r="X899" s="94"/>
      <c r="Y899" s="94"/>
      <c r="Z899" s="94"/>
      <c r="AA899" s="100"/>
      <c r="AB899" s="99" t="s">
        <v>45</v>
      </c>
    </row>
    <row r="900" spans="1:28" ht="16">
      <c r="A900" s="9">
        <v>1</v>
      </c>
      <c r="B900" s="9">
        <v>3</v>
      </c>
      <c r="C900" s="9">
        <v>7</v>
      </c>
      <c r="D900" s="9" t="str">
        <f t="shared" si="92"/>
        <v>Dynan_E6_7762_375_19C</v>
      </c>
      <c r="E900" s="9" t="str">
        <f t="shared" si="93"/>
        <v>Dynan_E6_7762_375_19C_Lung_Block</v>
      </c>
      <c r="F900" s="282">
        <f t="shared" si="94"/>
        <v>22</v>
      </c>
      <c r="G900" s="227">
        <v>1</v>
      </c>
      <c r="H900" s="94" t="s">
        <v>239</v>
      </c>
      <c r="I900" s="92" t="s">
        <v>269</v>
      </c>
      <c r="J900" s="93">
        <v>7762</v>
      </c>
      <c r="K900" s="94" t="s">
        <v>241</v>
      </c>
      <c r="L900" s="92">
        <v>375</v>
      </c>
      <c r="M900" s="92" t="s">
        <v>248</v>
      </c>
      <c r="N900" s="95">
        <v>0.75</v>
      </c>
      <c r="O900" s="92" t="s">
        <v>39</v>
      </c>
      <c r="P900" s="92" t="s">
        <v>63</v>
      </c>
      <c r="Q900" s="96">
        <v>43606</v>
      </c>
      <c r="R900" s="97">
        <v>43771</v>
      </c>
      <c r="S900" s="98">
        <v>44320</v>
      </c>
      <c r="T900" s="106">
        <f t="shared" si="95"/>
        <v>549</v>
      </c>
      <c r="U900" s="106" t="s">
        <v>254</v>
      </c>
      <c r="V900" s="106">
        <v>0</v>
      </c>
      <c r="W900" s="94">
        <v>0</v>
      </c>
      <c r="X900" s="94"/>
      <c r="Y900" s="94"/>
      <c r="Z900" s="94"/>
      <c r="AA900" s="100"/>
      <c r="AB900" s="99" t="s">
        <v>45</v>
      </c>
    </row>
    <row r="901" spans="1:28" ht="16">
      <c r="A901" s="9">
        <v>1</v>
      </c>
      <c r="B901" s="9">
        <v>3</v>
      </c>
      <c r="C901" s="9">
        <v>7</v>
      </c>
      <c r="D901" s="9" t="str">
        <f t="shared" si="92"/>
        <v>Dynan_E6_7766_375_19C</v>
      </c>
      <c r="E901" s="9" t="str">
        <f t="shared" si="93"/>
        <v>Dynan_E6_7766_375_19C_Lung_Block</v>
      </c>
      <c r="F901" s="282">
        <f t="shared" si="94"/>
        <v>23</v>
      </c>
      <c r="G901" s="227">
        <v>1</v>
      </c>
      <c r="H901" s="94" t="s">
        <v>239</v>
      </c>
      <c r="I901" s="92" t="s">
        <v>269</v>
      </c>
      <c r="J901" s="93">
        <v>7766</v>
      </c>
      <c r="K901" s="94" t="s">
        <v>241</v>
      </c>
      <c r="L901" s="92">
        <v>375</v>
      </c>
      <c r="M901" s="92" t="s">
        <v>248</v>
      </c>
      <c r="N901" s="95">
        <v>0.75</v>
      </c>
      <c r="O901" s="92" t="s">
        <v>39</v>
      </c>
      <c r="P901" s="92" t="s">
        <v>63</v>
      </c>
      <c r="Q901" s="96">
        <v>43606</v>
      </c>
      <c r="R901" s="97">
        <v>43771</v>
      </c>
      <c r="S901" s="98">
        <v>44320</v>
      </c>
      <c r="T901" s="106">
        <f t="shared" si="95"/>
        <v>549</v>
      </c>
      <c r="U901" s="106" t="s">
        <v>254</v>
      </c>
      <c r="V901" s="106">
        <v>0</v>
      </c>
      <c r="W901" s="94">
        <v>0</v>
      </c>
      <c r="X901" s="94"/>
      <c r="Y901" s="94"/>
      <c r="Z901" s="94"/>
      <c r="AA901" s="100"/>
      <c r="AB901" s="99" t="s">
        <v>45</v>
      </c>
    </row>
    <row r="902" spans="1:28" ht="16">
      <c r="A902" s="9">
        <v>1</v>
      </c>
      <c r="B902" s="9">
        <v>3</v>
      </c>
      <c r="C902" s="9">
        <v>7</v>
      </c>
      <c r="D902" s="9" t="str">
        <f t="shared" si="92"/>
        <v>Dynan_E6_7767_375_19C</v>
      </c>
      <c r="E902" s="9" t="str">
        <f t="shared" si="93"/>
        <v>Dynan_E6_7767_375_19C_Lung_Block</v>
      </c>
      <c r="F902" s="282">
        <f t="shared" si="94"/>
        <v>24</v>
      </c>
      <c r="G902" s="227">
        <v>1</v>
      </c>
      <c r="H902" s="94" t="s">
        <v>239</v>
      </c>
      <c r="I902" s="92" t="s">
        <v>269</v>
      </c>
      <c r="J902" s="93">
        <v>7767</v>
      </c>
      <c r="K902" s="94" t="s">
        <v>241</v>
      </c>
      <c r="L902" s="92">
        <v>375</v>
      </c>
      <c r="M902" s="92" t="s">
        <v>248</v>
      </c>
      <c r="N902" s="95">
        <v>0.75</v>
      </c>
      <c r="O902" s="92" t="s">
        <v>39</v>
      </c>
      <c r="P902" s="92" t="s">
        <v>63</v>
      </c>
      <c r="Q902" s="96">
        <v>43606</v>
      </c>
      <c r="R902" s="97">
        <v>43771</v>
      </c>
      <c r="S902" s="98">
        <v>44320</v>
      </c>
      <c r="T902" s="106">
        <f t="shared" si="95"/>
        <v>549</v>
      </c>
      <c r="U902" s="106" t="s">
        <v>254</v>
      </c>
      <c r="V902" s="106">
        <v>0</v>
      </c>
      <c r="W902" s="94">
        <v>0</v>
      </c>
      <c r="X902" s="94"/>
      <c r="Y902" s="94"/>
      <c r="Z902" s="94"/>
      <c r="AA902" s="100"/>
      <c r="AB902" s="99" t="s">
        <v>45</v>
      </c>
    </row>
    <row r="903" spans="1:28" ht="16">
      <c r="A903" s="9">
        <v>1</v>
      </c>
      <c r="B903" s="9">
        <v>3</v>
      </c>
      <c r="C903" s="9">
        <v>7</v>
      </c>
      <c r="D903" s="9" t="str">
        <f t="shared" si="92"/>
        <v>Dynan_E6_7789_404_19C</v>
      </c>
      <c r="E903" s="9" t="str">
        <f t="shared" si="93"/>
        <v>Dynan_E6_7789_404_19C_Lung_Block</v>
      </c>
      <c r="F903" s="282">
        <f t="shared" si="94"/>
        <v>25</v>
      </c>
      <c r="G903" s="227">
        <v>1</v>
      </c>
      <c r="H903" s="94" t="s">
        <v>239</v>
      </c>
      <c r="I903" s="92" t="s">
        <v>269</v>
      </c>
      <c r="J903" s="93">
        <v>7789</v>
      </c>
      <c r="K903" s="94" t="s">
        <v>241</v>
      </c>
      <c r="L903" s="92">
        <v>404</v>
      </c>
      <c r="M903" s="92" t="s">
        <v>248</v>
      </c>
      <c r="N903" s="95">
        <v>0.75</v>
      </c>
      <c r="O903" s="92" t="s">
        <v>39</v>
      </c>
      <c r="P903" s="92" t="s">
        <v>63</v>
      </c>
      <c r="Q903" s="96">
        <v>43606</v>
      </c>
      <c r="R903" s="97">
        <v>43771</v>
      </c>
      <c r="S903" s="98">
        <v>44323</v>
      </c>
      <c r="T903" s="106">
        <f t="shared" si="95"/>
        <v>552</v>
      </c>
      <c r="U903" s="106" t="s">
        <v>252</v>
      </c>
      <c r="V903" s="106">
        <v>0</v>
      </c>
      <c r="W903" s="94">
        <v>0</v>
      </c>
      <c r="X903" s="94"/>
      <c r="Y903" s="94"/>
      <c r="Z903" s="94"/>
      <c r="AA903" s="100"/>
      <c r="AB903" s="99" t="s">
        <v>45</v>
      </c>
    </row>
    <row r="904" spans="1:28" ht="16">
      <c r="A904" s="9">
        <v>1</v>
      </c>
      <c r="B904" s="9">
        <v>3</v>
      </c>
      <c r="C904" s="9">
        <v>7</v>
      </c>
      <c r="D904" s="9" t="str">
        <f t="shared" si="92"/>
        <v>Dynan_E6_7791_403_19C</v>
      </c>
      <c r="E904" s="9" t="str">
        <f t="shared" si="93"/>
        <v>Dynan_E6_7791_403_19C_Lung_Block</v>
      </c>
      <c r="F904" s="282">
        <f t="shared" si="94"/>
        <v>26</v>
      </c>
      <c r="G904" s="227">
        <v>1</v>
      </c>
      <c r="H904" s="94" t="s">
        <v>239</v>
      </c>
      <c r="I904" s="92" t="s">
        <v>269</v>
      </c>
      <c r="J904" s="93">
        <v>7791</v>
      </c>
      <c r="K904" s="94" t="s">
        <v>241</v>
      </c>
      <c r="L904" s="92">
        <v>403</v>
      </c>
      <c r="M904" s="92" t="s">
        <v>248</v>
      </c>
      <c r="N904" s="95">
        <v>0.75</v>
      </c>
      <c r="O904" s="92" t="s">
        <v>39</v>
      </c>
      <c r="P904" s="92" t="s">
        <v>63</v>
      </c>
      <c r="Q904" s="96">
        <v>43606</v>
      </c>
      <c r="R904" s="97">
        <v>43771</v>
      </c>
      <c r="S904" s="98">
        <v>44323</v>
      </c>
      <c r="T904" s="106">
        <f t="shared" si="95"/>
        <v>552</v>
      </c>
      <c r="U904" s="106" t="s">
        <v>252</v>
      </c>
      <c r="V904" s="106">
        <v>0</v>
      </c>
      <c r="W904" s="94">
        <v>0</v>
      </c>
      <c r="X904" s="94"/>
      <c r="Y904" s="94"/>
      <c r="Z904" s="94"/>
      <c r="AA904" s="100"/>
      <c r="AB904" s="99" t="s">
        <v>45</v>
      </c>
    </row>
    <row r="905" spans="1:28" ht="16">
      <c r="A905" s="9">
        <v>1</v>
      </c>
      <c r="B905" s="9">
        <v>3</v>
      </c>
      <c r="C905" s="9">
        <v>7</v>
      </c>
      <c r="D905" s="9" t="str">
        <f t="shared" si="92"/>
        <v>Dynan_E6_7794_403_19C</v>
      </c>
      <c r="E905" s="9" t="str">
        <f t="shared" si="93"/>
        <v>Dynan_E6_7794_403_19C_Lung_Block</v>
      </c>
      <c r="F905" s="282">
        <f t="shared" si="94"/>
        <v>27</v>
      </c>
      <c r="G905" s="227">
        <v>1</v>
      </c>
      <c r="H905" s="94" t="s">
        <v>239</v>
      </c>
      <c r="I905" s="92" t="s">
        <v>269</v>
      </c>
      <c r="J905" s="93">
        <v>7794</v>
      </c>
      <c r="K905" s="94" t="s">
        <v>241</v>
      </c>
      <c r="L905" s="92">
        <v>403</v>
      </c>
      <c r="M905" s="92" t="s">
        <v>248</v>
      </c>
      <c r="N905" s="95">
        <v>0.75</v>
      </c>
      <c r="O905" s="92" t="s">
        <v>39</v>
      </c>
      <c r="P905" s="92" t="s">
        <v>63</v>
      </c>
      <c r="Q905" s="96">
        <v>43606</v>
      </c>
      <c r="R905" s="97">
        <v>43771</v>
      </c>
      <c r="S905" s="98">
        <v>44323</v>
      </c>
      <c r="T905" s="106">
        <f t="shared" si="95"/>
        <v>552</v>
      </c>
      <c r="U905" s="106" t="s">
        <v>252</v>
      </c>
      <c r="V905" s="106">
        <v>0</v>
      </c>
      <c r="W905" s="94">
        <v>0</v>
      </c>
      <c r="X905" s="94"/>
      <c r="Y905" s="94"/>
      <c r="Z905" s="94"/>
      <c r="AA905" s="100"/>
      <c r="AB905" s="99" t="s">
        <v>45</v>
      </c>
    </row>
    <row r="906" spans="1:28" ht="16">
      <c r="A906" s="9">
        <v>1</v>
      </c>
      <c r="B906" s="9">
        <v>3</v>
      </c>
      <c r="C906" s="9">
        <v>7</v>
      </c>
      <c r="D906" s="9" t="str">
        <f t="shared" si="92"/>
        <v>Dynan_E6_7801_402_19C</v>
      </c>
      <c r="E906" s="9" t="str">
        <f t="shared" si="93"/>
        <v>Dynan_E6_7801_402_19C_Lung_Block</v>
      </c>
      <c r="F906" s="282">
        <f t="shared" si="94"/>
        <v>28</v>
      </c>
      <c r="G906" s="227">
        <v>1</v>
      </c>
      <c r="H906" s="94" t="s">
        <v>239</v>
      </c>
      <c r="I906" s="92" t="s">
        <v>269</v>
      </c>
      <c r="J906" s="93">
        <v>7801</v>
      </c>
      <c r="K906" s="94" t="s">
        <v>241</v>
      </c>
      <c r="L906" s="92">
        <v>402</v>
      </c>
      <c r="M906" s="92" t="s">
        <v>248</v>
      </c>
      <c r="N906" s="95">
        <v>0.75</v>
      </c>
      <c r="O906" s="92" t="s">
        <v>39</v>
      </c>
      <c r="P906" s="92" t="s">
        <v>63</v>
      </c>
      <c r="Q906" s="96">
        <v>43606</v>
      </c>
      <c r="R906" s="97">
        <v>43771</v>
      </c>
      <c r="S906" s="98">
        <v>44323</v>
      </c>
      <c r="T906" s="106">
        <f t="shared" si="95"/>
        <v>552</v>
      </c>
      <c r="U906" s="106" t="s">
        <v>252</v>
      </c>
      <c r="V906" s="106">
        <v>0</v>
      </c>
      <c r="W906" s="94">
        <v>0</v>
      </c>
      <c r="X906" s="94"/>
      <c r="Y906" s="94"/>
      <c r="Z906" s="94"/>
      <c r="AA906" s="100"/>
      <c r="AB906" s="99" t="s">
        <v>45</v>
      </c>
    </row>
    <row r="907" spans="1:28" ht="16">
      <c r="A907" s="9">
        <v>1</v>
      </c>
      <c r="B907" s="9">
        <v>3</v>
      </c>
      <c r="C907" s="9">
        <v>7</v>
      </c>
      <c r="D907" s="9" t="str">
        <f t="shared" si="92"/>
        <v>Dynan_E6_7802_401_19C</v>
      </c>
      <c r="E907" s="9" t="str">
        <f t="shared" si="93"/>
        <v>Dynan_E6_7802_401_19C_Lung_Block</v>
      </c>
      <c r="F907" s="282">
        <f t="shared" si="94"/>
        <v>29</v>
      </c>
      <c r="G907" s="227">
        <v>1</v>
      </c>
      <c r="H907" s="94" t="s">
        <v>239</v>
      </c>
      <c r="I907" s="92" t="s">
        <v>269</v>
      </c>
      <c r="J907" s="93">
        <v>7802</v>
      </c>
      <c r="K907" s="94" t="s">
        <v>241</v>
      </c>
      <c r="L907" s="92">
        <v>401</v>
      </c>
      <c r="M907" s="92" t="s">
        <v>248</v>
      </c>
      <c r="N907" s="95">
        <v>0.75</v>
      </c>
      <c r="O907" s="92" t="s">
        <v>39</v>
      </c>
      <c r="P907" s="92" t="s">
        <v>63</v>
      </c>
      <c r="Q907" s="96">
        <v>43606</v>
      </c>
      <c r="R907" s="97">
        <v>43771</v>
      </c>
      <c r="S907" s="98">
        <v>44323</v>
      </c>
      <c r="T907" s="106">
        <f t="shared" si="95"/>
        <v>552</v>
      </c>
      <c r="U907" s="106" t="s">
        <v>252</v>
      </c>
      <c r="V907" s="106">
        <v>0</v>
      </c>
      <c r="W907" s="94">
        <v>0</v>
      </c>
      <c r="X907" s="94"/>
      <c r="Y907" s="94"/>
      <c r="Z907" s="94">
        <v>1</v>
      </c>
      <c r="AA907" s="100" t="s">
        <v>67</v>
      </c>
      <c r="AB907" s="99" t="s">
        <v>45</v>
      </c>
    </row>
    <row r="908" spans="1:28" ht="16">
      <c r="A908" s="9">
        <v>1</v>
      </c>
      <c r="B908" s="9">
        <v>3</v>
      </c>
      <c r="C908" s="9">
        <v>7</v>
      </c>
      <c r="D908" s="9" t="str">
        <f t="shared" si="92"/>
        <v>Dynan_E6_7803_402_19C</v>
      </c>
      <c r="E908" s="9" t="str">
        <f t="shared" si="93"/>
        <v>Dynan_E6_7803_402_19C_Lung_Block</v>
      </c>
      <c r="F908" s="282">
        <f t="shared" si="94"/>
        <v>30</v>
      </c>
      <c r="G908" s="227">
        <v>1</v>
      </c>
      <c r="H908" s="94" t="s">
        <v>239</v>
      </c>
      <c r="I908" s="92" t="s">
        <v>269</v>
      </c>
      <c r="J908" s="93">
        <v>7803</v>
      </c>
      <c r="K908" s="94" t="s">
        <v>241</v>
      </c>
      <c r="L908" s="92">
        <v>402</v>
      </c>
      <c r="M908" s="92" t="s">
        <v>248</v>
      </c>
      <c r="N908" s="95">
        <v>0.75</v>
      </c>
      <c r="O908" s="92" t="s">
        <v>39</v>
      </c>
      <c r="P908" s="92" t="s">
        <v>63</v>
      </c>
      <c r="Q908" s="96">
        <v>43606</v>
      </c>
      <c r="R908" s="97">
        <v>43771</v>
      </c>
      <c r="S908" s="98">
        <v>44323</v>
      </c>
      <c r="T908" s="106">
        <f t="shared" si="95"/>
        <v>552</v>
      </c>
      <c r="U908" s="106" t="s">
        <v>252</v>
      </c>
      <c r="V908" s="106">
        <v>0</v>
      </c>
      <c r="W908" s="94">
        <v>0</v>
      </c>
      <c r="X908" s="94"/>
      <c r="Y908" s="94"/>
      <c r="Z908" s="94"/>
      <c r="AA908" s="100"/>
      <c r="AB908" s="99" t="s">
        <v>45</v>
      </c>
    </row>
    <row r="909" spans="1:28" ht="16">
      <c r="A909" s="9">
        <v>1</v>
      </c>
      <c r="B909" s="9">
        <v>3</v>
      </c>
      <c r="C909" s="9">
        <v>7</v>
      </c>
      <c r="D909" s="9" t="str">
        <f t="shared" si="92"/>
        <v>Dynan_E6_7804_401_19C</v>
      </c>
      <c r="E909" s="9" t="str">
        <f t="shared" si="93"/>
        <v>Dynan_E6_7804_401_19C_Lung_Block</v>
      </c>
      <c r="F909" s="282">
        <f t="shared" si="94"/>
        <v>31</v>
      </c>
      <c r="G909" s="227">
        <v>1</v>
      </c>
      <c r="H909" s="94" t="s">
        <v>239</v>
      </c>
      <c r="I909" s="92" t="s">
        <v>269</v>
      </c>
      <c r="J909" s="93">
        <v>7804</v>
      </c>
      <c r="K909" s="94" t="s">
        <v>241</v>
      </c>
      <c r="L909" s="92">
        <v>401</v>
      </c>
      <c r="M909" s="92" t="s">
        <v>248</v>
      </c>
      <c r="N909" s="95">
        <v>0.75</v>
      </c>
      <c r="O909" s="92" t="s">
        <v>39</v>
      </c>
      <c r="P909" s="92" t="s">
        <v>63</v>
      </c>
      <c r="Q909" s="96">
        <v>43606</v>
      </c>
      <c r="R909" s="97">
        <v>43771</v>
      </c>
      <c r="S909" s="98">
        <v>44323</v>
      </c>
      <c r="T909" s="106">
        <f t="shared" si="95"/>
        <v>552</v>
      </c>
      <c r="U909" s="106" t="s">
        <v>252</v>
      </c>
      <c r="V909" s="106">
        <v>0</v>
      </c>
      <c r="W909" s="94">
        <v>0</v>
      </c>
      <c r="X909" s="94"/>
      <c r="Y909" s="94"/>
      <c r="Z909" s="94"/>
      <c r="AA909" s="100"/>
      <c r="AB909" s="99" t="s">
        <v>45</v>
      </c>
    </row>
    <row r="910" spans="1:28" ht="16">
      <c r="A910" s="9">
        <v>1</v>
      </c>
      <c r="B910" s="9">
        <v>3</v>
      </c>
      <c r="C910" s="9">
        <v>7</v>
      </c>
      <c r="D910" s="9" t="str">
        <f t="shared" si="92"/>
        <v>Dynan_E6_7809_399_19C</v>
      </c>
      <c r="E910" s="9" t="str">
        <f t="shared" si="93"/>
        <v>Dynan_E6_7809_399_19C_Lung_Block</v>
      </c>
      <c r="F910" s="282">
        <f t="shared" si="94"/>
        <v>32</v>
      </c>
      <c r="G910" s="227">
        <v>1</v>
      </c>
      <c r="H910" s="94" t="s">
        <v>239</v>
      </c>
      <c r="I910" s="92" t="s">
        <v>269</v>
      </c>
      <c r="J910" s="93">
        <v>7809</v>
      </c>
      <c r="K910" s="94" t="s">
        <v>241</v>
      </c>
      <c r="L910" s="92">
        <v>399</v>
      </c>
      <c r="M910" s="92" t="s">
        <v>248</v>
      </c>
      <c r="N910" s="95">
        <v>0.75</v>
      </c>
      <c r="O910" s="92" t="s">
        <v>39</v>
      </c>
      <c r="P910" s="92" t="s">
        <v>63</v>
      </c>
      <c r="Q910" s="96">
        <v>43606</v>
      </c>
      <c r="R910" s="97">
        <v>43771</v>
      </c>
      <c r="S910" s="98">
        <v>44323</v>
      </c>
      <c r="T910" s="106">
        <f t="shared" si="95"/>
        <v>552</v>
      </c>
      <c r="U910" s="106" t="s">
        <v>252</v>
      </c>
      <c r="V910" s="106">
        <v>0</v>
      </c>
      <c r="W910" s="94">
        <v>0</v>
      </c>
      <c r="X910" s="94"/>
      <c r="Y910" s="94"/>
      <c r="Z910" s="94"/>
      <c r="AA910" s="100"/>
      <c r="AB910" s="99" t="s">
        <v>45</v>
      </c>
    </row>
    <row r="911" spans="1:28" ht="16">
      <c r="A911" s="9">
        <v>1</v>
      </c>
      <c r="B911" s="9">
        <v>3</v>
      </c>
      <c r="C911" s="9">
        <v>8</v>
      </c>
      <c r="D911" s="9" t="str">
        <f t="shared" si="92"/>
        <v>Dynan_E6_7810_399_19C</v>
      </c>
      <c r="E911" s="9" t="str">
        <f t="shared" si="93"/>
        <v>Dynan_E6_7810_399_19C_Lung_Block</v>
      </c>
      <c r="F911" s="282">
        <f>1</f>
        <v>1</v>
      </c>
      <c r="G911" s="227">
        <v>1</v>
      </c>
      <c r="H911" s="94" t="s">
        <v>239</v>
      </c>
      <c r="I911" s="92" t="s">
        <v>269</v>
      </c>
      <c r="J911" s="93">
        <v>7810</v>
      </c>
      <c r="K911" s="94" t="s">
        <v>241</v>
      </c>
      <c r="L911" s="92">
        <v>399</v>
      </c>
      <c r="M911" s="92" t="s">
        <v>248</v>
      </c>
      <c r="N911" s="95">
        <v>0.75</v>
      </c>
      <c r="O911" s="92" t="s">
        <v>39</v>
      </c>
      <c r="P911" s="92" t="s">
        <v>63</v>
      </c>
      <c r="Q911" s="96">
        <v>43606</v>
      </c>
      <c r="R911" s="97">
        <v>43771</v>
      </c>
      <c r="S911" s="98">
        <v>44323</v>
      </c>
      <c r="T911" s="106">
        <f t="shared" si="95"/>
        <v>552</v>
      </c>
      <c r="U911" s="106" t="s">
        <v>252</v>
      </c>
      <c r="V911" s="106">
        <v>0</v>
      </c>
      <c r="W911" s="94">
        <v>0</v>
      </c>
      <c r="X911" s="94"/>
      <c r="Y911" s="94"/>
      <c r="Z911" s="94"/>
      <c r="AA911" s="100"/>
      <c r="AB911" s="99" t="s">
        <v>45</v>
      </c>
    </row>
    <row r="912" spans="1:28" ht="16">
      <c r="A912" s="9">
        <v>1</v>
      </c>
      <c r="B912" s="9">
        <v>3</v>
      </c>
      <c r="C912" s="9">
        <v>8</v>
      </c>
      <c r="D912" s="9" t="str">
        <f t="shared" si="92"/>
        <v>Dynan_E6_7812_399_19C</v>
      </c>
      <c r="E912" s="9" t="str">
        <f t="shared" si="93"/>
        <v>Dynan_E6_7812_399_19C_Lung_Block</v>
      </c>
      <c r="F912" s="282">
        <f>F911+1</f>
        <v>2</v>
      </c>
      <c r="G912" s="227">
        <v>1</v>
      </c>
      <c r="H912" s="94" t="s">
        <v>239</v>
      </c>
      <c r="I912" s="92" t="s">
        <v>269</v>
      </c>
      <c r="J912" s="93">
        <v>7812</v>
      </c>
      <c r="K912" s="94" t="s">
        <v>241</v>
      </c>
      <c r="L912" s="92">
        <v>399</v>
      </c>
      <c r="M912" s="92" t="s">
        <v>248</v>
      </c>
      <c r="N912" s="95">
        <v>0.75</v>
      </c>
      <c r="O912" s="92" t="s">
        <v>39</v>
      </c>
      <c r="P912" s="92" t="s">
        <v>63</v>
      </c>
      <c r="Q912" s="96">
        <v>43606</v>
      </c>
      <c r="R912" s="97">
        <v>43771</v>
      </c>
      <c r="S912" s="98">
        <v>44323</v>
      </c>
      <c r="T912" s="106">
        <f t="shared" si="95"/>
        <v>552</v>
      </c>
      <c r="U912" s="106" t="s">
        <v>252</v>
      </c>
      <c r="V912" s="106">
        <v>0</v>
      </c>
      <c r="W912" s="94">
        <v>0</v>
      </c>
      <c r="X912" s="94"/>
      <c r="Y912" s="94"/>
      <c r="Z912" s="94"/>
      <c r="AA912" s="100"/>
      <c r="AB912" s="99" t="s">
        <v>45</v>
      </c>
    </row>
    <row r="913" spans="1:28" ht="16">
      <c r="A913" s="9">
        <v>1</v>
      </c>
      <c r="B913" s="9">
        <v>3</v>
      </c>
      <c r="C913" s="9">
        <v>8</v>
      </c>
      <c r="D913" s="9" t="str">
        <f t="shared" si="92"/>
        <v>Dynan_E6_7816_399_19C</v>
      </c>
      <c r="E913" s="9" t="str">
        <f t="shared" ref="E913:E944" si="96">D913&amp;"_Lung_Block"</f>
        <v>Dynan_E6_7816_399_19C_Lung_Block</v>
      </c>
      <c r="F913" s="282">
        <f t="shared" ref="F913:F941" si="97">F912+1</f>
        <v>3</v>
      </c>
      <c r="G913" s="227">
        <v>1</v>
      </c>
      <c r="H913" s="94" t="s">
        <v>239</v>
      </c>
      <c r="I913" s="92" t="s">
        <v>269</v>
      </c>
      <c r="J913" s="93">
        <v>7816</v>
      </c>
      <c r="K913" s="94" t="s">
        <v>241</v>
      </c>
      <c r="L913" s="92">
        <v>399</v>
      </c>
      <c r="M913" s="92" t="s">
        <v>248</v>
      </c>
      <c r="N913" s="95">
        <v>0.75</v>
      </c>
      <c r="O913" s="92" t="s">
        <v>39</v>
      </c>
      <c r="P913" s="92" t="s">
        <v>63</v>
      </c>
      <c r="Q913" s="96">
        <v>43606</v>
      </c>
      <c r="R913" s="97">
        <v>43771</v>
      </c>
      <c r="S913" s="98">
        <v>44323</v>
      </c>
      <c r="T913" s="106">
        <f t="shared" ref="T913:T944" si="98">S913-R913</f>
        <v>552</v>
      </c>
      <c r="U913" s="106" t="s">
        <v>252</v>
      </c>
      <c r="V913" s="106">
        <v>0</v>
      </c>
      <c r="W913" s="94">
        <v>0</v>
      </c>
      <c r="X913" s="94"/>
      <c r="Y913" s="94"/>
      <c r="Z913" s="94"/>
      <c r="AA913" s="100"/>
      <c r="AB913" s="99" t="s">
        <v>45</v>
      </c>
    </row>
    <row r="914" spans="1:28" ht="16">
      <c r="A914" s="9">
        <v>1</v>
      </c>
      <c r="B914" s="9">
        <v>3</v>
      </c>
      <c r="C914" s="9">
        <v>8</v>
      </c>
      <c r="D914" s="9" t="str">
        <f t="shared" si="92"/>
        <v>Dynan_E6_7819_367_19C</v>
      </c>
      <c r="E914" s="9" t="str">
        <f t="shared" si="96"/>
        <v>Dynan_E6_7819_367_19C_Lung_Block</v>
      </c>
      <c r="F914" s="282">
        <f t="shared" si="97"/>
        <v>4</v>
      </c>
      <c r="G914" s="227">
        <v>1</v>
      </c>
      <c r="H914" s="94" t="s">
        <v>239</v>
      </c>
      <c r="I914" s="92" t="s">
        <v>269</v>
      </c>
      <c r="J914" s="93">
        <v>7819</v>
      </c>
      <c r="K914" s="94" t="s">
        <v>241</v>
      </c>
      <c r="L914" s="92">
        <v>367</v>
      </c>
      <c r="M914" s="92" t="s">
        <v>248</v>
      </c>
      <c r="N914" s="95">
        <v>0.75</v>
      </c>
      <c r="O914" s="92" t="s">
        <v>39</v>
      </c>
      <c r="P914" s="92" t="s">
        <v>63</v>
      </c>
      <c r="Q914" s="96">
        <v>43606</v>
      </c>
      <c r="R914" s="97">
        <v>43771</v>
      </c>
      <c r="S914" s="98">
        <v>44319</v>
      </c>
      <c r="T914" s="106">
        <f t="shared" si="98"/>
        <v>548</v>
      </c>
      <c r="U914" s="106" t="s">
        <v>254</v>
      </c>
      <c r="V914" s="106">
        <v>0</v>
      </c>
      <c r="W914" s="94">
        <v>0</v>
      </c>
      <c r="X914" s="94"/>
      <c r="Y914" s="94"/>
      <c r="Z914" s="94"/>
      <c r="AA914" s="100"/>
      <c r="AB914" s="99" t="s">
        <v>45</v>
      </c>
    </row>
    <row r="915" spans="1:28" ht="16">
      <c r="A915" s="9">
        <v>1</v>
      </c>
      <c r="B915" s="9">
        <v>3</v>
      </c>
      <c r="C915" s="9">
        <v>8</v>
      </c>
      <c r="D915" s="9" t="str">
        <f t="shared" si="92"/>
        <v>Dynan_E6_7820_368_19C</v>
      </c>
      <c r="E915" s="9" t="str">
        <f t="shared" si="96"/>
        <v>Dynan_E6_7820_368_19C_Lung_Block</v>
      </c>
      <c r="F915" s="282">
        <f t="shared" si="97"/>
        <v>5</v>
      </c>
      <c r="G915" s="227">
        <v>1</v>
      </c>
      <c r="H915" s="94" t="s">
        <v>239</v>
      </c>
      <c r="I915" s="92" t="s">
        <v>269</v>
      </c>
      <c r="J915" s="93">
        <v>7820</v>
      </c>
      <c r="K915" s="94" t="s">
        <v>241</v>
      </c>
      <c r="L915" s="92">
        <v>368</v>
      </c>
      <c r="M915" s="92" t="s">
        <v>248</v>
      </c>
      <c r="N915" s="95">
        <v>0.75</v>
      </c>
      <c r="O915" s="92" t="s">
        <v>39</v>
      </c>
      <c r="P915" s="92" t="s">
        <v>63</v>
      </c>
      <c r="Q915" s="96">
        <v>43606</v>
      </c>
      <c r="R915" s="97">
        <v>43771</v>
      </c>
      <c r="S915" s="98">
        <v>44319</v>
      </c>
      <c r="T915" s="106">
        <f t="shared" si="98"/>
        <v>548</v>
      </c>
      <c r="U915" s="106" t="s">
        <v>254</v>
      </c>
      <c r="V915" s="106">
        <v>0</v>
      </c>
      <c r="W915" s="94">
        <v>0</v>
      </c>
      <c r="X915" s="94"/>
      <c r="Y915" s="94"/>
      <c r="Z915" s="94"/>
      <c r="AA915" s="100"/>
      <c r="AB915" s="99" t="s">
        <v>45</v>
      </c>
    </row>
    <row r="916" spans="1:28" ht="16">
      <c r="A916" s="9">
        <v>1</v>
      </c>
      <c r="B916" s="9">
        <v>3</v>
      </c>
      <c r="C916" s="9">
        <v>8</v>
      </c>
      <c r="D916" s="9" t="str">
        <f t="shared" si="92"/>
        <v>Dynan_E6_7822_368_19C</v>
      </c>
      <c r="E916" s="9" t="str">
        <f t="shared" si="96"/>
        <v>Dynan_E6_7822_368_19C_Lung_Block</v>
      </c>
      <c r="F916" s="282">
        <f t="shared" si="97"/>
        <v>6</v>
      </c>
      <c r="G916" s="227">
        <v>1</v>
      </c>
      <c r="H916" s="94" t="s">
        <v>239</v>
      </c>
      <c r="I916" s="92" t="s">
        <v>269</v>
      </c>
      <c r="J916" s="93">
        <v>7822</v>
      </c>
      <c r="K916" s="94" t="s">
        <v>241</v>
      </c>
      <c r="L916" s="92">
        <v>368</v>
      </c>
      <c r="M916" s="92" t="s">
        <v>248</v>
      </c>
      <c r="N916" s="95">
        <v>0.75</v>
      </c>
      <c r="O916" s="92" t="s">
        <v>39</v>
      </c>
      <c r="P916" s="92" t="s">
        <v>63</v>
      </c>
      <c r="Q916" s="96">
        <v>43606</v>
      </c>
      <c r="R916" s="97">
        <v>43771</v>
      </c>
      <c r="S916" s="98">
        <v>44319</v>
      </c>
      <c r="T916" s="106">
        <f t="shared" si="98"/>
        <v>548</v>
      </c>
      <c r="U916" s="106" t="s">
        <v>254</v>
      </c>
      <c r="V916" s="106">
        <v>0</v>
      </c>
      <c r="W916" s="94">
        <v>0</v>
      </c>
      <c r="X916" s="94"/>
      <c r="Y916" s="94"/>
      <c r="Z916" s="94"/>
      <c r="AA916" s="100" t="s">
        <v>277</v>
      </c>
      <c r="AB916" s="99" t="s">
        <v>45</v>
      </c>
    </row>
    <row r="917" spans="1:28" ht="16">
      <c r="A917" s="9">
        <v>1</v>
      </c>
      <c r="B917" s="9">
        <v>3</v>
      </c>
      <c r="C917" s="9">
        <v>8</v>
      </c>
      <c r="D917" s="9" t="str">
        <f t="shared" si="92"/>
        <v>Dynan_E6_7824_368_19C</v>
      </c>
      <c r="E917" s="9" t="str">
        <f t="shared" si="96"/>
        <v>Dynan_E6_7824_368_19C_Lung_Block</v>
      </c>
      <c r="F917" s="282">
        <f t="shared" si="97"/>
        <v>7</v>
      </c>
      <c r="G917" s="227">
        <v>1</v>
      </c>
      <c r="H917" s="94" t="s">
        <v>239</v>
      </c>
      <c r="I917" s="92" t="s">
        <v>269</v>
      </c>
      <c r="J917" s="93">
        <v>7824</v>
      </c>
      <c r="K917" s="94" t="s">
        <v>241</v>
      </c>
      <c r="L917" s="92">
        <v>368</v>
      </c>
      <c r="M917" s="92" t="s">
        <v>248</v>
      </c>
      <c r="N917" s="95">
        <v>0.75</v>
      </c>
      <c r="O917" s="92" t="s">
        <v>39</v>
      </c>
      <c r="P917" s="92" t="s">
        <v>63</v>
      </c>
      <c r="Q917" s="96">
        <v>43606</v>
      </c>
      <c r="R917" s="97">
        <v>43771</v>
      </c>
      <c r="S917" s="98">
        <v>44319</v>
      </c>
      <c r="T917" s="106">
        <f t="shared" si="98"/>
        <v>548</v>
      </c>
      <c r="U917" s="106" t="s">
        <v>254</v>
      </c>
      <c r="V917" s="106">
        <v>0</v>
      </c>
      <c r="W917" s="94">
        <v>0</v>
      </c>
      <c r="X917" s="94"/>
      <c r="Y917" s="94"/>
      <c r="Z917" s="94"/>
      <c r="AA917" s="100"/>
      <c r="AB917" s="99" t="s">
        <v>45</v>
      </c>
    </row>
    <row r="918" spans="1:28" ht="16">
      <c r="A918" s="9">
        <v>1</v>
      </c>
      <c r="B918" s="9">
        <v>3</v>
      </c>
      <c r="C918" s="9">
        <v>8</v>
      </c>
      <c r="D918" s="9" t="str">
        <f t="shared" si="92"/>
        <v>Dynan_E6_7852_372_19C</v>
      </c>
      <c r="E918" s="9" t="str">
        <f t="shared" si="96"/>
        <v>Dynan_E6_7852_372_19C_Lung_Block</v>
      </c>
      <c r="F918" s="282">
        <f t="shared" si="97"/>
        <v>8</v>
      </c>
      <c r="G918" s="227">
        <v>1</v>
      </c>
      <c r="H918" s="94" t="s">
        <v>239</v>
      </c>
      <c r="I918" s="92" t="s">
        <v>269</v>
      </c>
      <c r="J918" s="93">
        <v>7852</v>
      </c>
      <c r="K918" s="94" t="s">
        <v>241</v>
      </c>
      <c r="L918" s="92">
        <v>372</v>
      </c>
      <c r="M918" s="92" t="s">
        <v>248</v>
      </c>
      <c r="N918" s="95">
        <v>0.75</v>
      </c>
      <c r="O918" s="92" t="s">
        <v>39</v>
      </c>
      <c r="P918" s="92" t="s">
        <v>63</v>
      </c>
      <c r="Q918" s="96">
        <v>43606</v>
      </c>
      <c r="R918" s="97">
        <v>43771</v>
      </c>
      <c r="S918" s="98">
        <v>44320</v>
      </c>
      <c r="T918" s="106">
        <f t="shared" si="98"/>
        <v>549</v>
      </c>
      <c r="U918" s="106" t="s">
        <v>254</v>
      </c>
      <c r="V918" s="106">
        <v>0</v>
      </c>
      <c r="W918" s="94">
        <v>0</v>
      </c>
      <c r="X918" s="94"/>
      <c r="Y918" s="94"/>
      <c r="Z918" s="94"/>
      <c r="AA918" s="100"/>
      <c r="AB918" s="99" t="s">
        <v>45</v>
      </c>
    </row>
    <row r="919" spans="1:28" ht="16">
      <c r="A919" s="9">
        <v>1</v>
      </c>
      <c r="B919" s="9">
        <v>3</v>
      </c>
      <c r="C919" s="9">
        <v>8</v>
      </c>
      <c r="D919" s="9" t="str">
        <f t="shared" si="92"/>
        <v>Dynan_E6_7853_372_19C</v>
      </c>
      <c r="E919" s="9" t="str">
        <f t="shared" si="96"/>
        <v>Dynan_E6_7853_372_19C_Lung_Block</v>
      </c>
      <c r="F919" s="282">
        <f t="shared" si="97"/>
        <v>9</v>
      </c>
      <c r="G919" s="227">
        <v>1</v>
      </c>
      <c r="H919" s="94" t="s">
        <v>239</v>
      </c>
      <c r="I919" s="92" t="s">
        <v>269</v>
      </c>
      <c r="J919" s="93">
        <v>7853</v>
      </c>
      <c r="K919" s="94" t="s">
        <v>241</v>
      </c>
      <c r="L919" s="92">
        <v>372</v>
      </c>
      <c r="M919" s="92" t="s">
        <v>248</v>
      </c>
      <c r="N919" s="95">
        <v>0.75</v>
      </c>
      <c r="O919" s="92" t="s">
        <v>39</v>
      </c>
      <c r="P919" s="92" t="s">
        <v>63</v>
      </c>
      <c r="Q919" s="96">
        <v>43606</v>
      </c>
      <c r="R919" s="97">
        <v>43771</v>
      </c>
      <c r="S919" s="98">
        <v>44320</v>
      </c>
      <c r="T919" s="106">
        <f t="shared" si="98"/>
        <v>549</v>
      </c>
      <c r="U919" s="106" t="s">
        <v>254</v>
      </c>
      <c r="V919" s="106">
        <v>0</v>
      </c>
      <c r="W919" s="94">
        <v>0</v>
      </c>
      <c r="X919" s="94"/>
      <c r="Y919" s="94"/>
      <c r="Z919" s="94"/>
      <c r="AA919" s="100"/>
      <c r="AB919" s="99" t="s">
        <v>45</v>
      </c>
    </row>
    <row r="920" spans="1:28" ht="16">
      <c r="A920" s="9">
        <v>1</v>
      </c>
      <c r="B920" s="9">
        <v>3</v>
      </c>
      <c r="C920" s="9">
        <v>8</v>
      </c>
      <c r="D920" s="9" t="str">
        <f t="shared" si="92"/>
        <v>Dynan_E6_7854_371_19C</v>
      </c>
      <c r="E920" s="9" t="str">
        <f t="shared" si="96"/>
        <v>Dynan_E6_7854_371_19C_Lung_Block</v>
      </c>
      <c r="F920" s="282">
        <f t="shared" si="97"/>
        <v>10</v>
      </c>
      <c r="G920" s="227">
        <v>1</v>
      </c>
      <c r="H920" s="94" t="s">
        <v>239</v>
      </c>
      <c r="I920" s="92" t="s">
        <v>269</v>
      </c>
      <c r="J920" s="93">
        <v>7854</v>
      </c>
      <c r="K920" s="94" t="s">
        <v>241</v>
      </c>
      <c r="L920" s="92">
        <v>371</v>
      </c>
      <c r="M920" s="92" t="s">
        <v>248</v>
      </c>
      <c r="N920" s="95">
        <v>0.75</v>
      </c>
      <c r="O920" s="92" t="s">
        <v>39</v>
      </c>
      <c r="P920" s="92" t="s">
        <v>63</v>
      </c>
      <c r="Q920" s="96">
        <v>43606</v>
      </c>
      <c r="R920" s="97">
        <v>43771</v>
      </c>
      <c r="S920" s="98">
        <v>44320</v>
      </c>
      <c r="T920" s="106">
        <f t="shared" si="98"/>
        <v>549</v>
      </c>
      <c r="U920" s="106" t="s">
        <v>254</v>
      </c>
      <c r="V920" s="106">
        <v>0</v>
      </c>
      <c r="W920" s="94">
        <v>1</v>
      </c>
      <c r="X920" s="94">
        <v>1</v>
      </c>
      <c r="Y920" s="94"/>
      <c r="Z920" s="94"/>
      <c r="AA920" s="100"/>
      <c r="AB920" s="99" t="s">
        <v>45</v>
      </c>
    </row>
    <row r="921" spans="1:28" ht="16">
      <c r="A921" s="9">
        <v>1</v>
      </c>
      <c r="B921" s="9">
        <v>3</v>
      </c>
      <c r="C921" s="9">
        <v>8</v>
      </c>
      <c r="D921" s="9" t="str">
        <f t="shared" si="92"/>
        <v>Dynan_E6_7855_372_19C</v>
      </c>
      <c r="E921" s="9" t="str">
        <f t="shared" si="96"/>
        <v>Dynan_E6_7855_372_19C_Lung_Block</v>
      </c>
      <c r="F921" s="282">
        <f t="shared" si="97"/>
        <v>11</v>
      </c>
      <c r="G921" s="227">
        <v>1</v>
      </c>
      <c r="H921" s="94" t="s">
        <v>239</v>
      </c>
      <c r="I921" s="92" t="s">
        <v>269</v>
      </c>
      <c r="J921" s="93">
        <v>7855</v>
      </c>
      <c r="K921" s="94" t="s">
        <v>241</v>
      </c>
      <c r="L921" s="92">
        <v>372</v>
      </c>
      <c r="M921" s="92" t="s">
        <v>248</v>
      </c>
      <c r="N921" s="95">
        <v>0.75</v>
      </c>
      <c r="O921" s="92" t="s">
        <v>39</v>
      </c>
      <c r="P921" s="92" t="s">
        <v>63</v>
      </c>
      <c r="Q921" s="96">
        <v>43606</v>
      </c>
      <c r="R921" s="97">
        <v>43771</v>
      </c>
      <c r="S921" s="98">
        <v>44320</v>
      </c>
      <c r="T921" s="106">
        <f t="shared" si="98"/>
        <v>549</v>
      </c>
      <c r="U921" s="106" t="s">
        <v>254</v>
      </c>
      <c r="V921" s="106">
        <v>0</v>
      </c>
      <c r="W921" s="94">
        <v>0</v>
      </c>
      <c r="X921" s="94"/>
      <c r="Y921" s="94"/>
      <c r="Z921" s="94"/>
      <c r="AA921" s="100"/>
      <c r="AB921" s="99" t="s">
        <v>45</v>
      </c>
    </row>
    <row r="922" spans="1:28" ht="16">
      <c r="A922" s="9">
        <v>1</v>
      </c>
      <c r="B922" s="9">
        <v>3</v>
      </c>
      <c r="C922" s="9">
        <v>8</v>
      </c>
      <c r="D922" s="9" t="str">
        <f t="shared" si="92"/>
        <v>Dynan_E6_7857_372_19C</v>
      </c>
      <c r="E922" s="9" t="str">
        <f t="shared" si="96"/>
        <v>Dynan_E6_7857_372_19C_Lung_Block</v>
      </c>
      <c r="F922" s="282">
        <f t="shared" si="97"/>
        <v>12</v>
      </c>
      <c r="G922" s="227">
        <v>1</v>
      </c>
      <c r="H922" s="94" t="s">
        <v>239</v>
      </c>
      <c r="I922" s="92" t="s">
        <v>269</v>
      </c>
      <c r="J922" s="93">
        <v>7857</v>
      </c>
      <c r="K922" s="94" t="s">
        <v>241</v>
      </c>
      <c r="L922" s="92">
        <v>372</v>
      </c>
      <c r="M922" s="92" t="s">
        <v>248</v>
      </c>
      <c r="N922" s="95">
        <v>0.75</v>
      </c>
      <c r="O922" s="92" t="s">
        <v>39</v>
      </c>
      <c r="P922" s="92" t="s">
        <v>63</v>
      </c>
      <c r="Q922" s="96">
        <v>43606</v>
      </c>
      <c r="R922" s="97">
        <v>43771</v>
      </c>
      <c r="S922" s="98">
        <v>44320</v>
      </c>
      <c r="T922" s="106">
        <f t="shared" si="98"/>
        <v>549</v>
      </c>
      <c r="U922" s="106" t="s">
        <v>254</v>
      </c>
      <c r="V922" s="106">
        <v>0</v>
      </c>
      <c r="W922" s="94">
        <v>0</v>
      </c>
      <c r="X922" s="94"/>
      <c r="Y922" s="94"/>
      <c r="Z922" s="94"/>
      <c r="AA922" s="100"/>
      <c r="AB922" s="99" t="s">
        <v>45</v>
      </c>
    </row>
    <row r="923" spans="1:28" ht="16">
      <c r="A923" s="9">
        <v>1</v>
      </c>
      <c r="B923" s="9">
        <v>3</v>
      </c>
      <c r="C923" s="9">
        <v>8</v>
      </c>
      <c r="D923" s="9" t="str">
        <f t="shared" si="92"/>
        <v>Dynan_E6_7860_371_19C</v>
      </c>
      <c r="E923" s="9" t="str">
        <f t="shared" si="96"/>
        <v>Dynan_E6_7860_371_19C_Lung_Block</v>
      </c>
      <c r="F923" s="282">
        <f t="shared" si="97"/>
        <v>13</v>
      </c>
      <c r="G923" s="227">
        <v>1</v>
      </c>
      <c r="H923" s="94" t="s">
        <v>239</v>
      </c>
      <c r="I923" s="92" t="s">
        <v>269</v>
      </c>
      <c r="J923" s="93">
        <v>7860</v>
      </c>
      <c r="K923" s="94" t="s">
        <v>241</v>
      </c>
      <c r="L923" s="92">
        <v>371</v>
      </c>
      <c r="M923" s="92" t="s">
        <v>248</v>
      </c>
      <c r="N923" s="95">
        <v>0.75</v>
      </c>
      <c r="O923" s="92" t="s">
        <v>39</v>
      </c>
      <c r="P923" s="92" t="s">
        <v>63</v>
      </c>
      <c r="Q923" s="96">
        <v>43606</v>
      </c>
      <c r="R923" s="97">
        <v>43771</v>
      </c>
      <c r="S923" s="98">
        <v>44320</v>
      </c>
      <c r="T923" s="106">
        <f t="shared" si="98"/>
        <v>549</v>
      </c>
      <c r="U923" s="106" t="s">
        <v>254</v>
      </c>
      <c r="V923" s="106">
        <v>0</v>
      </c>
      <c r="W923" s="94">
        <v>0</v>
      </c>
      <c r="X923" s="94"/>
      <c r="Y923" s="94"/>
      <c r="Z923" s="94"/>
      <c r="AA923" s="100"/>
      <c r="AB923" s="99" t="s">
        <v>45</v>
      </c>
    </row>
    <row r="924" spans="1:28" ht="16">
      <c r="A924" s="9">
        <v>1</v>
      </c>
      <c r="B924" s="9">
        <v>3</v>
      </c>
      <c r="C924" s="9">
        <v>8</v>
      </c>
      <c r="D924" s="9" t="str">
        <f t="shared" si="92"/>
        <v>Dynan_E6_7862_391_19C</v>
      </c>
      <c r="E924" s="9" t="str">
        <f t="shared" si="96"/>
        <v>Dynan_E6_7862_391_19C_Lung_Block</v>
      </c>
      <c r="F924" s="282">
        <f t="shared" si="97"/>
        <v>14</v>
      </c>
      <c r="G924" s="227">
        <v>1</v>
      </c>
      <c r="H924" s="94" t="s">
        <v>239</v>
      </c>
      <c r="I924" s="92" t="s">
        <v>269</v>
      </c>
      <c r="J924" s="93">
        <v>7862</v>
      </c>
      <c r="K924" s="94" t="s">
        <v>241</v>
      </c>
      <c r="L924" s="92">
        <v>391</v>
      </c>
      <c r="M924" s="92" t="s">
        <v>248</v>
      </c>
      <c r="N924" s="95">
        <v>0.75</v>
      </c>
      <c r="O924" s="92" t="s">
        <v>39</v>
      </c>
      <c r="P924" s="92" t="s">
        <v>63</v>
      </c>
      <c r="Q924" s="96">
        <v>43606</v>
      </c>
      <c r="R924" s="97">
        <v>43771</v>
      </c>
      <c r="S924" s="98">
        <v>44322</v>
      </c>
      <c r="T924" s="106">
        <f t="shared" si="98"/>
        <v>551</v>
      </c>
      <c r="U924" s="106" t="s">
        <v>184</v>
      </c>
      <c r="V924" s="106">
        <v>0</v>
      </c>
      <c r="W924" s="94">
        <v>0</v>
      </c>
      <c r="X924" s="94"/>
      <c r="Y924" s="94"/>
      <c r="Z924" s="94"/>
      <c r="AA924" s="100"/>
      <c r="AB924" s="99" t="s">
        <v>45</v>
      </c>
    </row>
    <row r="925" spans="1:28" ht="16">
      <c r="A925" s="9">
        <v>1</v>
      </c>
      <c r="B925" s="9">
        <v>3</v>
      </c>
      <c r="C925" s="9">
        <v>8</v>
      </c>
      <c r="D925" s="9" t="str">
        <f t="shared" si="92"/>
        <v>Dynan_E6_7865_391_19C</v>
      </c>
      <c r="E925" s="9" t="str">
        <f t="shared" si="96"/>
        <v>Dynan_E6_7865_391_19C_Lung_Block</v>
      </c>
      <c r="F925" s="282">
        <f t="shared" si="97"/>
        <v>15</v>
      </c>
      <c r="G925" s="227">
        <v>1</v>
      </c>
      <c r="H925" s="94" t="s">
        <v>239</v>
      </c>
      <c r="I925" s="92" t="s">
        <v>269</v>
      </c>
      <c r="J925" s="93">
        <v>7865</v>
      </c>
      <c r="K925" s="94" t="s">
        <v>241</v>
      </c>
      <c r="L925" s="92">
        <v>391</v>
      </c>
      <c r="M925" s="92" t="s">
        <v>248</v>
      </c>
      <c r="N925" s="95">
        <v>0.75</v>
      </c>
      <c r="O925" s="92" t="s">
        <v>39</v>
      </c>
      <c r="P925" s="92" t="s">
        <v>63</v>
      </c>
      <c r="Q925" s="96">
        <v>43606</v>
      </c>
      <c r="R925" s="97">
        <v>43771</v>
      </c>
      <c r="S925" s="98">
        <v>44322</v>
      </c>
      <c r="T925" s="106">
        <f t="shared" si="98"/>
        <v>551</v>
      </c>
      <c r="U925" s="106" t="s">
        <v>184</v>
      </c>
      <c r="V925" s="106">
        <v>0</v>
      </c>
      <c r="W925" s="94">
        <v>0</v>
      </c>
      <c r="X925" s="94"/>
      <c r="Y925" s="94"/>
      <c r="Z925" s="94">
        <v>1</v>
      </c>
      <c r="AA925" s="100" t="s">
        <v>166</v>
      </c>
      <c r="AB925" s="99" t="s">
        <v>45</v>
      </c>
    </row>
    <row r="926" spans="1:28" ht="16">
      <c r="A926" s="9">
        <v>1</v>
      </c>
      <c r="B926" s="9">
        <v>3</v>
      </c>
      <c r="C926" s="9">
        <v>8</v>
      </c>
      <c r="D926" s="9" t="str">
        <f t="shared" si="92"/>
        <v>Dynan_E6_7866_391_19C</v>
      </c>
      <c r="E926" s="9" t="str">
        <f t="shared" si="96"/>
        <v>Dynan_E6_7866_391_19C_Lung_Block</v>
      </c>
      <c r="F926" s="282">
        <f t="shared" si="97"/>
        <v>16</v>
      </c>
      <c r="G926" s="227">
        <v>1</v>
      </c>
      <c r="H926" s="94" t="s">
        <v>239</v>
      </c>
      <c r="I926" s="92" t="s">
        <v>269</v>
      </c>
      <c r="J926" s="93">
        <v>7866</v>
      </c>
      <c r="K926" s="94" t="s">
        <v>241</v>
      </c>
      <c r="L926" s="92">
        <v>391</v>
      </c>
      <c r="M926" s="92" t="s">
        <v>248</v>
      </c>
      <c r="N926" s="95">
        <v>0.75</v>
      </c>
      <c r="O926" s="92" t="s">
        <v>39</v>
      </c>
      <c r="P926" s="92" t="s">
        <v>63</v>
      </c>
      <c r="Q926" s="96">
        <v>43606</v>
      </c>
      <c r="R926" s="97">
        <v>43771</v>
      </c>
      <c r="S926" s="98">
        <v>44322</v>
      </c>
      <c r="T926" s="106">
        <f t="shared" si="98"/>
        <v>551</v>
      </c>
      <c r="U926" s="106" t="s">
        <v>184</v>
      </c>
      <c r="V926" s="106">
        <v>0</v>
      </c>
      <c r="W926" s="94">
        <v>0</v>
      </c>
      <c r="X926" s="94"/>
      <c r="Y926" s="94"/>
      <c r="Z926" s="94">
        <v>1</v>
      </c>
      <c r="AA926" s="100" t="s">
        <v>274</v>
      </c>
      <c r="AB926" s="99" t="s">
        <v>45</v>
      </c>
    </row>
    <row r="927" spans="1:28" ht="16">
      <c r="A927" s="9">
        <v>1</v>
      </c>
      <c r="B927" s="9">
        <v>3</v>
      </c>
      <c r="C927" s="9">
        <v>8</v>
      </c>
      <c r="D927" s="9" t="str">
        <f t="shared" si="92"/>
        <v>Dynan_E6_7868_392_19C</v>
      </c>
      <c r="E927" s="9" t="str">
        <f t="shared" si="96"/>
        <v>Dynan_E6_7868_392_19C_Lung_Block</v>
      </c>
      <c r="F927" s="282">
        <f t="shared" si="97"/>
        <v>17</v>
      </c>
      <c r="G927" s="227">
        <v>1</v>
      </c>
      <c r="H927" s="94" t="s">
        <v>239</v>
      </c>
      <c r="I927" s="92" t="s">
        <v>269</v>
      </c>
      <c r="J927" s="93">
        <v>7868</v>
      </c>
      <c r="K927" s="94" t="s">
        <v>241</v>
      </c>
      <c r="L927" s="92">
        <v>392</v>
      </c>
      <c r="M927" s="92" t="s">
        <v>248</v>
      </c>
      <c r="N927" s="95">
        <v>0.75</v>
      </c>
      <c r="O927" s="92" t="s">
        <v>39</v>
      </c>
      <c r="P927" s="92" t="s">
        <v>63</v>
      </c>
      <c r="Q927" s="96">
        <v>43606</v>
      </c>
      <c r="R927" s="97">
        <v>43771</v>
      </c>
      <c r="S927" s="98">
        <v>44322</v>
      </c>
      <c r="T927" s="106">
        <f t="shared" si="98"/>
        <v>551</v>
      </c>
      <c r="U927" s="106" t="s">
        <v>184</v>
      </c>
      <c r="V927" s="106">
        <v>0</v>
      </c>
      <c r="W927" s="94">
        <v>0</v>
      </c>
      <c r="X927" s="94"/>
      <c r="Y927" s="94"/>
      <c r="Z927" s="94"/>
      <c r="AA927" s="100"/>
      <c r="AB927" s="99" t="s">
        <v>45</v>
      </c>
    </row>
    <row r="928" spans="1:28" ht="16">
      <c r="A928" s="9">
        <v>1</v>
      </c>
      <c r="B928" s="9">
        <v>3</v>
      </c>
      <c r="C928" s="9">
        <v>8</v>
      </c>
      <c r="D928" s="9" t="str">
        <f t="shared" si="92"/>
        <v>Dynan_E6_7869_391_19C</v>
      </c>
      <c r="E928" s="9" t="str">
        <f t="shared" si="96"/>
        <v>Dynan_E6_7869_391_19C_Lung_Block</v>
      </c>
      <c r="F928" s="282">
        <f t="shared" si="97"/>
        <v>18</v>
      </c>
      <c r="G928" s="227">
        <v>1</v>
      </c>
      <c r="H928" s="94" t="s">
        <v>239</v>
      </c>
      <c r="I928" s="92" t="s">
        <v>269</v>
      </c>
      <c r="J928" s="93">
        <v>7869</v>
      </c>
      <c r="K928" s="94" t="s">
        <v>241</v>
      </c>
      <c r="L928" s="92">
        <v>391</v>
      </c>
      <c r="M928" s="92" t="s">
        <v>248</v>
      </c>
      <c r="N928" s="95">
        <v>0.75</v>
      </c>
      <c r="O928" s="92" t="s">
        <v>39</v>
      </c>
      <c r="P928" s="92" t="s">
        <v>63</v>
      </c>
      <c r="Q928" s="96">
        <v>43606</v>
      </c>
      <c r="R928" s="97">
        <v>43771</v>
      </c>
      <c r="S928" s="98">
        <v>44322</v>
      </c>
      <c r="T928" s="106">
        <f t="shared" si="98"/>
        <v>551</v>
      </c>
      <c r="U928" s="106" t="s">
        <v>184</v>
      </c>
      <c r="V928" s="106">
        <v>0</v>
      </c>
      <c r="W928" s="94">
        <v>0</v>
      </c>
      <c r="X928" s="94"/>
      <c r="Y928" s="94"/>
      <c r="Z928" s="94"/>
      <c r="AA928" s="100"/>
      <c r="AB928" s="99" t="s">
        <v>45</v>
      </c>
    </row>
    <row r="929" spans="1:28" ht="16">
      <c r="A929" s="9">
        <v>1</v>
      </c>
      <c r="B929" s="9">
        <v>3</v>
      </c>
      <c r="C929" s="9">
        <v>8</v>
      </c>
      <c r="D929" s="9" t="str">
        <f t="shared" si="92"/>
        <v>Dynan_E6_7877_373_19C</v>
      </c>
      <c r="E929" s="9" t="str">
        <f t="shared" si="96"/>
        <v>Dynan_E6_7877_373_19C_Lung_Block</v>
      </c>
      <c r="F929" s="282">
        <f t="shared" si="97"/>
        <v>19</v>
      </c>
      <c r="G929" s="227">
        <v>1</v>
      </c>
      <c r="H929" s="94" t="s">
        <v>239</v>
      </c>
      <c r="I929" s="92" t="s">
        <v>269</v>
      </c>
      <c r="J929" s="93">
        <v>7877</v>
      </c>
      <c r="K929" s="94" t="s">
        <v>241</v>
      </c>
      <c r="L929" s="92">
        <v>373</v>
      </c>
      <c r="M929" s="92" t="s">
        <v>248</v>
      </c>
      <c r="N929" s="95">
        <v>0.75</v>
      </c>
      <c r="O929" s="92" t="s">
        <v>39</v>
      </c>
      <c r="P929" s="92" t="s">
        <v>63</v>
      </c>
      <c r="Q929" s="96">
        <v>43606</v>
      </c>
      <c r="R929" s="97">
        <v>43771</v>
      </c>
      <c r="S929" s="98">
        <v>44320</v>
      </c>
      <c r="T929" s="106">
        <f t="shared" si="98"/>
        <v>549</v>
      </c>
      <c r="U929" s="106" t="s">
        <v>254</v>
      </c>
      <c r="V929" s="106">
        <v>0</v>
      </c>
      <c r="W929" s="94">
        <v>0</v>
      </c>
      <c r="X929" s="94"/>
      <c r="Y929" s="94"/>
      <c r="Z929" s="94">
        <v>1</v>
      </c>
      <c r="AA929" s="100" t="s">
        <v>278</v>
      </c>
      <c r="AB929" s="99" t="s">
        <v>45</v>
      </c>
    </row>
    <row r="930" spans="1:28" ht="16">
      <c r="A930" s="9">
        <v>1</v>
      </c>
      <c r="B930" s="9">
        <v>3</v>
      </c>
      <c r="C930" s="9">
        <v>8</v>
      </c>
      <c r="D930" s="9" t="str">
        <f t="shared" si="92"/>
        <v>Dynan_E6_7881_370_19C</v>
      </c>
      <c r="E930" s="9" t="str">
        <f t="shared" si="96"/>
        <v>Dynan_E6_7881_370_19C_Lung_Block</v>
      </c>
      <c r="F930" s="282">
        <f t="shared" si="97"/>
        <v>20</v>
      </c>
      <c r="G930" s="227">
        <v>1</v>
      </c>
      <c r="H930" s="94" t="s">
        <v>239</v>
      </c>
      <c r="I930" s="92" t="s">
        <v>269</v>
      </c>
      <c r="J930" s="93">
        <v>7881</v>
      </c>
      <c r="K930" s="94" t="s">
        <v>241</v>
      </c>
      <c r="L930" s="92">
        <v>370</v>
      </c>
      <c r="M930" s="92" t="s">
        <v>248</v>
      </c>
      <c r="N930" s="95">
        <v>0.75</v>
      </c>
      <c r="O930" s="92" t="s">
        <v>39</v>
      </c>
      <c r="P930" s="92" t="s">
        <v>63</v>
      </c>
      <c r="Q930" s="96">
        <v>43606</v>
      </c>
      <c r="R930" s="97">
        <v>43771</v>
      </c>
      <c r="S930" s="98">
        <v>44320</v>
      </c>
      <c r="T930" s="106">
        <f t="shared" si="98"/>
        <v>549</v>
      </c>
      <c r="U930" s="106" t="s">
        <v>254</v>
      </c>
      <c r="V930" s="106">
        <v>0</v>
      </c>
      <c r="W930" s="94">
        <v>0</v>
      </c>
      <c r="X930" s="94"/>
      <c r="Y930" s="94"/>
      <c r="Z930" s="94"/>
      <c r="AA930" s="100"/>
      <c r="AB930" s="99" t="s">
        <v>45</v>
      </c>
    </row>
    <row r="931" spans="1:28" ht="16">
      <c r="A931" s="9">
        <v>1</v>
      </c>
      <c r="B931" s="9">
        <v>3</v>
      </c>
      <c r="C931" s="9">
        <v>8</v>
      </c>
      <c r="D931" s="9" t="str">
        <f t="shared" si="92"/>
        <v>Dynan_E6_7892_389_19C</v>
      </c>
      <c r="E931" s="9" t="str">
        <f t="shared" si="96"/>
        <v>Dynan_E6_7892_389_19C_Lung_Block</v>
      </c>
      <c r="F931" s="282">
        <f t="shared" si="97"/>
        <v>21</v>
      </c>
      <c r="G931" s="227">
        <v>1</v>
      </c>
      <c r="H931" s="94" t="s">
        <v>239</v>
      </c>
      <c r="I931" s="92" t="s">
        <v>269</v>
      </c>
      <c r="J931" s="105">
        <v>7892</v>
      </c>
      <c r="K931" s="94" t="s">
        <v>241</v>
      </c>
      <c r="L931" s="92">
        <v>389</v>
      </c>
      <c r="M931" s="92" t="s">
        <v>248</v>
      </c>
      <c r="N931" s="95">
        <v>0.75</v>
      </c>
      <c r="O931" s="92" t="s">
        <v>39</v>
      </c>
      <c r="P931" s="92" t="s">
        <v>63</v>
      </c>
      <c r="Q931" s="96">
        <v>43606</v>
      </c>
      <c r="R931" s="97">
        <v>43771</v>
      </c>
      <c r="S931" s="98">
        <v>44322</v>
      </c>
      <c r="T931" s="106">
        <f t="shared" si="98"/>
        <v>551</v>
      </c>
      <c r="U931" s="106" t="s">
        <v>184</v>
      </c>
      <c r="V931" s="106">
        <v>0</v>
      </c>
      <c r="W931" s="94">
        <v>0</v>
      </c>
      <c r="X931" s="94"/>
      <c r="Y931" s="94"/>
      <c r="Z931" s="94"/>
      <c r="AA931" s="100"/>
      <c r="AB931" s="99"/>
    </row>
    <row r="932" spans="1:28" ht="16">
      <c r="A932" s="9">
        <v>1</v>
      </c>
      <c r="B932" s="9">
        <v>3</v>
      </c>
      <c r="C932" s="9">
        <v>8</v>
      </c>
      <c r="D932" s="9" t="str">
        <f t="shared" si="92"/>
        <v>Dynan_E6_7893_398_19C</v>
      </c>
      <c r="E932" s="9" t="str">
        <f t="shared" si="96"/>
        <v>Dynan_E6_7893_398_19C_Lung_Block</v>
      </c>
      <c r="F932" s="282">
        <f t="shared" si="97"/>
        <v>22</v>
      </c>
      <c r="G932" s="227">
        <v>1</v>
      </c>
      <c r="H932" s="94" t="s">
        <v>239</v>
      </c>
      <c r="I932" s="92" t="s">
        <v>269</v>
      </c>
      <c r="J932" s="93">
        <v>7893</v>
      </c>
      <c r="K932" s="94" t="s">
        <v>241</v>
      </c>
      <c r="L932" s="92">
        <v>398</v>
      </c>
      <c r="M932" s="92" t="s">
        <v>248</v>
      </c>
      <c r="N932" s="95">
        <v>0.75</v>
      </c>
      <c r="O932" s="92" t="s">
        <v>39</v>
      </c>
      <c r="P932" s="92" t="s">
        <v>63</v>
      </c>
      <c r="Q932" s="96">
        <v>43606</v>
      </c>
      <c r="R932" s="97">
        <v>43771</v>
      </c>
      <c r="S932" s="98">
        <v>44323</v>
      </c>
      <c r="T932" s="106">
        <f t="shared" si="98"/>
        <v>552</v>
      </c>
      <c r="U932" s="106" t="s">
        <v>252</v>
      </c>
      <c r="V932" s="106">
        <v>0</v>
      </c>
      <c r="W932" s="94">
        <v>0</v>
      </c>
      <c r="X932" s="94"/>
      <c r="Y932" s="94"/>
      <c r="Z932" s="94"/>
      <c r="AA932" s="100"/>
      <c r="AB932" s="99" t="s">
        <v>45</v>
      </c>
    </row>
    <row r="933" spans="1:28" ht="16">
      <c r="A933" s="9">
        <v>1</v>
      </c>
      <c r="B933" s="9">
        <v>3</v>
      </c>
      <c r="C933" s="9">
        <v>8</v>
      </c>
      <c r="D933" s="9" t="str">
        <f t="shared" si="92"/>
        <v>Dynan_E6_7897_389_19C</v>
      </c>
      <c r="E933" s="9" t="str">
        <f t="shared" si="96"/>
        <v>Dynan_E6_7897_389_19C_Lung_Block</v>
      </c>
      <c r="F933" s="282">
        <f t="shared" si="97"/>
        <v>23</v>
      </c>
      <c r="G933" s="227">
        <v>1</v>
      </c>
      <c r="H933" s="94" t="s">
        <v>239</v>
      </c>
      <c r="I933" s="92" t="s">
        <v>269</v>
      </c>
      <c r="J933" s="93">
        <v>7897</v>
      </c>
      <c r="K933" s="94" t="s">
        <v>241</v>
      </c>
      <c r="L933" s="92">
        <v>389</v>
      </c>
      <c r="M933" s="92" t="s">
        <v>248</v>
      </c>
      <c r="N933" s="95">
        <v>0.75</v>
      </c>
      <c r="O933" s="92" t="s">
        <v>39</v>
      </c>
      <c r="P933" s="92" t="s">
        <v>63</v>
      </c>
      <c r="Q933" s="96">
        <v>43606</v>
      </c>
      <c r="R933" s="97">
        <v>43771</v>
      </c>
      <c r="S933" s="98">
        <v>44322</v>
      </c>
      <c r="T933" s="106">
        <f t="shared" si="98"/>
        <v>551</v>
      </c>
      <c r="U933" s="106" t="s">
        <v>184</v>
      </c>
      <c r="V933" s="106">
        <v>0</v>
      </c>
      <c r="W933" s="94">
        <v>0</v>
      </c>
      <c r="X933" s="94"/>
      <c r="Y933" s="94"/>
      <c r="Z933" s="94"/>
      <c r="AA933" s="100"/>
      <c r="AB933" s="99" t="s">
        <v>45</v>
      </c>
    </row>
    <row r="934" spans="1:28" ht="16">
      <c r="A934" s="9">
        <v>1</v>
      </c>
      <c r="B934" s="9">
        <v>3</v>
      </c>
      <c r="C934" s="9">
        <v>8</v>
      </c>
      <c r="D934" s="9" t="str">
        <f t="shared" si="92"/>
        <v>Dynan_E6_7899_402_19C</v>
      </c>
      <c r="E934" s="9" t="str">
        <f t="shared" si="96"/>
        <v>Dynan_E6_7899_402_19C_Lung_Block</v>
      </c>
      <c r="F934" s="282">
        <f t="shared" si="97"/>
        <v>24</v>
      </c>
      <c r="G934" s="227">
        <v>1</v>
      </c>
      <c r="H934" s="94" t="s">
        <v>239</v>
      </c>
      <c r="I934" s="92" t="s">
        <v>269</v>
      </c>
      <c r="J934" s="93">
        <v>7899</v>
      </c>
      <c r="K934" s="94" t="s">
        <v>241</v>
      </c>
      <c r="L934" s="92">
        <v>402</v>
      </c>
      <c r="M934" s="92" t="s">
        <v>248</v>
      </c>
      <c r="N934" s="95">
        <v>0.75</v>
      </c>
      <c r="O934" s="92" t="s">
        <v>39</v>
      </c>
      <c r="P934" s="92" t="s">
        <v>63</v>
      </c>
      <c r="Q934" s="96">
        <v>43606</v>
      </c>
      <c r="R934" s="97">
        <v>43771</v>
      </c>
      <c r="S934" s="98">
        <v>44323</v>
      </c>
      <c r="T934" s="106">
        <f t="shared" si="98"/>
        <v>552</v>
      </c>
      <c r="U934" s="106" t="s">
        <v>252</v>
      </c>
      <c r="V934" s="106">
        <v>0</v>
      </c>
      <c r="W934" s="94">
        <v>0</v>
      </c>
      <c r="X934" s="94"/>
      <c r="Y934" s="94"/>
      <c r="Z934" s="94"/>
      <c r="AA934" s="100"/>
      <c r="AB934" s="99" t="s">
        <v>45</v>
      </c>
    </row>
    <row r="935" spans="1:28" ht="16">
      <c r="A935" s="9">
        <v>1</v>
      </c>
      <c r="B935" s="9">
        <v>3</v>
      </c>
      <c r="C935" s="9">
        <v>8</v>
      </c>
      <c r="D935" s="9" t="str">
        <f t="shared" si="92"/>
        <v>Dynan_E6_7900_402_19C</v>
      </c>
      <c r="E935" s="9" t="str">
        <f t="shared" si="96"/>
        <v>Dynan_E6_7900_402_19C_Lung_Block</v>
      </c>
      <c r="F935" s="282">
        <f t="shared" si="97"/>
        <v>25</v>
      </c>
      <c r="G935" s="227">
        <v>1</v>
      </c>
      <c r="H935" s="94" t="s">
        <v>239</v>
      </c>
      <c r="I935" s="92" t="s">
        <v>269</v>
      </c>
      <c r="J935" s="93">
        <v>7900</v>
      </c>
      <c r="K935" s="94" t="s">
        <v>241</v>
      </c>
      <c r="L935" s="92">
        <v>402</v>
      </c>
      <c r="M935" s="92" t="s">
        <v>248</v>
      </c>
      <c r="N935" s="95">
        <v>0.75</v>
      </c>
      <c r="O935" s="92" t="s">
        <v>39</v>
      </c>
      <c r="P935" s="92" t="s">
        <v>63</v>
      </c>
      <c r="Q935" s="96">
        <v>43606</v>
      </c>
      <c r="R935" s="97">
        <v>43771</v>
      </c>
      <c r="S935" s="98">
        <v>44323</v>
      </c>
      <c r="T935" s="106">
        <f t="shared" si="98"/>
        <v>552</v>
      </c>
      <c r="U935" s="106" t="s">
        <v>252</v>
      </c>
      <c r="V935" s="106">
        <v>0</v>
      </c>
      <c r="W935" s="94">
        <v>0</v>
      </c>
      <c r="X935" s="94"/>
      <c r="Y935" s="94"/>
      <c r="Z935" s="94"/>
      <c r="AA935" s="100"/>
      <c r="AB935" s="99" t="s">
        <v>45</v>
      </c>
    </row>
    <row r="936" spans="1:28" ht="16">
      <c r="A936" s="9">
        <v>1</v>
      </c>
      <c r="B936" s="9">
        <v>3</v>
      </c>
      <c r="C936" s="9">
        <v>8</v>
      </c>
      <c r="D936" s="9" t="str">
        <f t="shared" si="92"/>
        <v>Dynan_E6_7901_396_19C</v>
      </c>
      <c r="E936" s="9" t="str">
        <f t="shared" si="96"/>
        <v>Dynan_E6_7901_396_19C_Lung_Block</v>
      </c>
      <c r="F936" s="282">
        <f t="shared" si="97"/>
        <v>26</v>
      </c>
      <c r="G936" s="227">
        <v>1</v>
      </c>
      <c r="H936" s="94" t="s">
        <v>239</v>
      </c>
      <c r="I936" s="92" t="s">
        <v>269</v>
      </c>
      <c r="J936" s="93">
        <v>7901</v>
      </c>
      <c r="K936" s="94" t="s">
        <v>241</v>
      </c>
      <c r="L936" s="92">
        <v>396</v>
      </c>
      <c r="M936" s="92" t="s">
        <v>248</v>
      </c>
      <c r="N936" s="95">
        <v>0.75</v>
      </c>
      <c r="O936" s="92" t="s">
        <v>39</v>
      </c>
      <c r="P936" s="92" t="s">
        <v>63</v>
      </c>
      <c r="Q936" s="96">
        <v>43606</v>
      </c>
      <c r="R936" s="97">
        <v>43771</v>
      </c>
      <c r="S936" s="98">
        <v>44322</v>
      </c>
      <c r="T936" s="106">
        <f t="shared" si="98"/>
        <v>551</v>
      </c>
      <c r="U936" s="106" t="s">
        <v>252</v>
      </c>
      <c r="V936" s="106">
        <v>0</v>
      </c>
      <c r="W936" s="94">
        <v>0</v>
      </c>
      <c r="X936" s="94"/>
      <c r="Y936" s="94"/>
      <c r="Z936" s="94"/>
      <c r="AA936" s="100" t="s">
        <v>276</v>
      </c>
      <c r="AB936" s="99" t="s">
        <v>45</v>
      </c>
    </row>
    <row r="937" spans="1:28" ht="16">
      <c r="A937" s="9">
        <v>1</v>
      </c>
      <c r="B937" s="9">
        <v>3</v>
      </c>
      <c r="C937" s="9">
        <v>8</v>
      </c>
      <c r="D937" s="9" t="str">
        <f t="shared" si="92"/>
        <v>Dynan_E6_7907_404_19C</v>
      </c>
      <c r="E937" s="9" t="str">
        <f t="shared" si="96"/>
        <v>Dynan_E6_7907_404_19C_Lung_Block</v>
      </c>
      <c r="F937" s="282">
        <f t="shared" si="97"/>
        <v>27</v>
      </c>
      <c r="G937" s="227">
        <v>1</v>
      </c>
      <c r="H937" s="94" t="s">
        <v>239</v>
      </c>
      <c r="I937" s="92" t="s">
        <v>269</v>
      </c>
      <c r="J937" s="93">
        <v>7907</v>
      </c>
      <c r="K937" s="94" t="s">
        <v>241</v>
      </c>
      <c r="L937" s="92">
        <v>404</v>
      </c>
      <c r="M937" s="92" t="s">
        <v>248</v>
      </c>
      <c r="N937" s="95">
        <v>0.75</v>
      </c>
      <c r="O937" s="92" t="s">
        <v>39</v>
      </c>
      <c r="P937" s="92" t="s">
        <v>63</v>
      </c>
      <c r="Q937" s="96">
        <v>43606</v>
      </c>
      <c r="R937" s="97">
        <v>43771</v>
      </c>
      <c r="S937" s="98">
        <v>44323</v>
      </c>
      <c r="T937" s="106">
        <f t="shared" si="98"/>
        <v>552</v>
      </c>
      <c r="U937" s="106" t="s">
        <v>252</v>
      </c>
      <c r="V937" s="106">
        <v>0</v>
      </c>
      <c r="W937" s="94">
        <v>0</v>
      </c>
      <c r="X937" s="94"/>
      <c r="Y937" s="94"/>
      <c r="Z937" s="94"/>
      <c r="AA937" s="100"/>
      <c r="AB937" s="99" t="s">
        <v>45</v>
      </c>
    </row>
    <row r="938" spans="1:28" ht="16">
      <c r="A938" s="9">
        <v>1</v>
      </c>
      <c r="B938" s="9">
        <v>3</v>
      </c>
      <c r="C938" s="9">
        <v>8</v>
      </c>
      <c r="D938" s="9" t="str">
        <f t="shared" si="92"/>
        <v>Dynan_E6_7908_404_19C</v>
      </c>
      <c r="E938" s="9" t="str">
        <f t="shared" si="96"/>
        <v>Dynan_E6_7908_404_19C_Lung_Block</v>
      </c>
      <c r="F938" s="282">
        <f t="shared" si="97"/>
        <v>28</v>
      </c>
      <c r="G938" s="227">
        <v>1</v>
      </c>
      <c r="H938" s="94" t="s">
        <v>239</v>
      </c>
      <c r="I938" s="92" t="s">
        <v>269</v>
      </c>
      <c r="J938" s="93">
        <v>7908</v>
      </c>
      <c r="K938" s="94" t="s">
        <v>241</v>
      </c>
      <c r="L938" s="92">
        <v>404</v>
      </c>
      <c r="M938" s="92" t="s">
        <v>248</v>
      </c>
      <c r="N938" s="95">
        <v>0.75</v>
      </c>
      <c r="O938" s="92" t="s">
        <v>39</v>
      </c>
      <c r="P938" s="92" t="s">
        <v>63</v>
      </c>
      <c r="Q938" s="96">
        <v>43606</v>
      </c>
      <c r="R938" s="97">
        <v>43771</v>
      </c>
      <c r="S938" s="98">
        <v>44323</v>
      </c>
      <c r="T938" s="106">
        <f t="shared" si="98"/>
        <v>552</v>
      </c>
      <c r="U938" s="106" t="s">
        <v>252</v>
      </c>
      <c r="V938" s="106">
        <v>0</v>
      </c>
      <c r="W938" s="94">
        <v>0</v>
      </c>
      <c r="X938" s="94"/>
      <c r="Y938" s="94"/>
      <c r="Z938" s="94"/>
      <c r="AA938" s="100"/>
      <c r="AB938" s="99" t="s">
        <v>45</v>
      </c>
    </row>
    <row r="939" spans="1:28" ht="16">
      <c r="A939" s="9">
        <v>1</v>
      </c>
      <c r="B939" s="9">
        <v>3</v>
      </c>
      <c r="C939" s="9">
        <v>8</v>
      </c>
      <c r="D939" s="9" t="str">
        <f t="shared" si="92"/>
        <v>Dynan_E6_7913_386_19C</v>
      </c>
      <c r="E939" s="9" t="str">
        <f t="shared" si="96"/>
        <v>Dynan_E6_7913_386_19C_Lung_Block</v>
      </c>
      <c r="F939" s="282">
        <f t="shared" si="97"/>
        <v>29</v>
      </c>
      <c r="G939" s="227">
        <v>1</v>
      </c>
      <c r="H939" s="94" t="s">
        <v>239</v>
      </c>
      <c r="I939" s="92" t="s">
        <v>269</v>
      </c>
      <c r="J939" s="93">
        <v>7913</v>
      </c>
      <c r="K939" s="94" t="s">
        <v>241</v>
      </c>
      <c r="L939" s="92">
        <v>386</v>
      </c>
      <c r="M939" s="92" t="s">
        <v>248</v>
      </c>
      <c r="N939" s="95">
        <v>0.75</v>
      </c>
      <c r="O939" s="92" t="s">
        <v>39</v>
      </c>
      <c r="P939" s="92" t="s">
        <v>63</v>
      </c>
      <c r="Q939" s="96">
        <v>43606</v>
      </c>
      <c r="R939" s="97">
        <v>43771</v>
      </c>
      <c r="S939" s="98">
        <v>44321</v>
      </c>
      <c r="T939" s="106">
        <f t="shared" si="98"/>
        <v>550</v>
      </c>
      <c r="U939" s="106" t="s">
        <v>184</v>
      </c>
      <c r="V939" s="106">
        <v>0</v>
      </c>
      <c r="W939" s="94">
        <v>0</v>
      </c>
      <c r="X939" s="94"/>
      <c r="Y939" s="94"/>
      <c r="Z939" s="94"/>
      <c r="AA939" s="100"/>
      <c r="AB939" s="99" t="s">
        <v>45</v>
      </c>
    </row>
    <row r="940" spans="1:28" ht="16">
      <c r="A940" s="9">
        <v>1</v>
      </c>
      <c r="B940" s="9">
        <v>3</v>
      </c>
      <c r="C940" s="9">
        <v>8</v>
      </c>
      <c r="D940" s="9" t="str">
        <f t="shared" si="92"/>
        <v>Dynan_E6_7914_386_19C</v>
      </c>
      <c r="E940" s="9" t="str">
        <f t="shared" si="96"/>
        <v>Dynan_E6_7914_386_19C_Lung_Block</v>
      </c>
      <c r="F940" s="282">
        <f t="shared" si="97"/>
        <v>30</v>
      </c>
      <c r="G940" s="227">
        <v>1</v>
      </c>
      <c r="H940" s="94" t="s">
        <v>239</v>
      </c>
      <c r="I940" s="92" t="s">
        <v>269</v>
      </c>
      <c r="J940" s="93">
        <v>7914</v>
      </c>
      <c r="K940" s="94" t="s">
        <v>241</v>
      </c>
      <c r="L940" s="92">
        <v>386</v>
      </c>
      <c r="M940" s="92" t="s">
        <v>248</v>
      </c>
      <c r="N940" s="95">
        <v>0.75</v>
      </c>
      <c r="O940" s="92" t="s">
        <v>39</v>
      </c>
      <c r="P940" s="92" t="s">
        <v>63</v>
      </c>
      <c r="Q940" s="96">
        <v>43606</v>
      </c>
      <c r="R940" s="97">
        <v>43771</v>
      </c>
      <c r="S940" s="98">
        <v>44321</v>
      </c>
      <c r="T940" s="106">
        <f t="shared" si="98"/>
        <v>550</v>
      </c>
      <c r="U940" s="106" t="s">
        <v>184</v>
      </c>
      <c r="V940" s="106">
        <v>0</v>
      </c>
      <c r="W940" s="94">
        <v>1</v>
      </c>
      <c r="X940" s="94">
        <v>1</v>
      </c>
      <c r="Y940" s="94"/>
      <c r="Z940" s="94"/>
      <c r="AA940" s="100"/>
      <c r="AB940" s="99" t="s">
        <v>45</v>
      </c>
    </row>
    <row r="941" spans="1:28" ht="16">
      <c r="A941" s="9">
        <v>1</v>
      </c>
      <c r="B941" s="9">
        <v>3</v>
      </c>
      <c r="C941" s="9">
        <v>8</v>
      </c>
      <c r="D941" s="9" t="str">
        <f t="shared" si="92"/>
        <v>Dynan_E6_7915_386_19C</v>
      </c>
      <c r="E941" s="9" t="str">
        <f t="shared" si="96"/>
        <v>Dynan_E6_7915_386_19C_Lung_Block</v>
      </c>
      <c r="F941" s="282">
        <f t="shared" si="97"/>
        <v>31</v>
      </c>
      <c r="G941" s="227">
        <v>1</v>
      </c>
      <c r="H941" s="94" t="s">
        <v>239</v>
      </c>
      <c r="I941" s="92" t="s">
        <v>269</v>
      </c>
      <c r="J941" s="93">
        <v>7915</v>
      </c>
      <c r="K941" s="94" t="s">
        <v>241</v>
      </c>
      <c r="L941" s="92">
        <v>386</v>
      </c>
      <c r="M941" s="92" t="s">
        <v>248</v>
      </c>
      <c r="N941" s="95">
        <v>0.75</v>
      </c>
      <c r="O941" s="92" t="s">
        <v>39</v>
      </c>
      <c r="P941" s="92" t="s">
        <v>63</v>
      </c>
      <c r="Q941" s="96">
        <v>43606</v>
      </c>
      <c r="R941" s="97">
        <v>43771</v>
      </c>
      <c r="S941" s="98">
        <v>44321</v>
      </c>
      <c r="T941" s="106">
        <f t="shared" si="98"/>
        <v>550</v>
      </c>
      <c r="U941" s="106" t="s">
        <v>184</v>
      </c>
      <c r="V941" s="106">
        <v>0</v>
      </c>
      <c r="W941" s="94">
        <v>0</v>
      </c>
      <c r="X941" s="94"/>
      <c r="Y941" s="94"/>
      <c r="Z941" s="94"/>
      <c r="AA941" s="100"/>
      <c r="AB941" s="99" t="s">
        <v>45</v>
      </c>
    </row>
    <row r="942" spans="1:28" ht="16">
      <c r="A942" s="9">
        <v>2</v>
      </c>
      <c r="B942" s="9">
        <v>1</v>
      </c>
      <c r="C942" s="9">
        <v>1</v>
      </c>
      <c r="D942" s="9" t="str">
        <f t="shared" si="92"/>
        <v>Dynan_E6_7916_376_19C</v>
      </c>
      <c r="E942" s="9" t="str">
        <f t="shared" si="96"/>
        <v>Dynan_E6_7916_376_19C_Lung_Block</v>
      </c>
      <c r="F942" s="282">
        <f>1</f>
        <v>1</v>
      </c>
      <c r="G942" s="227">
        <v>1</v>
      </c>
      <c r="H942" s="94" t="s">
        <v>239</v>
      </c>
      <c r="I942" s="92" t="s">
        <v>269</v>
      </c>
      <c r="J942" s="93">
        <v>7916</v>
      </c>
      <c r="K942" s="94" t="s">
        <v>241</v>
      </c>
      <c r="L942" s="92">
        <v>376</v>
      </c>
      <c r="M942" s="92" t="s">
        <v>248</v>
      </c>
      <c r="N942" s="95">
        <v>0.75</v>
      </c>
      <c r="O942" s="92" t="s">
        <v>39</v>
      </c>
      <c r="P942" s="92" t="s">
        <v>63</v>
      </c>
      <c r="Q942" s="96">
        <v>43606</v>
      </c>
      <c r="R942" s="97">
        <v>43771</v>
      </c>
      <c r="S942" s="98">
        <v>44320</v>
      </c>
      <c r="T942" s="106">
        <f t="shared" si="98"/>
        <v>549</v>
      </c>
      <c r="U942" s="106" t="s">
        <v>279</v>
      </c>
      <c r="V942" s="106">
        <v>0</v>
      </c>
      <c r="W942" s="94">
        <v>0</v>
      </c>
      <c r="X942" s="94"/>
      <c r="Y942" s="94"/>
      <c r="Z942" s="94"/>
      <c r="AA942" s="100"/>
      <c r="AB942" s="99" t="s">
        <v>45</v>
      </c>
    </row>
    <row r="943" spans="1:28" ht="16">
      <c r="A943" s="9">
        <v>2</v>
      </c>
      <c r="B943" s="9">
        <v>1</v>
      </c>
      <c r="C943" s="9">
        <v>1</v>
      </c>
      <c r="D943" s="9" t="str">
        <f t="shared" si="92"/>
        <v>Dynan_E6_7917_376_19C</v>
      </c>
      <c r="E943" s="9" t="str">
        <f t="shared" si="96"/>
        <v>Dynan_E6_7917_376_19C_Lung_Block</v>
      </c>
      <c r="F943" s="282">
        <f>F942+1</f>
        <v>2</v>
      </c>
      <c r="G943" s="227">
        <v>1</v>
      </c>
      <c r="H943" s="94" t="s">
        <v>239</v>
      </c>
      <c r="I943" s="92" t="s">
        <v>269</v>
      </c>
      <c r="J943" s="93">
        <v>7917</v>
      </c>
      <c r="K943" s="94" t="s">
        <v>241</v>
      </c>
      <c r="L943" s="92">
        <v>376</v>
      </c>
      <c r="M943" s="92" t="s">
        <v>248</v>
      </c>
      <c r="N943" s="95">
        <v>0.75</v>
      </c>
      <c r="O943" s="92" t="s">
        <v>39</v>
      </c>
      <c r="P943" s="92" t="s">
        <v>63</v>
      </c>
      <c r="Q943" s="96">
        <v>43606</v>
      </c>
      <c r="R943" s="97">
        <v>43771</v>
      </c>
      <c r="S943" s="98">
        <v>44320</v>
      </c>
      <c r="T943" s="106">
        <f t="shared" si="98"/>
        <v>549</v>
      </c>
      <c r="U943" s="106" t="s">
        <v>184</v>
      </c>
      <c r="V943" s="106">
        <v>0</v>
      </c>
      <c r="W943" s="94">
        <v>0</v>
      </c>
      <c r="X943" s="94"/>
      <c r="Y943" s="94"/>
      <c r="Z943" s="94"/>
      <c r="AA943" s="100"/>
      <c r="AB943" s="99" t="s">
        <v>45</v>
      </c>
    </row>
    <row r="944" spans="1:28" ht="16">
      <c r="A944" s="9">
        <v>2</v>
      </c>
      <c r="B944" s="9">
        <v>1</v>
      </c>
      <c r="C944" s="9">
        <v>1</v>
      </c>
      <c r="D944" s="9" t="str">
        <f t="shared" si="92"/>
        <v>Dynan_E6_7918_376_19C</v>
      </c>
      <c r="E944" s="9" t="str">
        <f t="shared" si="96"/>
        <v>Dynan_E6_7918_376_19C_Lung_Block</v>
      </c>
      <c r="F944" s="282">
        <f t="shared" ref="F944:F966" si="99">F943+1</f>
        <v>3</v>
      </c>
      <c r="G944" s="227">
        <v>1</v>
      </c>
      <c r="H944" s="94" t="s">
        <v>239</v>
      </c>
      <c r="I944" s="92" t="s">
        <v>269</v>
      </c>
      <c r="J944" s="93">
        <v>7918</v>
      </c>
      <c r="K944" s="94" t="s">
        <v>241</v>
      </c>
      <c r="L944" s="92">
        <v>376</v>
      </c>
      <c r="M944" s="92" t="s">
        <v>248</v>
      </c>
      <c r="N944" s="95">
        <v>0.75</v>
      </c>
      <c r="O944" s="92" t="s">
        <v>39</v>
      </c>
      <c r="P944" s="92" t="s">
        <v>63</v>
      </c>
      <c r="Q944" s="96">
        <v>43606</v>
      </c>
      <c r="R944" s="97">
        <v>43771</v>
      </c>
      <c r="S944" s="98">
        <v>44320</v>
      </c>
      <c r="T944" s="106">
        <f t="shared" si="98"/>
        <v>549</v>
      </c>
      <c r="U944" s="106" t="s">
        <v>279</v>
      </c>
      <c r="V944" s="106">
        <v>0</v>
      </c>
      <c r="W944" s="94">
        <v>0</v>
      </c>
      <c r="X944" s="94"/>
      <c r="Y944" s="94"/>
      <c r="Z944" s="94"/>
      <c r="AA944" s="100"/>
      <c r="AB944" s="99" t="s">
        <v>45</v>
      </c>
    </row>
    <row r="945" spans="1:28" ht="16">
      <c r="A945" s="9">
        <v>2</v>
      </c>
      <c r="B945" s="9">
        <v>1</v>
      </c>
      <c r="C945" s="9">
        <v>1</v>
      </c>
      <c r="D945" s="9" t="str">
        <f t="shared" ref="D945:D966" si="100">"Dynan_"&amp;I945&amp;"_"&amp;J945&amp;"_"&amp;L945&amp;"_"&amp;K945</f>
        <v>Dynan_E6_7919_376_19C</v>
      </c>
      <c r="E945" s="9" t="str">
        <f t="shared" ref="E945:E966" si="101">D945&amp;"_Lung_Block"</f>
        <v>Dynan_E6_7919_376_19C_Lung_Block</v>
      </c>
      <c r="F945" s="282">
        <f t="shared" si="99"/>
        <v>4</v>
      </c>
      <c r="G945" s="227">
        <v>1</v>
      </c>
      <c r="H945" s="94" t="s">
        <v>239</v>
      </c>
      <c r="I945" s="92" t="s">
        <v>269</v>
      </c>
      <c r="J945" s="93">
        <v>7919</v>
      </c>
      <c r="K945" s="94" t="s">
        <v>241</v>
      </c>
      <c r="L945" s="92">
        <v>376</v>
      </c>
      <c r="M945" s="92" t="s">
        <v>248</v>
      </c>
      <c r="N945" s="95">
        <v>0.75</v>
      </c>
      <c r="O945" s="92" t="s">
        <v>39</v>
      </c>
      <c r="P945" s="92" t="s">
        <v>63</v>
      </c>
      <c r="Q945" s="96">
        <v>43606</v>
      </c>
      <c r="R945" s="97">
        <v>43771</v>
      </c>
      <c r="S945" s="98">
        <v>44320</v>
      </c>
      <c r="T945" s="106">
        <f t="shared" ref="T945:T966" si="102">S945-R945</f>
        <v>549</v>
      </c>
      <c r="U945" s="106" t="s">
        <v>279</v>
      </c>
      <c r="V945" s="106">
        <v>0</v>
      </c>
      <c r="W945" s="94">
        <v>0</v>
      </c>
      <c r="X945" s="94"/>
      <c r="Y945" s="94"/>
      <c r="Z945" s="94"/>
      <c r="AA945" s="100"/>
      <c r="AB945" s="99" t="s">
        <v>45</v>
      </c>
    </row>
    <row r="946" spans="1:28" ht="16">
      <c r="A946" s="9">
        <v>2</v>
      </c>
      <c r="B946" s="9">
        <v>1</v>
      </c>
      <c r="C946" s="9">
        <v>1</v>
      </c>
      <c r="D946" s="9" t="str">
        <f t="shared" si="100"/>
        <v>Dynan_E6_7925_406_19C</v>
      </c>
      <c r="E946" s="9" t="str">
        <f t="shared" si="101"/>
        <v>Dynan_E6_7925_406_19C_Lung_Block</v>
      </c>
      <c r="F946" s="282">
        <f t="shared" si="99"/>
        <v>5</v>
      </c>
      <c r="G946" s="227">
        <v>1</v>
      </c>
      <c r="H946" s="94" t="s">
        <v>239</v>
      </c>
      <c r="I946" s="92" t="s">
        <v>269</v>
      </c>
      <c r="J946" s="93">
        <v>7925</v>
      </c>
      <c r="K946" s="94" t="s">
        <v>241</v>
      </c>
      <c r="L946" s="92">
        <v>406</v>
      </c>
      <c r="M946" s="92" t="s">
        <v>248</v>
      </c>
      <c r="N946" s="95">
        <v>0.75</v>
      </c>
      <c r="O946" s="92" t="s">
        <v>39</v>
      </c>
      <c r="P946" s="92" t="s">
        <v>63</v>
      </c>
      <c r="Q946" s="96">
        <v>43606</v>
      </c>
      <c r="R946" s="97">
        <v>43771</v>
      </c>
      <c r="S946" s="98">
        <v>44323</v>
      </c>
      <c r="T946" s="106">
        <f t="shared" si="102"/>
        <v>552</v>
      </c>
      <c r="U946" s="106" t="s">
        <v>252</v>
      </c>
      <c r="V946" s="106">
        <v>0</v>
      </c>
      <c r="W946" s="94">
        <v>0</v>
      </c>
      <c r="X946" s="94"/>
      <c r="Y946" s="94"/>
      <c r="Z946" s="94"/>
      <c r="AA946" s="100"/>
      <c r="AB946" s="99" t="s">
        <v>45</v>
      </c>
    </row>
    <row r="947" spans="1:28" ht="16">
      <c r="A947" s="9">
        <v>2</v>
      </c>
      <c r="B947" s="9">
        <v>1</v>
      </c>
      <c r="C947" s="9">
        <v>1</v>
      </c>
      <c r="D947" s="9" t="str">
        <f t="shared" si="100"/>
        <v>Dynan_E6_7942_394_19C</v>
      </c>
      <c r="E947" s="9" t="str">
        <f t="shared" si="101"/>
        <v>Dynan_E6_7942_394_19C_Lung_Block</v>
      </c>
      <c r="F947" s="282">
        <f t="shared" si="99"/>
        <v>6</v>
      </c>
      <c r="G947" s="227">
        <v>1</v>
      </c>
      <c r="H947" s="94" t="s">
        <v>239</v>
      </c>
      <c r="I947" s="92" t="s">
        <v>269</v>
      </c>
      <c r="J947" s="93">
        <v>7942</v>
      </c>
      <c r="K947" s="94" t="s">
        <v>241</v>
      </c>
      <c r="L947" s="92">
        <v>394</v>
      </c>
      <c r="M947" s="92" t="s">
        <v>248</v>
      </c>
      <c r="N947" s="95">
        <v>0.75</v>
      </c>
      <c r="O947" s="92" t="s">
        <v>39</v>
      </c>
      <c r="P947" s="92" t="s">
        <v>63</v>
      </c>
      <c r="Q947" s="96">
        <v>43606</v>
      </c>
      <c r="R947" s="97">
        <v>43771</v>
      </c>
      <c r="S947" s="98">
        <v>44322</v>
      </c>
      <c r="T947" s="106">
        <f t="shared" si="102"/>
        <v>551</v>
      </c>
      <c r="U947" s="106" t="s">
        <v>252</v>
      </c>
      <c r="V947" s="106">
        <v>0</v>
      </c>
      <c r="W947" s="94">
        <v>0</v>
      </c>
      <c r="X947" s="94"/>
      <c r="Y947" s="94"/>
      <c r="Z947" s="94"/>
      <c r="AA947" s="100"/>
      <c r="AB947" s="99" t="s">
        <v>45</v>
      </c>
    </row>
    <row r="948" spans="1:28" ht="16">
      <c r="A948" s="9">
        <v>2</v>
      </c>
      <c r="B948" s="9">
        <v>1</v>
      </c>
      <c r="C948" s="9">
        <v>1</v>
      </c>
      <c r="D948" s="9" t="str">
        <f t="shared" si="100"/>
        <v>Dynan_E6_7943_388_19C</v>
      </c>
      <c r="E948" s="9" t="str">
        <f t="shared" si="101"/>
        <v>Dynan_E6_7943_388_19C_Lung_Block</v>
      </c>
      <c r="F948" s="282">
        <f t="shared" si="99"/>
        <v>7</v>
      </c>
      <c r="G948" s="227">
        <v>1</v>
      </c>
      <c r="H948" s="94" t="s">
        <v>239</v>
      </c>
      <c r="I948" s="92" t="s">
        <v>269</v>
      </c>
      <c r="J948" s="93">
        <v>7943</v>
      </c>
      <c r="K948" s="94" t="s">
        <v>241</v>
      </c>
      <c r="L948" s="92">
        <v>388</v>
      </c>
      <c r="M948" s="92" t="s">
        <v>248</v>
      </c>
      <c r="N948" s="95">
        <v>0.75</v>
      </c>
      <c r="O948" s="92" t="s">
        <v>39</v>
      </c>
      <c r="P948" s="92" t="s">
        <v>63</v>
      </c>
      <c r="Q948" s="96">
        <v>43606</v>
      </c>
      <c r="R948" s="97">
        <v>43771</v>
      </c>
      <c r="S948" s="98">
        <v>44321</v>
      </c>
      <c r="T948" s="106">
        <f t="shared" si="102"/>
        <v>550</v>
      </c>
      <c r="U948" s="106" t="s">
        <v>184</v>
      </c>
      <c r="V948" s="106">
        <v>0</v>
      </c>
      <c r="W948" s="94">
        <v>0</v>
      </c>
      <c r="X948" s="94"/>
      <c r="Y948" s="94"/>
      <c r="Z948" s="94"/>
      <c r="AA948" s="100"/>
      <c r="AB948" s="99" t="s">
        <v>45</v>
      </c>
    </row>
    <row r="949" spans="1:28" ht="16">
      <c r="A949" s="9">
        <v>2</v>
      </c>
      <c r="B949" s="9">
        <v>1</v>
      </c>
      <c r="C949" s="9">
        <v>1</v>
      </c>
      <c r="D949" s="9" t="str">
        <f t="shared" si="100"/>
        <v>Dynan_E6_7945_388_19C</v>
      </c>
      <c r="E949" s="9" t="str">
        <f t="shared" si="101"/>
        <v>Dynan_E6_7945_388_19C_Lung_Block</v>
      </c>
      <c r="F949" s="282">
        <f t="shared" si="99"/>
        <v>8</v>
      </c>
      <c r="G949" s="227">
        <v>1</v>
      </c>
      <c r="H949" s="94" t="s">
        <v>239</v>
      </c>
      <c r="I949" s="92" t="s">
        <v>269</v>
      </c>
      <c r="J949" s="93">
        <v>7945</v>
      </c>
      <c r="K949" s="94" t="s">
        <v>241</v>
      </c>
      <c r="L949" s="92">
        <v>388</v>
      </c>
      <c r="M949" s="92" t="s">
        <v>248</v>
      </c>
      <c r="N949" s="95">
        <v>0.75</v>
      </c>
      <c r="O949" s="92" t="s">
        <v>39</v>
      </c>
      <c r="P949" s="92" t="s">
        <v>63</v>
      </c>
      <c r="Q949" s="96">
        <v>43606</v>
      </c>
      <c r="R949" s="97">
        <v>43771</v>
      </c>
      <c r="S949" s="98">
        <v>44321</v>
      </c>
      <c r="T949" s="106">
        <f t="shared" si="102"/>
        <v>550</v>
      </c>
      <c r="U949" s="106" t="s">
        <v>184</v>
      </c>
      <c r="V949" s="106">
        <v>0</v>
      </c>
      <c r="W949" s="94">
        <v>0</v>
      </c>
      <c r="X949" s="94"/>
      <c r="Y949" s="94"/>
      <c r="Z949" s="94"/>
      <c r="AA949" s="100"/>
      <c r="AB949" s="99" t="s">
        <v>45</v>
      </c>
    </row>
    <row r="950" spans="1:28" ht="16">
      <c r="A950" s="9">
        <v>2</v>
      </c>
      <c r="B950" s="9">
        <v>1</v>
      </c>
      <c r="C950" s="9">
        <v>1</v>
      </c>
      <c r="D950" s="9" t="str">
        <f t="shared" si="100"/>
        <v>Dynan_E6_7946_388_19C</v>
      </c>
      <c r="E950" s="9" t="str">
        <f t="shared" si="101"/>
        <v>Dynan_E6_7946_388_19C_Lung_Block</v>
      </c>
      <c r="F950" s="282">
        <f t="shared" si="99"/>
        <v>9</v>
      </c>
      <c r="G950" s="227">
        <v>1</v>
      </c>
      <c r="H950" s="94" t="s">
        <v>239</v>
      </c>
      <c r="I950" s="92" t="s">
        <v>269</v>
      </c>
      <c r="J950" s="93">
        <v>7946</v>
      </c>
      <c r="K950" s="94" t="s">
        <v>241</v>
      </c>
      <c r="L950" s="92">
        <v>388</v>
      </c>
      <c r="M950" s="92" t="s">
        <v>248</v>
      </c>
      <c r="N950" s="95">
        <v>0.75</v>
      </c>
      <c r="O950" s="92" t="s">
        <v>39</v>
      </c>
      <c r="P950" s="92" t="s">
        <v>63</v>
      </c>
      <c r="Q950" s="96">
        <v>43606</v>
      </c>
      <c r="R950" s="97">
        <v>43771</v>
      </c>
      <c r="S950" s="98">
        <v>44321</v>
      </c>
      <c r="T950" s="106">
        <f t="shared" si="102"/>
        <v>550</v>
      </c>
      <c r="U950" s="106" t="s">
        <v>184</v>
      </c>
      <c r="V950" s="106">
        <v>0</v>
      </c>
      <c r="W950" s="94">
        <v>1</v>
      </c>
      <c r="X950" s="94">
        <v>1</v>
      </c>
      <c r="Y950" s="94"/>
      <c r="Z950" s="94"/>
      <c r="AA950" s="100"/>
      <c r="AB950" s="99" t="s">
        <v>45</v>
      </c>
    </row>
    <row r="951" spans="1:28" ht="16">
      <c r="A951" s="9">
        <v>2</v>
      </c>
      <c r="B951" s="9">
        <v>1</v>
      </c>
      <c r="C951" s="9">
        <v>1</v>
      </c>
      <c r="D951" s="9" t="str">
        <f t="shared" si="100"/>
        <v>Dynan_E6_7948_396_19C</v>
      </c>
      <c r="E951" s="9" t="str">
        <f t="shared" si="101"/>
        <v>Dynan_E6_7948_396_19C_Lung_Block</v>
      </c>
      <c r="F951" s="282">
        <f t="shared" si="99"/>
        <v>10</v>
      </c>
      <c r="G951" s="227">
        <v>1</v>
      </c>
      <c r="H951" s="94" t="s">
        <v>239</v>
      </c>
      <c r="I951" s="92" t="s">
        <v>269</v>
      </c>
      <c r="J951" s="93">
        <v>7948</v>
      </c>
      <c r="K951" s="94" t="s">
        <v>241</v>
      </c>
      <c r="L951" s="92">
        <v>396</v>
      </c>
      <c r="M951" s="92" t="s">
        <v>248</v>
      </c>
      <c r="N951" s="95">
        <v>0.75</v>
      </c>
      <c r="O951" s="92" t="s">
        <v>39</v>
      </c>
      <c r="P951" s="92" t="s">
        <v>63</v>
      </c>
      <c r="Q951" s="96">
        <v>43606</v>
      </c>
      <c r="R951" s="97">
        <v>43771</v>
      </c>
      <c r="S951" s="98">
        <v>44322</v>
      </c>
      <c r="T951" s="106">
        <f t="shared" si="102"/>
        <v>551</v>
      </c>
      <c r="U951" s="106" t="s">
        <v>252</v>
      </c>
      <c r="V951" s="106">
        <v>0</v>
      </c>
      <c r="W951" s="94">
        <v>0</v>
      </c>
      <c r="X951" s="94"/>
      <c r="Y951" s="94"/>
      <c r="Z951" s="94"/>
      <c r="AA951" s="100"/>
      <c r="AB951" s="99" t="s">
        <v>45</v>
      </c>
    </row>
    <row r="952" spans="1:28" ht="16">
      <c r="A952" s="9">
        <v>2</v>
      </c>
      <c r="B952" s="9">
        <v>1</v>
      </c>
      <c r="C952" s="9">
        <v>1</v>
      </c>
      <c r="D952" s="9" t="str">
        <f t="shared" si="100"/>
        <v>Dynan_E6_7949_396_19C</v>
      </c>
      <c r="E952" s="9" t="str">
        <f t="shared" si="101"/>
        <v>Dynan_E6_7949_396_19C_Lung_Block</v>
      </c>
      <c r="F952" s="282">
        <f t="shared" si="99"/>
        <v>11</v>
      </c>
      <c r="G952" s="227">
        <v>1</v>
      </c>
      <c r="H952" s="94" t="s">
        <v>239</v>
      </c>
      <c r="I952" s="92" t="s">
        <v>269</v>
      </c>
      <c r="J952" s="93">
        <v>7949</v>
      </c>
      <c r="K952" s="94" t="s">
        <v>241</v>
      </c>
      <c r="L952" s="92">
        <v>396</v>
      </c>
      <c r="M952" s="92" t="s">
        <v>248</v>
      </c>
      <c r="N952" s="95">
        <v>0.75</v>
      </c>
      <c r="O952" s="92" t="s">
        <v>39</v>
      </c>
      <c r="P952" s="92" t="s">
        <v>63</v>
      </c>
      <c r="Q952" s="96">
        <v>43606</v>
      </c>
      <c r="R952" s="97">
        <v>43771</v>
      </c>
      <c r="S952" s="98">
        <v>44322</v>
      </c>
      <c r="T952" s="106">
        <f t="shared" si="102"/>
        <v>551</v>
      </c>
      <c r="U952" s="106" t="s">
        <v>252</v>
      </c>
      <c r="V952" s="106">
        <v>0</v>
      </c>
      <c r="W952" s="94">
        <v>0</v>
      </c>
      <c r="X952" s="94"/>
      <c r="Y952" s="94"/>
      <c r="Z952" s="94"/>
      <c r="AA952" s="100"/>
      <c r="AB952" s="99" t="s">
        <v>45</v>
      </c>
    </row>
    <row r="953" spans="1:28" ht="16">
      <c r="A953" s="9">
        <v>2</v>
      </c>
      <c r="B953" s="9">
        <v>1</v>
      </c>
      <c r="C953" s="9">
        <v>1</v>
      </c>
      <c r="D953" s="9" t="str">
        <f t="shared" si="100"/>
        <v>Dynan_E6_7950_396_19C</v>
      </c>
      <c r="E953" s="9" t="str">
        <f t="shared" si="101"/>
        <v>Dynan_E6_7950_396_19C_Lung_Block</v>
      </c>
      <c r="F953" s="282">
        <f t="shared" si="99"/>
        <v>12</v>
      </c>
      <c r="G953" s="227">
        <v>1</v>
      </c>
      <c r="H953" s="94" t="s">
        <v>239</v>
      </c>
      <c r="I953" s="92" t="s">
        <v>269</v>
      </c>
      <c r="J953" s="93">
        <v>7950</v>
      </c>
      <c r="K953" s="94" t="s">
        <v>241</v>
      </c>
      <c r="L953" s="92">
        <v>396</v>
      </c>
      <c r="M953" s="92" t="s">
        <v>248</v>
      </c>
      <c r="N953" s="95">
        <v>0.75</v>
      </c>
      <c r="O953" s="92" t="s">
        <v>39</v>
      </c>
      <c r="P953" s="92" t="s">
        <v>63</v>
      </c>
      <c r="Q953" s="96">
        <v>43606</v>
      </c>
      <c r="R953" s="97">
        <v>43771</v>
      </c>
      <c r="S953" s="98">
        <v>44322</v>
      </c>
      <c r="T953" s="106">
        <f t="shared" si="102"/>
        <v>551</v>
      </c>
      <c r="U953" s="106" t="s">
        <v>252</v>
      </c>
      <c r="V953" s="106">
        <v>0</v>
      </c>
      <c r="W953" s="94">
        <v>0</v>
      </c>
      <c r="X953" s="94"/>
      <c r="Y953" s="94"/>
      <c r="Z953" s="94"/>
      <c r="AA953" s="100"/>
      <c r="AB953" s="99" t="s">
        <v>45</v>
      </c>
    </row>
    <row r="954" spans="1:28" ht="16">
      <c r="A954" s="9">
        <v>2</v>
      </c>
      <c r="B954" s="9">
        <v>1</v>
      </c>
      <c r="C954" s="9">
        <v>1</v>
      </c>
      <c r="D954" s="9" t="str">
        <f t="shared" si="100"/>
        <v>Dynan_E6_7956_378_19C</v>
      </c>
      <c r="E954" s="9" t="str">
        <f t="shared" si="101"/>
        <v>Dynan_E6_7956_378_19C_Lung_Block</v>
      </c>
      <c r="F954" s="282">
        <f t="shared" si="99"/>
        <v>13</v>
      </c>
      <c r="G954" s="227">
        <v>1</v>
      </c>
      <c r="H954" s="94" t="s">
        <v>239</v>
      </c>
      <c r="I954" s="92" t="s">
        <v>269</v>
      </c>
      <c r="J954" s="93">
        <v>7956</v>
      </c>
      <c r="K954" s="94" t="s">
        <v>241</v>
      </c>
      <c r="L954" s="92">
        <v>378</v>
      </c>
      <c r="M954" s="92" t="s">
        <v>248</v>
      </c>
      <c r="N954" s="95">
        <v>0.75</v>
      </c>
      <c r="O954" s="92" t="s">
        <v>39</v>
      </c>
      <c r="P954" s="92" t="s">
        <v>63</v>
      </c>
      <c r="Q954" s="96">
        <v>43606</v>
      </c>
      <c r="R954" s="97">
        <v>43771</v>
      </c>
      <c r="S954" s="98">
        <v>44320</v>
      </c>
      <c r="T954" s="106">
        <f t="shared" si="102"/>
        <v>549</v>
      </c>
      <c r="U954" s="106" t="s">
        <v>184</v>
      </c>
      <c r="V954" s="106">
        <v>0</v>
      </c>
      <c r="W954" s="94">
        <v>0</v>
      </c>
      <c r="X954" s="94"/>
      <c r="Y954" s="94"/>
      <c r="Z954" s="94">
        <v>1</v>
      </c>
      <c r="AA954" s="100" t="s">
        <v>280</v>
      </c>
      <c r="AB954" s="99" t="s">
        <v>45</v>
      </c>
    </row>
    <row r="955" spans="1:28" ht="16">
      <c r="A955" s="9">
        <v>2</v>
      </c>
      <c r="B955" s="9">
        <v>1</v>
      </c>
      <c r="C955" s="9">
        <v>1</v>
      </c>
      <c r="D955" s="9" t="str">
        <f t="shared" si="100"/>
        <v>Dynan_E6_7960_378_19C</v>
      </c>
      <c r="E955" s="9" t="str">
        <f t="shared" si="101"/>
        <v>Dynan_E6_7960_378_19C_Lung_Block</v>
      </c>
      <c r="F955" s="282">
        <f t="shared" si="99"/>
        <v>14</v>
      </c>
      <c r="G955" s="227">
        <v>1</v>
      </c>
      <c r="H955" s="94" t="s">
        <v>239</v>
      </c>
      <c r="I955" s="92" t="s">
        <v>269</v>
      </c>
      <c r="J955" s="93">
        <v>7960</v>
      </c>
      <c r="K955" s="94" t="s">
        <v>241</v>
      </c>
      <c r="L955" s="92">
        <v>378</v>
      </c>
      <c r="M955" s="92" t="s">
        <v>248</v>
      </c>
      <c r="N955" s="95">
        <v>0.75</v>
      </c>
      <c r="O955" s="92" t="s">
        <v>39</v>
      </c>
      <c r="P955" s="92" t="s">
        <v>63</v>
      </c>
      <c r="Q955" s="96">
        <v>43606</v>
      </c>
      <c r="R955" s="97">
        <v>43771</v>
      </c>
      <c r="S955" s="98">
        <v>44320</v>
      </c>
      <c r="T955" s="106">
        <f t="shared" si="102"/>
        <v>549</v>
      </c>
      <c r="U955" s="106" t="s">
        <v>184</v>
      </c>
      <c r="V955" s="106">
        <v>0</v>
      </c>
      <c r="W955" s="94">
        <v>0</v>
      </c>
      <c r="X955" s="94"/>
      <c r="Y955" s="94"/>
      <c r="Z955" s="94"/>
      <c r="AA955" s="100"/>
      <c r="AB955" s="99" t="s">
        <v>45</v>
      </c>
    </row>
    <row r="956" spans="1:28" ht="16">
      <c r="A956" s="9">
        <v>2</v>
      </c>
      <c r="B956" s="9">
        <v>1</v>
      </c>
      <c r="C956" s="9">
        <v>1</v>
      </c>
      <c r="D956" s="9" t="str">
        <f t="shared" si="100"/>
        <v>Dynan_E6_7961_377_19C</v>
      </c>
      <c r="E956" s="9" t="str">
        <f t="shared" si="101"/>
        <v>Dynan_E6_7961_377_19C_Lung_Block</v>
      </c>
      <c r="F956" s="282">
        <f t="shared" si="99"/>
        <v>15</v>
      </c>
      <c r="G956" s="227">
        <v>1</v>
      </c>
      <c r="H956" s="94" t="s">
        <v>239</v>
      </c>
      <c r="I956" s="92" t="s">
        <v>269</v>
      </c>
      <c r="J956" s="93">
        <v>7961</v>
      </c>
      <c r="K956" s="94" t="s">
        <v>241</v>
      </c>
      <c r="L956" s="92">
        <v>377</v>
      </c>
      <c r="M956" s="92" t="s">
        <v>248</v>
      </c>
      <c r="N956" s="95">
        <v>0.75</v>
      </c>
      <c r="O956" s="92" t="s">
        <v>39</v>
      </c>
      <c r="P956" s="92" t="s">
        <v>63</v>
      </c>
      <c r="Q956" s="96">
        <v>43606</v>
      </c>
      <c r="R956" s="97">
        <v>43771</v>
      </c>
      <c r="S956" s="98">
        <v>44320</v>
      </c>
      <c r="T956" s="106">
        <f t="shared" si="102"/>
        <v>549</v>
      </c>
      <c r="U956" s="106" t="s">
        <v>184</v>
      </c>
      <c r="V956" s="106">
        <v>0</v>
      </c>
      <c r="W956" s="94">
        <v>0</v>
      </c>
      <c r="X956" s="94"/>
      <c r="Y956" s="94"/>
      <c r="Z956" s="94"/>
      <c r="AA956" s="100"/>
      <c r="AB956" s="99" t="s">
        <v>45</v>
      </c>
    </row>
    <row r="957" spans="1:28" ht="16">
      <c r="A957" s="9">
        <v>2</v>
      </c>
      <c r="B957" s="9">
        <v>1</v>
      </c>
      <c r="C957" s="9">
        <v>1</v>
      </c>
      <c r="D957" s="9" t="str">
        <f t="shared" si="100"/>
        <v>Dynan_E6_7962_393_19C</v>
      </c>
      <c r="E957" s="9" t="str">
        <f t="shared" si="101"/>
        <v>Dynan_E6_7962_393_19C_Lung_Block</v>
      </c>
      <c r="F957" s="282">
        <f t="shared" si="99"/>
        <v>16</v>
      </c>
      <c r="G957" s="227">
        <v>1</v>
      </c>
      <c r="H957" s="94" t="s">
        <v>239</v>
      </c>
      <c r="I957" s="92" t="s">
        <v>269</v>
      </c>
      <c r="J957" s="93">
        <v>7962</v>
      </c>
      <c r="K957" s="94" t="s">
        <v>241</v>
      </c>
      <c r="L957" s="92">
        <v>393</v>
      </c>
      <c r="M957" s="92" t="s">
        <v>248</v>
      </c>
      <c r="N957" s="95">
        <v>0.75</v>
      </c>
      <c r="O957" s="92" t="s">
        <v>39</v>
      </c>
      <c r="P957" s="92" t="s">
        <v>63</v>
      </c>
      <c r="Q957" s="96">
        <v>43606</v>
      </c>
      <c r="R957" s="97">
        <v>43771</v>
      </c>
      <c r="S957" s="98">
        <v>44322</v>
      </c>
      <c r="T957" s="106">
        <f t="shared" si="102"/>
        <v>551</v>
      </c>
      <c r="U957" s="106" t="s">
        <v>252</v>
      </c>
      <c r="V957" s="106">
        <v>0</v>
      </c>
      <c r="W957" s="94">
        <v>0</v>
      </c>
      <c r="X957" s="94"/>
      <c r="Y957" s="94"/>
      <c r="Z957" s="94"/>
      <c r="AA957" s="100"/>
      <c r="AB957" s="99" t="s">
        <v>45</v>
      </c>
    </row>
    <row r="958" spans="1:28" ht="18" customHeight="1">
      <c r="A958" s="9">
        <v>2</v>
      </c>
      <c r="B958" s="9">
        <v>1</v>
      </c>
      <c r="C958" s="9">
        <v>1</v>
      </c>
      <c r="D958" s="9" t="str">
        <f t="shared" si="100"/>
        <v>Dynan_E6_7963_394_19C</v>
      </c>
      <c r="E958" s="9" t="str">
        <f t="shared" si="101"/>
        <v>Dynan_E6_7963_394_19C_Lung_Block</v>
      </c>
      <c r="F958" s="282">
        <f t="shared" si="99"/>
        <v>17</v>
      </c>
      <c r="G958" s="227">
        <v>1</v>
      </c>
      <c r="H958" s="94" t="s">
        <v>239</v>
      </c>
      <c r="I958" s="92" t="s">
        <v>269</v>
      </c>
      <c r="J958" s="93">
        <v>7963</v>
      </c>
      <c r="K958" s="94" t="s">
        <v>241</v>
      </c>
      <c r="L958" s="92">
        <v>394</v>
      </c>
      <c r="M958" s="92" t="s">
        <v>248</v>
      </c>
      <c r="N958" s="95">
        <v>0.75</v>
      </c>
      <c r="O958" s="92" t="s">
        <v>39</v>
      </c>
      <c r="P958" s="92" t="s">
        <v>63</v>
      </c>
      <c r="Q958" s="96">
        <v>43606</v>
      </c>
      <c r="R958" s="97">
        <v>43771</v>
      </c>
      <c r="S958" s="98">
        <v>44322</v>
      </c>
      <c r="T958" s="106">
        <f t="shared" si="102"/>
        <v>551</v>
      </c>
      <c r="U958" s="106" t="s">
        <v>252</v>
      </c>
      <c r="V958" s="106">
        <v>0</v>
      </c>
      <c r="W958" s="94">
        <v>0</v>
      </c>
      <c r="X958" s="94"/>
      <c r="Y958" s="94"/>
      <c r="Z958" s="94"/>
      <c r="AA958" s="100"/>
      <c r="AB958" s="99" t="s">
        <v>45</v>
      </c>
    </row>
    <row r="959" spans="1:28" ht="16">
      <c r="A959" s="9">
        <v>2</v>
      </c>
      <c r="B959" s="9">
        <v>1</v>
      </c>
      <c r="C959" s="9">
        <v>1</v>
      </c>
      <c r="D959" s="9" t="str">
        <f t="shared" si="100"/>
        <v>Dynan_E6_7964_384_19C</v>
      </c>
      <c r="E959" s="9" t="str">
        <f t="shared" si="101"/>
        <v>Dynan_E6_7964_384_19C_Lung_Block</v>
      </c>
      <c r="F959" s="282">
        <f t="shared" si="99"/>
        <v>18</v>
      </c>
      <c r="G959" s="227">
        <v>1</v>
      </c>
      <c r="H959" s="94" t="s">
        <v>239</v>
      </c>
      <c r="I959" s="92" t="s">
        <v>269</v>
      </c>
      <c r="J959" s="93">
        <v>7964</v>
      </c>
      <c r="K959" s="94" t="s">
        <v>241</v>
      </c>
      <c r="L959" s="92">
        <v>384</v>
      </c>
      <c r="M959" s="92" t="s">
        <v>248</v>
      </c>
      <c r="N959" s="95">
        <v>0.75</v>
      </c>
      <c r="O959" s="92" t="s">
        <v>39</v>
      </c>
      <c r="P959" s="92" t="s">
        <v>63</v>
      </c>
      <c r="Q959" s="96">
        <v>43606</v>
      </c>
      <c r="R959" s="97">
        <v>43771</v>
      </c>
      <c r="S959" s="98">
        <v>44321</v>
      </c>
      <c r="T959" s="106">
        <f t="shared" si="102"/>
        <v>550</v>
      </c>
      <c r="U959" s="106" t="s">
        <v>184</v>
      </c>
      <c r="V959" s="106">
        <v>0</v>
      </c>
      <c r="W959" s="94">
        <v>0</v>
      </c>
      <c r="X959" s="94"/>
      <c r="Y959" s="94"/>
      <c r="Z959" s="94"/>
      <c r="AA959" s="100"/>
      <c r="AB959" s="99" t="s">
        <v>45</v>
      </c>
    </row>
    <row r="960" spans="1:28" ht="16">
      <c r="A960" s="9">
        <v>2</v>
      </c>
      <c r="B960" s="9">
        <v>1</v>
      </c>
      <c r="C960" s="9">
        <v>1</v>
      </c>
      <c r="D960" s="9" t="str">
        <f t="shared" si="100"/>
        <v>Dynan_E6_7966_394_19C</v>
      </c>
      <c r="E960" s="9" t="str">
        <f t="shared" si="101"/>
        <v>Dynan_E6_7966_394_19C_Lung_Block</v>
      </c>
      <c r="F960" s="282">
        <f t="shared" si="99"/>
        <v>19</v>
      </c>
      <c r="G960" s="227">
        <v>1</v>
      </c>
      <c r="H960" s="94" t="s">
        <v>239</v>
      </c>
      <c r="I960" s="92" t="s">
        <v>269</v>
      </c>
      <c r="J960" s="93">
        <v>7966</v>
      </c>
      <c r="K960" s="94" t="s">
        <v>241</v>
      </c>
      <c r="L960" s="92">
        <v>394</v>
      </c>
      <c r="M960" s="92" t="s">
        <v>248</v>
      </c>
      <c r="N960" s="95">
        <v>0.75</v>
      </c>
      <c r="O960" s="92" t="s">
        <v>39</v>
      </c>
      <c r="P960" s="92" t="s">
        <v>63</v>
      </c>
      <c r="Q960" s="96">
        <v>43606</v>
      </c>
      <c r="R960" s="97">
        <v>43771</v>
      </c>
      <c r="S960" s="98">
        <v>44322</v>
      </c>
      <c r="T960" s="106">
        <f t="shared" si="102"/>
        <v>551</v>
      </c>
      <c r="U960" s="106" t="s">
        <v>252</v>
      </c>
      <c r="V960" s="106">
        <v>0</v>
      </c>
      <c r="W960" s="94">
        <v>0</v>
      </c>
      <c r="X960" s="94"/>
      <c r="Y960" s="94"/>
      <c r="Z960" s="94"/>
      <c r="AA960" s="100"/>
      <c r="AB960" s="99" t="s">
        <v>45</v>
      </c>
    </row>
    <row r="961" spans="1:28" ht="16">
      <c r="A961" s="9">
        <v>2</v>
      </c>
      <c r="B961" s="9">
        <v>1</v>
      </c>
      <c r="C961" s="9">
        <v>1</v>
      </c>
      <c r="D961" s="9" t="str">
        <f t="shared" si="100"/>
        <v>Dynan_E6_7969_378_19C</v>
      </c>
      <c r="E961" s="9" t="str">
        <f t="shared" si="101"/>
        <v>Dynan_E6_7969_378_19C_Lung_Block</v>
      </c>
      <c r="F961" s="282">
        <f t="shared" si="99"/>
        <v>20</v>
      </c>
      <c r="G961" s="227">
        <v>1</v>
      </c>
      <c r="H961" s="94" t="s">
        <v>239</v>
      </c>
      <c r="I961" s="92" t="s">
        <v>269</v>
      </c>
      <c r="J961" s="93">
        <v>7969</v>
      </c>
      <c r="K961" s="94" t="s">
        <v>241</v>
      </c>
      <c r="L961" s="92">
        <v>378</v>
      </c>
      <c r="M961" s="92" t="s">
        <v>248</v>
      </c>
      <c r="N961" s="95">
        <v>0.75</v>
      </c>
      <c r="O961" s="92" t="s">
        <v>39</v>
      </c>
      <c r="P961" s="92" t="s">
        <v>63</v>
      </c>
      <c r="Q961" s="96">
        <v>43606</v>
      </c>
      <c r="R961" s="97">
        <v>43771</v>
      </c>
      <c r="S961" s="98">
        <v>44314</v>
      </c>
      <c r="T961" s="106">
        <f t="shared" si="102"/>
        <v>543</v>
      </c>
      <c r="U961" s="106" t="s">
        <v>184</v>
      </c>
      <c r="V961" s="106">
        <v>0</v>
      </c>
      <c r="W961" s="94">
        <v>0</v>
      </c>
      <c r="X961" s="94"/>
      <c r="Y961" s="94"/>
      <c r="Z961" s="94">
        <v>1</v>
      </c>
      <c r="AA961" s="100" t="s">
        <v>274</v>
      </c>
      <c r="AB961" s="99" t="s">
        <v>45</v>
      </c>
    </row>
    <row r="962" spans="1:28" ht="16">
      <c r="A962" s="9">
        <v>2</v>
      </c>
      <c r="B962" s="9">
        <v>1</v>
      </c>
      <c r="C962" s="9">
        <v>1</v>
      </c>
      <c r="D962" s="9" t="str">
        <f t="shared" si="100"/>
        <v>Dynan_E6_7970_394_19C</v>
      </c>
      <c r="E962" s="9" t="str">
        <f t="shared" si="101"/>
        <v>Dynan_E6_7970_394_19C_Lung_Block</v>
      </c>
      <c r="F962" s="282">
        <f t="shared" si="99"/>
        <v>21</v>
      </c>
      <c r="G962" s="227">
        <v>1</v>
      </c>
      <c r="H962" s="94" t="s">
        <v>239</v>
      </c>
      <c r="I962" s="92" t="s">
        <v>269</v>
      </c>
      <c r="J962" s="93">
        <v>7970</v>
      </c>
      <c r="K962" s="94" t="s">
        <v>241</v>
      </c>
      <c r="L962" s="92">
        <v>394</v>
      </c>
      <c r="M962" s="92" t="s">
        <v>248</v>
      </c>
      <c r="N962" s="95">
        <v>0.75</v>
      </c>
      <c r="O962" s="92" t="s">
        <v>39</v>
      </c>
      <c r="P962" s="92" t="s">
        <v>63</v>
      </c>
      <c r="Q962" s="96">
        <v>43606</v>
      </c>
      <c r="R962" s="97">
        <v>43771</v>
      </c>
      <c r="S962" s="98">
        <v>44322</v>
      </c>
      <c r="T962" s="106">
        <f t="shared" si="102"/>
        <v>551</v>
      </c>
      <c r="U962" s="106" t="s">
        <v>252</v>
      </c>
      <c r="V962" s="106">
        <v>0</v>
      </c>
      <c r="W962" s="94">
        <v>0</v>
      </c>
      <c r="X962" s="94"/>
      <c r="Y962" s="94"/>
      <c r="Z962" s="94"/>
      <c r="AA962" s="100"/>
      <c r="AB962" s="99" t="s">
        <v>45</v>
      </c>
    </row>
    <row r="963" spans="1:28" ht="16">
      <c r="A963" s="9">
        <v>2</v>
      </c>
      <c r="B963" s="9">
        <v>1</v>
      </c>
      <c r="C963" s="9">
        <v>1</v>
      </c>
      <c r="D963" s="9" t="str">
        <f t="shared" si="100"/>
        <v>Dynan_E6_7980_383_19C</v>
      </c>
      <c r="E963" s="9" t="str">
        <f t="shared" si="101"/>
        <v>Dynan_E6_7980_383_19C_Lung_Block</v>
      </c>
      <c r="F963" s="282">
        <f t="shared" si="99"/>
        <v>22</v>
      </c>
      <c r="G963" s="227">
        <v>1</v>
      </c>
      <c r="H963" s="94" t="s">
        <v>239</v>
      </c>
      <c r="I963" s="92" t="s">
        <v>269</v>
      </c>
      <c r="J963" s="93">
        <v>7980</v>
      </c>
      <c r="K963" s="94" t="s">
        <v>241</v>
      </c>
      <c r="L963" s="92">
        <v>383</v>
      </c>
      <c r="M963" s="92" t="s">
        <v>248</v>
      </c>
      <c r="N963" s="95">
        <v>0.75</v>
      </c>
      <c r="O963" s="92" t="s">
        <v>39</v>
      </c>
      <c r="P963" s="92" t="s">
        <v>63</v>
      </c>
      <c r="Q963" s="96">
        <v>43606</v>
      </c>
      <c r="R963" s="97">
        <v>43771</v>
      </c>
      <c r="S963" s="98">
        <v>44321</v>
      </c>
      <c r="T963" s="106">
        <f t="shared" si="102"/>
        <v>550</v>
      </c>
      <c r="U963" s="106" t="s">
        <v>184</v>
      </c>
      <c r="V963" s="106">
        <v>0</v>
      </c>
      <c r="W963" s="94">
        <v>0</v>
      </c>
      <c r="X963" s="94"/>
      <c r="Y963" s="94"/>
      <c r="Z963" s="94"/>
      <c r="AA963" s="100"/>
      <c r="AB963" s="99" t="s">
        <v>45</v>
      </c>
    </row>
    <row r="964" spans="1:28" ht="16">
      <c r="A964" s="9">
        <v>2</v>
      </c>
      <c r="B964" s="9">
        <v>1</v>
      </c>
      <c r="C964" s="9">
        <v>1</v>
      </c>
      <c r="D964" s="9" t="str">
        <f t="shared" si="100"/>
        <v>Dynan_E6_7983_383_19C</v>
      </c>
      <c r="E964" s="9" t="str">
        <f t="shared" si="101"/>
        <v>Dynan_E6_7983_383_19C_Lung_Block</v>
      </c>
      <c r="F964" s="282">
        <f t="shared" si="99"/>
        <v>23</v>
      </c>
      <c r="G964" s="227">
        <v>1</v>
      </c>
      <c r="H964" s="94" t="s">
        <v>239</v>
      </c>
      <c r="I964" s="92" t="s">
        <v>269</v>
      </c>
      <c r="J964" s="93">
        <v>7983</v>
      </c>
      <c r="K964" s="94" t="s">
        <v>241</v>
      </c>
      <c r="L964" s="92">
        <v>383</v>
      </c>
      <c r="M964" s="92" t="s">
        <v>248</v>
      </c>
      <c r="N964" s="95">
        <v>0.75</v>
      </c>
      <c r="O964" s="92" t="s">
        <v>39</v>
      </c>
      <c r="P964" s="92" t="s">
        <v>63</v>
      </c>
      <c r="Q964" s="96">
        <v>43606</v>
      </c>
      <c r="R964" s="97">
        <v>43771</v>
      </c>
      <c r="S964" s="98">
        <v>44321</v>
      </c>
      <c r="T964" s="106">
        <f t="shared" si="102"/>
        <v>550</v>
      </c>
      <c r="U964" s="106" t="s">
        <v>184</v>
      </c>
      <c r="V964" s="106">
        <v>0</v>
      </c>
      <c r="W964" s="94">
        <v>0</v>
      </c>
      <c r="X964" s="94"/>
      <c r="Y964" s="94"/>
      <c r="Z964" s="94"/>
      <c r="AA964" s="100"/>
      <c r="AB964" s="99" t="s">
        <v>45</v>
      </c>
    </row>
    <row r="965" spans="1:28" ht="16">
      <c r="A965" s="9">
        <v>2</v>
      </c>
      <c r="B965" s="9">
        <v>1</v>
      </c>
      <c r="C965" s="9">
        <v>1</v>
      </c>
      <c r="D965" s="9" t="str">
        <f t="shared" si="100"/>
        <v>Dynan_E6_7985_387_19C</v>
      </c>
      <c r="E965" s="9" t="str">
        <f t="shared" si="101"/>
        <v>Dynan_E6_7985_387_19C_Lung_Block</v>
      </c>
      <c r="F965" s="282">
        <f t="shared" si="99"/>
        <v>24</v>
      </c>
      <c r="G965" s="227">
        <v>1</v>
      </c>
      <c r="H965" s="94" t="s">
        <v>239</v>
      </c>
      <c r="I965" s="92" t="s">
        <v>269</v>
      </c>
      <c r="J965" s="93">
        <v>7985</v>
      </c>
      <c r="K965" s="94" t="s">
        <v>241</v>
      </c>
      <c r="L965" s="92">
        <v>387</v>
      </c>
      <c r="M965" s="92" t="s">
        <v>248</v>
      </c>
      <c r="N965" s="95">
        <v>0.75</v>
      </c>
      <c r="O965" s="92" t="s">
        <v>39</v>
      </c>
      <c r="P965" s="92" t="s">
        <v>63</v>
      </c>
      <c r="Q965" s="96">
        <v>43606</v>
      </c>
      <c r="R965" s="97">
        <v>43771</v>
      </c>
      <c r="S965" s="98">
        <v>44321</v>
      </c>
      <c r="T965" s="106">
        <f t="shared" si="102"/>
        <v>550</v>
      </c>
      <c r="U965" s="106" t="s">
        <v>184</v>
      </c>
      <c r="V965" s="106">
        <v>0</v>
      </c>
      <c r="W965" s="94">
        <v>0</v>
      </c>
      <c r="X965" s="94"/>
      <c r="Y965" s="94"/>
      <c r="Z965" s="94"/>
      <c r="AA965" s="100"/>
      <c r="AB965" s="99" t="s">
        <v>45</v>
      </c>
    </row>
    <row r="966" spans="1:28" ht="16">
      <c r="A966" s="9">
        <v>2</v>
      </c>
      <c r="B966" s="9">
        <v>1</v>
      </c>
      <c r="C966" s="9">
        <v>1</v>
      </c>
      <c r="D966" s="9" t="str">
        <f t="shared" si="100"/>
        <v>Dynan_E6_7993_384_19C</v>
      </c>
      <c r="E966" s="9" t="str">
        <f t="shared" si="101"/>
        <v>Dynan_E6_7993_384_19C_Lung_Block</v>
      </c>
      <c r="F966" s="282">
        <f t="shared" si="99"/>
        <v>25</v>
      </c>
      <c r="G966" s="227">
        <v>1</v>
      </c>
      <c r="H966" s="94" t="s">
        <v>239</v>
      </c>
      <c r="I966" s="92" t="s">
        <v>269</v>
      </c>
      <c r="J966" s="93">
        <v>7993</v>
      </c>
      <c r="K966" s="94" t="s">
        <v>241</v>
      </c>
      <c r="L966" s="92">
        <v>384</v>
      </c>
      <c r="M966" s="92" t="s">
        <v>248</v>
      </c>
      <c r="N966" s="95">
        <v>0.75</v>
      </c>
      <c r="O966" s="92" t="s">
        <v>39</v>
      </c>
      <c r="P966" s="92" t="s">
        <v>63</v>
      </c>
      <c r="Q966" s="96">
        <v>43606</v>
      </c>
      <c r="R966" s="97">
        <v>43771</v>
      </c>
      <c r="S966" s="98">
        <v>44321</v>
      </c>
      <c r="T966" s="106">
        <f t="shared" si="102"/>
        <v>550</v>
      </c>
      <c r="U966" s="106" t="s">
        <v>184</v>
      </c>
      <c r="V966" s="106">
        <v>0</v>
      </c>
      <c r="W966" s="94">
        <v>0</v>
      </c>
      <c r="X966" s="94"/>
      <c r="Y966" s="94"/>
      <c r="Z966" s="94"/>
      <c r="AA966" s="100"/>
      <c r="AB966" s="99" t="s">
        <v>45</v>
      </c>
    </row>
    <row r="967" spans="1:28" ht="16">
      <c r="A967" s="150"/>
      <c r="B967" s="150"/>
      <c r="C967" s="150"/>
      <c r="D967" s="150"/>
      <c r="E967" s="150"/>
      <c r="F967" s="282"/>
      <c r="G967" s="227"/>
      <c r="H967" s="9"/>
      <c r="I967" s="31"/>
      <c r="J967" s="32"/>
      <c r="K967" s="9"/>
      <c r="L967" s="31"/>
      <c r="M967" s="31"/>
      <c r="N967" s="39"/>
      <c r="O967" s="31"/>
      <c r="P967" s="31"/>
      <c r="Q967" s="38"/>
      <c r="R967" s="36"/>
      <c r="S967" s="12"/>
      <c r="T967" s="79"/>
      <c r="U967" s="79"/>
      <c r="V967" s="129" t="s">
        <v>281</v>
      </c>
      <c r="W967" s="132">
        <f>SUM(W817:W966)</f>
        <v>6</v>
      </c>
      <c r="X967" s="132">
        <f>SUM(X817:X966)</f>
        <v>5</v>
      </c>
      <c r="Y967" s="132">
        <f>SUM(Y817:Y966)</f>
        <v>1</v>
      </c>
      <c r="Z967" s="132">
        <f>SUM(Z817:Z966)</f>
        <v>14</v>
      </c>
      <c r="AA967" s="6"/>
      <c r="AB967" s="37"/>
    </row>
    <row r="968" spans="1:28" ht="16">
      <c r="A968" s="150"/>
      <c r="B968" s="150"/>
      <c r="C968" s="150"/>
      <c r="D968" s="150"/>
      <c r="E968" s="150"/>
      <c r="F968" s="282"/>
      <c r="G968" s="227"/>
      <c r="H968" s="9"/>
      <c r="I968" s="31"/>
      <c r="J968" s="32"/>
      <c r="K968" s="9"/>
      <c r="L968" s="31"/>
      <c r="M968" s="31"/>
      <c r="N968" s="39"/>
      <c r="O968" s="31"/>
      <c r="P968" s="31"/>
      <c r="Q968" s="38"/>
      <c r="R968" s="36"/>
      <c r="S968" s="12"/>
      <c r="T968" s="79"/>
      <c r="U968" s="79"/>
      <c r="V968" s="129" t="s">
        <v>98</v>
      </c>
      <c r="W968" s="132">
        <f>614-465+1</f>
        <v>150</v>
      </c>
      <c r="X968" s="132"/>
      <c r="Y968" s="132"/>
      <c r="Z968" s="132">
        <f>W968</f>
        <v>150</v>
      </c>
      <c r="AA968" s="6"/>
      <c r="AB968" s="37"/>
    </row>
    <row r="969" spans="1:28" ht="16">
      <c r="A969" s="150"/>
      <c r="B969" s="150"/>
      <c r="C969" s="150"/>
      <c r="D969" s="150"/>
      <c r="E969" s="150"/>
      <c r="F969" s="282"/>
      <c r="G969" s="227"/>
      <c r="H969" s="9"/>
      <c r="I969" s="31"/>
      <c r="J969" s="32"/>
      <c r="K969" s="9"/>
      <c r="L969" s="31"/>
      <c r="M969" s="31"/>
      <c r="N969" s="39"/>
      <c r="O969" s="31"/>
      <c r="P969" s="31"/>
      <c r="Q969" s="38"/>
      <c r="R969" s="36"/>
      <c r="S969" s="12"/>
      <c r="T969" s="79"/>
      <c r="U969" s="79"/>
      <c r="V969" s="129" t="s">
        <v>99</v>
      </c>
      <c r="W969" s="134">
        <f>W967/W968</f>
        <v>0.04</v>
      </c>
      <c r="X969" s="132"/>
      <c r="Y969" s="132"/>
      <c r="Z969" s="134">
        <f>Z967/Z968</f>
        <v>9.3333333333333338E-2</v>
      </c>
      <c r="AA969" s="6"/>
      <c r="AB969" s="37"/>
    </row>
    <row r="970" spans="1:28" ht="16">
      <c r="A970" s="150"/>
      <c r="B970" s="150"/>
      <c r="C970" s="150"/>
      <c r="D970" s="150"/>
      <c r="E970" s="150"/>
      <c r="F970" s="282"/>
      <c r="G970" s="227">
        <v>2</v>
      </c>
      <c r="H970" s="89" t="s">
        <v>282</v>
      </c>
      <c r="I970" s="169"/>
      <c r="J970" s="170"/>
      <c r="K970" s="9"/>
      <c r="L970" s="169"/>
      <c r="M970" s="169"/>
      <c r="N970" s="171"/>
      <c r="O970" s="169"/>
      <c r="P970" s="169"/>
      <c r="Q970" s="172"/>
      <c r="R970" s="173"/>
      <c r="S970" s="153"/>
      <c r="T970" s="161"/>
      <c r="U970" s="161"/>
      <c r="V970" s="161"/>
      <c r="W970" s="169"/>
      <c r="X970" s="169"/>
      <c r="Y970" s="169"/>
      <c r="Z970" s="169"/>
      <c r="AA970" s="174"/>
      <c r="AB970" s="150"/>
    </row>
    <row r="971" spans="1:28" ht="16">
      <c r="A971" s="9">
        <v>2</v>
      </c>
      <c r="B971" s="9">
        <v>1</v>
      </c>
      <c r="C971" s="9">
        <v>1</v>
      </c>
      <c r="D971" s="9" t="str">
        <f>"Dynan_"&amp;I971&amp;"_"&amp;J971&amp;"_"&amp;L971&amp;"_"&amp;K971</f>
        <v>Dynan_E6_369.2_369_19C</v>
      </c>
      <c r="E971" s="9" t="str">
        <f>D971&amp;"_Lung_Block"</f>
        <v>Dynan_E6_369.2_369_19C_Lung_Block</v>
      </c>
      <c r="F971" s="282">
        <f>F966+1</f>
        <v>26</v>
      </c>
      <c r="G971" s="227">
        <v>2</v>
      </c>
      <c r="H971" s="94" t="s">
        <v>239</v>
      </c>
      <c r="I971" s="101" t="s">
        <v>269</v>
      </c>
      <c r="J971" s="101">
        <v>369.2</v>
      </c>
      <c r="K971" s="94" t="s">
        <v>241</v>
      </c>
      <c r="L971" s="101">
        <v>369</v>
      </c>
      <c r="M971" s="101" t="s">
        <v>248</v>
      </c>
      <c r="N971" s="163">
        <v>0.75</v>
      </c>
      <c r="O971" s="101" t="s">
        <v>39</v>
      </c>
      <c r="P971" s="101" t="s">
        <v>63</v>
      </c>
      <c r="Q971" s="164">
        <v>43606</v>
      </c>
      <c r="R971" s="165">
        <v>43771</v>
      </c>
      <c r="S971" s="166">
        <v>44320</v>
      </c>
      <c r="T971" s="107">
        <f t="shared" ref="T971:T978" si="103">S971-R971</f>
        <v>549</v>
      </c>
      <c r="U971" s="107">
        <v>0</v>
      </c>
      <c r="V971" s="107">
        <v>0</v>
      </c>
      <c r="W971" s="101"/>
      <c r="X971" s="101"/>
      <c r="Y971" s="101"/>
      <c r="Z971" s="101"/>
      <c r="AA971" s="175" t="s">
        <v>102</v>
      </c>
      <c r="AB971" s="162"/>
    </row>
    <row r="972" spans="1:28" ht="16">
      <c r="A972" s="9">
        <v>2</v>
      </c>
      <c r="B972" s="9">
        <v>1</v>
      </c>
      <c r="C972" s="9">
        <v>1</v>
      </c>
      <c r="D972" s="9" t="str">
        <f>"Dynan_"&amp;I972&amp;"_"&amp;J972&amp;"_"&amp;L972&amp;"_"&amp;K972</f>
        <v>Dynan_E6_369.3_369_19C</v>
      </c>
      <c r="E972" s="9" t="str">
        <f>D972&amp;"_Lung_Block"</f>
        <v>Dynan_E6_369.3_369_19C_Lung_Block</v>
      </c>
      <c r="F972" s="282">
        <f>F971+1</f>
        <v>27</v>
      </c>
      <c r="G972" s="227">
        <v>2</v>
      </c>
      <c r="H972" s="94" t="s">
        <v>239</v>
      </c>
      <c r="I972" s="101" t="s">
        <v>269</v>
      </c>
      <c r="J972" s="101">
        <v>369.3</v>
      </c>
      <c r="K972" s="94" t="s">
        <v>241</v>
      </c>
      <c r="L972" s="101">
        <v>369</v>
      </c>
      <c r="M972" s="101" t="s">
        <v>248</v>
      </c>
      <c r="N972" s="163">
        <v>0.75</v>
      </c>
      <c r="O972" s="101" t="s">
        <v>39</v>
      </c>
      <c r="P972" s="101" t="s">
        <v>63</v>
      </c>
      <c r="Q972" s="164">
        <v>43606</v>
      </c>
      <c r="R972" s="165">
        <v>43771</v>
      </c>
      <c r="S972" s="166">
        <v>44320</v>
      </c>
      <c r="T972" s="107">
        <f t="shared" si="103"/>
        <v>549</v>
      </c>
      <c r="U972" s="107">
        <v>0</v>
      </c>
      <c r="V972" s="107">
        <v>0</v>
      </c>
      <c r="W972" s="101"/>
      <c r="X972" s="101"/>
      <c r="Y972" s="101"/>
      <c r="Z972" s="101"/>
      <c r="AA972" s="175" t="s">
        <v>102</v>
      </c>
      <c r="AB972" s="162"/>
    </row>
    <row r="973" spans="1:28" s="437" customFormat="1" ht="16" hidden="1">
      <c r="A973" s="425" t="s">
        <v>58</v>
      </c>
      <c r="B973" s="425" t="s">
        <v>58</v>
      </c>
      <c r="C973" s="425" t="s">
        <v>58</v>
      </c>
      <c r="D973" s="426"/>
      <c r="E973" s="426"/>
      <c r="F973" s="760">
        <v>3</v>
      </c>
      <c r="G973" s="428">
        <v>2</v>
      </c>
      <c r="H973" s="425" t="s">
        <v>239</v>
      </c>
      <c r="I973" s="471" t="s">
        <v>269</v>
      </c>
      <c r="J973" s="471">
        <v>370.2</v>
      </c>
      <c r="K973" s="425" t="s">
        <v>241</v>
      </c>
      <c r="L973" s="471">
        <v>370</v>
      </c>
      <c r="M973" s="471" t="s">
        <v>248</v>
      </c>
      <c r="N973" s="472">
        <v>0.75</v>
      </c>
      <c r="O973" s="471" t="s">
        <v>39</v>
      </c>
      <c r="P973" s="471" t="s">
        <v>63</v>
      </c>
      <c r="Q973" s="473">
        <v>43606</v>
      </c>
      <c r="R973" s="474">
        <v>43771</v>
      </c>
      <c r="S973" s="447">
        <v>44315</v>
      </c>
      <c r="T973" s="450">
        <f t="shared" si="103"/>
        <v>544</v>
      </c>
      <c r="U973" s="450">
        <v>0</v>
      </c>
      <c r="V973" s="450">
        <v>0</v>
      </c>
      <c r="W973" s="471"/>
      <c r="X973" s="471"/>
      <c r="Y973" s="471"/>
      <c r="Z973" s="471"/>
      <c r="AA973" s="475" t="s">
        <v>102</v>
      </c>
      <c r="AB973" s="426"/>
    </row>
    <row r="974" spans="1:28" s="437" customFormat="1" ht="16" hidden="1">
      <c r="A974" s="425" t="s">
        <v>58</v>
      </c>
      <c r="B974" s="425" t="s">
        <v>58</v>
      </c>
      <c r="C974" s="425" t="s">
        <v>58</v>
      </c>
      <c r="D974" s="426"/>
      <c r="E974" s="426"/>
      <c r="F974" s="760">
        <v>4</v>
      </c>
      <c r="G974" s="428">
        <v>2</v>
      </c>
      <c r="H974" s="425" t="s">
        <v>239</v>
      </c>
      <c r="I974" s="471" t="s">
        <v>269</v>
      </c>
      <c r="J974" s="471">
        <v>370.3</v>
      </c>
      <c r="K974" s="425" t="s">
        <v>241</v>
      </c>
      <c r="L974" s="471">
        <v>370</v>
      </c>
      <c r="M974" s="471" t="s">
        <v>248</v>
      </c>
      <c r="N974" s="472">
        <v>0.75</v>
      </c>
      <c r="O974" s="471" t="s">
        <v>39</v>
      </c>
      <c r="P974" s="471" t="s">
        <v>63</v>
      </c>
      <c r="Q974" s="473">
        <v>43606</v>
      </c>
      <c r="R974" s="474">
        <v>43771</v>
      </c>
      <c r="S974" s="447">
        <v>44315</v>
      </c>
      <c r="T974" s="450">
        <f t="shared" si="103"/>
        <v>544</v>
      </c>
      <c r="U974" s="450">
        <v>0</v>
      </c>
      <c r="V974" s="450">
        <v>0</v>
      </c>
      <c r="W974" s="471"/>
      <c r="X974" s="471"/>
      <c r="Y974" s="471"/>
      <c r="Z974" s="471"/>
      <c r="AA974" s="475" t="s">
        <v>102</v>
      </c>
      <c r="AB974" s="426"/>
    </row>
    <row r="975" spans="1:28" s="437" customFormat="1" ht="16" hidden="1">
      <c r="A975" s="425" t="s">
        <v>58</v>
      </c>
      <c r="B975" s="425" t="s">
        <v>58</v>
      </c>
      <c r="C975" s="425" t="s">
        <v>58</v>
      </c>
      <c r="D975" s="426"/>
      <c r="E975" s="426"/>
      <c r="F975" s="760">
        <v>5</v>
      </c>
      <c r="G975" s="428">
        <v>2</v>
      </c>
      <c r="H975" s="425" t="s">
        <v>239</v>
      </c>
      <c r="I975" s="471" t="s">
        <v>269</v>
      </c>
      <c r="J975" s="457">
        <v>391.1</v>
      </c>
      <c r="K975" s="425" t="s">
        <v>241</v>
      </c>
      <c r="L975" s="471">
        <v>391</v>
      </c>
      <c r="M975" s="471" t="s">
        <v>248</v>
      </c>
      <c r="N975" s="472">
        <v>0.75</v>
      </c>
      <c r="O975" s="471" t="s">
        <v>39</v>
      </c>
      <c r="P975" s="471" t="s">
        <v>63</v>
      </c>
      <c r="Q975" s="473">
        <v>43606</v>
      </c>
      <c r="R975" s="474">
        <v>43771</v>
      </c>
      <c r="S975" s="447">
        <v>44322</v>
      </c>
      <c r="T975" s="450">
        <f t="shared" si="103"/>
        <v>551</v>
      </c>
      <c r="U975" s="450">
        <v>0</v>
      </c>
      <c r="V975" s="450">
        <v>0</v>
      </c>
      <c r="W975" s="471"/>
      <c r="X975" s="471"/>
      <c r="Y975" s="471"/>
      <c r="Z975" s="471"/>
      <c r="AA975" s="475" t="s">
        <v>102</v>
      </c>
      <c r="AB975" s="426"/>
    </row>
    <row r="976" spans="1:28" s="437" customFormat="1" ht="16" hidden="1">
      <c r="A976" s="425" t="s">
        <v>58</v>
      </c>
      <c r="B976" s="425" t="s">
        <v>58</v>
      </c>
      <c r="C976" s="425" t="s">
        <v>58</v>
      </c>
      <c r="D976" s="426"/>
      <c r="E976" s="426"/>
      <c r="F976" s="760">
        <v>6</v>
      </c>
      <c r="G976" s="428">
        <v>2</v>
      </c>
      <c r="H976" s="425" t="s">
        <v>239</v>
      </c>
      <c r="I976" s="471" t="s">
        <v>269</v>
      </c>
      <c r="J976" s="471">
        <v>392.3</v>
      </c>
      <c r="K976" s="425" t="s">
        <v>241</v>
      </c>
      <c r="L976" s="471">
        <v>392</v>
      </c>
      <c r="M976" s="471" t="s">
        <v>248</v>
      </c>
      <c r="N976" s="472">
        <v>0.75</v>
      </c>
      <c r="O976" s="471" t="s">
        <v>39</v>
      </c>
      <c r="P976" s="471" t="s">
        <v>63</v>
      </c>
      <c r="Q976" s="473">
        <v>43606</v>
      </c>
      <c r="R976" s="474">
        <v>43771</v>
      </c>
      <c r="S976" s="447">
        <v>44322</v>
      </c>
      <c r="T976" s="450">
        <f t="shared" si="103"/>
        <v>551</v>
      </c>
      <c r="U976" s="450">
        <v>0</v>
      </c>
      <c r="V976" s="450">
        <v>0</v>
      </c>
      <c r="W976" s="471"/>
      <c r="X976" s="471"/>
      <c r="Y976" s="471"/>
      <c r="Z976" s="471"/>
      <c r="AA976" s="475" t="s">
        <v>102</v>
      </c>
      <c r="AB976" s="426"/>
    </row>
    <row r="977" spans="1:28" s="437" customFormat="1" ht="16" hidden="1">
      <c r="A977" s="425" t="s">
        <v>58</v>
      </c>
      <c r="B977" s="425" t="s">
        <v>58</v>
      </c>
      <c r="C977" s="425" t="s">
        <v>58</v>
      </c>
      <c r="D977" s="426"/>
      <c r="E977" s="426"/>
      <c r="F977" s="760">
        <v>7</v>
      </c>
      <c r="G977" s="428">
        <v>2</v>
      </c>
      <c r="H977" s="425" t="s">
        <v>239</v>
      </c>
      <c r="I977" s="471" t="s">
        <v>269</v>
      </c>
      <c r="J977" s="471">
        <v>403.3</v>
      </c>
      <c r="K977" s="425" t="s">
        <v>241</v>
      </c>
      <c r="L977" s="471">
        <v>403</v>
      </c>
      <c r="M977" s="471" t="s">
        <v>248</v>
      </c>
      <c r="N977" s="472">
        <v>0.75</v>
      </c>
      <c r="O977" s="471" t="s">
        <v>39</v>
      </c>
      <c r="P977" s="471" t="s">
        <v>63</v>
      </c>
      <c r="Q977" s="473">
        <v>43606</v>
      </c>
      <c r="R977" s="474">
        <v>43771</v>
      </c>
      <c r="S977" s="447">
        <v>44323</v>
      </c>
      <c r="T977" s="450">
        <f t="shared" si="103"/>
        <v>552</v>
      </c>
      <c r="U977" s="450">
        <v>0</v>
      </c>
      <c r="V977" s="450">
        <v>0</v>
      </c>
      <c r="W977" s="471"/>
      <c r="X977" s="471"/>
      <c r="Y977" s="471"/>
      <c r="Z977" s="471"/>
      <c r="AA977" s="464" t="s">
        <v>102</v>
      </c>
      <c r="AB977" s="426"/>
    </row>
    <row r="978" spans="1:28" s="437" customFormat="1" ht="16" hidden="1">
      <c r="A978" s="425" t="s">
        <v>58</v>
      </c>
      <c r="B978" s="425" t="s">
        <v>58</v>
      </c>
      <c r="C978" s="425" t="s">
        <v>58</v>
      </c>
      <c r="D978" s="426"/>
      <c r="E978" s="426"/>
      <c r="F978" s="760">
        <v>8</v>
      </c>
      <c r="G978" s="428">
        <v>2</v>
      </c>
      <c r="H978" s="425" t="s">
        <v>239</v>
      </c>
      <c r="I978" s="471" t="s">
        <v>269</v>
      </c>
      <c r="J978" s="471">
        <v>404.2</v>
      </c>
      <c r="K978" s="425" t="s">
        <v>241</v>
      </c>
      <c r="L978" s="471">
        <v>404</v>
      </c>
      <c r="M978" s="471" t="s">
        <v>248</v>
      </c>
      <c r="N978" s="472">
        <v>0.75</v>
      </c>
      <c r="O978" s="471" t="s">
        <v>39</v>
      </c>
      <c r="P978" s="471" t="s">
        <v>63</v>
      </c>
      <c r="Q978" s="473">
        <v>43606</v>
      </c>
      <c r="R978" s="474">
        <v>43771</v>
      </c>
      <c r="S978" s="447">
        <v>44323</v>
      </c>
      <c r="T978" s="450">
        <f t="shared" si="103"/>
        <v>552</v>
      </c>
      <c r="U978" s="450">
        <v>0</v>
      </c>
      <c r="V978" s="450">
        <v>0</v>
      </c>
      <c r="W978" s="471"/>
      <c r="X978" s="471"/>
      <c r="Y978" s="471"/>
      <c r="Z978" s="471"/>
      <c r="AA978" s="464" t="s">
        <v>102</v>
      </c>
      <c r="AB978" s="426"/>
    </row>
    <row r="979" spans="1:28" ht="16">
      <c r="A979" s="150"/>
      <c r="B979" s="150"/>
      <c r="C979" s="150"/>
      <c r="D979" s="150"/>
      <c r="E979" s="150"/>
      <c r="F979" s="282"/>
      <c r="G979" s="227"/>
      <c r="H979" s="9"/>
      <c r="I979" s="31"/>
      <c r="J979" s="32"/>
      <c r="K979" s="9"/>
      <c r="L979" s="31"/>
      <c r="M979" s="31"/>
      <c r="N979" s="39"/>
      <c r="O979" s="31"/>
      <c r="P979" s="31"/>
      <c r="Q979" s="38"/>
      <c r="R979" s="36"/>
      <c r="S979" s="12"/>
      <c r="T979" s="79"/>
      <c r="U979" s="79"/>
      <c r="V979" s="129" t="s">
        <v>98</v>
      </c>
      <c r="W979" s="226">
        <v>8</v>
      </c>
      <c r="X979" s="133"/>
      <c r="Y979" s="133"/>
      <c r="Z979" s="134"/>
      <c r="AA979" s="6"/>
      <c r="AB979" s="37"/>
    </row>
    <row r="980" spans="1:28" ht="16">
      <c r="A980" s="150"/>
      <c r="B980" s="150"/>
      <c r="C980" s="150"/>
      <c r="D980" s="150"/>
      <c r="E980" s="150"/>
      <c r="F980" s="282"/>
      <c r="G980" s="227"/>
      <c r="H980" s="9"/>
      <c r="I980" s="31"/>
      <c r="J980" s="32"/>
      <c r="K980" s="9"/>
      <c r="L980" s="31"/>
      <c r="M980" s="31"/>
      <c r="N980" s="39"/>
      <c r="O980" s="31"/>
      <c r="P980" s="31"/>
      <c r="Q980" s="38"/>
      <c r="R980" s="36"/>
      <c r="S980" s="12"/>
      <c r="T980" s="79"/>
      <c r="U980" s="79"/>
      <c r="V980" s="150"/>
      <c r="W980" s="150"/>
      <c r="X980" s="150"/>
      <c r="Y980" s="150"/>
      <c r="Z980" s="150"/>
      <c r="AA980" s="6"/>
      <c r="AB980" s="37"/>
    </row>
    <row r="981" spans="1:28" ht="16">
      <c r="A981" s="150"/>
      <c r="B981" s="150"/>
      <c r="C981" s="150"/>
      <c r="D981" s="150"/>
      <c r="E981" s="150"/>
      <c r="F981" s="282"/>
      <c r="G981" s="227">
        <v>3</v>
      </c>
      <c r="H981" s="89" t="s">
        <v>103</v>
      </c>
      <c r="I981" s="31"/>
      <c r="J981" s="32"/>
      <c r="K981" s="9"/>
      <c r="L981" s="31"/>
      <c r="M981" s="31"/>
      <c r="N981" s="39"/>
      <c r="O981" s="31"/>
      <c r="P981" s="31"/>
      <c r="Q981" s="38"/>
      <c r="R981" s="36"/>
      <c r="S981" s="12"/>
      <c r="T981" s="79"/>
      <c r="U981" s="161"/>
      <c r="V981" s="79"/>
      <c r="W981" s="31"/>
      <c r="X981" s="31"/>
      <c r="Y981" s="31"/>
      <c r="Z981" s="31"/>
      <c r="AA981" s="37"/>
      <c r="AB981" s="150"/>
    </row>
    <row r="982" spans="1:28" ht="16">
      <c r="A982" s="9">
        <v>2</v>
      </c>
      <c r="B982" s="9">
        <v>1</v>
      </c>
      <c r="C982" s="9">
        <v>1</v>
      </c>
      <c r="D982" s="9" t="str">
        <f t="shared" ref="D982:D1016" si="104">"Dynan_"&amp;I982&amp;"_"&amp;J982&amp;"_"&amp;L982&amp;"_"&amp;K982</f>
        <v>Dynan_E6_7_381_19C</v>
      </c>
      <c r="E982" s="9" t="str">
        <f t="shared" ref="E982:E1016" si="105">D982&amp;"_Lung_Block"</f>
        <v>Dynan_E6_7_381_19C_Lung_Block</v>
      </c>
      <c r="F982" s="282">
        <f>F972+1</f>
        <v>28</v>
      </c>
      <c r="G982" s="227">
        <v>3</v>
      </c>
      <c r="H982" s="94" t="s">
        <v>239</v>
      </c>
      <c r="I982" s="101" t="s">
        <v>269</v>
      </c>
      <c r="J982" s="105">
        <v>7</v>
      </c>
      <c r="K982" s="94" t="s">
        <v>241</v>
      </c>
      <c r="L982" s="101">
        <v>381</v>
      </c>
      <c r="M982" s="101" t="s">
        <v>248</v>
      </c>
      <c r="N982" s="163">
        <v>0.75</v>
      </c>
      <c r="O982" s="101" t="s">
        <v>39</v>
      </c>
      <c r="P982" s="101" t="s">
        <v>63</v>
      </c>
      <c r="Q982" s="164">
        <v>43606</v>
      </c>
      <c r="R982" s="165">
        <v>43771</v>
      </c>
      <c r="S982" s="166">
        <v>44078</v>
      </c>
      <c r="T982" s="107">
        <f t="shared" ref="T982:T1016" si="106">S982-R982</f>
        <v>307</v>
      </c>
      <c r="U982" s="107">
        <v>0</v>
      </c>
      <c r="V982" s="107">
        <v>1</v>
      </c>
      <c r="W982" s="101"/>
      <c r="X982" s="101"/>
      <c r="Y982" s="101"/>
      <c r="Z982" s="101"/>
      <c r="AA982" s="167"/>
      <c r="AB982" s="162" t="s">
        <v>283</v>
      </c>
    </row>
    <row r="983" spans="1:28" ht="16">
      <c r="A983" s="9">
        <v>2</v>
      </c>
      <c r="B983" s="9">
        <v>1</v>
      </c>
      <c r="C983" s="9">
        <v>1</v>
      </c>
      <c r="D983" s="9" t="str">
        <f t="shared" si="104"/>
        <v>Dynan_E6_35_407_19C</v>
      </c>
      <c r="E983" s="9" t="str">
        <f t="shared" si="105"/>
        <v>Dynan_E6_35_407_19C_Lung_Block</v>
      </c>
      <c r="F983" s="282">
        <f>F982+1</f>
        <v>29</v>
      </c>
      <c r="G983" s="227">
        <v>3</v>
      </c>
      <c r="H983" s="94" t="s">
        <v>239</v>
      </c>
      <c r="I983" s="101" t="s">
        <v>269</v>
      </c>
      <c r="J983" s="105">
        <v>35</v>
      </c>
      <c r="K983" s="94" t="s">
        <v>241</v>
      </c>
      <c r="L983" s="101">
        <v>407</v>
      </c>
      <c r="M983" s="101" t="s">
        <v>248</v>
      </c>
      <c r="N983" s="163">
        <v>0.75</v>
      </c>
      <c r="O983" s="101" t="s">
        <v>39</v>
      </c>
      <c r="P983" s="101" t="s">
        <v>63</v>
      </c>
      <c r="Q983" s="164">
        <v>43606</v>
      </c>
      <c r="R983" s="165">
        <v>43771</v>
      </c>
      <c r="S983" s="166">
        <v>44159</v>
      </c>
      <c r="T983" s="107">
        <f t="shared" si="106"/>
        <v>388</v>
      </c>
      <c r="U983" s="107" t="s">
        <v>252</v>
      </c>
      <c r="V983" s="107">
        <v>1</v>
      </c>
      <c r="W983" s="94">
        <v>0</v>
      </c>
      <c r="X983" s="94"/>
      <c r="Y983" s="94"/>
      <c r="Z983" s="94"/>
      <c r="AA983" s="100"/>
      <c r="AB983" s="162" t="s">
        <v>284</v>
      </c>
    </row>
    <row r="984" spans="1:28" s="437" customFormat="1" ht="16" hidden="1">
      <c r="A984" s="425" t="s">
        <v>58</v>
      </c>
      <c r="B984" s="425" t="s">
        <v>58</v>
      </c>
      <c r="C984" s="425" t="s">
        <v>58</v>
      </c>
      <c r="D984" s="9" t="str">
        <f t="shared" si="104"/>
        <v>Dynan_E6_48_379_19C</v>
      </c>
      <c r="E984" s="9" t="str">
        <f t="shared" si="105"/>
        <v>Dynan_E6_48_379_19C_Lung_Block</v>
      </c>
      <c r="F984" s="760">
        <v>3</v>
      </c>
      <c r="G984" s="428">
        <v>3</v>
      </c>
      <c r="H984" s="425" t="s">
        <v>239</v>
      </c>
      <c r="I984" s="471" t="s">
        <v>269</v>
      </c>
      <c r="J984" s="476">
        <v>48</v>
      </c>
      <c r="K984" s="425" t="s">
        <v>241</v>
      </c>
      <c r="L984" s="471">
        <v>379</v>
      </c>
      <c r="M984" s="471" t="s">
        <v>248</v>
      </c>
      <c r="N984" s="472">
        <v>0.75</v>
      </c>
      <c r="O984" s="471" t="s">
        <v>39</v>
      </c>
      <c r="P984" s="471" t="s">
        <v>63</v>
      </c>
      <c r="Q984" s="473">
        <v>43606</v>
      </c>
      <c r="R984" s="474">
        <v>43771</v>
      </c>
      <c r="S984" s="447">
        <v>43993</v>
      </c>
      <c r="T984" s="450">
        <f t="shared" si="106"/>
        <v>222</v>
      </c>
      <c r="U984" s="450">
        <v>0</v>
      </c>
      <c r="V984" s="450">
        <v>1</v>
      </c>
      <c r="W984" s="471"/>
      <c r="X984" s="471"/>
      <c r="Y984" s="471"/>
      <c r="Z984" s="471"/>
      <c r="AA984" s="477"/>
      <c r="AB984" s="426" t="s">
        <v>104</v>
      </c>
    </row>
    <row r="985" spans="1:28" s="437" customFormat="1" ht="16" hidden="1">
      <c r="A985" s="425" t="s">
        <v>58</v>
      </c>
      <c r="B985" s="425" t="s">
        <v>58</v>
      </c>
      <c r="C985" s="425" t="s">
        <v>58</v>
      </c>
      <c r="D985" s="9" t="str">
        <f t="shared" si="104"/>
        <v>Dynan_E6_54_406_19C</v>
      </c>
      <c r="E985" s="9" t="str">
        <f t="shared" si="105"/>
        <v>Dynan_E6_54_406_19C_Lung_Block</v>
      </c>
      <c r="F985" s="760">
        <v>4</v>
      </c>
      <c r="G985" s="428">
        <v>3</v>
      </c>
      <c r="H985" s="425" t="s">
        <v>239</v>
      </c>
      <c r="I985" s="471" t="s">
        <v>269</v>
      </c>
      <c r="J985" s="476">
        <v>54</v>
      </c>
      <c r="K985" s="425" t="s">
        <v>241</v>
      </c>
      <c r="L985" s="471">
        <v>406</v>
      </c>
      <c r="M985" s="471" t="s">
        <v>248</v>
      </c>
      <c r="N985" s="472">
        <v>0.75</v>
      </c>
      <c r="O985" s="471" t="s">
        <v>39</v>
      </c>
      <c r="P985" s="471" t="s">
        <v>63</v>
      </c>
      <c r="Q985" s="473">
        <v>43606</v>
      </c>
      <c r="R985" s="474">
        <v>43771</v>
      </c>
      <c r="S985" s="447">
        <v>43815</v>
      </c>
      <c r="T985" s="450">
        <f t="shared" si="106"/>
        <v>44</v>
      </c>
      <c r="U985" s="450">
        <v>0</v>
      </c>
      <c r="V985" s="450">
        <v>1</v>
      </c>
      <c r="W985" s="471"/>
      <c r="X985" s="471"/>
      <c r="Y985" s="471"/>
      <c r="Z985" s="471"/>
      <c r="AA985" s="477"/>
      <c r="AB985" s="426" t="s">
        <v>285</v>
      </c>
    </row>
    <row r="986" spans="1:28" s="437" customFormat="1" ht="16" hidden="1">
      <c r="A986" s="425" t="s">
        <v>58</v>
      </c>
      <c r="B986" s="425" t="s">
        <v>58</v>
      </c>
      <c r="C986" s="425" t="s">
        <v>58</v>
      </c>
      <c r="D986" s="9" t="str">
        <f t="shared" si="104"/>
        <v>Dynan_E6_54_382_19C</v>
      </c>
      <c r="E986" s="9" t="str">
        <f t="shared" si="105"/>
        <v>Dynan_E6_54_382_19C_Lung_Block</v>
      </c>
      <c r="F986" s="760">
        <v>5</v>
      </c>
      <c r="G986" s="428">
        <v>3</v>
      </c>
      <c r="H986" s="425" t="s">
        <v>239</v>
      </c>
      <c r="I986" s="471" t="s">
        <v>269</v>
      </c>
      <c r="J986" s="476">
        <v>54</v>
      </c>
      <c r="K986" s="425" t="s">
        <v>241</v>
      </c>
      <c r="L986" s="471">
        <v>382</v>
      </c>
      <c r="M986" s="471" t="s">
        <v>248</v>
      </c>
      <c r="N986" s="472">
        <v>0.75</v>
      </c>
      <c r="O986" s="471" t="s">
        <v>39</v>
      </c>
      <c r="P986" s="471" t="s">
        <v>63</v>
      </c>
      <c r="Q986" s="473">
        <v>43606</v>
      </c>
      <c r="R986" s="474">
        <v>43771</v>
      </c>
      <c r="S986" s="447">
        <v>44034</v>
      </c>
      <c r="T986" s="450">
        <f t="shared" si="106"/>
        <v>263</v>
      </c>
      <c r="U986" s="450">
        <v>0</v>
      </c>
      <c r="V986" s="450">
        <v>1</v>
      </c>
      <c r="W986" s="471"/>
      <c r="X986" s="471"/>
      <c r="Y986" s="471"/>
      <c r="Z986" s="471"/>
      <c r="AA986" s="477"/>
      <c r="AB986" s="426" t="s">
        <v>104</v>
      </c>
    </row>
    <row r="987" spans="1:28" s="437" customFormat="1" ht="16" hidden="1">
      <c r="A987" s="425" t="s">
        <v>58</v>
      </c>
      <c r="B987" s="425" t="s">
        <v>58</v>
      </c>
      <c r="C987" s="425" t="s">
        <v>58</v>
      </c>
      <c r="D987" s="9" t="str">
        <f t="shared" si="104"/>
        <v>Dynan_E6_68_405_19C</v>
      </c>
      <c r="E987" s="9" t="str">
        <f t="shared" si="105"/>
        <v>Dynan_E6_68_405_19C_Lung_Block</v>
      </c>
      <c r="F987" s="760">
        <v>6</v>
      </c>
      <c r="G987" s="428">
        <v>3</v>
      </c>
      <c r="H987" s="425" t="s">
        <v>239</v>
      </c>
      <c r="I987" s="471" t="s">
        <v>269</v>
      </c>
      <c r="J987" s="476">
        <v>68</v>
      </c>
      <c r="K987" s="425" t="s">
        <v>241</v>
      </c>
      <c r="L987" s="471">
        <v>405</v>
      </c>
      <c r="M987" s="471" t="s">
        <v>248</v>
      </c>
      <c r="N987" s="472">
        <v>0.75</v>
      </c>
      <c r="O987" s="471" t="s">
        <v>39</v>
      </c>
      <c r="P987" s="471" t="s">
        <v>63</v>
      </c>
      <c r="Q987" s="473">
        <v>43606</v>
      </c>
      <c r="R987" s="474">
        <v>43771</v>
      </c>
      <c r="S987" s="447">
        <v>43813</v>
      </c>
      <c r="T987" s="450">
        <f t="shared" si="106"/>
        <v>42</v>
      </c>
      <c r="U987" s="450">
        <v>0</v>
      </c>
      <c r="V987" s="450">
        <v>1</v>
      </c>
      <c r="W987" s="471"/>
      <c r="X987" s="471"/>
      <c r="Y987" s="471"/>
      <c r="Z987" s="471"/>
      <c r="AA987" s="477"/>
      <c r="AB987" s="426" t="s">
        <v>104</v>
      </c>
    </row>
    <row r="988" spans="1:28" ht="16">
      <c r="A988" s="9">
        <v>2</v>
      </c>
      <c r="B988" s="9">
        <v>1</v>
      </c>
      <c r="C988" s="9">
        <v>1</v>
      </c>
      <c r="D988" s="9" t="str">
        <f t="shared" si="104"/>
        <v>Dynan_E6_367.1_367_19C</v>
      </c>
      <c r="E988" s="9" t="str">
        <f t="shared" si="105"/>
        <v>Dynan_E6_367.1_367_19C_Lung_Block</v>
      </c>
      <c r="F988" s="282">
        <f>F983+1</f>
        <v>30</v>
      </c>
      <c r="G988" s="227">
        <v>3</v>
      </c>
      <c r="H988" s="94" t="s">
        <v>239</v>
      </c>
      <c r="I988" s="101" t="s">
        <v>269</v>
      </c>
      <c r="J988" s="101">
        <v>367.1</v>
      </c>
      <c r="K988" s="94" t="s">
        <v>241</v>
      </c>
      <c r="L988" s="101">
        <v>367</v>
      </c>
      <c r="M988" s="101" t="s">
        <v>248</v>
      </c>
      <c r="N988" s="163">
        <v>0.75</v>
      </c>
      <c r="O988" s="101" t="s">
        <v>39</v>
      </c>
      <c r="P988" s="101" t="s">
        <v>63</v>
      </c>
      <c r="Q988" s="164">
        <v>43606</v>
      </c>
      <c r="R988" s="165">
        <v>43771</v>
      </c>
      <c r="S988" s="166">
        <v>44265</v>
      </c>
      <c r="T988" s="107">
        <f t="shared" si="106"/>
        <v>494</v>
      </c>
      <c r="U988" s="107" t="s">
        <v>254</v>
      </c>
      <c r="V988" s="107">
        <v>1</v>
      </c>
      <c r="W988" s="94">
        <v>0</v>
      </c>
      <c r="X988" s="94"/>
      <c r="Y988" s="94"/>
      <c r="Z988" s="94"/>
      <c r="AA988" s="100" t="s">
        <v>67</v>
      </c>
      <c r="AB988" s="162" t="s">
        <v>284</v>
      </c>
    </row>
    <row r="989" spans="1:28" ht="16">
      <c r="A989" s="9">
        <v>2</v>
      </c>
      <c r="B989" s="9">
        <v>1</v>
      </c>
      <c r="C989" s="9">
        <v>1</v>
      </c>
      <c r="D989" s="9" t="str">
        <f t="shared" si="104"/>
        <v>Dynan_E6_377.1_377_19C</v>
      </c>
      <c r="E989" s="9" t="str">
        <f t="shared" si="105"/>
        <v>Dynan_E6_377.1_377_19C_Lung_Block</v>
      </c>
      <c r="F989" s="282">
        <f>F988+1</f>
        <v>31</v>
      </c>
      <c r="G989" s="227">
        <v>3</v>
      </c>
      <c r="H989" s="94" t="s">
        <v>239</v>
      </c>
      <c r="I989" s="101" t="s">
        <v>269</v>
      </c>
      <c r="J989" s="101">
        <v>377.1</v>
      </c>
      <c r="K989" s="94" t="s">
        <v>241</v>
      </c>
      <c r="L989" s="101">
        <v>377</v>
      </c>
      <c r="M989" s="101" t="s">
        <v>248</v>
      </c>
      <c r="N989" s="163">
        <v>0.75</v>
      </c>
      <c r="O989" s="101" t="s">
        <v>39</v>
      </c>
      <c r="P989" s="101" t="s">
        <v>63</v>
      </c>
      <c r="Q989" s="164">
        <v>43606</v>
      </c>
      <c r="R989" s="165">
        <v>43771</v>
      </c>
      <c r="S989" s="166">
        <v>44063</v>
      </c>
      <c r="T989" s="107">
        <f t="shared" si="106"/>
        <v>292</v>
      </c>
      <c r="U989" s="107" t="s">
        <v>184</v>
      </c>
      <c r="V989" s="107">
        <v>1</v>
      </c>
      <c r="W989" s="94">
        <v>0</v>
      </c>
      <c r="X989" s="94"/>
      <c r="Y989" s="94"/>
      <c r="Z989" s="94"/>
      <c r="AA989" s="100"/>
      <c r="AB989" s="162" t="s">
        <v>286</v>
      </c>
    </row>
    <row r="990" spans="1:28" ht="16">
      <c r="A990" s="9">
        <v>2</v>
      </c>
      <c r="B990" s="9">
        <v>1</v>
      </c>
      <c r="C990" s="9">
        <v>1</v>
      </c>
      <c r="D990" s="9" t="str">
        <f t="shared" si="104"/>
        <v>Dynan_E6_377.3_377_19C</v>
      </c>
      <c r="E990" s="9" t="str">
        <f t="shared" si="105"/>
        <v>Dynan_E6_377.3_377_19C_Lung_Block</v>
      </c>
      <c r="F990" s="282">
        <f>F989+1</f>
        <v>32</v>
      </c>
      <c r="G990" s="227">
        <v>3</v>
      </c>
      <c r="H990" s="94" t="s">
        <v>239</v>
      </c>
      <c r="I990" s="101" t="s">
        <v>269</v>
      </c>
      <c r="J990" s="101">
        <v>377.3</v>
      </c>
      <c r="K990" s="94" t="s">
        <v>241</v>
      </c>
      <c r="L990" s="101">
        <v>377</v>
      </c>
      <c r="M990" s="101" t="s">
        <v>248</v>
      </c>
      <c r="N990" s="163">
        <v>0.75</v>
      </c>
      <c r="O990" s="101" t="s">
        <v>39</v>
      </c>
      <c r="P990" s="101" t="s">
        <v>63</v>
      </c>
      <c r="Q990" s="164">
        <v>43606</v>
      </c>
      <c r="R990" s="165">
        <v>43771</v>
      </c>
      <c r="S990" s="166">
        <v>43777</v>
      </c>
      <c r="T990" s="107">
        <f t="shared" si="106"/>
        <v>6</v>
      </c>
      <c r="U990" s="107" t="s">
        <v>184</v>
      </c>
      <c r="V990" s="107">
        <v>1</v>
      </c>
      <c r="W990" s="94">
        <v>0</v>
      </c>
      <c r="X990" s="94"/>
      <c r="Y990" s="94"/>
      <c r="Z990" s="94"/>
      <c r="AA990" s="100"/>
      <c r="AB990" s="162" t="s">
        <v>284</v>
      </c>
    </row>
    <row r="991" spans="1:28" ht="16">
      <c r="A991" s="9">
        <v>2</v>
      </c>
      <c r="B991" s="9">
        <v>1</v>
      </c>
      <c r="C991" s="9">
        <v>1</v>
      </c>
      <c r="D991" s="9" t="str">
        <f t="shared" si="104"/>
        <v>Dynan_E6_378.1_378_19C</v>
      </c>
      <c r="E991" s="9" t="str">
        <f t="shared" si="105"/>
        <v>Dynan_E6_378.1_378_19C_Lung_Block</v>
      </c>
      <c r="F991" s="282">
        <f>F990+1</f>
        <v>33</v>
      </c>
      <c r="G991" s="227">
        <v>3</v>
      </c>
      <c r="H991" s="94" t="s">
        <v>239</v>
      </c>
      <c r="I991" s="101" t="s">
        <v>269</v>
      </c>
      <c r="J991" s="101">
        <v>378.1</v>
      </c>
      <c r="K991" s="94" t="s">
        <v>241</v>
      </c>
      <c r="L991" s="101">
        <v>378</v>
      </c>
      <c r="M991" s="101" t="s">
        <v>248</v>
      </c>
      <c r="N991" s="163">
        <v>0.75</v>
      </c>
      <c r="O991" s="101" t="s">
        <v>39</v>
      </c>
      <c r="P991" s="101" t="s">
        <v>63</v>
      </c>
      <c r="Q991" s="164">
        <v>43606</v>
      </c>
      <c r="R991" s="165">
        <v>43771</v>
      </c>
      <c r="S991" s="166">
        <v>44203</v>
      </c>
      <c r="T991" s="107">
        <f t="shared" si="106"/>
        <v>432</v>
      </c>
      <c r="U991" s="107" t="s">
        <v>184</v>
      </c>
      <c r="V991" s="107">
        <v>1</v>
      </c>
      <c r="W991" s="94">
        <v>0</v>
      </c>
      <c r="X991" s="94"/>
      <c r="Y991" s="94"/>
      <c r="Z991" s="94"/>
      <c r="AA991" s="100"/>
      <c r="AB991" s="162" t="s">
        <v>287</v>
      </c>
    </row>
    <row r="992" spans="1:28" s="437" customFormat="1" ht="16" hidden="1">
      <c r="A992" s="425" t="s">
        <v>58</v>
      </c>
      <c r="B992" s="425" t="s">
        <v>58</v>
      </c>
      <c r="C992" s="425" t="s">
        <v>58</v>
      </c>
      <c r="D992" s="9" t="str">
        <f t="shared" si="104"/>
        <v>Dynan_E6_383.1_383_19C</v>
      </c>
      <c r="E992" s="9" t="str">
        <f t="shared" si="105"/>
        <v>Dynan_E6_383.1_383_19C_Lung_Block</v>
      </c>
      <c r="F992" s="760">
        <v>11</v>
      </c>
      <c r="G992" s="428">
        <v>3</v>
      </c>
      <c r="H992" s="425" t="s">
        <v>239</v>
      </c>
      <c r="I992" s="471" t="s">
        <v>269</v>
      </c>
      <c r="J992" s="471">
        <v>383.1</v>
      </c>
      <c r="K992" s="425" t="s">
        <v>241</v>
      </c>
      <c r="L992" s="471">
        <v>383</v>
      </c>
      <c r="M992" s="471" t="s">
        <v>248</v>
      </c>
      <c r="N992" s="472">
        <v>0.75</v>
      </c>
      <c r="O992" s="471" t="s">
        <v>39</v>
      </c>
      <c r="P992" s="471" t="s">
        <v>63</v>
      </c>
      <c r="Q992" s="473">
        <v>43606</v>
      </c>
      <c r="R992" s="474">
        <v>43771</v>
      </c>
      <c r="S992" s="447">
        <v>44261</v>
      </c>
      <c r="T992" s="450">
        <f t="shared" si="106"/>
        <v>490</v>
      </c>
      <c r="U992" s="450">
        <v>0</v>
      </c>
      <c r="V992" s="450">
        <v>1</v>
      </c>
      <c r="W992" s="471"/>
      <c r="X992" s="471"/>
      <c r="Y992" s="471"/>
      <c r="Z992" s="471"/>
      <c r="AA992" s="477"/>
      <c r="AB992" s="426" t="s">
        <v>104</v>
      </c>
    </row>
    <row r="993" spans="1:28" ht="16">
      <c r="A993" s="9">
        <v>2</v>
      </c>
      <c r="B993" s="9">
        <v>1</v>
      </c>
      <c r="C993" s="9">
        <v>2</v>
      </c>
      <c r="D993" s="9" t="str">
        <f t="shared" si="104"/>
        <v>Dynan_E6_385.1_385_19C</v>
      </c>
      <c r="E993" s="9" t="str">
        <f t="shared" si="105"/>
        <v>Dynan_E6_385.1_385_19C_Lung_Block</v>
      </c>
      <c r="F993" s="282">
        <f>1</f>
        <v>1</v>
      </c>
      <c r="G993" s="227">
        <v>3</v>
      </c>
      <c r="H993" s="94" t="s">
        <v>239</v>
      </c>
      <c r="I993" s="101" t="s">
        <v>269</v>
      </c>
      <c r="J993" s="101">
        <v>385.1</v>
      </c>
      <c r="K993" s="94" t="s">
        <v>241</v>
      </c>
      <c r="L993" s="101">
        <v>385</v>
      </c>
      <c r="M993" s="101" t="s">
        <v>248</v>
      </c>
      <c r="N993" s="163">
        <v>0.75</v>
      </c>
      <c r="O993" s="101" t="s">
        <v>39</v>
      </c>
      <c r="P993" s="101" t="s">
        <v>63</v>
      </c>
      <c r="Q993" s="164">
        <v>43606</v>
      </c>
      <c r="R993" s="165">
        <v>43771</v>
      </c>
      <c r="S993" s="166">
        <v>43784</v>
      </c>
      <c r="T993" s="107">
        <f t="shared" si="106"/>
        <v>13</v>
      </c>
      <c r="U993" s="107">
        <v>0</v>
      </c>
      <c r="V993" s="107">
        <v>1</v>
      </c>
      <c r="W993" s="101"/>
      <c r="X993" s="101"/>
      <c r="Y993" s="101"/>
      <c r="Z993" s="101"/>
      <c r="AA993" s="167"/>
      <c r="AB993" s="162" t="s">
        <v>284</v>
      </c>
    </row>
    <row r="994" spans="1:28" ht="16">
      <c r="A994" s="9">
        <v>2</v>
      </c>
      <c r="B994" s="9">
        <v>1</v>
      </c>
      <c r="C994" s="9">
        <v>2</v>
      </c>
      <c r="D994" s="9" t="str">
        <f t="shared" si="104"/>
        <v>Dynan_E6_385.2_385_19C</v>
      </c>
      <c r="E994" s="9" t="str">
        <f t="shared" si="105"/>
        <v>Dynan_E6_385.2_385_19C_Lung_Block</v>
      </c>
      <c r="F994" s="282">
        <f>F993+1</f>
        <v>2</v>
      </c>
      <c r="G994" s="227">
        <v>3</v>
      </c>
      <c r="H994" s="94" t="s">
        <v>239</v>
      </c>
      <c r="I994" s="101" t="s">
        <v>269</v>
      </c>
      <c r="J994" s="362">
        <v>385.2</v>
      </c>
      <c r="K994" s="94" t="s">
        <v>241</v>
      </c>
      <c r="L994" s="101">
        <v>385</v>
      </c>
      <c r="M994" s="101" t="s">
        <v>248</v>
      </c>
      <c r="N994" s="163">
        <v>0.75</v>
      </c>
      <c r="O994" s="101" t="s">
        <v>39</v>
      </c>
      <c r="P994" s="101" t="s">
        <v>63</v>
      </c>
      <c r="Q994" s="164">
        <v>43606</v>
      </c>
      <c r="R994" s="165">
        <v>43771</v>
      </c>
      <c r="S994" s="166">
        <v>43784</v>
      </c>
      <c r="T994" s="107">
        <f t="shared" si="106"/>
        <v>13</v>
      </c>
      <c r="U994" s="107">
        <v>0</v>
      </c>
      <c r="V994" s="107">
        <v>1</v>
      </c>
      <c r="W994" s="101"/>
      <c r="X994" s="101"/>
      <c r="Y994" s="101"/>
      <c r="Z994" s="101"/>
      <c r="AA994" s="167"/>
      <c r="AB994" s="162" t="s">
        <v>284</v>
      </c>
    </row>
    <row r="995" spans="1:28" ht="16">
      <c r="A995" s="9">
        <v>2</v>
      </c>
      <c r="B995" s="9">
        <v>1</v>
      </c>
      <c r="C995" s="9">
        <v>2</v>
      </c>
      <c r="D995" s="9" t="str">
        <f t="shared" si="104"/>
        <v>Dynan_E6_385.3_385_19C</v>
      </c>
      <c r="E995" s="9" t="str">
        <f t="shared" si="105"/>
        <v>Dynan_E6_385.3_385_19C_Lung_Block</v>
      </c>
      <c r="F995" s="282">
        <f>F994+1</f>
        <v>3</v>
      </c>
      <c r="G995" s="227">
        <v>3</v>
      </c>
      <c r="H995" s="94" t="s">
        <v>239</v>
      </c>
      <c r="I995" s="101" t="s">
        <v>269</v>
      </c>
      <c r="J995" s="101">
        <v>385.3</v>
      </c>
      <c r="K995" s="94" t="s">
        <v>241</v>
      </c>
      <c r="L995" s="101">
        <v>385</v>
      </c>
      <c r="M995" s="101" t="s">
        <v>248</v>
      </c>
      <c r="N995" s="163">
        <v>0.75</v>
      </c>
      <c r="O995" s="101" t="s">
        <v>39</v>
      </c>
      <c r="P995" s="101" t="s">
        <v>63</v>
      </c>
      <c r="Q995" s="164">
        <v>43606</v>
      </c>
      <c r="R995" s="165">
        <v>43771</v>
      </c>
      <c r="S995" s="166">
        <v>43816</v>
      </c>
      <c r="T995" s="107">
        <f t="shared" si="106"/>
        <v>45</v>
      </c>
      <c r="U995" s="107">
        <v>0</v>
      </c>
      <c r="V995" s="107">
        <v>1</v>
      </c>
      <c r="W995" s="101"/>
      <c r="X995" s="101"/>
      <c r="Y995" s="101"/>
      <c r="Z995" s="101"/>
      <c r="AA995" s="167"/>
      <c r="AB995" s="162" t="s">
        <v>283</v>
      </c>
    </row>
    <row r="996" spans="1:28" s="437" customFormat="1" ht="16" hidden="1">
      <c r="A996" s="425" t="s">
        <v>58</v>
      </c>
      <c r="B996" s="425" t="s">
        <v>58</v>
      </c>
      <c r="C996" s="425" t="s">
        <v>58</v>
      </c>
      <c r="D996" s="9" t="str">
        <f t="shared" si="104"/>
        <v>Dynan_E6_387.3_387_19C</v>
      </c>
      <c r="E996" s="9" t="str">
        <f t="shared" si="105"/>
        <v>Dynan_E6_387.3_387_19C_Lung_Block</v>
      </c>
      <c r="F996" s="760">
        <v>15</v>
      </c>
      <c r="G996" s="428">
        <v>3</v>
      </c>
      <c r="H996" s="425" t="s">
        <v>239</v>
      </c>
      <c r="I996" s="471" t="s">
        <v>269</v>
      </c>
      <c r="J996" s="471">
        <v>387.3</v>
      </c>
      <c r="K996" s="425" t="s">
        <v>241</v>
      </c>
      <c r="L996" s="471">
        <v>387</v>
      </c>
      <c r="M996" s="471" t="s">
        <v>248</v>
      </c>
      <c r="N996" s="472">
        <v>0.75</v>
      </c>
      <c r="O996" s="471" t="s">
        <v>39</v>
      </c>
      <c r="P996" s="471" t="s">
        <v>63</v>
      </c>
      <c r="Q996" s="473">
        <v>43606</v>
      </c>
      <c r="R996" s="474">
        <v>43771</v>
      </c>
      <c r="S996" s="447">
        <v>44321</v>
      </c>
      <c r="T996" s="450">
        <f t="shared" si="106"/>
        <v>550</v>
      </c>
      <c r="U996" s="450">
        <v>0</v>
      </c>
      <c r="V996" s="450">
        <v>1</v>
      </c>
      <c r="W996" s="471"/>
      <c r="X996" s="471"/>
      <c r="Y996" s="471"/>
      <c r="Z996" s="471"/>
      <c r="AA996" s="477"/>
      <c r="AB996" s="426" t="s">
        <v>104</v>
      </c>
    </row>
    <row r="997" spans="1:28" ht="16">
      <c r="A997" s="9">
        <v>2</v>
      </c>
      <c r="B997" s="9">
        <v>1</v>
      </c>
      <c r="C997" s="9">
        <v>2</v>
      </c>
      <c r="D997" s="9" t="str">
        <f t="shared" si="104"/>
        <v>Dynan_E6_392.4_392_19C</v>
      </c>
      <c r="E997" s="9" t="str">
        <f t="shared" si="105"/>
        <v>Dynan_E6_392.4_392_19C_Lung_Block</v>
      </c>
      <c r="F997" s="282">
        <f>F995+1</f>
        <v>4</v>
      </c>
      <c r="G997" s="227">
        <v>3</v>
      </c>
      <c r="H997" s="94" t="s">
        <v>239</v>
      </c>
      <c r="I997" s="101" t="s">
        <v>269</v>
      </c>
      <c r="J997" s="101">
        <v>392.4</v>
      </c>
      <c r="K997" s="94" t="s">
        <v>241</v>
      </c>
      <c r="L997" s="101">
        <v>392</v>
      </c>
      <c r="M997" s="101" t="s">
        <v>248</v>
      </c>
      <c r="N997" s="163">
        <v>0.75</v>
      </c>
      <c r="O997" s="101" t="s">
        <v>39</v>
      </c>
      <c r="P997" s="101" t="s">
        <v>63</v>
      </c>
      <c r="Q997" s="164">
        <v>43606</v>
      </c>
      <c r="R997" s="165">
        <v>43771</v>
      </c>
      <c r="S997" s="166">
        <v>44257</v>
      </c>
      <c r="T997" s="107">
        <f t="shared" si="106"/>
        <v>486</v>
      </c>
      <c r="U997" s="107" t="s">
        <v>252</v>
      </c>
      <c r="V997" s="107">
        <v>1</v>
      </c>
      <c r="W997" s="94">
        <v>0</v>
      </c>
      <c r="X997" s="94"/>
      <c r="Y997" s="94"/>
      <c r="Z997" s="94"/>
      <c r="AA997" s="100"/>
      <c r="AB997" s="162" t="s">
        <v>288</v>
      </c>
    </row>
    <row r="998" spans="1:28" ht="16">
      <c r="A998" s="9">
        <v>2</v>
      </c>
      <c r="B998" s="9">
        <v>1</v>
      </c>
      <c r="C998" s="9">
        <v>2</v>
      </c>
      <c r="D998" s="9" t="str">
        <f t="shared" si="104"/>
        <v>Dynan_E6_401.1_401_19C</v>
      </c>
      <c r="E998" s="9" t="str">
        <f t="shared" si="105"/>
        <v>Dynan_E6_401.1_401_19C_Lung_Block</v>
      </c>
      <c r="F998" s="282">
        <f>F997+1</f>
        <v>5</v>
      </c>
      <c r="G998" s="227">
        <v>3</v>
      </c>
      <c r="H998" s="94" t="s">
        <v>239</v>
      </c>
      <c r="I998" s="101" t="s">
        <v>269</v>
      </c>
      <c r="J998" s="101">
        <v>401.1</v>
      </c>
      <c r="K998" s="94" t="s">
        <v>241</v>
      </c>
      <c r="L998" s="101">
        <v>401</v>
      </c>
      <c r="M998" s="101" t="s">
        <v>248</v>
      </c>
      <c r="N998" s="163">
        <v>0.75</v>
      </c>
      <c r="O998" s="101" t="s">
        <v>39</v>
      </c>
      <c r="P998" s="101" t="s">
        <v>63</v>
      </c>
      <c r="Q998" s="164">
        <v>43606</v>
      </c>
      <c r="R998" s="165">
        <v>43771</v>
      </c>
      <c r="S998" s="166">
        <v>44187</v>
      </c>
      <c r="T998" s="107">
        <f t="shared" si="106"/>
        <v>416</v>
      </c>
      <c r="U998" s="107" t="s">
        <v>252</v>
      </c>
      <c r="V998" s="107">
        <v>1</v>
      </c>
      <c r="W998" s="94">
        <v>0</v>
      </c>
      <c r="X998" s="94"/>
      <c r="Y998" s="94"/>
      <c r="Z998" s="94"/>
      <c r="AA998" s="100"/>
      <c r="AB998" s="162" t="s">
        <v>289</v>
      </c>
    </row>
    <row r="999" spans="1:28" s="366" customFormat="1" ht="16">
      <c r="A999" s="303">
        <v>2</v>
      </c>
      <c r="B999" s="303">
        <v>1</v>
      </c>
      <c r="C999" s="303">
        <v>2</v>
      </c>
      <c r="D999" s="9" t="str">
        <f t="shared" si="104"/>
        <v>Dynan_E6_406.1_406A_19C</v>
      </c>
      <c r="E999" s="9" t="str">
        <f t="shared" si="105"/>
        <v>Dynan_E6_406.1_406A_19C_Lung_Block</v>
      </c>
      <c r="F999" s="282">
        <f>F998+1</f>
        <v>6</v>
      </c>
      <c r="G999" s="361">
        <v>3</v>
      </c>
      <c r="H999" s="303" t="s">
        <v>239</v>
      </c>
      <c r="I999" s="367" t="s">
        <v>269</v>
      </c>
      <c r="J999" s="367">
        <v>406.1</v>
      </c>
      <c r="K999" s="303" t="s">
        <v>241</v>
      </c>
      <c r="L999" s="367" t="s">
        <v>290</v>
      </c>
      <c r="M999" s="367" t="s">
        <v>248</v>
      </c>
      <c r="N999" s="381">
        <v>0.75</v>
      </c>
      <c r="O999" s="367" t="s">
        <v>39</v>
      </c>
      <c r="P999" s="367" t="s">
        <v>63</v>
      </c>
      <c r="Q999" s="478">
        <v>43606</v>
      </c>
      <c r="R999" s="479">
        <v>43771</v>
      </c>
      <c r="S999" s="480">
        <v>44055</v>
      </c>
      <c r="T999" s="481">
        <f t="shared" si="106"/>
        <v>284</v>
      </c>
      <c r="U999" s="481" t="s">
        <v>252</v>
      </c>
      <c r="V999" s="481">
        <v>1</v>
      </c>
      <c r="W999" s="303">
        <v>0</v>
      </c>
      <c r="X999" s="303"/>
      <c r="Y999" s="303"/>
      <c r="Z999" s="303"/>
      <c r="AA999" s="503"/>
      <c r="AB999" s="359" t="s">
        <v>283</v>
      </c>
    </row>
    <row r="1000" spans="1:28" s="366" customFormat="1" ht="16">
      <c r="A1000" s="303">
        <v>2</v>
      </c>
      <c r="B1000" s="303">
        <v>1</v>
      </c>
      <c r="C1000" s="303">
        <v>2</v>
      </c>
      <c r="D1000" s="9" t="str">
        <f t="shared" si="104"/>
        <v>Dynan_E6_406.2_406A_19C</v>
      </c>
      <c r="E1000" s="9" t="str">
        <f t="shared" si="105"/>
        <v>Dynan_E6_406.2_406A_19C_Lung_Block</v>
      </c>
      <c r="F1000" s="282">
        <f>F999+1</f>
        <v>7</v>
      </c>
      <c r="G1000" s="361">
        <v>3</v>
      </c>
      <c r="H1000" s="303" t="s">
        <v>239</v>
      </c>
      <c r="I1000" s="367" t="s">
        <v>269</v>
      </c>
      <c r="J1000" s="367">
        <v>406.2</v>
      </c>
      <c r="K1000" s="303" t="s">
        <v>241</v>
      </c>
      <c r="L1000" s="367" t="s">
        <v>290</v>
      </c>
      <c r="M1000" s="367" t="s">
        <v>248</v>
      </c>
      <c r="N1000" s="381">
        <v>0.75</v>
      </c>
      <c r="O1000" s="367" t="s">
        <v>39</v>
      </c>
      <c r="P1000" s="367" t="s">
        <v>63</v>
      </c>
      <c r="Q1000" s="478">
        <v>43606</v>
      </c>
      <c r="R1000" s="479">
        <v>43771</v>
      </c>
      <c r="S1000" s="480">
        <v>44222</v>
      </c>
      <c r="T1000" s="481">
        <f t="shared" si="106"/>
        <v>451</v>
      </c>
      <c r="U1000" s="481" t="s">
        <v>252</v>
      </c>
      <c r="V1000" s="481">
        <v>1</v>
      </c>
      <c r="W1000" s="303">
        <v>0</v>
      </c>
      <c r="X1000" s="303"/>
      <c r="Y1000" s="303"/>
      <c r="Z1000" s="303"/>
      <c r="AA1000" s="503"/>
      <c r="AB1000" s="359" t="s">
        <v>291</v>
      </c>
    </row>
    <row r="1001" spans="1:28" s="437" customFormat="1" ht="16" hidden="1">
      <c r="A1001" s="425" t="s">
        <v>58</v>
      </c>
      <c r="B1001" s="425" t="s">
        <v>58</v>
      </c>
      <c r="C1001" s="425" t="s">
        <v>58</v>
      </c>
      <c r="D1001" s="9" t="str">
        <f t="shared" si="104"/>
        <v>Dynan_E6_7734_395_19C</v>
      </c>
      <c r="E1001" s="9" t="str">
        <f t="shared" si="105"/>
        <v>Dynan_E6_7734_395_19C_Lung_Block</v>
      </c>
      <c r="F1001" s="760">
        <v>20</v>
      </c>
      <c r="G1001" s="428">
        <v>3</v>
      </c>
      <c r="H1001" s="425" t="s">
        <v>239</v>
      </c>
      <c r="I1001" s="471" t="s">
        <v>269</v>
      </c>
      <c r="J1001" s="476">
        <v>7734</v>
      </c>
      <c r="K1001" s="425" t="s">
        <v>241</v>
      </c>
      <c r="L1001" s="471">
        <v>395</v>
      </c>
      <c r="M1001" s="471" t="s">
        <v>248</v>
      </c>
      <c r="N1001" s="472">
        <v>0.75</v>
      </c>
      <c r="O1001" s="471" t="s">
        <v>39</v>
      </c>
      <c r="P1001" s="471" t="s">
        <v>63</v>
      </c>
      <c r="Q1001" s="473">
        <v>43606</v>
      </c>
      <c r="R1001" s="474">
        <v>43771</v>
      </c>
      <c r="S1001" s="447">
        <v>44292</v>
      </c>
      <c r="T1001" s="450">
        <f t="shared" si="106"/>
        <v>521</v>
      </c>
      <c r="U1001" s="450">
        <v>0</v>
      </c>
      <c r="V1001" s="450">
        <v>1</v>
      </c>
      <c r="W1001" s="471"/>
      <c r="X1001" s="471"/>
      <c r="Y1001" s="471"/>
      <c r="Z1001" s="471"/>
      <c r="AA1001" s="477"/>
      <c r="AB1001" s="426" t="s">
        <v>104</v>
      </c>
    </row>
    <row r="1002" spans="1:28" ht="16">
      <c r="A1002" s="9">
        <v>2</v>
      </c>
      <c r="B1002" s="9">
        <v>1</v>
      </c>
      <c r="C1002" s="9">
        <v>2</v>
      </c>
      <c r="D1002" s="9" t="str">
        <f t="shared" si="104"/>
        <v>Dynan_E6_7805_401_19C</v>
      </c>
      <c r="E1002" s="9" t="str">
        <f t="shared" si="105"/>
        <v>Dynan_E6_7805_401_19C_Lung_Block</v>
      </c>
      <c r="F1002" s="282">
        <f>F1000+1</f>
        <v>8</v>
      </c>
      <c r="G1002" s="227">
        <v>3</v>
      </c>
      <c r="H1002" s="168" t="s">
        <v>239</v>
      </c>
      <c r="I1002" s="101" t="s">
        <v>269</v>
      </c>
      <c r="J1002" s="105">
        <v>7805</v>
      </c>
      <c r="K1002" s="94" t="s">
        <v>241</v>
      </c>
      <c r="L1002" s="101">
        <v>401</v>
      </c>
      <c r="M1002" s="101" t="s">
        <v>248</v>
      </c>
      <c r="N1002" s="163">
        <v>0.75</v>
      </c>
      <c r="O1002" s="101" t="s">
        <v>39</v>
      </c>
      <c r="P1002" s="101" t="s">
        <v>63</v>
      </c>
      <c r="Q1002" s="164">
        <v>43606</v>
      </c>
      <c r="R1002" s="165">
        <v>43771</v>
      </c>
      <c r="S1002" s="166">
        <v>43801</v>
      </c>
      <c r="T1002" s="107">
        <f t="shared" si="106"/>
        <v>30</v>
      </c>
      <c r="U1002" s="107" t="s">
        <v>252</v>
      </c>
      <c r="V1002" s="107">
        <v>1</v>
      </c>
      <c r="W1002" s="94">
        <v>0</v>
      </c>
      <c r="X1002" s="94"/>
      <c r="Y1002" s="94"/>
      <c r="Z1002" s="94"/>
      <c r="AA1002" s="100"/>
      <c r="AB1002" s="162" t="s">
        <v>284</v>
      </c>
    </row>
    <row r="1003" spans="1:28" ht="16">
      <c r="A1003" s="9">
        <v>2</v>
      </c>
      <c r="B1003" s="9">
        <v>1</v>
      </c>
      <c r="C1003" s="9">
        <v>2</v>
      </c>
      <c r="D1003" s="9" t="str">
        <f t="shared" si="104"/>
        <v>Dynan_E6_7808_400_19C</v>
      </c>
      <c r="E1003" s="9" t="str">
        <f t="shared" si="105"/>
        <v>Dynan_E6_7808_400_19C_Lung_Block</v>
      </c>
      <c r="F1003" s="282">
        <f>F1002+1</f>
        <v>9</v>
      </c>
      <c r="G1003" s="227">
        <v>3</v>
      </c>
      <c r="H1003" s="94" t="s">
        <v>239</v>
      </c>
      <c r="I1003" s="101" t="s">
        <v>269</v>
      </c>
      <c r="J1003" s="105">
        <v>7808</v>
      </c>
      <c r="K1003" s="94" t="s">
        <v>241</v>
      </c>
      <c r="L1003" s="101">
        <v>400</v>
      </c>
      <c r="M1003" s="101" t="s">
        <v>248</v>
      </c>
      <c r="N1003" s="163">
        <v>0.75</v>
      </c>
      <c r="O1003" s="101" t="s">
        <v>39</v>
      </c>
      <c r="P1003" s="101" t="s">
        <v>63</v>
      </c>
      <c r="Q1003" s="164">
        <v>43606</v>
      </c>
      <c r="R1003" s="165">
        <v>43771</v>
      </c>
      <c r="S1003" s="166">
        <v>44071</v>
      </c>
      <c r="T1003" s="107">
        <f t="shared" si="106"/>
        <v>300</v>
      </c>
      <c r="U1003" s="107" t="s">
        <v>252</v>
      </c>
      <c r="V1003" s="107">
        <v>1</v>
      </c>
      <c r="W1003" s="94">
        <v>0</v>
      </c>
      <c r="X1003" s="94"/>
      <c r="Y1003" s="94"/>
      <c r="Z1003" s="94"/>
      <c r="AA1003" s="100"/>
      <c r="AB1003" s="162" t="s">
        <v>285</v>
      </c>
    </row>
    <row r="1004" spans="1:28" s="437" customFormat="1" ht="16" hidden="1">
      <c r="A1004" s="425" t="s">
        <v>58</v>
      </c>
      <c r="B1004" s="425" t="s">
        <v>58</v>
      </c>
      <c r="C1004" s="425" t="s">
        <v>58</v>
      </c>
      <c r="D1004" s="9" t="str">
        <f t="shared" si="104"/>
        <v>Dynan_E6_7813_399_19C</v>
      </c>
      <c r="E1004" s="9" t="str">
        <f t="shared" si="105"/>
        <v>Dynan_E6_7813_399_19C_Lung_Block</v>
      </c>
      <c r="F1004" s="282">
        <f>F1002+1</f>
        <v>9</v>
      </c>
      <c r="G1004" s="428">
        <v>3</v>
      </c>
      <c r="H1004" s="425" t="s">
        <v>239</v>
      </c>
      <c r="I1004" s="471" t="s">
        <v>269</v>
      </c>
      <c r="J1004" s="476">
        <v>7813</v>
      </c>
      <c r="K1004" s="425" t="s">
        <v>241</v>
      </c>
      <c r="L1004" s="471">
        <v>399</v>
      </c>
      <c r="M1004" s="471" t="s">
        <v>248</v>
      </c>
      <c r="N1004" s="472">
        <v>0.75</v>
      </c>
      <c r="O1004" s="471" t="s">
        <v>39</v>
      </c>
      <c r="P1004" s="471" t="s">
        <v>63</v>
      </c>
      <c r="Q1004" s="473">
        <v>43606</v>
      </c>
      <c r="R1004" s="474">
        <v>43771</v>
      </c>
      <c r="S1004" s="447">
        <v>43805</v>
      </c>
      <c r="T1004" s="450">
        <f t="shared" si="106"/>
        <v>34</v>
      </c>
      <c r="U1004" s="450" t="s">
        <v>252</v>
      </c>
      <c r="V1004" s="450">
        <v>1</v>
      </c>
      <c r="W1004" s="425" t="s">
        <v>135</v>
      </c>
      <c r="X1004" s="425"/>
      <c r="Y1004" s="425"/>
      <c r="Z1004" s="425"/>
      <c r="AA1004" s="452"/>
      <c r="AB1004" s="426" t="s">
        <v>284</v>
      </c>
    </row>
    <row r="1005" spans="1:28" ht="16">
      <c r="A1005" s="9">
        <v>2</v>
      </c>
      <c r="B1005" s="9">
        <v>1</v>
      </c>
      <c r="C1005" s="9">
        <v>2</v>
      </c>
      <c r="D1005" s="9" t="str">
        <f t="shared" si="104"/>
        <v>Dynan_E6_7814_400_19C</v>
      </c>
      <c r="E1005" s="9" t="str">
        <f t="shared" si="105"/>
        <v>Dynan_E6_7814_400_19C_Lung_Block</v>
      </c>
      <c r="F1005" s="282">
        <f>F1003+1</f>
        <v>10</v>
      </c>
      <c r="G1005" s="227">
        <v>3</v>
      </c>
      <c r="H1005" s="94" t="s">
        <v>239</v>
      </c>
      <c r="I1005" s="101" t="s">
        <v>269</v>
      </c>
      <c r="J1005" s="105">
        <v>7814</v>
      </c>
      <c r="K1005" s="94" t="s">
        <v>241</v>
      </c>
      <c r="L1005" s="101">
        <v>400</v>
      </c>
      <c r="M1005" s="101" t="s">
        <v>248</v>
      </c>
      <c r="N1005" s="163">
        <v>0.75</v>
      </c>
      <c r="O1005" s="101" t="s">
        <v>39</v>
      </c>
      <c r="P1005" s="101" t="s">
        <v>63</v>
      </c>
      <c r="Q1005" s="164">
        <v>43606</v>
      </c>
      <c r="R1005" s="165">
        <v>43771</v>
      </c>
      <c r="S1005" s="166">
        <v>43784</v>
      </c>
      <c r="T1005" s="107">
        <f t="shared" si="106"/>
        <v>13</v>
      </c>
      <c r="U1005" s="107">
        <v>0</v>
      </c>
      <c r="V1005" s="107">
        <v>1</v>
      </c>
      <c r="W1005" s="101"/>
      <c r="X1005" s="101"/>
      <c r="Y1005" s="101"/>
      <c r="Z1005" s="101"/>
      <c r="AA1005" s="167"/>
      <c r="AB1005" s="162" t="s">
        <v>284</v>
      </c>
    </row>
    <row r="1006" spans="1:28" ht="16">
      <c r="A1006" s="9">
        <v>2</v>
      </c>
      <c r="B1006" s="9">
        <v>1</v>
      </c>
      <c r="C1006" s="9">
        <v>2</v>
      </c>
      <c r="D1006" s="9" t="str">
        <f t="shared" si="104"/>
        <v>Dynan_E6_7818_367_19C</v>
      </c>
      <c r="E1006" s="9" t="str">
        <f t="shared" si="105"/>
        <v>Dynan_E6_7818_367_19C_Lung_Block</v>
      </c>
      <c r="F1006" s="282">
        <f>F1005+1</f>
        <v>11</v>
      </c>
      <c r="G1006" s="227">
        <v>3</v>
      </c>
      <c r="H1006" s="94" t="s">
        <v>239</v>
      </c>
      <c r="I1006" s="101" t="s">
        <v>269</v>
      </c>
      <c r="J1006" s="105">
        <v>7818</v>
      </c>
      <c r="K1006" s="94" t="s">
        <v>241</v>
      </c>
      <c r="L1006" s="101">
        <v>367</v>
      </c>
      <c r="M1006" s="101" t="s">
        <v>248</v>
      </c>
      <c r="N1006" s="163">
        <v>0.75</v>
      </c>
      <c r="O1006" s="101" t="s">
        <v>39</v>
      </c>
      <c r="P1006" s="101" t="s">
        <v>63</v>
      </c>
      <c r="Q1006" s="164">
        <v>43606</v>
      </c>
      <c r="R1006" s="165">
        <v>43771</v>
      </c>
      <c r="S1006" s="166">
        <v>43801</v>
      </c>
      <c r="T1006" s="107">
        <f t="shared" si="106"/>
        <v>30</v>
      </c>
      <c r="U1006" s="107" t="s">
        <v>254</v>
      </c>
      <c r="V1006" s="107">
        <v>1</v>
      </c>
      <c r="W1006" s="94">
        <v>0</v>
      </c>
      <c r="X1006" s="94"/>
      <c r="Y1006" s="94"/>
      <c r="Z1006" s="94"/>
      <c r="AA1006" s="100"/>
      <c r="AB1006" s="162" t="s">
        <v>283</v>
      </c>
    </row>
    <row r="1007" spans="1:28" ht="16">
      <c r="A1007" s="9">
        <v>2</v>
      </c>
      <c r="B1007" s="9">
        <v>1</v>
      </c>
      <c r="C1007" s="9">
        <v>2</v>
      </c>
      <c r="D1007" s="9" t="str">
        <f t="shared" si="104"/>
        <v>Dynan_E6_7821_367_19C</v>
      </c>
      <c r="E1007" s="9" t="str">
        <f t="shared" si="105"/>
        <v>Dynan_E6_7821_367_19C_Lung_Block</v>
      </c>
      <c r="F1007" s="282">
        <f>F1006+1</f>
        <v>12</v>
      </c>
      <c r="G1007" s="227">
        <v>3</v>
      </c>
      <c r="H1007" s="94" t="s">
        <v>239</v>
      </c>
      <c r="I1007" s="101" t="s">
        <v>269</v>
      </c>
      <c r="J1007" s="105">
        <v>7821</v>
      </c>
      <c r="K1007" s="94" t="s">
        <v>241</v>
      </c>
      <c r="L1007" s="101">
        <v>367</v>
      </c>
      <c r="M1007" s="101" t="s">
        <v>248</v>
      </c>
      <c r="N1007" s="163">
        <v>0.75</v>
      </c>
      <c r="O1007" s="101" t="s">
        <v>39</v>
      </c>
      <c r="P1007" s="101" t="s">
        <v>63</v>
      </c>
      <c r="Q1007" s="164">
        <v>43606</v>
      </c>
      <c r="R1007" s="165">
        <v>43771</v>
      </c>
      <c r="S1007" s="166">
        <v>43801</v>
      </c>
      <c r="T1007" s="107">
        <f t="shared" si="106"/>
        <v>30</v>
      </c>
      <c r="U1007" s="107" t="s">
        <v>254</v>
      </c>
      <c r="V1007" s="107">
        <v>1</v>
      </c>
      <c r="W1007" s="94">
        <v>0</v>
      </c>
      <c r="X1007" s="94"/>
      <c r="Y1007" s="94"/>
      <c r="Z1007" s="94"/>
      <c r="AA1007" s="100"/>
      <c r="AB1007" s="162" t="s">
        <v>283</v>
      </c>
    </row>
    <row r="1008" spans="1:28" s="437" customFormat="1" ht="16" hidden="1">
      <c r="A1008" s="425" t="s">
        <v>58</v>
      </c>
      <c r="B1008" s="425" t="s">
        <v>58</v>
      </c>
      <c r="C1008" s="425" t="s">
        <v>58</v>
      </c>
      <c r="D1008" s="9" t="str">
        <f t="shared" si="104"/>
        <v>Dynan_E6_7823_367_19C</v>
      </c>
      <c r="E1008" s="9" t="str">
        <f t="shared" si="105"/>
        <v>Dynan_E6_7823_367_19C_Lung_Block</v>
      </c>
      <c r="F1008" s="760">
        <v>27</v>
      </c>
      <c r="G1008" s="428">
        <v>3</v>
      </c>
      <c r="H1008" s="425" t="s">
        <v>239</v>
      </c>
      <c r="I1008" s="471" t="s">
        <v>269</v>
      </c>
      <c r="J1008" s="476">
        <v>7823</v>
      </c>
      <c r="K1008" s="425" t="s">
        <v>241</v>
      </c>
      <c r="L1008" s="471">
        <v>367</v>
      </c>
      <c r="M1008" s="471" t="s">
        <v>248</v>
      </c>
      <c r="N1008" s="472">
        <v>0.75</v>
      </c>
      <c r="O1008" s="471" t="s">
        <v>39</v>
      </c>
      <c r="P1008" s="471" t="s">
        <v>63</v>
      </c>
      <c r="Q1008" s="473">
        <v>43606</v>
      </c>
      <c r="R1008" s="474">
        <v>43771</v>
      </c>
      <c r="S1008" s="447">
        <v>44122</v>
      </c>
      <c r="T1008" s="450">
        <f t="shared" si="106"/>
        <v>351</v>
      </c>
      <c r="U1008" s="450">
        <v>0</v>
      </c>
      <c r="V1008" s="450">
        <v>1</v>
      </c>
      <c r="W1008" s="471"/>
      <c r="X1008" s="471"/>
      <c r="Y1008" s="471"/>
      <c r="Z1008" s="471"/>
      <c r="AA1008" s="477"/>
      <c r="AB1008" s="426" t="s">
        <v>104</v>
      </c>
    </row>
    <row r="1009" spans="1:28" ht="16">
      <c r="A1009" s="9">
        <v>2</v>
      </c>
      <c r="B1009" s="9">
        <v>1</v>
      </c>
      <c r="C1009" s="9">
        <v>2</v>
      </c>
      <c r="D1009" s="9" t="str">
        <f t="shared" si="104"/>
        <v>Dynan_E6_7859_371_19C</v>
      </c>
      <c r="E1009" s="9" t="str">
        <f t="shared" si="105"/>
        <v>Dynan_E6_7859_371_19C_Lung_Block</v>
      </c>
      <c r="F1009" s="282">
        <f>F1007 + 1</f>
        <v>13</v>
      </c>
      <c r="G1009" s="227">
        <v>3</v>
      </c>
      <c r="H1009" s="94" t="s">
        <v>239</v>
      </c>
      <c r="I1009" s="101" t="s">
        <v>269</v>
      </c>
      <c r="J1009" s="105">
        <v>7859</v>
      </c>
      <c r="K1009" s="94" t="s">
        <v>241</v>
      </c>
      <c r="L1009" s="101">
        <v>371</v>
      </c>
      <c r="M1009" s="101" t="s">
        <v>248</v>
      </c>
      <c r="N1009" s="163">
        <v>0.75</v>
      </c>
      <c r="O1009" s="101" t="s">
        <v>39</v>
      </c>
      <c r="P1009" s="101" t="s">
        <v>63</v>
      </c>
      <c r="Q1009" s="164">
        <v>43606</v>
      </c>
      <c r="R1009" s="165">
        <v>43771</v>
      </c>
      <c r="S1009" s="166">
        <v>44092</v>
      </c>
      <c r="T1009" s="107">
        <f t="shared" si="106"/>
        <v>321</v>
      </c>
      <c r="U1009" s="107" t="s">
        <v>254</v>
      </c>
      <c r="V1009" s="107">
        <v>1</v>
      </c>
      <c r="W1009" s="94">
        <v>0</v>
      </c>
      <c r="X1009" s="94"/>
      <c r="Y1009" s="94"/>
      <c r="Z1009" s="94"/>
      <c r="AA1009" s="100"/>
      <c r="AB1009" s="162" t="s">
        <v>284</v>
      </c>
    </row>
    <row r="1010" spans="1:28" ht="16">
      <c r="A1010" s="9">
        <v>2</v>
      </c>
      <c r="B1010" s="9">
        <v>1</v>
      </c>
      <c r="C1010" s="9">
        <v>2</v>
      </c>
      <c r="D1010" s="9" t="str">
        <f t="shared" si="104"/>
        <v>Dynan_E6_7871_400_19C</v>
      </c>
      <c r="E1010" s="9" t="str">
        <f t="shared" si="105"/>
        <v>Dynan_E6_7871_400_19C_Lung_Block</v>
      </c>
      <c r="F1010" s="282">
        <f>F1009+1</f>
        <v>14</v>
      </c>
      <c r="G1010" s="227">
        <v>3</v>
      </c>
      <c r="H1010" s="94" t="s">
        <v>239</v>
      </c>
      <c r="I1010" s="101" t="s">
        <v>269</v>
      </c>
      <c r="J1010" s="105">
        <v>7871</v>
      </c>
      <c r="K1010" s="94" t="s">
        <v>241</v>
      </c>
      <c r="L1010" s="101">
        <v>400</v>
      </c>
      <c r="M1010" s="101" t="s">
        <v>248</v>
      </c>
      <c r="N1010" s="163">
        <v>0.75</v>
      </c>
      <c r="O1010" s="101" t="s">
        <v>39</v>
      </c>
      <c r="P1010" s="101" t="s">
        <v>63</v>
      </c>
      <c r="Q1010" s="164">
        <v>43606</v>
      </c>
      <c r="R1010" s="165">
        <v>43771</v>
      </c>
      <c r="S1010" s="166">
        <v>44160</v>
      </c>
      <c r="T1010" s="107">
        <f t="shared" si="106"/>
        <v>389</v>
      </c>
      <c r="U1010" s="107" t="s">
        <v>252</v>
      </c>
      <c r="V1010" s="107">
        <v>1</v>
      </c>
      <c r="W1010" s="94">
        <v>0</v>
      </c>
      <c r="X1010" s="94"/>
      <c r="Y1010" s="94"/>
      <c r="Z1010" s="94"/>
      <c r="AA1010" s="100"/>
      <c r="AB1010" s="162" t="s">
        <v>292</v>
      </c>
    </row>
    <row r="1011" spans="1:28" ht="16">
      <c r="A1011" s="9">
        <v>2</v>
      </c>
      <c r="B1011" s="9">
        <v>1</v>
      </c>
      <c r="C1011" s="9">
        <v>2</v>
      </c>
      <c r="D1011" s="9" t="str">
        <f t="shared" si="104"/>
        <v>Dynan_E6_7873_393_19C</v>
      </c>
      <c r="E1011" s="9" t="str">
        <f t="shared" si="105"/>
        <v>Dynan_E6_7873_393_19C_Lung_Block</v>
      </c>
      <c r="F1011" s="282">
        <f>F1010+1</f>
        <v>15</v>
      </c>
      <c r="G1011" s="227">
        <v>3</v>
      </c>
      <c r="H1011" s="94" t="s">
        <v>239</v>
      </c>
      <c r="I1011" s="101" t="s">
        <v>269</v>
      </c>
      <c r="J1011" s="105">
        <v>7873</v>
      </c>
      <c r="K1011" s="94" t="s">
        <v>241</v>
      </c>
      <c r="L1011" s="101">
        <v>393</v>
      </c>
      <c r="M1011" s="101" t="s">
        <v>248</v>
      </c>
      <c r="N1011" s="163">
        <v>0.75</v>
      </c>
      <c r="O1011" s="101" t="s">
        <v>39</v>
      </c>
      <c r="P1011" s="101" t="s">
        <v>63</v>
      </c>
      <c r="Q1011" s="164">
        <v>43606</v>
      </c>
      <c r="R1011" s="165">
        <v>43771</v>
      </c>
      <c r="S1011" s="166">
        <v>43910</v>
      </c>
      <c r="T1011" s="107">
        <f t="shared" si="106"/>
        <v>139</v>
      </c>
      <c r="U1011" s="107" t="s">
        <v>252</v>
      </c>
      <c r="V1011" s="107">
        <v>1</v>
      </c>
      <c r="W1011" s="94">
        <v>0</v>
      </c>
      <c r="X1011" s="94"/>
      <c r="Y1011" s="94"/>
      <c r="Z1011" s="94"/>
      <c r="AA1011" s="100"/>
      <c r="AB1011" s="162" t="s">
        <v>285</v>
      </c>
    </row>
    <row r="1012" spans="1:28" ht="16">
      <c r="A1012" s="9">
        <v>2</v>
      </c>
      <c r="B1012" s="9">
        <v>1</v>
      </c>
      <c r="C1012" s="9">
        <v>2</v>
      </c>
      <c r="D1012" s="9" t="str">
        <f t="shared" si="104"/>
        <v>Dynan_E6_7886_369_19C</v>
      </c>
      <c r="E1012" s="9" t="str">
        <f t="shared" si="105"/>
        <v>Dynan_E6_7886_369_19C_Lung_Block</v>
      </c>
      <c r="F1012" s="282">
        <f>F1011+1</f>
        <v>16</v>
      </c>
      <c r="G1012" s="227">
        <v>3</v>
      </c>
      <c r="H1012" s="94" t="s">
        <v>239</v>
      </c>
      <c r="I1012" s="101" t="s">
        <v>269</v>
      </c>
      <c r="J1012" s="105">
        <v>7886</v>
      </c>
      <c r="K1012" s="94" t="s">
        <v>241</v>
      </c>
      <c r="L1012" s="101">
        <v>369</v>
      </c>
      <c r="M1012" s="101" t="s">
        <v>248</v>
      </c>
      <c r="N1012" s="163">
        <v>0.75</v>
      </c>
      <c r="O1012" s="101" t="s">
        <v>39</v>
      </c>
      <c r="P1012" s="101" t="s">
        <v>63</v>
      </c>
      <c r="Q1012" s="164">
        <v>43606</v>
      </c>
      <c r="R1012" s="165">
        <v>43771</v>
      </c>
      <c r="S1012" s="166">
        <v>44257</v>
      </c>
      <c r="T1012" s="107">
        <f t="shared" si="106"/>
        <v>486</v>
      </c>
      <c r="U1012" s="107" t="s">
        <v>254</v>
      </c>
      <c r="V1012" s="107">
        <v>1</v>
      </c>
      <c r="W1012" s="94">
        <v>1</v>
      </c>
      <c r="X1012" s="94"/>
      <c r="Y1012" s="94">
        <v>1</v>
      </c>
      <c r="Z1012" s="94"/>
      <c r="AA1012" s="100"/>
      <c r="AB1012" s="162" t="s">
        <v>293</v>
      </c>
    </row>
    <row r="1013" spans="1:28" s="437" customFormat="1" ht="16" hidden="1">
      <c r="A1013" s="425" t="s">
        <v>58</v>
      </c>
      <c r="B1013" s="425" t="s">
        <v>58</v>
      </c>
      <c r="C1013" s="425" t="s">
        <v>58</v>
      </c>
      <c r="D1013" s="9" t="str">
        <f t="shared" si="104"/>
        <v>Dynan_E6_7895_389_19C</v>
      </c>
      <c r="E1013" s="9" t="str">
        <f t="shared" si="105"/>
        <v>Dynan_E6_7895_389_19C_Lung_Block</v>
      </c>
      <c r="F1013" s="760">
        <v>32</v>
      </c>
      <c r="G1013" s="428">
        <v>3</v>
      </c>
      <c r="H1013" s="425" t="s">
        <v>239</v>
      </c>
      <c r="I1013" s="471" t="s">
        <v>269</v>
      </c>
      <c r="J1013" s="476">
        <v>7895</v>
      </c>
      <c r="K1013" s="425" t="s">
        <v>241</v>
      </c>
      <c r="L1013" s="471">
        <v>389</v>
      </c>
      <c r="M1013" s="471" t="s">
        <v>248</v>
      </c>
      <c r="N1013" s="472">
        <v>0.75</v>
      </c>
      <c r="O1013" s="471" t="s">
        <v>39</v>
      </c>
      <c r="P1013" s="471" t="s">
        <v>63</v>
      </c>
      <c r="Q1013" s="473">
        <v>43606</v>
      </c>
      <c r="R1013" s="474">
        <v>43771</v>
      </c>
      <c r="S1013" s="447">
        <v>43785</v>
      </c>
      <c r="T1013" s="450">
        <f t="shared" si="106"/>
        <v>14</v>
      </c>
      <c r="U1013" s="450">
        <v>0</v>
      </c>
      <c r="V1013" s="450">
        <v>1</v>
      </c>
      <c r="W1013" s="471"/>
      <c r="X1013" s="471"/>
      <c r="Y1013" s="471"/>
      <c r="Z1013" s="471"/>
      <c r="AA1013" s="477"/>
      <c r="AB1013" s="426" t="s">
        <v>104</v>
      </c>
    </row>
    <row r="1014" spans="1:28" ht="16">
      <c r="A1014" s="9">
        <v>2</v>
      </c>
      <c r="B1014" s="9">
        <v>1</v>
      </c>
      <c r="C1014" s="9">
        <v>2</v>
      </c>
      <c r="D1014" s="9" t="str">
        <f t="shared" si="104"/>
        <v>Dynan_E6_7924_406_19C</v>
      </c>
      <c r="E1014" s="9" t="str">
        <f t="shared" si="105"/>
        <v>Dynan_E6_7924_406_19C_Lung_Block</v>
      </c>
      <c r="F1014" s="282">
        <f>F1012+1</f>
        <v>17</v>
      </c>
      <c r="G1014" s="227">
        <v>3</v>
      </c>
      <c r="H1014" s="94" t="s">
        <v>239</v>
      </c>
      <c r="I1014" s="101" t="s">
        <v>269</v>
      </c>
      <c r="J1014" s="105">
        <v>7924</v>
      </c>
      <c r="K1014" s="94" t="s">
        <v>241</v>
      </c>
      <c r="L1014" s="101">
        <v>406</v>
      </c>
      <c r="M1014" s="101" t="s">
        <v>248</v>
      </c>
      <c r="N1014" s="163">
        <v>0.75</v>
      </c>
      <c r="O1014" s="101" t="s">
        <v>39</v>
      </c>
      <c r="P1014" s="101" t="s">
        <v>63</v>
      </c>
      <c r="Q1014" s="164">
        <v>43606</v>
      </c>
      <c r="R1014" s="165">
        <v>43771</v>
      </c>
      <c r="S1014" s="166">
        <v>43816</v>
      </c>
      <c r="T1014" s="107">
        <f t="shared" si="106"/>
        <v>45</v>
      </c>
      <c r="U1014" s="107" t="s">
        <v>252</v>
      </c>
      <c r="V1014" s="107">
        <v>1</v>
      </c>
      <c r="W1014" s="94">
        <v>0</v>
      </c>
      <c r="X1014" s="94"/>
      <c r="Y1014" s="94"/>
      <c r="Z1014" s="94"/>
      <c r="AA1014" s="100"/>
      <c r="AB1014" s="162" t="s">
        <v>294</v>
      </c>
    </row>
    <row r="1015" spans="1:28" s="437" customFormat="1" ht="16" hidden="1">
      <c r="A1015" s="425" t="s">
        <v>58</v>
      </c>
      <c r="B1015" s="425" t="s">
        <v>58</v>
      </c>
      <c r="C1015" s="425" t="s">
        <v>58</v>
      </c>
      <c r="D1015" s="9" t="str">
        <f t="shared" si="104"/>
        <v>Dynan_E6_7994_387_19C</v>
      </c>
      <c r="E1015" s="9" t="str">
        <f t="shared" si="105"/>
        <v>Dynan_E6_7994_387_19C_Lung_Block</v>
      </c>
      <c r="F1015" s="760">
        <v>34</v>
      </c>
      <c r="G1015" s="428">
        <v>3</v>
      </c>
      <c r="H1015" s="425" t="s">
        <v>239</v>
      </c>
      <c r="I1015" s="471" t="s">
        <v>269</v>
      </c>
      <c r="J1015" s="476">
        <v>7994</v>
      </c>
      <c r="K1015" s="425" t="s">
        <v>241</v>
      </c>
      <c r="L1015" s="471">
        <v>387</v>
      </c>
      <c r="M1015" s="471" t="s">
        <v>248</v>
      </c>
      <c r="N1015" s="472">
        <v>0.75</v>
      </c>
      <c r="O1015" s="471" t="s">
        <v>39</v>
      </c>
      <c r="P1015" s="471" t="s">
        <v>63</v>
      </c>
      <c r="Q1015" s="473">
        <v>43606</v>
      </c>
      <c r="R1015" s="474">
        <v>43771</v>
      </c>
      <c r="S1015" s="447">
        <v>44300</v>
      </c>
      <c r="T1015" s="450">
        <f t="shared" si="106"/>
        <v>529</v>
      </c>
      <c r="U1015" s="450">
        <v>0</v>
      </c>
      <c r="V1015" s="450">
        <v>1</v>
      </c>
      <c r="W1015" s="471"/>
      <c r="X1015" s="471"/>
      <c r="Y1015" s="471"/>
      <c r="Z1015" s="471"/>
      <c r="AA1015" s="477"/>
      <c r="AB1015" s="426" t="s">
        <v>104</v>
      </c>
    </row>
    <row r="1016" spans="1:28" ht="16">
      <c r="A1016" s="9">
        <v>2</v>
      </c>
      <c r="B1016" s="9">
        <v>1</v>
      </c>
      <c r="C1016" s="9">
        <v>2</v>
      </c>
      <c r="D1016" s="9" t="str">
        <f t="shared" si="104"/>
        <v>Dynan_E6_8706_401_19C</v>
      </c>
      <c r="E1016" s="9" t="str">
        <f t="shared" si="105"/>
        <v>Dynan_E6_8706_401_19C_Lung_Block</v>
      </c>
      <c r="F1016" s="282">
        <f>F1014 + 1</f>
        <v>18</v>
      </c>
      <c r="G1016" s="227">
        <v>3</v>
      </c>
      <c r="H1016" s="94" t="s">
        <v>239</v>
      </c>
      <c r="I1016" s="101" t="s">
        <v>269</v>
      </c>
      <c r="J1016" s="105">
        <v>8706</v>
      </c>
      <c r="K1016" s="94" t="s">
        <v>241</v>
      </c>
      <c r="L1016" s="101">
        <v>401</v>
      </c>
      <c r="M1016" s="101" t="s">
        <v>248</v>
      </c>
      <c r="N1016" s="163">
        <v>0.75</v>
      </c>
      <c r="O1016" s="101" t="s">
        <v>39</v>
      </c>
      <c r="P1016" s="101" t="s">
        <v>63</v>
      </c>
      <c r="Q1016" s="164">
        <v>43606</v>
      </c>
      <c r="R1016" s="165">
        <v>43771</v>
      </c>
      <c r="S1016" s="166">
        <v>43816</v>
      </c>
      <c r="T1016" s="107">
        <f t="shared" si="106"/>
        <v>45</v>
      </c>
      <c r="U1016" s="107">
        <v>0</v>
      </c>
      <c r="V1016" s="107">
        <v>1</v>
      </c>
      <c r="W1016" s="101"/>
      <c r="X1016" s="101"/>
      <c r="Y1016" s="101"/>
      <c r="Z1016" s="101"/>
      <c r="AA1016" s="167"/>
      <c r="AB1016" s="162" t="s">
        <v>104</v>
      </c>
    </row>
    <row r="1017" spans="1:28" ht="16">
      <c r="A1017" s="150"/>
      <c r="B1017" s="150"/>
      <c r="C1017" s="150"/>
      <c r="D1017" s="150"/>
      <c r="E1017" s="150"/>
      <c r="F1017" s="282"/>
      <c r="G1017" s="227"/>
      <c r="H1017" s="9"/>
      <c r="I1017" s="169"/>
      <c r="J1017" s="170"/>
      <c r="K1017" s="9"/>
      <c r="L1017" s="169"/>
      <c r="M1017" s="169"/>
      <c r="N1017" s="171"/>
      <c r="O1017" s="169"/>
      <c r="P1017" s="169"/>
      <c r="Q1017" s="172"/>
      <c r="R1017" s="173"/>
      <c r="S1017" s="153"/>
      <c r="T1017" s="161"/>
      <c r="U1017" s="161"/>
      <c r="V1017" s="129" t="s">
        <v>98</v>
      </c>
      <c r="W1017" s="226">
        <f>W1006+F1016</f>
        <v>18</v>
      </c>
      <c r="X1017" s="133"/>
      <c r="Y1017" s="133"/>
      <c r="Z1017" s="134"/>
      <c r="AA1017" s="174"/>
      <c r="AB1017" s="150"/>
    </row>
    <row r="1018" spans="1:28" ht="16">
      <c r="A1018" s="150"/>
      <c r="B1018" s="150"/>
      <c r="C1018" s="150"/>
      <c r="D1018" s="150"/>
      <c r="E1018" s="150"/>
      <c r="F1018" s="282"/>
      <c r="G1018" s="227"/>
      <c r="H1018" s="9"/>
      <c r="I1018" s="169"/>
      <c r="J1018" s="170"/>
      <c r="K1018" s="9"/>
      <c r="L1018" s="169"/>
      <c r="M1018" s="169"/>
      <c r="N1018" s="171"/>
      <c r="O1018" s="169"/>
      <c r="P1018" s="169"/>
      <c r="Q1018" s="172"/>
      <c r="R1018" s="173"/>
      <c r="S1018" s="153"/>
      <c r="T1018" s="161"/>
      <c r="U1018" s="161"/>
      <c r="V1018" s="161"/>
      <c r="W1018" s="169"/>
      <c r="X1018" s="169"/>
      <c r="Y1018" s="169"/>
      <c r="Z1018" s="169"/>
      <c r="AA1018" s="174"/>
      <c r="AB1018" s="150"/>
    </row>
    <row r="1019" spans="1:28" ht="16">
      <c r="A1019" s="150"/>
      <c r="B1019" s="150"/>
      <c r="C1019" s="150"/>
      <c r="D1019" s="150"/>
      <c r="E1019" s="150"/>
      <c r="F1019" s="282"/>
      <c r="G1019" s="227">
        <v>4</v>
      </c>
      <c r="H1019" s="154" t="s">
        <v>133</v>
      </c>
      <c r="I1019" s="169"/>
      <c r="J1019" s="169"/>
      <c r="K1019" s="9"/>
      <c r="L1019" s="169"/>
      <c r="M1019" s="169"/>
      <c r="N1019" s="171"/>
      <c r="O1019" s="169"/>
      <c r="P1019" s="169"/>
      <c r="Q1019" s="172"/>
      <c r="R1019" s="173"/>
      <c r="S1019" s="153"/>
      <c r="T1019" s="161"/>
      <c r="U1019" s="161"/>
      <c r="V1019" s="161"/>
      <c r="W1019" s="169"/>
      <c r="X1019" s="169"/>
      <c r="Y1019" s="169"/>
      <c r="Z1019" s="169"/>
      <c r="AA1019" s="176"/>
      <c r="AB1019" s="150"/>
    </row>
    <row r="1020" spans="1:28" s="437" customFormat="1" ht="16" hidden="1">
      <c r="A1020" s="425" t="s">
        <v>58</v>
      </c>
      <c r="B1020" s="425" t="s">
        <v>58</v>
      </c>
      <c r="C1020" s="425" t="s">
        <v>58</v>
      </c>
      <c r="D1020" s="426"/>
      <c r="E1020" s="426"/>
      <c r="F1020" s="760">
        <v>1</v>
      </c>
      <c r="G1020" s="428">
        <v>4</v>
      </c>
      <c r="H1020" s="425" t="s">
        <v>239</v>
      </c>
      <c r="I1020" s="471" t="s">
        <v>269</v>
      </c>
      <c r="J1020" s="476">
        <v>22</v>
      </c>
      <c r="K1020" s="425" t="s">
        <v>241</v>
      </c>
      <c r="L1020" s="471">
        <v>393</v>
      </c>
      <c r="M1020" s="471" t="s">
        <v>248</v>
      </c>
      <c r="N1020" s="472">
        <v>0.75</v>
      </c>
      <c r="O1020" s="471" t="s">
        <v>39</v>
      </c>
      <c r="P1020" s="471" t="s">
        <v>63</v>
      </c>
      <c r="Q1020" s="473">
        <v>43606</v>
      </c>
      <c r="R1020" s="474">
        <v>43771</v>
      </c>
      <c r="S1020" s="447" t="s">
        <v>134</v>
      </c>
      <c r="T1020" s="450"/>
      <c r="U1020" s="450">
        <v>0</v>
      </c>
      <c r="V1020" s="450">
        <v>0</v>
      </c>
      <c r="W1020" s="471"/>
      <c r="X1020" s="471"/>
      <c r="Y1020" s="471"/>
      <c r="Z1020" s="471"/>
      <c r="AA1020" s="477"/>
      <c r="AB1020" s="426" t="s">
        <v>136</v>
      </c>
    </row>
    <row r="1021" spans="1:28" s="437" customFormat="1" ht="16" hidden="1">
      <c r="A1021" s="425" t="s">
        <v>58</v>
      </c>
      <c r="B1021" s="425" t="s">
        <v>58</v>
      </c>
      <c r="C1021" s="425" t="s">
        <v>58</v>
      </c>
      <c r="D1021" s="426"/>
      <c r="E1021" s="426"/>
      <c r="F1021" s="760">
        <v>2</v>
      </c>
      <c r="G1021" s="428">
        <v>4</v>
      </c>
      <c r="H1021" s="425" t="s">
        <v>239</v>
      </c>
      <c r="I1021" s="471" t="s">
        <v>269</v>
      </c>
      <c r="J1021" s="471">
        <v>380.1</v>
      </c>
      <c r="K1021" s="425" t="s">
        <v>241</v>
      </c>
      <c r="L1021" s="471">
        <v>380</v>
      </c>
      <c r="M1021" s="471" t="s">
        <v>248</v>
      </c>
      <c r="N1021" s="472">
        <v>0.75</v>
      </c>
      <c r="O1021" s="471" t="s">
        <v>39</v>
      </c>
      <c r="P1021" s="471" t="s">
        <v>63</v>
      </c>
      <c r="Q1021" s="473">
        <v>43606</v>
      </c>
      <c r="R1021" s="474">
        <v>43771</v>
      </c>
      <c r="S1021" s="447" t="s">
        <v>134</v>
      </c>
      <c r="T1021" s="450"/>
      <c r="U1021" s="450">
        <v>0</v>
      </c>
      <c r="V1021" s="450">
        <v>0</v>
      </c>
      <c r="W1021" s="471"/>
      <c r="X1021" s="471"/>
      <c r="Y1021" s="471"/>
      <c r="Z1021" s="471"/>
      <c r="AA1021" s="477"/>
      <c r="AB1021" s="426" t="s">
        <v>136</v>
      </c>
    </row>
    <row r="1022" spans="1:28" s="437" customFormat="1" ht="16" hidden="1">
      <c r="A1022" s="425" t="s">
        <v>58</v>
      </c>
      <c r="B1022" s="425" t="s">
        <v>58</v>
      </c>
      <c r="C1022" s="425" t="s">
        <v>58</v>
      </c>
      <c r="D1022" s="426"/>
      <c r="E1022" s="426"/>
      <c r="F1022" s="760">
        <v>3</v>
      </c>
      <c r="G1022" s="428">
        <v>4</v>
      </c>
      <c r="H1022" s="425" t="s">
        <v>239</v>
      </c>
      <c r="I1022" s="471" t="s">
        <v>269</v>
      </c>
      <c r="J1022" s="471">
        <v>384.2</v>
      </c>
      <c r="K1022" s="425" t="s">
        <v>241</v>
      </c>
      <c r="L1022" s="471">
        <v>384</v>
      </c>
      <c r="M1022" s="471" t="s">
        <v>248</v>
      </c>
      <c r="N1022" s="472">
        <v>0.75</v>
      </c>
      <c r="O1022" s="471" t="s">
        <v>39</v>
      </c>
      <c r="P1022" s="471" t="s">
        <v>63</v>
      </c>
      <c r="Q1022" s="473">
        <v>43606</v>
      </c>
      <c r="R1022" s="474">
        <v>43771</v>
      </c>
      <c r="S1022" s="447" t="s">
        <v>134</v>
      </c>
      <c r="T1022" s="450"/>
      <c r="U1022" s="450">
        <v>0</v>
      </c>
      <c r="V1022" s="450">
        <v>0</v>
      </c>
      <c r="W1022" s="471"/>
      <c r="X1022" s="471"/>
      <c r="Y1022" s="471"/>
      <c r="Z1022" s="471"/>
      <c r="AA1022" s="477"/>
      <c r="AB1022" s="426" t="s">
        <v>136</v>
      </c>
    </row>
    <row r="1023" spans="1:28" s="437" customFormat="1" ht="16" hidden="1">
      <c r="A1023" s="425" t="s">
        <v>58</v>
      </c>
      <c r="B1023" s="425" t="s">
        <v>58</v>
      </c>
      <c r="C1023" s="425" t="s">
        <v>58</v>
      </c>
      <c r="D1023" s="426"/>
      <c r="E1023" s="426"/>
      <c r="F1023" s="760">
        <v>4</v>
      </c>
      <c r="G1023" s="428">
        <v>4</v>
      </c>
      <c r="H1023" s="425" t="s">
        <v>239</v>
      </c>
      <c r="I1023" s="471" t="s">
        <v>269</v>
      </c>
      <c r="J1023" s="471">
        <v>388.1</v>
      </c>
      <c r="K1023" s="425" t="s">
        <v>241</v>
      </c>
      <c r="L1023" s="471">
        <v>388</v>
      </c>
      <c r="M1023" s="471" t="s">
        <v>248</v>
      </c>
      <c r="N1023" s="472">
        <v>0.75</v>
      </c>
      <c r="O1023" s="471" t="s">
        <v>39</v>
      </c>
      <c r="P1023" s="471" t="s">
        <v>63</v>
      </c>
      <c r="Q1023" s="473">
        <v>43606</v>
      </c>
      <c r="R1023" s="474">
        <v>43771</v>
      </c>
      <c r="S1023" s="447" t="s">
        <v>134</v>
      </c>
      <c r="T1023" s="450"/>
      <c r="U1023" s="450">
        <v>0</v>
      </c>
      <c r="V1023" s="450">
        <v>0</v>
      </c>
      <c r="W1023" s="471"/>
      <c r="X1023" s="471"/>
      <c r="Y1023" s="471"/>
      <c r="Z1023" s="471"/>
      <c r="AA1023" s="477"/>
      <c r="AB1023" s="426" t="s">
        <v>136</v>
      </c>
    </row>
    <row r="1024" spans="1:28" s="437" customFormat="1" ht="16" hidden="1">
      <c r="A1024" s="425" t="s">
        <v>58</v>
      </c>
      <c r="B1024" s="425" t="s">
        <v>58</v>
      </c>
      <c r="C1024" s="425" t="s">
        <v>58</v>
      </c>
      <c r="D1024" s="426"/>
      <c r="E1024" s="426"/>
      <c r="F1024" s="760">
        <v>5</v>
      </c>
      <c r="G1024" s="428">
        <v>4</v>
      </c>
      <c r="H1024" s="425" t="s">
        <v>239</v>
      </c>
      <c r="I1024" s="471" t="s">
        <v>269</v>
      </c>
      <c r="J1024" s="476">
        <v>7875</v>
      </c>
      <c r="K1024" s="425" t="s">
        <v>241</v>
      </c>
      <c r="L1024" s="471">
        <v>400</v>
      </c>
      <c r="M1024" s="471" t="s">
        <v>248</v>
      </c>
      <c r="N1024" s="472">
        <v>0.75</v>
      </c>
      <c r="O1024" s="471" t="s">
        <v>39</v>
      </c>
      <c r="P1024" s="471" t="s">
        <v>63</v>
      </c>
      <c r="Q1024" s="473">
        <v>43606</v>
      </c>
      <c r="R1024" s="474">
        <v>43771</v>
      </c>
      <c r="S1024" s="447" t="s">
        <v>134</v>
      </c>
      <c r="T1024" s="450"/>
      <c r="U1024" s="450">
        <v>0</v>
      </c>
      <c r="V1024" s="450">
        <v>0</v>
      </c>
      <c r="W1024" s="471"/>
      <c r="X1024" s="471"/>
      <c r="Y1024" s="471"/>
      <c r="Z1024" s="471"/>
      <c r="AA1024" s="477"/>
      <c r="AB1024" s="426" t="s">
        <v>136</v>
      </c>
    </row>
    <row r="1025" spans="1:28" s="437" customFormat="1" ht="16" hidden="1">
      <c r="A1025" s="425" t="s">
        <v>58</v>
      </c>
      <c r="B1025" s="425" t="s">
        <v>58</v>
      </c>
      <c r="C1025" s="425" t="s">
        <v>58</v>
      </c>
      <c r="D1025" s="426"/>
      <c r="E1025" s="426"/>
      <c r="F1025" s="760">
        <v>6</v>
      </c>
      <c r="G1025" s="428">
        <v>4</v>
      </c>
      <c r="H1025" s="425" t="s">
        <v>239</v>
      </c>
      <c r="I1025" s="471" t="s">
        <v>269</v>
      </c>
      <c r="J1025" s="476">
        <v>7912</v>
      </c>
      <c r="K1025" s="425" t="s">
        <v>241</v>
      </c>
      <c r="L1025" s="471">
        <v>386</v>
      </c>
      <c r="M1025" s="471" t="s">
        <v>248</v>
      </c>
      <c r="N1025" s="472">
        <v>0.75</v>
      </c>
      <c r="O1025" s="471" t="s">
        <v>39</v>
      </c>
      <c r="P1025" s="471" t="s">
        <v>63</v>
      </c>
      <c r="Q1025" s="473">
        <v>43606</v>
      </c>
      <c r="R1025" s="474">
        <v>43771</v>
      </c>
      <c r="S1025" s="447" t="s">
        <v>134</v>
      </c>
      <c r="T1025" s="450"/>
      <c r="U1025" s="450">
        <v>0</v>
      </c>
      <c r="V1025" s="450">
        <v>0</v>
      </c>
      <c r="W1025" s="471"/>
      <c r="X1025" s="471"/>
      <c r="Y1025" s="471"/>
      <c r="Z1025" s="471"/>
      <c r="AA1025" s="477"/>
      <c r="AB1025" s="426" t="s">
        <v>136</v>
      </c>
    </row>
    <row r="1026" spans="1:28" s="437" customFormat="1" ht="16" hidden="1">
      <c r="A1026" s="425" t="s">
        <v>58</v>
      </c>
      <c r="B1026" s="425" t="s">
        <v>58</v>
      </c>
      <c r="C1026" s="425" t="s">
        <v>58</v>
      </c>
      <c r="D1026" s="426"/>
      <c r="E1026" s="426"/>
      <c r="F1026" s="760">
        <v>7</v>
      </c>
      <c r="G1026" s="428">
        <v>4</v>
      </c>
      <c r="H1026" s="425" t="s">
        <v>239</v>
      </c>
      <c r="I1026" s="471" t="s">
        <v>269</v>
      </c>
      <c r="J1026" s="476">
        <v>7944</v>
      </c>
      <c r="K1026" s="425" t="s">
        <v>241</v>
      </c>
      <c r="L1026" s="471">
        <v>388</v>
      </c>
      <c r="M1026" s="471" t="s">
        <v>248</v>
      </c>
      <c r="N1026" s="472">
        <v>0.75</v>
      </c>
      <c r="O1026" s="471" t="s">
        <v>39</v>
      </c>
      <c r="P1026" s="471" t="s">
        <v>63</v>
      </c>
      <c r="Q1026" s="473">
        <v>43606</v>
      </c>
      <c r="R1026" s="474">
        <v>43771</v>
      </c>
      <c r="S1026" s="447" t="s">
        <v>134</v>
      </c>
      <c r="T1026" s="450"/>
      <c r="U1026" s="450">
        <v>0</v>
      </c>
      <c r="V1026" s="450">
        <v>0</v>
      </c>
      <c r="W1026" s="471"/>
      <c r="X1026" s="471"/>
      <c r="Y1026" s="471"/>
      <c r="Z1026" s="471"/>
      <c r="AA1026" s="477"/>
      <c r="AB1026" s="426" t="s">
        <v>136</v>
      </c>
    </row>
    <row r="1027" spans="1:28" ht="16">
      <c r="A1027" s="824" t="str">
        <f>"Total Subjects Received "&amp;"("&amp;I1022&amp;")"</f>
        <v>Total Subjects Received (E6)</v>
      </c>
      <c r="B1027" s="825"/>
      <c r="C1027" s="826"/>
      <c r="D1027" s="788" t="s">
        <v>268</v>
      </c>
      <c r="E1027" s="788" t="s">
        <v>268</v>
      </c>
      <c r="F1027" s="282"/>
      <c r="G1027" s="227"/>
      <c r="H1027" s="9"/>
      <c r="I1027" s="31"/>
      <c r="J1027" s="32"/>
      <c r="K1027" s="9"/>
      <c r="L1027" s="31"/>
      <c r="M1027" s="31"/>
      <c r="N1027" s="39"/>
      <c r="O1027" s="31"/>
      <c r="P1027" s="31"/>
      <c r="Q1027" s="38"/>
      <c r="R1027" s="36"/>
      <c r="S1027" s="12"/>
      <c r="T1027" s="79"/>
      <c r="U1027" s="79"/>
      <c r="V1027" s="129" t="s">
        <v>98</v>
      </c>
      <c r="W1027" s="226">
        <f>W1016+F1026</f>
        <v>7</v>
      </c>
      <c r="X1027" s="133"/>
      <c r="Y1027" s="133"/>
      <c r="Z1027" s="134"/>
      <c r="AA1027" s="6"/>
      <c r="AB1027" s="37"/>
    </row>
    <row r="1028" spans="1:28" ht="16">
      <c r="A1028" s="150"/>
      <c r="B1028" s="150"/>
      <c r="C1028" s="150"/>
      <c r="D1028" s="150"/>
      <c r="E1028" s="150"/>
      <c r="F1028" s="282"/>
      <c r="G1028" s="227"/>
      <c r="H1028" s="9"/>
      <c r="I1028" s="31"/>
      <c r="J1028" s="32"/>
      <c r="K1028" s="9"/>
      <c r="L1028" s="31"/>
      <c r="M1028" s="31"/>
      <c r="N1028" s="39"/>
      <c r="O1028" s="31"/>
      <c r="P1028" s="31"/>
      <c r="Q1028" s="38"/>
      <c r="R1028" s="36"/>
      <c r="S1028" s="12"/>
      <c r="T1028" s="79"/>
      <c r="U1028" s="79"/>
      <c r="V1028" s="129"/>
      <c r="W1028" s="226"/>
      <c r="X1028" s="133"/>
      <c r="Y1028" s="133"/>
      <c r="Z1028" s="134"/>
      <c r="AA1028" s="6"/>
      <c r="AB1028" s="37"/>
    </row>
    <row r="1029" spans="1:28" ht="16">
      <c r="A1029" s="150"/>
      <c r="B1029" s="150"/>
      <c r="C1029" s="150"/>
      <c r="D1029" s="150"/>
      <c r="E1029" s="150"/>
      <c r="F1029" s="282"/>
      <c r="G1029" s="227"/>
      <c r="H1029" s="88" t="s">
        <v>295</v>
      </c>
      <c r="I1029" s="31"/>
      <c r="J1029" s="32"/>
      <c r="K1029" s="9"/>
      <c r="L1029" s="31"/>
      <c r="M1029" s="31"/>
      <c r="N1029" s="39"/>
      <c r="O1029" s="31"/>
      <c r="P1029" s="31"/>
      <c r="Q1029" s="38"/>
      <c r="R1029" s="36"/>
      <c r="S1029" s="12"/>
      <c r="T1029" s="79"/>
      <c r="U1029" s="79"/>
      <c r="V1029" s="79"/>
      <c r="W1029" s="128"/>
      <c r="X1029" s="88"/>
      <c r="Y1029" s="88"/>
      <c r="Z1029" s="253"/>
      <c r="AA1029" s="6"/>
      <c r="AB1029" s="37"/>
    </row>
    <row r="1030" spans="1:28" ht="16">
      <c r="A1030" s="9">
        <v>2</v>
      </c>
      <c r="B1030" s="9">
        <v>1</v>
      </c>
      <c r="C1030" s="9">
        <v>3</v>
      </c>
      <c r="D1030" s="9" t="str">
        <f>"Dynan_"&amp;I1030&amp;"_"&amp;J1030&amp;"_"&amp;L1030&amp;"_"&amp;K1030</f>
        <v>Dynan_F1_355_289_19A</v>
      </c>
      <c r="E1030" s="9" t="str">
        <f>D1030&amp;"_Lung_Block"</f>
        <v>Dynan_F1_355_289_19A_Lung_Block</v>
      </c>
      <c r="F1030" s="282">
        <f>1</f>
        <v>1</v>
      </c>
      <c r="G1030" s="227"/>
      <c r="H1030" s="17" t="s">
        <v>39</v>
      </c>
      <c r="I1030" s="17" t="s">
        <v>296</v>
      </c>
      <c r="J1030" s="17">
        <v>355</v>
      </c>
      <c r="K1030" s="17" t="s">
        <v>33</v>
      </c>
      <c r="L1030" s="17">
        <v>289</v>
      </c>
      <c r="M1030" s="17" t="s">
        <v>242</v>
      </c>
      <c r="N1030" s="17">
        <v>1.5</v>
      </c>
      <c r="O1030" s="17" t="s">
        <v>35</v>
      </c>
      <c r="P1030" s="17" t="s">
        <v>36</v>
      </c>
      <c r="Q1030" s="261">
        <v>43410</v>
      </c>
      <c r="R1030" s="261">
        <v>43581</v>
      </c>
      <c r="S1030" s="261">
        <v>43609</v>
      </c>
      <c r="T1030" s="17">
        <f>S1030-R1030</f>
        <v>28</v>
      </c>
      <c r="U1030" s="17"/>
      <c r="V1030" s="17"/>
      <c r="W1030" s="17"/>
      <c r="X1030" s="17"/>
      <c r="Y1030" s="17"/>
      <c r="Z1030" s="17"/>
      <c r="AA1030" s="17"/>
      <c r="AB1030" s="17" t="s">
        <v>45</v>
      </c>
    </row>
    <row r="1031" spans="1:28" ht="16">
      <c r="A1031" s="9">
        <v>2</v>
      </c>
      <c r="B1031" s="9">
        <v>1</v>
      </c>
      <c r="C1031" s="9">
        <v>3</v>
      </c>
      <c r="D1031" s="9" t="str">
        <f>"Dynan_"&amp;I1031&amp;"_"&amp;J1031&amp;"_"&amp;L1031&amp;"_"&amp;K1031</f>
        <v>Dynan_F1_360_289_19A</v>
      </c>
      <c r="E1031" s="9" t="str">
        <f>D1031&amp;"_Lung_Block"</f>
        <v>Dynan_F1_360_289_19A_Lung_Block</v>
      </c>
      <c r="F1031" s="282">
        <f>F1030+1</f>
        <v>2</v>
      </c>
      <c r="G1031" s="227"/>
      <c r="H1031" s="17" t="s">
        <v>39</v>
      </c>
      <c r="I1031" s="17" t="s">
        <v>296</v>
      </c>
      <c r="J1031" s="17">
        <v>360</v>
      </c>
      <c r="K1031" s="17" t="s">
        <v>33</v>
      </c>
      <c r="L1031" s="17">
        <v>289</v>
      </c>
      <c r="M1031" s="17" t="s">
        <v>242</v>
      </c>
      <c r="N1031" s="17">
        <v>1.5</v>
      </c>
      <c r="O1031" s="17" t="s">
        <v>35</v>
      </c>
      <c r="P1031" s="17" t="s">
        <v>36</v>
      </c>
      <c r="Q1031" s="261">
        <v>43410</v>
      </c>
      <c r="R1031" s="261">
        <v>43581</v>
      </c>
      <c r="S1031" s="261">
        <v>43609</v>
      </c>
      <c r="T1031" s="17">
        <f>S1031-R1031</f>
        <v>28</v>
      </c>
      <c r="U1031" s="17"/>
      <c r="V1031" s="17"/>
      <c r="W1031" s="17"/>
      <c r="X1031" s="17"/>
      <c r="Y1031" s="17"/>
      <c r="Z1031" s="17"/>
      <c r="AA1031" s="17"/>
      <c r="AB1031" s="17" t="s">
        <v>45</v>
      </c>
    </row>
    <row r="1032" spans="1:28" ht="16">
      <c r="A1032" s="9">
        <v>2</v>
      </c>
      <c r="B1032" s="9">
        <v>1</v>
      </c>
      <c r="C1032" s="9">
        <v>3</v>
      </c>
      <c r="D1032" s="9" t="str">
        <f>"Dynan_"&amp;I1032&amp;"_"&amp;J1032&amp;"_"&amp;L1032&amp;"_"&amp;K1032</f>
        <v>Dynan_F1_372_294_19A</v>
      </c>
      <c r="E1032" s="9" t="str">
        <f>D1032&amp;"_Lung_Block"</f>
        <v>Dynan_F1_372_294_19A_Lung_Block</v>
      </c>
      <c r="F1032" s="282">
        <f t="shared" ref="F1032:F1047" si="107">F1031+1</f>
        <v>3</v>
      </c>
      <c r="G1032" s="227"/>
      <c r="H1032" s="17" t="s">
        <v>39</v>
      </c>
      <c r="I1032" s="17" t="s">
        <v>296</v>
      </c>
      <c r="J1032" s="17">
        <v>372</v>
      </c>
      <c r="K1032" s="17" t="s">
        <v>33</v>
      </c>
      <c r="L1032" s="17">
        <v>294</v>
      </c>
      <c r="M1032" s="17" t="s">
        <v>242</v>
      </c>
      <c r="N1032" s="17">
        <v>1.5</v>
      </c>
      <c r="O1032" s="17" t="s">
        <v>35</v>
      </c>
      <c r="P1032" s="17" t="s">
        <v>36</v>
      </c>
      <c r="Q1032" s="261">
        <v>43410</v>
      </c>
      <c r="R1032" s="261">
        <v>43581</v>
      </c>
      <c r="S1032" s="261">
        <v>43609</v>
      </c>
      <c r="T1032" s="17">
        <f>S1032-R1032</f>
        <v>28</v>
      </c>
      <c r="U1032" s="17"/>
      <c r="V1032" s="17"/>
      <c r="W1032" s="17"/>
      <c r="X1032" s="17"/>
      <c r="Y1032" s="17"/>
      <c r="Z1032" s="17"/>
      <c r="AA1032" s="17"/>
      <c r="AB1032" s="17" t="s">
        <v>45</v>
      </c>
    </row>
    <row r="1033" spans="1:28" ht="16">
      <c r="A1033" s="9">
        <v>2</v>
      </c>
      <c r="B1033" s="9">
        <v>1</v>
      </c>
      <c r="C1033" s="9">
        <v>3</v>
      </c>
      <c r="D1033" s="9" t="str">
        <f>"Dynan_"&amp;I1033&amp;"_"&amp;J1033&amp;"_"&amp;L1033&amp;"_"&amp;K1033</f>
        <v>Dynan_F1_373_294_19A</v>
      </c>
      <c r="E1033" s="9" t="str">
        <f>D1033&amp;"_Lung_Block"</f>
        <v>Dynan_F1_373_294_19A_Lung_Block</v>
      </c>
      <c r="F1033" s="282">
        <f t="shared" si="107"/>
        <v>4</v>
      </c>
      <c r="G1033" s="227"/>
      <c r="H1033" s="17" t="s">
        <v>39</v>
      </c>
      <c r="I1033" s="17" t="s">
        <v>296</v>
      </c>
      <c r="J1033" s="17">
        <v>373</v>
      </c>
      <c r="K1033" s="17" t="s">
        <v>33</v>
      </c>
      <c r="L1033" s="17">
        <v>294</v>
      </c>
      <c r="M1033" s="17" t="s">
        <v>242</v>
      </c>
      <c r="N1033" s="17">
        <v>1.5</v>
      </c>
      <c r="O1033" s="17" t="s">
        <v>35</v>
      </c>
      <c r="P1033" s="17" t="s">
        <v>36</v>
      </c>
      <c r="Q1033" s="261">
        <v>43410</v>
      </c>
      <c r="R1033" s="261">
        <v>43581</v>
      </c>
      <c r="S1033" s="261">
        <v>43609</v>
      </c>
      <c r="T1033" s="17">
        <f>S1033-R1033</f>
        <v>28</v>
      </c>
      <c r="U1033" s="17"/>
      <c r="V1033" s="17"/>
      <c r="W1033" s="17"/>
      <c r="X1033" s="17"/>
      <c r="Y1033" s="17"/>
      <c r="Z1033" s="17"/>
      <c r="AA1033" s="17"/>
      <c r="AB1033" s="17" t="s">
        <v>45</v>
      </c>
    </row>
    <row r="1034" spans="1:28" ht="16">
      <c r="A1034" s="9">
        <v>2</v>
      </c>
      <c r="B1034" s="9">
        <v>1</v>
      </c>
      <c r="C1034" s="9">
        <v>3</v>
      </c>
      <c r="D1034" s="9" t="str">
        <f>"Dynan_"&amp;I1034&amp;"_"&amp;J1034&amp;"_"&amp;L1034&amp;"_"&amp;K1034</f>
        <v>Dynan_F1_623_211A_19A</v>
      </c>
      <c r="E1034" s="9" t="str">
        <f>D1034&amp;"_Lung_Block"</f>
        <v>Dynan_F1_623_211A_19A_Lung_Block</v>
      </c>
      <c r="F1034" s="282">
        <f t="shared" si="107"/>
        <v>5</v>
      </c>
      <c r="G1034" s="227"/>
      <c r="H1034" s="17" t="s">
        <v>39</v>
      </c>
      <c r="I1034" s="17" t="s">
        <v>296</v>
      </c>
      <c r="J1034" s="17">
        <v>623</v>
      </c>
      <c r="K1034" s="17" t="s">
        <v>33</v>
      </c>
      <c r="L1034" s="17" t="s">
        <v>297</v>
      </c>
      <c r="M1034" s="17" t="s">
        <v>242</v>
      </c>
      <c r="N1034" s="17">
        <v>1.5</v>
      </c>
      <c r="O1034" s="17" t="s">
        <v>35</v>
      </c>
      <c r="P1034" s="17" t="s">
        <v>36</v>
      </c>
      <c r="Q1034" s="261">
        <v>43410</v>
      </c>
      <c r="R1034" s="261">
        <v>43581</v>
      </c>
      <c r="S1034" s="261">
        <v>43609</v>
      </c>
      <c r="T1034" s="17">
        <f>S1034-R1034</f>
        <v>28</v>
      </c>
      <c r="U1034" s="17"/>
      <c r="V1034" s="17"/>
      <c r="W1034" s="17"/>
      <c r="X1034" s="17"/>
      <c r="Y1034" s="17"/>
      <c r="Z1034" s="17"/>
      <c r="AA1034" s="17"/>
      <c r="AB1034" s="17"/>
    </row>
    <row r="1035" spans="1:28" ht="16">
      <c r="A1035" s="824" t="str">
        <f>"Total Subjects Received "&amp;"("&amp;I1030&amp;")"</f>
        <v>Total Subjects Received (F1)</v>
      </c>
      <c r="B1035" s="825"/>
      <c r="C1035" s="826"/>
      <c r="D1035" s="788" t="s">
        <v>37</v>
      </c>
      <c r="E1035" s="788" t="s">
        <v>37</v>
      </c>
      <c r="F1035" s="282"/>
      <c r="G1035" s="227"/>
      <c r="H1035" s="32"/>
      <c r="I1035" s="32"/>
      <c r="J1035" s="32"/>
      <c r="K1035" s="32"/>
      <c r="L1035" s="32"/>
      <c r="M1035" s="32"/>
      <c r="N1035" s="32"/>
      <c r="O1035" s="32"/>
      <c r="P1035" s="32"/>
      <c r="Q1035" s="12"/>
      <c r="R1035" s="12"/>
      <c r="S1035" s="12"/>
      <c r="T1035" s="32"/>
      <c r="U1035" s="32"/>
      <c r="V1035" s="32"/>
      <c r="W1035" s="32"/>
      <c r="X1035" s="32"/>
      <c r="Y1035" s="32"/>
      <c r="Z1035" s="32"/>
      <c r="AA1035" s="32"/>
      <c r="AB1035" s="32"/>
    </row>
    <row r="1036" spans="1:28" ht="16">
      <c r="A1036" s="9"/>
      <c r="B1036" s="9"/>
      <c r="C1036" s="9"/>
      <c r="D1036" s="9"/>
      <c r="E1036" s="9"/>
      <c r="F1036" s="282"/>
      <c r="G1036" s="227"/>
      <c r="H1036" s="32"/>
      <c r="I1036" s="32"/>
      <c r="J1036" s="32"/>
      <c r="K1036" s="32"/>
      <c r="L1036" s="32"/>
      <c r="M1036" s="32"/>
      <c r="N1036" s="32"/>
      <c r="O1036" s="32"/>
      <c r="P1036" s="32"/>
      <c r="Q1036" s="12"/>
      <c r="R1036" s="12"/>
      <c r="S1036" s="12"/>
      <c r="T1036" s="32"/>
      <c r="U1036" s="32"/>
      <c r="V1036" s="32"/>
      <c r="W1036" s="32"/>
      <c r="X1036" s="32"/>
      <c r="Y1036" s="32"/>
      <c r="Z1036" s="32"/>
      <c r="AA1036" s="32"/>
      <c r="AB1036" s="32"/>
    </row>
    <row r="1037" spans="1:28" ht="16">
      <c r="A1037" s="9">
        <v>2</v>
      </c>
      <c r="B1037" s="9">
        <v>1</v>
      </c>
      <c r="C1037" s="9">
        <v>3</v>
      </c>
      <c r="D1037" s="9" t="str">
        <f>"Dynan_"&amp;I1037&amp;"_"&amp;J1037&amp;"_"&amp;L1037&amp;"_"&amp;K1037</f>
        <v>Dynan_F2_195_241_19A</v>
      </c>
      <c r="E1037" s="9" t="str">
        <f>D1037&amp;"_Lung_Block"</f>
        <v>Dynan_F2_195_241_19A_Lung_Block</v>
      </c>
      <c r="F1037" s="282">
        <f>F1034+1</f>
        <v>6</v>
      </c>
      <c r="G1037" s="227"/>
      <c r="H1037" s="101" t="s">
        <v>39</v>
      </c>
      <c r="I1037" s="101" t="s">
        <v>298</v>
      </c>
      <c r="J1037" s="101">
        <v>195</v>
      </c>
      <c r="K1037" s="101" t="s">
        <v>33</v>
      </c>
      <c r="L1037" s="101">
        <v>241</v>
      </c>
      <c r="M1037" s="101" t="s">
        <v>242</v>
      </c>
      <c r="N1037" s="101">
        <v>1.5</v>
      </c>
      <c r="O1037" s="101" t="s">
        <v>39</v>
      </c>
      <c r="P1037" s="101" t="s">
        <v>36</v>
      </c>
      <c r="Q1037" s="267">
        <v>43410</v>
      </c>
      <c r="R1037" s="267">
        <v>43581</v>
      </c>
      <c r="S1037" s="267">
        <v>43613</v>
      </c>
      <c r="T1037" s="101">
        <f>S1037-R1037</f>
        <v>32</v>
      </c>
      <c r="U1037" s="101"/>
      <c r="V1037" s="101"/>
      <c r="W1037" s="101"/>
      <c r="X1037" s="101"/>
      <c r="Y1037" s="101"/>
      <c r="Z1037" s="101"/>
      <c r="AA1037" s="101"/>
      <c r="AB1037" s="101" t="s">
        <v>45</v>
      </c>
    </row>
    <row r="1038" spans="1:28" ht="16">
      <c r="A1038" s="9">
        <v>2</v>
      </c>
      <c r="B1038" s="9">
        <v>1</v>
      </c>
      <c r="C1038" s="9">
        <v>3</v>
      </c>
      <c r="D1038" s="9" t="str">
        <f>"Dynan_"&amp;I1038&amp;"_"&amp;J1038&amp;"_"&amp;L1038&amp;"_"&amp;K1038</f>
        <v>Dynan_F2_196_241_19A</v>
      </c>
      <c r="E1038" s="9" t="str">
        <f>D1038&amp;"_Lung_Block"</f>
        <v>Dynan_F2_196_241_19A_Lung_Block</v>
      </c>
      <c r="F1038" s="282">
        <f t="shared" si="107"/>
        <v>7</v>
      </c>
      <c r="G1038" s="227"/>
      <c r="H1038" s="101" t="s">
        <v>39</v>
      </c>
      <c r="I1038" s="101" t="s">
        <v>298</v>
      </c>
      <c r="J1038" s="101">
        <v>196</v>
      </c>
      <c r="K1038" s="101" t="s">
        <v>33</v>
      </c>
      <c r="L1038" s="101">
        <v>241</v>
      </c>
      <c r="M1038" s="101" t="s">
        <v>242</v>
      </c>
      <c r="N1038" s="101">
        <v>1.5</v>
      </c>
      <c r="O1038" s="101" t="s">
        <v>39</v>
      </c>
      <c r="P1038" s="101" t="s">
        <v>36</v>
      </c>
      <c r="Q1038" s="267">
        <v>43410</v>
      </c>
      <c r="R1038" s="267">
        <v>43581</v>
      </c>
      <c r="S1038" s="267">
        <v>43613</v>
      </c>
      <c r="T1038" s="101">
        <f>S1038-R1038</f>
        <v>32</v>
      </c>
      <c r="U1038" s="101"/>
      <c r="V1038" s="101"/>
      <c r="W1038" s="101"/>
      <c r="X1038" s="101"/>
      <c r="Y1038" s="101"/>
      <c r="Z1038" s="101"/>
      <c r="AA1038" s="101"/>
      <c r="AB1038" s="101" t="s">
        <v>45</v>
      </c>
    </row>
    <row r="1039" spans="1:28" ht="16">
      <c r="A1039" s="9">
        <v>2</v>
      </c>
      <c r="B1039" s="9">
        <v>1</v>
      </c>
      <c r="C1039" s="9">
        <v>3</v>
      </c>
      <c r="D1039" s="9" t="str">
        <f>"Dynan_"&amp;I1039&amp;"_"&amp;J1039&amp;"_"&amp;L1039&amp;"_"&amp;K1039</f>
        <v>Dynan_F2_197_241_19A</v>
      </c>
      <c r="E1039" s="9" t="str">
        <f>D1039&amp;"_Lung_Block"</f>
        <v>Dynan_F2_197_241_19A_Lung_Block</v>
      </c>
      <c r="F1039" s="282">
        <f t="shared" si="107"/>
        <v>8</v>
      </c>
      <c r="G1039" s="227"/>
      <c r="H1039" s="101" t="s">
        <v>39</v>
      </c>
      <c r="I1039" s="101" t="s">
        <v>298</v>
      </c>
      <c r="J1039" s="101">
        <v>197</v>
      </c>
      <c r="K1039" s="101" t="s">
        <v>33</v>
      </c>
      <c r="L1039" s="101">
        <v>241</v>
      </c>
      <c r="M1039" s="101" t="s">
        <v>242</v>
      </c>
      <c r="N1039" s="101">
        <v>1.5</v>
      </c>
      <c r="O1039" s="101" t="s">
        <v>39</v>
      </c>
      <c r="P1039" s="101" t="s">
        <v>36</v>
      </c>
      <c r="Q1039" s="267">
        <v>43410</v>
      </c>
      <c r="R1039" s="267">
        <v>43581</v>
      </c>
      <c r="S1039" s="267">
        <v>43613</v>
      </c>
      <c r="T1039" s="101">
        <f>S1039-R1039</f>
        <v>32</v>
      </c>
      <c r="U1039" s="101"/>
      <c r="V1039" s="101"/>
      <c r="W1039" s="101"/>
      <c r="X1039" s="101"/>
      <c r="Y1039" s="101"/>
      <c r="Z1039" s="101"/>
      <c r="AA1039" s="101"/>
      <c r="AB1039" s="101" t="s">
        <v>45</v>
      </c>
    </row>
    <row r="1040" spans="1:28" ht="16">
      <c r="A1040" s="9">
        <v>2</v>
      </c>
      <c r="B1040" s="9">
        <v>1</v>
      </c>
      <c r="C1040" s="9">
        <v>3</v>
      </c>
      <c r="D1040" s="9" t="str">
        <f>"Dynan_"&amp;I1040&amp;"_"&amp;J1040&amp;"_"&amp;L1040&amp;"_"&amp;K1040</f>
        <v>Dynan_F2_198_241_19A</v>
      </c>
      <c r="E1040" s="9" t="str">
        <f>D1040&amp;"_Lung_Block"</f>
        <v>Dynan_F2_198_241_19A_Lung_Block</v>
      </c>
      <c r="F1040" s="282">
        <f t="shared" si="107"/>
        <v>9</v>
      </c>
      <c r="G1040" s="227"/>
      <c r="H1040" s="101" t="s">
        <v>39</v>
      </c>
      <c r="I1040" s="101" t="s">
        <v>298</v>
      </c>
      <c r="J1040" s="101">
        <v>198</v>
      </c>
      <c r="K1040" s="101" t="s">
        <v>33</v>
      </c>
      <c r="L1040" s="101">
        <v>241</v>
      </c>
      <c r="M1040" s="101" t="s">
        <v>242</v>
      </c>
      <c r="N1040" s="101">
        <v>1.5</v>
      </c>
      <c r="O1040" s="101" t="s">
        <v>39</v>
      </c>
      <c r="P1040" s="101" t="s">
        <v>36</v>
      </c>
      <c r="Q1040" s="267">
        <v>43410</v>
      </c>
      <c r="R1040" s="267">
        <v>43581</v>
      </c>
      <c r="S1040" s="267">
        <v>43613</v>
      </c>
      <c r="T1040" s="101">
        <f>S1040-R1040</f>
        <v>32</v>
      </c>
      <c r="U1040" s="101"/>
      <c r="V1040" s="101"/>
      <c r="W1040" s="101"/>
      <c r="X1040" s="101"/>
      <c r="Y1040" s="101"/>
      <c r="Z1040" s="101"/>
      <c r="AA1040" s="101"/>
      <c r="AB1040" s="101" t="s">
        <v>45</v>
      </c>
    </row>
    <row r="1041" spans="1:28" ht="16">
      <c r="A1041" s="9">
        <v>2</v>
      </c>
      <c r="B1041" s="9">
        <v>1</v>
      </c>
      <c r="C1041" s="9">
        <v>3</v>
      </c>
      <c r="D1041" s="9" t="str">
        <f>"Dynan_"&amp;I1041&amp;"_"&amp;J1041&amp;"_"&amp;L1041&amp;"_"&amp;K1041</f>
        <v>Dynan_F2_199_241_19A</v>
      </c>
      <c r="E1041" s="9" t="str">
        <f>D1041&amp;"_Lung_Block"</f>
        <v>Dynan_F2_199_241_19A_Lung_Block</v>
      </c>
      <c r="F1041" s="282">
        <f t="shared" si="107"/>
        <v>10</v>
      </c>
      <c r="G1041" s="227"/>
      <c r="H1041" s="101" t="s">
        <v>39</v>
      </c>
      <c r="I1041" s="101" t="s">
        <v>298</v>
      </c>
      <c r="J1041" s="101">
        <v>199</v>
      </c>
      <c r="K1041" s="101" t="s">
        <v>33</v>
      </c>
      <c r="L1041" s="101">
        <v>241</v>
      </c>
      <c r="M1041" s="101" t="s">
        <v>242</v>
      </c>
      <c r="N1041" s="101">
        <v>1.5</v>
      </c>
      <c r="O1041" s="101" t="s">
        <v>39</v>
      </c>
      <c r="P1041" s="101" t="s">
        <v>36</v>
      </c>
      <c r="Q1041" s="267">
        <v>43410</v>
      </c>
      <c r="R1041" s="267">
        <v>43581</v>
      </c>
      <c r="S1041" s="267">
        <v>43613</v>
      </c>
      <c r="T1041" s="101">
        <f>S1041-R1041</f>
        <v>32</v>
      </c>
      <c r="U1041" s="101"/>
      <c r="V1041" s="101"/>
      <c r="W1041" s="101"/>
      <c r="X1041" s="101"/>
      <c r="Y1041" s="101"/>
      <c r="Z1041" s="101"/>
      <c r="AA1041" s="101"/>
      <c r="AB1041" s="101" t="s">
        <v>45</v>
      </c>
    </row>
    <row r="1042" spans="1:28" ht="16">
      <c r="A1042" s="824" t="str">
        <f>"Total Subjects Received "&amp;"("&amp;I1037&amp;")"</f>
        <v>Total Subjects Received (F2)</v>
      </c>
      <c r="B1042" s="825"/>
      <c r="C1042" s="826"/>
      <c r="D1042" s="788" t="s">
        <v>37</v>
      </c>
      <c r="E1042" s="788" t="s">
        <v>37</v>
      </c>
      <c r="F1042" s="282"/>
      <c r="G1042" s="227"/>
      <c r="H1042" s="169"/>
      <c r="I1042" s="169"/>
      <c r="J1042" s="169"/>
      <c r="K1042" s="169"/>
      <c r="L1042" s="169"/>
      <c r="M1042" s="169"/>
      <c r="N1042" s="169"/>
      <c r="O1042" s="169"/>
      <c r="P1042" s="169"/>
      <c r="Q1042" s="153"/>
      <c r="R1042" s="153"/>
      <c r="S1042" s="153"/>
      <c r="T1042" s="169"/>
      <c r="U1042" s="169"/>
      <c r="V1042" s="169"/>
      <c r="W1042" s="169"/>
      <c r="X1042" s="169"/>
      <c r="Y1042" s="169"/>
      <c r="Z1042" s="169"/>
      <c r="AA1042" s="169"/>
      <c r="AB1042" s="169"/>
    </row>
    <row r="1043" spans="1:28" ht="16">
      <c r="A1043" s="9"/>
      <c r="B1043" s="9"/>
      <c r="C1043" s="9"/>
      <c r="D1043" s="9"/>
      <c r="E1043" s="9"/>
      <c r="F1043" s="282"/>
      <c r="G1043" s="227"/>
      <c r="H1043" s="169"/>
      <c r="I1043" s="169"/>
      <c r="J1043" s="169"/>
      <c r="K1043" s="169"/>
      <c r="L1043" s="169"/>
      <c r="M1043" s="169"/>
      <c r="N1043" s="169"/>
      <c r="O1043" s="169"/>
      <c r="P1043" s="169"/>
      <c r="Q1043" s="153"/>
      <c r="R1043" s="153"/>
      <c r="S1043" s="153"/>
      <c r="T1043" s="169"/>
      <c r="U1043" s="169"/>
      <c r="V1043" s="169"/>
      <c r="W1043" s="169"/>
      <c r="X1043" s="169"/>
      <c r="Y1043" s="169"/>
      <c r="Z1043" s="169"/>
      <c r="AA1043" s="169"/>
      <c r="AB1043" s="169"/>
    </row>
    <row r="1044" spans="1:28" ht="16">
      <c r="A1044" s="9">
        <v>2</v>
      </c>
      <c r="B1044" s="9">
        <v>1</v>
      </c>
      <c r="C1044" s="9">
        <v>3</v>
      </c>
      <c r="D1044" s="9" t="str">
        <f>"Dynan_"&amp;I1044&amp;"_"&amp;J1044&amp;"_"&amp;L1044&amp;"_"&amp;K1044</f>
        <v>Dynan_F3_789_137_19A</v>
      </c>
      <c r="E1044" s="9" t="str">
        <f>D1044&amp;"_Lung_Block"</f>
        <v>Dynan_F3_789_137_19A_Lung_Block</v>
      </c>
      <c r="F1044" s="282">
        <f>F1041+1</f>
        <v>11</v>
      </c>
      <c r="G1044" s="227"/>
      <c r="H1044" s="17" t="s">
        <v>39</v>
      </c>
      <c r="I1044" s="17" t="s">
        <v>299</v>
      </c>
      <c r="J1044" s="17">
        <v>789</v>
      </c>
      <c r="K1044" s="17" t="s">
        <v>33</v>
      </c>
      <c r="L1044" s="17">
        <v>137</v>
      </c>
      <c r="M1044" s="17" t="s">
        <v>242</v>
      </c>
      <c r="N1044" s="17">
        <v>1.5</v>
      </c>
      <c r="O1044" s="17" t="s">
        <v>35</v>
      </c>
      <c r="P1044" s="17" t="s">
        <v>36</v>
      </c>
      <c r="Q1044" s="261">
        <v>43410</v>
      </c>
      <c r="R1044" s="261">
        <v>43581</v>
      </c>
      <c r="S1044" s="261">
        <v>43762</v>
      </c>
      <c r="T1044" s="17">
        <f t="shared" ref="T1044:T1053" si="108">S1044-R1044</f>
        <v>181</v>
      </c>
      <c r="U1044" s="17"/>
      <c r="V1044" s="17"/>
      <c r="W1044" s="17"/>
      <c r="X1044" s="17"/>
      <c r="Y1044" s="17"/>
      <c r="Z1044" s="17"/>
      <c r="AA1044" s="17"/>
      <c r="AB1044" s="17"/>
    </row>
    <row r="1045" spans="1:28" ht="16">
      <c r="A1045" s="9">
        <v>2</v>
      </c>
      <c r="B1045" s="9">
        <v>1</v>
      </c>
      <c r="C1045" s="9">
        <v>3</v>
      </c>
      <c r="D1045" s="9" t="str">
        <f>"Dynan_"&amp;I1045&amp;"_"&amp;J1045&amp;"_"&amp;L1045&amp;"_"&amp;K1045</f>
        <v>Dynan_F3_790_137_19A</v>
      </c>
      <c r="E1045" s="9" t="str">
        <f>D1045&amp;"_Lung_Block"</f>
        <v>Dynan_F3_790_137_19A_Lung_Block</v>
      </c>
      <c r="F1045" s="282">
        <f t="shared" si="107"/>
        <v>12</v>
      </c>
      <c r="G1045" s="227"/>
      <c r="H1045" s="17" t="s">
        <v>39</v>
      </c>
      <c r="I1045" s="17" t="s">
        <v>299</v>
      </c>
      <c r="J1045" s="17">
        <v>790</v>
      </c>
      <c r="K1045" s="17" t="s">
        <v>33</v>
      </c>
      <c r="L1045" s="17">
        <v>137</v>
      </c>
      <c r="M1045" s="17" t="s">
        <v>242</v>
      </c>
      <c r="N1045" s="17">
        <v>1.5</v>
      </c>
      <c r="O1045" s="17" t="s">
        <v>35</v>
      </c>
      <c r="P1045" s="17" t="s">
        <v>36</v>
      </c>
      <c r="Q1045" s="261">
        <v>43410</v>
      </c>
      <c r="R1045" s="261">
        <v>43581</v>
      </c>
      <c r="S1045" s="261">
        <v>43762</v>
      </c>
      <c r="T1045" s="17">
        <f t="shared" si="108"/>
        <v>181</v>
      </c>
      <c r="U1045" s="17"/>
      <c r="V1045" s="17"/>
      <c r="W1045" s="17"/>
      <c r="X1045" s="17"/>
      <c r="Y1045" s="17"/>
      <c r="Z1045" s="17"/>
      <c r="AA1045" s="17"/>
      <c r="AB1045" s="17" t="s">
        <v>45</v>
      </c>
    </row>
    <row r="1046" spans="1:28" ht="16">
      <c r="A1046" s="9">
        <v>2</v>
      </c>
      <c r="B1046" s="9">
        <v>1</v>
      </c>
      <c r="C1046" s="9">
        <v>3</v>
      </c>
      <c r="D1046" s="9" t="str">
        <f>"Dynan_"&amp;I1046&amp;"_"&amp;J1046&amp;"_"&amp;L1046&amp;"_"&amp;K1046</f>
        <v>Dynan_F3_792_137_19A</v>
      </c>
      <c r="E1046" s="9" t="str">
        <f>D1046&amp;"_Lung_Block"</f>
        <v>Dynan_F3_792_137_19A_Lung_Block</v>
      </c>
      <c r="F1046" s="282">
        <f t="shared" si="107"/>
        <v>13</v>
      </c>
      <c r="G1046" s="227"/>
      <c r="H1046" s="17" t="s">
        <v>39</v>
      </c>
      <c r="I1046" s="17" t="s">
        <v>299</v>
      </c>
      <c r="J1046" s="17">
        <v>792</v>
      </c>
      <c r="K1046" s="17" t="s">
        <v>33</v>
      </c>
      <c r="L1046" s="17">
        <v>137</v>
      </c>
      <c r="M1046" s="17" t="s">
        <v>242</v>
      </c>
      <c r="N1046" s="17">
        <v>1.5</v>
      </c>
      <c r="O1046" s="17" t="s">
        <v>35</v>
      </c>
      <c r="P1046" s="17" t="s">
        <v>36</v>
      </c>
      <c r="Q1046" s="261">
        <v>43410</v>
      </c>
      <c r="R1046" s="261">
        <v>43581</v>
      </c>
      <c r="S1046" s="261">
        <v>43762</v>
      </c>
      <c r="T1046" s="17">
        <f t="shared" si="108"/>
        <v>181</v>
      </c>
      <c r="U1046" s="17"/>
      <c r="V1046" s="17"/>
      <c r="W1046" s="17"/>
      <c r="X1046" s="17"/>
      <c r="Y1046" s="17"/>
      <c r="Z1046" s="17"/>
      <c r="AA1046" s="17"/>
      <c r="AB1046" s="17" t="s">
        <v>45</v>
      </c>
    </row>
    <row r="1047" spans="1:28" ht="16">
      <c r="A1047" s="9">
        <v>2</v>
      </c>
      <c r="B1047" s="9">
        <v>1</v>
      </c>
      <c r="C1047" s="9">
        <v>3</v>
      </c>
      <c r="D1047" s="9" t="str">
        <f>"Dynan_"&amp;I1047&amp;"_"&amp;J1047&amp;"_"&amp;L1047&amp;"_"&amp;K1047</f>
        <v>Dynan_F3_793_137_19A</v>
      </c>
      <c r="E1047" s="9" t="str">
        <f>D1047&amp;"_Lung_Block"</f>
        <v>Dynan_F3_793_137_19A_Lung_Block</v>
      </c>
      <c r="F1047" s="282">
        <f t="shared" si="107"/>
        <v>14</v>
      </c>
      <c r="G1047" s="227"/>
      <c r="H1047" s="17" t="s">
        <v>39</v>
      </c>
      <c r="I1047" s="17" t="s">
        <v>299</v>
      </c>
      <c r="J1047" s="17">
        <v>793</v>
      </c>
      <c r="K1047" s="17" t="s">
        <v>33</v>
      </c>
      <c r="L1047" s="17">
        <v>137</v>
      </c>
      <c r="M1047" s="17" t="s">
        <v>242</v>
      </c>
      <c r="N1047" s="17">
        <v>1.5</v>
      </c>
      <c r="O1047" s="17" t="s">
        <v>35</v>
      </c>
      <c r="P1047" s="17" t="s">
        <v>36</v>
      </c>
      <c r="Q1047" s="261">
        <v>43410</v>
      </c>
      <c r="R1047" s="261">
        <v>43581</v>
      </c>
      <c r="S1047" s="261">
        <v>43762</v>
      </c>
      <c r="T1047" s="17">
        <f t="shared" si="108"/>
        <v>181</v>
      </c>
      <c r="U1047" s="17"/>
      <c r="V1047" s="17"/>
      <c r="W1047" s="17"/>
      <c r="X1047" s="17"/>
      <c r="Y1047" s="17"/>
      <c r="Z1047" s="17"/>
      <c r="AA1047" s="17"/>
      <c r="AB1047" s="17" t="s">
        <v>45</v>
      </c>
    </row>
    <row r="1048" spans="1:28" ht="16">
      <c r="A1048" s="9">
        <v>2</v>
      </c>
      <c r="B1048" s="9">
        <v>1</v>
      </c>
      <c r="C1048" s="9">
        <v>3</v>
      </c>
      <c r="D1048" s="9" t="str">
        <f>"Dynan_"&amp;I1048&amp;"_"&amp;J1048&amp;"_"&amp;L1048&amp;"_"&amp;K1048</f>
        <v>Dynan_F3_794_137_19A</v>
      </c>
      <c r="E1048" s="9" t="str">
        <f>D1048&amp;"_Lung_Block"</f>
        <v>Dynan_F3_794_137_19A_Lung_Block</v>
      </c>
      <c r="F1048" s="282">
        <f>F1047+1</f>
        <v>15</v>
      </c>
      <c r="G1048" s="227"/>
      <c r="H1048" s="17" t="s">
        <v>39</v>
      </c>
      <c r="I1048" s="17" t="s">
        <v>299</v>
      </c>
      <c r="J1048" s="17">
        <v>794</v>
      </c>
      <c r="K1048" s="17" t="s">
        <v>33</v>
      </c>
      <c r="L1048" s="17">
        <v>137</v>
      </c>
      <c r="M1048" s="17" t="s">
        <v>242</v>
      </c>
      <c r="N1048" s="17">
        <v>1.5</v>
      </c>
      <c r="O1048" s="17" t="s">
        <v>35</v>
      </c>
      <c r="P1048" s="17" t="s">
        <v>36</v>
      </c>
      <c r="Q1048" s="261">
        <v>43410</v>
      </c>
      <c r="R1048" s="261">
        <v>43581</v>
      </c>
      <c r="S1048" s="261">
        <v>43762</v>
      </c>
      <c r="T1048" s="17">
        <f t="shared" si="108"/>
        <v>181</v>
      </c>
      <c r="U1048" s="17"/>
      <c r="V1048" s="17"/>
      <c r="W1048" s="17"/>
      <c r="X1048" s="17"/>
      <c r="Y1048" s="17"/>
      <c r="Z1048" s="17"/>
      <c r="AA1048" s="17"/>
      <c r="AB1048" s="17" t="s">
        <v>45</v>
      </c>
    </row>
    <row r="1049" spans="1:28" s="437" customFormat="1" ht="16" hidden="1">
      <c r="A1049" s="425" t="s">
        <v>58</v>
      </c>
      <c r="B1049" s="425" t="s">
        <v>58</v>
      </c>
      <c r="C1049" s="425" t="s">
        <v>58</v>
      </c>
      <c r="D1049" s="9" t="str">
        <f>H1049&amp;"_"&amp;I1049&amp;"_"&amp;K1049&amp;"_"&amp;J1049</f>
        <v>F_F3_19A_795</v>
      </c>
      <c r="E1049" s="9" t="str">
        <f t="shared" ref="E1049:E1053" si="109">I1049&amp;"_"&amp;J1049&amp;"_"&amp;L1049&amp;"_"&amp;K1049</f>
        <v>F3_795_138_19A</v>
      </c>
      <c r="F1049" s="760">
        <v>16</v>
      </c>
      <c r="G1049" s="428"/>
      <c r="H1049" s="444" t="s">
        <v>39</v>
      </c>
      <c r="I1049" s="444" t="s">
        <v>299</v>
      </c>
      <c r="J1049" s="444">
        <v>795</v>
      </c>
      <c r="K1049" s="444" t="s">
        <v>33</v>
      </c>
      <c r="L1049" s="444">
        <v>138</v>
      </c>
      <c r="M1049" s="444" t="s">
        <v>242</v>
      </c>
      <c r="N1049" s="444">
        <v>1.5</v>
      </c>
      <c r="O1049" s="444" t="s">
        <v>35</v>
      </c>
      <c r="P1049" s="444" t="s">
        <v>36</v>
      </c>
      <c r="Q1049" s="434">
        <v>43410</v>
      </c>
      <c r="R1049" s="434">
        <v>43581</v>
      </c>
      <c r="S1049" s="434">
        <v>43588</v>
      </c>
      <c r="T1049" s="444">
        <f t="shared" si="108"/>
        <v>7</v>
      </c>
      <c r="U1049" s="444"/>
      <c r="V1049" s="444"/>
      <c r="W1049" s="444"/>
      <c r="X1049" s="444"/>
      <c r="Y1049" s="444"/>
      <c r="Z1049" s="444"/>
      <c r="AA1049" s="444"/>
      <c r="AB1049" s="444" t="s">
        <v>300</v>
      </c>
    </row>
    <row r="1050" spans="1:28" s="437" customFormat="1" ht="16" hidden="1">
      <c r="A1050" s="425" t="s">
        <v>58</v>
      </c>
      <c r="B1050" s="425" t="s">
        <v>58</v>
      </c>
      <c r="C1050" s="425" t="s">
        <v>58</v>
      </c>
      <c r="D1050" s="9" t="str">
        <f>H1050&amp;"_"&amp;I1050&amp;"_"&amp;K1050&amp;"_"&amp;J1050</f>
        <v>F_F3_19A_796</v>
      </c>
      <c r="E1050" s="9" t="str">
        <f t="shared" si="109"/>
        <v>F3_796_138_19A</v>
      </c>
      <c r="F1050" s="760">
        <v>17</v>
      </c>
      <c r="G1050" s="428"/>
      <c r="H1050" s="444" t="s">
        <v>39</v>
      </c>
      <c r="I1050" s="444" t="s">
        <v>299</v>
      </c>
      <c r="J1050" s="444">
        <v>796</v>
      </c>
      <c r="K1050" s="444" t="s">
        <v>33</v>
      </c>
      <c r="L1050" s="444">
        <v>138</v>
      </c>
      <c r="M1050" s="444" t="s">
        <v>242</v>
      </c>
      <c r="N1050" s="444">
        <v>1.5</v>
      </c>
      <c r="O1050" s="444" t="s">
        <v>35</v>
      </c>
      <c r="P1050" s="444" t="s">
        <v>36</v>
      </c>
      <c r="Q1050" s="434">
        <v>43410</v>
      </c>
      <c r="R1050" s="434">
        <v>43581</v>
      </c>
      <c r="S1050" s="434">
        <v>43588</v>
      </c>
      <c r="T1050" s="444">
        <f t="shared" si="108"/>
        <v>7</v>
      </c>
      <c r="U1050" s="444"/>
      <c r="V1050" s="444"/>
      <c r="W1050" s="444"/>
      <c r="X1050" s="444"/>
      <c r="Y1050" s="444"/>
      <c r="Z1050" s="444"/>
      <c r="AA1050" s="444"/>
      <c r="AB1050" s="444" t="s">
        <v>45</v>
      </c>
    </row>
    <row r="1051" spans="1:28" s="437" customFormat="1" ht="16" hidden="1">
      <c r="A1051" s="425" t="s">
        <v>58</v>
      </c>
      <c r="B1051" s="425" t="s">
        <v>58</v>
      </c>
      <c r="C1051" s="425" t="s">
        <v>58</v>
      </c>
      <c r="D1051" s="9" t="str">
        <f>H1051&amp;"_"&amp;I1051&amp;"_"&amp;K1051&amp;"_"&amp;J1051</f>
        <v>F_F3_19A_797</v>
      </c>
      <c r="E1051" s="9" t="str">
        <f t="shared" si="109"/>
        <v>F3_797_138_19A</v>
      </c>
      <c r="F1051" s="760">
        <v>18</v>
      </c>
      <c r="G1051" s="428"/>
      <c r="H1051" s="444" t="s">
        <v>39</v>
      </c>
      <c r="I1051" s="444" t="s">
        <v>299</v>
      </c>
      <c r="J1051" s="444">
        <v>797</v>
      </c>
      <c r="K1051" s="444" t="s">
        <v>33</v>
      </c>
      <c r="L1051" s="444">
        <v>138</v>
      </c>
      <c r="M1051" s="444" t="s">
        <v>242</v>
      </c>
      <c r="N1051" s="444">
        <v>1.5</v>
      </c>
      <c r="O1051" s="444" t="s">
        <v>35</v>
      </c>
      <c r="P1051" s="444" t="s">
        <v>36</v>
      </c>
      <c r="Q1051" s="434">
        <v>43410</v>
      </c>
      <c r="R1051" s="434">
        <v>43581</v>
      </c>
      <c r="S1051" s="434">
        <v>43593</v>
      </c>
      <c r="T1051" s="444">
        <f t="shared" si="108"/>
        <v>12</v>
      </c>
      <c r="U1051" s="444"/>
      <c r="V1051" s="444"/>
      <c r="W1051" s="444"/>
      <c r="X1051" s="444"/>
      <c r="Y1051" s="444"/>
      <c r="Z1051" s="444"/>
      <c r="AA1051" s="444"/>
      <c r="AB1051" s="444" t="s">
        <v>45</v>
      </c>
    </row>
    <row r="1052" spans="1:28" s="437" customFormat="1" ht="16" hidden="1">
      <c r="A1052" s="425" t="s">
        <v>58</v>
      </c>
      <c r="B1052" s="425" t="s">
        <v>58</v>
      </c>
      <c r="C1052" s="425" t="s">
        <v>58</v>
      </c>
      <c r="D1052" s="9" t="str">
        <f>H1052&amp;"_"&amp;I1052&amp;"_"&amp;K1052&amp;"_"&amp;J1052</f>
        <v>F_F3_19A_798</v>
      </c>
      <c r="E1052" s="9" t="str">
        <f t="shared" si="109"/>
        <v>F3_798_138B_19A</v>
      </c>
      <c r="F1052" s="760">
        <v>19</v>
      </c>
      <c r="G1052" s="428"/>
      <c r="H1052" s="444" t="s">
        <v>39</v>
      </c>
      <c r="I1052" s="444" t="s">
        <v>299</v>
      </c>
      <c r="J1052" s="444">
        <v>798</v>
      </c>
      <c r="K1052" s="444" t="s">
        <v>33</v>
      </c>
      <c r="L1052" s="444" t="s">
        <v>301</v>
      </c>
      <c r="M1052" s="444" t="s">
        <v>242</v>
      </c>
      <c r="N1052" s="444">
        <v>1.5</v>
      </c>
      <c r="O1052" s="444" t="s">
        <v>35</v>
      </c>
      <c r="P1052" s="444" t="s">
        <v>36</v>
      </c>
      <c r="Q1052" s="434">
        <v>43410</v>
      </c>
      <c r="R1052" s="434">
        <v>43581</v>
      </c>
      <c r="S1052" s="434">
        <v>43593</v>
      </c>
      <c r="T1052" s="444">
        <f t="shared" si="108"/>
        <v>12</v>
      </c>
      <c r="U1052" s="444"/>
      <c r="V1052" s="444"/>
      <c r="W1052" s="444"/>
      <c r="X1052" s="444"/>
      <c r="Y1052" s="444"/>
      <c r="Z1052" s="444"/>
      <c r="AA1052" s="444"/>
      <c r="AB1052" s="444" t="s">
        <v>302</v>
      </c>
    </row>
    <row r="1053" spans="1:28" s="437" customFormat="1" ht="16" hidden="1">
      <c r="A1053" s="425" t="s">
        <v>58</v>
      </c>
      <c r="B1053" s="425" t="s">
        <v>58</v>
      </c>
      <c r="C1053" s="425" t="s">
        <v>58</v>
      </c>
      <c r="D1053" s="9" t="str">
        <f>H1053&amp;"_"&amp;I1053&amp;"_"&amp;K1053&amp;"_"&amp;J1053</f>
        <v>F_F3_19A_799</v>
      </c>
      <c r="E1053" s="9" t="str">
        <f t="shared" si="109"/>
        <v>F3_799_138A_19A</v>
      </c>
      <c r="F1053" s="760">
        <v>20</v>
      </c>
      <c r="G1053" s="428"/>
      <c r="H1053" s="444" t="s">
        <v>39</v>
      </c>
      <c r="I1053" s="444" t="s">
        <v>299</v>
      </c>
      <c r="J1053" s="444">
        <v>799</v>
      </c>
      <c r="K1053" s="444" t="s">
        <v>33</v>
      </c>
      <c r="L1053" s="444" t="s">
        <v>303</v>
      </c>
      <c r="M1053" s="444" t="s">
        <v>242</v>
      </c>
      <c r="N1053" s="444">
        <v>1.5</v>
      </c>
      <c r="O1053" s="444" t="s">
        <v>35</v>
      </c>
      <c r="P1053" s="444" t="s">
        <v>36</v>
      </c>
      <c r="Q1053" s="434">
        <v>43410</v>
      </c>
      <c r="R1053" s="434">
        <v>43581</v>
      </c>
      <c r="S1053" s="434">
        <v>43593</v>
      </c>
      <c r="T1053" s="444">
        <f t="shared" si="108"/>
        <v>12</v>
      </c>
      <c r="U1053" s="444"/>
      <c r="V1053" s="444"/>
      <c r="W1053" s="444"/>
      <c r="X1053" s="444"/>
      <c r="Y1053" s="444"/>
      <c r="Z1053" s="444"/>
      <c r="AA1053" s="444"/>
      <c r="AB1053" s="444" t="s">
        <v>304</v>
      </c>
    </row>
    <row r="1054" spans="1:28" ht="16">
      <c r="A1054" s="824" t="str">
        <f>"Total Subjects Received "&amp;"("&amp;I1049&amp;")"</f>
        <v>Total Subjects Received (F3)</v>
      </c>
      <c r="B1054" s="825"/>
      <c r="C1054" s="826"/>
      <c r="D1054" s="788" t="s">
        <v>37</v>
      </c>
      <c r="E1054" s="788" t="s">
        <v>37</v>
      </c>
      <c r="F1054" s="282"/>
      <c r="G1054" s="227"/>
      <c r="H1054" s="32"/>
      <c r="I1054" s="32"/>
      <c r="J1054" s="32"/>
      <c r="K1054" s="32"/>
      <c r="L1054" s="32"/>
      <c r="M1054" s="32"/>
      <c r="N1054" s="32"/>
      <c r="O1054" s="32"/>
      <c r="P1054" s="32"/>
      <c r="Q1054" s="12"/>
      <c r="R1054" s="12"/>
      <c r="S1054" s="12"/>
      <c r="T1054" s="32"/>
      <c r="U1054" s="32"/>
      <c r="V1054" s="32"/>
      <c r="W1054" s="32"/>
      <c r="X1054" s="32"/>
      <c r="Y1054" s="32"/>
      <c r="Z1054" s="32"/>
      <c r="AA1054" s="32"/>
      <c r="AB1054" s="32"/>
    </row>
    <row r="1055" spans="1:28" ht="16">
      <c r="A1055" s="9"/>
      <c r="B1055" s="9"/>
      <c r="C1055" s="9"/>
      <c r="D1055" s="9"/>
      <c r="E1055" s="9"/>
      <c r="F1055" s="282"/>
      <c r="G1055" s="227"/>
      <c r="H1055" s="32"/>
      <c r="I1055" s="32"/>
      <c r="J1055" s="32"/>
      <c r="K1055" s="32"/>
      <c r="L1055" s="32"/>
      <c r="M1055" s="32"/>
      <c r="N1055" s="32"/>
      <c r="O1055" s="32"/>
      <c r="P1055" s="32"/>
      <c r="Q1055" s="12"/>
      <c r="R1055" s="12"/>
      <c r="S1055" s="12"/>
      <c r="T1055" s="32"/>
      <c r="U1055" s="32"/>
      <c r="V1055" s="32"/>
      <c r="W1055" s="32"/>
      <c r="X1055" s="32"/>
      <c r="Y1055" s="32"/>
      <c r="Z1055" s="32"/>
      <c r="AA1055" s="32"/>
      <c r="AB1055" s="32"/>
    </row>
    <row r="1056" spans="1:28" ht="16">
      <c r="A1056" s="9">
        <v>2</v>
      </c>
      <c r="B1056" s="9">
        <v>1</v>
      </c>
      <c r="C1056" s="9">
        <v>3</v>
      </c>
      <c r="D1056" s="9" t="str">
        <f>"Dynan_"&amp;I1056&amp;"_"&amp;J1056&amp;"_"&amp;L1056&amp;"_"&amp;K1056</f>
        <v>Dynan_F4_200_242_19A</v>
      </c>
      <c r="E1056" s="9" t="str">
        <f>D1056&amp;"_Lung_Block"</f>
        <v>Dynan_F4_200_242_19A_Lung_Block</v>
      </c>
      <c r="F1056" s="282">
        <f>F1048+1</f>
        <v>16</v>
      </c>
      <c r="G1056" s="227"/>
      <c r="H1056" s="101" t="s">
        <v>39</v>
      </c>
      <c r="I1056" s="101" t="s">
        <v>305</v>
      </c>
      <c r="J1056" s="101">
        <v>200</v>
      </c>
      <c r="K1056" s="101" t="s">
        <v>33</v>
      </c>
      <c r="L1056" s="101">
        <v>242</v>
      </c>
      <c r="M1056" s="101" t="s">
        <v>242</v>
      </c>
      <c r="N1056" s="101">
        <v>1.5</v>
      </c>
      <c r="O1056" s="101" t="s">
        <v>39</v>
      </c>
      <c r="P1056" s="101" t="s">
        <v>36</v>
      </c>
      <c r="Q1056" s="267">
        <v>43410</v>
      </c>
      <c r="R1056" s="267">
        <v>43581</v>
      </c>
      <c r="S1056" s="267">
        <v>43762</v>
      </c>
      <c r="T1056" s="101">
        <f>S1056-R1056</f>
        <v>181</v>
      </c>
      <c r="U1056" s="101"/>
      <c r="V1056" s="101"/>
      <c r="W1056" s="101"/>
      <c r="X1056" s="101"/>
      <c r="Y1056" s="101"/>
      <c r="Z1056" s="101"/>
      <c r="AA1056" s="101"/>
      <c r="AB1056" s="101" t="s">
        <v>45</v>
      </c>
    </row>
    <row r="1057" spans="1:28" ht="16">
      <c r="A1057" s="9">
        <v>2</v>
      </c>
      <c r="B1057" s="9">
        <v>1</v>
      </c>
      <c r="C1057" s="9">
        <v>3</v>
      </c>
      <c r="D1057" s="9" t="str">
        <f>"Dynan_"&amp;I1057&amp;"_"&amp;J1057&amp;"_"&amp;L1057&amp;"_"&amp;K1057</f>
        <v>Dynan_F4_401_242_19A</v>
      </c>
      <c r="E1057" s="9" t="str">
        <f>D1057&amp;"_Lung_Block"</f>
        <v>Dynan_F4_401_242_19A_Lung_Block</v>
      </c>
      <c r="F1057" s="282">
        <f>F1056+1</f>
        <v>17</v>
      </c>
      <c r="G1057" s="227"/>
      <c r="H1057" s="101" t="s">
        <v>39</v>
      </c>
      <c r="I1057" s="101" t="s">
        <v>305</v>
      </c>
      <c r="J1057" s="101">
        <v>401</v>
      </c>
      <c r="K1057" s="101" t="s">
        <v>33</v>
      </c>
      <c r="L1057" s="101">
        <v>242</v>
      </c>
      <c r="M1057" s="101" t="s">
        <v>242</v>
      </c>
      <c r="N1057" s="101">
        <v>1.5</v>
      </c>
      <c r="O1057" s="101" t="s">
        <v>39</v>
      </c>
      <c r="P1057" s="101" t="s">
        <v>36</v>
      </c>
      <c r="Q1057" s="267">
        <v>43410</v>
      </c>
      <c r="R1057" s="267">
        <v>43581</v>
      </c>
      <c r="S1057" s="267">
        <v>43762</v>
      </c>
      <c r="T1057" s="101">
        <f>S1057-R1057</f>
        <v>181</v>
      </c>
      <c r="U1057" s="101"/>
      <c r="V1057" s="101"/>
      <c r="W1057" s="101"/>
      <c r="X1057" s="101"/>
      <c r="Y1057" s="101"/>
      <c r="Z1057" s="101"/>
      <c r="AA1057" s="101"/>
      <c r="AB1057" s="101" t="s">
        <v>45</v>
      </c>
    </row>
    <row r="1058" spans="1:28" ht="16">
      <c r="A1058" s="9">
        <v>2</v>
      </c>
      <c r="B1058" s="9">
        <v>1</v>
      </c>
      <c r="C1058" s="9">
        <v>3</v>
      </c>
      <c r="D1058" s="9" t="str">
        <f>"Dynan_"&amp;I1058&amp;"_"&amp;J1058&amp;"_"&amp;L1058&amp;"_"&amp;K1058</f>
        <v>Dynan_F4_402_242_19A</v>
      </c>
      <c r="E1058" s="9" t="str">
        <f>D1058&amp;"_Lung_Block"</f>
        <v>Dynan_F4_402_242_19A_Lung_Block</v>
      </c>
      <c r="F1058" s="282">
        <f>F1057+1</f>
        <v>18</v>
      </c>
      <c r="G1058" s="227"/>
      <c r="H1058" s="101" t="s">
        <v>39</v>
      </c>
      <c r="I1058" s="101" t="s">
        <v>305</v>
      </c>
      <c r="J1058" s="101">
        <v>402</v>
      </c>
      <c r="K1058" s="101" t="s">
        <v>33</v>
      </c>
      <c r="L1058" s="101">
        <v>242</v>
      </c>
      <c r="M1058" s="101" t="s">
        <v>242</v>
      </c>
      <c r="N1058" s="101">
        <v>1.5</v>
      </c>
      <c r="O1058" s="101" t="s">
        <v>39</v>
      </c>
      <c r="P1058" s="101" t="s">
        <v>36</v>
      </c>
      <c r="Q1058" s="267">
        <v>43410</v>
      </c>
      <c r="R1058" s="267">
        <v>43581</v>
      </c>
      <c r="S1058" s="267">
        <v>43762</v>
      </c>
      <c r="T1058" s="101">
        <f>S1058-R1058</f>
        <v>181</v>
      </c>
      <c r="U1058" s="101"/>
      <c r="V1058" s="101"/>
      <c r="W1058" s="101"/>
      <c r="X1058" s="101"/>
      <c r="Y1058" s="101"/>
      <c r="Z1058" s="101"/>
      <c r="AA1058" s="101"/>
      <c r="AB1058" s="101" t="s">
        <v>45</v>
      </c>
    </row>
    <row r="1059" spans="1:28" ht="16">
      <c r="A1059" s="9">
        <v>2</v>
      </c>
      <c r="B1059" s="9">
        <v>1</v>
      </c>
      <c r="C1059" s="9">
        <v>3</v>
      </c>
      <c r="D1059" s="9" t="str">
        <f>"Dynan_"&amp;I1059&amp;"_"&amp;J1059&amp;"_"&amp;L1059&amp;"_"&amp;K1059</f>
        <v>Dynan_F4_403_242_19A</v>
      </c>
      <c r="E1059" s="9" t="str">
        <f>D1059&amp;"_Lung_Block"</f>
        <v>Dynan_F4_403_242_19A_Lung_Block</v>
      </c>
      <c r="F1059" s="282">
        <f>F1058+1</f>
        <v>19</v>
      </c>
      <c r="G1059" s="227"/>
      <c r="H1059" s="101" t="s">
        <v>39</v>
      </c>
      <c r="I1059" s="101" t="s">
        <v>305</v>
      </c>
      <c r="J1059" s="101">
        <v>403</v>
      </c>
      <c r="K1059" s="101" t="s">
        <v>33</v>
      </c>
      <c r="L1059" s="101">
        <v>242</v>
      </c>
      <c r="M1059" s="101" t="s">
        <v>242</v>
      </c>
      <c r="N1059" s="101">
        <v>1.5</v>
      </c>
      <c r="O1059" s="101" t="s">
        <v>39</v>
      </c>
      <c r="P1059" s="101" t="s">
        <v>36</v>
      </c>
      <c r="Q1059" s="267">
        <v>43410</v>
      </c>
      <c r="R1059" s="267">
        <v>43581</v>
      </c>
      <c r="S1059" s="267">
        <v>43762</v>
      </c>
      <c r="T1059" s="101">
        <f>S1059-R1059</f>
        <v>181</v>
      </c>
      <c r="U1059" s="101"/>
      <c r="V1059" s="101"/>
      <c r="W1059" s="101"/>
      <c r="X1059" s="101"/>
      <c r="Y1059" s="101"/>
      <c r="Z1059" s="101"/>
      <c r="AA1059" s="101"/>
      <c r="AB1059" s="101" t="s">
        <v>45</v>
      </c>
    </row>
    <row r="1060" spans="1:28" ht="16">
      <c r="A1060" s="9">
        <v>2</v>
      </c>
      <c r="B1060" s="9">
        <v>1</v>
      </c>
      <c r="C1060" s="9">
        <v>3</v>
      </c>
      <c r="D1060" s="9" t="str">
        <f>"Dynan_"&amp;I1060&amp;"_"&amp;J1060&amp;"_"&amp;L1060&amp;"_"&amp;K1060</f>
        <v>Dynan_F4_404_242_19A</v>
      </c>
      <c r="E1060" s="9" t="str">
        <f>D1060&amp;"_Lung_Block"</f>
        <v>Dynan_F4_404_242_19A_Lung_Block</v>
      </c>
      <c r="F1060" s="282">
        <f>F1059+1</f>
        <v>20</v>
      </c>
      <c r="G1060" s="227"/>
      <c r="H1060" s="101" t="s">
        <v>39</v>
      </c>
      <c r="I1060" s="101" t="s">
        <v>305</v>
      </c>
      <c r="J1060" s="101">
        <v>404</v>
      </c>
      <c r="K1060" s="101" t="s">
        <v>33</v>
      </c>
      <c r="L1060" s="101">
        <v>242</v>
      </c>
      <c r="M1060" s="101" t="s">
        <v>242</v>
      </c>
      <c r="N1060" s="101">
        <v>1.5</v>
      </c>
      <c r="O1060" s="101" t="s">
        <v>39</v>
      </c>
      <c r="P1060" s="101" t="s">
        <v>36</v>
      </c>
      <c r="Q1060" s="267">
        <v>43410</v>
      </c>
      <c r="R1060" s="267">
        <v>43581</v>
      </c>
      <c r="S1060" s="267">
        <v>43636</v>
      </c>
      <c r="T1060" s="101">
        <f>S1060-R1060</f>
        <v>55</v>
      </c>
      <c r="U1060" s="101"/>
      <c r="V1060" s="101"/>
      <c r="W1060" s="101"/>
      <c r="X1060" s="101"/>
      <c r="Y1060" s="101"/>
      <c r="Z1060" s="101"/>
      <c r="AA1060" s="101"/>
      <c r="AB1060" s="101" t="s">
        <v>306</v>
      </c>
    </row>
    <row r="1061" spans="1:28" ht="16">
      <c r="A1061" s="824" t="str">
        <f>"Total Subjects Received "&amp;"("&amp;I1056&amp;")"</f>
        <v>Total Subjects Received (F4)</v>
      </c>
      <c r="B1061" s="825"/>
      <c r="C1061" s="826"/>
      <c r="D1061" s="788" t="s">
        <v>37</v>
      </c>
      <c r="E1061" s="788" t="s">
        <v>37</v>
      </c>
      <c r="F1061" s="282"/>
      <c r="G1061" s="227"/>
      <c r="H1061" s="9"/>
      <c r="I1061" s="31"/>
      <c r="J1061" s="32"/>
      <c r="K1061" s="9"/>
      <c r="L1061" s="31"/>
      <c r="M1061" s="31"/>
      <c r="N1061" s="39"/>
      <c r="O1061" s="31"/>
      <c r="P1061" s="31"/>
      <c r="Q1061" s="38"/>
      <c r="R1061" s="36"/>
      <c r="S1061" s="12"/>
      <c r="T1061" s="79"/>
      <c r="U1061" s="79"/>
      <c r="V1061" s="79"/>
      <c r="W1061" s="128"/>
      <c r="X1061" s="88"/>
      <c r="Y1061" s="88"/>
      <c r="Z1061" s="253"/>
      <c r="AA1061" s="6"/>
      <c r="AB1061" s="37"/>
    </row>
    <row r="1062" spans="1:28" ht="16">
      <c r="A1062" s="150"/>
      <c r="B1062" s="150"/>
      <c r="C1062" s="150"/>
      <c r="D1062" s="150"/>
      <c r="E1062" s="150"/>
      <c r="F1062" s="282"/>
      <c r="G1062" s="227"/>
      <c r="H1062" s="9"/>
      <c r="I1062" s="31"/>
      <c r="J1062" s="32"/>
      <c r="K1062" s="9"/>
      <c r="L1062" s="31"/>
      <c r="M1062" s="31"/>
      <c r="N1062" s="39"/>
      <c r="O1062" s="31"/>
      <c r="P1062" s="31"/>
      <c r="Q1062" s="38"/>
      <c r="R1062" s="36"/>
      <c r="S1062" s="12"/>
      <c r="T1062" s="79"/>
      <c r="U1062" s="79"/>
      <c r="V1062" s="79"/>
      <c r="W1062" s="128"/>
      <c r="X1062" s="88"/>
      <c r="Y1062" s="88"/>
      <c r="Z1062" s="253"/>
      <c r="AA1062" s="6"/>
      <c r="AB1062" s="37"/>
    </row>
    <row r="1063" spans="1:28" ht="16">
      <c r="A1063" s="150"/>
      <c r="B1063" s="150"/>
      <c r="C1063" s="150"/>
      <c r="D1063" s="150"/>
      <c r="E1063" s="150"/>
      <c r="F1063" s="282"/>
      <c r="G1063" s="227"/>
      <c r="H1063" s="9"/>
      <c r="I1063" s="31"/>
      <c r="J1063" s="32"/>
      <c r="K1063" s="9"/>
      <c r="L1063" s="31"/>
      <c r="M1063" s="31"/>
      <c r="N1063" s="39"/>
      <c r="O1063" s="31"/>
      <c r="P1063" s="31"/>
      <c r="Q1063" s="38"/>
      <c r="R1063" s="36"/>
      <c r="S1063" s="12"/>
      <c r="T1063" s="79"/>
      <c r="U1063" s="79"/>
      <c r="V1063" s="79"/>
      <c r="W1063" s="9"/>
      <c r="X1063" s="9"/>
      <c r="Y1063" s="9"/>
      <c r="Z1063" s="9"/>
      <c r="AA1063" s="6"/>
      <c r="AB1063" s="37"/>
    </row>
    <row r="1064" spans="1:28" ht="16">
      <c r="A1064" s="150"/>
      <c r="B1064" s="150"/>
      <c r="C1064" s="150"/>
      <c r="D1064" s="150"/>
      <c r="E1064" s="150"/>
      <c r="F1064" s="282"/>
      <c r="G1064" s="227">
        <v>1</v>
      </c>
      <c r="H1064" s="239" t="s">
        <v>61</v>
      </c>
      <c r="I1064" s="31"/>
      <c r="J1064" s="32"/>
      <c r="K1064" s="9"/>
      <c r="L1064" s="31"/>
      <c r="M1064" s="31"/>
      <c r="N1064" s="39"/>
      <c r="O1064" s="31"/>
      <c r="P1064" s="31"/>
      <c r="Q1064" s="38"/>
      <c r="R1064" s="36"/>
      <c r="S1064" s="12"/>
      <c r="T1064" s="79"/>
      <c r="U1064" s="79"/>
      <c r="V1064" s="79"/>
      <c r="W1064" s="9"/>
      <c r="X1064" s="9"/>
      <c r="Y1064" s="9"/>
      <c r="Z1064" s="9"/>
      <c r="AA1064" s="6"/>
      <c r="AB1064" s="37"/>
    </row>
    <row r="1065" spans="1:28" ht="16">
      <c r="A1065" s="9">
        <v>2</v>
      </c>
      <c r="B1065" s="9">
        <v>1</v>
      </c>
      <c r="C1065" s="9">
        <v>3</v>
      </c>
      <c r="D1065" s="9" t="str">
        <f t="shared" ref="D1065:D1073" si="110">"Dynan_"&amp;I1065&amp;"_"&amp;J1065&amp;"_"&amp;L1065&amp;"_"&amp;K1065</f>
        <v>Dynan_F5_110_141_19A</v>
      </c>
      <c r="E1065" s="9" t="str">
        <f t="shared" ref="E1065:E1096" si="111">D1065&amp;"_Lung_Block"</f>
        <v>Dynan_F5_110_141_19A_Lung_Block</v>
      </c>
      <c r="F1065" s="282">
        <f>F1060+1</f>
        <v>21</v>
      </c>
      <c r="G1065" s="227">
        <v>1</v>
      </c>
      <c r="H1065" s="54" t="s">
        <v>39</v>
      </c>
      <c r="I1065" s="47" t="s">
        <v>307</v>
      </c>
      <c r="J1065" s="17">
        <v>110</v>
      </c>
      <c r="K1065" s="18" t="s">
        <v>33</v>
      </c>
      <c r="L1065" s="17">
        <v>141</v>
      </c>
      <c r="M1065" s="17" t="s">
        <v>248</v>
      </c>
      <c r="N1065" s="81">
        <v>1.5</v>
      </c>
      <c r="O1065" s="17" t="s">
        <v>35</v>
      </c>
      <c r="P1065" s="17" t="s">
        <v>63</v>
      </c>
      <c r="Q1065" s="19">
        <v>43410</v>
      </c>
      <c r="R1065" s="20">
        <v>43581</v>
      </c>
      <c r="S1065" s="26">
        <v>44144</v>
      </c>
      <c r="T1065" s="16">
        <f t="shared" ref="T1065:T1096" si="112">S1065-R1065</f>
        <v>563</v>
      </c>
      <c r="U1065" s="16" t="s">
        <v>308</v>
      </c>
      <c r="V1065" s="30">
        <v>0</v>
      </c>
      <c r="W1065" s="18">
        <v>0</v>
      </c>
      <c r="X1065" s="18"/>
      <c r="Y1065" s="18"/>
      <c r="Z1065" s="18"/>
      <c r="AA1065" s="82"/>
      <c r="AB1065" s="18"/>
    </row>
    <row r="1066" spans="1:28" ht="16">
      <c r="A1066" s="9">
        <v>2</v>
      </c>
      <c r="B1066" s="9">
        <v>1</v>
      </c>
      <c r="C1066" s="9">
        <v>3</v>
      </c>
      <c r="D1066" s="9" t="str">
        <f t="shared" si="110"/>
        <v>Dynan_F5_113_141A_19A</v>
      </c>
      <c r="E1066" s="9" t="str">
        <f t="shared" si="111"/>
        <v>Dynan_F5_113_141A_19A_Lung_Block</v>
      </c>
      <c r="F1066" s="282">
        <f>F1065+1</f>
        <v>22</v>
      </c>
      <c r="G1066" s="227">
        <v>1</v>
      </c>
      <c r="H1066" s="54" t="s">
        <v>39</v>
      </c>
      <c r="I1066" s="47" t="s">
        <v>307</v>
      </c>
      <c r="J1066" s="17">
        <v>113</v>
      </c>
      <c r="K1066" s="18" t="s">
        <v>33</v>
      </c>
      <c r="L1066" s="17" t="s">
        <v>309</v>
      </c>
      <c r="M1066" s="17" t="s">
        <v>248</v>
      </c>
      <c r="N1066" s="81">
        <v>1.5</v>
      </c>
      <c r="O1066" s="17" t="s">
        <v>35</v>
      </c>
      <c r="P1066" s="17" t="s">
        <v>63</v>
      </c>
      <c r="Q1066" s="19">
        <v>43410</v>
      </c>
      <c r="R1066" s="20">
        <v>43581</v>
      </c>
      <c r="S1066" s="26">
        <v>44144</v>
      </c>
      <c r="T1066" s="16">
        <f t="shared" si="112"/>
        <v>563</v>
      </c>
      <c r="U1066" s="16" t="s">
        <v>310</v>
      </c>
      <c r="V1066" s="16">
        <v>0</v>
      </c>
      <c r="W1066" s="56">
        <v>0</v>
      </c>
      <c r="X1066" s="56"/>
      <c r="Y1066" s="56"/>
      <c r="Z1066" s="56"/>
      <c r="AA1066" s="27"/>
      <c r="AB1066" s="4"/>
    </row>
    <row r="1067" spans="1:28" ht="16">
      <c r="A1067" s="9">
        <v>2</v>
      </c>
      <c r="B1067" s="9">
        <v>1</v>
      </c>
      <c r="C1067" s="9">
        <v>3</v>
      </c>
      <c r="D1067" s="9" t="str">
        <f t="shared" si="110"/>
        <v>Dynan_F5_114_141A_19A</v>
      </c>
      <c r="E1067" s="9" t="str">
        <f t="shared" si="111"/>
        <v>Dynan_F5_114_141A_19A_Lung_Block</v>
      </c>
      <c r="F1067" s="282">
        <f t="shared" ref="F1067:F1078" si="113">F1066+1</f>
        <v>23</v>
      </c>
      <c r="G1067" s="227">
        <v>1</v>
      </c>
      <c r="H1067" s="54" t="s">
        <v>39</v>
      </c>
      <c r="I1067" s="47" t="s">
        <v>307</v>
      </c>
      <c r="J1067" s="17">
        <v>114</v>
      </c>
      <c r="K1067" s="18" t="s">
        <v>33</v>
      </c>
      <c r="L1067" s="17" t="s">
        <v>309</v>
      </c>
      <c r="M1067" s="17" t="s">
        <v>248</v>
      </c>
      <c r="N1067" s="81">
        <v>1.5</v>
      </c>
      <c r="O1067" s="17" t="s">
        <v>35</v>
      </c>
      <c r="P1067" s="17" t="s">
        <v>63</v>
      </c>
      <c r="Q1067" s="21">
        <v>43410</v>
      </c>
      <c r="R1067" s="20">
        <v>43581</v>
      </c>
      <c r="S1067" s="26">
        <v>44144</v>
      </c>
      <c r="T1067" s="16">
        <f t="shared" si="112"/>
        <v>563</v>
      </c>
      <c r="U1067" s="16" t="s">
        <v>310</v>
      </c>
      <c r="V1067" s="30">
        <v>0</v>
      </c>
      <c r="W1067" s="56">
        <v>0</v>
      </c>
      <c r="X1067" s="56"/>
      <c r="Y1067" s="56"/>
      <c r="Z1067" s="56">
        <v>1</v>
      </c>
      <c r="AA1067" s="27" t="s">
        <v>82</v>
      </c>
      <c r="AB1067" s="4"/>
    </row>
    <row r="1068" spans="1:28" ht="16">
      <c r="A1068" s="9">
        <v>2</v>
      </c>
      <c r="B1068" s="9">
        <v>1</v>
      </c>
      <c r="C1068" s="9">
        <v>3</v>
      </c>
      <c r="D1068" s="9" t="str">
        <f t="shared" si="110"/>
        <v>Dynan_F5_115_142_19A</v>
      </c>
      <c r="E1068" s="9" t="str">
        <f t="shared" si="111"/>
        <v>Dynan_F5_115_142_19A_Lung_Block</v>
      </c>
      <c r="F1068" s="282">
        <f t="shared" si="113"/>
        <v>24</v>
      </c>
      <c r="G1068" s="227">
        <v>1</v>
      </c>
      <c r="H1068" s="54" t="s">
        <v>39</v>
      </c>
      <c r="I1068" s="47" t="s">
        <v>307</v>
      </c>
      <c r="J1068" s="17">
        <v>115</v>
      </c>
      <c r="K1068" s="18" t="s">
        <v>33</v>
      </c>
      <c r="L1068" s="17">
        <v>142</v>
      </c>
      <c r="M1068" s="17" t="s">
        <v>248</v>
      </c>
      <c r="N1068" s="81">
        <v>1.5</v>
      </c>
      <c r="O1068" s="17" t="s">
        <v>35</v>
      </c>
      <c r="P1068" s="17" t="s">
        <v>63</v>
      </c>
      <c r="Q1068" s="19">
        <v>43410</v>
      </c>
      <c r="R1068" s="20">
        <v>43581</v>
      </c>
      <c r="S1068" s="26">
        <v>44144</v>
      </c>
      <c r="T1068" s="16">
        <f t="shared" si="112"/>
        <v>563</v>
      </c>
      <c r="U1068" s="16" t="s">
        <v>308</v>
      </c>
      <c r="V1068" s="16">
        <v>0</v>
      </c>
      <c r="W1068" s="57">
        <v>0</v>
      </c>
      <c r="X1068" s="57"/>
      <c r="Y1068" s="57"/>
      <c r="Z1068" s="57"/>
      <c r="AA1068" s="5"/>
      <c r="AB1068" s="4" t="s">
        <v>45</v>
      </c>
    </row>
    <row r="1069" spans="1:28" ht="16">
      <c r="A1069" s="9">
        <v>2</v>
      </c>
      <c r="B1069" s="9">
        <v>1</v>
      </c>
      <c r="C1069" s="9">
        <v>3</v>
      </c>
      <c r="D1069" s="9" t="str">
        <f t="shared" si="110"/>
        <v>Dynan_F5_116_142_19A</v>
      </c>
      <c r="E1069" s="9" t="str">
        <f t="shared" si="111"/>
        <v>Dynan_F5_116_142_19A_Lung_Block</v>
      </c>
      <c r="F1069" s="282">
        <f t="shared" si="113"/>
        <v>25</v>
      </c>
      <c r="G1069" s="227">
        <v>1</v>
      </c>
      <c r="H1069" s="54" t="s">
        <v>39</v>
      </c>
      <c r="I1069" s="47" t="s">
        <v>307</v>
      </c>
      <c r="J1069" s="17">
        <v>116</v>
      </c>
      <c r="K1069" s="18" t="s">
        <v>33</v>
      </c>
      <c r="L1069" s="17">
        <v>142</v>
      </c>
      <c r="M1069" s="17" t="s">
        <v>248</v>
      </c>
      <c r="N1069" s="81">
        <v>1.5</v>
      </c>
      <c r="O1069" s="17" t="s">
        <v>35</v>
      </c>
      <c r="P1069" s="17" t="s">
        <v>63</v>
      </c>
      <c r="Q1069" s="19">
        <v>43410</v>
      </c>
      <c r="R1069" s="20">
        <v>43581</v>
      </c>
      <c r="S1069" s="26">
        <v>44144</v>
      </c>
      <c r="T1069" s="16">
        <f t="shared" si="112"/>
        <v>563</v>
      </c>
      <c r="U1069" s="16" t="s">
        <v>308</v>
      </c>
      <c r="V1069" s="30">
        <v>0</v>
      </c>
      <c r="W1069" s="57">
        <v>0</v>
      </c>
      <c r="X1069" s="57"/>
      <c r="Y1069" s="57"/>
      <c r="Z1069" s="57"/>
      <c r="AA1069" s="5"/>
      <c r="AB1069" s="4" t="s">
        <v>45</v>
      </c>
    </row>
    <row r="1070" spans="1:28" ht="16">
      <c r="A1070" s="9">
        <v>2</v>
      </c>
      <c r="B1070" s="9">
        <v>1</v>
      </c>
      <c r="C1070" s="9">
        <v>3</v>
      </c>
      <c r="D1070" s="9" t="str">
        <f t="shared" si="110"/>
        <v>Dynan_F5_117_142_19A</v>
      </c>
      <c r="E1070" s="9" t="str">
        <f t="shared" si="111"/>
        <v>Dynan_F5_117_142_19A_Lung_Block</v>
      </c>
      <c r="F1070" s="282">
        <f t="shared" si="113"/>
        <v>26</v>
      </c>
      <c r="G1070" s="227">
        <v>1</v>
      </c>
      <c r="H1070" s="54" t="s">
        <v>39</v>
      </c>
      <c r="I1070" s="47" t="s">
        <v>307</v>
      </c>
      <c r="J1070" s="17">
        <v>117</v>
      </c>
      <c r="K1070" s="18" t="s">
        <v>33</v>
      </c>
      <c r="L1070" s="17">
        <v>142</v>
      </c>
      <c r="M1070" s="17" t="s">
        <v>248</v>
      </c>
      <c r="N1070" s="81">
        <v>1.5</v>
      </c>
      <c r="O1070" s="17" t="s">
        <v>35</v>
      </c>
      <c r="P1070" s="17" t="s">
        <v>63</v>
      </c>
      <c r="Q1070" s="19">
        <v>43410</v>
      </c>
      <c r="R1070" s="20">
        <v>43581</v>
      </c>
      <c r="S1070" s="26">
        <v>44144</v>
      </c>
      <c r="T1070" s="16">
        <f t="shared" si="112"/>
        <v>563</v>
      </c>
      <c r="U1070" s="16" t="s">
        <v>308</v>
      </c>
      <c r="V1070" s="16">
        <v>0</v>
      </c>
      <c r="W1070" s="57">
        <v>0</v>
      </c>
      <c r="X1070" s="57"/>
      <c r="Y1070" s="57"/>
      <c r="Z1070" s="57"/>
      <c r="AA1070" s="5"/>
      <c r="AB1070" s="4"/>
    </row>
    <row r="1071" spans="1:28" ht="16">
      <c r="A1071" s="9">
        <v>2</v>
      </c>
      <c r="B1071" s="9">
        <v>1</v>
      </c>
      <c r="C1071" s="9">
        <v>3</v>
      </c>
      <c r="D1071" s="9" t="str">
        <f t="shared" si="110"/>
        <v>Dynan_F5_118_142_19A</v>
      </c>
      <c r="E1071" s="9" t="str">
        <f t="shared" si="111"/>
        <v>Dynan_F5_118_142_19A_Lung_Block</v>
      </c>
      <c r="F1071" s="282">
        <f t="shared" si="113"/>
        <v>27</v>
      </c>
      <c r="G1071" s="227">
        <v>1</v>
      </c>
      <c r="H1071" s="54" t="s">
        <v>39</v>
      </c>
      <c r="I1071" s="47" t="s">
        <v>307</v>
      </c>
      <c r="J1071" s="17">
        <v>118</v>
      </c>
      <c r="K1071" s="18" t="s">
        <v>33</v>
      </c>
      <c r="L1071" s="17">
        <v>142</v>
      </c>
      <c r="M1071" s="17" t="s">
        <v>248</v>
      </c>
      <c r="N1071" s="81">
        <v>1.5</v>
      </c>
      <c r="O1071" s="17" t="s">
        <v>35</v>
      </c>
      <c r="P1071" s="17" t="s">
        <v>63</v>
      </c>
      <c r="Q1071" s="19">
        <v>43410</v>
      </c>
      <c r="R1071" s="20">
        <v>43581</v>
      </c>
      <c r="S1071" s="26">
        <v>44144</v>
      </c>
      <c r="T1071" s="16">
        <f t="shared" si="112"/>
        <v>563</v>
      </c>
      <c r="U1071" s="16" t="s">
        <v>308</v>
      </c>
      <c r="V1071" s="30">
        <v>0</v>
      </c>
      <c r="W1071" s="57">
        <v>0</v>
      </c>
      <c r="X1071" s="57"/>
      <c r="Y1071" s="57"/>
      <c r="Z1071" s="57"/>
      <c r="AA1071" s="5"/>
      <c r="AB1071" s="4" t="s">
        <v>45</v>
      </c>
    </row>
    <row r="1072" spans="1:28" ht="16">
      <c r="A1072" s="9">
        <v>2</v>
      </c>
      <c r="B1072" s="9">
        <v>1</v>
      </c>
      <c r="C1072" s="9">
        <v>3</v>
      </c>
      <c r="D1072" s="9" t="str">
        <f t="shared" si="110"/>
        <v>Dynan_F5_119_142_19A</v>
      </c>
      <c r="E1072" s="9" t="str">
        <f t="shared" si="111"/>
        <v>Dynan_F5_119_142_19A_Lung_Block</v>
      </c>
      <c r="F1072" s="282">
        <f t="shared" si="113"/>
        <v>28</v>
      </c>
      <c r="G1072" s="227">
        <v>1</v>
      </c>
      <c r="H1072" s="54" t="s">
        <v>39</v>
      </c>
      <c r="I1072" s="47" t="s">
        <v>307</v>
      </c>
      <c r="J1072" s="17">
        <v>119</v>
      </c>
      <c r="K1072" s="18" t="s">
        <v>33</v>
      </c>
      <c r="L1072" s="17">
        <v>142</v>
      </c>
      <c r="M1072" s="17" t="s">
        <v>248</v>
      </c>
      <c r="N1072" s="81">
        <v>1.5</v>
      </c>
      <c r="O1072" s="17" t="s">
        <v>35</v>
      </c>
      <c r="P1072" s="17" t="s">
        <v>63</v>
      </c>
      <c r="Q1072" s="21">
        <v>43410</v>
      </c>
      <c r="R1072" s="20">
        <v>43581</v>
      </c>
      <c r="S1072" s="26">
        <v>44144</v>
      </c>
      <c r="T1072" s="16">
        <f t="shared" si="112"/>
        <v>563</v>
      </c>
      <c r="U1072" s="16" t="s">
        <v>308</v>
      </c>
      <c r="V1072" s="16">
        <v>0</v>
      </c>
      <c r="W1072" s="57">
        <v>0</v>
      </c>
      <c r="X1072" s="57"/>
      <c r="Y1072" s="57"/>
      <c r="Z1072" s="57"/>
      <c r="AA1072" s="5"/>
      <c r="AB1072" s="4" t="s">
        <v>45</v>
      </c>
    </row>
    <row r="1073" spans="1:28" ht="16">
      <c r="A1073" s="9">
        <v>2</v>
      </c>
      <c r="B1073" s="9">
        <v>1</v>
      </c>
      <c r="C1073" s="9">
        <v>3</v>
      </c>
      <c r="D1073" s="9" t="str">
        <f t="shared" si="110"/>
        <v>Dynan_F5_121_143_19A</v>
      </c>
      <c r="E1073" s="9" t="str">
        <f t="shared" si="111"/>
        <v>Dynan_F5_121_143_19A_Lung_Block</v>
      </c>
      <c r="F1073" s="282">
        <f t="shared" si="113"/>
        <v>29</v>
      </c>
      <c r="G1073" s="227">
        <v>1</v>
      </c>
      <c r="H1073" s="54" t="s">
        <v>39</v>
      </c>
      <c r="I1073" s="47" t="s">
        <v>307</v>
      </c>
      <c r="J1073" s="17">
        <v>121</v>
      </c>
      <c r="K1073" s="18" t="s">
        <v>33</v>
      </c>
      <c r="L1073" s="17">
        <v>143</v>
      </c>
      <c r="M1073" s="17" t="s">
        <v>248</v>
      </c>
      <c r="N1073" s="81">
        <v>1.5</v>
      </c>
      <c r="O1073" s="17" t="s">
        <v>35</v>
      </c>
      <c r="P1073" s="17" t="s">
        <v>63</v>
      </c>
      <c r="Q1073" s="19">
        <v>43410</v>
      </c>
      <c r="R1073" s="20">
        <v>43581</v>
      </c>
      <c r="S1073" s="26">
        <v>44144</v>
      </c>
      <c r="T1073" s="16">
        <f t="shared" si="112"/>
        <v>563</v>
      </c>
      <c r="U1073" s="16" t="s">
        <v>308</v>
      </c>
      <c r="V1073" s="30">
        <v>0</v>
      </c>
      <c r="W1073" s="57">
        <v>0</v>
      </c>
      <c r="X1073" s="57"/>
      <c r="Y1073" s="57"/>
      <c r="Z1073" s="57"/>
      <c r="AA1073" s="5"/>
      <c r="AB1073" s="4" t="s">
        <v>45</v>
      </c>
    </row>
    <row r="1074" spans="1:28" ht="16">
      <c r="A1074" s="9">
        <v>2</v>
      </c>
      <c r="B1074" s="9">
        <v>1</v>
      </c>
      <c r="C1074" s="9">
        <v>3</v>
      </c>
      <c r="D1074" s="9" t="str">
        <f t="shared" ref="D1074:D1105" si="114">"Dynan_"&amp;I1074&amp;"_"&amp;J1074&amp;"_"&amp;L1074&amp;"_"&amp;K1074</f>
        <v>Dynan_F5_122_143_19A</v>
      </c>
      <c r="E1074" s="9" t="str">
        <f t="shared" si="111"/>
        <v>Dynan_F5_122_143_19A_Lung_Block</v>
      </c>
      <c r="F1074" s="282">
        <f t="shared" si="113"/>
        <v>30</v>
      </c>
      <c r="G1074" s="227">
        <v>1</v>
      </c>
      <c r="H1074" s="54" t="s">
        <v>39</v>
      </c>
      <c r="I1074" s="47" t="s">
        <v>307</v>
      </c>
      <c r="J1074" s="17">
        <v>122</v>
      </c>
      <c r="K1074" s="18" t="s">
        <v>33</v>
      </c>
      <c r="L1074" s="17">
        <v>143</v>
      </c>
      <c r="M1074" s="17" t="s">
        <v>248</v>
      </c>
      <c r="N1074" s="81">
        <v>1.5</v>
      </c>
      <c r="O1074" s="17" t="s">
        <v>35</v>
      </c>
      <c r="P1074" s="17" t="s">
        <v>63</v>
      </c>
      <c r="Q1074" s="19">
        <v>43410</v>
      </c>
      <c r="R1074" s="20">
        <v>43581</v>
      </c>
      <c r="S1074" s="26">
        <v>44144</v>
      </c>
      <c r="T1074" s="16">
        <f t="shared" si="112"/>
        <v>563</v>
      </c>
      <c r="U1074" s="16" t="s">
        <v>308</v>
      </c>
      <c r="V1074" s="16">
        <v>0</v>
      </c>
      <c r="W1074" s="57">
        <v>0</v>
      </c>
      <c r="X1074" s="57"/>
      <c r="Y1074" s="57"/>
      <c r="Z1074" s="57"/>
      <c r="AA1074" s="5"/>
      <c r="AB1074" s="4" t="s">
        <v>45</v>
      </c>
    </row>
    <row r="1075" spans="1:28" ht="16">
      <c r="A1075" s="9">
        <v>2</v>
      </c>
      <c r="B1075" s="9">
        <v>1</v>
      </c>
      <c r="C1075" s="9">
        <v>3</v>
      </c>
      <c r="D1075" s="9" t="str">
        <f t="shared" si="114"/>
        <v>Dynan_F5_123_143_19A</v>
      </c>
      <c r="E1075" s="9" t="str">
        <f t="shared" si="111"/>
        <v>Dynan_F5_123_143_19A_Lung_Block</v>
      </c>
      <c r="F1075" s="282">
        <f t="shared" si="113"/>
        <v>31</v>
      </c>
      <c r="G1075" s="227">
        <v>1</v>
      </c>
      <c r="H1075" s="54" t="s">
        <v>39</v>
      </c>
      <c r="I1075" s="47" t="s">
        <v>307</v>
      </c>
      <c r="J1075" s="17">
        <v>123</v>
      </c>
      <c r="K1075" s="18" t="s">
        <v>33</v>
      </c>
      <c r="L1075" s="17">
        <v>143</v>
      </c>
      <c r="M1075" s="17" t="s">
        <v>248</v>
      </c>
      <c r="N1075" s="81">
        <v>1.5</v>
      </c>
      <c r="O1075" s="17" t="s">
        <v>35</v>
      </c>
      <c r="P1075" s="17" t="s">
        <v>63</v>
      </c>
      <c r="Q1075" s="19">
        <v>43410</v>
      </c>
      <c r="R1075" s="20">
        <v>43581</v>
      </c>
      <c r="S1075" s="26">
        <v>44144</v>
      </c>
      <c r="T1075" s="16">
        <f t="shared" si="112"/>
        <v>563</v>
      </c>
      <c r="U1075" s="16" t="s">
        <v>308</v>
      </c>
      <c r="V1075" s="30">
        <v>0</v>
      </c>
      <c r="W1075" s="57">
        <v>1</v>
      </c>
      <c r="X1075" s="57">
        <v>1</v>
      </c>
      <c r="Y1075" s="57"/>
      <c r="Z1075" s="57"/>
      <c r="AA1075" s="5"/>
      <c r="AB1075" s="4" t="s">
        <v>45</v>
      </c>
    </row>
    <row r="1076" spans="1:28" ht="16">
      <c r="A1076" s="9">
        <v>2</v>
      </c>
      <c r="B1076" s="9">
        <v>1</v>
      </c>
      <c r="C1076" s="9">
        <v>3</v>
      </c>
      <c r="D1076" s="9" t="str">
        <f t="shared" si="114"/>
        <v>Dynan_F5_124_143_19A</v>
      </c>
      <c r="E1076" s="9" t="str">
        <f t="shared" si="111"/>
        <v>Dynan_F5_124_143_19A_Lung_Block</v>
      </c>
      <c r="F1076" s="282">
        <f t="shared" si="113"/>
        <v>32</v>
      </c>
      <c r="G1076" s="227">
        <v>1</v>
      </c>
      <c r="H1076" s="54" t="s">
        <v>39</v>
      </c>
      <c r="I1076" s="47" t="s">
        <v>307</v>
      </c>
      <c r="J1076" s="17">
        <v>124</v>
      </c>
      <c r="K1076" s="18" t="s">
        <v>33</v>
      </c>
      <c r="L1076" s="17">
        <v>143</v>
      </c>
      <c r="M1076" s="17" t="s">
        <v>248</v>
      </c>
      <c r="N1076" s="81">
        <v>1.5</v>
      </c>
      <c r="O1076" s="17" t="s">
        <v>35</v>
      </c>
      <c r="P1076" s="17" t="s">
        <v>63</v>
      </c>
      <c r="Q1076" s="21">
        <v>43410</v>
      </c>
      <c r="R1076" s="20">
        <v>43581</v>
      </c>
      <c r="S1076" s="26">
        <v>44144</v>
      </c>
      <c r="T1076" s="16">
        <f t="shared" si="112"/>
        <v>563</v>
      </c>
      <c r="U1076" s="16" t="s">
        <v>308</v>
      </c>
      <c r="V1076" s="16">
        <v>0</v>
      </c>
      <c r="W1076" s="57">
        <v>0</v>
      </c>
      <c r="X1076" s="57"/>
      <c r="Y1076" s="57"/>
      <c r="Z1076" s="57"/>
      <c r="AA1076" s="5"/>
      <c r="AB1076" s="4" t="s">
        <v>45</v>
      </c>
    </row>
    <row r="1077" spans="1:28" ht="16">
      <c r="A1077" s="9">
        <v>2</v>
      </c>
      <c r="B1077" s="9">
        <v>1</v>
      </c>
      <c r="C1077" s="9">
        <v>3</v>
      </c>
      <c r="D1077" s="9" t="str">
        <f t="shared" si="114"/>
        <v>Dynan_F5_125_144_19A</v>
      </c>
      <c r="E1077" s="9" t="str">
        <f t="shared" si="111"/>
        <v>Dynan_F5_125_144_19A_Lung_Block</v>
      </c>
      <c r="F1077" s="282">
        <f t="shared" si="113"/>
        <v>33</v>
      </c>
      <c r="G1077" s="227">
        <v>1</v>
      </c>
      <c r="H1077" s="54" t="s">
        <v>39</v>
      </c>
      <c r="I1077" s="47" t="s">
        <v>307</v>
      </c>
      <c r="J1077" s="17">
        <v>125</v>
      </c>
      <c r="K1077" s="18" t="s">
        <v>33</v>
      </c>
      <c r="L1077" s="17">
        <v>144</v>
      </c>
      <c r="M1077" s="17" t="s">
        <v>248</v>
      </c>
      <c r="N1077" s="81">
        <v>1.5</v>
      </c>
      <c r="O1077" s="17" t="s">
        <v>35</v>
      </c>
      <c r="P1077" s="17" t="s">
        <v>63</v>
      </c>
      <c r="Q1077" s="19">
        <v>43410</v>
      </c>
      <c r="R1077" s="20">
        <v>43581</v>
      </c>
      <c r="S1077" s="26">
        <v>44144</v>
      </c>
      <c r="T1077" s="16">
        <f t="shared" si="112"/>
        <v>563</v>
      </c>
      <c r="U1077" s="16" t="s">
        <v>308</v>
      </c>
      <c r="V1077" s="30">
        <v>0</v>
      </c>
      <c r="W1077" s="57">
        <v>1</v>
      </c>
      <c r="X1077" s="57">
        <v>1</v>
      </c>
      <c r="Y1077" s="57"/>
      <c r="Z1077" s="57"/>
      <c r="AA1077" s="5"/>
      <c r="AB1077" s="4" t="s">
        <v>45</v>
      </c>
    </row>
    <row r="1078" spans="1:28" ht="16">
      <c r="A1078" s="9">
        <v>2</v>
      </c>
      <c r="B1078" s="9">
        <v>1</v>
      </c>
      <c r="C1078" s="9">
        <v>3</v>
      </c>
      <c r="D1078" s="9" t="str">
        <f t="shared" si="114"/>
        <v>Dynan_F5_126_144_19A</v>
      </c>
      <c r="E1078" s="9" t="str">
        <f t="shared" si="111"/>
        <v>Dynan_F5_126_144_19A_Lung_Block</v>
      </c>
      <c r="F1078" s="282">
        <f t="shared" si="113"/>
        <v>34</v>
      </c>
      <c r="G1078" s="227">
        <v>1</v>
      </c>
      <c r="H1078" s="54" t="s">
        <v>39</v>
      </c>
      <c r="I1078" s="47" t="s">
        <v>307</v>
      </c>
      <c r="J1078" s="17">
        <v>126</v>
      </c>
      <c r="K1078" s="18" t="s">
        <v>33</v>
      </c>
      <c r="L1078" s="17">
        <v>144</v>
      </c>
      <c r="M1078" s="17" t="s">
        <v>248</v>
      </c>
      <c r="N1078" s="81">
        <v>1.5</v>
      </c>
      <c r="O1078" s="17" t="s">
        <v>35</v>
      </c>
      <c r="P1078" s="17" t="s">
        <v>63</v>
      </c>
      <c r="Q1078" s="19">
        <v>43410</v>
      </c>
      <c r="R1078" s="20">
        <v>43581</v>
      </c>
      <c r="S1078" s="26">
        <v>44144</v>
      </c>
      <c r="T1078" s="16">
        <f t="shared" si="112"/>
        <v>563</v>
      </c>
      <c r="U1078" s="16" t="s">
        <v>308</v>
      </c>
      <c r="V1078" s="16">
        <v>0</v>
      </c>
      <c r="W1078" s="57">
        <v>0</v>
      </c>
      <c r="X1078" s="57"/>
      <c r="Y1078" s="57"/>
      <c r="Z1078" s="57"/>
      <c r="AA1078" s="5"/>
      <c r="AB1078" s="4" t="s">
        <v>45</v>
      </c>
    </row>
    <row r="1079" spans="1:28" ht="16">
      <c r="A1079" s="9">
        <v>2</v>
      </c>
      <c r="B1079" s="9">
        <v>1</v>
      </c>
      <c r="C1079" s="9">
        <v>4</v>
      </c>
      <c r="D1079" s="9" t="str">
        <f t="shared" si="114"/>
        <v>Dynan_F5_127_144_19A</v>
      </c>
      <c r="E1079" s="9" t="str">
        <f t="shared" si="111"/>
        <v>Dynan_F5_127_144_19A_Lung_Block</v>
      </c>
      <c r="F1079" s="282">
        <f>1</f>
        <v>1</v>
      </c>
      <c r="G1079" s="227">
        <v>1</v>
      </c>
      <c r="H1079" s="54" t="s">
        <v>39</v>
      </c>
      <c r="I1079" s="47" t="s">
        <v>307</v>
      </c>
      <c r="J1079" s="17">
        <v>127</v>
      </c>
      <c r="K1079" s="18" t="s">
        <v>33</v>
      </c>
      <c r="L1079" s="17">
        <v>144</v>
      </c>
      <c r="M1079" s="17" t="s">
        <v>248</v>
      </c>
      <c r="N1079" s="81">
        <v>1.5</v>
      </c>
      <c r="O1079" s="17" t="s">
        <v>35</v>
      </c>
      <c r="P1079" s="17" t="s">
        <v>63</v>
      </c>
      <c r="Q1079" s="19">
        <v>43410</v>
      </c>
      <c r="R1079" s="20">
        <v>43581</v>
      </c>
      <c r="S1079" s="26">
        <v>44144</v>
      </c>
      <c r="T1079" s="16">
        <f t="shared" si="112"/>
        <v>563</v>
      </c>
      <c r="U1079" s="16" t="s">
        <v>308</v>
      </c>
      <c r="V1079" s="30">
        <v>0</v>
      </c>
      <c r="W1079" s="57">
        <v>0</v>
      </c>
      <c r="X1079" s="57"/>
      <c r="Y1079" s="57"/>
      <c r="Z1079" s="57"/>
      <c r="AA1079" s="5"/>
      <c r="AB1079" s="4" t="s">
        <v>45</v>
      </c>
    </row>
    <row r="1080" spans="1:28" ht="16">
      <c r="A1080" s="9">
        <v>2</v>
      </c>
      <c r="B1080" s="9">
        <v>1</v>
      </c>
      <c r="C1080" s="9">
        <v>4</v>
      </c>
      <c r="D1080" s="9" t="str">
        <f t="shared" si="114"/>
        <v>Dynan_F5_128_144_19A</v>
      </c>
      <c r="E1080" s="9" t="str">
        <f t="shared" si="111"/>
        <v>Dynan_F5_128_144_19A_Lung_Block</v>
      </c>
      <c r="F1080" s="282">
        <f>F1079+1</f>
        <v>2</v>
      </c>
      <c r="G1080" s="227">
        <v>1</v>
      </c>
      <c r="H1080" s="54" t="s">
        <v>39</v>
      </c>
      <c r="I1080" s="47" t="s">
        <v>307</v>
      </c>
      <c r="J1080" s="17">
        <v>128</v>
      </c>
      <c r="K1080" s="18" t="s">
        <v>33</v>
      </c>
      <c r="L1080" s="17">
        <v>144</v>
      </c>
      <c r="M1080" s="17" t="s">
        <v>248</v>
      </c>
      <c r="N1080" s="81">
        <v>1.5</v>
      </c>
      <c r="O1080" s="17" t="s">
        <v>35</v>
      </c>
      <c r="P1080" s="17" t="s">
        <v>63</v>
      </c>
      <c r="Q1080" s="19">
        <v>43410</v>
      </c>
      <c r="R1080" s="20">
        <v>43581</v>
      </c>
      <c r="S1080" s="26">
        <v>44144</v>
      </c>
      <c r="T1080" s="16">
        <f t="shared" si="112"/>
        <v>563</v>
      </c>
      <c r="U1080" s="16" t="s">
        <v>308</v>
      </c>
      <c r="V1080" s="16">
        <v>0</v>
      </c>
      <c r="W1080" s="57">
        <v>1</v>
      </c>
      <c r="X1080" s="57">
        <v>1</v>
      </c>
      <c r="Y1080" s="57"/>
      <c r="Z1080" s="57"/>
      <c r="AA1080" s="5"/>
      <c r="AB1080" s="4" t="s">
        <v>45</v>
      </c>
    </row>
    <row r="1081" spans="1:28" ht="16">
      <c r="A1081" s="9">
        <v>2</v>
      </c>
      <c r="B1081" s="9">
        <v>1</v>
      </c>
      <c r="C1081" s="9">
        <v>4</v>
      </c>
      <c r="D1081" s="9" t="str">
        <f t="shared" si="114"/>
        <v>Dynan_F5_129_144_19A</v>
      </c>
      <c r="E1081" s="9" t="str">
        <f t="shared" si="111"/>
        <v>Dynan_F5_129_144_19A_Lung_Block</v>
      </c>
      <c r="F1081" s="282">
        <f t="shared" ref="F1081:F1109" si="115">F1080+1</f>
        <v>3</v>
      </c>
      <c r="G1081" s="227">
        <v>1</v>
      </c>
      <c r="H1081" s="54" t="s">
        <v>39</v>
      </c>
      <c r="I1081" s="47" t="s">
        <v>307</v>
      </c>
      <c r="J1081" s="17">
        <v>129</v>
      </c>
      <c r="K1081" s="18" t="s">
        <v>33</v>
      </c>
      <c r="L1081" s="17">
        <v>144</v>
      </c>
      <c r="M1081" s="17" t="s">
        <v>248</v>
      </c>
      <c r="N1081" s="81">
        <v>1.5</v>
      </c>
      <c r="O1081" s="17" t="s">
        <v>35</v>
      </c>
      <c r="P1081" s="17" t="s">
        <v>63</v>
      </c>
      <c r="Q1081" s="21">
        <v>43410</v>
      </c>
      <c r="R1081" s="20">
        <v>43581</v>
      </c>
      <c r="S1081" s="26">
        <v>44144</v>
      </c>
      <c r="T1081" s="16">
        <f t="shared" si="112"/>
        <v>563</v>
      </c>
      <c r="U1081" s="16" t="s">
        <v>308</v>
      </c>
      <c r="V1081" s="30">
        <v>0</v>
      </c>
      <c r="W1081" s="57">
        <v>0</v>
      </c>
      <c r="X1081" s="57"/>
      <c r="Y1081" s="57"/>
      <c r="Z1081" s="57"/>
      <c r="AA1081" s="5"/>
      <c r="AB1081" s="4" t="s">
        <v>45</v>
      </c>
    </row>
    <row r="1082" spans="1:28" ht="16">
      <c r="A1082" s="9">
        <v>2</v>
      </c>
      <c r="B1082" s="9">
        <v>1</v>
      </c>
      <c r="C1082" s="9">
        <v>4</v>
      </c>
      <c r="D1082" s="9" t="str">
        <f t="shared" si="114"/>
        <v>Dynan_F5_130_145_19A</v>
      </c>
      <c r="E1082" s="9" t="str">
        <f t="shared" si="111"/>
        <v>Dynan_F5_130_145_19A_Lung_Block</v>
      </c>
      <c r="F1082" s="282">
        <f t="shared" si="115"/>
        <v>4</v>
      </c>
      <c r="G1082" s="227">
        <v>1</v>
      </c>
      <c r="H1082" s="54" t="s">
        <v>39</v>
      </c>
      <c r="I1082" s="47" t="s">
        <v>307</v>
      </c>
      <c r="J1082" s="17">
        <v>130</v>
      </c>
      <c r="K1082" s="18" t="s">
        <v>33</v>
      </c>
      <c r="L1082" s="17">
        <v>145</v>
      </c>
      <c r="M1082" s="17" t="s">
        <v>248</v>
      </c>
      <c r="N1082" s="81">
        <v>1.5</v>
      </c>
      <c r="O1082" s="17" t="s">
        <v>35</v>
      </c>
      <c r="P1082" s="17" t="s">
        <v>63</v>
      </c>
      <c r="Q1082" s="19">
        <v>43410</v>
      </c>
      <c r="R1082" s="20">
        <v>43581</v>
      </c>
      <c r="S1082" s="26">
        <v>44144</v>
      </c>
      <c r="T1082" s="16">
        <f t="shared" si="112"/>
        <v>563</v>
      </c>
      <c r="U1082" s="16" t="s">
        <v>308</v>
      </c>
      <c r="V1082" s="16">
        <v>0</v>
      </c>
      <c r="W1082" s="57">
        <v>0</v>
      </c>
      <c r="X1082" s="57"/>
      <c r="Y1082" s="57"/>
      <c r="Z1082" s="57"/>
      <c r="AA1082" s="5"/>
      <c r="AB1082" s="4" t="s">
        <v>45</v>
      </c>
    </row>
    <row r="1083" spans="1:28" ht="16">
      <c r="A1083" s="9">
        <v>2</v>
      </c>
      <c r="B1083" s="9">
        <v>1</v>
      </c>
      <c r="C1083" s="9">
        <v>4</v>
      </c>
      <c r="D1083" s="9" t="str">
        <f t="shared" si="114"/>
        <v>Dynan_F5_131_145_19A</v>
      </c>
      <c r="E1083" s="9" t="str">
        <f t="shared" si="111"/>
        <v>Dynan_F5_131_145_19A_Lung_Block</v>
      </c>
      <c r="F1083" s="282">
        <f t="shared" si="115"/>
        <v>5</v>
      </c>
      <c r="G1083" s="227">
        <v>1</v>
      </c>
      <c r="H1083" s="54" t="s">
        <v>39</v>
      </c>
      <c r="I1083" s="47" t="s">
        <v>307</v>
      </c>
      <c r="J1083" s="17">
        <v>131</v>
      </c>
      <c r="K1083" s="18" t="s">
        <v>33</v>
      </c>
      <c r="L1083" s="17">
        <v>145</v>
      </c>
      <c r="M1083" s="17" t="s">
        <v>248</v>
      </c>
      <c r="N1083" s="81">
        <v>1.5</v>
      </c>
      <c r="O1083" s="17" t="s">
        <v>35</v>
      </c>
      <c r="P1083" s="17" t="s">
        <v>63</v>
      </c>
      <c r="Q1083" s="19">
        <v>43410</v>
      </c>
      <c r="R1083" s="20">
        <v>43581</v>
      </c>
      <c r="S1083" s="26">
        <v>44144</v>
      </c>
      <c r="T1083" s="16">
        <f t="shared" si="112"/>
        <v>563</v>
      </c>
      <c r="U1083" s="16" t="s">
        <v>308</v>
      </c>
      <c r="V1083" s="30">
        <v>0</v>
      </c>
      <c r="W1083" s="57">
        <v>0</v>
      </c>
      <c r="X1083" s="57"/>
      <c r="Y1083" s="57"/>
      <c r="Z1083" s="57"/>
      <c r="AA1083" s="5"/>
      <c r="AB1083" s="4" t="s">
        <v>45</v>
      </c>
    </row>
    <row r="1084" spans="1:28" ht="16">
      <c r="A1084" s="9">
        <v>2</v>
      </c>
      <c r="B1084" s="9">
        <v>1</v>
      </c>
      <c r="C1084" s="9">
        <v>4</v>
      </c>
      <c r="D1084" s="9" t="str">
        <f t="shared" si="114"/>
        <v>Dynan_F5_133_145_19A</v>
      </c>
      <c r="E1084" s="9" t="str">
        <f t="shared" si="111"/>
        <v>Dynan_F5_133_145_19A_Lung_Block</v>
      </c>
      <c r="F1084" s="282">
        <f t="shared" si="115"/>
        <v>6</v>
      </c>
      <c r="G1084" s="227">
        <v>1</v>
      </c>
      <c r="H1084" s="54" t="s">
        <v>39</v>
      </c>
      <c r="I1084" s="47" t="s">
        <v>307</v>
      </c>
      <c r="J1084" s="17">
        <v>133</v>
      </c>
      <c r="K1084" s="18" t="s">
        <v>33</v>
      </c>
      <c r="L1084" s="17">
        <v>145</v>
      </c>
      <c r="M1084" s="17" t="s">
        <v>248</v>
      </c>
      <c r="N1084" s="81">
        <v>1.5</v>
      </c>
      <c r="O1084" s="17" t="s">
        <v>35</v>
      </c>
      <c r="P1084" s="17" t="s">
        <v>63</v>
      </c>
      <c r="Q1084" s="19">
        <v>43410</v>
      </c>
      <c r="R1084" s="20">
        <v>43581</v>
      </c>
      <c r="S1084" s="26">
        <v>44144</v>
      </c>
      <c r="T1084" s="16">
        <f t="shared" si="112"/>
        <v>563</v>
      </c>
      <c r="U1084" s="16" t="s">
        <v>170</v>
      </c>
      <c r="V1084" s="16">
        <v>0</v>
      </c>
      <c r="W1084" s="57">
        <v>1</v>
      </c>
      <c r="X1084" s="57">
        <v>1</v>
      </c>
      <c r="Y1084" s="57"/>
      <c r="Z1084" s="57"/>
      <c r="AA1084" s="5" t="s">
        <v>311</v>
      </c>
      <c r="AB1084" s="4" t="s">
        <v>45</v>
      </c>
    </row>
    <row r="1085" spans="1:28" ht="16">
      <c r="A1085" s="9">
        <v>2</v>
      </c>
      <c r="B1085" s="9">
        <v>1</v>
      </c>
      <c r="C1085" s="9">
        <v>4</v>
      </c>
      <c r="D1085" s="9" t="str">
        <f t="shared" si="114"/>
        <v>Dynan_F5_135_146_19A</v>
      </c>
      <c r="E1085" s="9" t="str">
        <f t="shared" si="111"/>
        <v>Dynan_F5_135_146_19A_Lung_Block</v>
      </c>
      <c r="F1085" s="282">
        <f t="shared" si="115"/>
        <v>7</v>
      </c>
      <c r="G1085" s="227">
        <v>1</v>
      </c>
      <c r="H1085" s="54" t="s">
        <v>39</v>
      </c>
      <c r="I1085" s="47" t="s">
        <v>307</v>
      </c>
      <c r="J1085" s="17">
        <v>135</v>
      </c>
      <c r="K1085" s="18" t="s">
        <v>33</v>
      </c>
      <c r="L1085" s="17">
        <v>146</v>
      </c>
      <c r="M1085" s="17" t="s">
        <v>248</v>
      </c>
      <c r="N1085" s="81">
        <v>1.5</v>
      </c>
      <c r="O1085" s="17" t="s">
        <v>35</v>
      </c>
      <c r="P1085" s="17" t="s">
        <v>63</v>
      </c>
      <c r="Q1085" s="19">
        <v>43410</v>
      </c>
      <c r="R1085" s="20">
        <v>43581</v>
      </c>
      <c r="S1085" s="26">
        <v>44144</v>
      </c>
      <c r="T1085" s="16">
        <f t="shared" si="112"/>
        <v>563</v>
      </c>
      <c r="U1085" s="16" t="s">
        <v>170</v>
      </c>
      <c r="V1085" s="30">
        <v>0</v>
      </c>
      <c r="W1085" s="57">
        <v>0</v>
      </c>
      <c r="X1085" s="57"/>
      <c r="Y1085" s="57"/>
      <c r="Z1085" s="57"/>
      <c r="AA1085" s="5"/>
      <c r="AB1085" s="4" t="s">
        <v>45</v>
      </c>
    </row>
    <row r="1086" spans="1:28" ht="16">
      <c r="A1086" s="9">
        <v>2</v>
      </c>
      <c r="B1086" s="9">
        <v>1</v>
      </c>
      <c r="C1086" s="9">
        <v>4</v>
      </c>
      <c r="D1086" s="9" t="str">
        <f t="shared" si="114"/>
        <v>Dynan_F5_136_146_19A</v>
      </c>
      <c r="E1086" s="9" t="str">
        <f t="shared" si="111"/>
        <v>Dynan_F5_136_146_19A_Lung_Block</v>
      </c>
      <c r="F1086" s="282">
        <f t="shared" si="115"/>
        <v>8</v>
      </c>
      <c r="G1086" s="227">
        <v>1</v>
      </c>
      <c r="H1086" s="54" t="s">
        <v>39</v>
      </c>
      <c r="I1086" s="47" t="s">
        <v>307</v>
      </c>
      <c r="J1086" s="17">
        <v>136</v>
      </c>
      <c r="K1086" s="18" t="s">
        <v>33</v>
      </c>
      <c r="L1086" s="17">
        <v>146</v>
      </c>
      <c r="M1086" s="17" t="s">
        <v>248</v>
      </c>
      <c r="N1086" s="81">
        <v>1.5</v>
      </c>
      <c r="O1086" s="17" t="s">
        <v>35</v>
      </c>
      <c r="P1086" s="17" t="s">
        <v>63</v>
      </c>
      <c r="Q1086" s="19">
        <v>43410</v>
      </c>
      <c r="R1086" s="20">
        <v>43581</v>
      </c>
      <c r="S1086" s="26">
        <v>44144</v>
      </c>
      <c r="T1086" s="16">
        <f t="shared" si="112"/>
        <v>563</v>
      </c>
      <c r="U1086" s="16" t="s">
        <v>170</v>
      </c>
      <c r="V1086" s="16">
        <v>0</v>
      </c>
      <c r="W1086" s="57">
        <v>0</v>
      </c>
      <c r="X1086" s="57"/>
      <c r="Y1086" s="57"/>
      <c r="Z1086" s="57">
        <v>1</v>
      </c>
      <c r="AA1086" s="5" t="s">
        <v>312</v>
      </c>
      <c r="AB1086" s="4" t="s">
        <v>45</v>
      </c>
    </row>
    <row r="1087" spans="1:28" ht="16">
      <c r="A1087" s="9">
        <v>2</v>
      </c>
      <c r="B1087" s="9">
        <v>1</v>
      </c>
      <c r="C1087" s="9">
        <v>4</v>
      </c>
      <c r="D1087" s="9" t="str">
        <f t="shared" si="114"/>
        <v>Dynan_F5_137_146_19A</v>
      </c>
      <c r="E1087" s="9" t="str">
        <f t="shared" si="111"/>
        <v>Dynan_F5_137_146_19A_Lung_Block</v>
      </c>
      <c r="F1087" s="282">
        <f t="shared" si="115"/>
        <v>9</v>
      </c>
      <c r="G1087" s="227">
        <v>1</v>
      </c>
      <c r="H1087" s="54" t="s">
        <v>39</v>
      </c>
      <c r="I1087" s="47" t="s">
        <v>307</v>
      </c>
      <c r="J1087" s="17">
        <v>137</v>
      </c>
      <c r="K1087" s="18" t="s">
        <v>33</v>
      </c>
      <c r="L1087" s="17">
        <v>146</v>
      </c>
      <c r="M1087" s="17" t="s">
        <v>248</v>
      </c>
      <c r="N1087" s="81">
        <v>1.5</v>
      </c>
      <c r="O1087" s="17" t="s">
        <v>35</v>
      </c>
      <c r="P1087" s="17" t="s">
        <v>63</v>
      </c>
      <c r="Q1087" s="19">
        <v>43410</v>
      </c>
      <c r="R1087" s="20">
        <v>43581</v>
      </c>
      <c r="S1087" s="26">
        <v>44144</v>
      </c>
      <c r="T1087" s="16">
        <f t="shared" si="112"/>
        <v>563</v>
      </c>
      <c r="U1087" s="16" t="s">
        <v>170</v>
      </c>
      <c r="V1087" s="30">
        <v>0</v>
      </c>
      <c r="W1087" s="57">
        <v>0</v>
      </c>
      <c r="X1087" s="57"/>
      <c r="Y1087" s="57"/>
      <c r="Z1087" s="57"/>
      <c r="AA1087" s="5"/>
      <c r="AB1087" s="4" t="s">
        <v>45</v>
      </c>
    </row>
    <row r="1088" spans="1:28" ht="16">
      <c r="A1088" s="9">
        <v>2</v>
      </c>
      <c r="B1088" s="9">
        <v>1</v>
      </c>
      <c r="C1088" s="9">
        <v>4</v>
      </c>
      <c r="D1088" s="9" t="str">
        <f t="shared" si="114"/>
        <v>Dynan_F5_138_146_19A</v>
      </c>
      <c r="E1088" s="9" t="str">
        <f t="shared" si="111"/>
        <v>Dynan_F5_138_146_19A_Lung_Block</v>
      </c>
      <c r="F1088" s="282">
        <f t="shared" si="115"/>
        <v>10</v>
      </c>
      <c r="G1088" s="227">
        <v>1</v>
      </c>
      <c r="H1088" s="54" t="s">
        <v>39</v>
      </c>
      <c r="I1088" s="47" t="s">
        <v>307</v>
      </c>
      <c r="J1088" s="17">
        <v>138</v>
      </c>
      <c r="K1088" s="18" t="s">
        <v>33</v>
      </c>
      <c r="L1088" s="17">
        <v>146</v>
      </c>
      <c r="M1088" s="17" t="s">
        <v>248</v>
      </c>
      <c r="N1088" s="81">
        <v>1.5</v>
      </c>
      <c r="O1088" s="17" t="s">
        <v>35</v>
      </c>
      <c r="P1088" s="17" t="s">
        <v>63</v>
      </c>
      <c r="Q1088" s="19">
        <v>43410</v>
      </c>
      <c r="R1088" s="20">
        <v>43581</v>
      </c>
      <c r="S1088" s="26">
        <v>44144</v>
      </c>
      <c r="T1088" s="16">
        <f t="shared" si="112"/>
        <v>563</v>
      </c>
      <c r="U1088" s="16" t="s">
        <v>170</v>
      </c>
      <c r="V1088" s="16">
        <v>0</v>
      </c>
      <c r="W1088" s="57">
        <v>0</v>
      </c>
      <c r="X1088" s="57"/>
      <c r="Y1088" s="57"/>
      <c r="Z1088" s="57"/>
      <c r="AA1088" s="5"/>
      <c r="AB1088" s="4" t="s">
        <v>45</v>
      </c>
    </row>
    <row r="1089" spans="1:28" ht="16">
      <c r="A1089" s="9">
        <v>2</v>
      </c>
      <c r="B1089" s="9">
        <v>1</v>
      </c>
      <c r="C1089" s="9">
        <v>4</v>
      </c>
      <c r="D1089" s="9" t="str">
        <f t="shared" si="114"/>
        <v>Dynan_F5_139_146_19A</v>
      </c>
      <c r="E1089" s="9" t="str">
        <f t="shared" si="111"/>
        <v>Dynan_F5_139_146_19A_Lung_Block</v>
      </c>
      <c r="F1089" s="282">
        <f t="shared" si="115"/>
        <v>11</v>
      </c>
      <c r="G1089" s="227">
        <v>1</v>
      </c>
      <c r="H1089" s="54" t="s">
        <v>39</v>
      </c>
      <c r="I1089" s="47" t="s">
        <v>307</v>
      </c>
      <c r="J1089" s="17">
        <v>139</v>
      </c>
      <c r="K1089" s="18" t="s">
        <v>33</v>
      </c>
      <c r="L1089" s="17">
        <v>146</v>
      </c>
      <c r="M1089" s="17" t="s">
        <v>248</v>
      </c>
      <c r="N1089" s="81">
        <v>1.5</v>
      </c>
      <c r="O1089" s="17" t="s">
        <v>35</v>
      </c>
      <c r="P1089" s="17" t="s">
        <v>63</v>
      </c>
      <c r="Q1089" s="21">
        <v>43410</v>
      </c>
      <c r="R1089" s="20">
        <v>43581</v>
      </c>
      <c r="S1089" s="26">
        <v>44144</v>
      </c>
      <c r="T1089" s="16">
        <f t="shared" si="112"/>
        <v>563</v>
      </c>
      <c r="U1089" s="16" t="s">
        <v>170</v>
      </c>
      <c r="V1089" s="30">
        <v>0</v>
      </c>
      <c r="W1089" s="57">
        <v>1</v>
      </c>
      <c r="X1089" s="57"/>
      <c r="Y1089" s="57">
        <v>1</v>
      </c>
      <c r="Z1089" s="57"/>
      <c r="AA1089" s="5"/>
      <c r="AB1089" s="4" t="s">
        <v>45</v>
      </c>
    </row>
    <row r="1090" spans="1:28" ht="16">
      <c r="A1090" s="9">
        <v>2</v>
      </c>
      <c r="B1090" s="9">
        <v>1</v>
      </c>
      <c r="C1090" s="9">
        <v>4</v>
      </c>
      <c r="D1090" s="9" t="str">
        <f t="shared" si="114"/>
        <v>Dynan_F5_140_147_19A</v>
      </c>
      <c r="E1090" s="9" t="str">
        <f t="shared" si="111"/>
        <v>Dynan_F5_140_147_19A_Lung_Block</v>
      </c>
      <c r="F1090" s="282">
        <f t="shared" si="115"/>
        <v>12</v>
      </c>
      <c r="G1090" s="227">
        <v>1</v>
      </c>
      <c r="H1090" s="54" t="s">
        <v>39</v>
      </c>
      <c r="I1090" s="47" t="s">
        <v>307</v>
      </c>
      <c r="J1090" s="17">
        <v>140</v>
      </c>
      <c r="K1090" s="18" t="s">
        <v>33</v>
      </c>
      <c r="L1090" s="17">
        <v>147</v>
      </c>
      <c r="M1090" s="17" t="s">
        <v>248</v>
      </c>
      <c r="N1090" s="81">
        <v>1.5</v>
      </c>
      <c r="O1090" s="17" t="s">
        <v>35</v>
      </c>
      <c r="P1090" s="17" t="s">
        <v>63</v>
      </c>
      <c r="Q1090" s="19">
        <v>43410</v>
      </c>
      <c r="R1090" s="20">
        <v>43581</v>
      </c>
      <c r="S1090" s="26">
        <v>44144</v>
      </c>
      <c r="T1090" s="16">
        <f t="shared" si="112"/>
        <v>563</v>
      </c>
      <c r="U1090" s="16" t="s">
        <v>170</v>
      </c>
      <c r="V1090" s="16">
        <v>0</v>
      </c>
      <c r="W1090" s="57">
        <v>0</v>
      </c>
      <c r="X1090" s="57"/>
      <c r="Y1090" s="57"/>
      <c r="Z1090" s="57"/>
      <c r="AA1090" s="5"/>
      <c r="AB1090" s="4" t="s">
        <v>45</v>
      </c>
    </row>
    <row r="1091" spans="1:28" ht="16">
      <c r="A1091" s="9">
        <v>2</v>
      </c>
      <c r="B1091" s="9">
        <v>1</v>
      </c>
      <c r="C1091" s="9">
        <v>4</v>
      </c>
      <c r="D1091" s="9" t="str">
        <f t="shared" si="114"/>
        <v>Dynan_F5_141_147_19A</v>
      </c>
      <c r="E1091" s="9" t="str">
        <f t="shared" si="111"/>
        <v>Dynan_F5_141_147_19A_Lung_Block</v>
      </c>
      <c r="F1091" s="282">
        <f t="shared" si="115"/>
        <v>13</v>
      </c>
      <c r="G1091" s="227">
        <v>1</v>
      </c>
      <c r="H1091" s="54" t="s">
        <v>39</v>
      </c>
      <c r="I1091" s="47" t="s">
        <v>307</v>
      </c>
      <c r="J1091" s="17">
        <v>141</v>
      </c>
      <c r="K1091" s="18" t="s">
        <v>33</v>
      </c>
      <c r="L1091" s="17">
        <v>147</v>
      </c>
      <c r="M1091" s="17" t="s">
        <v>248</v>
      </c>
      <c r="N1091" s="81">
        <v>1.5</v>
      </c>
      <c r="O1091" s="17" t="s">
        <v>35</v>
      </c>
      <c r="P1091" s="17" t="s">
        <v>63</v>
      </c>
      <c r="Q1091" s="19">
        <v>43410</v>
      </c>
      <c r="R1091" s="20">
        <v>43581</v>
      </c>
      <c r="S1091" s="26">
        <v>44144</v>
      </c>
      <c r="T1091" s="16">
        <f t="shared" si="112"/>
        <v>563</v>
      </c>
      <c r="U1091" s="16" t="s">
        <v>170</v>
      </c>
      <c r="V1091" s="30">
        <v>0</v>
      </c>
      <c r="W1091" s="57">
        <v>1</v>
      </c>
      <c r="X1091" s="57">
        <v>1</v>
      </c>
      <c r="Y1091" s="57"/>
      <c r="Z1091" s="57"/>
      <c r="AA1091" s="5"/>
      <c r="AB1091" s="4" t="s">
        <v>45</v>
      </c>
    </row>
    <row r="1092" spans="1:28" ht="16">
      <c r="A1092" s="9">
        <v>2</v>
      </c>
      <c r="B1092" s="9">
        <v>1</v>
      </c>
      <c r="C1092" s="9">
        <v>4</v>
      </c>
      <c r="D1092" s="9" t="str">
        <f t="shared" si="114"/>
        <v>Dynan_F5_142_147_19A</v>
      </c>
      <c r="E1092" s="9" t="str">
        <f t="shared" si="111"/>
        <v>Dynan_F5_142_147_19A_Lung_Block</v>
      </c>
      <c r="F1092" s="282">
        <f t="shared" si="115"/>
        <v>14</v>
      </c>
      <c r="G1092" s="227">
        <v>1</v>
      </c>
      <c r="H1092" s="54" t="s">
        <v>39</v>
      </c>
      <c r="I1092" s="47" t="s">
        <v>307</v>
      </c>
      <c r="J1092" s="17">
        <v>142</v>
      </c>
      <c r="K1092" s="18" t="s">
        <v>33</v>
      </c>
      <c r="L1092" s="17">
        <v>147</v>
      </c>
      <c r="M1092" s="17" t="s">
        <v>248</v>
      </c>
      <c r="N1092" s="81">
        <v>1.5</v>
      </c>
      <c r="O1092" s="17" t="s">
        <v>35</v>
      </c>
      <c r="P1092" s="17" t="s">
        <v>63</v>
      </c>
      <c r="Q1092" s="19">
        <v>43410</v>
      </c>
      <c r="R1092" s="20">
        <v>43581</v>
      </c>
      <c r="S1092" s="26">
        <v>44144</v>
      </c>
      <c r="T1092" s="16">
        <f t="shared" si="112"/>
        <v>563</v>
      </c>
      <c r="U1092" s="16" t="s">
        <v>170</v>
      </c>
      <c r="V1092" s="16">
        <v>0</v>
      </c>
      <c r="W1092" s="57">
        <v>0</v>
      </c>
      <c r="X1092" s="57"/>
      <c r="Y1092" s="57"/>
      <c r="Z1092" s="57">
        <v>1</v>
      </c>
      <c r="AA1092" s="5" t="s">
        <v>313</v>
      </c>
      <c r="AB1092" s="4" t="s">
        <v>45</v>
      </c>
    </row>
    <row r="1093" spans="1:28" ht="16">
      <c r="A1093" s="9">
        <v>2</v>
      </c>
      <c r="B1093" s="9">
        <v>1</v>
      </c>
      <c r="C1093" s="9">
        <v>4</v>
      </c>
      <c r="D1093" s="9" t="str">
        <f t="shared" si="114"/>
        <v>Dynan_F5_144_147_19A</v>
      </c>
      <c r="E1093" s="9" t="str">
        <f t="shared" si="111"/>
        <v>Dynan_F5_144_147_19A_Lung_Block</v>
      </c>
      <c r="F1093" s="282">
        <f t="shared" si="115"/>
        <v>15</v>
      </c>
      <c r="G1093" s="227">
        <v>1</v>
      </c>
      <c r="H1093" s="54" t="s">
        <v>39</v>
      </c>
      <c r="I1093" s="47" t="s">
        <v>307</v>
      </c>
      <c r="J1093" s="17">
        <v>144</v>
      </c>
      <c r="K1093" s="18" t="s">
        <v>33</v>
      </c>
      <c r="L1093" s="17">
        <v>147</v>
      </c>
      <c r="M1093" s="17" t="s">
        <v>248</v>
      </c>
      <c r="N1093" s="81">
        <v>1.5</v>
      </c>
      <c r="O1093" s="17" t="s">
        <v>35</v>
      </c>
      <c r="P1093" s="17" t="s">
        <v>63</v>
      </c>
      <c r="Q1093" s="19">
        <v>43410</v>
      </c>
      <c r="R1093" s="20">
        <v>43581</v>
      </c>
      <c r="S1093" s="26">
        <v>44144</v>
      </c>
      <c r="T1093" s="16">
        <f t="shared" si="112"/>
        <v>563</v>
      </c>
      <c r="U1093" s="16" t="s">
        <v>170</v>
      </c>
      <c r="V1093" s="30">
        <v>0</v>
      </c>
      <c r="W1093" s="57">
        <v>1</v>
      </c>
      <c r="X1093" s="57">
        <v>1</v>
      </c>
      <c r="Y1093" s="57">
        <v>1</v>
      </c>
      <c r="Z1093" s="57"/>
      <c r="AA1093" s="5"/>
      <c r="AB1093" s="4" t="s">
        <v>45</v>
      </c>
    </row>
    <row r="1094" spans="1:28" ht="16">
      <c r="A1094" s="9">
        <v>2</v>
      </c>
      <c r="B1094" s="9">
        <v>1</v>
      </c>
      <c r="C1094" s="9">
        <v>4</v>
      </c>
      <c r="D1094" s="9" t="str">
        <f t="shared" si="114"/>
        <v>Dynan_F5_145_147_19A</v>
      </c>
      <c r="E1094" s="9" t="str">
        <f t="shared" si="111"/>
        <v>Dynan_F5_145_147_19A_Lung_Block</v>
      </c>
      <c r="F1094" s="282">
        <f t="shared" si="115"/>
        <v>16</v>
      </c>
      <c r="G1094" s="227">
        <v>1</v>
      </c>
      <c r="H1094" s="54" t="s">
        <v>39</v>
      </c>
      <c r="I1094" s="47" t="s">
        <v>307</v>
      </c>
      <c r="J1094" s="17">
        <v>145</v>
      </c>
      <c r="K1094" s="18" t="s">
        <v>33</v>
      </c>
      <c r="L1094" s="17">
        <v>147</v>
      </c>
      <c r="M1094" s="17" t="s">
        <v>248</v>
      </c>
      <c r="N1094" s="81">
        <v>1.5</v>
      </c>
      <c r="O1094" s="17" t="s">
        <v>35</v>
      </c>
      <c r="P1094" s="17" t="s">
        <v>63</v>
      </c>
      <c r="Q1094" s="21">
        <v>43410</v>
      </c>
      <c r="R1094" s="20">
        <v>43581</v>
      </c>
      <c r="S1094" s="26">
        <v>44144</v>
      </c>
      <c r="T1094" s="16">
        <f t="shared" si="112"/>
        <v>563</v>
      </c>
      <c r="U1094" s="16" t="s">
        <v>170</v>
      </c>
      <c r="V1094" s="16">
        <v>0</v>
      </c>
      <c r="W1094" s="57">
        <v>1</v>
      </c>
      <c r="X1094" s="57"/>
      <c r="Y1094" s="57">
        <v>1</v>
      </c>
      <c r="Z1094" s="57"/>
      <c r="AA1094" s="5"/>
      <c r="AB1094" s="4" t="s">
        <v>45</v>
      </c>
    </row>
    <row r="1095" spans="1:28" ht="16">
      <c r="A1095" s="9">
        <v>2</v>
      </c>
      <c r="B1095" s="9">
        <v>1</v>
      </c>
      <c r="C1095" s="9">
        <v>4</v>
      </c>
      <c r="D1095" s="9" t="str">
        <f t="shared" si="114"/>
        <v>Dynan_F5_146_166_19A</v>
      </c>
      <c r="E1095" s="9" t="str">
        <f t="shared" si="111"/>
        <v>Dynan_F5_146_166_19A_Lung_Block</v>
      </c>
      <c r="F1095" s="282">
        <f t="shared" si="115"/>
        <v>17</v>
      </c>
      <c r="G1095" s="227">
        <v>1</v>
      </c>
      <c r="H1095" s="54" t="s">
        <v>39</v>
      </c>
      <c r="I1095" s="47" t="s">
        <v>307</v>
      </c>
      <c r="J1095" s="17">
        <v>146</v>
      </c>
      <c r="K1095" s="18" t="s">
        <v>33</v>
      </c>
      <c r="L1095" s="17">
        <v>166</v>
      </c>
      <c r="M1095" s="17" t="s">
        <v>248</v>
      </c>
      <c r="N1095" s="81">
        <v>1.5</v>
      </c>
      <c r="O1095" s="17" t="s">
        <v>35</v>
      </c>
      <c r="P1095" s="17" t="s">
        <v>63</v>
      </c>
      <c r="Q1095" s="19">
        <v>43410</v>
      </c>
      <c r="R1095" s="20">
        <v>43581</v>
      </c>
      <c r="S1095" s="26">
        <v>44144</v>
      </c>
      <c r="T1095" s="16">
        <f t="shared" si="112"/>
        <v>563</v>
      </c>
      <c r="U1095" s="16" t="s">
        <v>170</v>
      </c>
      <c r="V1095" s="30">
        <v>0</v>
      </c>
      <c r="W1095" s="57">
        <v>0</v>
      </c>
      <c r="X1095" s="57"/>
      <c r="Y1095" s="57"/>
      <c r="Z1095" s="57">
        <v>1</v>
      </c>
      <c r="AA1095" s="5" t="s">
        <v>166</v>
      </c>
      <c r="AB1095" s="4" t="s">
        <v>45</v>
      </c>
    </row>
    <row r="1096" spans="1:28" ht="16">
      <c r="A1096" s="9">
        <v>2</v>
      </c>
      <c r="B1096" s="9">
        <v>1</v>
      </c>
      <c r="C1096" s="9">
        <v>4</v>
      </c>
      <c r="D1096" s="9" t="str">
        <f t="shared" si="114"/>
        <v>Dynan_F5_147_166_19A</v>
      </c>
      <c r="E1096" s="9" t="str">
        <f t="shared" si="111"/>
        <v>Dynan_F5_147_166_19A_Lung_Block</v>
      </c>
      <c r="F1096" s="282">
        <f t="shared" si="115"/>
        <v>18</v>
      </c>
      <c r="G1096" s="227">
        <v>1</v>
      </c>
      <c r="H1096" s="54" t="s">
        <v>39</v>
      </c>
      <c r="I1096" s="47" t="s">
        <v>307</v>
      </c>
      <c r="J1096" s="17">
        <v>147</v>
      </c>
      <c r="K1096" s="18" t="s">
        <v>33</v>
      </c>
      <c r="L1096" s="17">
        <v>166</v>
      </c>
      <c r="M1096" s="17" t="s">
        <v>248</v>
      </c>
      <c r="N1096" s="81">
        <v>1.5</v>
      </c>
      <c r="O1096" s="17" t="s">
        <v>35</v>
      </c>
      <c r="P1096" s="17" t="s">
        <v>63</v>
      </c>
      <c r="Q1096" s="19">
        <v>43410</v>
      </c>
      <c r="R1096" s="20">
        <v>43581</v>
      </c>
      <c r="S1096" s="26">
        <v>44144</v>
      </c>
      <c r="T1096" s="16">
        <f t="shared" si="112"/>
        <v>563</v>
      </c>
      <c r="U1096" s="16" t="s">
        <v>170</v>
      </c>
      <c r="V1096" s="16">
        <v>0</v>
      </c>
      <c r="W1096" s="57">
        <v>1</v>
      </c>
      <c r="X1096" s="57">
        <v>2</v>
      </c>
      <c r="Y1096" s="57"/>
      <c r="Z1096" s="57"/>
      <c r="AA1096" s="5"/>
      <c r="AB1096" s="4" t="s">
        <v>45</v>
      </c>
    </row>
    <row r="1097" spans="1:28" ht="16">
      <c r="A1097" s="9">
        <v>2</v>
      </c>
      <c r="B1097" s="9">
        <v>1</v>
      </c>
      <c r="C1097" s="9">
        <v>4</v>
      </c>
      <c r="D1097" s="9" t="str">
        <f t="shared" si="114"/>
        <v>Dynan_F5_148_166_19A</v>
      </c>
      <c r="E1097" s="9" t="str">
        <f t="shared" ref="E1097:E1128" si="116">D1097&amp;"_Lung_Block"</f>
        <v>Dynan_F5_148_166_19A_Lung_Block</v>
      </c>
      <c r="F1097" s="282">
        <f t="shared" si="115"/>
        <v>19</v>
      </c>
      <c r="G1097" s="227">
        <v>1</v>
      </c>
      <c r="H1097" s="54" t="s">
        <v>39</v>
      </c>
      <c r="I1097" s="47" t="s">
        <v>307</v>
      </c>
      <c r="J1097" s="17">
        <v>148</v>
      </c>
      <c r="K1097" s="18" t="s">
        <v>33</v>
      </c>
      <c r="L1097" s="17">
        <v>166</v>
      </c>
      <c r="M1097" s="17" t="s">
        <v>248</v>
      </c>
      <c r="N1097" s="81">
        <v>1.5</v>
      </c>
      <c r="O1097" s="17" t="s">
        <v>35</v>
      </c>
      <c r="P1097" s="17" t="s">
        <v>63</v>
      </c>
      <c r="Q1097" s="19">
        <v>43410</v>
      </c>
      <c r="R1097" s="20">
        <v>43581</v>
      </c>
      <c r="S1097" s="26">
        <v>44144</v>
      </c>
      <c r="T1097" s="16">
        <f t="shared" ref="T1097:T1128" si="117">S1097-R1097</f>
        <v>563</v>
      </c>
      <c r="U1097" s="16" t="s">
        <v>170</v>
      </c>
      <c r="V1097" s="30">
        <v>0</v>
      </c>
      <c r="W1097" s="57">
        <v>1</v>
      </c>
      <c r="X1097" s="57"/>
      <c r="Y1097" s="57">
        <v>1</v>
      </c>
      <c r="Z1097" s="57">
        <v>1</v>
      </c>
      <c r="AA1097" s="5" t="s">
        <v>314</v>
      </c>
      <c r="AB1097" s="4" t="s">
        <v>45</v>
      </c>
    </row>
    <row r="1098" spans="1:28" ht="16">
      <c r="A1098" s="9">
        <v>2</v>
      </c>
      <c r="B1098" s="9">
        <v>1</v>
      </c>
      <c r="C1098" s="9">
        <v>4</v>
      </c>
      <c r="D1098" s="9" t="str">
        <f t="shared" si="114"/>
        <v>Dynan_F5_ 150_200_19A</v>
      </c>
      <c r="E1098" s="9" t="str">
        <f t="shared" si="116"/>
        <v>Dynan_F5_ 150_200_19A_Lung_Block</v>
      </c>
      <c r="F1098" s="282">
        <f t="shared" si="115"/>
        <v>20</v>
      </c>
      <c r="G1098" s="227">
        <v>1</v>
      </c>
      <c r="H1098" s="54" t="s">
        <v>39</v>
      </c>
      <c r="I1098" s="47" t="s">
        <v>307</v>
      </c>
      <c r="J1098" s="149" t="s">
        <v>315</v>
      </c>
      <c r="K1098" s="18" t="s">
        <v>33</v>
      </c>
      <c r="L1098" s="17">
        <v>200</v>
      </c>
      <c r="M1098" s="17" t="s">
        <v>248</v>
      </c>
      <c r="N1098" s="81">
        <v>1.5</v>
      </c>
      <c r="O1098" s="17" t="s">
        <v>35</v>
      </c>
      <c r="P1098" s="17" t="s">
        <v>63</v>
      </c>
      <c r="Q1098" s="19">
        <v>43410</v>
      </c>
      <c r="R1098" s="20">
        <v>43581</v>
      </c>
      <c r="S1098" s="26">
        <v>44139</v>
      </c>
      <c r="T1098" s="16">
        <f t="shared" si="117"/>
        <v>558</v>
      </c>
      <c r="U1098" s="16" t="s">
        <v>170</v>
      </c>
      <c r="V1098" s="16">
        <v>0</v>
      </c>
      <c r="W1098" s="57">
        <v>0</v>
      </c>
      <c r="X1098" s="57"/>
      <c r="Y1098" s="57"/>
      <c r="Z1098" s="57"/>
      <c r="AA1098" s="5"/>
      <c r="AB1098" s="4" t="s">
        <v>45</v>
      </c>
    </row>
    <row r="1099" spans="1:28" ht="16">
      <c r="A1099" s="9">
        <v>2</v>
      </c>
      <c r="B1099" s="9">
        <v>1</v>
      </c>
      <c r="C1099" s="9">
        <v>4</v>
      </c>
      <c r="D1099" s="9" t="str">
        <f t="shared" si="114"/>
        <v>Dynan_F5_153_200_19A</v>
      </c>
      <c r="E1099" s="9" t="str">
        <f t="shared" si="116"/>
        <v>Dynan_F5_153_200_19A_Lung_Block</v>
      </c>
      <c r="F1099" s="282">
        <f t="shared" si="115"/>
        <v>21</v>
      </c>
      <c r="G1099" s="227">
        <v>1</v>
      </c>
      <c r="H1099" s="54" t="s">
        <v>39</v>
      </c>
      <c r="I1099" s="47" t="s">
        <v>307</v>
      </c>
      <c r="J1099" s="17">
        <v>153</v>
      </c>
      <c r="K1099" s="18" t="s">
        <v>33</v>
      </c>
      <c r="L1099" s="17">
        <v>200</v>
      </c>
      <c r="M1099" s="17" t="s">
        <v>248</v>
      </c>
      <c r="N1099" s="81">
        <v>1.5</v>
      </c>
      <c r="O1099" s="17" t="s">
        <v>35</v>
      </c>
      <c r="P1099" s="17" t="s">
        <v>63</v>
      </c>
      <c r="Q1099" s="19">
        <v>43410</v>
      </c>
      <c r="R1099" s="20">
        <v>43581</v>
      </c>
      <c r="S1099" s="26">
        <v>44139</v>
      </c>
      <c r="T1099" s="16">
        <f t="shared" si="117"/>
        <v>558</v>
      </c>
      <c r="U1099" s="16" t="s">
        <v>279</v>
      </c>
      <c r="V1099" s="30">
        <v>0</v>
      </c>
      <c r="W1099" s="57">
        <v>0</v>
      </c>
      <c r="X1099" s="57"/>
      <c r="Y1099" s="57"/>
      <c r="Z1099" s="57"/>
      <c r="AA1099" s="5"/>
      <c r="AB1099" s="4" t="s">
        <v>45</v>
      </c>
    </row>
    <row r="1100" spans="1:28" ht="16">
      <c r="A1100" s="9">
        <v>2</v>
      </c>
      <c r="B1100" s="9">
        <v>1</v>
      </c>
      <c r="C1100" s="9">
        <v>4</v>
      </c>
      <c r="D1100" s="9" t="str">
        <f t="shared" si="114"/>
        <v>Dynan_F5_154_201_19A</v>
      </c>
      <c r="E1100" s="9" t="str">
        <f t="shared" si="116"/>
        <v>Dynan_F5_154_201_19A_Lung_Block</v>
      </c>
      <c r="F1100" s="282">
        <f t="shared" si="115"/>
        <v>22</v>
      </c>
      <c r="G1100" s="227">
        <v>1</v>
      </c>
      <c r="H1100" s="54" t="s">
        <v>39</v>
      </c>
      <c r="I1100" s="47" t="s">
        <v>307</v>
      </c>
      <c r="J1100" s="17">
        <v>154</v>
      </c>
      <c r="K1100" s="18" t="s">
        <v>33</v>
      </c>
      <c r="L1100" s="17">
        <v>201</v>
      </c>
      <c r="M1100" s="17" t="s">
        <v>248</v>
      </c>
      <c r="N1100" s="81">
        <v>1.5</v>
      </c>
      <c r="O1100" s="17" t="s">
        <v>35</v>
      </c>
      <c r="P1100" s="17" t="s">
        <v>63</v>
      </c>
      <c r="Q1100" s="19">
        <v>43410</v>
      </c>
      <c r="R1100" s="20">
        <v>43581</v>
      </c>
      <c r="S1100" s="26">
        <v>44144</v>
      </c>
      <c r="T1100" s="16">
        <f t="shared" si="117"/>
        <v>563</v>
      </c>
      <c r="U1100" s="16" t="s">
        <v>279</v>
      </c>
      <c r="V1100" s="16">
        <v>0</v>
      </c>
      <c r="W1100" s="57">
        <v>0</v>
      </c>
      <c r="X1100" s="57"/>
      <c r="Y1100" s="57"/>
      <c r="Z1100" s="57"/>
      <c r="AA1100" s="5"/>
      <c r="AB1100" s="4" t="s">
        <v>45</v>
      </c>
    </row>
    <row r="1101" spans="1:28" ht="16">
      <c r="A1101" s="9">
        <v>2</v>
      </c>
      <c r="B1101" s="9">
        <v>1</v>
      </c>
      <c r="C1101" s="9">
        <v>4</v>
      </c>
      <c r="D1101" s="9" t="str">
        <f t="shared" si="114"/>
        <v>Dynan_F5_155_201_19A</v>
      </c>
      <c r="E1101" s="9" t="str">
        <f t="shared" si="116"/>
        <v>Dynan_F5_155_201_19A_Lung_Block</v>
      </c>
      <c r="F1101" s="282">
        <f t="shared" si="115"/>
        <v>23</v>
      </c>
      <c r="G1101" s="227">
        <v>1</v>
      </c>
      <c r="H1101" s="54" t="s">
        <v>39</v>
      </c>
      <c r="I1101" s="47" t="s">
        <v>307</v>
      </c>
      <c r="J1101" s="17">
        <v>155</v>
      </c>
      <c r="K1101" s="18" t="s">
        <v>33</v>
      </c>
      <c r="L1101" s="17">
        <v>201</v>
      </c>
      <c r="M1101" s="17" t="s">
        <v>248</v>
      </c>
      <c r="N1101" s="81">
        <v>1.5</v>
      </c>
      <c r="O1101" s="17" t="s">
        <v>35</v>
      </c>
      <c r="P1101" s="17" t="s">
        <v>63</v>
      </c>
      <c r="Q1101" s="19">
        <v>43410</v>
      </c>
      <c r="R1101" s="20">
        <v>43581</v>
      </c>
      <c r="S1101" s="26">
        <v>44144</v>
      </c>
      <c r="T1101" s="16">
        <f t="shared" si="117"/>
        <v>563</v>
      </c>
      <c r="U1101" s="16" t="s">
        <v>279</v>
      </c>
      <c r="V1101" s="30">
        <v>0</v>
      </c>
      <c r="W1101" s="57">
        <v>1</v>
      </c>
      <c r="X1101" s="57">
        <v>1</v>
      </c>
      <c r="Y1101" s="57"/>
      <c r="Z1101" s="57"/>
      <c r="AA1101" s="5"/>
      <c r="AB1101" s="4" t="s">
        <v>45</v>
      </c>
    </row>
    <row r="1102" spans="1:28" ht="16">
      <c r="A1102" s="9">
        <v>2</v>
      </c>
      <c r="B1102" s="9">
        <v>1</v>
      </c>
      <c r="C1102" s="9">
        <v>4</v>
      </c>
      <c r="D1102" s="9" t="str">
        <f t="shared" si="114"/>
        <v>Dynan_F5_156_201_19A</v>
      </c>
      <c r="E1102" s="9" t="str">
        <f t="shared" si="116"/>
        <v>Dynan_F5_156_201_19A_Lung_Block</v>
      </c>
      <c r="F1102" s="282">
        <f t="shared" si="115"/>
        <v>24</v>
      </c>
      <c r="G1102" s="227">
        <v>1</v>
      </c>
      <c r="H1102" s="54" t="s">
        <v>39</v>
      </c>
      <c r="I1102" s="47" t="s">
        <v>307</v>
      </c>
      <c r="J1102" s="17">
        <v>156</v>
      </c>
      <c r="K1102" s="18" t="s">
        <v>33</v>
      </c>
      <c r="L1102" s="17">
        <v>201</v>
      </c>
      <c r="M1102" s="17" t="s">
        <v>248</v>
      </c>
      <c r="N1102" s="81">
        <v>1.5</v>
      </c>
      <c r="O1102" s="17" t="s">
        <v>35</v>
      </c>
      <c r="P1102" s="17" t="s">
        <v>63</v>
      </c>
      <c r="Q1102" s="19">
        <v>43410</v>
      </c>
      <c r="R1102" s="20">
        <v>43581</v>
      </c>
      <c r="S1102" s="26">
        <v>44144</v>
      </c>
      <c r="T1102" s="16">
        <f t="shared" si="117"/>
        <v>563</v>
      </c>
      <c r="U1102" s="16" t="s">
        <v>279</v>
      </c>
      <c r="V1102" s="16">
        <v>0</v>
      </c>
      <c r="W1102" s="57">
        <v>0</v>
      </c>
      <c r="X1102" s="57"/>
      <c r="Y1102" s="57"/>
      <c r="Z1102" s="57"/>
      <c r="AA1102" s="5"/>
      <c r="AB1102" s="4" t="s">
        <v>45</v>
      </c>
    </row>
    <row r="1103" spans="1:28" ht="16">
      <c r="A1103" s="9">
        <v>2</v>
      </c>
      <c r="B1103" s="9">
        <v>1</v>
      </c>
      <c r="C1103" s="9">
        <v>4</v>
      </c>
      <c r="D1103" s="9" t="str">
        <f t="shared" si="114"/>
        <v>Dynan_F5_157_201_19A</v>
      </c>
      <c r="E1103" s="9" t="str">
        <f t="shared" si="116"/>
        <v>Dynan_F5_157_201_19A_Lung_Block</v>
      </c>
      <c r="F1103" s="282">
        <f t="shared" si="115"/>
        <v>25</v>
      </c>
      <c r="G1103" s="227">
        <v>1</v>
      </c>
      <c r="H1103" s="54" t="s">
        <v>39</v>
      </c>
      <c r="I1103" s="47" t="s">
        <v>307</v>
      </c>
      <c r="J1103" s="17">
        <v>157</v>
      </c>
      <c r="K1103" s="18" t="s">
        <v>33</v>
      </c>
      <c r="L1103" s="17">
        <v>201</v>
      </c>
      <c r="M1103" s="17" t="s">
        <v>248</v>
      </c>
      <c r="N1103" s="81">
        <v>1.5</v>
      </c>
      <c r="O1103" s="17" t="s">
        <v>35</v>
      </c>
      <c r="P1103" s="17" t="s">
        <v>63</v>
      </c>
      <c r="Q1103" s="19">
        <v>43410</v>
      </c>
      <c r="R1103" s="20">
        <v>43581</v>
      </c>
      <c r="S1103" s="26">
        <v>44144</v>
      </c>
      <c r="T1103" s="16">
        <f t="shared" si="117"/>
        <v>563</v>
      </c>
      <c r="U1103" s="16" t="s">
        <v>279</v>
      </c>
      <c r="V1103" s="30">
        <v>0</v>
      </c>
      <c r="W1103" s="57">
        <v>0</v>
      </c>
      <c r="X1103" s="57"/>
      <c r="Y1103" s="57"/>
      <c r="Z1103" s="57"/>
      <c r="AA1103" s="5"/>
      <c r="AB1103" s="4" t="s">
        <v>45</v>
      </c>
    </row>
    <row r="1104" spans="1:28" ht="16">
      <c r="A1104" s="9">
        <v>2</v>
      </c>
      <c r="B1104" s="9">
        <v>1</v>
      </c>
      <c r="C1104" s="9">
        <v>4</v>
      </c>
      <c r="D1104" s="9" t="str">
        <f t="shared" si="114"/>
        <v>Dynan_F5_158_201_19A</v>
      </c>
      <c r="E1104" s="9" t="str">
        <f t="shared" si="116"/>
        <v>Dynan_F5_158_201_19A_Lung_Block</v>
      </c>
      <c r="F1104" s="282">
        <f t="shared" si="115"/>
        <v>26</v>
      </c>
      <c r="G1104" s="227">
        <v>1</v>
      </c>
      <c r="H1104" s="54" t="s">
        <v>39</v>
      </c>
      <c r="I1104" s="47" t="s">
        <v>307</v>
      </c>
      <c r="J1104" s="17">
        <v>158</v>
      </c>
      <c r="K1104" s="18" t="s">
        <v>33</v>
      </c>
      <c r="L1104" s="17">
        <v>201</v>
      </c>
      <c r="M1104" s="17" t="s">
        <v>248</v>
      </c>
      <c r="N1104" s="81">
        <v>1.5</v>
      </c>
      <c r="O1104" s="17" t="s">
        <v>35</v>
      </c>
      <c r="P1104" s="17" t="s">
        <v>63</v>
      </c>
      <c r="Q1104" s="19">
        <v>43410</v>
      </c>
      <c r="R1104" s="20">
        <v>43581</v>
      </c>
      <c r="S1104" s="26">
        <v>44144</v>
      </c>
      <c r="T1104" s="16">
        <f t="shared" si="117"/>
        <v>563</v>
      </c>
      <c r="U1104" s="16" t="s">
        <v>279</v>
      </c>
      <c r="V1104" s="16">
        <v>0</v>
      </c>
      <c r="W1104" s="57">
        <v>0</v>
      </c>
      <c r="X1104" s="57"/>
      <c r="Y1104" s="57"/>
      <c r="Z1104" s="57"/>
      <c r="AA1104" s="5"/>
      <c r="AB1104" s="4" t="s">
        <v>45</v>
      </c>
    </row>
    <row r="1105" spans="1:28" ht="16">
      <c r="A1105" s="9">
        <v>2</v>
      </c>
      <c r="B1105" s="9">
        <v>1</v>
      </c>
      <c r="C1105" s="9">
        <v>4</v>
      </c>
      <c r="D1105" s="9" t="str">
        <f t="shared" si="114"/>
        <v>Dynan_F5_159_202_19A</v>
      </c>
      <c r="E1105" s="9" t="str">
        <f t="shared" si="116"/>
        <v>Dynan_F5_159_202_19A_Lung_Block</v>
      </c>
      <c r="F1105" s="282">
        <f t="shared" si="115"/>
        <v>27</v>
      </c>
      <c r="G1105" s="227">
        <v>1</v>
      </c>
      <c r="H1105" s="54" t="s">
        <v>39</v>
      </c>
      <c r="I1105" s="47" t="s">
        <v>307</v>
      </c>
      <c r="J1105" s="17">
        <v>159</v>
      </c>
      <c r="K1105" s="18" t="s">
        <v>33</v>
      </c>
      <c r="L1105" s="17">
        <v>202</v>
      </c>
      <c r="M1105" s="17" t="s">
        <v>248</v>
      </c>
      <c r="N1105" s="81">
        <v>1.5</v>
      </c>
      <c r="O1105" s="17" t="s">
        <v>35</v>
      </c>
      <c r="P1105" s="17" t="s">
        <v>63</v>
      </c>
      <c r="Q1105" s="19">
        <v>43410</v>
      </c>
      <c r="R1105" s="20">
        <v>43581</v>
      </c>
      <c r="S1105" s="26">
        <v>44146</v>
      </c>
      <c r="T1105" s="16">
        <f t="shared" si="117"/>
        <v>565</v>
      </c>
      <c r="U1105" s="16" t="s">
        <v>279</v>
      </c>
      <c r="V1105" s="30">
        <v>0</v>
      </c>
      <c r="W1105" s="57">
        <v>0</v>
      </c>
      <c r="X1105" s="57"/>
      <c r="Y1105" s="57"/>
      <c r="Z1105" s="57"/>
      <c r="AA1105" s="5"/>
      <c r="AB1105" s="4" t="s">
        <v>45</v>
      </c>
    </row>
    <row r="1106" spans="1:28" ht="16">
      <c r="A1106" s="9">
        <v>2</v>
      </c>
      <c r="B1106" s="9">
        <v>1</v>
      </c>
      <c r="C1106" s="9">
        <v>4</v>
      </c>
      <c r="D1106" s="9" t="str">
        <f t="shared" ref="D1106:D1137" si="118">"Dynan_"&amp;I1106&amp;"_"&amp;J1106&amp;"_"&amp;L1106&amp;"_"&amp;K1106</f>
        <v>Dynan_F5_160_202_19A</v>
      </c>
      <c r="E1106" s="9" t="str">
        <f t="shared" si="116"/>
        <v>Dynan_F5_160_202_19A_Lung_Block</v>
      </c>
      <c r="F1106" s="282">
        <f t="shared" si="115"/>
        <v>28</v>
      </c>
      <c r="G1106" s="227">
        <v>1</v>
      </c>
      <c r="H1106" s="54" t="s">
        <v>39</v>
      </c>
      <c r="I1106" s="47" t="s">
        <v>307</v>
      </c>
      <c r="J1106" s="17">
        <v>160</v>
      </c>
      <c r="K1106" s="18" t="s">
        <v>33</v>
      </c>
      <c r="L1106" s="17">
        <v>202</v>
      </c>
      <c r="M1106" s="17" t="s">
        <v>248</v>
      </c>
      <c r="N1106" s="81">
        <v>1.5</v>
      </c>
      <c r="O1106" s="17" t="s">
        <v>35</v>
      </c>
      <c r="P1106" s="17" t="s">
        <v>63</v>
      </c>
      <c r="Q1106" s="19">
        <v>43410</v>
      </c>
      <c r="R1106" s="20">
        <v>43581</v>
      </c>
      <c r="S1106" s="26">
        <v>44146</v>
      </c>
      <c r="T1106" s="16">
        <f t="shared" si="117"/>
        <v>565</v>
      </c>
      <c r="U1106" s="16" t="s">
        <v>279</v>
      </c>
      <c r="V1106" s="16">
        <v>0</v>
      </c>
      <c r="W1106" s="57">
        <v>0</v>
      </c>
      <c r="X1106" s="57"/>
      <c r="Y1106" s="57"/>
      <c r="Z1106" s="57"/>
      <c r="AA1106" s="5"/>
      <c r="AB1106" s="4" t="s">
        <v>45</v>
      </c>
    </row>
    <row r="1107" spans="1:28" ht="16">
      <c r="A1107" s="9">
        <v>2</v>
      </c>
      <c r="B1107" s="9">
        <v>1</v>
      </c>
      <c r="C1107" s="9">
        <v>4</v>
      </c>
      <c r="D1107" s="9" t="str">
        <f t="shared" si="118"/>
        <v>Dynan_F5_161_202_19A</v>
      </c>
      <c r="E1107" s="9" t="str">
        <f t="shared" si="116"/>
        <v>Dynan_F5_161_202_19A_Lung_Block</v>
      </c>
      <c r="F1107" s="282">
        <f t="shared" si="115"/>
        <v>29</v>
      </c>
      <c r="G1107" s="227">
        <v>1</v>
      </c>
      <c r="H1107" s="54" t="s">
        <v>39</v>
      </c>
      <c r="I1107" s="47" t="s">
        <v>307</v>
      </c>
      <c r="J1107" s="17">
        <v>161</v>
      </c>
      <c r="K1107" s="18" t="s">
        <v>33</v>
      </c>
      <c r="L1107" s="17">
        <v>202</v>
      </c>
      <c r="M1107" s="17" t="s">
        <v>248</v>
      </c>
      <c r="N1107" s="81">
        <v>1.5</v>
      </c>
      <c r="O1107" s="17" t="s">
        <v>35</v>
      </c>
      <c r="P1107" s="17" t="s">
        <v>63</v>
      </c>
      <c r="Q1107" s="19">
        <v>43410</v>
      </c>
      <c r="R1107" s="20">
        <v>43581</v>
      </c>
      <c r="S1107" s="26">
        <v>44146</v>
      </c>
      <c r="T1107" s="16">
        <f t="shared" si="117"/>
        <v>565</v>
      </c>
      <c r="U1107" s="16" t="s">
        <v>279</v>
      </c>
      <c r="V1107" s="30">
        <v>0</v>
      </c>
      <c r="W1107" s="57">
        <v>0</v>
      </c>
      <c r="X1107" s="57"/>
      <c r="Y1107" s="57"/>
      <c r="Z1107" s="57"/>
      <c r="AA1107" s="5"/>
      <c r="AB1107" s="4" t="s">
        <v>45</v>
      </c>
    </row>
    <row r="1108" spans="1:28" ht="16">
      <c r="A1108" s="9">
        <v>2</v>
      </c>
      <c r="B1108" s="9">
        <v>1</v>
      </c>
      <c r="C1108" s="9">
        <v>4</v>
      </c>
      <c r="D1108" s="9" t="str">
        <f t="shared" si="118"/>
        <v>Dynan_F5_162_202_19A</v>
      </c>
      <c r="E1108" s="9" t="str">
        <f t="shared" si="116"/>
        <v>Dynan_F5_162_202_19A_Lung_Block</v>
      </c>
      <c r="F1108" s="282">
        <f t="shared" si="115"/>
        <v>30</v>
      </c>
      <c r="G1108" s="227">
        <v>1</v>
      </c>
      <c r="H1108" s="54" t="s">
        <v>39</v>
      </c>
      <c r="I1108" s="47" t="s">
        <v>307</v>
      </c>
      <c r="J1108" s="17">
        <v>162</v>
      </c>
      <c r="K1108" s="18" t="s">
        <v>33</v>
      </c>
      <c r="L1108" s="17">
        <v>202</v>
      </c>
      <c r="M1108" s="17" t="s">
        <v>248</v>
      </c>
      <c r="N1108" s="81">
        <v>1.5</v>
      </c>
      <c r="O1108" s="17" t="s">
        <v>35</v>
      </c>
      <c r="P1108" s="17" t="s">
        <v>63</v>
      </c>
      <c r="Q1108" s="19">
        <v>43410</v>
      </c>
      <c r="R1108" s="20">
        <v>43581</v>
      </c>
      <c r="S1108" s="26">
        <v>44146</v>
      </c>
      <c r="T1108" s="16">
        <f t="shared" si="117"/>
        <v>565</v>
      </c>
      <c r="U1108" s="16" t="s">
        <v>279</v>
      </c>
      <c r="V1108" s="16">
        <v>0</v>
      </c>
      <c r="W1108" s="57">
        <v>0</v>
      </c>
      <c r="X1108" s="57"/>
      <c r="Y1108" s="57"/>
      <c r="Z1108" s="57"/>
      <c r="AA1108" s="5"/>
      <c r="AB1108" s="4" t="s">
        <v>45</v>
      </c>
    </row>
    <row r="1109" spans="1:28" ht="16">
      <c r="A1109" s="9">
        <v>2</v>
      </c>
      <c r="B1109" s="9">
        <v>1</v>
      </c>
      <c r="C1109" s="9">
        <v>4</v>
      </c>
      <c r="D1109" s="9" t="str">
        <f t="shared" si="118"/>
        <v>Dynan_F5_163_202_19A</v>
      </c>
      <c r="E1109" s="9" t="str">
        <f t="shared" si="116"/>
        <v>Dynan_F5_163_202_19A_Lung_Block</v>
      </c>
      <c r="F1109" s="282">
        <f t="shared" si="115"/>
        <v>31</v>
      </c>
      <c r="G1109" s="227">
        <v>1</v>
      </c>
      <c r="H1109" s="54" t="s">
        <v>39</v>
      </c>
      <c r="I1109" s="47" t="s">
        <v>307</v>
      </c>
      <c r="J1109" s="17">
        <v>163</v>
      </c>
      <c r="K1109" s="18" t="s">
        <v>33</v>
      </c>
      <c r="L1109" s="17">
        <v>202</v>
      </c>
      <c r="M1109" s="17" t="s">
        <v>248</v>
      </c>
      <c r="N1109" s="81">
        <v>1.5</v>
      </c>
      <c r="O1109" s="17" t="s">
        <v>35</v>
      </c>
      <c r="P1109" s="17" t="s">
        <v>63</v>
      </c>
      <c r="Q1109" s="19">
        <v>43410</v>
      </c>
      <c r="R1109" s="20">
        <v>43581</v>
      </c>
      <c r="S1109" s="26">
        <v>44146</v>
      </c>
      <c r="T1109" s="16">
        <f t="shared" si="117"/>
        <v>565</v>
      </c>
      <c r="U1109" s="16" t="s">
        <v>279</v>
      </c>
      <c r="V1109" s="30">
        <v>0</v>
      </c>
      <c r="W1109" s="57">
        <v>0</v>
      </c>
      <c r="X1109" s="57"/>
      <c r="Y1109" s="57"/>
      <c r="Z1109" s="57">
        <v>1</v>
      </c>
      <c r="AA1109" s="5" t="s">
        <v>82</v>
      </c>
      <c r="AB1109" s="4" t="s">
        <v>45</v>
      </c>
    </row>
    <row r="1110" spans="1:28" ht="16">
      <c r="A1110" s="9">
        <v>2</v>
      </c>
      <c r="B1110" s="9">
        <v>1</v>
      </c>
      <c r="C1110" s="9">
        <v>5</v>
      </c>
      <c r="D1110" s="9" t="str">
        <f t="shared" si="118"/>
        <v>Dynan_F5_165_203_19A</v>
      </c>
      <c r="E1110" s="9" t="str">
        <f t="shared" si="116"/>
        <v>Dynan_F5_165_203_19A_Lung_Block</v>
      </c>
      <c r="F1110" s="282">
        <f>1</f>
        <v>1</v>
      </c>
      <c r="G1110" s="227">
        <v>1</v>
      </c>
      <c r="H1110" s="54" t="s">
        <v>39</v>
      </c>
      <c r="I1110" s="47" t="s">
        <v>307</v>
      </c>
      <c r="J1110" s="17">
        <v>165</v>
      </c>
      <c r="K1110" s="18" t="s">
        <v>33</v>
      </c>
      <c r="L1110" s="17">
        <v>203</v>
      </c>
      <c r="M1110" s="17" t="s">
        <v>248</v>
      </c>
      <c r="N1110" s="81">
        <v>1.5</v>
      </c>
      <c r="O1110" s="17" t="s">
        <v>35</v>
      </c>
      <c r="P1110" s="17" t="s">
        <v>63</v>
      </c>
      <c r="Q1110" s="19">
        <v>43410</v>
      </c>
      <c r="R1110" s="20">
        <v>43581</v>
      </c>
      <c r="S1110" s="26">
        <v>44146</v>
      </c>
      <c r="T1110" s="16">
        <f t="shared" si="117"/>
        <v>565</v>
      </c>
      <c r="U1110" s="16" t="s">
        <v>279</v>
      </c>
      <c r="V1110" s="16">
        <v>0</v>
      </c>
      <c r="W1110" s="57">
        <v>1</v>
      </c>
      <c r="X1110" s="57">
        <v>1</v>
      </c>
      <c r="Y1110" s="57"/>
      <c r="Z1110" s="57"/>
      <c r="AA1110" s="5"/>
      <c r="AB1110" s="4" t="s">
        <v>45</v>
      </c>
    </row>
    <row r="1111" spans="1:28" ht="16">
      <c r="A1111" s="9">
        <v>2</v>
      </c>
      <c r="B1111" s="9">
        <v>1</v>
      </c>
      <c r="C1111" s="9">
        <v>5</v>
      </c>
      <c r="D1111" s="9" t="str">
        <f t="shared" si="118"/>
        <v>Dynan_F5_166_203_19A</v>
      </c>
      <c r="E1111" s="9" t="str">
        <f t="shared" si="116"/>
        <v>Dynan_F5_166_203_19A_Lung_Block</v>
      </c>
      <c r="F1111" s="282">
        <f>F1110+1</f>
        <v>2</v>
      </c>
      <c r="G1111" s="227">
        <v>1</v>
      </c>
      <c r="H1111" s="54" t="s">
        <v>39</v>
      </c>
      <c r="I1111" s="47" t="s">
        <v>307</v>
      </c>
      <c r="J1111" s="17">
        <v>166</v>
      </c>
      <c r="K1111" s="18" t="s">
        <v>33</v>
      </c>
      <c r="L1111" s="17">
        <v>203</v>
      </c>
      <c r="M1111" s="17" t="s">
        <v>248</v>
      </c>
      <c r="N1111" s="81">
        <v>1.5</v>
      </c>
      <c r="O1111" s="17" t="s">
        <v>35</v>
      </c>
      <c r="P1111" s="17" t="s">
        <v>63</v>
      </c>
      <c r="Q1111" s="19">
        <v>43410</v>
      </c>
      <c r="R1111" s="20">
        <v>43581</v>
      </c>
      <c r="S1111" s="26">
        <v>44146</v>
      </c>
      <c r="T1111" s="16">
        <f t="shared" si="117"/>
        <v>565</v>
      </c>
      <c r="U1111" s="16" t="s">
        <v>279</v>
      </c>
      <c r="V1111" s="30">
        <v>0</v>
      </c>
      <c r="W1111" s="57">
        <v>0</v>
      </c>
      <c r="X1111" s="57"/>
      <c r="Y1111" s="57"/>
      <c r="Z1111" s="57"/>
      <c r="AA1111" s="5"/>
      <c r="AB1111" s="4" t="s">
        <v>45</v>
      </c>
    </row>
    <row r="1112" spans="1:28" ht="16">
      <c r="A1112" s="9">
        <v>2</v>
      </c>
      <c r="B1112" s="9">
        <v>1</v>
      </c>
      <c r="C1112" s="9">
        <v>5</v>
      </c>
      <c r="D1112" s="9" t="str">
        <f t="shared" si="118"/>
        <v>Dynan_F5_167_203_19A</v>
      </c>
      <c r="E1112" s="9" t="str">
        <f t="shared" si="116"/>
        <v>Dynan_F5_167_203_19A_Lung_Block</v>
      </c>
      <c r="F1112" s="282">
        <f t="shared" ref="F1112:F1140" si="119">F1111+1</f>
        <v>3</v>
      </c>
      <c r="G1112" s="227">
        <v>1</v>
      </c>
      <c r="H1112" s="54" t="s">
        <v>39</v>
      </c>
      <c r="I1112" s="47" t="s">
        <v>307</v>
      </c>
      <c r="J1112" s="17">
        <v>167</v>
      </c>
      <c r="K1112" s="18" t="s">
        <v>33</v>
      </c>
      <c r="L1112" s="17">
        <v>203</v>
      </c>
      <c r="M1112" s="17" t="s">
        <v>248</v>
      </c>
      <c r="N1112" s="81">
        <v>1.5</v>
      </c>
      <c r="O1112" s="17" t="s">
        <v>35</v>
      </c>
      <c r="P1112" s="17" t="s">
        <v>63</v>
      </c>
      <c r="Q1112" s="19">
        <v>43410</v>
      </c>
      <c r="R1112" s="20">
        <v>43581</v>
      </c>
      <c r="S1112" s="26">
        <v>44146</v>
      </c>
      <c r="T1112" s="16">
        <f t="shared" si="117"/>
        <v>565</v>
      </c>
      <c r="U1112" s="16" t="s">
        <v>279</v>
      </c>
      <c r="V1112" s="16">
        <v>0</v>
      </c>
      <c r="W1112" s="57">
        <v>1</v>
      </c>
      <c r="X1112" s="57">
        <v>2</v>
      </c>
      <c r="Y1112" s="57"/>
      <c r="Z1112" s="57"/>
      <c r="AA1112" s="5" t="s">
        <v>316</v>
      </c>
      <c r="AB1112" s="4" t="s">
        <v>45</v>
      </c>
    </row>
    <row r="1113" spans="1:28" ht="16">
      <c r="A1113" s="9">
        <v>2</v>
      </c>
      <c r="B1113" s="9">
        <v>1</v>
      </c>
      <c r="C1113" s="9">
        <v>5</v>
      </c>
      <c r="D1113" s="9" t="str">
        <f t="shared" si="118"/>
        <v>Dynan_F5_168_203_19A</v>
      </c>
      <c r="E1113" s="9" t="str">
        <f t="shared" si="116"/>
        <v>Dynan_F5_168_203_19A_Lung_Block</v>
      </c>
      <c r="F1113" s="282">
        <f t="shared" si="119"/>
        <v>4</v>
      </c>
      <c r="G1113" s="227">
        <v>1</v>
      </c>
      <c r="H1113" s="54" t="s">
        <v>39</v>
      </c>
      <c r="I1113" s="47" t="s">
        <v>307</v>
      </c>
      <c r="J1113" s="17">
        <v>168</v>
      </c>
      <c r="K1113" s="18" t="s">
        <v>33</v>
      </c>
      <c r="L1113" s="17">
        <v>203</v>
      </c>
      <c r="M1113" s="17" t="s">
        <v>248</v>
      </c>
      <c r="N1113" s="81">
        <v>1.5</v>
      </c>
      <c r="O1113" s="17" t="s">
        <v>35</v>
      </c>
      <c r="P1113" s="17" t="s">
        <v>63</v>
      </c>
      <c r="Q1113" s="19">
        <v>43410</v>
      </c>
      <c r="R1113" s="20">
        <v>43581</v>
      </c>
      <c r="S1113" s="26">
        <v>44146</v>
      </c>
      <c r="T1113" s="16">
        <f t="shared" si="117"/>
        <v>565</v>
      </c>
      <c r="U1113" s="16" t="s">
        <v>279</v>
      </c>
      <c r="V1113" s="30">
        <v>0</v>
      </c>
      <c r="W1113" s="57">
        <v>0</v>
      </c>
      <c r="X1113" s="57"/>
      <c r="Y1113" s="57"/>
      <c r="Z1113" s="57">
        <v>1</v>
      </c>
      <c r="AA1113" s="5" t="s">
        <v>82</v>
      </c>
      <c r="AB1113" s="4" t="s">
        <v>45</v>
      </c>
    </row>
    <row r="1114" spans="1:28" ht="16">
      <c r="A1114" s="9">
        <v>2</v>
      </c>
      <c r="B1114" s="9">
        <v>1</v>
      </c>
      <c r="C1114" s="9">
        <v>5</v>
      </c>
      <c r="D1114" s="9" t="str">
        <f t="shared" si="118"/>
        <v>Dynan_F5_169_204_19A</v>
      </c>
      <c r="E1114" s="9" t="str">
        <f t="shared" si="116"/>
        <v>Dynan_F5_169_204_19A_Lung_Block</v>
      </c>
      <c r="F1114" s="282">
        <f t="shared" si="119"/>
        <v>5</v>
      </c>
      <c r="G1114" s="227">
        <v>1</v>
      </c>
      <c r="H1114" s="54" t="s">
        <v>39</v>
      </c>
      <c r="I1114" s="47" t="s">
        <v>307</v>
      </c>
      <c r="J1114" s="17">
        <v>169</v>
      </c>
      <c r="K1114" s="18" t="s">
        <v>33</v>
      </c>
      <c r="L1114" s="17">
        <v>204</v>
      </c>
      <c r="M1114" s="17" t="s">
        <v>248</v>
      </c>
      <c r="N1114" s="81">
        <v>1.5</v>
      </c>
      <c r="O1114" s="17" t="s">
        <v>35</v>
      </c>
      <c r="P1114" s="17" t="s">
        <v>63</v>
      </c>
      <c r="Q1114" s="19">
        <v>43410</v>
      </c>
      <c r="R1114" s="20">
        <v>43581</v>
      </c>
      <c r="S1114" s="26">
        <v>44146</v>
      </c>
      <c r="T1114" s="16">
        <f t="shared" si="117"/>
        <v>565</v>
      </c>
      <c r="U1114" s="16" t="s">
        <v>279</v>
      </c>
      <c r="V1114" s="16">
        <v>0</v>
      </c>
      <c r="W1114" s="57">
        <v>1</v>
      </c>
      <c r="X1114" s="57">
        <v>1</v>
      </c>
      <c r="Y1114" s="57"/>
      <c r="Z1114" s="57"/>
      <c r="AA1114" s="5"/>
      <c r="AB1114" s="4" t="s">
        <v>45</v>
      </c>
    </row>
    <row r="1115" spans="1:28" ht="16">
      <c r="A1115" s="9">
        <v>2</v>
      </c>
      <c r="B1115" s="9">
        <v>1</v>
      </c>
      <c r="C1115" s="9">
        <v>5</v>
      </c>
      <c r="D1115" s="9" t="str">
        <f t="shared" si="118"/>
        <v>Dynan_F5_170_204_19A</v>
      </c>
      <c r="E1115" s="9" t="str">
        <f t="shared" si="116"/>
        <v>Dynan_F5_170_204_19A_Lung_Block</v>
      </c>
      <c r="F1115" s="282">
        <f t="shared" si="119"/>
        <v>6</v>
      </c>
      <c r="G1115" s="227">
        <v>1</v>
      </c>
      <c r="H1115" s="54" t="s">
        <v>39</v>
      </c>
      <c r="I1115" s="47" t="s">
        <v>307</v>
      </c>
      <c r="J1115" s="17">
        <v>170</v>
      </c>
      <c r="K1115" s="18" t="s">
        <v>33</v>
      </c>
      <c r="L1115" s="17">
        <v>204</v>
      </c>
      <c r="M1115" s="17" t="s">
        <v>248</v>
      </c>
      <c r="N1115" s="81">
        <v>1.5</v>
      </c>
      <c r="O1115" s="17" t="s">
        <v>35</v>
      </c>
      <c r="P1115" s="17" t="s">
        <v>63</v>
      </c>
      <c r="Q1115" s="19">
        <v>43410</v>
      </c>
      <c r="R1115" s="20">
        <v>43581</v>
      </c>
      <c r="S1115" s="26">
        <v>44146</v>
      </c>
      <c r="T1115" s="16">
        <f t="shared" si="117"/>
        <v>565</v>
      </c>
      <c r="U1115" s="16" t="s">
        <v>279</v>
      </c>
      <c r="V1115" s="30">
        <v>0</v>
      </c>
      <c r="W1115" s="57">
        <v>1</v>
      </c>
      <c r="X1115" s="57">
        <v>1</v>
      </c>
      <c r="Y1115" s="57"/>
      <c r="Z1115" s="57"/>
      <c r="AA1115" s="5"/>
      <c r="AB1115" s="4" t="s">
        <v>45</v>
      </c>
    </row>
    <row r="1116" spans="1:28" ht="16">
      <c r="A1116" s="9">
        <v>2</v>
      </c>
      <c r="B1116" s="9">
        <v>1</v>
      </c>
      <c r="C1116" s="9">
        <v>5</v>
      </c>
      <c r="D1116" s="9" t="str">
        <f t="shared" si="118"/>
        <v>Dynan_F5_171_204_19A</v>
      </c>
      <c r="E1116" s="9" t="str">
        <f t="shared" si="116"/>
        <v>Dynan_F5_171_204_19A_Lung_Block</v>
      </c>
      <c r="F1116" s="282">
        <f t="shared" si="119"/>
        <v>7</v>
      </c>
      <c r="G1116" s="227">
        <v>1</v>
      </c>
      <c r="H1116" s="54" t="s">
        <v>39</v>
      </c>
      <c r="I1116" s="47" t="s">
        <v>307</v>
      </c>
      <c r="J1116" s="17">
        <v>171</v>
      </c>
      <c r="K1116" s="18" t="s">
        <v>33</v>
      </c>
      <c r="L1116" s="17">
        <v>204</v>
      </c>
      <c r="M1116" s="17" t="s">
        <v>248</v>
      </c>
      <c r="N1116" s="81">
        <v>1.5</v>
      </c>
      <c r="O1116" s="17" t="s">
        <v>35</v>
      </c>
      <c r="P1116" s="17" t="s">
        <v>63</v>
      </c>
      <c r="Q1116" s="19">
        <v>43410</v>
      </c>
      <c r="R1116" s="20">
        <v>43581</v>
      </c>
      <c r="S1116" s="26">
        <v>44146</v>
      </c>
      <c r="T1116" s="16">
        <f t="shared" si="117"/>
        <v>565</v>
      </c>
      <c r="U1116" s="16" t="s">
        <v>279</v>
      </c>
      <c r="V1116" s="16">
        <v>0</v>
      </c>
      <c r="W1116" s="57">
        <v>0</v>
      </c>
      <c r="X1116" s="57"/>
      <c r="Y1116" s="57"/>
      <c r="Z1116" s="57"/>
      <c r="AA1116" s="5"/>
      <c r="AB1116" s="4" t="s">
        <v>45</v>
      </c>
    </row>
    <row r="1117" spans="1:28" ht="16">
      <c r="A1117" s="9">
        <v>2</v>
      </c>
      <c r="B1117" s="9">
        <v>1</v>
      </c>
      <c r="C1117" s="9">
        <v>5</v>
      </c>
      <c r="D1117" s="9" t="str">
        <f t="shared" si="118"/>
        <v>Dynan_F5_174_204_19A</v>
      </c>
      <c r="E1117" s="9" t="str">
        <f t="shared" si="116"/>
        <v>Dynan_F5_174_204_19A_Lung_Block</v>
      </c>
      <c r="F1117" s="282">
        <f t="shared" si="119"/>
        <v>8</v>
      </c>
      <c r="G1117" s="227">
        <v>1</v>
      </c>
      <c r="H1117" s="54" t="s">
        <v>39</v>
      </c>
      <c r="I1117" s="47" t="s">
        <v>307</v>
      </c>
      <c r="J1117" s="17">
        <v>174</v>
      </c>
      <c r="K1117" s="18" t="s">
        <v>33</v>
      </c>
      <c r="L1117" s="17">
        <v>204</v>
      </c>
      <c r="M1117" s="17" t="s">
        <v>248</v>
      </c>
      <c r="N1117" s="81">
        <v>1.5</v>
      </c>
      <c r="O1117" s="17" t="s">
        <v>35</v>
      </c>
      <c r="P1117" s="17" t="s">
        <v>63</v>
      </c>
      <c r="Q1117" s="19">
        <v>43410</v>
      </c>
      <c r="R1117" s="20">
        <v>43581</v>
      </c>
      <c r="S1117" s="26">
        <v>44146</v>
      </c>
      <c r="T1117" s="16">
        <f t="shared" si="117"/>
        <v>565</v>
      </c>
      <c r="U1117" s="16" t="s">
        <v>279</v>
      </c>
      <c r="V1117" s="30">
        <v>0</v>
      </c>
      <c r="W1117" s="57">
        <v>0</v>
      </c>
      <c r="X1117" s="57"/>
      <c r="Y1117" s="57"/>
      <c r="Z1117" s="57"/>
      <c r="AA1117" s="5"/>
      <c r="AB1117" s="4" t="s">
        <v>45</v>
      </c>
    </row>
    <row r="1118" spans="1:28" ht="16">
      <c r="A1118" s="9">
        <v>2</v>
      </c>
      <c r="B1118" s="9">
        <v>1</v>
      </c>
      <c r="C1118" s="9">
        <v>5</v>
      </c>
      <c r="D1118" s="9" t="str">
        <f t="shared" si="118"/>
        <v>Dynan_F5_175_204_19A</v>
      </c>
      <c r="E1118" s="9" t="str">
        <f t="shared" si="116"/>
        <v>Dynan_F5_175_204_19A_Lung_Block</v>
      </c>
      <c r="F1118" s="282">
        <f t="shared" si="119"/>
        <v>9</v>
      </c>
      <c r="G1118" s="227">
        <v>1</v>
      </c>
      <c r="H1118" s="54" t="s">
        <v>39</v>
      </c>
      <c r="I1118" s="47" t="s">
        <v>307</v>
      </c>
      <c r="J1118" s="17">
        <v>175</v>
      </c>
      <c r="K1118" s="18" t="s">
        <v>33</v>
      </c>
      <c r="L1118" s="17">
        <v>204</v>
      </c>
      <c r="M1118" s="17" t="s">
        <v>248</v>
      </c>
      <c r="N1118" s="81">
        <v>1.5</v>
      </c>
      <c r="O1118" s="17" t="s">
        <v>35</v>
      </c>
      <c r="P1118" s="17" t="s">
        <v>63</v>
      </c>
      <c r="Q1118" s="19">
        <v>43410</v>
      </c>
      <c r="R1118" s="20">
        <v>43581</v>
      </c>
      <c r="S1118" s="26">
        <v>44146</v>
      </c>
      <c r="T1118" s="16">
        <f t="shared" si="117"/>
        <v>565</v>
      </c>
      <c r="U1118" s="16" t="s">
        <v>279</v>
      </c>
      <c r="V1118" s="16">
        <v>0</v>
      </c>
      <c r="W1118" s="57">
        <v>0</v>
      </c>
      <c r="X1118" s="57"/>
      <c r="Y1118" s="57"/>
      <c r="Z1118" s="57"/>
      <c r="AA1118" s="5"/>
      <c r="AB1118" s="4" t="s">
        <v>45</v>
      </c>
    </row>
    <row r="1119" spans="1:28" ht="16">
      <c r="A1119" s="9">
        <v>2</v>
      </c>
      <c r="B1119" s="9">
        <v>1</v>
      </c>
      <c r="C1119" s="9">
        <v>5</v>
      </c>
      <c r="D1119" s="9" t="str">
        <f t="shared" si="118"/>
        <v>Dynan_F5_177_205_19A</v>
      </c>
      <c r="E1119" s="9" t="str">
        <f t="shared" si="116"/>
        <v>Dynan_F5_177_205_19A_Lung_Block</v>
      </c>
      <c r="F1119" s="282">
        <f t="shared" si="119"/>
        <v>10</v>
      </c>
      <c r="G1119" s="227">
        <v>1</v>
      </c>
      <c r="H1119" s="54" t="s">
        <v>39</v>
      </c>
      <c r="I1119" s="47" t="s">
        <v>307</v>
      </c>
      <c r="J1119" s="17">
        <v>177</v>
      </c>
      <c r="K1119" s="18" t="s">
        <v>33</v>
      </c>
      <c r="L1119" s="17">
        <v>205</v>
      </c>
      <c r="M1119" s="17" t="s">
        <v>248</v>
      </c>
      <c r="N1119" s="81">
        <v>1.5</v>
      </c>
      <c r="O1119" s="17" t="s">
        <v>35</v>
      </c>
      <c r="P1119" s="17" t="s">
        <v>63</v>
      </c>
      <c r="Q1119" s="19">
        <v>43410</v>
      </c>
      <c r="R1119" s="20">
        <v>43581</v>
      </c>
      <c r="S1119" s="26">
        <v>44146</v>
      </c>
      <c r="T1119" s="16">
        <f t="shared" si="117"/>
        <v>565</v>
      </c>
      <c r="U1119" s="16" t="s">
        <v>279</v>
      </c>
      <c r="V1119" s="30">
        <v>0</v>
      </c>
      <c r="W1119" s="57">
        <v>0</v>
      </c>
      <c r="X1119" s="57"/>
      <c r="Y1119" s="57"/>
      <c r="Z1119" s="57">
        <v>1</v>
      </c>
      <c r="AA1119" s="5" t="s">
        <v>82</v>
      </c>
      <c r="AB1119" s="4" t="s">
        <v>45</v>
      </c>
    </row>
    <row r="1120" spans="1:28" ht="16">
      <c r="A1120" s="9">
        <v>2</v>
      </c>
      <c r="B1120" s="9">
        <v>1</v>
      </c>
      <c r="C1120" s="9">
        <v>5</v>
      </c>
      <c r="D1120" s="9" t="str">
        <f t="shared" si="118"/>
        <v>Dynan_F5_178_205_19A</v>
      </c>
      <c r="E1120" s="9" t="str">
        <f t="shared" si="116"/>
        <v>Dynan_F5_178_205_19A_Lung_Block</v>
      </c>
      <c r="F1120" s="282">
        <f t="shared" si="119"/>
        <v>11</v>
      </c>
      <c r="G1120" s="227">
        <v>1</v>
      </c>
      <c r="H1120" s="54" t="s">
        <v>39</v>
      </c>
      <c r="I1120" s="47" t="s">
        <v>307</v>
      </c>
      <c r="J1120" s="17">
        <v>178</v>
      </c>
      <c r="K1120" s="18" t="s">
        <v>33</v>
      </c>
      <c r="L1120" s="17">
        <v>205</v>
      </c>
      <c r="M1120" s="17" t="s">
        <v>248</v>
      </c>
      <c r="N1120" s="81">
        <v>1.5</v>
      </c>
      <c r="O1120" s="17" t="s">
        <v>35</v>
      </c>
      <c r="P1120" s="17" t="s">
        <v>63</v>
      </c>
      <c r="Q1120" s="19">
        <v>43410</v>
      </c>
      <c r="R1120" s="20">
        <v>43581</v>
      </c>
      <c r="S1120" s="26">
        <v>44146</v>
      </c>
      <c r="T1120" s="16">
        <f t="shared" si="117"/>
        <v>565</v>
      </c>
      <c r="U1120" s="16" t="s">
        <v>279</v>
      </c>
      <c r="V1120" s="16">
        <v>0</v>
      </c>
      <c r="W1120" s="57">
        <v>1</v>
      </c>
      <c r="X1120" s="57">
        <v>1</v>
      </c>
      <c r="Y1120" s="57"/>
      <c r="Z1120" s="57">
        <v>1</v>
      </c>
      <c r="AA1120" s="5" t="s">
        <v>82</v>
      </c>
      <c r="AB1120" s="4" t="s">
        <v>45</v>
      </c>
    </row>
    <row r="1121" spans="1:28" ht="16">
      <c r="A1121" s="9">
        <v>2</v>
      </c>
      <c r="B1121" s="9">
        <v>1</v>
      </c>
      <c r="C1121" s="9">
        <v>5</v>
      </c>
      <c r="D1121" s="9" t="str">
        <f t="shared" si="118"/>
        <v>Dynan_F5_179_205_19A</v>
      </c>
      <c r="E1121" s="9" t="str">
        <f t="shared" si="116"/>
        <v>Dynan_F5_179_205_19A_Lung_Block</v>
      </c>
      <c r="F1121" s="282">
        <f t="shared" si="119"/>
        <v>12</v>
      </c>
      <c r="G1121" s="227">
        <v>1</v>
      </c>
      <c r="H1121" s="54" t="s">
        <v>39</v>
      </c>
      <c r="I1121" s="47" t="s">
        <v>307</v>
      </c>
      <c r="J1121" s="17">
        <v>179</v>
      </c>
      <c r="K1121" s="18" t="s">
        <v>33</v>
      </c>
      <c r="L1121" s="17">
        <v>205</v>
      </c>
      <c r="M1121" s="17" t="s">
        <v>248</v>
      </c>
      <c r="N1121" s="81">
        <v>1.5</v>
      </c>
      <c r="O1121" s="17" t="s">
        <v>35</v>
      </c>
      <c r="P1121" s="17" t="s">
        <v>63</v>
      </c>
      <c r="Q1121" s="19">
        <v>43410</v>
      </c>
      <c r="R1121" s="20">
        <v>43581</v>
      </c>
      <c r="S1121" s="26">
        <v>44146</v>
      </c>
      <c r="T1121" s="16">
        <f t="shared" si="117"/>
        <v>565</v>
      </c>
      <c r="U1121" s="16" t="s">
        <v>279</v>
      </c>
      <c r="V1121" s="30">
        <v>0</v>
      </c>
      <c r="W1121" s="57">
        <v>0</v>
      </c>
      <c r="X1121" s="57"/>
      <c r="Y1121" s="57"/>
      <c r="Z1121" s="57"/>
      <c r="AA1121" s="5"/>
      <c r="AB1121" s="4" t="s">
        <v>45</v>
      </c>
    </row>
    <row r="1122" spans="1:28" ht="16">
      <c r="A1122" s="9">
        <v>2</v>
      </c>
      <c r="B1122" s="9">
        <v>1</v>
      </c>
      <c r="C1122" s="9">
        <v>5</v>
      </c>
      <c r="D1122" s="9" t="str">
        <f t="shared" si="118"/>
        <v>Dynan_F5_180_205_19A</v>
      </c>
      <c r="E1122" s="9" t="str">
        <f t="shared" si="116"/>
        <v>Dynan_F5_180_205_19A_Lung_Block</v>
      </c>
      <c r="F1122" s="282">
        <f t="shared" si="119"/>
        <v>13</v>
      </c>
      <c r="G1122" s="227">
        <v>1</v>
      </c>
      <c r="H1122" s="54" t="s">
        <v>39</v>
      </c>
      <c r="I1122" s="47" t="s">
        <v>307</v>
      </c>
      <c r="J1122" s="17">
        <v>180</v>
      </c>
      <c r="K1122" s="18" t="s">
        <v>33</v>
      </c>
      <c r="L1122" s="17">
        <v>205</v>
      </c>
      <c r="M1122" s="17" t="s">
        <v>248</v>
      </c>
      <c r="N1122" s="81">
        <v>1.5</v>
      </c>
      <c r="O1122" s="17" t="s">
        <v>35</v>
      </c>
      <c r="P1122" s="17" t="s">
        <v>63</v>
      </c>
      <c r="Q1122" s="19">
        <v>43410</v>
      </c>
      <c r="R1122" s="20">
        <v>43581</v>
      </c>
      <c r="S1122" s="26">
        <v>44146</v>
      </c>
      <c r="T1122" s="16">
        <f t="shared" si="117"/>
        <v>565</v>
      </c>
      <c r="U1122" s="16" t="s">
        <v>279</v>
      </c>
      <c r="V1122" s="16">
        <v>0</v>
      </c>
      <c r="W1122" s="57">
        <v>1</v>
      </c>
      <c r="X1122" s="57">
        <v>1</v>
      </c>
      <c r="Y1122" s="57"/>
      <c r="Z1122" s="57"/>
      <c r="AA1122" s="5"/>
      <c r="AB1122" s="4" t="s">
        <v>45</v>
      </c>
    </row>
    <row r="1123" spans="1:28" ht="16">
      <c r="A1123" s="9">
        <v>2</v>
      </c>
      <c r="B1123" s="9">
        <v>1</v>
      </c>
      <c r="C1123" s="9">
        <v>5</v>
      </c>
      <c r="D1123" s="9" t="str">
        <f t="shared" si="118"/>
        <v>Dynan_F5_182_206_19A</v>
      </c>
      <c r="E1123" s="9" t="str">
        <f t="shared" si="116"/>
        <v>Dynan_F5_182_206_19A_Lung_Block</v>
      </c>
      <c r="F1123" s="282">
        <f t="shared" si="119"/>
        <v>14</v>
      </c>
      <c r="G1123" s="227">
        <v>1</v>
      </c>
      <c r="H1123" s="54" t="s">
        <v>39</v>
      </c>
      <c r="I1123" s="47" t="s">
        <v>307</v>
      </c>
      <c r="J1123" s="17">
        <v>182</v>
      </c>
      <c r="K1123" s="18" t="s">
        <v>33</v>
      </c>
      <c r="L1123" s="17">
        <v>206</v>
      </c>
      <c r="M1123" s="17" t="s">
        <v>248</v>
      </c>
      <c r="N1123" s="81">
        <v>1.5</v>
      </c>
      <c r="O1123" s="17" t="s">
        <v>35</v>
      </c>
      <c r="P1123" s="17" t="s">
        <v>63</v>
      </c>
      <c r="Q1123" s="19">
        <v>43410</v>
      </c>
      <c r="R1123" s="20">
        <v>43581</v>
      </c>
      <c r="S1123" s="26">
        <v>44146</v>
      </c>
      <c r="T1123" s="16">
        <f t="shared" si="117"/>
        <v>565</v>
      </c>
      <c r="U1123" s="16" t="s">
        <v>279</v>
      </c>
      <c r="V1123" s="30">
        <v>0</v>
      </c>
      <c r="W1123" s="57">
        <v>1</v>
      </c>
      <c r="X1123" s="57">
        <v>1</v>
      </c>
      <c r="Y1123" s="57"/>
      <c r="Z1123" s="57"/>
      <c r="AA1123" s="5"/>
      <c r="AB1123" s="4" t="s">
        <v>45</v>
      </c>
    </row>
    <row r="1124" spans="1:28" ht="16">
      <c r="A1124" s="9">
        <v>2</v>
      </c>
      <c r="B1124" s="9">
        <v>1</v>
      </c>
      <c r="C1124" s="9">
        <v>5</v>
      </c>
      <c r="D1124" s="9" t="str">
        <f t="shared" si="118"/>
        <v>Dynan_F5_183_206_19A</v>
      </c>
      <c r="E1124" s="9" t="str">
        <f t="shared" si="116"/>
        <v>Dynan_F5_183_206_19A_Lung_Block</v>
      </c>
      <c r="F1124" s="282">
        <f t="shared" si="119"/>
        <v>15</v>
      </c>
      <c r="G1124" s="227">
        <v>1</v>
      </c>
      <c r="H1124" s="54" t="s">
        <v>39</v>
      </c>
      <c r="I1124" s="47" t="s">
        <v>307</v>
      </c>
      <c r="J1124" s="17">
        <v>183</v>
      </c>
      <c r="K1124" s="18" t="s">
        <v>33</v>
      </c>
      <c r="L1124" s="17">
        <v>206</v>
      </c>
      <c r="M1124" s="17" t="s">
        <v>248</v>
      </c>
      <c r="N1124" s="81">
        <v>1.5</v>
      </c>
      <c r="O1124" s="17" t="s">
        <v>35</v>
      </c>
      <c r="P1124" s="17" t="s">
        <v>63</v>
      </c>
      <c r="Q1124" s="19">
        <v>43410</v>
      </c>
      <c r="R1124" s="20">
        <v>43581</v>
      </c>
      <c r="S1124" s="26">
        <v>44146</v>
      </c>
      <c r="T1124" s="16">
        <f t="shared" si="117"/>
        <v>565</v>
      </c>
      <c r="U1124" s="16" t="s">
        <v>279</v>
      </c>
      <c r="V1124" s="16">
        <v>0</v>
      </c>
      <c r="W1124" s="57">
        <v>0</v>
      </c>
      <c r="X1124" s="57"/>
      <c r="Y1124" s="57"/>
      <c r="Z1124" s="57"/>
      <c r="AA1124" s="5"/>
      <c r="AB1124" s="4" t="s">
        <v>45</v>
      </c>
    </row>
    <row r="1125" spans="1:28" ht="16">
      <c r="A1125" s="9">
        <v>2</v>
      </c>
      <c r="B1125" s="9">
        <v>1</v>
      </c>
      <c r="C1125" s="9">
        <v>5</v>
      </c>
      <c r="D1125" s="9" t="str">
        <f t="shared" si="118"/>
        <v>Dynan_F5_184_206_19A</v>
      </c>
      <c r="E1125" s="9" t="str">
        <f t="shared" si="116"/>
        <v>Dynan_F5_184_206_19A_Lung_Block</v>
      </c>
      <c r="F1125" s="282">
        <f t="shared" si="119"/>
        <v>16</v>
      </c>
      <c r="G1125" s="227">
        <v>1</v>
      </c>
      <c r="H1125" s="54" t="s">
        <v>39</v>
      </c>
      <c r="I1125" s="47" t="s">
        <v>307</v>
      </c>
      <c r="J1125" s="17">
        <v>184</v>
      </c>
      <c r="K1125" s="18" t="s">
        <v>33</v>
      </c>
      <c r="L1125" s="17">
        <v>206</v>
      </c>
      <c r="M1125" s="17" t="s">
        <v>248</v>
      </c>
      <c r="N1125" s="81">
        <v>1.5</v>
      </c>
      <c r="O1125" s="17" t="s">
        <v>35</v>
      </c>
      <c r="P1125" s="17" t="s">
        <v>63</v>
      </c>
      <c r="Q1125" s="19">
        <v>43410</v>
      </c>
      <c r="R1125" s="20">
        <v>43581</v>
      </c>
      <c r="S1125" s="26">
        <v>44146</v>
      </c>
      <c r="T1125" s="16">
        <f t="shared" si="117"/>
        <v>565</v>
      </c>
      <c r="U1125" s="16" t="s">
        <v>279</v>
      </c>
      <c r="V1125" s="30">
        <v>0</v>
      </c>
      <c r="W1125" s="57">
        <v>1</v>
      </c>
      <c r="X1125" s="57"/>
      <c r="Y1125" s="57">
        <v>1</v>
      </c>
      <c r="Z1125" s="57"/>
      <c r="AA1125" s="5"/>
      <c r="AB1125" s="4" t="s">
        <v>45</v>
      </c>
    </row>
    <row r="1126" spans="1:28" ht="16">
      <c r="A1126" s="9">
        <v>2</v>
      </c>
      <c r="B1126" s="9">
        <v>1</v>
      </c>
      <c r="C1126" s="9">
        <v>5</v>
      </c>
      <c r="D1126" s="9" t="str">
        <f t="shared" si="118"/>
        <v>Dynan_F5_185_207_19A</v>
      </c>
      <c r="E1126" s="9" t="str">
        <f t="shared" si="116"/>
        <v>Dynan_F5_185_207_19A_Lung_Block</v>
      </c>
      <c r="F1126" s="282">
        <f t="shared" si="119"/>
        <v>17</v>
      </c>
      <c r="G1126" s="227">
        <v>1</v>
      </c>
      <c r="H1126" s="54" t="s">
        <v>39</v>
      </c>
      <c r="I1126" s="47" t="s">
        <v>307</v>
      </c>
      <c r="J1126" s="17">
        <v>185</v>
      </c>
      <c r="K1126" s="18" t="s">
        <v>33</v>
      </c>
      <c r="L1126" s="17">
        <v>207</v>
      </c>
      <c r="M1126" s="17" t="s">
        <v>248</v>
      </c>
      <c r="N1126" s="81">
        <v>1.5</v>
      </c>
      <c r="O1126" s="17" t="s">
        <v>35</v>
      </c>
      <c r="P1126" s="17" t="s">
        <v>63</v>
      </c>
      <c r="Q1126" s="19">
        <v>43410</v>
      </c>
      <c r="R1126" s="20">
        <v>43581</v>
      </c>
      <c r="S1126" s="26">
        <v>44146</v>
      </c>
      <c r="T1126" s="16">
        <f t="shared" si="117"/>
        <v>565</v>
      </c>
      <c r="U1126" s="16" t="s">
        <v>279</v>
      </c>
      <c r="V1126" s="16">
        <v>0</v>
      </c>
      <c r="W1126" s="57">
        <v>0</v>
      </c>
      <c r="X1126" s="57"/>
      <c r="Y1126" s="57"/>
      <c r="Z1126" s="57"/>
      <c r="AA1126" s="5"/>
      <c r="AB1126" s="4" t="s">
        <v>45</v>
      </c>
    </row>
    <row r="1127" spans="1:28" ht="16">
      <c r="A1127" s="9">
        <v>2</v>
      </c>
      <c r="B1127" s="9">
        <v>1</v>
      </c>
      <c r="C1127" s="9">
        <v>5</v>
      </c>
      <c r="D1127" s="9" t="str">
        <f t="shared" si="118"/>
        <v>Dynan_F5_186_207_19A</v>
      </c>
      <c r="E1127" s="9" t="str">
        <f t="shared" si="116"/>
        <v>Dynan_F5_186_207_19A_Lung_Block</v>
      </c>
      <c r="F1127" s="282">
        <f t="shared" si="119"/>
        <v>18</v>
      </c>
      <c r="G1127" s="227">
        <v>1</v>
      </c>
      <c r="H1127" s="54" t="s">
        <v>39</v>
      </c>
      <c r="I1127" s="47" t="s">
        <v>307</v>
      </c>
      <c r="J1127" s="17">
        <v>186</v>
      </c>
      <c r="K1127" s="18" t="s">
        <v>33</v>
      </c>
      <c r="L1127" s="17">
        <v>207</v>
      </c>
      <c r="M1127" s="17" t="s">
        <v>248</v>
      </c>
      <c r="N1127" s="81">
        <v>1.5</v>
      </c>
      <c r="O1127" s="17" t="s">
        <v>35</v>
      </c>
      <c r="P1127" s="17" t="s">
        <v>63</v>
      </c>
      <c r="Q1127" s="19">
        <v>43410</v>
      </c>
      <c r="R1127" s="20">
        <v>43581</v>
      </c>
      <c r="S1127" s="26">
        <v>44146</v>
      </c>
      <c r="T1127" s="16">
        <f t="shared" si="117"/>
        <v>565</v>
      </c>
      <c r="U1127" s="16" t="s">
        <v>279</v>
      </c>
      <c r="V1127" s="30">
        <v>0</v>
      </c>
      <c r="W1127" s="57">
        <v>0</v>
      </c>
      <c r="X1127" s="57"/>
      <c r="Y1127" s="57"/>
      <c r="Z1127" s="57"/>
      <c r="AA1127" s="5"/>
      <c r="AB1127" s="4" t="s">
        <v>45</v>
      </c>
    </row>
    <row r="1128" spans="1:28" ht="16">
      <c r="A1128" s="9">
        <v>2</v>
      </c>
      <c r="B1128" s="9">
        <v>1</v>
      </c>
      <c r="C1128" s="9">
        <v>5</v>
      </c>
      <c r="D1128" s="9" t="str">
        <f t="shared" si="118"/>
        <v>Dynan_F5_187_207_19A</v>
      </c>
      <c r="E1128" s="9" t="str">
        <f t="shared" si="116"/>
        <v>Dynan_F5_187_207_19A_Lung_Block</v>
      </c>
      <c r="F1128" s="282">
        <f t="shared" si="119"/>
        <v>19</v>
      </c>
      <c r="G1128" s="227">
        <v>1</v>
      </c>
      <c r="H1128" s="54" t="s">
        <v>39</v>
      </c>
      <c r="I1128" s="47" t="s">
        <v>307</v>
      </c>
      <c r="J1128" s="17">
        <v>187</v>
      </c>
      <c r="K1128" s="18" t="s">
        <v>33</v>
      </c>
      <c r="L1128" s="17">
        <v>207</v>
      </c>
      <c r="M1128" s="17" t="s">
        <v>248</v>
      </c>
      <c r="N1128" s="81">
        <v>1.5</v>
      </c>
      <c r="O1128" s="17" t="s">
        <v>35</v>
      </c>
      <c r="P1128" s="17" t="s">
        <v>63</v>
      </c>
      <c r="Q1128" s="19">
        <v>43410</v>
      </c>
      <c r="R1128" s="20">
        <v>43581</v>
      </c>
      <c r="S1128" s="26">
        <v>44146</v>
      </c>
      <c r="T1128" s="16">
        <f t="shared" si="117"/>
        <v>565</v>
      </c>
      <c r="U1128" s="16" t="s">
        <v>279</v>
      </c>
      <c r="V1128" s="16">
        <v>0</v>
      </c>
      <c r="W1128" s="57">
        <v>0</v>
      </c>
      <c r="X1128" s="57"/>
      <c r="Y1128" s="57"/>
      <c r="Z1128" s="57"/>
      <c r="AA1128" s="5"/>
      <c r="AB1128" s="4" t="s">
        <v>45</v>
      </c>
    </row>
    <row r="1129" spans="1:28" ht="16">
      <c r="A1129" s="9">
        <v>2</v>
      </c>
      <c r="B1129" s="9">
        <v>1</v>
      </c>
      <c r="C1129" s="9">
        <v>5</v>
      </c>
      <c r="D1129" s="9" t="str">
        <f t="shared" si="118"/>
        <v>Dynan_F5_189_207_19A</v>
      </c>
      <c r="E1129" s="9" t="str">
        <f t="shared" ref="E1129:E1160" si="120">D1129&amp;"_Lung_Block"</f>
        <v>Dynan_F5_189_207_19A_Lung_Block</v>
      </c>
      <c r="F1129" s="282">
        <f t="shared" si="119"/>
        <v>20</v>
      </c>
      <c r="G1129" s="227">
        <v>1</v>
      </c>
      <c r="H1129" s="54" t="s">
        <v>39</v>
      </c>
      <c r="I1129" s="47" t="s">
        <v>307</v>
      </c>
      <c r="J1129" s="17">
        <v>189</v>
      </c>
      <c r="K1129" s="18" t="s">
        <v>33</v>
      </c>
      <c r="L1129" s="17">
        <v>207</v>
      </c>
      <c r="M1129" s="17" t="s">
        <v>248</v>
      </c>
      <c r="N1129" s="81">
        <v>1.5</v>
      </c>
      <c r="O1129" s="17" t="s">
        <v>35</v>
      </c>
      <c r="P1129" s="17" t="s">
        <v>63</v>
      </c>
      <c r="Q1129" s="19">
        <v>43410</v>
      </c>
      <c r="R1129" s="20">
        <v>43581</v>
      </c>
      <c r="S1129" s="26">
        <v>44146</v>
      </c>
      <c r="T1129" s="16">
        <f t="shared" ref="T1129:T1160" si="121">S1129-R1129</f>
        <v>565</v>
      </c>
      <c r="U1129" s="16" t="s">
        <v>279</v>
      </c>
      <c r="V1129" s="30">
        <v>0</v>
      </c>
      <c r="W1129" s="57">
        <v>0</v>
      </c>
      <c r="X1129" s="57"/>
      <c r="Y1129" s="57"/>
      <c r="Z1129" s="57"/>
      <c r="AA1129" s="5"/>
      <c r="AB1129" s="4" t="s">
        <v>45</v>
      </c>
    </row>
    <row r="1130" spans="1:28" ht="16">
      <c r="A1130" s="9">
        <v>2</v>
      </c>
      <c r="B1130" s="9">
        <v>1</v>
      </c>
      <c r="C1130" s="9">
        <v>5</v>
      </c>
      <c r="D1130" s="9" t="str">
        <f t="shared" si="118"/>
        <v>Dynan_F5_190_208_19A</v>
      </c>
      <c r="E1130" s="9" t="str">
        <f t="shared" si="120"/>
        <v>Dynan_F5_190_208_19A_Lung_Block</v>
      </c>
      <c r="F1130" s="282">
        <f t="shared" si="119"/>
        <v>21</v>
      </c>
      <c r="G1130" s="227">
        <v>1</v>
      </c>
      <c r="H1130" s="54" t="s">
        <v>39</v>
      </c>
      <c r="I1130" s="47" t="s">
        <v>307</v>
      </c>
      <c r="J1130" s="17">
        <v>190</v>
      </c>
      <c r="K1130" s="18" t="s">
        <v>33</v>
      </c>
      <c r="L1130" s="17">
        <v>208</v>
      </c>
      <c r="M1130" s="17" t="s">
        <v>248</v>
      </c>
      <c r="N1130" s="81">
        <v>1.5</v>
      </c>
      <c r="O1130" s="17" t="s">
        <v>35</v>
      </c>
      <c r="P1130" s="17" t="s">
        <v>63</v>
      </c>
      <c r="Q1130" s="19">
        <v>43410</v>
      </c>
      <c r="R1130" s="20">
        <v>43581</v>
      </c>
      <c r="S1130" s="26">
        <v>44146</v>
      </c>
      <c r="T1130" s="16">
        <f t="shared" si="121"/>
        <v>565</v>
      </c>
      <c r="U1130" s="16" t="s">
        <v>279</v>
      </c>
      <c r="V1130" s="16">
        <v>0</v>
      </c>
      <c r="W1130" s="57">
        <v>1</v>
      </c>
      <c r="X1130" s="57">
        <v>1</v>
      </c>
      <c r="Y1130" s="57"/>
      <c r="Z1130" s="57"/>
      <c r="AA1130" s="5"/>
      <c r="AB1130" s="4"/>
    </row>
    <row r="1131" spans="1:28" ht="16">
      <c r="A1131" s="9">
        <v>2</v>
      </c>
      <c r="B1131" s="9">
        <v>1</v>
      </c>
      <c r="C1131" s="9">
        <v>5</v>
      </c>
      <c r="D1131" s="9" t="str">
        <f t="shared" si="118"/>
        <v>Dynan_F5_191_208_19A</v>
      </c>
      <c r="E1131" s="9" t="str">
        <f t="shared" si="120"/>
        <v>Dynan_F5_191_208_19A_Lung_Block</v>
      </c>
      <c r="F1131" s="282">
        <f t="shared" si="119"/>
        <v>22</v>
      </c>
      <c r="G1131" s="227">
        <v>1</v>
      </c>
      <c r="H1131" s="54" t="s">
        <v>39</v>
      </c>
      <c r="I1131" s="47" t="s">
        <v>307</v>
      </c>
      <c r="J1131" s="17">
        <v>191</v>
      </c>
      <c r="K1131" s="18" t="s">
        <v>33</v>
      </c>
      <c r="L1131" s="17">
        <v>208</v>
      </c>
      <c r="M1131" s="17" t="s">
        <v>248</v>
      </c>
      <c r="N1131" s="81">
        <v>1.5</v>
      </c>
      <c r="O1131" s="17" t="s">
        <v>35</v>
      </c>
      <c r="P1131" s="17" t="s">
        <v>63</v>
      </c>
      <c r="Q1131" s="19">
        <v>43410</v>
      </c>
      <c r="R1131" s="20">
        <v>43581</v>
      </c>
      <c r="S1131" s="26">
        <v>44146</v>
      </c>
      <c r="T1131" s="16">
        <f t="shared" si="121"/>
        <v>565</v>
      </c>
      <c r="U1131" s="16" t="s">
        <v>279</v>
      </c>
      <c r="V1131" s="30">
        <v>0</v>
      </c>
      <c r="W1131" s="57">
        <v>1</v>
      </c>
      <c r="X1131" s="57">
        <v>1</v>
      </c>
      <c r="Y1131" s="57"/>
      <c r="Z1131" s="57"/>
      <c r="AA1131" s="5"/>
      <c r="AB1131" s="4" t="s">
        <v>45</v>
      </c>
    </row>
    <row r="1132" spans="1:28" ht="16">
      <c r="A1132" s="9">
        <v>2</v>
      </c>
      <c r="B1132" s="9">
        <v>1</v>
      </c>
      <c r="C1132" s="9">
        <v>5</v>
      </c>
      <c r="D1132" s="9" t="str">
        <f t="shared" si="118"/>
        <v>Dynan_F5_192_208_19A</v>
      </c>
      <c r="E1132" s="9" t="str">
        <f t="shared" si="120"/>
        <v>Dynan_F5_192_208_19A_Lung_Block</v>
      </c>
      <c r="F1132" s="282">
        <f t="shared" si="119"/>
        <v>23</v>
      </c>
      <c r="G1132" s="227">
        <v>1</v>
      </c>
      <c r="H1132" s="54" t="s">
        <v>39</v>
      </c>
      <c r="I1132" s="47" t="s">
        <v>307</v>
      </c>
      <c r="J1132" s="17">
        <v>192</v>
      </c>
      <c r="K1132" s="18" t="s">
        <v>33</v>
      </c>
      <c r="L1132" s="17">
        <v>208</v>
      </c>
      <c r="M1132" s="17" t="s">
        <v>248</v>
      </c>
      <c r="N1132" s="81">
        <v>1.5</v>
      </c>
      <c r="O1132" s="17" t="s">
        <v>35</v>
      </c>
      <c r="P1132" s="17" t="s">
        <v>63</v>
      </c>
      <c r="Q1132" s="19">
        <v>43410</v>
      </c>
      <c r="R1132" s="20">
        <v>43581</v>
      </c>
      <c r="S1132" s="26">
        <v>44146</v>
      </c>
      <c r="T1132" s="16">
        <f t="shared" si="121"/>
        <v>565</v>
      </c>
      <c r="U1132" s="16" t="s">
        <v>279</v>
      </c>
      <c r="V1132" s="16">
        <v>0</v>
      </c>
      <c r="W1132" s="57">
        <v>0</v>
      </c>
      <c r="X1132" s="57"/>
      <c r="Y1132" s="57"/>
      <c r="Z1132" s="57">
        <v>1</v>
      </c>
      <c r="AA1132" s="5" t="s">
        <v>317</v>
      </c>
      <c r="AB1132" s="4" t="s">
        <v>45</v>
      </c>
    </row>
    <row r="1133" spans="1:28" ht="16">
      <c r="A1133" s="9">
        <v>2</v>
      </c>
      <c r="B1133" s="9">
        <v>1</v>
      </c>
      <c r="C1133" s="9">
        <v>5</v>
      </c>
      <c r="D1133" s="9" t="str">
        <f t="shared" si="118"/>
        <v>Dynan_F5_193_208_19A</v>
      </c>
      <c r="E1133" s="9" t="str">
        <f t="shared" si="120"/>
        <v>Dynan_F5_193_208_19A_Lung_Block</v>
      </c>
      <c r="F1133" s="282">
        <f t="shared" si="119"/>
        <v>24</v>
      </c>
      <c r="G1133" s="227">
        <v>1</v>
      </c>
      <c r="H1133" s="54" t="s">
        <v>39</v>
      </c>
      <c r="I1133" s="47" t="s">
        <v>307</v>
      </c>
      <c r="J1133" s="17">
        <v>193</v>
      </c>
      <c r="K1133" s="18" t="s">
        <v>33</v>
      </c>
      <c r="L1133" s="17">
        <v>208</v>
      </c>
      <c r="M1133" s="17" t="s">
        <v>248</v>
      </c>
      <c r="N1133" s="81">
        <v>1.5</v>
      </c>
      <c r="O1133" s="17" t="s">
        <v>35</v>
      </c>
      <c r="P1133" s="17" t="s">
        <v>63</v>
      </c>
      <c r="Q1133" s="19">
        <v>43410</v>
      </c>
      <c r="R1133" s="20">
        <v>43581</v>
      </c>
      <c r="S1133" s="26">
        <v>44146</v>
      </c>
      <c r="T1133" s="16">
        <f t="shared" si="121"/>
        <v>565</v>
      </c>
      <c r="U1133" s="16" t="s">
        <v>279</v>
      </c>
      <c r="V1133" s="30">
        <v>0</v>
      </c>
      <c r="W1133" s="57">
        <v>0</v>
      </c>
      <c r="X1133" s="57"/>
      <c r="Y1133" s="57"/>
      <c r="Z1133" s="57"/>
      <c r="AA1133" s="5"/>
      <c r="AB1133" s="4" t="s">
        <v>45</v>
      </c>
    </row>
    <row r="1134" spans="1:28" ht="16">
      <c r="A1134" s="9">
        <v>2</v>
      </c>
      <c r="B1134" s="9">
        <v>1</v>
      </c>
      <c r="C1134" s="9">
        <v>5</v>
      </c>
      <c r="D1134" s="9" t="str">
        <f t="shared" si="118"/>
        <v>Dynan_F5_194_208_19A</v>
      </c>
      <c r="E1134" s="9" t="str">
        <f t="shared" si="120"/>
        <v>Dynan_F5_194_208_19A_Lung_Block</v>
      </c>
      <c r="F1134" s="282">
        <f t="shared" si="119"/>
        <v>25</v>
      </c>
      <c r="G1134" s="227">
        <v>1</v>
      </c>
      <c r="H1134" s="54" t="s">
        <v>39</v>
      </c>
      <c r="I1134" s="47" t="s">
        <v>307</v>
      </c>
      <c r="J1134" s="17">
        <v>194</v>
      </c>
      <c r="K1134" s="18" t="s">
        <v>33</v>
      </c>
      <c r="L1134" s="17">
        <v>208</v>
      </c>
      <c r="M1134" s="17" t="s">
        <v>248</v>
      </c>
      <c r="N1134" s="81">
        <v>1.5</v>
      </c>
      <c r="O1134" s="17" t="s">
        <v>35</v>
      </c>
      <c r="P1134" s="17" t="s">
        <v>63</v>
      </c>
      <c r="Q1134" s="19">
        <v>43410</v>
      </c>
      <c r="R1134" s="20">
        <v>43581</v>
      </c>
      <c r="S1134" s="26">
        <v>44146</v>
      </c>
      <c r="T1134" s="16">
        <f t="shared" si="121"/>
        <v>565</v>
      </c>
      <c r="U1134" s="16" t="s">
        <v>279</v>
      </c>
      <c r="V1134" s="16">
        <v>0</v>
      </c>
      <c r="W1134" s="57">
        <v>0</v>
      </c>
      <c r="X1134" s="57"/>
      <c r="Y1134" s="57"/>
      <c r="Z1134" s="57"/>
      <c r="AA1134" s="5"/>
      <c r="AB1134" s="4" t="s">
        <v>45</v>
      </c>
    </row>
    <row r="1135" spans="1:28" ht="16">
      <c r="A1135" s="9">
        <v>2</v>
      </c>
      <c r="B1135" s="9">
        <v>1</v>
      </c>
      <c r="C1135" s="9">
        <v>5</v>
      </c>
      <c r="D1135" s="9" t="str">
        <f t="shared" si="118"/>
        <v>Dynan_F5_346_230_19A</v>
      </c>
      <c r="E1135" s="9" t="str">
        <f t="shared" si="120"/>
        <v>Dynan_F5_346_230_19A_Lung_Block</v>
      </c>
      <c r="F1135" s="282">
        <f t="shared" si="119"/>
        <v>26</v>
      </c>
      <c r="G1135" s="227">
        <v>1</v>
      </c>
      <c r="H1135" s="54" t="s">
        <v>39</v>
      </c>
      <c r="I1135" s="47" t="s">
        <v>307</v>
      </c>
      <c r="J1135" s="17">
        <v>346</v>
      </c>
      <c r="K1135" s="18" t="s">
        <v>33</v>
      </c>
      <c r="L1135" s="17">
        <v>230</v>
      </c>
      <c r="M1135" s="17" t="s">
        <v>248</v>
      </c>
      <c r="N1135" s="81">
        <v>1.5</v>
      </c>
      <c r="O1135" s="17" t="s">
        <v>35</v>
      </c>
      <c r="P1135" s="17" t="s">
        <v>63</v>
      </c>
      <c r="Q1135" s="19">
        <v>43410</v>
      </c>
      <c r="R1135" s="20">
        <v>43581</v>
      </c>
      <c r="S1135" s="26">
        <v>44141</v>
      </c>
      <c r="T1135" s="16">
        <f t="shared" si="121"/>
        <v>560</v>
      </c>
      <c r="U1135" s="16" t="s">
        <v>310</v>
      </c>
      <c r="V1135" s="30">
        <v>0</v>
      </c>
      <c r="W1135" s="56">
        <v>1</v>
      </c>
      <c r="X1135" s="56">
        <v>1</v>
      </c>
      <c r="Y1135" s="56"/>
      <c r="Z1135" s="56">
        <v>1</v>
      </c>
      <c r="AA1135" s="27" t="s">
        <v>82</v>
      </c>
      <c r="AB1135" s="4" t="s">
        <v>45</v>
      </c>
    </row>
    <row r="1136" spans="1:28" ht="16">
      <c r="A1136" s="9">
        <v>2</v>
      </c>
      <c r="B1136" s="9">
        <v>1</v>
      </c>
      <c r="C1136" s="9">
        <v>5</v>
      </c>
      <c r="D1136" s="9" t="str">
        <f t="shared" si="118"/>
        <v>Dynan_F5_347_230_19A</v>
      </c>
      <c r="E1136" s="9" t="str">
        <f t="shared" si="120"/>
        <v>Dynan_F5_347_230_19A_Lung_Block</v>
      </c>
      <c r="F1136" s="282">
        <f t="shared" si="119"/>
        <v>27</v>
      </c>
      <c r="G1136" s="227">
        <v>1</v>
      </c>
      <c r="H1136" s="54" t="s">
        <v>39</v>
      </c>
      <c r="I1136" s="47" t="s">
        <v>307</v>
      </c>
      <c r="J1136" s="17">
        <v>347</v>
      </c>
      <c r="K1136" s="18" t="s">
        <v>33</v>
      </c>
      <c r="L1136" s="17">
        <v>230</v>
      </c>
      <c r="M1136" s="17" t="s">
        <v>248</v>
      </c>
      <c r="N1136" s="81">
        <v>1.5</v>
      </c>
      <c r="O1136" s="17" t="s">
        <v>35</v>
      </c>
      <c r="P1136" s="17" t="s">
        <v>63</v>
      </c>
      <c r="Q1136" s="19">
        <v>43410</v>
      </c>
      <c r="R1136" s="20">
        <v>43581</v>
      </c>
      <c r="S1136" s="26">
        <v>44141</v>
      </c>
      <c r="T1136" s="16">
        <f t="shared" si="121"/>
        <v>560</v>
      </c>
      <c r="U1136" s="16" t="s">
        <v>310</v>
      </c>
      <c r="V1136" s="16">
        <v>0</v>
      </c>
      <c r="W1136" s="56">
        <v>0</v>
      </c>
      <c r="X1136" s="56"/>
      <c r="Y1136" s="56"/>
      <c r="Z1136" s="56">
        <v>1</v>
      </c>
      <c r="AA1136" s="27" t="s">
        <v>82</v>
      </c>
      <c r="AB1136" s="4" t="s">
        <v>45</v>
      </c>
    </row>
    <row r="1137" spans="1:28" ht="16">
      <c r="A1137" s="9">
        <v>2</v>
      </c>
      <c r="B1137" s="9">
        <v>1</v>
      </c>
      <c r="C1137" s="9">
        <v>5</v>
      </c>
      <c r="D1137" s="9" t="str">
        <f t="shared" si="118"/>
        <v>Dynan_F5_348_230_19A</v>
      </c>
      <c r="E1137" s="9" t="str">
        <f t="shared" si="120"/>
        <v>Dynan_F5_348_230_19A_Lung_Block</v>
      </c>
      <c r="F1137" s="282">
        <f t="shared" si="119"/>
        <v>28</v>
      </c>
      <c r="G1137" s="227">
        <v>1</v>
      </c>
      <c r="H1137" s="54" t="s">
        <v>39</v>
      </c>
      <c r="I1137" s="47" t="s">
        <v>307</v>
      </c>
      <c r="J1137" s="17">
        <v>348</v>
      </c>
      <c r="K1137" s="18" t="s">
        <v>33</v>
      </c>
      <c r="L1137" s="17">
        <v>230</v>
      </c>
      <c r="M1137" s="17" t="s">
        <v>248</v>
      </c>
      <c r="N1137" s="81">
        <v>1.5</v>
      </c>
      <c r="O1137" s="17" t="s">
        <v>35</v>
      </c>
      <c r="P1137" s="17" t="s">
        <v>63</v>
      </c>
      <c r="Q1137" s="19">
        <v>43410</v>
      </c>
      <c r="R1137" s="20">
        <v>43581</v>
      </c>
      <c r="S1137" s="26">
        <v>44141</v>
      </c>
      <c r="T1137" s="16">
        <f t="shared" si="121"/>
        <v>560</v>
      </c>
      <c r="U1137" s="16" t="s">
        <v>310</v>
      </c>
      <c r="V1137" s="30">
        <v>0</v>
      </c>
      <c r="W1137" s="56">
        <v>0</v>
      </c>
      <c r="X1137" s="56"/>
      <c r="Y1137" s="56"/>
      <c r="Z1137" s="56"/>
      <c r="AA1137" s="27"/>
      <c r="AB1137" s="4" t="s">
        <v>45</v>
      </c>
    </row>
    <row r="1138" spans="1:28" ht="16">
      <c r="A1138" s="9">
        <v>2</v>
      </c>
      <c r="B1138" s="9">
        <v>1</v>
      </c>
      <c r="C1138" s="9">
        <v>5</v>
      </c>
      <c r="D1138" s="9" t="str">
        <f t="shared" ref="D1138:D1169" si="122">"Dynan_"&amp;I1138&amp;"_"&amp;J1138&amp;"_"&amp;L1138&amp;"_"&amp;K1138</f>
        <v>Dynan_F5_350_232_19A</v>
      </c>
      <c r="E1138" s="9" t="str">
        <f t="shared" si="120"/>
        <v>Dynan_F5_350_232_19A_Lung_Block</v>
      </c>
      <c r="F1138" s="282">
        <f t="shared" si="119"/>
        <v>29</v>
      </c>
      <c r="G1138" s="227">
        <v>1</v>
      </c>
      <c r="H1138" s="54" t="s">
        <v>39</v>
      </c>
      <c r="I1138" s="47" t="s">
        <v>307</v>
      </c>
      <c r="J1138" s="17">
        <v>350</v>
      </c>
      <c r="K1138" s="18" t="s">
        <v>33</v>
      </c>
      <c r="L1138" s="17">
        <v>232</v>
      </c>
      <c r="M1138" s="17" t="s">
        <v>248</v>
      </c>
      <c r="N1138" s="81">
        <v>1.5</v>
      </c>
      <c r="O1138" s="17" t="s">
        <v>35</v>
      </c>
      <c r="P1138" s="17" t="s">
        <v>63</v>
      </c>
      <c r="Q1138" s="19">
        <v>43410</v>
      </c>
      <c r="R1138" s="20">
        <v>43581</v>
      </c>
      <c r="S1138" s="26">
        <v>44141</v>
      </c>
      <c r="T1138" s="16">
        <f t="shared" si="121"/>
        <v>560</v>
      </c>
      <c r="U1138" s="16" t="s">
        <v>310</v>
      </c>
      <c r="V1138" s="16">
        <v>0</v>
      </c>
      <c r="W1138" s="56">
        <v>1</v>
      </c>
      <c r="X1138" s="56">
        <v>1</v>
      </c>
      <c r="Y1138" s="56"/>
      <c r="Z1138" s="56"/>
      <c r="AA1138" s="27"/>
      <c r="AB1138" s="4"/>
    </row>
    <row r="1139" spans="1:28" ht="16">
      <c r="A1139" s="9">
        <v>2</v>
      </c>
      <c r="B1139" s="9">
        <v>1</v>
      </c>
      <c r="C1139" s="9">
        <v>5</v>
      </c>
      <c r="D1139" s="9" t="str">
        <f t="shared" si="122"/>
        <v>Dynan_F5_351_232_19A</v>
      </c>
      <c r="E1139" s="9" t="str">
        <f t="shared" si="120"/>
        <v>Dynan_F5_351_232_19A_Lung_Block</v>
      </c>
      <c r="F1139" s="282">
        <f t="shared" si="119"/>
        <v>30</v>
      </c>
      <c r="G1139" s="227">
        <v>1</v>
      </c>
      <c r="H1139" s="54" t="s">
        <v>39</v>
      </c>
      <c r="I1139" s="47" t="s">
        <v>307</v>
      </c>
      <c r="J1139" s="17">
        <v>351</v>
      </c>
      <c r="K1139" s="18" t="s">
        <v>33</v>
      </c>
      <c r="L1139" s="17">
        <v>232</v>
      </c>
      <c r="M1139" s="17" t="s">
        <v>248</v>
      </c>
      <c r="N1139" s="81">
        <v>1.5</v>
      </c>
      <c r="O1139" s="17" t="s">
        <v>35</v>
      </c>
      <c r="P1139" s="17" t="s">
        <v>63</v>
      </c>
      <c r="Q1139" s="19">
        <v>43410</v>
      </c>
      <c r="R1139" s="20">
        <v>43581</v>
      </c>
      <c r="S1139" s="26">
        <v>44141</v>
      </c>
      <c r="T1139" s="16">
        <f t="shared" si="121"/>
        <v>560</v>
      </c>
      <c r="U1139" s="16" t="s">
        <v>310</v>
      </c>
      <c r="V1139" s="30">
        <v>0</v>
      </c>
      <c r="W1139" s="56">
        <v>1</v>
      </c>
      <c r="X1139" s="56">
        <v>1</v>
      </c>
      <c r="Y1139" s="56"/>
      <c r="Z1139" s="56"/>
      <c r="AA1139" s="27"/>
      <c r="AB1139" s="4" t="s">
        <v>45</v>
      </c>
    </row>
    <row r="1140" spans="1:28" ht="16">
      <c r="A1140" s="9">
        <v>2</v>
      </c>
      <c r="B1140" s="9">
        <v>1</v>
      </c>
      <c r="C1140" s="9">
        <v>5</v>
      </c>
      <c r="D1140" s="9" t="str">
        <f t="shared" si="122"/>
        <v>Dynan_F5_352_232_19A</v>
      </c>
      <c r="E1140" s="9" t="str">
        <f t="shared" si="120"/>
        <v>Dynan_F5_352_232_19A_Lung_Block</v>
      </c>
      <c r="F1140" s="282">
        <f t="shared" si="119"/>
        <v>31</v>
      </c>
      <c r="G1140" s="227">
        <v>1</v>
      </c>
      <c r="H1140" s="54" t="s">
        <v>39</v>
      </c>
      <c r="I1140" s="47" t="s">
        <v>307</v>
      </c>
      <c r="J1140" s="17">
        <v>352</v>
      </c>
      <c r="K1140" s="18" t="s">
        <v>33</v>
      </c>
      <c r="L1140" s="17">
        <v>232</v>
      </c>
      <c r="M1140" s="17" t="s">
        <v>248</v>
      </c>
      <c r="N1140" s="81">
        <v>1.5</v>
      </c>
      <c r="O1140" s="17" t="s">
        <v>35</v>
      </c>
      <c r="P1140" s="17" t="s">
        <v>63</v>
      </c>
      <c r="Q1140" s="19">
        <v>43410</v>
      </c>
      <c r="R1140" s="20">
        <v>43581</v>
      </c>
      <c r="S1140" s="26">
        <v>44141</v>
      </c>
      <c r="T1140" s="16">
        <f t="shared" si="121"/>
        <v>560</v>
      </c>
      <c r="U1140" s="16" t="s">
        <v>310</v>
      </c>
      <c r="V1140" s="16">
        <v>0</v>
      </c>
      <c r="W1140" s="56">
        <v>0</v>
      </c>
      <c r="X1140" s="56"/>
      <c r="Y1140" s="56"/>
      <c r="Z1140" s="56"/>
      <c r="AA1140" s="27"/>
      <c r="AB1140" s="4" t="s">
        <v>45</v>
      </c>
    </row>
    <row r="1141" spans="1:28" ht="16">
      <c r="A1141" s="9">
        <v>2</v>
      </c>
      <c r="B1141" s="9">
        <v>1</v>
      </c>
      <c r="C1141" s="9">
        <v>6</v>
      </c>
      <c r="D1141" s="9" t="str">
        <f t="shared" si="122"/>
        <v>Dynan_F5_353_232_19A</v>
      </c>
      <c r="E1141" s="9" t="str">
        <f t="shared" si="120"/>
        <v>Dynan_F5_353_232_19A_Lung_Block</v>
      </c>
      <c r="F1141" s="9">
        <f>1</f>
        <v>1</v>
      </c>
      <c r="G1141" s="9">
        <v>6</v>
      </c>
      <c r="H1141" s="54" t="s">
        <v>39</v>
      </c>
      <c r="I1141" s="47" t="s">
        <v>307</v>
      </c>
      <c r="J1141" s="17">
        <v>353</v>
      </c>
      <c r="K1141" s="18" t="s">
        <v>33</v>
      </c>
      <c r="L1141" s="17">
        <v>232</v>
      </c>
      <c r="M1141" s="17" t="s">
        <v>248</v>
      </c>
      <c r="N1141" s="81">
        <v>1.5</v>
      </c>
      <c r="O1141" s="17" t="s">
        <v>35</v>
      </c>
      <c r="P1141" s="17" t="s">
        <v>63</v>
      </c>
      <c r="Q1141" s="19">
        <v>43410</v>
      </c>
      <c r="R1141" s="20">
        <v>43581</v>
      </c>
      <c r="S1141" s="26">
        <v>44141</v>
      </c>
      <c r="T1141" s="16">
        <f t="shared" si="121"/>
        <v>560</v>
      </c>
      <c r="U1141" s="16" t="s">
        <v>310</v>
      </c>
      <c r="V1141" s="30">
        <v>0</v>
      </c>
      <c r="W1141" s="56">
        <v>1</v>
      </c>
      <c r="X1141" s="56">
        <v>3</v>
      </c>
      <c r="Y1141" s="56"/>
      <c r="Z1141" s="56"/>
      <c r="AA1141" s="27"/>
      <c r="AB1141" s="4" t="s">
        <v>45</v>
      </c>
    </row>
    <row r="1142" spans="1:28" ht="16">
      <c r="A1142" s="9">
        <v>2</v>
      </c>
      <c r="B1142" s="9">
        <v>1</v>
      </c>
      <c r="C1142" s="9">
        <v>6</v>
      </c>
      <c r="D1142" s="9" t="str">
        <f t="shared" si="122"/>
        <v>Dynan_F5_362_290_19A</v>
      </c>
      <c r="E1142" s="9" t="str">
        <f t="shared" si="120"/>
        <v>Dynan_F5_362_290_19A_Lung_Block</v>
      </c>
      <c r="F1142" s="9">
        <f>F1141+1</f>
        <v>2</v>
      </c>
      <c r="G1142" s="9">
        <v>6</v>
      </c>
      <c r="H1142" s="54" t="s">
        <v>39</v>
      </c>
      <c r="I1142" s="47" t="s">
        <v>307</v>
      </c>
      <c r="J1142" s="17">
        <v>362</v>
      </c>
      <c r="K1142" s="18" t="s">
        <v>33</v>
      </c>
      <c r="L1142" s="108">
        <v>290</v>
      </c>
      <c r="M1142" s="17" t="s">
        <v>248</v>
      </c>
      <c r="N1142" s="81">
        <v>1.5</v>
      </c>
      <c r="O1142" s="17" t="s">
        <v>35</v>
      </c>
      <c r="P1142" s="17" t="s">
        <v>63</v>
      </c>
      <c r="Q1142" s="19">
        <v>43410</v>
      </c>
      <c r="R1142" s="20">
        <v>43581</v>
      </c>
      <c r="S1142" s="26">
        <v>44147</v>
      </c>
      <c r="T1142" s="16">
        <f t="shared" si="121"/>
        <v>566</v>
      </c>
      <c r="U1142" s="16" t="s">
        <v>310</v>
      </c>
      <c r="V1142" s="16">
        <v>0</v>
      </c>
      <c r="W1142" s="56">
        <v>0</v>
      </c>
      <c r="X1142" s="56"/>
      <c r="Y1142" s="56"/>
      <c r="Z1142" s="56"/>
      <c r="AA1142" s="27"/>
      <c r="AB1142" s="4" t="s">
        <v>45</v>
      </c>
    </row>
    <row r="1143" spans="1:28" ht="16">
      <c r="A1143" s="9">
        <v>2</v>
      </c>
      <c r="B1143" s="9">
        <v>1</v>
      </c>
      <c r="C1143" s="9">
        <v>6</v>
      </c>
      <c r="D1143" s="9" t="str">
        <f t="shared" si="122"/>
        <v>Dynan_F5_364_290_19A</v>
      </c>
      <c r="E1143" s="9" t="str">
        <f t="shared" si="120"/>
        <v>Dynan_F5_364_290_19A_Lung_Block</v>
      </c>
      <c r="F1143" s="9">
        <f t="shared" ref="F1143:F1171" si="123">F1142+1</f>
        <v>3</v>
      </c>
      <c r="G1143" s="9">
        <v>6</v>
      </c>
      <c r="H1143" s="54" t="s">
        <v>39</v>
      </c>
      <c r="I1143" s="47" t="s">
        <v>307</v>
      </c>
      <c r="J1143" s="17">
        <v>364</v>
      </c>
      <c r="K1143" s="18" t="s">
        <v>33</v>
      </c>
      <c r="L1143" s="108">
        <v>290</v>
      </c>
      <c r="M1143" s="17" t="s">
        <v>248</v>
      </c>
      <c r="N1143" s="81">
        <v>1.5</v>
      </c>
      <c r="O1143" s="17" t="s">
        <v>35</v>
      </c>
      <c r="P1143" s="17" t="s">
        <v>63</v>
      </c>
      <c r="Q1143" s="19">
        <v>43410</v>
      </c>
      <c r="R1143" s="20">
        <v>43581</v>
      </c>
      <c r="S1143" s="26">
        <v>44147</v>
      </c>
      <c r="T1143" s="16">
        <f t="shared" si="121"/>
        <v>566</v>
      </c>
      <c r="U1143" s="16" t="s">
        <v>310</v>
      </c>
      <c r="V1143" s="30">
        <v>0</v>
      </c>
      <c r="W1143" s="56">
        <v>0</v>
      </c>
      <c r="X1143" s="56"/>
      <c r="Y1143" s="56"/>
      <c r="Z1143" s="56"/>
      <c r="AA1143" s="27"/>
      <c r="AB1143" s="4" t="s">
        <v>45</v>
      </c>
    </row>
    <row r="1144" spans="1:28" ht="16">
      <c r="A1144" s="9">
        <v>2</v>
      </c>
      <c r="B1144" s="9">
        <v>1</v>
      </c>
      <c r="C1144" s="9">
        <v>6</v>
      </c>
      <c r="D1144" s="9" t="str">
        <f t="shared" si="122"/>
        <v>Dynan_F5_367_290_19A</v>
      </c>
      <c r="E1144" s="9" t="str">
        <f t="shared" si="120"/>
        <v>Dynan_F5_367_290_19A_Lung_Block</v>
      </c>
      <c r="F1144" s="9">
        <f t="shared" si="123"/>
        <v>4</v>
      </c>
      <c r="G1144" s="9">
        <v>6</v>
      </c>
      <c r="H1144" s="54" t="s">
        <v>39</v>
      </c>
      <c r="I1144" s="47" t="s">
        <v>307</v>
      </c>
      <c r="J1144" s="17">
        <v>367</v>
      </c>
      <c r="K1144" s="18" t="s">
        <v>33</v>
      </c>
      <c r="L1144" s="108">
        <v>290</v>
      </c>
      <c r="M1144" s="17" t="s">
        <v>248</v>
      </c>
      <c r="N1144" s="81">
        <v>1.5</v>
      </c>
      <c r="O1144" s="17" t="s">
        <v>35</v>
      </c>
      <c r="P1144" s="17" t="s">
        <v>63</v>
      </c>
      <c r="Q1144" s="19">
        <v>43410</v>
      </c>
      <c r="R1144" s="20">
        <v>43581</v>
      </c>
      <c r="S1144" s="26">
        <v>44147</v>
      </c>
      <c r="T1144" s="16">
        <f t="shared" si="121"/>
        <v>566</v>
      </c>
      <c r="U1144" s="16" t="s">
        <v>310</v>
      </c>
      <c r="V1144" s="16">
        <v>0</v>
      </c>
      <c r="W1144" s="56">
        <v>0</v>
      </c>
      <c r="X1144" s="56"/>
      <c r="Y1144" s="56"/>
      <c r="Z1144" s="56">
        <v>1</v>
      </c>
      <c r="AA1144" s="27" t="s">
        <v>166</v>
      </c>
      <c r="AB1144" s="4" t="s">
        <v>45</v>
      </c>
    </row>
    <row r="1145" spans="1:28" ht="16">
      <c r="A1145" s="9">
        <v>2</v>
      </c>
      <c r="B1145" s="9">
        <v>1</v>
      </c>
      <c r="C1145" s="9">
        <v>6</v>
      </c>
      <c r="D1145" s="9" t="str">
        <f t="shared" si="122"/>
        <v>Dynan_F5_369_292_19A</v>
      </c>
      <c r="E1145" s="9" t="str">
        <f t="shared" si="120"/>
        <v>Dynan_F5_369_292_19A_Lung_Block</v>
      </c>
      <c r="F1145" s="9">
        <f t="shared" si="123"/>
        <v>5</v>
      </c>
      <c r="G1145" s="9">
        <v>6</v>
      </c>
      <c r="H1145" s="54" t="s">
        <v>39</v>
      </c>
      <c r="I1145" s="47" t="s">
        <v>307</v>
      </c>
      <c r="J1145" s="17">
        <v>369</v>
      </c>
      <c r="K1145" s="18" t="s">
        <v>33</v>
      </c>
      <c r="L1145" s="108">
        <v>292</v>
      </c>
      <c r="M1145" s="17" t="s">
        <v>248</v>
      </c>
      <c r="N1145" s="81">
        <v>1.5</v>
      </c>
      <c r="O1145" s="17" t="s">
        <v>35</v>
      </c>
      <c r="P1145" s="17" t="s">
        <v>63</v>
      </c>
      <c r="Q1145" s="19">
        <v>43410</v>
      </c>
      <c r="R1145" s="20">
        <v>43581</v>
      </c>
      <c r="S1145" s="26">
        <v>44147</v>
      </c>
      <c r="T1145" s="16">
        <f t="shared" si="121"/>
        <v>566</v>
      </c>
      <c r="U1145" s="16" t="s">
        <v>310</v>
      </c>
      <c r="V1145" s="30">
        <v>0</v>
      </c>
      <c r="W1145" s="56">
        <v>1</v>
      </c>
      <c r="X1145" s="56">
        <v>2</v>
      </c>
      <c r="Y1145" s="56"/>
      <c r="Z1145" s="56"/>
      <c r="AA1145" s="27"/>
      <c r="AB1145" s="4" t="s">
        <v>45</v>
      </c>
    </row>
    <row r="1146" spans="1:28" ht="16">
      <c r="A1146" s="9">
        <v>2</v>
      </c>
      <c r="B1146" s="9">
        <v>1</v>
      </c>
      <c r="C1146" s="9">
        <v>6</v>
      </c>
      <c r="D1146" s="9" t="str">
        <f t="shared" si="122"/>
        <v>Dynan_F5_370_292_19A</v>
      </c>
      <c r="E1146" s="9" t="str">
        <f t="shared" si="120"/>
        <v>Dynan_F5_370_292_19A_Lung_Block</v>
      </c>
      <c r="F1146" s="9">
        <f t="shared" si="123"/>
        <v>6</v>
      </c>
      <c r="G1146" s="9">
        <v>6</v>
      </c>
      <c r="H1146" s="54" t="s">
        <v>39</v>
      </c>
      <c r="I1146" s="47" t="s">
        <v>307</v>
      </c>
      <c r="J1146" s="17">
        <v>370</v>
      </c>
      <c r="K1146" s="18" t="s">
        <v>33</v>
      </c>
      <c r="L1146" s="108">
        <v>292</v>
      </c>
      <c r="M1146" s="17" t="s">
        <v>248</v>
      </c>
      <c r="N1146" s="81">
        <v>1.5</v>
      </c>
      <c r="O1146" s="17" t="s">
        <v>35</v>
      </c>
      <c r="P1146" s="17" t="s">
        <v>63</v>
      </c>
      <c r="Q1146" s="19">
        <v>43410</v>
      </c>
      <c r="R1146" s="20">
        <v>43581</v>
      </c>
      <c r="S1146" s="26">
        <v>44147</v>
      </c>
      <c r="T1146" s="16">
        <f t="shared" si="121"/>
        <v>566</v>
      </c>
      <c r="U1146" s="16" t="s">
        <v>310</v>
      </c>
      <c r="V1146" s="16">
        <v>0</v>
      </c>
      <c r="W1146" s="56">
        <v>0</v>
      </c>
      <c r="X1146" s="56"/>
      <c r="Y1146" s="56"/>
      <c r="Z1146" s="56">
        <v>1</v>
      </c>
      <c r="AA1146" s="27" t="s">
        <v>82</v>
      </c>
      <c r="AB1146" s="4" t="s">
        <v>45</v>
      </c>
    </row>
    <row r="1147" spans="1:28" ht="16">
      <c r="A1147" s="9">
        <v>2</v>
      </c>
      <c r="B1147" s="9">
        <v>1</v>
      </c>
      <c r="C1147" s="9">
        <v>6</v>
      </c>
      <c r="D1147" s="9" t="str">
        <f t="shared" si="122"/>
        <v>Dynan_F5_371_292_19A</v>
      </c>
      <c r="E1147" s="9" t="str">
        <f t="shared" si="120"/>
        <v>Dynan_F5_371_292_19A_Lung_Block</v>
      </c>
      <c r="F1147" s="9">
        <f t="shared" si="123"/>
        <v>7</v>
      </c>
      <c r="G1147" s="9">
        <v>6</v>
      </c>
      <c r="H1147" s="54" t="s">
        <v>39</v>
      </c>
      <c r="I1147" s="47" t="s">
        <v>307</v>
      </c>
      <c r="J1147" s="17">
        <v>371</v>
      </c>
      <c r="K1147" s="18" t="s">
        <v>33</v>
      </c>
      <c r="L1147" s="108">
        <v>292</v>
      </c>
      <c r="M1147" s="17" t="s">
        <v>248</v>
      </c>
      <c r="N1147" s="81">
        <v>1.5</v>
      </c>
      <c r="O1147" s="17" t="s">
        <v>35</v>
      </c>
      <c r="P1147" s="17" t="s">
        <v>63</v>
      </c>
      <c r="Q1147" s="19">
        <v>43410</v>
      </c>
      <c r="R1147" s="20">
        <v>43581</v>
      </c>
      <c r="S1147" s="26">
        <v>44147</v>
      </c>
      <c r="T1147" s="16">
        <f t="shared" si="121"/>
        <v>566</v>
      </c>
      <c r="U1147" s="16" t="s">
        <v>310</v>
      </c>
      <c r="V1147" s="30">
        <v>0</v>
      </c>
      <c r="W1147" s="56">
        <v>0</v>
      </c>
      <c r="X1147" s="56"/>
      <c r="Y1147" s="56"/>
      <c r="Z1147" s="56"/>
      <c r="AA1147" s="27"/>
      <c r="AB1147" s="4" t="s">
        <v>45</v>
      </c>
    </row>
    <row r="1148" spans="1:28" ht="16">
      <c r="A1148" s="9">
        <v>2</v>
      </c>
      <c r="B1148" s="9">
        <v>1</v>
      </c>
      <c r="C1148" s="9">
        <v>6</v>
      </c>
      <c r="D1148" s="9" t="str">
        <f t="shared" si="122"/>
        <v>Dynan_F5_416_216_19A</v>
      </c>
      <c r="E1148" s="9" t="str">
        <f t="shared" si="120"/>
        <v>Dynan_F5_416_216_19A_Lung_Block</v>
      </c>
      <c r="F1148" s="9">
        <f t="shared" si="123"/>
        <v>8</v>
      </c>
      <c r="G1148" s="227">
        <v>1</v>
      </c>
      <c r="H1148" s="54" t="s">
        <v>39</v>
      </c>
      <c r="I1148" s="47" t="s">
        <v>307</v>
      </c>
      <c r="J1148" s="17">
        <v>416</v>
      </c>
      <c r="K1148" s="18" t="s">
        <v>33</v>
      </c>
      <c r="L1148" s="17">
        <v>216</v>
      </c>
      <c r="M1148" s="17" t="s">
        <v>248</v>
      </c>
      <c r="N1148" s="81">
        <v>1.5</v>
      </c>
      <c r="O1148" s="17" t="s">
        <v>35</v>
      </c>
      <c r="P1148" s="17" t="s">
        <v>63</v>
      </c>
      <c r="Q1148" s="19">
        <v>43410</v>
      </c>
      <c r="R1148" s="20">
        <v>43581</v>
      </c>
      <c r="S1148" s="26">
        <v>44140</v>
      </c>
      <c r="T1148" s="16">
        <f t="shared" si="121"/>
        <v>559</v>
      </c>
      <c r="U1148" s="16" t="s">
        <v>310</v>
      </c>
      <c r="V1148" s="16">
        <v>0</v>
      </c>
      <c r="W1148" s="56">
        <v>0</v>
      </c>
      <c r="X1148" s="56"/>
      <c r="Y1148" s="56"/>
      <c r="Z1148" s="56">
        <v>1</v>
      </c>
      <c r="AA1148" s="27" t="s">
        <v>67</v>
      </c>
      <c r="AB1148" s="4" t="s">
        <v>45</v>
      </c>
    </row>
    <row r="1149" spans="1:28" ht="16">
      <c r="A1149" s="9">
        <v>2</v>
      </c>
      <c r="B1149" s="9">
        <v>1</v>
      </c>
      <c r="C1149" s="9">
        <v>6</v>
      </c>
      <c r="D1149" s="9" t="str">
        <f t="shared" si="122"/>
        <v>Dynan_F5_417_216_19A</v>
      </c>
      <c r="E1149" s="9" t="str">
        <f t="shared" si="120"/>
        <v>Dynan_F5_417_216_19A_Lung_Block</v>
      </c>
      <c r="F1149" s="9">
        <f t="shared" si="123"/>
        <v>9</v>
      </c>
      <c r="G1149" s="227">
        <v>1</v>
      </c>
      <c r="H1149" s="54" t="s">
        <v>39</v>
      </c>
      <c r="I1149" s="47" t="s">
        <v>307</v>
      </c>
      <c r="J1149" s="17">
        <v>417</v>
      </c>
      <c r="K1149" s="18" t="s">
        <v>33</v>
      </c>
      <c r="L1149" s="17">
        <v>216</v>
      </c>
      <c r="M1149" s="17" t="s">
        <v>248</v>
      </c>
      <c r="N1149" s="81">
        <v>1.5</v>
      </c>
      <c r="O1149" s="17" t="s">
        <v>35</v>
      </c>
      <c r="P1149" s="17" t="s">
        <v>63</v>
      </c>
      <c r="Q1149" s="19">
        <v>43410</v>
      </c>
      <c r="R1149" s="20">
        <v>43581</v>
      </c>
      <c r="S1149" s="26">
        <v>44140</v>
      </c>
      <c r="T1149" s="16">
        <f t="shared" si="121"/>
        <v>559</v>
      </c>
      <c r="U1149" s="16" t="s">
        <v>310</v>
      </c>
      <c r="V1149" s="30">
        <v>0</v>
      </c>
      <c r="W1149" s="56">
        <v>0</v>
      </c>
      <c r="X1149" s="56"/>
      <c r="Y1149" s="56"/>
      <c r="Z1149" s="56">
        <v>1</v>
      </c>
      <c r="AA1149" s="27" t="s">
        <v>82</v>
      </c>
      <c r="AB1149" s="4" t="s">
        <v>45</v>
      </c>
    </row>
    <row r="1150" spans="1:28" ht="16">
      <c r="A1150" s="9">
        <v>2</v>
      </c>
      <c r="B1150" s="9">
        <v>1</v>
      </c>
      <c r="C1150" s="9">
        <v>6</v>
      </c>
      <c r="D1150" s="9" t="str">
        <f t="shared" si="122"/>
        <v>Dynan_F5_419_217_19A</v>
      </c>
      <c r="E1150" s="9" t="str">
        <f t="shared" si="120"/>
        <v>Dynan_F5_419_217_19A_Lung_Block</v>
      </c>
      <c r="F1150" s="9">
        <f t="shared" si="123"/>
        <v>10</v>
      </c>
      <c r="G1150" s="227">
        <v>1</v>
      </c>
      <c r="H1150" s="54" t="s">
        <v>39</v>
      </c>
      <c r="I1150" s="47" t="s">
        <v>307</v>
      </c>
      <c r="J1150" s="17">
        <v>419</v>
      </c>
      <c r="K1150" s="18" t="s">
        <v>33</v>
      </c>
      <c r="L1150" s="17">
        <v>217</v>
      </c>
      <c r="M1150" s="17" t="s">
        <v>248</v>
      </c>
      <c r="N1150" s="81">
        <v>1.5</v>
      </c>
      <c r="O1150" s="17" t="s">
        <v>35</v>
      </c>
      <c r="P1150" s="17" t="s">
        <v>63</v>
      </c>
      <c r="Q1150" s="19">
        <v>43410</v>
      </c>
      <c r="R1150" s="20">
        <v>43581</v>
      </c>
      <c r="S1150" s="26">
        <v>44147</v>
      </c>
      <c r="T1150" s="16">
        <f t="shared" si="121"/>
        <v>566</v>
      </c>
      <c r="U1150" s="16" t="s">
        <v>310</v>
      </c>
      <c r="V1150" s="16">
        <v>0</v>
      </c>
      <c r="W1150" s="56">
        <v>0</v>
      </c>
      <c r="X1150" s="56"/>
      <c r="Y1150" s="56"/>
      <c r="Z1150" s="56">
        <v>1</v>
      </c>
      <c r="AA1150" s="27" t="s">
        <v>318</v>
      </c>
      <c r="AB1150" s="4" t="s">
        <v>45</v>
      </c>
    </row>
    <row r="1151" spans="1:28" ht="16">
      <c r="A1151" s="9">
        <v>2</v>
      </c>
      <c r="B1151" s="9">
        <v>1</v>
      </c>
      <c r="C1151" s="9">
        <v>6</v>
      </c>
      <c r="D1151" s="9" t="str">
        <f t="shared" si="122"/>
        <v>Dynan_F5_420_217_19A</v>
      </c>
      <c r="E1151" s="9" t="str">
        <f t="shared" si="120"/>
        <v>Dynan_F5_420_217_19A_Lung_Block</v>
      </c>
      <c r="F1151" s="9">
        <f t="shared" si="123"/>
        <v>11</v>
      </c>
      <c r="G1151" s="227">
        <v>1</v>
      </c>
      <c r="H1151" s="54" t="s">
        <v>39</v>
      </c>
      <c r="I1151" s="47" t="s">
        <v>307</v>
      </c>
      <c r="J1151" s="17">
        <v>420</v>
      </c>
      <c r="K1151" s="18" t="s">
        <v>33</v>
      </c>
      <c r="L1151" s="17">
        <v>217</v>
      </c>
      <c r="M1151" s="17" t="s">
        <v>248</v>
      </c>
      <c r="N1151" s="81">
        <v>1.5</v>
      </c>
      <c r="O1151" s="17" t="s">
        <v>35</v>
      </c>
      <c r="P1151" s="17" t="s">
        <v>63</v>
      </c>
      <c r="Q1151" s="19">
        <v>43410</v>
      </c>
      <c r="R1151" s="20">
        <v>43581</v>
      </c>
      <c r="S1151" s="26">
        <v>44147</v>
      </c>
      <c r="T1151" s="16">
        <f t="shared" si="121"/>
        <v>566</v>
      </c>
      <c r="U1151" s="16" t="s">
        <v>310</v>
      </c>
      <c r="V1151" s="30">
        <v>0</v>
      </c>
      <c r="W1151" s="56">
        <v>0</v>
      </c>
      <c r="X1151" s="56"/>
      <c r="Y1151" s="56"/>
      <c r="Z1151" s="56"/>
      <c r="AA1151" s="27"/>
      <c r="AB1151" s="4" t="s">
        <v>45</v>
      </c>
    </row>
    <row r="1152" spans="1:28" ht="16">
      <c r="A1152" s="9">
        <v>2</v>
      </c>
      <c r="B1152" s="9">
        <v>1</v>
      </c>
      <c r="C1152" s="9">
        <v>6</v>
      </c>
      <c r="D1152" s="9" t="str">
        <f t="shared" si="122"/>
        <v>Dynan_F5_422_217_19A</v>
      </c>
      <c r="E1152" s="9" t="str">
        <f t="shared" si="120"/>
        <v>Dynan_F5_422_217_19A_Lung_Block</v>
      </c>
      <c r="F1152" s="9">
        <f t="shared" si="123"/>
        <v>12</v>
      </c>
      <c r="G1152" s="227">
        <v>1</v>
      </c>
      <c r="H1152" s="54" t="s">
        <v>39</v>
      </c>
      <c r="I1152" s="47" t="s">
        <v>307</v>
      </c>
      <c r="J1152" s="17">
        <v>422</v>
      </c>
      <c r="K1152" s="18" t="s">
        <v>33</v>
      </c>
      <c r="L1152" s="17">
        <v>217</v>
      </c>
      <c r="M1152" s="17" t="s">
        <v>248</v>
      </c>
      <c r="N1152" s="81">
        <v>1.5</v>
      </c>
      <c r="O1152" s="17" t="s">
        <v>35</v>
      </c>
      <c r="P1152" s="17" t="s">
        <v>63</v>
      </c>
      <c r="Q1152" s="19">
        <v>43410</v>
      </c>
      <c r="R1152" s="20">
        <v>43581</v>
      </c>
      <c r="S1152" s="26">
        <v>44147</v>
      </c>
      <c r="T1152" s="16">
        <f t="shared" si="121"/>
        <v>566</v>
      </c>
      <c r="U1152" s="16" t="s">
        <v>310</v>
      </c>
      <c r="V1152" s="16">
        <v>0</v>
      </c>
      <c r="W1152" s="56">
        <v>0</v>
      </c>
      <c r="X1152" s="56"/>
      <c r="Y1152" s="56"/>
      <c r="Z1152" s="56">
        <v>1</v>
      </c>
      <c r="AA1152" s="27" t="s">
        <v>82</v>
      </c>
      <c r="AB1152" s="4" t="s">
        <v>45</v>
      </c>
    </row>
    <row r="1153" spans="1:28" ht="16">
      <c r="A1153" s="9">
        <v>2</v>
      </c>
      <c r="B1153" s="9">
        <v>1</v>
      </c>
      <c r="C1153" s="9">
        <v>6</v>
      </c>
      <c r="D1153" s="9" t="str">
        <f t="shared" si="122"/>
        <v>Dynan_F5_425_218_19A</v>
      </c>
      <c r="E1153" s="9" t="str">
        <f t="shared" si="120"/>
        <v>Dynan_F5_425_218_19A_Lung_Block</v>
      </c>
      <c r="F1153" s="9">
        <f t="shared" si="123"/>
        <v>13</v>
      </c>
      <c r="G1153" s="227">
        <v>1</v>
      </c>
      <c r="H1153" s="54" t="s">
        <v>39</v>
      </c>
      <c r="I1153" s="47" t="s">
        <v>307</v>
      </c>
      <c r="J1153" s="17">
        <v>425</v>
      </c>
      <c r="K1153" s="18" t="s">
        <v>33</v>
      </c>
      <c r="L1153" s="17">
        <v>218</v>
      </c>
      <c r="M1153" s="17" t="s">
        <v>248</v>
      </c>
      <c r="N1153" s="81">
        <v>1.5</v>
      </c>
      <c r="O1153" s="17" t="s">
        <v>35</v>
      </c>
      <c r="P1153" s="17" t="s">
        <v>63</v>
      </c>
      <c r="Q1153" s="19">
        <v>43410</v>
      </c>
      <c r="R1153" s="20">
        <v>43581</v>
      </c>
      <c r="S1153" s="26">
        <v>44139</v>
      </c>
      <c r="T1153" s="16">
        <f t="shared" si="121"/>
        <v>558</v>
      </c>
      <c r="U1153" s="16" t="s">
        <v>310</v>
      </c>
      <c r="V1153" s="30">
        <v>0</v>
      </c>
      <c r="W1153" s="56">
        <v>0</v>
      </c>
      <c r="X1153" s="56"/>
      <c r="Y1153" s="56"/>
      <c r="Z1153" s="56"/>
      <c r="AA1153" s="27" t="s">
        <v>165</v>
      </c>
      <c r="AB1153" s="4" t="s">
        <v>45</v>
      </c>
    </row>
    <row r="1154" spans="1:28" ht="16">
      <c r="A1154" s="9">
        <v>2</v>
      </c>
      <c r="B1154" s="9">
        <v>1</v>
      </c>
      <c r="C1154" s="9">
        <v>6</v>
      </c>
      <c r="D1154" s="9" t="str">
        <f t="shared" si="122"/>
        <v>Dynan_F5_426_212_19A</v>
      </c>
      <c r="E1154" s="9" t="str">
        <f t="shared" si="120"/>
        <v>Dynan_F5_426_212_19A_Lung_Block</v>
      </c>
      <c r="F1154" s="9">
        <f t="shared" si="123"/>
        <v>14</v>
      </c>
      <c r="G1154" s="227">
        <v>1</v>
      </c>
      <c r="H1154" s="54" t="s">
        <v>39</v>
      </c>
      <c r="I1154" s="47" t="s">
        <v>307</v>
      </c>
      <c r="J1154" s="17">
        <v>426</v>
      </c>
      <c r="K1154" s="18" t="s">
        <v>33</v>
      </c>
      <c r="L1154" s="17">
        <v>212</v>
      </c>
      <c r="M1154" s="17" t="s">
        <v>248</v>
      </c>
      <c r="N1154" s="81">
        <v>1.5</v>
      </c>
      <c r="O1154" s="17" t="s">
        <v>35</v>
      </c>
      <c r="P1154" s="17" t="s">
        <v>63</v>
      </c>
      <c r="Q1154" s="19">
        <v>43410</v>
      </c>
      <c r="R1154" s="20">
        <v>43581</v>
      </c>
      <c r="S1154" s="26">
        <v>44147</v>
      </c>
      <c r="T1154" s="16">
        <f t="shared" si="121"/>
        <v>566</v>
      </c>
      <c r="U1154" s="16" t="s">
        <v>184</v>
      </c>
      <c r="V1154" s="16">
        <v>0</v>
      </c>
      <c r="W1154" s="18">
        <v>0</v>
      </c>
      <c r="X1154" s="18"/>
      <c r="Y1154" s="18"/>
      <c r="Z1154" s="18"/>
      <c r="AA1154" s="82"/>
      <c r="AB1154" s="4" t="s">
        <v>45</v>
      </c>
    </row>
    <row r="1155" spans="1:28" ht="16">
      <c r="A1155" s="9">
        <v>2</v>
      </c>
      <c r="B1155" s="9">
        <v>1</v>
      </c>
      <c r="C1155" s="9">
        <v>6</v>
      </c>
      <c r="D1155" s="9" t="str">
        <f t="shared" si="122"/>
        <v>Dynan_F5_429_212_19A</v>
      </c>
      <c r="E1155" s="9" t="str">
        <f t="shared" si="120"/>
        <v>Dynan_F5_429_212_19A_Lung_Block</v>
      </c>
      <c r="F1155" s="9">
        <f t="shared" si="123"/>
        <v>15</v>
      </c>
      <c r="G1155" s="227">
        <v>1</v>
      </c>
      <c r="H1155" s="54" t="s">
        <v>39</v>
      </c>
      <c r="I1155" s="47" t="s">
        <v>307</v>
      </c>
      <c r="J1155" s="17">
        <v>429</v>
      </c>
      <c r="K1155" s="18" t="s">
        <v>33</v>
      </c>
      <c r="L1155" s="17">
        <v>212</v>
      </c>
      <c r="M1155" s="17" t="s">
        <v>248</v>
      </c>
      <c r="N1155" s="81">
        <v>1.5</v>
      </c>
      <c r="O1155" s="17" t="s">
        <v>35</v>
      </c>
      <c r="P1155" s="17" t="s">
        <v>63</v>
      </c>
      <c r="Q1155" s="19">
        <v>43410</v>
      </c>
      <c r="R1155" s="20">
        <v>43581</v>
      </c>
      <c r="S1155" s="26">
        <v>44147</v>
      </c>
      <c r="T1155" s="16">
        <f t="shared" si="121"/>
        <v>566</v>
      </c>
      <c r="U1155" s="16" t="s">
        <v>184</v>
      </c>
      <c r="V1155" s="30">
        <v>0</v>
      </c>
      <c r="W1155" s="18">
        <v>0</v>
      </c>
      <c r="X1155" s="18"/>
      <c r="Y1155" s="18"/>
      <c r="Z1155" s="18">
        <v>1</v>
      </c>
      <c r="AA1155" s="82" t="s">
        <v>67</v>
      </c>
      <c r="AB1155" s="4" t="s">
        <v>45</v>
      </c>
    </row>
    <row r="1156" spans="1:28" ht="16">
      <c r="A1156" s="9">
        <v>2</v>
      </c>
      <c r="B1156" s="9">
        <v>1</v>
      </c>
      <c r="C1156" s="9">
        <v>6</v>
      </c>
      <c r="D1156" s="9" t="str">
        <f t="shared" si="122"/>
        <v>Dynan_F5_433_213_19A</v>
      </c>
      <c r="E1156" s="9" t="str">
        <f t="shared" si="120"/>
        <v>Dynan_F5_433_213_19A_Lung_Block</v>
      </c>
      <c r="F1156" s="9">
        <f t="shared" si="123"/>
        <v>16</v>
      </c>
      <c r="G1156" s="227">
        <v>1</v>
      </c>
      <c r="H1156" s="54" t="s">
        <v>39</v>
      </c>
      <c r="I1156" s="47" t="s">
        <v>307</v>
      </c>
      <c r="J1156" s="17">
        <v>433</v>
      </c>
      <c r="K1156" s="18" t="s">
        <v>33</v>
      </c>
      <c r="L1156" s="17">
        <v>213</v>
      </c>
      <c r="M1156" s="17" t="s">
        <v>248</v>
      </c>
      <c r="N1156" s="81">
        <v>1.5</v>
      </c>
      <c r="O1156" s="17" t="s">
        <v>35</v>
      </c>
      <c r="P1156" s="17" t="s">
        <v>63</v>
      </c>
      <c r="Q1156" s="19">
        <v>43410</v>
      </c>
      <c r="R1156" s="20">
        <v>43581</v>
      </c>
      <c r="S1156" s="26">
        <v>44144</v>
      </c>
      <c r="T1156" s="16">
        <f t="shared" si="121"/>
        <v>563</v>
      </c>
      <c r="U1156" s="16" t="s">
        <v>184</v>
      </c>
      <c r="V1156" s="16">
        <v>0</v>
      </c>
      <c r="W1156" s="18">
        <v>0</v>
      </c>
      <c r="X1156" s="18"/>
      <c r="Y1156" s="18"/>
      <c r="Z1156" s="18"/>
      <c r="AA1156" s="82"/>
      <c r="AB1156" s="4" t="s">
        <v>45</v>
      </c>
    </row>
    <row r="1157" spans="1:28" ht="16">
      <c r="A1157" s="9">
        <v>2</v>
      </c>
      <c r="B1157" s="9">
        <v>1</v>
      </c>
      <c r="C1157" s="9">
        <v>6</v>
      </c>
      <c r="D1157" s="9" t="str">
        <f t="shared" si="122"/>
        <v>Dynan_F5_434_213_19A</v>
      </c>
      <c r="E1157" s="9" t="str">
        <f t="shared" si="120"/>
        <v>Dynan_F5_434_213_19A_Lung_Block</v>
      </c>
      <c r="F1157" s="9">
        <f t="shared" si="123"/>
        <v>17</v>
      </c>
      <c r="G1157" s="227">
        <v>1</v>
      </c>
      <c r="H1157" s="54" t="s">
        <v>39</v>
      </c>
      <c r="I1157" s="47" t="s">
        <v>307</v>
      </c>
      <c r="J1157" s="17">
        <v>434</v>
      </c>
      <c r="K1157" s="18" t="s">
        <v>33</v>
      </c>
      <c r="L1157" s="17">
        <v>213</v>
      </c>
      <c r="M1157" s="17" t="s">
        <v>248</v>
      </c>
      <c r="N1157" s="81">
        <v>1.5</v>
      </c>
      <c r="O1157" s="17" t="s">
        <v>35</v>
      </c>
      <c r="P1157" s="17" t="s">
        <v>63</v>
      </c>
      <c r="Q1157" s="19">
        <v>43410</v>
      </c>
      <c r="R1157" s="20">
        <v>43581</v>
      </c>
      <c r="S1157" s="26">
        <v>44144</v>
      </c>
      <c r="T1157" s="16">
        <f t="shared" si="121"/>
        <v>563</v>
      </c>
      <c r="U1157" s="16" t="s">
        <v>184</v>
      </c>
      <c r="V1157" s="30">
        <v>0</v>
      </c>
      <c r="W1157" s="18">
        <v>0</v>
      </c>
      <c r="X1157" s="18"/>
      <c r="Y1157" s="18"/>
      <c r="Z1157" s="18"/>
      <c r="AA1157" s="82"/>
      <c r="AB1157" s="4" t="s">
        <v>45</v>
      </c>
    </row>
    <row r="1158" spans="1:28" ht="16">
      <c r="A1158" s="9">
        <v>2</v>
      </c>
      <c r="B1158" s="9">
        <v>1</v>
      </c>
      <c r="C1158" s="9">
        <v>6</v>
      </c>
      <c r="D1158" s="9" t="str">
        <f t="shared" si="122"/>
        <v>Dynan_F5_435_213_19A</v>
      </c>
      <c r="E1158" s="9" t="str">
        <f t="shared" si="120"/>
        <v>Dynan_F5_435_213_19A_Lung_Block</v>
      </c>
      <c r="F1158" s="9">
        <f t="shared" si="123"/>
        <v>18</v>
      </c>
      <c r="G1158" s="227">
        <v>1</v>
      </c>
      <c r="H1158" s="54" t="s">
        <v>39</v>
      </c>
      <c r="I1158" s="47" t="s">
        <v>307</v>
      </c>
      <c r="J1158" s="17">
        <v>435</v>
      </c>
      <c r="K1158" s="18" t="s">
        <v>33</v>
      </c>
      <c r="L1158" s="17">
        <v>213</v>
      </c>
      <c r="M1158" s="17" t="s">
        <v>248</v>
      </c>
      <c r="N1158" s="81">
        <v>1.5</v>
      </c>
      <c r="O1158" s="17" t="s">
        <v>35</v>
      </c>
      <c r="P1158" s="17" t="s">
        <v>63</v>
      </c>
      <c r="Q1158" s="19">
        <v>43410</v>
      </c>
      <c r="R1158" s="20">
        <v>43581</v>
      </c>
      <c r="S1158" s="26">
        <v>44144</v>
      </c>
      <c r="T1158" s="16">
        <f t="shared" si="121"/>
        <v>563</v>
      </c>
      <c r="U1158" s="16" t="s">
        <v>184</v>
      </c>
      <c r="V1158" s="16">
        <v>0</v>
      </c>
      <c r="W1158" s="18">
        <v>0</v>
      </c>
      <c r="X1158" s="18"/>
      <c r="Y1158" s="18"/>
      <c r="Z1158" s="18"/>
      <c r="AA1158" s="82"/>
      <c r="AB1158" s="4" t="s">
        <v>45</v>
      </c>
    </row>
    <row r="1159" spans="1:28" ht="16">
      <c r="A1159" s="9">
        <v>2</v>
      </c>
      <c r="B1159" s="9">
        <v>1</v>
      </c>
      <c r="C1159" s="9">
        <v>6</v>
      </c>
      <c r="D1159" s="9" t="str">
        <f t="shared" si="122"/>
        <v>Dynan_F5_436_213_19A</v>
      </c>
      <c r="E1159" s="9" t="str">
        <f t="shared" si="120"/>
        <v>Dynan_F5_436_213_19A_Lung_Block</v>
      </c>
      <c r="F1159" s="9">
        <f t="shared" si="123"/>
        <v>19</v>
      </c>
      <c r="G1159" s="227">
        <v>1</v>
      </c>
      <c r="H1159" s="54" t="s">
        <v>39</v>
      </c>
      <c r="I1159" s="47" t="s">
        <v>307</v>
      </c>
      <c r="J1159" s="17">
        <v>436</v>
      </c>
      <c r="K1159" s="18" t="s">
        <v>33</v>
      </c>
      <c r="L1159" s="17">
        <v>213</v>
      </c>
      <c r="M1159" s="17" t="s">
        <v>248</v>
      </c>
      <c r="N1159" s="81">
        <v>1.5</v>
      </c>
      <c r="O1159" s="17" t="s">
        <v>35</v>
      </c>
      <c r="P1159" s="17" t="s">
        <v>63</v>
      </c>
      <c r="Q1159" s="19">
        <v>43410</v>
      </c>
      <c r="R1159" s="20">
        <v>43581</v>
      </c>
      <c r="S1159" s="26">
        <v>44144</v>
      </c>
      <c r="T1159" s="16">
        <f t="shared" si="121"/>
        <v>563</v>
      </c>
      <c r="U1159" s="16" t="s">
        <v>184</v>
      </c>
      <c r="V1159" s="30">
        <v>0</v>
      </c>
      <c r="W1159" s="18">
        <v>0</v>
      </c>
      <c r="X1159" s="18"/>
      <c r="Y1159" s="18"/>
      <c r="Z1159" s="18"/>
      <c r="AA1159" s="82"/>
      <c r="AB1159" s="4" t="s">
        <v>45</v>
      </c>
    </row>
    <row r="1160" spans="1:28" ht="16">
      <c r="A1160" s="9">
        <v>2</v>
      </c>
      <c r="B1160" s="9">
        <v>1</v>
      </c>
      <c r="C1160" s="9">
        <v>6</v>
      </c>
      <c r="D1160" s="9" t="str">
        <f t="shared" si="122"/>
        <v>Dynan_F5_437_214_19A</v>
      </c>
      <c r="E1160" s="9" t="str">
        <f t="shared" si="120"/>
        <v>Dynan_F5_437_214_19A_Lung_Block</v>
      </c>
      <c r="F1160" s="9">
        <f t="shared" si="123"/>
        <v>20</v>
      </c>
      <c r="G1160" s="227">
        <v>1</v>
      </c>
      <c r="H1160" s="54" t="s">
        <v>39</v>
      </c>
      <c r="I1160" s="47" t="s">
        <v>307</v>
      </c>
      <c r="J1160" s="17">
        <v>437</v>
      </c>
      <c r="K1160" s="18" t="s">
        <v>33</v>
      </c>
      <c r="L1160" s="17">
        <v>214</v>
      </c>
      <c r="M1160" s="17" t="s">
        <v>248</v>
      </c>
      <c r="N1160" s="81">
        <v>1.5</v>
      </c>
      <c r="O1160" s="17" t="s">
        <v>35</v>
      </c>
      <c r="P1160" s="17" t="s">
        <v>63</v>
      </c>
      <c r="Q1160" s="19">
        <v>43410</v>
      </c>
      <c r="R1160" s="20">
        <v>43581</v>
      </c>
      <c r="S1160" s="26">
        <v>44146</v>
      </c>
      <c r="T1160" s="16">
        <f t="shared" si="121"/>
        <v>565</v>
      </c>
      <c r="U1160" s="16" t="s">
        <v>184</v>
      </c>
      <c r="V1160" s="16">
        <v>0</v>
      </c>
      <c r="W1160" s="18">
        <v>0</v>
      </c>
      <c r="X1160" s="18"/>
      <c r="Y1160" s="18"/>
      <c r="Z1160" s="18">
        <v>1</v>
      </c>
      <c r="AA1160" s="82" t="s">
        <v>274</v>
      </c>
      <c r="AB1160" s="4" t="s">
        <v>45</v>
      </c>
    </row>
    <row r="1161" spans="1:28" ht="16">
      <c r="A1161" s="9">
        <v>2</v>
      </c>
      <c r="B1161" s="9">
        <v>1</v>
      </c>
      <c r="C1161" s="9">
        <v>6</v>
      </c>
      <c r="D1161" s="9" t="str">
        <f t="shared" si="122"/>
        <v>Dynan_F5_438_214_19A</v>
      </c>
      <c r="E1161" s="9" t="str">
        <f t="shared" ref="E1161:E1192" si="124">D1161&amp;"_Lung_Block"</f>
        <v>Dynan_F5_438_214_19A_Lung_Block</v>
      </c>
      <c r="F1161" s="9">
        <f t="shared" si="123"/>
        <v>21</v>
      </c>
      <c r="G1161" s="227">
        <v>1</v>
      </c>
      <c r="H1161" s="54" t="s">
        <v>39</v>
      </c>
      <c r="I1161" s="47" t="s">
        <v>307</v>
      </c>
      <c r="J1161" s="17">
        <v>438</v>
      </c>
      <c r="K1161" s="18" t="s">
        <v>33</v>
      </c>
      <c r="L1161" s="17">
        <v>214</v>
      </c>
      <c r="M1161" s="17" t="s">
        <v>248</v>
      </c>
      <c r="N1161" s="81">
        <v>1.5</v>
      </c>
      <c r="O1161" s="17" t="s">
        <v>35</v>
      </c>
      <c r="P1161" s="17" t="s">
        <v>63</v>
      </c>
      <c r="Q1161" s="19">
        <v>43410</v>
      </c>
      <c r="R1161" s="20">
        <v>43581</v>
      </c>
      <c r="S1161" s="26">
        <v>44146</v>
      </c>
      <c r="T1161" s="16">
        <f t="shared" ref="T1161:T1192" si="125">S1161-R1161</f>
        <v>565</v>
      </c>
      <c r="U1161" s="16" t="s">
        <v>184</v>
      </c>
      <c r="V1161" s="30">
        <v>0</v>
      </c>
      <c r="W1161" s="18">
        <v>0</v>
      </c>
      <c r="X1161" s="18"/>
      <c r="Y1161" s="18"/>
      <c r="Z1161" s="18">
        <v>1</v>
      </c>
      <c r="AA1161" s="82" t="s">
        <v>67</v>
      </c>
      <c r="AB1161" s="4" t="s">
        <v>45</v>
      </c>
    </row>
    <row r="1162" spans="1:28" ht="16">
      <c r="A1162" s="9">
        <v>2</v>
      </c>
      <c r="B1162" s="9">
        <v>1</v>
      </c>
      <c r="C1162" s="9">
        <v>6</v>
      </c>
      <c r="D1162" s="9" t="str">
        <f t="shared" si="122"/>
        <v>Dynan_F5_440_214_19A</v>
      </c>
      <c r="E1162" s="9" t="str">
        <f t="shared" si="124"/>
        <v>Dynan_F5_440_214_19A_Lung_Block</v>
      </c>
      <c r="F1162" s="9">
        <f t="shared" si="123"/>
        <v>22</v>
      </c>
      <c r="G1162" s="227">
        <v>1</v>
      </c>
      <c r="H1162" s="54" t="s">
        <v>39</v>
      </c>
      <c r="I1162" s="47" t="s">
        <v>307</v>
      </c>
      <c r="J1162" s="17">
        <v>440</v>
      </c>
      <c r="K1162" s="18" t="s">
        <v>33</v>
      </c>
      <c r="L1162" s="17">
        <v>214</v>
      </c>
      <c r="M1162" s="17" t="s">
        <v>248</v>
      </c>
      <c r="N1162" s="81">
        <v>1.5</v>
      </c>
      <c r="O1162" s="17" t="s">
        <v>35</v>
      </c>
      <c r="P1162" s="17" t="s">
        <v>63</v>
      </c>
      <c r="Q1162" s="19">
        <v>43410</v>
      </c>
      <c r="R1162" s="20">
        <v>43581</v>
      </c>
      <c r="S1162" s="26">
        <v>44146</v>
      </c>
      <c r="T1162" s="16">
        <f t="shared" si="125"/>
        <v>565</v>
      </c>
      <c r="U1162" s="16" t="s">
        <v>184</v>
      </c>
      <c r="V1162" s="16">
        <v>0</v>
      </c>
      <c r="W1162" s="18">
        <v>0</v>
      </c>
      <c r="X1162" s="18"/>
      <c r="Y1162" s="18"/>
      <c r="Z1162" s="18"/>
      <c r="AA1162" s="82"/>
      <c r="AB1162" s="4" t="s">
        <v>45</v>
      </c>
    </row>
    <row r="1163" spans="1:28" ht="16">
      <c r="A1163" s="9">
        <v>2</v>
      </c>
      <c r="B1163" s="9">
        <v>1</v>
      </c>
      <c r="C1163" s="9">
        <v>6</v>
      </c>
      <c r="D1163" s="9" t="str">
        <f t="shared" si="122"/>
        <v>Dynan_F5_441_214_19A</v>
      </c>
      <c r="E1163" s="9" t="str">
        <f t="shared" si="124"/>
        <v>Dynan_F5_441_214_19A_Lung_Block</v>
      </c>
      <c r="F1163" s="9">
        <f t="shared" si="123"/>
        <v>23</v>
      </c>
      <c r="G1163" s="227">
        <v>1</v>
      </c>
      <c r="H1163" s="54" t="s">
        <v>39</v>
      </c>
      <c r="I1163" s="47" t="s">
        <v>307</v>
      </c>
      <c r="J1163" s="17">
        <v>441</v>
      </c>
      <c r="K1163" s="18" t="s">
        <v>33</v>
      </c>
      <c r="L1163" s="17">
        <v>214</v>
      </c>
      <c r="M1163" s="17" t="s">
        <v>248</v>
      </c>
      <c r="N1163" s="81">
        <v>1.5</v>
      </c>
      <c r="O1163" s="17" t="s">
        <v>35</v>
      </c>
      <c r="P1163" s="17" t="s">
        <v>63</v>
      </c>
      <c r="Q1163" s="19">
        <v>43410</v>
      </c>
      <c r="R1163" s="20">
        <v>43581</v>
      </c>
      <c r="S1163" s="26">
        <v>44146</v>
      </c>
      <c r="T1163" s="16">
        <f t="shared" si="125"/>
        <v>565</v>
      </c>
      <c r="U1163" s="16" t="s">
        <v>184</v>
      </c>
      <c r="V1163" s="30">
        <v>0</v>
      </c>
      <c r="W1163" s="18">
        <v>1</v>
      </c>
      <c r="X1163" s="18">
        <v>1</v>
      </c>
      <c r="Y1163" s="18"/>
      <c r="Z1163" s="18"/>
      <c r="AA1163" s="82"/>
      <c r="AB1163" s="4"/>
    </row>
    <row r="1164" spans="1:28" ht="16">
      <c r="A1164" s="9">
        <v>2</v>
      </c>
      <c r="B1164" s="9">
        <v>1</v>
      </c>
      <c r="C1164" s="9">
        <v>6</v>
      </c>
      <c r="D1164" s="9" t="str">
        <f t="shared" si="122"/>
        <v>Dynan_F5_442_214_19A</v>
      </c>
      <c r="E1164" s="9" t="str">
        <f t="shared" si="124"/>
        <v>Dynan_F5_442_214_19A_Lung_Block</v>
      </c>
      <c r="F1164" s="9">
        <f t="shared" si="123"/>
        <v>24</v>
      </c>
      <c r="G1164" s="227">
        <v>1</v>
      </c>
      <c r="H1164" s="54" t="s">
        <v>39</v>
      </c>
      <c r="I1164" s="47" t="s">
        <v>307</v>
      </c>
      <c r="J1164" s="17">
        <v>442</v>
      </c>
      <c r="K1164" s="18" t="s">
        <v>33</v>
      </c>
      <c r="L1164" s="17">
        <v>214</v>
      </c>
      <c r="M1164" s="17" t="s">
        <v>248</v>
      </c>
      <c r="N1164" s="81">
        <v>1.5</v>
      </c>
      <c r="O1164" s="17" t="s">
        <v>35</v>
      </c>
      <c r="P1164" s="17" t="s">
        <v>63</v>
      </c>
      <c r="Q1164" s="19">
        <v>43410</v>
      </c>
      <c r="R1164" s="20">
        <v>43581</v>
      </c>
      <c r="S1164" s="26">
        <v>44146</v>
      </c>
      <c r="T1164" s="16">
        <f t="shared" si="125"/>
        <v>565</v>
      </c>
      <c r="U1164" s="16" t="s">
        <v>184</v>
      </c>
      <c r="V1164" s="16">
        <v>0</v>
      </c>
      <c r="W1164" s="18">
        <v>0</v>
      </c>
      <c r="X1164" s="18"/>
      <c r="Y1164" s="18"/>
      <c r="Z1164" s="18"/>
      <c r="AA1164" s="82"/>
      <c r="AB1164" s="4" t="s">
        <v>45</v>
      </c>
    </row>
    <row r="1165" spans="1:28" ht="16">
      <c r="A1165" s="9">
        <v>2</v>
      </c>
      <c r="B1165" s="9">
        <v>1</v>
      </c>
      <c r="C1165" s="9">
        <v>6</v>
      </c>
      <c r="D1165" s="9" t="str">
        <f t="shared" si="122"/>
        <v>Dynan_F5_448_216_19A</v>
      </c>
      <c r="E1165" s="9" t="str">
        <f t="shared" si="124"/>
        <v>Dynan_F5_448_216_19A_Lung_Block</v>
      </c>
      <c r="F1165" s="9">
        <f t="shared" si="123"/>
        <v>25</v>
      </c>
      <c r="G1165" s="227">
        <v>1</v>
      </c>
      <c r="H1165" s="54" t="s">
        <v>39</v>
      </c>
      <c r="I1165" s="47" t="s">
        <v>307</v>
      </c>
      <c r="J1165" s="17">
        <v>448</v>
      </c>
      <c r="K1165" s="18" t="s">
        <v>33</v>
      </c>
      <c r="L1165" s="17">
        <v>216</v>
      </c>
      <c r="M1165" s="17" t="s">
        <v>248</v>
      </c>
      <c r="N1165" s="81">
        <v>1.5</v>
      </c>
      <c r="O1165" s="17" t="s">
        <v>35</v>
      </c>
      <c r="P1165" s="17" t="s">
        <v>63</v>
      </c>
      <c r="Q1165" s="19">
        <v>43410</v>
      </c>
      <c r="R1165" s="20">
        <v>43581</v>
      </c>
      <c r="S1165" s="26">
        <v>44140</v>
      </c>
      <c r="T1165" s="16">
        <f t="shared" si="125"/>
        <v>559</v>
      </c>
      <c r="U1165" s="16" t="s">
        <v>310</v>
      </c>
      <c r="V1165" s="30">
        <v>0</v>
      </c>
      <c r="W1165" s="56">
        <v>0</v>
      </c>
      <c r="X1165" s="56"/>
      <c r="Y1165" s="56"/>
      <c r="Z1165" s="56"/>
      <c r="AA1165" s="27"/>
      <c r="AB1165" s="4" t="s">
        <v>45</v>
      </c>
    </row>
    <row r="1166" spans="1:28" ht="16">
      <c r="A1166" s="9">
        <v>2</v>
      </c>
      <c r="B1166" s="9">
        <v>1</v>
      </c>
      <c r="C1166" s="9">
        <v>6</v>
      </c>
      <c r="D1166" s="9" t="str">
        <f t="shared" si="122"/>
        <v>Dynan_F5_449_216_19A</v>
      </c>
      <c r="E1166" s="9" t="str">
        <f t="shared" si="124"/>
        <v>Dynan_F5_449_216_19A_Lung_Block</v>
      </c>
      <c r="F1166" s="9">
        <f t="shared" si="123"/>
        <v>26</v>
      </c>
      <c r="G1166" s="227">
        <v>1</v>
      </c>
      <c r="H1166" s="54" t="s">
        <v>39</v>
      </c>
      <c r="I1166" s="47" t="s">
        <v>307</v>
      </c>
      <c r="J1166" s="17">
        <v>449</v>
      </c>
      <c r="K1166" s="18" t="s">
        <v>33</v>
      </c>
      <c r="L1166" s="17">
        <v>216</v>
      </c>
      <c r="M1166" s="17" t="s">
        <v>248</v>
      </c>
      <c r="N1166" s="81">
        <v>1.5</v>
      </c>
      <c r="O1166" s="17" t="s">
        <v>35</v>
      </c>
      <c r="P1166" s="17" t="s">
        <v>63</v>
      </c>
      <c r="Q1166" s="19">
        <v>43410</v>
      </c>
      <c r="R1166" s="20">
        <v>43581</v>
      </c>
      <c r="S1166" s="26">
        <v>44140</v>
      </c>
      <c r="T1166" s="16">
        <f t="shared" si="125"/>
        <v>559</v>
      </c>
      <c r="U1166" s="16" t="s">
        <v>310</v>
      </c>
      <c r="V1166" s="16">
        <v>0</v>
      </c>
      <c r="W1166" s="56">
        <v>0</v>
      </c>
      <c r="X1166" s="56"/>
      <c r="Y1166" s="56"/>
      <c r="Z1166" s="56">
        <v>1</v>
      </c>
      <c r="AA1166" s="27" t="s">
        <v>82</v>
      </c>
      <c r="AB1166" s="4" t="s">
        <v>45</v>
      </c>
    </row>
    <row r="1167" spans="1:28" ht="16">
      <c r="A1167" s="9">
        <v>2</v>
      </c>
      <c r="B1167" s="9">
        <v>1</v>
      </c>
      <c r="C1167" s="9">
        <v>6</v>
      </c>
      <c r="D1167" s="9" t="str">
        <f t="shared" si="122"/>
        <v>Dynan_F5_451_218_19A</v>
      </c>
      <c r="E1167" s="9" t="str">
        <f t="shared" si="124"/>
        <v>Dynan_F5_451_218_19A_Lung_Block</v>
      </c>
      <c r="F1167" s="9">
        <f t="shared" si="123"/>
        <v>27</v>
      </c>
      <c r="G1167" s="227">
        <v>1</v>
      </c>
      <c r="H1167" s="54" t="s">
        <v>39</v>
      </c>
      <c r="I1167" s="47" t="s">
        <v>307</v>
      </c>
      <c r="J1167" s="17">
        <v>451</v>
      </c>
      <c r="K1167" s="18" t="s">
        <v>33</v>
      </c>
      <c r="L1167" s="17">
        <v>218</v>
      </c>
      <c r="M1167" s="17" t="s">
        <v>248</v>
      </c>
      <c r="N1167" s="81">
        <v>1.5</v>
      </c>
      <c r="O1167" s="17" t="s">
        <v>35</v>
      </c>
      <c r="P1167" s="17" t="s">
        <v>63</v>
      </c>
      <c r="Q1167" s="19">
        <v>43410</v>
      </c>
      <c r="R1167" s="20">
        <v>43581</v>
      </c>
      <c r="S1167" s="26">
        <v>44139</v>
      </c>
      <c r="T1167" s="16">
        <f t="shared" si="125"/>
        <v>558</v>
      </c>
      <c r="U1167" s="16" t="s">
        <v>310</v>
      </c>
      <c r="V1167" s="30">
        <v>0</v>
      </c>
      <c r="W1167" s="18">
        <v>0</v>
      </c>
      <c r="X1167" s="18"/>
      <c r="Y1167" s="18"/>
      <c r="Z1167" s="18"/>
      <c r="AA1167" s="82" t="s">
        <v>165</v>
      </c>
      <c r="AB1167" s="4" t="s">
        <v>45</v>
      </c>
    </row>
    <row r="1168" spans="1:28" ht="16">
      <c r="A1168" s="9">
        <v>2</v>
      </c>
      <c r="B1168" s="9">
        <v>1</v>
      </c>
      <c r="C1168" s="9">
        <v>6</v>
      </c>
      <c r="D1168" s="9" t="str">
        <f t="shared" si="122"/>
        <v>Dynan_F5_455_222_19A</v>
      </c>
      <c r="E1168" s="9" t="str">
        <f t="shared" si="124"/>
        <v>Dynan_F5_455_222_19A_Lung_Block</v>
      </c>
      <c r="F1168" s="9">
        <f t="shared" si="123"/>
        <v>28</v>
      </c>
      <c r="G1168" s="227">
        <v>1</v>
      </c>
      <c r="H1168" s="54" t="s">
        <v>39</v>
      </c>
      <c r="I1168" s="47" t="s">
        <v>307</v>
      </c>
      <c r="J1168" s="17">
        <v>455</v>
      </c>
      <c r="K1168" s="18" t="s">
        <v>33</v>
      </c>
      <c r="L1168" s="17">
        <v>222</v>
      </c>
      <c r="M1168" s="17" t="s">
        <v>248</v>
      </c>
      <c r="N1168" s="81">
        <v>1.5</v>
      </c>
      <c r="O1168" s="17" t="s">
        <v>35</v>
      </c>
      <c r="P1168" s="17" t="s">
        <v>63</v>
      </c>
      <c r="Q1168" s="19">
        <v>43410</v>
      </c>
      <c r="R1168" s="20">
        <v>43581</v>
      </c>
      <c r="S1168" s="26">
        <v>44146</v>
      </c>
      <c r="T1168" s="16">
        <f t="shared" si="125"/>
        <v>565</v>
      </c>
      <c r="U1168" s="16" t="s">
        <v>310</v>
      </c>
      <c r="V1168" s="16">
        <v>0</v>
      </c>
      <c r="W1168" s="56">
        <v>0</v>
      </c>
      <c r="X1168" s="56"/>
      <c r="Y1168" s="56"/>
      <c r="Z1168" s="56"/>
      <c r="AA1168" s="27"/>
      <c r="AB1168" s="4" t="s">
        <v>45</v>
      </c>
    </row>
    <row r="1169" spans="1:28" ht="16">
      <c r="A1169" s="9">
        <v>2</v>
      </c>
      <c r="B1169" s="9">
        <v>1</v>
      </c>
      <c r="C1169" s="9">
        <v>6</v>
      </c>
      <c r="D1169" s="9" t="str">
        <f t="shared" si="122"/>
        <v>Dynan_F5_456_222_19A</v>
      </c>
      <c r="E1169" s="9" t="str">
        <f t="shared" si="124"/>
        <v>Dynan_F5_456_222_19A_Lung_Block</v>
      </c>
      <c r="F1169" s="9">
        <f t="shared" si="123"/>
        <v>29</v>
      </c>
      <c r="G1169" s="227">
        <v>1</v>
      </c>
      <c r="H1169" s="54" t="s">
        <v>39</v>
      </c>
      <c r="I1169" s="47" t="s">
        <v>307</v>
      </c>
      <c r="J1169" s="17">
        <v>456</v>
      </c>
      <c r="K1169" s="18" t="s">
        <v>33</v>
      </c>
      <c r="L1169" s="17">
        <v>222</v>
      </c>
      <c r="M1169" s="17" t="s">
        <v>248</v>
      </c>
      <c r="N1169" s="81">
        <v>1.5</v>
      </c>
      <c r="O1169" s="17" t="s">
        <v>35</v>
      </c>
      <c r="P1169" s="17" t="s">
        <v>63</v>
      </c>
      <c r="Q1169" s="19">
        <v>43410</v>
      </c>
      <c r="R1169" s="20">
        <v>43581</v>
      </c>
      <c r="S1169" s="26">
        <v>44146</v>
      </c>
      <c r="T1169" s="16">
        <f t="shared" si="125"/>
        <v>565</v>
      </c>
      <c r="U1169" s="16" t="s">
        <v>310</v>
      </c>
      <c r="V1169" s="30">
        <v>0</v>
      </c>
      <c r="W1169" s="56">
        <v>0</v>
      </c>
      <c r="X1169" s="56"/>
      <c r="Y1169" s="56"/>
      <c r="Z1169" s="56"/>
      <c r="AA1169" s="27"/>
      <c r="AB1169" s="4" t="s">
        <v>45</v>
      </c>
    </row>
    <row r="1170" spans="1:28" ht="16">
      <c r="A1170" s="9">
        <v>2</v>
      </c>
      <c r="B1170" s="9">
        <v>1</v>
      </c>
      <c r="C1170" s="9">
        <v>6</v>
      </c>
      <c r="D1170" s="9" t="str">
        <f t="shared" ref="D1170:D1201" si="126">"Dynan_"&amp;I1170&amp;"_"&amp;J1170&amp;"_"&amp;L1170&amp;"_"&amp;K1170</f>
        <v>Dynan_F5_457_222_19A</v>
      </c>
      <c r="E1170" s="9" t="str">
        <f t="shared" si="124"/>
        <v>Dynan_F5_457_222_19A_Lung_Block</v>
      </c>
      <c r="F1170" s="9">
        <f t="shared" si="123"/>
        <v>30</v>
      </c>
      <c r="G1170" s="227">
        <v>1</v>
      </c>
      <c r="H1170" s="54" t="s">
        <v>39</v>
      </c>
      <c r="I1170" s="47" t="s">
        <v>307</v>
      </c>
      <c r="J1170" s="17">
        <v>457</v>
      </c>
      <c r="K1170" s="18" t="s">
        <v>33</v>
      </c>
      <c r="L1170" s="17">
        <v>222</v>
      </c>
      <c r="M1170" s="17" t="s">
        <v>248</v>
      </c>
      <c r="N1170" s="81">
        <v>1.5</v>
      </c>
      <c r="O1170" s="17" t="s">
        <v>35</v>
      </c>
      <c r="P1170" s="17" t="s">
        <v>63</v>
      </c>
      <c r="Q1170" s="19">
        <v>43410</v>
      </c>
      <c r="R1170" s="20">
        <v>43581</v>
      </c>
      <c r="S1170" s="26">
        <v>44146</v>
      </c>
      <c r="T1170" s="16">
        <f t="shared" si="125"/>
        <v>565</v>
      </c>
      <c r="U1170" s="16" t="s">
        <v>310</v>
      </c>
      <c r="V1170" s="16">
        <v>0</v>
      </c>
      <c r="W1170" s="56">
        <v>1</v>
      </c>
      <c r="X1170" s="56">
        <v>2</v>
      </c>
      <c r="Y1170" s="56"/>
      <c r="Z1170" s="56">
        <v>1</v>
      </c>
      <c r="AA1170" s="27" t="s">
        <v>319</v>
      </c>
      <c r="AB1170" s="4" t="s">
        <v>45</v>
      </c>
    </row>
    <row r="1171" spans="1:28" ht="16">
      <c r="A1171" s="9">
        <v>2</v>
      </c>
      <c r="B1171" s="9">
        <v>1</v>
      </c>
      <c r="C1171" s="9">
        <v>6</v>
      </c>
      <c r="D1171" s="9" t="str">
        <f t="shared" si="126"/>
        <v>Dynan_F5_458_222_19A</v>
      </c>
      <c r="E1171" s="9" t="str">
        <f t="shared" si="124"/>
        <v>Dynan_F5_458_222_19A_Lung_Block</v>
      </c>
      <c r="F1171" s="9">
        <f t="shared" si="123"/>
        <v>31</v>
      </c>
      <c r="G1171" s="227">
        <v>1</v>
      </c>
      <c r="H1171" s="54" t="s">
        <v>39</v>
      </c>
      <c r="I1171" s="47" t="s">
        <v>307</v>
      </c>
      <c r="J1171" s="17">
        <v>458</v>
      </c>
      <c r="K1171" s="18" t="s">
        <v>33</v>
      </c>
      <c r="L1171" s="17">
        <v>222</v>
      </c>
      <c r="M1171" s="17" t="s">
        <v>248</v>
      </c>
      <c r="N1171" s="81">
        <v>1.5</v>
      </c>
      <c r="O1171" s="17" t="s">
        <v>35</v>
      </c>
      <c r="P1171" s="17" t="s">
        <v>63</v>
      </c>
      <c r="Q1171" s="19">
        <v>43410</v>
      </c>
      <c r="R1171" s="20">
        <v>43581</v>
      </c>
      <c r="S1171" s="26">
        <v>44146</v>
      </c>
      <c r="T1171" s="16">
        <f t="shared" si="125"/>
        <v>565</v>
      </c>
      <c r="U1171" s="16" t="s">
        <v>310</v>
      </c>
      <c r="V1171" s="30">
        <v>0</v>
      </c>
      <c r="W1171" s="56">
        <v>0</v>
      </c>
      <c r="X1171" s="56"/>
      <c r="Y1171" s="56"/>
      <c r="Z1171" s="56"/>
      <c r="AA1171" s="27" t="s">
        <v>320</v>
      </c>
      <c r="AB1171" s="4" t="s">
        <v>45</v>
      </c>
    </row>
    <row r="1172" spans="1:28" s="366" customFormat="1" ht="16">
      <c r="A1172" s="303">
        <v>2</v>
      </c>
      <c r="B1172" s="303">
        <v>1</v>
      </c>
      <c r="C1172" s="303">
        <v>7</v>
      </c>
      <c r="D1172" s="9" t="str">
        <f t="shared" si="126"/>
        <v>Dynan_F5_459_221_19A</v>
      </c>
      <c r="E1172" s="9" t="str">
        <f t="shared" si="124"/>
        <v>Dynan_F5_459_221_19A_Lung_Block</v>
      </c>
      <c r="F1172" s="500">
        <f>1</f>
        <v>1</v>
      </c>
      <c r="G1172" s="361">
        <v>1</v>
      </c>
      <c r="H1172" s="333" t="s">
        <v>39</v>
      </c>
      <c r="I1172" s="332" t="s">
        <v>307</v>
      </c>
      <c r="J1172" s="363">
        <v>459</v>
      </c>
      <c r="K1172" s="303" t="s">
        <v>33</v>
      </c>
      <c r="L1172" s="363">
        <v>221</v>
      </c>
      <c r="M1172" s="363" t="s">
        <v>248</v>
      </c>
      <c r="N1172" s="368">
        <v>1.5</v>
      </c>
      <c r="O1172" s="363" t="s">
        <v>35</v>
      </c>
      <c r="P1172" s="363" t="s">
        <v>63</v>
      </c>
      <c r="Q1172" s="369">
        <v>43410</v>
      </c>
      <c r="R1172" s="370">
        <v>43581</v>
      </c>
      <c r="S1172" s="371">
        <v>44140</v>
      </c>
      <c r="T1172" s="372">
        <f t="shared" si="125"/>
        <v>559</v>
      </c>
      <c r="U1172" s="372" t="s">
        <v>310</v>
      </c>
      <c r="V1172" s="372">
        <v>0</v>
      </c>
      <c r="W1172" s="488">
        <v>0</v>
      </c>
      <c r="X1172" s="488"/>
      <c r="Y1172" s="488"/>
      <c r="Z1172" s="488"/>
      <c r="AA1172" s="502"/>
      <c r="AB1172" s="374" t="s">
        <v>321</v>
      </c>
    </row>
    <row r="1173" spans="1:28" s="366" customFormat="1" ht="16">
      <c r="A1173" s="303">
        <v>2</v>
      </c>
      <c r="B1173" s="303">
        <v>1</v>
      </c>
      <c r="C1173" s="303">
        <v>7</v>
      </c>
      <c r="D1173" s="9" t="str">
        <f t="shared" si="126"/>
        <v>Dynan_F5_459D_221_19A</v>
      </c>
      <c r="E1173" s="9" t="str">
        <f t="shared" si="124"/>
        <v>Dynan_F5_459D_221_19A_Lung_Block</v>
      </c>
      <c r="F1173" s="500">
        <f>F1172+1</f>
        <v>2</v>
      </c>
      <c r="G1173" s="361">
        <v>1</v>
      </c>
      <c r="H1173" s="333" t="s">
        <v>39</v>
      </c>
      <c r="I1173" s="332" t="s">
        <v>307</v>
      </c>
      <c r="J1173" s="363" t="s">
        <v>322</v>
      </c>
      <c r="K1173" s="303" t="s">
        <v>33</v>
      </c>
      <c r="L1173" s="363">
        <v>221</v>
      </c>
      <c r="M1173" s="363" t="s">
        <v>248</v>
      </c>
      <c r="N1173" s="368">
        <v>1.5</v>
      </c>
      <c r="O1173" s="363" t="s">
        <v>35</v>
      </c>
      <c r="P1173" s="363" t="s">
        <v>63</v>
      </c>
      <c r="Q1173" s="369">
        <v>43410</v>
      </c>
      <c r="R1173" s="370">
        <v>43581</v>
      </c>
      <c r="S1173" s="371">
        <v>44140</v>
      </c>
      <c r="T1173" s="372">
        <f t="shared" si="125"/>
        <v>559</v>
      </c>
      <c r="U1173" s="372" t="s">
        <v>310</v>
      </c>
      <c r="V1173" s="372">
        <v>0</v>
      </c>
      <c r="W1173" s="488">
        <v>0</v>
      </c>
      <c r="X1173" s="488"/>
      <c r="Y1173" s="488"/>
      <c r="Z1173" s="488"/>
      <c r="AA1173" s="502"/>
      <c r="AB1173" s="374" t="s">
        <v>321</v>
      </c>
    </row>
    <row r="1174" spans="1:28" ht="16">
      <c r="A1174" s="9">
        <v>2</v>
      </c>
      <c r="B1174" s="9">
        <v>1</v>
      </c>
      <c r="C1174" s="9">
        <v>7</v>
      </c>
      <c r="D1174" s="9" t="str">
        <f t="shared" si="126"/>
        <v>Dynan_F5_460_221_19A</v>
      </c>
      <c r="E1174" s="9" t="str">
        <f t="shared" si="124"/>
        <v>Dynan_F5_460_221_19A_Lung_Block</v>
      </c>
      <c r="F1174" s="282">
        <f t="shared" ref="F1174:F1202" si="127">F1173+1</f>
        <v>3</v>
      </c>
      <c r="G1174" s="227">
        <v>1</v>
      </c>
      <c r="H1174" s="54" t="s">
        <v>39</v>
      </c>
      <c r="I1174" s="47" t="s">
        <v>307</v>
      </c>
      <c r="J1174" s="17">
        <v>460</v>
      </c>
      <c r="K1174" s="18" t="s">
        <v>33</v>
      </c>
      <c r="L1174" s="17">
        <v>221</v>
      </c>
      <c r="M1174" s="17" t="s">
        <v>248</v>
      </c>
      <c r="N1174" s="81">
        <v>1.5</v>
      </c>
      <c r="O1174" s="17" t="s">
        <v>35</v>
      </c>
      <c r="P1174" s="17" t="s">
        <v>63</v>
      </c>
      <c r="Q1174" s="19">
        <v>43410</v>
      </c>
      <c r="R1174" s="20">
        <v>43581</v>
      </c>
      <c r="S1174" s="26">
        <v>44140</v>
      </c>
      <c r="T1174" s="16">
        <f t="shared" si="125"/>
        <v>559</v>
      </c>
      <c r="U1174" s="16" t="s">
        <v>310</v>
      </c>
      <c r="V1174" s="30">
        <v>0</v>
      </c>
      <c r="W1174" s="56">
        <v>1</v>
      </c>
      <c r="X1174" s="56"/>
      <c r="Y1174" s="56">
        <v>1</v>
      </c>
      <c r="Z1174" s="56">
        <v>1</v>
      </c>
      <c r="AA1174" s="27" t="s">
        <v>67</v>
      </c>
      <c r="AB1174" s="4" t="s">
        <v>45</v>
      </c>
    </row>
    <row r="1175" spans="1:28" ht="16">
      <c r="A1175" s="9">
        <v>2</v>
      </c>
      <c r="B1175" s="9">
        <v>1</v>
      </c>
      <c r="C1175" s="9">
        <v>7</v>
      </c>
      <c r="D1175" s="9" t="str">
        <f t="shared" si="126"/>
        <v>Dynan_F5_461_221_19A</v>
      </c>
      <c r="E1175" s="9" t="str">
        <f t="shared" si="124"/>
        <v>Dynan_F5_461_221_19A_Lung_Block</v>
      </c>
      <c r="F1175" s="282">
        <f t="shared" si="127"/>
        <v>4</v>
      </c>
      <c r="G1175" s="227">
        <v>1</v>
      </c>
      <c r="H1175" s="54" t="s">
        <v>39</v>
      </c>
      <c r="I1175" s="47" t="s">
        <v>307</v>
      </c>
      <c r="J1175" s="17">
        <v>461</v>
      </c>
      <c r="K1175" s="18" t="s">
        <v>33</v>
      </c>
      <c r="L1175" s="17">
        <v>221</v>
      </c>
      <c r="M1175" s="17" t="s">
        <v>248</v>
      </c>
      <c r="N1175" s="81">
        <v>1.5</v>
      </c>
      <c r="O1175" s="17" t="s">
        <v>35</v>
      </c>
      <c r="P1175" s="17" t="s">
        <v>63</v>
      </c>
      <c r="Q1175" s="19">
        <v>43410</v>
      </c>
      <c r="R1175" s="20">
        <v>43581</v>
      </c>
      <c r="S1175" s="26">
        <v>44140</v>
      </c>
      <c r="T1175" s="16">
        <f t="shared" si="125"/>
        <v>559</v>
      </c>
      <c r="U1175" s="16" t="s">
        <v>310</v>
      </c>
      <c r="V1175" s="16">
        <v>0</v>
      </c>
      <c r="W1175" s="56">
        <v>1</v>
      </c>
      <c r="X1175" s="56">
        <v>2</v>
      </c>
      <c r="Y1175" s="56"/>
      <c r="Z1175" s="56"/>
      <c r="AA1175" s="27"/>
      <c r="AB1175" s="4" t="s">
        <v>45</v>
      </c>
    </row>
    <row r="1176" spans="1:28" ht="16">
      <c r="A1176" s="9">
        <v>2</v>
      </c>
      <c r="B1176" s="9">
        <v>1</v>
      </c>
      <c r="C1176" s="9">
        <v>7</v>
      </c>
      <c r="D1176" s="9" t="str">
        <f t="shared" si="126"/>
        <v>Dynan_F5_462_221_19A</v>
      </c>
      <c r="E1176" s="9" t="str">
        <f t="shared" si="124"/>
        <v>Dynan_F5_462_221_19A_Lung_Block</v>
      </c>
      <c r="F1176" s="282">
        <f t="shared" si="127"/>
        <v>5</v>
      </c>
      <c r="G1176" s="227">
        <v>1</v>
      </c>
      <c r="H1176" s="54" t="s">
        <v>39</v>
      </c>
      <c r="I1176" s="47" t="s">
        <v>307</v>
      </c>
      <c r="J1176" s="17">
        <v>462</v>
      </c>
      <c r="K1176" s="18" t="s">
        <v>33</v>
      </c>
      <c r="L1176" s="17">
        <v>221</v>
      </c>
      <c r="M1176" s="17" t="s">
        <v>248</v>
      </c>
      <c r="N1176" s="81">
        <v>1.5</v>
      </c>
      <c r="O1176" s="17" t="s">
        <v>35</v>
      </c>
      <c r="P1176" s="17" t="s">
        <v>63</v>
      </c>
      <c r="Q1176" s="19">
        <v>43410</v>
      </c>
      <c r="R1176" s="20">
        <v>43581</v>
      </c>
      <c r="S1176" s="26">
        <v>44140</v>
      </c>
      <c r="T1176" s="16">
        <f t="shared" si="125"/>
        <v>559</v>
      </c>
      <c r="U1176" s="16" t="s">
        <v>310</v>
      </c>
      <c r="V1176" s="30">
        <v>0</v>
      </c>
      <c r="W1176" s="56">
        <v>0</v>
      </c>
      <c r="X1176" s="56"/>
      <c r="Y1176" s="56"/>
      <c r="Z1176" s="56"/>
      <c r="AA1176" s="27"/>
      <c r="AB1176" s="4" t="s">
        <v>45</v>
      </c>
    </row>
    <row r="1177" spans="1:28" ht="16">
      <c r="A1177" s="9">
        <v>2</v>
      </c>
      <c r="B1177" s="9">
        <v>1</v>
      </c>
      <c r="C1177" s="9">
        <v>7</v>
      </c>
      <c r="D1177" s="9" t="str">
        <f t="shared" si="126"/>
        <v>Dynan_F5_466_223_19A</v>
      </c>
      <c r="E1177" s="9" t="str">
        <f t="shared" si="124"/>
        <v>Dynan_F5_466_223_19A_Lung_Block</v>
      </c>
      <c r="F1177" s="282">
        <f t="shared" si="127"/>
        <v>6</v>
      </c>
      <c r="G1177" s="227">
        <v>1</v>
      </c>
      <c r="H1177" s="54" t="s">
        <v>39</v>
      </c>
      <c r="I1177" s="47" t="s">
        <v>307</v>
      </c>
      <c r="J1177" s="17">
        <v>466</v>
      </c>
      <c r="K1177" s="18" t="s">
        <v>33</v>
      </c>
      <c r="L1177" s="17">
        <v>223</v>
      </c>
      <c r="M1177" s="17" t="s">
        <v>248</v>
      </c>
      <c r="N1177" s="81">
        <v>1.5</v>
      </c>
      <c r="O1177" s="17" t="s">
        <v>35</v>
      </c>
      <c r="P1177" s="17" t="s">
        <v>63</v>
      </c>
      <c r="Q1177" s="19">
        <v>43410</v>
      </c>
      <c r="R1177" s="20">
        <v>43581</v>
      </c>
      <c r="S1177" s="26">
        <v>44141</v>
      </c>
      <c r="T1177" s="16">
        <f t="shared" si="125"/>
        <v>560</v>
      </c>
      <c r="U1177" s="16" t="s">
        <v>310</v>
      </c>
      <c r="V1177" s="16">
        <v>0</v>
      </c>
      <c r="W1177" s="56">
        <v>1</v>
      </c>
      <c r="X1177" s="56">
        <v>1</v>
      </c>
      <c r="Y1177" s="56"/>
      <c r="Z1177" s="56"/>
      <c r="AA1177" s="27"/>
      <c r="AB1177" s="4"/>
    </row>
    <row r="1178" spans="1:28" ht="16">
      <c r="A1178" s="9">
        <v>2</v>
      </c>
      <c r="B1178" s="9">
        <v>1</v>
      </c>
      <c r="C1178" s="9">
        <v>7</v>
      </c>
      <c r="D1178" s="9" t="str">
        <f t="shared" si="126"/>
        <v>Dynan_F5_467_223_19A</v>
      </c>
      <c r="E1178" s="9" t="str">
        <f t="shared" si="124"/>
        <v>Dynan_F5_467_223_19A_Lung_Block</v>
      </c>
      <c r="F1178" s="282">
        <f t="shared" si="127"/>
        <v>7</v>
      </c>
      <c r="G1178" s="227">
        <v>1</v>
      </c>
      <c r="H1178" s="54" t="s">
        <v>39</v>
      </c>
      <c r="I1178" s="47" t="s">
        <v>307</v>
      </c>
      <c r="J1178" s="17">
        <v>467</v>
      </c>
      <c r="K1178" s="18" t="s">
        <v>33</v>
      </c>
      <c r="L1178" s="17">
        <v>223</v>
      </c>
      <c r="M1178" s="17" t="s">
        <v>248</v>
      </c>
      <c r="N1178" s="81">
        <v>1.5</v>
      </c>
      <c r="O1178" s="17" t="s">
        <v>35</v>
      </c>
      <c r="P1178" s="17" t="s">
        <v>63</v>
      </c>
      <c r="Q1178" s="19">
        <v>43410</v>
      </c>
      <c r="R1178" s="20">
        <v>43581</v>
      </c>
      <c r="S1178" s="26">
        <v>44141</v>
      </c>
      <c r="T1178" s="16">
        <f t="shared" si="125"/>
        <v>560</v>
      </c>
      <c r="U1178" s="16" t="s">
        <v>310</v>
      </c>
      <c r="V1178" s="30">
        <v>0</v>
      </c>
      <c r="W1178" s="56">
        <v>1</v>
      </c>
      <c r="X1178" s="56">
        <v>1</v>
      </c>
      <c r="Y1178" s="56"/>
      <c r="Z1178" s="56"/>
      <c r="AA1178" s="27"/>
      <c r="AB1178" s="4"/>
    </row>
    <row r="1179" spans="1:28" ht="16">
      <c r="A1179" s="9">
        <v>2</v>
      </c>
      <c r="B1179" s="9">
        <v>1</v>
      </c>
      <c r="C1179" s="9">
        <v>7</v>
      </c>
      <c r="D1179" s="9" t="str">
        <f t="shared" si="126"/>
        <v>Dynan_F5_468_223_19A</v>
      </c>
      <c r="E1179" s="9" t="str">
        <f t="shared" si="124"/>
        <v>Dynan_F5_468_223_19A_Lung_Block</v>
      </c>
      <c r="F1179" s="282">
        <f t="shared" si="127"/>
        <v>8</v>
      </c>
      <c r="G1179" s="227">
        <v>1</v>
      </c>
      <c r="H1179" s="54" t="s">
        <v>39</v>
      </c>
      <c r="I1179" s="47" t="s">
        <v>307</v>
      </c>
      <c r="J1179" s="17">
        <v>468</v>
      </c>
      <c r="K1179" s="18" t="s">
        <v>33</v>
      </c>
      <c r="L1179" s="17">
        <v>223</v>
      </c>
      <c r="M1179" s="17" t="s">
        <v>248</v>
      </c>
      <c r="N1179" s="81">
        <v>1.5</v>
      </c>
      <c r="O1179" s="17" t="s">
        <v>35</v>
      </c>
      <c r="P1179" s="17" t="s">
        <v>63</v>
      </c>
      <c r="Q1179" s="19">
        <v>43410</v>
      </c>
      <c r="R1179" s="20">
        <v>43581</v>
      </c>
      <c r="S1179" s="26">
        <v>44141</v>
      </c>
      <c r="T1179" s="16">
        <f t="shared" si="125"/>
        <v>560</v>
      </c>
      <c r="U1179" s="16" t="s">
        <v>310</v>
      </c>
      <c r="V1179" s="16">
        <v>0</v>
      </c>
      <c r="W1179" s="56">
        <v>1</v>
      </c>
      <c r="X1179" s="56">
        <v>1</v>
      </c>
      <c r="Y1179" s="56"/>
      <c r="Z1179" s="56"/>
      <c r="AA1179" s="27"/>
      <c r="AB1179" s="4"/>
    </row>
    <row r="1180" spans="1:28" ht="16">
      <c r="A1180" s="9">
        <v>2</v>
      </c>
      <c r="B1180" s="9">
        <v>1</v>
      </c>
      <c r="C1180" s="9">
        <v>7</v>
      </c>
      <c r="D1180" s="9" t="str">
        <f t="shared" si="126"/>
        <v>Dynan_F5_469_223_19A</v>
      </c>
      <c r="E1180" s="9" t="str">
        <f t="shared" si="124"/>
        <v>Dynan_F5_469_223_19A_Lung_Block</v>
      </c>
      <c r="F1180" s="282">
        <f t="shared" si="127"/>
        <v>9</v>
      </c>
      <c r="G1180" s="227">
        <v>1</v>
      </c>
      <c r="H1180" s="54" t="s">
        <v>39</v>
      </c>
      <c r="I1180" s="47" t="s">
        <v>307</v>
      </c>
      <c r="J1180" s="17">
        <v>469</v>
      </c>
      <c r="K1180" s="18" t="s">
        <v>33</v>
      </c>
      <c r="L1180" s="17">
        <v>223</v>
      </c>
      <c r="M1180" s="17" t="s">
        <v>248</v>
      </c>
      <c r="N1180" s="81">
        <v>1.5</v>
      </c>
      <c r="O1180" s="17" t="s">
        <v>35</v>
      </c>
      <c r="P1180" s="17" t="s">
        <v>63</v>
      </c>
      <c r="Q1180" s="19">
        <v>43410</v>
      </c>
      <c r="R1180" s="20">
        <v>43581</v>
      </c>
      <c r="S1180" s="26">
        <v>44141</v>
      </c>
      <c r="T1180" s="16">
        <f t="shared" si="125"/>
        <v>560</v>
      </c>
      <c r="U1180" s="16" t="s">
        <v>310</v>
      </c>
      <c r="V1180" s="30">
        <v>0</v>
      </c>
      <c r="W1180" s="56">
        <v>0</v>
      </c>
      <c r="X1180" s="56"/>
      <c r="Y1180" s="56"/>
      <c r="Z1180" s="56"/>
      <c r="AA1180" s="27"/>
      <c r="AB1180" s="4"/>
    </row>
    <row r="1181" spans="1:28" ht="16">
      <c r="A1181" s="9">
        <v>2</v>
      </c>
      <c r="B1181" s="9">
        <v>1</v>
      </c>
      <c r="C1181" s="9">
        <v>7</v>
      </c>
      <c r="D1181" s="9" t="str">
        <f t="shared" si="126"/>
        <v>Dynan_F5_471_224_19A</v>
      </c>
      <c r="E1181" s="9" t="str">
        <f t="shared" si="124"/>
        <v>Dynan_F5_471_224_19A_Lung_Block</v>
      </c>
      <c r="F1181" s="282">
        <f t="shared" si="127"/>
        <v>10</v>
      </c>
      <c r="G1181" s="227">
        <v>1</v>
      </c>
      <c r="H1181" s="54" t="s">
        <v>39</v>
      </c>
      <c r="I1181" s="47" t="s">
        <v>307</v>
      </c>
      <c r="J1181" s="17">
        <v>471</v>
      </c>
      <c r="K1181" s="18" t="s">
        <v>33</v>
      </c>
      <c r="L1181" s="17">
        <v>224</v>
      </c>
      <c r="M1181" s="17" t="s">
        <v>248</v>
      </c>
      <c r="N1181" s="81">
        <v>1.5</v>
      </c>
      <c r="O1181" s="17" t="s">
        <v>35</v>
      </c>
      <c r="P1181" s="17" t="s">
        <v>63</v>
      </c>
      <c r="Q1181" s="19">
        <v>43410</v>
      </c>
      <c r="R1181" s="20">
        <v>43581</v>
      </c>
      <c r="S1181" s="26">
        <v>44141</v>
      </c>
      <c r="T1181" s="16">
        <f t="shared" si="125"/>
        <v>560</v>
      </c>
      <c r="U1181" s="16" t="s">
        <v>310</v>
      </c>
      <c r="V1181" s="16">
        <v>0</v>
      </c>
      <c r="W1181" s="56">
        <v>0</v>
      </c>
      <c r="X1181" s="56"/>
      <c r="Y1181" s="56"/>
      <c r="Z1181" s="56"/>
      <c r="AA1181" s="27"/>
      <c r="AB1181" s="4"/>
    </row>
    <row r="1182" spans="1:28" ht="16">
      <c r="A1182" s="9">
        <v>2</v>
      </c>
      <c r="B1182" s="9">
        <v>1</v>
      </c>
      <c r="C1182" s="9">
        <v>7</v>
      </c>
      <c r="D1182" s="9" t="str">
        <f t="shared" si="126"/>
        <v>Dynan_F5_472_224_19A</v>
      </c>
      <c r="E1182" s="9" t="str">
        <f t="shared" si="124"/>
        <v>Dynan_F5_472_224_19A_Lung_Block</v>
      </c>
      <c r="F1182" s="282">
        <f t="shared" si="127"/>
        <v>11</v>
      </c>
      <c r="G1182" s="227">
        <v>1</v>
      </c>
      <c r="H1182" s="54" t="s">
        <v>39</v>
      </c>
      <c r="I1182" s="47" t="s">
        <v>307</v>
      </c>
      <c r="J1182" s="17">
        <v>472</v>
      </c>
      <c r="K1182" s="18" t="s">
        <v>33</v>
      </c>
      <c r="L1182" s="17">
        <v>224</v>
      </c>
      <c r="M1182" s="17" t="s">
        <v>248</v>
      </c>
      <c r="N1182" s="81">
        <v>1.5</v>
      </c>
      <c r="O1182" s="17" t="s">
        <v>35</v>
      </c>
      <c r="P1182" s="17" t="s">
        <v>63</v>
      </c>
      <c r="Q1182" s="19">
        <v>43410</v>
      </c>
      <c r="R1182" s="20">
        <v>43581</v>
      </c>
      <c r="S1182" s="26">
        <v>44141</v>
      </c>
      <c r="T1182" s="16">
        <f t="shared" si="125"/>
        <v>560</v>
      </c>
      <c r="U1182" s="16" t="s">
        <v>310</v>
      </c>
      <c r="V1182" s="30">
        <v>0</v>
      </c>
      <c r="W1182" s="56">
        <v>0</v>
      </c>
      <c r="X1182" s="56"/>
      <c r="Y1182" s="56"/>
      <c r="Z1182" s="56"/>
      <c r="AA1182" s="27"/>
      <c r="AB1182" s="4"/>
    </row>
    <row r="1183" spans="1:28" ht="16">
      <c r="A1183" s="9">
        <v>2</v>
      </c>
      <c r="B1183" s="9">
        <v>1</v>
      </c>
      <c r="C1183" s="9">
        <v>7</v>
      </c>
      <c r="D1183" s="9" t="str">
        <f t="shared" si="126"/>
        <v>Dynan_F5_473_224_19A</v>
      </c>
      <c r="E1183" s="9" t="str">
        <f t="shared" si="124"/>
        <v>Dynan_F5_473_224_19A_Lung_Block</v>
      </c>
      <c r="F1183" s="282">
        <f t="shared" si="127"/>
        <v>12</v>
      </c>
      <c r="G1183" s="227">
        <v>1</v>
      </c>
      <c r="H1183" s="54" t="s">
        <v>39</v>
      </c>
      <c r="I1183" s="47" t="s">
        <v>307</v>
      </c>
      <c r="J1183" s="17">
        <v>473</v>
      </c>
      <c r="K1183" s="18" t="s">
        <v>33</v>
      </c>
      <c r="L1183" s="17">
        <v>224</v>
      </c>
      <c r="M1183" s="17" t="s">
        <v>248</v>
      </c>
      <c r="N1183" s="81">
        <v>1.5</v>
      </c>
      <c r="O1183" s="17" t="s">
        <v>35</v>
      </c>
      <c r="P1183" s="17" t="s">
        <v>63</v>
      </c>
      <c r="Q1183" s="19">
        <v>43410</v>
      </c>
      <c r="R1183" s="20">
        <v>43581</v>
      </c>
      <c r="S1183" s="26">
        <v>44141</v>
      </c>
      <c r="T1183" s="16">
        <f t="shared" si="125"/>
        <v>560</v>
      </c>
      <c r="U1183" s="16" t="s">
        <v>310</v>
      </c>
      <c r="V1183" s="16">
        <v>0</v>
      </c>
      <c r="W1183" s="56">
        <v>0</v>
      </c>
      <c r="X1183" s="56"/>
      <c r="Y1183" s="56"/>
      <c r="Z1183" s="56"/>
      <c r="AA1183" s="27"/>
      <c r="AB1183" s="4"/>
    </row>
    <row r="1184" spans="1:28" ht="16">
      <c r="A1184" s="9">
        <v>2</v>
      </c>
      <c r="B1184" s="9">
        <v>1</v>
      </c>
      <c r="C1184" s="9">
        <v>7</v>
      </c>
      <c r="D1184" s="9" t="str">
        <f t="shared" si="126"/>
        <v>Dynan_F5_474_224_19A</v>
      </c>
      <c r="E1184" s="9" t="str">
        <f t="shared" si="124"/>
        <v>Dynan_F5_474_224_19A_Lung_Block</v>
      </c>
      <c r="F1184" s="282">
        <f t="shared" si="127"/>
        <v>13</v>
      </c>
      <c r="G1184" s="227">
        <v>1</v>
      </c>
      <c r="H1184" s="54" t="s">
        <v>39</v>
      </c>
      <c r="I1184" s="47" t="s">
        <v>307</v>
      </c>
      <c r="J1184" s="17">
        <v>474</v>
      </c>
      <c r="K1184" s="18" t="s">
        <v>33</v>
      </c>
      <c r="L1184" s="17">
        <v>224</v>
      </c>
      <c r="M1184" s="17" t="s">
        <v>248</v>
      </c>
      <c r="N1184" s="81">
        <v>1.5</v>
      </c>
      <c r="O1184" s="17" t="s">
        <v>35</v>
      </c>
      <c r="P1184" s="17" t="s">
        <v>63</v>
      </c>
      <c r="Q1184" s="19">
        <v>43410</v>
      </c>
      <c r="R1184" s="20">
        <v>43581</v>
      </c>
      <c r="S1184" s="26">
        <v>44141</v>
      </c>
      <c r="T1184" s="16">
        <f t="shared" si="125"/>
        <v>560</v>
      </c>
      <c r="U1184" s="16" t="s">
        <v>310</v>
      </c>
      <c r="V1184" s="30">
        <v>0</v>
      </c>
      <c r="W1184" s="56">
        <v>1</v>
      </c>
      <c r="X1184" s="56">
        <v>1</v>
      </c>
      <c r="Y1184" s="56"/>
      <c r="Z1184" s="56"/>
      <c r="AA1184" s="27"/>
      <c r="AB1184" s="4"/>
    </row>
    <row r="1185" spans="1:28" ht="16">
      <c r="A1185" s="9">
        <v>2</v>
      </c>
      <c r="B1185" s="9">
        <v>1</v>
      </c>
      <c r="C1185" s="9">
        <v>7</v>
      </c>
      <c r="D1185" s="9" t="str">
        <f t="shared" si="126"/>
        <v>Dynan_F5_476_225_19A</v>
      </c>
      <c r="E1185" s="9" t="str">
        <f t="shared" si="124"/>
        <v>Dynan_F5_476_225_19A_Lung_Block</v>
      </c>
      <c r="F1185" s="282">
        <f t="shared" si="127"/>
        <v>14</v>
      </c>
      <c r="G1185" s="227">
        <v>1</v>
      </c>
      <c r="H1185" s="54" t="s">
        <v>39</v>
      </c>
      <c r="I1185" s="47" t="s">
        <v>307</v>
      </c>
      <c r="J1185" s="17">
        <v>476</v>
      </c>
      <c r="K1185" s="18" t="s">
        <v>33</v>
      </c>
      <c r="L1185" s="17">
        <v>225</v>
      </c>
      <c r="M1185" s="17" t="s">
        <v>248</v>
      </c>
      <c r="N1185" s="81">
        <v>1.5</v>
      </c>
      <c r="O1185" s="17" t="s">
        <v>35</v>
      </c>
      <c r="P1185" s="17" t="s">
        <v>63</v>
      </c>
      <c r="Q1185" s="19">
        <v>43410</v>
      </c>
      <c r="R1185" s="20">
        <v>43581</v>
      </c>
      <c r="S1185" s="26">
        <v>44146</v>
      </c>
      <c r="T1185" s="16">
        <f t="shared" si="125"/>
        <v>565</v>
      </c>
      <c r="U1185" s="16" t="s">
        <v>310</v>
      </c>
      <c r="V1185" s="16">
        <v>0</v>
      </c>
      <c r="W1185" s="56">
        <v>0</v>
      </c>
      <c r="X1185" s="56"/>
      <c r="Y1185" s="56"/>
      <c r="Z1185" s="56"/>
      <c r="AA1185" s="27"/>
      <c r="AB1185" s="4" t="s">
        <v>45</v>
      </c>
    </row>
    <row r="1186" spans="1:28" ht="16">
      <c r="A1186" s="9">
        <v>2</v>
      </c>
      <c r="B1186" s="9">
        <v>1</v>
      </c>
      <c r="C1186" s="9">
        <v>7</v>
      </c>
      <c r="D1186" s="9" t="str">
        <f t="shared" si="126"/>
        <v>Dynan_F5_477_225_19A</v>
      </c>
      <c r="E1186" s="9" t="str">
        <f t="shared" si="124"/>
        <v>Dynan_F5_477_225_19A_Lung_Block</v>
      </c>
      <c r="F1186" s="282">
        <f t="shared" si="127"/>
        <v>15</v>
      </c>
      <c r="G1186" s="227">
        <v>1</v>
      </c>
      <c r="H1186" s="54" t="s">
        <v>39</v>
      </c>
      <c r="I1186" s="47" t="s">
        <v>307</v>
      </c>
      <c r="J1186" s="17">
        <v>477</v>
      </c>
      <c r="K1186" s="18" t="s">
        <v>33</v>
      </c>
      <c r="L1186" s="17">
        <v>225</v>
      </c>
      <c r="M1186" s="17" t="s">
        <v>248</v>
      </c>
      <c r="N1186" s="81">
        <v>1.5</v>
      </c>
      <c r="O1186" s="17" t="s">
        <v>35</v>
      </c>
      <c r="P1186" s="17" t="s">
        <v>63</v>
      </c>
      <c r="Q1186" s="19">
        <v>43410</v>
      </c>
      <c r="R1186" s="20">
        <v>43581</v>
      </c>
      <c r="S1186" s="26">
        <v>44146</v>
      </c>
      <c r="T1186" s="16">
        <f t="shared" si="125"/>
        <v>565</v>
      </c>
      <c r="U1186" s="16" t="s">
        <v>310</v>
      </c>
      <c r="V1186" s="30">
        <v>0</v>
      </c>
      <c r="W1186" s="56">
        <v>0</v>
      </c>
      <c r="X1186" s="56"/>
      <c r="Y1186" s="56"/>
      <c r="Z1186" s="56">
        <v>1</v>
      </c>
      <c r="AA1186" s="27" t="s">
        <v>82</v>
      </c>
      <c r="AB1186" s="4" t="s">
        <v>45</v>
      </c>
    </row>
    <row r="1187" spans="1:28" ht="16">
      <c r="A1187" s="9">
        <v>2</v>
      </c>
      <c r="B1187" s="9">
        <v>1</v>
      </c>
      <c r="C1187" s="9">
        <v>7</v>
      </c>
      <c r="D1187" s="9" t="str">
        <f t="shared" si="126"/>
        <v>Dynan_F5_478_225_19A</v>
      </c>
      <c r="E1187" s="9" t="str">
        <f t="shared" si="124"/>
        <v>Dynan_F5_478_225_19A_Lung_Block</v>
      </c>
      <c r="F1187" s="282">
        <f t="shared" si="127"/>
        <v>16</v>
      </c>
      <c r="G1187" s="227">
        <v>1</v>
      </c>
      <c r="H1187" s="54" t="s">
        <v>39</v>
      </c>
      <c r="I1187" s="47" t="s">
        <v>307</v>
      </c>
      <c r="J1187" s="17">
        <v>478</v>
      </c>
      <c r="K1187" s="18" t="s">
        <v>33</v>
      </c>
      <c r="L1187" s="17">
        <v>225</v>
      </c>
      <c r="M1187" s="17" t="s">
        <v>248</v>
      </c>
      <c r="N1187" s="81">
        <v>1.5</v>
      </c>
      <c r="O1187" s="17" t="s">
        <v>35</v>
      </c>
      <c r="P1187" s="17" t="s">
        <v>63</v>
      </c>
      <c r="Q1187" s="19">
        <v>43410</v>
      </c>
      <c r="R1187" s="20">
        <v>43581</v>
      </c>
      <c r="S1187" s="26">
        <v>44146</v>
      </c>
      <c r="T1187" s="16">
        <f t="shared" si="125"/>
        <v>565</v>
      </c>
      <c r="U1187" s="16" t="s">
        <v>310</v>
      </c>
      <c r="V1187" s="16">
        <v>0</v>
      </c>
      <c r="W1187" s="56">
        <v>0</v>
      </c>
      <c r="X1187" s="56"/>
      <c r="Y1187" s="56"/>
      <c r="Z1187" s="56"/>
      <c r="AA1187" s="27"/>
      <c r="AB1187" s="4" t="s">
        <v>45</v>
      </c>
    </row>
    <row r="1188" spans="1:28" ht="16">
      <c r="A1188" s="9">
        <v>2</v>
      </c>
      <c r="B1188" s="9">
        <v>1</v>
      </c>
      <c r="C1188" s="9">
        <v>7</v>
      </c>
      <c r="D1188" s="9" t="str">
        <f t="shared" si="126"/>
        <v>Dynan_F5_479_225_19A</v>
      </c>
      <c r="E1188" s="9" t="str">
        <f t="shared" si="124"/>
        <v>Dynan_F5_479_225_19A_Lung_Block</v>
      </c>
      <c r="F1188" s="282">
        <f t="shared" si="127"/>
        <v>17</v>
      </c>
      <c r="G1188" s="227">
        <v>1</v>
      </c>
      <c r="H1188" s="54" t="s">
        <v>39</v>
      </c>
      <c r="I1188" s="47" t="s">
        <v>307</v>
      </c>
      <c r="J1188" s="17">
        <v>479</v>
      </c>
      <c r="K1188" s="18" t="s">
        <v>33</v>
      </c>
      <c r="L1188" s="17">
        <v>225</v>
      </c>
      <c r="M1188" s="17" t="s">
        <v>248</v>
      </c>
      <c r="N1188" s="81">
        <v>1.5</v>
      </c>
      <c r="O1188" s="17" t="s">
        <v>35</v>
      </c>
      <c r="P1188" s="17" t="s">
        <v>63</v>
      </c>
      <c r="Q1188" s="19">
        <v>43410</v>
      </c>
      <c r="R1188" s="20">
        <v>43581</v>
      </c>
      <c r="S1188" s="26">
        <v>44146</v>
      </c>
      <c r="T1188" s="16">
        <f t="shared" si="125"/>
        <v>565</v>
      </c>
      <c r="U1188" s="16" t="s">
        <v>310</v>
      </c>
      <c r="V1188" s="30">
        <v>0</v>
      </c>
      <c r="W1188" s="56">
        <v>0</v>
      </c>
      <c r="X1188" s="56"/>
      <c r="Y1188" s="56"/>
      <c r="Z1188" s="56">
        <v>1</v>
      </c>
      <c r="AA1188" s="27" t="s">
        <v>82</v>
      </c>
      <c r="AB1188" s="4" t="s">
        <v>45</v>
      </c>
    </row>
    <row r="1189" spans="1:28" ht="16">
      <c r="A1189" s="9">
        <v>2</v>
      </c>
      <c r="B1189" s="9">
        <v>1</v>
      </c>
      <c r="C1189" s="9">
        <v>7</v>
      </c>
      <c r="D1189" s="9" t="str">
        <f t="shared" si="126"/>
        <v>Dynan_F5_480_226_19A</v>
      </c>
      <c r="E1189" s="9" t="str">
        <f t="shared" si="124"/>
        <v>Dynan_F5_480_226_19A_Lung_Block</v>
      </c>
      <c r="F1189" s="282">
        <f t="shared" si="127"/>
        <v>18</v>
      </c>
      <c r="G1189" s="227">
        <v>1</v>
      </c>
      <c r="H1189" s="54" t="s">
        <v>39</v>
      </c>
      <c r="I1189" s="47" t="s">
        <v>307</v>
      </c>
      <c r="J1189" s="17">
        <v>480</v>
      </c>
      <c r="K1189" s="18" t="s">
        <v>33</v>
      </c>
      <c r="L1189" s="17">
        <v>226</v>
      </c>
      <c r="M1189" s="17" t="s">
        <v>248</v>
      </c>
      <c r="N1189" s="81">
        <v>1.5</v>
      </c>
      <c r="O1189" s="17" t="s">
        <v>35</v>
      </c>
      <c r="P1189" s="17" t="s">
        <v>63</v>
      </c>
      <c r="Q1189" s="19">
        <v>43410</v>
      </c>
      <c r="R1189" s="20">
        <v>43581</v>
      </c>
      <c r="S1189" s="26">
        <v>44141</v>
      </c>
      <c r="T1189" s="16">
        <f t="shared" si="125"/>
        <v>560</v>
      </c>
      <c r="U1189" s="16" t="s">
        <v>310</v>
      </c>
      <c r="V1189" s="16">
        <v>0</v>
      </c>
      <c r="W1189" s="56">
        <v>0</v>
      </c>
      <c r="X1189" s="56"/>
      <c r="Y1189" s="56"/>
      <c r="Z1189" s="56"/>
      <c r="AA1189" s="27"/>
      <c r="AB1189" s="4"/>
    </row>
    <row r="1190" spans="1:28" ht="16">
      <c r="A1190" s="9">
        <v>2</v>
      </c>
      <c r="B1190" s="9">
        <v>1</v>
      </c>
      <c r="C1190" s="9">
        <v>7</v>
      </c>
      <c r="D1190" s="9" t="str">
        <f t="shared" si="126"/>
        <v>Dynan_F5_482_226_19A</v>
      </c>
      <c r="E1190" s="9" t="str">
        <f t="shared" si="124"/>
        <v>Dynan_F5_482_226_19A_Lung_Block</v>
      </c>
      <c r="F1190" s="282">
        <f t="shared" si="127"/>
        <v>19</v>
      </c>
      <c r="G1190" s="227">
        <v>1</v>
      </c>
      <c r="H1190" s="54" t="s">
        <v>39</v>
      </c>
      <c r="I1190" s="47" t="s">
        <v>307</v>
      </c>
      <c r="J1190" s="17">
        <v>482</v>
      </c>
      <c r="K1190" s="18" t="s">
        <v>33</v>
      </c>
      <c r="L1190" s="17">
        <v>226</v>
      </c>
      <c r="M1190" s="17" t="s">
        <v>248</v>
      </c>
      <c r="N1190" s="81">
        <v>1.5</v>
      </c>
      <c r="O1190" s="17" t="s">
        <v>35</v>
      </c>
      <c r="P1190" s="17" t="s">
        <v>63</v>
      </c>
      <c r="Q1190" s="19">
        <v>43410</v>
      </c>
      <c r="R1190" s="20">
        <v>43581</v>
      </c>
      <c r="S1190" s="26">
        <v>44141</v>
      </c>
      <c r="T1190" s="16">
        <f t="shared" si="125"/>
        <v>560</v>
      </c>
      <c r="U1190" s="16" t="s">
        <v>310</v>
      </c>
      <c r="V1190" s="30">
        <v>0</v>
      </c>
      <c r="W1190" s="56">
        <v>0</v>
      </c>
      <c r="X1190" s="56"/>
      <c r="Y1190" s="56"/>
      <c r="Z1190" s="56">
        <v>1</v>
      </c>
      <c r="AA1190" s="27" t="s">
        <v>82</v>
      </c>
      <c r="AB1190" s="4"/>
    </row>
    <row r="1191" spans="1:28" ht="16">
      <c r="A1191" s="9">
        <v>2</v>
      </c>
      <c r="B1191" s="9">
        <v>1</v>
      </c>
      <c r="C1191" s="9">
        <v>7</v>
      </c>
      <c r="D1191" s="9" t="str">
        <f t="shared" si="126"/>
        <v>Dynan_F5_483_226_19A</v>
      </c>
      <c r="E1191" s="9" t="str">
        <f t="shared" si="124"/>
        <v>Dynan_F5_483_226_19A_Lung_Block</v>
      </c>
      <c r="F1191" s="282">
        <f t="shared" si="127"/>
        <v>20</v>
      </c>
      <c r="G1191" s="227">
        <v>1</v>
      </c>
      <c r="H1191" s="54" t="s">
        <v>39</v>
      </c>
      <c r="I1191" s="47" t="s">
        <v>307</v>
      </c>
      <c r="J1191" s="17">
        <v>483</v>
      </c>
      <c r="K1191" s="18" t="s">
        <v>33</v>
      </c>
      <c r="L1191" s="17">
        <v>226</v>
      </c>
      <c r="M1191" s="17" t="s">
        <v>248</v>
      </c>
      <c r="N1191" s="81">
        <v>1.5</v>
      </c>
      <c r="O1191" s="17" t="s">
        <v>35</v>
      </c>
      <c r="P1191" s="17" t="s">
        <v>63</v>
      </c>
      <c r="Q1191" s="19">
        <v>43410</v>
      </c>
      <c r="R1191" s="20">
        <v>43581</v>
      </c>
      <c r="S1191" s="26">
        <v>44141</v>
      </c>
      <c r="T1191" s="16">
        <f t="shared" si="125"/>
        <v>560</v>
      </c>
      <c r="U1191" s="16" t="s">
        <v>310</v>
      </c>
      <c r="V1191" s="16">
        <v>0</v>
      </c>
      <c r="W1191" s="56">
        <v>0</v>
      </c>
      <c r="X1191" s="56"/>
      <c r="Y1191" s="56"/>
      <c r="Z1191" s="56">
        <v>1</v>
      </c>
      <c r="AA1191" s="27" t="s">
        <v>82</v>
      </c>
      <c r="AB1191" s="4"/>
    </row>
    <row r="1192" spans="1:28" ht="16">
      <c r="A1192" s="9">
        <v>2</v>
      </c>
      <c r="B1192" s="9">
        <v>1</v>
      </c>
      <c r="C1192" s="9">
        <v>7</v>
      </c>
      <c r="D1192" s="9" t="str">
        <f t="shared" si="126"/>
        <v>Dynan_F5_484_226_19A</v>
      </c>
      <c r="E1192" s="9" t="str">
        <f t="shared" si="124"/>
        <v>Dynan_F5_484_226_19A_Lung_Block</v>
      </c>
      <c r="F1192" s="282">
        <f t="shared" si="127"/>
        <v>21</v>
      </c>
      <c r="G1192" s="227">
        <v>1</v>
      </c>
      <c r="H1192" s="54" t="s">
        <v>39</v>
      </c>
      <c r="I1192" s="47" t="s">
        <v>307</v>
      </c>
      <c r="J1192" s="17">
        <v>484</v>
      </c>
      <c r="K1192" s="18" t="s">
        <v>33</v>
      </c>
      <c r="L1192" s="17">
        <v>226</v>
      </c>
      <c r="M1192" s="17" t="s">
        <v>248</v>
      </c>
      <c r="N1192" s="81">
        <v>1.5</v>
      </c>
      <c r="O1192" s="17" t="s">
        <v>35</v>
      </c>
      <c r="P1192" s="17" t="s">
        <v>63</v>
      </c>
      <c r="Q1192" s="19">
        <v>43410</v>
      </c>
      <c r="R1192" s="20">
        <v>43581</v>
      </c>
      <c r="S1192" s="26">
        <v>44141</v>
      </c>
      <c r="T1192" s="16">
        <f t="shared" si="125"/>
        <v>560</v>
      </c>
      <c r="U1192" s="16" t="s">
        <v>310</v>
      </c>
      <c r="V1192" s="30">
        <v>0</v>
      </c>
      <c r="W1192" s="56">
        <v>0</v>
      </c>
      <c r="X1192" s="56"/>
      <c r="Y1192" s="56"/>
      <c r="Z1192" s="56"/>
      <c r="AA1192" s="27"/>
      <c r="AB1192" s="4"/>
    </row>
    <row r="1193" spans="1:28" ht="16">
      <c r="A1193" s="9">
        <v>2</v>
      </c>
      <c r="B1193" s="9">
        <v>1</v>
      </c>
      <c r="C1193" s="9">
        <v>7</v>
      </c>
      <c r="D1193" s="9" t="str">
        <f t="shared" si="126"/>
        <v>Dynan_F5_485_227_19A</v>
      </c>
      <c r="E1193" s="9" t="str">
        <f t="shared" ref="E1193:E1213" si="128">D1193&amp;"_Lung_Block"</f>
        <v>Dynan_F5_485_227_19A_Lung_Block</v>
      </c>
      <c r="F1193" s="282">
        <f t="shared" si="127"/>
        <v>22</v>
      </c>
      <c r="G1193" s="227">
        <v>1</v>
      </c>
      <c r="H1193" s="54" t="s">
        <v>39</v>
      </c>
      <c r="I1193" s="47" t="s">
        <v>307</v>
      </c>
      <c r="J1193" s="17">
        <v>485</v>
      </c>
      <c r="K1193" s="18" t="s">
        <v>33</v>
      </c>
      <c r="L1193" s="17">
        <v>227</v>
      </c>
      <c r="M1193" s="17" t="s">
        <v>248</v>
      </c>
      <c r="N1193" s="81">
        <v>1.5</v>
      </c>
      <c r="O1193" s="17" t="s">
        <v>35</v>
      </c>
      <c r="P1193" s="17" t="s">
        <v>63</v>
      </c>
      <c r="Q1193" s="19">
        <v>43410</v>
      </c>
      <c r="R1193" s="20">
        <v>43581</v>
      </c>
      <c r="S1193" s="26">
        <v>44145</v>
      </c>
      <c r="T1193" s="16">
        <f t="shared" ref="T1193:T1213" si="129">S1193-R1193</f>
        <v>564</v>
      </c>
      <c r="U1193" s="16" t="s">
        <v>310</v>
      </c>
      <c r="V1193" s="16">
        <v>0</v>
      </c>
      <c r="W1193" s="56">
        <v>1</v>
      </c>
      <c r="X1193" s="56">
        <v>1</v>
      </c>
      <c r="Y1193" s="56"/>
      <c r="Z1193" s="56"/>
      <c r="AA1193" s="27"/>
      <c r="AB1193" s="4" t="s">
        <v>45</v>
      </c>
    </row>
    <row r="1194" spans="1:28" ht="16">
      <c r="A1194" s="9">
        <v>2</v>
      </c>
      <c r="B1194" s="9">
        <v>1</v>
      </c>
      <c r="C1194" s="9">
        <v>7</v>
      </c>
      <c r="D1194" s="9" t="str">
        <f t="shared" si="126"/>
        <v>Dynan_F5_486_227_19A</v>
      </c>
      <c r="E1194" s="9" t="str">
        <f t="shared" si="128"/>
        <v>Dynan_F5_486_227_19A_Lung_Block</v>
      </c>
      <c r="F1194" s="282">
        <f t="shared" si="127"/>
        <v>23</v>
      </c>
      <c r="G1194" s="227">
        <v>1</v>
      </c>
      <c r="H1194" s="54" t="s">
        <v>39</v>
      </c>
      <c r="I1194" s="47" t="s">
        <v>307</v>
      </c>
      <c r="J1194" s="17">
        <v>486</v>
      </c>
      <c r="K1194" s="18" t="s">
        <v>33</v>
      </c>
      <c r="L1194" s="17">
        <v>227</v>
      </c>
      <c r="M1194" s="17" t="s">
        <v>248</v>
      </c>
      <c r="N1194" s="81">
        <v>1.5</v>
      </c>
      <c r="O1194" s="17" t="s">
        <v>35</v>
      </c>
      <c r="P1194" s="17" t="s">
        <v>63</v>
      </c>
      <c r="Q1194" s="19">
        <v>43410</v>
      </c>
      <c r="R1194" s="20">
        <v>43581</v>
      </c>
      <c r="S1194" s="26">
        <v>44145</v>
      </c>
      <c r="T1194" s="16">
        <f t="shared" si="129"/>
        <v>564</v>
      </c>
      <c r="U1194" s="16" t="s">
        <v>310</v>
      </c>
      <c r="V1194" s="30">
        <v>0</v>
      </c>
      <c r="W1194" s="56">
        <v>1</v>
      </c>
      <c r="X1194" s="56">
        <v>1</v>
      </c>
      <c r="Y1194" s="56"/>
      <c r="Z1194" s="56">
        <v>1</v>
      </c>
      <c r="AA1194" s="27" t="s">
        <v>82</v>
      </c>
      <c r="AB1194" s="4" t="s">
        <v>45</v>
      </c>
    </row>
    <row r="1195" spans="1:28" ht="16">
      <c r="A1195" s="9">
        <v>2</v>
      </c>
      <c r="B1195" s="9">
        <v>1</v>
      </c>
      <c r="C1195" s="9">
        <v>7</v>
      </c>
      <c r="D1195" s="9" t="str">
        <f t="shared" si="126"/>
        <v>Dynan_F5_487_227_19A</v>
      </c>
      <c r="E1195" s="9" t="str">
        <f t="shared" si="128"/>
        <v>Dynan_F5_487_227_19A_Lung_Block</v>
      </c>
      <c r="F1195" s="282">
        <f t="shared" si="127"/>
        <v>24</v>
      </c>
      <c r="G1195" s="227">
        <v>1</v>
      </c>
      <c r="H1195" s="54" t="s">
        <v>39</v>
      </c>
      <c r="I1195" s="47" t="s">
        <v>307</v>
      </c>
      <c r="J1195" s="17">
        <v>487</v>
      </c>
      <c r="K1195" s="18" t="s">
        <v>33</v>
      </c>
      <c r="L1195" s="17">
        <v>227</v>
      </c>
      <c r="M1195" s="17" t="s">
        <v>248</v>
      </c>
      <c r="N1195" s="81">
        <v>1.5</v>
      </c>
      <c r="O1195" s="17" t="s">
        <v>35</v>
      </c>
      <c r="P1195" s="17" t="s">
        <v>63</v>
      </c>
      <c r="Q1195" s="19">
        <v>43410</v>
      </c>
      <c r="R1195" s="20">
        <v>43581</v>
      </c>
      <c r="S1195" s="26">
        <v>44145</v>
      </c>
      <c r="T1195" s="16">
        <f t="shared" si="129"/>
        <v>564</v>
      </c>
      <c r="U1195" s="16" t="s">
        <v>310</v>
      </c>
      <c r="V1195" s="16">
        <v>0</v>
      </c>
      <c r="W1195" s="56">
        <v>0</v>
      </c>
      <c r="X1195" s="56"/>
      <c r="Y1195" s="56"/>
      <c r="Z1195" s="56">
        <v>1</v>
      </c>
      <c r="AA1195" s="27" t="s">
        <v>82</v>
      </c>
      <c r="AB1195" s="4" t="s">
        <v>45</v>
      </c>
    </row>
    <row r="1196" spans="1:28" ht="16">
      <c r="A1196" s="9">
        <v>2</v>
      </c>
      <c r="B1196" s="9">
        <v>1</v>
      </c>
      <c r="C1196" s="9">
        <v>7</v>
      </c>
      <c r="D1196" s="9" t="str">
        <f t="shared" si="126"/>
        <v>Dynan_F5_488_227_19A</v>
      </c>
      <c r="E1196" s="9" t="str">
        <f t="shared" si="128"/>
        <v>Dynan_F5_488_227_19A_Lung_Block</v>
      </c>
      <c r="F1196" s="282">
        <f t="shared" si="127"/>
        <v>25</v>
      </c>
      <c r="G1196" s="227">
        <v>1</v>
      </c>
      <c r="H1196" s="54" t="s">
        <v>39</v>
      </c>
      <c r="I1196" s="47" t="s">
        <v>307</v>
      </c>
      <c r="J1196" s="17">
        <v>488</v>
      </c>
      <c r="K1196" s="18" t="s">
        <v>33</v>
      </c>
      <c r="L1196" s="17">
        <v>227</v>
      </c>
      <c r="M1196" s="17" t="s">
        <v>248</v>
      </c>
      <c r="N1196" s="81">
        <v>1.5</v>
      </c>
      <c r="O1196" s="17" t="s">
        <v>35</v>
      </c>
      <c r="P1196" s="17" t="s">
        <v>63</v>
      </c>
      <c r="Q1196" s="19">
        <v>43410</v>
      </c>
      <c r="R1196" s="20">
        <v>43581</v>
      </c>
      <c r="S1196" s="26">
        <v>44145</v>
      </c>
      <c r="T1196" s="16">
        <f t="shared" si="129"/>
        <v>564</v>
      </c>
      <c r="U1196" s="16" t="s">
        <v>310</v>
      </c>
      <c r="V1196" s="30">
        <v>0</v>
      </c>
      <c r="W1196" s="56">
        <v>1</v>
      </c>
      <c r="X1196" s="56">
        <v>1</v>
      </c>
      <c r="Y1196" s="56"/>
      <c r="Z1196" s="56">
        <v>1</v>
      </c>
      <c r="AA1196" s="27" t="s">
        <v>82</v>
      </c>
      <c r="AB1196" s="4" t="s">
        <v>45</v>
      </c>
    </row>
    <row r="1197" spans="1:28" ht="16">
      <c r="A1197" s="9">
        <v>2</v>
      </c>
      <c r="B1197" s="9">
        <v>1</v>
      </c>
      <c r="C1197" s="9">
        <v>7</v>
      </c>
      <c r="D1197" s="9" t="str">
        <f t="shared" si="126"/>
        <v>Dynan_F5_489_227_19A</v>
      </c>
      <c r="E1197" s="9" t="str">
        <f t="shared" si="128"/>
        <v>Dynan_F5_489_227_19A_Lung_Block</v>
      </c>
      <c r="F1197" s="282">
        <f t="shared" si="127"/>
        <v>26</v>
      </c>
      <c r="G1197" s="227">
        <v>1</v>
      </c>
      <c r="H1197" s="54" t="s">
        <v>39</v>
      </c>
      <c r="I1197" s="47" t="s">
        <v>307</v>
      </c>
      <c r="J1197" s="17">
        <v>489</v>
      </c>
      <c r="K1197" s="18" t="s">
        <v>33</v>
      </c>
      <c r="L1197" s="17">
        <v>227</v>
      </c>
      <c r="M1197" s="17" t="s">
        <v>248</v>
      </c>
      <c r="N1197" s="81">
        <v>1.5</v>
      </c>
      <c r="O1197" s="17" t="s">
        <v>35</v>
      </c>
      <c r="P1197" s="17" t="s">
        <v>63</v>
      </c>
      <c r="Q1197" s="19">
        <v>43410</v>
      </c>
      <c r="R1197" s="20">
        <v>43581</v>
      </c>
      <c r="S1197" s="26">
        <v>44145</v>
      </c>
      <c r="T1197" s="16">
        <f t="shared" si="129"/>
        <v>564</v>
      </c>
      <c r="U1197" s="16" t="s">
        <v>310</v>
      </c>
      <c r="V1197" s="16">
        <v>0</v>
      </c>
      <c r="W1197" s="56">
        <v>1</v>
      </c>
      <c r="X1197" s="56">
        <v>1</v>
      </c>
      <c r="Y1197" s="56"/>
      <c r="Z1197" s="56">
        <v>1</v>
      </c>
      <c r="AA1197" s="27" t="s">
        <v>82</v>
      </c>
      <c r="AB1197" s="4" t="s">
        <v>45</v>
      </c>
    </row>
    <row r="1198" spans="1:28" ht="16">
      <c r="A1198" s="9">
        <v>2</v>
      </c>
      <c r="B1198" s="9">
        <v>1</v>
      </c>
      <c r="C1198" s="9">
        <v>7</v>
      </c>
      <c r="D1198" s="9" t="str">
        <f t="shared" si="126"/>
        <v>Dynan_F5_491_228_19A</v>
      </c>
      <c r="E1198" s="9" t="str">
        <f t="shared" si="128"/>
        <v>Dynan_F5_491_228_19A_Lung_Block</v>
      </c>
      <c r="F1198" s="282">
        <f t="shared" si="127"/>
        <v>27</v>
      </c>
      <c r="G1198" s="227">
        <v>1</v>
      </c>
      <c r="H1198" s="54" t="s">
        <v>39</v>
      </c>
      <c r="I1198" s="47" t="s">
        <v>307</v>
      </c>
      <c r="J1198" s="17">
        <v>491</v>
      </c>
      <c r="K1198" s="18" t="s">
        <v>33</v>
      </c>
      <c r="L1198" s="17">
        <v>228</v>
      </c>
      <c r="M1198" s="17" t="s">
        <v>248</v>
      </c>
      <c r="N1198" s="81">
        <v>1.5</v>
      </c>
      <c r="O1198" s="17" t="s">
        <v>35</v>
      </c>
      <c r="P1198" s="17" t="s">
        <v>63</v>
      </c>
      <c r="Q1198" s="19">
        <v>43410</v>
      </c>
      <c r="R1198" s="20">
        <v>43581</v>
      </c>
      <c r="S1198" s="26">
        <v>44137</v>
      </c>
      <c r="T1198" s="16">
        <f t="shared" si="129"/>
        <v>556</v>
      </c>
      <c r="U1198" s="16" t="s">
        <v>310</v>
      </c>
      <c r="V1198" s="30">
        <v>0</v>
      </c>
      <c r="W1198" s="56">
        <v>0</v>
      </c>
      <c r="X1198" s="56"/>
      <c r="Y1198" s="56"/>
      <c r="Z1198" s="56">
        <v>1</v>
      </c>
      <c r="AA1198" s="27" t="s">
        <v>82</v>
      </c>
      <c r="AB1198" s="4" t="s">
        <v>45</v>
      </c>
    </row>
    <row r="1199" spans="1:28" ht="16">
      <c r="A1199" s="9">
        <v>2</v>
      </c>
      <c r="B1199" s="9">
        <v>1</v>
      </c>
      <c r="C1199" s="9">
        <v>7</v>
      </c>
      <c r="D1199" s="9" t="str">
        <f t="shared" si="126"/>
        <v>Dynan_F5_492_228_19A</v>
      </c>
      <c r="E1199" s="9" t="str">
        <f t="shared" si="128"/>
        <v>Dynan_F5_492_228_19A_Lung_Block</v>
      </c>
      <c r="F1199" s="282">
        <f t="shared" si="127"/>
        <v>28</v>
      </c>
      <c r="G1199" s="227">
        <v>1</v>
      </c>
      <c r="H1199" s="54" t="s">
        <v>39</v>
      </c>
      <c r="I1199" s="47" t="s">
        <v>307</v>
      </c>
      <c r="J1199" s="17">
        <v>492</v>
      </c>
      <c r="K1199" s="18" t="s">
        <v>33</v>
      </c>
      <c r="L1199" s="17">
        <v>228</v>
      </c>
      <c r="M1199" s="17" t="s">
        <v>248</v>
      </c>
      <c r="N1199" s="81">
        <v>1.5</v>
      </c>
      <c r="O1199" s="17" t="s">
        <v>35</v>
      </c>
      <c r="P1199" s="17" t="s">
        <v>63</v>
      </c>
      <c r="Q1199" s="19">
        <v>43410</v>
      </c>
      <c r="R1199" s="20">
        <v>43581</v>
      </c>
      <c r="S1199" s="26">
        <v>44137</v>
      </c>
      <c r="T1199" s="16">
        <f t="shared" si="129"/>
        <v>556</v>
      </c>
      <c r="U1199" s="16" t="s">
        <v>310</v>
      </c>
      <c r="V1199" s="16">
        <v>0</v>
      </c>
      <c r="W1199" s="56">
        <v>0</v>
      </c>
      <c r="X1199" s="56"/>
      <c r="Y1199" s="56"/>
      <c r="Z1199" s="56">
        <v>1</v>
      </c>
      <c r="AA1199" s="27" t="s">
        <v>67</v>
      </c>
      <c r="AB1199" s="4" t="s">
        <v>45</v>
      </c>
    </row>
    <row r="1200" spans="1:28" ht="16">
      <c r="A1200" s="9">
        <v>2</v>
      </c>
      <c r="B1200" s="9">
        <v>1</v>
      </c>
      <c r="C1200" s="9">
        <v>7</v>
      </c>
      <c r="D1200" s="9" t="str">
        <f t="shared" si="126"/>
        <v>Dynan_F5_493_228_19A</v>
      </c>
      <c r="E1200" s="9" t="str">
        <f t="shared" si="128"/>
        <v>Dynan_F5_493_228_19A_Lung_Block</v>
      </c>
      <c r="F1200" s="282">
        <f t="shared" si="127"/>
        <v>29</v>
      </c>
      <c r="G1200" s="227">
        <v>1</v>
      </c>
      <c r="H1200" s="54" t="s">
        <v>39</v>
      </c>
      <c r="I1200" s="47" t="s">
        <v>307</v>
      </c>
      <c r="J1200" s="17">
        <v>493</v>
      </c>
      <c r="K1200" s="18" t="s">
        <v>33</v>
      </c>
      <c r="L1200" s="17">
        <v>228</v>
      </c>
      <c r="M1200" s="17" t="s">
        <v>248</v>
      </c>
      <c r="N1200" s="81">
        <v>1.5</v>
      </c>
      <c r="O1200" s="17" t="s">
        <v>35</v>
      </c>
      <c r="P1200" s="17" t="s">
        <v>63</v>
      </c>
      <c r="Q1200" s="19">
        <v>43410</v>
      </c>
      <c r="R1200" s="20">
        <v>43581</v>
      </c>
      <c r="S1200" s="26">
        <v>44137</v>
      </c>
      <c r="T1200" s="16">
        <f t="shared" si="129"/>
        <v>556</v>
      </c>
      <c r="U1200" s="16" t="s">
        <v>310</v>
      </c>
      <c r="V1200" s="30">
        <v>0</v>
      </c>
      <c r="W1200" s="56">
        <v>0</v>
      </c>
      <c r="X1200" s="56"/>
      <c r="Y1200" s="56"/>
      <c r="Z1200" s="56"/>
      <c r="AA1200" s="27"/>
      <c r="AB1200" s="4" t="s">
        <v>45</v>
      </c>
    </row>
    <row r="1201" spans="1:28" ht="16">
      <c r="A1201" s="9">
        <v>2</v>
      </c>
      <c r="B1201" s="9">
        <v>1</v>
      </c>
      <c r="C1201" s="9">
        <v>7</v>
      </c>
      <c r="D1201" s="9" t="str">
        <f t="shared" si="126"/>
        <v>Dynan_F5_494_228_19A</v>
      </c>
      <c r="E1201" s="9" t="str">
        <f t="shared" si="128"/>
        <v>Dynan_F5_494_228_19A_Lung_Block</v>
      </c>
      <c r="F1201" s="282">
        <f t="shared" si="127"/>
        <v>30</v>
      </c>
      <c r="G1201" s="227">
        <v>1</v>
      </c>
      <c r="H1201" s="54" t="s">
        <v>39</v>
      </c>
      <c r="I1201" s="47" t="s">
        <v>307</v>
      </c>
      <c r="J1201" s="17">
        <v>494</v>
      </c>
      <c r="K1201" s="18" t="s">
        <v>33</v>
      </c>
      <c r="L1201" s="17">
        <v>228</v>
      </c>
      <c r="M1201" s="17" t="s">
        <v>248</v>
      </c>
      <c r="N1201" s="81">
        <v>1.5</v>
      </c>
      <c r="O1201" s="17" t="s">
        <v>35</v>
      </c>
      <c r="P1201" s="17" t="s">
        <v>63</v>
      </c>
      <c r="Q1201" s="19">
        <v>43410</v>
      </c>
      <c r="R1201" s="20">
        <v>43581</v>
      </c>
      <c r="S1201" s="26">
        <v>44137</v>
      </c>
      <c r="T1201" s="16">
        <f t="shared" si="129"/>
        <v>556</v>
      </c>
      <c r="U1201" s="16" t="s">
        <v>310</v>
      </c>
      <c r="V1201" s="16">
        <v>0</v>
      </c>
      <c r="W1201" s="56">
        <v>0</v>
      </c>
      <c r="X1201" s="56"/>
      <c r="Y1201" s="56"/>
      <c r="Z1201" s="56">
        <v>1</v>
      </c>
      <c r="AA1201" s="27" t="s">
        <v>67</v>
      </c>
      <c r="AB1201" s="4" t="s">
        <v>45</v>
      </c>
    </row>
    <row r="1202" spans="1:28" ht="16">
      <c r="A1202" s="9">
        <v>2</v>
      </c>
      <c r="B1202" s="9">
        <v>1</v>
      </c>
      <c r="C1202" s="9">
        <v>7</v>
      </c>
      <c r="D1202" s="9" t="str">
        <f t="shared" ref="D1202:D1213" si="130">"Dynan_"&amp;I1202&amp;"_"&amp;J1202&amp;"_"&amp;L1202&amp;"_"&amp;K1202</f>
        <v>Dynan_F5_496_229_19A</v>
      </c>
      <c r="E1202" s="9" t="str">
        <f t="shared" si="128"/>
        <v>Dynan_F5_496_229_19A_Lung_Block</v>
      </c>
      <c r="F1202" s="282">
        <f t="shared" si="127"/>
        <v>31</v>
      </c>
      <c r="G1202" s="227">
        <v>1</v>
      </c>
      <c r="H1202" s="54" t="s">
        <v>39</v>
      </c>
      <c r="I1202" s="47" t="s">
        <v>307</v>
      </c>
      <c r="J1202" s="17">
        <v>496</v>
      </c>
      <c r="K1202" s="18" t="s">
        <v>33</v>
      </c>
      <c r="L1202" s="17">
        <v>229</v>
      </c>
      <c r="M1202" s="17" t="s">
        <v>248</v>
      </c>
      <c r="N1202" s="81">
        <v>1.5</v>
      </c>
      <c r="O1202" s="17" t="s">
        <v>35</v>
      </c>
      <c r="P1202" s="17" t="s">
        <v>63</v>
      </c>
      <c r="Q1202" s="19">
        <v>43410</v>
      </c>
      <c r="R1202" s="20">
        <v>43581</v>
      </c>
      <c r="S1202" s="26">
        <v>44141</v>
      </c>
      <c r="T1202" s="16">
        <f t="shared" si="129"/>
        <v>560</v>
      </c>
      <c r="U1202" s="16" t="s">
        <v>310</v>
      </c>
      <c r="V1202" s="30">
        <v>0</v>
      </c>
      <c r="W1202" s="56">
        <v>0</v>
      </c>
      <c r="X1202" s="56"/>
      <c r="Y1202" s="56"/>
      <c r="Z1202" s="56"/>
      <c r="AA1202" s="27"/>
      <c r="AB1202" s="4" t="s">
        <v>45</v>
      </c>
    </row>
    <row r="1203" spans="1:28" ht="16">
      <c r="A1203" s="9">
        <v>2</v>
      </c>
      <c r="B1203" s="9">
        <v>1</v>
      </c>
      <c r="C1203" s="9">
        <v>8</v>
      </c>
      <c r="D1203" s="9" t="str">
        <f t="shared" si="130"/>
        <v>Dynan_F5_497_229_19A</v>
      </c>
      <c r="E1203" s="9" t="str">
        <f t="shared" si="128"/>
        <v>Dynan_F5_497_229_19A_Lung_Block</v>
      </c>
      <c r="F1203" s="282">
        <f>1</f>
        <v>1</v>
      </c>
      <c r="G1203" s="227">
        <v>1</v>
      </c>
      <c r="H1203" s="54" t="s">
        <v>39</v>
      </c>
      <c r="I1203" s="47" t="s">
        <v>307</v>
      </c>
      <c r="J1203" s="17">
        <v>497</v>
      </c>
      <c r="K1203" s="18" t="s">
        <v>33</v>
      </c>
      <c r="L1203" s="17">
        <v>229</v>
      </c>
      <c r="M1203" s="17" t="s">
        <v>248</v>
      </c>
      <c r="N1203" s="81">
        <v>1.5</v>
      </c>
      <c r="O1203" s="17" t="s">
        <v>35</v>
      </c>
      <c r="P1203" s="17" t="s">
        <v>63</v>
      </c>
      <c r="Q1203" s="19">
        <v>43410</v>
      </c>
      <c r="R1203" s="20">
        <v>43581</v>
      </c>
      <c r="S1203" s="26">
        <v>44141</v>
      </c>
      <c r="T1203" s="16">
        <f t="shared" si="129"/>
        <v>560</v>
      </c>
      <c r="U1203" s="16" t="s">
        <v>310</v>
      </c>
      <c r="V1203" s="16">
        <v>0</v>
      </c>
      <c r="W1203" s="56">
        <v>0</v>
      </c>
      <c r="X1203" s="56"/>
      <c r="Y1203" s="56"/>
      <c r="Z1203" s="56"/>
      <c r="AA1203" s="27"/>
      <c r="AB1203" s="4" t="s">
        <v>45</v>
      </c>
    </row>
    <row r="1204" spans="1:28" ht="16">
      <c r="A1204" s="9">
        <v>2</v>
      </c>
      <c r="B1204" s="9">
        <v>1</v>
      </c>
      <c r="C1204" s="9">
        <v>8</v>
      </c>
      <c r="D1204" s="9" t="str">
        <f t="shared" si="130"/>
        <v>Dynan_F5_498_229_19A</v>
      </c>
      <c r="E1204" s="9" t="str">
        <f t="shared" si="128"/>
        <v>Dynan_F5_498_229_19A_Lung_Block</v>
      </c>
      <c r="F1204" s="282">
        <f>F1203+1</f>
        <v>2</v>
      </c>
      <c r="G1204" s="227">
        <v>1</v>
      </c>
      <c r="H1204" s="54" t="s">
        <v>39</v>
      </c>
      <c r="I1204" s="47" t="s">
        <v>307</v>
      </c>
      <c r="J1204" s="17">
        <v>498</v>
      </c>
      <c r="K1204" s="18" t="s">
        <v>33</v>
      </c>
      <c r="L1204" s="17">
        <v>229</v>
      </c>
      <c r="M1204" s="17" t="s">
        <v>248</v>
      </c>
      <c r="N1204" s="81">
        <v>1.5</v>
      </c>
      <c r="O1204" s="17" t="s">
        <v>35</v>
      </c>
      <c r="P1204" s="17" t="s">
        <v>63</v>
      </c>
      <c r="Q1204" s="19">
        <v>43410</v>
      </c>
      <c r="R1204" s="20">
        <v>43581</v>
      </c>
      <c r="S1204" s="26">
        <v>44141</v>
      </c>
      <c r="T1204" s="16">
        <f t="shared" si="129"/>
        <v>560</v>
      </c>
      <c r="U1204" s="16" t="s">
        <v>310</v>
      </c>
      <c r="V1204" s="30">
        <v>0</v>
      </c>
      <c r="W1204" s="56">
        <v>0</v>
      </c>
      <c r="X1204" s="56"/>
      <c r="Y1204" s="56"/>
      <c r="Z1204" s="56">
        <v>1</v>
      </c>
      <c r="AA1204" s="27" t="s">
        <v>319</v>
      </c>
      <c r="AB1204" s="4" t="s">
        <v>45</v>
      </c>
    </row>
    <row r="1205" spans="1:28" s="519" customFormat="1" ht="16" hidden="1">
      <c r="A1205" s="504">
        <v>2</v>
      </c>
      <c r="B1205" s="504">
        <v>1</v>
      </c>
      <c r="C1205" s="504">
        <v>8</v>
      </c>
      <c r="D1205" s="9" t="str">
        <f t="shared" si="130"/>
        <v>Dynan_F5_499_229_19A</v>
      </c>
      <c r="E1205" s="9" t="str">
        <f t="shared" si="128"/>
        <v>Dynan_F5_499_229_19A_Lung_Block</v>
      </c>
      <c r="F1205" s="282">
        <f t="shared" ref="F1205:F1213" si="131">F1204+1</f>
        <v>3</v>
      </c>
      <c r="G1205" s="507">
        <v>1</v>
      </c>
      <c r="H1205" s="508" t="s">
        <v>39</v>
      </c>
      <c r="I1205" s="509" t="s">
        <v>307</v>
      </c>
      <c r="J1205" s="510">
        <v>499</v>
      </c>
      <c r="K1205" s="504" t="s">
        <v>33</v>
      </c>
      <c r="L1205" s="510">
        <v>229</v>
      </c>
      <c r="M1205" s="510" t="s">
        <v>248</v>
      </c>
      <c r="N1205" s="511">
        <v>1.5</v>
      </c>
      <c r="O1205" s="510" t="s">
        <v>35</v>
      </c>
      <c r="P1205" s="510" t="s">
        <v>63</v>
      </c>
      <c r="Q1205" s="512">
        <v>43410</v>
      </c>
      <c r="R1205" s="513">
        <v>43581</v>
      </c>
      <c r="S1205" s="514">
        <v>44141</v>
      </c>
      <c r="T1205" s="515">
        <f t="shared" si="129"/>
        <v>560</v>
      </c>
      <c r="U1205" s="515" t="s">
        <v>310</v>
      </c>
      <c r="V1205" s="515">
        <v>0</v>
      </c>
      <c r="W1205" s="516">
        <v>0</v>
      </c>
      <c r="X1205" s="516"/>
      <c r="Y1205" s="516"/>
      <c r="Z1205" s="516"/>
      <c r="AA1205" s="517"/>
      <c r="AB1205" s="518" t="s">
        <v>45</v>
      </c>
    </row>
    <row r="1206" spans="1:28" ht="16">
      <c r="A1206" s="9">
        <v>2</v>
      </c>
      <c r="B1206" s="9">
        <v>1</v>
      </c>
      <c r="C1206" s="9">
        <v>8</v>
      </c>
      <c r="D1206" s="9" t="str">
        <f t="shared" si="130"/>
        <v>Dynan_F5_608_209_19A</v>
      </c>
      <c r="E1206" s="9" t="str">
        <f t="shared" si="128"/>
        <v>Dynan_F5_608_209_19A_Lung_Block</v>
      </c>
      <c r="F1206" s="282">
        <f t="shared" si="131"/>
        <v>4</v>
      </c>
      <c r="G1206" s="227">
        <v>1</v>
      </c>
      <c r="H1206" s="54" t="s">
        <v>39</v>
      </c>
      <c r="I1206" s="47" t="s">
        <v>307</v>
      </c>
      <c r="J1206" s="17">
        <v>608</v>
      </c>
      <c r="K1206" s="18" t="s">
        <v>33</v>
      </c>
      <c r="L1206" s="17">
        <v>209</v>
      </c>
      <c r="M1206" s="17" t="s">
        <v>248</v>
      </c>
      <c r="N1206" s="81">
        <v>1.5</v>
      </c>
      <c r="O1206" s="17" t="s">
        <v>35</v>
      </c>
      <c r="P1206" s="17" t="s">
        <v>63</v>
      </c>
      <c r="Q1206" s="19">
        <v>43410</v>
      </c>
      <c r="R1206" s="20">
        <v>43581</v>
      </c>
      <c r="S1206" s="26">
        <v>44146</v>
      </c>
      <c r="T1206" s="16">
        <f t="shared" si="129"/>
        <v>565</v>
      </c>
      <c r="U1206" s="16" t="s">
        <v>184</v>
      </c>
      <c r="V1206" s="30">
        <v>0</v>
      </c>
      <c r="W1206" s="18">
        <v>1</v>
      </c>
      <c r="X1206" s="18">
        <v>1</v>
      </c>
      <c r="Y1206" s="18"/>
      <c r="Z1206" s="18"/>
      <c r="AA1206" s="82"/>
      <c r="AB1206" s="4" t="s">
        <v>45</v>
      </c>
    </row>
    <row r="1207" spans="1:28" ht="16">
      <c r="A1207" s="9">
        <v>2</v>
      </c>
      <c r="B1207" s="9">
        <v>1</v>
      </c>
      <c r="C1207" s="9">
        <v>8</v>
      </c>
      <c r="D1207" s="9" t="str">
        <f t="shared" si="130"/>
        <v>Dynan_F5_609_209_19A</v>
      </c>
      <c r="E1207" s="9" t="str">
        <f t="shared" si="128"/>
        <v>Dynan_F5_609_209_19A_Lung_Block</v>
      </c>
      <c r="F1207" s="282">
        <f t="shared" si="131"/>
        <v>5</v>
      </c>
      <c r="G1207" s="227">
        <v>1</v>
      </c>
      <c r="H1207" s="54" t="s">
        <v>39</v>
      </c>
      <c r="I1207" s="47" t="s">
        <v>307</v>
      </c>
      <c r="J1207" s="17">
        <v>609</v>
      </c>
      <c r="K1207" s="18" t="s">
        <v>33</v>
      </c>
      <c r="L1207" s="17">
        <v>209</v>
      </c>
      <c r="M1207" s="17" t="s">
        <v>248</v>
      </c>
      <c r="N1207" s="81">
        <v>1.5</v>
      </c>
      <c r="O1207" s="17" t="s">
        <v>35</v>
      </c>
      <c r="P1207" s="17" t="s">
        <v>63</v>
      </c>
      <c r="Q1207" s="19">
        <v>43410</v>
      </c>
      <c r="R1207" s="20">
        <v>43581</v>
      </c>
      <c r="S1207" s="26">
        <v>44146</v>
      </c>
      <c r="T1207" s="16">
        <f t="shared" si="129"/>
        <v>565</v>
      </c>
      <c r="U1207" s="16" t="s">
        <v>184</v>
      </c>
      <c r="V1207" s="16">
        <v>0</v>
      </c>
      <c r="W1207" s="18">
        <v>1</v>
      </c>
      <c r="X1207" s="18">
        <v>1</v>
      </c>
      <c r="Y1207" s="18"/>
      <c r="Z1207" s="18"/>
      <c r="AA1207" s="82"/>
      <c r="AB1207" s="4" t="s">
        <v>45</v>
      </c>
    </row>
    <row r="1208" spans="1:28" ht="16">
      <c r="A1208" s="9">
        <v>2</v>
      </c>
      <c r="B1208" s="9">
        <v>1</v>
      </c>
      <c r="C1208" s="9">
        <v>8</v>
      </c>
      <c r="D1208" s="9" t="str">
        <f t="shared" si="130"/>
        <v>Dynan_F5_612_209_19A</v>
      </c>
      <c r="E1208" s="9" t="str">
        <f t="shared" si="128"/>
        <v>Dynan_F5_612_209_19A_Lung_Block</v>
      </c>
      <c r="F1208" s="282">
        <f t="shared" si="131"/>
        <v>6</v>
      </c>
      <c r="G1208" s="227">
        <v>1</v>
      </c>
      <c r="H1208" s="54" t="s">
        <v>39</v>
      </c>
      <c r="I1208" s="47" t="s">
        <v>307</v>
      </c>
      <c r="J1208" s="17">
        <v>612</v>
      </c>
      <c r="K1208" s="18" t="s">
        <v>33</v>
      </c>
      <c r="L1208" s="17">
        <v>209</v>
      </c>
      <c r="M1208" s="17" t="s">
        <v>248</v>
      </c>
      <c r="N1208" s="81">
        <v>1.5</v>
      </c>
      <c r="O1208" s="17" t="s">
        <v>35</v>
      </c>
      <c r="P1208" s="17" t="s">
        <v>63</v>
      </c>
      <c r="Q1208" s="19">
        <v>43410</v>
      </c>
      <c r="R1208" s="20">
        <v>43581</v>
      </c>
      <c r="S1208" s="26">
        <v>44146</v>
      </c>
      <c r="T1208" s="16">
        <f t="shared" si="129"/>
        <v>565</v>
      </c>
      <c r="U1208" s="16" t="s">
        <v>184</v>
      </c>
      <c r="V1208" s="30">
        <v>0</v>
      </c>
      <c r="W1208" s="18">
        <v>0</v>
      </c>
      <c r="X1208" s="18"/>
      <c r="Y1208" s="18"/>
      <c r="Z1208" s="18"/>
      <c r="AA1208" s="82"/>
      <c r="AB1208" s="4" t="s">
        <v>45</v>
      </c>
    </row>
    <row r="1209" spans="1:28" ht="16">
      <c r="A1209" s="9">
        <v>2</v>
      </c>
      <c r="B1209" s="9">
        <v>1</v>
      </c>
      <c r="C1209" s="9">
        <v>8</v>
      </c>
      <c r="D1209" s="9" t="str">
        <f t="shared" si="130"/>
        <v>Dynan_F5_614_210_19A</v>
      </c>
      <c r="E1209" s="9" t="str">
        <f t="shared" si="128"/>
        <v>Dynan_F5_614_210_19A_Lung_Block</v>
      </c>
      <c r="F1209" s="282">
        <f t="shared" si="131"/>
        <v>7</v>
      </c>
      <c r="G1209" s="227">
        <v>1</v>
      </c>
      <c r="H1209" s="54" t="s">
        <v>39</v>
      </c>
      <c r="I1209" s="47" t="s">
        <v>307</v>
      </c>
      <c r="J1209" s="17">
        <v>614</v>
      </c>
      <c r="K1209" s="18" t="s">
        <v>33</v>
      </c>
      <c r="L1209" s="17">
        <v>210</v>
      </c>
      <c r="M1209" s="17" t="s">
        <v>248</v>
      </c>
      <c r="N1209" s="81">
        <v>1.5</v>
      </c>
      <c r="O1209" s="17" t="s">
        <v>35</v>
      </c>
      <c r="P1209" s="17" t="s">
        <v>63</v>
      </c>
      <c r="Q1209" s="19">
        <v>43410</v>
      </c>
      <c r="R1209" s="20">
        <v>43581</v>
      </c>
      <c r="S1209" s="26">
        <v>44145</v>
      </c>
      <c r="T1209" s="16">
        <f t="shared" si="129"/>
        <v>564</v>
      </c>
      <c r="U1209" s="16" t="s">
        <v>184</v>
      </c>
      <c r="V1209" s="16">
        <v>0</v>
      </c>
      <c r="W1209" s="47">
        <v>0</v>
      </c>
      <c r="X1209" s="47"/>
      <c r="Y1209" s="47"/>
      <c r="Z1209" s="47"/>
      <c r="AA1209" s="4"/>
      <c r="AB1209" s="4" t="s">
        <v>45</v>
      </c>
    </row>
    <row r="1210" spans="1:28" ht="16">
      <c r="A1210" s="9">
        <v>2</v>
      </c>
      <c r="B1210" s="9">
        <v>1</v>
      </c>
      <c r="C1210" s="9">
        <v>8</v>
      </c>
      <c r="D1210" s="9" t="str">
        <f t="shared" si="130"/>
        <v>Dynan_F5_615_210_19A</v>
      </c>
      <c r="E1210" s="9" t="str">
        <f t="shared" si="128"/>
        <v>Dynan_F5_615_210_19A_Lung_Block</v>
      </c>
      <c r="F1210" s="282">
        <f t="shared" si="131"/>
        <v>8</v>
      </c>
      <c r="G1210" s="227">
        <v>1</v>
      </c>
      <c r="H1210" s="54" t="s">
        <v>39</v>
      </c>
      <c r="I1210" s="47" t="s">
        <v>307</v>
      </c>
      <c r="J1210" s="17">
        <v>615</v>
      </c>
      <c r="K1210" s="18" t="s">
        <v>33</v>
      </c>
      <c r="L1210" s="17">
        <v>210</v>
      </c>
      <c r="M1210" s="17" t="s">
        <v>248</v>
      </c>
      <c r="N1210" s="81">
        <v>1.5</v>
      </c>
      <c r="O1210" s="17" t="s">
        <v>35</v>
      </c>
      <c r="P1210" s="17" t="s">
        <v>63</v>
      </c>
      <c r="Q1210" s="19">
        <v>43410</v>
      </c>
      <c r="R1210" s="20">
        <v>43581</v>
      </c>
      <c r="S1210" s="26">
        <v>44145</v>
      </c>
      <c r="T1210" s="16">
        <f t="shared" si="129"/>
        <v>564</v>
      </c>
      <c r="U1210" s="16" t="s">
        <v>184</v>
      </c>
      <c r="V1210" s="30">
        <v>0</v>
      </c>
      <c r="W1210" s="18">
        <v>0</v>
      </c>
      <c r="X1210" s="18"/>
      <c r="Y1210" s="18"/>
      <c r="Z1210" s="18"/>
      <c r="AA1210" s="82" t="s">
        <v>180</v>
      </c>
      <c r="AB1210" s="4" t="s">
        <v>45</v>
      </c>
    </row>
    <row r="1211" spans="1:28" ht="16">
      <c r="A1211" s="9">
        <v>2</v>
      </c>
      <c r="B1211" s="9">
        <v>1</v>
      </c>
      <c r="C1211" s="9">
        <v>8</v>
      </c>
      <c r="D1211" s="9" t="str">
        <f t="shared" si="130"/>
        <v>Dynan_F5_616_210_19A</v>
      </c>
      <c r="E1211" s="9" t="str">
        <f t="shared" si="128"/>
        <v>Dynan_F5_616_210_19A_Lung_Block</v>
      </c>
      <c r="F1211" s="282">
        <f t="shared" si="131"/>
        <v>9</v>
      </c>
      <c r="G1211" s="227">
        <v>1</v>
      </c>
      <c r="H1211" s="54" t="s">
        <v>39</v>
      </c>
      <c r="I1211" s="47" t="s">
        <v>307</v>
      </c>
      <c r="J1211" s="17">
        <v>616</v>
      </c>
      <c r="K1211" s="18" t="s">
        <v>33</v>
      </c>
      <c r="L1211" s="17">
        <v>210</v>
      </c>
      <c r="M1211" s="17" t="s">
        <v>248</v>
      </c>
      <c r="N1211" s="81">
        <v>1.5</v>
      </c>
      <c r="O1211" s="17" t="s">
        <v>35</v>
      </c>
      <c r="P1211" s="17" t="s">
        <v>63</v>
      </c>
      <c r="Q1211" s="19">
        <v>43410</v>
      </c>
      <c r="R1211" s="20">
        <v>43581</v>
      </c>
      <c r="S1211" s="26">
        <v>44145</v>
      </c>
      <c r="T1211" s="16">
        <f t="shared" si="129"/>
        <v>564</v>
      </c>
      <c r="U1211" s="16" t="s">
        <v>184</v>
      </c>
      <c r="V1211" s="16">
        <v>0</v>
      </c>
      <c r="W1211" s="18">
        <v>0</v>
      </c>
      <c r="X1211" s="18"/>
      <c r="Y1211" s="18"/>
      <c r="Z1211" s="18">
        <v>1</v>
      </c>
      <c r="AA1211" s="82" t="s">
        <v>274</v>
      </c>
      <c r="AB1211" s="4" t="s">
        <v>45</v>
      </c>
    </row>
    <row r="1212" spans="1:28" ht="16">
      <c r="A1212" s="9">
        <v>2</v>
      </c>
      <c r="B1212" s="9">
        <v>1</v>
      </c>
      <c r="C1212" s="9">
        <v>8</v>
      </c>
      <c r="D1212" s="9" t="str">
        <f t="shared" si="130"/>
        <v>Dynan_F5_617_210_19A</v>
      </c>
      <c r="E1212" s="9" t="str">
        <f t="shared" si="128"/>
        <v>Dynan_F5_617_210_19A_Lung_Block</v>
      </c>
      <c r="F1212" s="282">
        <f t="shared" si="131"/>
        <v>10</v>
      </c>
      <c r="G1212" s="227">
        <v>1</v>
      </c>
      <c r="H1212" s="54" t="s">
        <v>39</v>
      </c>
      <c r="I1212" s="47" t="s">
        <v>307</v>
      </c>
      <c r="J1212" s="17">
        <v>617</v>
      </c>
      <c r="K1212" s="18" t="s">
        <v>33</v>
      </c>
      <c r="L1212" s="17">
        <v>210</v>
      </c>
      <c r="M1212" s="17" t="s">
        <v>248</v>
      </c>
      <c r="N1212" s="81">
        <v>1.5</v>
      </c>
      <c r="O1212" s="17" t="s">
        <v>35</v>
      </c>
      <c r="P1212" s="17" t="s">
        <v>63</v>
      </c>
      <c r="Q1212" s="19">
        <v>43410</v>
      </c>
      <c r="R1212" s="20">
        <v>43581</v>
      </c>
      <c r="S1212" s="26">
        <v>44145</v>
      </c>
      <c r="T1212" s="16">
        <f t="shared" si="129"/>
        <v>564</v>
      </c>
      <c r="U1212" s="16" t="s">
        <v>184</v>
      </c>
      <c r="V1212" s="30">
        <v>0</v>
      </c>
      <c r="W1212" s="18">
        <v>0</v>
      </c>
      <c r="X1212" s="18"/>
      <c r="Y1212" s="18"/>
      <c r="Z1212" s="18"/>
      <c r="AA1212" s="82"/>
      <c r="AB1212" s="4" t="s">
        <v>45</v>
      </c>
    </row>
    <row r="1213" spans="1:28" ht="16">
      <c r="A1213" s="9">
        <v>2</v>
      </c>
      <c r="B1213" s="9">
        <v>1</v>
      </c>
      <c r="C1213" s="9">
        <v>8</v>
      </c>
      <c r="D1213" s="9" t="str">
        <f t="shared" si="130"/>
        <v>Dynan_F5_624_212_19A</v>
      </c>
      <c r="E1213" s="9" t="str">
        <f t="shared" si="128"/>
        <v>Dynan_F5_624_212_19A_Lung_Block</v>
      </c>
      <c r="F1213" s="282">
        <f t="shared" si="131"/>
        <v>11</v>
      </c>
      <c r="G1213" s="227">
        <v>1</v>
      </c>
      <c r="H1213" s="54" t="s">
        <v>39</v>
      </c>
      <c r="I1213" s="47" t="s">
        <v>307</v>
      </c>
      <c r="J1213" s="17">
        <v>624</v>
      </c>
      <c r="K1213" s="18" t="s">
        <v>33</v>
      </c>
      <c r="L1213" s="17">
        <v>212</v>
      </c>
      <c r="M1213" s="17" t="s">
        <v>248</v>
      </c>
      <c r="N1213" s="81">
        <v>1.5</v>
      </c>
      <c r="O1213" s="17" t="s">
        <v>35</v>
      </c>
      <c r="P1213" s="17" t="s">
        <v>63</v>
      </c>
      <c r="Q1213" s="19">
        <v>43410</v>
      </c>
      <c r="R1213" s="20">
        <v>43581</v>
      </c>
      <c r="S1213" s="26">
        <v>44147</v>
      </c>
      <c r="T1213" s="16">
        <f t="shared" si="129"/>
        <v>566</v>
      </c>
      <c r="U1213" s="16" t="s">
        <v>184</v>
      </c>
      <c r="V1213" s="16">
        <v>0</v>
      </c>
      <c r="W1213" s="18">
        <v>1</v>
      </c>
      <c r="X1213" s="18">
        <v>1</v>
      </c>
      <c r="Y1213" s="18"/>
      <c r="Z1213" s="18"/>
      <c r="AA1213" s="82" t="s">
        <v>323</v>
      </c>
      <c r="AB1213" s="4" t="s">
        <v>45</v>
      </c>
    </row>
    <row r="1214" spans="1:28" ht="16">
      <c r="I1214" s="31"/>
      <c r="J1214" s="32"/>
      <c r="K1214" s="9"/>
      <c r="L1214" s="32"/>
      <c r="M1214" s="32"/>
      <c r="N1214" s="39"/>
      <c r="O1214" s="32"/>
      <c r="P1214" s="32"/>
      <c r="Q1214" s="38"/>
      <c r="R1214" s="36"/>
      <c r="S1214" s="12"/>
      <c r="T1214" s="79"/>
      <c r="U1214" s="79"/>
      <c r="V1214" s="129" t="s">
        <v>97</v>
      </c>
      <c r="W1214" s="132">
        <f>SUM(W1065:W1213)</f>
        <v>41</v>
      </c>
      <c r="X1214" s="132">
        <f>SUM(X1065:X1213)</f>
        <v>43</v>
      </c>
      <c r="Y1214" s="132">
        <f>SUM(Y1065:Y1213)</f>
        <v>6</v>
      </c>
      <c r="Z1214" s="132">
        <f>SUM(Z1065:Z1213)</f>
        <v>37</v>
      </c>
      <c r="AA1214" s="6"/>
      <c r="AB1214" s="37"/>
    </row>
    <row r="1215" spans="1:28" ht="16">
      <c r="A1215" s="150"/>
      <c r="B1215" s="150"/>
      <c r="C1215" s="150"/>
      <c r="D1215" s="150"/>
      <c r="E1215" s="150"/>
      <c r="F1215" s="282"/>
      <c r="G1215" s="227"/>
      <c r="H1215" s="33"/>
      <c r="I1215" s="31"/>
      <c r="J1215" s="32"/>
      <c r="K1215" s="9"/>
      <c r="L1215" s="32"/>
      <c r="M1215" s="32"/>
      <c r="N1215" s="39"/>
      <c r="O1215" s="32"/>
      <c r="P1215" s="32"/>
      <c r="Q1215" s="38"/>
      <c r="R1215" s="36"/>
      <c r="S1215" s="12"/>
      <c r="T1215" s="79"/>
      <c r="U1215" s="79"/>
      <c r="V1215" s="129" t="s">
        <v>99</v>
      </c>
      <c r="W1215" s="134" t="e">
        <f>W1214/#REF!</f>
        <v>#REF!</v>
      </c>
      <c r="X1215" s="132"/>
      <c r="Y1215" s="132"/>
      <c r="Z1215" s="134" t="e">
        <f>Z1214/#REF!</f>
        <v>#REF!</v>
      </c>
      <c r="AA1215" s="6"/>
      <c r="AB1215" s="37"/>
    </row>
    <row r="1216" spans="1:28" ht="16">
      <c r="A1216" s="150"/>
      <c r="B1216" s="150"/>
      <c r="C1216" s="150"/>
      <c r="D1216" s="150"/>
      <c r="E1216" s="150"/>
      <c r="F1216" s="282"/>
      <c r="G1216" s="227">
        <v>2</v>
      </c>
      <c r="H1216" s="154" t="s">
        <v>261</v>
      </c>
      <c r="I1216" s="169"/>
      <c r="J1216" s="170"/>
      <c r="K1216" s="9"/>
      <c r="L1216" s="170"/>
      <c r="M1216" s="170"/>
      <c r="N1216" s="171"/>
      <c r="O1216" s="170"/>
      <c r="P1216" s="170"/>
      <c r="Q1216" s="172"/>
      <c r="R1216" s="173"/>
      <c r="S1216" s="153"/>
      <c r="T1216" s="161"/>
      <c r="U1216" s="161"/>
      <c r="V1216" s="161"/>
      <c r="W1216" s="169"/>
      <c r="X1216" s="169"/>
      <c r="Y1216" s="169"/>
      <c r="Z1216" s="169"/>
      <c r="AA1216" s="174"/>
      <c r="AB1216" s="150"/>
    </row>
    <row r="1217" spans="1:28" ht="16">
      <c r="A1217" s="9">
        <v>2</v>
      </c>
      <c r="B1217" s="9">
        <v>1</v>
      </c>
      <c r="C1217" s="9">
        <v>8</v>
      </c>
      <c r="D1217" s="9" t="str">
        <f>"Dynan_"&amp;I1217&amp;"_"&amp;J1217&amp;"_"&amp;L1217&amp;"_"&amp;K1217</f>
        <v>Dynan_F5_132_145_19A</v>
      </c>
      <c r="E1217" s="9" t="str">
        <f>D1217&amp;"_Lung_Block"</f>
        <v>Dynan_F5_132_145_19A_Lung_Block</v>
      </c>
      <c r="F1217" s="282">
        <f>F1213+1</f>
        <v>12</v>
      </c>
      <c r="G1217" s="227">
        <v>2</v>
      </c>
      <c r="H1217" s="23" t="s">
        <v>39</v>
      </c>
      <c r="I1217" s="177" t="s">
        <v>307</v>
      </c>
      <c r="J1217" s="178">
        <v>132</v>
      </c>
      <c r="K1217" s="24" t="s">
        <v>33</v>
      </c>
      <c r="L1217" s="178">
        <v>145</v>
      </c>
      <c r="M1217" s="178" t="s">
        <v>248</v>
      </c>
      <c r="N1217" s="179">
        <v>1.5</v>
      </c>
      <c r="O1217" s="178" t="s">
        <v>35</v>
      </c>
      <c r="P1217" s="178" t="s">
        <v>63</v>
      </c>
      <c r="Q1217" s="180">
        <v>43410</v>
      </c>
      <c r="R1217" s="181">
        <v>43581</v>
      </c>
      <c r="S1217" s="147">
        <v>44144</v>
      </c>
      <c r="T1217" s="157">
        <f>S1217-R1217</f>
        <v>563</v>
      </c>
      <c r="U1217" s="157">
        <v>0</v>
      </c>
      <c r="V1217" s="157">
        <v>0</v>
      </c>
      <c r="W1217" s="183"/>
      <c r="X1217" s="183"/>
      <c r="Y1217" s="183"/>
      <c r="Z1217" s="183"/>
      <c r="AA1217" s="185" t="s">
        <v>102</v>
      </c>
      <c r="AB1217" s="152"/>
    </row>
    <row r="1218" spans="1:28" ht="16">
      <c r="A1218" s="9">
        <v>2</v>
      </c>
      <c r="B1218" s="9">
        <v>1</v>
      </c>
      <c r="C1218" s="9">
        <v>8</v>
      </c>
      <c r="D1218" s="9" t="str">
        <f>"Dynan_"&amp;I1218&amp;"_"&amp;J1218&amp;"_"&amp;L1218&amp;"_"&amp;K1218</f>
        <v>Dynan_F5_176_205_19A</v>
      </c>
      <c r="E1218" s="9" t="str">
        <f>D1218&amp;"_Lung_Block"</f>
        <v>Dynan_F5_176_205_19A_Lung_Block</v>
      </c>
      <c r="F1218" s="282">
        <f>F1217+1</f>
        <v>13</v>
      </c>
      <c r="G1218" s="227">
        <v>2</v>
      </c>
      <c r="H1218" s="23" t="s">
        <v>39</v>
      </c>
      <c r="I1218" s="177" t="s">
        <v>307</v>
      </c>
      <c r="J1218" s="178">
        <v>176</v>
      </c>
      <c r="K1218" s="24" t="s">
        <v>33</v>
      </c>
      <c r="L1218" s="178">
        <v>205</v>
      </c>
      <c r="M1218" s="178" t="s">
        <v>248</v>
      </c>
      <c r="N1218" s="179">
        <v>1.5</v>
      </c>
      <c r="O1218" s="178" t="s">
        <v>35</v>
      </c>
      <c r="P1218" s="178" t="s">
        <v>63</v>
      </c>
      <c r="Q1218" s="180">
        <v>43410</v>
      </c>
      <c r="R1218" s="181">
        <v>43581</v>
      </c>
      <c r="S1218" s="147">
        <v>44146</v>
      </c>
      <c r="T1218" s="157">
        <f>S1218-R1218</f>
        <v>565</v>
      </c>
      <c r="U1218" s="157">
        <v>0</v>
      </c>
      <c r="V1218" s="157">
        <v>0</v>
      </c>
      <c r="W1218" s="177"/>
      <c r="X1218" s="177"/>
      <c r="Y1218" s="177"/>
      <c r="Z1218" s="177"/>
      <c r="AA1218" s="185" t="s">
        <v>102</v>
      </c>
      <c r="AB1218" s="152"/>
    </row>
    <row r="1219" spans="1:28" s="437" customFormat="1" ht="16" hidden="1">
      <c r="A1219" s="425" t="s">
        <v>58</v>
      </c>
      <c r="B1219" s="425" t="s">
        <v>58</v>
      </c>
      <c r="C1219" s="425" t="s">
        <v>58</v>
      </c>
      <c r="D1219" s="9" t="str">
        <f>I1219&amp;"_"&amp;J1219&amp;"_"&amp;L1219&amp;"_"&amp;K1219</f>
        <v>F5_423_218_19A</v>
      </c>
      <c r="E1219" s="9" t="str">
        <f>D1219&amp;"_Lung_Block"</f>
        <v>F5_423_218_19A_Lung_Block</v>
      </c>
      <c r="F1219" s="760">
        <v>3</v>
      </c>
      <c r="G1219" s="428">
        <v>2</v>
      </c>
      <c r="H1219" s="429" t="s">
        <v>39</v>
      </c>
      <c r="I1219" s="471" t="s">
        <v>307</v>
      </c>
      <c r="J1219" s="476">
        <v>423</v>
      </c>
      <c r="K1219" s="425" t="s">
        <v>33</v>
      </c>
      <c r="L1219" s="476">
        <v>218</v>
      </c>
      <c r="M1219" s="476" t="s">
        <v>248</v>
      </c>
      <c r="N1219" s="472">
        <v>1.5</v>
      </c>
      <c r="O1219" s="476" t="s">
        <v>35</v>
      </c>
      <c r="P1219" s="476" t="s">
        <v>63</v>
      </c>
      <c r="Q1219" s="473">
        <v>43410</v>
      </c>
      <c r="R1219" s="474">
        <v>43581</v>
      </c>
      <c r="S1219" s="447">
        <v>44126</v>
      </c>
      <c r="T1219" s="450">
        <f>S1219-R1219</f>
        <v>545</v>
      </c>
      <c r="U1219" s="450">
        <v>0</v>
      </c>
      <c r="V1219" s="450">
        <v>0</v>
      </c>
      <c r="W1219" s="471"/>
      <c r="X1219" s="471"/>
      <c r="Y1219" s="471"/>
      <c r="Z1219" s="471"/>
      <c r="AA1219" s="475" t="s">
        <v>102</v>
      </c>
      <c r="AB1219" s="426"/>
    </row>
    <row r="1220" spans="1:28" ht="16">
      <c r="A1220" s="9">
        <v>2</v>
      </c>
      <c r="B1220" s="9">
        <v>1</v>
      </c>
      <c r="C1220" s="9">
        <v>8</v>
      </c>
      <c r="D1220" s="9" t="str">
        <f>"Dynan_"&amp;I1220&amp;"_"&amp;J1220&amp;"_"&amp;L1220&amp;"_"&amp;K1220</f>
        <v>Dynan_F5_427_212_19A</v>
      </c>
      <c r="E1220" s="9" t="str">
        <f>D1220&amp;"_Lung_Block"</f>
        <v>Dynan_F5_427_212_19A_Lung_Block</v>
      </c>
      <c r="F1220" s="282">
        <f>F1218+1</f>
        <v>14</v>
      </c>
      <c r="G1220" s="227">
        <v>2</v>
      </c>
      <c r="H1220" s="23" t="s">
        <v>39</v>
      </c>
      <c r="I1220" s="177" t="s">
        <v>307</v>
      </c>
      <c r="J1220" s="178">
        <v>427</v>
      </c>
      <c r="K1220" s="24" t="s">
        <v>33</v>
      </c>
      <c r="L1220" s="178">
        <v>212</v>
      </c>
      <c r="M1220" s="178" t="s">
        <v>248</v>
      </c>
      <c r="N1220" s="179">
        <v>1.5</v>
      </c>
      <c r="O1220" s="178" t="s">
        <v>35</v>
      </c>
      <c r="P1220" s="178" t="s">
        <v>63</v>
      </c>
      <c r="Q1220" s="180">
        <v>43410</v>
      </c>
      <c r="R1220" s="181">
        <v>43581</v>
      </c>
      <c r="S1220" s="147">
        <v>44147</v>
      </c>
      <c r="T1220" s="157">
        <f>S1220-R1220</f>
        <v>566</v>
      </c>
      <c r="U1220" s="157">
        <v>0</v>
      </c>
      <c r="V1220" s="157">
        <v>0</v>
      </c>
      <c r="W1220" s="177"/>
      <c r="X1220" s="177"/>
      <c r="Y1220" s="177"/>
      <c r="Z1220" s="177"/>
      <c r="AA1220" s="185" t="s">
        <v>102</v>
      </c>
      <c r="AB1220" s="152"/>
    </row>
    <row r="1221" spans="1:28" ht="16">
      <c r="A1221" s="9">
        <v>2</v>
      </c>
      <c r="B1221" s="9">
        <v>1</v>
      </c>
      <c r="C1221" s="9">
        <v>8</v>
      </c>
      <c r="D1221" s="9" t="str">
        <f>"Dynan_"&amp;I1221&amp;"_"&amp;J1221&amp;"_"&amp;L1221&amp;"_"&amp;K1221</f>
        <v>Dynan_F5_624_217_19A</v>
      </c>
      <c r="E1221" s="9" t="str">
        <f>D1221&amp;"_Lung_Block"</f>
        <v>Dynan_F5_624_217_19A_Lung_Block</v>
      </c>
      <c r="F1221" s="282">
        <f>F1220+1</f>
        <v>15</v>
      </c>
      <c r="G1221" s="227">
        <v>2</v>
      </c>
      <c r="H1221" s="23" t="s">
        <v>39</v>
      </c>
      <c r="I1221" s="177" t="s">
        <v>307</v>
      </c>
      <c r="J1221" s="178">
        <v>624</v>
      </c>
      <c r="K1221" s="24" t="s">
        <v>33</v>
      </c>
      <c r="L1221" s="178">
        <v>217</v>
      </c>
      <c r="M1221" s="178" t="s">
        <v>248</v>
      </c>
      <c r="N1221" s="179">
        <v>1.5</v>
      </c>
      <c r="O1221" s="178" t="s">
        <v>35</v>
      </c>
      <c r="P1221" s="178" t="s">
        <v>63</v>
      </c>
      <c r="Q1221" s="180">
        <v>43410</v>
      </c>
      <c r="R1221" s="181">
        <v>43581</v>
      </c>
      <c r="S1221" s="147">
        <v>44147</v>
      </c>
      <c r="T1221" s="157">
        <f>S1221-R1221</f>
        <v>566</v>
      </c>
      <c r="U1221" s="157">
        <v>0</v>
      </c>
      <c r="V1221" s="157">
        <v>0</v>
      </c>
      <c r="W1221" s="177"/>
      <c r="X1221" s="177"/>
      <c r="Y1221" s="177"/>
      <c r="Z1221" s="177"/>
      <c r="AA1221" s="185" t="s">
        <v>102</v>
      </c>
      <c r="AB1221" s="152"/>
    </row>
    <row r="1222" spans="1:28" ht="16">
      <c r="A1222" s="150"/>
      <c r="B1222" s="150"/>
      <c r="C1222" s="150"/>
      <c r="D1222" s="150"/>
      <c r="E1222" s="150"/>
      <c r="F1222" s="282"/>
      <c r="G1222" s="227"/>
      <c r="H1222" s="33"/>
      <c r="I1222" s="31"/>
      <c r="J1222" s="32"/>
      <c r="K1222" s="9"/>
      <c r="L1222" s="32"/>
      <c r="M1222" s="32"/>
      <c r="N1222" s="39"/>
      <c r="O1222" s="32"/>
      <c r="P1222" s="32"/>
      <c r="Q1222" s="38"/>
      <c r="R1222" s="36"/>
      <c r="S1222" s="12"/>
      <c r="T1222" s="79"/>
      <c r="U1222" s="79"/>
      <c r="V1222" s="129" t="s">
        <v>98</v>
      </c>
      <c r="W1222" s="226">
        <v>5</v>
      </c>
      <c r="X1222" s="132"/>
      <c r="Y1222" s="132"/>
      <c r="Z1222" s="134"/>
      <c r="AA1222" s="6"/>
      <c r="AB1222" s="37"/>
    </row>
    <row r="1223" spans="1:28" ht="16">
      <c r="A1223" s="150"/>
      <c r="B1223" s="150"/>
      <c r="C1223" s="150"/>
      <c r="D1223" s="150"/>
      <c r="E1223" s="150"/>
      <c r="F1223" s="282"/>
      <c r="G1223" s="227"/>
      <c r="H1223" s="33"/>
      <c r="I1223" s="31"/>
      <c r="J1223" s="32"/>
      <c r="K1223" s="9"/>
      <c r="L1223" s="32"/>
      <c r="M1223" s="32"/>
      <c r="N1223" s="39"/>
      <c r="O1223" s="32"/>
      <c r="P1223" s="32"/>
      <c r="Q1223" s="38"/>
      <c r="R1223" s="36"/>
      <c r="S1223" s="12"/>
      <c r="T1223" s="79"/>
      <c r="U1223" s="79"/>
      <c r="V1223" s="150"/>
      <c r="W1223" s="150"/>
      <c r="X1223" s="150"/>
      <c r="Y1223" s="150"/>
      <c r="Z1223" s="150"/>
      <c r="AA1223" s="6"/>
      <c r="AB1223" s="37"/>
    </row>
    <row r="1224" spans="1:28" ht="16">
      <c r="A1224" s="150"/>
      <c r="B1224" s="150"/>
      <c r="C1224" s="150"/>
      <c r="D1224" s="150"/>
      <c r="E1224" s="150"/>
      <c r="F1224" s="282"/>
      <c r="G1224" s="227">
        <v>3</v>
      </c>
      <c r="H1224" s="89" t="s">
        <v>103</v>
      </c>
      <c r="I1224" s="31"/>
      <c r="J1224" s="32"/>
      <c r="K1224" s="9"/>
      <c r="L1224" s="31"/>
      <c r="M1224" s="31"/>
      <c r="N1224" s="39"/>
      <c r="O1224" s="31"/>
      <c r="P1224" s="31"/>
      <c r="Q1224" s="38"/>
      <c r="R1224" s="36"/>
      <c r="S1224" s="12"/>
      <c r="T1224" s="79"/>
      <c r="U1224" s="79"/>
      <c r="V1224" s="79"/>
      <c r="W1224" s="31"/>
      <c r="X1224" s="31"/>
      <c r="Y1224" s="31"/>
      <c r="Z1224" s="31"/>
      <c r="AA1224" s="37"/>
      <c r="AB1224" s="150"/>
    </row>
    <row r="1225" spans="1:28" ht="16">
      <c r="A1225" s="9">
        <v>2</v>
      </c>
      <c r="B1225" s="9">
        <v>1</v>
      </c>
      <c r="C1225" s="9">
        <v>8</v>
      </c>
      <c r="D1225" s="9" t="str">
        <f>"Dynan_"&amp;I1225&amp;"_"&amp;J1225&amp;"_"&amp;L1225&amp;"_"&amp;K1225</f>
        <v>Dynan_F5_111_141_19A</v>
      </c>
      <c r="E1225" s="9" t="str">
        <f t="shared" ref="E1225:E1258" si="132">D1225&amp;"_Lung_Block"</f>
        <v>Dynan_F5_111_141_19A_Lung_Block</v>
      </c>
      <c r="F1225" s="282">
        <f>F1221+1</f>
        <v>16</v>
      </c>
      <c r="G1225" s="227">
        <v>3</v>
      </c>
      <c r="H1225" s="23" t="s">
        <v>39</v>
      </c>
      <c r="I1225" s="177" t="s">
        <v>307</v>
      </c>
      <c r="J1225" s="365">
        <v>111</v>
      </c>
      <c r="K1225" s="24" t="s">
        <v>33</v>
      </c>
      <c r="L1225" s="178">
        <v>141</v>
      </c>
      <c r="M1225" s="178" t="s">
        <v>248</v>
      </c>
      <c r="N1225" s="179">
        <v>1.5</v>
      </c>
      <c r="O1225" s="178" t="s">
        <v>35</v>
      </c>
      <c r="P1225" s="178" t="s">
        <v>63</v>
      </c>
      <c r="Q1225" s="180">
        <v>43410</v>
      </c>
      <c r="R1225" s="181">
        <v>43581</v>
      </c>
      <c r="S1225" s="147">
        <v>43762</v>
      </c>
      <c r="T1225" s="157">
        <f t="shared" ref="T1225:T1264" si="133">S1225-R1225</f>
        <v>181</v>
      </c>
      <c r="U1225" s="157" t="s">
        <v>308</v>
      </c>
      <c r="V1225" s="157">
        <v>1</v>
      </c>
      <c r="W1225" s="183">
        <v>0</v>
      </c>
      <c r="X1225" s="183"/>
      <c r="Y1225" s="183"/>
      <c r="Z1225" s="183"/>
      <c r="AA1225" s="184"/>
      <c r="AB1225" s="152" t="s">
        <v>324</v>
      </c>
    </row>
    <row r="1226" spans="1:28" s="437" customFormat="1" ht="16" hidden="1">
      <c r="A1226" s="425" t="s">
        <v>58</v>
      </c>
      <c r="B1226" s="425" t="s">
        <v>58</v>
      </c>
      <c r="C1226" s="425" t="s">
        <v>58</v>
      </c>
      <c r="D1226" s="9" t="str">
        <f t="shared" ref="D1226:D1257" si="134">I1226&amp;"_"&amp;J1226&amp;"_"&amp;L1226&amp;"_"&amp;K1226</f>
        <v>F5_112_141_19A</v>
      </c>
      <c r="E1226" s="9" t="str">
        <f t="shared" si="132"/>
        <v>F5_112_141_19A_Lung_Block</v>
      </c>
      <c r="F1226" s="760">
        <v>2</v>
      </c>
      <c r="G1226" s="428">
        <v>3</v>
      </c>
      <c r="H1226" s="429" t="s">
        <v>39</v>
      </c>
      <c r="I1226" s="471" t="s">
        <v>307</v>
      </c>
      <c r="J1226" s="476">
        <v>112</v>
      </c>
      <c r="K1226" s="425" t="s">
        <v>33</v>
      </c>
      <c r="L1226" s="476">
        <v>141</v>
      </c>
      <c r="M1226" s="476" t="s">
        <v>248</v>
      </c>
      <c r="N1226" s="472">
        <v>1.5</v>
      </c>
      <c r="O1226" s="476" t="s">
        <v>35</v>
      </c>
      <c r="P1226" s="476" t="s">
        <v>63</v>
      </c>
      <c r="Q1226" s="473">
        <v>43410</v>
      </c>
      <c r="R1226" s="474">
        <v>43581</v>
      </c>
      <c r="S1226" s="447">
        <v>44085</v>
      </c>
      <c r="T1226" s="450">
        <f t="shared" si="133"/>
        <v>504</v>
      </c>
      <c r="U1226" s="450" t="s">
        <v>170</v>
      </c>
      <c r="V1226" s="450">
        <v>1</v>
      </c>
      <c r="W1226" s="471" t="s">
        <v>135</v>
      </c>
      <c r="X1226" s="471"/>
      <c r="Y1226" s="471"/>
      <c r="Z1226" s="471"/>
      <c r="AA1226" s="477" t="s">
        <v>325</v>
      </c>
      <c r="AB1226" s="426" t="s">
        <v>324</v>
      </c>
    </row>
    <row r="1227" spans="1:28" ht="16">
      <c r="A1227" s="9">
        <v>2</v>
      </c>
      <c r="B1227" s="9">
        <v>1</v>
      </c>
      <c r="C1227" s="9">
        <v>8</v>
      </c>
      <c r="D1227" s="9" t="str">
        <f>"Dynan_"&amp;I1227&amp;"_"&amp;J1227&amp;"_"&amp;L1227&amp;"_"&amp;K1227</f>
        <v>Dynan_F5_120_143_19A</v>
      </c>
      <c r="E1227" s="9" t="str">
        <f t="shared" si="132"/>
        <v>Dynan_F5_120_143_19A_Lung_Block</v>
      </c>
      <c r="F1227" s="282">
        <f>F1225+1</f>
        <v>17</v>
      </c>
      <c r="G1227" s="227">
        <v>3</v>
      </c>
      <c r="H1227" s="23" t="s">
        <v>39</v>
      </c>
      <c r="I1227" s="177" t="s">
        <v>307</v>
      </c>
      <c r="J1227" s="365">
        <v>120</v>
      </c>
      <c r="K1227" s="24" t="s">
        <v>33</v>
      </c>
      <c r="L1227" s="178">
        <v>143</v>
      </c>
      <c r="M1227" s="178" t="s">
        <v>248</v>
      </c>
      <c r="N1227" s="179">
        <v>1.5</v>
      </c>
      <c r="O1227" s="178" t="s">
        <v>35</v>
      </c>
      <c r="P1227" s="178" t="s">
        <v>63</v>
      </c>
      <c r="Q1227" s="180">
        <v>43410</v>
      </c>
      <c r="R1227" s="181">
        <v>43581</v>
      </c>
      <c r="S1227" s="147">
        <v>44077</v>
      </c>
      <c r="T1227" s="157">
        <f t="shared" si="133"/>
        <v>496</v>
      </c>
      <c r="U1227" s="157" t="s">
        <v>308</v>
      </c>
      <c r="V1227" s="157">
        <v>1</v>
      </c>
      <c r="W1227" s="183">
        <v>1</v>
      </c>
      <c r="X1227" s="183"/>
      <c r="Y1227" s="183">
        <v>1</v>
      </c>
      <c r="Z1227" s="183"/>
      <c r="AA1227" s="184" t="s">
        <v>326</v>
      </c>
      <c r="AB1227" s="152" t="s">
        <v>327</v>
      </c>
    </row>
    <row r="1228" spans="1:28" s="437" customFormat="1" ht="16" hidden="1">
      <c r="A1228" s="425" t="s">
        <v>58</v>
      </c>
      <c r="B1228" s="425" t="s">
        <v>58</v>
      </c>
      <c r="C1228" s="425" t="s">
        <v>58</v>
      </c>
      <c r="D1228" s="9" t="str">
        <f t="shared" si="134"/>
        <v>F5_134_145_19A</v>
      </c>
      <c r="E1228" s="9" t="str">
        <f t="shared" si="132"/>
        <v>F5_134_145_19A_Lung_Block</v>
      </c>
      <c r="F1228" s="760">
        <v>4</v>
      </c>
      <c r="G1228" s="428">
        <v>3</v>
      </c>
      <c r="H1228" s="429" t="s">
        <v>39</v>
      </c>
      <c r="I1228" s="471" t="s">
        <v>307</v>
      </c>
      <c r="J1228" s="476">
        <v>134</v>
      </c>
      <c r="K1228" s="425" t="s">
        <v>33</v>
      </c>
      <c r="L1228" s="476">
        <v>145</v>
      </c>
      <c r="M1228" s="476" t="s">
        <v>248</v>
      </c>
      <c r="N1228" s="472">
        <v>1.5</v>
      </c>
      <c r="O1228" s="476" t="s">
        <v>35</v>
      </c>
      <c r="P1228" s="476" t="s">
        <v>63</v>
      </c>
      <c r="Q1228" s="473">
        <v>43410</v>
      </c>
      <c r="R1228" s="474">
        <v>43581</v>
      </c>
      <c r="S1228" s="447">
        <v>43952</v>
      </c>
      <c r="T1228" s="450">
        <f t="shared" si="133"/>
        <v>371</v>
      </c>
      <c r="U1228" s="450">
        <v>0</v>
      </c>
      <c r="V1228" s="450">
        <v>1</v>
      </c>
      <c r="W1228" s="471"/>
      <c r="X1228" s="471"/>
      <c r="Y1228" s="471"/>
      <c r="Z1228" s="471"/>
      <c r="AA1228" s="477"/>
      <c r="AB1228" s="426" t="s">
        <v>328</v>
      </c>
    </row>
    <row r="1229" spans="1:28" ht="16">
      <c r="A1229" s="9">
        <v>2</v>
      </c>
      <c r="B1229" s="9">
        <v>1</v>
      </c>
      <c r="C1229" s="9">
        <v>8</v>
      </c>
      <c r="D1229" s="9" t="str">
        <f>"Dynan_"&amp;I1229&amp;"_"&amp;J1229&amp;"_"&amp;L1229&amp;"_"&amp;K1229</f>
        <v>Dynan_F5_149_166_19A</v>
      </c>
      <c r="E1229" s="9" t="str">
        <f t="shared" si="132"/>
        <v>Dynan_F5_149_166_19A_Lung_Block</v>
      </c>
      <c r="F1229" s="282">
        <f>F1227+1</f>
        <v>18</v>
      </c>
      <c r="G1229" s="227">
        <v>3</v>
      </c>
      <c r="H1229" s="23" t="s">
        <v>39</v>
      </c>
      <c r="I1229" s="177" t="s">
        <v>307</v>
      </c>
      <c r="J1229" s="365">
        <v>149</v>
      </c>
      <c r="K1229" s="24" t="s">
        <v>33</v>
      </c>
      <c r="L1229" s="178">
        <v>166</v>
      </c>
      <c r="M1229" s="178" t="s">
        <v>248</v>
      </c>
      <c r="N1229" s="179">
        <v>1.5</v>
      </c>
      <c r="O1229" s="178" t="s">
        <v>35</v>
      </c>
      <c r="P1229" s="178" t="s">
        <v>63</v>
      </c>
      <c r="Q1229" s="180">
        <v>43410</v>
      </c>
      <c r="R1229" s="181">
        <v>43581</v>
      </c>
      <c r="S1229" s="147">
        <v>44034</v>
      </c>
      <c r="T1229" s="157">
        <f t="shared" si="133"/>
        <v>453</v>
      </c>
      <c r="U1229" s="157" t="s">
        <v>170</v>
      </c>
      <c r="V1229" s="157">
        <v>1</v>
      </c>
      <c r="W1229" s="183">
        <v>0</v>
      </c>
      <c r="X1229" s="183"/>
      <c r="Y1229" s="183"/>
      <c r="Z1229" s="183"/>
      <c r="AA1229" s="184" t="s">
        <v>329</v>
      </c>
      <c r="AB1229" s="152" t="s">
        <v>324</v>
      </c>
    </row>
    <row r="1230" spans="1:28" s="437" customFormat="1" ht="16" hidden="1">
      <c r="A1230" s="425" t="s">
        <v>58</v>
      </c>
      <c r="B1230" s="425" t="s">
        <v>58</v>
      </c>
      <c r="C1230" s="425" t="s">
        <v>58</v>
      </c>
      <c r="D1230" s="9" t="str">
        <f t="shared" si="134"/>
        <v>F5_151_200_19A</v>
      </c>
      <c r="E1230" s="9" t="str">
        <f t="shared" si="132"/>
        <v>F5_151_200_19A_Lung_Block</v>
      </c>
      <c r="F1230" s="760">
        <v>6</v>
      </c>
      <c r="G1230" s="428">
        <v>3</v>
      </c>
      <c r="H1230" s="429" t="s">
        <v>39</v>
      </c>
      <c r="I1230" s="471" t="s">
        <v>307</v>
      </c>
      <c r="J1230" s="476">
        <v>151</v>
      </c>
      <c r="K1230" s="425" t="s">
        <v>33</v>
      </c>
      <c r="L1230" s="476">
        <v>200</v>
      </c>
      <c r="M1230" s="476" t="s">
        <v>248</v>
      </c>
      <c r="N1230" s="472">
        <v>1.5</v>
      </c>
      <c r="O1230" s="476" t="s">
        <v>35</v>
      </c>
      <c r="P1230" s="476" t="s">
        <v>63</v>
      </c>
      <c r="Q1230" s="473">
        <v>43410</v>
      </c>
      <c r="R1230" s="474">
        <v>43581</v>
      </c>
      <c r="S1230" s="447">
        <v>44116</v>
      </c>
      <c r="T1230" s="450">
        <f t="shared" si="133"/>
        <v>535</v>
      </c>
      <c r="U1230" s="450">
        <v>0</v>
      </c>
      <c r="V1230" s="450">
        <v>1</v>
      </c>
      <c r="W1230" s="471"/>
      <c r="X1230" s="471"/>
      <c r="Y1230" s="471"/>
      <c r="Z1230" s="471"/>
      <c r="AA1230" s="477"/>
      <c r="AB1230" s="426" t="s">
        <v>330</v>
      </c>
    </row>
    <row r="1231" spans="1:28" ht="16">
      <c r="A1231" s="9">
        <v>2</v>
      </c>
      <c r="B1231" s="9">
        <v>1</v>
      </c>
      <c r="C1231" s="9">
        <v>8</v>
      </c>
      <c r="D1231" s="9" t="str">
        <f>"Dynan_"&amp;I1231&amp;"_"&amp;J1231&amp;"_"&amp;L1231&amp;"_"&amp;K1231</f>
        <v>Dynan_F5_152_200_19A</v>
      </c>
      <c r="E1231" s="9" t="str">
        <f t="shared" si="132"/>
        <v>Dynan_F5_152_200_19A_Lung_Block</v>
      </c>
      <c r="F1231" s="282">
        <f>F1229+1</f>
        <v>19</v>
      </c>
      <c r="G1231" s="227">
        <v>3</v>
      </c>
      <c r="H1231" s="23" t="s">
        <v>39</v>
      </c>
      <c r="I1231" s="177" t="s">
        <v>307</v>
      </c>
      <c r="J1231" s="178">
        <v>152</v>
      </c>
      <c r="K1231" s="24" t="s">
        <v>33</v>
      </c>
      <c r="L1231" s="178">
        <v>200</v>
      </c>
      <c r="M1231" s="178" t="s">
        <v>248</v>
      </c>
      <c r="N1231" s="179">
        <v>1.5</v>
      </c>
      <c r="O1231" s="178" t="s">
        <v>35</v>
      </c>
      <c r="P1231" s="178" t="s">
        <v>63</v>
      </c>
      <c r="Q1231" s="180">
        <v>43410</v>
      </c>
      <c r="R1231" s="181">
        <v>43581</v>
      </c>
      <c r="S1231" s="147">
        <v>43811</v>
      </c>
      <c r="T1231" s="157">
        <f t="shared" si="133"/>
        <v>230</v>
      </c>
      <c r="U1231" s="157" t="s">
        <v>170</v>
      </c>
      <c r="V1231" s="157">
        <v>1</v>
      </c>
      <c r="W1231" s="183">
        <v>1</v>
      </c>
      <c r="X1231" s="183">
        <v>1</v>
      </c>
      <c r="Y1231" s="183"/>
      <c r="Z1231" s="183"/>
      <c r="AA1231" s="184"/>
      <c r="AB1231" s="152" t="s">
        <v>331</v>
      </c>
    </row>
    <row r="1232" spans="1:28" s="437" customFormat="1" ht="16" hidden="1">
      <c r="A1232" s="425" t="s">
        <v>58</v>
      </c>
      <c r="B1232" s="425" t="s">
        <v>58</v>
      </c>
      <c r="C1232" s="425" t="s">
        <v>58</v>
      </c>
      <c r="D1232" s="9" t="str">
        <f t="shared" si="134"/>
        <v>F5_164_203_19A</v>
      </c>
      <c r="E1232" s="9" t="str">
        <f t="shared" si="132"/>
        <v>F5_164_203_19A_Lung_Block</v>
      </c>
      <c r="F1232" s="760">
        <v>8</v>
      </c>
      <c r="G1232" s="428">
        <v>3</v>
      </c>
      <c r="H1232" s="429" t="s">
        <v>39</v>
      </c>
      <c r="I1232" s="471" t="s">
        <v>307</v>
      </c>
      <c r="J1232" s="476">
        <v>164</v>
      </c>
      <c r="K1232" s="425" t="s">
        <v>33</v>
      </c>
      <c r="L1232" s="476">
        <v>203</v>
      </c>
      <c r="M1232" s="476" t="s">
        <v>248</v>
      </c>
      <c r="N1232" s="472">
        <v>1.5</v>
      </c>
      <c r="O1232" s="476" t="s">
        <v>35</v>
      </c>
      <c r="P1232" s="476" t="s">
        <v>63</v>
      </c>
      <c r="Q1232" s="473">
        <v>43410</v>
      </c>
      <c r="R1232" s="474">
        <v>43581</v>
      </c>
      <c r="S1232" s="447">
        <v>44117</v>
      </c>
      <c r="T1232" s="450">
        <f t="shared" si="133"/>
        <v>536</v>
      </c>
      <c r="U1232" s="450">
        <v>0</v>
      </c>
      <c r="V1232" s="450">
        <v>1</v>
      </c>
      <c r="W1232" s="471"/>
      <c r="X1232" s="471"/>
      <c r="Y1232" s="471"/>
      <c r="Z1232" s="471"/>
      <c r="AA1232" s="477"/>
      <c r="AB1232" s="426" t="s">
        <v>331</v>
      </c>
    </row>
    <row r="1233" spans="1:28" ht="16">
      <c r="A1233" s="9">
        <v>2</v>
      </c>
      <c r="B1233" s="9">
        <v>1</v>
      </c>
      <c r="C1233" s="9">
        <v>8</v>
      </c>
      <c r="D1233" s="9" t="str">
        <f>"Dynan_"&amp;I1233&amp;"_"&amp;J1233&amp;"_"&amp;L1233&amp;"_"&amp;K1233</f>
        <v>Dynan_F5_181_206_19A</v>
      </c>
      <c r="E1233" s="9" t="str">
        <f t="shared" si="132"/>
        <v>Dynan_F5_181_206_19A_Lung_Block</v>
      </c>
      <c r="F1233" s="282">
        <f>F1231+1</f>
        <v>20</v>
      </c>
      <c r="G1233" s="227">
        <v>3</v>
      </c>
      <c r="H1233" s="23" t="s">
        <v>39</v>
      </c>
      <c r="I1233" s="177" t="s">
        <v>307</v>
      </c>
      <c r="J1233" s="178">
        <v>181</v>
      </c>
      <c r="K1233" s="24" t="s">
        <v>33</v>
      </c>
      <c r="L1233" s="178">
        <v>206</v>
      </c>
      <c r="M1233" s="178" t="s">
        <v>248</v>
      </c>
      <c r="N1233" s="179">
        <v>1.5</v>
      </c>
      <c r="O1233" s="178" t="s">
        <v>35</v>
      </c>
      <c r="P1233" s="178" t="s">
        <v>63</v>
      </c>
      <c r="Q1233" s="180">
        <v>43410</v>
      </c>
      <c r="R1233" s="181">
        <v>43581</v>
      </c>
      <c r="S1233" s="147">
        <v>44011</v>
      </c>
      <c r="T1233" s="157">
        <f t="shared" si="133"/>
        <v>430</v>
      </c>
      <c r="U1233" s="157">
        <v>0</v>
      </c>
      <c r="V1233" s="157">
        <v>1</v>
      </c>
      <c r="W1233" s="177"/>
      <c r="X1233" s="177"/>
      <c r="Y1233" s="177"/>
      <c r="Z1233" s="177"/>
      <c r="AA1233" s="182"/>
      <c r="AB1233" s="152" t="s">
        <v>332</v>
      </c>
    </row>
    <row r="1234" spans="1:28" ht="16">
      <c r="A1234" s="9">
        <v>2</v>
      </c>
      <c r="B1234" s="9">
        <v>1</v>
      </c>
      <c r="C1234" s="9">
        <v>8</v>
      </c>
      <c r="D1234" s="9" t="str">
        <f>"Dynan_"&amp;I1234&amp;"_"&amp;J1234&amp;"_"&amp;L1234&amp;"_"&amp;K1234</f>
        <v>Dynan_F5_188_207_19A</v>
      </c>
      <c r="E1234" s="9" t="str">
        <f t="shared" si="132"/>
        <v>Dynan_F5_188_207_19A_Lung_Block</v>
      </c>
      <c r="F1234" s="282">
        <f>F1233+1</f>
        <v>21</v>
      </c>
      <c r="G1234" s="227">
        <v>3</v>
      </c>
      <c r="H1234" s="23" t="s">
        <v>39</v>
      </c>
      <c r="I1234" s="177" t="s">
        <v>307</v>
      </c>
      <c r="J1234" s="178">
        <v>188</v>
      </c>
      <c r="K1234" s="24" t="s">
        <v>33</v>
      </c>
      <c r="L1234" s="178">
        <v>207</v>
      </c>
      <c r="M1234" s="178" t="s">
        <v>248</v>
      </c>
      <c r="N1234" s="179">
        <v>1.5</v>
      </c>
      <c r="O1234" s="178" t="s">
        <v>35</v>
      </c>
      <c r="P1234" s="178" t="s">
        <v>63</v>
      </c>
      <c r="Q1234" s="180">
        <v>43410</v>
      </c>
      <c r="R1234" s="181">
        <v>43581</v>
      </c>
      <c r="S1234" s="147">
        <v>44078</v>
      </c>
      <c r="T1234" s="157">
        <f t="shared" si="133"/>
        <v>497</v>
      </c>
      <c r="U1234" s="157">
        <v>0</v>
      </c>
      <c r="V1234" s="157">
        <v>1</v>
      </c>
      <c r="W1234" s="177"/>
      <c r="X1234" s="177"/>
      <c r="Y1234" s="177"/>
      <c r="Z1234" s="177"/>
      <c r="AA1234" s="182"/>
      <c r="AB1234" s="152" t="s">
        <v>333</v>
      </c>
    </row>
    <row r="1235" spans="1:28" s="437" customFormat="1" ht="16" hidden="1">
      <c r="A1235" s="425" t="s">
        <v>58</v>
      </c>
      <c r="B1235" s="425" t="s">
        <v>58</v>
      </c>
      <c r="C1235" s="425" t="s">
        <v>58</v>
      </c>
      <c r="D1235" s="9" t="str">
        <f t="shared" si="134"/>
        <v>F5_345_230_19A</v>
      </c>
      <c r="E1235" s="9" t="str">
        <f t="shared" si="132"/>
        <v>F5_345_230_19A_Lung_Block</v>
      </c>
      <c r="F1235" s="760">
        <v>11</v>
      </c>
      <c r="G1235" s="428">
        <v>3</v>
      </c>
      <c r="H1235" s="429" t="s">
        <v>39</v>
      </c>
      <c r="I1235" s="471" t="s">
        <v>307</v>
      </c>
      <c r="J1235" s="476">
        <v>345</v>
      </c>
      <c r="K1235" s="425" t="s">
        <v>33</v>
      </c>
      <c r="L1235" s="476">
        <v>230</v>
      </c>
      <c r="M1235" s="476" t="s">
        <v>248</v>
      </c>
      <c r="N1235" s="472">
        <v>1.5</v>
      </c>
      <c r="O1235" s="476" t="s">
        <v>35</v>
      </c>
      <c r="P1235" s="476" t="s">
        <v>63</v>
      </c>
      <c r="Q1235" s="473">
        <v>43410</v>
      </c>
      <c r="R1235" s="474">
        <v>43581</v>
      </c>
      <c r="S1235" s="447">
        <v>44141</v>
      </c>
      <c r="T1235" s="450">
        <f t="shared" si="133"/>
        <v>560</v>
      </c>
      <c r="U1235" s="450">
        <v>0</v>
      </c>
      <c r="V1235" s="450">
        <v>1</v>
      </c>
      <c r="W1235" s="471"/>
      <c r="X1235" s="471"/>
      <c r="Y1235" s="471"/>
      <c r="Z1235" s="471"/>
      <c r="AA1235" s="477"/>
      <c r="AB1235" s="426" t="s">
        <v>334</v>
      </c>
    </row>
    <row r="1236" spans="1:28" ht="16">
      <c r="A1236" s="9">
        <v>2</v>
      </c>
      <c r="B1236" s="9">
        <v>1</v>
      </c>
      <c r="C1236" s="9">
        <v>8</v>
      </c>
      <c r="D1236" s="9" t="str">
        <f>"Dynan_"&amp;I1236&amp;"_"&amp;J1236&amp;"_"&amp;L1236&amp;"_"&amp;K1236</f>
        <v>Dynan_F5_349_232_19A</v>
      </c>
      <c r="E1236" s="9" t="str">
        <f t="shared" si="132"/>
        <v>Dynan_F5_349_232_19A_Lung_Block</v>
      </c>
      <c r="F1236" s="282">
        <f>F1234+1</f>
        <v>22</v>
      </c>
      <c r="G1236" s="227">
        <v>3</v>
      </c>
      <c r="H1236" s="23" t="s">
        <v>39</v>
      </c>
      <c r="I1236" s="177" t="s">
        <v>307</v>
      </c>
      <c r="J1236" s="178">
        <v>349</v>
      </c>
      <c r="K1236" s="24" t="s">
        <v>33</v>
      </c>
      <c r="L1236" s="178">
        <v>232</v>
      </c>
      <c r="M1236" s="178" t="s">
        <v>248</v>
      </c>
      <c r="N1236" s="179">
        <v>1.5</v>
      </c>
      <c r="O1236" s="178" t="s">
        <v>35</v>
      </c>
      <c r="P1236" s="178" t="s">
        <v>63</v>
      </c>
      <c r="Q1236" s="180">
        <v>43410</v>
      </c>
      <c r="R1236" s="181">
        <v>43581</v>
      </c>
      <c r="S1236" s="147">
        <v>44063</v>
      </c>
      <c r="T1236" s="157">
        <f t="shared" si="133"/>
        <v>482</v>
      </c>
      <c r="U1236" s="157" t="s">
        <v>310</v>
      </c>
      <c r="V1236" s="157">
        <v>1</v>
      </c>
      <c r="W1236" s="24">
        <v>0</v>
      </c>
      <c r="X1236" s="24"/>
      <c r="Y1236" s="24"/>
      <c r="Z1236" s="24"/>
      <c r="AA1236" s="156"/>
      <c r="AB1236" s="152" t="s">
        <v>335</v>
      </c>
    </row>
    <row r="1237" spans="1:28" s="437" customFormat="1" ht="16" hidden="1">
      <c r="A1237" s="425" t="s">
        <v>58</v>
      </c>
      <c r="B1237" s="425" t="s">
        <v>58</v>
      </c>
      <c r="C1237" s="425" t="s">
        <v>58</v>
      </c>
      <c r="D1237" s="9" t="str">
        <f t="shared" si="134"/>
        <v>F5_421_217_19A</v>
      </c>
      <c r="E1237" s="9" t="str">
        <f t="shared" si="132"/>
        <v>F5_421_217_19A_Lung_Block</v>
      </c>
      <c r="F1237" s="760">
        <v>13</v>
      </c>
      <c r="G1237" s="428">
        <v>3</v>
      </c>
      <c r="H1237" s="429" t="s">
        <v>39</v>
      </c>
      <c r="I1237" s="471" t="s">
        <v>307</v>
      </c>
      <c r="J1237" s="476">
        <v>421</v>
      </c>
      <c r="K1237" s="425" t="s">
        <v>33</v>
      </c>
      <c r="L1237" s="476">
        <v>217</v>
      </c>
      <c r="M1237" s="476" t="s">
        <v>248</v>
      </c>
      <c r="N1237" s="472">
        <v>1.5</v>
      </c>
      <c r="O1237" s="476" t="s">
        <v>35</v>
      </c>
      <c r="P1237" s="476" t="s">
        <v>63</v>
      </c>
      <c r="Q1237" s="473">
        <v>43410</v>
      </c>
      <c r="R1237" s="474">
        <v>43581</v>
      </c>
      <c r="S1237" s="447">
        <v>44030</v>
      </c>
      <c r="T1237" s="450">
        <f t="shared" si="133"/>
        <v>449</v>
      </c>
      <c r="U1237" s="450">
        <v>0</v>
      </c>
      <c r="V1237" s="450">
        <v>1</v>
      </c>
      <c r="W1237" s="471"/>
      <c r="X1237" s="471"/>
      <c r="Y1237" s="471"/>
      <c r="Z1237" s="471"/>
      <c r="AA1237" s="477"/>
      <c r="AB1237" s="426" t="s">
        <v>336</v>
      </c>
    </row>
    <row r="1238" spans="1:28" s="437" customFormat="1" ht="16" hidden="1">
      <c r="A1238" s="425" t="s">
        <v>58</v>
      </c>
      <c r="B1238" s="425" t="s">
        <v>58</v>
      </c>
      <c r="C1238" s="425" t="s">
        <v>58</v>
      </c>
      <c r="D1238" s="9" t="str">
        <f t="shared" si="134"/>
        <v>F5_424_218_19A</v>
      </c>
      <c r="E1238" s="9" t="str">
        <f t="shared" si="132"/>
        <v>F5_424_218_19A_Lung_Block</v>
      </c>
      <c r="F1238" s="760">
        <v>14</v>
      </c>
      <c r="G1238" s="428">
        <v>3</v>
      </c>
      <c r="H1238" s="429" t="s">
        <v>39</v>
      </c>
      <c r="I1238" s="471" t="s">
        <v>307</v>
      </c>
      <c r="J1238" s="476">
        <v>424</v>
      </c>
      <c r="K1238" s="425" t="s">
        <v>33</v>
      </c>
      <c r="L1238" s="476">
        <v>218</v>
      </c>
      <c r="M1238" s="476" t="s">
        <v>248</v>
      </c>
      <c r="N1238" s="472">
        <v>1.5</v>
      </c>
      <c r="O1238" s="476" t="s">
        <v>35</v>
      </c>
      <c r="P1238" s="476" t="s">
        <v>63</v>
      </c>
      <c r="Q1238" s="473">
        <v>43410</v>
      </c>
      <c r="R1238" s="474">
        <v>43581</v>
      </c>
      <c r="S1238" s="447">
        <v>43965</v>
      </c>
      <c r="T1238" s="450">
        <f t="shared" si="133"/>
        <v>384</v>
      </c>
      <c r="U1238" s="450">
        <v>0</v>
      </c>
      <c r="V1238" s="450">
        <v>1</v>
      </c>
      <c r="W1238" s="425">
        <v>0</v>
      </c>
      <c r="X1238" s="425"/>
      <c r="Y1238" s="425"/>
      <c r="Z1238" s="425"/>
      <c r="AA1238" s="452"/>
      <c r="AB1238" s="426" t="s">
        <v>196</v>
      </c>
    </row>
    <row r="1239" spans="1:28" s="437" customFormat="1" ht="16" hidden="1">
      <c r="A1239" s="425" t="s">
        <v>58</v>
      </c>
      <c r="B1239" s="425" t="s">
        <v>58</v>
      </c>
      <c r="C1239" s="425" t="s">
        <v>58</v>
      </c>
      <c r="D1239" s="9" t="str">
        <f t="shared" si="134"/>
        <v>F5_430_212_19A</v>
      </c>
      <c r="E1239" s="9" t="str">
        <f t="shared" si="132"/>
        <v>F5_430_212_19A_Lung_Block</v>
      </c>
      <c r="F1239" s="760">
        <v>15</v>
      </c>
      <c r="G1239" s="428">
        <v>3</v>
      </c>
      <c r="H1239" s="429" t="s">
        <v>39</v>
      </c>
      <c r="I1239" s="471" t="s">
        <v>307</v>
      </c>
      <c r="J1239" s="476">
        <v>430</v>
      </c>
      <c r="K1239" s="425" t="s">
        <v>33</v>
      </c>
      <c r="L1239" s="476">
        <v>212</v>
      </c>
      <c r="M1239" s="476" t="s">
        <v>248</v>
      </c>
      <c r="N1239" s="472">
        <v>1.5</v>
      </c>
      <c r="O1239" s="476" t="s">
        <v>35</v>
      </c>
      <c r="P1239" s="476" t="s">
        <v>63</v>
      </c>
      <c r="Q1239" s="473">
        <v>43410</v>
      </c>
      <c r="R1239" s="474">
        <v>43581</v>
      </c>
      <c r="S1239" s="447">
        <v>44117</v>
      </c>
      <c r="T1239" s="450">
        <f t="shared" si="133"/>
        <v>536</v>
      </c>
      <c r="U1239" s="450">
        <v>0</v>
      </c>
      <c r="V1239" s="450">
        <v>1</v>
      </c>
      <c r="W1239" s="471"/>
      <c r="X1239" s="471"/>
      <c r="Y1239" s="471"/>
      <c r="Z1239" s="471"/>
      <c r="AA1239" s="477"/>
      <c r="AB1239" s="426" t="s">
        <v>104</v>
      </c>
    </row>
    <row r="1240" spans="1:28" s="437" customFormat="1" ht="16" hidden="1">
      <c r="A1240" s="425" t="s">
        <v>58</v>
      </c>
      <c r="B1240" s="425" t="s">
        <v>58</v>
      </c>
      <c r="C1240" s="425" t="s">
        <v>58</v>
      </c>
      <c r="D1240" s="9" t="str">
        <f t="shared" si="134"/>
        <v>F5_431_213_19A</v>
      </c>
      <c r="E1240" s="9" t="str">
        <f t="shared" si="132"/>
        <v>F5_431_213_19A_Lung_Block</v>
      </c>
      <c r="F1240" s="760">
        <v>16</v>
      </c>
      <c r="G1240" s="428">
        <v>3</v>
      </c>
      <c r="H1240" s="429" t="s">
        <v>39</v>
      </c>
      <c r="I1240" s="471" t="s">
        <v>307</v>
      </c>
      <c r="J1240" s="476">
        <v>431</v>
      </c>
      <c r="K1240" s="425" t="s">
        <v>33</v>
      </c>
      <c r="L1240" s="476">
        <v>213</v>
      </c>
      <c r="M1240" s="476" t="s">
        <v>248</v>
      </c>
      <c r="N1240" s="472">
        <v>1.5</v>
      </c>
      <c r="O1240" s="476" t="s">
        <v>35</v>
      </c>
      <c r="P1240" s="476" t="s">
        <v>63</v>
      </c>
      <c r="Q1240" s="473">
        <v>43410</v>
      </c>
      <c r="R1240" s="474">
        <v>43581</v>
      </c>
      <c r="S1240" s="447">
        <v>44007</v>
      </c>
      <c r="T1240" s="450">
        <f t="shared" si="133"/>
        <v>426</v>
      </c>
      <c r="U1240" s="450">
        <v>0</v>
      </c>
      <c r="V1240" s="450">
        <v>1</v>
      </c>
      <c r="W1240" s="471"/>
      <c r="X1240" s="471"/>
      <c r="Y1240" s="471"/>
      <c r="Z1240" s="471"/>
      <c r="AA1240" s="477"/>
      <c r="AB1240" s="426" t="s">
        <v>195</v>
      </c>
    </row>
    <row r="1241" spans="1:28" s="437" customFormat="1" ht="16" hidden="1">
      <c r="A1241" s="425" t="s">
        <v>58</v>
      </c>
      <c r="B1241" s="425" t="s">
        <v>58</v>
      </c>
      <c r="C1241" s="425" t="s">
        <v>58</v>
      </c>
      <c r="D1241" s="9" t="str">
        <f t="shared" si="134"/>
        <v>F5_443_215_19A</v>
      </c>
      <c r="E1241" s="9" t="str">
        <f t="shared" si="132"/>
        <v>F5_443_215_19A_Lung_Block</v>
      </c>
      <c r="F1241" s="760">
        <v>17</v>
      </c>
      <c r="G1241" s="428">
        <v>3</v>
      </c>
      <c r="H1241" s="429" t="s">
        <v>39</v>
      </c>
      <c r="I1241" s="471" t="s">
        <v>307</v>
      </c>
      <c r="J1241" s="476">
        <v>443</v>
      </c>
      <c r="K1241" s="425" t="s">
        <v>33</v>
      </c>
      <c r="L1241" s="476">
        <v>215</v>
      </c>
      <c r="M1241" s="476" t="s">
        <v>248</v>
      </c>
      <c r="N1241" s="472">
        <v>1.5</v>
      </c>
      <c r="O1241" s="476" t="s">
        <v>35</v>
      </c>
      <c r="P1241" s="476" t="s">
        <v>63</v>
      </c>
      <c r="Q1241" s="473">
        <v>43410</v>
      </c>
      <c r="R1241" s="474">
        <v>43581</v>
      </c>
      <c r="S1241" s="447">
        <v>43593</v>
      </c>
      <c r="T1241" s="450">
        <f t="shared" si="133"/>
        <v>12</v>
      </c>
      <c r="U1241" s="450">
        <v>0</v>
      </c>
      <c r="V1241" s="450">
        <v>1</v>
      </c>
      <c r="W1241" s="471"/>
      <c r="X1241" s="471"/>
      <c r="Y1241" s="471"/>
      <c r="Z1241" s="471"/>
      <c r="AA1241" s="477"/>
      <c r="AB1241" s="426" t="s">
        <v>196</v>
      </c>
    </row>
    <row r="1242" spans="1:28" s="437" customFormat="1" ht="16" hidden="1">
      <c r="A1242" s="425" t="s">
        <v>58</v>
      </c>
      <c r="B1242" s="425" t="s">
        <v>58</v>
      </c>
      <c r="C1242" s="425" t="s">
        <v>58</v>
      </c>
      <c r="D1242" s="9" t="str">
        <f t="shared" si="134"/>
        <v>F5_444_215_19A</v>
      </c>
      <c r="E1242" s="9" t="str">
        <f t="shared" si="132"/>
        <v>F5_444_215_19A_Lung_Block</v>
      </c>
      <c r="F1242" s="760">
        <v>18</v>
      </c>
      <c r="G1242" s="428">
        <v>3</v>
      </c>
      <c r="H1242" s="429" t="s">
        <v>39</v>
      </c>
      <c r="I1242" s="471" t="s">
        <v>307</v>
      </c>
      <c r="J1242" s="476">
        <v>444</v>
      </c>
      <c r="K1242" s="425" t="s">
        <v>33</v>
      </c>
      <c r="L1242" s="476">
        <v>215</v>
      </c>
      <c r="M1242" s="476" t="s">
        <v>248</v>
      </c>
      <c r="N1242" s="472">
        <v>1.5</v>
      </c>
      <c r="O1242" s="476" t="s">
        <v>35</v>
      </c>
      <c r="P1242" s="476" t="s">
        <v>63</v>
      </c>
      <c r="Q1242" s="473">
        <v>43410</v>
      </c>
      <c r="R1242" s="474">
        <v>43581</v>
      </c>
      <c r="S1242" s="447">
        <v>43593</v>
      </c>
      <c r="T1242" s="450">
        <f t="shared" si="133"/>
        <v>12</v>
      </c>
      <c r="U1242" s="450">
        <v>0</v>
      </c>
      <c r="V1242" s="450">
        <v>1</v>
      </c>
      <c r="W1242" s="471"/>
      <c r="X1242" s="471"/>
      <c r="Y1242" s="471"/>
      <c r="Z1242" s="471"/>
      <c r="AA1242" s="477"/>
      <c r="AB1242" s="426" t="s">
        <v>196</v>
      </c>
    </row>
    <row r="1243" spans="1:28" s="437" customFormat="1" ht="16" hidden="1">
      <c r="A1243" s="425" t="s">
        <v>58</v>
      </c>
      <c r="B1243" s="425" t="s">
        <v>58</v>
      </c>
      <c r="C1243" s="425" t="s">
        <v>58</v>
      </c>
      <c r="D1243" s="9" t="str">
        <f t="shared" si="134"/>
        <v>F5_445_215_19A</v>
      </c>
      <c r="E1243" s="9" t="str">
        <f t="shared" si="132"/>
        <v>F5_445_215_19A_Lung_Block</v>
      </c>
      <c r="F1243" s="760">
        <v>19</v>
      </c>
      <c r="G1243" s="428">
        <v>3</v>
      </c>
      <c r="H1243" s="429" t="s">
        <v>39</v>
      </c>
      <c r="I1243" s="471" t="s">
        <v>307</v>
      </c>
      <c r="J1243" s="476">
        <v>445</v>
      </c>
      <c r="K1243" s="425" t="s">
        <v>33</v>
      </c>
      <c r="L1243" s="476">
        <v>215</v>
      </c>
      <c r="M1243" s="476" t="s">
        <v>248</v>
      </c>
      <c r="N1243" s="472">
        <v>1.5</v>
      </c>
      <c r="O1243" s="476" t="s">
        <v>35</v>
      </c>
      <c r="P1243" s="476" t="s">
        <v>63</v>
      </c>
      <c r="Q1243" s="473">
        <v>43410</v>
      </c>
      <c r="R1243" s="474">
        <v>43581</v>
      </c>
      <c r="S1243" s="447">
        <v>43586</v>
      </c>
      <c r="T1243" s="450">
        <f t="shared" si="133"/>
        <v>5</v>
      </c>
      <c r="U1243" s="450">
        <v>0</v>
      </c>
      <c r="V1243" s="450">
        <v>1</v>
      </c>
      <c r="W1243" s="471"/>
      <c r="X1243" s="471"/>
      <c r="Y1243" s="471"/>
      <c r="Z1243" s="471"/>
      <c r="AA1243" s="477"/>
      <c r="AB1243" s="426" t="s">
        <v>104</v>
      </c>
    </row>
    <row r="1244" spans="1:28" s="437" customFormat="1" ht="16" hidden="1">
      <c r="A1244" s="425" t="s">
        <v>58</v>
      </c>
      <c r="B1244" s="425" t="s">
        <v>58</v>
      </c>
      <c r="C1244" s="425" t="s">
        <v>58</v>
      </c>
      <c r="D1244" s="9" t="str">
        <f t="shared" si="134"/>
        <v>F5_446_215_19A</v>
      </c>
      <c r="E1244" s="9" t="str">
        <f t="shared" si="132"/>
        <v>F5_446_215_19A_Lung_Block</v>
      </c>
      <c r="F1244" s="760">
        <v>20</v>
      </c>
      <c r="G1244" s="428">
        <v>3</v>
      </c>
      <c r="H1244" s="429" t="s">
        <v>39</v>
      </c>
      <c r="I1244" s="471" t="s">
        <v>307</v>
      </c>
      <c r="J1244" s="476">
        <v>446</v>
      </c>
      <c r="K1244" s="425" t="s">
        <v>33</v>
      </c>
      <c r="L1244" s="476">
        <v>215</v>
      </c>
      <c r="M1244" s="476" t="s">
        <v>248</v>
      </c>
      <c r="N1244" s="472">
        <v>1.5</v>
      </c>
      <c r="O1244" s="476" t="s">
        <v>35</v>
      </c>
      <c r="P1244" s="476" t="s">
        <v>63</v>
      </c>
      <c r="Q1244" s="473">
        <v>43410</v>
      </c>
      <c r="R1244" s="474">
        <v>43581</v>
      </c>
      <c r="S1244" s="447">
        <v>43586</v>
      </c>
      <c r="T1244" s="450">
        <f t="shared" si="133"/>
        <v>5</v>
      </c>
      <c r="U1244" s="450">
        <v>0</v>
      </c>
      <c r="V1244" s="450">
        <v>1</v>
      </c>
      <c r="W1244" s="471"/>
      <c r="X1244" s="471"/>
      <c r="Y1244" s="471"/>
      <c r="Z1244" s="471"/>
      <c r="AA1244" s="477"/>
      <c r="AB1244" s="426" t="s">
        <v>104</v>
      </c>
    </row>
    <row r="1245" spans="1:28" s="437" customFormat="1" ht="16" hidden="1">
      <c r="A1245" s="425" t="s">
        <v>58</v>
      </c>
      <c r="B1245" s="425" t="s">
        <v>58</v>
      </c>
      <c r="C1245" s="425" t="s">
        <v>58</v>
      </c>
      <c r="D1245" s="9" t="str">
        <f t="shared" si="134"/>
        <v>F5_447_215_19A</v>
      </c>
      <c r="E1245" s="9" t="str">
        <f t="shared" si="132"/>
        <v>F5_447_215_19A_Lung_Block</v>
      </c>
      <c r="F1245" s="760">
        <v>21</v>
      </c>
      <c r="G1245" s="428">
        <v>3</v>
      </c>
      <c r="H1245" s="429" t="s">
        <v>39</v>
      </c>
      <c r="I1245" s="471" t="s">
        <v>307</v>
      </c>
      <c r="J1245" s="476">
        <v>447</v>
      </c>
      <c r="K1245" s="425" t="s">
        <v>33</v>
      </c>
      <c r="L1245" s="476">
        <v>215</v>
      </c>
      <c r="M1245" s="476" t="s">
        <v>248</v>
      </c>
      <c r="N1245" s="472">
        <v>1.5</v>
      </c>
      <c r="O1245" s="476" t="s">
        <v>35</v>
      </c>
      <c r="P1245" s="476" t="s">
        <v>63</v>
      </c>
      <c r="Q1245" s="473">
        <v>43410</v>
      </c>
      <c r="R1245" s="474">
        <v>43581</v>
      </c>
      <c r="S1245" s="447">
        <v>43586</v>
      </c>
      <c r="T1245" s="450">
        <f t="shared" si="133"/>
        <v>5</v>
      </c>
      <c r="U1245" s="450">
        <v>0</v>
      </c>
      <c r="V1245" s="450">
        <v>1</v>
      </c>
      <c r="W1245" s="471"/>
      <c r="X1245" s="471"/>
      <c r="Y1245" s="471"/>
      <c r="Z1245" s="471"/>
      <c r="AA1245" s="477"/>
      <c r="AB1245" s="426" t="s">
        <v>337</v>
      </c>
    </row>
    <row r="1246" spans="1:28" s="437" customFormat="1" ht="16" hidden="1">
      <c r="A1246" s="425" t="s">
        <v>58</v>
      </c>
      <c r="B1246" s="425" t="s">
        <v>58</v>
      </c>
      <c r="C1246" s="425" t="s">
        <v>58</v>
      </c>
      <c r="D1246" s="9" t="str">
        <f t="shared" si="134"/>
        <v>F5_450_216_19A</v>
      </c>
      <c r="E1246" s="9" t="str">
        <f t="shared" si="132"/>
        <v>F5_450_216_19A_Lung_Block</v>
      </c>
      <c r="F1246" s="760">
        <v>22</v>
      </c>
      <c r="G1246" s="428">
        <v>3</v>
      </c>
      <c r="H1246" s="429" t="s">
        <v>39</v>
      </c>
      <c r="I1246" s="471" t="s">
        <v>307</v>
      </c>
      <c r="J1246" s="476">
        <v>450</v>
      </c>
      <c r="K1246" s="425" t="s">
        <v>33</v>
      </c>
      <c r="L1246" s="476">
        <v>216</v>
      </c>
      <c r="M1246" s="476" t="s">
        <v>248</v>
      </c>
      <c r="N1246" s="472">
        <v>1.5</v>
      </c>
      <c r="O1246" s="476" t="s">
        <v>35</v>
      </c>
      <c r="P1246" s="476" t="s">
        <v>63</v>
      </c>
      <c r="Q1246" s="473">
        <v>43410</v>
      </c>
      <c r="R1246" s="474">
        <v>43581</v>
      </c>
      <c r="S1246" s="447">
        <v>43629</v>
      </c>
      <c r="T1246" s="450">
        <f t="shared" si="133"/>
        <v>48</v>
      </c>
      <c r="U1246" s="450" t="s">
        <v>310</v>
      </c>
      <c r="V1246" s="450">
        <v>1</v>
      </c>
      <c r="W1246" s="425">
        <v>0</v>
      </c>
      <c r="X1246" s="425"/>
      <c r="Y1246" s="425"/>
      <c r="Z1246" s="425"/>
      <c r="AA1246" s="452"/>
      <c r="AB1246" s="426" t="s">
        <v>338</v>
      </c>
    </row>
    <row r="1247" spans="1:28" s="437" customFormat="1" ht="16" hidden="1">
      <c r="A1247" s="425" t="s">
        <v>58</v>
      </c>
      <c r="B1247" s="425" t="s">
        <v>58</v>
      </c>
      <c r="C1247" s="425" t="s">
        <v>58</v>
      </c>
      <c r="D1247" s="9" t="str">
        <f t="shared" si="134"/>
        <v>F5_453_218_19A</v>
      </c>
      <c r="E1247" s="9" t="str">
        <f t="shared" si="132"/>
        <v>F5_453_218_19A_Lung_Block</v>
      </c>
      <c r="F1247" s="760">
        <v>23</v>
      </c>
      <c r="G1247" s="428">
        <v>3</v>
      </c>
      <c r="H1247" s="429" t="s">
        <v>39</v>
      </c>
      <c r="I1247" s="471" t="s">
        <v>307</v>
      </c>
      <c r="J1247" s="476">
        <v>453</v>
      </c>
      <c r="K1247" s="425" t="s">
        <v>33</v>
      </c>
      <c r="L1247" s="476">
        <v>218</v>
      </c>
      <c r="M1247" s="476" t="s">
        <v>248</v>
      </c>
      <c r="N1247" s="472">
        <v>1.5</v>
      </c>
      <c r="O1247" s="476" t="s">
        <v>35</v>
      </c>
      <c r="P1247" s="476" t="s">
        <v>63</v>
      </c>
      <c r="Q1247" s="473">
        <v>43410</v>
      </c>
      <c r="R1247" s="474">
        <v>43581</v>
      </c>
      <c r="S1247" s="447">
        <v>43951</v>
      </c>
      <c r="T1247" s="450">
        <f t="shared" si="133"/>
        <v>370</v>
      </c>
      <c r="U1247" s="450">
        <v>0</v>
      </c>
      <c r="V1247" s="450">
        <v>1</v>
      </c>
      <c r="W1247" s="471"/>
      <c r="X1247" s="471"/>
      <c r="Y1247" s="471"/>
      <c r="Z1247" s="471"/>
      <c r="AA1247" s="477"/>
      <c r="AB1247" s="426" t="s">
        <v>104</v>
      </c>
    </row>
    <row r="1248" spans="1:28" s="437" customFormat="1" ht="16" hidden="1">
      <c r="A1248" s="425" t="s">
        <v>58</v>
      </c>
      <c r="B1248" s="425" t="s">
        <v>58</v>
      </c>
      <c r="C1248" s="425" t="s">
        <v>58</v>
      </c>
      <c r="D1248" s="9" t="str">
        <f t="shared" si="134"/>
        <v>F5_454_222_19A</v>
      </c>
      <c r="E1248" s="9" t="str">
        <f t="shared" si="132"/>
        <v>F5_454_222_19A_Lung_Block</v>
      </c>
      <c r="F1248" s="760">
        <v>24</v>
      </c>
      <c r="G1248" s="428">
        <v>3</v>
      </c>
      <c r="H1248" s="429" t="s">
        <v>39</v>
      </c>
      <c r="I1248" s="471" t="s">
        <v>307</v>
      </c>
      <c r="J1248" s="476">
        <v>454</v>
      </c>
      <c r="K1248" s="425" t="s">
        <v>33</v>
      </c>
      <c r="L1248" s="476">
        <v>222</v>
      </c>
      <c r="M1248" s="476" t="s">
        <v>248</v>
      </c>
      <c r="N1248" s="472">
        <v>1.5</v>
      </c>
      <c r="O1248" s="476" t="s">
        <v>35</v>
      </c>
      <c r="P1248" s="476" t="s">
        <v>63</v>
      </c>
      <c r="Q1248" s="473">
        <v>43410</v>
      </c>
      <c r="R1248" s="474">
        <v>43581</v>
      </c>
      <c r="S1248" s="447">
        <v>44144</v>
      </c>
      <c r="T1248" s="450">
        <f t="shared" si="133"/>
        <v>563</v>
      </c>
      <c r="U1248" s="450">
        <v>0</v>
      </c>
      <c r="V1248" s="450">
        <v>1</v>
      </c>
      <c r="W1248" s="471"/>
      <c r="X1248" s="471"/>
      <c r="Y1248" s="471"/>
      <c r="Z1248" s="471"/>
      <c r="AA1248" s="477"/>
      <c r="AB1248" s="426" t="s">
        <v>104</v>
      </c>
    </row>
    <row r="1249" spans="1:28" s="437" customFormat="1" ht="16" hidden="1">
      <c r="A1249" s="425" t="s">
        <v>58</v>
      </c>
      <c r="B1249" s="425" t="s">
        <v>58</v>
      </c>
      <c r="C1249" s="425" t="s">
        <v>58</v>
      </c>
      <c r="D1249" s="9" t="str">
        <f t="shared" si="134"/>
        <v>F5_463_221_19A</v>
      </c>
      <c r="E1249" s="9" t="str">
        <f t="shared" si="132"/>
        <v>F5_463_221_19A_Lung_Block</v>
      </c>
      <c r="F1249" s="760">
        <v>25</v>
      </c>
      <c r="G1249" s="428">
        <v>3</v>
      </c>
      <c r="H1249" s="429" t="s">
        <v>39</v>
      </c>
      <c r="I1249" s="471" t="s">
        <v>307</v>
      </c>
      <c r="J1249" s="476">
        <v>463</v>
      </c>
      <c r="K1249" s="425" t="s">
        <v>33</v>
      </c>
      <c r="L1249" s="476">
        <v>221</v>
      </c>
      <c r="M1249" s="476" t="s">
        <v>248</v>
      </c>
      <c r="N1249" s="472">
        <v>1.5</v>
      </c>
      <c r="O1249" s="476" t="s">
        <v>35</v>
      </c>
      <c r="P1249" s="476" t="s">
        <v>63</v>
      </c>
      <c r="Q1249" s="473">
        <v>43410</v>
      </c>
      <c r="R1249" s="474">
        <v>43581</v>
      </c>
      <c r="S1249" s="447">
        <v>43755</v>
      </c>
      <c r="T1249" s="450">
        <f t="shared" si="133"/>
        <v>174</v>
      </c>
      <c r="U1249" s="450">
        <v>0</v>
      </c>
      <c r="V1249" s="450">
        <v>1</v>
      </c>
      <c r="W1249" s="471"/>
      <c r="X1249" s="471"/>
      <c r="Y1249" s="471"/>
      <c r="Z1249" s="471"/>
      <c r="AA1249" s="477"/>
      <c r="AB1249" s="426" t="s">
        <v>104</v>
      </c>
    </row>
    <row r="1250" spans="1:28" s="437" customFormat="1" ht="16" hidden="1">
      <c r="A1250" s="425" t="s">
        <v>58</v>
      </c>
      <c r="B1250" s="425" t="s">
        <v>58</v>
      </c>
      <c r="C1250" s="425" t="s">
        <v>58</v>
      </c>
      <c r="D1250" s="9" t="str">
        <f t="shared" si="134"/>
        <v>F5_465_223_19A</v>
      </c>
      <c r="E1250" s="9" t="str">
        <f t="shared" si="132"/>
        <v>F5_465_223_19A_Lung_Block</v>
      </c>
      <c r="F1250" s="760">
        <v>26</v>
      </c>
      <c r="G1250" s="428">
        <v>3</v>
      </c>
      <c r="H1250" s="429" t="s">
        <v>39</v>
      </c>
      <c r="I1250" s="471" t="s">
        <v>307</v>
      </c>
      <c r="J1250" s="476">
        <v>465</v>
      </c>
      <c r="K1250" s="425" t="s">
        <v>33</v>
      </c>
      <c r="L1250" s="476">
        <v>223</v>
      </c>
      <c r="M1250" s="476" t="s">
        <v>248</v>
      </c>
      <c r="N1250" s="472">
        <v>1.5</v>
      </c>
      <c r="O1250" s="476" t="s">
        <v>35</v>
      </c>
      <c r="P1250" s="476" t="s">
        <v>63</v>
      </c>
      <c r="Q1250" s="473">
        <v>43410</v>
      </c>
      <c r="R1250" s="474">
        <v>43581</v>
      </c>
      <c r="S1250" s="447">
        <v>44077</v>
      </c>
      <c r="T1250" s="450">
        <f t="shared" si="133"/>
        <v>496</v>
      </c>
      <c r="U1250" s="450">
        <v>0</v>
      </c>
      <c r="V1250" s="450">
        <v>1</v>
      </c>
      <c r="W1250" s="471"/>
      <c r="X1250" s="471"/>
      <c r="Y1250" s="471"/>
      <c r="Z1250" s="471"/>
      <c r="AA1250" s="477"/>
      <c r="AB1250" s="426" t="s">
        <v>339</v>
      </c>
    </row>
    <row r="1251" spans="1:28" s="437" customFormat="1" ht="18" hidden="1">
      <c r="A1251" s="425" t="s">
        <v>58</v>
      </c>
      <c r="B1251" s="425" t="s">
        <v>58</v>
      </c>
      <c r="C1251" s="425" t="s">
        <v>58</v>
      </c>
      <c r="D1251" s="9" t="str">
        <f t="shared" si="134"/>
        <v>F5_470_224_19A</v>
      </c>
      <c r="E1251" s="9" t="str">
        <f t="shared" si="132"/>
        <v>F5_470_224_19A_Lung_Block</v>
      </c>
      <c r="F1251" s="760">
        <v>27</v>
      </c>
      <c r="G1251" s="428">
        <v>3</v>
      </c>
      <c r="H1251" s="429" t="s">
        <v>39</v>
      </c>
      <c r="I1251" s="471" t="s">
        <v>307</v>
      </c>
      <c r="J1251" s="476">
        <v>470</v>
      </c>
      <c r="K1251" s="425" t="s">
        <v>33</v>
      </c>
      <c r="L1251" s="476">
        <v>224</v>
      </c>
      <c r="M1251" s="476" t="s">
        <v>248</v>
      </c>
      <c r="N1251" s="472">
        <v>1.5</v>
      </c>
      <c r="O1251" s="476" t="s">
        <v>35</v>
      </c>
      <c r="P1251" s="476" t="s">
        <v>63</v>
      </c>
      <c r="Q1251" s="473">
        <v>43410</v>
      </c>
      <c r="R1251" s="474">
        <v>43581</v>
      </c>
      <c r="S1251" s="447">
        <v>44025</v>
      </c>
      <c r="T1251" s="450">
        <f t="shared" si="133"/>
        <v>444</v>
      </c>
      <c r="U1251" s="450">
        <v>0</v>
      </c>
      <c r="V1251" s="450">
        <v>1</v>
      </c>
      <c r="W1251" s="482"/>
      <c r="X1251" s="482"/>
      <c r="Y1251" s="482"/>
      <c r="Z1251" s="482"/>
      <c r="AA1251" s="483"/>
      <c r="AB1251" s="426" t="s">
        <v>104</v>
      </c>
    </row>
    <row r="1252" spans="1:28" ht="16">
      <c r="A1252" s="9">
        <v>2</v>
      </c>
      <c r="B1252" s="9">
        <v>1</v>
      </c>
      <c r="C1252" s="9">
        <v>8</v>
      </c>
      <c r="D1252" s="9" t="str">
        <f>"Dynan_"&amp;I1252&amp;"_"&amp;J1252&amp;"_"&amp;L1252&amp;"_"&amp;K1252</f>
        <v>Dynan_F5_475_225_19A</v>
      </c>
      <c r="E1252" s="9" t="str">
        <f t="shared" si="132"/>
        <v>Dynan_F5_475_225_19A_Lung_Block</v>
      </c>
      <c r="F1252" s="282">
        <f>F1236+1</f>
        <v>23</v>
      </c>
      <c r="G1252" s="227">
        <v>3</v>
      </c>
      <c r="H1252" s="23" t="s">
        <v>39</v>
      </c>
      <c r="I1252" s="177" t="s">
        <v>307</v>
      </c>
      <c r="J1252" s="178">
        <v>475</v>
      </c>
      <c r="K1252" s="24" t="s">
        <v>33</v>
      </c>
      <c r="L1252" s="178">
        <v>225</v>
      </c>
      <c r="M1252" s="178" t="s">
        <v>248</v>
      </c>
      <c r="N1252" s="179">
        <v>1.5</v>
      </c>
      <c r="O1252" s="178" t="s">
        <v>35</v>
      </c>
      <c r="P1252" s="178" t="s">
        <v>63</v>
      </c>
      <c r="Q1252" s="180">
        <v>43410</v>
      </c>
      <c r="R1252" s="181">
        <v>43581</v>
      </c>
      <c r="S1252" s="147">
        <v>44118</v>
      </c>
      <c r="T1252" s="157">
        <f t="shared" si="133"/>
        <v>537</v>
      </c>
      <c r="U1252" s="157" t="s">
        <v>310</v>
      </c>
      <c r="V1252" s="157">
        <v>1</v>
      </c>
      <c r="W1252" s="24">
        <v>0</v>
      </c>
      <c r="X1252" s="24"/>
      <c r="Y1252" s="24"/>
      <c r="Z1252" s="24">
        <v>1</v>
      </c>
      <c r="AA1252" s="156" t="s">
        <v>82</v>
      </c>
      <c r="AB1252" s="152" t="s">
        <v>340</v>
      </c>
    </row>
    <row r="1253" spans="1:28" s="437" customFormat="1" ht="16" hidden="1">
      <c r="A1253" s="425" t="s">
        <v>58</v>
      </c>
      <c r="B1253" s="425" t="s">
        <v>58</v>
      </c>
      <c r="C1253" s="425" t="s">
        <v>58</v>
      </c>
      <c r="D1253" s="9" t="str">
        <f t="shared" si="134"/>
        <v>F5_481_226_19A</v>
      </c>
      <c r="E1253" s="9" t="str">
        <f t="shared" si="132"/>
        <v>F5_481_226_19A_Lung_Block</v>
      </c>
      <c r="F1253" s="760">
        <v>29</v>
      </c>
      <c r="G1253" s="428">
        <v>3</v>
      </c>
      <c r="H1253" s="429" t="s">
        <v>39</v>
      </c>
      <c r="I1253" s="471" t="s">
        <v>307</v>
      </c>
      <c r="J1253" s="476">
        <v>481</v>
      </c>
      <c r="K1253" s="425" t="s">
        <v>33</v>
      </c>
      <c r="L1253" s="476">
        <v>226</v>
      </c>
      <c r="M1253" s="476" t="s">
        <v>248</v>
      </c>
      <c r="N1253" s="472">
        <v>1.5</v>
      </c>
      <c r="O1253" s="476" t="s">
        <v>35</v>
      </c>
      <c r="P1253" s="476" t="s">
        <v>63</v>
      </c>
      <c r="Q1253" s="473">
        <v>43410</v>
      </c>
      <c r="R1253" s="474">
        <v>43581</v>
      </c>
      <c r="S1253" s="447">
        <v>44062</v>
      </c>
      <c r="T1253" s="450">
        <f t="shared" si="133"/>
        <v>481</v>
      </c>
      <c r="U1253" s="450">
        <v>0</v>
      </c>
      <c r="V1253" s="450">
        <v>1</v>
      </c>
      <c r="W1253" s="471"/>
      <c r="X1253" s="471"/>
      <c r="Y1253" s="471"/>
      <c r="Z1253" s="471"/>
      <c r="AA1253" s="477"/>
      <c r="AB1253" s="426" t="s">
        <v>341</v>
      </c>
    </row>
    <row r="1254" spans="1:28" s="437" customFormat="1" ht="16" hidden="1">
      <c r="A1254" s="425" t="s">
        <v>58</v>
      </c>
      <c r="B1254" s="425" t="s">
        <v>58</v>
      </c>
      <c r="C1254" s="425" t="s">
        <v>58</v>
      </c>
      <c r="D1254" s="9" t="str">
        <f t="shared" si="134"/>
        <v>F5_490_228_19A</v>
      </c>
      <c r="E1254" s="9" t="str">
        <f t="shared" si="132"/>
        <v>F5_490_228_19A_Lung_Block</v>
      </c>
      <c r="F1254" s="760">
        <v>30</v>
      </c>
      <c r="G1254" s="428">
        <v>3</v>
      </c>
      <c r="H1254" s="429" t="s">
        <v>39</v>
      </c>
      <c r="I1254" s="471" t="s">
        <v>307</v>
      </c>
      <c r="J1254" s="476">
        <v>490</v>
      </c>
      <c r="K1254" s="425" t="s">
        <v>33</v>
      </c>
      <c r="L1254" s="476">
        <v>228</v>
      </c>
      <c r="M1254" s="476" t="s">
        <v>248</v>
      </c>
      <c r="N1254" s="472">
        <v>1.5</v>
      </c>
      <c r="O1254" s="476" t="s">
        <v>35</v>
      </c>
      <c r="P1254" s="476" t="s">
        <v>63</v>
      </c>
      <c r="Q1254" s="473">
        <v>43410</v>
      </c>
      <c r="R1254" s="474">
        <v>43581</v>
      </c>
      <c r="S1254" s="447">
        <v>44117</v>
      </c>
      <c r="T1254" s="450">
        <f t="shared" si="133"/>
        <v>536</v>
      </c>
      <c r="U1254" s="450">
        <v>0</v>
      </c>
      <c r="V1254" s="450">
        <v>1</v>
      </c>
      <c r="W1254" s="471"/>
      <c r="X1254" s="471"/>
      <c r="Y1254" s="471"/>
      <c r="Z1254" s="471"/>
      <c r="AA1254" s="477"/>
      <c r="AB1254" s="426" t="s">
        <v>104</v>
      </c>
    </row>
    <row r="1255" spans="1:28" s="437" customFormat="1" ht="16" hidden="1">
      <c r="A1255" s="425" t="s">
        <v>58</v>
      </c>
      <c r="B1255" s="425" t="s">
        <v>58</v>
      </c>
      <c r="C1255" s="425" t="s">
        <v>58</v>
      </c>
      <c r="D1255" s="9" t="str">
        <f t="shared" si="134"/>
        <v>F5_495_229_19A</v>
      </c>
      <c r="E1255" s="9" t="str">
        <f t="shared" si="132"/>
        <v>F5_495_229_19A_Lung_Block</v>
      </c>
      <c r="F1255" s="760">
        <v>31</v>
      </c>
      <c r="G1255" s="428">
        <v>3</v>
      </c>
      <c r="H1255" s="429" t="s">
        <v>39</v>
      </c>
      <c r="I1255" s="471" t="s">
        <v>307</v>
      </c>
      <c r="J1255" s="476">
        <v>495</v>
      </c>
      <c r="K1255" s="425" t="s">
        <v>33</v>
      </c>
      <c r="L1255" s="476">
        <v>229</v>
      </c>
      <c r="M1255" s="476" t="s">
        <v>248</v>
      </c>
      <c r="N1255" s="472">
        <v>1.5</v>
      </c>
      <c r="O1255" s="476" t="s">
        <v>35</v>
      </c>
      <c r="P1255" s="476" t="s">
        <v>63</v>
      </c>
      <c r="Q1255" s="473">
        <v>43410</v>
      </c>
      <c r="R1255" s="474">
        <v>43581</v>
      </c>
      <c r="S1255" s="447">
        <v>44008</v>
      </c>
      <c r="T1255" s="450">
        <f t="shared" si="133"/>
        <v>427</v>
      </c>
      <c r="U1255" s="450">
        <v>0</v>
      </c>
      <c r="V1255" s="450">
        <v>1</v>
      </c>
      <c r="W1255" s="471"/>
      <c r="X1255" s="471"/>
      <c r="Y1255" s="471"/>
      <c r="Z1255" s="471"/>
      <c r="AA1255" s="477"/>
      <c r="AB1255" s="426" t="s">
        <v>342</v>
      </c>
    </row>
    <row r="1256" spans="1:28" ht="16">
      <c r="A1256" s="9">
        <v>2</v>
      </c>
      <c r="B1256" s="9">
        <v>1</v>
      </c>
      <c r="C1256" s="9">
        <v>8</v>
      </c>
      <c r="D1256" s="9" t="str">
        <f>"Dynan_"&amp;I1256&amp;"_"&amp;J1256&amp;"_"&amp;L1256&amp;"_"&amp;K1256</f>
        <v>Dynan_F5_500_230_19A</v>
      </c>
      <c r="E1256" s="9" t="str">
        <f t="shared" si="132"/>
        <v>Dynan_F5_500_230_19A_Lung_Block</v>
      </c>
      <c r="F1256" s="282">
        <f>F1252+1</f>
        <v>24</v>
      </c>
      <c r="G1256" s="227">
        <v>3</v>
      </c>
      <c r="H1256" s="23" t="s">
        <v>39</v>
      </c>
      <c r="I1256" s="177" t="s">
        <v>307</v>
      </c>
      <c r="J1256" s="178">
        <v>500</v>
      </c>
      <c r="K1256" s="24" t="s">
        <v>33</v>
      </c>
      <c r="L1256" s="178">
        <v>230</v>
      </c>
      <c r="M1256" s="178" t="s">
        <v>248</v>
      </c>
      <c r="N1256" s="179">
        <v>1.5</v>
      </c>
      <c r="O1256" s="178" t="s">
        <v>35</v>
      </c>
      <c r="P1256" s="178" t="s">
        <v>63</v>
      </c>
      <c r="Q1256" s="180">
        <v>43410</v>
      </c>
      <c r="R1256" s="181">
        <v>43581</v>
      </c>
      <c r="S1256" s="147">
        <v>43896</v>
      </c>
      <c r="T1256" s="157">
        <f t="shared" si="133"/>
        <v>315</v>
      </c>
      <c r="U1256" s="157" t="s">
        <v>310</v>
      </c>
      <c r="V1256" s="157">
        <v>1</v>
      </c>
      <c r="W1256" s="24">
        <v>0</v>
      </c>
      <c r="X1256" s="24"/>
      <c r="Y1256" s="24"/>
      <c r="Z1256" s="24"/>
      <c r="AA1256" s="156"/>
      <c r="AB1256" s="152" t="s">
        <v>342</v>
      </c>
    </row>
    <row r="1257" spans="1:28" s="437" customFormat="1" ht="16" hidden="1">
      <c r="A1257" s="425" t="s">
        <v>58</v>
      </c>
      <c r="B1257" s="425" t="s">
        <v>58</v>
      </c>
      <c r="C1257" s="425" t="s">
        <v>58</v>
      </c>
      <c r="D1257" s="9" t="str">
        <f t="shared" si="134"/>
        <v>F5_610_209_19A</v>
      </c>
      <c r="E1257" s="9" t="str">
        <f t="shared" si="132"/>
        <v>F5_610_209_19A_Lung_Block</v>
      </c>
      <c r="F1257" s="760">
        <v>33</v>
      </c>
      <c r="G1257" s="428">
        <v>3</v>
      </c>
      <c r="H1257" s="429" t="s">
        <v>39</v>
      </c>
      <c r="I1257" s="471" t="s">
        <v>307</v>
      </c>
      <c r="J1257" s="476">
        <v>610</v>
      </c>
      <c r="K1257" s="425" t="s">
        <v>33</v>
      </c>
      <c r="L1257" s="476">
        <v>209</v>
      </c>
      <c r="M1257" s="476" t="s">
        <v>248</v>
      </c>
      <c r="N1257" s="472">
        <v>1.5</v>
      </c>
      <c r="O1257" s="476" t="s">
        <v>35</v>
      </c>
      <c r="P1257" s="476" t="s">
        <v>63</v>
      </c>
      <c r="Q1257" s="473">
        <v>43410</v>
      </c>
      <c r="R1257" s="474">
        <v>43581</v>
      </c>
      <c r="S1257" s="447">
        <v>44020</v>
      </c>
      <c r="T1257" s="450">
        <f t="shared" si="133"/>
        <v>439</v>
      </c>
      <c r="U1257" s="450">
        <v>0</v>
      </c>
      <c r="V1257" s="450">
        <v>1</v>
      </c>
      <c r="W1257" s="425"/>
      <c r="X1257" s="425"/>
      <c r="Y1257" s="425"/>
      <c r="Z1257" s="425"/>
      <c r="AA1257" s="452"/>
      <c r="AB1257" s="426" t="s">
        <v>343</v>
      </c>
    </row>
    <row r="1258" spans="1:28" ht="16">
      <c r="A1258" s="9">
        <v>2</v>
      </c>
      <c r="B1258" s="9">
        <v>1</v>
      </c>
      <c r="C1258" s="9">
        <v>8</v>
      </c>
      <c r="D1258" s="9" t="str">
        <f>"Dynan_"&amp;I1258&amp;"_"&amp;J1258&amp;"_"&amp;L1258&amp;"_"&amp;K1258</f>
        <v>Dynan_F5_611_209_19A</v>
      </c>
      <c r="E1258" s="9" t="str">
        <f t="shared" si="132"/>
        <v>Dynan_F5_611_209_19A_Lung_Block</v>
      </c>
      <c r="F1258" s="282">
        <f>F1256+1</f>
        <v>25</v>
      </c>
      <c r="G1258" s="227">
        <v>3</v>
      </c>
      <c r="H1258" s="23" t="s">
        <v>39</v>
      </c>
      <c r="I1258" s="177" t="s">
        <v>307</v>
      </c>
      <c r="J1258" s="178">
        <v>611</v>
      </c>
      <c r="K1258" s="24" t="s">
        <v>33</v>
      </c>
      <c r="L1258" s="178">
        <v>209</v>
      </c>
      <c r="M1258" s="178" t="s">
        <v>248</v>
      </c>
      <c r="N1258" s="179">
        <v>1.5</v>
      </c>
      <c r="O1258" s="178" t="s">
        <v>35</v>
      </c>
      <c r="P1258" s="178" t="s">
        <v>63</v>
      </c>
      <c r="Q1258" s="180">
        <v>43410</v>
      </c>
      <c r="R1258" s="181">
        <v>43581</v>
      </c>
      <c r="S1258" s="147">
        <v>44078</v>
      </c>
      <c r="T1258" s="157">
        <f t="shared" si="133"/>
        <v>497</v>
      </c>
      <c r="U1258" s="157">
        <v>0</v>
      </c>
      <c r="V1258" s="157">
        <v>1</v>
      </c>
      <c r="W1258" s="177"/>
      <c r="X1258" s="177"/>
      <c r="Y1258" s="177"/>
      <c r="Z1258" s="177"/>
      <c r="AA1258" s="182"/>
      <c r="AB1258" s="152" t="s">
        <v>104</v>
      </c>
    </row>
    <row r="1259" spans="1:28" s="437" customFormat="1" ht="16" hidden="1">
      <c r="A1259" s="425" t="s">
        <v>58</v>
      </c>
      <c r="B1259" s="425" t="s">
        <v>58</v>
      </c>
      <c r="C1259" s="425" t="s">
        <v>58</v>
      </c>
      <c r="D1259" s="426"/>
      <c r="E1259" s="426"/>
      <c r="F1259" s="760">
        <v>35</v>
      </c>
      <c r="G1259" s="428">
        <v>3</v>
      </c>
      <c r="H1259" s="429" t="s">
        <v>39</v>
      </c>
      <c r="I1259" s="471" t="s">
        <v>307</v>
      </c>
      <c r="J1259" s="476">
        <v>613</v>
      </c>
      <c r="K1259" s="425" t="s">
        <v>33</v>
      </c>
      <c r="L1259" s="476">
        <v>210</v>
      </c>
      <c r="M1259" s="476" t="s">
        <v>248</v>
      </c>
      <c r="N1259" s="472">
        <v>1.5</v>
      </c>
      <c r="O1259" s="476" t="s">
        <v>35</v>
      </c>
      <c r="P1259" s="476" t="s">
        <v>63</v>
      </c>
      <c r="Q1259" s="473">
        <v>43410</v>
      </c>
      <c r="R1259" s="474">
        <v>43581</v>
      </c>
      <c r="S1259" s="447">
        <v>43811</v>
      </c>
      <c r="T1259" s="450">
        <f t="shared" si="133"/>
        <v>230</v>
      </c>
      <c r="U1259" s="450">
        <v>0</v>
      </c>
      <c r="V1259" s="450">
        <v>1</v>
      </c>
      <c r="W1259" s="471"/>
      <c r="X1259" s="471"/>
      <c r="Y1259" s="471"/>
      <c r="Z1259" s="471"/>
      <c r="AA1259" s="477"/>
      <c r="AB1259" s="426" t="s">
        <v>104</v>
      </c>
    </row>
    <row r="1260" spans="1:28" s="437" customFormat="1" ht="16" hidden="1">
      <c r="A1260" s="425" t="s">
        <v>58</v>
      </c>
      <c r="B1260" s="425" t="s">
        <v>58</v>
      </c>
      <c r="C1260" s="425" t="s">
        <v>58</v>
      </c>
      <c r="D1260" s="426"/>
      <c r="E1260" s="426"/>
      <c r="F1260" s="760">
        <v>36</v>
      </c>
      <c r="G1260" s="428">
        <v>3</v>
      </c>
      <c r="H1260" s="429" t="s">
        <v>39</v>
      </c>
      <c r="I1260" s="471" t="s">
        <v>307</v>
      </c>
      <c r="J1260" s="471">
        <v>795</v>
      </c>
      <c r="K1260" s="425" t="s">
        <v>33</v>
      </c>
      <c r="L1260" s="471">
        <v>138</v>
      </c>
      <c r="M1260" s="476" t="s">
        <v>248</v>
      </c>
      <c r="N1260" s="472">
        <v>1.5</v>
      </c>
      <c r="O1260" s="476" t="s">
        <v>35</v>
      </c>
      <c r="P1260" s="476" t="s">
        <v>63</v>
      </c>
      <c r="Q1260" s="473">
        <v>43410</v>
      </c>
      <c r="R1260" s="474">
        <v>43581</v>
      </c>
      <c r="S1260" s="447">
        <v>43588</v>
      </c>
      <c r="T1260" s="450">
        <f t="shared" si="133"/>
        <v>7</v>
      </c>
      <c r="U1260" s="450">
        <v>0</v>
      </c>
      <c r="V1260" s="450">
        <v>1</v>
      </c>
      <c r="W1260" s="471"/>
      <c r="X1260" s="471"/>
      <c r="Y1260" s="471"/>
      <c r="Z1260" s="471"/>
      <c r="AA1260" s="477"/>
      <c r="AB1260" s="426" t="s">
        <v>104</v>
      </c>
    </row>
    <row r="1261" spans="1:28" s="437" customFormat="1" ht="16" hidden="1">
      <c r="A1261" s="425" t="s">
        <v>58</v>
      </c>
      <c r="B1261" s="425" t="s">
        <v>58</v>
      </c>
      <c r="C1261" s="425" t="s">
        <v>58</v>
      </c>
      <c r="D1261" s="426"/>
      <c r="E1261" s="426"/>
      <c r="F1261" s="760">
        <v>37</v>
      </c>
      <c r="G1261" s="428">
        <v>3</v>
      </c>
      <c r="H1261" s="429" t="s">
        <v>39</v>
      </c>
      <c r="I1261" s="471" t="s">
        <v>307</v>
      </c>
      <c r="J1261" s="471">
        <v>796</v>
      </c>
      <c r="K1261" s="425" t="s">
        <v>33</v>
      </c>
      <c r="L1261" s="471">
        <v>138</v>
      </c>
      <c r="M1261" s="476" t="s">
        <v>248</v>
      </c>
      <c r="N1261" s="472">
        <v>1.5</v>
      </c>
      <c r="O1261" s="476" t="s">
        <v>35</v>
      </c>
      <c r="P1261" s="476" t="s">
        <v>63</v>
      </c>
      <c r="Q1261" s="473">
        <v>43410</v>
      </c>
      <c r="R1261" s="474">
        <v>43581</v>
      </c>
      <c r="S1261" s="447">
        <v>43588</v>
      </c>
      <c r="T1261" s="450">
        <f t="shared" si="133"/>
        <v>7</v>
      </c>
      <c r="U1261" s="450">
        <v>0</v>
      </c>
      <c r="V1261" s="450">
        <v>1</v>
      </c>
      <c r="W1261" s="471"/>
      <c r="X1261" s="471"/>
      <c r="Y1261" s="471"/>
      <c r="Z1261" s="471"/>
      <c r="AA1261" s="477"/>
      <c r="AB1261" s="426" t="s">
        <v>104</v>
      </c>
    </row>
    <row r="1262" spans="1:28" s="437" customFormat="1" ht="16" hidden="1">
      <c r="A1262" s="425" t="s">
        <v>58</v>
      </c>
      <c r="B1262" s="425" t="s">
        <v>58</v>
      </c>
      <c r="C1262" s="425" t="s">
        <v>58</v>
      </c>
      <c r="D1262" s="426"/>
      <c r="E1262" s="426"/>
      <c r="F1262" s="760">
        <v>38</v>
      </c>
      <c r="G1262" s="428">
        <v>3</v>
      </c>
      <c r="H1262" s="429" t="s">
        <v>39</v>
      </c>
      <c r="I1262" s="471" t="s">
        <v>307</v>
      </c>
      <c r="J1262" s="471">
        <v>797</v>
      </c>
      <c r="K1262" s="425" t="s">
        <v>33</v>
      </c>
      <c r="L1262" s="471">
        <v>138</v>
      </c>
      <c r="M1262" s="476" t="s">
        <v>248</v>
      </c>
      <c r="N1262" s="472">
        <v>1.5</v>
      </c>
      <c r="O1262" s="476" t="s">
        <v>35</v>
      </c>
      <c r="P1262" s="476" t="s">
        <v>63</v>
      </c>
      <c r="Q1262" s="473">
        <v>43410</v>
      </c>
      <c r="R1262" s="474">
        <v>43581</v>
      </c>
      <c r="S1262" s="447">
        <v>43593</v>
      </c>
      <c r="T1262" s="450">
        <f t="shared" si="133"/>
        <v>12</v>
      </c>
      <c r="U1262" s="450">
        <v>0</v>
      </c>
      <c r="V1262" s="450">
        <v>1</v>
      </c>
      <c r="W1262" s="471"/>
      <c r="X1262" s="471"/>
      <c r="Y1262" s="471"/>
      <c r="Z1262" s="471"/>
      <c r="AA1262" s="477"/>
      <c r="AB1262" s="426" t="s">
        <v>344</v>
      </c>
    </row>
    <row r="1263" spans="1:28" s="437" customFormat="1" ht="16" hidden="1">
      <c r="A1263" s="425" t="s">
        <v>58</v>
      </c>
      <c r="B1263" s="425" t="s">
        <v>58</v>
      </c>
      <c r="C1263" s="425" t="s">
        <v>58</v>
      </c>
      <c r="D1263" s="426"/>
      <c r="E1263" s="426"/>
      <c r="F1263" s="760">
        <v>39</v>
      </c>
      <c r="G1263" s="428">
        <v>3</v>
      </c>
      <c r="H1263" s="429" t="s">
        <v>39</v>
      </c>
      <c r="I1263" s="471" t="s">
        <v>307</v>
      </c>
      <c r="J1263" s="471">
        <v>798</v>
      </c>
      <c r="K1263" s="425" t="s">
        <v>33</v>
      </c>
      <c r="L1263" s="476" t="s">
        <v>301</v>
      </c>
      <c r="M1263" s="476" t="s">
        <v>248</v>
      </c>
      <c r="N1263" s="472">
        <v>1.5</v>
      </c>
      <c r="O1263" s="476" t="s">
        <v>35</v>
      </c>
      <c r="P1263" s="476" t="s">
        <v>63</v>
      </c>
      <c r="Q1263" s="473">
        <v>43410</v>
      </c>
      <c r="R1263" s="474">
        <v>43581</v>
      </c>
      <c r="S1263" s="447">
        <v>43593</v>
      </c>
      <c r="T1263" s="450">
        <f t="shared" si="133"/>
        <v>12</v>
      </c>
      <c r="U1263" s="450">
        <v>0</v>
      </c>
      <c r="V1263" s="450">
        <v>1</v>
      </c>
      <c r="W1263" s="471"/>
      <c r="X1263" s="471"/>
      <c r="Y1263" s="471"/>
      <c r="Z1263" s="471"/>
      <c r="AA1263" s="477"/>
      <c r="AB1263" s="426" t="s">
        <v>104</v>
      </c>
    </row>
    <row r="1264" spans="1:28" s="437" customFormat="1" ht="16" hidden="1">
      <c r="A1264" s="425" t="s">
        <v>58</v>
      </c>
      <c r="B1264" s="425" t="s">
        <v>58</v>
      </c>
      <c r="C1264" s="425" t="s">
        <v>58</v>
      </c>
      <c r="D1264" s="426"/>
      <c r="E1264" s="426"/>
      <c r="F1264" s="760">
        <v>40</v>
      </c>
      <c r="G1264" s="428">
        <v>3</v>
      </c>
      <c r="H1264" s="429" t="s">
        <v>39</v>
      </c>
      <c r="I1264" s="471" t="s">
        <v>307</v>
      </c>
      <c r="J1264" s="471">
        <v>799</v>
      </c>
      <c r="K1264" s="425" t="s">
        <v>33</v>
      </c>
      <c r="L1264" s="476" t="s">
        <v>303</v>
      </c>
      <c r="M1264" s="476" t="s">
        <v>248</v>
      </c>
      <c r="N1264" s="472">
        <v>1.5</v>
      </c>
      <c r="O1264" s="476" t="s">
        <v>35</v>
      </c>
      <c r="P1264" s="476" t="s">
        <v>63</v>
      </c>
      <c r="Q1264" s="473">
        <v>43410</v>
      </c>
      <c r="R1264" s="474">
        <v>43581</v>
      </c>
      <c r="S1264" s="447">
        <v>43593</v>
      </c>
      <c r="T1264" s="450">
        <f t="shared" si="133"/>
        <v>12</v>
      </c>
      <c r="U1264" s="450">
        <v>0</v>
      </c>
      <c r="V1264" s="450">
        <v>1</v>
      </c>
      <c r="W1264" s="471"/>
      <c r="X1264" s="471"/>
      <c r="Y1264" s="471"/>
      <c r="Z1264" s="471"/>
      <c r="AA1264" s="477"/>
      <c r="AB1264" s="426" t="s">
        <v>104</v>
      </c>
    </row>
    <row r="1265" spans="1:28" ht="16">
      <c r="A1265" s="150"/>
      <c r="B1265" s="150"/>
      <c r="C1265" s="150"/>
      <c r="D1265" s="150"/>
      <c r="E1265" s="150"/>
      <c r="F1265" s="282"/>
      <c r="G1265" s="227"/>
      <c r="H1265" s="33"/>
      <c r="I1265" s="169"/>
      <c r="J1265" s="170"/>
      <c r="K1265" s="9"/>
      <c r="L1265" s="170"/>
      <c r="M1265" s="170"/>
      <c r="N1265" s="171"/>
      <c r="O1265" s="170"/>
      <c r="P1265" s="170"/>
      <c r="Q1265" s="172"/>
      <c r="R1265" s="173"/>
      <c r="S1265" s="153"/>
      <c r="T1265" s="161"/>
      <c r="U1265" s="161"/>
      <c r="V1265" s="129" t="s">
        <v>98</v>
      </c>
      <c r="W1265" s="226">
        <f>F1264</f>
        <v>40</v>
      </c>
      <c r="X1265" s="132"/>
      <c r="Y1265" s="132"/>
      <c r="Z1265" s="134"/>
      <c r="AA1265" s="174"/>
      <c r="AB1265" s="150"/>
    </row>
    <row r="1266" spans="1:28" ht="16">
      <c r="A1266" s="150"/>
      <c r="B1266" s="150"/>
      <c r="C1266" s="150"/>
      <c r="D1266" s="150"/>
      <c r="E1266" s="150"/>
      <c r="F1266" s="282"/>
      <c r="G1266" s="227"/>
      <c r="H1266" s="33"/>
      <c r="I1266" s="169"/>
      <c r="J1266" s="170"/>
      <c r="K1266" s="9"/>
      <c r="L1266" s="170"/>
      <c r="M1266" s="170"/>
      <c r="N1266" s="171"/>
      <c r="O1266" s="170"/>
      <c r="P1266" s="170"/>
      <c r="Q1266" s="172"/>
      <c r="R1266" s="173"/>
      <c r="S1266" s="153"/>
      <c r="T1266" s="161"/>
      <c r="U1266" s="161"/>
      <c r="V1266" s="161"/>
      <c r="W1266" s="169"/>
      <c r="X1266" s="169"/>
      <c r="Y1266" s="169"/>
      <c r="Z1266" s="169"/>
      <c r="AA1266" s="174"/>
      <c r="AB1266" s="150"/>
    </row>
    <row r="1267" spans="1:28" ht="16">
      <c r="A1267" s="150"/>
      <c r="B1267" s="150"/>
      <c r="C1267" s="150"/>
      <c r="D1267" s="150"/>
      <c r="E1267" s="150"/>
      <c r="F1267" s="282"/>
      <c r="G1267" s="227">
        <v>4</v>
      </c>
      <c r="H1267" s="154" t="s">
        <v>125</v>
      </c>
      <c r="I1267" s="169"/>
      <c r="J1267" s="170"/>
      <c r="K1267" s="9"/>
      <c r="L1267" s="170"/>
      <c r="M1267" s="170"/>
      <c r="N1267" s="171"/>
      <c r="O1267" s="170"/>
      <c r="P1267" s="170"/>
      <c r="Q1267" s="172"/>
      <c r="R1267" s="173"/>
      <c r="S1267" s="153"/>
      <c r="T1267" s="161"/>
      <c r="U1267" s="161"/>
      <c r="V1267" s="161"/>
      <c r="W1267" s="169"/>
      <c r="X1267" s="169"/>
      <c r="Y1267" s="169"/>
      <c r="Z1267" s="169"/>
      <c r="AA1267" s="174"/>
      <c r="AB1267" s="150"/>
    </row>
    <row r="1268" spans="1:28" ht="16">
      <c r="A1268" s="9">
        <v>2</v>
      </c>
      <c r="B1268" s="9">
        <v>1</v>
      </c>
      <c r="C1268" s="9">
        <v>8</v>
      </c>
      <c r="D1268" s="9" t="str">
        <f>"Dynan_"&amp;I1268&amp;"_"&amp;J1268&amp;"_"&amp;L1268&amp;"_"&amp;K1268</f>
        <v>Dynan_F5_37_206A_19A</v>
      </c>
      <c r="E1268" s="9" t="str">
        <f>D1268&amp;"_Lung_Block"</f>
        <v>Dynan_F5_37_206A_19A_Lung_Block</v>
      </c>
      <c r="F1268" s="282">
        <f>F1258+1</f>
        <v>26</v>
      </c>
      <c r="G1268" s="227">
        <v>4</v>
      </c>
      <c r="H1268" s="24" t="s">
        <v>39</v>
      </c>
      <c r="I1268" s="177" t="s">
        <v>307</v>
      </c>
      <c r="J1268" s="178">
        <v>37</v>
      </c>
      <c r="K1268" s="24" t="s">
        <v>33</v>
      </c>
      <c r="L1268" s="178" t="s">
        <v>345</v>
      </c>
      <c r="M1268" s="178" t="s">
        <v>248</v>
      </c>
      <c r="N1268" s="179">
        <v>1.5</v>
      </c>
      <c r="O1268" s="178" t="s">
        <v>35</v>
      </c>
      <c r="P1268" s="178" t="s">
        <v>63</v>
      </c>
      <c r="Q1268" s="180">
        <v>43410</v>
      </c>
      <c r="R1268" s="181">
        <v>43581</v>
      </c>
      <c r="S1268" s="147">
        <v>43637</v>
      </c>
      <c r="T1268" s="157">
        <f>S1268-R1268</f>
        <v>56</v>
      </c>
      <c r="U1268" s="157" t="s">
        <v>310</v>
      </c>
      <c r="V1268" s="157">
        <v>0</v>
      </c>
      <c r="W1268" s="24">
        <v>0</v>
      </c>
      <c r="X1268" s="24"/>
      <c r="Y1268" s="24"/>
      <c r="Z1268" s="24"/>
      <c r="AA1268" s="156"/>
      <c r="AB1268" s="152" t="s">
        <v>224</v>
      </c>
    </row>
    <row r="1269" spans="1:28" s="437" customFormat="1" ht="16" hidden="1">
      <c r="A1269" s="425" t="s">
        <v>58</v>
      </c>
      <c r="B1269" s="425" t="s">
        <v>58</v>
      </c>
      <c r="C1269" s="425" t="s">
        <v>58</v>
      </c>
      <c r="D1269" s="426"/>
      <c r="E1269" s="426"/>
      <c r="F1269" s="760">
        <v>2</v>
      </c>
      <c r="G1269" s="428">
        <v>4</v>
      </c>
      <c r="H1269" s="429" t="s">
        <v>39</v>
      </c>
      <c r="I1269" s="471" t="s">
        <v>307</v>
      </c>
      <c r="J1269" s="476">
        <v>618</v>
      </c>
      <c r="K1269" s="425" t="s">
        <v>33</v>
      </c>
      <c r="L1269" s="476">
        <v>211</v>
      </c>
      <c r="M1269" s="476" t="s">
        <v>248</v>
      </c>
      <c r="N1269" s="472">
        <v>1.5</v>
      </c>
      <c r="O1269" s="476" t="s">
        <v>35</v>
      </c>
      <c r="P1269" s="476" t="s">
        <v>63</v>
      </c>
      <c r="Q1269" s="473">
        <v>43410</v>
      </c>
      <c r="R1269" s="474">
        <v>43581</v>
      </c>
      <c r="S1269" s="447">
        <v>43613</v>
      </c>
      <c r="T1269" s="450">
        <f>S1269-R1269</f>
        <v>32</v>
      </c>
      <c r="U1269" s="450">
        <v>0</v>
      </c>
      <c r="V1269" s="450">
        <v>0</v>
      </c>
      <c r="W1269" s="471"/>
      <c r="X1269" s="471"/>
      <c r="Y1269" s="471"/>
      <c r="Z1269" s="471"/>
      <c r="AA1269" s="477"/>
      <c r="AB1269" s="426" t="s">
        <v>346</v>
      </c>
    </row>
    <row r="1270" spans="1:28" s="437" customFormat="1" ht="16" hidden="1">
      <c r="A1270" s="425" t="s">
        <v>58</v>
      </c>
      <c r="B1270" s="425" t="s">
        <v>58</v>
      </c>
      <c r="C1270" s="425" t="s">
        <v>58</v>
      </c>
      <c r="D1270" s="426"/>
      <c r="E1270" s="426"/>
      <c r="F1270" s="760">
        <v>3</v>
      </c>
      <c r="G1270" s="428">
        <v>4</v>
      </c>
      <c r="H1270" s="429" t="s">
        <v>39</v>
      </c>
      <c r="I1270" s="471" t="s">
        <v>307</v>
      </c>
      <c r="J1270" s="476">
        <v>619</v>
      </c>
      <c r="K1270" s="425" t="s">
        <v>33</v>
      </c>
      <c r="L1270" s="476">
        <v>211</v>
      </c>
      <c r="M1270" s="476" t="s">
        <v>248</v>
      </c>
      <c r="N1270" s="472">
        <v>1.5</v>
      </c>
      <c r="O1270" s="476" t="s">
        <v>35</v>
      </c>
      <c r="P1270" s="476" t="s">
        <v>63</v>
      </c>
      <c r="Q1270" s="473">
        <v>43410</v>
      </c>
      <c r="R1270" s="474">
        <v>43581</v>
      </c>
      <c r="S1270" s="447">
        <v>43613</v>
      </c>
      <c r="T1270" s="450">
        <f>S1270-R1270</f>
        <v>32</v>
      </c>
      <c r="U1270" s="450">
        <v>0</v>
      </c>
      <c r="V1270" s="450">
        <v>0</v>
      </c>
      <c r="W1270" s="471"/>
      <c r="X1270" s="471"/>
      <c r="Y1270" s="471"/>
      <c r="Z1270" s="471"/>
      <c r="AA1270" s="477"/>
      <c r="AB1270" s="426" t="s">
        <v>346</v>
      </c>
    </row>
    <row r="1271" spans="1:28" s="437" customFormat="1" ht="16" hidden="1">
      <c r="A1271" s="425" t="s">
        <v>58</v>
      </c>
      <c r="B1271" s="425" t="s">
        <v>58</v>
      </c>
      <c r="C1271" s="425" t="s">
        <v>58</v>
      </c>
      <c r="D1271" s="426"/>
      <c r="E1271" s="426"/>
      <c r="F1271" s="760">
        <v>4</v>
      </c>
      <c r="G1271" s="428">
        <v>4</v>
      </c>
      <c r="H1271" s="429" t="s">
        <v>39</v>
      </c>
      <c r="I1271" s="471" t="s">
        <v>307</v>
      </c>
      <c r="J1271" s="476">
        <v>621</v>
      </c>
      <c r="K1271" s="425" t="s">
        <v>33</v>
      </c>
      <c r="L1271" s="476">
        <v>211</v>
      </c>
      <c r="M1271" s="476" t="s">
        <v>248</v>
      </c>
      <c r="N1271" s="472">
        <v>1.5</v>
      </c>
      <c r="O1271" s="476" t="s">
        <v>35</v>
      </c>
      <c r="P1271" s="476" t="s">
        <v>63</v>
      </c>
      <c r="Q1271" s="473">
        <v>43410</v>
      </c>
      <c r="R1271" s="474">
        <v>43581</v>
      </c>
      <c r="S1271" s="447">
        <v>43613</v>
      </c>
      <c r="T1271" s="450">
        <f>S1271-R1271</f>
        <v>32</v>
      </c>
      <c r="U1271" s="450">
        <v>0</v>
      </c>
      <c r="V1271" s="450">
        <v>0</v>
      </c>
      <c r="W1271" s="471"/>
      <c r="X1271" s="471"/>
      <c r="Y1271" s="471"/>
      <c r="Z1271" s="471"/>
      <c r="AA1271" s="477"/>
      <c r="AB1271" s="426" t="s">
        <v>346</v>
      </c>
    </row>
    <row r="1272" spans="1:28" s="437" customFormat="1" ht="16" hidden="1">
      <c r="A1272" s="425" t="s">
        <v>58</v>
      </c>
      <c r="B1272" s="425" t="s">
        <v>58</v>
      </c>
      <c r="C1272" s="425" t="s">
        <v>58</v>
      </c>
      <c r="D1272" s="426"/>
      <c r="E1272" s="426"/>
      <c r="F1272" s="760">
        <v>5</v>
      </c>
      <c r="G1272" s="428">
        <v>4</v>
      </c>
      <c r="H1272" s="429" t="s">
        <v>39</v>
      </c>
      <c r="I1272" s="471" t="s">
        <v>307</v>
      </c>
      <c r="J1272" s="476">
        <v>622</v>
      </c>
      <c r="K1272" s="425" t="s">
        <v>33</v>
      </c>
      <c r="L1272" s="476">
        <v>211</v>
      </c>
      <c r="M1272" s="476" t="s">
        <v>248</v>
      </c>
      <c r="N1272" s="472">
        <v>1.5</v>
      </c>
      <c r="O1272" s="476" t="s">
        <v>35</v>
      </c>
      <c r="P1272" s="476" t="s">
        <v>63</v>
      </c>
      <c r="Q1272" s="473">
        <v>43410</v>
      </c>
      <c r="R1272" s="474">
        <v>43581</v>
      </c>
      <c r="S1272" s="447">
        <v>43613</v>
      </c>
      <c r="T1272" s="450">
        <f>S1272-R1272</f>
        <v>32</v>
      </c>
      <c r="U1272" s="450">
        <v>0</v>
      </c>
      <c r="V1272" s="450">
        <v>0</v>
      </c>
      <c r="W1272" s="471"/>
      <c r="X1272" s="471"/>
      <c r="Y1272" s="471"/>
      <c r="Z1272" s="471"/>
      <c r="AA1272" s="477"/>
      <c r="AB1272" s="426" t="s">
        <v>346</v>
      </c>
    </row>
    <row r="1273" spans="1:28" ht="16">
      <c r="A1273" s="150"/>
      <c r="B1273" s="150"/>
      <c r="C1273" s="150"/>
      <c r="D1273" s="150"/>
      <c r="E1273" s="150"/>
      <c r="F1273" s="282"/>
      <c r="G1273" s="227"/>
      <c r="H1273" s="33"/>
      <c r="I1273" s="31"/>
      <c r="J1273" s="32"/>
      <c r="K1273" s="9"/>
      <c r="L1273" s="32"/>
      <c r="M1273" s="32"/>
      <c r="N1273" s="39"/>
      <c r="O1273" s="32"/>
      <c r="P1273" s="32"/>
      <c r="Q1273" s="38"/>
      <c r="R1273" s="36"/>
      <c r="S1273" s="12"/>
      <c r="T1273" s="79"/>
      <c r="U1273" s="79"/>
      <c r="V1273" s="129" t="s">
        <v>98</v>
      </c>
      <c r="W1273" s="226">
        <f>F1272</f>
        <v>5</v>
      </c>
      <c r="X1273" s="132"/>
      <c r="Y1273" s="132"/>
      <c r="Z1273" s="134"/>
      <c r="AA1273" s="6"/>
      <c r="AB1273" s="37"/>
    </row>
    <row r="1274" spans="1:28" ht="16">
      <c r="A1274" s="150"/>
      <c r="B1274" s="150"/>
      <c r="C1274" s="150"/>
      <c r="D1274" s="150"/>
      <c r="E1274" s="150"/>
      <c r="F1274" s="282"/>
      <c r="G1274" s="227"/>
      <c r="H1274" s="33"/>
      <c r="I1274" s="31"/>
      <c r="J1274" s="32"/>
      <c r="K1274" s="9"/>
      <c r="L1274" s="32"/>
      <c r="M1274" s="32"/>
      <c r="N1274" s="39"/>
      <c r="O1274" s="32"/>
      <c r="P1274" s="32"/>
      <c r="Q1274" s="38"/>
      <c r="R1274" s="36"/>
      <c r="S1274" s="12"/>
      <c r="T1274" s="79"/>
      <c r="U1274" s="79"/>
      <c r="V1274" s="79"/>
      <c r="W1274" s="128"/>
      <c r="X1274" s="9"/>
      <c r="Y1274" s="9"/>
      <c r="Z1274" s="253"/>
      <c r="AA1274" s="6"/>
      <c r="AB1274" s="37"/>
    </row>
    <row r="1275" spans="1:28" ht="16">
      <c r="A1275" s="150"/>
      <c r="B1275" s="150"/>
      <c r="C1275" s="150"/>
      <c r="D1275" s="150"/>
      <c r="E1275" s="150"/>
      <c r="F1275" s="282"/>
      <c r="G1275" s="227"/>
      <c r="H1275" s="154" t="s">
        <v>133</v>
      </c>
      <c r="I1275" s="31"/>
      <c r="J1275" s="32"/>
      <c r="K1275" s="9"/>
      <c r="L1275" s="31"/>
      <c r="M1275" s="31"/>
      <c r="N1275" s="39"/>
      <c r="O1275" s="31"/>
      <c r="P1275" s="31"/>
      <c r="Q1275" s="38"/>
      <c r="R1275" s="36"/>
      <c r="S1275" s="12"/>
      <c r="T1275" s="79"/>
      <c r="U1275" s="79"/>
      <c r="V1275" s="79"/>
      <c r="W1275" s="31"/>
      <c r="X1275" s="31"/>
      <c r="Y1275" s="31"/>
      <c r="Z1275" s="31"/>
      <c r="AA1275" s="37"/>
      <c r="AB1275" s="150"/>
    </row>
    <row r="1276" spans="1:28" ht="16" hidden="1">
      <c r="A1276" s="150"/>
      <c r="B1276" s="150"/>
      <c r="C1276" s="150"/>
      <c r="D1276" s="150"/>
      <c r="E1276" s="150"/>
      <c r="F1276" s="282"/>
      <c r="G1276" s="227">
        <v>4</v>
      </c>
      <c r="H1276" s="23" t="s">
        <v>347</v>
      </c>
      <c r="I1276" s="136"/>
      <c r="J1276" s="137"/>
      <c r="K1276" s="24"/>
      <c r="L1276" s="136"/>
      <c r="M1276" s="136"/>
      <c r="N1276" s="155"/>
      <c r="O1276" s="136"/>
      <c r="P1276" s="136"/>
      <c r="Q1276" s="144"/>
      <c r="R1276" s="139"/>
      <c r="S1276" s="140"/>
      <c r="T1276" s="135"/>
      <c r="U1276" s="157"/>
      <c r="V1276" s="157"/>
      <c r="W1276" s="136"/>
      <c r="X1276" s="136"/>
      <c r="Y1276" s="136"/>
      <c r="Z1276" s="136"/>
      <c r="AA1276" s="143"/>
      <c r="AB1276" s="152"/>
    </row>
    <row r="1277" spans="1:28" ht="16">
      <c r="A1277" s="824" t="str">
        <f>"Total Subjects Received "&amp;"("&amp;I1209&amp;")"</f>
        <v>Total Subjects Received (F5)</v>
      </c>
      <c r="B1277" s="825"/>
      <c r="C1277" s="826"/>
      <c r="D1277" s="787"/>
      <c r="E1277" s="830" t="s">
        <v>348</v>
      </c>
      <c r="F1277" s="825"/>
      <c r="G1277" s="825"/>
      <c r="H1277" s="831"/>
      <c r="I1277" s="9"/>
      <c r="J1277" s="9"/>
      <c r="K1277" s="9"/>
      <c r="L1277" s="9"/>
      <c r="M1277" s="9"/>
      <c r="N1277" s="34"/>
      <c r="O1277" s="9"/>
      <c r="P1277" s="9"/>
      <c r="Q1277" s="150"/>
      <c r="R1277" s="150"/>
      <c r="S1277" s="159"/>
      <c r="T1277" s="160"/>
      <c r="U1277" s="128"/>
      <c r="V1277" s="129" t="s">
        <v>98</v>
      </c>
      <c r="W1277" s="226">
        <v>0</v>
      </c>
      <c r="X1277" s="132"/>
      <c r="Y1277" s="132"/>
      <c r="Z1277" s="134"/>
      <c r="AA1277" s="150"/>
      <c r="AB1277" s="150"/>
    </row>
    <row r="1278" spans="1:28" ht="16">
      <c r="A1278" s="150"/>
      <c r="B1278" s="150"/>
      <c r="C1278" s="150"/>
      <c r="D1278" s="150"/>
      <c r="E1278" s="150"/>
      <c r="F1278" s="282"/>
      <c r="G1278" s="227"/>
      <c r="H1278" s="9"/>
      <c r="I1278" s="9"/>
      <c r="J1278" s="9"/>
      <c r="K1278" s="9"/>
      <c r="L1278" s="9"/>
      <c r="M1278" s="9"/>
      <c r="N1278" s="34"/>
      <c r="O1278" s="9"/>
      <c r="P1278" s="9"/>
      <c r="Q1278" s="150"/>
      <c r="R1278" s="150"/>
      <c r="S1278" s="159"/>
      <c r="T1278" s="160"/>
      <c r="U1278" s="128"/>
      <c r="V1278" s="79"/>
      <c r="W1278" s="128"/>
      <c r="X1278" s="9"/>
      <c r="Y1278" s="9"/>
      <c r="Z1278" s="253"/>
      <c r="AA1278" s="150"/>
      <c r="AB1278" s="150"/>
    </row>
    <row r="1279" spans="1:28" ht="16">
      <c r="A1279" s="150"/>
      <c r="B1279" s="150"/>
      <c r="C1279" s="150"/>
      <c r="D1279" s="150"/>
      <c r="E1279" s="150"/>
      <c r="F1279" s="282"/>
      <c r="G1279" s="227"/>
      <c r="H1279" s="88" t="s">
        <v>29</v>
      </c>
      <c r="I1279" s="9"/>
      <c r="J1279" s="9"/>
      <c r="K1279" s="9"/>
      <c r="L1279" s="9"/>
      <c r="M1279" s="9"/>
      <c r="N1279" s="34"/>
      <c r="O1279" s="9"/>
      <c r="P1279" s="9"/>
      <c r="Q1279" s="150"/>
      <c r="R1279" s="150"/>
      <c r="S1279" s="159"/>
      <c r="T1279" s="160"/>
      <c r="U1279" s="128"/>
      <c r="V1279" s="79"/>
      <c r="W1279" s="128"/>
      <c r="X1279" s="9"/>
      <c r="Y1279" s="9"/>
      <c r="Z1279" s="253"/>
      <c r="AA1279" s="150"/>
      <c r="AB1279" s="150"/>
    </row>
    <row r="1280" spans="1:28">
      <c r="A1280" s="9">
        <v>2</v>
      </c>
      <c r="B1280" s="9">
        <v>2</v>
      </c>
      <c r="C1280" s="9">
        <v>1</v>
      </c>
      <c r="D1280" s="9" t="str">
        <f>"Dynan_"&amp;I1280&amp;"_"&amp;J1280&amp;"_"&amp;L1280&amp;"_"&amp;K1280</f>
        <v>Dynan_G1_101_139_19A</v>
      </c>
      <c r="E1280" s="9" t="str">
        <f>D1280&amp;"_Lung_Block"</f>
        <v>Dynan_G1_101_139_19A_Lung_Block</v>
      </c>
      <c r="F1280" s="282">
        <f>1</f>
        <v>1</v>
      </c>
      <c r="G1280" s="227"/>
      <c r="H1280" s="23" t="s">
        <v>349</v>
      </c>
      <c r="I1280" s="23" t="s">
        <v>350</v>
      </c>
      <c r="J1280" s="23">
        <v>101</v>
      </c>
      <c r="K1280" s="23" t="s">
        <v>33</v>
      </c>
      <c r="L1280" s="23">
        <v>139</v>
      </c>
      <c r="M1280" s="23" t="s">
        <v>242</v>
      </c>
      <c r="N1280" s="23">
        <v>1.5</v>
      </c>
      <c r="O1280" s="23" t="s">
        <v>35</v>
      </c>
      <c r="P1280" s="23" t="s">
        <v>142</v>
      </c>
      <c r="Q1280" s="266">
        <v>43410</v>
      </c>
      <c r="R1280" s="266">
        <v>43581</v>
      </c>
      <c r="S1280" s="266">
        <v>43613</v>
      </c>
      <c r="T1280" s="23">
        <f>S1280-R1280</f>
        <v>32</v>
      </c>
      <c r="U1280" s="23"/>
      <c r="V1280" s="23"/>
      <c r="W1280" s="23"/>
      <c r="X1280" s="23"/>
      <c r="Y1280" s="23"/>
      <c r="Z1280" s="23"/>
      <c r="AA1280" s="23"/>
      <c r="AB1280" s="23"/>
    </row>
    <row r="1281" spans="1:28">
      <c r="A1281" s="9">
        <v>2</v>
      </c>
      <c r="B1281" s="9">
        <v>2</v>
      </c>
      <c r="C1281" s="9">
        <v>1</v>
      </c>
      <c r="D1281" s="9" t="str">
        <f>"Dynan_"&amp;I1281&amp;"_"&amp;J1281&amp;"_"&amp;L1281&amp;"_"&amp;K1281</f>
        <v>Dynan_G1_102_139_19A</v>
      </c>
      <c r="E1281" s="9" t="str">
        <f>D1281&amp;"_Lung_Block"</f>
        <v>Dynan_G1_102_139_19A_Lung_Block</v>
      </c>
      <c r="F1281" s="282">
        <f>F1280+1</f>
        <v>2</v>
      </c>
      <c r="G1281" s="227"/>
      <c r="H1281" s="23" t="s">
        <v>349</v>
      </c>
      <c r="I1281" s="23" t="s">
        <v>350</v>
      </c>
      <c r="J1281" s="23">
        <v>102</v>
      </c>
      <c r="K1281" s="23" t="s">
        <v>33</v>
      </c>
      <c r="L1281" s="23">
        <v>139</v>
      </c>
      <c r="M1281" s="23" t="s">
        <v>242</v>
      </c>
      <c r="N1281" s="23">
        <v>1.5</v>
      </c>
      <c r="O1281" s="23" t="s">
        <v>35</v>
      </c>
      <c r="P1281" s="23" t="s">
        <v>142</v>
      </c>
      <c r="Q1281" s="266">
        <v>43410</v>
      </c>
      <c r="R1281" s="266">
        <v>43581</v>
      </c>
      <c r="S1281" s="266">
        <v>43613</v>
      </c>
      <c r="T1281" s="23">
        <f>S1281-R1281</f>
        <v>32</v>
      </c>
      <c r="U1281" s="23"/>
      <c r="V1281" s="23"/>
      <c r="W1281" s="23"/>
      <c r="X1281" s="23"/>
      <c r="Y1281" s="23"/>
      <c r="Z1281" s="23"/>
      <c r="AA1281" s="23"/>
      <c r="AB1281" s="23"/>
    </row>
    <row r="1282" spans="1:28">
      <c r="A1282" s="9">
        <v>2</v>
      </c>
      <c r="B1282" s="9">
        <v>2</v>
      </c>
      <c r="C1282" s="9">
        <v>1</v>
      </c>
      <c r="D1282" s="9" t="str">
        <f>"Dynan_"&amp;I1282&amp;"_"&amp;J1282&amp;"_"&amp;L1282&amp;"_"&amp;K1282</f>
        <v>Dynan_G1_103_139_19A</v>
      </c>
      <c r="E1282" s="9" t="str">
        <f>D1282&amp;"_Lung_Block"</f>
        <v>Dynan_G1_103_139_19A_Lung_Block</v>
      </c>
      <c r="F1282" s="282">
        <f t="shared" ref="F1282:F1305" si="135">F1281+1</f>
        <v>3</v>
      </c>
      <c r="G1282" s="227"/>
      <c r="H1282" s="23" t="s">
        <v>349</v>
      </c>
      <c r="I1282" s="23" t="s">
        <v>350</v>
      </c>
      <c r="J1282" s="23">
        <v>103</v>
      </c>
      <c r="K1282" s="23" t="s">
        <v>33</v>
      </c>
      <c r="L1282" s="23">
        <v>139</v>
      </c>
      <c r="M1282" s="23" t="s">
        <v>242</v>
      </c>
      <c r="N1282" s="23">
        <v>1.5</v>
      </c>
      <c r="O1282" s="23" t="s">
        <v>35</v>
      </c>
      <c r="P1282" s="23" t="s">
        <v>142</v>
      </c>
      <c r="Q1282" s="266">
        <v>43410</v>
      </c>
      <c r="R1282" s="266">
        <v>43581</v>
      </c>
      <c r="S1282" s="266">
        <v>43613</v>
      </c>
      <c r="T1282" s="23">
        <f>S1282-R1282</f>
        <v>32</v>
      </c>
      <c r="U1282" s="23"/>
      <c r="V1282" s="23"/>
      <c r="W1282" s="23"/>
      <c r="X1282" s="23"/>
      <c r="Y1282" s="23"/>
      <c r="Z1282" s="23"/>
      <c r="AA1282" s="23"/>
      <c r="AB1282" s="23"/>
    </row>
    <row r="1283" spans="1:28">
      <c r="A1283" s="9">
        <v>2</v>
      </c>
      <c r="B1283" s="9">
        <v>2</v>
      </c>
      <c r="C1283" s="9">
        <v>1</v>
      </c>
      <c r="D1283" s="9" t="str">
        <f>"Dynan_"&amp;I1283&amp;"_"&amp;J1283&amp;"_"&amp;L1283&amp;"_"&amp;K1283</f>
        <v>Dynan_G1_104_139_19A</v>
      </c>
      <c r="E1283" s="9" t="str">
        <f>D1283&amp;"_Lung_Block"</f>
        <v>Dynan_G1_104_139_19A_Lung_Block</v>
      </c>
      <c r="F1283" s="282">
        <f t="shared" si="135"/>
        <v>4</v>
      </c>
      <c r="G1283" s="227"/>
      <c r="H1283" s="23" t="s">
        <v>349</v>
      </c>
      <c r="I1283" s="23" t="s">
        <v>350</v>
      </c>
      <c r="J1283" s="23">
        <v>104</v>
      </c>
      <c r="K1283" s="23" t="s">
        <v>33</v>
      </c>
      <c r="L1283" s="23">
        <v>139</v>
      </c>
      <c r="M1283" s="23" t="s">
        <v>242</v>
      </c>
      <c r="N1283" s="23">
        <v>1.5</v>
      </c>
      <c r="O1283" s="23" t="s">
        <v>35</v>
      </c>
      <c r="P1283" s="23" t="s">
        <v>142</v>
      </c>
      <c r="Q1283" s="266">
        <v>43410</v>
      </c>
      <c r="R1283" s="266">
        <v>43581</v>
      </c>
      <c r="S1283" s="266">
        <v>43613</v>
      </c>
      <c r="T1283" s="23">
        <f>S1283-R1283</f>
        <v>32</v>
      </c>
      <c r="U1283" s="23"/>
      <c r="V1283" s="23"/>
      <c r="W1283" s="23"/>
      <c r="X1283" s="23"/>
      <c r="Y1283" s="23"/>
      <c r="Z1283" s="23"/>
      <c r="AA1283" s="23"/>
      <c r="AB1283" s="23"/>
    </row>
    <row r="1284" spans="1:28">
      <c r="A1284" s="9">
        <v>2</v>
      </c>
      <c r="B1284" s="9">
        <v>2</v>
      </c>
      <c r="C1284" s="9">
        <v>1</v>
      </c>
      <c r="D1284" s="9" t="str">
        <f>"Dynan_"&amp;I1284&amp;"_"&amp;J1284&amp;"_"&amp;L1284&amp;"_"&amp;K1284</f>
        <v>Dynan_G1_800_139_19A</v>
      </c>
      <c r="E1284" s="9" t="str">
        <f>D1284&amp;"_Lung_Block"</f>
        <v>Dynan_G1_800_139_19A_Lung_Block</v>
      </c>
      <c r="F1284" s="282">
        <f t="shared" si="135"/>
        <v>5</v>
      </c>
      <c r="G1284" s="227"/>
      <c r="H1284" s="23" t="s">
        <v>349</v>
      </c>
      <c r="I1284" s="23" t="s">
        <v>350</v>
      </c>
      <c r="J1284" s="23">
        <v>800</v>
      </c>
      <c r="K1284" s="23" t="s">
        <v>33</v>
      </c>
      <c r="L1284" s="23">
        <v>139</v>
      </c>
      <c r="M1284" s="23" t="s">
        <v>242</v>
      </c>
      <c r="N1284" s="23">
        <v>1.5</v>
      </c>
      <c r="O1284" s="23" t="s">
        <v>35</v>
      </c>
      <c r="P1284" s="23" t="s">
        <v>142</v>
      </c>
      <c r="Q1284" s="266">
        <v>43410</v>
      </c>
      <c r="R1284" s="266">
        <v>43581</v>
      </c>
      <c r="S1284" s="266">
        <v>43613</v>
      </c>
      <c r="T1284" s="23">
        <f>S1284-R1284</f>
        <v>32</v>
      </c>
      <c r="U1284" s="23"/>
      <c r="V1284" s="23"/>
      <c r="W1284" s="23"/>
      <c r="X1284" s="23"/>
      <c r="Y1284" s="23"/>
      <c r="Z1284" s="23"/>
      <c r="AA1284" s="23"/>
      <c r="AB1284" s="23"/>
    </row>
    <row r="1285" spans="1:28">
      <c r="A1285" s="824" t="str">
        <f>"Total Subjects Received "&amp;"("&amp;I1280&amp;")"</f>
        <v>Total Subjects Received (G1)</v>
      </c>
      <c r="B1285" s="825"/>
      <c r="C1285" s="826"/>
      <c r="D1285" s="788" t="s">
        <v>37</v>
      </c>
      <c r="E1285" s="788" t="s">
        <v>37</v>
      </c>
      <c r="F1285" s="282"/>
      <c r="G1285" s="227"/>
      <c r="H1285" s="33"/>
      <c r="I1285" s="33"/>
      <c r="J1285" s="33"/>
      <c r="K1285" s="33"/>
      <c r="L1285" s="33"/>
      <c r="M1285" s="33"/>
      <c r="N1285" s="33"/>
      <c r="O1285" s="33"/>
      <c r="P1285" s="33"/>
      <c r="Q1285" s="159"/>
      <c r="R1285" s="159"/>
      <c r="S1285" s="159"/>
      <c r="T1285" s="33"/>
      <c r="U1285" s="33"/>
      <c r="V1285" s="33"/>
      <c r="W1285" s="33"/>
      <c r="X1285" s="33"/>
      <c r="Y1285" s="33"/>
      <c r="Z1285" s="33"/>
      <c r="AA1285" s="33"/>
      <c r="AB1285" s="33"/>
    </row>
    <row r="1286" spans="1:28">
      <c r="A1286" s="9"/>
      <c r="B1286" s="9"/>
      <c r="C1286" s="9"/>
      <c r="D1286" s="9"/>
      <c r="E1286" s="9"/>
      <c r="F1286" s="282"/>
      <c r="G1286" s="227"/>
      <c r="H1286" s="33"/>
      <c r="I1286" s="33"/>
      <c r="J1286" s="33"/>
      <c r="K1286" s="33"/>
      <c r="L1286" s="33"/>
      <c r="M1286" s="33"/>
      <c r="N1286" s="33"/>
      <c r="O1286" s="33"/>
      <c r="P1286" s="33"/>
      <c r="Q1286" s="159"/>
      <c r="R1286" s="159"/>
      <c r="S1286" s="159"/>
      <c r="T1286" s="33"/>
      <c r="U1286" s="33"/>
      <c r="V1286" s="33"/>
      <c r="W1286" s="33"/>
      <c r="X1286" s="33"/>
      <c r="Y1286" s="33"/>
      <c r="Z1286" s="33"/>
      <c r="AA1286" s="33"/>
      <c r="AB1286" s="33"/>
    </row>
    <row r="1287" spans="1:28" ht="16">
      <c r="A1287" s="9">
        <v>2</v>
      </c>
      <c r="B1287" s="9">
        <v>2</v>
      </c>
      <c r="C1287" s="9">
        <v>1</v>
      </c>
      <c r="D1287" s="9" t="str">
        <f>"Dynan_"&amp;I1287&amp;"_"&amp;J1287&amp;"_"&amp;L1287&amp;"_"&amp;K1287</f>
        <v>Dynan_G2_405_243_19A</v>
      </c>
      <c r="E1287" s="9" t="str">
        <f>D1287&amp;"_Lung_Block"</f>
        <v>Dynan_G2_405_243_19A_Lung_Block</v>
      </c>
      <c r="F1287" s="282">
        <f>F1284+1</f>
        <v>6</v>
      </c>
      <c r="G1287" s="227"/>
      <c r="H1287" s="101" t="s">
        <v>349</v>
      </c>
      <c r="I1287" s="101" t="s">
        <v>351</v>
      </c>
      <c r="J1287" s="101">
        <v>405</v>
      </c>
      <c r="K1287" s="101" t="s">
        <v>33</v>
      </c>
      <c r="L1287" s="101">
        <v>243</v>
      </c>
      <c r="M1287" s="101" t="s">
        <v>242</v>
      </c>
      <c r="N1287" s="101">
        <v>1.5</v>
      </c>
      <c r="O1287" s="101" t="s">
        <v>39</v>
      </c>
      <c r="P1287" s="101" t="s">
        <v>142</v>
      </c>
      <c r="Q1287" s="267">
        <v>43410</v>
      </c>
      <c r="R1287" s="267">
        <v>43581</v>
      </c>
      <c r="S1287" s="267">
        <v>43614</v>
      </c>
      <c r="T1287" s="101">
        <f>S1287-R1287</f>
        <v>33</v>
      </c>
      <c r="U1287" s="101"/>
      <c r="V1287" s="101"/>
      <c r="W1287" s="101"/>
      <c r="X1287" s="101"/>
      <c r="Y1287" s="101"/>
      <c r="Z1287" s="101"/>
      <c r="AA1287" s="101"/>
      <c r="AB1287" s="101"/>
    </row>
    <row r="1288" spans="1:28" ht="16">
      <c r="A1288" s="9">
        <v>2</v>
      </c>
      <c r="B1288" s="9">
        <v>2</v>
      </c>
      <c r="C1288" s="9">
        <v>1</v>
      </c>
      <c r="D1288" s="9" t="str">
        <f>"Dynan_"&amp;I1288&amp;"_"&amp;J1288&amp;"_"&amp;L1288&amp;"_"&amp;K1288</f>
        <v>Dynan_G2_406_243_19A</v>
      </c>
      <c r="E1288" s="9" t="str">
        <f>D1288&amp;"_Lung_Block"</f>
        <v>Dynan_G2_406_243_19A_Lung_Block</v>
      </c>
      <c r="F1288" s="282">
        <f t="shared" si="135"/>
        <v>7</v>
      </c>
      <c r="G1288" s="227"/>
      <c r="H1288" s="101" t="s">
        <v>349</v>
      </c>
      <c r="I1288" s="101" t="s">
        <v>351</v>
      </c>
      <c r="J1288" s="101">
        <v>406</v>
      </c>
      <c r="K1288" s="101" t="s">
        <v>33</v>
      </c>
      <c r="L1288" s="101">
        <v>243</v>
      </c>
      <c r="M1288" s="101" t="s">
        <v>242</v>
      </c>
      <c r="N1288" s="101">
        <v>1.5</v>
      </c>
      <c r="O1288" s="101" t="s">
        <v>39</v>
      </c>
      <c r="P1288" s="101" t="s">
        <v>142</v>
      </c>
      <c r="Q1288" s="267">
        <v>43410</v>
      </c>
      <c r="R1288" s="267">
        <v>43581</v>
      </c>
      <c r="S1288" s="267">
        <v>43614</v>
      </c>
      <c r="T1288" s="101">
        <f>S1288-R1288</f>
        <v>33</v>
      </c>
      <c r="U1288" s="101"/>
      <c r="V1288" s="101"/>
      <c r="W1288" s="101"/>
      <c r="X1288" s="101"/>
      <c r="Y1288" s="101"/>
      <c r="Z1288" s="101"/>
      <c r="AA1288" s="101"/>
      <c r="AB1288" s="101"/>
    </row>
    <row r="1289" spans="1:28" ht="16">
      <c r="A1289" s="9">
        <v>2</v>
      </c>
      <c r="B1289" s="9">
        <v>2</v>
      </c>
      <c r="C1289" s="9">
        <v>1</v>
      </c>
      <c r="D1289" s="9" t="str">
        <f>"Dynan_"&amp;I1289&amp;"_"&amp;J1289&amp;"_"&amp;L1289&amp;"_"&amp;K1289</f>
        <v>Dynan_G2_407_243_19A</v>
      </c>
      <c r="E1289" s="9" t="str">
        <f>D1289&amp;"_Lung_Block"</f>
        <v>Dynan_G2_407_243_19A_Lung_Block</v>
      </c>
      <c r="F1289" s="282">
        <f t="shared" si="135"/>
        <v>8</v>
      </c>
      <c r="G1289" s="227"/>
      <c r="H1289" s="101" t="s">
        <v>349</v>
      </c>
      <c r="I1289" s="101" t="s">
        <v>351</v>
      </c>
      <c r="J1289" s="101">
        <v>407</v>
      </c>
      <c r="K1289" s="101" t="s">
        <v>33</v>
      </c>
      <c r="L1289" s="101">
        <v>243</v>
      </c>
      <c r="M1289" s="101" t="s">
        <v>242</v>
      </c>
      <c r="N1289" s="101">
        <v>1.5</v>
      </c>
      <c r="O1289" s="101" t="s">
        <v>39</v>
      </c>
      <c r="P1289" s="101" t="s">
        <v>142</v>
      </c>
      <c r="Q1289" s="267">
        <v>43410</v>
      </c>
      <c r="R1289" s="267">
        <v>43581</v>
      </c>
      <c r="S1289" s="267">
        <v>43614</v>
      </c>
      <c r="T1289" s="101">
        <f>S1289-R1289</f>
        <v>33</v>
      </c>
      <c r="U1289" s="101"/>
      <c r="V1289" s="101"/>
      <c r="W1289" s="101"/>
      <c r="X1289" s="101"/>
      <c r="Y1289" s="101"/>
      <c r="Z1289" s="101"/>
      <c r="AA1289" s="101"/>
      <c r="AB1289" s="101"/>
    </row>
    <row r="1290" spans="1:28" ht="16">
      <c r="A1290" s="9">
        <v>2</v>
      </c>
      <c r="B1290" s="9">
        <v>2</v>
      </c>
      <c r="C1290" s="9">
        <v>1</v>
      </c>
      <c r="D1290" s="9" t="str">
        <f>"Dynan_"&amp;I1290&amp;"_"&amp;J1290&amp;"_"&amp;L1290&amp;"_"&amp;K1290</f>
        <v>Dynan_G2_409_243_19A</v>
      </c>
      <c r="E1290" s="9" t="str">
        <f>D1290&amp;"_Lung_Block"</f>
        <v>Dynan_G2_409_243_19A_Lung_Block</v>
      </c>
      <c r="F1290" s="282">
        <f t="shared" si="135"/>
        <v>9</v>
      </c>
      <c r="G1290" s="227"/>
      <c r="H1290" s="101" t="s">
        <v>349</v>
      </c>
      <c r="I1290" s="101" t="s">
        <v>351</v>
      </c>
      <c r="J1290" s="101">
        <v>409</v>
      </c>
      <c r="K1290" s="101" t="s">
        <v>33</v>
      </c>
      <c r="L1290" s="101">
        <v>243</v>
      </c>
      <c r="M1290" s="101" t="s">
        <v>242</v>
      </c>
      <c r="N1290" s="101">
        <v>1.5</v>
      </c>
      <c r="O1290" s="101" t="s">
        <v>39</v>
      </c>
      <c r="P1290" s="101" t="s">
        <v>142</v>
      </c>
      <c r="Q1290" s="267">
        <v>43410</v>
      </c>
      <c r="R1290" s="267">
        <v>43581</v>
      </c>
      <c r="S1290" s="267">
        <v>43614</v>
      </c>
      <c r="T1290" s="101">
        <f>S1290-R1290</f>
        <v>33</v>
      </c>
      <c r="U1290" s="101"/>
      <c r="V1290" s="101"/>
      <c r="W1290" s="101"/>
      <c r="X1290" s="101"/>
      <c r="Y1290" s="101"/>
      <c r="Z1290" s="101"/>
      <c r="AA1290" s="101"/>
      <c r="AB1290" s="101"/>
    </row>
    <row r="1291" spans="1:28" ht="16">
      <c r="A1291" s="9">
        <v>2</v>
      </c>
      <c r="B1291" s="9">
        <v>2</v>
      </c>
      <c r="C1291" s="9">
        <v>1</v>
      </c>
      <c r="D1291" s="9" t="str">
        <f>"Dynan_"&amp;I1291&amp;"_"&amp;J1291&amp;"_"&amp;L1291&amp;"_"&amp;K1291</f>
        <v>Dynan_G2_410_243_19A</v>
      </c>
      <c r="E1291" s="9" t="str">
        <f>D1291&amp;"_Lung_Block"</f>
        <v>Dynan_G2_410_243_19A_Lung_Block</v>
      </c>
      <c r="F1291" s="282">
        <f t="shared" si="135"/>
        <v>10</v>
      </c>
      <c r="G1291" s="227"/>
      <c r="H1291" s="101" t="s">
        <v>349</v>
      </c>
      <c r="I1291" s="101" t="s">
        <v>351</v>
      </c>
      <c r="J1291" s="101">
        <v>410</v>
      </c>
      <c r="K1291" s="101" t="s">
        <v>33</v>
      </c>
      <c r="L1291" s="101">
        <v>243</v>
      </c>
      <c r="M1291" s="101" t="s">
        <v>242</v>
      </c>
      <c r="N1291" s="101">
        <v>1.5</v>
      </c>
      <c r="O1291" s="101" t="s">
        <v>39</v>
      </c>
      <c r="P1291" s="101" t="s">
        <v>142</v>
      </c>
      <c r="Q1291" s="267">
        <v>43410</v>
      </c>
      <c r="R1291" s="267">
        <v>43581</v>
      </c>
      <c r="S1291" s="267">
        <v>43614</v>
      </c>
      <c r="T1291" s="101">
        <f>S1291-R1291</f>
        <v>33</v>
      </c>
      <c r="U1291" s="101"/>
      <c r="V1291" s="101"/>
      <c r="W1291" s="101"/>
      <c r="X1291" s="101"/>
      <c r="Y1291" s="101"/>
      <c r="Z1291" s="101"/>
      <c r="AA1291" s="101"/>
      <c r="AB1291" s="101"/>
    </row>
    <row r="1292" spans="1:28" ht="16">
      <c r="A1292" s="824" t="str">
        <f>"Total Subjects Received "&amp;"("&amp;I1287&amp;")"</f>
        <v>Total Subjects Received (G2)</v>
      </c>
      <c r="B1292" s="825"/>
      <c r="C1292" s="826"/>
      <c r="D1292" s="788" t="s">
        <v>37</v>
      </c>
      <c r="E1292" s="788" t="s">
        <v>37</v>
      </c>
      <c r="F1292" s="282"/>
      <c r="G1292" s="227"/>
      <c r="H1292" s="169"/>
      <c r="I1292" s="169"/>
      <c r="J1292" s="169"/>
      <c r="K1292" s="169"/>
      <c r="L1292" s="169"/>
      <c r="M1292" s="169"/>
      <c r="N1292" s="169"/>
      <c r="O1292" s="169"/>
      <c r="P1292" s="169"/>
      <c r="Q1292" s="153"/>
      <c r="R1292" s="153"/>
      <c r="S1292" s="153"/>
      <c r="T1292" s="169"/>
      <c r="U1292" s="169"/>
      <c r="V1292" s="169"/>
      <c r="W1292" s="169"/>
      <c r="X1292" s="169"/>
      <c r="Y1292" s="169"/>
      <c r="Z1292" s="169"/>
      <c r="AA1292" s="169"/>
      <c r="AB1292" s="169"/>
    </row>
    <row r="1293" spans="1:28" ht="17" customHeight="1">
      <c r="A1293" s="9"/>
      <c r="B1293" s="9"/>
      <c r="C1293" s="9"/>
      <c r="D1293" s="9"/>
      <c r="E1293" s="9"/>
      <c r="F1293" s="282"/>
      <c r="G1293" s="227"/>
      <c r="H1293" s="169"/>
      <c r="I1293" s="169"/>
      <c r="J1293" s="169"/>
      <c r="K1293" s="169"/>
      <c r="L1293" s="169"/>
      <c r="M1293" s="169"/>
      <c r="N1293" s="169"/>
      <c r="O1293" s="169"/>
      <c r="P1293" s="169"/>
      <c r="Q1293" s="153"/>
      <c r="R1293" s="153"/>
      <c r="S1293" s="153"/>
      <c r="T1293" s="169"/>
      <c r="U1293" s="169"/>
      <c r="V1293" s="169"/>
      <c r="W1293" s="169"/>
      <c r="X1293" s="169"/>
      <c r="Y1293" s="169"/>
      <c r="Z1293" s="169"/>
      <c r="AA1293" s="169"/>
      <c r="AB1293" s="169"/>
    </row>
    <row r="1294" spans="1:28">
      <c r="A1294" s="9">
        <v>2</v>
      </c>
      <c r="B1294" s="9">
        <v>2</v>
      </c>
      <c r="C1294" s="9">
        <v>1</v>
      </c>
      <c r="D1294" s="9" t="str">
        <f>"Dynan_"&amp;I1294&amp;"_"&amp;J1294&amp;"_"&amp;L1294&amp;"_"&amp;K1294</f>
        <v>Dynan_G3_105_140_19A</v>
      </c>
      <c r="E1294" s="9" t="str">
        <f>D1294&amp;"_Lung_Block"</f>
        <v>Dynan_G3_105_140_19A_Lung_Block</v>
      </c>
      <c r="F1294" s="282">
        <f>F1291+1</f>
        <v>11</v>
      </c>
      <c r="G1294" s="227"/>
      <c r="H1294" s="23" t="s">
        <v>349</v>
      </c>
      <c r="I1294" s="23" t="s">
        <v>352</v>
      </c>
      <c r="J1294" s="23">
        <v>105</v>
      </c>
      <c r="K1294" s="23" t="s">
        <v>33</v>
      </c>
      <c r="L1294" s="23">
        <v>140</v>
      </c>
      <c r="M1294" s="23" t="s">
        <v>242</v>
      </c>
      <c r="N1294" s="23">
        <v>1.5</v>
      </c>
      <c r="O1294" s="23" t="s">
        <v>35</v>
      </c>
      <c r="P1294" s="23" t="s">
        <v>142</v>
      </c>
      <c r="Q1294" s="266">
        <v>43410</v>
      </c>
      <c r="R1294" s="266">
        <v>43581</v>
      </c>
      <c r="S1294" s="266">
        <v>43763</v>
      </c>
      <c r="T1294" s="23">
        <f>S1294-R1294</f>
        <v>182</v>
      </c>
      <c r="U1294" s="23"/>
      <c r="V1294" s="23"/>
      <c r="W1294" s="23"/>
      <c r="X1294" s="23"/>
      <c r="Y1294" s="23"/>
      <c r="Z1294" s="23"/>
      <c r="AA1294" s="23"/>
      <c r="AB1294" s="23"/>
    </row>
    <row r="1295" spans="1:28">
      <c r="A1295" s="9">
        <v>2</v>
      </c>
      <c r="B1295" s="9">
        <v>2</v>
      </c>
      <c r="C1295" s="9">
        <v>1</v>
      </c>
      <c r="D1295" s="9" t="str">
        <f>"Dynan_"&amp;I1295&amp;"_"&amp;J1295&amp;"_"&amp;L1295&amp;"_"&amp;K1295</f>
        <v>Dynan_G3_106_140_19A</v>
      </c>
      <c r="E1295" s="9" t="str">
        <f>D1295&amp;"_Lung_Block"</f>
        <v>Dynan_G3_106_140_19A_Lung_Block</v>
      </c>
      <c r="F1295" s="282">
        <f t="shared" si="135"/>
        <v>12</v>
      </c>
      <c r="G1295" s="227"/>
      <c r="H1295" s="23" t="s">
        <v>349</v>
      </c>
      <c r="I1295" s="23" t="s">
        <v>352</v>
      </c>
      <c r="J1295" s="23">
        <v>106</v>
      </c>
      <c r="K1295" s="23" t="s">
        <v>33</v>
      </c>
      <c r="L1295" s="23">
        <v>140</v>
      </c>
      <c r="M1295" s="23" t="s">
        <v>242</v>
      </c>
      <c r="N1295" s="23">
        <v>1.5</v>
      </c>
      <c r="O1295" s="23" t="s">
        <v>35</v>
      </c>
      <c r="P1295" s="23" t="s">
        <v>142</v>
      </c>
      <c r="Q1295" s="266">
        <v>43410</v>
      </c>
      <c r="R1295" s="266">
        <v>43581</v>
      </c>
      <c r="S1295" s="266">
        <v>43763</v>
      </c>
      <c r="T1295" s="23">
        <f>S1295-R1295</f>
        <v>182</v>
      </c>
      <c r="U1295" s="23"/>
      <c r="V1295" s="23"/>
      <c r="W1295" s="23"/>
      <c r="X1295" s="23"/>
      <c r="Y1295" s="23"/>
      <c r="Z1295" s="23"/>
      <c r="AA1295" s="23"/>
      <c r="AB1295" s="23"/>
    </row>
    <row r="1296" spans="1:28">
      <c r="A1296" s="9">
        <v>2</v>
      </c>
      <c r="B1296" s="9">
        <v>2</v>
      </c>
      <c r="C1296" s="9">
        <v>1</v>
      </c>
      <c r="D1296" s="9" t="str">
        <f>"Dynan_"&amp;I1296&amp;"_"&amp;J1296&amp;"_"&amp;L1296&amp;"_"&amp;K1296</f>
        <v>Dynan_G3_107_140_19A</v>
      </c>
      <c r="E1296" s="9" t="str">
        <f>D1296&amp;"_Lung_Block"</f>
        <v>Dynan_G3_107_140_19A_Lung_Block</v>
      </c>
      <c r="F1296" s="282">
        <f t="shared" si="135"/>
        <v>13</v>
      </c>
      <c r="G1296" s="227"/>
      <c r="H1296" s="23" t="s">
        <v>349</v>
      </c>
      <c r="I1296" s="23" t="s">
        <v>352</v>
      </c>
      <c r="J1296" s="23">
        <v>107</v>
      </c>
      <c r="K1296" s="23" t="s">
        <v>33</v>
      </c>
      <c r="L1296" s="23">
        <v>140</v>
      </c>
      <c r="M1296" s="23" t="s">
        <v>242</v>
      </c>
      <c r="N1296" s="23">
        <v>1.5</v>
      </c>
      <c r="O1296" s="23" t="s">
        <v>35</v>
      </c>
      <c r="P1296" s="23" t="s">
        <v>142</v>
      </c>
      <c r="Q1296" s="266">
        <v>43410</v>
      </c>
      <c r="R1296" s="266">
        <v>43581</v>
      </c>
      <c r="S1296" s="266">
        <v>43763</v>
      </c>
      <c r="T1296" s="23">
        <f>S1296-R1296</f>
        <v>182</v>
      </c>
      <c r="U1296" s="23"/>
      <c r="V1296" s="23"/>
      <c r="W1296" s="23"/>
      <c r="X1296" s="23"/>
      <c r="Y1296" s="23"/>
      <c r="Z1296" s="23"/>
      <c r="AA1296" s="23"/>
      <c r="AB1296" s="23"/>
    </row>
    <row r="1297" spans="1:28">
      <c r="A1297" s="9">
        <v>2</v>
      </c>
      <c r="B1297" s="9">
        <v>2</v>
      </c>
      <c r="C1297" s="9">
        <v>1</v>
      </c>
      <c r="D1297" s="9" t="str">
        <f>"Dynan_"&amp;I1297&amp;"_"&amp;J1297&amp;"_"&amp;L1297&amp;"_"&amp;K1297</f>
        <v>Dynan_G3_108_140_19A</v>
      </c>
      <c r="E1297" s="9" t="str">
        <f>D1297&amp;"_Lung_Block"</f>
        <v>Dynan_G3_108_140_19A_Lung_Block</v>
      </c>
      <c r="F1297" s="282">
        <f t="shared" si="135"/>
        <v>14</v>
      </c>
      <c r="G1297" s="227"/>
      <c r="H1297" s="23" t="s">
        <v>349</v>
      </c>
      <c r="I1297" s="23" t="s">
        <v>352</v>
      </c>
      <c r="J1297" s="23">
        <v>108</v>
      </c>
      <c r="K1297" s="23" t="s">
        <v>33</v>
      </c>
      <c r="L1297" s="23">
        <v>140</v>
      </c>
      <c r="M1297" s="23" t="s">
        <v>242</v>
      </c>
      <c r="N1297" s="23">
        <v>1.5</v>
      </c>
      <c r="O1297" s="23" t="s">
        <v>35</v>
      </c>
      <c r="P1297" s="23" t="s">
        <v>142</v>
      </c>
      <c r="Q1297" s="266">
        <v>43410</v>
      </c>
      <c r="R1297" s="266">
        <v>43581</v>
      </c>
      <c r="S1297" s="266">
        <v>43763</v>
      </c>
      <c r="T1297" s="23">
        <f>S1297-R1297</f>
        <v>182</v>
      </c>
      <c r="U1297" s="23"/>
      <c r="V1297" s="23"/>
      <c r="W1297" s="23"/>
      <c r="X1297" s="23"/>
      <c r="Y1297" s="23"/>
      <c r="Z1297" s="23"/>
      <c r="AA1297" s="23"/>
      <c r="AB1297" s="23"/>
    </row>
    <row r="1298" spans="1:28">
      <c r="A1298" s="9">
        <v>2</v>
      </c>
      <c r="B1298" s="9">
        <v>2</v>
      </c>
      <c r="C1298" s="9">
        <v>1</v>
      </c>
      <c r="D1298" s="9" t="str">
        <f>"Dynan_"&amp;I1298&amp;"_"&amp;J1298&amp;"_"&amp;L1298&amp;"_"&amp;K1298</f>
        <v>Dynan_G3_109_140_19A</v>
      </c>
      <c r="E1298" s="9" t="str">
        <f>D1298&amp;"_Lung_Block"</f>
        <v>Dynan_G3_109_140_19A_Lung_Block</v>
      </c>
      <c r="F1298" s="282">
        <f t="shared" si="135"/>
        <v>15</v>
      </c>
      <c r="G1298" s="227"/>
      <c r="H1298" s="23" t="s">
        <v>349</v>
      </c>
      <c r="I1298" s="23" t="s">
        <v>352</v>
      </c>
      <c r="J1298" s="23">
        <v>109</v>
      </c>
      <c r="K1298" s="23" t="s">
        <v>33</v>
      </c>
      <c r="L1298" s="23">
        <v>140</v>
      </c>
      <c r="M1298" s="23" t="s">
        <v>242</v>
      </c>
      <c r="N1298" s="23">
        <v>1.5</v>
      </c>
      <c r="O1298" s="23" t="s">
        <v>35</v>
      </c>
      <c r="P1298" s="23" t="s">
        <v>142</v>
      </c>
      <c r="Q1298" s="266">
        <v>43410</v>
      </c>
      <c r="R1298" s="266">
        <v>43581</v>
      </c>
      <c r="S1298" s="266">
        <v>43763</v>
      </c>
      <c r="T1298" s="23">
        <f>S1298-R1298</f>
        <v>182</v>
      </c>
      <c r="U1298" s="23"/>
      <c r="V1298" s="23"/>
      <c r="W1298" s="23"/>
      <c r="X1298" s="23"/>
      <c r="Y1298" s="23"/>
      <c r="Z1298" s="23"/>
      <c r="AA1298" s="23"/>
      <c r="AB1298" s="23"/>
    </row>
    <row r="1299" spans="1:28">
      <c r="A1299" s="824" t="str">
        <f>"Total Subjects Received "&amp;"("&amp;I1294&amp;")"</f>
        <v>Total Subjects Received (G3)</v>
      </c>
      <c r="B1299" s="825"/>
      <c r="C1299" s="826"/>
      <c r="D1299" s="788" t="s">
        <v>37</v>
      </c>
      <c r="E1299" s="788" t="s">
        <v>37</v>
      </c>
      <c r="F1299" s="282"/>
      <c r="G1299" s="227"/>
      <c r="H1299" s="33"/>
      <c r="I1299" s="33"/>
      <c r="J1299" s="33"/>
      <c r="K1299" s="33"/>
      <c r="L1299" s="33"/>
      <c r="M1299" s="33"/>
      <c r="N1299" s="33"/>
      <c r="O1299" s="33"/>
      <c r="P1299" s="33"/>
      <c r="Q1299" s="159"/>
      <c r="R1299" s="159"/>
      <c r="S1299" s="159"/>
      <c r="T1299" s="33"/>
      <c r="U1299" s="33"/>
      <c r="V1299" s="33"/>
      <c r="W1299" s="33"/>
      <c r="X1299" s="33"/>
      <c r="Y1299" s="33"/>
      <c r="Z1299" s="33"/>
      <c r="AA1299" s="33"/>
      <c r="AB1299" s="33"/>
    </row>
    <row r="1300" spans="1:28">
      <c r="A1300" s="9"/>
      <c r="B1300" s="9"/>
      <c r="C1300" s="9"/>
      <c r="D1300" s="9"/>
      <c r="E1300" s="9"/>
      <c r="F1300" s="282"/>
      <c r="G1300" s="227"/>
      <c r="H1300" s="33"/>
      <c r="I1300" s="33"/>
      <c r="J1300" s="33"/>
      <c r="K1300" s="33"/>
      <c r="L1300" s="33"/>
      <c r="M1300" s="33"/>
      <c r="N1300" s="33"/>
      <c r="O1300" s="33"/>
      <c r="P1300" s="33"/>
      <c r="Q1300" s="159"/>
      <c r="R1300" s="159"/>
      <c r="S1300" s="159"/>
      <c r="T1300" s="33"/>
      <c r="U1300" s="33"/>
      <c r="V1300" s="33"/>
      <c r="W1300" s="33"/>
      <c r="X1300" s="33"/>
      <c r="Y1300" s="33"/>
      <c r="Z1300" s="33"/>
      <c r="AA1300" s="33"/>
      <c r="AB1300" s="33"/>
    </row>
    <row r="1301" spans="1:28" ht="16">
      <c r="A1301" s="9">
        <v>2</v>
      </c>
      <c r="B1301" s="9">
        <v>2</v>
      </c>
      <c r="C1301" s="9">
        <v>1</v>
      </c>
      <c r="D1301" s="9" t="str">
        <f>"Dynan_"&amp;I1301&amp;"_"&amp;J1301&amp;"_"&amp;L1301&amp;"_"&amp;K1301</f>
        <v>Dynan_G4_411_244_19A</v>
      </c>
      <c r="E1301" s="9" t="str">
        <f>D1301&amp;"_Lung_Block"</f>
        <v>Dynan_G4_411_244_19A_Lung_Block</v>
      </c>
      <c r="F1301" s="282">
        <f>F1298+1</f>
        <v>16</v>
      </c>
      <c r="G1301" s="227"/>
      <c r="H1301" s="101" t="s">
        <v>349</v>
      </c>
      <c r="I1301" s="101" t="s">
        <v>353</v>
      </c>
      <c r="J1301" s="101">
        <v>411</v>
      </c>
      <c r="K1301" s="101" t="s">
        <v>33</v>
      </c>
      <c r="L1301" s="101">
        <v>244</v>
      </c>
      <c r="M1301" s="101" t="s">
        <v>242</v>
      </c>
      <c r="N1301" s="101">
        <v>1.5</v>
      </c>
      <c r="O1301" s="101" t="s">
        <v>39</v>
      </c>
      <c r="P1301" s="101" t="s">
        <v>142</v>
      </c>
      <c r="Q1301" s="267">
        <v>43410</v>
      </c>
      <c r="R1301" s="267">
        <v>43581</v>
      </c>
      <c r="S1301" s="267">
        <v>43763</v>
      </c>
      <c r="T1301" s="101">
        <f>S1301-R1301</f>
        <v>182</v>
      </c>
      <c r="U1301" s="101"/>
      <c r="V1301" s="101"/>
      <c r="W1301" s="101"/>
      <c r="X1301" s="101"/>
      <c r="Y1301" s="101"/>
      <c r="Z1301" s="101"/>
      <c r="AA1301" s="101"/>
      <c r="AB1301" s="101"/>
    </row>
    <row r="1302" spans="1:28" ht="16">
      <c r="A1302" s="9">
        <v>2</v>
      </c>
      <c r="B1302" s="9">
        <v>2</v>
      </c>
      <c r="C1302" s="9">
        <v>1</v>
      </c>
      <c r="D1302" s="9" t="str">
        <f>"Dynan_"&amp;I1302&amp;"_"&amp;J1302&amp;"_"&amp;L1302&amp;"_"&amp;K1302</f>
        <v>Dynan_G4_412_244_19A</v>
      </c>
      <c r="E1302" s="9" t="str">
        <f>D1302&amp;"_Lung_Block"</f>
        <v>Dynan_G4_412_244_19A_Lung_Block</v>
      </c>
      <c r="F1302" s="282">
        <f t="shared" si="135"/>
        <v>17</v>
      </c>
      <c r="G1302" s="227"/>
      <c r="H1302" s="101" t="s">
        <v>349</v>
      </c>
      <c r="I1302" s="101" t="s">
        <v>353</v>
      </c>
      <c r="J1302" s="101">
        <v>412</v>
      </c>
      <c r="K1302" s="101" t="s">
        <v>33</v>
      </c>
      <c r="L1302" s="101">
        <v>244</v>
      </c>
      <c r="M1302" s="101" t="s">
        <v>242</v>
      </c>
      <c r="N1302" s="101">
        <v>1.5</v>
      </c>
      <c r="O1302" s="101" t="s">
        <v>39</v>
      </c>
      <c r="P1302" s="101" t="s">
        <v>142</v>
      </c>
      <c r="Q1302" s="267">
        <v>43410</v>
      </c>
      <c r="R1302" s="267">
        <v>43581</v>
      </c>
      <c r="S1302" s="267">
        <v>43763</v>
      </c>
      <c r="T1302" s="101">
        <f>S1302-R1302</f>
        <v>182</v>
      </c>
      <c r="U1302" s="101"/>
      <c r="V1302" s="101"/>
      <c r="W1302" s="101"/>
      <c r="X1302" s="101"/>
      <c r="Y1302" s="101"/>
      <c r="Z1302" s="101"/>
      <c r="AA1302" s="101"/>
      <c r="AB1302" s="101"/>
    </row>
    <row r="1303" spans="1:28" ht="16">
      <c r="A1303" s="9">
        <v>2</v>
      </c>
      <c r="B1303" s="9">
        <v>2</v>
      </c>
      <c r="C1303" s="9">
        <v>1</v>
      </c>
      <c r="D1303" s="9" t="str">
        <f>"Dynan_"&amp;I1303&amp;"_"&amp;J1303&amp;"_"&amp;L1303&amp;"_"&amp;K1303</f>
        <v>Dynan_G4_413_244_19A</v>
      </c>
      <c r="E1303" s="9" t="str">
        <f>D1303&amp;"_Lung_Block"</f>
        <v>Dynan_G4_413_244_19A_Lung_Block</v>
      </c>
      <c r="F1303" s="282">
        <f t="shared" si="135"/>
        <v>18</v>
      </c>
      <c r="G1303" s="227"/>
      <c r="H1303" s="101" t="s">
        <v>349</v>
      </c>
      <c r="I1303" s="101" t="s">
        <v>353</v>
      </c>
      <c r="J1303" s="101">
        <v>413</v>
      </c>
      <c r="K1303" s="101" t="s">
        <v>33</v>
      </c>
      <c r="L1303" s="101">
        <v>244</v>
      </c>
      <c r="M1303" s="101" t="s">
        <v>242</v>
      </c>
      <c r="N1303" s="101">
        <v>1.5</v>
      </c>
      <c r="O1303" s="101" t="s">
        <v>39</v>
      </c>
      <c r="P1303" s="101" t="s">
        <v>142</v>
      </c>
      <c r="Q1303" s="267">
        <v>43410</v>
      </c>
      <c r="R1303" s="267">
        <v>43581</v>
      </c>
      <c r="S1303" s="267">
        <v>43763</v>
      </c>
      <c r="T1303" s="101">
        <f>S1303-R1303</f>
        <v>182</v>
      </c>
      <c r="U1303" s="101"/>
      <c r="V1303" s="101"/>
      <c r="W1303" s="101"/>
      <c r="X1303" s="101"/>
      <c r="Y1303" s="101"/>
      <c r="Z1303" s="101"/>
      <c r="AA1303" s="101"/>
      <c r="AB1303" s="101"/>
    </row>
    <row r="1304" spans="1:28" ht="16">
      <c r="A1304" s="9">
        <v>2</v>
      </c>
      <c r="B1304" s="9">
        <v>2</v>
      </c>
      <c r="C1304" s="9">
        <v>1</v>
      </c>
      <c r="D1304" s="9" t="str">
        <f>"Dynan_"&amp;I1304&amp;"_"&amp;J1304&amp;"_"&amp;L1304&amp;"_"&amp;K1304</f>
        <v>Dynan_G4_414_244_19A</v>
      </c>
      <c r="E1304" s="9" t="str">
        <f>D1304&amp;"_Lung_Block"</f>
        <v>Dynan_G4_414_244_19A_Lung_Block</v>
      </c>
      <c r="F1304" s="282">
        <f t="shared" si="135"/>
        <v>19</v>
      </c>
      <c r="G1304" s="227"/>
      <c r="H1304" s="101" t="s">
        <v>349</v>
      </c>
      <c r="I1304" s="101" t="s">
        <v>353</v>
      </c>
      <c r="J1304" s="101">
        <v>414</v>
      </c>
      <c r="K1304" s="101" t="s">
        <v>33</v>
      </c>
      <c r="L1304" s="101">
        <v>244</v>
      </c>
      <c r="M1304" s="101" t="s">
        <v>242</v>
      </c>
      <c r="N1304" s="101">
        <v>1.5</v>
      </c>
      <c r="O1304" s="101" t="s">
        <v>39</v>
      </c>
      <c r="P1304" s="101" t="s">
        <v>142</v>
      </c>
      <c r="Q1304" s="267">
        <v>43410</v>
      </c>
      <c r="R1304" s="267">
        <v>43581</v>
      </c>
      <c r="S1304" s="267">
        <v>43763</v>
      </c>
      <c r="T1304" s="101">
        <f>S1304-R1304</f>
        <v>182</v>
      </c>
      <c r="U1304" s="101"/>
      <c r="V1304" s="101"/>
      <c r="W1304" s="101"/>
      <c r="X1304" s="101"/>
      <c r="Y1304" s="101"/>
      <c r="Z1304" s="101"/>
      <c r="AA1304" s="101"/>
      <c r="AB1304" s="101"/>
    </row>
    <row r="1305" spans="1:28" ht="16">
      <c r="A1305" s="9">
        <v>2</v>
      </c>
      <c r="B1305" s="9">
        <v>2</v>
      </c>
      <c r="C1305" s="9">
        <v>1</v>
      </c>
      <c r="D1305" s="9" t="str">
        <f>"Dynan_"&amp;I1305&amp;"_"&amp;J1305&amp;"_"&amp;L1305&amp;"_"&amp;K1305</f>
        <v>Dynan_G4_415_244_19A</v>
      </c>
      <c r="E1305" s="9" t="str">
        <f>D1305&amp;"_Lung_Block"</f>
        <v>Dynan_G4_415_244_19A_Lung_Block</v>
      </c>
      <c r="F1305" s="282">
        <f t="shared" si="135"/>
        <v>20</v>
      </c>
      <c r="G1305" s="227"/>
      <c r="H1305" s="101" t="s">
        <v>349</v>
      </c>
      <c r="I1305" s="101" t="s">
        <v>353</v>
      </c>
      <c r="J1305" s="101">
        <v>415</v>
      </c>
      <c r="K1305" s="101" t="s">
        <v>33</v>
      </c>
      <c r="L1305" s="101">
        <v>244</v>
      </c>
      <c r="M1305" s="101" t="s">
        <v>242</v>
      </c>
      <c r="N1305" s="101">
        <v>1.5</v>
      </c>
      <c r="O1305" s="101" t="s">
        <v>39</v>
      </c>
      <c r="P1305" s="101" t="s">
        <v>142</v>
      </c>
      <c r="Q1305" s="267">
        <v>43410</v>
      </c>
      <c r="R1305" s="267">
        <v>43581</v>
      </c>
      <c r="S1305" s="267">
        <v>43763</v>
      </c>
      <c r="T1305" s="101">
        <f>S1305-R1305</f>
        <v>182</v>
      </c>
      <c r="U1305" s="101"/>
      <c r="V1305" s="101"/>
      <c r="W1305" s="101"/>
      <c r="X1305" s="101"/>
      <c r="Y1305" s="101"/>
      <c r="Z1305" s="101"/>
      <c r="AA1305" s="101"/>
      <c r="AB1305" s="101"/>
    </row>
    <row r="1306" spans="1:28" ht="16">
      <c r="A1306" s="824" t="str">
        <f>"Total Subjects Received "&amp;"("&amp;I1301&amp;")"</f>
        <v>Total Subjects Received (G4)</v>
      </c>
      <c r="B1306" s="825"/>
      <c r="C1306" s="826"/>
      <c r="D1306" s="788" t="s">
        <v>37</v>
      </c>
      <c r="E1306" s="788" t="s">
        <v>37</v>
      </c>
      <c r="F1306" s="282"/>
      <c r="G1306" s="227"/>
      <c r="H1306" s="33"/>
      <c r="I1306" s="31"/>
      <c r="J1306" s="32"/>
      <c r="K1306" s="9"/>
      <c r="L1306" s="32"/>
      <c r="M1306" s="32"/>
      <c r="N1306" s="39"/>
      <c r="O1306" s="32"/>
      <c r="P1306" s="32"/>
      <c r="Q1306" s="38"/>
      <c r="R1306" s="36"/>
      <c r="S1306" s="12"/>
      <c r="T1306" s="79"/>
      <c r="U1306" s="79"/>
      <c r="V1306" s="79"/>
      <c r="W1306" s="9"/>
      <c r="X1306" s="9"/>
      <c r="Y1306" s="9"/>
      <c r="Z1306" s="9"/>
      <c r="AA1306" s="6"/>
      <c r="AB1306" s="37"/>
    </row>
    <row r="1307" spans="1:28">
      <c r="A1307" s="9"/>
      <c r="B1307" s="9"/>
      <c r="C1307" s="9"/>
      <c r="D1307" s="150"/>
      <c r="E1307" s="150"/>
      <c r="F1307" s="282"/>
      <c r="G1307" s="227"/>
      <c r="H1307" s="9"/>
      <c r="I1307" s="9"/>
      <c r="J1307" s="9"/>
      <c r="K1307" s="9"/>
      <c r="L1307" s="9"/>
      <c r="M1307" s="9"/>
      <c r="N1307" s="34"/>
      <c r="O1307" s="9"/>
      <c r="P1307" s="9"/>
      <c r="Q1307" s="150"/>
      <c r="R1307" s="150"/>
      <c r="S1307" s="159"/>
      <c r="T1307" s="160"/>
      <c r="U1307" s="128"/>
      <c r="V1307" s="128"/>
      <c r="W1307" s="9"/>
      <c r="X1307" s="9"/>
      <c r="Y1307" s="9"/>
      <c r="Z1307" s="9"/>
      <c r="AA1307" s="150"/>
      <c r="AB1307" s="150"/>
    </row>
    <row r="1308" spans="1:28" ht="16">
      <c r="A1308" s="9"/>
      <c r="B1308" s="9"/>
      <c r="C1308" s="9"/>
      <c r="D1308" s="150"/>
      <c r="E1308" s="150"/>
      <c r="F1308" s="282"/>
      <c r="G1308" s="227"/>
      <c r="H1308" s="265" t="s">
        <v>29</v>
      </c>
      <c r="I1308" s="31"/>
      <c r="J1308" s="32"/>
      <c r="K1308" s="9"/>
      <c r="L1308" s="32"/>
      <c r="M1308" s="32"/>
      <c r="N1308" s="39"/>
      <c r="O1308" s="32"/>
      <c r="P1308" s="32"/>
      <c r="Q1308" s="38"/>
      <c r="R1308" s="36"/>
      <c r="S1308" s="12"/>
      <c r="T1308" s="79"/>
      <c r="U1308" s="79"/>
      <c r="V1308" s="79"/>
      <c r="W1308" s="9"/>
      <c r="X1308" s="9"/>
      <c r="Y1308" s="9"/>
      <c r="Z1308" s="9"/>
      <c r="AA1308" s="6"/>
      <c r="AB1308" s="37"/>
    </row>
    <row r="1309" spans="1:28">
      <c r="A1309" s="9">
        <v>2</v>
      </c>
      <c r="B1309" s="9">
        <v>2</v>
      </c>
      <c r="C1309" s="9">
        <v>2</v>
      </c>
      <c r="D1309" s="9" t="str">
        <f>"Dynan_"&amp;I1309&amp;"_"&amp;J1309&amp;"_"&amp;L1309&amp;"_"&amp;K1309</f>
        <v>Dynan_H1_643_187_19A</v>
      </c>
      <c r="E1309" s="9" t="str">
        <f>D1309&amp;"_Lung_Block"</f>
        <v>Dynan_H1_643_187_19A_Lung_Block</v>
      </c>
      <c r="F1309" s="282">
        <f>1</f>
        <v>1</v>
      </c>
      <c r="G1309" s="227"/>
      <c r="H1309" s="23" t="s">
        <v>354</v>
      </c>
      <c r="I1309" s="23" t="s">
        <v>355</v>
      </c>
      <c r="J1309" s="23">
        <v>643</v>
      </c>
      <c r="K1309" s="23" t="s">
        <v>33</v>
      </c>
      <c r="L1309" s="23" t="s">
        <v>356</v>
      </c>
      <c r="M1309" s="23" t="s">
        <v>357</v>
      </c>
      <c r="N1309" s="23">
        <v>0.75</v>
      </c>
      <c r="O1309" s="23" t="s">
        <v>35</v>
      </c>
      <c r="P1309" s="23" t="s">
        <v>36</v>
      </c>
      <c r="Q1309" s="266">
        <v>43410</v>
      </c>
      <c r="R1309" s="266">
        <v>43578</v>
      </c>
      <c r="S1309" s="266">
        <v>43606</v>
      </c>
      <c r="T1309" s="23">
        <f>S1309-R1309</f>
        <v>28</v>
      </c>
      <c r="U1309" s="23"/>
      <c r="V1309" s="23"/>
      <c r="W1309" s="23"/>
      <c r="X1309" s="23"/>
      <c r="Y1309" s="23"/>
      <c r="Z1309" s="23"/>
      <c r="AA1309" s="23"/>
      <c r="AB1309" s="23"/>
    </row>
    <row r="1310" spans="1:28">
      <c r="A1310" s="9">
        <v>2</v>
      </c>
      <c r="B1310" s="9">
        <v>2</v>
      </c>
      <c r="C1310" s="9">
        <v>2</v>
      </c>
      <c r="D1310" s="9" t="str">
        <f>"Dynan_"&amp;I1310&amp;"_"&amp;J1310&amp;"_"&amp;L1310&amp;"_"&amp;K1310</f>
        <v>Dynan_H1_644_187_19A</v>
      </c>
      <c r="E1310" s="9" t="str">
        <f>D1310&amp;"_Lung_Block"</f>
        <v>Dynan_H1_644_187_19A_Lung_Block</v>
      </c>
      <c r="F1310" s="282">
        <f>F1309+1</f>
        <v>2</v>
      </c>
      <c r="G1310" s="227"/>
      <c r="H1310" s="23" t="s">
        <v>354</v>
      </c>
      <c r="I1310" s="23" t="s">
        <v>355</v>
      </c>
      <c r="J1310" s="23">
        <v>644</v>
      </c>
      <c r="K1310" s="23" t="s">
        <v>33</v>
      </c>
      <c r="L1310" s="23">
        <v>187</v>
      </c>
      <c r="M1310" s="23" t="s">
        <v>357</v>
      </c>
      <c r="N1310" s="23">
        <v>0.75</v>
      </c>
      <c r="O1310" s="23" t="s">
        <v>35</v>
      </c>
      <c r="P1310" s="23" t="s">
        <v>36</v>
      </c>
      <c r="Q1310" s="266">
        <v>43410</v>
      </c>
      <c r="R1310" s="266">
        <v>43578</v>
      </c>
      <c r="S1310" s="266">
        <v>43606</v>
      </c>
      <c r="T1310" s="23">
        <f>S1310-R1310</f>
        <v>28</v>
      </c>
      <c r="U1310" s="23"/>
      <c r="V1310" s="23"/>
      <c r="W1310" s="23"/>
      <c r="X1310" s="23"/>
      <c r="Y1310" s="23"/>
      <c r="Z1310" s="23"/>
      <c r="AA1310" s="23"/>
      <c r="AB1310" s="23"/>
    </row>
    <row r="1311" spans="1:28">
      <c r="A1311" s="9">
        <v>2</v>
      </c>
      <c r="B1311" s="9">
        <v>2</v>
      </c>
      <c r="C1311" s="9">
        <v>2</v>
      </c>
      <c r="D1311" s="9" t="str">
        <f>"Dynan_"&amp;I1311&amp;"_"&amp;J1311&amp;"_"&amp;L1311&amp;"_"&amp;K1311</f>
        <v>Dynan_H1_645_187_19A</v>
      </c>
      <c r="E1311" s="9" t="str">
        <f>D1311&amp;"_Lung_Block"</f>
        <v>Dynan_H1_645_187_19A_Lung_Block</v>
      </c>
      <c r="F1311" s="282">
        <f t="shared" ref="F1311:F1334" si="136">F1310+1</f>
        <v>3</v>
      </c>
      <c r="G1311" s="227"/>
      <c r="H1311" s="23" t="s">
        <v>354</v>
      </c>
      <c r="I1311" s="23" t="s">
        <v>355</v>
      </c>
      <c r="J1311" s="23">
        <v>645</v>
      </c>
      <c r="K1311" s="23" t="s">
        <v>33</v>
      </c>
      <c r="L1311" s="23">
        <v>187</v>
      </c>
      <c r="M1311" s="23" t="s">
        <v>357</v>
      </c>
      <c r="N1311" s="23">
        <v>0.75</v>
      </c>
      <c r="O1311" s="23" t="s">
        <v>35</v>
      </c>
      <c r="P1311" s="23" t="s">
        <v>36</v>
      </c>
      <c r="Q1311" s="266">
        <v>43410</v>
      </c>
      <c r="R1311" s="266">
        <v>43578</v>
      </c>
      <c r="S1311" s="266">
        <v>43606</v>
      </c>
      <c r="T1311" s="23">
        <f>S1311-R1311</f>
        <v>28</v>
      </c>
      <c r="U1311" s="23"/>
      <c r="V1311" s="23"/>
      <c r="W1311" s="23"/>
      <c r="X1311" s="23"/>
      <c r="Y1311" s="23"/>
      <c r="Z1311" s="23"/>
      <c r="AA1311" s="23"/>
      <c r="AB1311" s="23"/>
    </row>
    <row r="1312" spans="1:28">
      <c r="A1312" s="9">
        <v>2</v>
      </c>
      <c r="B1312" s="9">
        <v>2</v>
      </c>
      <c r="C1312" s="9">
        <v>2</v>
      </c>
      <c r="D1312" s="9" t="str">
        <f>"Dynan_"&amp;I1312&amp;"_"&amp;J1312&amp;"_"&amp;L1312&amp;"_"&amp;K1312</f>
        <v>Dynan_H1_651_231_19A</v>
      </c>
      <c r="E1312" s="9" t="str">
        <f>D1312&amp;"_Lung_Block"</f>
        <v>Dynan_H1_651_231_19A_Lung_Block</v>
      </c>
      <c r="F1312" s="282">
        <f t="shared" si="136"/>
        <v>4</v>
      </c>
      <c r="G1312" s="227"/>
      <c r="H1312" s="23" t="s">
        <v>354</v>
      </c>
      <c r="I1312" s="23" t="s">
        <v>355</v>
      </c>
      <c r="J1312" s="23">
        <v>651</v>
      </c>
      <c r="K1312" s="23" t="s">
        <v>33</v>
      </c>
      <c r="L1312" s="23">
        <v>231</v>
      </c>
      <c r="M1312" s="23" t="s">
        <v>357</v>
      </c>
      <c r="N1312" s="23">
        <v>0.75</v>
      </c>
      <c r="O1312" s="23" t="s">
        <v>35</v>
      </c>
      <c r="P1312" s="23" t="s">
        <v>36</v>
      </c>
      <c r="Q1312" s="266">
        <v>43410</v>
      </c>
      <c r="R1312" s="266">
        <v>43578</v>
      </c>
      <c r="S1312" s="266">
        <v>43606</v>
      </c>
      <c r="T1312" s="23">
        <f>S1312-R1312</f>
        <v>28</v>
      </c>
      <c r="U1312" s="23"/>
      <c r="V1312" s="23"/>
      <c r="W1312" s="23"/>
      <c r="X1312" s="23"/>
      <c r="Y1312" s="23"/>
      <c r="Z1312" s="23"/>
      <c r="AA1312" s="23"/>
      <c r="AB1312" s="23"/>
    </row>
    <row r="1313" spans="1:28" s="437" customFormat="1" hidden="1">
      <c r="A1313" s="425" t="s">
        <v>58</v>
      </c>
      <c r="B1313" s="425" t="s">
        <v>58</v>
      </c>
      <c r="C1313" s="425" t="s">
        <v>58</v>
      </c>
      <c r="D1313" s="9" t="str">
        <f>"Dynan_"&amp;I1313&amp;"_"&amp;J1313&amp;"_"&amp;L1313&amp;"_"&amp;K1313</f>
        <v>Dynan_H1_655_231_19A</v>
      </c>
      <c r="E1313" s="9" t="str">
        <f>D1313&amp;"_Lung_Block"</f>
        <v>Dynan_H1_655_231_19A_Lung_Block</v>
      </c>
      <c r="F1313" s="282">
        <f t="shared" si="136"/>
        <v>5</v>
      </c>
      <c r="G1313" s="428"/>
      <c r="H1313" s="429" t="s">
        <v>354</v>
      </c>
      <c r="I1313" s="429" t="s">
        <v>355</v>
      </c>
      <c r="J1313" s="429">
        <v>655</v>
      </c>
      <c r="K1313" s="429" t="s">
        <v>33</v>
      </c>
      <c r="L1313" s="429">
        <v>231</v>
      </c>
      <c r="M1313" s="429" t="s">
        <v>357</v>
      </c>
      <c r="N1313" s="429">
        <v>0.75</v>
      </c>
      <c r="O1313" s="429" t="s">
        <v>35</v>
      </c>
      <c r="P1313" s="429" t="s">
        <v>36</v>
      </c>
      <c r="Q1313" s="484">
        <v>43410</v>
      </c>
      <c r="R1313" s="484">
        <v>43578</v>
      </c>
      <c r="S1313" s="484">
        <v>43606</v>
      </c>
      <c r="T1313" s="429">
        <f>S1313-R1313</f>
        <v>28</v>
      </c>
      <c r="U1313" s="429"/>
      <c r="V1313" s="429"/>
      <c r="W1313" s="429"/>
      <c r="X1313" s="429"/>
      <c r="Y1313" s="429"/>
      <c r="Z1313" s="429"/>
      <c r="AA1313" s="429"/>
      <c r="AB1313" s="429"/>
    </row>
    <row r="1314" spans="1:28">
      <c r="A1314" s="824" t="str">
        <f>"Total Subjects Received "&amp;"("&amp;I1309&amp;")"</f>
        <v>Total Subjects Received (H1)</v>
      </c>
      <c r="B1314" s="825"/>
      <c r="C1314" s="826"/>
      <c r="D1314" s="788" t="s">
        <v>60</v>
      </c>
      <c r="E1314" s="788" t="s">
        <v>60</v>
      </c>
      <c r="F1314" s="282"/>
      <c r="G1314" s="227"/>
      <c r="H1314" s="33"/>
      <c r="I1314" s="33"/>
      <c r="J1314" s="33"/>
      <c r="K1314" s="33"/>
      <c r="L1314" s="33"/>
      <c r="M1314" s="33"/>
      <c r="N1314" s="33"/>
      <c r="O1314" s="33"/>
      <c r="P1314" s="33"/>
      <c r="Q1314" s="159"/>
      <c r="R1314" s="159"/>
      <c r="S1314" s="159"/>
      <c r="T1314" s="33"/>
      <c r="U1314" s="33"/>
      <c r="V1314" s="33"/>
      <c r="W1314" s="33"/>
      <c r="X1314" s="33"/>
      <c r="Y1314" s="33"/>
      <c r="Z1314" s="33"/>
      <c r="AA1314" s="33"/>
      <c r="AB1314" s="33"/>
    </row>
    <row r="1315" spans="1:28">
      <c r="A1315" s="9"/>
      <c r="B1315" s="9"/>
      <c r="C1315" s="9"/>
      <c r="D1315" s="9"/>
      <c r="E1315" s="9"/>
      <c r="F1315" s="282"/>
      <c r="G1315" s="227"/>
      <c r="H1315" s="33"/>
      <c r="I1315" s="33"/>
      <c r="J1315" s="33"/>
      <c r="K1315" s="33"/>
      <c r="L1315" s="33"/>
      <c r="M1315" s="33"/>
      <c r="N1315" s="33"/>
      <c r="O1315" s="33"/>
      <c r="P1315" s="33"/>
      <c r="Q1315" s="159"/>
      <c r="R1315" s="159"/>
      <c r="S1315" s="159"/>
      <c r="T1315" s="33"/>
      <c r="U1315" s="33"/>
      <c r="V1315" s="33"/>
      <c r="W1315" s="33"/>
      <c r="X1315" s="33"/>
      <c r="Y1315" s="33"/>
      <c r="Z1315" s="33"/>
      <c r="AA1315" s="33"/>
      <c r="AB1315" s="33"/>
    </row>
    <row r="1316" spans="1:28" ht="16">
      <c r="A1316" s="9">
        <v>2</v>
      </c>
      <c r="B1316" s="9">
        <v>2</v>
      </c>
      <c r="C1316" s="9">
        <v>2</v>
      </c>
      <c r="D1316" s="9" t="str">
        <f>"Dynan_"&amp;I1316&amp;"_"&amp;J1316&amp;"_"&amp;L1316&amp;"_"&amp;K1316</f>
        <v>Dynan_H2_693_239_19A</v>
      </c>
      <c r="E1316" s="9" t="str">
        <f>D1316&amp;"_Lung_Block"</f>
        <v>Dynan_H2_693_239_19A_Lung_Block</v>
      </c>
      <c r="F1316" s="282">
        <f>F1313+1</f>
        <v>6</v>
      </c>
      <c r="G1316" s="227"/>
      <c r="H1316" s="101" t="s">
        <v>354</v>
      </c>
      <c r="I1316" s="101" t="s">
        <v>358</v>
      </c>
      <c r="J1316" s="101">
        <v>693</v>
      </c>
      <c r="K1316" s="101" t="s">
        <v>33</v>
      </c>
      <c r="L1316" s="101">
        <v>239</v>
      </c>
      <c r="M1316" s="101" t="s">
        <v>357</v>
      </c>
      <c r="N1316" s="101">
        <v>0.75</v>
      </c>
      <c r="O1316" s="101" t="s">
        <v>39</v>
      </c>
      <c r="P1316" s="101" t="s">
        <v>36</v>
      </c>
      <c r="Q1316" s="267">
        <v>43410</v>
      </c>
      <c r="R1316" s="267">
        <v>43578</v>
      </c>
      <c r="S1316" s="267">
        <v>43606</v>
      </c>
      <c r="T1316" s="101">
        <f>S1316-R1316</f>
        <v>28</v>
      </c>
      <c r="U1316" s="101"/>
      <c r="V1316" s="101"/>
      <c r="W1316" s="101"/>
      <c r="X1316" s="101"/>
      <c r="Y1316" s="101"/>
      <c r="Z1316" s="101"/>
      <c r="AA1316" s="101"/>
      <c r="AB1316" s="101"/>
    </row>
    <row r="1317" spans="1:28" ht="16">
      <c r="A1317" s="9">
        <v>2</v>
      </c>
      <c r="B1317" s="9">
        <v>2</v>
      </c>
      <c r="C1317" s="9">
        <v>2</v>
      </c>
      <c r="D1317" s="9" t="str">
        <f>"Dynan_"&amp;I1317&amp;"_"&amp;J1317&amp;"_"&amp;L1317&amp;"_"&amp;K1317</f>
        <v>Dynan_H2_694_239_19A</v>
      </c>
      <c r="E1317" s="9" t="str">
        <f>D1317&amp;"_Lung_Block"</f>
        <v>Dynan_H2_694_239_19A_Lung_Block</v>
      </c>
      <c r="F1317" s="282">
        <f t="shared" si="136"/>
        <v>7</v>
      </c>
      <c r="G1317" s="227"/>
      <c r="H1317" s="101" t="s">
        <v>354</v>
      </c>
      <c r="I1317" s="101" t="s">
        <v>358</v>
      </c>
      <c r="J1317" s="101">
        <v>694</v>
      </c>
      <c r="K1317" s="101" t="s">
        <v>33</v>
      </c>
      <c r="L1317" s="101">
        <v>239</v>
      </c>
      <c r="M1317" s="101" t="s">
        <v>357</v>
      </c>
      <c r="N1317" s="101">
        <v>0.75</v>
      </c>
      <c r="O1317" s="101" t="s">
        <v>39</v>
      </c>
      <c r="P1317" s="101" t="s">
        <v>36</v>
      </c>
      <c r="Q1317" s="267">
        <v>43410</v>
      </c>
      <c r="R1317" s="267">
        <v>43578</v>
      </c>
      <c r="S1317" s="267">
        <v>43606</v>
      </c>
      <c r="T1317" s="101">
        <f>S1317-R1317</f>
        <v>28</v>
      </c>
      <c r="U1317" s="101"/>
      <c r="V1317" s="101"/>
      <c r="W1317" s="101"/>
      <c r="X1317" s="101"/>
      <c r="Y1317" s="101"/>
      <c r="Z1317" s="101"/>
      <c r="AA1317" s="101"/>
      <c r="AB1317" s="101"/>
    </row>
    <row r="1318" spans="1:28" ht="16">
      <c r="A1318" s="9">
        <v>2</v>
      </c>
      <c r="B1318" s="9">
        <v>2</v>
      </c>
      <c r="C1318" s="9">
        <v>2</v>
      </c>
      <c r="D1318" s="9" t="str">
        <f>"Dynan_"&amp;I1318&amp;"_"&amp;J1318&amp;"_"&amp;L1318&amp;"_"&amp;K1318</f>
        <v>Dynan_H2_695_239_19A</v>
      </c>
      <c r="E1318" s="9" t="str">
        <f>D1318&amp;"_Lung_Block"</f>
        <v>Dynan_H2_695_239_19A_Lung_Block</v>
      </c>
      <c r="F1318" s="282">
        <f t="shared" si="136"/>
        <v>8</v>
      </c>
      <c r="G1318" s="227"/>
      <c r="H1318" s="101" t="s">
        <v>354</v>
      </c>
      <c r="I1318" s="101" t="s">
        <v>358</v>
      </c>
      <c r="J1318" s="101">
        <v>695</v>
      </c>
      <c r="K1318" s="101" t="s">
        <v>33</v>
      </c>
      <c r="L1318" s="101">
        <v>239</v>
      </c>
      <c r="M1318" s="101" t="s">
        <v>357</v>
      </c>
      <c r="N1318" s="101">
        <v>0.75</v>
      </c>
      <c r="O1318" s="101" t="s">
        <v>39</v>
      </c>
      <c r="P1318" s="101" t="s">
        <v>36</v>
      </c>
      <c r="Q1318" s="267">
        <v>43410</v>
      </c>
      <c r="R1318" s="267">
        <v>43578</v>
      </c>
      <c r="S1318" s="267">
        <v>43606</v>
      </c>
      <c r="T1318" s="101">
        <f>S1318-R1318</f>
        <v>28</v>
      </c>
      <c r="U1318" s="101"/>
      <c r="V1318" s="101"/>
      <c r="W1318" s="101"/>
      <c r="X1318" s="101"/>
      <c r="Y1318" s="101"/>
      <c r="Z1318" s="101"/>
      <c r="AA1318" s="101"/>
      <c r="AB1318" s="101"/>
    </row>
    <row r="1319" spans="1:28" ht="16">
      <c r="A1319" s="9">
        <v>2</v>
      </c>
      <c r="B1319" s="9">
        <v>2</v>
      </c>
      <c r="C1319" s="9">
        <v>2</v>
      </c>
      <c r="D1319" s="9" t="str">
        <f>"Dynan_"&amp;I1319&amp;"_"&amp;J1319&amp;"_"&amp;L1319&amp;"_"&amp;K1319</f>
        <v>Dynan_H2_696_239_19A</v>
      </c>
      <c r="E1319" s="9" t="str">
        <f>D1319&amp;"_Lung_Block"</f>
        <v>Dynan_H2_696_239_19A_Lung_Block</v>
      </c>
      <c r="F1319" s="282">
        <f t="shared" si="136"/>
        <v>9</v>
      </c>
      <c r="G1319" s="227"/>
      <c r="H1319" s="101" t="s">
        <v>354</v>
      </c>
      <c r="I1319" s="101" t="s">
        <v>358</v>
      </c>
      <c r="J1319" s="101">
        <v>696</v>
      </c>
      <c r="K1319" s="101" t="s">
        <v>33</v>
      </c>
      <c r="L1319" s="101">
        <v>239</v>
      </c>
      <c r="M1319" s="101" t="s">
        <v>357</v>
      </c>
      <c r="N1319" s="101">
        <v>0.75</v>
      </c>
      <c r="O1319" s="101" t="s">
        <v>39</v>
      </c>
      <c r="P1319" s="101" t="s">
        <v>36</v>
      </c>
      <c r="Q1319" s="267">
        <v>43410</v>
      </c>
      <c r="R1319" s="267">
        <v>43578</v>
      </c>
      <c r="S1319" s="267">
        <v>43606</v>
      </c>
      <c r="T1319" s="101">
        <f>S1319-R1319</f>
        <v>28</v>
      </c>
      <c r="U1319" s="101"/>
      <c r="V1319" s="101"/>
      <c r="W1319" s="101"/>
      <c r="X1319" s="101"/>
      <c r="Y1319" s="101"/>
      <c r="Z1319" s="101"/>
      <c r="AA1319" s="101"/>
      <c r="AB1319" s="101"/>
    </row>
    <row r="1320" spans="1:28" ht="16">
      <c r="A1320" s="9">
        <v>2</v>
      </c>
      <c r="B1320" s="9">
        <v>2</v>
      </c>
      <c r="C1320" s="9">
        <v>2</v>
      </c>
      <c r="D1320" s="9" t="str">
        <f>"Dynan_"&amp;I1320&amp;"_"&amp;J1320&amp;"_"&amp;L1320&amp;"_"&amp;K1320</f>
        <v>Dynan_H2_698_239_19A</v>
      </c>
      <c r="E1320" s="9" t="str">
        <f>D1320&amp;"_Lung_Block"</f>
        <v>Dynan_H2_698_239_19A_Lung_Block</v>
      </c>
      <c r="F1320" s="282">
        <f t="shared" si="136"/>
        <v>10</v>
      </c>
      <c r="G1320" s="227"/>
      <c r="H1320" s="101" t="s">
        <v>354</v>
      </c>
      <c r="I1320" s="101" t="s">
        <v>358</v>
      </c>
      <c r="J1320" s="101">
        <v>698</v>
      </c>
      <c r="K1320" s="101" t="s">
        <v>33</v>
      </c>
      <c r="L1320" s="101">
        <v>239</v>
      </c>
      <c r="M1320" s="101" t="s">
        <v>357</v>
      </c>
      <c r="N1320" s="101">
        <v>0.75</v>
      </c>
      <c r="O1320" s="101" t="s">
        <v>39</v>
      </c>
      <c r="P1320" s="101" t="s">
        <v>36</v>
      </c>
      <c r="Q1320" s="267">
        <v>43410</v>
      </c>
      <c r="R1320" s="267">
        <v>43578</v>
      </c>
      <c r="S1320" s="267">
        <v>43606</v>
      </c>
      <c r="T1320" s="101">
        <f>S1320-R1320</f>
        <v>28</v>
      </c>
      <c r="U1320" s="101"/>
      <c r="V1320" s="101"/>
      <c r="W1320" s="101"/>
      <c r="X1320" s="101"/>
      <c r="Y1320" s="101"/>
      <c r="Z1320" s="101"/>
      <c r="AA1320" s="101"/>
      <c r="AB1320" s="101"/>
    </row>
    <row r="1321" spans="1:28" ht="16">
      <c r="A1321" s="824" t="str">
        <f>"Total Subjects Received "&amp;"("&amp;I1316&amp;")"</f>
        <v>Total Subjects Received (H2)</v>
      </c>
      <c r="B1321" s="825"/>
      <c r="C1321" s="826"/>
      <c r="D1321" s="788" t="s">
        <v>37</v>
      </c>
      <c r="E1321" s="788" t="s">
        <v>37</v>
      </c>
      <c r="F1321" s="282"/>
      <c r="G1321" s="227"/>
      <c r="H1321" s="169"/>
      <c r="I1321" s="169"/>
      <c r="J1321" s="169"/>
      <c r="K1321" s="169"/>
      <c r="L1321" s="169"/>
      <c r="M1321" s="169"/>
      <c r="N1321" s="169"/>
      <c r="O1321" s="169"/>
      <c r="P1321" s="169"/>
      <c r="Q1321" s="153"/>
      <c r="R1321" s="153"/>
      <c r="S1321" s="153"/>
      <c r="T1321" s="169"/>
      <c r="U1321" s="169"/>
      <c r="V1321" s="169"/>
      <c r="W1321" s="169"/>
      <c r="X1321" s="169"/>
      <c r="Y1321" s="169"/>
      <c r="Z1321" s="169"/>
      <c r="AA1321" s="169"/>
      <c r="AB1321" s="169"/>
    </row>
    <row r="1322" spans="1:28" ht="16">
      <c r="A1322" s="9"/>
      <c r="B1322" s="9"/>
      <c r="C1322" s="9"/>
      <c r="D1322" s="9"/>
      <c r="E1322" s="9"/>
      <c r="F1322" s="282"/>
      <c r="G1322" s="227"/>
      <c r="H1322" s="169"/>
      <c r="I1322" s="169"/>
      <c r="J1322" s="169"/>
      <c r="K1322" s="169"/>
      <c r="L1322" s="169"/>
      <c r="M1322" s="169"/>
      <c r="N1322" s="169"/>
      <c r="O1322" s="169"/>
      <c r="P1322" s="169"/>
      <c r="Q1322" s="153"/>
      <c r="R1322" s="153"/>
      <c r="S1322" s="153"/>
      <c r="T1322" s="169"/>
      <c r="U1322" s="169"/>
      <c r="V1322" s="169"/>
      <c r="W1322" s="169"/>
      <c r="X1322" s="169"/>
      <c r="Y1322" s="169"/>
      <c r="Z1322" s="169"/>
      <c r="AA1322" s="169"/>
      <c r="AB1322" s="169"/>
    </row>
    <row r="1323" spans="1:28">
      <c r="A1323" s="9">
        <v>2</v>
      </c>
      <c r="B1323" s="9">
        <v>2</v>
      </c>
      <c r="C1323" s="9">
        <v>2</v>
      </c>
      <c r="D1323" s="9" t="str">
        <f>"Dynan_"&amp;I1323&amp;"_"&amp;J1323&amp;"_"&amp;L1323&amp;"_"&amp;K1323</f>
        <v>Dynan_H3_512_154_19A</v>
      </c>
      <c r="E1323" s="9" t="str">
        <f>D1323&amp;"_Lung_Block"</f>
        <v>Dynan_H3_512_154_19A_Lung_Block</v>
      </c>
      <c r="F1323" s="282">
        <f>F1320+1</f>
        <v>11</v>
      </c>
      <c r="G1323" s="227"/>
      <c r="H1323" s="23" t="s">
        <v>354</v>
      </c>
      <c r="I1323" s="23" t="s">
        <v>359</v>
      </c>
      <c r="J1323" s="23">
        <v>512</v>
      </c>
      <c r="K1323" s="23" t="s">
        <v>33</v>
      </c>
      <c r="L1323" s="23">
        <v>154</v>
      </c>
      <c r="M1323" s="23" t="s">
        <v>357</v>
      </c>
      <c r="N1323" s="23">
        <v>0.75</v>
      </c>
      <c r="O1323" s="23" t="s">
        <v>35</v>
      </c>
      <c r="P1323" s="23" t="s">
        <v>36</v>
      </c>
      <c r="Q1323" s="266">
        <v>43410</v>
      </c>
      <c r="R1323" s="266">
        <v>43577</v>
      </c>
      <c r="S1323" s="266">
        <v>43759</v>
      </c>
      <c r="T1323" s="23">
        <f>S1323-R1323</f>
        <v>182</v>
      </c>
      <c r="U1323" s="23"/>
      <c r="V1323" s="23"/>
      <c r="W1323" s="23"/>
      <c r="X1323" s="23"/>
      <c r="Y1323" s="23"/>
      <c r="Z1323" s="23"/>
      <c r="AA1323" s="23"/>
      <c r="AB1323" s="23"/>
    </row>
    <row r="1324" spans="1:28">
      <c r="A1324" s="9">
        <v>2</v>
      </c>
      <c r="B1324" s="9">
        <v>2</v>
      </c>
      <c r="C1324" s="9">
        <v>2</v>
      </c>
      <c r="D1324" s="9" t="str">
        <f>"Dynan_"&amp;I1324&amp;"_"&amp;J1324&amp;"_"&amp;L1324&amp;"_"&amp;K1324</f>
        <v>Dynan_H3_513_154_19A</v>
      </c>
      <c r="E1324" s="9" t="str">
        <f>D1324&amp;"_Lung_Block"</f>
        <v>Dynan_H3_513_154_19A_Lung_Block</v>
      </c>
      <c r="F1324" s="282">
        <f t="shared" si="136"/>
        <v>12</v>
      </c>
      <c r="G1324" s="227"/>
      <c r="H1324" s="23" t="s">
        <v>354</v>
      </c>
      <c r="I1324" s="23" t="s">
        <v>359</v>
      </c>
      <c r="J1324" s="23">
        <v>513</v>
      </c>
      <c r="K1324" s="23" t="s">
        <v>33</v>
      </c>
      <c r="L1324" s="23">
        <v>154</v>
      </c>
      <c r="M1324" s="23" t="s">
        <v>357</v>
      </c>
      <c r="N1324" s="23">
        <v>0.75</v>
      </c>
      <c r="O1324" s="23" t="s">
        <v>35</v>
      </c>
      <c r="P1324" s="23" t="s">
        <v>36</v>
      </c>
      <c r="Q1324" s="266">
        <v>43410</v>
      </c>
      <c r="R1324" s="266">
        <v>43577</v>
      </c>
      <c r="S1324" s="266">
        <v>43759</v>
      </c>
      <c r="T1324" s="23">
        <f>S1324-R1324</f>
        <v>182</v>
      </c>
      <c r="U1324" s="23"/>
      <c r="V1324" s="23"/>
      <c r="W1324" s="23"/>
      <c r="X1324" s="23"/>
      <c r="Y1324" s="23"/>
      <c r="Z1324" s="23"/>
      <c r="AA1324" s="23"/>
      <c r="AB1324" s="23"/>
    </row>
    <row r="1325" spans="1:28">
      <c r="A1325" s="9">
        <v>2</v>
      </c>
      <c r="B1325" s="9">
        <v>2</v>
      </c>
      <c r="C1325" s="9">
        <v>2</v>
      </c>
      <c r="D1325" s="9" t="str">
        <f>"Dynan_"&amp;I1325&amp;"_"&amp;J1325&amp;"_"&amp;L1325&amp;"_"&amp;K1325</f>
        <v>Dynan_H3_514_154_19A</v>
      </c>
      <c r="E1325" s="9" t="str">
        <f>D1325&amp;"_Lung_Block"</f>
        <v>Dynan_H3_514_154_19A_Lung_Block</v>
      </c>
      <c r="F1325" s="282">
        <f t="shared" si="136"/>
        <v>13</v>
      </c>
      <c r="G1325" s="227"/>
      <c r="H1325" s="23" t="s">
        <v>354</v>
      </c>
      <c r="I1325" s="23" t="s">
        <v>359</v>
      </c>
      <c r="J1325" s="23">
        <v>514</v>
      </c>
      <c r="K1325" s="23" t="s">
        <v>33</v>
      </c>
      <c r="L1325" s="23">
        <v>154</v>
      </c>
      <c r="M1325" s="23" t="s">
        <v>357</v>
      </c>
      <c r="N1325" s="23">
        <v>0.75</v>
      </c>
      <c r="O1325" s="23" t="s">
        <v>35</v>
      </c>
      <c r="P1325" s="23" t="s">
        <v>36</v>
      </c>
      <c r="Q1325" s="266">
        <v>43410</v>
      </c>
      <c r="R1325" s="266">
        <v>43577</v>
      </c>
      <c r="S1325" s="266">
        <v>43759</v>
      </c>
      <c r="T1325" s="23">
        <f>S1325-R1325</f>
        <v>182</v>
      </c>
      <c r="U1325" s="23"/>
      <c r="V1325" s="23"/>
      <c r="W1325" s="23"/>
      <c r="X1325" s="23"/>
      <c r="Y1325" s="23"/>
      <c r="Z1325" s="23"/>
      <c r="AA1325" s="23"/>
      <c r="AB1325" s="23"/>
    </row>
    <row r="1326" spans="1:28">
      <c r="A1326" s="9">
        <v>2</v>
      </c>
      <c r="B1326" s="9">
        <v>2</v>
      </c>
      <c r="C1326" s="9">
        <v>2</v>
      </c>
      <c r="D1326" s="9" t="str">
        <f>"Dynan_"&amp;I1326&amp;"_"&amp;J1326&amp;"_"&amp;L1326&amp;"_"&amp;K1326</f>
        <v>Dynan_H3_515_154_19A</v>
      </c>
      <c r="E1326" s="9" t="str">
        <f>D1326&amp;"_Lung_Block"</f>
        <v>Dynan_H3_515_154_19A_Lung_Block</v>
      </c>
      <c r="F1326" s="282">
        <f t="shared" si="136"/>
        <v>14</v>
      </c>
      <c r="G1326" s="227"/>
      <c r="H1326" s="23" t="s">
        <v>354</v>
      </c>
      <c r="I1326" s="23" t="s">
        <v>359</v>
      </c>
      <c r="J1326" s="23">
        <v>515</v>
      </c>
      <c r="K1326" s="23" t="s">
        <v>33</v>
      </c>
      <c r="L1326" s="23">
        <v>154</v>
      </c>
      <c r="M1326" s="23" t="s">
        <v>357</v>
      </c>
      <c r="N1326" s="23">
        <v>0.75</v>
      </c>
      <c r="O1326" s="23" t="s">
        <v>35</v>
      </c>
      <c r="P1326" s="23" t="s">
        <v>36</v>
      </c>
      <c r="Q1326" s="266">
        <v>43410</v>
      </c>
      <c r="R1326" s="266">
        <v>43577</v>
      </c>
      <c r="S1326" s="266">
        <v>43759</v>
      </c>
      <c r="T1326" s="23">
        <f>S1326-R1326</f>
        <v>182</v>
      </c>
      <c r="U1326" s="23"/>
      <c r="V1326" s="23"/>
      <c r="W1326" s="23"/>
      <c r="X1326" s="23"/>
      <c r="Y1326" s="23"/>
      <c r="Z1326" s="23"/>
      <c r="AA1326" s="23"/>
      <c r="AB1326" s="23"/>
    </row>
    <row r="1327" spans="1:28">
      <c r="A1327" s="9">
        <v>2</v>
      </c>
      <c r="B1327" s="9">
        <v>2</v>
      </c>
      <c r="C1327" s="9">
        <v>2</v>
      </c>
      <c r="D1327" s="9" t="str">
        <f>"Dynan_"&amp;I1327&amp;"_"&amp;J1327&amp;"_"&amp;L1327&amp;"_"&amp;K1327</f>
        <v>Dynan_H3_517_154_19A</v>
      </c>
      <c r="E1327" s="9" t="str">
        <f>D1327&amp;"_Lung_Block"</f>
        <v>Dynan_H3_517_154_19A_Lung_Block</v>
      </c>
      <c r="F1327" s="282">
        <f t="shared" si="136"/>
        <v>15</v>
      </c>
      <c r="G1327" s="227"/>
      <c r="H1327" s="23" t="s">
        <v>354</v>
      </c>
      <c r="I1327" s="23" t="s">
        <v>359</v>
      </c>
      <c r="J1327" s="23">
        <v>517</v>
      </c>
      <c r="K1327" s="23" t="s">
        <v>33</v>
      </c>
      <c r="L1327" s="23">
        <v>154</v>
      </c>
      <c r="M1327" s="23" t="s">
        <v>357</v>
      </c>
      <c r="N1327" s="23">
        <v>0.75</v>
      </c>
      <c r="O1327" s="23" t="s">
        <v>35</v>
      </c>
      <c r="P1327" s="23" t="s">
        <v>36</v>
      </c>
      <c r="Q1327" s="266">
        <v>43410</v>
      </c>
      <c r="R1327" s="266">
        <v>43577</v>
      </c>
      <c r="S1327" s="266">
        <v>43759</v>
      </c>
      <c r="T1327" s="23">
        <f>S1327-R1327</f>
        <v>182</v>
      </c>
      <c r="U1327" s="23"/>
      <c r="V1327" s="23"/>
      <c r="W1327" s="23"/>
      <c r="X1327" s="23"/>
      <c r="Y1327" s="23"/>
      <c r="Z1327" s="23"/>
      <c r="AA1327" s="23"/>
      <c r="AB1327" s="23"/>
    </row>
    <row r="1328" spans="1:28">
      <c r="A1328" s="824" t="str">
        <f>"Total Subjects Received "&amp;"("&amp;I1323&amp;")"</f>
        <v>Total Subjects Received (H3)</v>
      </c>
      <c r="B1328" s="825"/>
      <c r="C1328" s="826"/>
      <c r="D1328" s="788" t="s">
        <v>37</v>
      </c>
      <c r="E1328" s="788" t="s">
        <v>37</v>
      </c>
      <c r="F1328" s="282"/>
      <c r="G1328" s="227"/>
      <c r="H1328" s="33"/>
      <c r="I1328" s="33"/>
      <c r="J1328" s="33"/>
      <c r="K1328" s="33"/>
      <c r="L1328" s="33"/>
      <c r="M1328" s="33"/>
      <c r="N1328" s="33"/>
      <c r="O1328" s="33"/>
      <c r="P1328" s="33"/>
      <c r="Q1328" s="159"/>
      <c r="R1328" s="159"/>
      <c r="S1328" s="159"/>
      <c r="T1328" s="33"/>
      <c r="U1328" s="33"/>
      <c r="V1328" s="33"/>
      <c r="W1328" s="33"/>
      <c r="X1328" s="33"/>
      <c r="Y1328" s="33"/>
      <c r="Z1328" s="33"/>
      <c r="AA1328" s="33"/>
      <c r="AB1328" s="33"/>
    </row>
    <row r="1329" spans="1:28">
      <c r="A1329" s="9"/>
      <c r="B1329" s="9"/>
      <c r="C1329" s="9"/>
      <c r="D1329" s="9"/>
      <c r="E1329" s="9"/>
      <c r="F1329" s="282"/>
      <c r="G1329" s="227"/>
      <c r="H1329" s="33"/>
      <c r="I1329" s="33"/>
      <c r="J1329" s="33"/>
      <c r="K1329" s="33"/>
      <c r="L1329" s="33"/>
      <c r="M1329" s="33"/>
      <c r="N1329" s="33"/>
      <c r="O1329" s="33"/>
      <c r="P1329" s="33"/>
      <c r="Q1329" s="159"/>
      <c r="R1329" s="159"/>
      <c r="S1329" s="159"/>
      <c r="T1329" s="33"/>
      <c r="U1329" s="33"/>
      <c r="V1329" s="33"/>
      <c r="W1329" s="33"/>
      <c r="X1329" s="33"/>
      <c r="Y1329" s="33"/>
      <c r="Z1329" s="33"/>
      <c r="AA1329" s="33"/>
      <c r="AB1329" s="33"/>
    </row>
    <row r="1330" spans="1:28" ht="16">
      <c r="A1330" s="9">
        <v>2</v>
      </c>
      <c r="B1330" s="9">
        <v>2</v>
      </c>
      <c r="C1330" s="9">
        <v>2</v>
      </c>
      <c r="D1330" s="9" t="str">
        <f>"Dynan_"&amp;I1330&amp;"_"&amp;J1330&amp;"_"&amp;L1330&amp;"_"&amp;K1330</f>
        <v>Dynan_H4_35_240_19A</v>
      </c>
      <c r="E1330" s="9" t="str">
        <f>D1330&amp;"_Lung_Block"</f>
        <v>Dynan_H4_35_240_19A_Lung_Block</v>
      </c>
      <c r="F1330" s="282">
        <f>F1327+1</f>
        <v>16</v>
      </c>
      <c r="G1330" s="227"/>
      <c r="H1330" s="101" t="s">
        <v>354</v>
      </c>
      <c r="I1330" s="101" t="s">
        <v>360</v>
      </c>
      <c r="J1330" s="101">
        <v>35</v>
      </c>
      <c r="K1330" s="101" t="s">
        <v>33</v>
      </c>
      <c r="L1330" s="101">
        <v>240</v>
      </c>
      <c r="M1330" s="101" t="s">
        <v>357</v>
      </c>
      <c r="N1330" s="101">
        <v>0.75</v>
      </c>
      <c r="O1330" s="101" t="s">
        <v>39</v>
      </c>
      <c r="P1330" s="101" t="s">
        <v>36</v>
      </c>
      <c r="Q1330" s="267">
        <v>43410</v>
      </c>
      <c r="R1330" s="267">
        <v>43578</v>
      </c>
      <c r="S1330" s="267">
        <v>43759</v>
      </c>
      <c r="T1330" s="101">
        <f>S1330-R1330</f>
        <v>181</v>
      </c>
      <c r="U1330" s="101"/>
      <c r="V1330" s="101"/>
      <c r="W1330" s="101"/>
      <c r="X1330" s="101"/>
      <c r="Y1330" s="101"/>
      <c r="Z1330" s="101"/>
      <c r="AA1330" s="101"/>
      <c r="AB1330" s="101"/>
    </row>
    <row r="1331" spans="1:28" ht="16">
      <c r="A1331" s="9">
        <v>2</v>
      </c>
      <c r="B1331" s="9">
        <v>2</v>
      </c>
      <c r="C1331" s="9">
        <v>2</v>
      </c>
      <c r="D1331" s="9" t="str">
        <f>"Dynan_"&amp;I1331&amp;"_"&amp;J1331&amp;"_"&amp;L1331&amp;"_"&amp;K1331</f>
        <v>Dynan_H4_36_240_19A</v>
      </c>
      <c r="E1331" s="9" t="str">
        <f>D1331&amp;"_Lung_Block"</f>
        <v>Dynan_H4_36_240_19A_Lung_Block</v>
      </c>
      <c r="F1331" s="282">
        <f t="shared" si="136"/>
        <v>17</v>
      </c>
      <c r="G1331" s="227"/>
      <c r="H1331" s="101" t="s">
        <v>354</v>
      </c>
      <c r="I1331" s="101" t="s">
        <v>360</v>
      </c>
      <c r="J1331" s="101">
        <v>36</v>
      </c>
      <c r="K1331" s="101" t="s">
        <v>33</v>
      </c>
      <c r="L1331" s="101">
        <v>240</v>
      </c>
      <c r="M1331" s="101" t="s">
        <v>357</v>
      </c>
      <c r="N1331" s="101">
        <v>0.75</v>
      </c>
      <c r="O1331" s="101" t="s">
        <v>39</v>
      </c>
      <c r="P1331" s="101" t="s">
        <v>36</v>
      </c>
      <c r="Q1331" s="267">
        <v>43410</v>
      </c>
      <c r="R1331" s="267">
        <v>43578</v>
      </c>
      <c r="S1331" s="267">
        <v>43759</v>
      </c>
      <c r="T1331" s="101">
        <f>S1331-R1331</f>
        <v>181</v>
      </c>
      <c r="U1331" s="101"/>
      <c r="V1331" s="101"/>
      <c r="W1331" s="101"/>
      <c r="X1331" s="101"/>
      <c r="Y1331" s="101"/>
      <c r="Z1331" s="101"/>
      <c r="AA1331" s="101"/>
      <c r="AB1331" s="101"/>
    </row>
    <row r="1332" spans="1:28" ht="16">
      <c r="A1332" s="9">
        <v>2</v>
      </c>
      <c r="B1332" s="9">
        <v>2</v>
      </c>
      <c r="C1332" s="9">
        <v>2</v>
      </c>
      <c r="D1332" s="9" t="str">
        <f>"Dynan_"&amp;I1332&amp;"_"&amp;J1332&amp;"_"&amp;L1332&amp;"_"&amp;K1332</f>
        <v>Dynan_H4_601_240_19A</v>
      </c>
      <c r="E1332" s="9" t="str">
        <f>D1332&amp;"_Lung_Block"</f>
        <v>Dynan_H4_601_240_19A_Lung_Block</v>
      </c>
      <c r="F1332" s="282">
        <f t="shared" si="136"/>
        <v>18</v>
      </c>
      <c r="G1332" s="227"/>
      <c r="H1332" s="101" t="s">
        <v>354</v>
      </c>
      <c r="I1332" s="101" t="s">
        <v>360</v>
      </c>
      <c r="J1332" s="101">
        <v>601</v>
      </c>
      <c r="K1332" s="101" t="s">
        <v>33</v>
      </c>
      <c r="L1332" s="101">
        <v>240</v>
      </c>
      <c r="M1332" s="101" t="s">
        <v>357</v>
      </c>
      <c r="N1332" s="101">
        <v>0.75</v>
      </c>
      <c r="O1332" s="101" t="s">
        <v>39</v>
      </c>
      <c r="P1332" s="101" t="s">
        <v>36</v>
      </c>
      <c r="Q1332" s="267">
        <v>43410</v>
      </c>
      <c r="R1332" s="267">
        <v>43578</v>
      </c>
      <c r="S1332" s="267">
        <v>43759</v>
      </c>
      <c r="T1332" s="101">
        <f>S1332-R1332</f>
        <v>181</v>
      </c>
      <c r="U1332" s="101"/>
      <c r="V1332" s="101"/>
      <c r="W1332" s="101"/>
      <c r="X1332" s="101"/>
      <c r="Y1332" s="101"/>
      <c r="Z1332" s="101"/>
      <c r="AA1332" s="101"/>
      <c r="AB1332" s="101"/>
    </row>
    <row r="1333" spans="1:28" ht="16">
      <c r="A1333" s="9">
        <v>2</v>
      </c>
      <c r="B1333" s="9">
        <v>2</v>
      </c>
      <c r="C1333" s="9">
        <v>2</v>
      </c>
      <c r="D1333" s="9" t="str">
        <f>"Dynan_"&amp;I1333&amp;"_"&amp;J1333&amp;"_"&amp;L1333&amp;"_"&amp;K1333</f>
        <v>Dynan_H4_606_240_19A</v>
      </c>
      <c r="E1333" s="9" t="str">
        <f>D1333&amp;"_Lung_Block"</f>
        <v>Dynan_H4_606_240_19A_Lung_Block</v>
      </c>
      <c r="F1333" s="282">
        <f t="shared" si="136"/>
        <v>19</v>
      </c>
      <c r="G1333" s="227"/>
      <c r="H1333" s="101" t="s">
        <v>354</v>
      </c>
      <c r="I1333" s="101" t="s">
        <v>360</v>
      </c>
      <c r="J1333" s="101">
        <v>606</v>
      </c>
      <c r="K1333" s="101" t="s">
        <v>33</v>
      </c>
      <c r="L1333" s="101">
        <v>240</v>
      </c>
      <c r="M1333" s="101" t="s">
        <v>357</v>
      </c>
      <c r="N1333" s="101">
        <v>0.75</v>
      </c>
      <c r="O1333" s="101" t="s">
        <v>39</v>
      </c>
      <c r="P1333" s="101" t="s">
        <v>36</v>
      </c>
      <c r="Q1333" s="267">
        <v>43410</v>
      </c>
      <c r="R1333" s="267">
        <v>43578</v>
      </c>
      <c r="S1333" s="267">
        <v>43759</v>
      </c>
      <c r="T1333" s="101">
        <f>S1333-R1333</f>
        <v>181</v>
      </c>
      <c r="U1333" s="101"/>
      <c r="V1333" s="101"/>
      <c r="W1333" s="101"/>
      <c r="X1333" s="101"/>
      <c r="Y1333" s="101"/>
      <c r="Z1333" s="101"/>
      <c r="AA1333" s="101"/>
      <c r="AB1333" s="101"/>
    </row>
    <row r="1334" spans="1:28" ht="16">
      <c r="A1334" s="9">
        <v>2</v>
      </c>
      <c r="B1334" s="9">
        <v>2</v>
      </c>
      <c r="C1334" s="9">
        <v>2</v>
      </c>
      <c r="D1334" s="9" t="str">
        <f>"Dynan_"&amp;I1334&amp;"_"&amp;J1334&amp;"_"&amp;L1334&amp;"_"&amp;K1334</f>
        <v>Dynan_H4_699_240_19A</v>
      </c>
      <c r="E1334" s="9" t="str">
        <f>D1334&amp;"_Lung_Block"</f>
        <v>Dynan_H4_699_240_19A_Lung_Block</v>
      </c>
      <c r="F1334" s="282">
        <f t="shared" si="136"/>
        <v>20</v>
      </c>
      <c r="G1334" s="227"/>
      <c r="H1334" s="101" t="s">
        <v>354</v>
      </c>
      <c r="I1334" s="101" t="s">
        <v>360</v>
      </c>
      <c r="J1334" s="101">
        <v>699</v>
      </c>
      <c r="K1334" s="101" t="s">
        <v>33</v>
      </c>
      <c r="L1334" s="101">
        <v>240</v>
      </c>
      <c r="M1334" s="101" t="s">
        <v>357</v>
      </c>
      <c r="N1334" s="101">
        <v>0.75</v>
      </c>
      <c r="O1334" s="101" t="s">
        <v>39</v>
      </c>
      <c r="P1334" s="101" t="s">
        <v>36</v>
      </c>
      <c r="Q1334" s="267">
        <v>43410</v>
      </c>
      <c r="R1334" s="267">
        <v>43578</v>
      </c>
      <c r="S1334" s="267">
        <v>43759</v>
      </c>
      <c r="T1334" s="101">
        <f>S1334-R1334</f>
        <v>181</v>
      </c>
      <c r="U1334" s="101"/>
      <c r="V1334" s="101"/>
      <c r="W1334" s="101"/>
      <c r="X1334" s="101"/>
      <c r="Y1334" s="101"/>
      <c r="Z1334" s="101"/>
      <c r="AA1334" s="101"/>
      <c r="AB1334" s="101"/>
    </row>
    <row r="1335" spans="1:28" ht="16">
      <c r="A1335" s="824" t="str">
        <f>"Total Subjects Received "&amp;"("&amp;I1330&amp;")"</f>
        <v>Total Subjects Received (H4)</v>
      </c>
      <c r="B1335" s="825"/>
      <c r="C1335" s="826"/>
      <c r="D1335" s="788" t="s">
        <v>37</v>
      </c>
      <c r="E1335" s="788" t="s">
        <v>37</v>
      </c>
      <c r="F1335" s="282"/>
      <c r="G1335" s="227"/>
      <c r="H1335" s="33"/>
      <c r="I1335" s="31"/>
      <c r="J1335" s="32"/>
      <c r="K1335" s="9"/>
      <c r="L1335" s="32"/>
      <c r="M1335" s="32"/>
      <c r="N1335" s="39"/>
      <c r="O1335" s="32"/>
      <c r="P1335" s="32"/>
      <c r="Q1335" s="38"/>
      <c r="R1335" s="36"/>
      <c r="S1335" s="12"/>
      <c r="T1335" s="79"/>
      <c r="U1335" s="79"/>
      <c r="V1335" s="79"/>
      <c r="W1335" s="9"/>
      <c r="X1335" s="9"/>
      <c r="Y1335" s="9"/>
      <c r="Z1335" s="9"/>
      <c r="AA1335" s="6"/>
      <c r="AB1335" s="37"/>
    </row>
    <row r="1336" spans="1:28" ht="16">
      <c r="A1336" s="9"/>
      <c r="B1336" s="9"/>
      <c r="C1336" s="9"/>
      <c r="D1336" s="150"/>
      <c r="E1336" s="150"/>
      <c r="F1336" s="282"/>
      <c r="G1336" s="227"/>
      <c r="H1336" s="33"/>
      <c r="I1336" s="31"/>
      <c r="J1336" s="32"/>
      <c r="K1336" s="9"/>
      <c r="L1336" s="32"/>
      <c r="M1336" s="32"/>
      <c r="N1336" s="39"/>
      <c r="O1336" s="32"/>
      <c r="P1336" s="32"/>
      <c r="Q1336" s="38"/>
      <c r="R1336" s="36"/>
      <c r="S1336" s="12"/>
      <c r="T1336" s="79"/>
      <c r="U1336" s="79"/>
      <c r="V1336" s="79"/>
      <c r="W1336" s="9"/>
      <c r="X1336" s="9"/>
      <c r="Y1336" s="9"/>
      <c r="Z1336" s="9"/>
      <c r="AA1336" s="6"/>
      <c r="AB1336" s="37"/>
    </row>
    <row r="1337" spans="1:28" ht="16">
      <c r="A1337" s="9"/>
      <c r="B1337" s="9"/>
      <c r="C1337" s="9"/>
      <c r="D1337" s="150"/>
      <c r="E1337" s="150"/>
      <c r="F1337" s="282"/>
      <c r="G1337" s="227">
        <v>1</v>
      </c>
      <c r="H1337" s="239" t="s">
        <v>361</v>
      </c>
      <c r="I1337" s="31"/>
      <c r="J1337" s="32"/>
      <c r="K1337" s="9"/>
      <c r="L1337" s="32"/>
      <c r="M1337" s="32"/>
      <c r="N1337" s="39"/>
      <c r="O1337" s="32"/>
      <c r="P1337" s="32"/>
      <c r="Q1337" s="38"/>
      <c r="R1337" s="36"/>
      <c r="S1337" s="12"/>
      <c r="T1337" s="79"/>
      <c r="U1337" s="79"/>
      <c r="V1337" s="79"/>
      <c r="W1337" s="9"/>
      <c r="X1337" s="9"/>
      <c r="Y1337" s="9"/>
      <c r="Z1337" s="9"/>
      <c r="AA1337" s="6"/>
      <c r="AB1337" s="37"/>
    </row>
    <row r="1338" spans="1:28" ht="16">
      <c r="A1338" s="9">
        <v>2</v>
      </c>
      <c r="B1338" s="9">
        <v>2</v>
      </c>
      <c r="C1338" s="9">
        <v>2</v>
      </c>
      <c r="D1338" s="9" t="str">
        <f>"Dynan_"&amp;I1338&amp;"_"&amp;J1338&amp;"_"&amp;L1338&amp;"_"&amp;K1338</f>
        <v>Dynan_H5_505_153_19A</v>
      </c>
      <c r="E1338" s="9" t="str">
        <f t="shared" ref="E1338:E1369" si="137">D1338&amp;"_Lung_Block"</f>
        <v>Dynan_H5_505_153_19A_Lung_Block</v>
      </c>
      <c r="F1338" s="282">
        <f>F1334+1</f>
        <v>21</v>
      </c>
      <c r="G1338" s="227">
        <v>1</v>
      </c>
      <c r="H1338" s="54" t="s">
        <v>354</v>
      </c>
      <c r="I1338" s="47" t="s">
        <v>362</v>
      </c>
      <c r="J1338" s="17">
        <v>505</v>
      </c>
      <c r="K1338" s="18" t="s">
        <v>33</v>
      </c>
      <c r="L1338" s="17">
        <v>153</v>
      </c>
      <c r="M1338" s="17" t="s">
        <v>357</v>
      </c>
      <c r="N1338" s="81">
        <v>0.75</v>
      </c>
      <c r="O1338" s="17" t="s">
        <v>35</v>
      </c>
      <c r="P1338" s="17" t="s">
        <v>63</v>
      </c>
      <c r="Q1338" s="19">
        <v>43410</v>
      </c>
      <c r="R1338" s="20">
        <v>43577</v>
      </c>
      <c r="S1338" s="26">
        <v>44126</v>
      </c>
      <c r="T1338" s="16">
        <f t="shared" ref="T1338:T1369" si="138">S1338-R1338</f>
        <v>549</v>
      </c>
      <c r="U1338" s="16" t="s">
        <v>254</v>
      </c>
      <c r="V1338" s="16">
        <v>0</v>
      </c>
      <c r="W1338" s="18">
        <v>0</v>
      </c>
      <c r="X1338" s="18"/>
      <c r="Y1338" s="18"/>
      <c r="Z1338" s="18"/>
      <c r="AA1338" s="82"/>
      <c r="AB1338" s="4" t="s">
        <v>45</v>
      </c>
    </row>
    <row r="1339" spans="1:28" ht="16">
      <c r="A1339" s="9">
        <v>2</v>
      </c>
      <c r="B1339" s="9">
        <v>2</v>
      </c>
      <c r="C1339" s="9">
        <v>2</v>
      </c>
      <c r="D1339" s="9" t="str">
        <f t="shared" ref="D1339:D1402" si="139">"Dynan_"&amp;I1339&amp;"_"&amp;J1339&amp;"_"&amp;L1339&amp;"_"&amp;K1339</f>
        <v>Dynan_H5_506_153_19A</v>
      </c>
      <c r="E1339" s="9" t="str">
        <f t="shared" si="137"/>
        <v>Dynan_H5_506_153_19A_Lung_Block</v>
      </c>
      <c r="F1339" s="282">
        <f>F1338+1</f>
        <v>22</v>
      </c>
      <c r="G1339" s="227">
        <v>1</v>
      </c>
      <c r="H1339" s="54" t="s">
        <v>354</v>
      </c>
      <c r="I1339" s="47" t="s">
        <v>362</v>
      </c>
      <c r="J1339" s="17">
        <v>506</v>
      </c>
      <c r="K1339" s="18" t="s">
        <v>33</v>
      </c>
      <c r="L1339" s="17">
        <v>153</v>
      </c>
      <c r="M1339" s="17" t="s">
        <v>357</v>
      </c>
      <c r="N1339" s="81">
        <v>0.75</v>
      </c>
      <c r="O1339" s="17" t="s">
        <v>35</v>
      </c>
      <c r="P1339" s="17" t="s">
        <v>63</v>
      </c>
      <c r="Q1339" s="19">
        <v>43410</v>
      </c>
      <c r="R1339" s="20">
        <v>43577</v>
      </c>
      <c r="S1339" s="26">
        <v>44126</v>
      </c>
      <c r="T1339" s="16">
        <f t="shared" si="138"/>
        <v>549</v>
      </c>
      <c r="U1339" s="16" t="s">
        <v>254</v>
      </c>
      <c r="V1339" s="16">
        <v>0</v>
      </c>
      <c r="W1339" s="18">
        <v>1</v>
      </c>
      <c r="X1339" s="18">
        <v>1</v>
      </c>
      <c r="Y1339" s="18"/>
      <c r="Z1339" s="18"/>
      <c r="AA1339" s="82"/>
      <c r="AB1339" s="4" t="s">
        <v>45</v>
      </c>
    </row>
    <row r="1340" spans="1:28" ht="16">
      <c r="A1340" s="9">
        <v>2</v>
      </c>
      <c r="B1340" s="9">
        <v>2</v>
      </c>
      <c r="C1340" s="9">
        <v>2</v>
      </c>
      <c r="D1340" s="9" t="str">
        <f t="shared" si="139"/>
        <v>Dynan_H5_508_153_19A</v>
      </c>
      <c r="E1340" s="9" t="str">
        <f t="shared" si="137"/>
        <v>Dynan_H5_508_153_19A_Lung_Block</v>
      </c>
      <c r="F1340" s="282">
        <f t="shared" ref="F1340:F1351" si="140">F1339+1</f>
        <v>23</v>
      </c>
      <c r="G1340" s="227">
        <v>1</v>
      </c>
      <c r="H1340" s="54" t="s">
        <v>354</v>
      </c>
      <c r="I1340" s="47" t="s">
        <v>362</v>
      </c>
      <c r="J1340" s="17">
        <v>508</v>
      </c>
      <c r="K1340" s="18" t="s">
        <v>33</v>
      </c>
      <c r="L1340" s="17">
        <v>153</v>
      </c>
      <c r="M1340" s="17" t="s">
        <v>357</v>
      </c>
      <c r="N1340" s="81">
        <v>0.75</v>
      </c>
      <c r="O1340" s="17" t="s">
        <v>35</v>
      </c>
      <c r="P1340" s="17" t="s">
        <v>63</v>
      </c>
      <c r="Q1340" s="21">
        <v>43410</v>
      </c>
      <c r="R1340" s="20">
        <v>43577</v>
      </c>
      <c r="S1340" s="26">
        <v>44126</v>
      </c>
      <c r="T1340" s="16">
        <f t="shared" si="138"/>
        <v>549</v>
      </c>
      <c r="U1340" s="16" t="s">
        <v>254</v>
      </c>
      <c r="V1340" s="16">
        <v>0</v>
      </c>
      <c r="W1340" s="18">
        <v>0</v>
      </c>
      <c r="X1340" s="18"/>
      <c r="Y1340" s="18"/>
      <c r="Z1340" s="18"/>
      <c r="AA1340" s="82"/>
      <c r="AB1340" s="4" t="s">
        <v>45</v>
      </c>
    </row>
    <row r="1341" spans="1:28" ht="16">
      <c r="A1341" s="9">
        <v>2</v>
      </c>
      <c r="B1341" s="9">
        <v>2</v>
      </c>
      <c r="C1341" s="9">
        <v>2</v>
      </c>
      <c r="D1341" s="9" t="str">
        <f t="shared" si="139"/>
        <v>Dynan_H5_518_155_19A</v>
      </c>
      <c r="E1341" s="9" t="str">
        <f t="shared" si="137"/>
        <v>Dynan_H5_518_155_19A_Lung_Block</v>
      </c>
      <c r="F1341" s="282">
        <f t="shared" si="140"/>
        <v>24</v>
      </c>
      <c r="G1341" s="227">
        <v>1</v>
      </c>
      <c r="H1341" s="54" t="s">
        <v>354</v>
      </c>
      <c r="I1341" s="47" t="s">
        <v>362</v>
      </c>
      <c r="J1341" s="17">
        <v>518</v>
      </c>
      <c r="K1341" s="18" t="s">
        <v>33</v>
      </c>
      <c r="L1341" s="17">
        <v>155</v>
      </c>
      <c r="M1341" s="17" t="s">
        <v>357</v>
      </c>
      <c r="N1341" s="81">
        <v>0.75</v>
      </c>
      <c r="O1341" s="17" t="s">
        <v>35</v>
      </c>
      <c r="P1341" s="17" t="s">
        <v>63</v>
      </c>
      <c r="Q1341" s="19">
        <v>43410</v>
      </c>
      <c r="R1341" s="20">
        <v>43577</v>
      </c>
      <c r="S1341" s="26">
        <v>44126</v>
      </c>
      <c r="T1341" s="16">
        <f t="shared" si="138"/>
        <v>549</v>
      </c>
      <c r="U1341" s="16" t="s">
        <v>254</v>
      </c>
      <c r="V1341" s="16">
        <v>0</v>
      </c>
      <c r="W1341" s="18">
        <v>0</v>
      </c>
      <c r="X1341" s="18"/>
      <c r="Y1341" s="18"/>
      <c r="Z1341" s="18"/>
      <c r="AA1341" s="82"/>
      <c r="AB1341" s="4" t="s">
        <v>45</v>
      </c>
    </row>
    <row r="1342" spans="1:28" ht="16">
      <c r="A1342" s="9">
        <v>2</v>
      </c>
      <c r="B1342" s="9">
        <v>2</v>
      </c>
      <c r="C1342" s="9">
        <v>2</v>
      </c>
      <c r="D1342" s="9" t="str">
        <f t="shared" si="139"/>
        <v>Dynan_H5_519_155_19A</v>
      </c>
      <c r="E1342" s="9" t="str">
        <f t="shared" si="137"/>
        <v>Dynan_H5_519_155_19A_Lung_Block</v>
      </c>
      <c r="F1342" s="282">
        <f t="shared" si="140"/>
        <v>25</v>
      </c>
      <c r="G1342" s="227">
        <v>1</v>
      </c>
      <c r="H1342" s="54" t="s">
        <v>354</v>
      </c>
      <c r="I1342" s="47" t="s">
        <v>362</v>
      </c>
      <c r="J1342" s="17">
        <v>519</v>
      </c>
      <c r="K1342" s="18" t="s">
        <v>33</v>
      </c>
      <c r="L1342" s="17">
        <v>155</v>
      </c>
      <c r="M1342" s="17" t="s">
        <v>357</v>
      </c>
      <c r="N1342" s="81">
        <v>0.75</v>
      </c>
      <c r="O1342" s="17" t="s">
        <v>35</v>
      </c>
      <c r="P1342" s="17" t="s">
        <v>63</v>
      </c>
      <c r="Q1342" s="19">
        <v>43410</v>
      </c>
      <c r="R1342" s="20">
        <v>43577</v>
      </c>
      <c r="S1342" s="26">
        <v>44126</v>
      </c>
      <c r="T1342" s="16">
        <f t="shared" si="138"/>
        <v>549</v>
      </c>
      <c r="U1342" s="16" t="s">
        <v>254</v>
      </c>
      <c r="V1342" s="16">
        <v>0</v>
      </c>
      <c r="W1342" s="18">
        <v>0</v>
      </c>
      <c r="X1342" s="18"/>
      <c r="Y1342" s="18"/>
      <c r="Z1342" s="18"/>
      <c r="AA1342" s="82"/>
      <c r="AB1342" s="4" t="s">
        <v>45</v>
      </c>
    </row>
    <row r="1343" spans="1:28" ht="16">
      <c r="A1343" s="9">
        <v>2</v>
      </c>
      <c r="B1343" s="9">
        <v>2</v>
      </c>
      <c r="C1343" s="9">
        <v>2</v>
      </c>
      <c r="D1343" s="9" t="str">
        <f t="shared" si="139"/>
        <v>Dynan_H5_520_155_19A</v>
      </c>
      <c r="E1343" s="9" t="str">
        <f t="shared" si="137"/>
        <v>Dynan_H5_520_155_19A_Lung_Block</v>
      </c>
      <c r="F1343" s="282">
        <f t="shared" si="140"/>
        <v>26</v>
      </c>
      <c r="G1343" s="227">
        <v>1</v>
      </c>
      <c r="H1343" s="54" t="s">
        <v>354</v>
      </c>
      <c r="I1343" s="47" t="s">
        <v>362</v>
      </c>
      <c r="J1343" s="17">
        <v>520</v>
      </c>
      <c r="K1343" s="18" t="s">
        <v>33</v>
      </c>
      <c r="L1343" s="17">
        <v>155</v>
      </c>
      <c r="M1343" s="17" t="s">
        <v>357</v>
      </c>
      <c r="N1343" s="81">
        <v>0.75</v>
      </c>
      <c r="O1343" s="17" t="s">
        <v>35</v>
      </c>
      <c r="P1343" s="17" t="s">
        <v>63</v>
      </c>
      <c r="Q1343" s="19">
        <v>43410</v>
      </c>
      <c r="R1343" s="20">
        <v>43577</v>
      </c>
      <c r="S1343" s="26">
        <v>44126</v>
      </c>
      <c r="T1343" s="16">
        <f t="shared" si="138"/>
        <v>549</v>
      </c>
      <c r="U1343" s="16" t="s">
        <v>254</v>
      </c>
      <c r="V1343" s="16">
        <v>0</v>
      </c>
      <c r="W1343" s="18">
        <v>1</v>
      </c>
      <c r="X1343" s="18">
        <v>1</v>
      </c>
      <c r="Y1343" s="18"/>
      <c r="Z1343" s="18"/>
      <c r="AA1343" s="82"/>
      <c r="AB1343" s="4" t="s">
        <v>45</v>
      </c>
    </row>
    <row r="1344" spans="1:28" ht="16">
      <c r="A1344" s="9">
        <v>2</v>
      </c>
      <c r="B1344" s="9">
        <v>2</v>
      </c>
      <c r="C1344" s="9">
        <v>2</v>
      </c>
      <c r="D1344" s="9" t="str">
        <f t="shared" si="139"/>
        <v>Dynan_H5_521_155_19A</v>
      </c>
      <c r="E1344" s="9" t="str">
        <f t="shared" si="137"/>
        <v>Dynan_H5_521_155_19A_Lung_Block</v>
      </c>
      <c r="F1344" s="282">
        <f t="shared" si="140"/>
        <v>27</v>
      </c>
      <c r="G1344" s="227">
        <v>1</v>
      </c>
      <c r="H1344" s="54" t="s">
        <v>354</v>
      </c>
      <c r="I1344" s="47" t="s">
        <v>362</v>
      </c>
      <c r="J1344" s="17">
        <v>521</v>
      </c>
      <c r="K1344" s="18" t="s">
        <v>33</v>
      </c>
      <c r="L1344" s="17">
        <v>155</v>
      </c>
      <c r="M1344" s="17" t="s">
        <v>357</v>
      </c>
      <c r="N1344" s="81">
        <v>0.75</v>
      </c>
      <c r="O1344" s="17" t="s">
        <v>35</v>
      </c>
      <c r="P1344" s="17" t="s">
        <v>63</v>
      </c>
      <c r="Q1344" s="19">
        <v>43410</v>
      </c>
      <c r="R1344" s="20">
        <v>43577</v>
      </c>
      <c r="S1344" s="26">
        <v>44126</v>
      </c>
      <c r="T1344" s="16">
        <f t="shared" si="138"/>
        <v>549</v>
      </c>
      <c r="U1344" s="16" t="s">
        <v>254</v>
      </c>
      <c r="V1344" s="16">
        <v>0</v>
      </c>
      <c r="W1344" s="18">
        <v>0</v>
      </c>
      <c r="X1344" s="18"/>
      <c r="Y1344" s="18"/>
      <c r="Z1344" s="18"/>
      <c r="AA1344" s="82"/>
      <c r="AB1344" s="4" t="s">
        <v>45</v>
      </c>
    </row>
    <row r="1345" spans="1:28" ht="16">
      <c r="A1345" s="9">
        <v>2</v>
      </c>
      <c r="B1345" s="9">
        <v>2</v>
      </c>
      <c r="C1345" s="9">
        <v>2</v>
      </c>
      <c r="D1345" s="9" t="str">
        <f t="shared" si="139"/>
        <v>Dynan_H5_522_155_19A</v>
      </c>
      <c r="E1345" s="9" t="str">
        <f t="shared" si="137"/>
        <v>Dynan_H5_522_155_19A_Lung_Block</v>
      </c>
      <c r="F1345" s="282">
        <f t="shared" si="140"/>
        <v>28</v>
      </c>
      <c r="G1345" s="227">
        <v>1</v>
      </c>
      <c r="H1345" s="54" t="s">
        <v>354</v>
      </c>
      <c r="I1345" s="47" t="s">
        <v>362</v>
      </c>
      <c r="J1345" s="17">
        <v>522</v>
      </c>
      <c r="K1345" s="18" t="s">
        <v>33</v>
      </c>
      <c r="L1345" s="17">
        <v>155</v>
      </c>
      <c r="M1345" s="17" t="s">
        <v>357</v>
      </c>
      <c r="N1345" s="81">
        <v>0.75</v>
      </c>
      <c r="O1345" s="17" t="s">
        <v>35</v>
      </c>
      <c r="P1345" s="17" t="s">
        <v>63</v>
      </c>
      <c r="Q1345" s="21">
        <v>43410</v>
      </c>
      <c r="R1345" s="20">
        <v>43577</v>
      </c>
      <c r="S1345" s="26">
        <v>44126</v>
      </c>
      <c r="T1345" s="16">
        <f t="shared" si="138"/>
        <v>549</v>
      </c>
      <c r="U1345" s="16" t="s">
        <v>254</v>
      </c>
      <c r="V1345" s="16">
        <v>0</v>
      </c>
      <c r="W1345" s="18">
        <v>1</v>
      </c>
      <c r="X1345" s="18">
        <v>1</v>
      </c>
      <c r="Y1345" s="18"/>
      <c r="Z1345" s="18"/>
      <c r="AA1345" s="82"/>
      <c r="AB1345" s="4" t="s">
        <v>45</v>
      </c>
    </row>
    <row r="1346" spans="1:28" ht="16">
      <c r="A1346" s="9">
        <v>2</v>
      </c>
      <c r="B1346" s="9">
        <v>2</v>
      </c>
      <c r="C1346" s="9">
        <v>2</v>
      </c>
      <c r="D1346" s="9" t="str">
        <f t="shared" si="139"/>
        <v>Dynan_H5_524_156_19A</v>
      </c>
      <c r="E1346" s="9" t="str">
        <f t="shared" si="137"/>
        <v>Dynan_H5_524_156_19A_Lung_Block</v>
      </c>
      <c r="F1346" s="282">
        <f t="shared" si="140"/>
        <v>29</v>
      </c>
      <c r="G1346" s="227">
        <v>1</v>
      </c>
      <c r="H1346" s="54" t="s">
        <v>354</v>
      </c>
      <c r="I1346" s="47" t="s">
        <v>362</v>
      </c>
      <c r="J1346" s="17">
        <v>524</v>
      </c>
      <c r="K1346" s="18" t="s">
        <v>33</v>
      </c>
      <c r="L1346" s="17">
        <v>156</v>
      </c>
      <c r="M1346" s="17" t="s">
        <v>357</v>
      </c>
      <c r="N1346" s="81">
        <v>0.75</v>
      </c>
      <c r="O1346" s="17" t="s">
        <v>35</v>
      </c>
      <c r="P1346" s="17" t="s">
        <v>63</v>
      </c>
      <c r="Q1346" s="19">
        <v>43410</v>
      </c>
      <c r="R1346" s="20">
        <v>43577</v>
      </c>
      <c r="S1346" s="26">
        <v>44126</v>
      </c>
      <c r="T1346" s="16">
        <f t="shared" si="138"/>
        <v>549</v>
      </c>
      <c r="U1346" s="16" t="s">
        <v>254</v>
      </c>
      <c r="V1346" s="16">
        <v>0</v>
      </c>
      <c r="W1346" s="18">
        <v>0</v>
      </c>
      <c r="X1346" s="18"/>
      <c r="Y1346" s="18"/>
      <c r="Z1346" s="18"/>
      <c r="AA1346" s="82"/>
      <c r="AB1346" s="4" t="s">
        <v>45</v>
      </c>
    </row>
    <row r="1347" spans="1:28" ht="16">
      <c r="A1347" s="9">
        <v>2</v>
      </c>
      <c r="B1347" s="9">
        <v>2</v>
      </c>
      <c r="C1347" s="9">
        <v>2</v>
      </c>
      <c r="D1347" s="9" t="str">
        <f t="shared" si="139"/>
        <v>Dynan_H5_525_156_19A</v>
      </c>
      <c r="E1347" s="9" t="str">
        <f t="shared" si="137"/>
        <v>Dynan_H5_525_156_19A_Lung_Block</v>
      </c>
      <c r="F1347" s="282">
        <f t="shared" si="140"/>
        <v>30</v>
      </c>
      <c r="G1347" s="227">
        <v>1</v>
      </c>
      <c r="H1347" s="54" t="s">
        <v>354</v>
      </c>
      <c r="I1347" s="47" t="s">
        <v>362</v>
      </c>
      <c r="J1347" s="17">
        <v>525</v>
      </c>
      <c r="K1347" s="18" t="s">
        <v>33</v>
      </c>
      <c r="L1347" s="17">
        <v>156</v>
      </c>
      <c r="M1347" s="17" t="s">
        <v>357</v>
      </c>
      <c r="N1347" s="81">
        <v>0.75</v>
      </c>
      <c r="O1347" s="17" t="s">
        <v>35</v>
      </c>
      <c r="P1347" s="17" t="s">
        <v>63</v>
      </c>
      <c r="Q1347" s="19">
        <v>43410</v>
      </c>
      <c r="R1347" s="20">
        <v>43577</v>
      </c>
      <c r="S1347" s="26">
        <v>44126</v>
      </c>
      <c r="T1347" s="16">
        <f t="shared" si="138"/>
        <v>549</v>
      </c>
      <c r="U1347" s="16" t="s">
        <v>254</v>
      </c>
      <c r="V1347" s="16">
        <v>0</v>
      </c>
      <c r="W1347" s="18">
        <v>0</v>
      </c>
      <c r="X1347" s="18"/>
      <c r="Y1347" s="18"/>
      <c r="Z1347" s="18"/>
      <c r="AA1347" s="82"/>
      <c r="AB1347" s="4" t="s">
        <v>45</v>
      </c>
    </row>
    <row r="1348" spans="1:28" ht="16">
      <c r="A1348" s="9">
        <v>2</v>
      </c>
      <c r="B1348" s="9">
        <v>2</v>
      </c>
      <c r="C1348" s="9">
        <v>2</v>
      </c>
      <c r="D1348" s="9" t="str">
        <f t="shared" si="139"/>
        <v>Dynan_H5_526_156_19A</v>
      </c>
      <c r="E1348" s="9" t="str">
        <f t="shared" si="137"/>
        <v>Dynan_H5_526_156_19A_Lung_Block</v>
      </c>
      <c r="F1348" s="282">
        <f t="shared" si="140"/>
        <v>31</v>
      </c>
      <c r="G1348" s="227">
        <v>1</v>
      </c>
      <c r="H1348" s="54" t="s">
        <v>354</v>
      </c>
      <c r="I1348" s="47" t="s">
        <v>362</v>
      </c>
      <c r="J1348" s="17">
        <v>526</v>
      </c>
      <c r="K1348" s="18" t="s">
        <v>33</v>
      </c>
      <c r="L1348" s="17">
        <v>156</v>
      </c>
      <c r="M1348" s="17" t="s">
        <v>357</v>
      </c>
      <c r="N1348" s="81">
        <v>0.75</v>
      </c>
      <c r="O1348" s="17" t="s">
        <v>35</v>
      </c>
      <c r="P1348" s="17" t="s">
        <v>63</v>
      </c>
      <c r="Q1348" s="19">
        <v>43410</v>
      </c>
      <c r="R1348" s="20">
        <v>43577</v>
      </c>
      <c r="S1348" s="26">
        <v>44126</v>
      </c>
      <c r="T1348" s="16">
        <f t="shared" si="138"/>
        <v>549</v>
      </c>
      <c r="U1348" s="16" t="s">
        <v>254</v>
      </c>
      <c r="V1348" s="16">
        <v>0</v>
      </c>
      <c r="W1348" s="18">
        <v>0</v>
      </c>
      <c r="X1348" s="18"/>
      <c r="Y1348" s="18"/>
      <c r="Z1348" s="18"/>
      <c r="AA1348" s="82"/>
      <c r="AB1348" s="4" t="s">
        <v>45</v>
      </c>
    </row>
    <row r="1349" spans="1:28" ht="16">
      <c r="A1349" s="9">
        <v>2</v>
      </c>
      <c r="B1349" s="9">
        <v>2</v>
      </c>
      <c r="C1349" s="9">
        <v>2</v>
      </c>
      <c r="D1349" s="9" t="str">
        <f t="shared" si="139"/>
        <v>Dynan_H5_527_156_19A</v>
      </c>
      <c r="E1349" s="9" t="str">
        <f t="shared" si="137"/>
        <v>Dynan_H5_527_156_19A_Lung_Block</v>
      </c>
      <c r="F1349" s="282">
        <f t="shared" si="140"/>
        <v>32</v>
      </c>
      <c r="G1349" s="227">
        <v>1</v>
      </c>
      <c r="H1349" s="54" t="s">
        <v>354</v>
      </c>
      <c r="I1349" s="47" t="s">
        <v>362</v>
      </c>
      <c r="J1349" s="17">
        <v>527</v>
      </c>
      <c r="K1349" s="18" t="s">
        <v>33</v>
      </c>
      <c r="L1349" s="17">
        <v>156</v>
      </c>
      <c r="M1349" s="17" t="s">
        <v>357</v>
      </c>
      <c r="N1349" s="81">
        <v>0.75</v>
      </c>
      <c r="O1349" s="17" t="s">
        <v>35</v>
      </c>
      <c r="P1349" s="17" t="s">
        <v>63</v>
      </c>
      <c r="Q1349" s="21">
        <v>43410</v>
      </c>
      <c r="R1349" s="20">
        <v>43577</v>
      </c>
      <c r="S1349" s="26">
        <v>44126</v>
      </c>
      <c r="T1349" s="16">
        <f t="shared" si="138"/>
        <v>549</v>
      </c>
      <c r="U1349" s="16" t="s">
        <v>254</v>
      </c>
      <c r="V1349" s="16">
        <v>0</v>
      </c>
      <c r="W1349" s="18">
        <v>1</v>
      </c>
      <c r="X1349" s="18">
        <v>1</v>
      </c>
      <c r="Y1349" s="18"/>
      <c r="Z1349" s="18"/>
      <c r="AA1349" s="82"/>
      <c r="AB1349" s="4" t="s">
        <v>45</v>
      </c>
    </row>
    <row r="1350" spans="1:28" ht="16">
      <c r="A1350" s="9">
        <v>2</v>
      </c>
      <c r="B1350" s="9">
        <v>2</v>
      </c>
      <c r="C1350" s="9">
        <v>2</v>
      </c>
      <c r="D1350" s="9" t="str">
        <f t="shared" si="139"/>
        <v>Dynan_H5_528_157_19A</v>
      </c>
      <c r="E1350" s="9" t="str">
        <f t="shared" si="137"/>
        <v>Dynan_H5_528_157_19A_Lung_Block</v>
      </c>
      <c r="F1350" s="282">
        <f t="shared" si="140"/>
        <v>33</v>
      </c>
      <c r="G1350" s="227">
        <v>1</v>
      </c>
      <c r="H1350" s="54" t="s">
        <v>354</v>
      </c>
      <c r="I1350" s="47" t="s">
        <v>362</v>
      </c>
      <c r="J1350" s="17">
        <v>528</v>
      </c>
      <c r="K1350" s="18" t="s">
        <v>33</v>
      </c>
      <c r="L1350" s="17">
        <v>157</v>
      </c>
      <c r="M1350" s="17" t="s">
        <v>357</v>
      </c>
      <c r="N1350" s="81">
        <v>0.75</v>
      </c>
      <c r="O1350" s="17" t="s">
        <v>35</v>
      </c>
      <c r="P1350" s="17" t="s">
        <v>63</v>
      </c>
      <c r="Q1350" s="19">
        <v>43410</v>
      </c>
      <c r="R1350" s="20">
        <v>43577</v>
      </c>
      <c r="S1350" s="26">
        <v>44126</v>
      </c>
      <c r="T1350" s="16">
        <f t="shared" si="138"/>
        <v>549</v>
      </c>
      <c r="U1350" s="16" t="s">
        <v>254</v>
      </c>
      <c r="V1350" s="16">
        <v>0</v>
      </c>
      <c r="W1350" s="18">
        <v>0</v>
      </c>
      <c r="X1350" s="18"/>
      <c r="Y1350" s="18"/>
      <c r="Z1350" s="18"/>
      <c r="AA1350" s="82"/>
      <c r="AB1350" s="4" t="s">
        <v>45</v>
      </c>
    </row>
    <row r="1351" spans="1:28" ht="16">
      <c r="A1351" s="9">
        <v>2</v>
      </c>
      <c r="B1351" s="9">
        <v>2</v>
      </c>
      <c r="C1351" s="9">
        <v>2</v>
      </c>
      <c r="D1351" s="9" t="str">
        <f t="shared" si="139"/>
        <v>Dynan_H5_529_157_19A</v>
      </c>
      <c r="E1351" s="9" t="str">
        <f t="shared" si="137"/>
        <v>Dynan_H5_529_157_19A_Lung_Block</v>
      </c>
      <c r="F1351" s="282">
        <f t="shared" si="140"/>
        <v>34</v>
      </c>
      <c r="G1351" s="227">
        <v>1</v>
      </c>
      <c r="H1351" s="54" t="s">
        <v>354</v>
      </c>
      <c r="I1351" s="47" t="s">
        <v>362</v>
      </c>
      <c r="J1351" s="17">
        <v>529</v>
      </c>
      <c r="K1351" s="18" t="s">
        <v>33</v>
      </c>
      <c r="L1351" s="17">
        <v>157</v>
      </c>
      <c r="M1351" s="17" t="s">
        <v>357</v>
      </c>
      <c r="N1351" s="81">
        <v>0.75</v>
      </c>
      <c r="O1351" s="17" t="s">
        <v>35</v>
      </c>
      <c r="P1351" s="17" t="s">
        <v>63</v>
      </c>
      <c r="Q1351" s="19">
        <v>43410</v>
      </c>
      <c r="R1351" s="20">
        <v>43577</v>
      </c>
      <c r="S1351" s="26">
        <v>44126</v>
      </c>
      <c r="T1351" s="16">
        <f t="shared" si="138"/>
        <v>549</v>
      </c>
      <c r="U1351" s="16" t="s">
        <v>254</v>
      </c>
      <c r="V1351" s="16">
        <v>0</v>
      </c>
      <c r="W1351" s="18">
        <v>0</v>
      </c>
      <c r="X1351" s="18"/>
      <c r="Y1351" s="18"/>
      <c r="Z1351" s="18"/>
      <c r="AA1351" s="82" t="s">
        <v>180</v>
      </c>
      <c r="AB1351" s="4" t="s">
        <v>45</v>
      </c>
    </row>
    <row r="1352" spans="1:28" ht="16">
      <c r="A1352" s="9">
        <v>2</v>
      </c>
      <c r="B1352" s="9">
        <v>2</v>
      </c>
      <c r="C1352" s="9">
        <v>3</v>
      </c>
      <c r="D1352" s="9" t="str">
        <f t="shared" si="139"/>
        <v>Dynan_H5_531_157_19A</v>
      </c>
      <c r="E1352" s="9" t="str">
        <f t="shared" si="137"/>
        <v>Dynan_H5_531_157_19A_Lung_Block</v>
      </c>
      <c r="F1352" s="282">
        <f>1</f>
        <v>1</v>
      </c>
      <c r="G1352" s="227">
        <v>1</v>
      </c>
      <c r="H1352" s="54" t="s">
        <v>354</v>
      </c>
      <c r="I1352" s="47" t="s">
        <v>362</v>
      </c>
      <c r="J1352" s="17">
        <v>531</v>
      </c>
      <c r="K1352" s="18" t="s">
        <v>33</v>
      </c>
      <c r="L1352" s="17">
        <v>157</v>
      </c>
      <c r="M1352" s="17" t="s">
        <v>357</v>
      </c>
      <c r="N1352" s="81">
        <v>0.75</v>
      </c>
      <c r="O1352" s="17" t="s">
        <v>35</v>
      </c>
      <c r="P1352" s="17" t="s">
        <v>63</v>
      </c>
      <c r="Q1352" s="19">
        <v>43410</v>
      </c>
      <c r="R1352" s="20">
        <v>43577</v>
      </c>
      <c r="S1352" s="26">
        <v>44126</v>
      </c>
      <c r="T1352" s="16">
        <f t="shared" si="138"/>
        <v>549</v>
      </c>
      <c r="U1352" s="16" t="s">
        <v>173</v>
      </c>
      <c r="V1352" s="16">
        <v>0</v>
      </c>
      <c r="W1352" s="18">
        <v>0</v>
      </c>
      <c r="X1352" s="18"/>
      <c r="Y1352" s="18"/>
      <c r="Z1352" s="18"/>
      <c r="AA1352" s="82"/>
      <c r="AB1352" s="4" t="s">
        <v>45</v>
      </c>
    </row>
    <row r="1353" spans="1:28" ht="16">
      <c r="A1353" s="9">
        <v>2</v>
      </c>
      <c r="B1353" s="9">
        <v>2</v>
      </c>
      <c r="C1353" s="9">
        <v>3</v>
      </c>
      <c r="D1353" s="9" t="str">
        <f t="shared" si="139"/>
        <v>Dynan_H5_532_157_19A</v>
      </c>
      <c r="E1353" s="9" t="str">
        <f t="shared" si="137"/>
        <v>Dynan_H5_532_157_19A_Lung_Block</v>
      </c>
      <c r="F1353" s="282">
        <f>F1352+1</f>
        <v>2</v>
      </c>
      <c r="G1353" s="227">
        <v>1</v>
      </c>
      <c r="H1353" s="54" t="s">
        <v>354</v>
      </c>
      <c r="I1353" s="47" t="s">
        <v>362</v>
      </c>
      <c r="J1353" s="17">
        <v>532</v>
      </c>
      <c r="K1353" s="18" t="s">
        <v>33</v>
      </c>
      <c r="L1353" s="17">
        <v>157</v>
      </c>
      <c r="M1353" s="17" t="s">
        <v>357</v>
      </c>
      <c r="N1353" s="81">
        <v>0.75</v>
      </c>
      <c r="O1353" s="17" t="s">
        <v>35</v>
      </c>
      <c r="P1353" s="17" t="s">
        <v>63</v>
      </c>
      <c r="Q1353" s="19">
        <v>43410</v>
      </c>
      <c r="R1353" s="20">
        <v>43577</v>
      </c>
      <c r="S1353" s="26">
        <v>44126</v>
      </c>
      <c r="T1353" s="16">
        <f t="shared" si="138"/>
        <v>549</v>
      </c>
      <c r="U1353" s="16" t="s">
        <v>173</v>
      </c>
      <c r="V1353" s="16">
        <v>0</v>
      </c>
      <c r="W1353" s="18">
        <v>0</v>
      </c>
      <c r="X1353" s="18"/>
      <c r="Y1353" s="18"/>
      <c r="Z1353" s="18">
        <v>1</v>
      </c>
      <c r="AA1353" s="82" t="s">
        <v>82</v>
      </c>
      <c r="AB1353" s="4" t="s">
        <v>45</v>
      </c>
    </row>
    <row r="1354" spans="1:28" ht="16">
      <c r="A1354" s="9">
        <v>2</v>
      </c>
      <c r="B1354" s="9">
        <v>2</v>
      </c>
      <c r="C1354" s="9">
        <v>3</v>
      </c>
      <c r="D1354" s="9" t="str">
        <f t="shared" si="139"/>
        <v>Dynan_H5_534_157_19A</v>
      </c>
      <c r="E1354" s="9" t="str">
        <f t="shared" si="137"/>
        <v>Dynan_H5_534_157_19A_Lung_Block</v>
      </c>
      <c r="F1354" s="282">
        <f t="shared" ref="F1354:F1381" si="141">F1353+1</f>
        <v>3</v>
      </c>
      <c r="G1354" s="227">
        <v>1</v>
      </c>
      <c r="H1354" s="54" t="s">
        <v>354</v>
      </c>
      <c r="I1354" s="47" t="s">
        <v>362</v>
      </c>
      <c r="J1354" s="17">
        <v>534</v>
      </c>
      <c r="K1354" s="18" t="s">
        <v>33</v>
      </c>
      <c r="L1354" s="17">
        <v>157</v>
      </c>
      <c r="M1354" s="17" t="s">
        <v>357</v>
      </c>
      <c r="N1354" s="81">
        <v>0.75</v>
      </c>
      <c r="O1354" s="17" t="s">
        <v>35</v>
      </c>
      <c r="P1354" s="17" t="s">
        <v>63</v>
      </c>
      <c r="Q1354" s="21">
        <v>43410</v>
      </c>
      <c r="R1354" s="20">
        <v>43577</v>
      </c>
      <c r="S1354" s="26">
        <v>44126</v>
      </c>
      <c r="T1354" s="16">
        <f t="shared" si="138"/>
        <v>549</v>
      </c>
      <c r="U1354" s="16" t="s">
        <v>254</v>
      </c>
      <c r="V1354" s="16">
        <v>0</v>
      </c>
      <c r="W1354" s="18">
        <v>0</v>
      </c>
      <c r="X1354" s="18"/>
      <c r="Y1354" s="18"/>
      <c r="Z1354" s="18"/>
      <c r="AA1354" s="82"/>
      <c r="AB1354" s="4" t="s">
        <v>45</v>
      </c>
    </row>
    <row r="1355" spans="1:28" ht="16">
      <c r="A1355" s="9">
        <v>2</v>
      </c>
      <c r="B1355" s="9">
        <v>2</v>
      </c>
      <c r="C1355" s="9">
        <v>3</v>
      </c>
      <c r="D1355" s="9" t="str">
        <f t="shared" si="139"/>
        <v>Dynan_H5_535_158_19A</v>
      </c>
      <c r="E1355" s="9" t="str">
        <f t="shared" si="137"/>
        <v>Dynan_H5_535_158_19A_Lung_Block</v>
      </c>
      <c r="F1355" s="282">
        <f t="shared" si="141"/>
        <v>4</v>
      </c>
      <c r="G1355" s="227">
        <v>1</v>
      </c>
      <c r="H1355" s="54" t="s">
        <v>354</v>
      </c>
      <c r="I1355" s="47" t="s">
        <v>362</v>
      </c>
      <c r="J1355" s="17">
        <v>535</v>
      </c>
      <c r="K1355" s="18" t="s">
        <v>33</v>
      </c>
      <c r="L1355" s="17">
        <v>158</v>
      </c>
      <c r="M1355" s="17" t="s">
        <v>357</v>
      </c>
      <c r="N1355" s="81">
        <v>0.75</v>
      </c>
      <c r="O1355" s="17" t="s">
        <v>35</v>
      </c>
      <c r="P1355" s="17" t="s">
        <v>63</v>
      </c>
      <c r="Q1355" s="19">
        <v>43410</v>
      </c>
      <c r="R1355" s="20">
        <v>43577</v>
      </c>
      <c r="S1355" s="26">
        <v>44126</v>
      </c>
      <c r="T1355" s="16">
        <f t="shared" si="138"/>
        <v>549</v>
      </c>
      <c r="U1355" s="16" t="s">
        <v>254</v>
      </c>
      <c r="V1355" s="16">
        <v>0</v>
      </c>
      <c r="W1355" s="18">
        <v>0</v>
      </c>
      <c r="X1355" s="18"/>
      <c r="Y1355" s="18"/>
      <c r="Z1355" s="18"/>
      <c r="AA1355" s="82" t="s">
        <v>180</v>
      </c>
      <c r="AB1355" s="4" t="s">
        <v>45</v>
      </c>
    </row>
    <row r="1356" spans="1:28" ht="16">
      <c r="A1356" s="9">
        <v>2</v>
      </c>
      <c r="B1356" s="9">
        <v>2</v>
      </c>
      <c r="C1356" s="9">
        <v>3</v>
      </c>
      <c r="D1356" s="9" t="str">
        <f t="shared" si="139"/>
        <v>Dynan_H5_536_158_19A</v>
      </c>
      <c r="E1356" s="9" t="str">
        <f t="shared" si="137"/>
        <v>Dynan_H5_536_158_19A_Lung_Block</v>
      </c>
      <c r="F1356" s="282">
        <f t="shared" si="141"/>
        <v>5</v>
      </c>
      <c r="G1356" s="227">
        <v>1</v>
      </c>
      <c r="H1356" s="54" t="s">
        <v>354</v>
      </c>
      <c r="I1356" s="47" t="s">
        <v>362</v>
      </c>
      <c r="J1356" s="17">
        <v>536</v>
      </c>
      <c r="K1356" s="18" t="s">
        <v>33</v>
      </c>
      <c r="L1356" s="17">
        <v>158</v>
      </c>
      <c r="M1356" s="17" t="s">
        <v>357</v>
      </c>
      <c r="N1356" s="81">
        <v>0.75</v>
      </c>
      <c r="O1356" s="17" t="s">
        <v>35</v>
      </c>
      <c r="P1356" s="17" t="s">
        <v>63</v>
      </c>
      <c r="Q1356" s="19">
        <v>43410</v>
      </c>
      <c r="R1356" s="20">
        <v>43577</v>
      </c>
      <c r="S1356" s="26">
        <v>44126</v>
      </c>
      <c r="T1356" s="16">
        <f t="shared" si="138"/>
        <v>549</v>
      </c>
      <c r="U1356" s="16" t="s">
        <v>254</v>
      </c>
      <c r="V1356" s="16">
        <v>0</v>
      </c>
      <c r="W1356" s="18">
        <v>1</v>
      </c>
      <c r="X1356" s="18">
        <v>1</v>
      </c>
      <c r="Y1356" s="18"/>
      <c r="Z1356" s="18"/>
      <c r="AA1356" s="82"/>
      <c r="AB1356" s="4" t="s">
        <v>45</v>
      </c>
    </row>
    <row r="1357" spans="1:28" ht="16">
      <c r="A1357" s="9">
        <v>2</v>
      </c>
      <c r="B1357" s="9">
        <v>2</v>
      </c>
      <c r="C1357" s="9">
        <v>3</v>
      </c>
      <c r="D1357" s="9" t="str">
        <f t="shared" si="139"/>
        <v>Dynan_H5_537_158_19A</v>
      </c>
      <c r="E1357" s="9" t="str">
        <f t="shared" si="137"/>
        <v>Dynan_H5_537_158_19A_Lung_Block</v>
      </c>
      <c r="F1357" s="282">
        <f t="shared" si="141"/>
        <v>6</v>
      </c>
      <c r="G1357" s="227">
        <v>1</v>
      </c>
      <c r="H1357" s="54" t="s">
        <v>354</v>
      </c>
      <c r="I1357" s="47" t="s">
        <v>362</v>
      </c>
      <c r="J1357" s="17">
        <v>537</v>
      </c>
      <c r="K1357" s="18" t="s">
        <v>33</v>
      </c>
      <c r="L1357" s="17">
        <v>158</v>
      </c>
      <c r="M1357" s="17" t="s">
        <v>357</v>
      </c>
      <c r="N1357" s="81">
        <v>0.75</v>
      </c>
      <c r="O1357" s="17" t="s">
        <v>35</v>
      </c>
      <c r="P1357" s="17" t="s">
        <v>63</v>
      </c>
      <c r="Q1357" s="19">
        <v>43410</v>
      </c>
      <c r="R1357" s="20">
        <v>43577</v>
      </c>
      <c r="S1357" s="26">
        <v>44126</v>
      </c>
      <c r="T1357" s="16">
        <f t="shared" si="138"/>
        <v>549</v>
      </c>
      <c r="U1357" s="16" t="s">
        <v>254</v>
      </c>
      <c r="V1357" s="16">
        <v>0</v>
      </c>
      <c r="W1357" s="18">
        <v>1</v>
      </c>
      <c r="X1357" s="18">
        <v>1</v>
      </c>
      <c r="Y1357" s="18"/>
      <c r="Z1357" s="18"/>
      <c r="AA1357" s="82"/>
      <c r="AB1357" s="4" t="s">
        <v>45</v>
      </c>
    </row>
    <row r="1358" spans="1:28" ht="16">
      <c r="A1358" s="9">
        <v>2</v>
      </c>
      <c r="B1358" s="9">
        <v>2</v>
      </c>
      <c r="C1358" s="9">
        <v>3</v>
      </c>
      <c r="D1358" s="9" t="str">
        <f t="shared" si="139"/>
        <v>Dynan_H5_538_158_19A</v>
      </c>
      <c r="E1358" s="9" t="str">
        <f t="shared" si="137"/>
        <v>Dynan_H5_538_158_19A_Lung_Block</v>
      </c>
      <c r="F1358" s="282">
        <f t="shared" si="141"/>
        <v>7</v>
      </c>
      <c r="G1358" s="227">
        <v>1</v>
      </c>
      <c r="H1358" s="54" t="s">
        <v>354</v>
      </c>
      <c r="I1358" s="47" t="s">
        <v>362</v>
      </c>
      <c r="J1358" s="17">
        <v>538</v>
      </c>
      <c r="K1358" s="18" t="s">
        <v>33</v>
      </c>
      <c r="L1358" s="17">
        <v>158</v>
      </c>
      <c r="M1358" s="17" t="s">
        <v>357</v>
      </c>
      <c r="N1358" s="81">
        <v>0.75</v>
      </c>
      <c r="O1358" s="17" t="s">
        <v>35</v>
      </c>
      <c r="P1358" s="17" t="s">
        <v>63</v>
      </c>
      <c r="Q1358" s="19">
        <v>43410</v>
      </c>
      <c r="R1358" s="20">
        <v>43577</v>
      </c>
      <c r="S1358" s="26">
        <v>44126</v>
      </c>
      <c r="T1358" s="16">
        <f t="shared" si="138"/>
        <v>549</v>
      </c>
      <c r="U1358" s="16" t="s">
        <v>254</v>
      </c>
      <c r="V1358" s="16">
        <v>0</v>
      </c>
      <c r="W1358" s="18">
        <v>0</v>
      </c>
      <c r="X1358" s="18"/>
      <c r="Y1358" s="18"/>
      <c r="Z1358" s="18"/>
      <c r="AA1358" s="82"/>
      <c r="AB1358" s="4" t="s">
        <v>45</v>
      </c>
    </row>
    <row r="1359" spans="1:28" ht="16">
      <c r="A1359" s="9">
        <v>2</v>
      </c>
      <c r="B1359" s="9">
        <v>2</v>
      </c>
      <c r="C1359" s="9">
        <v>3</v>
      </c>
      <c r="D1359" s="9" t="str">
        <f t="shared" si="139"/>
        <v>Dynan_H5_539_158_19A</v>
      </c>
      <c r="E1359" s="9" t="str">
        <f t="shared" si="137"/>
        <v>Dynan_H5_539_158_19A_Lung_Block</v>
      </c>
      <c r="F1359" s="282">
        <f t="shared" si="141"/>
        <v>8</v>
      </c>
      <c r="G1359" s="227">
        <v>1</v>
      </c>
      <c r="H1359" s="54" t="s">
        <v>354</v>
      </c>
      <c r="I1359" s="47" t="s">
        <v>362</v>
      </c>
      <c r="J1359" s="17">
        <v>539</v>
      </c>
      <c r="K1359" s="18" t="s">
        <v>33</v>
      </c>
      <c r="L1359" s="17">
        <v>158</v>
      </c>
      <c r="M1359" s="17" t="s">
        <v>357</v>
      </c>
      <c r="N1359" s="81">
        <v>0.75</v>
      </c>
      <c r="O1359" s="17" t="s">
        <v>35</v>
      </c>
      <c r="P1359" s="17" t="s">
        <v>63</v>
      </c>
      <c r="Q1359" s="21">
        <v>43410</v>
      </c>
      <c r="R1359" s="20">
        <v>43577</v>
      </c>
      <c r="S1359" s="26">
        <v>44126</v>
      </c>
      <c r="T1359" s="16">
        <f t="shared" si="138"/>
        <v>549</v>
      </c>
      <c r="U1359" s="16" t="s">
        <v>254</v>
      </c>
      <c r="V1359" s="16">
        <v>0</v>
      </c>
      <c r="W1359" s="18">
        <v>1</v>
      </c>
      <c r="X1359" s="18">
        <v>1</v>
      </c>
      <c r="Y1359" s="18"/>
      <c r="Z1359" s="18"/>
      <c r="AA1359" s="82"/>
      <c r="AB1359" s="4" t="s">
        <v>45</v>
      </c>
    </row>
    <row r="1360" spans="1:28" ht="16">
      <c r="A1360" s="9">
        <v>2</v>
      </c>
      <c r="B1360" s="9">
        <v>2</v>
      </c>
      <c r="C1360" s="9">
        <v>3</v>
      </c>
      <c r="D1360" s="9" t="str">
        <f t="shared" si="139"/>
        <v>Dynan_H5_540_159A_19A</v>
      </c>
      <c r="E1360" s="9" t="str">
        <f t="shared" si="137"/>
        <v>Dynan_H5_540_159A_19A_Lung_Block</v>
      </c>
      <c r="F1360" s="282">
        <f t="shared" si="141"/>
        <v>9</v>
      </c>
      <c r="G1360" s="227">
        <v>1</v>
      </c>
      <c r="H1360" s="54" t="s">
        <v>354</v>
      </c>
      <c r="I1360" s="47" t="s">
        <v>362</v>
      </c>
      <c r="J1360" s="17">
        <v>540</v>
      </c>
      <c r="K1360" s="18" t="s">
        <v>33</v>
      </c>
      <c r="L1360" s="17" t="s">
        <v>363</v>
      </c>
      <c r="M1360" s="17" t="s">
        <v>357</v>
      </c>
      <c r="N1360" s="81">
        <v>0.75</v>
      </c>
      <c r="O1360" s="17" t="s">
        <v>35</v>
      </c>
      <c r="P1360" s="17" t="s">
        <v>63</v>
      </c>
      <c r="Q1360" s="19">
        <v>43410</v>
      </c>
      <c r="R1360" s="20">
        <v>43577</v>
      </c>
      <c r="S1360" s="26">
        <v>44126</v>
      </c>
      <c r="T1360" s="16">
        <f t="shared" si="138"/>
        <v>549</v>
      </c>
      <c r="U1360" s="16" t="s">
        <v>310</v>
      </c>
      <c r="V1360" s="16">
        <v>0</v>
      </c>
      <c r="W1360" s="56">
        <v>1</v>
      </c>
      <c r="X1360" s="56">
        <v>1</v>
      </c>
      <c r="Y1360" s="56"/>
      <c r="Z1360" s="56"/>
      <c r="AA1360" s="27"/>
      <c r="AB1360" s="4"/>
    </row>
    <row r="1361" spans="1:28" ht="16">
      <c r="A1361" s="9">
        <v>2</v>
      </c>
      <c r="B1361" s="9">
        <v>2</v>
      </c>
      <c r="C1361" s="9">
        <v>3</v>
      </c>
      <c r="D1361" s="9" t="str">
        <f t="shared" si="139"/>
        <v>Dynan_H5_541_159A_19A</v>
      </c>
      <c r="E1361" s="9" t="str">
        <f t="shared" si="137"/>
        <v>Dynan_H5_541_159A_19A_Lung_Block</v>
      </c>
      <c r="F1361" s="282">
        <f t="shared" si="141"/>
        <v>10</v>
      </c>
      <c r="G1361" s="227">
        <v>1</v>
      </c>
      <c r="H1361" s="54" t="s">
        <v>354</v>
      </c>
      <c r="I1361" s="47" t="s">
        <v>362</v>
      </c>
      <c r="J1361" s="17">
        <v>541</v>
      </c>
      <c r="K1361" s="18" t="s">
        <v>33</v>
      </c>
      <c r="L1361" s="17" t="s">
        <v>363</v>
      </c>
      <c r="M1361" s="17" t="s">
        <v>357</v>
      </c>
      <c r="N1361" s="81">
        <v>0.75</v>
      </c>
      <c r="O1361" s="17" t="s">
        <v>35</v>
      </c>
      <c r="P1361" s="17" t="s">
        <v>63</v>
      </c>
      <c r="Q1361" s="19">
        <v>43410</v>
      </c>
      <c r="R1361" s="20">
        <v>43577</v>
      </c>
      <c r="S1361" s="26">
        <v>44126</v>
      </c>
      <c r="T1361" s="16">
        <f t="shared" si="138"/>
        <v>549</v>
      </c>
      <c r="U1361" s="16" t="s">
        <v>310</v>
      </c>
      <c r="V1361" s="16">
        <v>0</v>
      </c>
      <c r="W1361" s="56">
        <v>0</v>
      </c>
      <c r="X1361" s="56"/>
      <c r="Y1361" s="56"/>
      <c r="Z1361" s="56"/>
      <c r="AA1361" s="27"/>
      <c r="AB1361" s="4" t="s">
        <v>45</v>
      </c>
    </row>
    <row r="1362" spans="1:28" ht="16">
      <c r="A1362" s="9">
        <v>2</v>
      </c>
      <c r="B1362" s="9">
        <v>2</v>
      </c>
      <c r="C1362" s="9">
        <v>3</v>
      </c>
      <c r="D1362" s="9" t="str">
        <f t="shared" si="139"/>
        <v>Dynan_H5_542_159_19A</v>
      </c>
      <c r="E1362" s="9" t="str">
        <f t="shared" si="137"/>
        <v>Dynan_H5_542_159_19A_Lung_Block</v>
      </c>
      <c r="F1362" s="282">
        <f t="shared" si="141"/>
        <v>11</v>
      </c>
      <c r="G1362" s="227">
        <v>1</v>
      </c>
      <c r="H1362" s="54" t="s">
        <v>354</v>
      </c>
      <c r="I1362" s="47" t="s">
        <v>362</v>
      </c>
      <c r="J1362" s="17">
        <v>542</v>
      </c>
      <c r="K1362" s="18" t="s">
        <v>33</v>
      </c>
      <c r="L1362" s="17">
        <v>159</v>
      </c>
      <c r="M1362" s="17" t="s">
        <v>357</v>
      </c>
      <c r="N1362" s="81">
        <v>0.75</v>
      </c>
      <c r="O1362" s="17" t="s">
        <v>35</v>
      </c>
      <c r="P1362" s="17" t="s">
        <v>63</v>
      </c>
      <c r="Q1362" s="19">
        <v>43410</v>
      </c>
      <c r="R1362" s="20">
        <v>43577</v>
      </c>
      <c r="S1362" s="26">
        <v>44126</v>
      </c>
      <c r="T1362" s="16">
        <f t="shared" si="138"/>
        <v>549</v>
      </c>
      <c r="U1362" s="16" t="s">
        <v>254</v>
      </c>
      <c r="V1362" s="16">
        <v>0</v>
      </c>
      <c r="W1362" s="18">
        <v>0</v>
      </c>
      <c r="X1362" s="18"/>
      <c r="Y1362" s="18"/>
      <c r="Z1362" s="18"/>
      <c r="AA1362" s="82"/>
      <c r="AB1362" s="4" t="s">
        <v>45</v>
      </c>
    </row>
    <row r="1363" spans="1:28" ht="16">
      <c r="A1363" s="9">
        <v>2</v>
      </c>
      <c r="B1363" s="9">
        <v>2</v>
      </c>
      <c r="C1363" s="9">
        <v>3</v>
      </c>
      <c r="D1363" s="9" t="str">
        <f t="shared" si="139"/>
        <v>Dynan_H5_543_159_19A</v>
      </c>
      <c r="E1363" s="9" t="str">
        <f t="shared" si="137"/>
        <v>Dynan_H5_543_159_19A_Lung_Block</v>
      </c>
      <c r="F1363" s="282">
        <f t="shared" si="141"/>
        <v>12</v>
      </c>
      <c r="G1363" s="227">
        <v>1</v>
      </c>
      <c r="H1363" s="54" t="s">
        <v>354</v>
      </c>
      <c r="I1363" s="47" t="s">
        <v>362</v>
      </c>
      <c r="J1363" s="17">
        <v>543</v>
      </c>
      <c r="K1363" s="18" t="s">
        <v>33</v>
      </c>
      <c r="L1363" s="17">
        <v>159</v>
      </c>
      <c r="M1363" s="17" t="s">
        <v>357</v>
      </c>
      <c r="N1363" s="81">
        <v>0.75</v>
      </c>
      <c r="O1363" s="17" t="s">
        <v>35</v>
      </c>
      <c r="P1363" s="17" t="s">
        <v>63</v>
      </c>
      <c r="Q1363" s="19">
        <v>43410</v>
      </c>
      <c r="R1363" s="20">
        <v>43577</v>
      </c>
      <c r="S1363" s="26">
        <v>44126</v>
      </c>
      <c r="T1363" s="16">
        <f t="shared" si="138"/>
        <v>549</v>
      </c>
      <c r="U1363" s="16" t="s">
        <v>254</v>
      </c>
      <c r="V1363" s="16">
        <v>0</v>
      </c>
      <c r="W1363" s="18">
        <v>0</v>
      </c>
      <c r="X1363" s="18"/>
      <c r="Y1363" s="18"/>
      <c r="Z1363" s="18"/>
      <c r="AA1363" s="82" t="s">
        <v>180</v>
      </c>
      <c r="AB1363" s="4" t="s">
        <v>45</v>
      </c>
    </row>
    <row r="1364" spans="1:28" ht="16">
      <c r="A1364" s="9">
        <v>2</v>
      </c>
      <c r="B1364" s="9">
        <v>2</v>
      </c>
      <c r="C1364" s="9">
        <v>3</v>
      </c>
      <c r="D1364" s="9" t="str">
        <f t="shared" si="139"/>
        <v>Dynan_H5_544_159_19A</v>
      </c>
      <c r="E1364" s="9" t="str">
        <f t="shared" si="137"/>
        <v>Dynan_H5_544_159_19A_Lung_Block</v>
      </c>
      <c r="F1364" s="282">
        <f t="shared" si="141"/>
        <v>13</v>
      </c>
      <c r="G1364" s="227">
        <v>1</v>
      </c>
      <c r="H1364" s="54" t="s">
        <v>354</v>
      </c>
      <c r="I1364" s="47" t="s">
        <v>362</v>
      </c>
      <c r="J1364" s="17">
        <v>544</v>
      </c>
      <c r="K1364" s="18" t="s">
        <v>33</v>
      </c>
      <c r="L1364" s="17">
        <v>159</v>
      </c>
      <c r="M1364" s="17" t="s">
        <v>357</v>
      </c>
      <c r="N1364" s="81">
        <v>0.75</v>
      </c>
      <c r="O1364" s="17" t="s">
        <v>35</v>
      </c>
      <c r="P1364" s="17" t="s">
        <v>63</v>
      </c>
      <c r="Q1364" s="21">
        <v>43410</v>
      </c>
      <c r="R1364" s="20">
        <v>43577</v>
      </c>
      <c r="S1364" s="26">
        <v>44126</v>
      </c>
      <c r="T1364" s="16">
        <f t="shared" si="138"/>
        <v>549</v>
      </c>
      <c r="U1364" s="16" t="s">
        <v>254</v>
      </c>
      <c r="V1364" s="16">
        <v>0</v>
      </c>
      <c r="W1364" s="18">
        <v>1</v>
      </c>
      <c r="X1364" s="18"/>
      <c r="Y1364" s="18">
        <v>1</v>
      </c>
      <c r="Z1364" s="18"/>
      <c r="AA1364" s="82"/>
      <c r="AB1364" s="4" t="s">
        <v>45</v>
      </c>
    </row>
    <row r="1365" spans="1:28" ht="16">
      <c r="A1365" s="9">
        <v>2</v>
      </c>
      <c r="B1365" s="9">
        <v>2</v>
      </c>
      <c r="C1365" s="9">
        <v>3</v>
      </c>
      <c r="D1365" s="9" t="str">
        <f t="shared" si="139"/>
        <v>Dynan_H5_545_160_19A</v>
      </c>
      <c r="E1365" s="9" t="str">
        <f t="shared" si="137"/>
        <v>Dynan_H5_545_160_19A_Lung_Block</v>
      </c>
      <c r="F1365" s="282">
        <f t="shared" si="141"/>
        <v>14</v>
      </c>
      <c r="G1365" s="227">
        <v>1</v>
      </c>
      <c r="H1365" s="54" t="s">
        <v>354</v>
      </c>
      <c r="I1365" s="47" t="s">
        <v>362</v>
      </c>
      <c r="J1365" s="17">
        <v>545</v>
      </c>
      <c r="K1365" s="18" t="s">
        <v>33</v>
      </c>
      <c r="L1365" s="17">
        <v>160</v>
      </c>
      <c r="M1365" s="17" t="s">
        <v>357</v>
      </c>
      <c r="N1365" s="81">
        <v>0.75</v>
      </c>
      <c r="O1365" s="17" t="s">
        <v>35</v>
      </c>
      <c r="P1365" s="17" t="s">
        <v>63</v>
      </c>
      <c r="Q1365" s="19">
        <v>43410</v>
      </c>
      <c r="R1365" s="20">
        <v>43577</v>
      </c>
      <c r="S1365" s="26">
        <v>44126</v>
      </c>
      <c r="T1365" s="16">
        <f t="shared" si="138"/>
        <v>549</v>
      </c>
      <c r="U1365" s="16" t="s">
        <v>254</v>
      </c>
      <c r="V1365" s="16">
        <v>0</v>
      </c>
      <c r="W1365" s="18">
        <v>0</v>
      </c>
      <c r="X1365" s="18"/>
      <c r="Y1365" s="18"/>
      <c r="Z1365" s="18"/>
      <c r="AA1365" s="82"/>
      <c r="AB1365" s="4" t="s">
        <v>45</v>
      </c>
    </row>
    <row r="1366" spans="1:28" ht="16">
      <c r="A1366" s="9">
        <v>2</v>
      </c>
      <c r="B1366" s="9">
        <v>2</v>
      </c>
      <c r="C1366" s="9">
        <v>3</v>
      </c>
      <c r="D1366" s="9" t="str">
        <f t="shared" si="139"/>
        <v>Dynan_H5_546_160_19A</v>
      </c>
      <c r="E1366" s="9" t="str">
        <f t="shared" si="137"/>
        <v>Dynan_H5_546_160_19A_Lung_Block</v>
      </c>
      <c r="F1366" s="282">
        <f t="shared" si="141"/>
        <v>15</v>
      </c>
      <c r="G1366" s="227">
        <v>1</v>
      </c>
      <c r="H1366" s="54" t="s">
        <v>354</v>
      </c>
      <c r="I1366" s="47" t="s">
        <v>362</v>
      </c>
      <c r="J1366" s="17">
        <v>546</v>
      </c>
      <c r="K1366" s="18" t="s">
        <v>33</v>
      </c>
      <c r="L1366" s="17">
        <v>160</v>
      </c>
      <c r="M1366" s="17" t="s">
        <v>357</v>
      </c>
      <c r="N1366" s="81">
        <v>0.75</v>
      </c>
      <c r="O1366" s="17" t="s">
        <v>35</v>
      </c>
      <c r="P1366" s="17" t="s">
        <v>63</v>
      </c>
      <c r="Q1366" s="19">
        <v>43410</v>
      </c>
      <c r="R1366" s="20">
        <v>43577</v>
      </c>
      <c r="S1366" s="26">
        <v>44126</v>
      </c>
      <c r="T1366" s="16">
        <f t="shared" si="138"/>
        <v>549</v>
      </c>
      <c r="U1366" s="16" t="s">
        <v>254</v>
      </c>
      <c r="V1366" s="16">
        <v>0</v>
      </c>
      <c r="W1366" s="18">
        <v>1</v>
      </c>
      <c r="X1366" s="18">
        <v>1</v>
      </c>
      <c r="Y1366" s="18"/>
      <c r="Z1366" s="18"/>
      <c r="AA1366" s="82"/>
      <c r="AB1366" s="4" t="s">
        <v>45</v>
      </c>
    </row>
    <row r="1367" spans="1:28" ht="16">
      <c r="A1367" s="9">
        <v>2</v>
      </c>
      <c r="B1367" s="9">
        <v>2</v>
      </c>
      <c r="C1367" s="9">
        <v>3</v>
      </c>
      <c r="D1367" s="9" t="str">
        <f t="shared" si="139"/>
        <v>Dynan_H5_547_160_19A</v>
      </c>
      <c r="E1367" s="9" t="str">
        <f t="shared" si="137"/>
        <v>Dynan_H5_547_160_19A_Lung_Block</v>
      </c>
      <c r="F1367" s="282">
        <f t="shared" si="141"/>
        <v>16</v>
      </c>
      <c r="G1367" s="227">
        <v>1</v>
      </c>
      <c r="H1367" s="54" t="s">
        <v>354</v>
      </c>
      <c r="I1367" s="47" t="s">
        <v>362</v>
      </c>
      <c r="J1367" s="17">
        <v>547</v>
      </c>
      <c r="K1367" s="18" t="s">
        <v>33</v>
      </c>
      <c r="L1367" s="17">
        <v>160</v>
      </c>
      <c r="M1367" s="17" t="s">
        <v>357</v>
      </c>
      <c r="N1367" s="81">
        <v>0.75</v>
      </c>
      <c r="O1367" s="17" t="s">
        <v>35</v>
      </c>
      <c r="P1367" s="17" t="s">
        <v>63</v>
      </c>
      <c r="Q1367" s="19">
        <v>43410</v>
      </c>
      <c r="R1367" s="20">
        <v>43577</v>
      </c>
      <c r="S1367" s="26">
        <v>44126</v>
      </c>
      <c r="T1367" s="16">
        <f t="shared" si="138"/>
        <v>549</v>
      </c>
      <c r="U1367" s="16" t="s">
        <v>254</v>
      </c>
      <c r="V1367" s="16">
        <v>0</v>
      </c>
      <c r="W1367" s="18">
        <v>0</v>
      </c>
      <c r="X1367" s="18"/>
      <c r="Y1367" s="18"/>
      <c r="Z1367" s="18"/>
      <c r="AA1367" s="82"/>
      <c r="AB1367" s="4" t="s">
        <v>45</v>
      </c>
    </row>
    <row r="1368" spans="1:28" ht="16">
      <c r="A1368" s="9">
        <v>2</v>
      </c>
      <c r="B1368" s="9">
        <v>2</v>
      </c>
      <c r="C1368" s="9">
        <v>3</v>
      </c>
      <c r="D1368" s="9" t="str">
        <f t="shared" si="139"/>
        <v>Dynan_H5_548_160_19A</v>
      </c>
      <c r="E1368" s="9" t="str">
        <f t="shared" si="137"/>
        <v>Dynan_H5_548_160_19A_Lung_Block</v>
      </c>
      <c r="F1368" s="282">
        <f t="shared" si="141"/>
        <v>17</v>
      </c>
      <c r="G1368" s="227">
        <v>1</v>
      </c>
      <c r="H1368" s="54" t="s">
        <v>354</v>
      </c>
      <c r="I1368" s="47" t="s">
        <v>362</v>
      </c>
      <c r="J1368" s="17">
        <v>548</v>
      </c>
      <c r="K1368" s="18" t="s">
        <v>33</v>
      </c>
      <c r="L1368" s="17">
        <v>160</v>
      </c>
      <c r="M1368" s="17" t="s">
        <v>357</v>
      </c>
      <c r="N1368" s="81">
        <v>0.75</v>
      </c>
      <c r="O1368" s="17" t="s">
        <v>35</v>
      </c>
      <c r="P1368" s="17" t="s">
        <v>63</v>
      </c>
      <c r="Q1368" s="19">
        <v>43410</v>
      </c>
      <c r="R1368" s="20">
        <v>43577</v>
      </c>
      <c r="S1368" s="26">
        <v>44126</v>
      </c>
      <c r="T1368" s="16">
        <f t="shared" si="138"/>
        <v>549</v>
      </c>
      <c r="U1368" s="16" t="s">
        <v>254</v>
      </c>
      <c r="V1368" s="16">
        <v>0</v>
      </c>
      <c r="W1368" s="18">
        <v>0</v>
      </c>
      <c r="X1368" s="18"/>
      <c r="Y1368" s="18"/>
      <c r="Z1368" s="18"/>
      <c r="AA1368" s="82"/>
      <c r="AB1368" s="4" t="s">
        <v>45</v>
      </c>
    </row>
    <row r="1369" spans="1:28" ht="16">
      <c r="A1369" s="9">
        <v>2</v>
      </c>
      <c r="B1369" s="9">
        <v>2</v>
      </c>
      <c r="C1369" s="9">
        <v>3</v>
      </c>
      <c r="D1369" s="9" t="str">
        <f t="shared" si="139"/>
        <v>Dynan_H5_549_160_19A</v>
      </c>
      <c r="E1369" s="9" t="str">
        <f t="shared" si="137"/>
        <v>Dynan_H5_549_160_19A_Lung_Block</v>
      </c>
      <c r="F1369" s="282">
        <f t="shared" si="141"/>
        <v>18</v>
      </c>
      <c r="G1369" s="227">
        <v>1</v>
      </c>
      <c r="H1369" s="54" t="s">
        <v>354</v>
      </c>
      <c r="I1369" s="47" t="s">
        <v>362</v>
      </c>
      <c r="J1369" s="17">
        <v>549</v>
      </c>
      <c r="K1369" s="18" t="s">
        <v>33</v>
      </c>
      <c r="L1369" s="17">
        <v>160</v>
      </c>
      <c r="M1369" s="17" t="s">
        <v>357</v>
      </c>
      <c r="N1369" s="81">
        <v>0.75</v>
      </c>
      <c r="O1369" s="17" t="s">
        <v>35</v>
      </c>
      <c r="P1369" s="17" t="s">
        <v>63</v>
      </c>
      <c r="Q1369" s="21">
        <v>43410</v>
      </c>
      <c r="R1369" s="20">
        <v>43577</v>
      </c>
      <c r="S1369" s="26">
        <v>44126</v>
      </c>
      <c r="T1369" s="16">
        <f t="shared" si="138"/>
        <v>549</v>
      </c>
      <c r="U1369" s="16" t="s">
        <v>254</v>
      </c>
      <c r="V1369" s="16">
        <v>0</v>
      </c>
      <c r="W1369" s="18">
        <v>1</v>
      </c>
      <c r="X1369" s="18">
        <v>1</v>
      </c>
      <c r="Y1369" s="18"/>
      <c r="Z1369" s="18">
        <v>1</v>
      </c>
      <c r="AA1369" s="82" t="s">
        <v>313</v>
      </c>
      <c r="AB1369" s="4" t="s">
        <v>45</v>
      </c>
    </row>
    <row r="1370" spans="1:28" ht="16">
      <c r="A1370" s="9">
        <v>2</v>
      </c>
      <c r="B1370" s="9">
        <v>2</v>
      </c>
      <c r="C1370" s="9">
        <v>3</v>
      </c>
      <c r="D1370" s="9" t="str">
        <f t="shared" si="139"/>
        <v>Dynan_H5_550_161_19A</v>
      </c>
      <c r="E1370" s="9" t="str">
        <f t="shared" ref="E1370:E1401" si="142">D1370&amp;"_Lung_Block"</f>
        <v>Dynan_H5_550_161_19A_Lung_Block</v>
      </c>
      <c r="F1370" s="282">
        <f t="shared" si="141"/>
        <v>19</v>
      </c>
      <c r="G1370" s="227">
        <v>1</v>
      </c>
      <c r="H1370" s="54" t="s">
        <v>354</v>
      </c>
      <c r="I1370" s="47" t="s">
        <v>362</v>
      </c>
      <c r="J1370" s="17">
        <v>550</v>
      </c>
      <c r="K1370" s="18" t="s">
        <v>33</v>
      </c>
      <c r="L1370" s="17">
        <v>161</v>
      </c>
      <c r="M1370" s="17" t="s">
        <v>357</v>
      </c>
      <c r="N1370" s="81">
        <v>0.75</v>
      </c>
      <c r="O1370" s="17" t="s">
        <v>35</v>
      </c>
      <c r="P1370" s="17" t="s">
        <v>63</v>
      </c>
      <c r="Q1370" s="19">
        <v>43410</v>
      </c>
      <c r="R1370" s="20">
        <v>43577</v>
      </c>
      <c r="S1370" s="26">
        <v>44126</v>
      </c>
      <c r="T1370" s="16">
        <f t="shared" ref="T1370:T1401" si="143">S1370-R1370</f>
        <v>549</v>
      </c>
      <c r="U1370" s="16" t="s">
        <v>254</v>
      </c>
      <c r="V1370" s="16">
        <v>0</v>
      </c>
      <c r="W1370" s="18">
        <v>0</v>
      </c>
      <c r="X1370" s="18"/>
      <c r="Y1370" s="18"/>
      <c r="Z1370" s="18"/>
      <c r="AA1370" s="82"/>
      <c r="AB1370" s="4" t="s">
        <v>45</v>
      </c>
    </row>
    <row r="1371" spans="1:28" ht="16">
      <c r="A1371" s="9">
        <v>2</v>
      </c>
      <c r="B1371" s="9">
        <v>2</v>
      </c>
      <c r="C1371" s="9">
        <v>3</v>
      </c>
      <c r="D1371" s="9" t="str">
        <f t="shared" si="139"/>
        <v>Dynan_H5_551_161_19A</v>
      </c>
      <c r="E1371" s="9" t="str">
        <f t="shared" si="142"/>
        <v>Dynan_H5_551_161_19A_Lung_Block</v>
      </c>
      <c r="F1371" s="282">
        <f t="shared" si="141"/>
        <v>20</v>
      </c>
      <c r="G1371" s="227">
        <v>1</v>
      </c>
      <c r="H1371" s="54" t="s">
        <v>354</v>
      </c>
      <c r="I1371" s="47" t="s">
        <v>362</v>
      </c>
      <c r="J1371" s="17">
        <v>551</v>
      </c>
      <c r="K1371" s="18" t="s">
        <v>33</v>
      </c>
      <c r="L1371" s="17">
        <v>161</v>
      </c>
      <c r="M1371" s="17" t="s">
        <v>357</v>
      </c>
      <c r="N1371" s="81">
        <v>0.75</v>
      </c>
      <c r="O1371" s="17" t="s">
        <v>35</v>
      </c>
      <c r="P1371" s="17" t="s">
        <v>63</v>
      </c>
      <c r="Q1371" s="19">
        <v>43410</v>
      </c>
      <c r="R1371" s="20">
        <v>43577</v>
      </c>
      <c r="S1371" s="26">
        <v>44126</v>
      </c>
      <c r="T1371" s="16">
        <f t="shared" si="143"/>
        <v>549</v>
      </c>
      <c r="U1371" s="16" t="s">
        <v>173</v>
      </c>
      <c r="V1371" s="16">
        <v>0</v>
      </c>
      <c r="W1371" s="18">
        <v>0</v>
      </c>
      <c r="X1371" s="18"/>
      <c r="Y1371" s="18"/>
      <c r="Z1371" s="18">
        <v>1</v>
      </c>
      <c r="AA1371" s="82" t="s">
        <v>82</v>
      </c>
      <c r="AB1371" s="4" t="s">
        <v>45</v>
      </c>
    </row>
    <row r="1372" spans="1:28" ht="16">
      <c r="A1372" s="9">
        <v>2</v>
      </c>
      <c r="B1372" s="9">
        <v>2</v>
      </c>
      <c r="C1372" s="9">
        <v>3</v>
      </c>
      <c r="D1372" s="9" t="str">
        <f t="shared" si="139"/>
        <v>Dynan_H5_554_161_19A</v>
      </c>
      <c r="E1372" s="9" t="str">
        <f t="shared" si="142"/>
        <v>Dynan_H5_554_161_19A_Lung_Block</v>
      </c>
      <c r="F1372" s="282">
        <f t="shared" si="141"/>
        <v>21</v>
      </c>
      <c r="G1372" s="227">
        <v>1</v>
      </c>
      <c r="H1372" s="54" t="s">
        <v>354</v>
      </c>
      <c r="I1372" s="47" t="s">
        <v>362</v>
      </c>
      <c r="J1372" s="17">
        <v>554</v>
      </c>
      <c r="K1372" s="18" t="s">
        <v>33</v>
      </c>
      <c r="L1372" s="17">
        <v>161</v>
      </c>
      <c r="M1372" s="17" t="s">
        <v>357</v>
      </c>
      <c r="N1372" s="81">
        <v>0.75</v>
      </c>
      <c r="O1372" s="17" t="s">
        <v>35</v>
      </c>
      <c r="P1372" s="17" t="s">
        <v>63</v>
      </c>
      <c r="Q1372" s="19">
        <v>43410</v>
      </c>
      <c r="R1372" s="20">
        <v>43577</v>
      </c>
      <c r="S1372" s="26">
        <v>44126</v>
      </c>
      <c r="T1372" s="16">
        <f t="shared" si="143"/>
        <v>549</v>
      </c>
      <c r="U1372" s="16" t="s">
        <v>254</v>
      </c>
      <c r="V1372" s="16">
        <v>0</v>
      </c>
      <c r="W1372" s="18">
        <v>1</v>
      </c>
      <c r="X1372" s="18">
        <v>2</v>
      </c>
      <c r="Y1372" s="18"/>
      <c r="Z1372" s="18"/>
      <c r="AA1372" s="82"/>
      <c r="AB1372" s="4" t="s">
        <v>45</v>
      </c>
    </row>
    <row r="1373" spans="1:28" ht="16">
      <c r="A1373" s="9">
        <v>2</v>
      </c>
      <c r="B1373" s="9">
        <v>2</v>
      </c>
      <c r="C1373" s="9">
        <v>3</v>
      </c>
      <c r="D1373" s="9" t="str">
        <f t="shared" si="139"/>
        <v>Dynan_H5_556_161_19A</v>
      </c>
      <c r="E1373" s="9" t="str">
        <f t="shared" si="142"/>
        <v>Dynan_H5_556_161_19A_Lung_Block</v>
      </c>
      <c r="F1373" s="282">
        <f t="shared" si="141"/>
        <v>22</v>
      </c>
      <c r="G1373" s="227">
        <v>1</v>
      </c>
      <c r="H1373" s="54" t="s">
        <v>354</v>
      </c>
      <c r="I1373" s="47" t="s">
        <v>362</v>
      </c>
      <c r="J1373" s="17">
        <v>556</v>
      </c>
      <c r="K1373" s="18" t="s">
        <v>33</v>
      </c>
      <c r="L1373" s="17">
        <v>161</v>
      </c>
      <c r="M1373" s="17" t="s">
        <v>357</v>
      </c>
      <c r="N1373" s="81">
        <v>0.75</v>
      </c>
      <c r="O1373" s="17" t="s">
        <v>35</v>
      </c>
      <c r="P1373" s="17" t="s">
        <v>63</v>
      </c>
      <c r="Q1373" s="21">
        <v>43410</v>
      </c>
      <c r="R1373" s="20">
        <v>43577</v>
      </c>
      <c r="S1373" s="26">
        <v>44126</v>
      </c>
      <c r="T1373" s="16">
        <f t="shared" si="143"/>
        <v>549</v>
      </c>
      <c r="U1373" s="16" t="s">
        <v>254</v>
      </c>
      <c r="V1373" s="16">
        <v>0</v>
      </c>
      <c r="W1373" s="18">
        <v>0</v>
      </c>
      <c r="X1373" s="18"/>
      <c r="Y1373" s="18"/>
      <c r="Z1373" s="18"/>
      <c r="AA1373" s="82"/>
      <c r="AB1373" s="4" t="s">
        <v>45</v>
      </c>
    </row>
    <row r="1374" spans="1:28" ht="16">
      <c r="A1374" s="9">
        <v>2</v>
      </c>
      <c r="B1374" s="9">
        <v>2</v>
      </c>
      <c r="C1374" s="9">
        <v>3</v>
      </c>
      <c r="D1374" s="9" t="str">
        <f t="shared" si="139"/>
        <v>Dynan_H5_557_161_19A</v>
      </c>
      <c r="E1374" s="9" t="str">
        <f t="shared" si="142"/>
        <v>Dynan_H5_557_161_19A_Lung_Block</v>
      </c>
      <c r="F1374" s="282">
        <f t="shared" si="141"/>
        <v>23</v>
      </c>
      <c r="G1374" s="227">
        <v>1</v>
      </c>
      <c r="H1374" s="54" t="s">
        <v>354</v>
      </c>
      <c r="I1374" s="47" t="s">
        <v>362</v>
      </c>
      <c r="J1374" s="17">
        <v>557</v>
      </c>
      <c r="K1374" s="18" t="s">
        <v>33</v>
      </c>
      <c r="L1374" s="17">
        <v>161</v>
      </c>
      <c r="M1374" s="17" t="s">
        <v>357</v>
      </c>
      <c r="N1374" s="81">
        <v>0.75</v>
      </c>
      <c r="O1374" s="17" t="s">
        <v>35</v>
      </c>
      <c r="P1374" s="17" t="s">
        <v>63</v>
      </c>
      <c r="Q1374" s="19">
        <v>43410</v>
      </c>
      <c r="R1374" s="20">
        <v>43577</v>
      </c>
      <c r="S1374" s="26">
        <v>44126</v>
      </c>
      <c r="T1374" s="16">
        <f t="shared" si="143"/>
        <v>549</v>
      </c>
      <c r="U1374" s="16" t="s">
        <v>254</v>
      </c>
      <c r="V1374" s="16">
        <v>0</v>
      </c>
      <c r="W1374" s="18">
        <v>0</v>
      </c>
      <c r="X1374" s="18"/>
      <c r="Y1374" s="18"/>
      <c r="Z1374" s="18"/>
      <c r="AA1374" s="82"/>
      <c r="AB1374" s="4" t="s">
        <v>45</v>
      </c>
    </row>
    <row r="1375" spans="1:28" ht="16">
      <c r="A1375" s="9">
        <v>2</v>
      </c>
      <c r="B1375" s="9">
        <v>2</v>
      </c>
      <c r="C1375" s="9">
        <v>3</v>
      </c>
      <c r="D1375" s="9" t="str">
        <f t="shared" si="139"/>
        <v>Dynan_H5_559_162_19A</v>
      </c>
      <c r="E1375" s="9" t="str">
        <f t="shared" si="142"/>
        <v>Dynan_H5_559_162_19A_Lung_Block</v>
      </c>
      <c r="F1375" s="282">
        <f t="shared" si="141"/>
        <v>24</v>
      </c>
      <c r="G1375" s="227">
        <v>1</v>
      </c>
      <c r="H1375" s="54" t="s">
        <v>354</v>
      </c>
      <c r="I1375" s="47" t="s">
        <v>362</v>
      </c>
      <c r="J1375" s="17">
        <v>559</v>
      </c>
      <c r="K1375" s="18" t="s">
        <v>33</v>
      </c>
      <c r="L1375" s="17">
        <v>162</v>
      </c>
      <c r="M1375" s="17" t="s">
        <v>357</v>
      </c>
      <c r="N1375" s="81">
        <v>0.75</v>
      </c>
      <c r="O1375" s="17" t="s">
        <v>35</v>
      </c>
      <c r="P1375" s="17" t="s">
        <v>63</v>
      </c>
      <c r="Q1375" s="19">
        <v>43410</v>
      </c>
      <c r="R1375" s="20">
        <v>43577</v>
      </c>
      <c r="S1375" s="26">
        <v>44126</v>
      </c>
      <c r="T1375" s="16">
        <f t="shared" si="143"/>
        <v>549</v>
      </c>
      <c r="U1375" s="16" t="s">
        <v>254</v>
      </c>
      <c r="V1375" s="16">
        <v>0</v>
      </c>
      <c r="W1375" s="18">
        <v>0</v>
      </c>
      <c r="X1375" s="18"/>
      <c r="Y1375" s="18"/>
      <c r="Z1375" s="18"/>
      <c r="AA1375" s="82"/>
      <c r="AB1375" s="4" t="s">
        <v>45</v>
      </c>
    </row>
    <row r="1376" spans="1:28" ht="16">
      <c r="A1376" s="9">
        <v>2</v>
      </c>
      <c r="B1376" s="9">
        <v>2</v>
      </c>
      <c r="C1376" s="9">
        <v>3</v>
      </c>
      <c r="D1376" s="9" t="str">
        <f t="shared" si="139"/>
        <v>Dynan_H5_560_162_19A</v>
      </c>
      <c r="E1376" s="9" t="str">
        <f t="shared" si="142"/>
        <v>Dynan_H5_560_162_19A_Lung_Block</v>
      </c>
      <c r="F1376" s="282">
        <f t="shared" si="141"/>
        <v>25</v>
      </c>
      <c r="G1376" s="227">
        <v>1</v>
      </c>
      <c r="H1376" s="54" t="s">
        <v>354</v>
      </c>
      <c r="I1376" s="47" t="s">
        <v>362</v>
      </c>
      <c r="J1376" s="17">
        <v>560</v>
      </c>
      <c r="K1376" s="18" t="s">
        <v>33</v>
      </c>
      <c r="L1376" s="17">
        <v>162</v>
      </c>
      <c r="M1376" s="17" t="s">
        <v>357</v>
      </c>
      <c r="N1376" s="81">
        <v>0.75</v>
      </c>
      <c r="O1376" s="17" t="s">
        <v>35</v>
      </c>
      <c r="P1376" s="17" t="s">
        <v>63</v>
      </c>
      <c r="Q1376" s="19">
        <v>43410</v>
      </c>
      <c r="R1376" s="20">
        <v>43577</v>
      </c>
      <c r="S1376" s="26">
        <v>44126</v>
      </c>
      <c r="T1376" s="16">
        <f t="shared" si="143"/>
        <v>549</v>
      </c>
      <c r="U1376" s="16" t="s">
        <v>173</v>
      </c>
      <c r="V1376" s="16">
        <v>0</v>
      </c>
      <c r="W1376" s="18">
        <v>0</v>
      </c>
      <c r="X1376" s="18"/>
      <c r="Y1376" s="18"/>
      <c r="Z1376" s="18"/>
      <c r="AA1376" s="82"/>
      <c r="AB1376" s="4" t="s">
        <v>45</v>
      </c>
    </row>
    <row r="1377" spans="1:28" ht="16">
      <c r="A1377" s="9">
        <v>2</v>
      </c>
      <c r="B1377" s="9">
        <v>2</v>
      </c>
      <c r="C1377" s="9">
        <v>3</v>
      </c>
      <c r="D1377" s="9" t="str">
        <f t="shared" si="139"/>
        <v>Dynan_H5_561_162_19A</v>
      </c>
      <c r="E1377" s="9" t="str">
        <f t="shared" si="142"/>
        <v>Dynan_H5_561_162_19A_Lung_Block</v>
      </c>
      <c r="F1377" s="282">
        <f t="shared" si="141"/>
        <v>26</v>
      </c>
      <c r="G1377" s="227">
        <v>1</v>
      </c>
      <c r="H1377" s="54" t="s">
        <v>354</v>
      </c>
      <c r="I1377" s="47" t="s">
        <v>362</v>
      </c>
      <c r="J1377" s="17">
        <v>561</v>
      </c>
      <c r="K1377" s="18" t="s">
        <v>33</v>
      </c>
      <c r="L1377" s="17">
        <v>162</v>
      </c>
      <c r="M1377" s="17" t="s">
        <v>357</v>
      </c>
      <c r="N1377" s="81">
        <v>0.75</v>
      </c>
      <c r="O1377" s="17" t="s">
        <v>35</v>
      </c>
      <c r="P1377" s="17" t="s">
        <v>63</v>
      </c>
      <c r="Q1377" s="19">
        <v>43410</v>
      </c>
      <c r="R1377" s="20">
        <v>43577</v>
      </c>
      <c r="S1377" s="26">
        <v>44126</v>
      </c>
      <c r="T1377" s="16">
        <f t="shared" si="143"/>
        <v>549</v>
      </c>
      <c r="U1377" s="16" t="s">
        <v>173</v>
      </c>
      <c r="V1377" s="16">
        <v>0</v>
      </c>
      <c r="W1377" s="18">
        <v>0</v>
      </c>
      <c r="X1377" s="18"/>
      <c r="Y1377" s="18"/>
      <c r="Z1377" s="18"/>
      <c r="AA1377" s="82"/>
      <c r="AB1377" s="4" t="s">
        <v>45</v>
      </c>
    </row>
    <row r="1378" spans="1:28" ht="16">
      <c r="A1378" s="9">
        <v>2</v>
      </c>
      <c r="B1378" s="9">
        <v>2</v>
      </c>
      <c r="C1378" s="9">
        <v>3</v>
      </c>
      <c r="D1378" s="9" t="str">
        <f t="shared" si="139"/>
        <v>Dynan_H5_563_163_19A</v>
      </c>
      <c r="E1378" s="9" t="str">
        <f t="shared" si="142"/>
        <v>Dynan_H5_563_163_19A_Lung_Block</v>
      </c>
      <c r="F1378" s="282">
        <f t="shared" si="141"/>
        <v>27</v>
      </c>
      <c r="G1378" s="227">
        <v>1</v>
      </c>
      <c r="H1378" s="54" t="s">
        <v>354</v>
      </c>
      <c r="I1378" s="47" t="s">
        <v>362</v>
      </c>
      <c r="J1378" s="17">
        <v>563</v>
      </c>
      <c r="K1378" s="18" t="s">
        <v>33</v>
      </c>
      <c r="L1378" s="17">
        <v>163</v>
      </c>
      <c r="M1378" s="17" t="s">
        <v>357</v>
      </c>
      <c r="N1378" s="81">
        <v>0.75</v>
      </c>
      <c r="O1378" s="17" t="s">
        <v>35</v>
      </c>
      <c r="P1378" s="17" t="s">
        <v>63</v>
      </c>
      <c r="Q1378" s="19">
        <v>43410</v>
      </c>
      <c r="R1378" s="20">
        <v>43577</v>
      </c>
      <c r="S1378" s="26">
        <v>44127</v>
      </c>
      <c r="T1378" s="16">
        <f t="shared" si="143"/>
        <v>550</v>
      </c>
      <c r="U1378" s="16" t="s">
        <v>173</v>
      </c>
      <c r="V1378" s="16">
        <v>0</v>
      </c>
      <c r="W1378" s="18">
        <v>0</v>
      </c>
      <c r="X1378" s="18"/>
      <c r="Y1378" s="18"/>
      <c r="Z1378" s="18"/>
      <c r="AA1378" s="82"/>
      <c r="AB1378" s="4" t="s">
        <v>45</v>
      </c>
    </row>
    <row r="1379" spans="1:28" ht="16">
      <c r="A1379" s="9">
        <v>2</v>
      </c>
      <c r="B1379" s="9">
        <v>2</v>
      </c>
      <c r="C1379" s="9">
        <v>3</v>
      </c>
      <c r="D1379" s="9" t="str">
        <f t="shared" si="139"/>
        <v>Dynan_H5_564_163_19A</v>
      </c>
      <c r="E1379" s="9" t="str">
        <f t="shared" si="142"/>
        <v>Dynan_H5_564_163_19A_Lung_Block</v>
      </c>
      <c r="F1379" s="282">
        <f t="shared" si="141"/>
        <v>28</v>
      </c>
      <c r="G1379" s="227">
        <v>1</v>
      </c>
      <c r="H1379" s="54" t="s">
        <v>354</v>
      </c>
      <c r="I1379" s="47" t="s">
        <v>362</v>
      </c>
      <c r="J1379" s="17">
        <v>564</v>
      </c>
      <c r="K1379" s="18" t="s">
        <v>33</v>
      </c>
      <c r="L1379" s="17">
        <v>163</v>
      </c>
      <c r="M1379" s="17" t="s">
        <v>357</v>
      </c>
      <c r="N1379" s="81">
        <v>0.75</v>
      </c>
      <c r="O1379" s="17" t="s">
        <v>35</v>
      </c>
      <c r="P1379" s="17" t="s">
        <v>63</v>
      </c>
      <c r="Q1379" s="19">
        <v>43410</v>
      </c>
      <c r="R1379" s="20">
        <v>43577</v>
      </c>
      <c r="S1379" s="26">
        <v>44127</v>
      </c>
      <c r="T1379" s="16">
        <f t="shared" si="143"/>
        <v>550</v>
      </c>
      <c r="U1379" s="16" t="s">
        <v>173</v>
      </c>
      <c r="V1379" s="16">
        <v>0</v>
      </c>
      <c r="W1379" s="18">
        <v>1</v>
      </c>
      <c r="X1379" s="18">
        <v>1</v>
      </c>
      <c r="Y1379" s="18"/>
      <c r="Z1379" s="18"/>
      <c r="AA1379" s="82"/>
      <c r="AB1379" s="4" t="s">
        <v>45</v>
      </c>
    </row>
    <row r="1380" spans="1:28" ht="16">
      <c r="A1380" s="9">
        <v>2</v>
      </c>
      <c r="B1380" s="9">
        <v>2</v>
      </c>
      <c r="C1380" s="9">
        <v>3</v>
      </c>
      <c r="D1380" s="9" t="str">
        <f t="shared" si="139"/>
        <v>Dynan_H5_566_163_19A</v>
      </c>
      <c r="E1380" s="9" t="str">
        <f t="shared" si="142"/>
        <v>Dynan_H5_566_163_19A_Lung_Block</v>
      </c>
      <c r="F1380" s="282">
        <f t="shared" si="141"/>
        <v>29</v>
      </c>
      <c r="G1380" s="227">
        <v>1</v>
      </c>
      <c r="H1380" s="54" t="s">
        <v>354</v>
      </c>
      <c r="I1380" s="47" t="s">
        <v>362</v>
      </c>
      <c r="J1380" s="17">
        <v>566</v>
      </c>
      <c r="K1380" s="18" t="s">
        <v>33</v>
      </c>
      <c r="L1380" s="17">
        <v>163</v>
      </c>
      <c r="M1380" s="17" t="s">
        <v>357</v>
      </c>
      <c r="N1380" s="81">
        <v>0.75</v>
      </c>
      <c r="O1380" s="17" t="s">
        <v>35</v>
      </c>
      <c r="P1380" s="17" t="s">
        <v>63</v>
      </c>
      <c r="Q1380" s="19">
        <v>43410</v>
      </c>
      <c r="R1380" s="20">
        <v>43577</v>
      </c>
      <c r="S1380" s="26">
        <v>44127</v>
      </c>
      <c r="T1380" s="16">
        <f t="shared" si="143"/>
        <v>550</v>
      </c>
      <c r="U1380" s="16" t="s">
        <v>173</v>
      </c>
      <c r="V1380" s="16">
        <v>0</v>
      </c>
      <c r="W1380" s="18">
        <v>0</v>
      </c>
      <c r="X1380" s="18"/>
      <c r="Y1380" s="18"/>
      <c r="Z1380" s="18"/>
      <c r="AA1380" s="82"/>
      <c r="AB1380" s="4" t="s">
        <v>45</v>
      </c>
    </row>
    <row r="1381" spans="1:28" ht="16">
      <c r="A1381" s="9">
        <v>2</v>
      </c>
      <c r="B1381" s="9">
        <v>2</v>
      </c>
      <c r="C1381" s="9">
        <v>3</v>
      </c>
      <c r="D1381" s="9" t="str">
        <f t="shared" si="139"/>
        <v>Dynan_H5_567_163_19A</v>
      </c>
      <c r="E1381" s="9" t="str">
        <f t="shared" si="142"/>
        <v>Dynan_H5_567_163_19A_Lung_Block</v>
      </c>
      <c r="F1381" s="282">
        <f t="shared" si="141"/>
        <v>30</v>
      </c>
      <c r="G1381" s="227">
        <v>1</v>
      </c>
      <c r="H1381" s="54" t="s">
        <v>354</v>
      </c>
      <c r="I1381" s="47" t="s">
        <v>362</v>
      </c>
      <c r="J1381" s="17">
        <v>567</v>
      </c>
      <c r="K1381" s="18" t="s">
        <v>33</v>
      </c>
      <c r="L1381" s="17">
        <v>163</v>
      </c>
      <c r="M1381" s="17" t="s">
        <v>357</v>
      </c>
      <c r="N1381" s="81">
        <v>0.75</v>
      </c>
      <c r="O1381" s="17" t="s">
        <v>35</v>
      </c>
      <c r="P1381" s="17" t="s">
        <v>63</v>
      </c>
      <c r="Q1381" s="19">
        <v>43410</v>
      </c>
      <c r="R1381" s="20">
        <v>43577</v>
      </c>
      <c r="S1381" s="26">
        <v>44127</v>
      </c>
      <c r="T1381" s="16">
        <f t="shared" si="143"/>
        <v>550</v>
      </c>
      <c r="U1381" s="16" t="s">
        <v>173</v>
      </c>
      <c r="V1381" s="16">
        <v>0</v>
      </c>
      <c r="W1381" s="18">
        <v>0</v>
      </c>
      <c r="X1381" s="18"/>
      <c r="Y1381" s="18"/>
      <c r="Z1381" s="18">
        <v>1</v>
      </c>
      <c r="AA1381" s="82" t="s">
        <v>82</v>
      </c>
      <c r="AB1381" s="4" t="s">
        <v>45</v>
      </c>
    </row>
    <row r="1382" spans="1:28" ht="16">
      <c r="A1382" s="9">
        <v>2</v>
      </c>
      <c r="B1382" s="9">
        <v>2</v>
      </c>
      <c r="C1382" s="9">
        <v>4</v>
      </c>
      <c r="D1382" s="9" t="str">
        <f t="shared" si="139"/>
        <v>Dynan_H5_568_163_19A</v>
      </c>
      <c r="E1382" s="9" t="str">
        <f t="shared" si="142"/>
        <v>Dynan_H5_568_163_19A_Lung_Block</v>
      </c>
      <c r="F1382" s="282">
        <f>1</f>
        <v>1</v>
      </c>
      <c r="G1382" s="227">
        <v>1</v>
      </c>
      <c r="H1382" s="54" t="s">
        <v>354</v>
      </c>
      <c r="I1382" s="47" t="s">
        <v>362</v>
      </c>
      <c r="J1382" s="17">
        <v>568</v>
      </c>
      <c r="K1382" s="18" t="s">
        <v>33</v>
      </c>
      <c r="L1382" s="17">
        <v>163</v>
      </c>
      <c r="M1382" s="17" t="s">
        <v>357</v>
      </c>
      <c r="N1382" s="81">
        <v>0.75</v>
      </c>
      <c r="O1382" s="17" t="s">
        <v>35</v>
      </c>
      <c r="P1382" s="17" t="s">
        <v>63</v>
      </c>
      <c r="Q1382" s="21">
        <v>43410</v>
      </c>
      <c r="R1382" s="20">
        <v>43577</v>
      </c>
      <c r="S1382" s="26">
        <v>44127</v>
      </c>
      <c r="T1382" s="16">
        <f t="shared" si="143"/>
        <v>550</v>
      </c>
      <c r="U1382" s="16" t="s">
        <v>173</v>
      </c>
      <c r="V1382" s="16">
        <v>0</v>
      </c>
      <c r="W1382" s="18">
        <v>1</v>
      </c>
      <c r="X1382" s="18">
        <v>1</v>
      </c>
      <c r="Y1382" s="18"/>
      <c r="Z1382" s="18"/>
      <c r="AA1382" s="82"/>
      <c r="AB1382" s="4" t="s">
        <v>45</v>
      </c>
    </row>
    <row r="1383" spans="1:28" ht="16">
      <c r="A1383" s="9">
        <v>2</v>
      </c>
      <c r="B1383" s="9">
        <v>2</v>
      </c>
      <c r="C1383" s="9">
        <v>4</v>
      </c>
      <c r="D1383" s="9" t="str">
        <f t="shared" si="139"/>
        <v>Dynan_H5_569_164_19A</v>
      </c>
      <c r="E1383" s="9" t="str">
        <f t="shared" si="142"/>
        <v>Dynan_H5_569_164_19A_Lung_Block</v>
      </c>
      <c r="F1383" s="282">
        <f>F1382+1</f>
        <v>2</v>
      </c>
      <c r="G1383" s="227">
        <v>1</v>
      </c>
      <c r="H1383" s="54" t="s">
        <v>354</v>
      </c>
      <c r="I1383" s="47" t="s">
        <v>362</v>
      </c>
      <c r="J1383" s="17">
        <v>569</v>
      </c>
      <c r="K1383" s="18" t="s">
        <v>33</v>
      </c>
      <c r="L1383" s="17">
        <v>164</v>
      </c>
      <c r="M1383" s="17" t="s">
        <v>357</v>
      </c>
      <c r="N1383" s="81">
        <v>0.75</v>
      </c>
      <c r="O1383" s="17" t="s">
        <v>35</v>
      </c>
      <c r="P1383" s="17" t="s">
        <v>63</v>
      </c>
      <c r="Q1383" s="19">
        <v>43410</v>
      </c>
      <c r="R1383" s="20">
        <v>43577</v>
      </c>
      <c r="S1383" s="26">
        <v>44127</v>
      </c>
      <c r="T1383" s="16">
        <f t="shared" si="143"/>
        <v>550</v>
      </c>
      <c r="U1383" s="16" t="s">
        <v>173</v>
      </c>
      <c r="V1383" s="16">
        <v>0</v>
      </c>
      <c r="W1383" s="18">
        <v>0</v>
      </c>
      <c r="X1383" s="18"/>
      <c r="Y1383" s="18"/>
      <c r="Z1383" s="18"/>
      <c r="AA1383" s="82"/>
      <c r="AB1383" s="4" t="s">
        <v>45</v>
      </c>
    </row>
    <row r="1384" spans="1:28" ht="16">
      <c r="A1384" s="9">
        <v>2</v>
      </c>
      <c r="B1384" s="9">
        <v>2</v>
      </c>
      <c r="C1384" s="9">
        <v>4</v>
      </c>
      <c r="D1384" s="9" t="str">
        <f t="shared" si="139"/>
        <v>Dynan_H5_570_164_19A</v>
      </c>
      <c r="E1384" s="9" t="str">
        <f t="shared" si="142"/>
        <v>Dynan_H5_570_164_19A_Lung_Block</v>
      </c>
      <c r="F1384" s="282">
        <f t="shared" ref="F1384:F1411" si="144">F1383+1</f>
        <v>3</v>
      </c>
      <c r="G1384" s="227">
        <v>1</v>
      </c>
      <c r="H1384" s="54" t="s">
        <v>354</v>
      </c>
      <c r="I1384" s="47" t="s">
        <v>362</v>
      </c>
      <c r="J1384" s="17">
        <v>570</v>
      </c>
      <c r="K1384" s="18" t="s">
        <v>33</v>
      </c>
      <c r="L1384" s="17">
        <v>164</v>
      </c>
      <c r="M1384" s="17" t="s">
        <v>357</v>
      </c>
      <c r="N1384" s="81">
        <v>0.75</v>
      </c>
      <c r="O1384" s="17" t="s">
        <v>35</v>
      </c>
      <c r="P1384" s="17" t="s">
        <v>63</v>
      </c>
      <c r="Q1384" s="19">
        <v>43410</v>
      </c>
      <c r="R1384" s="20">
        <v>43577</v>
      </c>
      <c r="S1384" s="26">
        <v>44127</v>
      </c>
      <c r="T1384" s="16">
        <f t="shared" si="143"/>
        <v>550</v>
      </c>
      <c r="U1384" s="16" t="s">
        <v>173</v>
      </c>
      <c r="V1384" s="16">
        <v>0</v>
      </c>
      <c r="W1384" s="18">
        <v>0</v>
      </c>
      <c r="X1384" s="18"/>
      <c r="Y1384" s="18"/>
      <c r="Z1384" s="18"/>
      <c r="AA1384" s="82"/>
      <c r="AB1384" s="4" t="s">
        <v>45</v>
      </c>
    </row>
    <row r="1385" spans="1:28" ht="16">
      <c r="A1385" s="9">
        <v>2</v>
      </c>
      <c r="B1385" s="9">
        <v>2</v>
      </c>
      <c r="C1385" s="9">
        <v>4</v>
      </c>
      <c r="D1385" s="9" t="str">
        <f t="shared" si="139"/>
        <v>Dynan_H5_571_164_19A</v>
      </c>
      <c r="E1385" s="9" t="str">
        <f t="shared" si="142"/>
        <v>Dynan_H5_571_164_19A_Lung_Block</v>
      </c>
      <c r="F1385" s="282">
        <f t="shared" si="144"/>
        <v>4</v>
      </c>
      <c r="G1385" s="227">
        <v>1</v>
      </c>
      <c r="H1385" s="54" t="s">
        <v>354</v>
      </c>
      <c r="I1385" s="47" t="s">
        <v>362</v>
      </c>
      <c r="J1385" s="17">
        <v>571</v>
      </c>
      <c r="K1385" s="18" t="s">
        <v>33</v>
      </c>
      <c r="L1385" s="17">
        <v>164</v>
      </c>
      <c r="M1385" s="17" t="s">
        <v>357</v>
      </c>
      <c r="N1385" s="81">
        <v>0.75</v>
      </c>
      <c r="O1385" s="17" t="s">
        <v>35</v>
      </c>
      <c r="P1385" s="17" t="s">
        <v>63</v>
      </c>
      <c r="Q1385" s="19">
        <v>43410</v>
      </c>
      <c r="R1385" s="20">
        <v>43577</v>
      </c>
      <c r="S1385" s="26">
        <v>44127</v>
      </c>
      <c r="T1385" s="16">
        <f t="shared" si="143"/>
        <v>550</v>
      </c>
      <c r="U1385" s="16" t="s">
        <v>173</v>
      </c>
      <c r="V1385" s="16">
        <v>0</v>
      </c>
      <c r="W1385" s="18">
        <v>0</v>
      </c>
      <c r="X1385" s="18"/>
      <c r="Y1385" s="18"/>
      <c r="Z1385" s="18"/>
      <c r="AA1385" s="82"/>
      <c r="AB1385" s="4" t="s">
        <v>45</v>
      </c>
    </row>
    <row r="1386" spans="1:28" ht="16">
      <c r="A1386" s="9">
        <v>2</v>
      </c>
      <c r="B1386" s="9">
        <v>2</v>
      </c>
      <c r="C1386" s="9">
        <v>4</v>
      </c>
      <c r="D1386" s="9" t="str">
        <f t="shared" si="139"/>
        <v>Dynan_H5_572_164_19A</v>
      </c>
      <c r="E1386" s="9" t="str">
        <f t="shared" si="142"/>
        <v>Dynan_H5_572_164_19A_Lung_Block</v>
      </c>
      <c r="F1386" s="282">
        <f t="shared" si="144"/>
        <v>5</v>
      </c>
      <c r="G1386" s="227">
        <v>1</v>
      </c>
      <c r="H1386" s="54" t="s">
        <v>354</v>
      </c>
      <c r="I1386" s="47" t="s">
        <v>362</v>
      </c>
      <c r="J1386" s="17">
        <v>572</v>
      </c>
      <c r="K1386" s="18" t="s">
        <v>33</v>
      </c>
      <c r="L1386" s="17">
        <v>164</v>
      </c>
      <c r="M1386" s="17" t="s">
        <v>357</v>
      </c>
      <c r="N1386" s="81">
        <v>0.75</v>
      </c>
      <c r="O1386" s="17" t="s">
        <v>35</v>
      </c>
      <c r="P1386" s="17" t="s">
        <v>63</v>
      </c>
      <c r="Q1386" s="19">
        <v>43410</v>
      </c>
      <c r="R1386" s="20">
        <v>43577</v>
      </c>
      <c r="S1386" s="26">
        <v>44127</v>
      </c>
      <c r="T1386" s="16">
        <f t="shared" si="143"/>
        <v>550</v>
      </c>
      <c r="U1386" s="16" t="s">
        <v>173</v>
      </c>
      <c r="V1386" s="16">
        <v>0</v>
      </c>
      <c r="W1386" s="18">
        <v>0</v>
      </c>
      <c r="X1386" s="18"/>
      <c r="Y1386" s="18"/>
      <c r="Z1386" s="18"/>
      <c r="AA1386" s="82"/>
      <c r="AB1386" s="4" t="s">
        <v>45</v>
      </c>
    </row>
    <row r="1387" spans="1:28" ht="16">
      <c r="A1387" s="9">
        <v>2</v>
      </c>
      <c r="B1387" s="9">
        <v>2</v>
      </c>
      <c r="C1387" s="9">
        <v>4</v>
      </c>
      <c r="D1387" s="9" t="str">
        <f t="shared" si="139"/>
        <v>Dynan_H5_573_164_19A</v>
      </c>
      <c r="E1387" s="9" t="str">
        <f t="shared" si="142"/>
        <v>Dynan_H5_573_164_19A_Lung_Block</v>
      </c>
      <c r="F1387" s="282">
        <f t="shared" si="144"/>
        <v>6</v>
      </c>
      <c r="G1387" s="227">
        <v>1</v>
      </c>
      <c r="H1387" s="54" t="s">
        <v>354</v>
      </c>
      <c r="I1387" s="47" t="s">
        <v>362</v>
      </c>
      <c r="J1387" s="17">
        <v>573</v>
      </c>
      <c r="K1387" s="18" t="s">
        <v>33</v>
      </c>
      <c r="L1387" s="17">
        <v>164</v>
      </c>
      <c r="M1387" s="17" t="s">
        <v>357</v>
      </c>
      <c r="N1387" s="81">
        <v>0.75</v>
      </c>
      <c r="O1387" s="17" t="s">
        <v>35</v>
      </c>
      <c r="P1387" s="17" t="s">
        <v>63</v>
      </c>
      <c r="Q1387" s="21">
        <v>43410</v>
      </c>
      <c r="R1387" s="20">
        <v>43577</v>
      </c>
      <c r="S1387" s="26">
        <v>44127</v>
      </c>
      <c r="T1387" s="16">
        <f t="shared" si="143"/>
        <v>550</v>
      </c>
      <c r="U1387" s="16" t="s">
        <v>173</v>
      </c>
      <c r="V1387" s="16">
        <v>0</v>
      </c>
      <c r="W1387" s="18">
        <v>0</v>
      </c>
      <c r="X1387" s="18"/>
      <c r="Y1387" s="18"/>
      <c r="Z1387" s="18"/>
      <c r="AA1387" s="82"/>
      <c r="AB1387" s="4" t="s">
        <v>45</v>
      </c>
    </row>
    <row r="1388" spans="1:28" ht="16">
      <c r="A1388" s="9">
        <v>2</v>
      </c>
      <c r="B1388" s="9">
        <v>2</v>
      </c>
      <c r="C1388" s="9">
        <v>4</v>
      </c>
      <c r="D1388" s="9" t="str">
        <f t="shared" si="139"/>
        <v>Dynan_H5_574_165_19A</v>
      </c>
      <c r="E1388" s="9" t="str">
        <f t="shared" si="142"/>
        <v>Dynan_H5_574_165_19A_Lung_Block</v>
      </c>
      <c r="F1388" s="282">
        <f t="shared" si="144"/>
        <v>7</v>
      </c>
      <c r="G1388" s="227">
        <v>1</v>
      </c>
      <c r="H1388" s="54" t="s">
        <v>354</v>
      </c>
      <c r="I1388" s="47" t="s">
        <v>362</v>
      </c>
      <c r="J1388" s="17">
        <v>574</v>
      </c>
      <c r="K1388" s="18" t="s">
        <v>33</v>
      </c>
      <c r="L1388" s="17">
        <v>165</v>
      </c>
      <c r="M1388" s="17" t="s">
        <v>357</v>
      </c>
      <c r="N1388" s="81">
        <v>0.75</v>
      </c>
      <c r="O1388" s="17" t="s">
        <v>35</v>
      </c>
      <c r="P1388" s="17" t="s">
        <v>63</v>
      </c>
      <c r="Q1388" s="19">
        <v>43410</v>
      </c>
      <c r="R1388" s="20">
        <v>43577</v>
      </c>
      <c r="S1388" s="26">
        <v>44127</v>
      </c>
      <c r="T1388" s="16">
        <f t="shared" si="143"/>
        <v>550</v>
      </c>
      <c r="U1388" s="16" t="s">
        <v>173</v>
      </c>
      <c r="V1388" s="16">
        <v>0</v>
      </c>
      <c r="W1388" s="18">
        <v>0</v>
      </c>
      <c r="X1388" s="18"/>
      <c r="Y1388" s="18"/>
      <c r="Z1388" s="18"/>
      <c r="AA1388" s="82"/>
      <c r="AB1388" s="4" t="s">
        <v>45</v>
      </c>
    </row>
    <row r="1389" spans="1:28" ht="16">
      <c r="A1389" s="9">
        <v>2</v>
      </c>
      <c r="B1389" s="9">
        <v>2</v>
      </c>
      <c r="C1389" s="9">
        <v>4</v>
      </c>
      <c r="D1389" s="9" t="str">
        <f t="shared" si="139"/>
        <v>Dynan_H5_575_165_19A</v>
      </c>
      <c r="E1389" s="9" t="str">
        <f t="shared" si="142"/>
        <v>Dynan_H5_575_165_19A_Lung_Block</v>
      </c>
      <c r="F1389" s="282">
        <f t="shared" si="144"/>
        <v>8</v>
      </c>
      <c r="G1389" s="227">
        <v>1</v>
      </c>
      <c r="H1389" s="54" t="s">
        <v>354</v>
      </c>
      <c r="I1389" s="47" t="s">
        <v>362</v>
      </c>
      <c r="J1389" s="17">
        <v>575</v>
      </c>
      <c r="K1389" s="18" t="s">
        <v>33</v>
      </c>
      <c r="L1389" s="17">
        <v>165</v>
      </c>
      <c r="M1389" s="17" t="s">
        <v>357</v>
      </c>
      <c r="N1389" s="81">
        <v>0.75</v>
      </c>
      <c r="O1389" s="17" t="s">
        <v>35</v>
      </c>
      <c r="P1389" s="17" t="s">
        <v>63</v>
      </c>
      <c r="Q1389" s="19">
        <v>43410</v>
      </c>
      <c r="R1389" s="20">
        <v>43577</v>
      </c>
      <c r="S1389" s="26">
        <v>44127</v>
      </c>
      <c r="T1389" s="16">
        <f t="shared" si="143"/>
        <v>550</v>
      </c>
      <c r="U1389" s="16" t="s">
        <v>173</v>
      </c>
      <c r="V1389" s="16">
        <v>0</v>
      </c>
      <c r="W1389" s="18">
        <v>0</v>
      </c>
      <c r="X1389" s="18"/>
      <c r="Y1389" s="18"/>
      <c r="Z1389" s="18">
        <v>1</v>
      </c>
      <c r="AA1389" s="82" t="s">
        <v>167</v>
      </c>
      <c r="AB1389" s="4" t="s">
        <v>45</v>
      </c>
    </row>
    <row r="1390" spans="1:28" ht="16">
      <c r="A1390" s="9">
        <v>2</v>
      </c>
      <c r="B1390" s="9">
        <v>2</v>
      </c>
      <c r="C1390" s="9">
        <v>4</v>
      </c>
      <c r="D1390" s="9" t="str">
        <f t="shared" si="139"/>
        <v>Dynan_H5_576_165_19A</v>
      </c>
      <c r="E1390" s="9" t="str">
        <f t="shared" si="142"/>
        <v>Dynan_H5_576_165_19A_Lung_Block</v>
      </c>
      <c r="F1390" s="282">
        <f t="shared" si="144"/>
        <v>9</v>
      </c>
      <c r="G1390" s="227">
        <v>1</v>
      </c>
      <c r="H1390" s="54" t="s">
        <v>354</v>
      </c>
      <c r="I1390" s="47" t="s">
        <v>362</v>
      </c>
      <c r="J1390" s="17">
        <v>576</v>
      </c>
      <c r="K1390" s="18" t="s">
        <v>33</v>
      </c>
      <c r="L1390" s="17">
        <v>165</v>
      </c>
      <c r="M1390" s="17" t="s">
        <v>357</v>
      </c>
      <c r="N1390" s="81">
        <v>0.75</v>
      </c>
      <c r="O1390" s="17" t="s">
        <v>35</v>
      </c>
      <c r="P1390" s="17" t="s">
        <v>63</v>
      </c>
      <c r="Q1390" s="21">
        <v>43410</v>
      </c>
      <c r="R1390" s="20">
        <v>43577</v>
      </c>
      <c r="S1390" s="26">
        <v>44127</v>
      </c>
      <c r="T1390" s="16">
        <f t="shared" si="143"/>
        <v>550</v>
      </c>
      <c r="U1390" s="16" t="s">
        <v>173</v>
      </c>
      <c r="V1390" s="16">
        <v>0</v>
      </c>
      <c r="W1390" s="18">
        <v>0</v>
      </c>
      <c r="X1390" s="18"/>
      <c r="Y1390" s="18"/>
      <c r="Z1390" s="18">
        <v>1</v>
      </c>
      <c r="AA1390" s="82" t="s">
        <v>167</v>
      </c>
      <c r="AB1390" s="4" t="s">
        <v>45</v>
      </c>
    </row>
    <row r="1391" spans="1:28" ht="16">
      <c r="A1391" s="9">
        <v>2</v>
      </c>
      <c r="B1391" s="9">
        <v>2</v>
      </c>
      <c r="C1391" s="9">
        <v>4</v>
      </c>
      <c r="D1391" s="9" t="str">
        <f t="shared" si="139"/>
        <v>Dynan_H5_577_165_19A</v>
      </c>
      <c r="E1391" s="9" t="str">
        <f t="shared" si="142"/>
        <v>Dynan_H5_577_165_19A_Lung_Block</v>
      </c>
      <c r="F1391" s="282">
        <f t="shared" si="144"/>
        <v>10</v>
      </c>
      <c r="G1391" s="227">
        <v>1</v>
      </c>
      <c r="H1391" s="54" t="s">
        <v>354</v>
      </c>
      <c r="I1391" s="47" t="s">
        <v>362</v>
      </c>
      <c r="J1391" s="17">
        <v>577</v>
      </c>
      <c r="K1391" s="18" t="s">
        <v>33</v>
      </c>
      <c r="L1391" s="17">
        <v>165</v>
      </c>
      <c r="M1391" s="17" t="s">
        <v>357</v>
      </c>
      <c r="N1391" s="81">
        <v>0.75</v>
      </c>
      <c r="O1391" s="17" t="s">
        <v>35</v>
      </c>
      <c r="P1391" s="17" t="s">
        <v>63</v>
      </c>
      <c r="Q1391" s="19">
        <v>43410</v>
      </c>
      <c r="R1391" s="20">
        <v>43577</v>
      </c>
      <c r="S1391" s="26">
        <v>44127</v>
      </c>
      <c r="T1391" s="16">
        <f t="shared" si="143"/>
        <v>550</v>
      </c>
      <c r="U1391" s="16" t="s">
        <v>173</v>
      </c>
      <c r="V1391" s="16">
        <v>0</v>
      </c>
      <c r="W1391" s="18">
        <v>1</v>
      </c>
      <c r="X1391" s="18">
        <v>2</v>
      </c>
      <c r="Y1391" s="18"/>
      <c r="Z1391" s="18"/>
      <c r="AA1391" s="82" t="s">
        <v>364</v>
      </c>
      <c r="AB1391" s="4" t="s">
        <v>45</v>
      </c>
    </row>
    <row r="1392" spans="1:28" ht="16">
      <c r="A1392" s="9">
        <v>2</v>
      </c>
      <c r="B1392" s="9">
        <v>2</v>
      </c>
      <c r="C1392" s="9">
        <v>4</v>
      </c>
      <c r="D1392" s="9" t="str">
        <f t="shared" si="139"/>
        <v>Dynan_H5_578_165_19A</v>
      </c>
      <c r="E1392" s="9" t="str">
        <f t="shared" si="142"/>
        <v>Dynan_H5_578_165_19A_Lung_Block</v>
      </c>
      <c r="F1392" s="282">
        <f t="shared" si="144"/>
        <v>11</v>
      </c>
      <c r="G1392" s="227">
        <v>1</v>
      </c>
      <c r="H1392" s="54" t="s">
        <v>354</v>
      </c>
      <c r="I1392" s="47" t="s">
        <v>362</v>
      </c>
      <c r="J1392" s="17">
        <v>578</v>
      </c>
      <c r="K1392" s="18" t="s">
        <v>33</v>
      </c>
      <c r="L1392" s="17">
        <v>165</v>
      </c>
      <c r="M1392" s="17" t="s">
        <v>357</v>
      </c>
      <c r="N1392" s="81">
        <v>0.75</v>
      </c>
      <c r="O1392" s="17" t="s">
        <v>35</v>
      </c>
      <c r="P1392" s="17" t="s">
        <v>63</v>
      </c>
      <c r="Q1392" s="19">
        <v>43410</v>
      </c>
      <c r="R1392" s="20">
        <v>43577</v>
      </c>
      <c r="S1392" s="26">
        <v>44127</v>
      </c>
      <c r="T1392" s="16">
        <f t="shared" si="143"/>
        <v>550</v>
      </c>
      <c r="U1392" s="16" t="s">
        <v>365</v>
      </c>
      <c r="V1392" s="16">
        <v>0</v>
      </c>
      <c r="W1392" s="18">
        <v>0</v>
      </c>
      <c r="X1392" s="18"/>
      <c r="Y1392" s="18"/>
      <c r="Z1392" s="18"/>
      <c r="AA1392" s="82"/>
      <c r="AB1392" s="4" t="s">
        <v>45</v>
      </c>
    </row>
    <row r="1393" spans="1:28" ht="16">
      <c r="A1393" s="9">
        <v>2</v>
      </c>
      <c r="B1393" s="9">
        <v>2</v>
      </c>
      <c r="C1393" s="9">
        <v>4</v>
      </c>
      <c r="D1393" s="9" t="str">
        <f t="shared" si="139"/>
        <v>Dynan_H5_579_167_19A</v>
      </c>
      <c r="E1393" s="9" t="str">
        <f t="shared" si="142"/>
        <v>Dynan_H5_579_167_19A_Lung_Block</v>
      </c>
      <c r="F1393" s="282">
        <f t="shared" si="144"/>
        <v>12</v>
      </c>
      <c r="G1393" s="227">
        <v>1</v>
      </c>
      <c r="H1393" s="54" t="s">
        <v>354</v>
      </c>
      <c r="I1393" s="47" t="s">
        <v>362</v>
      </c>
      <c r="J1393" s="17">
        <v>579</v>
      </c>
      <c r="K1393" s="18" t="s">
        <v>33</v>
      </c>
      <c r="L1393" s="17">
        <v>167</v>
      </c>
      <c r="M1393" s="17" t="s">
        <v>357</v>
      </c>
      <c r="N1393" s="81">
        <v>0.75</v>
      </c>
      <c r="O1393" s="17" t="s">
        <v>35</v>
      </c>
      <c r="P1393" s="17" t="s">
        <v>63</v>
      </c>
      <c r="Q1393" s="19">
        <v>43410</v>
      </c>
      <c r="R1393" s="20">
        <v>43577</v>
      </c>
      <c r="S1393" s="26">
        <v>44127</v>
      </c>
      <c r="T1393" s="16">
        <f t="shared" si="143"/>
        <v>550</v>
      </c>
      <c r="U1393" s="16" t="s">
        <v>365</v>
      </c>
      <c r="V1393" s="16">
        <v>0</v>
      </c>
      <c r="W1393" s="18">
        <v>0</v>
      </c>
      <c r="X1393" s="18"/>
      <c r="Y1393" s="18"/>
      <c r="Z1393" s="18">
        <v>1</v>
      </c>
      <c r="AA1393" s="82" t="s">
        <v>167</v>
      </c>
      <c r="AB1393" s="4" t="s">
        <v>45</v>
      </c>
    </row>
    <row r="1394" spans="1:28" ht="16">
      <c r="A1394" s="9">
        <v>2</v>
      </c>
      <c r="B1394" s="9">
        <v>2</v>
      </c>
      <c r="C1394" s="9">
        <v>4</v>
      </c>
      <c r="D1394" s="9" t="str">
        <f t="shared" si="139"/>
        <v>Dynan_H5_580_167_19A</v>
      </c>
      <c r="E1394" s="9" t="str">
        <f t="shared" si="142"/>
        <v>Dynan_H5_580_167_19A_Lung_Block</v>
      </c>
      <c r="F1394" s="282">
        <f t="shared" si="144"/>
        <v>13</v>
      </c>
      <c r="G1394" s="227">
        <v>1</v>
      </c>
      <c r="H1394" s="54" t="s">
        <v>354</v>
      </c>
      <c r="I1394" s="47" t="s">
        <v>362</v>
      </c>
      <c r="J1394" s="17">
        <v>580</v>
      </c>
      <c r="K1394" s="18" t="s">
        <v>33</v>
      </c>
      <c r="L1394" s="17">
        <v>167</v>
      </c>
      <c r="M1394" s="17" t="s">
        <v>357</v>
      </c>
      <c r="N1394" s="81">
        <v>0.75</v>
      </c>
      <c r="O1394" s="17" t="s">
        <v>35</v>
      </c>
      <c r="P1394" s="17" t="s">
        <v>63</v>
      </c>
      <c r="Q1394" s="19">
        <v>43410</v>
      </c>
      <c r="R1394" s="20">
        <v>43577</v>
      </c>
      <c r="S1394" s="26">
        <v>44127</v>
      </c>
      <c r="T1394" s="16">
        <f t="shared" si="143"/>
        <v>550</v>
      </c>
      <c r="U1394" s="16" t="s">
        <v>365</v>
      </c>
      <c r="V1394" s="16">
        <v>0</v>
      </c>
      <c r="W1394" s="18">
        <v>0</v>
      </c>
      <c r="X1394" s="18"/>
      <c r="Y1394" s="18"/>
      <c r="Z1394" s="18"/>
      <c r="AA1394" s="82"/>
      <c r="AB1394" s="4" t="s">
        <v>45</v>
      </c>
    </row>
    <row r="1395" spans="1:28" ht="16">
      <c r="A1395" s="9">
        <v>2</v>
      </c>
      <c r="B1395" s="9">
        <v>2</v>
      </c>
      <c r="C1395" s="9">
        <v>4</v>
      </c>
      <c r="D1395" s="9" t="str">
        <f t="shared" si="139"/>
        <v>Dynan_H5_581_167_19A</v>
      </c>
      <c r="E1395" s="9" t="str">
        <f t="shared" si="142"/>
        <v>Dynan_H5_581_167_19A_Lung_Block</v>
      </c>
      <c r="F1395" s="282">
        <f t="shared" si="144"/>
        <v>14</v>
      </c>
      <c r="G1395" s="227">
        <v>1</v>
      </c>
      <c r="H1395" s="54" t="s">
        <v>354</v>
      </c>
      <c r="I1395" s="47" t="s">
        <v>362</v>
      </c>
      <c r="J1395" s="17">
        <v>581</v>
      </c>
      <c r="K1395" s="18" t="s">
        <v>33</v>
      </c>
      <c r="L1395" s="17">
        <v>167</v>
      </c>
      <c r="M1395" s="17" t="s">
        <v>357</v>
      </c>
      <c r="N1395" s="81">
        <v>0.75</v>
      </c>
      <c r="O1395" s="17" t="s">
        <v>35</v>
      </c>
      <c r="P1395" s="17" t="s">
        <v>63</v>
      </c>
      <c r="Q1395" s="19">
        <v>43410</v>
      </c>
      <c r="R1395" s="20">
        <v>43577</v>
      </c>
      <c r="S1395" s="26">
        <v>44127</v>
      </c>
      <c r="T1395" s="16">
        <f t="shared" si="143"/>
        <v>550</v>
      </c>
      <c r="U1395" s="16" t="s">
        <v>365</v>
      </c>
      <c r="V1395" s="16">
        <v>0</v>
      </c>
      <c r="W1395" s="18">
        <v>0</v>
      </c>
      <c r="X1395" s="18"/>
      <c r="Y1395" s="18"/>
      <c r="Z1395" s="18"/>
      <c r="AA1395" s="82"/>
      <c r="AB1395" s="4" t="s">
        <v>45</v>
      </c>
    </row>
    <row r="1396" spans="1:28" ht="16">
      <c r="A1396" s="9">
        <v>2</v>
      </c>
      <c r="B1396" s="9">
        <v>2</v>
      </c>
      <c r="C1396" s="9">
        <v>4</v>
      </c>
      <c r="D1396" s="9" t="str">
        <f t="shared" si="139"/>
        <v>Dynan_H5_582_167_19A</v>
      </c>
      <c r="E1396" s="9" t="str">
        <f t="shared" si="142"/>
        <v>Dynan_H5_582_167_19A_Lung_Block</v>
      </c>
      <c r="F1396" s="282">
        <f t="shared" si="144"/>
        <v>15</v>
      </c>
      <c r="G1396" s="227">
        <v>1</v>
      </c>
      <c r="H1396" s="54" t="s">
        <v>354</v>
      </c>
      <c r="I1396" s="47" t="s">
        <v>362</v>
      </c>
      <c r="J1396" s="17">
        <v>582</v>
      </c>
      <c r="K1396" s="18" t="s">
        <v>33</v>
      </c>
      <c r="L1396" s="17">
        <v>167</v>
      </c>
      <c r="M1396" s="17" t="s">
        <v>357</v>
      </c>
      <c r="N1396" s="81">
        <v>0.75</v>
      </c>
      <c r="O1396" s="17" t="s">
        <v>35</v>
      </c>
      <c r="P1396" s="17" t="s">
        <v>63</v>
      </c>
      <c r="Q1396" s="19">
        <v>43410</v>
      </c>
      <c r="R1396" s="20">
        <v>43577</v>
      </c>
      <c r="S1396" s="26">
        <v>44127</v>
      </c>
      <c r="T1396" s="16">
        <f t="shared" si="143"/>
        <v>550</v>
      </c>
      <c r="U1396" s="16" t="s">
        <v>365</v>
      </c>
      <c r="V1396" s="16">
        <v>0</v>
      </c>
      <c r="W1396" s="18">
        <v>0</v>
      </c>
      <c r="X1396" s="18"/>
      <c r="Y1396" s="18"/>
      <c r="Z1396" s="18"/>
      <c r="AA1396" s="82" t="s">
        <v>256</v>
      </c>
      <c r="AB1396" s="4" t="s">
        <v>45</v>
      </c>
    </row>
    <row r="1397" spans="1:28" ht="16">
      <c r="A1397" s="9">
        <v>2</v>
      </c>
      <c r="B1397" s="9">
        <v>2</v>
      </c>
      <c r="C1397" s="9">
        <v>4</v>
      </c>
      <c r="D1397" s="9" t="str">
        <f t="shared" si="139"/>
        <v>Dynan_H5_584_167_19A</v>
      </c>
      <c r="E1397" s="9" t="str">
        <f t="shared" si="142"/>
        <v>Dynan_H5_584_167_19A_Lung_Block</v>
      </c>
      <c r="F1397" s="282">
        <f t="shared" si="144"/>
        <v>16</v>
      </c>
      <c r="G1397" s="227">
        <v>1</v>
      </c>
      <c r="H1397" s="54" t="s">
        <v>354</v>
      </c>
      <c r="I1397" s="47" t="s">
        <v>362</v>
      </c>
      <c r="J1397" s="17">
        <v>584</v>
      </c>
      <c r="K1397" s="18" t="s">
        <v>33</v>
      </c>
      <c r="L1397" s="17">
        <v>167</v>
      </c>
      <c r="M1397" s="17" t="s">
        <v>357</v>
      </c>
      <c r="N1397" s="81">
        <v>0.75</v>
      </c>
      <c r="O1397" s="17" t="s">
        <v>35</v>
      </c>
      <c r="P1397" s="17" t="s">
        <v>63</v>
      </c>
      <c r="Q1397" s="21">
        <v>43410</v>
      </c>
      <c r="R1397" s="20">
        <v>43577</v>
      </c>
      <c r="S1397" s="26">
        <v>44127</v>
      </c>
      <c r="T1397" s="16">
        <f t="shared" si="143"/>
        <v>550</v>
      </c>
      <c r="U1397" s="16" t="s">
        <v>365</v>
      </c>
      <c r="V1397" s="16">
        <v>0</v>
      </c>
      <c r="W1397" s="18">
        <v>0</v>
      </c>
      <c r="X1397" s="18"/>
      <c r="Y1397" s="18"/>
      <c r="Z1397" s="18">
        <v>1</v>
      </c>
      <c r="AA1397" s="82" t="s">
        <v>167</v>
      </c>
      <c r="AB1397" s="4" t="s">
        <v>45</v>
      </c>
    </row>
    <row r="1398" spans="1:28" ht="16">
      <c r="A1398" s="9">
        <v>2</v>
      </c>
      <c r="B1398" s="9">
        <v>2</v>
      </c>
      <c r="C1398" s="9">
        <v>4</v>
      </c>
      <c r="D1398" s="9" t="str">
        <f t="shared" si="139"/>
        <v>Dynan_H5_585_168_19A</v>
      </c>
      <c r="E1398" s="9" t="str">
        <f t="shared" si="142"/>
        <v>Dynan_H5_585_168_19A_Lung_Block</v>
      </c>
      <c r="F1398" s="282">
        <f t="shared" si="144"/>
        <v>17</v>
      </c>
      <c r="G1398" s="227">
        <v>1</v>
      </c>
      <c r="H1398" s="54" t="s">
        <v>354</v>
      </c>
      <c r="I1398" s="47" t="s">
        <v>362</v>
      </c>
      <c r="J1398" s="17">
        <v>585</v>
      </c>
      <c r="K1398" s="18" t="s">
        <v>33</v>
      </c>
      <c r="L1398" s="17">
        <v>168</v>
      </c>
      <c r="M1398" s="17" t="s">
        <v>357</v>
      </c>
      <c r="N1398" s="81">
        <v>0.75</v>
      </c>
      <c r="O1398" s="17" t="s">
        <v>35</v>
      </c>
      <c r="P1398" s="17" t="s">
        <v>63</v>
      </c>
      <c r="Q1398" s="19">
        <v>43410</v>
      </c>
      <c r="R1398" s="20">
        <v>43577</v>
      </c>
      <c r="S1398" s="26">
        <v>44130</v>
      </c>
      <c r="T1398" s="16">
        <f t="shared" si="143"/>
        <v>553</v>
      </c>
      <c r="U1398" s="16" t="s">
        <v>365</v>
      </c>
      <c r="V1398" s="16">
        <v>0</v>
      </c>
      <c r="W1398" s="18">
        <v>0</v>
      </c>
      <c r="X1398" s="18"/>
      <c r="Y1398" s="18"/>
      <c r="Z1398" s="18"/>
      <c r="AA1398" s="82"/>
      <c r="AB1398" s="4" t="s">
        <v>45</v>
      </c>
    </row>
    <row r="1399" spans="1:28" ht="16">
      <c r="A1399" s="9">
        <v>2</v>
      </c>
      <c r="B1399" s="9">
        <v>2</v>
      </c>
      <c r="C1399" s="9">
        <v>4</v>
      </c>
      <c r="D1399" s="9" t="str">
        <f t="shared" si="139"/>
        <v>Dynan_H5_586_168_19A</v>
      </c>
      <c r="E1399" s="9" t="str">
        <f t="shared" si="142"/>
        <v>Dynan_H5_586_168_19A_Lung_Block</v>
      </c>
      <c r="F1399" s="282">
        <f t="shared" si="144"/>
        <v>18</v>
      </c>
      <c r="G1399" s="227">
        <v>1</v>
      </c>
      <c r="H1399" s="54" t="s">
        <v>354</v>
      </c>
      <c r="I1399" s="47" t="s">
        <v>362</v>
      </c>
      <c r="J1399" s="17">
        <v>586</v>
      </c>
      <c r="K1399" s="18" t="s">
        <v>33</v>
      </c>
      <c r="L1399" s="17">
        <v>168</v>
      </c>
      <c r="M1399" s="17" t="s">
        <v>357</v>
      </c>
      <c r="N1399" s="81">
        <v>0.75</v>
      </c>
      <c r="O1399" s="17" t="s">
        <v>35</v>
      </c>
      <c r="P1399" s="17" t="s">
        <v>63</v>
      </c>
      <c r="Q1399" s="19">
        <v>43410</v>
      </c>
      <c r="R1399" s="20">
        <v>43577</v>
      </c>
      <c r="S1399" s="26">
        <v>44130</v>
      </c>
      <c r="T1399" s="16">
        <f t="shared" si="143"/>
        <v>553</v>
      </c>
      <c r="U1399" s="16" t="s">
        <v>365</v>
      </c>
      <c r="V1399" s="16">
        <v>0</v>
      </c>
      <c r="W1399" s="18">
        <v>0</v>
      </c>
      <c r="X1399" s="18"/>
      <c r="Y1399" s="18"/>
      <c r="Z1399" s="18"/>
      <c r="AA1399" s="82" t="s">
        <v>165</v>
      </c>
      <c r="AB1399" s="4" t="s">
        <v>45</v>
      </c>
    </row>
    <row r="1400" spans="1:28" ht="16">
      <c r="A1400" s="9">
        <v>2</v>
      </c>
      <c r="B1400" s="9">
        <v>2</v>
      </c>
      <c r="C1400" s="9">
        <v>4</v>
      </c>
      <c r="D1400" s="9" t="str">
        <f t="shared" si="139"/>
        <v>Dynan_H5_587_168_19A</v>
      </c>
      <c r="E1400" s="9" t="str">
        <f t="shared" si="142"/>
        <v>Dynan_H5_587_168_19A_Lung_Block</v>
      </c>
      <c r="F1400" s="282">
        <f t="shared" si="144"/>
        <v>19</v>
      </c>
      <c r="G1400" s="227">
        <v>1</v>
      </c>
      <c r="H1400" s="54" t="s">
        <v>354</v>
      </c>
      <c r="I1400" s="47" t="s">
        <v>362</v>
      </c>
      <c r="J1400" s="17">
        <v>587</v>
      </c>
      <c r="K1400" s="18" t="s">
        <v>33</v>
      </c>
      <c r="L1400" s="17">
        <v>168</v>
      </c>
      <c r="M1400" s="17" t="s">
        <v>357</v>
      </c>
      <c r="N1400" s="81">
        <v>0.75</v>
      </c>
      <c r="O1400" s="17" t="s">
        <v>35</v>
      </c>
      <c r="P1400" s="17" t="s">
        <v>63</v>
      </c>
      <c r="Q1400" s="19">
        <v>43410</v>
      </c>
      <c r="R1400" s="20">
        <v>43577</v>
      </c>
      <c r="S1400" s="26">
        <v>44130</v>
      </c>
      <c r="T1400" s="16">
        <f t="shared" si="143"/>
        <v>553</v>
      </c>
      <c r="U1400" s="16" t="s">
        <v>365</v>
      </c>
      <c r="V1400" s="16">
        <v>0</v>
      </c>
      <c r="W1400" s="18">
        <v>0</v>
      </c>
      <c r="X1400" s="18"/>
      <c r="Y1400" s="18"/>
      <c r="Z1400" s="18">
        <v>1</v>
      </c>
      <c r="AA1400" s="82" t="s">
        <v>167</v>
      </c>
      <c r="AB1400" s="4" t="s">
        <v>45</v>
      </c>
    </row>
    <row r="1401" spans="1:28" ht="16">
      <c r="A1401" s="9">
        <v>2</v>
      </c>
      <c r="B1401" s="9">
        <v>2</v>
      </c>
      <c r="C1401" s="9">
        <v>4</v>
      </c>
      <c r="D1401" s="9" t="str">
        <f t="shared" si="139"/>
        <v>Dynan_H5_588_168_19A</v>
      </c>
      <c r="E1401" s="9" t="str">
        <f t="shared" si="142"/>
        <v>Dynan_H5_588_168_19A_Lung_Block</v>
      </c>
      <c r="F1401" s="282">
        <f t="shared" si="144"/>
        <v>20</v>
      </c>
      <c r="G1401" s="227">
        <v>1</v>
      </c>
      <c r="H1401" s="54" t="s">
        <v>354</v>
      </c>
      <c r="I1401" s="47" t="s">
        <v>362</v>
      </c>
      <c r="J1401" s="17">
        <v>588</v>
      </c>
      <c r="K1401" s="18" t="s">
        <v>33</v>
      </c>
      <c r="L1401" s="17">
        <v>168</v>
      </c>
      <c r="M1401" s="17" t="s">
        <v>357</v>
      </c>
      <c r="N1401" s="81">
        <v>0.75</v>
      </c>
      <c r="O1401" s="17" t="s">
        <v>35</v>
      </c>
      <c r="P1401" s="17" t="s">
        <v>63</v>
      </c>
      <c r="Q1401" s="19">
        <v>43410</v>
      </c>
      <c r="R1401" s="20">
        <v>43577</v>
      </c>
      <c r="S1401" s="26">
        <v>44130</v>
      </c>
      <c r="T1401" s="16">
        <f t="shared" si="143"/>
        <v>553</v>
      </c>
      <c r="U1401" s="16" t="s">
        <v>365</v>
      </c>
      <c r="V1401" s="16">
        <v>0</v>
      </c>
      <c r="W1401" s="18">
        <v>1</v>
      </c>
      <c r="X1401" s="18">
        <v>1</v>
      </c>
      <c r="Y1401" s="18"/>
      <c r="Z1401" s="18"/>
      <c r="AA1401" s="82"/>
      <c r="AB1401" s="4" t="s">
        <v>45</v>
      </c>
    </row>
    <row r="1402" spans="1:28" ht="16">
      <c r="A1402" s="9">
        <v>2</v>
      </c>
      <c r="B1402" s="9">
        <v>2</v>
      </c>
      <c r="C1402" s="9">
        <v>4</v>
      </c>
      <c r="D1402" s="9" t="str">
        <f t="shared" si="139"/>
        <v>Dynan_H5_589_168_19A</v>
      </c>
      <c r="E1402" s="9" t="str">
        <f t="shared" ref="E1402:E1430" si="145">D1402&amp;"_Lung_Block"</f>
        <v>Dynan_H5_589_168_19A_Lung_Block</v>
      </c>
      <c r="F1402" s="282">
        <f t="shared" si="144"/>
        <v>21</v>
      </c>
      <c r="G1402" s="227">
        <v>1</v>
      </c>
      <c r="H1402" s="54" t="s">
        <v>354</v>
      </c>
      <c r="I1402" s="47" t="s">
        <v>362</v>
      </c>
      <c r="J1402" s="17">
        <v>589</v>
      </c>
      <c r="K1402" s="18" t="s">
        <v>33</v>
      </c>
      <c r="L1402" s="17">
        <v>168</v>
      </c>
      <c r="M1402" s="17" t="s">
        <v>357</v>
      </c>
      <c r="N1402" s="81">
        <v>0.75</v>
      </c>
      <c r="O1402" s="17" t="s">
        <v>35</v>
      </c>
      <c r="P1402" s="17" t="s">
        <v>63</v>
      </c>
      <c r="Q1402" s="21">
        <v>43410</v>
      </c>
      <c r="R1402" s="20">
        <v>43577</v>
      </c>
      <c r="S1402" s="26">
        <v>44130</v>
      </c>
      <c r="T1402" s="16">
        <f t="shared" ref="T1402:T1430" si="146">S1402-R1402</f>
        <v>553</v>
      </c>
      <c r="U1402" s="16" t="s">
        <v>365</v>
      </c>
      <c r="V1402" s="16">
        <v>0</v>
      </c>
      <c r="W1402" s="18">
        <v>1</v>
      </c>
      <c r="X1402" s="18">
        <v>1</v>
      </c>
      <c r="Y1402" s="18"/>
      <c r="Z1402" s="18"/>
      <c r="AA1402" s="82"/>
      <c r="AB1402" s="4" t="s">
        <v>45</v>
      </c>
    </row>
    <row r="1403" spans="1:28" ht="16">
      <c r="A1403" s="9">
        <v>2</v>
      </c>
      <c r="B1403" s="9">
        <v>2</v>
      </c>
      <c r="C1403" s="9">
        <v>4</v>
      </c>
      <c r="D1403" s="9" t="str">
        <f t="shared" ref="D1403:D1430" si="147">"Dynan_"&amp;I1403&amp;"_"&amp;J1403&amp;"_"&amp;L1403&amp;"_"&amp;K1403</f>
        <v>Dynan_H5_626_169_19A</v>
      </c>
      <c r="E1403" s="9" t="str">
        <f t="shared" si="145"/>
        <v>Dynan_H5_626_169_19A_Lung_Block</v>
      </c>
      <c r="F1403" s="282">
        <f t="shared" si="144"/>
        <v>22</v>
      </c>
      <c r="G1403" s="227">
        <v>1</v>
      </c>
      <c r="H1403" s="54" t="s">
        <v>354</v>
      </c>
      <c r="I1403" s="47" t="s">
        <v>362</v>
      </c>
      <c r="J1403" s="17">
        <v>626</v>
      </c>
      <c r="K1403" s="18" t="s">
        <v>33</v>
      </c>
      <c r="L1403" s="17">
        <v>169</v>
      </c>
      <c r="M1403" s="17" t="s">
        <v>357</v>
      </c>
      <c r="N1403" s="81">
        <v>0.75</v>
      </c>
      <c r="O1403" s="17" t="s">
        <v>35</v>
      </c>
      <c r="P1403" s="17" t="s">
        <v>63</v>
      </c>
      <c r="Q1403" s="19">
        <v>43410</v>
      </c>
      <c r="R1403" s="20">
        <v>43577</v>
      </c>
      <c r="S1403" s="26">
        <v>44130</v>
      </c>
      <c r="T1403" s="16">
        <f t="shared" si="146"/>
        <v>553</v>
      </c>
      <c r="U1403" s="16" t="s">
        <v>365</v>
      </c>
      <c r="V1403" s="16">
        <v>0</v>
      </c>
      <c r="W1403" s="18">
        <v>0</v>
      </c>
      <c r="X1403" s="18"/>
      <c r="Y1403" s="18"/>
      <c r="Z1403" s="18"/>
      <c r="AA1403" s="82" t="s">
        <v>366</v>
      </c>
      <c r="AB1403" s="4" t="s">
        <v>45</v>
      </c>
    </row>
    <row r="1404" spans="1:28" ht="16">
      <c r="A1404" s="9">
        <v>2</v>
      </c>
      <c r="B1404" s="9">
        <v>2</v>
      </c>
      <c r="C1404" s="9">
        <v>4</v>
      </c>
      <c r="D1404" s="9" t="str">
        <f t="shared" si="147"/>
        <v>Dynan_H5_627_169_19A</v>
      </c>
      <c r="E1404" s="9" t="str">
        <f t="shared" si="145"/>
        <v>Dynan_H5_627_169_19A_Lung_Block</v>
      </c>
      <c r="F1404" s="282">
        <f t="shared" si="144"/>
        <v>23</v>
      </c>
      <c r="G1404" s="227">
        <v>1</v>
      </c>
      <c r="H1404" s="54" t="s">
        <v>354</v>
      </c>
      <c r="I1404" s="47" t="s">
        <v>362</v>
      </c>
      <c r="J1404" s="17">
        <v>627</v>
      </c>
      <c r="K1404" s="18" t="s">
        <v>33</v>
      </c>
      <c r="L1404" s="17">
        <v>169</v>
      </c>
      <c r="M1404" s="17" t="s">
        <v>357</v>
      </c>
      <c r="N1404" s="81">
        <v>0.75</v>
      </c>
      <c r="O1404" s="17" t="s">
        <v>35</v>
      </c>
      <c r="P1404" s="17" t="s">
        <v>63</v>
      </c>
      <c r="Q1404" s="19">
        <v>43410</v>
      </c>
      <c r="R1404" s="20">
        <v>43577</v>
      </c>
      <c r="S1404" s="26">
        <v>44130</v>
      </c>
      <c r="T1404" s="16">
        <f t="shared" si="146"/>
        <v>553</v>
      </c>
      <c r="U1404" s="16" t="s">
        <v>365</v>
      </c>
      <c r="V1404" s="16">
        <v>0</v>
      </c>
      <c r="W1404" s="18">
        <v>1</v>
      </c>
      <c r="X1404" s="18">
        <v>1</v>
      </c>
      <c r="Y1404" s="18"/>
      <c r="Z1404" s="18"/>
      <c r="AA1404" s="82"/>
      <c r="AB1404" s="4" t="s">
        <v>45</v>
      </c>
    </row>
    <row r="1405" spans="1:28" ht="16">
      <c r="A1405" s="9">
        <v>2</v>
      </c>
      <c r="B1405" s="9">
        <v>2</v>
      </c>
      <c r="C1405" s="9">
        <v>4</v>
      </c>
      <c r="D1405" s="9" t="str">
        <f t="shared" si="147"/>
        <v>Dynan_H5_628_169_19A</v>
      </c>
      <c r="E1405" s="9" t="str">
        <f t="shared" si="145"/>
        <v>Dynan_H5_628_169_19A_Lung_Block</v>
      </c>
      <c r="F1405" s="282">
        <f t="shared" si="144"/>
        <v>24</v>
      </c>
      <c r="G1405" s="227">
        <v>1</v>
      </c>
      <c r="H1405" s="54" t="s">
        <v>354</v>
      </c>
      <c r="I1405" s="47" t="s">
        <v>362</v>
      </c>
      <c r="J1405" s="17">
        <v>628</v>
      </c>
      <c r="K1405" s="18" t="s">
        <v>33</v>
      </c>
      <c r="L1405" s="17">
        <v>169</v>
      </c>
      <c r="M1405" s="17" t="s">
        <v>357</v>
      </c>
      <c r="N1405" s="81">
        <v>0.75</v>
      </c>
      <c r="O1405" s="17" t="s">
        <v>35</v>
      </c>
      <c r="P1405" s="17" t="s">
        <v>63</v>
      </c>
      <c r="Q1405" s="19">
        <v>43410</v>
      </c>
      <c r="R1405" s="20">
        <v>43577</v>
      </c>
      <c r="S1405" s="26">
        <v>44130</v>
      </c>
      <c r="T1405" s="16">
        <f t="shared" si="146"/>
        <v>553</v>
      </c>
      <c r="U1405" s="16" t="s">
        <v>365</v>
      </c>
      <c r="V1405" s="16">
        <v>0</v>
      </c>
      <c r="W1405" s="18">
        <v>1</v>
      </c>
      <c r="X1405" s="18">
        <v>1</v>
      </c>
      <c r="Y1405" s="18"/>
      <c r="Z1405" s="18"/>
      <c r="AA1405" s="82"/>
      <c r="AB1405" s="4" t="s">
        <v>45</v>
      </c>
    </row>
    <row r="1406" spans="1:28" ht="16">
      <c r="A1406" s="9">
        <v>2</v>
      </c>
      <c r="B1406" s="9">
        <v>2</v>
      </c>
      <c r="C1406" s="9">
        <v>4</v>
      </c>
      <c r="D1406" s="9" t="str">
        <f t="shared" si="147"/>
        <v>Dynan_H5_629_169_19A</v>
      </c>
      <c r="E1406" s="9" t="str">
        <f t="shared" si="145"/>
        <v>Dynan_H5_629_169_19A_Lung_Block</v>
      </c>
      <c r="F1406" s="282">
        <f t="shared" si="144"/>
        <v>25</v>
      </c>
      <c r="G1406" s="227">
        <v>1</v>
      </c>
      <c r="H1406" s="54" t="s">
        <v>354</v>
      </c>
      <c r="I1406" s="47" t="s">
        <v>362</v>
      </c>
      <c r="J1406" s="17">
        <v>629</v>
      </c>
      <c r="K1406" s="18" t="s">
        <v>33</v>
      </c>
      <c r="L1406" s="17">
        <v>169</v>
      </c>
      <c r="M1406" s="17" t="s">
        <v>357</v>
      </c>
      <c r="N1406" s="81">
        <v>0.75</v>
      </c>
      <c r="O1406" s="17" t="s">
        <v>35</v>
      </c>
      <c r="P1406" s="17" t="s">
        <v>63</v>
      </c>
      <c r="Q1406" s="19">
        <v>43410</v>
      </c>
      <c r="R1406" s="20">
        <v>43577</v>
      </c>
      <c r="S1406" s="26">
        <v>44130</v>
      </c>
      <c r="T1406" s="16">
        <f t="shared" si="146"/>
        <v>553</v>
      </c>
      <c r="U1406" s="16" t="s">
        <v>365</v>
      </c>
      <c r="V1406" s="16">
        <v>0</v>
      </c>
      <c r="W1406" s="18">
        <v>0</v>
      </c>
      <c r="X1406" s="18"/>
      <c r="Y1406" s="18"/>
      <c r="Z1406" s="18">
        <v>1</v>
      </c>
      <c r="AA1406" s="82" t="s">
        <v>167</v>
      </c>
      <c r="AB1406" s="4" t="s">
        <v>45</v>
      </c>
    </row>
    <row r="1407" spans="1:28" ht="16">
      <c r="A1407" s="9">
        <v>2</v>
      </c>
      <c r="B1407" s="9">
        <v>2</v>
      </c>
      <c r="C1407" s="9">
        <v>4</v>
      </c>
      <c r="D1407" s="9" t="str">
        <f t="shared" si="147"/>
        <v>Dynan_H5_630_169_19A</v>
      </c>
      <c r="E1407" s="9" t="str">
        <f t="shared" si="145"/>
        <v>Dynan_H5_630_169_19A_Lung_Block</v>
      </c>
      <c r="F1407" s="282">
        <f t="shared" si="144"/>
        <v>26</v>
      </c>
      <c r="G1407" s="227">
        <v>1</v>
      </c>
      <c r="H1407" s="54" t="s">
        <v>354</v>
      </c>
      <c r="I1407" s="47" t="s">
        <v>362</v>
      </c>
      <c r="J1407" s="17">
        <v>630</v>
      </c>
      <c r="K1407" s="18" t="s">
        <v>33</v>
      </c>
      <c r="L1407" s="17">
        <v>169</v>
      </c>
      <c r="M1407" s="17" t="s">
        <v>357</v>
      </c>
      <c r="N1407" s="81">
        <v>0.75</v>
      </c>
      <c r="O1407" s="17" t="s">
        <v>35</v>
      </c>
      <c r="P1407" s="17" t="s">
        <v>63</v>
      </c>
      <c r="Q1407" s="21">
        <v>43410</v>
      </c>
      <c r="R1407" s="20">
        <v>43577</v>
      </c>
      <c r="S1407" s="26">
        <v>44130</v>
      </c>
      <c r="T1407" s="16">
        <f t="shared" si="146"/>
        <v>553</v>
      </c>
      <c r="U1407" s="16" t="s">
        <v>365</v>
      </c>
      <c r="V1407" s="16">
        <v>0</v>
      </c>
      <c r="W1407" s="18">
        <v>1</v>
      </c>
      <c r="X1407" s="18">
        <v>1</v>
      </c>
      <c r="Y1407" s="18"/>
      <c r="Z1407" s="18"/>
      <c r="AA1407" s="82"/>
      <c r="AB1407" s="4" t="s">
        <v>45</v>
      </c>
    </row>
    <row r="1408" spans="1:28" ht="16">
      <c r="A1408" s="9">
        <v>2</v>
      </c>
      <c r="B1408" s="9">
        <v>2</v>
      </c>
      <c r="C1408" s="9">
        <v>4</v>
      </c>
      <c r="D1408" s="9" t="str">
        <f t="shared" si="147"/>
        <v>Dynan_H5_631_170_19A</v>
      </c>
      <c r="E1408" s="9" t="str">
        <f t="shared" si="145"/>
        <v>Dynan_H5_631_170_19A_Lung_Block</v>
      </c>
      <c r="F1408" s="282">
        <f t="shared" si="144"/>
        <v>27</v>
      </c>
      <c r="G1408" s="227">
        <v>1</v>
      </c>
      <c r="H1408" s="54" t="s">
        <v>354</v>
      </c>
      <c r="I1408" s="47" t="s">
        <v>362</v>
      </c>
      <c r="J1408" s="17">
        <v>631</v>
      </c>
      <c r="K1408" s="18" t="s">
        <v>33</v>
      </c>
      <c r="L1408" s="17">
        <v>170</v>
      </c>
      <c r="M1408" s="17" t="s">
        <v>357</v>
      </c>
      <c r="N1408" s="81">
        <v>0.75</v>
      </c>
      <c r="O1408" s="17" t="s">
        <v>35</v>
      </c>
      <c r="P1408" s="17" t="s">
        <v>63</v>
      </c>
      <c r="Q1408" s="19">
        <v>43410</v>
      </c>
      <c r="R1408" s="20">
        <v>43577</v>
      </c>
      <c r="S1408" s="26">
        <v>44130</v>
      </c>
      <c r="T1408" s="16">
        <f t="shared" si="146"/>
        <v>553</v>
      </c>
      <c r="U1408" s="16" t="s">
        <v>365</v>
      </c>
      <c r="V1408" s="16">
        <v>0</v>
      </c>
      <c r="W1408" s="18">
        <v>0</v>
      </c>
      <c r="X1408" s="18"/>
      <c r="Y1408" s="18"/>
      <c r="Z1408" s="18"/>
      <c r="AA1408" s="82"/>
      <c r="AB1408" s="4" t="s">
        <v>45</v>
      </c>
    </row>
    <row r="1409" spans="1:28" ht="16">
      <c r="A1409" s="9">
        <v>2</v>
      </c>
      <c r="B1409" s="9">
        <v>2</v>
      </c>
      <c r="C1409" s="9">
        <v>4</v>
      </c>
      <c r="D1409" s="9" t="str">
        <f t="shared" si="147"/>
        <v>Dynan_H5_633_170_19A</v>
      </c>
      <c r="E1409" s="9" t="str">
        <f t="shared" si="145"/>
        <v>Dynan_H5_633_170_19A_Lung_Block</v>
      </c>
      <c r="F1409" s="282">
        <f t="shared" si="144"/>
        <v>28</v>
      </c>
      <c r="G1409" s="227">
        <v>1</v>
      </c>
      <c r="H1409" s="54" t="s">
        <v>354</v>
      </c>
      <c r="I1409" s="47" t="s">
        <v>362</v>
      </c>
      <c r="J1409" s="17">
        <v>633</v>
      </c>
      <c r="K1409" s="18" t="s">
        <v>33</v>
      </c>
      <c r="L1409" s="17">
        <v>170</v>
      </c>
      <c r="M1409" s="17" t="s">
        <v>357</v>
      </c>
      <c r="N1409" s="81">
        <v>0.75</v>
      </c>
      <c r="O1409" s="17" t="s">
        <v>35</v>
      </c>
      <c r="P1409" s="17" t="s">
        <v>63</v>
      </c>
      <c r="Q1409" s="19">
        <v>43410</v>
      </c>
      <c r="R1409" s="20">
        <v>43577</v>
      </c>
      <c r="S1409" s="26">
        <v>44130</v>
      </c>
      <c r="T1409" s="16">
        <f t="shared" si="146"/>
        <v>553</v>
      </c>
      <c r="U1409" s="16" t="s">
        <v>365</v>
      </c>
      <c r="V1409" s="16">
        <v>0</v>
      </c>
      <c r="W1409" s="18">
        <v>0</v>
      </c>
      <c r="X1409" s="18"/>
      <c r="Y1409" s="18"/>
      <c r="Z1409" s="18">
        <v>1</v>
      </c>
      <c r="AA1409" s="82" t="s">
        <v>166</v>
      </c>
      <c r="AB1409" s="4" t="s">
        <v>45</v>
      </c>
    </row>
    <row r="1410" spans="1:28" ht="16">
      <c r="A1410" s="9">
        <v>2</v>
      </c>
      <c r="B1410" s="9">
        <v>2</v>
      </c>
      <c r="C1410" s="9">
        <v>4</v>
      </c>
      <c r="D1410" s="9" t="str">
        <f t="shared" si="147"/>
        <v>Dynan_H5_634_170_19A</v>
      </c>
      <c r="E1410" s="9" t="str">
        <f t="shared" si="145"/>
        <v>Dynan_H5_634_170_19A_Lung_Block</v>
      </c>
      <c r="F1410" s="282">
        <f t="shared" si="144"/>
        <v>29</v>
      </c>
      <c r="G1410" s="227">
        <v>1</v>
      </c>
      <c r="H1410" s="54" t="s">
        <v>354</v>
      </c>
      <c r="I1410" s="47" t="s">
        <v>362</v>
      </c>
      <c r="J1410" s="17">
        <v>634</v>
      </c>
      <c r="K1410" s="18" t="s">
        <v>33</v>
      </c>
      <c r="L1410" s="17">
        <v>170</v>
      </c>
      <c r="M1410" s="17" t="s">
        <v>357</v>
      </c>
      <c r="N1410" s="81">
        <v>0.75</v>
      </c>
      <c r="O1410" s="17" t="s">
        <v>35</v>
      </c>
      <c r="P1410" s="17" t="s">
        <v>63</v>
      </c>
      <c r="Q1410" s="19">
        <v>43410</v>
      </c>
      <c r="R1410" s="20">
        <v>43577</v>
      </c>
      <c r="S1410" s="26">
        <v>44130</v>
      </c>
      <c r="T1410" s="16">
        <f t="shared" si="146"/>
        <v>553</v>
      </c>
      <c r="U1410" s="16" t="s">
        <v>365</v>
      </c>
      <c r="V1410" s="16">
        <v>0</v>
      </c>
      <c r="W1410" s="18">
        <v>0</v>
      </c>
      <c r="X1410" s="18"/>
      <c r="Y1410" s="18"/>
      <c r="Z1410" s="18"/>
      <c r="AA1410" s="82"/>
      <c r="AB1410" s="4" t="s">
        <v>45</v>
      </c>
    </row>
    <row r="1411" spans="1:28" ht="16">
      <c r="A1411" s="9">
        <v>2</v>
      </c>
      <c r="B1411" s="9">
        <v>2</v>
      </c>
      <c r="C1411" s="9">
        <v>4</v>
      </c>
      <c r="D1411" s="9" t="str">
        <f t="shared" si="147"/>
        <v>Dynan_H5_635_170_19A</v>
      </c>
      <c r="E1411" s="9" t="str">
        <f t="shared" si="145"/>
        <v>Dynan_H5_635_170_19A_Lung_Block</v>
      </c>
      <c r="F1411" s="282">
        <f t="shared" si="144"/>
        <v>30</v>
      </c>
      <c r="G1411" s="227">
        <v>1</v>
      </c>
      <c r="H1411" s="54" t="s">
        <v>354</v>
      </c>
      <c r="I1411" s="47" t="s">
        <v>362</v>
      </c>
      <c r="J1411" s="17">
        <v>635</v>
      </c>
      <c r="K1411" s="18" t="s">
        <v>33</v>
      </c>
      <c r="L1411" s="17">
        <v>170</v>
      </c>
      <c r="M1411" s="17" t="s">
        <v>357</v>
      </c>
      <c r="N1411" s="81">
        <v>0.75</v>
      </c>
      <c r="O1411" s="17" t="s">
        <v>35</v>
      </c>
      <c r="P1411" s="17" t="s">
        <v>63</v>
      </c>
      <c r="Q1411" s="19">
        <v>43410</v>
      </c>
      <c r="R1411" s="20">
        <v>43577</v>
      </c>
      <c r="S1411" s="26">
        <v>44130</v>
      </c>
      <c r="T1411" s="16">
        <f t="shared" si="146"/>
        <v>553</v>
      </c>
      <c r="U1411" s="16" t="s">
        <v>365</v>
      </c>
      <c r="V1411" s="16">
        <v>0</v>
      </c>
      <c r="W1411" s="18">
        <v>0</v>
      </c>
      <c r="X1411" s="18"/>
      <c r="Y1411" s="18"/>
      <c r="Z1411" s="18"/>
      <c r="AA1411" s="82"/>
      <c r="AB1411" s="4" t="s">
        <v>45</v>
      </c>
    </row>
    <row r="1412" spans="1:28" ht="16">
      <c r="A1412" s="9">
        <v>2</v>
      </c>
      <c r="B1412" s="9">
        <v>2</v>
      </c>
      <c r="C1412" s="9">
        <v>5</v>
      </c>
      <c r="D1412" s="9" t="str">
        <f t="shared" si="147"/>
        <v>Dynan_H5_636_170_19A</v>
      </c>
      <c r="E1412" s="9" t="str">
        <f t="shared" si="145"/>
        <v>Dynan_H5_636_170_19A_Lung_Block</v>
      </c>
      <c r="F1412" s="282">
        <f>1</f>
        <v>1</v>
      </c>
      <c r="G1412" s="227">
        <v>1</v>
      </c>
      <c r="H1412" s="54" t="s">
        <v>354</v>
      </c>
      <c r="I1412" s="47" t="s">
        <v>362</v>
      </c>
      <c r="J1412" s="17">
        <v>636</v>
      </c>
      <c r="K1412" s="18" t="s">
        <v>33</v>
      </c>
      <c r="L1412" s="17">
        <v>170</v>
      </c>
      <c r="M1412" s="17" t="s">
        <v>357</v>
      </c>
      <c r="N1412" s="81">
        <v>0.75</v>
      </c>
      <c r="O1412" s="17" t="s">
        <v>35</v>
      </c>
      <c r="P1412" s="17" t="s">
        <v>63</v>
      </c>
      <c r="Q1412" s="21">
        <v>43410</v>
      </c>
      <c r="R1412" s="20">
        <v>43577</v>
      </c>
      <c r="S1412" s="26">
        <v>44130</v>
      </c>
      <c r="T1412" s="16">
        <f t="shared" si="146"/>
        <v>553</v>
      </c>
      <c r="U1412" s="16" t="s">
        <v>365</v>
      </c>
      <c r="V1412" s="16">
        <v>0</v>
      </c>
      <c r="W1412" s="18">
        <v>1</v>
      </c>
      <c r="X1412" s="18">
        <v>1</v>
      </c>
      <c r="Y1412" s="18"/>
      <c r="Z1412" s="18"/>
      <c r="AA1412" s="82"/>
      <c r="AB1412" s="4" t="s">
        <v>45</v>
      </c>
    </row>
    <row r="1413" spans="1:28" ht="16">
      <c r="A1413" s="9">
        <v>2</v>
      </c>
      <c r="B1413" s="9">
        <v>2</v>
      </c>
      <c r="C1413" s="9">
        <v>5</v>
      </c>
      <c r="D1413" s="9" t="str">
        <f t="shared" si="147"/>
        <v>Dynan_H5_638_171_19A</v>
      </c>
      <c r="E1413" s="9" t="str">
        <f t="shared" si="145"/>
        <v>Dynan_H5_638_171_19A_Lung_Block</v>
      </c>
      <c r="F1413" s="282">
        <f>F1412+1</f>
        <v>2</v>
      </c>
      <c r="G1413" s="227">
        <v>1</v>
      </c>
      <c r="H1413" s="54" t="s">
        <v>354</v>
      </c>
      <c r="I1413" s="47" t="s">
        <v>362</v>
      </c>
      <c r="J1413" s="17">
        <v>638</v>
      </c>
      <c r="K1413" s="18" t="s">
        <v>33</v>
      </c>
      <c r="L1413" s="17">
        <v>171</v>
      </c>
      <c r="M1413" s="17" t="s">
        <v>357</v>
      </c>
      <c r="N1413" s="81">
        <v>0.75</v>
      </c>
      <c r="O1413" s="17" t="s">
        <v>35</v>
      </c>
      <c r="P1413" s="17" t="s">
        <v>63</v>
      </c>
      <c r="Q1413" s="19">
        <v>43410</v>
      </c>
      <c r="R1413" s="20">
        <v>43577</v>
      </c>
      <c r="S1413" s="26">
        <v>44130</v>
      </c>
      <c r="T1413" s="16">
        <f t="shared" si="146"/>
        <v>553</v>
      </c>
      <c r="U1413" s="16" t="s">
        <v>365</v>
      </c>
      <c r="V1413" s="16">
        <v>0</v>
      </c>
      <c r="W1413" s="18">
        <v>0</v>
      </c>
      <c r="X1413" s="18"/>
      <c r="Y1413" s="18"/>
      <c r="Z1413" s="18">
        <v>1</v>
      </c>
      <c r="AA1413" s="82" t="s">
        <v>166</v>
      </c>
      <c r="AB1413" s="4" t="s">
        <v>45</v>
      </c>
    </row>
    <row r="1414" spans="1:28" ht="16">
      <c r="A1414" s="9">
        <v>2</v>
      </c>
      <c r="B1414" s="9">
        <v>2</v>
      </c>
      <c r="C1414" s="9">
        <v>5</v>
      </c>
      <c r="D1414" s="9" t="str">
        <f t="shared" si="147"/>
        <v>Dynan_H5_639_171_19A</v>
      </c>
      <c r="E1414" s="9" t="str">
        <f t="shared" si="145"/>
        <v>Dynan_H5_639_171_19A_Lung_Block</v>
      </c>
      <c r="F1414" s="282">
        <f t="shared" ref="F1414:F1430" si="148">F1413+1</f>
        <v>3</v>
      </c>
      <c r="G1414" s="227">
        <v>1</v>
      </c>
      <c r="H1414" s="54" t="s">
        <v>354</v>
      </c>
      <c r="I1414" s="47" t="s">
        <v>362</v>
      </c>
      <c r="J1414" s="17">
        <v>639</v>
      </c>
      <c r="K1414" s="18" t="s">
        <v>33</v>
      </c>
      <c r="L1414" s="17">
        <v>171</v>
      </c>
      <c r="M1414" s="17" t="s">
        <v>357</v>
      </c>
      <c r="N1414" s="81">
        <v>0.75</v>
      </c>
      <c r="O1414" s="17" t="s">
        <v>35</v>
      </c>
      <c r="P1414" s="17" t="s">
        <v>63</v>
      </c>
      <c r="Q1414" s="19">
        <v>43410</v>
      </c>
      <c r="R1414" s="20">
        <v>43577</v>
      </c>
      <c r="S1414" s="26">
        <v>44130</v>
      </c>
      <c r="T1414" s="16">
        <f t="shared" si="146"/>
        <v>553</v>
      </c>
      <c r="U1414" s="16" t="s">
        <v>365</v>
      </c>
      <c r="V1414" s="16">
        <v>0</v>
      </c>
      <c r="W1414" s="18">
        <v>0</v>
      </c>
      <c r="X1414" s="18"/>
      <c r="Y1414" s="18"/>
      <c r="Z1414" s="18">
        <v>1</v>
      </c>
      <c r="AA1414" s="82" t="s">
        <v>167</v>
      </c>
      <c r="AB1414" s="4" t="s">
        <v>45</v>
      </c>
    </row>
    <row r="1415" spans="1:28" ht="16">
      <c r="A1415" s="9">
        <v>2</v>
      </c>
      <c r="B1415" s="9">
        <v>2</v>
      </c>
      <c r="C1415" s="9">
        <v>5</v>
      </c>
      <c r="D1415" s="9" t="str">
        <f t="shared" si="147"/>
        <v>Dynan_H5_641_171_19A</v>
      </c>
      <c r="E1415" s="9" t="str">
        <f t="shared" si="145"/>
        <v>Dynan_H5_641_171_19A_Lung_Block</v>
      </c>
      <c r="F1415" s="282">
        <f t="shared" si="148"/>
        <v>4</v>
      </c>
      <c r="G1415" s="227">
        <v>1</v>
      </c>
      <c r="H1415" s="54" t="s">
        <v>354</v>
      </c>
      <c r="I1415" s="47" t="s">
        <v>362</v>
      </c>
      <c r="J1415" s="17">
        <v>641</v>
      </c>
      <c r="K1415" s="18" t="s">
        <v>33</v>
      </c>
      <c r="L1415" s="17">
        <v>171</v>
      </c>
      <c r="M1415" s="17" t="s">
        <v>357</v>
      </c>
      <c r="N1415" s="81">
        <v>0.75</v>
      </c>
      <c r="O1415" s="17" t="s">
        <v>35</v>
      </c>
      <c r="P1415" s="17" t="s">
        <v>63</v>
      </c>
      <c r="Q1415" s="19">
        <v>43410</v>
      </c>
      <c r="R1415" s="20">
        <v>43577</v>
      </c>
      <c r="S1415" s="26">
        <v>44130</v>
      </c>
      <c r="T1415" s="16">
        <f t="shared" si="146"/>
        <v>553</v>
      </c>
      <c r="U1415" s="16" t="s">
        <v>310</v>
      </c>
      <c r="V1415" s="16">
        <v>0</v>
      </c>
      <c r="W1415" s="56">
        <v>1</v>
      </c>
      <c r="X1415" s="56">
        <v>1</v>
      </c>
      <c r="Y1415" s="56"/>
      <c r="Z1415" s="56">
        <v>1</v>
      </c>
      <c r="AA1415" s="27" t="s">
        <v>166</v>
      </c>
      <c r="AB1415" s="4" t="s">
        <v>45</v>
      </c>
    </row>
    <row r="1416" spans="1:28" ht="16">
      <c r="A1416" s="9">
        <v>2</v>
      </c>
      <c r="B1416" s="9">
        <v>2</v>
      </c>
      <c r="C1416" s="9">
        <v>5</v>
      </c>
      <c r="D1416" s="9" t="str">
        <f t="shared" si="147"/>
        <v>Dynan_H5_642_172_19A</v>
      </c>
      <c r="E1416" s="9" t="str">
        <f t="shared" si="145"/>
        <v>Dynan_H5_642_172_19A_Lung_Block</v>
      </c>
      <c r="F1416" s="282">
        <f t="shared" si="148"/>
        <v>5</v>
      </c>
      <c r="G1416" s="227">
        <v>1</v>
      </c>
      <c r="H1416" s="54" t="s">
        <v>354</v>
      </c>
      <c r="I1416" s="47" t="s">
        <v>362</v>
      </c>
      <c r="J1416" s="17">
        <v>642</v>
      </c>
      <c r="K1416" s="18" t="s">
        <v>33</v>
      </c>
      <c r="L1416" s="17">
        <v>172</v>
      </c>
      <c r="M1416" s="17" t="s">
        <v>357</v>
      </c>
      <c r="N1416" s="81">
        <v>0.75</v>
      </c>
      <c r="O1416" s="17" t="s">
        <v>35</v>
      </c>
      <c r="P1416" s="17" t="s">
        <v>63</v>
      </c>
      <c r="Q1416" s="19">
        <v>43410</v>
      </c>
      <c r="R1416" s="20">
        <v>43577</v>
      </c>
      <c r="S1416" s="26">
        <v>44130</v>
      </c>
      <c r="T1416" s="16">
        <f t="shared" si="146"/>
        <v>553</v>
      </c>
      <c r="U1416" s="16" t="s">
        <v>310</v>
      </c>
      <c r="V1416" s="16">
        <v>0</v>
      </c>
      <c r="W1416" s="56">
        <v>0</v>
      </c>
      <c r="X1416" s="56"/>
      <c r="Y1416" s="56"/>
      <c r="Z1416" s="56"/>
      <c r="AA1416" s="27"/>
      <c r="AB1416" s="4" t="s">
        <v>45</v>
      </c>
    </row>
    <row r="1417" spans="1:28" ht="16">
      <c r="A1417" s="9">
        <v>2</v>
      </c>
      <c r="B1417" s="9">
        <v>2</v>
      </c>
      <c r="C1417" s="9">
        <v>5</v>
      </c>
      <c r="D1417" s="9" t="str">
        <f t="shared" si="147"/>
        <v>Dynan_H5_646_171_19A</v>
      </c>
      <c r="E1417" s="9" t="str">
        <f t="shared" si="145"/>
        <v>Dynan_H5_646_171_19A_Lung_Block</v>
      </c>
      <c r="F1417" s="282">
        <f t="shared" si="148"/>
        <v>6</v>
      </c>
      <c r="G1417" s="227">
        <v>1</v>
      </c>
      <c r="H1417" s="54" t="s">
        <v>354</v>
      </c>
      <c r="I1417" s="47" t="s">
        <v>362</v>
      </c>
      <c r="J1417" s="17">
        <v>646</v>
      </c>
      <c r="K1417" s="18" t="s">
        <v>33</v>
      </c>
      <c r="L1417" s="17">
        <v>171</v>
      </c>
      <c r="M1417" s="17" t="s">
        <v>357</v>
      </c>
      <c r="N1417" s="81">
        <v>0.75</v>
      </c>
      <c r="O1417" s="17" t="s">
        <v>35</v>
      </c>
      <c r="P1417" s="17" t="s">
        <v>63</v>
      </c>
      <c r="Q1417" s="21">
        <v>43410</v>
      </c>
      <c r="R1417" s="20">
        <v>43577</v>
      </c>
      <c r="S1417" s="26">
        <v>44130</v>
      </c>
      <c r="T1417" s="16">
        <f t="shared" si="146"/>
        <v>553</v>
      </c>
      <c r="U1417" s="16" t="s">
        <v>310</v>
      </c>
      <c r="V1417" s="16">
        <v>0</v>
      </c>
      <c r="W1417" s="56">
        <v>1</v>
      </c>
      <c r="X1417" s="56">
        <v>1</v>
      </c>
      <c r="Y1417" s="56"/>
      <c r="Z1417" s="56"/>
      <c r="AA1417" s="27"/>
      <c r="AB1417" s="4" t="s">
        <v>45</v>
      </c>
    </row>
    <row r="1418" spans="1:28" ht="16">
      <c r="A1418" s="9">
        <v>2</v>
      </c>
      <c r="B1418" s="9">
        <v>2</v>
      </c>
      <c r="C1418" s="9">
        <v>5</v>
      </c>
      <c r="D1418" s="9" t="str">
        <f t="shared" si="147"/>
        <v>Dynan_H5_647_172_19A</v>
      </c>
      <c r="E1418" s="9" t="str">
        <f t="shared" si="145"/>
        <v>Dynan_H5_647_172_19A_Lung_Block</v>
      </c>
      <c r="F1418" s="282">
        <f t="shared" si="148"/>
        <v>7</v>
      </c>
      <c r="G1418" s="227">
        <v>1</v>
      </c>
      <c r="H1418" s="54" t="s">
        <v>354</v>
      </c>
      <c r="I1418" s="47" t="s">
        <v>362</v>
      </c>
      <c r="J1418" s="17">
        <v>647</v>
      </c>
      <c r="K1418" s="18" t="s">
        <v>33</v>
      </c>
      <c r="L1418" s="17">
        <v>172</v>
      </c>
      <c r="M1418" s="17" t="s">
        <v>357</v>
      </c>
      <c r="N1418" s="81">
        <v>0.75</v>
      </c>
      <c r="O1418" s="17" t="s">
        <v>35</v>
      </c>
      <c r="P1418" s="17" t="s">
        <v>63</v>
      </c>
      <c r="Q1418" s="19">
        <v>43410</v>
      </c>
      <c r="R1418" s="20">
        <v>43577</v>
      </c>
      <c r="S1418" s="26">
        <v>44130</v>
      </c>
      <c r="T1418" s="16">
        <f t="shared" si="146"/>
        <v>553</v>
      </c>
      <c r="U1418" s="16" t="s">
        <v>310</v>
      </c>
      <c r="V1418" s="16">
        <v>0</v>
      </c>
      <c r="W1418" s="56">
        <v>1</v>
      </c>
      <c r="X1418" s="56">
        <v>1</v>
      </c>
      <c r="Y1418" s="56"/>
      <c r="Z1418" s="56"/>
      <c r="AA1418" s="27" t="s">
        <v>367</v>
      </c>
      <c r="AB1418" s="4" t="s">
        <v>45</v>
      </c>
    </row>
    <row r="1419" spans="1:28" ht="16">
      <c r="A1419" s="9">
        <v>2</v>
      </c>
      <c r="B1419" s="9">
        <v>2</v>
      </c>
      <c r="C1419" s="9">
        <v>5</v>
      </c>
      <c r="D1419" s="9" t="str">
        <f t="shared" si="147"/>
        <v>Dynan_H5_648_172_19A</v>
      </c>
      <c r="E1419" s="9" t="str">
        <f t="shared" si="145"/>
        <v>Dynan_H5_648_172_19A_Lung_Block</v>
      </c>
      <c r="F1419" s="282">
        <f t="shared" si="148"/>
        <v>8</v>
      </c>
      <c r="G1419" s="227">
        <v>1</v>
      </c>
      <c r="H1419" s="54" t="s">
        <v>354</v>
      </c>
      <c r="I1419" s="47" t="s">
        <v>362</v>
      </c>
      <c r="J1419" s="17">
        <v>648</v>
      </c>
      <c r="K1419" s="18" t="s">
        <v>33</v>
      </c>
      <c r="L1419" s="17">
        <v>172</v>
      </c>
      <c r="M1419" s="17" t="s">
        <v>357</v>
      </c>
      <c r="N1419" s="81">
        <v>0.75</v>
      </c>
      <c r="O1419" s="17" t="s">
        <v>35</v>
      </c>
      <c r="P1419" s="17" t="s">
        <v>63</v>
      </c>
      <c r="Q1419" s="21">
        <v>43410</v>
      </c>
      <c r="R1419" s="20">
        <v>43577</v>
      </c>
      <c r="S1419" s="26">
        <v>44130</v>
      </c>
      <c r="T1419" s="16">
        <f t="shared" si="146"/>
        <v>553</v>
      </c>
      <c r="U1419" s="16" t="s">
        <v>310</v>
      </c>
      <c r="V1419" s="16">
        <v>0</v>
      </c>
      <c r="W1419" s="56">
        <v>1</v>
      </c>
      <c r="X1419" s="56"/>
      <c r="Y1419" s="56">
        <v>1</v>
      </c>
      <c r="Z1419" s="56"/>
      <c r="AA1419" s="27"/>
      <c r="AB1419" s="4" t="s">
        <v>45</v>
      </c>
    </row>
    <row r="1420" spans="1:28" ht="16">
      <c r="A1420" s="9">
        <v>2</v>
      </c>
      <c r="B1420" s="9">
        <v>2</v>
      </c>
      <c r="C1420" s="9">
        <v>5</v>
      </c>
      <c r="D1420" s="9" t="str">
        <f t="shared" si="147"/>
        <v>Dynan_H5_649_172_19A</v>
      </c>
      <c r="E1420" s="9" t="str">
        <f t="shared" si="145"/>
        <v>Dynan_H5_649_172_19A_Lung_Block</v>
      </c>
      <c r="F1420" s="282">
        <f t="shared" si="148"/>
        <v>9</v>
      </c>
      <c r="G1420" s="227">
        <v>1</v>
      </c>
      <c r="H1420" s="54" t="s">
        <v>354</v>
      </c>
      <c r="I1420" s="47" t="s">
        <v>362</v>
      </c>
      <c r="J1420" s="17">
        <v>649</v>
      </c>
      <c r="K1420" s="18" t="s">
        <v>33</v>
      </c>
      <c r="L1420" s="17">
        <v>172</v>
      </c>
      <c r="M1420" s="17" t="s">
        <v>357</v>
      </c>
      <c r="N1420" s="81">
        <v>0.75</v>
      </c>
      <c r="O1420" s="17" t="s">
        <v>35</v>
      </c>
      <c r="P1420" s="17" t="s">
        <v>63</v>
      </c>
      <c r="Q1420" s="19">
        <v>43410</v>
      </c>
      <c r="R1420" s="20">
        <v>43577</v>
      </c>
      <c r="S1420" s="26">
        <v>44130</v>
      </c>
      <c r="T1420" s="16">
        <f t="shared" si="146"/>
        <v>553</v>
      </c>
      <c r="U1420" s="16" t="s">
        <v>310</v>
      </c>
      <c r="V1420" s="16">
        <v>0</v>
      </c>
      <c r="W1420" s="56">
        <v>0</v>
      </c>
      <c r="X1420" s="56"/>
      <c r="Y1420" s="56"/>
      <c r="Z1420" s="56">
        <v>1</v>
      </c>
      <c r="AA1420" s="27" t="s">
        <v>67</v>
      </c>
      <c r="AB1420" s="4" t="s">
        <v>45</v>
      </c>
    </row>
    <row r="1421" spans="1:28" ht="16">
      <c r="A1421" s="9">
        <v>2</v>
      </c>
      <c r="B1421" s="9">
        <v>2</v>
      </c>
      <c r="C1421" s="9">
        <v>5</v>
      </c>
      <c r="D1421" s="9" t="str">
        <f t="shared" si="147"/>
        <v>Dynan_H5_650_172_19A</v>
      </c>
      <c r="E1421" s="9" t="str">
        <f t="shared" si="145"/>
        <v>Dynan_H5_650_172_19A_Lung_Block</v>
      </c>
      <c r="F1421" s="282">
        <f t="shared" si="148"/>
        <v>10</v>
      </c>
      <c r="G1421" s="227">
        <v>1</v>
      </c>
      <c r="H1421" s="54" t="s">
        <v>354</v>
      </c>
      <c r="I1421" s="47" t="s">
        <v>362</v>
      </c>
      <c r="J1421" s="17">
        <v>650</v>
      </c>
      <c r="K1421" s="18" t="s">
        <v>33</v>
      </c>
      <c r="L1421" s="17">
        <v>172</v>
      </c>
      <c r="M1421" s="17" t="s">
        <v>357</v>
      </c>
      <c r="N1421" s="81">
        <v>0.75</v>
      </c>
      <c r="O1421" s="17" t="s">
        <v>35</v>
      </c>
      <c r="P1421" s="17" t="s">
        <v>63</v>
      </c>
      <c r="Q1421" s="19">
        <v>43410</v>
      </c>
      <c r="R1421" s="20">
        <v>43577</v>
      </c>
      <c r="S1421" s="26">
        <v>44130</v>
      </c>
      <c r="T1421" s="16">
        <f t="shared" si="146"/>
        <v>553</v>
      </c>
      <c r="U1421" s="16" t="s">
        <v>310</v>
      </c>
      <c r="V1421" s="16">
        <v>0</v>
      </c>
      <c r="W1421" s="56">
        <v>1</v>
      </c>
      <c r="X1421" s="56">
        <v>3</v>
      </c>
      <c r="Y1421" s="56"/>
      <c r="Z1421" s="56"/>
      <c r="AA1421" s="27"/>
      <c r="AB1421" s="4" t="s">
        <v>45</v>
      </c>
    </row>
    <row r="1422" spans="1:28" ht="16">
      <c r="A1422" s="9">
        <v>2</v>
      </c>
      <c r="B1422" s="9">
        <v>2</v>
      </c>
      <c r="C1422" s="9">
        <v>5</v>
      </c>
      <c r="D1422" s="9" t="str">
        <f t="shared" si="147"/>
        <v>Dynan_H5_652_220_19A</v>
      </c>
      <c r="E1422" s="9" t="str">
        <f t="shared" si="145"/>
        <v>Dynan_H5_652_220_19A_Lung_Block</v>
      </c>
      <c r="F1422" s="282">
        <f t="shared" si="148"/>
        <v>11</v>
      </c>
      <c r="G1422" s="227">
        <v>1</v>
      </c>
      <c r="H1422" s="54" t="s">
        <v>354</v>
      </c>
      <c r="I1422" s="47" t="s">
        <v>362</v>
      </c>
      <c r="J1422" s="17">
        <v>652</v>
      </c>
      <c r="K1422" s="18" t="s">
        <v>33</v>
      </c>
      <c r="L1422" s="17">
        <v>220</v>
      </c>
      <c r="M1422" s="17" t="s">
        <v>357</v>
      </c>
      <c r="N1422" s="81">
        <v>0.75</v>
      </c>
      <c r="O1422" s="17" t="s">
        <v>35</v>
      </c>
      <c r="P1422" s="17" t="s">
        <v>63</v>
      </c>
      <c r="Q1422" s="19">
        <v>43410</v>
      </c>
      <c r="R1422" s="20">
        <v>43577</v>
      </c>
      <c r="S1422" s="26">
        <v>44131</v>
      </c>
      <c r="T1422" s="16">
        <f t="shared" si="146"/>
        <v>554</v>
      </c>
      <c r="U1422" s="16" t="s">
        <v>310</v>
      </c>
      <c r="V1422" s="16">
        <v>0</v>
      </c>
      <c r="W1422" s="56">
        <v>0</v>
      </c>
      <c r="X1422" s="56"/>
      <c r="Y1422" s="56"/>
      <c r="Z1422" s="56"/>
      <c r="AA1422" s="27"/>
      <c r="AB1422" s="4" t="s">
        <v>45</v>
      </c>
    </row>
    <row r="1423" spans="1:28" ht="16">
      <c r="A1423" s="9">
        <v>2</v>
      </c>
      <c r="B1423" s="9">
        <v>2</v>
      </c>
      <c r="C1423" s="9">
        <v>5</v>
      </c>
      <c r="D1423" s="9" t="str">
        <f t="shared" si="147"/>
        <v>Dynan_H5_653_220_19A</v>
      </c>
      <c r="E1423" s="9" t="str">
        <f t="shared" si="145"/>
        <v>Dynan_H5_653_220_19A_Lung_Block</v>
      </c>
      <c r="F1423" s="282">
        <f t="shared" si="148"/>
        <v>12</v>
      </c>
      <c r="G1423" s="227">
        <v>1</v>
      </c>
      <c r="H1423" s="54" t="s">
        <v>354</v>
      </c>
      <c r="I1423" s="47" t="s">
        <v>362</v>
      </c>
      <c r="J1423" s="17">
        <v>653</v>
      </c>
      <c r="K1423" s="18" t="s">
        <v>33</v>
      </c>
      <c r="L1423" s="17">
        <v>220</v>
      </c>
      <c r="M1423" s="17" t="s">
        <v>357</v>
      </c>
      <c r="N1423" s="81">
        <v>0.75</v>
      </c>
      <c r="O1423" s="17" t="s">
        <v>35</v>
      </c>
      <c r="P1423" s="17" t="s">
        <v>63</v>
      </c>
      <c r="Q1423" s="19">
        <v>43410</v>
      </c>
      <c r="R1423" s="20">
        <v>43577</v>
      </c>
      <c r="S1423" s="26">
        <v>44131</v>
      </c>
      <c r="T1423" s="16">
        <f t="shared" si="146"/>
        <v>554</v>
      </c>
      <c r="U1423" s="16" t="s">
        <v>310</v>
      </c>
      <c r="V1423" s="16">
        <v>0</v>
      </c>
      <c r="W1423" s="56">
        <v>1</v>
      </c>
      <c r="X1423" s="56">
        <v>1</v>
      </c>
      <c r="Y1423" s="56"/>
      <c r="Z1423" s="56"/>
      <c r="AA1423" s="27"/>
      <c r="AB1423" s="4" t="s">
        <v>45</v>
      </c>
    </row>
    <row r="1424" spans="1:28" ht="16">
      <c r="A1424" s="9">
        <v>2</v>
      </c>
      <c r="B1424" s="9">
        <v>2</v>
      </c>
      <c r="C1424" s="9">
        <v>5</v>
      </c>
      <c r="D1424" s="9" t="str">
        <f t="shared" si="147"/>
        <v>Dynan_H5_656_286_19A</v>
      </c>
      <c r="E1424" s="9" t="str">
        <f t="shared" si="145"/>
        <v>Dynan_H5_656_286_19A_Lung_Block</v>
      </c>
      <c r="F1424" s="282">
        <f t="shared" si="148"/>
        <v>13</v>
      </c>
      <c r="G1424" s="227">
        <v>1</v>
      </c>
      <c r="H1424" s="54" t="s">
        <v>354</v>
      </c>
      <c r="I1424" s="47" t="s">
        <v>362</v>
      </c>
      <c r="J1424" s="17">
        <v>656</v>
      </c>
      <c r="K1424" s="18" t="s">
        <v>33</v>
      </c>
      <c r="L1424" s="108">
        <v>286</v>
      </c>
      <c r="M1424" s="17" t="s">
        <v>357</v>
      </c>
      <c r="N1424" s="81">
        <v>0.75</v>
      </c>
      <c r="O1424" s="17" t="s">
        <v>35</v>
      </c>
      <c r="P1424" s="17" t="s">
        <v>63</v>
      </c>
      <c r="Q1424" s="19">
        <v>43410</v>
      </c>
      <c r="R1424" s="20">
        <v>43577</v>
      </c>
      <c r="S1424" s="26">
        <v>44131</v>
      </c>
      <c r="T1424" s="16">
        <f t="shared" si="146"/>
        <v>554</v>
      </c>
      <c r="U1424" s="16" t="s">
        <v>310</v>
      </c>
      <c r="V1424" s="16">
        <v>0</v>
      </c>
      <c r="W1424" s="56">
        <v>0</v>
      </c>
      <c r="X1424" s="56"/>
      <c r="Y1424" s="56"/>
      <c r="Z1424" s="56"/>
      <c r="AA1424" s="27"/>
      <c r="AB1424" s="4" t="s">
        <v>45</v>
      </c>
    </row>
    <row r="1425" spans="1:16382" ht="16">
      <c r="A1425" s="9">
        <v>2</v>
      </c>
      <c r="B1425" s="9">
        <v>2</v>
      </c>
      <c r="C1425" s="9">
        <v>5</v>
      </c>
      <c r="D1425" s="9" t="str">
        <f t="shared" si="147"/>
        <v>Dynan_H5_657_286_19A</v>
      </c>
      <c r="E1425" s="9" t="str">
        <f t="shared" si="145"/>
        <v>Dynan_H5_657_286_19A_Lung_Block</v>
      </c>
      <c r="F1425" s="282">
        <f t="shared" si="148"/>
        <v>14</v>
      </c>
      <c r="G1425" s="227">
        <v>1</v>
      </c>
      <c r="H1425" s="54" t="s">
        <v>354</v>
      </c>
      <c r="I1425" s="47" t="s">
        <v>362</v>
      </c>
      <c r="J1425" s="17">
        <v>657</v>
      </c>
      <c r="K1425" s="18" t="s">
        <v>33</v>
      </c>
      <c r="L1425" s="108">
        <v>286</v>
      </c>
      <c r="M1425" s="17" t="s">
        <v>357</v>
      </c>
      <c r="N1425" s="81">
        <v>0.75</v>
      </c>
      <c r="O1425" s="17" t="s">
        <v>35</v>
      </c>
      <c r="P1425" s="17" t="s">
        <v>63</v>
      </c>
      <c r="Q1425" s="19">
        <v>43410</v>
      </c>
      <c r="R1425" s="20">
        <v>43577</v>
      </c>
      <c r="S1425" s="26">
        <v>44131</v>
      </c>
      <c r="T1425" s="16">
        <f t="shared" si="146"/>
        <v>554</v>
      </c>
      <c r="U1425" s="16" t="s">
        <v>310</v>
      </c>
      <c r="V1425" s="16">
        <v>0</v>
      </c>
      <c r="W1425" s="56">
        <v>1</v>
      </c>
      <c r="X1425" s="56">
        <v>1</v>
      </c>
      <c r="Y1425" s="56"/>
      <c r="Z1425" s="56"/>
      <c r="AA1425" s="27"/>
      <c r="AB1425" s="4" t="s">
        <v>45</v>
      </c>
    </row>
    <row r="1426" spans="1:16382" ht="16">
      <c r="A1426" s="9">
        <v>2</v>
      </c>
      <c r="B1426" s="9">
        <v>2</v>
      </c>
      <c r="C1426" s="9">
        <v>5</v>
      </c>
      <c r="D1426" s="9" t="str">
        <f t="shared" si="147"/>
        <v>Dynan_H5_658_286_19A</v>
      </c>
      <c r="E1426" s="9" t="str">
        <f t="shared" si="145"/>
        <v>Dynan_H5_658_286_19A_Lung_Block</v>
      </c>
      <c r="F1426" s="282">
        <f t="shared" si="148"/>
        <v>15</v>
      </c>
      <c r="G1426" s="227">
        <v>1</v>
      </c>
      <c r="H1426" s="54" t="s">
        <v>354</v>
      </c>
      <c r="I1426" s="47" t="s">
        <v>362</v>
      </c>
      <c r="J1426" s="17">
        <v>658</v>
      </c>
      <c r="K1426" s="18" t="s">
        <v>33</v>
      </c>
      <c r="L1426" s="108">
        <v>286</v>
      </c>
      <c r="M1426" s="17" t="s">
        <v>357</v>
      </c>
      <c r="N1426" s="81">
        <v>0.75</v>
      </c>
      <c r="O1426" s="17" t="s">
        <v>35</v>
      </c>
      <c r="P1426" s="17" t="s">
        <v>63</v>
      </c>
      <c r="Q1426" s="19">
        <v>43410</v>
      </c>
      <c r="R1426" s="20">
        <v>43577</v>
      </c>
      <c r="S1426" s="26">
        <v>44131</v>
      </c>
      <c r="T1426" s="16">
        <f t="shared" si="146"/>
        <v>554</v>
      </c>
      <c r="U1426" s="16" t="s">
        <v>310</v>
      </c>
      <c r="V1426" s="16">
        <v>0</v>
      </c>
      <c r="W1426" s="56">
        <v>0</v>
      </c>
      <c r="X1426" s="56"/>
      <c r="Y1426" s="56"/>
      <c r="Z1426" s="56"/>
      <c r="AA1426" s="27"/>
      <c r="AB1426" s="4" t="s">
        <v>45</v>
      </c>
    </row>
    <row r="1427" spans="1:16382" ht="16">
      <c r="A1427" s="9">
        <v>2</v>
      </c>
      <c r="B1427" s="9">
        <v>2</v>
      </c>
      <c r="C1427" s="9">
        <v>5</v>
      </c>
      <c r="D1427" s="9" t="str">
        <f t="shared" si="147"/>
        <v>Dynan_H5_659_287_19A</v>
      </c>
      <c r="E1427" s="9" t="str">
        <f t="shared" si="145"/>
        <v>Dynan_H5_659_287_19A_Lung_Block</v>
      </c>
      <c r="F1427" s="282">
        <f t="shared" si="148"/>
        <v>16</v>
      </c>
      <c r="G1427" s="227">
        <v>1</v>
      </c>
      <c r="H1427" s="54" t="s">
        <v>354</v>
      </c>
      <c r="I1427" s="47" t="s">
        <v>362</v>
      </c>
      <c r="J1427" s="17">
        <v>659</v>
      </c>
      <c r="K1427" s="18" t="s">
        <v>33</v>
      </c>
      <c r="L1427" s="108">
        <v>287</v>
      </c>
      <c r="M1427" s="17" t="s">
        <v>357</v>
      </c>
      <c r="N1427" s="81">
        <v>0.75</v>
      </c>
      <c r="O1427" s="17" t="s">
        <v>35</v>
      </c>
      <c r="P1427" s="17" t="s">
        <v>63</v>
      </c>
      <c r="Q1427" s="19">
        <v>43410</v>
      </c>
      <c r="R1427" s="20">
        <v>43577</v>
      </c>
      <c r="S1427" s="26">
        <v>44131</v>
      </c>
      <c r="T1427" s="16">
        <f t="shared" si="146"/>
        <v>554</v>
      </c>
      <c r="U1427" s="16" t="s">
        <v>310</v>
      </c>
      <c r="V1427" s="16">
        <v>0</v>
      </c>
      <c r="W1427" s="56">
        <v>0</v>
      </c>
      <c r="X1427" s="56"/>
      <c r="Y1427" s="56"/>
      <c r="Z1427" s="56"/>
      <c r="AA1427" s="27"/>
      <c r="AB1427" s="4" t="s">
        <v>45</v>
      </c>
    </row>
    <row r="1428" spans="1:16382" ht="16">
      <c r="A1428" s="9">
        <v>2</v>
      </c>
      <c r="B1428" s="9">
        <v>2</v>
      </c>
      <c r="C1428" s="9">
        <v>5</v>
      </c>
      <c r="D1428" s="9" t="str">
        <f t="shared" si="147"/>
        <v>Dynan_H5_660_287_19A</v>
      </c>
      <c r="E1428" s="9" t="str">
        <f t="shared" si="145"/>
        <v>Dynan_H5_660_287_19A_Lung_Block</v>
      </c>
      <c r="F1428" s="282">
        <f t="shared" si="148"/>
        <v>17</v>
      </c>
      <c r="G1428" s="227">
        <v>1</v>
      </c>
      <c r="H1428" s="54" t="s">
        <v>354</v>
      </c>
      <c r="I1428" s="47" t="s">
        <v>362</v>
      </c>
      <c r="J1428" s="17">
        <v>660</v>
      </c>
      <c r="K1428" s="18" t="s">
        <v>33</v>
      </c>
      <c r="L1428" s="108">
        <v>287</v>
      </c>
      <c r="M1428" s="17" t="s">
        <v>357</v>
      </c>
      <c r="N1428" s="81">
        <v>0.75</v>
      </c>
      <c r="O1428" s="17" t="s">
        <v>35</v>
      </c>
      <c r="P1428" s="17" t="s">
        <v>63</v>
      </c>
      <c r="Q1428" s="19">
        <v>43410</v>
      </c>
      <c r="R1428" s="20">
        <v>43577</v>
      </c>
      <c r="S1428" s="26">
        <v>44131</v>
      </c>
      <c r="T1428" s="16">
        <f t="shared" si="146"/>
        <v>554</v>
      </c>
      <c r="U1428" s="16" t="s">
        <v>310</v>
      </c>
      <c r="V1428" s="16">
        <v>0</v>
      </c>
      <c r="W1428" s="56">
        <v>0</v>
      </c>
      <c r="X1428" s="56"/>
      <c r="Y1428" s="56"/>
      <c r="Z1428" s="56"/>
      <c r="AA1428" s="27"/>
      <c r="AB1428" s="4" t="s">
        <v>45</v>
      </c>
    </row>
    <row r="1429" spans="1:16382" ht="16">
      <c r="A1429" s="9">
        <v>2</v>
      </c>
      <c r="B1429" s="9">
        <v>2</v>
      </c>
      <c r="C1429" s="9">
        <v>5</v>
      </c>
      <c r="D1429" s="9" t="str">
        <f t="shared" si="147"/>
        <v>Dynan_H5_662_288_19A</v>
      </c>
      <c r="E1429" s="9" t="str">
        <f t="shared" si="145"/>
        <v>Dynan_H5_662_288_19A_Lung_Block</v>
      </c>
      <c r="F1429" s="282">
        <f t="shared" si="148"/>
        <v>18</v>
      </c>
      <c r="G1429" s="227">
        <v>1</v>
      </c>
      <c r="H1429" s="54" t="s">
        <v>354</v>
      </c>
      <c r="I1429" s="47" t="s">
        <v>362</v>
      </c>
      <c r="J1429" s="17">
        <v>662</v>
      </c>
      <c r="K1429" s="18" t="s">
        <v>33</v>
      </c>
      <c r="L1429" s="108">
        <v>288</v>
      </c>
      <c r="M1429" s="17" t="s">
        <v>357</v>
      </c>
      <c r="N1429" s="81">
        <v>0.75</v>
      </c>
      <c r="O1429" s="17" t="s">
        <v>35</v>
      </c>
      <c r="P1429" s="17" t="s">
        <v>63</v>
      </c>
      <c r="Q1429" s="19">
        <v>43410</v>
      </c>
      <c r="R1429" s="20">
        <v>43577</v>
      </c>
      <c r="S1429" s="26">
        <v>44127</v>
      </c>
      <c r="T1429" s="16">
        <f t="shared" si="146"/>
        <v>550</v>
      </c>
      <c r="U1429" s="16" t="s">
        <v>310</v>
      </c>
      <c r="V1429" s="16">
        <v>0</v>
      </c>
      <c r="W1429" s="56">
        <v>0</v>
      </c>
      <c r="X1429" s="56"/>
      <c r="Y1429" s="56"/>
      <c r="Z1429" s="56"/>
      <c r="AA1429" s="27"/>
      <c r="AB1429" s="4" t="s">
        <v>45</v>
      </c>
    </row>
    <row r="1430" spans="1:16382" ht="16">
      <c r="A1430" s="9">
        <v>2</v>
      </c>
      <c r="B1430" s="9">
        <v>2</v>
      </c>
      <c r="C1430" s="9">
        <v>5</v>
      </c>
      <c r="D1430" s="9" t="str">
        <f t="shared" si="147"/>
        <v>Dynan_H5_663_288_19A</v>
      </c>
      <c r="E1430" s="9" t="str">
        <f t="shared" si="145"/>
        <v>Dynan_H5_663_288_19A_Lung_Block</v>
      </c>
      <c r="F1430" s="282">
        <f t="shared" si="148"/>
        <v>19</v>
      </c>
      <c r="G1430" s="227">
        <v>1</v>
      </c>
      <c r="H1430" s="54" t="s">
        <v>354</v>
      </c>
      <c r="I1430" s="47" t="s">
        <v>362</v>
      </c>
      <c r="J1430" s="17">
        <v>663</v>
      </c>
      <c r="K1430" s="18" t="s">
        <v>33</v>
      </c>
      <c r="L1430" s="108">
        <v>288</v>
      </c>
      <c r="M1430" s="17" t="s">
        <v>357</v>
      </c>
      <c r="N1430" s="81">
        <v>0.75</v>
      </c>
      <c r="O1430" s="17" t="s">
        <v>35</v>
      </c>
      <c r="P1430" s="17" t="s">
        <v>63</v>
      </c>
      <c r="Q1430" s="19">
        <v>43410</v>
      </c>
      <c r="R1430" s="20">
        <v>43577</v>
      </c>
      <c r="S1430" s="26">
        <v>44127</v>
      </c>
      <c r="T1430" s="16">
        <f t="shared" si="146"/>
        <v>550</v>
      </c>
      <c r="U1430" s="16" t="s">
        <v>310</v>
      </c>
      <c r="V1430" s="16">
        <v>0</v>
      </c>
      <c r="W1430" s="56">
        <v>0</v>
      </c>
      <c r="X1430" s="56"/>
      <c r="Y1430" s="56"/>
      <c r="Z1430" s="56"/>
      <c r="AA1430" s="27"/>
      <c r="AB1430" s="4" t="s">
        <v>45</v>
      </c>
    </row>
    <row r="1431" spans="1:16382" ht="16">
      <c r="A1431" s="9"/>
      <c r="B1431" s="9"/>
      <c r="C1431" s="9"/>
      <c r="D1431" s="9"/>
      <c r="E1431" s="9"/>
      <c r="F1431" s="282"/>
      <c r="G1431" s="227"/>
      <c r="H1431" s="33"/>
      <c r="I1431" s="31"/>
      <c r="J1431" s="32"/>
      <c r="K1431" s="9"/>
      <c r="L1431" s="126"/>
      <c r="M1431" s="32"/>
      <c r="N1431" s="39"/>
      <c r="O1431" s="32"/>
      <c r="P1431" s="32"/>
      <c r="Q1431" s="38"/>
      <c r="R1431" s="36"/>
      <c r="S1431" s="12"/>
      <c r="T1431" s="79"/>
      <c r="U1431" s="79"/>
      <c r="V1431" s="79"/>
      <c r="W1431" s="40"/>
      <c r="X1431" s="40"/>
      <c r="Y1431" s="40"/>
      <c r="Z1431" s="40"/>
      <c r="AA1431" s="1"/>
      <c r="AB1431" s="37"/>
    </row>
    <row r="1432" spans="1:16382" ht="16">
      <c r="A1432" s="150"/>
      <c r="B1432" s="150"/>
      <c r="C1432" s="150"/>
      <c r="D1432" s="150"/>
      <c r="E1432" s="150"/>
      <c r="F1432" s="282"/>
      <c r="G1432" s="227">
        <v>3</v>
      </c>
      <c r="H1432" s="154" t="s">
        <v>368</v>
      </c>
      <c r="I1432" s="31"/>
      <c r="J1432" s="32"/>
      <c r="K1432" s="9"/>
      <c r="L1432" s="32"/>
      <c r="M1432" s="32"/>
      <c r="N1432" s="39"/>
      <c r="O1432" s="32"/>
      <c r="P1432" s="32"/>
      <c r="Q1432" s="38"/>
      <c r="R1432" s="36"/>
      <c r="S1432" s="12"/>
      <c r="T1432" s="79"/>
      <c r="U1432" s="79"/>
      <c r="V1432" s="79"/>
      <c r="W1432" s="40"/>
      <c r="X1432" s="40"/>
      <c r="Y1432" s="40"/>
      <c r="Z1432" s="40"/>
      <c r="AA1432" s="1"/>
      <c r="AB1432" s="150"/>
    </row>
    <row r="1433" spans="1:16382" ht="16">
      <c r="A1433" s="9">
        <v>2</v>
      </c>
      <c r="B1433" s="9">
        <v>2</v>
      </c>
      <c r="C1433" s="9">
        <v>5</v>
      </c>
      <c r="D1433" s="9" t="str">
        <f>"Dynan_"&amp;I1433&amp;"_"&amp;J1433&amp;"_"&amp;L1433&amp;"_"&amp;K1433</f>
        <v>Dynan_H5_503_153_19A</v>
      </c>
      <c r="E1433" s="9" t="str">
        <f>D1433&amp;"_Lung_Block"</f>
        <v>Dynan_H5_503_153_19A_Lung_Block</v>
      </c>
      <c r="F1433" s="282">
        <f>F1430+1</f>
        <v>20</v>
      </c>
      <c r="G1433" s="227">
        <v>3</v>
      </c>
      <c r="H1433" s="23" t="s">
        <v>354</v>
      </c>
      <c r="I1433" s="136" t="s">
        <v>362</v>
      </c>
      <c r="J1433" s="137">
        <v>503</v>
      </c>
      <c r="K1433" s="24" t="s">
        <v>33</v>
      </c>
      <c r="L1433" s="137">
        <v>153</v>
      </c>
      <c r="M1433" s="137" t="s">
        <v>357</v>
      </c>
      <c r="N1433" s="155">
        <v>0.75</v>
      </c>
      <c r="O1433" s="137" t="s">
        <v>35</v>
      </c>
      <c r="P1433" s="137" t="s">
        <v>63</v>
      </c>
      <c r="Q1433" s="144">
        <v>43410</v>
      </c>
      <c r="R1433" s="139">
        <v>43577</v>
      </c>
      <c r="S1433" s="140">
        <v>43767</v>
      </c>
      <c r="T1433" s="135">
        <f>S1433-R1433</f>
        <v>190</v>
      </c>
      <c r="U1433" s="135" t="s">
        <v>254</v>
      </c>
      <c r="V1433" s="135">
        <v>1</v>
      </c>
      <c r="W1433" s="24">
        <v>0</v>
      </c>
      <c r="X1433" s="24"/>
      <c r="Y1433" s="24"/>
      <c r="Z1433" s="24"/>
      <c r="AA1433" s="156" t="s">
        <v>369</v>
      </c>
      <c r="AB1433" s="152" t="s">
        <v>370</v>
      </c>
    </row>
    <row r="1434" spans="1:16382" ht="16">
      <c r="A1434" s="9">
        <v>2</v>
      </c>
      <c r="B1434" s="9">
        <v>2</v>
      </c>
      <c r="C1434" s="9">
        <v>5</v>
      </c>
      <c r="D1434" s="9" t="str">
        <f>"Dynan_"&amp;I1434&amp;"_"&amp;J1434&amp;"_"&amp;L1434&amp;"_"&amp;K1434</f>
        <v>Dynan_H5_562_162_19A</v>
      </c>
      <c r="E1434" s="9" t="str">
        <f>D1434&amp;"_Lung_Block"</f>
        <v>Dynan_H5_562_162_19A_Lung_Block</v>
      </c>
      <c r="F1434" s="282">
        <f>F1433+1</f>
        <v>21</v>
      </c>
      <c r="G1434" s="227">
        <v>3</v>
      </c>
      <c r="H1434" s="23" t="s">
        <v>354</v>
      </c>
      <c r="I1434" s="136" t="s">
        <v>362</v>
      </c>
      <c r="J1434" s="137">
        <v>562</v>
      </c>
      <c r="K1434" s="24" t="s">
        <v>33</v>
      </c>
      <c r="L1434" s="137">
        <v>162</v>
      </c>
      <c r="M1434" s="137" t="s">
        <v>357</v>
      </c>
      <c r="N1434" s="155">
        <v>0.75</v>
      </c>
      <c r="O1434" s="137" t="s">
        <v>35</v>
      </c>
      <c r="P1434" s="137" t="s">
        <v>63</v>
      </c>
      <c r="Q1434" s="138">
        <v>43410</v>
      </c>
      <c r="R1434" s="139">
        <v>43577</v>
      </c>
      <c r="S1434" s="140">
        <v>44067</v>
      </c>
      <c r="T1434" s="135">
        <f>S1434-R1434</f>
        <v>490</v>
      </c>
      <c r="U1434" s="135">
        <v>0</v>
      </c>
      <c r="V1434" s="135">
        <v>1</v>
      </c>
      <c r="W1434" s="136"/>
      <c r="X1434" s="136"/>
      <c r="Y1434" s="136"/>
      <c r="Z1434" s="136"/>
      <c r="AA1434" s="143"/>
      <c r="AB1434" s="152" t="s">
        <v>334</v>
      </c>
    </row>
    <row r="1435" spans="1:16382">
      <c r="A1435" s="824" t="str">
        <f>"Total Subjects Received "&amp;"("&amp;I1430&amp;")"</f>
        <v>Total Subjects Received (H5)</v>
      </c>
      <c r="B1435" s="825"/>
      <c r="C1435" s="826"/>
      <c r="D1435" s="788" t="s">
        <v>371</v>
      </c>
      <c r="E1435" s="788" t="s">
        <v>371</v>
      </c>
      <c r="F1435" s="824" t="str">
        <f>"Total Subjects Received "&amp;"("&amp;M1430&amp;")"</f>
        <v>Total Subjects Received (γ-ray)</v>
      </c>
      <c r="G1435" s="825"/>
      <c r="H1435" s="826"/>
      <c r="I1435" s="788" t="s">
        <v>37</v>
      </c>
      <c r="J1435" s="824" t="str">
        <f>"Total Subjects Received "&amp;"("&amp;Q1430&amp;")"</f>
        <v>Total Subjects Received (43410)</v>
      </c>
      <c r="K1435" s="825"/>
      <c r="L1435" s="826"/>
      <c r="M1435" s="788" t="s">
        <v>37</v>
      </c>
      <c r="N1435" s="824" t="str">
        <f>"Total Subjects Received "&amp;"("&amp;U1430&amp;")"</f>
        <v>Total Subjects Received (4A)</v>
      </c>
      <c r="O1435" s="825"/>
      <c r="P1435" s="826"/>
      <c r="Q1435" s="788" t="s">
        <v>37</v>
      </c>
      <c r="R1435" s="824" t="str">
        <f>"Total Subjects Received "&amp;"("&amp;Y1430&amp;")"</f>
        <v>Total Subjects Received ()</v>
      </c>
      <c r="S1435" s="825"/>
      <c r="T1435" s="826"/>
      <c r="U1435" s="788" t="s">
        <v>37</v>
      </c>
      <c r="V1435" s="824" t="str">
        <f>"Total Subjects Received "&amp;"("&amp;AC1430&amp;")"</f>
        <v>Total Subjects Received ()</v>
      </c>
      <c r="W1435" s="825"/>
      <c r="X1435" s="826"/>
      <c r="Y1435" s="788" t="s">
        <v>37</v>
      </c>
      <c r="Z1435" s="824" t="str">
        <f>"Total Subjects Received "&amp;"("&amp;AG1430&amp;")"</f>
        <v>Total Subjects Received ()</v>
      </c>
      <c r="AA1435" s="825"/>
      <c r="AB1435" s="826"/>
      <c r="AC1435" s="788" t="s">
        <v>37</v>
      </c>
      <c r="AD1435" s="824" t="str">
        <f>"Total Subjects Received "&amp;"("&amp;AK1430&amp;")"</f>
        <v>Total Subjects Received ()</v>
      </c>
      <c r="AE1435" s="825"/>
      <c r="AF1435" s="826"/>
      <c r="AG1435" s="788" t="s">
        <v>37</v>
      </c>
      <c r="AH1435" s="824" t="str">
        <f>"Total Subjects Received "&amp;"("&amp;AO1430&amp;")"</f>
        <v>Total Subjects Received ()</v>
      </c>
      <c r="AI1435" s="825"/>
      <c r="AJ1435" s="826"/>
      <c r="AK1435" s="788" t="s">
        <v>37</v>
      </c>
      <c r="AL1435" s="824" t="str">
        <f>"Total Subjects Received "&amp;"("&amp;AS1430&amp;")"</f>
        <v>Total Subjects Received ()</v>
      </c>
      <c r="AM1435" s="825"/>
      <c r="AN1435" s="826"/>
      <c r="AO1435" s="788" t="s">
        <v>37</v>
      </c>
      <c r="AP1435" s="824" t="str">
        <f>"Total Subjects Received "&amp;"("&amp;AW1430&amp;")"</f>
        <v>Total Subjects Received ()</v>
      </c>
      <c r="AQ1435" s="825"/>
      <c r="AR1435" s="826"/>
      <c r="AS1435" s="788" t="s">
        <v>37</v>
      </c>
      <c r="AT1435" s="824" t="str">
        <f>"Total Subjects Received "&amp;"("&amp;BA1430&amp;")"</f>
        <v>Total Subjects Received ()</v>
      </c>
      <c r="AU1435" s="825"/>
      <c r="AV1435" s="826"/>
      <c r="AW1435" s="788" t="s">
        <v>37</v>
      </c>
      <c r="AX1435" s="824" t="str">
        <f>"Total Subjects Received "&amp;"("&amp;BE1430&amp;")"</f>
        <v>Total Subjects Received ()</v>
      </c>
      <c r="AY1435" s="825"/>
      <c r="AZ1435" s="826"/>
      <c r="BA1435" s="788" t="s">
        <v>37</v>
      </c>
      <c r="BB1435" s="824" t="str">
        <f>"Total Subjects Received "&amp;"("&amp;BI1430&amp;")"</f>
        <v>Total Subjects Received ()</v>
      </c>
      <c r="BC1435" s="825"/>
      <c r="BD1435" s="826"/>
      <c r="BE1435" s="788" t="s">
        <v>37</v>
      </c>
      <c r="BF1435" s="824" t="str">
        <f>"Total Subjects Received "&amp;"("&amp;BM1430&amp;")"</f>
        <v>Total Subjects Received ()</v>
      </c>
      <c r="BG1435" s="825"/>
      <c r="BH1435" s="826"/>
      <c r="BI1435" s="788" t="s">
        <v>37</v>
      </c>
      <c r="BJ1435" s="824" t="str">
        <f>"Total Subjects Received "&amp;"("&amp;BQ1430&amp;")"</f>
        <v>Total Subjects Received ()</v>
      </c>
      <c r="BK1435" s="825"/>
      <c r="BL1435" s="826"/>
      <c r="BM1435" s="788" t="s">
        <v>37</v>
      </c>
      <c r="BN1435" s="824" t="str">
        <f>"Total Subjects Received "&amp;"("&amp;BU1430&amp;")"</f>
        <v>Total Subjects Received ()</v>
      </c>
      <c r="BO1435" s="825"/>
      <c r="BP1435" s="826"/>
      <c r="BQ1435" s="788" t="s">
        <v>37</v>
      </c>
      <c r="BR1435" s="824" t="str">
        <f>"Total Subjects Received "&amp;"("&amp;BY1430&amp;")"</f>
        <v>Total Subjects Received ()</v>
      </c>
      <c r="BS1435" s="825"/>
      <c r="BT1435" s="826"/>
      <c r="BU1435" s="788" t="s">
        <v>37</v>
      </c>
      <c r="BV1435" s="824" t="str">
        <f>"Total Subjects Received "&amp;"("&amp;CC1430&amp;")"</f>
        <v>Total Subjects Received ()</v>
      </c>
      <c r="BW1435" s="825"/>
      <c r="BX1435" s="826"/>
      <c r="BY1435" s="788" t="s">
        <v>37</v>
      </c>
      <c r="BZ1435" s="824" t="str">
        <f>"Total Subjects Received "&amp;"("&amp;CG1430&amp;")"</f>
        <v>Total Subjects Received ()</v>
      </c>
      <c r="CA1435" s="825"/>
      <c r="CB1435" s="826"/>
      <c r="CC1435" s="788" t="s">
        <v>37</v>
      </c>
      <c r="CD1435" s="824" t="str">
        <f>"Total Subjects Received "&amp;"("&amp;CK1430&amp;")"</f>
        <v>Total Subjects Received ()</v>
      </c>
      <c r="CE1435" s="825"/>
      <c r="CF1435" s="826"/>
      <c r="CG1435" s="788" t="s">
        <v>37</v>
      </c>
      <c r="CH1435" s="824" t="str">
        <f>"Total Subjects Received "&amp;"("&amp;CO1430&amp;")"</f>
        <v>Total Subjects Received ()</v>
      </c>
      <c r="CI1435" s="825"/>
      <c r="CJ1435" s="826"/>
      <c r="CK1435" s="788" t="s">
        <v>37</v>
      </c>
      <c r="CL1435" s="824" t="str">
        <f>"Total Subjects Received "&amp;"("&amp;CS1430&amp;")"</f>
        <v>Total Subjects Received ()</v>
      </c>
      <c r="CM1435" s="825"/>
      <c r="CN1435" s="826"/>
      <c r="CO1435" s="788" t="s">
        <v>37</v>
      </c>
      <c r="CP1435" s="824" t="str">
        <f>"Total Subjects Received "&amp;"("&amp;CW1430&amp;")"</f>
        <v>Total Subjects Received ()</v>
      </c>
      <c r="CQ1435" s="825"/>
      <c r="CR1435" s="826"/>
      <c r="CS1435" s="788" t="s">
        <v>37</v>
      </c>
      <c r="CT1435" s="824" t="str">
        <f>"Total Subjects Received "&amp;"("&amp;DA1430&amp;")"</f>
        <v>Total Subjects Received ()</v>
      </c>
      <c r="CU1435" s="825"/>
      <c r="CV1435" s="826"/>
      <c r="CW1435" s="788" t="s">
        <v>37</v>
      </c>
      <c r="CX1435" s="824" t="str">
        <f>"Total Subjects Received "&amp;"("&amp;DE1430&amp;")"</f>
        <v>Total Subjects Received ()</v>
      </c>
      <c r="CY1435" s="825"/>
      <c r="CZ1435" s="826"/>
      <c r="DA1435" s="788" t="s">
        <v>37</v>
      </c>
      <c r="DB1435" s="824" t="str">
        <f>"Total Subjects Received "&amp;"("&amp;DI1430&amp;")"</f>
        <v>Total Subjects Received ()</v>
      </c>
      <c r="DC1435" s="825"/>
      <c r="DD1435" s="826"/>
      <c r="DE1435" s="788" t="s">
        <v>37</v>
      </c>
      <c r="DF1435" s="824" t="str">
        <f>"Total Subjects Received "&amp;"("&amp;DM1430&amp;")"</f>
        <v>Total Subjects Received ()</v>
      </c>
      <c r="DG1435" s="825"/>
      <c r="DH1435" s="826"/>
      <c r="DI1435" s="788" t="s">
        <v>37</v>
      </c>
      <c r="DJ1435" s="824" t="str">
        <f>"Total Subjects Received "&amp;"("&amp;DQ1430&amp;")"</f>
        <v>Total Subjects Received ()</v>
      </c>
      <c r="DK1435" s="825"/>
      <c r="DL1435" s="826"/>
      <c r="DM1435" s="788" t="s">
        <v>37</v>
      </c>
      <c r="DN1435" s="824" t="str">
        <f>"Total Subjects Received "&amp;"("&amp;DU1430&amp;")"</f>
        <v>Total Subjects Received ()</v>
      </c>
      <c r="DO1435" s="825"/>
      <c r="DP1435" s="826"/>
      <c r="DQ1435" s="788" t="s">
        <v>37</v>
      </c>
      <c r="DR1435" s="824" t="str">
        <f>"Total Subjects Received "&amp;"("&amp;DY1430&amp;")"</f>
        <v>Total Subjects Received ()</v>
      </c>
      <c r="DS1435" s="825"/>
      <c r="DT1435" s="826"/>
      <c r="DU1435" s="788" t="s">
        <v>37</v>
      </c>
      <c r="DV1435" s="824" t="str">
        <f>"Total Subjects Received "&amp;"("&amp;EC1430&amp;")"</f>
        <v>Total Subjects Received ()</v>
      </c>
      <c r="DW1435" s="825"/>
      <c r="DX1435" s="826"/>
      <c r="DY1435" s="788" t="s">
        <v>37</v>
      </c>
      <c r="DZ1435" s="824" t="str">
        <f>"Total Subjects Received "&amp;"("&amp;EG1430&amp;")"</f>
        <v>Total Subjects Received ()</v>
      </c>
      <c r="EA1435" s="825"/>
      <c r="EB1435" s="826"/>
      <c r="EC1435" s="788" t="s">
        <v>37</v>
      </c>
      <c r="ED1435" s="824" t="str">
        <f>"Total Subjects Received "&amp;"("&amp;EK1430&amp;")"</f>
        <v>Total Subjects Received ()</v>
      </c>
      <c r="EE1435" s="825"/>
      <c r="EF1435" s="826"/>
      <c r="EG1435" s="788" t="s">
        <v>37</v>
      </c>
      <c r="EH1435" s="824" t="str">
        <f>"Total Subjects Received "&amp;"("&amp;EO1430&amp;")"</f>
        <v>Total Subjects Received ()</v>
      </c>
      <c r="EI1435" s="825"/>
      <c r="EJ1435" s="826"/>
      <c r="EK1435" s="788" t="s">
        <v>37</v>
      </c>
      <c r="EL1435" s="824" t="str">
        <f>"Total Subjects Received "&amp;"("&amp;ES1430&amp;")"</f>
        <v>Total Subjects Received ()</v>
      </c>
      <c r="EM1435" s="825"/>
      <c r="EN1435" s="826"/>
      <c r="EO1435" s="788" t="s">
        <v>37</v>
      </c>
      <c r="EP1435" s="824" t="str">
        <f>"Total Subjects Received "&amp;"("&amp;EW1430&amp;")"</f>
        <v>Total Subjects Received ()</v>
      </c>
      <c r="EQ1435" s="825"/>
      <c r="ER1435" s="826"/>
      <c r="ES1435" s="788" t="s">
        <v>37</v>
      </c>
      <c r="ET1435" s="824" t="str">
        <f>"Total Subjects Received "&amp;"("&amp;FA1430&amp;")"</f>
        <v>Total Subjects Received ()</v>
      </c>
      <c r="EU1435" s="825"/>
      <c r="EV1435" s="826"/>
      <c r="EW1435" s="788" t="s">
        <v>37</v>
      </c>
      <c r="EX1435" s="824" t="str">
        <f>"Total Subjects Received "&amp;"("&amp;FE1430&amp;")"</f>
        <v>Total Subjects Received ()</v>
      </c>
      <c r="EY1435" s="825"/>
      <c r="EZ1435" s="826"/>
      <c r="FA1435" s="788" t="s">
        <v>37</v>
      </c>
      <c r="FB1435" s="824" t="str">
        <f>"Total Subjects Received "&amp;"("&amp;FI1430&amp;")"</f>
        <v>Total Subjects Received ()</v>
      </c>
      <c r="FC1435" s="825"/>
      <c r="FD1435" s="826"/>
      <c r="FE1435" s="788" t="s">
        <v>37</v>
      </c>
      <c r="FF1435" s="824" t="str">
        <f>"Total Subjects Received "&amp;"("&amp;FM1430&amp;")"</f>
        <v>Total Subjects Received ()</v>
      </c>
      <c r="FG1435" s="825"/>
      <c r="FH1435" s="826"/>
      <c r="FI1435" s="788" t="s">
        <v>37</v>
      </c>
      <c r="FJ1435" s="824" t="str">
        <f>"Total Subjects Received "&amp;"("&amp;FQ1430&amp;")"</f>
        <v>Total Subjects Received ()</v>
      </c>
      <c r="FK1435" s="825"/>
      <c r="FL1435" s="826"/>
      <c r="FM1435" s="788" t="s">
        <v>37</v>
      </c>
      <c r="FN1435" s="824" t="str">
        <f>"Total Subjects Received "&amp;"("&amp;FU1430&amp;")"</f>
        <v>Total Subjects Received ()</v>
      </c>
      <c r="FO1435" s="825"/>
      <c r="FP1435" s="826"/>
      <c r="FQ1435" s="788" t="s">
        <v>37</v>
      </c>
      <c r="FR1435" s="824" t="str">
        <f>"Total Subjects Received "&amp;"("&amp;FY1430&amp;")"</f>
        <v>Total Subjects Received ()</v>
      </c>
      <c r="FS1435" s="825"/>
      <c r="FT1435" s="826"/>
      <c r="FU1435" s="788" t="s">
        <v>37</v>
      </c>
      <c r="FV1435" s="824" t="str">
        <f>"Total Subjects Received "&amp;"("&amp;GC1430&amp;")"</f>
        <v>Total Subjects Received ()</v>
      </c>
      <c r="FW1435" s="825"/>
      <c r="FX1435" s="826"/>
      <c r="FY1435" s="788" t="s">
        <v>37</v>
      </c>
      <c r="FZ1435" s="824" t="str">
        <f>"Total Subjects Received "&amp;"("&amp;GG1430&amp;")"</f>
        <v>Total Subjects Received ()</v>
      </c>
      <c r="GA1435" s="825"/>
      <c r="GB1435" s="826"/>
      <c r="GC1435" s="788" t="s">
        <v>37</v>
      </c>
      <c r="GD1435" s="824" t="str">
        <f>"Total Subjects Received "&amp;"("&amp;GK1430&amp;")"</f>
        <v>Total Subjects Received ()</v>
      </c>
      <c r="GE1435" s="825"/>
      <c r="GF1435" s="826"/>
      <c r="GG1435" s="788" t="s">
        <v>37</v>
      </c>
      <c r="GH1435" s="824" t="str">
        <f>"Total Subjects Received "&amp;"("&amp;GO1430&amp;")"</f>
        <v>Total Subjects Received ()</v>
      </c>
      <c r="GI1435" s="825"/>
      <c r="GJ1435" s="826"/>
      <c r="GK1435" s="788" t="s">
        <v>37</v>
      </c>
      <c r="GL1435" s="824" t="str">
        <f>"Total Subjects Received "&amp;"("&amp;GS1430&amp;")"</f>
        <v>Total Subjects Received ()</v>
      </c>
      <c r="GM1435" s="825"/>
      <c r="GN1435" s="826"/>
      <c r="GO1435" s="788" t="s">
        <v>37</v>
      </c>
      <c r="GP1435" s="824" t="str">
        <f>"Total Subjects Received "&amp;"("&amp;GW1430&amp;")"</f>
        <v>Total Subjects Received ()</v>
      </c>
      <c r="GQ1435" s="825"/>
      <c r="GR1435" s="826"/>
      <c r="GS1435" s="788" t="s">
        <v>37</v>
      </c>
      <c r="GT1435" s="824" t="str">
        <f>"Total Subjects Received "&amp;"("&amp;HA1430&amp;")"</f>
        <v>Total Subjects Received ()</v>
      </c>
      <c r="GU1435" s="825"/>
      <c r="GV1435" s="826"/>
      <c r="GW1435" s="788" t="s">
        <v>37</v>
      </c>
      <c r="GX1435" s="824" t="str">
        <f>"Total Subjects Received "&amp;"("&amp;HE1430&amp;")"</f>
        <v>Total Subjects Received ()</v>
      </c>
      <c r="GY1435" s="825"/>
      <c r="GZ1435" s="826"/>
      <c r="HA1435" s="788" t="s">
        <v>37</v>
      </c>
      <c r="HB1435" s="824" t="str">
        <f>"Total Subjects Received "&amp;"("&amp;HI1430&amp;")"</f>
        <v>Total Subjects Received ()</v>
      </c>
      <c r="HC1435" s="825"/>
      <c r="HD1435" s="826"/>
      <c r="HE1435" s="788" t="s">
        <v>37</v>
      </c>
      <c r="HF1435" s="824" t="str">
        <f>"Total Subjects Received "&amp;"("&amp;HM1430&amp;")"</f>
        <v>Total Subjects Received ()</v>
      </c>
      <c r="HG1435" s="825"/>
      <c r="HH1435" s="826"/>
      <c r="HI1435" s="788" t="s">
        <v>37</v>
      </c>
      <c r="HJ1435" s="824" t="str">
        <f>"Total Subjects Received "&amp;"("&amp;HQ1430&amp;")"</f>
        <v>Total Subjects Received ()</v>
      </c>
      <c r="HK1435" s="825"/>
      <c r="HL1435" s="826"/>
      <c r="HM1435" s="788" t="s">
        <v>37</v>
      </c>
      <c r="HN1435" s="824" t="str">
        <f>"Total Subjects Received "&amp;"("&amp;HU1430&amp;")"</f>
        <v>Total Subjects Received ()</v>
      </c>
      <c r="HO1435" s="825"/>
      <c r="HP1435" s="826"/>
      <c r="HQ1435" s="788" t="s">
        <v>37</v>
      </c>
      <c r="HR1435" s="824" t="str">
        <f>"Total Subjects Received "&amp;"("&amp;HY1430&amp;")"</f>
        <v>Total Subjects Received ()</v>
      </c>
      <c r="HS1435" s="825"/>
      <c r="HT1435" s="826"/>
      <c r="HU1435" s="788" t="s">
        <v>37</v>
      </c>
      <c r="HV1435" s="824" t="str">
        <f>"Total Subjects Received "&amp;"("&amp;IC1430&amp;")"</f>
        <v>Total Subjects Received ()</v>
      </c>
      <c r="HW1435" s="825"/>
      <c r="HX1435" s="826"/>
      <c r="HY1435" s="788" t="s">
        <v>37</v>
      </c>
      <c r="HZ1435" s="824" t="str">
        <f>"Total Subjects Received "&amp;"("&amp;IG1430&amp;")"</f>
        <v>Total Subjects Received ()</v>
      </c>
      <c r="IA1435" s="825"/>
      <c r="IB1435" s="826"/>
      <c r="IC1435" s="788" t="s">
        <v>37</v>
      </c>
      <c r="ID1435" s="824" t="str">
        <f>"Total Subjects Received "&amp;"("&amp;IK1430&amp;")"</f>
        <v>Total Subjects Received ()</v>
      </c>
      <c r="IE1435" s="825"/>
      <c r="IF1435" s="826"/>
      <c r="IG1435" s="788" t="s">
        <v>37</v>
      </c>
      <c r="IH1435" s="824" t="str">
        <f>"Total Subjects Received "&amp;"("&amp;IO1430&amp;")"</f>
        <v>Total Subjects Received ()</v>
      </c>
      <c r="II1435" s="825"/>
      <c r="IJ1435" s="826"/>
      <c r="IK1435" s="788" t="s">
        <v>37</v>
      </c>
      <c r="IL1435" s="824" t="str">
        <f>"Total Subjects Received "&amp;"("&amp;IS1430&amp;")"</f>
        <v>Total Subjects Received ()</v>
      </c>
      <c r="IM1435" s="825"/>
      <c r="IN1435" s="826"/>
      <c r="IO1435" s="788" t="s">
        <v>37</v>
      </c>
      <c r="IP1435" s="824" t="str">
        <f>"Total Subjects Received "&amp;"("&amp;IW1430&amp;")"</f>
        <v>Total Subjects Received ()</v>
      </c>
      <c r="IQ1435" s="825"/>
      <c r="IR1435" s="826"/>
      <c r="IS1435" s="788" t="s">
        <v>37</v>
      </c>
      <c r="IT1435" s="824" t="str">
        <f>"Total Subjects Received "&amp;"("&amp;JA1430&amp;")"</f>
        <v>Total Subjects Received ()</v>
      </c>
      <c r="IU1435" s="825"/>
      <c r="IV1435" s="826"/>
      <c r="IW1435" s="788" t="s">
        <v>37</v>
      </c>
      <c r="IX1435" s="824" t="str">
        <f>"Total Subjects Received "&amp;"("&amp;JE1430&amp;")"</f>
        <v>Total Subjects Received ()</v>
      </c>
      <c r="IY1435" s="825"/>
      <c r="IZ1435" s="826"/>
      <c r="JA1435" s="788" t="s">
        <v>37</v>
      </c>
      <c r="JB1435" s="824" t="str">
        <f>"Total Subjects Received "&amp;"("&amp;JI1430&amp;")"</f>
        <v>Total Subjects Received ()</v>
      </c>
      <c r="JC1435" s="825"/>
      <c r="JD1435" s="826"/>
      <c r="JE1435" s="788" t="s">
        <v>37</v>
      </c>
      <c r="JF1435" s="824" t="str">
        <f>"Total Subjects Received "&amp;"("&amp;JM1430&amp;")"</f>
        <v>Total Subjects Received ()</v>
      </c>
      <c r="JG1435" s="825"/>
      <c r="JH1435" s="826"/>
      <c r="JI1435" s="788" t="s">
        <v>37</v>
      </c>
      <c r="JJ1435" s="824" t="str">
        <f>"Total Subjects Received "&amp;"("&amp;JQ1430&amp;")"</f>
        <v>Total Subjects Received ()</v>
      </c>
      <c r="JK1435" s="825"/>
      <c r="JL1435" s="826"/>
      <c r="JM1435" s="788" t="s">
        <v>37</v>
      </c>
      <c r="JN1435" s="824" t="str">
        <f>"Total Subjects Received "&amp;"("&amp;JU1430&amp;")"</f>
        <v>Total Subjects Received ()</v>
      </c>
      <c r="JO1435" s="825"/>
      <c r="JP1435" s="826"/>
      <c r="JQ1435" s="788" t="s">
        <v>37</v>
      </c>
      <c r="JR1435" s="824" t="str">
        <f>"Total Subjects Received "&amp;"("&amp;JY1430&amp;")"</f>
        <v>Total Subjects Received ()</v>
      </c>
      <c r="JS1435" s="825"/>
      <c r="JT1435" s="826"/>
      <c r="JU1435" s="788" t="s">
        <v>37</v>
      </c>
      <c r="JV1435" s="824" t="str">
        <f>"Total Subjects Received "&amp;"("&amp;KC1430&amp;")"</f>
        <v>Total Subjects Received ()</v>
      </c>
      <c r="JW1435" s="825"/>
      <c r="JX1435" s="826"/>
      <c r="JY1435" s="788" t="s">
        <v>37</v>
      </c>
      <c r="JZ1435" s="824" t="str">
        <f>"Total Subjects Received "&amp;"("&amp;KG1430&amp;")"</f>
        <v>Total Subjects Received ()</v>
      </c>
      <c r="KA1435" s="825"/>
      <c r="KB1435" s="826"/>
      <c r="KC1435" s="788" t="s">
        <v>37</v>
      </c>
      <c r="KD1435" s="824" t="str">
        <f>"Total Subjects Received "&amp;"("&amp;KK1430&amp;")"</f>
        <v>Total Subjects Received ()</v>
      </c>
      <c r="KE1435" s="825"/>
      <c r="KF1435" s="826"/>
      <c r="KG1435" s="788" t="s">
        <v>37</v>
      </c>
      <c r="KH1435" s="824" t="str">
        <f>"Total Subjects Received "&amp;"("&amp;KO1430&amp;")"</f>
        <v>Total Subjects Received ()</v>
      </c>
      <c r="KI1435" s="825"/>
      <c r="KJ1435" s="826"/>
      <c r="KK1435" s="788" t="s">
        <v>37</v>
      </c>
      <c r="KL1435" s="824" t="str">
        <f>"Total Subjects Received "&amp;"("&amp;KS1430&amp;")"</f>
        <v>Total Subjects Received ()</v>
      </c>
      <c r="KM1435" s="825"/>
      <c r="KN1435" s="826"/>
      <c r="KO1435" s="788" t="s">
        <v>37</v>
      </c>
      <c r="KP1435" s="824" t="str">
        <f>"Total Subjects Received "&amp;"("&amp;KW1430&amp;")"</f>
        <v>Total Subjects Received ()</v>
      </c>
      <c r="KQ1435" s="825"/>
      <c r="KR1435" s="826"/>
      <c r="KS1435" s="788" t="s">
        <v>37</v>
      </c>
      <c r="KT1435" s="824" t="str">
        <f>"Total Subjects Received "&amp;"("&amp;LA1430&amp;")"</f>
        <v>Total Subjects Received ()</v>
      </c>
      <c r="KU1435" s="825"/>
      <c r="KV1435" s="826"/>
      <c r="KW1435" s="788" t="s">
        <v>37</v>
      </c>
      <c r="KX1435" s="824" t="str">
        <f>"Total Subjects Received "&amp;"("&amp;LE1430&amp;")"</f>
        <v>Total Subjects Received ()</v>
      </c>
      <c r="KY1435" s="825"/>
      <c r="KZ1435" s="826"/>
      <c r="LA1435" s="788" t="s">
        <v>37</v>
      </c>
      <c r="LB1435" s="824" t="str">
        <f>"Total Subjects Received "&amp;"("&amp;LI1430&amp;")"</f>
        <v>Total Subjects Received ()</v>
      </c>
      <c r="LC1435" s="825"/>
      <c r="LD1435" s="826"/>
      <c r="LE1435" s="788" t="s">
        <v>37</v>
      </c>
      <c r="LF1435" s="824" t="str">
        <f>"Total Subjects Received "&amp;"("&amp;LM1430&amp;")"</f>
        <v>Total Subjects Received ()</v>
      </c>
      <c r="LG1435" s="825"/>
      <c r="LH1435" s="826"/>
      <c r="LI1435" s="788" t="s">
        <v>37</v>
      </c>
      <c r="LJ1435" s="824" t="str">
        <f>"Total Subjects Received "&amp;"("&amp;LQ1430&amp;")"</f>
        <v>Total Subjects Received ()</v>
      </c>
      <c r="LK1435" s="825"/>
      <c r="LL1435" s="826"/>
      <c r="LM1435" s="788" t="s">
        <v>37</v>
      </c>
      <c r="LN1435" s="824" t="str">
        <f>"Total Subjects Received "&amp;"("&amp;LU1430&amp;")"</f>
        <v>Total Subjects Received ()</v>
      </c>
      <c r="LO1435" s="825"/>
      <c r="LP1435" s="826"/>
      <c r="LQ1435" s="788" t="s">
        <v>37</v>
      </c>
      <c r="LR1435" s="824" t="str">
        <f>"Total Subjects Received "&amp;"("&amp;LY1430&amp;")"</f>
        <v>Total Subjects Received ()</v>
      </c>
      <c r="LS1435" s="825"/>
      <c r="LT1435" s="826"/>
      <c r="LU1435" s="788" t="s">
        <v>37</v>
      </c>
      <c r="LV1435" s="824" t="str">
        <f>"Total Subjects Received "&amp;"("&amp;MC1430&amp;")"</f>
        <v>Total Subjects Received ()</v>
      </c>
      <c r="LW1435" s="825"/>
      <c r="LX1435" s="826"/>
      <c r="LY1435" s="788" t="s">
        <v>37</v>
      </c>
      <c r="LZ1435" s="824" t="str">
        <f>"Total Subjects Received "&amp;"("&amp;MG1430&amp;")"</f>
        <v>Total Subjects Received ()</v>
      </c>
      <c r="MA1435" s="825"/>
      <c r="MB1435" s="826"/>
      <c r="MC1435" s="788" t="s">
        <v>37</v>
      </c>
      <c r="MD1435" s="824" t="str">
        <f>"Total Subjects Received "&amp;"("&amp;MK1430&amp;")"</f>
        <v>Total Subjects Received ()</v>
      </c>
      <c r="ME1435" s="825"/>
      <c r="MF1435" s="826"/>
      <c r="MG1435" s="788" t="s">
        <v>37</v>
      </c>
      <c r="MH1435" s="824" t="str">
        <f>"Total Subjects Received "&amp;"("&amp;MO1430&amp;")"</f>
        <v>Total Subjects Received ()</v>
      </c>
      <c r="MI1435" s="825"/>
      <c r="MJ1435" s="826"/>
      <c r="MK1435" s="788" t="s">
        <v>37</v>
      </c>
      <c r="ML1435" s="824" t="str">
        <f>"Total Subjects Received "&amp;"("&amp;MS1430&amp;")"</f>
        <v>Total Subjects Received ()</v>
      </c>
      <c r="MM1435" s="825"/>
      <c r="MN1435" s="826"/>
      <c r="MO1435" s="788" t="s">
        <v>37</v>
      </c>
      <c r="MP1435" s="824" t="str">
        <f>"Total Subjects Received "&amp;"("&amp;MW1430&amp;")"</f>
        <v>Total Subjects Received ()</v>
      </c>
      <c r="MQ1435" s="825"/>
      <c r="MR1435" s="826"/>
      <c r="MS1435" s="788" t="s">
        <v>37</v>
      </c>
      <c r="MT1435" s="824" t="str">
        <f>"Total Subjects Received "&amp;"("&amp;NA1430&amp;")"</f>
        <v>Total Subjects Received ()</v>
      </c>
      <c r="MU1435" s="825"/>
      <c r="MV1435" s="826"/>
      <c r="MW1435" s="788" t="s">
        <v>37</v>
      </c>
      <c r="MX1435" s="824" t="str">
        <f>"Total Subjects Received "&amp;"("&amp;NE1430&amp;")"</f>
        <v>Total Subjects Received ()</v>
      </c>
      <c r="MY1435" s="825"/>
      <c r="MZ1435" s="826"/>
      <c r="NA1435" s="788" t="s">
        <v>37</v>
      </c>
      <c r="NB1435" s="824" t="str">
        <f>"Total Subjects Received "&amp;"("&amp;NI1430&amp;")"</f>
        <v>Total Subjects Received ()</v>
      </c>
      <c r="NC1435" s="825"/>
      <c r="ND1435" s="826"/>
      <c r="NE1435" s="788" t="s">
        <v>37</v>
      </c>
      <c r="NF1435" s="824" t="str">
        <f>"Total Subjects Received "&amp;"("&amp;NM1430&amp;")"</f>
        <v>Total Subjects Received ()</v>
      </c>
      <c r="NG1435" s="825"/>
      <c r="NH1435" s="826"/>
      <c r="NI1435" s="788" t="s">
        <v>37</v>
      </c>
      <c r="NJ1435" s="824" t="str">
        <f>"Total Subjects Received "&amp;"("&amp;NQ1430&amp;")"</f>
        <v>Total Subjects Received ()</v>
      </c>
      <c r="NK1435" s="825"/>
      <c r="NL1435" s="826"/>
      <c r="NM1435" s="788" t="s">
        <v>37</v>
      </c>
      <c r="NN1435" s="824" t="str">
        <f>"Total Subjects Received "&amp;"("&amp;NU1430&amp;")"</f>
        <v>Total Subjects Received ()</v>
      </c>
      <c r="NO1435" s="825"/>
      <c r="NP1435" s="826"/>
      <c r="NQ1435" s="788" t="s">
        <v>37</v>
      </c>
      <c r="NR1435" s="824" t="str">
        <f>"Total Subjects Received "&amp;"("&amp;NY1430&amp;")"</f>
        <v>Total Subjects Received ()</v>
      </c>
      <c r="NS1435" s="825"/>
      <c r="NT1435" s="826"/>
      <c r="NU1435" s="788" t="s">
        <v>37</v>
      </c>
      <c r="NV1435" s="824" t="str">
        <f>"Total Subjects Received "&amp;"("&amp;OC1430&amp;")"</f>
        <v>Total Subjects Received ()</v>
      </c>
      <c r="NW1435" s="825"/>
      <c r="NX1435" s="826"/>
      <c r="NY1435" s="788" t="s">
        <v>37</v>
      </c>
      <c r="NZ1435" s="824" t="str">
        <f>"Total Subjects Received "&amp;"("&amp;OG1430&amp;")"</f>
        <v>Total Subjects Received ()</v>
      </c>
      <c r="OA1435" s="825"/>
      <c r="OB1435" s="826"/>
      <c r="OC1435" s="788" t="s">
        <v>37</v>
      </c>
      <c r="OD1435" s="824" t="str">
        <f>"Total Subjects Received "&amp;"("&amp;OK1430&amp;")"</f>
        <v>Total Subjects Received ()</v>
      </c>
      <c r="OE1435" s="825"/>
      <c r="OF1435" s="826"/>
      <c r="OG1435" s="788" t="s">
        <v>37</v>
      </c>
      <c r="OH1435" s="824" t="str">
        <f>"Total Subjects Received "&amp;"("&amp;OO1430&amp;")"</f>
        <v>Total Subjects Received ()</v>
      </c>
      <c r="OI1435" s="825"/>
      <c r="OJ1435" s="826"/>
      <c r="OK1435" s="788" t="s">
        <v>37</v>
      </c>
      <c r="OL1435" s="824" t="str">
        <f>"Total Subjects Received "&amp;"("&amp;OS1430&amp;")"</f>
        <v>Total Subjects Received ()</v>
      </c>
      <c r="OM1435" s="825"/>
      <c r="ON1435" s="826"/>
      <c r="OO1435" s="788" t="s">
        <v>37</v>
      </c>
      <c r="OP1435" s="824" t="str">
        <f>"Total Subjects Received "&amp;"("&amp;OW1430&amp;")"</f>
        <v>Total Subjects Received ()</v>
      </c>
      <c r="OQ1435" s="825"/>
      <c r="OR1435" s="826"/>
      <c r="OS1435" s="788" t="s">
        <v>37</v>
      </c>
      <c r="OT1435" s="824" t="str">
        <f>"Total Subjects Received "&amp;"("&amp;PA1430&amp;")"</f>
        <v>Total Subjects Received ()</v>
      </c>
      <c r="OU1435" s="825"/>
      <c r="OV1435" s="826"/>
      <c r="OW1435" s="788" t="s">
        <v>37</v>
      </c>
      <c r="OX1435" s="824" t="str">
        <f>"Total Subjects Received "&amp;"("&amp;PE1430&amp;")"</f>
        <v>Total Subjects Received ()</v>
      </c>
      <c r="OY1435" s="825"/>
      <c r="OZ1435" s="826"/>
      <c r="PA1435" s="788" t="s">
        <v>37</v>
      </c>
      <c r="PB1435" s="824" t="str">
        <f>"Total Subjects Received "&amp;"("&amp;PI1430&amp;")"</f>
        <v>Total Subjects Received ()</v>
      </c>
      <c r="PC1435" s="825"/>
      <c r="PD1435" s="826"/>
      <c r="PE1435" s="788" t="s">
        <v>37</v>
      </c>
      <c r="PF1435" s="824" t="str">
        <f>"Total Subjects Received "&amp;"("&amp;PM1430&amp;")"</f>
        <v>Total Subjects Received ()</v>
      </c>
      <c r="PG1435" s="825"/>
      <c r="PH1435" s="826"/>
      <c r="PI1435" s="788" t="s">
        <v>37</v>
      </c>
      <c r="PJ1435" s="824" t="str">
        <f>"Total Subjects Received "&amp;"("&amp;PQ1430&amp;")"</f>
        <v>Total Subjects Received ()</v>
      </c>
      <c r="PK1435" s="825"/>
      <c r="PL1435" s="826"/>
      <c r="PM1435" s="788" t="s">
        <v>37</v>
      </c>
      <c r="PN1435" s="824" t="str">
        <f>"Total Subjects Received "&amp;"("&amp;PU1430&amp;")"</f>
        <v>Total Subjects Received ()</v>
      </c>
      <c r="PO1435" s="825"/>
      <c r="PP1435" s="826"/>
      <c r="PQ1435" s="788" t="s">
        <v>37</v>
      </c>
      <c r="PR1435" s="824" t="str">
        <f>"Total Subjects Received "&amp;"("&amp;PY1430&amp;")"</f>
        <v>Total Subjects Received ()</v>
      </c>
      <c r="PS1435" s="825"/>
      <c r="PT1435" s="826"/>
      <c r="PU1435" s="788" t="s">
        <v>37</v>
      </c>
      <c r="PV1435" s="824" t="str">
        <f>"Total Subjects Received "&amp;"("&amp;QC1430&amp;")"</f>
        <v>Total Subjects Received ()</v>
      </c>
      <c r="PW1435" s="825"/>
      <c r="PX1435" s="826"/>
      <c r="PY1435" s="788" t="s">
        <v>37</v>
      </c>
      <c r="PZ1435" s="824" t="str">
        <f>"Total Subjects Received "&amp;"("&amp;QG1430&amp;")"</f>
        <v>Total Subjects Received ()</v>
      </c>
      <c r="QA1435" s="825"/>
      <c r="QB1435" s="826"/>
      <c r="QC1435" s="788" t="s">
        <v>37</v>
      </c>
      <c r="QD1435" s="824" t="str">
        <f>"Total Subjects Received "&amp;"("&amp;QK1430&amp;")"</f>
        <v>Total Subjects Received ()</v>
      </c>
      <c r="QE1435" s="825"/>
      <c r="QF1435" s="826"/>
      <c r="QG1435" s="788" t="s">
        <v>37</v>
      </c>
      <c r="QH1435" s="824" t="str">
        <f>"Total Subjects Received "&amp;"("&amp;QO1430&amp;")"</f>
        <v>Total Subjects Received ()</v>
      </c>
      <c r="QI1435" s="825"/>
      <c r="QJ1435" s="826"/>
      <c r="QK1435" s="788" t="s">
        <v>37</v>
      </c>
      <c r="QL1435" s="824" t="str">
        <f>"Total Subjects Received "&amp;"("&amp;QS1430&amp;")"</f>
        <v>Total Subjects Received ()</v>
      </c>
      <c r="QM1435" s="825"/>
      <c r="QN1435" s="826"/>
      <c r="QO1435" s="788" t="s">
        <v>37</v>
      </c>
      <c r="QP1435" s="824" t="str">
        <f>"Total Subjects Received "&amp;"("&amp;QW1430&amp;")"</f>
        <v>Total Subjects Received ()</v>
      </c>
      <c r="QQ1435" s="825"/>
      <c r="QR1435" s="826"/>
      <c r="QS1435" s="788" t="s">
        <v>37</v>
      </c>
      <c r="QT1435" s="824" t="str">
        <f>"Total Subjects Received "&amp;"("&amp;RA1430&amp;")"</f>
        <v>Total Subjects Received ()</v>
      </c>
      <c r="QU1435" s="825"/>
      <c r="QV1435" s="826"/>
      <c r="QW1435" s="788" t="s">
        <v>37</v>
      </c>
      <c r="QX1435" s="824" t="str">
        <f>"Total Subjects Received "&amp;"("&amp;RE1430&amp;")"</f>
        <v>Total Subjects Received ()</v>
      </c>
      <c r="QY1435" s="825"/>
      <c r="QZ1435" s="826"/>
      <c r="RA1435" s="788" t="s">
        <v>37</v>
      </c>
      <c r="RB1435" s="824" t="str">
        <f>"Total Subjects Received "&amp;"("&amp;RI1430&amp;")"</f>
        <v>Total Subjects Received ()</v>
      </c>
      <c r="RC1435" s="825"/>
      <c r="RD1435" s="826"/>
      <c r="RE1435" s="788" t="s">
        <v>37</v>
      </c>
      <c r="RF1435" s="824" t="str">
        <f>"Total Subjects Received "&amp;"("&amp;RM1430&amp;")"</f>
        <v>Total Subjects Received ()</v>
      </c>
      <c r="RG1435" s="825"/>
      <c r="RH1435" s="826"/>
      <c r="RI1435" s="788" t="s">
        <v>37</v>
      </c>
      <c r="RJ1435" s="824" t="str">
        <f>"Total Subjects Received "&amp;"("&amp;RQ1430&amp;")"</f>
        <v>Total Subjects Received ()</v>
      </c>
      <c r="RK1435" s="825"/>
      <c r="RL1435" s="826"/>
      <c r="RM1435" s="788" t="s">
        <v>37</v>
      </c>
      <c r="RN1435" s="824" t="str">
        <f>"Total Subjects Received "&amp;"("&amp;RU1430&amp;")"</f>
        <v>Total Subjects Received ()</v>
      </c>
      <c r="RO1435" s="825"/>
      <c r="RP1435" s="826"/>
      <c r="RQ1435" s="788" t="s">
        <v>37</v>
      </c>
      <c r="RR1435" s="824" t="str">
        <f>"Total Subjects Received "&amp;"("&amp;RY1430&amp;")"</f>
        <v>Total Subjects Received ()</v>
      </c>
      <c r="RS1435" s="825"/>
      <c r="RT1435" s="826"/>
      <c r="RU1435" s="788" t="s">
        <v>37</v>
      </c>
      <c r="RV1435" s="824" t="str">
        <f>"Total Subjects Received "&amp;"("&amp;SC1430&amp;")"</f>
        <v>Total Subjects Received ()</v>
      </c>
      <c r="RW1435" s="825"/>
      <c r="RX1435" s="826"/>
      <c r="RY1435" s="788" t="s">
        <v>37</v>
      </c>
      <c r="RZ1435" s="824" t="str">
        <f>"Total Subjects Received "&amp;"("&amp;SG1430&amp;")"</f>
        <v>Total Subjects Received ()</v>
      </c>
      <c r="SA1435" s="825"/>
      <c r="SB1435" s="826"/>
      <c r="SC1435" s="788" t="s">
        <v>37</v>
      </c>
      <c r="SD1435" s="824" t="str">
        <f>"Total Subjects Received "&amp;"("&amp;SK1430&amp;")"</f>
        <v>Total Subjects Received ()</v>
      </c>
      <c r="SE1435" s="825"/>
      <c r="SF1435" s="826"/>
      <c r="SG1435" s="788" t="s">
        <v>37</v>
      </c>
      <c r="SH1435" s="824" t="str">
        <f>"Total Subjects Received "&amp;"("&amp;SO1430&amp;")"</f>
        <v>Total Subjects Received ()</v>
      </c>
      <c r="SI1435" s="825"/>
      <c r="SJ1435" s="826"/>
      <c r="SK1435" s="788" t="s">
        <v>37</v>
      </c>
      <c r="SL1435" s="824" t="str">
        <f>"Total Subjects Received "&amp;"("&amp;SS1430&amp;")"</f>
        <v>Total Subjects Received ()</v>
      </c>
      <c r="SM1435" s="825"/>
      <c r="SN1435" s="826"/>
      <c r="SO1435" s="788" t="s">
        <v>37</v>
      </c>
      <c r="SP1435" s="824" t="str">
        <f>"Total Subjects Received "&amp;"("&amp;SW1430&amp;")"</f>
        <v>Total Subjects Received ()</v>
      </c>
      <c r="SQ1435" s="825"/>
      <c r="SR1435" s="826"/>
      <c r="SS1435" s="788" t="s">
        <v>37</v>
      </c>
      <c r="ST1435" s="824" t="str">
        <f>"Total Subjects Received "&amp;"("&amp;TA1430&amp;")"</f>
        <v>Total Subjects Received ()</v>
      </c>
      <c r="SU1435" s="825"/>
      <c r="SV1435" s="826"/>
      <c r="SW1435" s="788" t="s">
        <v>37</v>
      </c>
      <c r="SX1435" s="824" t="str">
        <f>"Total Subjects Received "&amp;"("&amp;TE1430&amp;")"</f>
        <v>Total Subjects Received ()</v>
      </c>
      <c r="SY1435" s="825"/>
      <c r="SZ1435" s="826"/>
      <c r="TA1435" s="788" t="s">
        <v>37</v>
      </c>
      <c r="TB1435" s="824" t="str">
        <f>"Total Subjects Received "&amp;"("&amp;TI1430&amp;")"</f>
        <v>Total Subjects Received ()</v>
      </c>
      <c r="TC1435" s="825"/>
      <c r="TD1435" s="826"/>
      <c r="TE1435" s="788" t="s">
        <v>37</v>
      </c>
      <c r="TF1435" s="824" t="str">
        <f>"Total Subjects Received "&amp;"("&amp;TM1430&amp;")"</f>
        <v>Total Subjects Received ()</v>
      </c>
      <c r="TG1435" s="825"/>
      <c r="TH1435" s="826"/>
      <c r="TI1435" s="788" t="s">
        <v>37</v>
      </c>
      <c r="TJ1435" s="824" t="str">
        <f>"Total Subjects Received "&amp;"("&amp;TQ1430&amp;")"</f>
        <v>Total Subjects Received ()</v>
      </c>
      <c r="TK1435" s="825"/>
      <c r="TL1435" s="826"/>
      <c r="TM1435" s="788" t="s">
        <v>37</v>
      </c>
      <c r="TN1435" s="824" t="str">
        <f>"Total Subjects Received "&amp;"("&amp;TU1430&amp;")"</f>
        <v>Total Subjects Received ()</v>
      </c>
      <c r="TO1435" s="825"/>
      <c r="TP1435" s="826"/>
      <c r="TQ1435" s="788" t="s">
        <v>37</v>
      </c>
      <c r="TR1435" s="824" t="str">
        <f>"Total Subjects Received "&amp;"("&amp;TY1430&amp;")"</f>
        <v>Total Subjects Received ()</v>
      </c>
      <c r="TS1435" s="825"/>
      <c r="TT1435" s="826"/>
      <c r="TU1435" s="788" t="s">
        <v>37</v>
      </c>
      <c r="TV1435" s="824" t="str">
        <f>"Total Subjects Received "&amp;"("&amp;UC1430&amp;")"</f>
        <v>Total Subjects Received ()</v>
      </c>
      <c r="TW1435" s="825"/>
      <c r="TX1435" s="826"/>
      <c r="TY1435" s="788" t="s">
        <v>37</v>
      </c>
      <c r="TZ1435" s="824" t="str">
        <f>"Total Subjects Received "&amp;"("&amp;UG1430&amp;")"</f>
        <v>Total Subjects Received ()</v>
      </c>
      <c r="UA1435" s="825"/>
      <c r="UB1435" s="826"/>
      <c r="UC1435" s="788" t="s">
        <v>37</v>
      </c>
      <c r="UD1435" s="824" t="str">
        <f>"Total Subjects Received "&amp;"("&amp;UK1430&amp;")"</f>
        <v>Total Subjects Received ()</v>
      </c>
      <c r="UE1435" s="825"/>
      <c r="UF1435" s="826"/>
      <c r="UG1435" s="788" t="s">
        <v>37</v>
      </c>
      <c r="UH1435" s="824" t="str">
        <f>"Total Subjects Received "&amp;"("&amp;UO1430&amp;")"</f>
        <v>Total Subjects Received ()</v>
      </c>
      <c r="UI1435" s="825"/>
      <c r="UJ1435" s="826"/>
      <c r="UK1435" s="788" t="s">
        <v>37</v>
      </c>
      <c r="UL1435" s="824" t="str">
        <f>"Total Subjects Received "&amp;"("&amp;US1430&amp;")"</f>
        <v>Total Subjects Received ()</v>
      </c>
      <c r="UM1435" s="825"/>
      <c r="UN1435" s="826"/>
      <c r="UO1435" s="788" t="s">
        <v>37</v>
      </c>
      <c r="UP1435" s="824" t="str">
        <f>"Total Subjects Received "&amp;"("&amp;UW1430&amp;")"</f>
        <v>Total Subjects Received ()</v>
      </c>
      <c r="UQ1435" s="825"/>
      <c r="UR1435" s="826"/>
      <c r="US1435" s="788" t="s">
        <v>37</v>
      </c>
      <c r="UT1435" s="824" t="str">
        <f>"Total Subjects Received "&amp;"("&amp;VA1430&amp;")"</f>
        <v>Total Subjects Received ()</v>
      </c>
      <c r="UU1435" s="825"/>
      <c r="UV1435" s="826"/>
      <c r="UW1435" s="788" t="s">
        <v>37</v>
      </c>
      <c r="UX1435" s="824" t="str">
        <f>"Total Subjects Received "&amp;"("&amp;VE1430&amp;")"</f>
        <v>Total Subjects Received ()</v>
      </c>
      <c r="UY1435" s="825"/>
      <c r="UZ1435" s="826"/>
      <c r="VA1435" s="788" t="s">
        <v>37</v>
      </c>
      <c r="VB1435" s="824" t="str">
        <f>"Total Subjects Received "&amp;"("&amp;VI1430&amp;")"</f>
        <v>Total Subjects Received ()</v>
      </c>
      <c r="VC1435" s="825"/>
      <c r="VD1435" s="826"/>
      <c r="VE1435" s="788" t="s">
        <v>37</v>
      </c>
      <c r="VF1435" s="824" t="str">
        <f>"Total Subjects Received "&amp;"("&amp;VM1430&amp;")"</f>
        <v>Total Subjects Received ()</v>
      </c>
      <c r="VG1435" s="825"/>
      <c r="VH1435" s="826"/>
      <c r="VI1435" s="788" t="s">
        <v>37</v>
      </c>
      <c r="VJ1435" s="824" t="str">
        <f>"Total Subjects Received "&amp;"("&amp;VQ1430&amp;")"</f>
        <v>Total Subjects Received ()</v>
      </c>
      <c r="VK1435" s="825"/>
      <c r="VL1435" s="826"/>
      <c r="VM1435" s="788" t="s">
        <v>37</v>
      </c>
      <c r="VN1435" s="824" t="str">
        <f>"Total Subjects Received "&amp;"("&amp;VU1430&amp;")"</f>
        <v>Total Subjects Received ()</v>
      </c>
      <c r="VO1435" s="825"/>
      <c r="VP1435" s="826"/>
      <c r="VQ1435" s="788" t="s">
        <v>37</v>
      </c>
      <c r="VR1435" s="824" t="str">
        <f>"Total Subjects Received "&amp;"("&amp;VY1430&amp;")"</f>
        <v>Total Subjects Received ()</v>
      </c>
      <c r="VS1435" s="825"/>
      <c r="VT1435" s="826"/>
      <c r="VU1435" s="788" t="s">
        <v>37</v>
      </c>
      <c r="VV1435" s="824" t="str">
        <f>"Total Subjects Received "&amp;"("&amp;WC1430&amp;")"</f>
        <v>Total Subjects Received ()</v>
      </c>
      <c r="VW1435" s="825"/>
      <c r="VX1435" s="826"/>
      <c r="VY1435" s="788" t="s">
        <v>37</v>
      </c>
      <c r="VZ1435" s="824" t="str">
        <f>"Total Subjects Received "&amp;"("&amp;WG1430&amp;")"</f>
        <v>Total Subjects Received ()</v>
      </c>
      <c r="WA1435" s="825"/>
      <c r="WB1435" s="826"/>
      <c r="WC1435" s="788" t="s">
        <v>37</v>
      </c>
      <c r="WD1435" s="824" t="str">
        <f>"Total Subjects Received "&amp;"("&amp;WK1430&amp;")"</f>
        <v>Total Subjects Received ()</v>
      </c>
      <c r="WE1435" s="825"/>
      <c r="WF1435" s="826"/>
      <c r="WG1435" s="788" t="s">
        <v>37</v>
      </c>
      <c r="WH1435" s="824" t="str">
        <f>"Total Subjects Received "&amp;"("&amp;WO1430&amp;")"</f>
        <v>Total Subjects Received ()</v>
      </c>
      <c r="WI1435" s="825"/>
      <c r="WJ1435" s="826"/>
      <c r="WK1435" s="788" t="s">
        <v>37</v>
      </c>
      <c r="WL1435" s="824" t="str">
        <f>"Total Subjects Received "&amp;"("&amp;WS1430&amp;")"</f>
        <v>Total Subjects Received ()</v>
      </c>
      <c r="WM1435" s="825"/>
      <c r="WN1435" s="826"/>
      <c r="WO1435" s="788" t="s">
        <v>37</v>
      </c>
      <c r="WP1435" s="824" t="str">
        <f>"Total Subjects Received "&amp;"("&amp;WW1430&amp;")"</f>
        <v>Total Subjects Received ()</v>
      </c>
      <c r="WQ1435" s="825"/>
      <c r="WR1435" s="826"/>
      <c r="WS1435" s="788" t="s">
        <v>37</v>
      </c>
      <c r="WT1435" s="824" t="str">
        <f>"Total Subjects Received "&amp;"("&amp;XA1430&amp;")"</f>
        <v>Total Subjects Received ()</v>
      </c>
      <c r="WU1435" s="825"/>
      <c r="WV1435" s="826"/>
      <c r="WW1435" s="788" t="s">
        <v>37</v>
      </c>
      <c r="WX1435" s="824" t="str">
        <f>"Total Subjects Received "&amp;"("&amp;XE1430&amp;")"</f>
        <v>Total Subjects Received ()</v>
      </c>
      <c r="WY1435" s="825"/>
      <c r="WZ1435" s="826"/>
      <c r="XA1435" s="788" t="s">
        <v>37</v>
      </c>
      <c r="XB1435" s="824" t="str">
        <f>"Total Subjects Received "&amp;"("&amp;XI1430&amp;")"</f>
        <v>Total Subjects Received ()</v>
      </c>
      <c r="XC1435" s="825"/>
      <c r="XD1435" s="826"/>
      <c r="XE1435" s="788" t="s">
        <v>37</v>
      </c>
      <c r="XF1435" s="824" t="str">
        <f>"Total Subjects Received "&amp;"("&amp;XM1430&amp;")"</f>
        <v>Total Subjects Received ()</v>
      </c>
      <c r="XG1435" s="825"/>
      <c r="XH1435" s="826"/>
      <c r="XI1435" s="788" t="s">
        <v>37</v>
      </c>
      <c r="XJ1435" s="824" t="str">
        <f>"Total Subjects Received "&amp;"("&amp;XQ1430&amp;")"</f>
        <v>Total Subjects Received ()</v>
      </c>
      <c r="XK1435" s="825"/>
      <c r="XL1435" s="826"/>
      <c r="XM1435" s="788" t="s">
        <v>37</v>
      </c>
      <c r="XN1435" s="824" t="str">
        <f>"Total Subjects Received "&amp;"("&amp;XU1430&amp;")"</f>
        <v>Total Subjects Received ()</v>
      </c>
      <c r="XO1435" s="825"/>
      <c r="XP1435" s="826"/>
      <c r="XQ1435" s="788" t="s">
        <v>37</v>
      </c>
      <c r="XR1435" s="824" t="str">
        <f>"Total Subjects Received "&amp;"("&amp;XY1430&amp;")"</f>
        <v>Total Subjects Received ()</v>
      </c>
      <c r="XS1435" s="825"/>
      <c r="XT1435" s="826"/>
      <c r="XU1435" s="788" t="s">
        <v>37</v>
      </c>
      <c r="XV1435" s="824" t="str">
        <f>"Total Subjects Received "&amp;"("&amp;YC1430&amp;")"</f>
        <v>Total Subjects Received ()</v>
      </c>
      <c r="XW1435" s="825"/>
      <c r="XX1435" s="826"/>
      <c r="XY1435" s="788" t="s">
        <v>37</v>
      </c>
      <c r="XZ1435" s="824" t="str">
        <f>"Total Subjects Received "&amp;"("&amp;YG1430&amp;")"</f>
        <v>Total Subjects Received ()</v>
      </c>
      <c r="YA1435" s="825"/>
      <c r="YB1435" s="826"/>
      <c r="YC1435" s="788" t="s">
        <v>37</v>
      </c>
      <c r="YD1435" s="824" t="str">
        <f>"Total Subjects Received "&amp;"("&amp;YK1430&amp;")"</f>
        <v>Total Subjects Received ()</v>
      </c>
      <c r="YE1435" s="825"/>
      <c r="YF1435" s="826"/>
      <c r="YG1435" s="788" t="s">
        <v>37</v>
      </c>
      <c r="YH1435" s="824" t="str">
        <f>"Total Subjects Received "&amp;"("&amp;YO1430&amp;")"</f>
        <v>Total Subjects Received ()</v>
      </c>
      <c r="YI1435" s="825"/>
      <c r="YJ1435" s="826"/>
      <c r="YK1435" s="788" t="s">
        <v>37</v>
      </c>
      <c r="YL1435" s="824" t="str">
        <f>"Total Subjects Received "&amp;"("&amp;YS1430&amp;")"</f>
        <v>Total Subjects Received ()</v>
      </c>
      <c r="YM1435" s="825"/>
      <c r="YN1435" s="826"/>
      <c r="YO1435" s="788" t="s">
        <v>37</v>
      </c>
      <c r="YP1435" s="824" t="str">
        <f>"Total Subjects Received "&amp;"("&amp;YW1430&amp;")"</f>
        <v>Total Subjects Received ()</v>
      </c>
      <c r="YQ1435" s="825"/>
      <c r="YR1435" s="826"/>
      <c r="YS1435" s="788" t="s">
        <v>37</v>
      </c>
      <c r="YT1435" s="824" t="str">
        <f>"Total Subjects Received "&amp;"("&amp;ZA1430&amp;")"</f>
        <v>Total Subjects Received ()</v>
      </c>
      <c r="YU1435" s="825"/>
      <c r="YV1435" s="826"/>
      <c r="YW1435" s="788" t="s">
        <v>37</v>
      </c>
      <c r="YX1435" s="824" t="str">
        <f>"Total Subjects Received "&amp;"("&amp;ZE1430&amp;")"</f>
        <v>Total Subjects Received ()</v>
      </c>
      <c r="YY1435" s="825"/>
      <c r="YZ1435" s="826"/>
      <c r="ZA1435" s="788" t="s">
        <v>37</v>
      </c>
      <c r="ZB1435" s="824" t="str">
        <f>"Total Subjects Received "&amp;"("&amp;ZI1430&amp;")"</f>
        <v>Total Subjects Received ()</v>
      </c>
      <c r="ZC1435" s="825"/>
      <c r="ZD1435" s="826"/>
      <c r="ZE1435" s="788" t="s">
        <v>37</v>
      </c>
      <c r="ZF1435" s="824" t="str">
        <f>"Total Subjects Received "&amp;"("&amp;ZM1430&amp;")"</f>
        <v>Total Subjects Received ()</v>
      </c>
      <c r="ZG1435" s="825"/>
      <c r="ZH1435" s="826"/>
      <c r="ZI1435" s="788" t="s">
        <v>37</v>
      </c>
      <c r="ZJ1435" s="824" t="str">
        <f>"Total Subjects Received "&amp;"("&amp;ZQ1430&amp;")"</f>
        <v>Total Subjects Received ()</v>
      </c>
      <c r="ZK1435" s="825"/>
      <c r="ZL1435" s="826"/>
      <c r="ZM1435" s="788" t="s">
        <v>37</v>
      </c>
      <c r="ZN1435" s="824" t="str">
        <f>"Total Subjects Received "&amp;"("&amp;ZU1430&amp;")"</f>
        <v>Total Subjects Received ()</v>
      </c>
      <c r="ZO1435" s="825"/>
      <c r="ZP1435" s="826"/>
      <c r="ZQ1435" s="788" t="s">
        <v>37</v>
      </c>
      <c r="ZR1435" s="824" t="str">
        <f>"Total Subjects Received "&amp;"("&amp;ZY1430&amp;")"</f>
        <v>Total Subjects Received ()</v>
      </c>
      <c r="ZS1435" s="825"/>
      <c r="ZT1435" s="826"/>
      <c r="ZU1435" s="788" t="s">
        <v>37</v>
      </c>
      <c r="ZV1435" s="824" t="str">
        <f>"Total Subjects Received "&amp;"("&amp;AAC1430&amp;")"</f>
        <v>Total Subjects Received ()</v>
      </c>
      <c r="ZW1435" s="825"/>
      <c r="ZX1435" s="826"/>
      <c r="ZY1435" s="788" t="s">
        <v>37</v>
      </c>
      <c r="ZZ1435" s="824" t="str">
        <f>"Total Subjects Received "&amp;"("&amp;AAG1430&amp;")"</f>
        <v>Total Subjects Received ()</v>
      </c>
      <c r="AAA1435" s="825"/>
      <c r="AAB1435" s="826"/>
      <c r="AAC1435" s="788" t="s">
        <v>37</v>
      </c>
      <c r="AAD1435" s="824" t="str">
        <f>"Total Subjects Received "&amp;"("&amp;AAK1430&amp;")"</f>
        <v>Total Subjects Received ()</v>
      </c>
      <c r="AAE1435" s="825"/>
      <c r="AAF1435" s="826"/>
      <c r="AAG1435" s="788" t="s">
        <v>37</v>
      </c>
      <c r="AAH1435" s="824" t="str">
        <f>"Total Subjects Received "&amp;"("&amp;AAO1430&amp;")"</f>
        <v>Total Subjects Received ()</v>
      </c>
      <c r="AAI1435" s="825"/>
      <c r="AAJ1435" s="826"/>
      <c r="AAK1435" s="788" t="s">
        <v>37</v>
      </c>
      <c r="AAL1435" s="824" t="str">
        <f>"Total Subjects Received "&amp;"("&amp;AAS1430&amp;")"</f>
        <v>Total Subjects Received ()</v>
      </c>
      <c r="AAM1435" s="825"/>
      <c r="AAN1435" s="826"/>
      <c r="AAO1435" s="788" t="s">
        <v>37</v>
      </c>
      <c r="AAP1435" s="824" t="str">
        <f>"Total Subjects Received "&amp;"("&amp;AAW1430&amp;")"</f>
        <v>Total Subjects Received ()</v>
      </c>
      <c r="AAQ1435" s="825"/>
      <c r="AAR1435" s="826"/>
      <c r="AAS1435" s="788" t="s">
        <v>37</v>
      </c>
      <c r="AAT1435" s="824" t="str">
        <f>"Total Subjects Received "&amp;"("&amp;ABA1430&amp;")"</f>
        <v>Total Subjects Received ()</v>
      </c>
      <c r="AAU1435" s="825"/>
      <c r="AAV1435" s="826"/>
      <c r="AAW1435" s="788" t="s">
        <v>37</v>
      </c>
      <c r="AAX1435" s="824" t="str">
        <f>"Total Subjects Received "&amp;"("&amp;ABE1430&amp;")"</f>
        <v>Total Subjects Received ()</v>
      </c>
      <c r="AAY1435" s="825"/>
      <c r="AAZ1435" s="826"/>
      <c r="ABA1435" s="788" t="s">
        <v>37</v>
      </c>
      <c r="ABB1435" s="824" t="str">
        <f>"Total Subjects Received "&amp;"("&amp;ABI1430&amp;")"</f>
        <v>Total Subjects Received ()</v>
      </c>
      <c r="ABC1435" s="825"/>
      <c r="ABD1435" s="826"/>
      <c r="ABE1435" s="788" t="s">
        <v>37</v>
      </c>
      <c r="ABF1435" s="824" t="str">
        <f>"Total Subjects Received "&amp;"("&amp;ABM1430&amp;")"</f>
        <v>Total Subjects Received ()</v>
      </c>
      <c r="ABG1435" s="825"/>
      <c r="ABH1435" s="826"/>
      <c r="ABI1435" s="788" t="s">
        <v>37</v>
      </c>
      <c r="ABJ1435" s="824" t="str">
        <f>"Total Subjects Received "&amp;"("&amp;ABQ1430&amp;")"</f>
        <v>Total Subjects Received ()</v>
      </c>
      <c r="ABK1435" s="825"/>
      <c r="ABL1435" s="826"/>
      <c r="ABM1435" s="788" t="s">
        <v>37</v>
      </c>
      <c r="ABN1435" s="824" t="str">
        <f>"Total Subjects Received "&amp;"("&amp;ABU1430&amp;")"</f>
        <v>Total Subjects Received ()</v>
      </c>
      <c r="ABO1435" s="825"/>
      <c r="ABP1435" s="826"/>
      <c r="ABQ1435" s="788" t="s">
        <v>37</v>
      </c>
      <c r="ABR1435" s="824" t="str">
        <f>"Total Subjects Received "&amp;"("&amp;ABY1430&amp;")"</f>
        <v>Total Subjects Received ()</v>
      </c>
      <c r="ABS1435" s="825"/>
      <c r="ABT1435" s="826"/>
      <c r="ABU1435" s="788" t="s">
        <v>37</v>
      </c>
      <c r="ABV1435" s="824" t="str">
        <f>"Total Subjects Received "&amp;"("&amp;ACC1430&amp;")"</f>
        <v>Total Subjects Received ()</v>
      </c>
      <c r="ABW1435" s="825"/>
      <c r="ABX1435" s="826"/>
      <c r="ABY1435" s="788" t="s">
        <v>37</v>
      </c>
      <c r="ABZ1435" s="824" t="str">
        <f>"Total Subjects Received "&amp;"("&amp;ACG1430&amp;")"</f>
        <v>Total Subjects Received ()</v>
      </c>
      <c r="ACA1435" s="825"/>
      <c r="ACB1435" s="826"/>
      <c r="ACC1435" s="788" t="s">
        <v>37</v>
      </c>
      <c r="ACD1435" s="824" t="str">
        <f>"Total Subjects Received "&amp;"("&amp;ACK1430&amp;")"</f>
        <v>Total Subjects Received ()</v>
      </c>
      <c r="ACE1435" s="825"/>
      <c r="ACF1435" s="826"/>
      <c r="ACG1435" s="788" t="s">
        <v>37</v>
      </c>
      <c r="ACH1435" s="824" t="str">
        <f>"Total Subjects Received "&amp;"("&amp;ACO1430&amp;")"</f>
        <v>Total Subjects Received ()</v>
      </c>
      <c r="ACI1435" s="825"/>
      <c r="ACJ1435" s="826"/>
      <c r="ACK1435" s="788" t="s">
        <v>37</v>
      </c>
      <c r="ACL1435" s="824" t="str">
        <f>"Total Subjects Received "&amp;"("&amp;ACS1430&amp;")"</f>
        <v>Total Subjects Received ()</v>
      </c>
      <c r="ACM1435" s="825"/>
      <c r="ACN1435" s="826"/>
      <c r="ACO1435" s="788" t="s">
        <v>37</v>
      </c>
      <c r="ACP1435" s="824" t="str">
        <f>"Total Subjects Received "&amp;"("&amp;ACW1430&amp;")"</f>
        <v>Total Subjects Received ()</v>
      </c>
      <c r="ACQ1435" s="825"/>
      <c r="ACR1435" s="826"/>
      <c r="ACS1435" s="788" t="s">
        <v>37</v>
      </c>
      <c r="ACT1435" s="824" t="str">
        <f>"Total Subjects Received "&amp;"("&amp;ADA1430&amp;")"</f>
        <v>Total Subjects Received ()</v>
      </c>
      <c r="ACU1435" s="825"/>
      <c r="ACV1435" s="826"/>
      <c r="ACW1435" s="788" t="s">
        <v>37</v>
      </c>
      <c r="ACX1435" s="824" t="str">
        <f>"Total Subjects Received "&amp;"("&amp;ADE1430&amp;")"</f>
        <v>Total Subjects Received ()</v>
      </c>
      <c r="ACY1435" s="825"/>
      <c r="ACZ1435" s="826"/>
      <c r="ADA1435" s="788" t="s">
        <v>37</v>
      </c>
      <c r="ADB1435" s="824" t="str">
        <f>"Total Subjects Received "&amp;"("&amp;ADI1430&amp;")"</f>
        <v>Total Subjects Received ()</v>
      </c>
      <c r="ADC1435" s="825"/>
      <c r="ADD1435" s="826"/>
      <c r="ADE1435" s="788" t="s">
        <v>37</v>
      </c>
      <c r="ADF1435" s="824" t="str">
        <f>"Total Subjects Received "&amp;"("&amp;ADM1430&amp;")"</f>
        <v>Total Subjects Received ()</v>
      </c>
      <c r="ADG1435" s="825"/>
      <c r="ADH1435" s="826"/>
      <c r="ADI1435" s="788" t="s">
        <v>37</v>
      </c>
      <c r="ADJ1435" s="824" t="str">
        <f>"Total Subjects Received "&amp;"("&amp;ADQ1430&amp;")"</f>
        <v>Total Subjects Received ()</v>
      </c>
      <c r="ADK1435" s="825"/>
      <c r="ADL1435" s="826"/>
      <c r="ADM1435" s="788" t="s">
        <v>37</v>
      </c>
      <c r="ADN1435" s="824" t="str">
        <f>"Total Subjects Received "&amp;"("&amp;ADU1430&amp;")"</f>
        <v>Total Subjects Received ()</v>
      </c>
      <c r="ADO1435" s="825"/>
      <c r="ADP1435" s="826"/>
      <c r="ADQ1435" s="788" t="s">
        <v>37</v>
      </c>
      <c r="ADR1435" s="824" t="str">
        <f>"Total Subjects Received "&amp;"("&amp;ADY1430&amp;")"</f>
        <v>Total Subjects Received ()</v>
      </c>
      <c r="ADS1435" s="825"/>
      <c r="ADT1435" s="826"/>
      <c r="ADU1435" s="788" t="s">
        <v>37</v>
      </c>
      <c r="ADV1435" s="824" t="str">
        <f>"Total Subjects Received "&amp;"("&amp;AEC1430&amp;")"</f>
        <v>Total Subjects Received ()</v>
      </c>
      <c r="ADW1435" s="825"/>
      <c r="ADX1435" s="826"/>
      <c r="ADY1435" s="788" t="s">
        <v>37</v>
      </c>
      <c r="ADZ1435" s="824" t="str">
        <f>"Total Subjects Received "&amp;"("&amp;AEG1430&amp;")"</f>
        <v>Total Subjects Received ()</v>
      </c>
      <c r="AEA1435" s="825"/>
      <c r="AEB1435" s="826"/>
      <c r="AEC1435" s="788" t="s">
        <v>37</v>
      </c>
      <c r="AED1435" s="824" t="str">
        <f>"Total Subjects Received "&amp;"("&amp;AEK1430&amp;")"</f>
        <v>Total Subjects Received ()</v>
      </c>
      <c r="AEE1435" s="825"/>
      <c r="AEF1435" s="826"/>
      <c r="AEG1435" s="788" t="s">
        <v>37</v>
      </c>
      <c r="AEH1435" s="824" t="str">
        <f>"Total Subjects Received "&amp;"("&amp;AEO1430&amp;")"</f>
        <v>Total Subjects Received ()</v>
      </c>
      <c r="AEI1435" s="825"/>
      <c r="AEJ1435" s="826"/>
      <c r="AEK1435" s="788" t="s">
        <v>37</v>
      </c>
      <c r="AEL1435" s="824" t="str">
        <f>"Total Subjects Received "&amp;"("&amp;AES1430&amp;")"</f>
        <v>Total Subjects Received ()</v>
      </c>
      <c r="AEM1435" s="825"/>
      <c r="AEN1435" s="826"/>
      <c r="AEO1435" s="788" t="s">
        <v>37</v>
      </c>
      <c r="AEP1435" s="824" t="str">
        <f>"Total Subjects Received "&amp;"("&amp;AEW1430&amp;")"</f>
        <v>Total Subjects Received ()</v>
      </c>
      <c r="AEQ1435" s="825"/>
      <c r="AER1435" s="826"/>
      <c r="AES1435" s="788" t="s">
        <v>37</v>
      </c>
      <c r="AET1435" s="824" t="str">
        <f>"Total Subjects Received "&amp;"("&amp;AFA1430&amp;")"</f>
        <v>Total Subjects Received ()</v>
      </c>
      <c r="AEU1435" s="825"/>
      <c r="AEV1435" s="826"/>
      <c r="AEW1435" s="788" t="s">
        <v>37</v>
      </c>
      <c r="AEX1435" s="824" t="str">
        <f>"Total Subjects Received "&amp;"("&amp;AFE1430&amp;")"</f>
        <v>Total Subjects Received ()</v>
      </c>
      <c r="AEY1435" s="825"/>
      <c r="AEZ1435" s="826"/>
      <c r="AFA1435" s="788" t="s">
        <v>37</v>
      </c>
      <c r="AFB1435" s="824" t="str">
        <f>"Total Subjects Received "&amp;"("&amp;AFI1430&amp;")"</f>
        <v>Total Subjects Received ()</v>
      </c>
      <c r="AFC1435" s="825"/>
      <c r="AFD1435" s="826"/>
      <c r="AFE1435" s="788" t="s">
        <v>37</v>
      </c>
      <c r="AFF1435" s="824" t="str">
        <f>"Total Subjects Received "&amp;"("&amp;AFM1430&amp;")"</f>
        <v>Total Subjects Received ()</v>
      </c>
      <c r="AFG1435" s="825"/>
      <c r="AFH1435" s="826"/>
      <c r="AFI1435" s="788" t="s">
        <v>37</v>
      </c>
      <c r="AFJ1435" s="824" t="str">
        <f>"Total Subjects Received "&amp;"("&amp;AFQ1430&amp;")"</f>
        <v>Total Subjects Received ()</v>
      </c>
      <c r="AFK1435" s="825"/>
      <c r="AFL1435" s="826"/>
      <c r="AFM1435" s="788" t="s">
        <v>37</v>
      </c>
      <c r="AFN1435" s="824" t="str">
        <f>"Total Subjects Received "&amp;"("&amp;AFU1430&amp;")"</f>
        <v>Total Subjects Received ()</v>
      </c>
      <c r="AFO1435" s="825"/>
      <c r="AFP1435" s="826"/>
      <c r="AFQ1435" s="788" t="s">
        <v>37</v>
      </c>
      <c r="AFR1435" s="824" t="str">
        <f>"Total Subjects Received "&amp;"("&amp;AFY1430&amp;")"</f>
        <v>Total Subjects Received ()</v>
      </c>
      <c r="AFS1435" s="825"/>
      <c r="AFT1435" s="826"/>
      <c r="AFU1435" s="788" t="s">
        <v>37</v>
      </c>
      <c r="AFV1435" s="824" t="str">
        <f>"Total Subjects Received "&amp;"("&amp;AGC1430&amp;")"</f>
        <v>Total Subjects Received ()</v>
      </c>
      <c r="AFW1435" s="825"/>
      <c r="AFX1435" s="826"/>
      <c r="AFY1435" s="788" t="s">
        <v>37</v>
      </c>
      <c r="AFZ1435" s="824" t="str">
        <f>"Total Subjects Received "&amp;"("&amp;AGG1430&amp;")"</f>
        <v>Total Subjects Received ()</v>
      </c>
      <c r="AGA1435" s="825"/>
      <c r="AGB1435" s="826"/>
      <c r="AGC1435" s="788" t="s">
        <v>37</v>
      </c>
      <c r="AGD1435" s="824" t="str">
        <f>"Total Subjects Received "&amp;"("&amp;AGK1430&amp;")"</f>
        <v>Total Subjects Received ()</v>
      </c>
      <c r="AGE1435" s="825"/>
      <c r="AGF1435" s="826"/>
      <c r="AGG1435" s="788" t="s">
        <v>37</v>
      </c>
      <c r="AGH1435" s="824" t="str">
        <f>"Total Subjects Received "&amp;"("&amp;AGO1430&amp;")"</f>
        <v>Total Subjects Received ()</v>
      </c>
      <c r="AGI1435" s="825"/>
      <c r="AGJ1435" s="826"/>
      <c r="AGK1435" s="788" t="s">
        <v>37</v>
      </c>
      <c r="AGL1435" s="824" t="str">
        <f>"Total Subjects Received "&amp;"("&amp;AGS1430&amp;")"</f>
        <v>Total Subjects Received ()</v>
      </c>
      <c r="AGM1435" s="825"/>
      <c r="AGN1435" s="826"/>
      <c r="AGO1435" s="788" t="s">
        <v>37</v>
      </c>
      <c r="AGP1435" s="824" t="str">
        <f>"Total Subjects Received "&amp;"("&amp;AGW1430&amp;")"</f>
        <v>Total Subjects Received ()</v>
      </c>
      <c r="AGQ1435" s="825"/>
      <c r="AGR1435" s="826"/>
      <c r="AGS1435" s="788" t="s">
        <v>37</v>
      </c>
      <c r="AGT1435" s="824" t="str">
        <f>"Total Subjects Received "&amp;"("&amp;AHA1430&amp;")"</f>
        <v>Total Subjects Received ()</v>
      </c>
      <c r="AGU1435" s="825"/>
      <c r="AGV1435" s="826"/>
      <c r="AGW1435" s="788" t="s">
        <v>37</v>
      </c>
      <c r="AGX1435" s="824" t="str">
        <f>"Total Subjects Received "&amp;"("&amp;AHE1430&amp;")"</f>
        <v>Total Subjects Received ()</v>
      </c>
      <c r="AGY1435" s="825"/>
      <c r="AGZ1435" s="826"/>
      <c r="AHA1435" s="788" t="s">
        <v>37</v>
      </c>
      <c r="AHB1435" s="824" t="str">
        <f>"Total Subjects Received "&amp;"("&amp;AHI1430&amp;")"</f>
        <v>Total Subjects Received ()</v>
      </c>
      <c r="AHC1435" s="825"/>
      <c r="AHD1435" s="826"/>
      <c r="AHE1435" s="788" t="s">
        <v>37</v>
      </c>
      <c r="AHF1435" s="824" t="str">
        <f>"Total Subjects Received "&amp;"("&amp;AHM1430&amp;")"</f>
        <v>Total Subjects Received ()</v>
      </c>
      <c r="AHG1435" s="825"/>
      <c r="AHH1435" s="826"/>
      <c r="AHI1435" s="788" t="s">
        <v>37</v>
      </c>
      <c r="AHJ1435" s="824" t="str">
        <f>"Total Subjects Received "&amp;"("&amp;AHQ1430&amp;")"</f>
        <v>Total Subjects Received ()</v>
      </c>
      <c r="AHK1435" s="825"/>
      <c r="AHL1435" s="826"/>
      <c r="AHM1435" s="788" t="s">
        <v>37</v>
      </c>
      <c r="AHN1435" s="824" t="str">
        <f>"Total Subjects Received "&amp;"("&amp;AHU1430&amp;")"</f>
        <v>Total Subjects Received ()</v>
      </c>
      <c r="AHO1435" s="825"/>
      <c r="AHP1435" s="826"/>
      <c r="AHQ1435" s="788" t="s">
        <v>37</v>
      </c>
      <c r="AHR1435" s="824" t="str">
        <f>"Total Subjects Received "&amp;"("&amp;AHY1430&amp;")"</f>
        <v>Total Subjects Received ()</v>
      </c>
      <c r="AHS1435" s="825"/>
      <c r="AHT1435" s="826"/>
      <c r="AHU1435" s="788" t="s">
        <v>37</v>
      </c>
      <c r="AHV1435" s="824" t="str">
        <f>"Total Subjects Received "&amp;"("&amp;AIC1430&amp;")"</f>
        <v>Total Subjects Received ()</v>
      </c>
      <c r="AHW1435" s="825"/>
      <c r="AHX1435" s="826"/>
      <c r="AHY1435" s="788" t="s">
        <v>37</v>
      </c>
      <c r="AHZ1435" s="824" t="str">
        <f>"Total Subjects Received "&amp;"("&amp;AIG1430&amp;")"</f>
        <v>Total Subjects Received ()</v>
      </c>
      <c r="AIA1435" s="825"/>
      <c r="AIB1435" s="826"/>
      <c r="AIC1435" s="788" t="s">
        <v>37</v>
      </c>
      <c r="AID1435" s="824" t="str">
        <f>"Total Subjects Received "&amp;"("&amp;AIK1430&amp;")"</f>
        <v>Total Subjects Received ()</v>
      </c>
      <c r="AIE1435" s="825"/>
      <c r="AIF1435" s="826"/>
      <c r="AIG1435" s="788" t="s">
        <v>37</v>
      </c>
      <c r="AIH1435" s="824" t="str">
        <f>"Total Subjects Received "&amp;"("&amp;AIO1430&amp;")"</f>
        <v>Total Subjects Received ()</v>
      </c>
      <c r="AII1435" s="825"/>
      <c r="AIJ1435" s="826"/>
      <c r="AIK1435" s="788" t="s">
        <v>37</v>
      </c>
      <c r="AIL1435" s="824" t="str">
        <f>"Total Subjects Received "&amp;"("&amp;AIS1430&amp;")"</f>
        <v>Total Subjects Received ()</v>
      </c>
      <c r="AIM1435" s="825"/>
      <c r="AIN1435" s="826"/>
      <c r="AIO1435" s="788" t="s">
        <v>37</v>
      </c>
      <c r="AIP1435" s="824" t="str">
        <f>"Total Subjects Received "&amp;"("&amp;AIW1430&amp;")"</f>
        <v>Total Subjects Received ()</v>
      </c>
      <c r="AIQ1435" s="825"/>
      <c r="AIR1435" s="826"/>
      <c r="AIS1435" s="788" t="s">
        <v>37</v>
      </c>
      <c r="AIT1435" s="824" t="str">
        <f>"Total Subjects Received "&amp;"("&amp;AJA1430&amp;")"</f>
        <v>Total Subjects Received ()</v>
      </c>
      <c r="AIU1435" s="825"/>
      <c r="AIV1435" s="826"/>
      <c r="AIW1435" s="788" t="s">
        <v>37</v>
      </c>
      <c r="AIX1435" s="824" t="str">
        <f>"Total Subjects Received "&amp;"("&amp;AJE1430&amp;")"</f>
        <v>Total Subjects Received ()</v>
      </c>
      <c r="AIY1435" s="825"/>
      <c r="AIZ1435" s="826"/>
      <c r="AJA1435" s="788" t="s">
        <v>37</v>
      </c>
      <c r="AJB1435" s="824" t="str">
        <f>"Total Subjects Received "&amp;"("&amp;AJI1430&amp;")"</f>
        <v>Total Subjects Received ()</v>
      </c>
      <c r="AJC1435" s="825"/>
      <c r="AJD1435" s="826"/>
      <c r="AJE1435" s="788" t="s">
        <v>37</v>
      </c>
      <c r="AJF1435" s="824" t="str">
        <f>"Total Subjects Received "&amp;"("&amp;AJM1430&amp;")"</f>
        <v>Total Subjects Received ()</v>
      </c>
      <c r="AJG1435" s="825"/>
      <c r="AJH1435" s="826"/>
      <c r="AJI1435" s="788" t="s">
        <v>37</v>
      </c>
      <c r="AJJ1435" s="824" t="str">
        <f>"Total Subjects Received "&amp;"("&amp;AJQ1430&amp;")"</f>
        <v>Total Subjects Received ()</v>
      </c>
      <c r="AJK1435" s="825"/>
      <c r="AJL1435" s="826"/>
      <c r="AJM1435" s="788" t="s">
        <v>37</v>
      </c>
      <c r="AJN1435" s="824" t="str">
        <f>"Total Subjects Received "&amp;"("&amp;AJU1430&amp;")"</f>
        <v>Total Subjects Received ()</v>
      </c>
      <c r="AJO1435" s="825"/>
      <c r="AJP1435" s="826"/>
      <c r="AJQ1435" s="788" t="s">
        <v>37</v>
      </c>
      <c r="AJR1435" s="824" t="str">
        <f>"Total Subjects Received "&amp;"("&amp;AJY1430&amp;")"</f>
        <v>Total Subjects Received ()</v>
      </c>
      <c r="AJS1435" s="825"/>
      <c r="AJT1435" s="826"/>
      <c r="AJU1435" s="788" t="s">
        <v>37</v>
      </c>
      <c r="AJV1435" s="824" t="str">
        <f>"Total Subjects Received "&amp;"("&amp;AKC1430&amp;")"</f>
        <v>Total Subjects Received ()</v>
      </c>
      <c r="AJW1435" s="825"/>
      <c r="AJX1435" s="826"/>
      <c r="AJY1435" s="788" t="s">
        <v>37</v>
      </c>
      <c r="AJZ1435" s="824" t="str">
        <f>"Total Subjects Received "&amp;"("&amp;AKG1430&amp;")"</f>
        <v>Total Subjects Received ()</v>
      </c>
      <c r="AKA1435" s="825"/>
      <c r="AKB1435" s="826"/>
      <c r="AKC1435" s="788" t="s">
        <v>37</v>
      </c>
      <c r="AKD1435" s="824" t="str">
        <f>"Total Subjects Received "&amp;"("&amp;AKK1430&amp;")"</f>
        <v>Total Subjects Received ()</v>
      </c>
      <c r="AKE1435" s="825"/>
      <c r="AKF1435" s="826"/>
      <c r="AKG1435" s="788" t="s">
        <v>37</v>
      </c>
      <c r="AKH1435" s="824" t="str">
        <f>"Total Subjects Received "&amp;"("&amp;AKO1430&amp;")"</f>
        <v>Total Subjects Received ()</v>
      </c>
      <c r="AKI1435" s="825"/>
      <c r="AKJ1435" s="826"/>
      <c r="AKK1435" s="788" t="s">
        <v>37</v>
      </c>
      <c r="AKL1435" s="824" t="str">
        <f>"Total Subjects Received "&amp;"("&amp;AKS1430&amp;")"</f>
        <v>Total Subjects Received ()</v>
      </c>
      <c r="AKM1435" s="825"/>
      <c r="AKN1435" s="826"/>
      <c r="AKO1435" s="788" t="s">
        <v>37</v>
      </c>
      <c r="AKP1435" s="824" t="str">
        <f>"Total Subjects Received "&amp;"("&amp;AKW1430&amp;")"</f>
        <v>Total Subjects Received ()</v>
      </c>
      <c r="AKQ1435" s="825"/>
      <c r="AKR1435" s="826"/>
      <c r="AKS1435" s="788" t="s">
        <v>37</v>
      </c>
      <c r="AKT1435" s="824" t="str">
        <f>"Total Subjects Received "&amp;"("&amp;ALA1430&amp;")"</f>
        <v>Total Subjects Received ()</v>
      </c>
      <c r="AKU1435" s="825"/>
      <c r="AKV1435" s="826"/>
      <c r="AKW1435" s="788" t="s">
        <v>37</v>
      </c>
      <c r="AKX1435" s="824" t="str">
        <f>"Total Subjects Received "&amp;"("&amp;ALE1430&amp;")"</f>
        <v>Total Subjects Received ()</v>
      </c>
      <c r="AKY1435" s="825"/>
      <c r="AKZ1435" s="826"/>
      <c r="ALA1435" s="788" t="s">
        <v>37</v>
      </c>
      <c r="ALB1435" s="824" t="str">
        <f>"Total Subjects Received "&amp;"("&amp;ALI1430&amp;")"</f>
        <v>Total Subjects Received ()</v>
      </c>
      <c r="ALC1435" s="825"/>
      <c r="ALD1435" s="826"/>
      <c r="ALE1435" s="788" t="s">
        <v>37</v>
      </c>
      <c r="ALF1435" s="824" t="str">
        <f>"Total Subjects Received "&amp;"("&amp;ALM1430&amp;")"</f>
        <v>Total Subjects Received ()</v>
      </c>
      <c r="ALG1435" s="825"/>
      <c r="ALH1435" s="826"/>
      <c r="ALI1435" s="788" t="s">
        <v>37</v>
      </c>
      <c r="ALJ1435" s="824" t="str">
        <f>"Total Subjects Received "&amp;"("&amp;ALQ1430&amp;")"</f>
        <v>Total Subjects Received ()</v>
      </c>
      <c r="ALK1435" s="825"/>
      <c r="ALL1435" s="826"/>
      <c r="ALM1435" s="788" t="s">
        <v>37</v>
      </c>
      <c r="ALN1435" s="824" t="str">
        <f>"Total Subjects Received "&amp;"("&amp;ALU1430&amp;")"</f>
        <v>Total Subjects Received ()</v>
      </c>
      <c r="ALO1435" s="825"/>
      <c r="ALP1435" s="826"/>
      <c r="ALQ1435" s="788" t="s">
        <v>37</v>
      </c>
      <c r="ALR1435" s="824" t="str">
        <f>"Total Subjects Received "&amp;"("&amp;ALY1430&amp;")"</f>
        <v>Total Subjects Received ()</v>
      </c>
      <c r="ALS1435" s="825"/>
      <c r="ALT1435" s="826"/>
      <c r="ALU1435" s="788" t="s">
        <v>37</v>
      </c>
      <c r="ALV1435" s="824" t="str">
        <f>"Total Subjects Received "&amp;"("&amp;AMC1430&amp;")"</f>
        <v>Total Subjects Received ()</v>
      </c>
      <c r="ALW1435" s="825"/>
      <c r="ALX1435" s="826"/>
      <c r="ALY1435" s="788" t="s">
        <v>37</v>
      </c>
      <c r="ALZ1435" s="824" t="str">
        <f>"Total Subjects Received "&amp;"("&amp;AMG1430&amp;")"</f>
        <v>Total Subjects Received ()</v>
      </c>
      <c r="AMA1435" s="825"/>
      <c r="AMB1435" s="826"/>
      <c r="AMC1435" s="788" t="s">
        <v>37</v>
      </c>
      <c r="AMD1435" s="824" t="str">
        <f>"Total Subjects Received "&amp;"("&amp;AMK1430&amp;")"</f>
        <v>Total Subjects Received ()</v>
      </c>
      <c r="AME1435" s="825"/>
      <c r="AMF1435" s="826"/>
      <c r="AMG1435" s="788" t="s">
        <v>37</v>
      </c>
      <c r="AMH1435" s="824" t="str">
        <f>"Total Subjects Received "&amp;"("&amp;AMO1430&amp;")"</f>
        <v>Total Subjects Received ()</v>
      </c>
      <c r="AMI1435" s="825"/>
      <c r="AMJ1435" s="826"/>
      <c r="AMK1435" s="788" t="s">
        <v>37</v>
      </c>
      <c r="AML1435" s="824" t="str">
        <f>"Total Subjects Received "&amp;"("&amp;AMS1430&amp;")"</f>
        <v>Total Subjects Received ()</v>
      </c>
      <c r="AMM1435" s="825"/>
      <c r="AMN1435" s="826"/>
      <c r="AMO1435" s="788" t="s">
        <v>37</v>
      </c>
      <c r="AMP1435" s="824" t="str">
        <f>"Total Subjects Received "&amp;"("&amp;AMW1430&amp;")"</f>
        <v>Total Subjects Received ()</v>
      </c>
      <c r="AMQ1435" s="825"/>
      <c r="AMR1435" s="826"/>
      <c r="AMS1435" s="788" t="s">
        <v>37</v>
      </c>
      <c r="AMT1435" s="824" t="str">
        <f>"Total Subjects Received "&amp;"("&amp;ANA1430&amp;")"</f>
        <v>Total Subjects Received ()</v>
      </c>
      <c r="AMU1435" s="825"/>
      <c r="AMV1435" s="826"/>
      <c r="AMW1435" s="788" t="s">
        <v>37</v>
      </c>
      <c r="AMX1435" s="824" t="str">
        <f>"Total Subjects Received "&amp;"("&amp;ANE1430&amp;")"</f>
        <v>Total Subjects Received ()</v>
      </c>
      <c r="AMY1435" s="825"/>
      <c r="AMZ1435" s="826"/>
      <c r="ANA1435" s="788" t="s">
        <v>37</v>
      </c>
      <c r="ANB1435" s="824" t="str">
        <f>"Total Subjects Received "&amp;"("&amp;ANI1430&amp;")"</f>
        <v>Total Subjects Received ()</v>
      </c>
      <c r="ANC1435" s="825"/>
      <c r="AND1435" s="826"/>
      <c r="ANE1435" s="788" t="s">
        <v>37</v>
      </c>
      <c r="ANF1435" s="824" t="str">
        <f>"Total Subjects Received "&amp;"("&amp;ANM1430&amp;")"</f>
        <v>Total Subjects Received ()</v>
      </c>
      <c r="ANG1435" s="825"/>
      <c r="ANH1435" s="826"/>
      <c r="ANI1435" s="788" t="s">
        <v>37</v>
      </c>
      <c r="ANJ1435" s="824" t="str">
        <f>"Total Subjects Received "&amp;"("&amp;ANQ1430&amp;")"</f>
        <v>Total Subjects Received ()</v>
      </c>
      <c r="ANK1435" s="825"/>
      <c r="ANL1435" s="826"/>
      <c r="ANM1435" s="788" t="s">
        <v>37</v>
      </c>
      <c r="ANN1435" s="824" t="str">
        <f>"Total Subjects Received "&amp;"("&amp;ANU1430&amp;")"</f>
        <v>Total Subjects Received ()</v>
      </c>
      <c r="ANO1435" s="825"/>
      <c r="ANP1435" s="826"/>
      <c r="ANQ1435" s="788" t="s">
        <v>37</v>
      </c>
      <c r="ANR1435" s="824" t="str">
        <f>"Total Subjects Received "&amp;"("&amp;ANY1430&amp;")"</f>
        <v>Total Subjects Received ()</v>
      </c>
      <c r="ANS1435" s="825"/>
      <c r="ANT1435" s="826"/>
      <c r="ANU1435" s="788" t="s">
        <v>37</v>
      </c>
      <c r="ANV1435" s="824" t="str">
        <f>"Total Subjects Received "&amp;"("&amp;AOC1430&amp;")"</f>
        <v>Total Subjects Received ()</v>
      </c>
      <c r="ANW1435" s="825"/>
      <c r="ANX1435" s="826"/>
      <c r="ANY1435" s="788" t="s">
        <v>37</v>
      </c>
      <c r="ANZ1435" s="824" t="str">
        <f>"Total Subjects Received "&amp;"("&amp;AOG1430&amp;")"</f>
        <v>Total Subjects Received ()</v>
      </c>
      <c r="AOA1435" s="825"/>
      <c r="AOB1435" s="826"/>
      <c r="AOC1435" s="788" t="s">
        <v>37</v>
      </c>
      <c r="AOD1435" s="824" t="str">
        <f>"Total Subjects Received "&amp;"("&amp;AOK1430&amp;")"</f>
        <v>Total Subjects Received ()</v>
      </c>
      <c r="AOE1435" s="825"/>
      <c r="AOF1435" s="826"/>
      <c r="AOG1435" s="788" t="s">
        <v>37</v>
      </c>
      <c r="AOH1435" s="824" t="str">
        <f>"Total Subjects Received "&amp;"("&amp;AOO1430&amp;")"</f>
        <v>Total Subjects Received ()</v>
      </c>
      <c r="AOI1435" s="825"/>
      <c r="AOJ1435" s="826"/>
      <c r="AOK1435" s="788" t="s">
        <v>37</v>
      </c>
      <c r="AOL1435" s="824" t="str">
        <f>"Total Subjects Received "&amp;"("&amp;AOS1430&amp;")"</f>
        <v>Total Subjects Received ()</v>
      </c>
      <c r="AOM1435" s="825"/>
      <c r="AON1435" s="826"/>
      <c r="AOO1435" s="788" t="s">
        <v>37</v>
      </c>
      <c r="AOP1435" s="824" t="str">
        <f>"Total Subjects Received "&amp;"("&amp;AOW1430&amp;")"</f>
        <v>Total Subjects Received ()</v>
      </c>
      <c r="AOQ1435" s="825"/>
      <c r="AOR1435" s="826"/>
      <c r="AOS1435" s="788" t="s">
        <v>37</v>
      </c>
      <c r="AOT1435" s="824" t="str">
        <f>"Total Subjects Received "&amp;"("&amp;APA1430&amp;")"</f>
        <v>Total Subjects Received ()</v>
      </c>
      <c r="AOU1435" s="825"/>
      <c r="AOV1435" s="826"/>
      <c r="AOW1435" s="788" t="s">
        <v>37</v>
      </c>
      <c r="AOX1435" s="824" t="str">
        <f>"Total Subjects Received "&amp;"("&amp;APE1430&amp;")"</f>
        <v>Total Subjects Received ()</v>
      </c>
      <c r="AOY1435" s="825"/>
      <c r="AOZ1435" s="826"/>
      <c r="APA1435" s="788" t="s">
        <v>37</v>
      </c>
      <c r="APB1435" s="824" t="str">
        <f>"Total Subjects Received "&amp;"("&amp;API1430&amp;")"</f>
        <v>Total Subjects Received ()</v>
      </c>
      <c r="APC1435" s="825"/>
      <c r="APD1435" s="826"/>
      <c r="APE1435" s="788" t="s">
        <v>37</v>
      </c>
      <c r="APF1435" s="824" t="str">
        <f>"Total Subjects Received "&amp;"("&amp;APM1430&amp;")"</f>
        <v>Total Subjects Received ()</v>
      </c>
      <c r="APG1435" s="825"/>
      <c r="APH1435" s="826"/>
      <c r="API1435" s="788" t="s">
        <v>37</v>
      </c>
      <c r="APJ1435" s="824" t="str">
        <f>"Total Subjects Received "&amp;"("&amp;APQ1430&amp;")"</f>
        <v>Total Subjects Received ()</v>
      </c>
      <c r="APK1435" s="825"/>
      <c r="APL1435" s="826"/>
      <c r="APM1435" s="788" t="s">
        <v>37</v>
      </c>
      <c r="APN1435" s="824" t="str">
        <f>"Total Subjects Received "&amp;"("&amp;APU1430&amp;")"</f>
        <v>Total Subjects Received ()</v>
      </c>
      <c r="APO1435" s="825"/>
      <c r="APP1435" s="826"/>
      <c r="APQ1435" s="788" t="s">
        <v>37</v>
      </c>
      <c r="APR1435" s="824" t="str">
        <f>"Total Subjects Received "&amp;"("&amp;APY1430&amp;")"</f>
        <v>Total Subjects Received ()</v>
      </c>
      <c r="APS1435" s="825"/>
      <c r="APT1435" s="826"/>
      <c r="APU1435" s="788" t="s">
        <v>37</v>
      </c>
      <c r="APV1435" s="824" t="str">
        <f>"Total Subjects Received "&amp;"("&amp;AQC1430&amp;")"</f>
        <v>Total Subjects Received ()</v>
      </c>
      <c r="APW1435" s="825"/>
      <c r="APX1435" s="826"/>
      <c r="APY1435" s="788" t="s">
        <v>37</v>
      </c>
      <c r="APZ1435" s="824" t="str">
        <f>"Total Subjects Received "&amp;"("&amp;AQG1430&amp;")"</f>
        <v>Total Subjects Received ()</v>
      </c>
      <c r="AQA1435" s="825"/>
      <c r="AQB1435" s="826"/>
      <c r="AQC1435" s="788" t="s">
        <v>37</v>
      </c>
      <c r="AQD1435" s="824" t="str">
        <f>"Total Subjects Received "&amp;"("&amp;AQK1430&amp;")"</f>
        <v>Total Subjects Received ()</v>
      </c>
      <c r="AQE1435" s="825"/>
      <c r="AQF1435" s="826"/>
      <c r="AQG1435" s="788" t="s">
        <v>37</v>
      </c>
      <c r="AQH1435" s="824" t="str">
        <f>"Total Subjects Received "&amp;"("&amp;AQO1430&amp;")"</f>
        <v>Total Subjects Received ()</v>
      </c>
      <c r="AQI1435" s="825"/>
      <c r="AQJ1435" s="826"/>
      <c r="AQK1435" s="788" t="s">
        <v>37</v>
      </c>
      <c r="AQL1435" s="824" t="str">
        <f>"Total Subjects Received "&amp;"("&amp;AQS1430&amp;")"</f>
        <v>Total Subjects Received ()</v>
      </c>
      <c r="AQM1435" s="825"/>
      <c r="AQN1435" s="826"/>
      <c r="AQO1435" s="788" t="s">
        <v>37</v>
      </c>
      <c r="AQP1435" s="824" t="str">
        <f>"Total Subjects Received "&amp;"("&amp;AQW1430&amp;")"</f>
        <v>Total Subjects Received ()</v>
      </c>
      <c r="AQQ1435" s="825"/>
      <c r="AQR1435" s="826"/>
      <c r="AQS1435" s="788" t="s">
        <v>37</v>
      </c>
      <c r="AQT1435" s="824" t="str">
        <f>"Total Subjects Received "&amp;"("&amp;ARA1430&amp;")"</f>
        <v>Total Subjects Received ()</v>
      </c>
      <c r="AQU1435" s="825"/>
      <c r="AQV1435" s="826"/>
      <c r="AQW1435" s="788" t="s">
        <v>37</v>
      </c>
      <c r="AQX1435" s="824" t="str">
        <f>"Total Subjects Received "&amp;"("&amp;ARE1430&amp;")"</f>
        <v>Total Subjects Received ()</v>
      </c>
      <c r="AQY1435" s="825"/>
      <c r="AQZ1435" s="826"/>
      <c r="ARA1435" s="788" t="s">
        <v>37</v>
      </c>
      <c r="ARB1435" s="824" t="str">
        <f>"Total Subjects Received "&amp;"("&amp;ARI1430&amp;")"</f>
        <v>Total Subjects Received ()</v>
      </c>
      <c r="ARC1435" s="825"/>
      <c r="ARD1435" s="826"/>
      <c r="ARE1435" s="788" t="s">
        <v>37</v>
      </c>
      <c r="ARF1435" s="824" t="str">
        <f>"Total Subjects Received "&amp;"("&amp;ARM1430&amp;")"</f>
        <v>Total Subjects Received ()</v>
      </c>
      <c r="ARG1435" s="825"/>
      <c r="ARH1435" s="826"/>
      <c r="ARI1435" s="788" t="s">
        <v>37</v>
      </c>
      <c r="ARJ1435" s="824" t="str">
        <f>"Total Subjects Received "&amp;"("&amp;ARQ1430&amp;")"</f>
        <v>Total Subjects Received ()</v>
      </c>
      <c r="ARK1435" s="825"/>
      <c r="ARL1435" s="826"/>
      <c r="ARM1435" s="788" t="s">
        <v>37</v>
      </c>
      <c r="ARN1435" s="824" t="str">
        <f>"Total Subjects Received "&amp;"("&amp;ARU1430&amp;")"</f>
        <v>Total Subjects Received ()</v>
      </c>
      <c r="ARO1435" s="825"/>
      <c r="ARP1435" s="826"/>
      <c r="ARQ1435" s="788" t="s">
        <v>37</v>
      </c>
      <c r="ARR1435" s="824" t="str">
        <f>"Total Subjects Received "&amp;"("&amp;ARY1430&amp;")"</f>
        <v>Total Subjects Received ()</v>
      </c>
      <c r="ARS1435" s="825"/>
      <c r="ART1435" s="826"/>
      <c r="ARU1435" s="788" t="s">
        <v>37</v>
      </c>
      <c r="ARV1435" s="824" t="str">
        <f>"Total Subjects Received "&amp;"("&amp;ASC1430&amp;")"</f>
        <v>Total Subjects Received ()</v>
      </c>
      <c r="ARW1435" s="825"/>
      <c r="ARX1435" s="826"/>
      <c r="ARY1435" s="788" t="s">
        <v>37</v>
      </c>
      <c r="ARZ1435" s="824" t="str">
        <f>"Total Subjects Received "&amp;"("&amp;ASG1430&amp;")"</f>
        <v>Total Subjects Received ()</v>
      </c>
      <c r="ASA1435" s="825"/>
      <c r="ASB1435" s="826"/>
      <c r="ASC1435" s="788" t="s">
        <v>37</v>
      </c>
      <c r="ASD1435" s="824" t="str">
        <f>"Total Subjects Received "&amp;"("&amp;ASK1430&amp;")"</f>
        <v>Total Subjects Received ()</v>
      </c>
      <c r="ASE1435" s="825"/>
      <c r="ASF1435" s="826"/>
      <c r="ASG1435" s="788" t="s">
        <v>37</v>
      </c>
      <c r="ASH1435" s="824" t="str">
        <f>"Total Subjects Received "&amp;"("&amp;ASO1430&amp;")"</f>
        <v>Total Subjects Received ()</v>
      </c>
      <c r="ASI1435" s="825"/>
      <c r="ASJ1435" s="826"/>
      <c r="ASK1435" s="788" t="s">
        <v>37</v>
      </c>
      <c r="ASL1435" s="824" t="str">
        <f>"Total Subjects Received "&amp;"("&amp;ASS1430&amp;")"</f>
        <v>Total Subjects Received ()</v>
      </c>
      <c r="ASM1435" s="825"/>
      <c r="ASN1435" s="826"/>
      <c r="ASO1435" s="788" t="s">
        <v>37</v>
      </c>
      <c r="ASP1435" s="824" t="str">
        <f>"Total Subjects Received "&amp;"("&amp;ASW1430&amp;")"</f>
        <v>Total Subjects Received ()</v>
      </c>
      <c r="ASQ1435" s="825"/>
      <c r="ASR1435" s="826"/>
      <c r="ASS1435" s="788" t="s">
        <v>37</v>
      </c>
      <c r="AST1435" s="824" t="str">
        <f>"Total Subjects Received "&amp;"("&amp;ATA1430&amp;")"</f>
        <v>Total Subjects Received ()</v>
      </c>
      <c r="ASU1435" s="825"/>
      <c r="ASV1435" s="826"/>
      <c r="ASW1435" s="788" t="s">
        <v>37</v>
      </c>
      <c r="ASX1435" s="824" t="str">
        <f>"Total Subjects Received "&amp;"("&amp;ATE1430&amp;")"</f>
        <v>Total Subjects Received ()</v>
      </c>
      <c r="ASY1435" s="825"/>
      <c r="ASZ1435" s="826"/>
      <c r="ATA1435" s="788" t="s">
        <v>37</v>
      </c>
      <c r="ATB1435" s="824" t="str">
        <f>"Total Subjects Received "&amp;"("&amp;ATI1430&amp;")"</f>
        <v>Total Subjects Received ()</v>
      </c>
      <c r="ATC1435" s="825"/>
      <c r="ATD1435" s="826"/>
      <c r="ATE1435" s="788" t="s">
        <v>37</v>
      </c>
      <c r="ATF1435" s="824" t="str">
        <f>"Total Subjects Received "&amp;"("&amp;ATM1430&amp;")"</f>
        <v>Total Subjects Received ()</v>
      </c>
      <c r="ATG1435" s="825"/>
      <c r="ATH1435" s="826"/>
      <c r="ATI1435" s="788" t="s">
        <v>37</v>
      </c>
      <c r="ATJ1435" s="824" t="str">
        <f>"Total Subjects Received "&amp;"("&amp;ATQ1430&amp;")"</f>
        <v>Total Subjects Received ()</v>
      </c>
      <c r="ATK1435" s="825"/>
      <c r="ATL1435" s="826"/>
      <c r="ATM1435" s="788" t="s">
        <v>37</v>
      </c>
      <c r="ATN1435" s="824" t="str">
        <f>"Total Subjects Received "&amp;"("&amp;ATU1430&amp;")"</f>
        <v>Total Subjects Received ()</v>
      </c>
      <c r="ATO1435" s="825"/>
      <c r="ATP1435" s="826"/>
      <c r="ATQ1435" s="788" t="s">
        <v>37</v>
      </c>
      <c r="ATR1435" s="824" t="str">
        <f>"Total Subjects Received "&amp;"("&amp;ATY1430&amp;")"</f>
        <v>Total Subjects Received ()</v>
      </c>
      <c r="ATS1435" s="825"/>
      <c r="ATT1435" s="826"/>
      <c r="ATU1435" s="788" t="s">
        <v>37</v>
      </c>
      <c r="ATV1435" s="824" t="str">
        <f>"Total Subjects Received "&amp;"("&amp;AUC1430&amp;")"</f>
        <v>Total Subjects Received ()</v>
      </c>
      <c r="ATW1435" s="825"/>
      <c r="ATX1435" s="826"/>
      <c r="ATY1435" s="788" t="s">
        <v>37</v>
      </c>
      <c r="ATZ1435" s="824" t="str">
        <f>"Total Subjects Received "&amp;"("&amp;AUG1430&amp;")"</f>
        <v>Total Subjects Received ()</v>
      </c>
      <c r="AUA1435" s="825"/>
      <c r="AUB1435" s="826"/>
      <c r="AUC1435" s="788" t="s">
        <v>37</v>
      </c>
      <c r="AUD1435" s="824" t="str">
        <f>"Total Subjects Received "&amp;"("&amp;AUK1430&amp;")"</f>
        <v>Total Subjects Received ()</v>
      </c>
      <c r="AUE1435" s="825"/>
      <c r="AUF1435" s="826"/>
      <c r="AUG1435" s="788" t="s">
        <v>37</v>
      </c>
      <c r="AUH1435" s="824" t="str">
        <f>"Total Subjects Received "&amp;"("&amp;AUO1430&amp;")"</f>
        <v>Total Subjects Received ()</v>
      </c>
      <c r="AUI1435" s="825"/>
      <c r="AUJ1435" s="826"/>
      <c r="AUK1435" s="788" t="s">
        <v>37</v>
      </c>
      <c r="AUL1435" s="824" t="str">
        <f>"Total Subjects Received "&amp;"("&amp;AUS1430&amp;")"</f>
        <v>Total Subjects Received ()</v>
      </c>
      <c r="AUM1435" s="825"/>
      <c r="AUN1435" s="826"/>
      <c r="AUO1435" s="788" t="s">
        <v>37</v>
      </c>
      <c r="AUP1435" s="824" t="str">
        <f>"Total Subjects Received "&amp;"("&amp;AUW1430&amp;")"</f>
        <v>Total Subjects Received ()</v>
      </c>
      <c r="AUQ1435" s="825"/>
      <c r="AUR1435" s="826"/>
      <c r="AUS1435" s="788" t="s">
        <v>37</v>
      </c>
      <c r="AUT1435" s="824" t="str">
        <f>"Total Subjects Received "&amp;"("&amp;AVA1430&amp;")"</f>
        <v>Total Subjects Received ()</v>
      </c>
      <c r="AUU1435" s="825"/>
      <c r="AUV1435" s="826"/>
      <c r="AUW1435" s="788" t="s">
        <v>37</v>
      </c>
      <c r="AUX1435" s="824" t="str">
        <f>"Total Subjects Received "&amp;"("&amp;AVE1430&amp;")"</f>
        <v>Total Subjects Received ()</v>
      </c>
      <c r="AUY1435" s="825"/>
      <c r="AUZ1435" s="826"/>
      <c r="AVA1435" s="788" t="s">
        <v>37</v>
      </c>
      <c r="AVB1435" s="824" t="str">
        <f>"Total Subjects Received "&amp;"("&amp;AVI1430&amp;")"</f>
        <v>Total Subjects Received ()</v>
      </c>
      <c r="AVC1435" s="825"/>
      <c r="AVD1435" s="826"/>
      <c r="AVE1435" s="788" t="s">
        <v>37</v>
      </c>
      <c r="AVF1435" s="824" t="str">
        <f>"Total Subjects Received "&amp;"("&amp;AVM1430&amp;")"</f>
        <v>Total Subjects Received ()</v>
      </c>
      <c r="AVG1435" s="825"/>
      <c r="AVH1435" s="826"/>
      <c r="AVI1435" s="788" t="s">
        <v>37</v>
      </c>
      <c r="AVJ1435" s="824" t="str">
        <f>"Total Subjects Received "&amp;"("&amp;AVQ1430&amp;")"</f>
        <v>Total Subjects Received ()</v>
      </c>
      <c r="AVK1435" s="825"/>
      <c r="AVL1435" s="826"/>
      <c r="AVM1435" s="788" t="s">
        <v>37</v>
      </c>
      <c r="AVN1435" s="824" t="str">
        <f>"Total Subjects Received "&amp;"("&amp;AVU1430&amp;")"</f>
        <v>Total Subjects Received ()</v>
      </c>
      <c r="AVO1435" s="825"/>
      <c r="AVP1435" s="826"/>
      <c r="AVQ1435" s="788" t="s">
        <v>37</v>
      </c>
      <c r="AVR1435" s="824" t="str">
        <f>"Total Subjects Received "&amp;"("&amp;AVY1430&amp;")"</f>
        <v>Total Subjects Received ()</v>
      </c>
      <c r="AVS1435" s="825"/>
      <c r="AVT1435" s="826"/>
      <c r="AVU1435" s="788" t="s">
        <v>37</v>
      </c>
      <c r="AVV1435" s="824" t="str">
        <f>"Total Subjects Received "&amp;"("&amp;AWC1430&amp;")"</f>
        <v>Total Subjects Received ()</v>
      </c>
      <c r="AVW1435" s="825"/>
      <c r="AVX1435" s="826"/>
      <c r="AVY1435" s="788" t="s">
        <v>37</v>
      </c>
      <c r="AVZ1435" s="824" t="str">
        <f>"Total Subjects Received "&amp;"("&amp;AWG1430&amp;")"</f>
        <v>Total Subjects Received ()</v>
      </c>
      <c r="AWA1435" s="825"/>
      <c r="AWB1435" s="826"/>
      <c r="AWC1435" s="788" t="s">
        <v>37</v>
      </c>
      <c r="AWD1435" s="824" t="str">
        <f>"Total Subjects Received "&amp;"("&amp;AWK1430&amp;")"</f>
        <v>Total Subjects Received ()</v>
      </c>
      <c r="AWE1435" s="825"/>
      <c r="AWF1435" s="826"/>
      <c r="AWG1435" s="788" t="s">
        <v>37</v>
      </c>
      <c r="AWH1435" s="824" t="str">
        <f>"Total Subjects Received "&amp;"("&amp;AWO1430&amp;")"</f>
        <v>Total Subjects Received ()</v>
      </c>
      <c r="AWI1435" s="825"/>
      <c r="AWJ1435" s="826"/>
      <c r="AWK1435" s="788" t="s">
        <v>37</v>
      </c>
      <c r="AWL1435" s="824" t="str">
        <f>"Total Subjects Received "&amp;"("&amp;AWS1430&amp;")"</f>
        <v>Total Subjects Received ()</v>
      </c>
      <c r="AWM1435" s="825"/>
      <c r="AWN1435" s="826"/>
      <c r="AWO1435" s="788" t="s">
        <v>37</v>
      </c>
      <c r="AWP1435" s="824" t="str">
        <f>"Total Subjects Received "&amp;"("&amp;AWW1430&amp;")"</f>
        <v>Total Subjects Received ()</v>
      </c>
      <c r="AWQ1435" s="825"/>
      <c r="AWR1435" s="826"/>
      <c r="AWS1435" s="788" t="s">
        <v>37</v>
      </c>
      <c r="AWT1435" s="824" t="str">
        <f>"Total Subjects Received "&amp;"("&amp;AXA1430&amp;")"</f>
        <v>Total Subjects Received ()</v>
      </c>
      <c r="AWU1435" s="825"/>
      <c r="AWV1435" s="826"/>
      <c r="AWW1435" s="788" t="s">
        <v>37</v>
      </c>
      <c r="AWX1435" s="824" t="str">
        <f>"Total Subjects Received "&amp;"("&amp;AXE1430&amp;")"</f>
        <v>Total Subjects Received ()</v>
      </c>
      <c r="AWY1435" s="825"/>
      <c r="AWZ1435" s="826"/>
      <c r="AXA1435" s="788" t="s">
        <v>37</v>
      </c>
      <c r="AXB1435" s="824" t="str">
        <f>"Total Subjects Received "&amp;"("&amp;AXI1430&amp;")"</f>
        <v>Total Subjects Received ()</v>
      </c>
      <c r="AXC1435" s="825"/>
      <c r="AXD1435" s="826"/>
      <c r="AXE1435" s="788" t="s">
        <v>37</v>
      </c>
      <c r="AXF1435" s="824" t="str">
        <f>"Total Subjects Received "&amp;"("&amp;AXM1430&amp;")"</f>
        <v>Total Subjects Received ()</v>
      </c>
      <c r="AXG1435" s="825"/>
      <c r="AXH1435" s="826"/>
      <c r="AXI1435" s="788" t="s">
        <v>37</v>
      </c>
      <c r="AXJ1435" s="824" t="str">
        <f>"Total Subjects Received "&amp;"("&amp;AXQ1430&amp;")"</f>
        <v>Total Subjects Received ()</v>
      </c>
      <c r="AXK1435" s="825"/>
      <c r="AXL1435" s="826"/>
      <c r="AXM1435" s="788" t="s">
        <v>37</v>
      </c>
      <c r="AXN1435" s="824" t="str">
        <f>"Total Subjects Received "&amp;"("&amp;AXU1430&amp;")"</f>
        <v>Total Subjects Received ()</v>
      </c>
      <c r="AXO1435" s="825"/>
      <c r="AXP1435" s="826"/>
      <c r="AXQ1435" s="788" t="s">
        <v>37</v>
      </c>
      <c r="AXR1435" s="824" t="str">
        <f>"Total Subjects Received "&amp;"("&amp;AXY1430&amp;")"</f>
        <v>Total Subjects Received ()</v>
      </c>
      <c r="AXS1435" s="825"/>
      <c r="AXT1435" s="826"/>
      <c r="AXU1435" s="788" t="s">
        <v>37</v>
      </c>
      <c r="AXV1435" s="824" t="str">
        <f>"Total Subjects Received "&amp;"("&amp;AYC1430&amp;")"</f>
        <v>Total Subjects Received ()</v>
      </c>
      <c r="AXW1435" s="825"/>
      <c r="AXX1435" s="826"/>
      <c r="AXY1435" s="788" t="s">
        <v>37</v>
      </c>
      <c r="AXZ1435" s="824" t="str">
        <f>"Total Subjects Received "&amp;"("&amp;AYG1430&amp;")"</f>
        <v>Total Subjects Received ()</v>
      </c>
      <c r="AYA1435" s="825"/>
      <c r="AYB1435" s="826"/>
      <c r="AYC1435" s="788" t="s">
        <v>37</v>
      </c>
      <c r="AYD1435" s="824" t="str">
        <f>"Total Subjects Received "&amp;"("&amp;AYK1430&amp;")"</f>
        <v>Total Subjects Received ()</v>
      </c>
      <c r="AYE1435" s="825"/>
      <c r="AYF1435" s="826"/>
      <c r="AYG1435" s="788" t="s">
        <v>37</v>
      </c>
      <c r="AYH1435" s="824" t="str">
        <f>"Total Subjects Received "&amp;"("&amp;AYO1430&amp;")"</f>
        <v>Total Subjects Received ()</v>
      </c>
      <c r="AYI1435" s="825"/>
      <c r="AYJ1435" s="826"/>
      <c r="AYK1435" s="788" t="s">
        <v>37</v>
      </c>
      <c r="AYL1435" s="824" t="str">
        <f>"Total Subjects Received "&amp;"("&amp;AYS1430&amp;")"</f>
        <v>Total Subjects Received ()</v>
      </c>
      <c r="AYM1435" s="825"/>
      <c r="AYN1435" s="826"/>
      <c r="AYO1435" s="788" t="s">
        <v>37</v>
      </c>
      <c r="AYP1435" s="824" t="str">
        <f>"Total Subjects Received "&amp;"("&amp;AYW1430&amp;")"</f>
        <v>Total Subjects Received ()</v>
      </c>
      <c r="AYQ1435" s="825"/>
      <c r="AYR1435" s="826"/>
      <c r="AYS1435" s="788" t="s">
        <v>37</v>
      </c>
      <c r="AYT1435" s="824" t="str">
        <f>"Total Subjects Received "&amp;"("&amp;AZA1430&amp;")"</f>
        <v>Total Subjects Received ()</v>
      </c>
      <c r="AYU1435" s="825"/>
      <c r="AYV1435" s="826"/>
      <c r="AYW1435" s="788" t="s">
        <v>37</v>
      </c>
      <c r="AYX1435" s="824" t="str">
        <f>"Total Subjects Received "&amp;"("&amp;AZE1430&amp;")"</f>
        <v>Total Subjects Received ()</v>
      </c>
      <c r="AYY1435" s="825"/>
      <c r="AYZ1435" s="826"/>
      <c r="AZA1435" s="788" t="s">
        <v>37</v>
      </c>
      <c r="AZB1435" s="824" t="str">
        <f>"Total Subjects Received "&amp;"("&amp;AZI1430&amp;")"</f>
        <v>Total Subjects Received ()</v>
      </c>
      <c r="AZC1435" s="825"/>
      <c r="AZD1435" s="826"/>
      <c r="AZE1435" s="788" t="s">
        <v>37</v>
      </c>
      <c r="AZF1435" s="824" t="str">
        <f>"Total Subjects Received "&amp;"("&amp;AZM1430&amp;")"</f>
        <v>Total Subjects Received ()</v>
      </c>
      <c r="AZG1435" s="825"/>
      <c r="AZH1435" s="826"/>
      <c r="AZI1435" s="788" t="s">
        <v>37</v>
      </c>
      <c r="AZJ1435" s="824" t="str">
        <f>"Total Subjects Received "&amp;"("&amp;AZQ1430&amp;")"</f>
        <v>Total Subjects Received ()</v>
      </c>
      <c r="AZK1435" s="825"/>
      <c r="AZL1435" s="826"/>
      <c r="AZM1435" s="788" t="s">
        <v>37</v>
      </c>
      <c r="AZN1435" s="824" t="str">
        <f>"Total Subjects Received "&amp;"("&amp;AZU1430&amp;")"</f>
        <v>Total Subjects Received ()</v>
      </c>
      <c r="AZO1435" s="825"/>
      <c r="AZP1435" s="826"/>
      <c r="AZQ1435" s="788" t="s">
        <v>37</v>
      </c>
      <c r="AZR1435" s="824" t="str">
        <f>"Total Subjects Received "&amp;"("&amp;AZY1430&amp;")"</f>
        <v>Total Subjects Received ()</v>
      </c>
      <c r="AZS1435" s="825"/>
      <c r="AZT1435" s="826"/>
      <c r="AZU1435" s="788" t="s">
        <v>37</v>
      </c>
      <c r="AZV1435" s="824" t="str">
        <f>"Total Subjects Received "&amp;"("&amp;BAC1430&amp;")"</f>
        <v>Total Subjects Received ()</v>
      </c>
      <c r="AZW1435" s="825"/>
      <c r="AZX1435" s="826"/>
      <c r="AZY1435" s="788" t="s">
        <v>37</v>
      </c>
      <c r="AZZ1435" s="824" t="str">
        <f>"Total Subjects Received "&amp;"("&amp;BAG1430&amp;")"</f>
        <v>Total Subjects Received ()</v>
      </c>
      <c r="BAA1435" s="825"/>
      <c r="BAB1435" s="826"/>
      <c r="BAC1435" s="788" t="s">
        <v>37</v>
      </c>
      <c r="BAD1435" s="824" t="str">
        <f>"Total Subjects Received "&amp;"("&amp;BAK1430&amp;")"</f>
        <v>Total Subjects Received ()</v>
      </c>
      <c r="BAE1435" s="825"/>
      <c r="BAF1435" s="826"/>
      <c r="BAG1435" s="788" t="s">
        <v>37</v>
      </c>
      <c r="BAH1435" s="824" t="str">
        <f>"Total Subjects Received "&amp;"("&amp;BAO1430&amp;")"</f>
        <v>Total Subjects Received ()</v>
      </c>
      <c r="BAI1435" s="825"/>
      <c r="BAJ1435" s="826"/>
      <c r="BAK1435" s="788" t="s">
        <v>37</v>
      </c>
      <c r="BAL1435" s="824" t="str">
        <f>"Total Subjects Received "&amp;"("&amp;BAS1430&amp;")"</f>
        <v>Total Subjects Received ()</v>
      </c>
      <c r="BAM1435" s="825"/>
      <c r="BAN1435" s="826"/>
      <c r="BAO1435" s="788" t="s">
        <v>37</v>
      </c>
      <c r="BAP1435" s="824" t="str">
        <f>"Total Subjects Received "&amp;"("&amp;BAW1430&amp;")"</f>
        <v>Total Subjects Received ()</v>
      </c>
      <c r="BAQ1435" s="825"/>
      <c r="BAR1435" s="826"/>
      <c r="BAS1435" s="788" t="s">
        <v>37</v>
      </c>
      <c r="BAT1435" s="824" t="str">
        <f>"Total Subjects Received "&amp;"("&amp;BBA1430&amp;")"</f>
        <v>Total Subjects Received ()</v>
      </c>
      <c r="BAU1435" s="825"/>
      <c r="BAV1435" s="826"/>
      <c r="BAW1435" s="788" t="s">
        <v>37</v>
      </c>
      <c r="BAX1435" s="824" t="str">
        <f>"Total Subjects Received "&amp;"("&amp;BBE1430&amp;")"</f>
        <v>Total Subjects Received ()</v>
      </c>
      <c r="BAY1435" s="825"/>
      <c r="BAZ1435" s="826"/>
      <c r="BBA1435" s="788" t="s">
        <v>37</v>
      </c>
      <c r="BBB1435" s="824" t="str">
        <f>"Total Subjects Received "&amp;"("&amp;BBI1430&amp;")"</f>
        <v>Total Subjects Received ()</v>
      </c>
      <c r="BBC1435" s="825"/>
      <c r="BBD1435" s="826"/>
      <c r="BBE1435" s="788" t="s">
        <v>37</v>
      </c>
      <c r="BBF1435" s="824" t="str">
        <f>"Total Subjects Received "&amp;"("&amp;BBM1430&amp;")"</f>
        <v>Total Subjects Received ()</v>
      </c>
      <c r="BBG1435" s="825"/>
      <c r="BBH1435" s="826"/>
      <c r="BBI1435" s="788" t="s">
        <v>37</v>
      </c>
      <c r="BBJ1435" s="824" t="str">
        <f>"Total Subjects Received "&amp;"("&amp;BBQ1430&amp;")"</f>
        <v>Total Subjects Received ()</v>
      </c>
      <c r="BBK1435" s="825"/>
      <c r="BBL1435" s="826"/>
      <c r="BBM1435" s="788" t="s">
        <v>37</v>
      </c>
      <c r="BBN1435" s="824" t="str">
        <f>"Total Subjects Received "&amp;"("&amp;BBU1430&amp;")"</f>
        <v>Total Subjects Received ()</v>
      </c>
      <c r="BBO1435" s="825"/>
      <c r="BBP1435" s="826"/>
      <c r="BBQ1435" s="788" t="s">
        <v>37</v>
      </c>
      <c r="BBR1435" s="824" t="str">
        <f>"Total Subjects Received "&amp;"("&amp;BBY1430&amp;")"</f>
        <v>Total Subjects Received ()</v>
      </c>
      <c r="BBS1435" s="825"/>
      <c r="BBT1435" s="826"/>
      <c r="BBU1435" s="788" t="s">
        <v>37</v>
      </c>
      <c r="BBV1435" s="824" t="str">
        <f>"Total Subjects Received "&amp;"("&amp;BCC1430&amp;")"</f>
        <v>Total Subjects Received ()</v>
      </c>
      <c r="BBW1435" s="825"/>
      <c r="BBX1435" s="826"/>
      <c r="BBY1435" s="788" t="s">
        <v>37</v>
      </c>
      <c r="BBZ1435" s="824" t="str">
        <f>"Total Subjects Received "&amp;"("&amp;BCG1430&amp;")"</f>
        <v>Total Subjects Received ()</v>
      </c>
      <c r="BCA1435" s="825"/>
      <c r="BCB1435" s="826"/>
      <c r="BCC1435" s="788" t="s">
        <v>37</v>
      </c>
      <c r="BCD1435" s="824" t="str">
        <f>"Total Subjects Received "&amp;"("&amp;BCK1430&amp;")"</f>
        <v>Total Subjects Received ()</v>
      </c>
      <c r="BCE1435" s="825"/>
      <c r="BCF1435" s="826"/>
      <c r="BCG1435" s="788" t="s">
        <v>37</v>
      </c>
      <c r="BCH1435" s="824" t="str">
        <f>"Total Subjects Received "&amp;"("&amp;BCO1430&amp;")"</f>
        <v>Total Subjects Received ()</v>
      </c>
      <c r="BCI1435" s="825"/>
      <c r="BCJ1435" s="826"/>
      <c r="BCK1435" s="788" t="s">
        <v>37</v>
      </c>
      <c r="BCL1435" s="824" t="str">
        <f>"Total Subjects Received "&amp;"("&amp;BCS1430&amp;")"</f>
        <v>Total Subjects Received ()</v>
      </c>
      <c r="BCM1435" s="825"/>
      <c r="BCN1435" s="826"/>
      <c r="BCO1435" s="788" t="s">
        <v>37</v>
      </c>
      <c r="BCP1435" s="824" t="str">
        <f>"Total Subjects Received "&amp;"("&amp;BCW1430&amp;")"</f>
        <v>Total Subjects Received ()</v>
      </c>
      <c r="BCQ1435" s="825"/>
      <c r="BCR1435" s="826"/>
      <c r="BCS1435" s="788" t="s">
        <v>37</v>
      </c>
      <c r="BCT1435" s="824" t="str">
        <f>"Total Subjects Received "&amp;"("&amp;BDA1430&amp;")"</f>
        <v>Total Subjects Received ()</v>
      </c>
      <c r="BCU1435" s="825"/>
      <c r="BCV1435" s="826"/>
      <c r="BCW1435" s="788" t="s">
        <v>37</v>
      </c>
      <c r="BCX1435" s="824" t="str">
        <f>"Total Subjects Received "&amp;"("&amp;BDE1430&amp;")"</f>
        <v>Total Subjects Received ()</v>
      </c>
      <c r="BCY1435" s="825"/>
      <c r="BCZ1435" s="826"/>
      <c r="BDA1435" s="788" t="s">
        <v>37</v>
      </c>
      <c r="BDB1435" s="824" t="str">
        <f>"Total Subjects Received "&amp;"("&amp;BDI1430&amp;")"</f>
        <v>Total Subjects Received ()</v>
      </c>
      <c r="BDC1435" s="825"/>
      <c r="BDD1435" s="826"/>
      <c r="BDE1435" s="788" t="s">
        <v>37</v>
      </c>
      <c r="BDF1435" s="824" t="str">
        <f>"Total Subjects Received "&amp;"("&amp;BDM1430&amp;")"</f>
        <v>Total Subjects Received ()</v>
      </c>
      <c r="BDG1435" s="825"/>
      <c r="BDH1435" s="826"/>
      <c r="BDI1435" s="788" t="s">
        <v>37</v>
      </c>
      <c r="BDJ1435" s="824" t="str">
        <f>"Total Subjects Received "&amp;"("&amp;BDQ1430&amp;")"</f>
        <v>Total Subjects Received ()</v>
      </c>
      <c r="BDK1435" s="825"/>
      <c r="BDL1435" s="826"/>
      <c r="BDM1435" s="788" t="s">
        <v>37</v>
      </c>
      <c r="BDN1435" s="824" t="str">
        <f>"Total Subjects Received "&amp;"("&amp;BDU1430&amp;")"</f>
        <v>Total Subjects Received ()</v>
      </c>
      <c r="BDO1435" s="825"/>
      <c r="BDP1435" s="826"/>
      <c r="BDQ1435" s="788" t="s">
        <v>37</v>
      </c>
      <c r="BDR1435" s="824" t="str">
        <f>"Total Subjects Received "&amp;"("&amp;BDY1430&amp;")"</f>
        <v>Total Subjects Received ()</v>
      </c>
      <c r="BDS1435" s="825"/>
      <c r="BDT1435" s="826"/>
      <c r="BDU1435" s="788" t="s">
        <v>37</v>
      </c>
      <c r="BDV1435" s="824" t="str">
        <f>"Total Subjects Received "&amp;"("&amp;BEC1430&amp;")"</f>
        <v>Total Subjects Received ()</v>
      </c>
      <c r="BDW1435" s="825"/>
      <c r="BDX1435" s="826"/>
      <c r="BDY1435" s="788" t="s">
        <v>37</v>
      </c>
      <c r="BDZ1435" s="824" t="str">
        <f>"Total Subjects Received "&amp;"("&amp;BEG1430&amp;")"</f>
        <v>Total Subjects Received ()</v>
      </c>
      <c r="BEA1435" s="825"/>
      <c r="BEB1435" s="826"/>
      <c r="BEC1435" s="788" t="s">
        <v>37</v>
      </c>
      <c r="BED1435" s="824" t="str">
        <f>"Total Subjects Received "&amp;"("&amp;BEK1430&amp;")"</f>
        <v>Total Subjects Received ()</v>
      </c>
      <c r="BEE1435" s="825"/>
      <c r="BEF1435" s="826"/>
      <c r="BEG1435" s="788" t="s">
        <v>37</v>
      </c>
      <c r="BEH1435" s="824" t="str">
        <f>"Total Subjects Received "&amp;"("&amp;BEO1430&amp;")"</f>
        <v>Total Subjects Received ()</v>
      </c>
      <c r="BEI1435" s="825"/>
      <c r="BEJ1435" s="826"/>
      <c r="BEK1435" s="788" t="s">
        <v>37</v>
      </c>
      <c r="BEL1435" s="824" t="str">
        <f>"Total Subjects Received "&amp;"("&amp;BES1430&amp;")"</f>
        <v>Total Subjects Received ()</v>
      </c>
      <c r="BEM1435" s="825"/>
      <c r="BEN1435" s="826"/>
      <c r="BEO1435" s="788" t="s">
        <v>37</v>
      </c>
      <c r="BEP1435" s="824" t="str">
        <f>"Total Subjects Received "&amp;"("&amp;BEW1430&amp;")"</f>
        <v>Total Subjects Received ()</v>
      </c>
      <c r="BEQ1435" s="825"/>
      <c r="BER1435" s="826"/>
      <c r="BES1435" s="788" t="s">
        <v>37</v>
      </c>
      <c r="BET1435" s="824" t="str">
        <f>"Total Subjects Received "&amp;"("&amp;BFA1430&amp;")"</f>
        <v>Total Subjects Received ()</v>
      </c>
      <c r="BEU1435" s="825"/>
      <c r="BEV1435" s="826"/>
      <c r="BEW1435" s="788" t="s">
        <v>37</v>
      </c>
      <c r="BEX1435" s="824" t="str">
        <f>"Total Subjects Received "&amp;"("&amp;BFE1430&amp;")"</f>
        <v>Total Subjects Received ()</v>
      </c>
      <c r="BEY1435" s="825"/>
      <c r="BEZ1435" s="826"/>
      <c r="BFA1435" s="788" t="s">
        <v>37</v>
      </c>
      <c r="BFB1435" s="824" t="str">
        <f>"Total Subjects Received "&amp;"("&amp;BFI1430&amp;")"</f>
        <v>Total Subjects Received ()</v>
      </c>
      <c r="BFC1435" s="825"/>
      <c r="BFD1435" s="826"/>
      <c r="BFE1435" s="788" t="s">
        <v>37</v>
      </c>
      <c r="BFF1435" s="824" t="str">
        <f>"Total Subjects Received "&amp;"("&amp;BFM1430&amp;")"</f>
        <v>Total Subjects Received ()</v>
      </c>
      <c r="BFG1435" s="825"/>
      <c r="BFH1435" s="826"/>
      <c r="BFI1435" s="788" t="s">
        <v>37</v>
      </c>
      <c r="BFJ1435" s="824" t="str">
        <f>"Total Subjects Received "&amp;"("&amp;BFQ1430&amp;")"</f>
        <v>Total Subjects Received ()</v>
      </c>
      <c r="BFK1435" s="825"/>
      <c r="BFL1435" s="826"/>
      <c r="BFM1435" s="788" t="s">
        <v>37</v>
      </c>
      <c r="BFN1435" s="824" t="str">
        <f>"Total Subjects Received "&amp;"("&amp;BFU1430&amp;")"</f>
        <v>Total Subjects Received ()</v>
      </c>
      <c r="BFO1435" s="825"/>
      <c r="BFP1435" s="826"/>
      <c r="BFQ1435" s="788" t="s">
        <v>37</v>
      </c>
      <c r="BFR1435" s="824" t="str">
        <f>"Total Subjects Received "&amp;"("&amp;BFY1430&amp;")"</f>
        <v>Total Subjects Received ()</v>
      </c>
      <c r="BFS1435" s="825"/>
      <c r="BFT1435" s="826"/>
      <c r="BFU1435" s="788" t="s">
        <v>37</v>
      </c>
      <c r="BFV1435" s="824" t="str">
        <f>"Total Subjects Received "&amp;"("&amp;BGC1430&amp;")"</f>
        <v>Total Subjects Received ()</v>
      </c>
      <c r="BFW1435" s="825"/>
      <c r="BFX1435" s="826"/>
      <c r="BFY1435" s="788" t="s">
        <v>37</v>
      </c>
      <c r="BFZ1435" s="824" t="str">
        <f>"Total Subjects Received "&amp;"("&amp;BGG1430&amp;")"</f>
        <v>Total Subjects Received ()</v>
      </c>
      <c r="BGA1435" s="825"/>
      <c r="BGB1435" s="826"/>
      <c r="BGC1435" s="788" t="s">
        <v>37</v>
      </c>
      <c r="BGD1435" s="824" t="str">
        <f>"Total Subjects Received "&amp;"("&amp;BGK1430&amp;")"</f>
        <v>Total Subjects Received ()</v>
      </c>
      <c r="BGE1435" s="825"/>
      <c r="BGF1435" s="826"/>
      <c r="BGG1435" s="788" t="s">
        <v>37</v>
      </c>
      <c r="BGH1435" s="824" t="str">
        <f>"Total Subjects Received "&amp;"("&amp;BGO1430&amp;")"</f>
        <v>Total Subjects Received ()</v>
      </c>
      <c r="BGI1435" s="825"/>
      <c r="BGJ1435" s="826"/>
      <c r="BGK1435" s="788" t="s">
        <v>37</v>
      </c>
      <c r="BGL1435" s="824" t="str">
        <f>"Total Subjects Received "&amp;"("&amp;BGS1430&amp;")"</f>
        <v>Total Subjects Received ()</v>
      </c>
      <c r="BGM1435" s="825"/>
      <c r="BGN1435" s="826"/>
      <c r="BGO1435" s="788" t="s">
        <v>37</v>
      </c>
      <c r="BGP1435" s="824" t="str">
        <f>"Total Subjects Received "&amp;"("&amp;BGW1430&amp;")"</f>
        <v>Total Subjects Received ()</v>
      </c>
      <c r="BGQ1435" s="825"/>
      <c r="BGR1435" s="826"/>
      <c r="BGS1435" s="788" t="s">
        <v>37</v>
      </c>
      <c r="BGT1435" s="824" t="str">
        <f>"Total Subjects Received "&amp;"("&amp;BHA1430&amp;")"</f>
        <v>Total Subjects Received ()</v>
      </c>
      <c r="BGU1435" s="825"/>
      <c r="BGV1435" s="826"/>
      <c r="BGW1435" s="788" t="s">
        <v>37</v>
      </c>
      <c r="BGX1435" s="824" t="str">
        <f>"Total Subjects Received "&amp;"("&amp;BHE1430&amp;")"</f>
        <v>Total Subjects Received ()</v>
      </c>
      <c r="BGY1435" s="825"/>
      <c r="BGZ1435" s="826"/>
      <c r="BHA1435" s="788" t="s">
        <v>37</v>
      </c>
      <c r="BHB1435" s="824" t="str">
        <f>"Total Subjects Received "&amp;"("&amp;BHI1430&amp;")"</f>
        <v>Total Subjects Received ()</v>
      </c>
      <c r="BHC1435" s="825"/>
      <c r="BHD1435" s="826"/>
      <c r="BHE1435" s="788" t="s">
        <v>37</v>
      </c>
      <c r="BHF1435" s="824" t="str">
        <f>"Total Subjects Received "&amp;"("&amp;BHM1430&amp;")"</f>
        <v>Total Subjects Received ()</v>
      </c>
      <c r="BHG1435" s="825"/>
      <c r="BHH1435" s="826"/>
      <c r="BHI1435" s="788" t="s">
        <v>37</v>
      </c>
      <c r="BHJ1435" s="824" t="str">
        <f>"Total Subjects Received "&amp;"("&amp;BHQ1430&amp;")"</f>
        <v>Total Subjects Received ()</v>
      </c>
      <c r="BHK1435" s="825"/>
      <c r="BHL1435" s="826"/>
      <c r="BHM1435" s="788" t="s">
        <v>37</v>
      </c>
      <c r="BHN1435" s="824" t="str">
        <f>"Total Subjects Received "&amp;"("&amp;BHU1430&amp;")"</f>
        <v>Total Subjects Received ()</v>
      </c>
      <c r="BHO1435" s="825"/>
      <c r="BHP1435" s="826"/>
      <c r="BHQ1435" s="788" t="s">
        <v>37</v>
      </c>
      <c r="BHR1435" s="824" t="str">
        <f>"Total Subjects Received "&amp;"("&amp;BHY1430&amp;")"</f>
        <v>Total Subjects Received ()</v>
      </c>
      <c r="BHS1435" s="825"/>
      <c r="BHT1435" s="826"/>
      <c r="BHU1435" s="788" t="s">
        <v>37</v>
      </c>
      <c r="BHV1435" s="824" t="str">
        <f>"Total Subjects Received "&amp;"("&amp;BIC1430&amp;")"</f>
        <v>Total Subjects Received ()</v>
      </c>
      <c r="BHW1435" s="825"/>
      <c r="BHX1435" s="826"/>
      <c r="BHY1435" s="788" t="s">
        <v>37</v>
      </c>
      <c r="BHZ1435" s="824" t="str">
        <f>"Total Subjects Received "&amp;"("&amp;BIG1430&amp;")"</f>
        <v>Total Subjects Received ()</v>
      </c>
      <c r="BIA1435" s="825"/>
      <c r="BIB1435" s="826"/>
      <c r="BIC1435" s="788" t="s">
        <v>37</v>
      </c>
      <c r="BID1435" s="824" t="str">
        <f>"Total Subjects Received "&amp;"("&amp;BIK1430&amp;")"</f>
        <v>Total Subjects Received ()</v>
      </c>
      <c r="BIE1435" s="825"/>
      <c r="BIF1435" s="826"/>
      <c r="BIG1435" s="788" t="s">
        <v>37</v>
      </c>
      <c r="BIH1435" s="824" t="str">
        <f>"Total Subjects Received "&amp;"("&amp;BIO1430&amp;")"</f>
        <v>Total Subjects Received ()</v>
      </c>
      <c r="BII1435" s="825"/>
      <c r="BIJ1435" s="826"/>
      <c r="BIK1435" s="788" t="s">
        <v>37</v>
      </c>
      <c r="BIL1435" s="824" t="str">
        <f>"Total Subjects Received "&amp;"("&amp;BIS1430&amp;")"</f>
        <v>Total Subjects Received ()</v>
      </c>
      <c r="BIM1435" s="825"/>
      <c r="BIN1435" s="826"/>
      <c r="BIO1435" s="788" t="s">
        <v>37</v>
      </c>
      <c r="BIP1435" s="824" t="str">
        <f>"Total Subjects Received "&amp;"("&amp;BIW1430&amp;")"</f>
        <v>Total Subjects Received ()</v>
      </c>
      <c r="BIQ1435" s="825"/>
      <c r="BIR1435" s="826"/>
      <c r="BIS1435" s="788" t="s">
        <v>37</v>
      </c>
      <c r="BIT1435" s="824" t="str">
        <f>"Total Subjects Received "&amp;"("&amp;BJA1430&amp;")"</f>
        <v>Total Subjects Received ()</v>
      </c>
      <c r="BIU1435" s="825"/>
      <c r="BIV1435" s="826"/>
      <c r="BIW1435" s="788" t="s">
        <v>37</v>
      </c>
      <c r="BIX1435" s="824" t="str">
        <f>"Total Subjects Received "&amp;"("&amp;BJE1430&amp;")"</f>
        <v>Total Subjects Received ()</v>
      </c>
      <c r="BIY1435" s="825"/>
      <c r="BIZ1435" s="826"/>
      <c r="BJA1435" s="788" t="s">
        <v>37</v>
      </c>
      <c r="BJB1435" s="824" t="str">
        <f>"Total Subjects Received "&amp;"("&amp;BJI1430&amp;")"</f>
        <v>Total Subjects Received ()</v>
      </c>
      <c r="BJC1435" s="825"/>
      <c r="BJD1435" s="826"/>
      <c r="BJE1435" s="788" t="s">
        <v>37</v>
      </c>
      <c r="BJF1435" s="824" t="str">
        <f>"Total Subjects Received "&amp;"("&amp;BJM1430&amp;")"</f>
        <v>Total Subjects Received ()</v>
      </c>
      <c r="BJG1435" s="825"/>
      <c r="BJH1435" s="826"/>
      <c r="BJI1435" s="788" t="s">
        <v>37</v>
      </c>
      <c r="BJJ1435" s="824" t="str">
        <f>"Total Subjects Received "&amp;"("&amp;BJQ1430&amp;")"</f>
        <v>Total Subjects Received ()</v>
      </c>
      <c r="BJK1435" s="825"/>
      <c r="BJL1435" s="826"/>
      <c r="BJM1435" s="788" t="s">
        <v>37</v>
      </c>
      <c r="BJN1435" s="824" t="str">
        <f>"Total Subjects Received "&amp;"("&amp;BJU1430&amp;")"</f>
        <v>Total Subjects Received ()</v>
      </c>
      <c r="BJO1435" s="825"/>
      <c r="BJP1435" s="826"/>
      <c r="BJQ1435" s="788" t="s">
        <v>37</v>
      </c>
      <c r="BJR1435" s="824" t="str">
        <f>"Total Subjects Received "&amp;"("&amp;BJY1430&amp;")"</f>
        <v>Total Subjects Received ()</v>
      </c>
      <c r="BJS1435" s="825"/>
      <c r="BJT1435" s="826"/>
      <c r="BJU1435" s="788" t="s">
        <v>37</v>
      </c>
      <c r="BJV1435" s="824" t="str">
        <f>"Total Subjects Received "&amp;"("&amp;BKC1430&amp;")"</f>
        <v>Total Subjects Received ()</v>
      </c>
      <c r="BJW1435" s="825"/>
      <c r="BJX1435" s="826"/>
      <c r="BJY1435" s="788" t="s">
        <v>37</v>
      </c>
      <c r="BJZ1435" s="824" t="str">
        <f>"Total Subjects Received "&amp;"("&amp;BKG1430&amp;")"</f>
        <v>Total Subjects Received ()</v>
      </c>
      <c r="BKA1435" s="825"/>
      <c r="BKB1435" s="826"/>
      <c r="BKC1435" s="788" t="s">
        <v>37</v>
      </c>
      <c r="BKD1435" s="824" t="str">
        <f>"Total Subjects Received "&amp;"("&amp;BKK1430&amp;")"</f>
        <v>Total Subjects Received ()</v>
      </c>
      <c r="BKE1435" s="825"/>
      <c r="BKF1435" s="826"/>
      <c r="BKG1435" s="788" t="s">
        <v>37</v>
      </c>
      <c r="BKH1435" s="824" t="str">
        <f>"Total Subjects Received "&amp;"("&amp;BKO1430&amp;")"</f>
        <v>Total Subjects Received ()</v>
      </c>
      <c r="BKI1435" s="825"/>
      <c r="BKJ1435" s="826"/>
      <c r="BKK1435" s="788" t="s">
        <v>37</v>
      </c>
      <c r="BKL1435" s="824" t="str">
        <f>"Total Subjects Received "&amp;"("&amp;BKS1430&amp;")"</f>
        <v>Total Subjects Received ()</v>
      </c>
      <c r="BKM1435" s="825"/>
      <c r="BKN1435" s="826"/>
      <c r="BKO1435" s="788" t="s">
        <v>37</v>
      </c>
      <c r="BKP1435" s="824" t="str">
        <f>"Total Subjects Received "&amp;"("&amp;BKW1430&amp;")"</f>
        <v>Total Subjects Received ()</v>
      </c>
      <c r="BKQ1435" s="825"/>
      <c r="BKR1435" s="826"/>
      <c r="BKS1435" s="788" t="s">
        <v>37</v>
      </c>
      <c r="BKT1435" s="824" t="str">
        <f>"Total Subjects Received "&amp;"("&amp;BLA1430&amp;")"</f>
        <v>Total Subjects Received ()</v>
      </c>
      <c r="BKU1435" s="825"/>
      <c r="BKV1435" s="826"/>
      <c r="BKW1435" s="788" t="s">
        <v>37</v>
      </c>
      <c r="BKX1435" s="824" t="str">
        <f>"Total Subjects Received "&amp;"("&amp;BLE1430&amp;")"</f>
        <v>Total Subjects Received ()</v>
      </c>
      <c r="BKY1435" s="825"/>
      <c r="BKZ1435" s="826"/>
      <c r="BLA1435" s="788" t="s">
        <v>37</v>
      </c>
      <c r="BLB1435" s="824" t="str">
        <f>"Total Subjects Received "&amp;"("&amp;BLI1430&amp;")"</f>
        <v>Total Subjects Received ()</v>
      </c>
      <c r="BLC1435" s="825"/>
      <c r="BLD1435" s="826"/>
      <c r="BLE1435" s="788" t="s">
        <v>37</v>
      </c>
      <c r="BLF1435" s="824" t="str">
        <f>"Total Subjects Received "&amp;"("&amp;BLM1430&amp;")"</f>
        <v>Total Subjects Received ()</v>
      </c>
      <c r="BLG1435" s="825"/>
      <c r="BLH1435" s="826"/>
      <c r="BLI1435" s="788" t="s">
        <v>37</v>
      </c>
      <c r="BLJ1435" s="824" t="str">
        <f>"Total Subjects Received "&amp;"("&amp;BLQ1430&amp;")"</f>
        <v>Total Subjects Received ()</v>
      </c>
      <c r="BLK1435" s="825"/>
      <c r="BLL1435" s="826"/>
      <c r="BLM1435" s="788" t="s">
        <v>37</v>
      </c>
      <c r="BLN1435" s="824" t="str">
        <f>"Total Subjects Received "&amp;"("&amp;BLU1430&amp;")"</f>
        <v>Total Subjects Received ()</v>
      </c>
      <c r="BLO1435" s="825"/>
      <c r="BLP1435" s="826"/>
      <c r="BLQ1435" s="788" t="s">
        <v>37</v>
      </c>
      <c r="BLR1435" s="824" t="str">
        <f>"Total Subjects Received "&amp;"("&amp;BLY1430&amp;")"</f>
        <v>Total Subjects Received ()</v>
      </c>
      <c r="BLS1435" s="825"/>
      <c r="BLT1435" s="826"/>
      <c r="BLU1435" s="788" t="s">
        <v>37</v>
      </c>
      <c r="BLV1435" s="824" t="str">
        <f>"Total Subjects Received "&amp;"("&amp;BMC1430&amp;")"</f>
        <v>Total Subjects Received ()</v>
      </c>
      <c r="BLW1435" s="825"/>
      <c r="BLX1435" s="826"/>
      <c r="BLY1435" s="788" t="s">
        <v>37</v>
      </c>
      <c r="BLZ1435" s="824" t="str">
        <f>"Total Subjects Received "&amp;"("&amp;BMG1430&amp;")"</f>
        <v>Total Subjects Received ()</v>
      </c>
      <c r="BMA1435" s="825"/>
      <c r="BMB1435" s="826"/>
      <c r="BMC1435" s="788" t="s">
        <v>37</v>
      </c>
      <c r="BMD1435" s="824" t="str">
        <f>"Total Subjects Received "&amp;"("&amp;BMK1430&amp;")"</f>
        <v>Total Subjects Received ()</v>
      </c>
      <c r="BME1435" s="825"/>
      <c r="BMF1435" s="826"/>
      <c r="BMG1435" s="788" t="s">
        <v>37</v>
      </c>
      <c r="BMH1435" s="824" t="str">
        <f>"Total Subjects Received "&amp;"("&amp;BMO1430&amp;")"</f>
        <v>Total Subjects Received ()</v>
      </c>
      <c r="BMI1435" s="825"/>
      <c r="BMJ1435" s="826"/>
      <c r="BMK1435" s="788" t="s">
        <v>37</v>
      </c>
      <c r="BML1435" s="824" t="str">
        <f>"Total Subjects Received "&amp;"("&amp;BMS1430&amp;")"</f>
        <v>Total Subjects Received ()</v>
      </c>
      <c r="BMM1435" s="825"/>
      <c r="BMN1435" s="826"/>
      <c r="BMO1435" s="788" t="s">
        <v>37</v>
      </c>
      <c r="BMP1435" s="824" t="str">
        <f>"Total Subjects Received "&amp;"("&amp;BMW1430&amp;")"</f>
        <v>Total Subjects Received ()</v>
      </c>
      <c r="BMQ1435" s="825"/>
      <c r="BMR1435" s="826"/>
      <c r="BMS1435" s="788" t="s">
        <v>37</v>
      </c>
      <c r="BMT1435" s="824" t="str">
        <f>"Total Subjects Received "&amp;"("&amp;BNA1430&amp;")"</f>
        <v>Total Subjects Received ()</v>
      </c>
      <c r="BMU1435" s="825"/>
      <c r="BMV1435" s="826"/>
      <c r="BMW1435" s="788" t="s">
        <v>37</v>
      </c>
      <c r="BMX1435" s="824" t="str">
        <f>"Total Subjects Received "&amp;"("&amp;BNE1430&amp;")"</f>
        <v>Total Subjects Received ()</v>
      </c>
      <c r="BMY1435" s="825"/>
      <c r="BMZ1435" s="826"/>
      <c r="BNA1435" s="788" t="s">
        <v>37</v>
      </c>
      <c r="BNB1435" s="824" t="str">
        <f>"Total Subjects Received "&amp;"("&amp;BNI1430&amp;")"</f>
        <v>Total Subjects Received ()</v>
      </c>
      <c r="BNC1435" s="825"/>
      <c r="BND1435" s="826"/>
      <c r="BNE1435" s="788" t="s">
        <v>37</v>
      </c>
      <c r="BNF1435" s="824" t="str">
        <f>"Total Subjects Received "&amp;"("&amp;BNM1430&amp;")"</f>
        <v>Total Subjects Received ()</v>
      </c>
      <c r="BNG1435" s="825"/>
      <c r="BNH1435" s="826"/>
      <c r="BNI1435" s="788" t="s">
        <v>37</v>
      </c>
      <c r="BNJ1435" s="824" t="str">
        <f>"Total Subjects Received "&amp;"("&amp;BNQ1430&amp;")"</f>
        <v>Total Subjects Received ()</v>
      </c>
      <c r="BNK1435" s="825"/>
      <c r="BNL1435" s="826"/>
      <c r="BNM1435" s="788" t="s">
        <v>37</v>
      </c>
      <c r="BNN1435" s="824" t="str">
        <f>"Total Subjects Received "&amp;"("&amp;BNU1430&amp;")"</f>
        <v>Total Subjects Received ()</v>
      </c>
      <c r="BNO1435" s="825"/>
      <c r="BNP1435" s="826"/>
      <c r="BNQ1435" s="788" t="s">
        <v>37</v>
      </c>
      <c r="BNR1435" s="824" t="str">
        <f>"Total Subjects Received "&amp;"("&amp;BNY1430&amp;")"</f>
        <v>Total Subjects Received ()</v>
      </c>
      <c r="BNS1435" s="825"/>
      <c r="BNT1435" s="826"/>
      <c r="BNU1435" s="788" t="s">
        <v>37</v>
      </c>
      <c r="BNV1435" s="824" t="str">
        <f>"Total Subjects Received "&amp;"("&amp;BOC1430&amp;")"</f>
        <v>Total Subjects Received ()</v>
      </c>
      <c r="BNW1435" s="825"/>
      <c r="BNX1435" s="826"/>
      <c r="BNY1435" s="788" t="s">
        <v>37</v>
      </c>
      <c r="BNZ1435" s="824" t="str">
        <f>"Total Subjects Received "&amp;"("&amp;BOG1430&amp;")"</f>
        <v>Total Subjects Received ()</v>
      </c>
      <c r="BOA1435" s="825"/>
      <c r="BOB1435" s="826"/>
      <c r="BOC1435" s="788" t="s">
        <v>37</v>
      </c>
      <c r="BOD1435" s="824" t="str">
        <f>"Total Subjects Received "&amp;"("&amp;BOK1430&amp;")"</f>
        <v>Total Subjects Received ()</v>
      </c>
      <c r="BOE1435" s="825"/>
      <c r="BOF1435" s="826"/>
      <c r="BOG1435" s="788" t="s">
        <v>37</v>
      </c>
      <c r="BOH1435" s="824" t="str">
        <f>"Total Subjects Received "&amp;"("&amp;BOO1430&amp;")"</f>
        <v>Total Subjects Received ()</v>
      </c>
      <c r="BOI1435" s="825"/>
      <c r="BOJ1435" s="826"/>
      <c r="BOK1435" s="788" t="s">
        <v>37</v>
      </c>
      <c r="BOL1435" s="824" t="str">
        <f>"Total Subjects Received "&amp;"("&amp;BOS1430&amp;")"</f>
        <v>Total Subjects Received ()</v>
      </c>
      <c r="BOM1435" s="825"/>
      <c r="BON1435" s="826"/>
      <c r="BOO1435" s="788" t="s">
        <v>37</v>
      </c>
      <c r="BOP1435" s="824" t="str">
        <f>"Total Subjects Received "&amp;"("&amp;BOW1430&amp;")"</f>
        <v>Total Subjects Received ()</v>
      </c>
      <c r="BOQ1435" s="825"/>
      <c r="BOR1435" s="826"/>
      <c r="BOS1435" s="788" t="s">
        <v>37</v>
      </c>
      <c r="BOT1435" s="824" t="str">
        <f>"Total Subjects Received "&amp;"("&amp;BPA1430&amp;")"</f>
        <v>Total Subjects Received ()</v>
      </c>
      <c r="BOU1435" s="825"/>
      <c r="BOV1435" s="826"/>
      <c r="BOW1435" s="788" t="s">
        <v>37</v>
      </c>
      <c r="BOX1435" s="824" t="str">
        <f>"Total Subjects Received "&amp;"("&amp;BPE1430&amp;")"</f>
        <v>Total Subjects Received ()</v>
      </c>
      <c r="BOY1435" s="825"/>
      <c r="BOZ1435" s="826"/>
      <c r="BPA1435" s="788" t="s">
        <v>37</v>
      </c>
      <c r="BPB1435" s="824" t="str">
        <f>"Total Subjects Received "&amp;"("&amp;BPI1430&amp;")"</f>
        <v>Total Subjects Received ()</v>
      </c>
      <c r="BPC1435" s="825"/>
      <c r="BPD1435" s="826"/>
      <c r="BPE1435" s="788" t="s">
        <v>37</v>
      </c>
      <c r="BPF1435" s="824" t="str">
        <f>"Total Subjects Received "&amp;"("&amp;BPM1430&amp;")"</f>
        <v>Total Subjects Received ()</v>
      </c>
      <c r="BPG1435" s="825"/>
      <c r="BPH1435" s="826"/>
      <c r="BPI1435" s="788" t="s">
        <v>37</v>
      </c>
      <c r="BPJ1435" s="824" t="str">
        <f>"Total Subjects Received "&amp;"("&amp;BPQ1430&amp;")"</f>
        <v>Total Subjects Received ()</v>
      </c>
      <c r="BPK1435" s="825"/>
      <c r="BPL1435" s="826"/>
      <c r="BPM1435" s="788" t="s">
        <v>37</v>
      </c>
      <c r="BPN1435" s="824" t="str">
        <f>"Total Subjects Received "&amp;"("&amp;BPU1430&amp;")"</f>
        <v>Total Subjects Received ()</v>
      </c>
      <c r="BPO1435" s="825"/>
      <c r="BPP1435" s="826"/>
      <c r="BPQ1435" s="788" t="s">
        <v>37</v>
      </c>
      <c r="BPR1435" s="824" t="str">
        <f>"Total Subjects Received "&amp;"("&amp;BPY1430&amp;")"</f>
        <v>Total Subjects Received ()</v>
      </c>
      <c r="BPS1435" s="825"/>
      <c r="BPT1435" s="826"/>
      <c r="BPU1435" s="788" t="s">
        <v>37</v>
      </c>
      <c r="BPV1435" s="824" t="str">
        <f>"Total Subjects Received "&amp;"("&amp;BQC1430&amp;")"</f>
        <v>Total Subjects Received ()</v>
      </c>
      <c r="BPW1435" s="825"/>
      <c r="BPX1435" s="826"/>
      <c r="BPY1435" s="788" t="s">
        <v>37</v>
      </c>
      <c r="BPZ1435" s="824" t="str">
        <f>"Total Subjects Received "&amp;"("&amp;BQG1430&amp;")"</f>
        <v>Total Subjects Received ()</v>
      </c>
      <c r="BQA1435" s="825"/>
      <c r="BQB1435" s="826"/>
      <c r="BQC1435" s="788" t="s">
        <v>37</v>
      </c>
      <c r="BQD1435" s="824" t="str">
        <f>"Total Subjects Received "&amp;"("&amp;BQK1430&amp;")"</f>
        <v>Total Subjects Received ()</v>
      </c>
      <c r="BQE1435" s="825"/>
      <c r="BQF1435" s="826"/>
      <c r="BQG1435" s="788" t="s">
        <v>37</v>
      </c>
      <c r="BQH1435" s="824" t="str">
        <f>"Total Subjects Received "&amp;"("&amp;BQO1430&amp;")"</f>
        <v>Total Subjects Received ()</v>
      </c>
      <c r="BQI1435" s="825"/>
      <c r="BQJ1435" s="826"/>
      <c r="BQK1435" s="788" t="s">
        <v>37</v>
      </c>
      <c r="BQL1435" s="824" t="str">
        <f>"Total Subjects Received "&amp;"("&amp;BQS1430&amp;")"</f>
        <v>Total Subjects Received ()</v>
      </c>
      <c r="BQM1435" s="825"/>
      <c r="BQN1435" s="826"/>
      <c r="BQO1435" s="788" t="s">
        <v>37</v>
      </c>
      <c r="BQP1435" s="824" t="str">
        <f>"Total Subjects Received "&amp;"("&amp;BQW1430&amp;")"</f>
        <v>Total Subjects Received ()</v>
      </c>
      <c r="BQQ1435" s="825"/>
      <c r="BQR1435" s="826"/>
      <c r="BQS1435" s="788" t="s">
        <v>37</v>
      </c>
      <c r="BQT1435" s="824" t="str">
        <f>"Total Subjects Received "&amp;"("&amp;BRA1430&amp;")"</f>
        <v>Total Subjects Received ()</v>
      </c>
      <c r="BQU1435" s="825"/>
      <c r="BQV1435" s="826"/>
      <c r="BQW1435" s="788" t="s">
        <v>37</v>
      </c>
      <c r="BQX1435" s="824" t="str">
        <f>"Total Subjects Received "&amp;"("&amp;BRE1430&amp;")"</f>
        <v>Total Subjects Received ()</v>
      </c>
      <c r="BQY1435" s="825"/>
      <c r="BQZ1435" s="826"/>
      <c r="BRA1435" s="788" t="s">
        <v>37</v>
      </c>
      <c r="BRB1435" s="824" t="str">
        <f>"Total Subjects Received "&amp;"("&amp;BRI1430&amp;")"</f>
        <v>Total Subjects Received ()</v>
      </c>
      <c r="BRC1435" s="825"/>
      <c r="BRD1435" s="826"/>
      <c r="BRE1435" s="788" t="s">
        <v>37</v>
      </c>
      <c r="BRF1435" s="824" t="str">
        <f>"Total Subjects Received "&amp;"("&amp;BRM1430&amp;")"</f>
        <v>Total Subjects Received ()</v>
      </c>
      <c r="BRG1435" s="825"/>
      <c r="BRH1435" s="826"/>
      <c r="BRI1435" s="788" t="s">
        <v>37</v>
      </c>
      <c r="BRJ1435" s="824" t="str">
        <f>"Total Subjects Received "&amp;"("&amp;BRQ1430&amp;")"</f>
        <v>Total Subjects Received ()</v>
      </c>
      <c r="BRK1435" s="825"/>
      <c r="BRL1435" s="826"/>
      <c r="BRM1435" s="788" t="s">
        <v>37</v>
      </c>
      <c r="BRN1435" s="824" t="str">
        <f>"Total Subjects Received "&amp;"("&amp;BRU1430&amp;")"</f>
        <v>Total Subjects Received ()</v>
      </c>
      <c r="BRO1435" s="825"/>
      <c r="BRP1435" s="826"/>
      <c r="BRQ1435" s="788" t="s">
        <v>37</v>
      </c>
      <c r="BRR1435" s="824" t="str">
        <f>"Total Subjects Received "&amp;"("&amp;BRY1430&amp;")"</f>
        <v>Total Subjects Received ()</v>
      </c>
      <c r="BRS1435" s="825"/>
      <c r="BRT1435" s="826"/>
      <c r="BRU1435" s="788" t="s">
        <v>37</v>
      </c>
      <c r="BRV1435" s="824" t="str">
        <f>"Total Subjects Received "&amp;"("&amp;BSC1430&amp;")"</f>
        <v>Total Subjects Received ()</v>
      </c>
      <c r="BRW1435" s="825"/>
      <c r="BRX1435" s="826"/>
      <c r="BRY1435" s="788" t="s">
        <v>37</v>
      </c>
      <c r="BRZ1435" s="824" t="str">
        <f>"Total Subjects Received "&amp;"("&amp;BSG1430&amp;")"</f>
        <v>Total Subjects Received ()</v>
      </c>
      <c r="BSA1435" s="825"/>
      <c r="BSB1435" s="826"/>
      <c r="BSC1435" s="788" t="s">
        <v>37</v>
      </c>
      <c r="BSD1435" s="824" t="str">
        <f>"Total Subjects Received "&amp;"("&amp;BSK1430&amp;")"</f>
        <v>Total Subjects Received ()</v>
      </c>
      <c r="BSE1435" s="825"/>
      <c r="BSF1435" s="826"/>
      <c r="BSG1435" s="788" t="s">
        <v>37</v>
      </c>
      <c r="BSH1435" s="824" t="str">
        <f>"Total Subjects Received "&amp;"("&amp;BSO1430&amp;")"</f>
        <v>Total Subjects Received ()</v>
      </c>
      <c r="BSI1435" s="825"/>
      <c r="BSJ1435" s="826"/>
      <c r="BSK1435" s="788" t="s">
        <v>37</v>
      </c>
      <c r="BSL1435" s="824" t="str">
        <f>"Total Subjects Received "&amp;"("&amp;BSS1430&amp;")"</f>
        <v>Total Subjects Received ()</v>
      </c>
      <c r="BSM1435" s="825"/>
      <c r="BSN1435" s="826"/>
      <c r="BSO1435" s="788" t="s">
        <v>37</v>
      </c>
      <c r="BSP1435" s="824" t="str">
        <f>"Total Subjects Received "&amp;"("&amp;BSW1430&amp;")"</f>
        <v>Total Subjects Received ()</v>
      </c>
      <c r="BSQ1435" s="825"/>
      <c r="BSR1435" s="826"/>
      <c r="BSS1435" s="788" t="s">
        <v>37</v>
      </c>
      <c r="BST1435" s="824" t="str">
        <f>"Total Subjects Received "&amp;"("&amp;BTA1430&amp;")"</f>
        <v>Total Subjects Received ()</v>
      </c>
      <c r="BSU1435" s="825"/>
      <c r="BSV1435" s="826"/>
      <c r="BSW1435" s="788" t="s">
        <v>37</v>
      </c>
      <c r="BSX1435" s="824" t="str">
        <f>"Total Subjects Received "&amp;"("&amp;BTE1430&amp;")"</f>
        <v>Total Subjects Received ()</v>
      </c>
      <c r="BSY1435" s="825"/>
      <c r="BSZ1435" s="826"/>
      <c r="BTA1435" s="788" t="s">
        <v>37</v>
      </c>
      <c r="BTB1435" s="824" t="str">
        <f>"Total Subjects Received "&amp;"("&amp;BTI1430&amp;")"</f>
        <v>Total Subjects Received ()</v>
      </c>
      <c r="BTC1435" s="825"/>
      <c r="BTD1435" s="826"/>
      <c r="BTE1435" s="788" t="s">
        <v>37</v>
      </c>
      <c r="BTF1435" s="824" t="str">
        <f>"Total Subjects Received "&amp;"("&amp;BTM1430&amp;")"</f>
        <v>Total Subjects Received ()</v>
      </c>
      <c r="BTG1435" s="825"/>
      <c r="BTH1435" s="826"/>
      <c r="BTI1435" s="788" t="s">
        <v>37</v>
      </c>
      <c r="BTJ1435" s="824" t="str">
        <f>"Total Subjects Received "&amp;"("&amp;BTQ1430&amp;")"</f>
        <v>Total Subjects Received ()</v>
      </c>
      <c r="BTK1435" s="825"/>
      <c r="BTL1435" s="826"/>
      <c r="BTM1435" s="788" t="s">
        <v>37</v>
      </c>
      <c r="BTN1435" s="824" t="str">
        <f>"Total Subjects Received "&amp;"("&amp;BTU1430&amp;")"</f>
        <v>Total Subjects Received ()</v>
      </c>
      <c r="BTO1435" s="825"/>
      <c r="BTP1435" s="826"/>
      <c r="BTQ1435" s="788" t="s">
        <v>37</v>
      </c>
      <c r="BTR1435" s="824" t="str">
        <f>"Total Subjects Received "&amp;"("&amp;BTY1430&amp;")"</f>
        <v>Total Subjects Received ()</v>
      </c>
      <c r="BTS1435" s="825"/>
      <c r="BTT1435" s="826"/>
      <c r="BTU1435" s="788" t="s">
        <v>37</v>
      </c>
      <c r="BTV1435" s="824" t="str">
        <f>"Total Subjects Received "&amp;"("&amp;BUC1430&amp;")"</f>
        <v>Total Subjects Received ()</v>
      </c>
      <c r="BTW1435" s="825"/>
      <c r="BTX1435" s="826"/>
      <c r="BTY1435" s="788" t="s">
        <v>37</v>
      </c>
      <c r="BTZ1435" s="824" t="str">
        <f>"Total Subjects Received "&amp;"("&amp;BUG1430&amp;")"</f>
        <v>Total Subjects Received ()</v>
      </c>
      <c r="BUA1435" s="825"/>
      <c r="BUB1435" s="826"/>
      <c r="BUC1435" s="788" t="s">
        <v>37</v>
      </c>
      <c r="BUD1435" s="824" t="str">
        <f>"Total Subjects Received "&amp;"("&amp;BUK1430&amp;")"</f>
        <v>Total Subjects Received ()</v>
      </c>
      <c r="BUE1435" s="825"/>
      <c r="BUF1435" s="826"/>
      <c r="BUG1435" s="788" t="s">
        <v>37</v>
      </c>
      <c r="BUH1435" s="824" t="str">
        <f>"Total Subjects Received "&amp;"("&amp;BUO1430&amp;")"</f>
        <v>Total Subjects Received ()</v>
      </c>
      <c r="BUI1435" s="825"/>
      <c r="BUJ1435" s="826"/>
      <c r="BUK1435" s="788" t="s">
        <v>37</v>
      </c>
      <c r="BUL1435" s="824" t="str">
        <f>"Total Subjects Received "&amp;"("&amp;BUS1430&amp;")"</f>
        <v>Total Subjects Received ()</v>
      </c>
      <c r="BUM1435" s="825"/>
      <c r="BUN1435" s="826"/>
      <c r="BUO1435" s="788" t="s">
        <v>37</v>
      </c>
      <c r="BUP1435" s="824" t="str">
        <f>"Total Subjects Received "&amp;"("&amp;BUW1430&amp;")"</f>
        <v>Total Subjects Received ()</v>
      </c>
      <c r="BUQ1435" s="825"/>
      <c r="BUR1435" s="826"/>
      <c r="BUS1435" s="788" t="s">
        <v>37</v>
      </c>
      <c r="BUT1435" s="824" t="str">
        <f>"Total Subjects Received "&amp;"("&amp;BVA1430&amp;")"</f>
        <v>Total Subjects Received ()</v>
      </c>
      <c r="BUU1435" s="825"/>
      <c r="BUV1435" s="826"/>
      <c r="BUW1435" s="788" t="s">
        <v>37</v>
      </c>
      <c r="BUX1435" s="824" t="str">
        <f>"Total Subjects Received "&amp;"("&amp;BVE1430&amp;")"</f>
        <v>Total Subjects Received ()</v>
      </c>
      <c r="BUY1435" s="825"/>
      <c r="BUZ1435" s="826"/>
      <c r="BVA1435" s="788" t="s">
        <v>37</v>
      </c>
      <c r="BVB1435" s="824" t="str">
        <f>"Total Subjects Received "&amp;"("&amp;BVI1430&amp;")"</f>
        <v>Total Subjects Received ()</v>
      </c>
      <c r="BVC1435" s="825"/>
      <c r="BVD1435" s="826"/>
      <c r="BVE1435" s="788" t="s">
        <v>37</v>
      </c>
      <c r="BVF1435" s="824" t="str">
        <f>"Total Subjects Received "&amp;"("&amp;BVM1430&amp;")"</f>
        <v>Total Subjects Received ()</v>
      </c>
      <c r="BVG1435" s="825"/>
      <c r="BVH1435" s="826"/>
      <c r="BVI1435" s="788" t="s">
        <v>37</v>
      </c>
      <c r="BVJ1435" s="824" t="str">
        <f>"Total Subjects Received "&amp;"("&amp;BVQ1430&amp;")"</f>
        <v>Total Subjects Received ()</v>
      </c>
      <c r="BVK1435" s="825"/>
      <c r="BVL1435" s="826"/>
      <c r="BVM1435" s="788" t="s">
        <v>37</v>
      </c>
      <c r="BVN1435" s="824" t="str">
        <f>"Total Subjects Received "&amp;"("&amp;BVU1430&amp;")"</f>
        <v>Total Subjects Received ()</v>
      </c>
      <c r="BVO1435" s="825"/>
      <c r="BVP1435" s="826"/>
      <c r="BVQ1435" s="788" t="s">
        <v>37</v>
      </c>
      <c r="BVR1435" s="824" t="str">
        <f>"Total Subjects Received "&amp;"("&amp;BVY1430&amp;")"</f>
        <v>Total Subjects Received ()</v>
      </c>
      <c r="BVS1435" s="825"/>
      <c r="BVT1435" s="826"/>
      <c r="BVU1435" s="788" t="s">
        <v>37</v>
      </c>
      <c r="BVV1435" s="824" t="str">
        <f>"Total Subjects Received "&amp;"("&amp;BWC1430&amp;")"</f>
        <v>Total Subjects Received ()</v>
      </c>
      <c r="BVW1435" s="825"/>
      <c r="BVX1435" s="826"/>
      <c r="BVY1435" s="788" t="s">
        <v>37</v>
      </c>
      <c r="BVZ1435" s="824" t="str">
        <f>"Total Subjects Received "&amp;"("&amp;BWG1430&amp;")"</f>
        <v>Total Subjects Received ()</v>
      </c>
      <c r="BWA1435" s="825"/>
      <c r="BWB1435" s="826"/>
      <c r="BWC1435" s="788" t="s">
        <v>37</v>
      </c>
      <c r="BWD1435" s="824" t="str">
        <f>"Total Subjects Received "&amp;"("&amp;BWK1430&amp;")"</f>
        <v>Total Subjects Received ()</v>
      </c>
      <c r="BWE1435" s="825"/>
      <c r="BWF1435" s="826"/>
      <c r="BWG1435" s="788" t="s">
        <v>37</v>
      </c>
      <c r="BWH1435" s="824" t="str">
        <f>"Total Subjects Received "&amp;"("&amp;BWO1430&amp;")"</f>
        <v>Total Subjects Received ()</v>
      </c>
      <c r="BWI1435" s="825"/>
      <c r="BWJ1435" s="826"/>
      <c r="BWK1435" s="788" t="s">
        <v>37</v>
      </c>
      <c r="BWL1435" s="824" t="str">
        <f>"Total Subjects Received "&amp;"("&amp;BWS1430&amp;")"</f>
        <v>Total Subjects Received ()</v>
      </c>
      <c r="BWM1435" s="825"/>
      <c r="BWN1435" s="826"/>
      <c r="BWO1435" s="788" t="s">
        <v>37</v>
      </c>
      <c r="BWP1435" s="824" t="str">
        <f>"Total Subjects Received "&amp;"("&amp;BWW1430&amp;")"</f>
        <v>Total Subjects Received ()</v>
      </c>
      <c r="BWQ1435" s="825"/>
      <c r="BWR1435" s="826"/>
      <c r="BWS1435" s="788" t="s">
        <v>37</v>
      </c>
      <c r="BWT1435" s="824" t="str">
        <f>"Total Subjects Received "&amp;"("&amp;BXA1430&amp;")"</f>
        <v>Total Subjects Received ()</v>
      </c>
      <c r="BWU1435" s="825"/>
      <c r="BWV1435" s="826"/>
      <c r="BWW1435" s="788" t="s">
        <v>37</v>
      </c>
      <c r="BWX1435" s="824" t="str">
        <f>"Total Subjects Received "&amp;"("&amp;BXE1430&amp;")"</f>
        <v>Total Subjects Received ()</v>
      </c>
      <c r="BWY1435" s="825"/>
      <c r="BWZ1435" s="826"/>
      <c r="BXA1435" s="788" t="s">
        <v>37</v>
      </c>
      <c r="BXB1435" s="824" t="str">
        <f>"Total Subjects Received "&amp;"("&amp;BXI1430&amp;")"</f>
        <v>Total Subjects Received ()</v>
      </c>
      <c r="BXC1435" s="825"/>
      <c r="BXD1435" s="826"/>
      <c r="BXE1435" s="788" t="s">
        <v>37</v>
      </c>
      <c r="BXF1435" s="824" t="str">
        <f>"Total Subjects Received "&amp;"("&amp;BXM1430&amp;")"</f>
        <v>Total Subjects Received ()</v>
      </c>
      <c r="BXG1435" s="825"/>
      <c r="BXH1435" s="826"/>
      <c r="BXI1435" s="788" t="s">
        <v>37</v>
      </c>
      <c r="BXJ1435" s="824" t="str">
        <f>"Total Subjects Received "&amp;"("&amp;BXQ1430&amp;")"</f>
        <v>Total Subjects Received ()</v>
      </c>
      <c r="BXK1435" s="825"/>
      <c r="BXL1435" s="826"/>
      <c r="BXM1435" s="788" t="s">
        <v>37</v>
      </c>
      <c r="BXN1435" s="824" t="str">
        <f>"Total Subjects Received "&amp;"("&amp;BXU1430&amp;")"</f>
        <v>Total Subjects Received ()</v>
      </c>
      <c r="BXO1435" s="825"/>
      <c r="BXP1435" s="826"/>
      <c r="BXQ1435" s="788" t="s">
        <v>37</v>
      </c>
      <c r="BXR1435" s="824" t="str">
        <f>"Total Subjects Received "&amp;"("&amp;BXY1430&amp;")"</f>
        <v>Total Subjects Received ()</v>
      </c>
      <c r="BXS1435" s="825"/>
      <c r="BXT1435" s="826"/>
      <c r="BXU1435" s="788" t="s">
        <v>37</v>
      </c>
      <c r="BXV1435" s="824" t="str">
        <f>"Total Subjects Received "&amp;"("&amp;BYC1430&amp;")"</f>
        <v>Total Subjects Received ()</v>
      </c>
      <c r="BXW1435" s="825"/>
      <c r="BXX1435" s="826"/>
      <c r="BXY1435" s="788" t="s">
        <v>37</v>
      </c>
      <c r="BXZ1435" s="824" t="str">
        <f>"Total Subjects Received "&amp;"("&amp;BYG1430&amp;")"</f>
        <v>Total Subjects Received ()</v>
      </c>
      <c r="BYA1435" s="825"/>
      <c r="BYB1435" s="826"/>
      <c r="BYC1435" s="788" t="s">
        <v>37</v>
      </c>
      <c r="BYD1435" s="824" t="str">
        <f>"Total Subjects Received "&amp;"("&amp;BYK1430&amp;")"</f>
        <v>Total Subjects Received ()</v>
      </c>
      <c r="BYE1435" s="825"/>
      <c r="BYF1435" s="826"/>
      <c r="BYG1435" s="788" t="s">
        <v>37</v>
      </c>
      <c r="BYH1435" s="824" t="str">
        <f>"Total Subjects Received "&amp;"("&amp;BYO1430&amp;")"</f>
        <v>Total Subjects Received ()</v>
      </c>
      <c r="BYI1435" s="825"/>
      <c r="BYJ1435" s="826"/>
      <c r="BYK1435" s="788" t="s">
        <v>37</v>
      </c>
      <c r="BYL1435" s="824" t="str">
        <f>"Total Subjects Received "&amp;"("&amp;BYS1430&amp;")"</f>
        <v>Total Subjects Received ()</v>
      </c>
      <c r="BYM1435" s="825"/>
      <c r="BYN1435" s="826"/>
      <c r="BYO1435" s="788" t="s">
        <v>37</v>
      </c>
      <c r="BYP1435" s="824" t="str">
        <f>"Total Subjects Received "&amp;"("&amp;BYW1430&amp;")"</f>
        <v>Total Subjects Received ()</v>
      </c>
      <c r="BYQ1435" s="825"/>
      <c r="BYR1435" s="826"/>
      <c r="BYS1435" s="788" t="s">
        <v>37</v>
      </c>
      <c r="BYT1435" s="824" t="str">
        <f>"Total Subjects Received "&amp;"("&amp;BZA1430&amp;")"</f>
        <v>Total Subjects Received ()</v>
      </c>
      <c r="BYU1435" s="825"/>
      <c r="BYV1435" s="826"/>
      <c r="BYW1435" s="788" t="s">
        <v>37</v>
      </c>
      <c r="BYX1435" s="824" t="str">
        <f>"Total Subjects Received "&amp;"("&amp;BZE1430&amp;")"</f>
        <v>Total Subjects Received ()</v>
      </c>
      <c r="BYY1435" s="825"/>
      <c r="BYZ1435" s="826"/>
      <c r="BZA1435" s="788" t="s">
        <v>37</v>
      </c>
      <c r="BZB1435" s="824" t="str">
        <f>"Total Subjects Received "&amp;"("&amp;BZI1430&amp;")"</f>
        <v>Total Subjects Received ()</v>
      </c>
      <c r="BZC1435" s="825"/>
      <c r="BZD1435" s="826"/>
      <c r="BZE1435" s="788" t="s">
        <v>37</v>
      </c>
      <c r="BZF1435" s="824" t="str">
        <f>"Total Subjects Received "&amp;"("&amp;BZM1430&amp;")"</f>
        <v>Total Subjects Received ()</v>
      </c>
      <c r="BZG1435" s="825"/>
      <c r="BZH1435" s="826"/>
      <c r="BZI1435" s="788" t="s">
        <v>37</v>
      </c>
      <c r="BZJ1435" s="824" t="str">
        <f>"Total Subjects Received "&amp;"("&amp;BZQ1430&amp;")"</f>
        <v>Total Subjects Received ()</v>
      </c>
      <c r="BZK1435" s="825"/>
      <c r="BZL1435" s="826"/>
      <c r="BZM1435" s="788" t="s">
        <v>37</v>
      </c>
      <c r="BZN1435" s="824" t="str">
        <f>"Total Subjects Received "&amp;"("&amp;BZU1430&amp;")"</f>
        <v>Total Subjects Received ()</v>
      </c>
      <c r="BZO1435" s="825"/>
      <c r="BZP1435" s="826"/>
      <c r="BZQ1435" s="788" t="s">
        <v>37</v>
      </c>
      <c r="BZR1435" s="824" t="str">
        <f>"Total Subjects Received "&amp;"("&amp;BZY1430&amp;")"</f>
        <v>Total Subjects Received ()</v>
      </c>
      <c r="BZS1435" s="825"/>
      <c r="BZT1435" s="826"/>
      <c r="BZU1435" s="788" t="s">
        <v>37</v>
      </c>
      <c r="BZV1435" s="824" t="str">
        <f>"Total Subjects Received "&amp;"("&amp;CAC1430&amp;")"</f>
        <v>Total Subjects Received ()</v>
      </c>
      <c r="BZW1435" s="825"/>
      <c r="BZX1435" s="826"/>
      <c r="BZY1435" s="788" t="s">
        <v>37</v>
      </c>
      <c r="BZZ1435" s="824" t="str">
        <f>"Total Subjects Received "&amp;"("&amp;CAG1430&amp;")"</f>
        <v>Total Subjects Received ()</v>
      </c>
      <c r="CAA1435" s="825"/>
      <c r="CAB1435" s="826"/>
      <c r="CAC1435" s="788" t="s">
        <v>37</v>
      </c>
      <c r="CAD1435" s="824" t="str">
        <f>"Total Subjects Received "&amp;"("&amp;CAK1430&amp;")"</f>
        <v>Total Subjects Received ()</v>
      </c>
      <c r="CAE1435" s="825"/>
      <c r="CAF1435" s="826"/>
      <c r="CAG1435" s="788" t="s">
        <v>37</v>
      </c>
      <c r="CAH1435" s="824" t="str">
        <f>"Total Subjects Received "&amp;"("&amp;CAO1430&amp;")"</f>
        <v>Total Subjects Received ()</v>
      </c>
      <c r="CAI1435" s="825"/>
      <c r="CAJ1435" s="826"/>
      <c r="CAK1435" s="788" t="s">
        <v>37</v>
      </c>
      <c r="CAL1435" s="824" t="str">
        <f>"Total Subjects Received "&amp;"("&amp;CAS1430&amp;")"</f>
        <v>Total Subjects Received ()</v>
      </c>
      <c r="CAM1435" s="825"/>
      <c r="CAN1435" s="826"/>
      <c r="CAO1435" s="788" t="s">
        <v>37</v>
      </c>
      <c r="CAP1435" s="824" t="str">
        <f>"Total Subjects Received "&amp;"("&amp;CAW1430&amp;")"</f>
        <v>Total Subjects Received ()</v>
      </c>
      <c r="CAQ1435" s="825"/>
      <c r="CAR1435" s="826"/>
      <c r="CAS1435" s="788" t="s">
        <v>37</v>
      </c>
      <c r="CAT1435" s="824" t="str">
        <f>"Total Subjects Received "&amp;"("&amp;CBA1430&amp;")"</f>
        <v>Total Subjects Received ()</v>
      </c>
      <c r="CAU1435" s="825"/>
      <c r="CAV1435" s="826"/>
      <c r="CAW1435" s="788" t="s">
        <v>37</v>
      </c>
      <c r="CAX1435" s="824" t="str">
        <f>"Total Subjects Received "&amp;"("&amp;CBE1430&amp;")"</f>
        <v>Total Subjects Received ()</v>
      </c>
      <c r="CAY1435" s="825"/>
      <c r="CAZ1435" s="826"/>
      <c r="CBA1435" s="788" t="s">
        <v>37</v>
      </c>
      <c r="CBB1435" s="824" t="str">
        <f>"Total Subjects Received "&amp;"("&amp;CBI1430&amp;")"</f>
        <v>Total Subjects Received ()</v>
      </c>
      <c r="CBC1435" s="825"/>
      <c r="CBD1435" s="826"/>
      <c r="CBE1435" s="788" t="s">
        <v>37</v>
      </c>
      <c r="CBF1435" s="824" t="str">
        <f>"Total Subjects Received "&amp;"("&amp;CBM1430&amp;")"</f>
        <v>Total Subjects Received ()</v>
      </c>
      <c r="CBG1435" s="825"/>
      <c r="CBH1435" s="826"/>
      <c r="CBI1435" s="788" t="s">
        <v>37</v>
      </c>
      <c r="CBJ1435" s="824" t="str">
        <f>"Total Subjects Received "&amp;"("&amp;CBQ1430&amp;")"</f>
        <v>Total Subjects Received ()</v>
      </c>
      <c r="CBK1435" s="825"/>
      <c r="CBL1435" s="826"/>
      <c r="CBM1435" s="788" t="s">
        <v>37</v>
      </c>
      <c r="CBN1435" s="824" t="str">
        <f>"Total Subjects Received "&amp;"("&amp;CBU1430&amp;")"</f>
        <v>Total Subjects Received ()</v>
      </c>
      <c r="CBO1435" s="825"/>
      <c r="CBP1435" s="826"/>
      <c r="CBQ1435" s="788" t="s">
        <v>37</v>
      </c>
      <c r="CBR1435" s="824" t="str">
        <f>"Total Subjects Received "&amp;"("&amp;CBY1430&amp;")"</f>
        <v>Total Subjects Received ()</v>
      </c>
      <c r="CBS1435" s="825"/>
      <c r="CBT1435" s="826"/>
      <c r="CBU1435" s="788" t="s">
        <v>37</v>
      </c>
      <c r="CBV1435" s="824" t="str">
        <f>"Total Subjects Received "&amp;"("&amp;CCC1430&amp;")"</f>
        <v>Total Subjects Received ()</v>
      </c>
      <c r="CBW1435" s="825"/>
      <c r="CBX1435" s="826"/>
      <c r="CBY1435" s="788" t="s">
        <v>37</v>
      </c>
      <c r="CBZ1435" s="824" t="str">
        <f>"Total Subjects Received "&amp;"("&amp;CCG1430&amp;")"</f>
        <v>Total Subjects Received ()</v>
      </c>
      <c r="CCA1435" s="825"/>
      <c r="CCB1435" s="826"/>
      <c r="CCC1435" s="788" t="s">
        <v>37</v>
      </c>
      <c r="CCD1435" s="824" t="str">
        <f>"Total Subjects Received "&amp;"("&amp;CCK1430&amp;")"</f>
        <v>Total Subjects Received ()</v>
      </c>
      <c r="CCE1435" s="825"/>
      <c r="CCF1435" s="826"/>
      <c r="CCG1435" s="788" t="s">
        <v>37</v>
      </c>
      <c r="CCH1435" s="824" t="str">
        <f>"Total Subjects Received "&amp;"("&amp;CCO1430&amp;")"</f>
        <v>Total Subjects Received ()</v>
      </c>
      <c r="CCI1435" s="825"/>
      <c r="CCJ1435" s="826"/>
      <c r="CCK1435" s="788" t="s">
        <v>37</v>
      </c>
      <c r="CCL1435" s="824" t="str">
        <f>"Total Subjects Received "&amp;"("&amp;CCS1430&amp;")"</f>
        <v>Total Subjects Received ()</v>
      </c>
      <c r="CCM1435" s="825"/>
      <c r="CCN1435" s="826"/>
      <c r="CCO1435" s="788" t="s">
        <v>37</v>
      </c>
      <c r="CCP1435" s="824" t="str">
        <f>"Total Subjects Received "&amp;"("&amp;CCW1430&amp;")"</f>
        <v>Total Subjects Received ()</v>
      </c>
      <c r="CCQ1435" s="825"/>
      <c r="CCR1435" s="826"/>
      <c r="CCS1435" s="788" t="s">
        <v>37</v>
      </c>
      <c r="CCT1435" s="824" t="str">
        <f>"Total Subjects Received "&amp;"("&amp;CDA1430&amp;")"</f>
        <v>Total Subjects Received ()</v>
      </c>
      <c r="CCU1435" s="825"/>
      <c r="CCV1435" s="826"/>
      <c r="CCW1435" s="788" t="s">
        <v>37</v>
      </c>
      <c r="CCX1435" s="824" t="str">
        <f>"Total Subjects Received "&amp;"("&amp;CDE1430&amp;")"</f>
        <v>Total Subjects Received ()</v>
      </c>
      <c r="CCY1435" s="825"/>
      <c r="CCZ1435" s="826"/>
      <c r="CDA1435" s="788" t="s">
        <v>37</v>
      </c>
      <c r="CDB1435" s="824" t="str">
        <f>"Total Subjects Received "&amp;"("&amp;CDI1430&amp;")"</f>
        <v>Total Subjects Received ()</v>
      </c>
      <c r="CDC1435" s="825"/>
      <c r="CDD1435" s="826"/>
      <c r="CDE1435" s="788" t="s">
        <v>37</v>
      </c>
      <c r="CDF1435" s="824" t="str">
        <f>"Total Subjects Received "&amp;"("&amp;CDM1430&amp;")"</f>
        <v>Total Subjects Received ()</v>
      </c>
      <c r="CDG1435" s="825"/>
      <c r="CDH1435" s="826"/>
      <c r="CDI1435" s="788" t="s">
        <v>37</v>
      </c>
      <c r="CDJ1435" s="824" t="str">
        <f>"Total Subjects Received "&amp;"("&amp;CDQ1430&amp;")"</f>
        <v>Total Subjects Received ()</v>
      </c>
      <c r="CDK1435" s="825"/>
      <c r="CDL1435" s="826"/>
      <c r="CDM1435" s="788" t="s">
        <v>37</v>
      </c>
      <c r="CDN1435" s="824" t="str">
        <f>"Total Subjects Received "&amp;"("&amp;CDU1430&amp;")"</f>
        <v>Total Subjects Received ()</v>
      </c>
      <c r="CDO1435" s="825"/>
      <c r="CDP1435" s="826"/>
      <c r="CDQ1435" s="788" t="s">
        <v>37</v>
      </c>
      <c r="CDR1435" s="824" t="str">
        <f>"Total Subjects Received "&amp;"("&amp;CDY1430&amp;")"</f>
        <v>Total Subjects Received ()</v>
      </c>
      <c r="CDS1435" s="825"/>
      <c r="CDT1435" s="826"/>
      <c r="CDU1435" s="788" t="s">
        <v>37</v>
      </c>
      <c r="CDV1435" s="824" t="str">
        <f>"Total Subjects Received "&amp;"("&amp;CEC1430&amp;")"</f>
        <v>Total Subjects Received ()</v>
      </c>
      <c r="CDW1435" s="825"/>
      <c r="CDX1435" s="826"/>
      <c r="CDY1435" s="788" t="s">
        <v>37</v>
      </c>
      <c r="CDZ1435" s="824" t="str">
        <f>"Total Subjects Received "&amp;"("&amp;CEG1430&amp;")"</f>
        <v>Total Subjects Received ()</v>
      </c>
      <c r="CEA1435" s="825"/>
      <c r="CEB1435" s="826"/>
      <c r="CEC1435" s="788" t="s">
        <v>37</v>
      </c>
      <c r="CED1435" s="824" t="str">
        <f>"Total Subjects Received "&amp;"("&amp;CEK1430&amp;")"</f>
        <v>Total Subjects Received ()</v>
      </c>
      <c r="CEE1435" s="825"/>
      <c r="CEF1435" s="826"/>
      <c r="CEG1435" s="788" t="s">
        <v>37</v>
      </c>
      <c r="CEH1435" s="824" t="str">
        <f>"Total Subjects Received "&amp;"("&amp;CEO1430&amp;")"</f>
        <v>Total Subjects Received ()</v>
      </c>
      <c r="CEI1435" s="825"/>
      <c r="CEJ1435" s="826"/>
      <c r="CEK1435" s="788" t="s">
        <v>37</v>
      </c>
      <c r="CEL1435" s="824" t="str">
        <f>"Total Subjects Received "&amp;"("&amp;CES1430&amp;")"</f>
        <v>Total Subjects Received ()</v>
      </c>
      <c r="CEM1435" s="825"/>
      <c r="CEN1435" s="826"/>
      <c r="CEO1435" s="788" t="s">
        <v>37</v>
      </c>
      <c r="CEP1435" s="824" t="str">
        <f>"Total Subjects Received "&amp;"("&amp;CEW1430&amp;")"</f>
        <v>Total Subjects Received ()</v>
      </c>
      <c r="CEQ1435" s="825"/>
      <c r="CER1435" s="826"/>
      <c r="CES1435" s="788" t="s">
        <v>37</v>
      </c>
      <c r="CET1435" s="824" t="str">
        <f>"Total Subjects Received "&amp;"("&amp;CFA1430&amp;")"</f>
        <v>Total Subjects Received ()</v>
      </c>
      <c r="CEU1435" s="825"/>
      <c r="CEV1435" s="826"/>
      <c r="CEW1435" s="788" t="s">
        <v>37</v>
      </c>
      <c r="CEX1435" s="824" t="str">
        <f>"Total Subjects Received "&amp;"("&amp;CFE1430&amp;")"</f>
        <v>Total Subjects Received ()</v>
      </c>
      <c r="CEY1435" s="825"/>
      <c r="CEZ1435" s="826"/>
      <c r="CFA1435" s="788" t="s">
        <v>37</v>
      </c>
      <c r="CFB1435" s="824" t="str">
        <f>"Total Subjects Received "&amp;"("&amp;CFI1430&amp;")"</f>
        <v>Total Subjects Received ()</v>
      </c>
      <c r="CFC1435" s="825"/>
      <c r="CFD1435" s="826"/>
      <c r="CFE1435" s="788" t="s">
        <v>37</v>
      </c>
      <c r="CFF1435" s="824" t="str">
        <f>"Total Subjects Received "&amp;"("&amp;CFM1430&amp;")"</f>
        <v>Total Subjects Received ()</v>
      </c>
      <c r="CFG1435" s="825"/>
      <c r="CFH1435" s="826"/>
      <c r="CFI1435" s="788" t="s">
        <v>37</v>
      </c>
      <c r="CFJ1435" s="824" t="str">
        <f>"Total Subjects Received "&amp;"("&amp;CFQ1430&amp;")"</f>
        <v>Total Subjects Received ()</v>
      </c>
      <c r="CFK1435" s="825"/>
      <c r="CFL1435" s="826"/>
      <c r="CFM1435" s="788" t="s">
        <v>37</v>
      </c>
      <c r="CFN1435" s="824" t="str">
        <f>"Total Subjects Received "&amp;"("&amp;CFU1430&amp;")"</f>
        <v>Total Subjects Received ()</v>
      </c>
      <c r="CFO1435" s="825"/>
      <c r="CFP1435" s="826"/>
      <c r="CFQ1435" s="788" t="s">
        <v>37</v>
      </c>
      <c r="CFR1435" s="824" t="str">
        <f>"Total Subjects Received "&amp;"("&amp;CFY1430&amp;")"</f>
        <v>Total Subjects Received ()</v>
      </c>
      <c r="CFS1435" s="825"/>
      <c r="CFT1435" s="826"/>
      <c r="CFU1435" s="788" t="s">
        <v>37</v>
      </c>
      <c r="CFV1435" s="824" t="str">
        <f>"Total Subjects Received "&amp;"("&amp;CGC1430&amp;")"</f>
        <v>Total Subjects Received ()</v>
      </c>
      <c r="CFW1435" s="825"/>
      <c r="CFX1435" s="826"/>
      <c r="CFY1435" s="788" t="s">
        <v>37</v>
      </c>
      <c r="CFZ1435" s="824" t="str">
        <f>"Total Subjects Received "&amp;"("&amp;CGG1430&amp;")"</f>
        <v>Total Subjects Received ()</v>
      </c>
      <c r="CGA1435" s="825"/>
      <c r="CGB1435" s="826"/>
      <c r="CGC1435" s="788" t="s">
        <v>37</v>
      </c>
      <c r="CGD1435" s="824" t="str">
        <f>"Total Subjects Received "&amp;"("&amp;CGK1430&amp;")"</f>
        <v>Total Subjects Received ()</v>
      </c>
      <c r="CGE1435" s="825"/>
      <c r="CGF1435" s="826"/>
      <c r="CGG1435" s="788" t="s">
        <v>37</v>
      </c>
      <c r="CGH1435" s="824" t="str">
        <f>"Total Subjects Received "&amp;"("&amp;CGO1430&amp;")"</f>
        <v>Total Subjects Received ()</v>
      </c>
      <c r="CGI1435" s="825"/>
      <c r="CGJ1435" s="826"/>
      <c r="CGK1435" s="788" t="s">
        <v>37</v>
      </c>
      <c r="CGL1435" s="824" t="str">
        <f>"Total Subjects Received "&amp;"("&amp;CGS1430&amp;")"</f>
        <v>Total Subjects Received ()</v>
      </c>
      <c r="CGM1435" s="825"/>
      <c r="CGN1435" s="826"/>
      <c r="CGO1435" s="788" t="s">
        <v>37</v>
      </c>
      <c r="CGP1435" s="824" t="str">
        <f>"Total Subjects Received "&amp;"("&amp;CGW1430&amp;")"</f>
        <v>Total Subjects Received ()</v>
      </c>
      <c r="CGQ1435" s="825"/>
      <c r="CGR1435" s="826"/>
      <c r="CGS1435" s="788" t="s">
        <v>37</v>
      </c>
      <c r="CGT1435" s="824" t="str">
        <f>"Total Subjects Received "&amp;"("&amp;CHA1430&amp;")"</f>
        <v>Total Subjects Received ()</v>
      </c>
      <c r="CGU1435" s="825"/>
      <c r="CGV1435" s="826"/>
      <c r="CGW1435" s="788" t="s">
        <v>37</v>
      </c>
      <c r="CGX1435" s="824" t="str">
        <f>"Total Subjects Received "&amp;"("&amp;CHE1430&amp;")"</f>
        <v>Total Subjects Received ()</v>
      </c>
      <c r="CGY1435" s="825"/>
      <c r="CGZ1435" s="826"/>
      <c r="CHA1435" s="788" t="s">
        <v>37</v>
      </c>
      <c r="CHB1435" s="824" t="str">
        <f>"Total Subjects Received "&amp;"("&amp;CHI1430&amp;")"</f>
        <v>Total Subjects Received ()</v>
      </c>
      <c r="CHC1435" s="825"/>
      <c r="CHD1435" s="826"/>
      <c r="CHE1435" s="788" t="s">
        <v>37</v>
      </c>
      <c r="CHF1435" s="824" t="str">
        <f>"Total Subjects Received "&amp;"("&amp;CHM1430&amp;")"</f>
        <v>Total Subjects Received ()</v>
      </c>
      <c r="CHG1435" s="825"/>
      <c r="CHH1435" s="826"/>
      <c r="CHI1435" s="788" t="s">
        <v>37</v>
      </c>
      <c r="CHJ1435" s="824" t="str">
        <f>"Total Subjects Received "&amp;"("&amp;CHQ1430&amp;")"</f>
        <v>Total Subjects Received ()</v>
      </c>
      <c r="CHK1435" s="825"/>
      <c r="CHL1435" s="826"/>
      <c r="CHM1435" s="788" t="s">
        <v>37</v>
      </c>
      <c r="CHN1435" s="824" t="str">
        <f>"Total Subjects Received "&amp;"("&amp;CHU1430&amp;")"</f>
        <v>Total Subjects Received ()</v>
      </c>
      <c r="CHO1435" s="825"/>
      <c r="CHP1435" s="826"/>
      <c r="CHQ1435" s="788" t="s">
        <v>37</v>
      </c>
      <c r="CHR1435" s="824" t="str">
        <f>"Total Subjects Received "&amp;"("&amp;CHY1430&amp;")"</f>
        <v>Total Subjects Received ()</v>
      </c>
      <c r="CHS1435" s="825"/>
      <c r="CHT1435" s="826"/>
      <c r="CHU1435" s="788" t="s">
        <v>37</v>
      </c>
      <c r="CHV1435" s="824" t="str">
        <f>"Total Subjects Received "&amp;"("&amp;CIC1430&amp;")"</f>
        <v>Total Subjects Received ()</v>
      </c>
      <c r="CHW1435" s="825"/>
      <c r="CHX1435" s="826"/>
      <c r="CHY1435" s="788" t="s">
        <v>37</v>
      </c>
      <c r="CHZ1435" s="824" t="str">
        <f>"Total Subjects Received "&amp;"("&amp;CIG1430&amp;")"</f>
        <v>Total Subjects Received ()</v>
      </c>
      <c r="CIA1435" s="825"/>
      <c r="CIB1435" s="826"/>
      <c r="CIC1435" s="788" t="s">
        <v>37</v>
      </c>
      <c r="CID1435" s="824" t="str">
        <f>"Total Subjects Received "&amp;"("&amp;CIK1430&amp;")"</f>
        <v>Total Subjects Received ()</v>
      </c>
      <c r="CIE1435" s="825"/>
      <c r="CIF1435" s="826"/>
      <c r="CIG1435" s="788" t="s">
        <v>37</v>
      </c>
      <c r="CIH1435" s="824" t="str">
        <f>"Total Subjects Received "&amp;"("&amp;CIO1430&amp;")"</f>
        <v>Total Subjects Received ()</v>
      </c>
      <c r="CII1435" s="825"/>
      <c r="CIJ1435" s="826"/>
      <c r="CIK1435" s="788" t="s">
        <v>37</v>
      </c>
      <c r="CIL1435" s="824" t="str">
        <f>"Total Subjects Received "&amp;"("&amp;CIS1430&amp;")"</f>
        <v>Total Subjects Received ()</v>
      </c>
      <c r="CIM1435" s="825"/>
      <c r="CIN1435" s="826"/>
      <c r="CIO1435" s="788" t="s">
        <v>37</v>
      </c>
      <c r="CIP1435" s="824" t="str">
        <f>"Total Subjects Received "&amp;"("&amp;CIW1430&amp;")"</f>
        <v>Total Subjects Received ()</v>
      </c>
      <c r="CIQ1435" s="825"/>
      <c r="CIR1435" s="826"/>
      <c r="CIS1435" s="788" t="s">
        <v>37</v>
      </c>
      <c r="CIT1435" s="824" t="str">
        <f>"Total Subjects Received "&amp;"("&amp;CJA1430&amp;")"</f>
        <v>Total Subjects Received ()</v>
      </c>
      <c r="CIU1435" s="825"/>
      <c r="CIV1435" s="826"/>
      <c r="CIW1435" s="788" t="s">
        <v>37</v>
      </c>
      <c r="CIX1435" s="824" t="str">
        <f>"Total Subjects Received "&amp;"("&amp;CJE1430&amp;")"</f>
        <v>Total Subjects Received ()</v>
      </c>
      <c r="CIY1435" s="825"/>
      <c r="CIZ1435" s="826"/>
      <c r="CJA1435" s="788" t="s">
        <v>37</v>
      </c>
      <c r="CJB1435" s="824" t="str">
        <f>"Total Subjects Received "&amp;"("&amp;CJI1430&amp;")"</f>
        <v>Total Subjects Received ()</v>
      </c>
      <c r="CJC1435" s="825"/>
      <c r="CJD1435" s="826"/>
      <c r="CJE1435" s="788" t="s">
        <v>37</v>
      </c>
      <c r="CJF1435" s="824" t="str">
        <f>"Total Subjects Received "&amp;"("&amp;CJM1430&amp;")"</f>
        <v>Total Subjects Received ()</v>
      </c>
      <c r="CJG1435" s="825"/>
      <c r="CJH1435" s="826"/>
      <c r="CJI1435" s="788" t="s">
        <v>37</v>
      </c>
      <c r="CJJ1435" s="824" t="str">
        <f>"Total Subjects Received "&amp;"("&amp;CJQ1430&amp;")"</f>
        <v>Total Subjects Received ()</v>
      </c>
      <c r="CJK1435" s="825"/>
      <c r="CJL1435" s="826"/>
      <c r="CJM1435" s="788" t="s">
        <v>37</v>
      </c>
      <c r="CJN1435" s="824" t="str">
        <f>"Total Subjects Received "&amp;"("&amp;CJU1430&amp;")"</f>
        <v>Total Subjects Received ()</v>
      </c>
      <c r="CJO1435" s="825"/>
      <c r="CJP1435" s="826"/>
      <c r="CJQ1435" s="788" t="s">
        <v>37</v>
      </c>
      <c r="CJR1435" s="824" t="str">
        <f>"Total Subjects Received "&amp;"("&amp;CJY1430&amp;")"</f>
        <v>Total Subjects Received ()</v>
      </c>
      <c r="CJS1435" s="825"/>
      <c r="CJT1435" s="826"/>
      <c r="CJU1435" s="788" t="s">
        <v>37</v>
      </c>
      <c r="CJV1435" s="824" t="str">
        <f>"Total Subjects Received "&amp;"("&amp;CKC1430&amp;")"</f>
        <v>Total Subjects Received ()</v>
      </c>
      <c r="CJW1435" s="825"/>
      <c r="CJX1435" s="826"/>
      <c r="CJY1435" s="788" t="s">
        <v>37</v>
      </c>
      <c r="CJZ1435" s="824" t="str">
        <f>"Total Subjects Received "&amp;"("&amp;CKG1430&amp;")"</f>
        <v>Total Subjects Received ()</v>
      </c>
      <c r="CKA1435" s="825"/>
      <c r="CKB1435" s="826"/>
      <c r="CKC1435" s="788" t="s">
        <v>37</v>
      </c>
      <c r="CKD1435" s="824" t="str">
        <f>"Total Subjects Received "&amp;"("&amp;CKK1430&amp;")"</f>
        <v>Total Subjects Received ()</v>
      </c>
      <c r="CKE1435" s="825"/>
      <c r="CKF1435" s="826"/>
      <c r="CKG1435" s="788" t="s">
        <v>37</v>
      </c>
      <c r="CKH1435" s="824" t="str">
        <f>"Total Subjects Received "&amp;"("&amp;CKO1430&amp;")"</f>
        <v>Total Subjects Received ()</v>
      </c>
      <c r="CKI1435" s="825"/>
      <c r="CKJ1435" s="826"/>
      <c r="CKK1435" s="788" t="s">
        <v>37</v>
      </c>
      <c r="CKL1435" s="824" t="str">
        <f>"Total Subjects Received "&amp;"("&amp;CKS1430&amp;")"</f>
        <v>Total Subjects Received ()</v>
      </c>
      <c r="CKM1435" s="825"/>
      <c r="CKN1435" s="826"/>
      <c r="CKO1435" s="788" t="s">
        <v>37</v>
      </c>
      <c r="CKP1435" s="824" t="str">
        <f>"Total Subjects Received "&amp;"("&amp;CKW1430&amp;")"</f>
        <v>Total Subjects Received ()</v>
      </c>
      <c r="CKQ1435" s="825"/>
      <c r="CKR1435" s="826"/>
      <c r="CKS1435" s="788" t="s">
        <v>37</v>
      </c>
      <c r="CKT1435" s="824" t="str">
        <f>"Total Subjects Received "&amp;"("&amp;CLA1430&amp;")"</f>
        <v>Total Subjects Received ()</v>
      </c>
      <c r="CKU1435" s="825"/>
      <c r="CKV1435" s="826"/>
      <c r="CKW1435" s="788" t="s">
        <v>37</v>
      </c>
      <c r="CKX1435" s="824" t="str">
        <f>"Total Subjects Received "&amp;"("&amp;CLE1430&amp;")"</f>
        <v>Total Subjects Received ()</v>
      </c>
      <c r="CKY1435" s="825"/>
      <c r="CKZ1435" s="826"/>
      <c r="CLA1435" s="788" t="s">
        <v>37</v>
      </c>
      <c r="CLB1435" s="824" t="str">
        <f>"Total Subjects Received "&amp;"("&amp;CLI1430&amp;")"</f>
        <v>Total Subjects Received ()</v>
      </c>
      <c r="CLC1435" s="825"/>
      <c r="CLD1435" s="826"/>
      <c r="CLE1435" s="788" t="s">
        <v>37</v>
      </c>
      <c r="CLF1435" s="824" t="str">
        <f>"Total Subjects Received "&amp;"("&amp;CLM1430&amp;")"</f>
        <v>Total Subjects Received ()</v>
      </c>
      <c r="CLG1435" s="825"/>
      <c r="CLH1435" s="826"/>
      <c r="CLI1435" s="788" t="s">
        <v>37</v>
      </c>
      <c r="CLJ1435" s="824" t="str">
        <f>"Total Subjects Received "&amp;"("&amp;CLQ1430&amp;")"</f>
        <v>Total Subjects Received ()</v>
      </c>
      <c r="CLK1435" s="825"/>
      <c r="CLL1435" s="826"/>
      <c r="CLM1435" s="788" t="s">
        <v>37</v>
      </c>
      <c r="CLN1435" s="824" t="str">
        <f>"Total Subjects Received "&amp;"("&amp;CLU1430&amp;")"</f>
        <v>Total Subjects Received ()</v>
      </c>
      <c r="CLO1435" s="825"/>
      <c r="CLP1435" s="826"/>
      <c r="CLQ1435" s="788" t="s">
        <v>37</v>
      </c>
      <c r="CLR1435" s="824" t="str">
        <f>"Total Subjects Received "&amp;"("&amp;CLY1430&amp;")"</f>
        <v>Total Subjects Received ()</v>
      </c>
      <c r="CLS1435" s="825"/>
      <c r="CLT1435" s="826"/>
      <c r="CLU1435" s="788" t="s">
        <v>37</v>
      </c>
      <c r="CLV1435" s="824" t="str">
        <f>"Total Subjects Received "&amp;"("&amp;CMC1430&amp;")"</f>
        <v>Total Subjects Received ()</v>
      </c>
      <c r="CLW1435" s="825"/>
      <c r="CLX1435" s="826"/>
      <c r="CLY1435" s="788" t="s">
        <v>37</v>
      </c>
      <c r="CLZ1435" s="824" t="str">
        <f>"Total Subjects Received "&amp;"("&amp;CMG1430&amp;")"</f>
        <v>Total Subjects Received ()</v>
      </c>
      <c r="CMA1435" s="825"/>
      <c r="CMB1435" s="826"/>
      <c r="CMC1435" s="788" t="s">
        <v>37</v>
      </c>
      <c r="CMD1435" s="824" t="str">
        <f>"Total Subjects Received "&amp;"("&amp;CMK1430&amp;")"</f>
        <v>Total Subjects Received ()</v>
      </c>
      <c r="CME1435" s="825"/>
      <c r="CMF1435" s="826"/>
      <c r="CMG1435" s="788" t="s">
        <v>37</v>
      </c>
      <c r="CMH1435" s="824" t="str">
        <f>"Total Subjects Received "&amp;"("&amp;CMO1430&amp;")"</f>
        <v>Total Subjects Received ()</v>
      </c>
      <c r="CMI1435" s="825"/>
      <c r="CMJ1435" s="826"/>
      <c r="CMK1435" s="788" t="s">
        <v>37</v>
      </c>
      <c r="CML1435" s="824" t="str">
        <f>"Total Subjects Received "&amp;"("&amp;CMS1430&amp;")"</f>
        <v>Total Subjects Received ()</v>
      </c>
      <c r="CMM1435" s="825"/>
      <c r="CMN1435" s="826"/>
      <c r="CMO1435" s="788" t="s">
        <v>37</v>
      </c>
      <c r="CMP1435" s="824" t="str">
        <f>"Total Subjects Received "&amp;"("&amp;CMW1430&amp;")"</f>
        <v>Total Subjects Received ()</v>
      </c>
      <c r="CMQ1435" s="825"/>
      <c r="CMR1435" s="826"/>
      <c r="CMS1435" s="788" t="s">
        <v>37</v>
      </c>
      <c r="CMT1435" s="824" t="str">
        <f>"Total Subjects Received "&amp;"("&amp;CNA1430&amp;")"</f>
        <v>Total Subjects Received ()</v>
      </c>
      <c r="CMU1435" s="825"/>
      <c r="CMV1435" s="826"/>
      <c r="CMW1435" s="788" t="s">
        <v>37</v>
      </c>
      <c r="CMX1435" s="824" t="str">
        <f>"Total Subjects Received "&amp;"("&amp;CNE1430&amp;")"</f>
        <v>Total Subjects Received ()</v>
      </c>
      <c r="CMY1435" s="825"/>
      <c r="CMZ1435" s="826"/>
      <c r="CNA1435" s="788" t="s">
        <v>37</v>
      </c>
      <c r="CNB1435" s="824" t="str">
        <f>"Total Subjects Received "&amp;"("&amp;CNI1430&amp;")"</f>
        <v>Total Subjects Received ()</v>
      </c>
      <c r="CNC1435" s="825"/>
      <c r="CND1435" s="826"/>
      <c r="CNE1435" s="788" t="s">
        <v>37</v>
      </c>
      <c r="CNF1435" s="824" t="str">
        <f>"Total Subjects Received "&amp;"("&amp;CNM1430&amp;")"</f>
        <v>Total Subjects Received ()</v>
      </c>
      <c r="CNG1435" s="825"/>
      <c r="CNH1435" s="826"/>
      <c r="CNI1435" s="788" t="s">
        <v>37</v>
      </c>
      <c r="CNJ1435" s="824" t="str">
        <f>"Total Subjects Received "&amp;"("&amp;CNQ1430&amp;")"</f>
        <v>Total Subjects Received ()</v>
      </c>
      <c r="CNK1435" s="825"/>
      <c r="CNL1435" s="826"/>
      <c r="CNM1435" s="788" t="s">
        <v>37</v>
      </c>
      <c r="CNN1435" s="824" t="str">
        <f>"Total Subjects Received "&amp;"("&amp;CNU1430&amp;")"</f>
        <v>Total Subjects Received ()</v>
      </c>
      <c r="CNO1435" s="825"/>
      <c r="CNP1435" s="826"/>
      <c r="CNQ1435" s="788" t="s">
        <v>37</v>
      </c>
      <c r="CNR1435" s="824" t="str">
        <f>"Total Subjects Received "&amp;"("&amp;CNY1430&amp;")"</f>
        <v>Total Subjects Received ()</v>
      </c>
      <c r="CNS1435" s="825"/>
      <c r="CNT1435" s="826"/>
      <c r="CNU1435" s="788" t="s">
        <v>37</v>
      </c>
      <c r="CNV1435" s="824" t="str">
        <f>"Total Subjects Received "&amp;"("&amp;COC1430&amp;")"</f>
        <v>Total Subjects Received ()</v>
      </c>
      <c r="CNW1435" s="825"/>
      <c r="CNX1435" s="826"/>
      <c r="CNY1435" s="788" t="s">
        <v>37</v>
      </c>
      <c r="CNZ1435" s="824" t="str">
        <f>"Total Subjects Received "&amp;"("&amp;COG1430&amp;")"</f>
        <v>Total Subjects Received ()</v>
      </c>
      <c r="COA1435" s="825"/>
      <c r="COB1435" s="826"/>
      <c r="COC1435" s="788" t="s">
        <v>37</v>
      </c>
      <c r="COD1435" s="824" t="str">
        <f>"Total Subjects Received "&amp;"("&amp;COK1430&amp;")"</f>
        <v>Total Subjects Received ()</v>
      </c>
      <c r="COE1435" s="825"/>
      <c r="COF1435" s="826"/>
      <c r="COG1435" s="788" t="s">
        <v>37</v>
      </c>
      <c r="COH1435" s="824" t="str">
        <f>"Total Subjects Received "&amp;"("&amp;COO1430&amp;")"</f>
        <v>Total Subjects Received ()</v>
      </c>
      <c r="COI1435" s="825"/>
      <c r="COJ1435" s="826"/>
      <c r="COK1435" s="788" t="s">
        <v>37</v>
      </c>
      <c r="COL1435" s="824" t="str">
        <f>"Total Subjects Received "&amp;"("&amp;COS1430&amp;")"</f>
        <v>Total Subjects Received ()</v>
      </c>
      <c r="COM1435" s="825"/>
      <c r="CON1435" s="826"/>
      <c r="COO1435" s="788" t="s">
        <v>37</v>
      </c>
      <c r="COP1435" s="824" t="str">
        <f>"Total Subjects Received "&amp;"("&amp;COW1430&amp;")"</f>
        <v>Total Subjects Received ()</v>
      </c>
      <c r="COQ1435" s="825"/>
      <c r="COR1435" s="826"/>
      <c r="COS1435" s="788" t="s">
        <v>37</v>
      </c>
      <c r="COT1435" s="824" t="str">
        <f>"Total Subjects Received "&amp;"("&amp;CPA1430&amp;")"</f>
        <v>Total Subjects Received ()</v>
      </c>
      <c r="COU1435" s="825"/>
      <c r="COV1435" s="826"/>
      <c r="COW1435" s="788" t="s">
        <v>37</v>
      </c>
      <c r="COX1435" s="824" t="str">
        <f>"Total Subjects Received "&amp;"("&amp;CPE1430&amp;")"</f>
        <v>Total Subjects Received ()</v>
      </c>
      <c r="COY1435" s="825"/>
      <c r="COZ1435" s="826"/>
      <c r="CPA1435" s="788" t="s">
        <v>37</v>
      </c>
      <c r="CPB1435" s="824" t="str">
        <f>"Total Subjects Received "&amp;"("&amp;CPI1430&amp;")"</f>
        <v>Total Subjects Received ()</v>
      </c>
      <c r="CPC1435" s="825"/>
      <c r="CPD1435" s="826"/>
      <c r="CPE1435" s="788" t="s">
        <v>37</v>
      </c>
      <c r="CPF1435" s="824" t="str">
        <f>"Total Subjects Received "&amp;"("&amp;CPM1430&amp;")"</f>
        <v>Total Subjects Received ()</v>
      </c>
      <c r="CPG1435" s="825"/>
      <c r="CPH1435" s="826"/>
      <c r="CPI1435" s="788" t="s">
        <v>37</v>
      </c>
      <c r="CPJ1435" s="824" t="str">
        <f>"Total Subjects Received "&amp;"("&amp;CPQ1430&amp;")"</f>
        <v>Total Subjects Received ()</v>
      </c>
      <c r="CPK1435" s="825"/>
      <c r="CPL1435" s="826"/>
      <c r="CPM1435" s="788" t="s">
        <v>37</v>
      </c>
      <c r="CPN1435" s="824" t="str">
        <f>"Total Subjects Received "&amp;"("&amp;CPU1430&amp;")"</f>
        <v>Total Subjects Received ()</v>
      </c>
      <c r="CPO1435" s="825"/>
      <c r="CPP1435" s="826"/>
      <c r="CPQ1435" s="788" t="s">
        <v>37</v>
      </c>
      <c r="CPR1435" s="824" t="str">
        <f>"Total Subjects Received "&amp;"("&amp;CPY1430&amp;")"</f>
        <v>Total Subjects Received ()</v>
      </c>
      <c r="CPS1435" s="825"/>
      <c r="CPT1435" s="826"/>
      <c r="CPU1435" s="788" t="s">
        <v>37</v>
      </c>
      <c r="CPV1435" s="824" t="str">
        <f>"Total Subjects Received "&amp;"("&amp;CQC1430&amp;")"</f>
        <v>Total Subjects Received ()</v>
      </c>
      <c r="CPW1435" s="825"/>
      <c r="CPX1435" s="826"/>
      <c r="CPY1435" s="788" t="s">
        <v>37</v>
      </c>
      <c r="CPZ1435" s="824" t="str">
        <f>"Total Subjects Received "&amp;"("&amp;CQG1430&amp;")"</f>
        <v>Total Subjects Received ()</v>
      </c>
      <c r="CQA1435" s="825"/>
      <c r="CQB1435" s="826"/>
      <c r="CQC1435" s="788" t="s">
        <v>37</v>
      </c>
      <c r="CQD1435" s="824" t="str">
        <f>"Total Subjects Received "&amp;"("&amp;CQK1430&amp;")"</f>
        <v>Total Subjects Received ()</v>
      </c>
      <c r="CQE1435" s="825"/>
      <c r="CQF1435" s="826"/>
      <c r="CQG1435" s="788" t="s">
        <v>37</v>
      </c>
      <c r="CQH1435" s="824" t="str">
        <f>"Total Subjects Received "&amp;"("&amp;CQO1430&amp;")"</f>
        <v>Total Subjects Received ()</v>
      </c>
      <c r="CQI1435" s="825"/>
      <c r="CQJ1435" s="826"/>
      <c r="CQK1435" s="788" t="s">
        <v>37</v>
      </c>
      <c r="CQL1435" s="824" t="str">
        <f>"Total Subjects Received "&amp;"("&amp;CQS1430&amp;")"</f>
        <v>Total Subjects Received ()</v>
      </c>
      <c r="CQM1435" s="825"/>
      <c r="CQN1435" s="826"/>
      <c r="CQO1435" s="788" t="s">
        <v>37</v>
      </c>
      <c r="CQP1435" s="824" t="str">
        <f>"Total Subjects Received "&amp;"("&amp;CQW1430&amp;")"</f>
        <v>Total Subjects Received ()</v>
      </c>
      <c r="CQQ1435" s="825"/>
      <c r="CQR1435" s="826"/>
      <c r="CQS1435" s="788" t="s">
        <v>37</v>
      </c>
      <c r="CQT1435" s="824" t="str">
        <f>"Total Subjects Received "&amp;"("&amp;CRA1430&amp;")"</f>
        <v>Total Subjects Received ()</v>
      </c>
      <c r="CQU1435" s="825"/>
      <c r="CQV1435" s="826"/>
      <c r="CQW1435" s="788" t="s">
        <v>37</v>
      </c>
      <c r="CQX1435" s="824" t="str">
        <f>"Total Subjects Received "&amp;"("&amp;CRE1430&amp;")"</f>
        <v>Total Subjects Received ()</v>
      </c>
      <c r="CQY1435" s="825"/>
      <c r="CQZ1435" s="826"/>
      <c r="CRA1435" s="788" t="s">
        <v>37</v>
      </c>
      <c r="CRB1435" s="824" t="str">
        <f>"Total Subjects Received "&amp;"("&amp;CRI1430&amp;")"</f>
        <v>Total Subjects Received ()</v>
      </c>
      <c r="CRC1435" s="825"/>
      <c r="CRD1435" s="826"/>
      <c r="CRE1435" s="788" t="s">
        <v>37</v>
      </c>
      <c r="CRF1435" s="824" t="str">
        <f>"Total Subjects Received "&amp;"("&amp;CRM1430&amp;")"</f>
        <v>Total Subjects Received ()</v>
      </c>
      <c r="CRG1435" s="825"/>
      <c r="CRH1435" s="826"/>
      <c r="CRI1435" s="788" t="s">
        <v>37</v>
      </c>
      <c r="CRJ1435" s="824" t="str">
        <f>"Total Subjects Received "&amp;"("&amp;CRQ1430&amp;")"</f>
        <v>Total Subjects Received ()</v>
      </c>
      <c r="CRK1435" s="825"/>
      <c r="CRL1435" s="826"/>
      <c r="CRM1435" s="788" t="s">
        <v>37</v>
      </c>
      <c r="CRN1435" s="824" t="str">
        <f>"Total Subjects Received "&amp;"("&amp;CRU1430&amp;")"</f>
        <v>Total Subjects Received ()</v>
      </c>
      <c r="CRO1435" s="825"/>
      <c r="CRP1435" s="826"/>
      <c r="CRQ1435" s="788" t="s">
        <v>37</v>
      </c>
      <c r="CRR1435" s="824" t="str">
        <f>"Total Subjects Received "&amp;"("&amp;CRY1430&amp;")"</f>
        <v>Total Subjects Received ()</v>
      </c>
      <c r="CRS1435" s="825"/>
      <c r="CRT1435" s="826"/>
      <c r="CRU1435" s="788" t="s">
        <v>37</v>
      </c>
      <c r="CRV1435" s="824" t="str">
        <f>"Total Subjects Received "&amp;"("&amp;CSC1430&amp;")"</f>
        <v>Total Subjects Received ()</v>
      </c>
      <c r="CRW1435" s="825"/>
      <c r="CRX1435" s="826"/>
      <c r="CRY1435" s="788" t="s">
        <v>37</v>
      </c>
      <c r="CRZ1435" s="824" t="str">
        <f>"Total Subjects Received "&amp;"("&amp;CSG1430&amp;")"</f>
        <v>Total Subjects Received ()</v>
      </c>
      <c r="CSA1435" s="825"/>
      <c r="CSB1435" s="826"/>
      <c r="CSC1435" s="788" t="s">
        <v>37</v>
      </c>
      <c r="CSD1435" s="824" t="str">
        <f>"Total Subjects Received "&amp;"("&amp;CSK1430&amp;")"</f>
        <v>Total Subjects Received ()</v>
      </c>
      <c r="CSE1435" s="825"/>
      <c r="CSF1435" s="826"/>
      <c r="CSG1435" s="788" t="s">
        <v>37</v>
      </c>
      <c r="CSH1435" s="824" t="str">
        <f>"Total Subjects Received "&amp;"("&amp;CSO1430&amp;")"</f>
        <v>Total Subjects Received ()</v>
      </c>
      <c r="CSI1435" s="825"/>
      <c r="CSJ1435" s="826"/>
      <c r="CSK1435" s="788" t="s">
        <v>37</v>
      </c>
      <c r="CSL1435" s="824" t="str">
        <f>"Total Subjects Received "&amp;"("&amp;CSS1430&amp;")"</f>
        <v>Total Subjects Received ()</v>
      </c>
      <c r="CSM1435" s="825"/>
      <c r="CSN1435" s="826"/>
      <c r="CSO1435" s="788" t="s">
        <v>37</v>
      </c>
      <c r="CSP1435" s="824" t="str">
        <f>"Total Subjects Received "&amp;"("&amp;CSW1430&amp;")"</f>
        <v>Total Subjects Received ()</v>
      </c>
      <c r="CSQ1435" s="825"/>
      <c r="CSR1435" s="826"/>
      <c r="CSS1435" s="788" t="s">
        <v>37</v>
      </c>
      <c r="CST1435" s="824" t="str">
        <f>"Total Subjects Received "&amp;"("&amp;CTA1430&amp;")"</f>
        <v>Total Subjects Received ()</v>
      </c>
      <c r="CSU1435" s="825"/>
      <c r="CSV1435" s="826"/>
      <c r="CSW1435" s="788" t="s">
        <v>37</v>
      </c>
      <c r="CSX1435" s="824" t="str">
        <f>"Total Subjects Received "&amp;"("&amp;CTE1430&amp;")"</f>
        <v>Total Subjects Received ()</v>
      </c>
      <c r="CSY1435" s="825"/>
      <c r="CSZ1435" s="826"/>
      <c r="CTA1435" s="788" t="s">
        <v>37</v>
      </c>
      <c r="CTB1435" s="824" t="str">
        <f>"Total Subjects Received "&amp;"("&amp;CTI1430&amp;")"</f>
        <v>Total Subjects Received ()</v>
      </c>
      <c r="CTC1435" s="825"/>
      <c r="CTD1435" s="826"/>
      <c r="CTE1435" s="788" t="s">
        <v>37</v>
      </c>
      <c r="CTF1435" s="824" t="str">
        <f>"Total Subjects Received "&amp;"("&amp;CTM1430&amp;")"</f>
        <v>Total Subjects Received ()</v>
      </c>
      <c r="CTG1435" s="825"/>
      <c r="CTH1435" s="826"/>
      <c r="CTI1435" s="788" t="s">
        <v>37</v>
      </c>
      <c r="CTJ1435" s="824" t="str">
        <f>"Total Subjects Received "&amp;"("&amp;CTQ1430&amp;")"</f>
        <v>Total Subjects Received ()</v>
      </c>
      <c r="CTK1435" s="825"/>
      <c r="CTL1435" s="826"/>
      <c r="CTM1435" s="788" t="s">
        <v>37</v>
      </c>
      <c r="CTN1435" s="824" t="str">
        <f>"Total Subjects Received "&amp;"("&amp;CTU1430&amp;")"</f>
        <v>Total Subjects Received ()</v>
      </c>
      <c r="CTO1435" s="825"/>
      <c r="CTP1435" s="826"/>
      <c r="CTQ1435" s="788" t="s">
        <v>37</v>
      </c>
      <c r="CTR1435" s="824" t="str">
        <f>"Total Subjects Received "&amp;"("&amp;CTY1430&amp;")"</f>
        <v>Total Subjects Received ()</v>
      </c>
      <c r="CTS1435" s="825"/>
      <c r="CTT1435" s="826"/>
      <c r="CTU1435" s="788" t="s">
        <v>37</v>
      </c>
      <c r="CTV1435" s="824" t="str">
        <f>"Total Subjects Received "&amp;"("&amp;CUC1430&amp;")"</f>
        <v>Total Subjects Received ()</v>
      </c>
      <c r="CTW1435" s="825"/>
      <c r="CTX1435" s="826"/>
      <c r="CTY1435" s="788" t="s">
        <v>37</v>
      </c>
      <c r="CTZ1435" s="824" t="str">
        <f>"Total Subjects Received "&amp;"("&amp;CUG1430&amp;")"</f>
        <v>Total Subjects Received ()</v>
      </c>
      <c r="CUA1435" s="825"/>
      <c r="CUB1435" s="826"/>
      <c r="CUC1435" s="788" t="s">
        <v>37</v>
      </c>
      <c r="CUD1435" s="824" t="str">
        <f>"Total Subjects Received "&amp;"("&amp;CUK1430&amp;")"</f>
        <v>Total Subjects Received ()</v>
      </c>
      <c r="CUE1435" s="825"/>
      <c r="CUF1435" s="826"/>
      <c r="CUG1435" s="788" t="s">
        <v>37</v>
      </c>
      <c r="CUH1435" s="824" t="str">
        <f>"Total Subjects Received "&amp;"("&amp;CUO1430&amp;")"</f>
        <v>Total Subjects Received ()</v>
      </c>
      <c r="CUI1435" s="825"/>
      <c r="CUJ1435" s="826"/>
      <c r="CUK1435" s="788" t="s">
        <v>37</v>
      </c>
      <c r="CUL1435" s="824" t="str">
        <f>"Total Subjects Received "&amp;"("&amp;CUS1430&amp;")"</f>
        <v>Total Subjects Received ()</v>
      </c>
      <c r="CUM1435" s="825"/>
      <c r="CUN1435" s="826"/>
      <c r="CUO1435" s="788" t="s">
        <v>37</v>
      </c>
      <c r="CUP1435" s="824" t="str">
        <f>"Total Subjects Received "&amp;"("&amp;CUW1430&amp;")"</f>
        <v>Total Subjects Received ()</v>
      </c>
      <c r="CUQ1435" s="825"/>
      <c r="CUR1435" s="826"/>
      <c r="CUS1435" s="788" t="s">
        <v>37</v>
      </c>
      <c r="CUT1435" s="824" t="str">
        <f>"Total Subjects Received "&amp;"("&amp;CVA1430&amp;")"</f>
        <v>Total Subjects Received ()</v>
      </c>
      <c r="CUU1435" s="825"/>
      <c r="CUV1435" s="826"/>
      <c r="CUW1435" s="788" t="s">
        <v>37</v>
      </c>
      <c r="CUX1435" s="824" t="str">
        <f>"Total Subjects Received "&amp;"("&amp;CVE1430&amp;")"</f>
        <v>Total Subjects Received ()</v>
      </c>
      <c r="CUY1435" s="825"/>
      <c r="CUZ1435" s="826"/>
      <c r="CVA1435" s="788" t="s">
        <v>37</v>
      </c>
      <c r="CVB1435" s="824" t="str">
        <f>"Total Subjects Received "&amp;"("&amp;CVI1430&amp;")"</f>
        <v>Total Subjects Received ()</v>
      </c>
      <c r="CVC1435" s="825"/>
      <c r="CVD1435" s="826"/>
      <c r="CVE1435" s="788" t="s">
        <v>37</v>
      </c>
      <c r="CVF1435" s="824" t="str">
        <f>"Total Subjects Received "&amp;"("&amp;CVM1430&amp;")"</f>
        <v>Total Subjects Received ()</v>
      </c>
      <c r="CVG1435" s="825"/>
      <c r="CVH1435" s="826"/>
      <c r="CVI1435" s="788" t="s">
        <v>37</v>
      </c>
      <c r="CVJ1435" s="824" t="str">
        <f>"Total Subjects Received "&amp;"("&amp;CVQ1430&amp;")"</f>
        <v>Total Subjects Received ()</v>
      </c>
      <c r="CVK1435" s="825"/>
      <c r="CVL1435" s="826"/>
      <c r="CVM1435" s="788" t="s">
        <v>37</v>
      </c>
      <c r="CVN1435" s="824" t="str">
        <f>"Total Subjects Received "&amp;"("&amp;CVU1430&amp;")"</f>
        <v>Total Subjects Received ()</v>
      </c>
      <c r="CVO1435" s="825"/>
      <c r="CVP1435" s="826"/>
      <c r="CVQ1435" s="788" t="s">
        <v>37</v>
      </c>
      <c r="CVR1435" s="824" t="str">
        <f>"Total Subjects Received "&amp;"("&amp;CVY1430&amp;")"</f>
        <v>Total Subjects Received ()</v>
      </c>
      <c r="CVS1435" s="825"/>
      <c r="CVT1435" s="826"/>
      <c r="CVU1435" s="788" t="s">
        <v>37</v>
      </c>
      <c r="CVV1435" s="824" t="str">
        <f>"Total Subjects Received "&amp;"("&amp;CWC1430&amp;")"</f>
        <v>Total Subjects Received ()</v>
      </c>
      <c r="CVW1435" s="825"/>
      <c r="CVX1435" s="826"/>
      <c r="CVY1435" s="788" t="s">
        <v>37</v>
      </c>
      <c r="CVZ1435" s="824" t="str">
        <f>"Total Subjects Received "&amp;"("&amp;CWG1430&amp;")"</f>
        <v>Total Subjects Received ()</v>
      </c>
      <c r="CWA1435" s="825"/>
      <c r="CWB1435" s="826"/>
      <c r="CWC1435" s="788" t="s">
        <v>37</v>
      </c>
      <c r="CWD1435" s="824" t="str">
        <f>"Total Subjects Received "&amp;"("&amp;CWK1430&amp;")"</f>
        <v>Total Subjects Received ()</v>
      </c>
      <c r="CWE1435" s="825"/>
      <c r="CWF1435" s="826"/>
      <c r="CWG1435" s="788" t="s">
        <v>37</v>
      </c>
      <c r="CWH1435" s="824" t="str">
        <f>"Total Subjects Received "&amp;"("&amp;CWO1430&amp;")"</f>
        <v>Total Subjects Received ()</v>
      </c>
      <c r="CWI1435" s="825"/>
      <c r="CWJ1435" s="826"/>
      <c r="CWK1435" s="788" t="s">
        <v>37</v>
      </c>
      <c r="CWL1435" s="824" t="str">
        <f>"Total Subjects Received "&amp;"("&amp;CWS1430&amp;")"</f>
        <v>Total Subjects Received ()</v>
      </c>
      <c r="CWM1435" s="825"/>
      <c r="CWN1435" s="826"/>
      <c r="CWO1435" s="788" t="s">
        <v>37</v>
      </c>
      <c r="CWP1435" s="824" t="str">
        <f>"Total Subjects Received "&amp;"("&amp;CWW1430&amp;")"</f>
        <v>Total Subjects Received ()</v>
      </c>
      <c r="CWQ1435" s="825"/>
      <c r="CWR1435" s="826"/>
      <c r="CWS1435" s="788" t="s">
        <v>37</v>
      </c>
      <c r="CWT1435" s="824" t="str">
        <f>"Total Subjects Received "&amp;"("&amp;CXA1430&amp;")"</f>
        <v>Total Subjects Received ()</v>
      </c>
      <c r="CWU1435" s="825"/>
      <c r="CWV1435" s="826"/>
      <c r="CWW1435" s="788" t="s">
        <v>37</v>
      </c>
      <c r="CWX1435" s="824" t="str">
        <f>"Total Subjects Received "&amp;"("&amp;CXE1430&amp;")"</f>
        <v>Total Subjects Received ()</v>
      </c>
      <c r="CWY1435" s="825"/>
      <c r="CWZ1435" s="826"/>
      <c r="CXA1435" s="788" t="s">
        <v>37</v>
      </c>
      <c r="CXB1435" s="824" t="str">
        <f>"Total Subjects Received "&amp;"("&amp;CXI1430&amp;")"</f>
        <v>Total Subjects Received ()</v>
      </c>
      <c r="CXC1435" s="825"/>
      <c r="CXD1435" s="826"/>
      <c r="CXE1435" s="788" t="s">
        <v>37</v>
      </c>
      <c r="CXF1435" s="824" t="str">
        <f>"Total Subjects Received "&amp;"("&amp;CXM1430&amp;")"</f>
        <v>Total Subjects Received ()</v>
      </c>
      <c r="CXG1435" s="825"/>
      <c r="CXH1435" s="826"/>
      <c r="CXI1435" s="788" t="s">
        <v>37</v>
      </c>
      <c r="CXJ1435" s="824" t="str">
        <f>"Total Subjects Received "&amp;"("&amp;CXQ1430&amp;")"</f>
        <v>Total Subjects Received ()</v>
      </c>
      <c r="CXK1435" s="825"/>
      <c r="CXL1435" s="826"/>
      <c r="CXM1435" s="788" t="s">
        <v>37</v>
      </c>
      <c r="CXN1435" s="824" t="str">
        <f>"Total Subjects Received "&amp;"("&amp;CXU1430&amp;")"</f>
        <v>Total Subjects Received ()</v>
      </c>
      <c r="CXO1435" s="825"/>
      <c r="CXP1435" s="826"/>
      <c r="CXQ1435" s="788" t="s">
        <v>37</v>
      </c>
      <c r="CXR1435" s="824" t="str">
        <f>"Total Subjects Received "&amp;"("&amp;CXY1430&amp;")"</f>
        <v>Total Subjects Received ()</v>
      </c>
      <c r="CXS1435" s="825"/>
      <c r="CXT1435" s="826"/>
      <c r="CXU1435" s="788" t="s">
        <v>37</v>
      </c>
      <c r="CXV1435" s="824" t="str">
        <f>"Total Subjects Received "&amp;"("&amp;CYC1430&amp;")"</f>
        <v>Total Subjects Received ()</v>
      </c>
      <c r="CXW1435" s="825"/>
      <c r="CXX1435" s="826"/>
      <c r="CXY1435" s="788" t="s">
        <v>37</v>
      </c>
      <c r="CXZ1435" s="824" t="str">
        <f>"Total Subjects Received "&amp;"("&amp;CYG1430&amp;")"</f>
        <v>Total Subjects Received ()</v>
      </c>
      <c r="CYA1435" s="825"/>
      <c r="CYB1435" s="826"/>
      <c r="CYC1435" s="788" t="s">
        <v>37</v>
      </c>
      <c r="CYD1435" s="824" t="str">
        <f>"Total Subjects Received "&amp;"("&amp;CYK1430&amp;")"</f>
        <v>Total Subjects Received ()</v>
      </c>
      <c r="CYE1435" s="825"/>
      <c r="CYF1435" s="826"/>
      <c r="CYG1435" s="788" t="s">
        <v>37</v>
      </c>
      <c r="CYH1435" s="824" t="str">
        <f>"Total Subjects Received "&amp;"("&amp;CYO1430&amp;")"</f>
        <v>Total Subjects Received ()</v>
      </c>
      <c r="CYI1435" s="825"/>
      <c r="CYJ1435" s="826"/>
      <c r="CYK1435" s="788" t="s">
        <v>37</v>
      </c>
      <c r="CYL1435" s="824" t="str">
        <f>"Total Subjects Received "&amp;"("&amp;CYS1430&amp;")"</f>
        <v>Total Subjects Received ()</v>
      </c>
      <c r="CYM1435" s="825"/>
      <c r="CYN1435" s="826"/>
      <c r="CYO1435" s="788" t="s">
        <v>37</v>
      </c>
      <c r="CYP1435" s="824" t="str">
        <f>"Total Subjects Received "&amp;"("&amp;CYW1430&amp;")"</f>
        <v>Total Subjects Received ()</v>
      </c>
      <c r="CYQ1435" s="825"/>
      <c r="CYR1435" s="826"/>
      <c r="CYS1435" s="788" t="s">
        <v>37</v>
      </c>
      <c r="CYT1435" s="824" t="str">
        <f>"Total Subjects Received "&amp;"("&amp;CZA1430&amp;")"</f>
        <v>Total Subjects Received ()</v>
      </c>
      <c r="CYU1435" s="825"/>
      <c r="CYV1435" s="826"/>
      <c r="CYW1435" s="788" t="s">
        <v>37</v>
      </c>
      <c r="CYX1435" s="824" t="str">
        <f>"Total Subjects Received "&amp;"("&amp;CZE1430&amp;")"</f>
        <v>Total Subjects Received ()</v>
      </c>
      <c r="CYY1435" s="825"/>
      <c r="CYZ1435" s="826"/>
      <c r="CZA1435" s="788" t="s">
        <v>37</v>
      </c>
      <c r="CZB1435" s="824" t="str">
        <f>"Total Subjects Received "&amp;"("&amp;CZI1430&amp;")"</f>
        <v>Total Subjects Received ()</v>
      </c>
      <c r="CZC1435" s="825"/>
      <c r="CZD1435" s="826"/>
      <c r="CZE1435" s="788" t="s">
        <v>37</v>
      </c>
      <c r="CZF1435" s="824" t="str">
        <f>"Total Subjects Received "&amp;"("&amp;CZM1430&amp;")"</f>
        <v>Total Subjects Received ()</v>
      </c>
      <c r="CZG1435" s="825"/>
      <c r="CZH1435" s="826"/>
      <c r="CZI1435" s="788" t="s">
        <v>37</v>
      </c>
      <c r="CZJ1435" s="824" t="str">
        <f>"Total Subjects Received "&amp;"("&amp;CZQ1430&amp;")"</f>
        <v>Total Subjects Received ()</v>
      </c>
      <c r="CZK1435" s="825"/>
      <c r="CZL1435" s="826"/>
      <c r="CZM1435" s="788" t="s">
        <v>37</v>
      </c>
      <c r="CZN1435" s="824" t="str">
        <f>"Total Subjects Received "&amp;"("&amp;CZU1430&amp;")"</f>
        <v>Total Subjects Received ()</v>
      </c>
      <c r="CZO1435" s="825"/>
      <c r="CZP1435" s="826"/>
      <c r="CZQ1435" s="788" t="s">
        <v>37</v>
      </c>
      <c r="CZR1435" s="824" t="str">
        <f>"Total Subjects Received "&amp;"("&amp;CZY1430&amp;")"</f>
        <v>Total Subjects Received ()</v>
      </c>
      <c r="CZS1435" s="825"/>
      <c r="CZT1435" s="826"/>
      <c r="CZU1435" s="788" t="s">
        <v>37</v>
      </c>
      <c r="CZV1435" s="824" t="str">
        <f>"Total Subjects Received "&amp;"("&amp;DAC1430&amp;")"</f>
        <v>Total Subjects Received ()</v>
      </c>
      <c r="CZW1435" s="825"/>
      <c r="CZX1435" s="826"/>
      <c r="CZY1435" s="788" t="s">
        <v>37</v>
      </c>
      <c r="CZZ1435" s="824" t="str">
        <f>"Total Subjects Received "&amp;"("&amp;DAG1430&amp;")"</f>
        <v>Total Subjects Received ()</v>
      </c>
      <c r="DAA1435" s="825"/>
      <c r="DAB1435" s="826"/>
      <c r="DAC1435" s="788" t="s">
        <v>37</v>
      </c>
      <c r="DAD1435" s="824" t="str">
        <f>"Total Subjects Received "&amp;"("&amp;DAK1430&amp;")"</f>
        <v>Total Subjects Received ()</v>
      </c>
      <c r="DAE1435" s="825"/>
      <c r="DAF1435" s="826"/>
      <c r="DAG1435" s="788" t="s">
        <v>37</v>
      </c>
      <c r="DAH1435" s="824" t="str">
        <f>"Total Subjects Received "&amp;"("&amp;DAO1430&amp;")"</f>
        <v>Total Subjects Received ()</v>
      </c>
      <c r="DAI1435" s="825"/>
      <c r="DAJ1435" s="826"/>
      <c r="DAK1435" s="788" t="s">
        <v>37</v>
      </c>
      <c r="DAL1435" s="824" t="str">
        <f>"Total Subjects Received "&amp;"("&amp;DAS1430&amp;")"</f>
        <v>Total Subjects Received ()</v>
      </c>
      <c r="DAM1435" s="825"/>
      <c r="DAN1435" s="826"/>
      <c r="DAO1435" s="788" t="s">
        <v>37</v>
      </c>
      <c r="DAP1435" s="824" t="str">
        <f>"Total Subjects Received "&amp;"("&amp;DAW1430&amp;")"</f>
        <v>Total Subjects Received ()</v>
      </c>
      <c r="DAQ1435" s="825"/>
      <c r="DAR1435" s="826"/>
      <c r="DAS1435" s="788" t="s">
        <v>37</v>
      </c>
      <c r="DAT1435" s="824" t="str">
        <f>"Total Subjects Received "&amp;"("&amp;DBA1430&amp;")"</f>
        <v>Total Subjects Received ()</v>
      </c>
      <c r="DAU1435" s="825"/>
      <c r="DAV1435" s="826"/>
      <c r="DAW1435" s="788" t="s">
        <v>37</v>
      </c>
      <c r="DAX1435" s="824" t="str">
        <f>"Total Subjects Received "&amp;"("&amp;DBE1430&amp;")"</f>
        <v>Total Subjects Received ()</v>
      </c>
      <c r="DAY1435" s="825"/>
      <c r="DAZ1435" s="826"/>
      <c r="DBA1435" s="788" t="s">
        <v>37</v>
      </c>
      <c r="DBB1435" s="824" t="str">
        <f>"Total Subjects Received "&amp;"("&amp;DBI1430&amp;")"</f>
        <v>Total Subjects Received ()</v>
      </c>
      <c r="DBC1435" s="825"/>
      <c r="DBD1435" s="826"/>
      <c r="DBE1435" s="788" t="s">
        <v>37</v>
      </c>
      <c r="DBF1435" s="824" t="str">
        <f>"Total Subjects Received "&amp;"("&amp;DBM1430&amp;")"</f>
        <v>Total Subjects Received ()</v>
      </c>
      <c r="DBG1435" s="825"/>
      <c r="DBH1435" s="826"/>
      <c r="DBI1435" s="788" t="s">
        <v>37</v>
      </c>
      <c r="DBJ1435" s="824" t="str">
        <f>"Total Subjects Received "&amp;"("&amp;DBQ1430&amp;")"</f>
        <v>Total Subjects Received ()</v>
      </c>
      <c r="DBK1435" s="825"/>
      <c r="DBL1435" s="826"/>
      <c r="DBM1435" s="788" t="s">
        <v>37</v>
      </c>
      <c r="DBN1435" s="824" t="str">
        <f>"Total Subjects Received "&amp;"("&amp;DBU1430&amp;")"</f>
        <v>Total Subjects Received ()</v>
      </c>
      <c r="DBO1435" s="825"/>
      <c r="DBP1435" s="826"/>
      <c r="DBQ1435" s="788" t="s">
        <v>37</v>
      </c>
      <c r="DBR1435" s="824" t="str">
        <f>"Total Subjects Received "&amp;"("&amp;DBY1430&amp;")"</f>
        <v>Total Subjects Received ()</v>
      </c>
      <c r="DBS1435" s="825"/>
      <c r="DBT1435" s="826"/>
      <c r="DBU1435" s="788" t="s">
        <v>37</v>
      </c>
      <c r="DBV1435" s="824" t="str">
        <f>"Total Subjects Received "&amp;"("&amp;DCC1430&amp;")"</f>
        <v>Total Subjects Received ()</v>
      </c>
      <c r="DBW1435" s="825"/>
      <c r="DBX1435" s="826"/>
      <c r="DBY1435" s="788" t="s">
        <v>37</v>
      </c>
      <c r="DBZ1435" s="824" t="str">
        <f>"Total Subjects Received "&amp;"("&amp;DCG1430&amp;")"</f>
        <v>Total Subjects Received ()</v>
      </c>
      <c r="DCA1435" s="825"/>
      <c r="DCB1435" s="826"/>
      <c r="DCC1435" s="788" t="s">
        <v>37</v>
      </c>
      <c r="DCD1435" s="824" t="str">
        <f>"Total Subjects Received "&amp;"("&amp;DCK1430&amp;")"</f>
        <v>Total Subjects Received ()</v>
      </c>
      <c r="DCE1435" s="825"/>
      <c r="DCF1435" s="826"/>
      <c r="DCG1435" s="788" t="s">
        <v>37</v>
      </c>
      <c r="DCH1435" s="824" t="str">
        <f>"Total Subjects Received "&amp;"("&amp;DCO1430&amp;")"</f>
        <v>Total Subjects Received ()</v>
      </c>
      <c r="DCI1435" s="825"/>
      <c r="DCJ1435" s="826"/>
      <c r="DCK1435" s="788" t="s">
        <v>37</v>
      </c>
      <c r="DCL1435" s="824" t="str">
        <f>"Total Subjects Received "&amp;"("&amp;DCS1430&amp;")"</f>
        <v>Total Subjects Received ()</v>
      </c>
      <c r="DCM1435" s="825"/>
      <c r="DCN1435" s="826"/>
      <c r="DCO1435" s="788" t="s">
        <v>37</v>
      </c>
      <c r="DCP1435" s="824" t="str">
        <f>"Total Subjects Received "&amp;"("&amp;DCW1430&amp;")"</f>
        <v>Total Subjects Received ()</v>
      </c>
      <c r="DCQ1435" s="825"/>
      <c r="DCR1435" s="826"/>
      <c r="DCS1435" s="788" t="s">
        <v>37</v>
      </c>
      <c r="DCT1435" s="824" t="str">
        <f>"Total Subjects Received "&amp;"("&amp;DDA1430&amp;")"</f>
        <v>Total Subjects Received ()</v>
      </c>
      <c r="DCU1435" s="825"/>
      <c r="DCV1435" s="826"/>
      <c r="DCW1435" s="788" t="s">
        <v>37</v>
      </c>
      <c r="DCX1435" s="824" t="str">
        <f>"Total Subjects Received "&amp;"("&amp;DDE1430&amp;")"</f>
        <v>Total Subjects Received ()</v>
      </c>
      <c r="DCY1435" s="825"/>
      <c r="DCZ1435" s="826"/>
      <c r="DDA1435" s="788" t="s">
        <v>37</v>
      </c>
      <c r="DDB1435" s="824" t="str">
        <f>"Total Subjects Received "&amp;"("&amp;DDI1430&amp;")"</f>
        <v>Total Subjects Received ()</v>
      </c>
      <c r="DDC1435" s="825"/>
      <c r="DDD1435" s="826"/>
      <c r="DDE1435" s="788" t="s">
        <v>37</v>
      </c>
      <c r="DDF1435" s="824" t="str">
        <f>"Total Subjects Received "&amp;"("&amp;DDM1430&amp;")"</f>
        <v>Total Subjects Received ()</v>
      </c>
      <c r="DDG1435" s="825"/>
      <c r="DDH1435" s="826"/>
      <c r="DDI1435" s="788" t="s">
        <v>37</v>
      </c>
      <c r="DDJ1435" s="824" t="str">
        <f>"Total Subjects Received "&amp;"("&amp;DDQ1430&amp;")"</f>
        <v>Total Subjects Received ()</v>
      </c>
      <c r="DDK1435" s="825"/>
      <c r="DDL1435" s="826"/>
      <c r="DDM1435" s="788" t="s">
        <v>37</v>
      </c>
      <c r="DDN1435" s="824" t="str">
        <f>"Total Subjects Received "&amp;"("&amp;DDU1430&amp;")"</f>
        <v>Total Subjects Received ()</v>
      </c>
      <c r="DDO1435" s="825"/>
      <c r="DDP1435" s="826"/>
      <c r="DDQ1435" s="788" t="s">
        <v>37</v>
      </c>
      <c r="DDR1435" s="824" t="str">
        <f>"Total Subjects Received "&amp;"("&amp;DDY1430&amp;")"</f>
        <v>Total Subjects Received ()</v>
      </c>
      <c r="DDS1435" s="825"/>
      <c r="DDT1435" s="826"/>
      <c r="DDU1435" s="788" t="s">
        <v>37</v>
      </c>
      <c r="DDV1435" s="824" t="str">
        <f>"Total Subjects Received "&amp;"("&amp;DEC1430&amp;")"</f>
        <v>Total Subjects Received ()</v>
      </c>
      <c r="DDW1435" s="825"/>
      <c r="DDX1435" s="826"/>
      <c r="DDY1435" s="788" t="s">
        <v>37</v>
      </c>
      <c r="DDZ1435" s="824" t="str">
        <f>"Total Subjects Received "&amp;"("&amp;DEG1430&amp;")"</f>
        <v>Total Subjects Received ()</v>
      </c>
      <c r="DEA1435" s="825"/>
      <c r="DEB1435" s="826"/>
      <c r="DEC1435" s="788" t="s">
        <v>37</v>
      </c>
      <c r="DED1435" s="824" t="str">
        <f>"Total Subjects Received "&amp;"("&amp;DEK1430&amp;")"</f>
        <v>Total Subjects Received ()</v>
      </c>
      <c r="DEE1435" s="825"/>
      <c r="DEF1435" s="826"/>
      <c r="DEG1435" s="788" t="s">
        <v>37</v>
      </c>
      <c r="DEH1435" s="824" t="str">
        <f>"Total Subjects Received "&amp;"("&amp;DEO1430&amp;")"</f>
        <v>Total Subjects Received ()</v>
      </c>
      <c r="DEI1435" s="825"/>
      <c r="DEJ1435" s="826"/>
      <c r="DEK1435" s="788" t="s">
        <v>37</v>
      </c>
      <c r="DEL1435" s="824" t="str">
        <f>"Total Subjects Received "&amp;"("&amp;DES1430&amp;")"</f>
        <v>Total Subjects Received ()</v>
      </c>
      <c r="DEM1435" s="825"/>
      <c r="DEN1435" s="826"/>
      <c r="DEO1435" s="788" t="s">
        <v>37</v>
      </c>
      <c r="DEP1435" s="824" t="str">
        <f>"Total Subjects Received "&amp;"("&amp;DEW1430&amp;")"</f>
        <v>Total Subjects Received ()</v>
      </c>
      <c r="DEQ1435" s="825"/>
      <c r="DER1435" s="826"/>
      <c r="DES1435" s="788" t="s">
        <v>37</v>
      </c>
      <c r="DET1435" s="824" t="str">
        <f>"Total Subjects Received "&amp;"("&amp;DFA1430&amp;")"</f>
        <v>Total Subjects Received ()</v>
      </c>
      <c r="DEU1435" s="825"/>
      <c r="DEV1435" s="826"/>
      <c r="DEW1435" s="788" t="s">
        <v>37</v>
      </c>
      <c r="DEX1435" s="824" t="str">
        <f>"Total Subjects Received "&amp;"("&amp;DFE1430&amp;")"</f>
        <v>Total Subjects Received ()</v>
      </c>
      <c r="DEY1435" s="825"/>
      <c r="DEZ1435" s="826"/>
      <c r="DFA1435" s="788" t="s">
        <v>37</v>
      </c>
      <c r="DFB1435" s="824" t="str">
        <f>"Total Subjects Received "&amp;"("&amp;DFI1430&amp;")"</f>
        <v>Total Subjects Received ()</v>
      </c>
      <c r="DFC1435" s="825"/>
      <c r="DFD1435" s="826"/>
      <c r="DFE1435" s="788" t="s">
        <v>37</v>
      </c>
      <c r="DFF1435" s="824" t="str">
        <f>"Total Subjects Received "&amp;"("&amp;DFM1430&amp;")"</f>
        <v>Total Subjects Received ()</v>
      </c>
      <c r="DFG1435" s="825"/>
      <c r="DFH1435" s="826"/>
      <c r="DFI1435" s="788" t="s">
        <v>37</v>
      </c>
      <c r="DFJ1435" s="824" t="str">
        <f>"Total Subjects Received "&amp;"("&amp;DFQ1430&amp;")"</f>
        <v>Total Subjects Received ()</v>
      </c>
      <c r="DFK1435" s="825"/>
      <c r="DFL1435" s="826"/>
      <c r="DFM1435" s="788" t="s">
        <v>37</v>
      </c>
      <c r="DFN1435" s="824" t="str">
        <f>"Total Subjects Received "&amp;"("&amp;DFU1430&amp;")"</f>
        <v>Total Subjects Received ()</v>
      </c>
      <c r="DFO1435" s="825"/>
      <c r="DFP1435" s="826"/>
      <c r="DFQ1435" s="788" t="s">
        <v>37</v>
      </c>
      <c r="DFR1435" s="824" t="str">
        <f>"Total Subjects Received "&amp;"("&amp;DFY1430&amp;")"</f>
        <v>Total Subjects Received ()</v>
      </c>
      <c r="DFS1435" s="825"/>
      <c r="DFT1435" s="826"/>
      <c r="DFU1435" s="788" t="s">
        <v>37</v>
      </c>
      <c r="DFV1435" s="824" t="str">
        <f>"Total Subjects Received "&amp;"("&amp;DGC1430&amp;")"</f>
        <v>Total Subjects Received ()</v>
      </c>
      <c r="DFW1435" s="825"/>
      <c r="DFX1435" s="826"/>
      <c r="DFY1435" s="788" t="s">
        <v>37</v>
      </c>
      <c r="DFZ1435" s="824" t="str">
        <f>"Total Subjects Received "&amp;"("&amp;DGG1430&amp;")"</f>
        <v>Total Subjects Received ()</v>
      </c>
      <c r="DGA1435" s="825"/>
      <c r="DGB1435" s="826"/>
      <c r="DGC1435" s="788" t="s">
        <v>37</v>
      </c>
      <c r="DGD1435" s="824" t="str">
        <f>"Total Subjects Received "&amp;"("&amp;DGK1430&amp;")"</f>
        <v>Total Subjects Received ()</v>
      </c>
      <c r="DGE1435" s="825"/>
      <c r="DGF1435" s="826"/>
      <c r="DGG1435" s="788" t="s">
        <v>37</v>
      </c>
      <c r="DGH1435" s="824" t="str">
        <f>"Total Subjects Received "&amp;"("&amp;DGO1430&amp;")"</f>
        <v>Total Subjects Received ()</v>
      </c>
      <c r="DGI1435" s="825"/>
      <c r="DGJ1435" s="826"/>
      <c r="DGK1435" s="788" t="s">
        <v>37</v>
      </c>
      <c r="DGL1435" s="824" t="str">
        <f>"Total Subjects Received "&amp;"("&amp;DGS1430&amp;")"</f>
        <v>Total Subjects Received ()</v>
      </c>
      <c r="DGM1435" s="825"/>
      <c r="DGN1435" s="826"/>
      <c r="DGO1435" s="788" t="s">
        <v>37</v>
      </c>
      <c r="DGP1435" s="824" t="str">
        <f>"Total Subjects Received "&amp;"("&amp;DGW1430&amp;")"</f>
        <v>Total Subjects Received ()</v>
      </c>
      <c r="DGQ1435" s="825"/>
      <c r="DGR1435" s="826"/>
      <c r="DGS1435" s="788" t="s">
        <v>37</v>
      </c>
      <c r="DGT1435" s="824" t="str">
        <f>"Total Subjects Received "&amp;"("&amp;DHA1430&amp;")"</f>
        <v>Total Subjects Received ()</v>
      </c>
      <c r="DGU1435" s="825"/>
      <c r="DGV1435" s="826"/>
      <c r="DGW1435" s="788" t="s">
        <v>37</v>
      </c>
      <c r="DGX1435" s="824" t="str">
        <f>"Total Subjects Received "&amp;"("&amp;DHE1430&amp;")"</f>
        <v>Total Subjects Received ()</v>
      </c>
      <c r="DGY1435" s="825"/>
      <c r="DGZ1435" s="826"/>
      <c r="DHA1435" s="788" t="s">
        <v>37</v>
      </c>
      <c r="DHB1435" s="824" t="str">
        <f>"Total Subjects Received "&amp;"("&amp;DHI1430&amp;")"</f>
        <v>Total Subjects Received ()</v>
      </c>
      <c r="DHC1435" s="825"/>
      <c r="DHD1435" s="826"/>
      <c r="DHE1435" s="788" t="s">
        <v>37</v>
      </c>
      <c r="DHF1435" s="824" t="str">
        <f>"Total Subjects Received "&amp;"("&amp;DHM1430&amp;")"</f>
        <v>Total Subjects Received ()</v>
      </c>
      <c r="DHG1435" s="825"/>
      <c r="DHH1435" s="826"/>
      <c r="DHI1435" s="788" t="s">
        <v>37</v>
      </c>
      <c r="DHJ1435" s="824" t="str">
        <f>"Total Subjects Received "&amp;"("&amp;DHQ1430&amp;")"</f>
        <v>Total Subjects Received ()</v>
      </c>
      <c r="DHK1435" s="825"/>
      <c r="DHL1435" s="826"/>
      <c r="DHM1435" s="788" t="s">
        <v>37</v>
      </c>
      <c r="DHN1435" s="824" t="str">
        <f>"Total Subjects Received "&amp;"("&amp;DHU1430&amp;")"</f>
        <v>Total Subjects Received ()</v>
      </c>
      <c r="DHO1435" s="825"/>
      <c r="DHP1435" s="826"/>
      <c r="DHQ1435" s="788" t="s">
        <v>37</v>
      </c>
      <c r="DHR1435" s="824" t="str">
        <f>"Total Subjects Received "&amp;"("&amp;DHY1430&amp;")"</f>
        <v>Total Subjects Received ()</v>
      </c>
      <c r="DHS1435" s="825"/>
      <c r="DHT1435" s="826"/>
      <c r="DHU1435" s="788" t="s">
        <v>37</v>
      </c>
      <c r="DHV1435" s="824" t="str">
        <f>"Total Subjects Received "&amp;"("&amp;DIC1430&amp;")"</f>
        <v>Total Subjects Received ()</v>
      </c>
      <c r="DHW1435" s="825"/>
      <c r="DHX1435" s="826"/>
      <c r="DHY1435" s="788" t="s">
        <v>37</v>
      </c>
      <c r="DHZ1435" s="824" t="str">
        <f>"Total Subjects Received "&amp;"("&amp;DIG1430&amp;")"</f>
        <v>Total Subjects Received ()</v>
      </c>
      <c r="DIA1435" s="825"/>
      <c r="DIB1435" s="826"/>
      <c r="DIC1435" s="788" t="s">
        <v>37</v>
      </c>
      <c r="DID1435" s="824" t="str">
        <f>"Total Subjects Received "&amp;"("&amp;DIK1430&amp;")"</f>
        <v>Total Subjects Received ()</v>
      </c>
      <c r="DIE1435" s="825"/>
      <c r="DIF1435" s="826"/>
      <c r="DIG1435" s="788" t="s">
        <v>37</v>
      </c>
      <c r="DIH1435" s="824" t="str">
        <f>"Total Subjects Received "&amp;"("&amp;DIO1430&amp;")"</f>
        <v>Total Subjects Received ()</v>
      </c>
      <c r="DII1435" s="825"/>
      <c r="DIJ1435" s="826"/>
      <c r="DIK1435" s="788" t="s">
        <v>37</v>
      </c>
      <c r="DIL1435" s="824" t="str">
        <f>"Total Subjects Received "&amp;"("&amp;DIS1430&amp;")"</f>
        <v>Total Subjects Received ()</v>
      </c>
      <c r="DIM1435" s="825"/>
      <c r="DIN1435" s="826"/>
      <c r="DIO1435" s="788" t="s">
        <v>37</v>
      </c>
      <c r="DIP1435" s="824" t="str">
        <f>"Total Subjects Received "&amp;"("&amp;DIW1430&amp;")"</f>
        <v>Total Subjects Received ()</v>
      </c>
      <c r="DIQ1435" s="825"/>
      <c r="DIR1435" s="826"/>
      <c r="DIS1435" s="788" t="s">
        <v>37</v>
      </c>
      <c r="DIT1435" s="824" t="str">
        <f>"Total Subjects Received "&amp;"("&amp;DJA1430&amp;")"</f>
        <v>Total Subjects Received ()</v>
      </c>
      <c r="DIU1435" s="825"/>
      <c r="DIV1435" s="826"/>
      <c r="DIW1435" s="788" t="s">
        <v>37</v>
      </c>
      <c r="DIX1435" s="824" t="str">
        <f>"Total Subjects Received "&amp;"("&amp;DJE1430&amp;")"</f>
        <v>Total Subjects Received ()</v>
      </c>
      <c r="DIY1435" s="825"/>
      <c r="DIZ1435" s="826"/>
      <c r="DJA1435" s="788" t="s">
        <v>37</v>
      </c>
      <c r="DJB1435" s="824" t="str">
        <f>"Total Subjects Received "&amp;"("&amp;DJI1430&amp;")"</f>
        <v>Total Subjects Received ()</v>
      </c>
      <c r="DJC1435" s="825"/>
      <c r="DJD1435" s="826"/>
      <c r="DJE1435" s="788" t="s">
        <v>37</v>
      </c>
      <c r="DJF1435" s="824" t="str">
        <f>"Total Subjects Received "&amp;"("&amp;DJM1430&amp;")"</f>
        <v>Total Subjects Received ()</v>
      </c>
      <c r="DJG1435" s="825"/>
      <c r="DJH1435" s="826"/>
      <c r="DJI1435" s="788" t="s">
        <v>37</v>
      </c>
      <c r="DJJ1435" s="824" t="str">
        <f>"Total Subjects Received "&amp;"("&amp;DJQ1430&amp;")"</f>
        <v>Total Subjects Received ()</v>
      </c>
      <c r="DJK1435" s="825"/>
      <c r="DJL1435" s="826"/>
      <c r="DJM1435" s="788" t="s">
        <v>37</v>
      </c>
      <c r="DJN1435" s="824" t="str">
        <f>"Total Subjects Received "&amp;"("&amp;DJU1430&amp;")"</f>
        <v>Total Subjects Received ()</v>
      </c>
      <c r="DJO1435" s="825"/>
      <c r="DJP1435" s="826"/>
      <c r="DJQ1435" s="788" t="s">
        <v>37</v>
      </c>
      <c r="DJR1435" s="824" t="str">
        <f>"Total Subjects Received "&amp;"("&amp;DJY1430&amp;")"</f>
        <v>Total Subjects Received ()</v>
      </c>
      <c r="DJS1435" s="825"/>
      <c r="DJT1435" s="826"/>
      <c r="DJU1435" s="788" t="s">
        <v>37</v>
      </c>
      <c r="DJV1435" s="824" t="str">
        <f>"Total Subjects Received "&amp;"("&amp;DKC1430&amp;")"</f>
        <v>Total Subjects Received ()</v>
      </c>
      <c r="DJW1435" s="825"/>
      <c r="DJX1435" s="826"/>
      <c r="DJY1435" s="788" t="s">
        <v>37</v>
      </c>
      <c r="DJZ1435" s="824" t="str">
        <f>"Total Subjects Received "&amp;"("&amp;DKG1430&amp;")"</f>
        <v>Total Subjects Received ()</v>
      </c>
      <c r="DKA1435" s="825"/>
      <c r="DKB1435" s="826"/>
      <c r="DKC1435" s="788" t="s">
        <v>37</v>
      </c>
      <c r="DKD1435" s="824" t="str">
        <f>"Total Subjects Received "&amp;"("&amp;DKK1430&amp;")"</f>
        <v>Total Subjects Received ()</v>
      </c>
      <c r="DKE1435" s="825"/>
      <c r="DKF1435" s="826"/>
      <c r="DKG1435" s="788" t="s">
        <v>37</v>
      </c>
      <c r="DKH1435" s="824" t="str">
        <f>"Total Subjects Received "&amp;"("&amp;DKO1430&amp;")"</f>
        <v>Total Subjects Received ()</v>
      </c>
      <c r="DKI1435" s="825"/>
      <c r="DKJ1435" s="826"/>
      <c r="DKK1435" s="788" t="s">
        <v>37</v>
      </c>
      <c r="DKL1435" s="824" t="str">
        <f>"Total Subjects Received "&amp;"("&amp;DKS1430&amp;")"</f>
        <v>Total Subjects Received ()</v>
      </c>
      <c r="DKM1435" s="825"/>
      <c r="DKN1435" s="826"/>
      <c r="DKO1435" s="788" t="s">
        <v>37</v>
      </c>
      <c r="DKP1435" s="824" t="str">
        <f>"Total Subjects Received "&amp;"("&amp;DKW1430&amp;")"</f>
        <v>Total Subjects Received ()</v>
      </c>
      <c r="DKQ1435" s="825"/>
      <c r="DKR1435" s="826"/>
      <c r="DKS1435" s="788" t="s">
        <v>37</v>
      </c>
      <c r="DKT1435" s="824" t="str">
        <f>"Total Subjects Received "&amp;"("&amp;DLA1430&amp;")"</f>
        <v>Total Subjects Received ()</v>
      </c>
      <c r="DKU1435" s="825"/>
      <c r="DKV1435" s="826"/>
      <c r="DKW1435" s="788" t="s">
        <v>37</v>
      </c>
      <c r="DKX1435" s="824" t="str">
        <f>"Total Subjects Received "&amp;"("&amp;DLE1430&amp;")"</f>
        <v>Total Subjects Received ()</v>
      </c>
      <c r="DKY1435" s="825"/>
      <c r="DKZ1435" s="826"/>
      <c r="DLA1435" s="788" t="s">
        <v>37</v>
      </c>
      <c r="DLB1435" s="824" t="str">
        <f>"Total Subjects Received "&amp;"("&amp;DLI1430&amp;")"</f>
        <v>Total Subjects Received ()</v>
      </c>
      <c r="DLC1435" s="825"/>
      <c r="DLD1435" s="826"/>
      <c r="DLE1435" s="788" t="s">
        <v>37</v>
      </c>
      <c r="DLF1435" s="824" t="str">
        <f>"Total Subjects Received "&amp;"("&amp;DLM1430&amp;")"</f>
        <v>Total Subjects Received ()</v>
      </c>
      <c r="DLG1435" s="825"/>
      <c r="DLH1435" s="826"/>
      <c r="DLI1435" s="788" t="s">
        <v>37</v>
      </c>
      <c r="DLJ1435" s="824" t="str">
        <f>"Total Subjects Received "&amp;"("&amp;DLQ1430&amp;")"</f>
        <v>Total Subjects Received ()</v>
      </c>
      <c r="DLK1435" s="825"/>
      <c r="DLL1435" s="826"/>
      <c r="DLM1435" s="788" t="s">
        <v>37</v>
      </c>
      <c r="DLN1435" s="824" t="str">
        <f>"Total Subjects Received "&amp;"("&amp;DLU1430&amp;")"</f>
        <v>Total Subjects Received ()</v>
      </c>
      <c r="DLO1435" s="825"/>
      <c r="DLP1435" s="826"/>
      <c r="DLQ1435" s="788" t="s">
        <v>37</v>
      </c>
      <c r="DLR1435" s="824" t="str">
        <f>"Total Subjects Received "&amp;"("&amp;DLY1430&amp;")"</f>
        <v>Total Subjects Received ()</v>
      </c>
      <c r="DLS1435" s="825"/>
      <c r="DLT1435" s="826"/>
      <c r="DLU1435" s="788" t="s">
        <v>37</v>
      </c>
      <c r="DLV1435" s="824" t="str">
        <f>"Total Subjects Received "&amp;"("&amp;DMC1430&amp;")"</f>
        <v>Total Subjects Received ()</v>
      </c>
      <c r="DLW1435" s="825"/>
      <c r="DLX1435" s="826"/>
      <c r="DLY1435" s="788" t="s">
        <v>37</v>
      </c>
      <c r="DLZ1435" s="824" t="str">
        <f>"Total Subjects Received "&amp;"("&amp;DMG1430&amp;")"</f>
        <v>Total Subjects Received ()</v>
      </c>
      <c r="DMA1435" s="825"/>
      <c r="DMB1435" s="826"/>
      <c r="DMC1435" s="788" t="s">
        <v>37</v>
      </c>
      <c r="DMD1435" s="824" t="str">
        <f>"Total Subjects Received "&amp;"("&amp;DMK1430&amp;")"</f>
        <v>Total Subjects Received ()</v>
      </c>
      <c r="DME1435" s="825"/>
      <c r="DMF1435" s="826"/>
      <c r="DMG1435" s="788" t="s">
        <v>37</v>
      </c>
      <c r="DMH1435" s="824" t="str">
        <f>"Total Subjects Received "&amp;"("&amp;DMO1430&amp;")"</f>
        <v>Total Subjects Received ()</v>
      </c>
      <c r="DMI1435" s="825"/>
      <c r="DMJ1435" s="826"/>
      <c r="DMK1435" s="788" t="s">
        <v>37</v>
      </c>
      <c r="DML1435" s="824" t="str">
        <f>"Total Subjects Received "&amp;"("&amp;DMS1430&amp;")"</f>
        <v>Total Subjects Received ()</v>
      </c>
      <c r="DMM1435" s="825"/>
      <c r="DMN1435" s="826"/>
      <c r="DMO1435" s="788" t="s">
        <v>37</v>
      </c>
      <c r="DMP1435" s="824" t="str">
        <f>"Total Subjects Received "&amp;"("&amp;DMW1430&amp;")"</f>
        <v>Total Subjects Received ()</v>
      </c>
      <c r="DMQ1435" s="825"/>
      <c r="DMR1435" s="826"/>
      <c r="DMS1435" s="788" t="s">
        <v>37</v>
      </c>
      <c r="DMT1435" s="824" t="str">
        <f>"Total Subjects Received "&amp;"("&amp;DNA1430&amp;")"</f>
        <v>Total Subjects Received ()</v>
      </c>
      <c r="DMU1435" s="825"/>
      <c r="DMV1435" s="826"/>
      <c r="DMW1435" s="788" t="s">
        <v>37</v>
      </c>
      <c r="DMX1435" s="824" t="str">
        <f>"Total Subjects Received "&amp;"("&amp;DNE1430&amp;")"</f>
        <v>Total Subjects Received ()</v>
      </c>
      <c r="DMY1435" s="825"/>
      <c r="DMZ1435" s="826"/>
      <c r="DNA1435" s="788" t="s">
        <v>37</v>
      </c>
      <c r="DNB1435" s="824" t="str">
        <f>"Total Subjects Received "&amp;"("&amp;DNI1430&amp;")"</f>
        <v>Total Subjects Received ()</v>
      </c>
      <c r="DNC1435" s="825"/>
      <c r="DND1435" s="826"/>
      <c r="DNE1435" s="788" t="s">
        <v>37</v>
      </c>
      <c r="DNF1435" s="824" t="str">
        <f>"Total Subjects Received "&amp;"("&amp;DNM1430&amp;")"</f>
        <v>Total Subjects Received ()</v>
      </c>
      <c r="DNG1435" s="825"/>
      <c r="DNH1435" s="826"/>
      <c r="DNI1435" s="788" t="s">
        <v>37</v>
      </c>
      <c r="DNJ1435" s="824" t="str">
        <f>"Total Subjects Received "&amp;"("&amp;DNQ1430&amp;")"</f>
        <v>Total Subjects Received ()</v>
      </c>
      <c r="DNK1435" s="825"/>
      <c r="DNL1435" s="826"/>
      <c r="DNM1435" s="788" t="s">
        <v>37</v>
      </c>
      <c r="DNN1435" s="824" t="str">
        <f>"Total Subjects Received "&amp;"("&amp;DNU1430&amp;")"</f>
        <v>Total Subjects Received ()</v>
      </c>
      <c r="DNO1435" s="825"/>
      <c r="DNP1435" s="826"/>
      <c r="DNQ1435" s="788" t="s">
        <v>37</v>
      </c>
      <c r="DNR1435" s="824" t="str">
        <f>"Total Subjects Received "&amp;"("&amp;DNY1430&amp;")"</f>
        <v>Total Subjects Received ()</v>
      </c>
      <c r="DNS1435" s="825"/>
      <c r="DNT1435" s="826"/>
      <c r="DNU1435" s="788" t="s">
        <v>37</v>
      </c>
      <c r="DNV1435" s="824" t="str">
        <f>"Total Subjects Received "&amp;"("&amp;DOC1430&amp;")"</f>
        <v>Total Subjects Received ()</v>
      </c>
      <c r="DNW1435" s="825"/>
      <c r="DNX1435" s="826"/>
      <c r="DNY1435" s="788" t="s">
        <v>37</v>
      </c>
      <c r="DNZ1435" s="824" t="str">
        <f>"Total Subjects Received "&amp;"("&amp;DOG1430&amp;")"</f>
        <v>Total Subjects Received ()</v>
      </c>
      <c r="DOA1435" s="825"/>
      <c r="DOB1435" s="826"/>
      <c r="DOC1435" s="788" t="s">
        <v>37</v>
      </c>
      <c r="DOD1435" s="824" t="str">
        <f>"Total Subjects Received "&amp;"("&amp;DOK1430&amp;")"</f>
        <v>Total Subjects Received ()</v>
      </c>
      <c r="DOE1435" s="825"/>
      <c r="DOF1435" s="826"/>
      <c r="DOG1435" s="788" t="s">
        <v>37</v>
      </c>
      <c r="DOH1435" s="824" t="str">
        <f>"Total Subjects Received "&amp;"("&amp;DOO1430&amp;")"</f>
        <v>Total Subjects Received ()</v>
      </c>
      <c r="DOI1435" s="825"/>
      <c r="DOJ1435" s="826"/>
      <c r="DOK1435" s="788" t="s">
        <v>37</v>
      </c>
      <c r="DOL1435" s="824" t="str">
        <f>"Total Subjects Received "&amp;"("&amp;DOS1430&amp;")"</f>
        <v>Total Subjects Received ()</v>
      </c>
      <c r="DOM1435" s="825"/>
      <c r="DON1435" s="826"/>
      <c r="DOO1435" s="788" t="s">
        <v>37</v>
      </c>
      <c r="DOP1435" s="824" t="str">
        <f>"Total Subjects Received "&amp;"("&amp;DOW1430&amp;")"</f>
        <v>Total Subjects Received ()</v>
      </c>
      <c r="DOQ1435" s="825"/>
      <c r="DOR1435" s="826"/>
      <c r="DOS1435" s="788" t="s">
        <v>37</v>
      </c>
      <c r="DOT1435" s="824" t="str">
        <f>"Total Subjects Received "&amp;"("&amp;DPA1430&amp;")"</f>
        <v>Total Subjects Received ()</v>
      </c>
      <c r="DOU1435" s="825"/>
      <c r="DOV1435" s="826"/>
      <c r="DOW1435" s="788" t="s">
        <v>37</v>
      </c>
      <c r="DOX1435" s="824" t="str">
        <f>"Total Subjects Received "&amp;"("&amp;DPE1430&amp;")"</f>
        <v>Total Subjects Received ()</v>
      </c>
      <c r="DOY1435" s="825"/>
      <c r="DOZ1435" s="826"/>
      <c r="DPA1435" s="788" t="s">
        <v>37</v>
      </c>
      <c r="DPB1435" s="824" t="str">
        <f>"Total Subjects Received "&amp;"("&amp;DPI1430&amp;")"</f>
        <v>Total Subjects Received ()</v>
      </c>
      <c r="DPC1435" s="825"/>
      <c r="DPD1435" s="826"/>
      <c r="DPE1435" s="788" t="s">
        <v>37</v>
      </c>
      <c r="DPF1435" s="824" t="str">
        <f>"Total Subjects Received "&amp;"("&amp;DPM1430&amp;")"</f>
        <v>Total Subjects Received ()</v>
      </c>
      <c r="DPG1435" s="825"/>
      <c r="DPH1435" s="826"/>
      <c r="DPI1435" s="788" t="s">
        <v>37</v>
      </c>
      <c r="DPJ1435" s="824" t="str">
        <f>"Total Subjects Received "&amp;"("&amp;DPQ1430&amp;")"</f>
        <v>Total Subjects Received ()</v>
      </c>
      <c r="DPK1435" s="825"/>
      <c r="DPL1435" s="826"/>
      <c r="DPM1435" s="788" t="s">
        <v>37</v>
      </c>
      <c r="DPN1435" s="824" t="str">
        <f>"Total Subjects Received "&amp;"("&amp;DPU1430&amp;")"</f>
        <v>Total Subjects Received ()</v>
      </c>
      <c r="DPO1435" s="825"/>
      <c r="DPP1435" s="826"/>
      <c r="DPQ1435" s="788" t="s">
        <v>37</v>
      </c>
      <c r="DPR1435" s="824" t="str">
        <f>"Total Subjects Received "&amp;"("&amp;DPY1430&amp;")"</f>
        <v>Total Subjects Received ()</v>
      </c>
      <c r="DPS1435" s="825"/>
      <c r="DPT1435" s="826"/>
      <c r="DPU1435" s="788" t="s">
        <v>37</v>
      </c>
      <c r="DPV1435" s="824" t="str">
        <f>"Total Subjects Received "&amp;"("&amp;DQC1430&amp;")"</f>
        <v>Total Subjects Received ()</v>
      </c>
      <c r="DPW1435" s="825"/>
      <c r="DPX1435" s="826"/>
      <c r="DPY1435" s="788" t="s">
        <v>37</v>
      </c>
      <c r="DPZ1435" s="824" t="str">
        <f>"Total Subjects Received "&amp;"("&amp;DQG1430&amp;")"</f>
        <v>Total Subjects Received ()</v>
      </c>
      <c r="DQA1435" s="825"/>
      <c r="DQB1435" s="826"/>
      <c r="DQC1435" s="788" t="s">
        <v>37</v>
      </c>
      <c r="DQD1435" s="824" t="str">
        <f>"Total Subjects Received "&amp;"("&amp;DQK1430&amp;")"</f>
        <v>Total Subjects Received ()</v>
      </c>
      <c r="DQE1435" s="825"/>
      <c r="DQF1435" s="826"/>
      <c r="DQG1435" s="788" t="s">
        <v>37</v>
      </c>
      <c r="DQH1435" s="824" t="str">
        <f>"Total Subjects Received "&amp;"("&amp;DQO1430&amp;")"</f>
        <v>Total Subjects Received ()</v>
      </c>
      <c r="DQI1435" s="825"/>
      <c r="DQJ1435" s="826"/>
      <c r="DQK1435" s="788" t="s">
        <v>37</v>
      </c>
      <c r="DQL1435" s="824" t="str">
        <f>"Total Subjects Received "&amp;"("&amp;DQS1430&amp;")"</f>
        <v>Total Subjects Received ()</v>
      </c>
      <c r="DQM1435" s="825"/>
      <c r="DQN1435" s="826"/>
      <c r="DQO1435" s="788" t="s">
        <v>37</v>
      </c>
      <c r="DQP1435" s="824" t="str">
        <f>"Total Subjects Received "&amp;"("&amp;DQW1430&amp;")"</f>
        <v>Total Subjects Received ()</v>
      </c>
      <c r="DQQ1435" s="825"/>
      <c r="DQR1435" s="826"/>
      <c r="DQS1435" s="788" t="s">
        <v>37</v>
      </c>
      <c r="DQT1435" s="824" t="str">
        <f>"Total Subjects Received "&amp;"("&amp;DRA1430&amp;")"</f>
        <v>Total Subjects Received ()</v>
      </c>
      <c r="DQU1435" s="825"/>
      <c r="DQV1435" s="826"/>
      <c r="DQW1435" s="788" t="s">
        <v>37</v>
      </c>
      <c r="DQX1435" s="824" t="str">
        <f>"Total Subjects Received "&amp;"("&amp;DRE1430&amp;")"</f>
        <v>Total Subjects Received ()</v>
      </c>
      <c r="DQY1435" s="825"/>
      <c r="DQZ1435" s="826"/>
      <c r="DRA1435" s="788" t="s">
        <v>37</v>
      </c>
      <c r="DRB1435" s="824" t="str">
        <f>"Total Subjects Received "&amp;"("&amp;DRI1430&amp;")"</f>
        <v>Total Subjects Received ()</v>
      </c>
      <c r="DRC1435" s="825"/>
      <c r="DRD1435" s="826"/>
      <c r="DRE1435" s="788" t="s">
        <v>37</v>
      </c>
      <c r="DRF1435" s="824" t="str">
        <f>"Total Subjects Received "&amp;"("&amp;DRM1430&amp;")"</f>
        <v>Total Subjects Received ()</v>
      </c>
      <c r="DRG1435" s="825"/>
      <c r="DRH1435" s="826"/>
      <c r="DRI1435" s="788" t="s">
        <v>37</v>
      </c>
      <c r="DRJ1435" s="824" t="str">
        <f>"Total Subjects Received "&amp;"("&amp;DRQ1430&amp;")"</f>
        <v>Total Subjects Received ()</v>
      </c>
      <c r="DRK1435" s="825"/>
      <c r="DRL1435" s="826"/>
      <c r="DRM1435" s="788" t="s">
        <v>37</v>
      </c>
      <c r="DRN1435" s="824" t="str">
        <f>"Total Subjects Received "&amp;"("&amp;DRU1430&amp;")"</f>
        <v>Total Subjects Received ()</v>
      </c>
      <c r="DRO1435" s="825"/>
      <c r="DRP1435" s="826"/>
      <c r="DRQ1435" s="788" t="s">
        <v>37</v>
      </c>
      <c r="DRR1435" s="824" t="str">
        <f>"Total Subjects Received "&amp;"("&amp;DRY1430&amp;")"</f>
        <v>Total Subjects Received ()</v>
      </c>
      <c r="DRS1435" s="825"/>
      <c r="DRT1435" s="826"/>
      <c r="DRU1435" s="788" t="s">
        <v>37</v>
      </c>
      <c r="DRV1435" s="824" t="str">
        <f>"Total Subjects Received "&amp;"("&amp;DSC1430&amp;")"</f>
        <v>Total Subjects Received ()</v>
      </c>
      <c r="DRW1435" s="825"/>
      <c r="DRX1435" s="826"/>
      <c r="DRY1435" s="788" t="s">
        <v>37</v>
      </c>
      <c r="DRZ1435" s="824" t="str">
        <f>"Total Subjects Received "&amp;"("&amp;DSG1430&amp;")"</f>
        <v>Total Subjects Received ()</v>
      </c>
      <c r="DSA1435" s="825"/>
      <c r="DSB1435" s="826"/>
      <c r="DSC1435" s="788" t="s">
        <v>37</v>
      </c>
      <c r="DSD1435" s="824" t="str">
        <f>"Total Subjects Received "&amp;"("&amp;DSK1430&amp;")"</f>
        <v>Total Subjects Received ()</v>
      </c>
      <c r="DSE1435" s="825"/>
      <c r="DSF1435" s="826"/>
      <c r="DSG1435" s="788" t="s">
        <v>37</v>
      </c>
      <c r="DSH1435" s="824" t="str">
        <f>"Total Subjects Received "&amp;"("&amp;DSO1430&amp;")"</f>
        <v>Total Subjects Received ()</v>
      </c>
      <c r="DSI1435" s="825"/>
      <c r="DSJ1435" s="826"/>
      <c r="DSK1435" s="788" t="s">
        <v>37</v>
      </c>
      <c r="DSL1435" s="824" t="str">
        <f>"Total Subjects Received "&amp;"("&amp;DSS1430&amp;")"</f>
        <v>Total Subjects Received ()</v>
      </c>
      <c r="DSM1435" s="825"/>
      <c r="DSN1435" s="826"/>
      <c r="DSO1435" s="788" t="s">
        <v>37</v>
      </c>
      <c r="DSP1435" s="824" t="str">
        <f>"Total Subjects Received "&amp;"("&amp;DSW1430&amp;")"</f>
        <v>Total Subjects Received ()</v>
      </c>
      <c r="DSQ1435" s="825"/>
      <c r="DSR1435" s="826"/>
      <c r="DSS1435" s="788" t="s">
        <v>37</v>
      </c>
      <c r="DST1435" s="824" t="str">
        <f>"Total Subjects Received "&amp;"("&amp;DTA1430&amp;")"</f>
        <v>Total Subjects Received ()</v>
      </c>
      <c r="DSU1435" s="825"/>
      <c r="DSV1435" s="826"/>
      <c r="DSW1435" s="788" t="s">
        <v>37</v>
      </c>
      <c r="DSX1435" s="824" t="str">
        <f>"Total Subjects Received "&amp;"("&amp;DTE1430&amp;")"</f>
        <v>Total Subjects Received ()</v>
      </c>
      <c r="DSY1435" s="825"/>
      <c r="DSZ1435" s="826"/>
      <c r="DTA1435" s="788" t="s">
        <v>37</v>
      </c>
      <c r="DTB1435" s="824" t="str">
        <f>"Total Subjects Received "&amp;"("&amp;DTI1430&amp;")"</f>
        <v>Total Subjects Received ()</v>
      </c>
      <c r="DTC1435" s="825"/>
      <c r="DTD1435" s="826"/>
      <c r="DTE1435" s="788" t="s">
        <v>37</v>
      </c>
      <c r="DTF1435" s="824" t="str">
        <f>"Total Subjects Received "&amp;"("&amp;DTM1430&amp;")"</f>
        <v>Total Subjects Received ()</v>
      </c>
      <c r="DTG1435" s="825"/>
      <c r="DTH1435" s="826"/>
      <c r="DTI1435" s="788" t="s">
        <v>37</v>
      </c>
      <c r="DTJ1435" s="824" t="str">
        <f>"Total Subjects Received "&amp;"("&amp;DTQ1430&amp;")"</f>
        <v>Total Subjects Received ()</v>
      </c>
      <c r="DTK1435" s="825"/>
      <c r="DTL1435" s="826"/>
      <c r="DTM1435" s="788" t="s">
        <v>37</v>
      </c>
      <c r="DTN1435" s="824" t="str">
        <f>"Total Subjects Received "&amp;"("&amp;DTU1430&amp;")"</f>
        <v>Total Subjects Received ()</v>
      </c>
      <c r="DTO1435" s="825"/>
      <c r="DTP1435" s="826"/>
      <c r="DTQ1435" s="788" t="s">
        <v>37</v>
      </c>
      <c r="DTR1435" s="824" t="str">
        <f>"Total Subjects Received "&amp;"("&amp;DTY1430&amp;")"</f>
        <v>Total Subjects Received ()</v>
      </c>
      <c r="DTS1435" s="825"/>
      <c r="DTT1435" s="826"/>
      <c r="DTU1435" s="788" t="s">
        <v>37</v>
      </c>
      <c r="DTV1435" s="824" t="str">
        <f>"Total Subjects Received "&amp;"("&amp;DUC1430&amp;")"</f>
        <v>Total Subjects Received ()</v>
      </c>
      <c r="DTW1435" s="825"/>
      <c r="DTX1435" s="826"/>
      <c r="DTY1435" s="788" t="s">
        <v>37</v>
      </c>
      <c r="DTZ1435" s="824" t="str">
        <f>"Total Subjects Received "&amp;"("&amp;DUG1430&amp;")"</f>
        <v>Total Subjects Received ()</v>
      </c>
      <c r="DUA1435" s="825"/>
      <c r="DUB1435" s="826"/>
      <c r="DUC1435" s="788" t="s">
        <v>37</v>
      </c>
      <c r="DUD1435" s="824" t="str">
        <f>"Total Subjects Received "&amp;"("&amp;DUK1430&amp;")"</f>
        <v>Total Subjects Received ()</v>
      </c>
      <c r="DUE1435" s="825"/>
      <c r="DUF1435" s="826"/>
      <c r="DUG1435" s="788" t="s">
        <v>37</v>
      </c>
      <c r="DUH1435" s="824" t="str">
        <f>"Total Subjects Received "&amp;"("&amp;DUO1430&amp;")"</f>
        <v>Total Subjects Received ()</v>
      </c>
      <c r="DUI1435" s="825"/>
      <c r="DUJ1435" s="826"/>
      <c r="DUK1435" s="788" t="s">
        <v>37</v>
      </c>
      <c r="DUL1435" s="824" t="str">
        <f>"Total Subjects Received "&amp;"("&amp;DUS1430&amp;")"</f>
        <v>Total Subjects Received ()</v>
      </c>
      <c r="DUM1435" s="825"/>
      <c r="DUN1435" s="826"/>
      <c r="DUO1435" s="788" t="s">
        <v>37</v>
      </c>
      <c r="DUP1435" s="824" t="str">
        <f>"Total Subjects Received "&amp;"("&amp;DUW1430&amp;")"</f>
        <v>Total Subjects Received ()</v>
      </c>
      <c r="DUQ1435" s="825"/>
      <c r="DUR1435" s="826"/>
      <c r="DUS1435" s="788" t="s">
        <v>37</v>
      </c>
      <c r="DUT1435" s="824" t="str">
        <f>"Total Subjects Received "&amp;"("&amp;DVA1430&amp;")"</f>
        <v>Total Subjects Received ()</v>
      </c>
      <c r="DUU1435" s="825"/>
      <c r="DUV1435" s="826"/>
      <c r="DUW1435" s="788" t="s">
        <v>37</v>
      </c>
      <c r="DUX1435" s="824" t="str">
        <f>"Total Subjects Received "&amp;"("&amp;DVE1430&amp;")"</f>
        <v>Total Subjects Received ()</v>
      </c>
      <c r="DUY1435" s="825"/>
      <c r="DUZ1435" s="826"/>
      <c r="DVA1435" s="788" t="s">
        <v>37</v>
      </c>
      <c r="DVB1435" s="824" t="str">
        <f>"Total Subjects Received "&amp;"("&amp;DVI1430&amp;")"</f>
        <v>Total Subjects Received ()</v>
      </c>
      <c r="DVC1435" s="825"/>
      <c r="DVD1435" s="826"/>
      <c r="DVE1435" s="788" t="s">
        <v>37</v>
      </c>
      <c r="DVF1435" s="824" t="str">
        <f>"Total Subjects Received "&amp;"("&amp;DVM1430&amp;")"</f>
        <v>Total Subjects Received ()</v>
      </c>
      <c r="DVG1435" s="825"/>
      <c r="DVH1435" s="826"/>
      <c r="DVI1435" s="788" t="s">
        <v>37</v>
      </c>
      <c r="DVJ1435" s="824" t="str">
        <f>"Total Subjects Received "&amp;"("&amp;DVQ1430&amp;")"</f>
        <v>Total Subjects Received ()</v>
      </c>
      <c r="DVK1435" s="825"/>
      <c r="DVL1435" s="826"/>
      <c r="DVM1435" s="788" t="s">
        <v>37</v>
      </c>
      <c r="DVN1435" s="824" t="str">
        <f>"Total Subjects Received "&amp;"("&amp;DVU1430&amp;")"</f>
        <v>Total Subjects Received ()</v>
      </c>
      <c r="DVO1435" s="825"/>
      <c r="DVP1435" s="826"/>
      <c r="DVQ1435" s="788" t="s">
        <v>37</v>
      </c>
      <c r="DVR1435" s="824" t="str">
        <f>"Total Subjects Received "&amp;"("&amp;DVY1430&amp;")"</f>
        <v>Total Subjects Received ()</v>
      </c>
      <c r="DVS1435" s="825"/>
      <c r="DVT1435" s="826"/>
      <c r="DVU1435" s="788" t="s">
        <v>37</v>
      </c>
      <c r="DVV1435" s="824" t="str">
        <f>"Total Subjects Received "&amp;"("&amp;DWC1430&amp;")"</f>
        <v>Total Subjects Received ()</v>
      </c>
      <c r="DVW1435" s="825"/>
      <c r="DVX1435" s="826"/>
      <c r="DVY1435" s="788" t="s">
        <v>37</v>
      </c>
      <c r="DVZ1435" s="824" t="str">
        <f>"Total Subjects Received "&amp;"("&amp;DWG1430&amp;")"</f>
        <v>Total Subjects Received ()</v>
      </c>
      <c r="DWA1435" s="825"/>
      <c r="DWB1435" s="826"/>
      <c r="DWC1435" s="788" t="s">
        <v>37</v>
      </c>
      <c r="DWD1435" s="824" t="str">
        <f>"Total Subjects Received "&amp;"("&amp;DWK1430&amp;")"</f>
        <v>Total Subjects Received ()</v>
      </c>
      <c r="DWE1435" s="825"/>
      <c r="DWF1435" s="826"/>
      <c r="DWG1435" s="788" t="s">
        <v>37</v>
      </c>
      <c r="DWH1435" s="824" t="str">
        <f>"Total Subjects Received "&amp;"("&amp;DWO1430&amp;")"</f>
        <v>Total Subjects Received ()</v>
      </c>
      <c r="DWI1435" s="825"/>
      <c r="DWJ1435" s="826"/>
      <c r="DWK1435" s="788" t="s">
        <v>37</v>
      </c>
      <c r="DWL1435" s="824" t="str">
        <f>"Total Subjects Received "&amp;"("&amp;DWS1430&amp;")"</f>
        <v>Total Subjects Received ()</v>
      </c>
      <c r="DWM1435" s="825"/>
      <c r="DWN1435" s="826"/>
      <c r="DWO1435" s="788" t="s">
        <v>37</v>
      </c>
      <c r="DWP1435" s="824" t="str">
        <f>"Total Subjects Received "&amp;"("&amp;DWW1430&amp;")"</f>
        <v>Total Subjects Received ()</v>
      </c>
      <c r="DWQ1435" s="825"/>
      <c r="DWR1435" s="826"/>
      <c r="DWS1435" s="788" t="s">
        <v>37</v>
      </c>
      <c r="DWT1435" s="824" t="str">
        <f>"Total Subjects Received "&amp;"("&amp;DXA1430&amp;")"</f>
        <v>Total Subjects Received ()</v>
      </c>
      <c r="DWU1435" s="825"/>
      <c r="DWV1435" s="826"/>
      <c r="DWW1435" s="788" t="s">
        <v>37</v>
      </c>
      <c r="DWX1435" s="824" t="str">
        <f>"Total Subjects Received "&amp;"("&amp;DXE1430&amp;")"</f>
        <v>Total Subjects Received ()</v>
      </c>
      <c r="DWY1435" s="825"/>
      <c r="DWZ1435" s="826"/>
      <c r="DXA1435" s="788" t="s">
        <v>37</v>
      </c>
      <c r="DXB1435" s="824" t="str">
        <f>"Total Subjects Received "&amp;"("&amp;DXI1430&amp;")"</f>
        <v>Total Subjects Received ()</v>
      </c>
      <c r="DXC1435" s="825"/>
      <c r="DXD1435" s="826"/>
      <c r="DXE1435" s="788" t="s">
        <v>37</v>
      </c>
      <c r="DXF1435" s="824" t="str">
        <f>"Total Subjects Received "&amp;"("&amp;DXM1430&amp;")"</f>
        <v>Total Subjects Received ()</v>
      </c>
      <c r="DXG1435" s="825"/>
      <c r="DXH1435" s="826"/>
      <c r="DXI1435" s="788" t="s">
        <v>37</v>
      </c>
      <c r="DXJ1435" s="824" t="str">
        <f>"Total Subjects Received "&amp;"("&amp;DXQ1430&amp;")"</f>
        <v>Total Subjects Received ()</v>
      </c>
      <c r="DXK1435" s="825"/>
      <c r="DXL1435" s="826"/>
      <c r="DXM1435" s="788" t="s">
        <v>37</v>
      </c>
      <c r="DXN1435" s="824" t="str">
        <f>"Total Subjects Received "&amp;"("&amp;DXU1430&amp;")"</f>
        <v>Total Subjects Received ()</v>
      </c>
      <c r="DXO1435" s="825"/>
      <c r="DXP1435" s="826"/>
      <c r="DXQ1435" s="788" t="s">
        <v>37</v>
      </c>
      <c r="DXR1435" s="824" t="str">
        <f>"Total Subjects Received "&amp;"("&amp;DXY1430&amp;")"</f>
        <v>Total Subjects Received ()</v>
      </c>
      <c r="DXS1435" s="825"/>
      <c r="DXT1435" s="826"/>
      <c r="DXU1435" s="788" t="s">
        <v>37</v>
      </c>
      <c r="DXV1435" s="824" t="str">
        <f>"Total Subjects Received "&amp;"("&amp;DYC1430&amp;")"</f>
        <v>Total Subjects Received ()</v>
      </c>
      <c r="DXW1435" s="825"/>
      <c r="DXX1435" s="826"/>
      <c r="DXY1435" s="788" t="s">
        <v>37</v>
      </c>
      <c r="DXZ1435" s="824" t="str">
        <f>"Total Subjects Received "&amp;"("&amp;DYG1430&amp;")"</f>
        <v>Total Subjects Received ()</v>
      </c>
      <c r="DYA1435" s="825"/>
      <c r="DYB1435" s="826"/>
      <c r="DYC1435" s="788" t="s">
        <v>37</v>
      </c>
      <c r="DYD1435" s="824" t="str">
        <f>"Total Subjects Received "&amp;"("&amp;DYK1430&amp;")"</f>
        <v>Total Subjects Received ()</v>
      </c>
      <c r="DYE1435" s="825"/>
      <c r="DYF1435" s="826"/>
      <c r="DYG1435" s="788" t="s">
        <v>37</v>
      </c>
      <c r="DYH1435" s="824" t="str">
        <f>"Total Subjects Received "&amp;"("&amp;DYO1430&amp;")"</f>
        <v>Total Subjects Received ()</v>
      </c>
      <c r="DYI1435" s="825"/>
      <c r="DYJ1435" s="826"/>
      <c r="DYK1435" s="788" t="s">
        <v>37</v>
      </c>
      <c r="DYL1435" s="824" t="str">
        <f>"Total Subjects Received "&amp;"("&amp;DYS1430&amp;")"</f>
        <v>Total Subjects Received ()</v>
      </c>
      <c r="DYM1435" s="825"/>
      <c r="DYN1435" s="826"/>
      <c r="DYO1435" s="788" t="s">
        <v>37</v>
      </c>
      <c r="DYP1435" s="824" t="str">
        <f>"Total Subjects Received "&amp;"("&amp;DYW1430&amp;")"</f>
        <v>Total Subjects Received ()</v>
      </c>
      <c r="DYQ1435" s="825"/>
      <c r="DYR1435" s="826"/>
      <c r="DYS1435" s="788" t="s">
        <v>37</v>
      </c>
      <c r="DYT1435" s="824" t="str">
        <f>"Total Subjects Received "&amp;"("&amp;DZA1430&amp;")"</f>
        <v>Total Subjects Received ()</v>
      </c>
      <c r="DYU1435" s="825"/>
      <c r="DYV1435" s="826"/>
      <c r="DYW1435" s="788" t="s">
        <v>37</v>
      </c>
      <c r="DYX1435" s="824" t="str">
        <f>"Total Subjects Received "&amp;"("&amp;DZE1430&amp;")"</f>
        <v>Total Subjects Received ()</v>
      </c>
      <c r="DYY1435" s="825"/>
      <c r="DYZ1435" s="826"/>
      <c r="DZA1435" s="788" t="s">
        <v>37</v>
      </c>
      <c r="DZB1435" s="824" t="str">
        <f>"Total Subjects Received "&amp;"("&amp;DZI1430&amp;")"</f>
        <v>Total Subjects Received ()</v>
      </c>
      <c r="DZC1435" s="825"/>
      <c r="DZD1435" s="826"/>
      <c r="DZE1435" s="788" t="s">
        <v>37</v>
      </c>
      <c r="DZF1435" s="824" t="str">
        <f>"Total Subjects Received "&amp;"("&amp;DZM1430&amp;")"</f>
        <v>Total Subjects Received ()</v>
      </c>
      <c r="DZG1435" s="825"/>
      <c r="DZH1435" s="826"/>
      <c r="DZI1435" s="788" t="s">
        <v>37</v>
      </c>
      <c r="DZJ1435" s="824" t="str">
        <f>"Total Subjects Received "&amp;"("&amp;DZQ1430&amp;")"</f>
        <v>Total Subjects Received ()</v>
      </c>
      <c r="DZK1435" s="825"/>
      <c r="DZL1435" s="826"/>
      <c r="DZM1435" s="788" t="s">
        <v>37</v>
      </c>
      <c r="DZN1435" s="824" t="str">
        <f>"Total Subjects Received "&amp;"("&amp;DZU1430&amp;")"</f>
        <v>Total Subjects Received ()</v>
      </c>
      <c r="DZO1435" s="825"/>
      <c r="DZP1435" s="826"/>
      <c r="DZQ1435" s="788" t="s">
        <v>37</v>
      </c>
      <c r="DZR1435" s="824" t="str">
        <f>"Total Subjects Received "&amp;"("&amp;DZY1430&amp;")"</f>
        <v>Total Subjects Received ()</v>
      </c>
      <c r="DZS1435" s="825"/>
      <c r="DZT1435" s="826"/>
      <c r="DZU1435" s="788" t="s">
        <v>37</v>
      </c>
      <c r="DZV1435" s="824" t="str">
        <f>"Total Subjects Received "&amp;"("&amp;EAC1430&amp;")"</f>
        <v>Total Subjects Received ()</v>
      </c>
      <c r="DZW1435" s="825"/>
      <c r="DZX1435" s="826"/>
      <c r="DZY1435" s="788" t="s">
        <v>37</v>
      </c>
      <c r="DZZ1435" s="824" t="str">
        <f>"Total Subjects Received "&amp;"("&amp;EAG1430&amp;")"</f>
        <v>Total Subjects Received ()</v>
      </c>
      <c r="EAA1435" s="825"/>
      <c r="EAB1435" s="826"/>
      <c r="EAC1435" s="788" t="s">
        <v>37</v>
      </c>
      <c r="EAD1435" s="824" t="str">
        <f>"Total Subjects Received "&amp;"("&amp;EAK1430&amp;")"</f>
        <v>Total Subjects Received ()</v>
      </c>
      <c r="EAE1435" s="825"/>
      <c r="EAF1435" s="826"/>
      <c r="EAG1435" s="788" t="s">
        <v>37</v>
      </c>
      <c r="EAH1435" s="824" t="str">
        <f>"Total Subjects Received "&amp;"("&amp;EAO1430&amp;")"</f>
        <v>Total Subjects Received ()</v>
      </c>
      <c r="EAI1435" s="825"/>
      <c r="EAJ1435" s="826"/>
      <c r="EAK1435" s="788" t="s">
        <v>37</v>
      </c>
      <c r="EAL1435" s="824" t="str">
        <f>"Total Subjects Received "&amp;"("&amp;EAS1430&amp;")"</f>
        <v>Total Subjects Received ()</v>
      </c>
      <c r="EAM1435" s="825"/>
      <c r="EAN1435" s="826"/>
      <c r="EAO1435" s="788" t="s">
        <v>37</v>
      </c>
      <c r="EAP1435" s="824" t="str">
        <f>"Total Subjects Received "&amp;"("&amp;EAW1430&amp;")"</f>
        <v>Total Subjects Received ()</v>
      </c>
      <c r="EAQ1435" s="825"/>
      <c r="EAR1435" s="826"/>
      <c r="EAS1435" s="788" t="s">
        <v>37</v>
      </c>
      <c r="EAT1435" s="824" t="str">
        <f>"Total Subjects Received "&amp;"("&amp;EBA1430&amp;")"</f>
        <v>Total Subjects Received ()</v>
      </c>
      <c r="EAU1435" s="825"/>
      <c r="EAV1435" s="826"/>
      <c r="EAW1435" s="788" t="s">
        <v>37</v>
      </c>
      <c r="EAX1435" s="824" t="str">
        <f>"Total Subjects Received "&amp;"("&amp;EBE1430&amp;")"</f>
        <v>Total Subjects Received ()</v>
      </c>
      <c r="EAY1435" s="825"/>
      <c r="EAZ1435" s="826"/>
      <c r="EBA1435" s="788" t="s">
        <v>37</v>
      </c>
      <c r="EBB1435" s="824" t="str">
        <f>"Total Subjects Received "&amp;"("&amp;EBI1430&amp;")"</f>
        <v>Total Subjects Received ()</v>
      </c>
      <c r="EBC1435" s="825"/>
      <c r="EBD1435" s="826"/>
      <c r="EBE1435" s="788" t="s">
        <v>37</v>
      </c>
      <c r="EBF1435" s="824" t="str">
        <f>"Total Subjects Received "&amp;"("&amp;EBM1430&amp;")"</f>
        <v>Total Subjects Received ()</v>
      </c>
      <c r="EBG1435" s="825"/>
      <c r="EBH1435" s="826"/>
      <c r="EBI1435" s="788" t="s">
        <v>37</v>
      </c>
      <c r="EBJ1435" s="824" t="str">
        <f>"Total Subjects Received "&amp;"("&amp;EBQ1430&amp;")"</f>
        <v>Total Subjects Received ()</v>
      </c>
      <c r="EBK1435" s="825"/>
      <c r="EBL1435" s="826"/>
      <c r="EBM1435" s="788" t="s">
        <v>37</v>
      </c>
      <c r="EBN1435" s="824" t="str">
        <f>"Total Subjects Received "&amp;"("&amp;EBU1430&amp;")"</f>
        <v>Total Subjects Received ()</v>
      </c>
      <c r="EBO1435" s="825"/>
      <c r="EBP1435" s="826"/>
      <c r="EBQ1435" s="788" t="s">
        <v>37</v>
      </c>
      <c r="EBR1435" s="824" t="str">
        <f>"Total Subjects Received "&amp;"("&amp;EBY1430&amp;")"</f>
        <v>Total Subjects Received ()</v>
      </c>
      <c r="EBS1435" s="825"/>
      <c r="EBT1435" s="826"/>
      <c r="EBU1435" s="788" t="s">
        <v>37</v>
      </c>
      <c r="EBV1435" s="824" t="str">
        <f>"Total Subjects Received "&amp;"("&amp;ECC1430&amp;")"</f>
        <v>Total Subjects Received ()</v>
      </c>
      <c r="EBW1435" s="825"/>
      <c r="EBX1435" s="826"/>
      <c r="EBY1435" s="788" t="s">
        <v>37</v>
      </c>
      <c r="EBZ1435" s="824" t="str">
        <f>"Total Subjects Received "&amp;"("&amp;ECG1430&amp;")"</f>
        <v>Total Subjects Received ()</v>
      </c>
      <c r="ECA1435" s="825"/>
      <c r="ECB1435" s="826"/>
      <c r="ECC1435" s="788" t="s">
        <v>37</v>
      </c>
      <c r="ECD1435" s="824" t="str">
        <f>"Total Subjects Received "&amp;"("&amp;ECK1430&amp;")"</f>
        <v>Total Subjects Received ()</v>
      </c>
      <c r="ECE1435" s="825"/>
      <c r="ECF1435" s="826"/>
      <c r="ECG1435" s="788" t="s">
        <v>37</v>
      </c>
      <c r="ECH1435" s="824" t="str">
        <f>"Total Subjects Received "&amp;"("&amp;ECO1430&amp;")"</f>
        <v>Total Subjects Received ()</v>
      </c>
      <c r="ECI1435" s="825"/>
      <c r="ECJ1435" s="826"/>
      <c r="ECK1435" s="788" t="s">
        <v>37</v>
      </c>
      <c r="ECL1435" s="824" t="str">
        <f>"Total Subjects Received "&amp;"("&amp;ECS1430&amp;")"</f>
        <v>Total Subjects Received ()</v>
      </c>
      <c r="ECM1435" s="825"/>
      <c r="ECN1435" s="826"/>
      <c r="ECO1435" s="788" t="s">
        <v>37</v>
      </c>
      <c r="ECP1435" s="824" t="str">
        <f>"Total Subjects Received "&amp;"("&amp;ECW1430&amp;")"</f>
        <v>Total Subjects Received ()</v>
      </c>
      <c r="ECQ1435" s="825"/>
      <c r="ECR1435" s="826"/>
      <c r="ECS1435" s="788" t="s">
        <v>37</v>
      </c>
      <c r="ECT1435" s="824" t="str">
        <f>"Total Subjects Received "&amp;"("&amp;EDA1430&amp;")"</f>
        <v>Total Subjects Received ()</v>
      </c>
      <c r="ECU1435" s="825"/>
      <c r="ECV1435" s="826"/>
      <c r="ECW1435" s="788" t="s">
        <v>37</v>
      </c>
      <c r="ECX1435" s="824" t="str">
        <f>"Total Subjects Received "&amp;"("&amp;EDE1430&amp;")"</f>
        <v>Total Subjects Received ()</v>
      </c>
      <c r="ECY1435" s="825"/>
      <c r="ECZ1435" s="826"/>
      <c r="EDA1435" s="788" t="s">
        <v>37</v>
      </c>
      <c r="EDB1435" s="824" t="str">
        <f>"Total Subjects Received "&amp;"("&amp;EDI1430&amp;")"</f>
        <v>Total Subjects Received ()</v>
      </c>
      <c r="EDC1435" s="825"/>
      <c r="EDD1435" s="826"/>
      <c r="EDE1435" s="788" t="s">
        <v>37</v>
      </c>
      <c r="EDF1435" s="824" t="str">
        <f>"Total Subjects Received "&amp;"("&amp;EDM1430&amp;")"</f>
        <v>Total Subjects Received ()</v>
      </c>
      <c r="EDG1435" s="825"/>
      <c r="EDH1435" s="826"/>
      <c r="EDI1435" s="788" t="s">
        <v>37</v>
      </c>
      <c r="EDJ1435" s="824" t="str">
        <f>"Total Subjects Received "&amp;"("&amp;EDQ1430&amp;")"</f>
        <v>Total Subjects Received ()</v>
      </c>
      <c r="EDK1435" s="825"/>
      <c r="EDL1435" s="826"/>
      <c r="EDM1435" s="788" t="s">
        <v>37</v>
      </c>
      <c r="EDN1435" s="824" t="str">
        <f>"Total Subjects Received "&amp;"("&amp;EDU1430&amp;")"</f>
        <v>Total Subjects Received ()</v>
      </c>
      <c r="EDO1435" s="825"/>
      <c r="EDP1435" s="826"/>
      <c r="EDQ1435" s="788" t="s">
        <v>37</v>
      </c>
      <c r="EDR1435" s="824" t="str">
        <f>"Total Subjects Received "&amp;"("&amp;EDY1430&amp;")"</f>
        <v>Total Subjects Received ()</v>
      </c>
      <c r="EDS1435" s="825"/>
      <c r="EDT1435" s="826"/>
      <c r="EDU1435" s="788" t="s">
        <v>37</v>
      </c>
      <c r="EDV1435" s="824" t="str">
        <f>"Total Subjects Received "&amp;"("&amp;EEC1430&amp;")"</f>
        <v>Total Subjects Received ()</v>
      </c>
      <c r="EDW1435" s="825"/>
      <c r="EDX1435" s="826"/>
      <c r="EDY1435" s="788" t="s">
        <v>37</v>
      </c>
      <c r="EDZ1435" s="824" t="str">
        <f>"Total Subjects Received "&amp;"("&amp;EEG1430&amp;")"</f>
        <v>Total Subjects Received ()</v>
      </c>
      <c r="EEA1435" s="825"/>
      <c r="EEB1435" s="826"/>
      <c r="EEC1435" s="788" t="s">
        <v>37</v>
      </c>
      <c r="EED1435" s="824" t="str">
        <f>"Total Subjects Received "&amp;"("&amp;EEK1430&amp;")"</f>
        <v>Total Subjects Received ()</v>
      </c>
      <c r="EEE1435" s="825"/>
      <c r="EEF1435" s="826"/>
      <c r="EEG1435" s="788" t="s">
        <v>37</v>
      </c>
      <c r="EEH1435" s="824" t="str">
        <f>"Total Subjects Received "&amp;"("&amp;EEO1430&amp;")"</f>
        <v>Total Subjects Received ()</v>
      </c>
      <c r="EEI1435" s="825"/>
      <c r="EEJ1435" s="826"/>
      <c r="EEK1435" s="788" t="s">
        <v>37</v>
      </c>
      <c r="EEL1435" s="824" t="str">
        <f>"Total Subjects Received "&amp;"("&amp;EES1430&amp;")"</f>
        <v>Total Subjects Received ()</v>
      </c>
      <c r="EEM1435" s="825"/>
      <c r="EEN1435" s="826"/>
      <c r="EEO1435" s="788" t="s">
        <v>37</v>
      </c>
      <c r="EEP1435" s="824" t="str">
        <f>"Total Subjects Received "&amp;"("&amp;EEW1430&amp;")"</f>
        <v>Total Subjects Received ()</v>
      </c>
      <c r="EEQ1435" s="825"/>
      <c r="EER1435" s="826"/>
      <c r="EES1435" s="788" t="s">
        <v>37</v>
      </c>
      <c r="EET1435" s="824" t="str">
        <f>"Total Subjects Received "&amp;"("&amp;EFA1430&amp;")"</f>
        <v>Total Subjects Received ()</v>
      </c>
      <c r="EEU1435" s="825"/>
      <c r="EEV1435" s="826"/>
      <c r="EEW1435" s="788" t="s">
        <v>37</v>
      </c>
      <c r="EEX1435" s="824" t="str">
        <f>"Total Subjects Received "&amp;"("&amp;EFE1430&amp;")"</f>
        <v>Total Subjects Received ()</v>
      </c>
      <c r="EEY1435" s="825"/>
      <c r="EEZ1435" s="826"/>
      <c r="EFA1435" s="788" t="s">
        <v>37</v>
      </c>
      <c r="EFB1435" s="824" t="str">
        <f>"Total Subjects Received "&amp;"("&amp;EFI1430&amp;")"</f>
        <v>Total Subjects Received ()</v>
      </c>
      <c r="EFC1435" s="825"/>
      <c r="EFD1435" s="826"/>
      <c r="EFE1435" s="788" t="s">
        <v>37</v>
      </c>
      <c r="EFF1435" s="824" t="str">
        <f>"Total Subjects Received "&amp;"("&amp;EFM1430&amp;")"</f>
        <v>Total Subjects Received ()</v>
      </c>
      <c r="EFG1435" s="825"/>
      <c r="EFH1435" s="826"/>
      <c r="EFI1435" s="788" t="s">
        <v>37</v>
      </c>
      <c r="EFJ1435" s="824" t="str">
        <f>"Total Subjects Received "&amp;"("&amp;EFQ1430&amp;")"</f>
        <v>Total Subjects Received ()</v>
      </c>
      <c r="EFK1435" s="825"/>
      <c r="EFL1435" s="826"/>
      <c r="EFM1435" s="788" t="s">
        <v>37</v>
      </c>
      <c r="EFN1435" s="824" t="str">
        <f>"Total Subjects Received "&amp;"("&amp;EFU1430&amp;")"</f>
        <v>Total Subjects Received ()</v>
      </c>
      <c r="EFO1435" s="825"/>
      <c r="EFP1435" s="826"/>
      <c r="EFQ1435" s="788" t="s">
        <v>37</v>
      </c>
      <c r="EFR1435" s="824" t="str">
        <f>"Total Subjects Received "&amp;"("&amp;EFY1430&amp;")"</f>
        <v>Total Subjects Received ()</v>
      </c>
      <c r="EFS1435" s="825"/>
      <c r="EFT1435" s="826"/>
      <c r="EFU1435" s="788" t="s">
        <v>37</v>
      </c>
      <c r="EFV1435" s="824" t="str">
        <f>"Total Subjects Received "&amp;"("&amp;EGC1430&amp;")"</f>
        <v>Total Subjects Received ()</v>
      </c>
      <c r="EFW1435" s="825"/>
      <c r="EFX1435" s="826"/>
      <c r="EFY1435" s="788" t="s">
        <v>37</v>
      </c>
      <c r="EFZ1435" s="824" t="str">
        <f>"Total Subjects Received "&amp;"("&amp;EGG1430&amp;")"</f>
        <v>Total Subjects Received ()</v>
      </c>
      <c r="EGA1435" s="825"/>
      <c r="EGB1435" s="826"/>
      <c r="EGC1435" s="788" t="s">
        <v>37</v>
      </c>
      <c r="EGD1435" s="824" t="str">
        <f>"Total Subjects Received "&amp;"("&amp;EGK1430&amp;")"</f>
        <v>Total Subjects Received ()</v>
      </c>
      <c r="EGE1435" s="825"/>
      <c r="EGF1435" s="826"/>
      <c r="EGG1435" s="788" t="s">
        <v>37</v>
      </c>
      <c r="EGH1435" s="824" t="str">
        <f>"Total Subjects Received "&amp;"("&amp;EGO1430&amp;")"</f>
        <v>Total Subjects Received ()</v>
      </c>
      <c r="EGI1435" s="825"/>
      <c r="EGJ1435" s="826"/>
      <c r="EGK1435" s="788" t="s">
        <v>37</v>
      </c>
      <c r="EGL1435" s="824" t="str">
        <f>"Total Subjects Received "&amp;"("&amp;EGS1430&amp;")"</f>
        <v>Total Subjects Received ()</v>
      </c>
      <c r="EGM1435" s="825"/>
      <c r="EGN1435" s="826"/>
      <c r="EGO1435" s="788" t="s">
        <v>37</v>
      </c>
      <c r="EGP1435" s="824" t="str">
        <f>"Total Subjects Received "&amp;"("&amp;EGW1430&amp;")"</f>
        <v>Total Subjects Received ()</v>
      </c>
      <c r="EGQ1435" s="825"/>
      <c r="EGR1435" s="826"/>
      <c r="EGS1435" s="788" t="s">
        <v>37</v>
      </c>
      <c r="EGT1435" s="824" t="str">
        <f>"Total Subjects Received "&amp;"("&amp;EHA1430&amp;")"</f>
        <v>Total Subjects Received ()</v>
      </c>
      <c r="EGU1435" s="825"/>
      <c r="EGV1435" s="826"/>
      <c r="EGW1435" s="788" t="s">
        <v>37</v>
      </c>
      <c r="EGX1435" s="824" t="str">
        <f>"Total Subjects Received "&amp;"("&amp;EHE1430&amp;")"</f>
        <v>Total Subjects Received ()</v>
      </c>
      <c r="EGY1435" s="825"/>
      <c r="EGZ1435" s="826"/>
      <c r="EHA1435" s="788" t="s">
        <v>37</v>
      </c>
      <c r="EHB1435" s="824" t="str">
        <f>"Total Subjects Received "&amp;"("&amp;EHI1430&amp;")"</f>
        <v>Total Subjects Received ()</v>
      </c>
      <c r="EHC1435" s="825"/>
      <c r="EHD1435" s="826"/>
      <c r="EHE1435" s="788" t="s">
        <v>37</v>
      </c>
      <c r="EHF1435" s="824" t="str">
        <f>"Total Subjects Received "&amp;"("&amp;EHM1430&amp;")"</f>
        <v>Total Subjects Received ()</v>
      </c>
      <c r="EHG1435" s="825"/>
      <c r="EHH1435" s="826"/>
      <c r="EHI1435" s="788" t="s">
        <v>37</v>
      </c>
      <c r="EHJ1435" s="824" t="str">
        <f>"Total Subjects Received "&amp;"("&amp;EHQ1430&amp;")"</f>
        <v>Total Subjects Received ()</v>
      </c>
      <c r="EHK1435" s="825"/>
      <c r="EHL1435" s="826"/>
      <c r="EHM1435" s="788" t="s">
        <v>37</v>
      </c>
      <c r="EHN1435" s="824" t="str">
        <f>"Total Subjects Received "&amp;"("&amp;EHU1430&amp;")"</f>
        <v>Total Subjects Received ()</v>
      </c>
      <c r="EHO1435" s="825"/>
      <c r="EHP1435" s="826"/>
      <c r="EHQ1435" s="788" t="s">
        <v>37</v>
      </c>
      <c r="EHR1435" s="824" t="str">
        <f>"Total Subjects Received "&amp;"("&amp;EHY1430&amp;")"</f>
        <v>Total Subjects Received ()</v>
      </c>
      <c r="EHS1435" s="825"/>
      <c r="EHT1435" s="826"/>
      <c r="EHU1435" s="788" t="s">
        <v>37</v>
      </c>
      <c r="EHV1435" s="824" t="str">
        <f>"Total Subjects Received "&amp;"("&amp;EIC1430&amp;")"</f>
        <v>Total Subjects Received ()</v>
      </c>
      <c r="EHW1435" s="825"/>
      <c r="EHX1435" s="826"/>
      <c r="EHY1435" s="788" t="s">
        <v>37</v>
      </c>
      <c r="EHZ1435" s="824" t="str">
        <f>"Total Subjects Received "&amp;"("&amp;EIG1430&amp;")"</f>
        <v>Total Subjects Received ()</v>
      </c>
      <c r="EIA1435" s="825"/>
      <c r="EIB1435" s="826"/>
      <c r="EIC1435" s="788" t="s">
        <v>37</v>
      </c>
      <c r="EID1435" s="824" t="str">
        <f>"Total Subjects Received "&amp;"("&amp;EIK1430&amp;")"</f>
        <v>Total Subjects Received ()</v>
      </c>
      <c r="EIE1435" s="825"/>
      <c r="EIF1435" s="826"/>
      <c r="EIG1435" s="788" t="s">
        <v>37</v>
      </c>
      <c r="EIH1435" s="824" t="str">
        <f>"Total Subjects Received "&amp;"("&amp;EIO1430&amp;")"</f>
        <v>Total Subjects Received ()</v>
      </c>
      <c r="EII1435" s="825"/>
      <c r="EIJ1435" s="826"/>
      <c r="EIK1435" s="788" t="s">
        <v>37</v>
      </c>
      <c r="EIL1435" s="824" t="str">
        <f>"Total Subjects Received "&amp;"("&amp;EIS1430&amp;")"</f>
        <v>Total Subjects Received ()</v>
      </c>
      <c r="EIM1435" s="825"/>
      <c r="EIN1435" s="826"/>
      <c r="EIO1435" s="788" t="s">
        <v>37</v>
      </c>
      <c r="EIP1435" s="824" t="str">
        <f>"Total Subjects Received "&amp;"("&amp;EIW1430&amp;")"</f>
        <v>Total Subjects Received ()</v>
      </c>
      <c r="EIQ1435" s="825"/>
      <c r="EIR1435" s="826"/>
      <c r="EIS1435" s="788" t="s">
        <v>37</v>
      </c>
      <c r="EIT1435" s="824" t="str">
        <f>"Total Subjects Received "&amp;"("&amp;EJA1430&amp;")"</f>
        <v>Total Subjects Received ()</v>
      </c>
      <c r="EIU1435" s="825"/>
      <c r="EIV1435" s="826"/>
      <c r="EIW1435" s="788" t="s">
        <v>37</v>
      </c>
      <c r="EIX1435" s="824" t="str">
        <f>"Total Subjects Received "&amp;"("&amp;EJE1430&amp;")"</f>
        <v>Total Subjects Received ()</v>
      </c>
      <c r="EIY1435" s="825"/>
      <c r="EIZ1435" s="826"/>
      <c r="EJA1435" s="788" t="s">
        <v>37</v>
      </c>
      <c r="EJB1435" s="824" t="str">
        <f>"Total Subjects Received "&amp;"("&amp;EJI1430&amp;")"</f>
        <v>Total Subjects Received ()</v>
      </c>
      <c r="EJC1435" s="825"/>
      <c r="EJD1435" s="826"/>
      <c r="EJE1435" s="788" t="s">
        <v>37</v>
      </c>
      <c r="EJF1435" s="824" t="str">
        <f>"Total Subjects Received "&amp;"("&amp;EJM1430&amp;")"</f>
        <v>Total Subjects Received ()</v>
      </c>
      <c r="EJG1435" s="825"/>
      <c r="EJH1435" s="826"/>
      <c r="EJI1435" s="788" t="s">
        <v>37</v>
      </c>
      <c r="EJJ1435" s="824" t="str">
        <f>"Total Subjects Received "&amp;"("&amp;EJQ1430&amp;")"</f>
        <v>Total Subjects Received ()</v>
      </c>
      <c r="EJK1435" s="825"/>
      <c r="EJL1435" s="826"/>
      <c r="EJM1435" s="788" t="s">
        <v>37</v>
      </c>
      <c r="EJN1435" s="824" t="str">
        <f>"Total Subjects Received "&amp;"("&amp;EJU1430&amp;")"</f>
        <v>Total Subjects Received ()</v>
      </c>
      <c r="EJO1435" s="825"/>
      <c r="EJP1435" s="826"/>
      <c r="EJQ1435" s="788" t="s">
        <v>37</v>
      </c>
      <c r="EJR1435" s="824" t="str">
        <f>"Total Subjects Received "&amp;"("&amp;EJY1430&amp;")"</f>
        <v>Total Subjects Received ()</v>
      </c>
      <c r="EJS1435" s="825"/>
      <c r="EJT1435" s="826"/>
      <c r="EJU1435" s="788" t="s">
        <v>37</v>
      </c>
      <c r="EJV1435" s="824" t="str">
        <f>"Total Subjects Received "&amp;"("&amp;EKC1430&amp;")"</f>
        <v>Total Subjects Received ()</v>
      </c>
      <c r="EJW1435" s="825"/>
      <c r="EJX1435" s="826"/>
      <c r="EJY1435" s="788" t="s">
        <v>37</v>
      </c>
      <c r="EJZ1435" s="824" t="str">
        <f>"Total Subjects Received "&amp;"("&amp;EKG1430&amp;")"</f>
        <v>Total Subjects Received ()</v>
      </c>
      <c r="EKA1435" s="825"/>
      <c r="EKB1435" s="826"/>
      <c r="EKC1435" s="788" t="s">
        <v>37</v>
      </c>
      <c r="EKD1435" s="824" t="str">
        <f>"Total Subjects Received "&amp;"("&amp;EKK1430&amp;")"</f>
        <v>Total Subjects Received ()</v>
      </c>
      <c r="EKE1435" s="825"/>
      <c r="EKF1435" s="826"/>
      <c r="EKG1435" s="788" t="s">
        <v>37</v>
      </c>
      <c r="EKH1435" s="824" t="str">
        <f>"Total Subjects Received "&amp;"("&amp;EKO1430&amp;")"</f>
        <v>Total Subjects Received ()</v>
      </c>
      <c r="EKI1435" s="825"/>
      <c r="EKJ1435" s="826"/>
      <c r="EKK1435" s="788" t="s">
        <v>37</v>
      </c>
      <c r="EKL1435" s="824" t="str">
        <f>"Total Subjects Received "&amp;"("&amp;EKS1430&amp;")"</f>
        <v>Total Subjects Received ()</v>
      </c>
      <c r="EKM1435" s="825"/>
      <c r="EKN1435" s="826"/>
      <c r="EKO1435" s="788" t="s">
        <v>37</v>
      </c>
      <c r="EKP1435" s="824" t="str">
        <f>"Total Subjects Received "&amp;"("&amp;EKW1430&amp;")"</f>
        <v>Total Subjects Received ()</v>
      </c>
      <c r="EKQ1435" s="825"/>
      <c r="EKR1435" s="826"/>
      <c r="EKS1435" s="788" t="s">
        <v>37</v>
      </c>
      <c r="EKT1435" s="824" t="str">
        <f>"Total Subjects Received "&amp;"("&amp;ELA1430&amp;")"</f>
        <v>Total Subjects Received ()</v>
      </c>
      <c r="EKU1435" s="825"/>
      <c r="EKV1435" s="826"/>
      <c r="EKW1435" s="788" t="s">
        <v>37</v>
      </c>
      <c r="EKX1435" s="824" t="str">
        <f>"Total Subjects Received "&amp;"("&amp;ELE1430&amp;")"</f>
        <v>Total Subjects Received ()</v>
      </c>
      <c r="EKY1435" s="825"/>
      <c r="EKZ1435" s="826"/>
      <c r="ELA1435" s="788" t="s">
        <v>37</v>
      </c>
      <c r="ELB1435" s="824" t="str">
        <f>"Total Subjects Received "&amp;"("&amp;ELI1430&amp;")"</f>
        <v>Total Subjects Received ()</v>
      </c>
      <c r="ELC1435" s="825"/>
      <c r="ELD1435" s="826"/>
      <c r="ELE1435" s="788" t="s">
        <v>37</v>
      </c>
      <c r="ELF1435" s="824" t="str">
        <f>"Total Subjects Received "&amp;"("&amp;ELM1430&amp;")"</f>
        <v>Total Subjects Received ()</v>
      </c>
      <c r="ELG1435" s="825"/>
      <c r="ELH1435" s="826"/>
      <c r="ELI1435" s="788" t="s">
        <v>37</v>
      </c>
      <c r="ELJ1435" s="824" t="str">
        <f>"Total Subjects Received "&amp;"("&amp;ELQ1430&amp;")"</f>
        <v>Total Subjects Received ()</v>
      </c>
      <c r="ELK1435" s="825"/>
      <c r="ELL1435" s="826"/>
      <c r="ELM1435" s="788" t="s">
        <v>37</v>
      </c>
      <c r="ELN1435" s="824" t="str">
        <f>"Total Subjects Received "&amp;"("&amp;ELU1430&amp;")"</f>
        <v>Total Subjects Received ()</v>
      </c>
      <c r="ELO1435" s="825"/>
      <c r="ELP1435" s="826"/>
      <c r="ELQ1435" s="788" t="s">
        <v>37</v>
      </c>
      <c r="ELR1435" s="824" t="str">
        <f>"Total Subjects Received "&amp;"("&amp;ELY1430&amp;")"</f>
        <v>Total Subjects Received ()</v>
      </c>
      <c r="ELS1435" s="825"/>
      <c r="ELT1435" s="826"/>
      <c r="ELU1435" s="788" t="s">
        <v>37</v>
      </c>
      <c r="ELV1435" s="824" t="str">
        <f>"Total Subjects Received "&amp;"("&amp;EMC1430&amp;")"</f>
        <v>Total Subjects Received ()</v>
      </c>
      <c r="ELW1435" s="825"/>
      <c r="ELX1435" s="826"/>
      <c r="ELY1435" s="788" t="s">
        <v>37</v>
      </c>
      <c r="ELZ1435" s="824" t="str">
        <f>"Total Subjects Received "&amp;"("&amp;EMG1430&amp;")"</f>
        <v>Total Subjects Received ()</v>
      </c>
      <c r="EMA1435" s="825"/>
      <c r="EMB1435" s="826"/>
      <c r="EMC1435" s="788" t="s">
        <v>37</v>
      </c>
      <c r="EMD1435" s="824" t="str">
        <f>"Total Subjects Received "&amp;"("&amp;EMK1430&amp;")"</f>
        <v>Total Subjects Received ()</v>
      </c>
      <c r="EME1435" s="825"/>
      <c r="EMF1435" s="826"/>
      <c r="EMG1435" s="788" t="s">
        <v>37</v>
      </c>
      <c r="EMH1435" s="824" t="str">
        <f>"Total Subjects Received "&amp;"("&amp;EMO1430&amp;")"</f>
        <v>Total Subjects Received ()</v>
      </c>
      <c r="EMI1435" s="825"/>
      <c r="EMJ1435" s="826"/>
      <c r="EMK1435" s="788" t="s">
        <v>37</v>
      </c>
      <c r="EML1435" s="824" t="str">
        <f>"Total Subjects Received "&amp;"("&amp;EMS1430&amp;")"</f>
        <v>Total Subjects Received ()</v>
      </c>
      <c r="EMM1435" s="825"/>
      <c r="EMN1435" s="826"/>
      <c r="EMO1435" s="788" t="s">
        <v>37</v>
      </c>
      <c r="EMP1435" s="824" t="str">
        <f>"Total Subjects Received "&amp;"("&amp;EMW1430&amp;")"</f>
        <v>Total Subjects Received ()</v>
      </c>
      <c r="EMQ1435" s="825"/>
      <c r="EMR1435" s="826"/>
      <c r="EMS1435" s="788" t="s">
        <v>37</v>
      </c>
      <c r="EMT1435" s="824" t="str">
        <f>"Total Subjects Received "&amp;"("&amp;ENA1430&amp;")"</f>
        <v>Total Subjects Received ()</v>
      </c>
      <c r="EMU1435" s="825"/>
      <c r="EMV1435" s="826"/>
      <c r="EMW1435" s="788" t="s">
        <v>37</v>
      </c>
      <c r="EMX1435" s="824" t="str">
        <f>"Total Subjects Received "&amp;"("&amp;ENE1430&amp;")"</f>
        <v>Total Subjects Received ()</v>
      </c>
      <c r="EMY1435" s="825"/>
      <c r="EMZ1435" s="826"/>
      <c r="ENA1435" s="788" t="s">
        <v>37</v>
      </c>
      <c r="ENB1435" s="824" t="str">
        <f>"Total Subjects Received "&amp;"("&amp;ENI1430&amp;")"</f>
        <v>Total Subjects Received ()</v>
      </c>
      <c r="ENC1435" s="825"/>
      <c r="END1435" s="826"/>
      <c r="ENE1435" s="788" t="s">
        <v>37</v>
      </c>
      <c r="ENF1435" s="824" t="str">
        <f>"Total Subjects Received "&amp;"("&amp;ENM1430&amp;")"</f>
        <v>Total Subjects Received ()</v>
      </c>
      <c r="ENG1435" s="825"/>
      <c r="ENH1435" s="826"/>
      <c r="ENI1435" s="788" t="s">
        <v>37</v>
      </c>
      <c r="ENJ1435" s="824" t="str">
        <f>"Total Subjects Received "&amp;"("&amp;ENQ1430&amp;")"</f>
        <v>Total Subjects Received ()</v>
      </c>
      <c r="ENK1435" s="825"/>
      <c r="ENL1435" s="826"/>
      <c r="ENM1435" s="788" t="s">
        <v>37</v>
      </c>
      <c r="ENN1435" s="824" t="str">
        <f>"Total Subjects Received "&amp;"("&amp;ENU1430&amp;")"</f>
        <v>Total Subjects Received ()</v>
      </c>
      <c r="ENO1435" s="825"/>
      <c r="ENP1435" s="826"/>
      <c r="ENQ1435" s="788" t="s">
        <v>37</v>
      </c>
      <c r="ENR1435" s="824" t="str">
        <f>"Total Subjects Received "&amp;"("&amp;ENY1430&amp;")"</f>
        <v>Total Subjects Received ()</v>
      </c>
      <c r="ENS1435" s="825"/>
      <c r="ENT1435" s="826"/>
      <c r="ENU1435" s="788" t="s">
        <v>37</v>
      </c>
      <c r="ENV1435" s="824" t="str">
        <f>"Total Subjects Received "&amp;"("&amp;EOC1430&amp;")"</f>
        <v>Total Subjects Received ()</v>
      </c>
      <c r="ENW1435" s="825"/>
      <c r="ENX1435" s="826"/>
      <c r="ENY1435" s="788" t="s">
        <v>37</v>
      </c>
      <c r="ENZ1435" s="824" t="str">
        <f>"Total Subjects Received "&amp;"("&amp;EOG1430&amp;")"</f>
        <v>Total Subjects Received ()</v>
      </c>
      <c r="EOA1435" s="825"/>
      <c r="EOB1435" s="826"/>
      <c r="EOC1435" s="788" t="s">
        <v>37</v>
      </c>
      <c r="EOD1435" s="824" t="str">
        <f>"Total Subjects Received "&amp;"("&amp;EOK1430&amp;")"</f>
        <v>Total Subjects Received ()</v>
      </c>
      <c r="EOE1435" s="825"/>
      <c r="EOF1435" s="826"/>
      <c r="EOG1435" s="788" t="s">
        <v>37</v>
      </c>
      <c r="EOH1435" s="824" t="str">
        <f>"Total Subjects Received "&amp;"("&amp;EOO1430&amp;")"</f>
        <v>Total Subjects Received ()</v>
      </c>
      <c r="EOI1435" s="825"/>
      <c r="EOJ1435" s="826"/>
      <c r="EOK1435" s="788" t="s">
        <v>37</v>
      </c>
      <c r="EOL1435" s="824" t="str">
        <f>"Total Subjects Received "&amp;"("&amp;EOS1430&amp;")"</f>
        <v>Total Subjects Received ()</v>
      </c>
      <c r="EOM1435" s="825"/>
      <c r="EON1435" s="826"/>
      <c r="EOO1435" s="788" t="s">
        <v>37</v>
      </c>
      <c r="EOP1435" s="824" t="str">
        <f>"Total Subjects Received "&amp;"("&amp;EOW1430&amp;")"</f>
        <v>Total Subjects Received ()</v>
      </c>
      <c r="EOQ1435" s="825"/>
      <c r="EOR1435" s="826"/>
      <c r="EOS1435" s="788" t="s">
        <v>37</v>
      </c>
      <c r="EOT1435" s="824" t="str">
        <f>"Total Subjects Received "&amp;"("&amp;EPA1430&amp;")"</f>
        <v>Total Subjects Received ()</v>
      </c>
      <c r="EOU1435" s="825"/>
      <c r="EOV1435" s="826"/>
      <c r="EOW1435" s="788" t="s">
        <v>37</v>
      </c>
      <c r="EOX1435" s="824" t="str">
        <f>"Total Subjects Received "&amp;"("&amp;EPE1430&amp;")"</f>
        <v>Total Subjects Received ()</v>
      </c>
      <c r="EOY1435" s="825"/>
      <c r="EOZ1435" s="826"/>
      <c r="EPA1435" s="788" t="s">
        <v>37</v>
      </c>
      <c r="EPB1435" s="824" t="str">
        <f>"Total Subjects Received "&amp;"("&amp;EPI1430&amp;")"</f>
        <v>Total Subjects Received ()</v>
      </c>
      <c r="EPC1435" s="825"/>
      <c r="EPD1435" s="826"/>
      <c r="EPE1435" s="788" t="s">
        <v>37</v>
      </c>
      <c r="EPF1435" s="824" t="str">
        <f>"Total Subjects Received "&amp;"("&amp;EPM1430&amp;")"</f>
        <v>Total Subjects Received ()</v>
      </c>
      <c r="EPG1435" s="825"/>
      <c r="EPH1435" s="826"/>
      <c r="EPI1435" s="788" t="s">
        <v>37</v>
      </c>
      <c r="EPJ1435" s="824" t="str">
        <f>"Total Subjects Received "&amp;"("&amp;EPQ1430&amp;")"</f>
        <v>Total Subjects Received ()</v>
      </c>
      <c r="EPK1435" s="825"/>
      <c r="EPL1435" s="826"/>
      <c r="EPM1435" s="788" t="s">
        <v>37</v>
      </c>
      <c r="EPN1435" s="824" t="str">
        <f>"Total Subjects Received "&amp;"("&amp;EPU1430&amp;")"</f>
        <v>Total Subjects Received ()</v>
      </c>
      <c r="EPO1435" s="825"/>
      <c r="EPP1435" s="826"/>
      <c r="EPQ1435" s="788" t="s">
        <v>37</v>
      </c>
      <c r="EPR1435" s="824" t="str">
        <f>"Total Subjects Received "&amp;"("&amp;EPY1430&amp;")"</f>
        <v>Total Subjects Received ()</v>
      </c>
      <c r="EPS1435" s="825"/>
      <c r="EPT1435" s="826"/>
      <c r="EPU1435" s="788" t="s">
        <v>37</v>
      </c>
      <c r="EPV1435" s="824" t="str">
        <f>"Total Subjects Received "&amp;"("&amp;EQC1430&amp;")"</f>
        <v>Total Subjects Received ()</v>
      </c>
      <c r="EPW1435" s="825"/>
      <c r="EPX1435" s="826"/>
      <c r="EPY1435" s="788" t="s">
        <v>37</v>
      </c>
      <c r="EPZ1435" s="824" t="str">
        <f>"Total Subjects Received "&amp;"("&amp;EQG1430&amp;")"</f>
        <v>Total Subjects Received ()</v>
      </c>
      <c r="EQA1435" s="825"/>
      <c r="EQB1435" s="826"/>
      <c r="EQC1435" s="788" t="s">
        <v>37</v>
      </c>
      <c r="EQD1435" s="824" t="str">
        <f>"Total Subjects Received "&amp;"("&amp;EQK1430&amp;")"</f>
        <v>Total Subjects Received ()</v>
      </c>
      <c r="EQE1435" s="825"/>
      <c r="EQF1435" s="826"/>
      <c r="EQG1435" s="788" t="s">
        <v>37</v>
      </c>
      <c r="EQH1435" s="824" t="str">
        <f>"Total Subjects Received "&amp;"("&amp;EQO1430&amp;")"</f>
        <v>Total Subjects Received ()</v>
      </c>
      <c r="EQI1435" s="825"/>
      <c r="EQJ1435" s="826"/>
      <c r="EQK1435" s="788" t="s">
        <v>37</v>
      </c>
      <c r="EQL1435" s="824" t="str">
        <f>"Total Subjects Received "&amp;"("&amp;EQS1430&amp;")"</f>
        <v>Total Subjects Received ()</v>
      </c>
      <c r="EQM1435" s="825"/>
      <c r="EQN1435" s="826"/>
      <c r="EQO1435" s="788" t="s">
        <v>37</v>
      </c>
      <c r="EQP1435" s="824" t="str">
        <f>"Total Subjects Received "&amp;"("&amp;EQW1430&amp;")"</f>
        <v>Total Subjects Received ()</v>
      </c>
      <c r="EQQ1435" s="825"/>
      <c r="EQR1435" s="826"/>
      <c r="EQS1435" s="788" t="s">
        <v>37</v>
      </c>
      <c r="EQT1435" s="824" t="str">
        <f>"Total Subjects Received "&amp;"("&amp;ERA1430&amp;")"</f>
        <v>Total Subjects Received ()</v>
      </c>
      <c r="EQU1435" s="825"/>
      <c r="EQV1435" s="826"/>
      <c r="EQW1435" s="788" t="s">
        <v>37</v>
      </c>
      <c r="EQX1435" s="824" t="str">
        <f>"Total Subjects Received "&amp;"("&amp;ERE1430&amp;")"</f>
        <v>Total Subjects Received ()</v>
      </c>
      <c r="EQY1435" s="825"/>
      <c r="EQZ1435" s="826"/>
      <c r="ERA1435" s="788" t="s">
        <v>37</v>
      </c>
      <c r="ERB1435" s="824" t="str">
        <f>"Total Subjects Received "&amp;"("&amp;ERI1430&amp;")"</f>
        <v>Total Subjects Received ()</v>
      </c>
      <c r="ERC1435" s="825"/>
      <c r="ERD1435" s="826"/>
      <c r="ERE1435" s="788" t="s">
        <v>37</v>
      </c>
      <c r="ERF1435" s="824" t="str">
        <f>"Total Subjects Received "&amp;"("&amp;ERM1430&amp;")"</f>
        <v>Total Subjects Received ()</v>
      </c>
      <c r="ERG1435" s="825"/>
      <c r="ERH1435" s="826"/>
      <c r="ERI1435" s="788" t="s">
        <v>37</v>
      </c>
      <c r="ERJ1435" s="824" t="str">
        <f>"Total Subjects Received "&amp;"("&amp;ERQ1430&amp;")"</f>
        <v>Total Subjects Received ()</v>
      </c>
      <c r="ERK1435" s="825"/>
      <c r="ERL1435" s="826"/>
      <c r="ERM1435" s="788" t="s">
        <v>37</v>
      </c>
      <c r="ERN1435" s="824" t="str">
        <f>"Total Subjects Received "&amp;"("&amp;ERU1430&amp;")"</f>
        <v>Total Subjects Received ()</v>
      </c>
      <c r="ERO1435" s="825"/>
      <c r="ERP1435" s="826"/>
      <c r="ERQ1435" s="788" t="s">
        <v>37</v>
      </c>
      <c r="ERR1435" s="824" t="str">
        <f>"Total Subjects Received "&amp;"("&amp;ERY1430&amp;")"</f>
        <v>Total Subjects Received ()</v>
      </c>
      <c r="ERS1435" s="825"/>
      <c r="ERT1435" s="826"/>
      <c r="ERU1435" s="788" t="s">
        <v>37</v>
      </c>
      <c r="ERV1435" s="824" t="str">
        <f>"Total Subjects Received "&amp;"("&amp;ESC1430&amp;")"</f>
        <v>Total Subjects Received ()</v>
      </c>
      <c r="ERW1435" s="825"/>
      <c r="ERX1435" s="826"/>
      <c r="ERY1435" s="788" t="s">
        <v>37</v>
      </c>
      <c r="ERZ1435" s="824" t="str">
        <f>"Total Subjects Received "&amp;"("&amp;ESG1430&amp;")"</f>
        <v>Total Subjects Received ()</v>
      </c>
      <c r="ESA1435" s="825"/>
      <c r="ESB1435" s="826"/>
      <c r="ESC1435" s="788" t="s">
        <v>37</v>
      </c>
      <c r="ESD1435" s="824" t="str">
        <f>"Total Subjects Received "&amp;"("&amp;ESK1430&amp;")"</f>
        <v>Total Subjects Received ()</v>
      </c>
      <c r="ESE1435" s="825"/>
      <c r="ESF1435" s="826"/>
      <c r="ESG1435" s="788" t="s">
        <v>37</v>
      </c>
      <c r="ESH1435" s="824" t="str">
        <f>"Total Subjects Received "&amp;"("&amp;ESO1430&amp;")"</f>
        <v>Total Subjects Received ()</v>
      </c>
      <c r="ESI1435" s="825"/>
      <c r="ESJ1435" s="826"/>
      <c r="ESK1435" s="788" t="s">
        <v>37</v>
      </c>
      <c r="ESL1435" s="824" t="str">
        <f>"Total Subjects Received "&amp;"("&amp;ESS1430&amp;")"</f>
        <v>Total Subjects Received ()</v>
      </c>
      <c r="ESM1435" s="825"/>
      <c r="ESN1435" s="826"/>
      <c r="ESO1435" s="788" t="s">
        <v>37</v>
      </c>
      <c r="ESP1435" s="824" t="str">
        <f>"Total Subjects Received "&amp;"("&amp;ESW1430&amp;")"</f>
        <v>Total Subjects Received ()</v>
      </c>
      <c r="ESQ1435" s="825"/>
      <c r="ESR1435" s="826"/>
      <c r="ESS1435" s="788" t="s">
        <v>37</v>
      </c>
      <c r="EST1435" s="824" t="str">
        <f>"Total Subjects Received "&amp;"("&amp;ETA1430&amp;")"</f>
        <v>Total Subjects Received ()</v>
      </c>
      <c r="ESU1435" s="825"/>
      <c r="ESV1435" s="826"/>
      <c r="ESW1435" s="788" t="s">
        <v>37</v>
      </c>
      <c r="ESX1435" s="824" t="str">
        <f>"Total Subjects Received "&amp;"("&amp;ETE1430&amp;")"</f>
        <v>Total Subjects Received ()</v>
      </c>
      <c r="ESY1435" s="825"/>
      <c r="ESZ1435" s="826"/>
      <c r="ETA1435" s="788" t="s">
        <v>37</v>
      </c>
      <c r="ETB1435" s="824" t="str">
        <f>"Total Subjects Received "&amp;"("&amp;ETI1430&amp;")"</f>
        <v>Total Subjects Received ()</v>
      </c>
      <c r="ETC1435" s="825"/>
      <c r="ETD1435" s="826"/>
      <c r="ETE1435" s="788" t="s">
        <v>37</v>
      </c>
      <c r="ETF1435" s="824" t="str">
        <f>"Total Subjects Received "&amp;"("&amp;ETM1430&amp;")"</f>
        <v>Total Subjects Received ()</v>
      </c>
      <c r="ETG1435" s="825"/>
      <c r="ETH1435" s="826"/>
      <c r="ETI1435" s="788" t="s">
        <v>37</v>
      </c>
      <c r="ETJ1435" s="824" t="str">
        <f>"Total Subjects Received "&amp;"("&amp;ETQ1430&amp;")"</f>
        <v>Total Subjects Received ()</v>
      </c>
      <c r="ETK1435" s="825"/>
      <c r="ETL1435" s="826"/>
      <c r="ETM1435" s="788" t="s">
        <v>37</v>
      </c>
      <c r="ETN1435" s="824" t="str">
        <f>"Total Subjects Received "&amp;"("&amp;ETU1430&amp;")"</f>
        <v>Total Subjects Received ()</v>
      </c>
      <c r="ETO1435" s="825"/>
      <c r="ETP1435" s="826"/>
      <c r="ETQ1435" s="788" t="s">
        <v>37</v>
      </c>
      <c r="ETR1435" s="824" t="str">
        <f>"Total Subjects Received "&amp;"("&amp;ETY1430&amp;")"</f>
        <v>Total Subjects Received ()</v>
      </c>
      <c r="ETS1435" s="825"/>
      <c r="ETT1435" s="826"/>
      <c r="ETU1435" s="788" t="s">
        <v>37</v>
      </c>
      <c r="ETV1435" s="824" t="str">
        <f>"Total Subjects Received "&amp;"("&amp;EUC1430&amp;")"</f>
        <v>Total Subjects Received ()</v>
      </c>
      <c r="ETW1435" s="825"/>
      <c r="ETX1435" s="826"/>
      <c r="ETY1435" s="788" t="s">
        <v>37</v>
      </c>
      <c r="ETZ1435" s="824" t="str">
        <f>"Total Subjects Received "&amp;"("&amp;EUG1430&amp;")"</f>
        <v>Total Subjects Received ()</v>
      </c>
      <c r="EUA1435" s="825"/>
      <c r="EUB1435" s="826"/>
      <c r="EUC1435" s="788" t="s">
        <v>37</v>
      </c>
      <c r="EUD1435" s="824" t="str">
        <f>"Total Subjects Received "&amp;"("&amp;EUK1430&amp;")"</f>
        <v>Total Subjects Received ()</v>
      </c>
      <c r="EUE1435" s="825"/>
      <c r="EUF1435" s="826"/>
      <c r="EUG1435" s="788" t="s">
        <v>37</v>
      </c>
      <c r="EUH1435" s="824" t="str">
        <f>"Total Subjects Received "&amp;"("&amp;EUO1430&amp;")"</f>
        <v>Total Subjects Received ()</v>
      </c>
      <c r="EUI1435" s="825"/>
      <c r="EUJ1435" s="826"/>
      <c r="EUK1435" s="788" t="s">
        <v>37</v>
      </c>
      <c r="EUL1435" s="824" t="str">
        <f>"Total Subjects Received "&amp;"("&amp;EUS1430&amp;")"</f>
        <v>Total Subjects Received ()</v>
      </c>
      <c r="EUM1435" s="825"/>
      <c r="EUN1435" s="826"/>
      <c r="EUO1435" s="788" t="s">
        <v>37</v>
      </c>
      <c r="EUP1435" s="824" t="str">
        <f>"Total Subjects Received "&amp;"("&amp;EUW1430&amp;")"</f>
        <v>Total Subjects Received ()</v>
      </c>
      <c r="EUQ1435" s="825"/>
      <c r="EUR1435" s="826"/>
      <c r="EUS1435" s="788" t="s">
        <v>37</v>
      </c>
      <c r="EUT1435" s="824" t="str">
        <f>"Total Subjects Received "&amp;"("&amp;EVA1430&amp;")"</f>
        <v>Total Subjects Received ()</v>
      </c>
      <c r="EUU1435" s="825"/>
      <c r="EUV1435" s="826"/>
      <c r="EUW1435" s="788" t="s">
        <v>37</v>
      </c>
      <c r="EUX1435" s="824" t="str">
        <f>"Total Subjects Received "&amp;"("&amp;EVE1430&amp;")"</f>
        <v>Total Subjects Received ()</v>
      </c>
      <c r="EUY1435" s="825"/>
      <c r="EUZ1435" s="826"/>
      <c r="EVA1435" s="788" t="s">
        <v>37</v>
      </c>
      <c r="EVB1435" s="824" t="str">
        <f>"Total Subjects Received "&amp;"("&amp;EVI1430&amp;")"</f>
        <v>Total Subjects Received ()</v>
      </c>
      <c r="EVC1435" s="825"/>
      <c r="EVD1435" s="826"/>
      <c r="EVE1435" s="788" t="s">
        <v>37</v>
      </c>
      <c r="EVF1435" s="824" t="str">
        <f>"Total Subjects Received "&amp;"("&amp;EVM1430&amp;")"</f>
        <v>Total Subjects Received ()</v>
      </c>
      <c r="EVG1435" s="825"/>
      <c r="EVH1435" s="826"/>
      <c r="EVI1435" s="788" t="s">
        <v>37</v>
      </c>
      <c r="EVJ1435" s="824" t="str">
        <f>"Total Subjects Received "&amp;"("&amp;EVQ1430&amp;")"</f>
        <v>Total Subjects Received ()</v>
      </c>
      <c r="EVK1435" s="825"/>
      <c r="EVL1435" s="826"/>
      <c r="EVM1435" s="788" t="s">
        <v>37</v>
      </c>
      <c r="EVN1435" s="824" t="str">
        <f>"Total Subjects Received "&amp;"("&amp;EVU1430&amp;")"</f>
        <v>Total Subjects Received ()</v>
      </c>
      <c r="EVO1435" s="825"/>
      <c r="EVP1435" s="826"/>
      <c r="EVQ1435" s="788" t="s">
        <v>37</v>
      </c>
      <c r="EVR1435" s="824" t="str">
        <f>"Total Subjects Received "&amp;"("&amp;EVY1430&amp;")"</f>
        <v>Total Subjects Received ()</v>
      </c>
      <c r="EVS1435" s="825"/>
      <c r="EVT1435" s="826"/>
      <c r="EVU1435" s="788" t="s">
        <v>37</v>
      </c>
      <c r="EVV1435" s="824" t="str">
        <f>"Total Subjects Received "&amp;"("&amp;EWC1430&amp;")"</f>
        <v>Total Subjects Received ()</v>
      </c>
      <c r="EVW1435" s="825"/>
      <c r="EVX1435" s="826"/>
      <c r="EVY1435" s="788" t="s">
        <v>37</v>
      </c>
      <c r="EVZ1435" s="824" t="str">
        <f>"Total Subjects Received "&amp;"("&amp;EWG1430&amp;")"</f>
        <v>Total Subjects Received ()</v>
      </c>
      <c r="EWA1435" s="825"/>
      <c r="EWB1435" s="826"/>
      <c r="EWC1435" s="788" t="s">
        <v>37</v>
      </c>
      <c r="EWD1435" s="824" t="str">
        <f>"Total Subjects Received "&amp;"("&amp;EWK1430&amp;")"</f>
        <v>Total Subjects Received ()</v>
      </c>
      <c r="EWE1435" s="825"/>
      <c r="EWF1435" s="826"/>
      <c r="EWG1435" s="788" t="s">
        <v>37</v>
      </c>
      <c r="EWH1435" s="824" t="str">
        <f>"Total Subjects Received "&amp;"("&amp;EWO1430&amp;")"</f>
        <v>Total Subjects Received ()</v>
      </c>
      <c r="EWI1435" s="825"/>
      <c r="EWJ1435" s="826"/>
      <c r="EWK1435" s="788" t="s">
        <v>37</v>
      </c>
      <c r="EWL1435" s="824" t="str">
        <f>"Total Subjects Received "&amp;"("&amp;EWS1430&amp;")"</f>
        <v>Total Subjects Received ()</v>
      </c>
      <c r="EWM1435" s="825"/>
      <c r="EWN1435" s="826"/>
      <c r="EWO1435" s="788" t="s">
        <v>37</v>
      </c>
      <c r="EWP1435" s="824" t="str">
        <f>"Total Subjects Received "&amp;"("&amp;EWW1430&amp;")"</f>
        <v>Total Subjects Received ()</v>
      </c>
      <c r="EWQ1435" s="825"/>
      <c r="EWR1435" s="826"/>
      <c r="EWS1435" s="788" t="s">
        <v>37</v>
      </c>
      <c r="EWT1435" s="824" t="str">
        <f>"Total Subjects Received "&amp;"("&amp;EXA1430&amp;")"</f>
        <v>Total Subjects Received ()</v>
      </c>
      <c r="EWU1435" s="825"/>
      <c r="EWV1435" s="826"/>
      <c r="EWW1435" s="788" t="s">
        <v>37</v>
      </c>
      <c r="EWX1435" s="824" t="str">
        <f>"Total Subjects Received "&amp;"("&amp;EXE1430&amp;")"</f>
        <v>Total Subjects Received ()</v>
      </c>
      <c r="EWY1435" s="825"/>
      <c r="EWZ1435" s="826"/>
      <c r="EXA1435" s="788" t="s">
        <v>37</v>
      </c>
      <c r="EXB1435" s="824" t="str">
        <f>"Total Subjects Received "&amp;"("&amp;EXI1430&amp;")"</f>
        <v>Total Subjects Received ()</v>
      </c>
      <c r="EXC1435" s="825"/>
      <c r="EXD1435" s="826"/>
      <c r="EXE1435" s="788" t="s">
        <v>37</v>
      </c>
      <c r="EXF1435" s="824" t="str">
        <f>"Total Subjects Received "&amp;"("&amp;EXM1430&amp;")"</f>
        <v>Total Subjects Received ()</v>
      </c>
      <c r="EXG1435" s="825"/>
      <c r="EXH1435" s="826"/>
      <c r="EXI1435" s="788" t="s">
        <v>37</v>
      </c>
      <c r="EXJ1435" s="824" t="str">
        <f>"Total Subjects Received "&amp;"("&amp;EXQ1430&amp;")"</f>
        <v>Total Subjects Received ()</v>
      </c>
      <c r="EXK1435" s="825"/>
      <c r="EXL1435" s="826"/>
      <c r="EXM1435" s="788" t="s">
        <v>37</v>
      </c>
      <c r="EXN1435" s="824" t="str">
        <f>"Total Subjects Received "&amp;"("&amp;EXU1430&amp;")"</f>
        <v>Total Subjects Received ()</v>
      </c>
      <c r="EXO1435" s="825"/>
      <c r="EXP1435" s="826"/>
      <c r="EXQ1435" s="788" t="s">
        <v>37</v>
      </c>
      <c r="EXR1435" s="824" t="str">
        <f>"Total Subjects Received "&amp;"("&amp;EXY1430&amp;")"</f>
        <v>Total Subjects Received ()</v>
      </c>
      <c r="EXS1435" s="825"/>
      <c r="EXT1435" s="826"/>
      <c r="EXU1435" s="788" t="s">
        <v>37</v>
      </c>
      <c r="EXV1435" s="824" t="str">
        <f>"Total Subjects Received "&amp;"("&amp;EYC1430&amp;")"</f>
        <v>Total Subjects Received ()</v>
      </c>
      <c r="EXW1435" s="825"/>
      <c r="EXX1435" s="826"/>
      <c r="EXY1435" s="788" t="s">
        <v>37</v>
      </c>
      <c r="EXZ1435" s="824" t="str">
        <f>"Total Subjects Received "&amp;"("&amp;EYG1430&amp;")"</f>
        <v>Total Subjects Received ()</v>
      </c>
      <c r="EYA1435" s="825"/>
      <c r="EYB1435" s="826"/>
      <c r="EYC1435" s="788" t="s">
        <v>37</v>
      </c>
      <c r="EYD1435" s="824" t="str">
        <f>"Total Subjects Received "&amp;"("&amp;EYK1430&amp;")"</f>
        <v>Total Subjects Received ()</v>
      </c>
      <c r="EYE1435" s="825"/>
      <c r="EYF1435" s="826"/>
      <c r="EYG1435" s="788" t="s">
        <v>37</v>
      </c>
      <c r="EYH1435" s="824" t="str">
        <f>"Total Subjects Received "&amp;"("&amp;EYO1430&amp;")"</f>
        <v>Total Subjects Received ()</v>
      </c>
      <c r="EYI1435" s="825"/>
      <c r="EYJ1435" s="826"/>
      <c r="EYK1435" s="788" t="s">
        <v>37</v>
      </c>
      <c r="EYL1435" s="824" t="str">
        <f>"Total Subjects Received "&amp;"("&amp;EYS1430&amp;")"</f>
        <v>Total Subjects Received ()</v>
      </c>
      <c r="EYM1435" s="825"/>
      <c r="EYN1435" s="826"/>
      <c r="EYO1435" s="788" t="s">
        <v>37</v>
      </c>
      <c r="EYP1435" s="824" t="str">
        <f>"Total Subjects Received "&amp;"("&amp;EYW1430&amp;")"</f>
        <v>Total Subjects Received ()</v>
      </c>
      <c r="EYQ1435" s="825"/>
      <c r="EYR1435" s="826"/>
      <c r="EYS1435" s="788" t="s">
        <v>37</v>
      </c>
      <c r="EYT1435" s="824" t="str">
        <f>"Total Subjects Received "&amp;"("&amp;EZA1430&amp;")"</f>
        <v>Total Subjects Received ()</v>
      </c>
      <c r="EYU1435" s="825"/>
      <c r="EYV1435" s="826"/>
      <c r="EYW1435" s="788" t="s">
        <v>37</v>
      </c>
      <c r="EYX1435" s="824" t="str">
        <f>"Total Subjects Received "&amp;"("&amp;EZE1430&amp;")"</f>
        <v>Total Subjects Received ()</v>
      </c>
      <c r="EYY1435" s="825"/>
      <c r="EYZ1435" s="826"/>
      <c r="EZA1435" s="788" t="s">
        <v>37</v>
      </c>
      <c r="EZB1435" s="824" t="str">
        <f>"Total Subjects Received "&amp;"("&amp;EZI1430&amp;")"</f>
        <v>Total Subjects Received ()</v>
      </c>
      <c r="EZC1435" s="825"/>
      <c r="EZD1435" s="826"/>
      <c r="EZE1435" s="788" t="s">
        <v>37</v>
      </c>
      <c r="EZF1435" s="824" t="str">
        <f>"Total Subjects Received "&amp;"("&amp;EZM1430&amp;")"</f>
        <v>Total Subjects Received ()</v>
      </c>
      <c r="EZG1435" s="825"/>
      <c r="EZH1435" s="826"/>
      <c r="EZI1435" s="788" t="s">
        <v>37</v>
      </c>
      <c r="EZJ1435" s="824" t="str">
        <f>"Total Subjects Received "&amp;"("&amp;EZQ1430&amp;")"</f>
        <v>Total Subjects Received ()</v>
      </c>
      <c r="EZK1435" s="825"/>
      <c r="EZL1435" s="826"/>
      <c r="EZM1435" s="788" t="s">
        <v>37</v>
      </c>
      <c r="EZN1435" s="824" t="str">
        <f>"Total Subjects Received "&amp;"("&amp;EZU1430&amp;")"</f>
        <v>Total Subjects Received ()</v>
      </c>
      <c r="EZO1435" s="825"/>
      <c r="EZP1435" s="826"/>
      <c r="EZQ1435" s="788" t="s">
        <v>37</v>
      </c>
      <c r="EZR1435" s="824" t="str">
        <f>"Total Subjects Received "&amp;"("&amp;EZY1430&amp;")"</f>
        <v>Total Subjects Received ()</v>
      </c>
      <c r="EZS1435" s="825"/>
      <c r="EZT1435" s="826"/>
      <c r="EZU1435" s="788" t="s">
        <v>37</v>
      </c>
      <c r="EZV1435" s="824" t="str">
        <f>"Total Subjects Received "&amp;"("&amp;FAC1430&amp;")"</f>
        <v>Total Subjects Received ()</v>
      </c>
      <c r="EZW1435" s="825"/>
      <c r="EZX1435" s="826"/>
      <c r="EZY1435" s="788" t="s">
        <v>37</v>
      </c>
      <c r="EZZ1435" s="824" t="str">
        <f>"Total Subjects Received "&amp;"("&amp;FAG1430&amp;")"</f>
        <v>Total Subjects Received ()</v>
      </c>
      <c r="FAA1435" s="825"/>
      <c r="FAB1435" s="826"/>
      <c r="FAC1435" s="788" t="s">
        <v>37</v>
      </c>
      <c r="FAD1435" s="824" t="str">
        <f>"Total Subjects Received "&amp;"("&amp;FAK1430&amp;")"</f>
        <v>Total Subjects Received ()</v>
      </c>
      <c r="FAE1435" s="825"/>
      <c r="FAF1435" s="826"/>
      <c r="FAG1435" s="788" t="s">
        <v>37</v>
      </c>
      <c r="FAH1435" s="824" t="str">
        <f>"Total Subjects Received "&amp;"("&amp;FAO1430&amp;")"</f>
        <v>Total Subjects Received ()</v>
      </c>
      <c r="FAI1435" s="825"/>
      <c r="FAJ1435" s="826"/>
      <c r="FAK1435" s="788" t="s">
        <v>37</v>
      </c>
      <c r="FAL1435" s="824" t="str">
        <f>"Total Subjects Received "&amp;"("&amp;FAS1430&amp;")"</f>
        <v>Total Subjects Received ()</v>
      </c>
      <c r="FAM1435" s="825"/>
      <c r="FAN1435" s="826"/>
      <c r="FAO1435" s="788" t="s">
        <v>37</v>
      </c>
      <c r="FAP1435" s="824" t="str">
        <f>"Total Subjects Received "&amp;"("&amp;FAW1430&amp;")"</f>
        <v>Total Subjects Received ()</v>
      </c>
      <c r="FAQ1435" s="825"/>
      <c r="FAR1435" s="826"/>
      <c r="FAS1435" s="788" t="s">
        <v>37</v>
      </c>
      <c r="FAT1435" s="824" t="str">
        <f>"Total Subjects Received "&amp;"("&amp;FBA1430&amp;")"</f>
        <v>Total Subjects Received ()</v>
      </c>
      <c r="FAU1435" s="825"/>
      <c r="FAV1435" s="826"/>
      <c r="FAW1435" s="788" t="s">
        <v>37</v>
      </c>
      <c r="FAX1435" s="824" t="str">
        <f>"Total Subjects Received "&amp;"("&amp;FBE1430&amp;")"</f>
        <v>Total Subjects Received ()</v>
      </c>
      <c r="FAY1435" s="825"/>
      <c r="FAZ1435" s="826"/>
      <c r="FBA1435" s="788" t="s">
        <v>37</v>
      </c>
      <c r="FBB1435" s="824" t="str">
        <f>"Total Subjects Received "&amp;"("&amp;FBI1430&amp;")"</f>
        <v>Total Subjects Received ()</v>
      </c>
      <c r="FBC1435" s="825"/>
      <c r="FBD1435" s="826"/>
      <c r="FBE1435" s="788" t="s">
        <v>37</v>
      </c>
      <c r="FBF1435" s="824" t="str">
        <f>"Total Subjects Received "&amp;"("&amp;FBM1430&amp;")"</f>
        <v>Total Subjects Received ()</v>
      </c>
      <c r="FBG1435" s="825"/>
      <c r="FBH1435" s="826"/>
      <c r="FBI1435" s="788" t="s">
        <v>37</v>
      </c>
      <c r="FBJ1435" s="824" t="str">
        <f>"Total Subjects Received "&amp;"("&amp;FBQ1430&amp;")"</f>
        <v>Total Subjects Received ()</v>
      </c>
      <c r="FBK1435" s="825"/>
      <c r="FBL1435" s="826"/>
      <c r="FBM1435" s="788" t="s">
        <v>37</v>
      </c>
      <c r="FBN1435" s="824" t="str">
        <f>"Total Subjects Received "&amp;"("&amp;FBU1430&amp;")"</f>
        <v>Total Subjects Received ()</v>
      </c>
      <c r="FBO1435" s="825"/>
      <c r="FBP1435" s="826"/>
      <c r="FBQ1435" s="788" t="s">
        <v>37</v>
      </c>
      <c r="FBR1435" s="824" t="str">
        <f>"Total Subjects Received "&amp;"("&amp;FBY1430&amp;")"</f>
        <v>Total Subjects Received ()</v>
      </c>
      <c r="FBS1435" s="825"/>
      <c r="FBT1435" s="826"/>
      <c r="FBU1435" s="788" t="s">
        <v>37</v>
      </c>
      <c r="FBV1435" s="824" t="str">
        <f>"Total Subjects Received "&amp;"("&amp;FCC1430&amp;")"</f>
        <v>Total Subjects Received ()</v>
      </c>
      <c r="FBW1435" s="825"/>
      <c r="FBX1435" s="826"/>
      <c r="FBY1435" s="788" t="s">
        <v>37</v>
      </c>
      <c r="FBZ1435" s="824" t="str">
        <f>"Total Subjects Received "&amp;"("&amp;FCG1430&amp;")"</f>
        <v>Total Subjects Received ()</v>
      </c>
      <c r="FCA1435" s="825"/>
      <c r="FCB1435" s="826"/>
      <c r="FCC1435" s="788" t="s">
        <v>37</v>
      </c>
      <c r="FCD1435" s="824" t="str">
        <f>"Total Subjects Received "&amp;"("&amp;FCK1430&amp;")"</f>
        <v>Total Subjects Received ()</v>
      </c>
      <c r="FCE1435" s="825"/>
      <c r="FCF1435" s="826"/>
      <c r="FCG1435" s="788" t="s">
        <v>37</v>
      </c>
      <c r="FCH1435" s="824" t="str">
        <f>"Total Subjects Received "&amp;"("&amp;FCO1430&amp;")"</f>
        <v>Total Subjects Received ()</v>
      </c>
      <c r="FCI1435" s="825"/>
      <c r="FCJ1435" s="826"/>
      <c r="FCK1435" s="788" t="s">
        <v>37</v>
      </c>
      <c r="FCL1435" s="824" t="str">
        <f>"Total Subjects Received "&amp;"("&amp;FCS1430&amp;")"</f>
        <v>Total Subjects Received ()</v>
      </c>
      <c r="FCM1435" s="825"/>
      <c r="FCN1435" s="826"/>
      <c r="FCO1435" s="788" t="s">
        <v>37</v>
      </c>
      <c r="FCP1435" s="824" t="str">
        <f>"Total Subjects Received "&amp;"("&amp;FCW1430&amp;")"</f>
        <v>Total Subjects Received ()</v>
      </c>
      <c r="FCQ1435" s="825"/>
      <c r="FCR1435" s="826"/>
      <c r="FCS1435" s="788" t="s">
        <v>37</v>
      </c>
      <c r="FCT1435" s="824" t="str">
        <f>"Total Subjects Received "&amp;"("&amp;FDA1430&amp;")"</f>
        <v>Total Subjects Received ()</v>
      </c>
      <c r="FCU1435" s="825"/>
      <c r="FCV1435" s="826"/>
      <c r="FCW1435" s="788" t="s">
        <v>37</v>
      </c>
      <c r="FCX1435" s="824" t="str">
        <f>"Total Subjects Received "&amp;"("&amp;FDE1430&amp;")"</f>
        <v>Total Subjects Received ()</v>
      </c>
      <c r="FCY1435" s="825"/>
      <c r="FCZ1435" s="826"/>
      <c r="FDA1435" s="788" t="s">
        <v>37</v>
      </c>
      <c r="FDB1435" s="824" t="str">
        <f>"Total Subjects Received "&amp;"("&amp;FDI1430&amp;")"</f>
        <v>Total Subjects Received ()</v>
      </c>
      <c r="FDC1435" s="825"/>
      <c r="FDD1435" s="826"/>
      <c r="FDE1435" s="788" t="s">
        <v>37</v>
      </c>
      <c r="FDF1435" s="824" t="str">
        <f>"Total Subjects Received "&amp;"("&amp;FDM1430&amp;")"</f>
        <v>Total Subjects Received ()</v>
      </c>
      <c r="FDG1435" s="825"/>
      <c r="FDH1435" s="826"/>
      <c r="FDI1435" s="788" t="s">
        <v>37</v>
      </c>
      <c r="FDJ1435" s="824" t="str">
        <f>"Total Subjects Received "&amp;"("&amp;FDQ1430&amp;")"</f>
        <v>Total Subjects Received ()</v>
      </c>
      <c r="FDK1435" s="825"/>
      <c r="FDL1435" s="826"/>
      <c r="FDM1435" s="788" t="s">
        <v>37</v>
      </c>
      <c r="FDN1435" s="824" t="str">
        <f>"Total Subjects Received "&amp;"("&amp;FDU1430&amp;")"</f>
        <v>Total Subjects Received ()</v>
      </c>
      <c r="FDO1435" s="825"/>
      <c r="FDP1435" s="826"/>
      <c r="FDQ1435" s="788" t="s">
        <v>37</v>
      </c>
      <c r="FDR1435" s="824" t="str">
        <f>"Total Subjects Received "&amp;"("&amp;FDY1430&amp;")"</f>
        <v>Total Subjects Received ()</v>
      </c>
      <c r="FDS1435" s="825"/>
      <c r="FDT1435" s="826"/>
      <c r="FDU1435" s="788" t="s">
        <v>37</v>
      </c>
      <c r="FDV1435" s="824" t="str">
        <f>"Total Subjects Received "&amp;"("&amp;FEC1430&amp;")"</f>
        <v>Total Subjects Received ()</v>
      </c>
      <c r="FDW1435" s="825"/>
      <c r="FDX1435" s="826"/>
      <c r="FDY1435" s="788" t="s">
        <v>37</v>
      </c>
      <c r="FDZ1435" s="824" t="str">
        <f>"Total Subjects Received "&amp;"("&amp;FEG1430&amp;")"</f>
        <v>Total Subjects Received ()</v>
      </c>
      <c r="FEA1435" s="825"/>
      <c r="FEB1435" s="826"/>
      <c r="FEC1435" s="788" t="s">
        <v>37</v>
      </c>
      <c r="FED1435" s="824" t="str">
        <f>"Total Subjects Received "&amp;"("&amp;FEK1430&amp;")"</f>
        <v>Total Subjects Received ()</v>
      </c>
      <c r="FEE1435" s="825"/>
      <c r="FEF1435" s="826"/>
      <c r="FEG1435" s="788" t="s">
        <v>37</v>
      </c>
      <c r="FEH1435" s="824" t="str">
        <f>"Total Subjects Received "&amp;"("&amp;FEO1430&amp;")"</f>
        <v>Total Subjects Received ()</v>
      </c>
      <c r="FEI1435" s="825"/>
      <c r="FEJ1435" s="826"/>
      <c r="FEK1435" s="788" t="s">
        <v>37</v>
      </c>
      <c r="FEL1435" s="824" t="str">
        <f>"Total Subjects Received "&amp;"("&amp;FES1430&amp;")"</f>
        <v>Total Subjects Received ()</v>
      </c>
      <c r="FEM1435" s="825"/>
      <c r="FEN1435" s="826"/>
      <c r="FEO1435" s="788" t="s">
        <v>37</v>
      </c>
      <c r="FEP1435" s="824" t="str">
        <f>"Total Subjects Received "&amp;"("&amp;FEW1430&amp;")"</f>
        <v>Total Subjects Received ()</v>
      </c>
      <c r="FEQ1435" s="825"/>
      <c r="FER1435" s="826"/>
      <c r="FES1435" s="788" t="s">
        <v>37</v>
      </c>
      <c r="FET1435" s="824" t="str">
        <f>"Total Subjects Received "&amp;"("&amp;FFA1430&amp;")"</f>
        <v>Total Subjects Received ()</v>
      </c>
      <c r="FEU1435" s="825"/>
      <c r="FEV1435" s="826"/>
      <c r="FEW1435" s="788" t="s">
        <v>37</v>
      </c>
      <c r="FEX1435" s="824" t="str">
        <f>"Total Subjects Received "&amp;"("&amp;FFE1430&amp;")"</f>
        <v>Total Subjects Received ()</v>
      </c>
      <c r="FEY1435" s="825"/>
      <c r="FEZ1435" s="826"/>
      <c r="FFA1435" s="788" t="s">
        <v>37</v>
      </c>
      <c r="FFB1435" s="824" t="str">
        <f>"Total Subjects Received "&amp;"("&amp;FFI1430&amp;")"</f>
        <v>Total Subjects Received ()</v>
      </c>
      <c r="FFC1435" s="825"/>
      <c r="FFD1435" s="826"/>
      <c r="FFE1435" s="788" t="s">
        <v>37</v>
      </c>
      <c r="FFF1435" s="824" t="str">
        <f>"Total Subjects Received "&amp;"("&amp;FFM1430&amp;")"</f>
        <v>Total Subjects Received ()</v>
      </c>
      <c r="FFG1435" s="825"/>
      <c r="FFH1435" s="826"/>
      <c r="FFI1435" s="788" t="s">
        <v>37</v>
      </c>
      <c r="FFJ1435" s="824" t="str">
        <f>"Total Subjects Received "&amp;"("&amp;FFQ1430&amp;")"</f>
        <v>Total Subjects Received ()</v>
      </c>
      <c r="FFK1435" s="825"/>
      <c r="FFL1435" s="826"/>
      <c r="FFM1435" s="788" t="s">
        <v>37</v>
      </c>
      <c r="FFN1435" s="824" t="str">
        <f>"Total Subjects Received "&amp;"("&amp;FFU1430&amp;")"</f>
        <v>Total Subjects Received ()</v>
      </c>
      <c r="FFO1435" s="825"/>
      <c r="FFP1435" s="826"/>
      <c r="FFQ1435" s="788" t="s">
        <v>37</v>
      </c>
      <c r="FFR1435" s="824" t="str">
        <f>"Total Subjects Received "&amp;"("&amp;FFY1430&amp;")"</f>
        <v>Total Subjects Received ()</v>
      </c>
      <c r="FFS1435" s="825"/>
      <c r="FFT1435" s="826"/>
      <c r="FFU1435" s="788" t="s">
        <v>37</v>
      </c>
      <c r="FFV1435" s="824" t="str">
        <f>"Total Subjects Received "&amp;"("&amp;FGC1430&amp;")"</f>
        <v>Total Subjects Received ()</v>
      </c>
      <c r="FFW1435" s="825"/>
      <c r="FFX1435" s="826"/>
      <c r="FFY1435" s="788" t="s">
        <v>37</v>
      </c>
      <c r="FFZ1435" s="824" t="str">
        <f>"Total Subjects Received "&amp;"("&amp;FGG1430&amp;")"</f>
        <v>Total Subjects Received ()</v>
      </c>
      <c r="FGA1435" s="825"/>
      <c r="FGB1435" s="826"/>
      <c r="FGC1435" s="788" t="s">
        <v>37</v>
      </c>
      <c r="FGD1435" s="824" t="str">
        <f>"Total Subjects Received "&amp;"("&amp;FGK1430&amp;")"</f>
        <v>Total Subjects Received ()</v>
      </c>
      <c r="FGE1435" s="825"/>
      <c r="FGF1435" s="826"/>
      <c r="FGG1435" s="788" t="s">
        <v>37</v>
      </c>
      <c r="FGH1435" s="824" t="str">
        <f>"Total Subjects Received "&amp;"("&amp;FGO1430&amp;")"</f>
        <v>Total Subjects Received ()</v>
      </c>
      <c r="FGI1435" s="825"/>
      <c r="FGJ1435" s="826"/>
      <c r="FGK1435" s="788" t="s">
        <v>37</v>
      </c>
      <c r="FGL1435" s="824" t="str">
        <f>"Total Subjects Received "&amp;"("&amp;FGS1430&amp;")"</f>
        <v>Total Subjects Received ()</v>
      </c>
      <c r="FGM1435" s="825"/>
      <c r="FGN1435" s="826"/>
      <c r="FGO1435" s="788" t="s">
        <v>37</v>
      </c>
      <c r="FGP1435" s="824" t="str">
        <f>"Total Subjects Received "&amp;"("&amp;FGW1430&amp;")"</f>
        <v>Total Subjects Received ()</v>
      </c>
      <c r="FGQ1435" s="825"/>
      <c r="FGR1435" s="826"/>
      <c r="FGS1435" s="788" t="s">
        <v>37</v>
      </c>
      <c r="FGT1435" s="824" t="str">
        <f>"Total Subjects Received "&amp;"("&amp;FHA1430&amp;")"</f>
        <v>Total Subjects Received ()</v>
      </c>
      <c r="FGU1435" s="825"/>
      <c r="FGV1435" s="826"/>
      <c r="FGW1435" s="788" t="s">
        <v>37</v>
      </c>
      <c r="FGX1435" s="824" t="str">
        <f>"Total Subjects Received "&amp;"("&amp;FHE1430&amp;")"</f>
        <v>Total Subjects Received ()</v>
      </c>
      <c r="FGY1435" s="825"/>
      <c r="FGZ1435" s="826"/>
      <c r="FHA1435" s="788" t="s">
        <v>37</v>
      </c>
      <c r="FHB1435" s="824" t="str">
        <f>"Total Subjects Received "&amp;"("&amp;FHI1430&amp;")"</f>
        <v>Total Subjects Received ()</v>
      </c>
      <c r="FHC1435" s="825"/>
      <c r="FHD1435" s="826"/>
      <c r="FHE1435" s="788" t="s">
        <v>37</v>
      </c>
      <c r="FHF1435" s="824" t="str">
        <f>"Total Subjects Received "&amp;"("&amp;FHM1430&amp;")"</f>
        <v>Total Subjects Received ()</v>
      </c>
      <c r="FHG1435" s="825"/>
      <c r="FHH1435" s="826"/>
      <c r="FHI1435" s="788" t="s">
        <v>37</v>
      </c>
      <c r="FHJ1435" s="824" t="str">
        <f>"Total Subjects Received "&amp;"("&amp;FHQ1430&amp;")"</f>
        <v>Total Subjects Received ()</v>
      </c>
      <c r="FHK1435" s="825"/>
      <c r="FHL1435" s="826"/>
      <c r="FHM1435" s="788" t="s">
        <v>37</v>
      </c>
      <c r="FHN1435" s="824" t="str">
        <f>"Total Subjects Received "&amp;"("&amp;FHU1430&amp;")"</f>
        <v>Total Subjects Received ()</v>
      </c>
      <c r="FHO1435" s="825"/>
      <c r="FHP1435" s="826"/>
      <c r="FHQ1435" s="788" t="s">
        <v>37</v>
      </c>
      <c r="FHR1435" s="824" t="str">
        <f>"Total Subjects Received "&amp;"("&amp;FHY1430&amp;")"</f>
        <v>Total Subjects Received ()</v>
      </c>
      <c r="FHS1435" s="825"/>
      <c r="FHT1435" s="826"/>
      <c r="FHU1435" s="788" t="s">
        <v>37</v>
      </c>
      <c r="FHV1435" s="824" t="str">
        <f>"Total Subjects Received "&amp;"("&amp;FIC1430&amp;")"</f>
        <v>Total Subjects Received ()</v>
      </c>
      <c r="FHW1435" s="825"/>
      <c r="FHX1435" s="826"/>
      <c r="FHY1435" s="788" t="s">
        <v>37</v>
      </c>
      <c r="FHZ1435" s="824" t="str">
        <f>"Total Subjects Received "&amp;"("&amp;FIG1430&amp;")"</f>
        <v>Total Subjects Received ()</v>
      </c>
      <c r="FIA1435" s="825"/>
      <c r="FIB1435" s="826"/>
      <c r="FIC1435" s="788" t="s">
        <v>37</v>
      </c>
      <c r="FID1435" s="824" t="str">
        <f>"Total Subjects Received "&amp;"("&amp;FIK1430&amp;")"</f>
        <v>Total Subjects Received ()</v>
      </c>
      <c r="FIE1435" s="825"/>
      <c r="FIF1435" s="826"/>
      <c r="FIG1435" s="788" t="s">
        <v>37</v>
      </c>
      <c r="FIH1435" s="824" t="str">
        <f>"Total Subjects Received "&amp;"("&amp;FIO1430&amp;")"</f>
        <v>Total Subjects Received ()</v>
      </c>
      <c r="FII1435" s="825"/>
      <c r="FIJ1435" s="826"/>
      <c r="FIK1435" s="788" t="s">
        <v>37</v>
      </c>
      <c r="FIL1435" s="824" t="str">
        <f>"Total Subjects Received "&amp;"("&amp;FIS1430&amp;")"</f>
        <v>Total Subjects Received ()</v>
      </c>
      <c r="FIM1435" s="825"/>
      <c r="FIN1435" s="826"/>
      <c r="FIO1435" s="788" t="s">
        <v>37</v>
      </c>
      <c r="FIP1435" s="824" t="str">
        <f>"Total Subjects Received "&amp;"("&amp;FIW1430&amp;")"</f>
        <v>Total Subjects Received ()</v>
      </c>
      <c r="FIQ1435" s="825"/>
      <c r="FIR1435" s="826"/>
      <c r="FIS1435" s="788" t="s">
        <v>37</v>
      </c>
      <c r="FIT1435" s="824" t="str">
        <f>"Total Subjects Received "&amp;"("&amp;FJA1430&amp;")"</f>
        <v>Total Subjects Received ()</v>
      </c>
      <c r="FIU1435" s="825"/>
      <c r="FIV1435" s="826"/>
      <c r="FIW1435" s="788" t="s">
        <v>37</v>
      </c>
      <c r="FIX1435" s="824" t="str">
        <f>"Total Subjects Received "&amp;"("&amp;FJE1430&amp;")"</f>
        <v>Total Subjects Received ()</v>
      </c>
      <c r="FIY1435" s="825"/>
      <c r="FIZ1435" s="826"/>
      <c r="FJA1435" s="788" t="s">
        <v>37</v>
      </c>
      <c r="FJB1435" s="824" t="str">
        <f>"Total Subjects Received "&amp;"("&amp;FJI1430&amp;")"</f>
        <v>Total Subjects Received ()</v>
      </c>
      <c r="FJC1435" s="825"/>
      <c r="FJD1435" s="826"/>
      <c r="FJE1435" s="788" t="s">
        <v>37</v>
      </c>
      <c r="FJF1435" s="824" t="str">
        <f>"Total Subjects Received "&amp;"("&amp;FJM1430&amp;")"</f>
        <v>Total Subjects Received ()</v>
      </c>
      <c r="FJG1435" s="825"/>
      <c r="FJH1435" s="826"/>
      <c r="FJI1435" s="788" t="s">
        <v>37</v>
      </c>
      <c r="FJJ1435" s="824" t="str">
        <f>"Total Subjects Received "&amp;"("&amp;FJQ1430&amp;")"</f>
        <v>Total Subjects Received ()</v>
      </c>
      <c r="FJK1435" s="825"/>
      <c r="FJL1435" s="826"/>
      <c r="FJM1435" s="788" t="s">
        <v>37</v>
      </c>
      <c r="FJN1435" s="824" t="str">
        <f>"Total Subjects Received "&amp;"("&amp;FJU1430&amp;")"</f>
        <v>Total Subjects Received ()</v>
      </c>
      <c r="FJO1435" s="825"/>
      <c r="FJP1435" s="826"/>
      <c r="FJQ1435" s="788" t="s">
        <v>37</v>
      </c>
      <c r="FJR1435" s="824" t="str">
        <f>"Total Subjects Received "&amp;"("&amp;FJY1430&amp;")"</f>
        <v>Total Subjects Received ()</v>
      </c>
      <c r="FJS1435" s="825"/>
      <c r="FJT1435" s="826"/>
      <c r="FJU1435" s="788" t="s">
        <v>37</v>
      </c>
      <c r="FJV1435" s="824" t="str">
        <f>"Total Subjects Received "&amp;"("&amp;FKC1430&amp;")"</f>
        <v>Total Subjects Received ()</v>
      </c>
      <c r="FJW1435" s="825"/>
      <c r="FJX1435" s="826"/>
      <c r="FJY1435" s="788" t="s">
        <v>37</v>
      </c>
      <c r="FJZ1435" s="824" t="str">
        <f>"Total Subjects Received "&amp;"("&amp;FKG1430&amp;")"</f>
        <v>Total Subjects Received ()</v>
      </c>
      <c r="FKA1435" s="825"/>
      <c r="FKB1435" s="826"/>
      <c r="FKC1435" s="788" t="s">
        <v>37</v>
      </c>
      <c r="FKD1435" s="824" t="str">
        <f>"Total Subjects Received "&amp;"("&amp;FKK1430&amp;")"</f>
        <v>Total Subjects Received ()</v>
      </c>
      <c r="FKE1435" s="825"/>
      <c r="FKF1435" s="826"/>
      <c r="FKG1435" s="788" t="s">
        <v>37</v>
      </c>
      <c r="FKH1435" s="824" t="str">
        <f>"Total Subjects Received "&amp;"("&amp;FKO1430&amp;")"</f>
        <v>Total Subjects Received ()</v>
      </c>
      <c r="FKI1435" s="825"/>
      <c r="FKJ1435" s="826"/>
      <c r="FKK1435" s="788" t="s">
        <v>37</v>
      </c>
      <c r="FKL1435" s="824" t="str">
        <f>"Total Subjects Received "&amp;"("&amp;FKS1430&amp;")"</f>
        <v>Total Subjects Received ()</v>
      </c>
      <c r="FKM1435" s="825"/>
      <c r="FKN1435" s="826"/>
      <c r="FKO1435" s="788" t="s">
        <v>37</v>
      </c>
      <c r="FKP1435" s="824" t="str">
        <f>"Total Subjects Received "&amp;"("&amp;FKW1430&amp;")"</f>
        <v>Total Subjects Received ()</v>
      </c>
      <c r="FKQ1435" s="825"/>
      <c r="FKR1435" s="826"/>
      <c r="FKS1435" s="788" t="s">
        <v>37</v>
      </c>
      <c r="FKT1435" s="824" t="str">
        <f>"Total Subjects Received "&amp;"("&amp;FLA1430&amp;")"</f>
        <v>Total Subjects Received ()</v>
      </c>
      <c r="FKU1435" s="825"/>
      <c r="FKV1435" s="826"/>
      <c r="FKW1435" s="788" t="s">
        <v>37</v>
      </c>
      <c r="FKX1435" s="824" t="str">
        <f>"Total Subjects Received "&amp;"("&amp;FLE1430&amp;")"</f>
        <v>Total Subjects Received ()</v>
      </c>
      <c r="FKY1435" s="825"/>
      <c r="FKZ1435" s="826"/>
      <c r="FLA1435" s="788" t="s">
        <v>37</v>
      </c>
      <c r="FLB1435" s="824" t="str">
        <f>"Total Subjects Received "&amp;"("&amp;FLI1430&amp;")"</f>
        <v>Total Subjects Received ()</v>
      </c>
      <c r="FLC1435" s="825"/>
      <c r="FLD1435" s="826"/>
      <c r="FLE1435" s="788" t="s">
        <v>37</v>
      </c>
      <c r="FLF1435" s="824" t="str">
        <f>"Total Subjects Received "&amp;"("&amp;FLM1430&amp;")"</f>
        <v>Total Subjects Received ()</v>
      </c>
      <c r="FLG1435" s="825"/>
      <c r="FLH1435" s="826"/>
      <c r="FLI1435" s="788" t="s">
        <v>37</v>
      </c>
      <c r="FLJ1435" s="824" t="str">
        <f>"Total Subjects Received "&amp;"("&amp;FLQ1430&amp;")"</f>
        <v>Total Subjects Received ()</v>
      </c>
      <c r="FLK1435" s="825"/>
      <c r="FLL1435" s="826"/>
      <c r="FLM1435" s="788" t="s">
        <v>37</v>
      </c>
      <c r="FLN1435" s="824" t="str">
        <f>"Total Subjects Received "&amp;"("&amp;FLU1430&amp;")"</f>
        <v>Total Subjects Received ()</v>
      </c>
      <c r="FLO1435" s="825"/>
      <c r="FLP1435" s="826"/>
      <c r="FLQ1435" s="788" t="s">
        <v>37</v>
      </c>
      <c r="FLR1435" s="824" t="str">
        <f>"Total Subjects Received "&amp;"("&amp;FLY1430&amp;")"</f>
        <v>Total Subjects Received ()</v>
      </c>
      <c r="FLS1435" s="825"/>
      <c r="FLT1435" s="826"/>
      <c r="FLU1435" s="788" t="s">
        <v>37</v>
      </c>
      <c r="FLV1435" s="824" t="str">
        <f>"Total Subjects Received "&amp;"("&amp;FMC1430&amp;")"</f>
        <v>Total Subjects Received ()</v>
      </c>
      <c r="FLW1435" s="825"/>
      <c r="FLX1435" s="826"/>
      <c r="FLY1435" s="788" t="s">
        <v>37</v>
      </c>
      <c r="FLZ1435" s="824" t="str">
        <f>"Total Subjects Received "&amp;"("&amp;FMG1430&amp;")"</f>
        <v>Total Subjects Received ()</v>
      </c>
      <c r="FMA1435" s="825"/>
      <c r="FMB1435" s="826"/>
      <c r="FMC1435" s="788" t="s">
        <v>37</v>
      </c>
      <c r="FMD1435" s="824" t="str">
        <f>"Total Subjects Received "&amp;"("&amp;FMK1430&amp;")"</f>
        <v>Total Subjects Received ()</v>
      </c>
      <c r="FME1435" s="825"/>
      <c r="FMF1435" s="826"/>
      <c r="FMG1435" s="788" t="s">
        <v>37</v>
      </c>
      <c r="FMH1435" s="824" t="str">
        <f>"Total Subjects Received "&amp;"("&amp;FMO1430&amp;")"</f>
        <v>Total Subjects Received ()</v>
      </c>
      <c r="FMI1435" s="825"/>
      <c r="FMJ1435" s="826"/>
      <c r="FMK1435" s="788" t="s">
        <v>37</v>
      </c>
      <c r="FML1435" s="824" t="str">
        <f>"Total Subjects Received "&amp;"("&amp;FMS1430&amp;")"</f>
        <v>Total Subjects Received ()</v>
      </c>
      <c r="FMM1435" s="825"/>
      <c r="FMN1435" s="826"/>
      <c r="FMO1435" s="788" t="s">
        <v>37</v>
      </c>
      <c r="FMP1435" s="824" t="str">
        <f>"Total Subjects Received "&amp;"("&amp;FMW1430&amp;")"</f>
        <v>Total Subjects Received ()</v>
      </c>
      <c r="FMQ1435" s="825"/>
      <c r="FMR1435" s="826"/>
      <c r="FMS1435" s="788" t="s">
        <v>37</v>
      </c>
      <c r="FMT1435" s="824" t="str">
        <f>"Total Subjects Received "&amp;"("&amp;FNA1430&amp;")"</f>
        <v>Total Subjects Received ()</v>
      </c>
      <c r="FMU1435" s="825"/>
      <c r="FMV1435" s="826"/>
      <c r="FMW1435" s="788" t="s">
        <v>37</v>
      </c>
      <c r="FMX1435" s="824" t="str">
        <f>"Total Subjects Received "&amp;"("&amp;FNE1430&amp;")"</f>
        <v>Total Subjects Received ()</v>
      </c>
      <c r="FMY1435" s="825"/>
      <c r="FMZ1435" s="826"/>
      <c r="FNA1435" s="788" t="s">
        <v>37</v>
      </c>
      <c r="FNB1435" s="824" t="str">
        <f>"Total Subjects Received "&amp;"("&amp;FNI1430&amp;")"</f>
        <v>Total Subjects Received ()</v>
      </c>
      <c r="FNC1435" s="825"/>
      <c r="FND1435" s="826"/>
      <c r="FNE1435" s="788" t="s">
        <v>37</v>
      </c>
      <c r="FNF1435" s="824" t="str">
        <f>"Total Subjects Received "&amp;"("&amp;FNM1430&amp;")"</f>
        <v>Total Subjects Received ()</v>
      </c>
      <c r="FNG1435" s="825"/>
      <c r="FNH1435" s="826"/>
      <c r="FNI1435" s="788" t="s">
        <v>37</v>
      </c>
      <c r="FNJ1435" s="824" t="str">
        <f>"Total Subjects Received "&amp;"("&amp;FNQ1430&amp;")"</f>
        <v>Total Subjects Received ()</v>
      </c>
      <c r="FNK1435" s="825"/>
      <c r="FNL1435" s="826"/>
      <c r="FNM1435" s="788" t="s">
        <v>37</v>
      </c>
      <c r="FNN1435" s="824" t="str">
        <f>"Total Subjects Received "&amp;"("&amp;FNU1430&amp;")"</f>
        <v>Total Subjects Received ()</v>
      </c>
      <c r="FNO1435" s="825"/>
      <c r="FNP1435" s="826"/>
      <c r="FNQ1435" s="788" t="s">
        <v>37</v>
      </c>
      <c r="FNR1435" s="824" t="str">
        <f>"Total Subjects Received "&amp;"("&amp;FNY1430&amp;")"</f>
        <v>Total Subjects Received ()</v>
      </c>
      <c r="FNS1435" s="825"/>
      <c r="FNT1435" s="826"/>
      <c r="FNU1435" s="788" t="s">
        <v>37</v>
      </c>
      <c r="FNV1435" s="824" t="str">
        <f>"Total Subjects Received "&amp;"("&amp;FOC1430&amp;")"</f>
        <v>Total Subjects Received ()</v>
      </c>
      <c r="FNW1435" s="825"/>
      <c r="FNX1435" s="826"/>
      <c r="FNY1435" s="788" t="s">
        <v>37</v>
      </c>
      <c r="FNZ1435" s="824" t="str">
        <f>"Total Subjects Received "&amp;"("&amp;FOG1430&amp;")"</f>
        <v>Total Subjects Received ()</v>
      </c>
      <c r="FOA1435" s="825"/>
      <c r="FOB1435" s="826"/>
      <c r="FOC1435" s="788" t="s">
        <v>37</v>
      </c>
      <c r="FOD1435" s="824" t="str">
        <f>"Total Subjects Received "&amp;"("&amp;FOK1430&amp;")"</f>
        <v>Total Subjects Received ()</v>
      </c>
      <c r="FOE1435" s="825"/>
      <c r="FOF1435" s="826"/>
      <c r="FOG1435" s="788" t="s">
        <v>37</v>
      </c>
      <c r="FOH1435" s="824" t="str">
        <f>"Total Subjects Received "&amp;"("&amp;FOO1430&amp;")"</f>
        <v>Total Subjects Received ()</v>
      </c>
      <c r="FOI1435" s="825"/>
      <c r="FOJ1435" s="826"/>
      <c r="FOK1435" s="788" t="s">
        <v>37</v>
      </c>
      <c r="FOL1435" s="824" t="str">
        <f>"Total Subjects Received "&amp;"("&amp;FOS1430&amp;")"</f>
        <v>Total Subjects Received ()</v>
      </c>
      <c r="FOM1435" s="825"/>
      <c r="FON1435" s="826"/>
      <c r="FOO1435" s="788" t="s">
        <v>37</v>
      </c>
      <c r="FOP1435" s="824" t="str">
        <f>"Total Subjects Received "&amp;"("&amp;FOW1430&amp;")"</f>
        <v>Total Subjects Received ()</v>
      </c>
      <c r="FOQ1435" s="825"/>
      <c r="FOR1435" s="826"/>
      <c r="FOS1435" s="788" t="s">
        <v>37</v>
      </c>
      <c r="FOT1435" s="824" t="str">
        <f>"Total Subjects Received "&amp;"("&amp;FPA1430&amp;")"</f>
        <v>Total Subjects Received ()</v>
      </c>
      <c r="FOU1435" s="825"/>
      <c r="FOV1435" s="826"/>
      <c r="FOW1435" s="788" t="s">
        <v>37</v>
      </c>
      <c r="FOX1435" s="824" t="str">
        <f>"Total Subjects Received "&amp;"("&amp;FPE1430&amp;")"</f>
        <v>Total Subjects Received ()</v>
      </c>
      <c r="FOY1435" s="825"/>
      <c r="FOZ1435" s="826"/>
      <c r="FPA1435" s="788" t="s">
        <v>37</v>
      </c>
      <c r="FPB1435" s="824" t="str">
        <f>"Total Subjects Received "&amp;"("&amp;FPI1430&amp;")"</f>
        <v>Total Subjects Received ()</v>
      </c>
      <c r="FPC1435" s="825"/>
      <c r="FPD1435" s="826"/>
      <c r="FPE1435" s="788" t="s">
        <v>37</v>
      </c>
      <c r="FPF1435" s="824" t="str">
        <f>"Total Subjects Received "&amp;"("&amp;FPM1430&amp;")"</f>
        <v>Total Subjects Received ()</v>
      </c>
      <c r="FPG1435" s="825"/>
      <c r="FPH1435" s="826"/>
      <c r="FPI1435" s="788" t="s">
        <v>37</v>
      </c>
      <c r="FPJ1435" s="824" t="str">
        <f>"Total Subjects Received "&amp;"("&amp;FPQ1430&amp;")"</f>
        <v>Total Subjects Received ()</v>
      </c>
      <c r="FPK1435" s="825"/>
      <c r="FPL1435" s="826"/>
      <c r="FPM1435" s="788" t="s">
        <v>37</v>
      </c>
      <c r="FPN1435" s="824" t="str">
        <f>"Total Subjects Received "&amp;"("&amp;FPU1430&amp;")"</f>
        <v>Total Subjects Received ()</v>
      </c>
      <c r="FPO1435" s="825"/>
      <c r="FPP1435" s="826"/>
      <c r="FPQ1435" s="788" t="s">
        <v>37</v>
      </c>
      <c r="FPR1435" s="824" t="str">
        <f>"Total Subjects Received "&amp;"("&amp;FPY1430&amp;")"</f>
        <v>Total Subjects Received ()</v>
      </c>
      <c r="FPS1435" s="825"/>
      <c r="FPT1435" s="826"/>
      <c r="FPU1435" s="788" t="s">
        <v>37</v>
      </c>
      <c r="FPV1435" s="824" t="str">
        <f>"Total Subjects Received "&amp;"("&amp;FQC1430&amp;")"</f>
        <v>Total Subjects Received ()</v>
      </c>
      <c r="FPW1435" s="825"/>
      <c r="FPX1435" s="826"/>
      <c r="FPY1435" s="788" t="s">
        <v>37</v>
      </c>
      <c r="FPZ1435" s="824" t="str">
        <f>"Total Subjects Received "&amp;"("&amp;FQG1430&amp;")"</f>
        <v>Total Subjects Received ()</v>
      </c>
      <c r="FQA1435" s="825"/>
      <c r="FQB1435" s="826"/>
      <c r="FQC1435" s="788" t="s">
        <v>37</v>
      </c>
      <c r="FQD1435" s="824" t="str">
        <f>"Total Subjects Received "&amp;"("&amp;FQK1430&amp;")"</f>
        <v>Total Subjects Received ()</v>
      </c>
      <c r="FQE1435" s="825"/>
      <c r="FQF1435" s="826"/>
      <c r="FQG1435" s="788" t="s">
        <v>37</v>
      </c>
      <c r="FQH1435" s="824" t="str">
        <f>"Total Subjects Received "&amp;"("&amp;FQO1430&amp;")"</f>
        <v>Total Subjects Received ()</v>
      </c>
      <c r="FQI1435" s="825"/>
      <c r="FQJ1435" s="826"/>
      <c r="FQK1435" s="788" t="s">
        <v>37</v>
      </c>
      <c r="FQL1435" s="824" t="str">
        <f>"Total Subjects Received "&amp;"("&amp;FQS1430&amp;")"</f>
        <v>Total Subjects Received ()</v>
      </c>
      <c r="FQM1435" s="825"/>
      <c r="FQN1435" s="826"/>
      <c r="FQO1435" s="788" t="s">
        <v>37</v>
      </c>
      <c r="FQP1435" s="824" t="str">
        <f>"Total Subjects Received "&amp;"("&amp;FQW1430&amp;")"</f>
        <v>Total Subjects Received ()</v>
      </c>
      <c r="FQQ1435" s="825"/>
      <c r="FQR1435" s="826"/>
      <c r="FQS1435" s="788" t="s">
        <v>37</v>
      </c>
      <c r="FQT1435" s="824" t="str">
        <f>"Total Subjects Received "&amp;"("&amp;FRA1430&amp;")"</f>
        <v>Total Subjects Received ()</v>
      </c>
      <c r="FQU1435" s="825"/>
      <c r="FQV1435" s="826"/>
      <c r="FQW1435" s="788" t="s">
        <v>37</v>
      </c>
      <c r="FQX1435" s="824" t="str">
        <f>"Total Subjects Received "&amp;"("&amp;FRE1430&amp;")"</f>
        <v>Total Subjects Received ()</v>
      </c>
      <c r="FQY1435" s="825"/>
      <c r="FQZ1435" s="826"/>
      <c r="FRA1435" s="788" t="s">
        <v>37</v>
      </c>
      <c r="FRB1435" s="824" t="str">
        <f>"Total Subjects Received "&amp;"("&amp;FRI1430&amp;")"</f>
        <v>Total Subjects Received ()</v>
      </c>
      <c r="FRC1435" s="825"/>
      <c r="FRD1435" s="826"/>
      <c r="FRE1435" s="788" t="s">
        <v>37</v>
      </c>
      <c r="FRF1435" s="824" t="str">
        <f>"Total Subjects Received "&amp;"("&amp;FRM1430&amp;")"</f>
        <v>Total Subjects Received ()</v>
      </c>
      <c r="FRG1435" s="825"/>
      <c r="FRH1435" s="826"/>
      <c r="FRI1435" s="788" t="s">
        <v>37</v>
      </c>
      <c r="FRJ1435" s="824" t="str">
        <f>"Total Subjects Received "&amp;"("&amp;FRQ1430&amp;")"</f>
        <v>Total Subjects Received ()</v>
      </c>
      <c r="FRK1435" s="825"/>
      <c r="FRL1435" s="826"/>
      <c r="FRM1435" s="788" t="s">
        <v>37</v>
      </c>
      <c r="FRN1435" s="824" t="str">
        <f>"Total Subjects Received "&amp;"("&amp;FRU1430&amp;")"</f>
        <v>Total Subjects Received ()</v>
      </c>
      <c r="FRO1435" s="825"/>
      <c r="FRP1435" s="826"/>
      <c r="FRQ1435" s="788" t="s">
        <v>37</v>
      </c>
      <c r="FRR1435" s="824" t="str">
        <f>"Total Subjects Received "&amp;"("&amp;FRY1430&amp;")"</f>
        <v>Total Subjects Received ()</v>
      </c>
      <c r="FRS1435" s="825"/>
      <c r="FRT1435" s="826"/>
      <c r="FRU1435" s="788" t="s">
        <v>37</v>
      </c>
      <c r="FRV1435" s="824" t="str">
        <f>"Total Subjects Received "&amp;"("&amp;FSC1430&amp;")"</f>
        <v>Total Subjects Received ()</v>
      </c>
      <c r="FRW1435" s="825"/>
      <c r="FRX1435" s="826"/>
      <c r="FRY1435" s="788" t="s">
        <v>37</v>
      </c>
      <c r="FRZ1435" s="824" t="str">
        <f>"Total Subjects Received "&amp;"("&amp;FSG1430&amp;")"</f>
        <v>Total Subjects Received ()</v>
      </c>
      <c r="FSA1435" s="825"/>
      <c r="FSB1435" s="826"/>
      <c r="FSC1435" s="788" t="s">
        <v>37</v>
      </c>
      <c r="FSD1435" s="824" t="str">
        <f>"Total Subjects Received "&amp;"("&amp;FSK1430&amp;")"</f>
        <v>Total Subjects Received ()</v>
      </c>
      <c r="FSE1435" s="825"/>
      <c r="FSF1435" s="826"/>
      <c r="FSG1435" s="788" t="s">
        <v>37</v>
      </c>
      <c r="FSH1435" s="824" t="str">
        <f>"Total Subjects Received "&amp;"("&amp;FSO1430&amp;")"</f>
        <v>Total Subjects Received ()</v>
      </c>
      <c r="FSI1435" s="825"/>
      <c r="FSJ1435" s="826"/>
      <c r="FSK1435" s="788" t="s">
        <v>37</v>
      </c>
      <c r="FSL1435" s="824" t="str">
        <f>"Total Subjects Received "&amp;"("&amp;FSS1430&amp;")"</f>
        <v>Total Subjects Received ()</v>
      </c>
      <c r="FSM1435" s="825"/>
      <c r="FSN1435" s="826"/>
      <c r="FSO1435" s="788" t="s">
        <v>37</v>
      </c>
      <c r="FSP1435" s="824" t="str">
        <f>"Total Subjects Received "&amp;"("&amp;FSW1430&amp;")"</f>
        <v>Total Subjects Received ()</v>
      </c>
      <c r="FSQ1435" s="825"/>
      <c r="FSR1435" s="826"/>
      <c r="FSS1435" s="788" t="s">
        <v>37</v>
      </c>
      <c r="FST1435" s="824" t="str">
        <f>"Total Subjects Received "&amp;"("&amp;FTA1430&amp;")"</f>
        <v>Total Subjects Received ()</v>
      </c>
      <c r="FSU1435" s="825"/>
      <c r="FSV1435" s="826"/>
      <c r="FSW1435" s="788" t="s">
        <v>37</v>
      </c>
      <c r="FSX1435" s="824" t="str">
        <f>"Total Subjects Received "&amp;"("&amp;FTE1430&amp;")"</f>
        <v>Total Subjects Received ()</v>
      </c>
      <c r="FSY1435" s="825"/>
      <c r="FSZ1435" s="826"/>
      <c r="FTA1435" s="788" t="s">
        <v>37</v>
      </c>
      <c r="FTB1435" s="824" t="str">
        <f>"Total Subjects Received "&amp;"("&amp;FTI1430&amp;")"</f>
        <v>Total Subjects Received ()</v>
      </c>
      <c r="FTC1435" s="825"/>
      <c r="FTD1435" s="826"/>
      <c r="FTE1435" s="788" t="s">
        <v>37</v>
      </c>
      <c r="FTF1435" s="824" t="str">
        <f>"Total Subjects Received "&amp;"("&amp;FTM1430&amp;")"</f>
        <v>Total Subjects Received ()</v>
      </c>
      <c r="FTG1435" s="825"/>
      <c r="FTH1435" s="826"/>
      <c r="FTI1435" s="788" t="s">
        <v>37</v>
      </c>
      <c r="FTJ1435" s="824" t="str">
        <f>"Total Subjects Received "&amp;"("&amp;FTQ1430&amp;")"</f>
        <v>Total Subjects Received ()</v>
      </c>
      <c r="FTK1435" s="825"/>
      <c r="FTL1435" s="826"/>
      <c r="FTM1435" s="788" t="s">
        <v>37</v>
      </c>
      <c r="FTN1435" s="824" t="str">
        <f>"Total Subjects Received "&amp;"("&amp;FTU1430&amp;")"</f>
        <v>Total Subjects Received ()</v>
      </c>
      <c r="FTO1435" s="825"/>
      <c r="FTP1435" s="826"/>
      <c r="FTQ1435" s="788" t="s">
        <v>37</v>
      </c>
      <c r="FTR1435" s="824" t="str">
        <f>"Total Subjects Received "&amp;"("&amp;FTY1430&amp;")"</f>
        <v>Total Subjects Received ()</v>
      </c>
      <c r="FTS1435" s="825"/>
      <c r="FTT1435" s="826"/>
      <c r="FTU1435" s="788" t="s">
        <v>37</v>
      </c>
      <c r="FTV1435" s="824" t="str">
        <f>"Total Subjects Received "&amp;"("&amp;FUC1430&amp;")"</f>
        <v>Total Subjects Received ()</v>
      </c>
      <c r="FTW1435" s="825"/>
      <c r="FTX1435" s="826"/>
      <c r="FTY1435" s="788" t="s">
        <v>37</v>
      </c>
      <c r="FTZ1435" s="824" t="str">
        <f>"Total Subjects Received "&amp;"("&amp;FUG1430&amp;")"</f>
        <v>Total Subjects Received ()</v>
      </c>
      <c r="FUA1435" s="825"/>
      <c r="FUB1435" s="826"/>
      <c r="FUC1435" s="788" t="s">
        <v>37</v>
      </c>
      <c r="FUD1435" s="824" t="str">
        <f>"Total Subjects Received "&amp;"("&amp;FUK1430&amp;")"</f>
        <v>Total Subjects Received ()</v>
      </c>
      <c r="FUE1435" s="825"/>
      <c r="FUF1435" s="826"/>
      <c r="FUG1435" s="788" t="s">
        <v>37</v>
      </c>
      <c r="FUH1435" s="824" t="str">
        <f>"Total Subjects Received "&amp;"("&amp;FUO1430&amp;")"</f>
        <v>Total Subjects Received ()</v>
      </c>
      <c r="FUI1435" s="825"/>
      <c r="FUJ1435" s="826"/>
      <c r="FUK1435" s="788" t="s">
        <v>37</v>
      </c>
      <c r="FUL1435" s="824" t="str">
        <f>"Total Subjects Received "&amp;"("&amp;FUS1430&amp;")"</f>
        <v>Total Subjects Received ()</v>
      </c>
      <c r="FUM1435" s="825"/>
      <c r="FUN1435" s="826"/>
      <c r="FUO1435" s="788" t="s">
        <v>37</v>
      </c>
      <c r="FUP1435" s="824" t="str">
        <f>"Total Subjects Received "&amp;"("&amp;FUW1430&amp;")"</f>
        <v>Total Subjects Received ()</v>
      </c>
      <c r="FUQ1435" s="825"/>
      <c r="FUR1435" s="826"/>
      <c r="FUS1435" s="788" t="s">
        <v>37</v>
      </c>
      <c r="FUT1435" s="824" t="str">
        <f>"Total Subjects Received "&amp;"("&amp;FVA1430&amp;")"</f>
        <v>Total Subjects Received ()</v>
      </c>
      <c r="FUU1435" s="825"/>
      <c r="FUV1435" s="826"/>
      <c r="FUW1435" s="788" t="s">
        <v>37</v>
      </c>
      <c r="FUX1435" s="824" t="str">
        <f>"Total Subjects Received "&amp;"("&amp;FVE1430&amp;")"</f>
        <v>Total Subjects Received ()</v>
      </c>
      <c r="FUY1435" s="825"/>
      <c r="FUZ1435" s="826"/>
      <c r="FVA1435" s="788" t="s">
        <v>37</v>
      </c>
      <c r="FVB1435" s="824" t="str">
        <f>"Total Subjects Received "&amp;"("&amp;FVI1430&amp;")"</f>
        <v>Total Subjects Received ()</v>
      </c>
      <c r="FVC1435" s="825"/>
      <c r="FVD1435" s="826"/>
      <c r="FVE1435" s="788" t="s">
        <v>37</v>
      </c>
      <c r="FVF1435" s="824" t="str">
        <f>"Total Subjects Received "&amp;"("&amp;FVM1430&amp;")"</f>
        <v>Total Subjects Received ()</v>
      </c>
      <c r="FVG1435" s="825"/>
      <c r="FVH1435" s="826"/>
      <c r="FVI1435" s="788" t="s">
        <v>37</v>
      </c>
      <c r="FVJ1435" s="824" t="str">
        <f>"Total Subjects Received "&amp;"("&amp;FVQ1430&amp;")"</f>
        <v>Total Subjects Received ()</v>
      </c>
      <c r="FVK1435" s="825"/>
      <c r="FVL1435" s="826"/>
      <c r="FVM1435" s="788" t="s">
        <v>37</v>
      </c>
      <c r="FVN1435" s="824" t="str">
        <f>"Total Subjects Received "&amp;"("&amp;FVU1430&amp;")"</f>
        <v>Total Subjects Received ()</v>
      </c>
      <c r="FVO1435" s="825"/>
      <c r="FVP1435" s="826"/>
      <c r="FVQ1435" s="788" t="s">
        <v>37</v>
      </c>
      <c r="FVR1435" s="824" t="str">
        <f>"Total Subjects Received "&amp;"("&amp;FVY1430&amp;")"</f>
        <v>Total Subjects Received ()</v>
      </c>
      <c r="FVS1435" s="825"/>
      <c r="FVT1435" s="826"/>
      <c r="FVU1435" s="788" t="s">
        <v>37</v>
      </c>
      <c r="FVV1435" s="824" t="str">
        <f>"Total Subjects Received "&amp;"("&amp;FWC1430&amp;")"</f>
        <v>Total Subjects Received ()</v>
      </c>
      <c r="FVW1435" s="825"/>
      <c r="FVX1435" s="826"/>
      <c r="FVY1435" s="788" t="s">
        <v>37</v>
      </c>
      <c r="FVZ1435" s="824" t="str">
        <f>"Total Subjects Received "&amp;"("&amp;FWG1430&amp;")"</f>
        <v>Total Subjects Received ()</v>
      </c>
      <c r="FWA1435" s="825"/>
      <c r="FWB1435" s="826"/>
      <c r="FWC1435" s="788" t="s">
        <v>37</v>
      </c>
      <c r="FWD1435" s="824" t="str">
        <f>"Total Subjects Received "&amp;"("&amp;FWK1430&amp;")"</f>
        <v>Total Subjects Received ()</v>
      </c>
      <c r="FWE1435" s="825"/>
      <c r="FWF1435" s="826"/>
      <c r="FWG1435" s="788" t="s">
        <v>37</v>
      </c>
      <c r="FWH1435" s="824" t="str">
        <f>"Total Subjects Received "&amp;"("&amp;FWO1430&amp;")"</f>
        <v>Total Subjects Received ()</v>
      </c>
      <c r="FWI1435" s="825"/>
      <c r="FWJ1435" s="826"/>
      <c r="FWK1435" s="788" t="s">
        <v>37</v>
      </c>
      <c r="FWL1435" s="824" t="str">
        <f>"Total Subjects Received "&amp;"("&amp;FWS1430&amp;")"</f>
        <v>Total Subjects Received ()</v>
      </c>
      <c r="FWM1435" s="825"/>
      <c r="FWN1435" s="826"/>
      <c r="FWO1435" s="788" t="s">
        <v>37</v>
      </c>
      <c r="FWP1435" s="824" t="str">
        <f>"Total Subjects Received "&amp;"("&amp;FWW1430&amp;")"</f>
        <v>Total Subjects Received ()</v>
      </c>
      <c r="FWQ1435" s="825"/>
      <c r="FWR1435" s="826"/>
      <c r="FWS1435" s="788" t="s">
        <v>37</v>
      </c>
      <c r="FWT1435" s="824" t="str">
        <f>"Total Subjects Received "&amp;"("&amp;FXA1430&amp;")"</f>
        <v>Total Subjects Received ()</v>
      </c>
      <c r="FWU1435" s="825"/>
      <c r="FWV1435" s="826"/>
      <c r="FWW1435" s="788" t="s">
        <v>37</v>
      </c>
      <c r="FWX1435" s="824" t="str">
        <f>"Total Subjects Received "&amp;"("&amp;FXE1430&amp;")"</f>
        <v>Total Subjects Received ()</v>
      </c>
      <c r="FWY1435" s="825"/>
      <c r="FWZ1435" s="826"/>
      <c r="FXA1435" s="788" t="s">
        <v>37</v>
      </c>
      <c r="FXB1435" s="824" t="str">
        <f>"Total Subjects Received "&amp;"("&amp;FXI1430&amp;")"</f>
        <v>Total Subjects Received ()</v>
      </c>
      <c r="FXC1435" s="825"/>
      <c r="FXD1435" s="826"/>
      <c r="FXE1435" s="788" t="s">
        <v>37</v>
      </c>
      <c r="FXF1435" s="824" t="str">
        <f>"Total Subjects Received "&amp;"("&amp;FXM1430&amp;")"</f>
        <v>Total Subjects Received ()</v>
      </c>
      <c r="FXG1435" s="825"/>
      <c r="FXH1435" s="826"/>
      <c r="FXI1435" s="788" t="s">
        <v>37</v>
      </c>
      <c r="FXJ1435" s="824" t="str">
        <f>"Total Subjects Received "&amp;"("&amp;FXQ1430&amp;")"</f>
        <v>Total Subjects Received ()</v>
      </c>
      <c r="FXK1435" s="825"/>
      <c r="FXL1435" s="826"/>
      <c r="FXM1435" s="788" t="s">
        <v>37</v>
      </c>
      <c r="FXN1435" s="824" t="str">
        <f>"Total Subjects Received "&amp;"("&amp;FXU1430&amp;")"</f>
        <v>Total Subjects Received ()</v>
      </c>
      <c r="FXO1435" s="825"/>
      <c r="FXP1435" s="826"/>
      <c r="FXQ1435" s="788" t="s">
        <v>37</v>
      </c>
      <c r="FXR1435" s="824" t="str">
        <f>"Total Subjects Received "&amp;"("&amp;FXY1430&amp;")"</f>
        <v>Total Subjects Received ()</v>
      </c>
      <c r="FXS1435" s="825"/>
      <c r="FXT1435" s="826"/>
      <c r="FXU1435" s="788" t="s">
        <v>37</v>
      </c>
      <c r="FXV1435" s="824" t="str">
        <f>"Total Subjects Received "&amp;"("&amp;FYC1430&amp;")"</f>
        <v>Total Subjects Received ()</v>
      </c>
      <c r="FXW1435" s="825"/>
      <c r="FXX1435" s="826"/>
      <c r="FXY1435" s="788" t="s">
        <v>37</v>
      </c>
      <c r="FXZ1435" s="824" t="str">
        <f>"Total Subjects Received "&amp;"("&amp;FYG1430&amp;")"</f>
        <v>Total Subjects Received ()</v>
      </c>
      <c r="FYA1435" s="825"/>
      <c r="FYB1435" s="826"/>
      <c r="FYC1435" s="788" t="s">
        <v>37</v>
      </c>
      <c r="FYD1435" s="824" t="str">
        <f>"Total Subjects Received "&amp;"("&amp;FYK1430&amp;")"</f>
        <v>Total Subjects Received ()</v>
      </c>
      <c r="FYE1435" s="825"/>
      <c r="FYF1435" s="826"/>
      <c r="FYG1435" s="788" t="s">
        <v>37</v>
      </c>
      <c r="FYH1435" s="824" t="str">
        <f>"Total Subjects Received "&amp;"("&amp;FYO1430&amp;")"</f>
        <v>Total Subjects Received ()</v>
      </c>
      <c r="FYI1435" s="825"/>
      <c r="FYJ1435" s="826"/>
      <c r="FYK1435" s="788" t="s">
        <v>37</v>
      </c>
      <c r="FYL1435" s="824" t="str">
        <f>"Total Subjects Received "&amp;"("&amp;FYS1430&amp;")"</f>
        <v>Total Subjects Received ()</v>
      </c>
      <c r="FYM1435" s="825"/>
      <c r="FYN1435" s="826"/>
      <c r="FYO1435" s="788" t="s">
        <v>37</v>
      </c>
      <c r="FYP1435" s="824" t="str">
        <f>"Total Subjects Received "&amp;"("&amp;FYW1430&amp;")"</f>
        <v>Total Subjects Received ()</v>
      </c>
      <c r="FYQ1435" s="825"/>
      <c r="FYR1435" s="826"/>
      <c r="FYS1435" s="788" t="s">
        <v>37</v>
      </c>
      <c r="FYT1435" s="824" t="str">
        <f>"Total Subjects Received "&amp;"("&amp;FZA1430&amp;")"</f>
        <v>Total Subjects Received ()</v>
      </c>
      <c r="FYU1435" s="825"/>
      <c r="FYV1435" s="826"/>
      <c r="FYW1435" s="788" t="s">
        <v>37</v>
      </c>
      <c r="FYX1435" s="824" t="str">
        <f>"Total Subjects Received "&amp;"("&amp;FZE1430&amp;")"</f>
        <v>Total Subjects Received ()</v>
      </c>
      <c r="FYY1435" s="825"/>
      <c r="FYZ1435" s="826"/>
      <c r="FZA1435" s="788" t="s">
        <v>37</v>
      </c>
      <c r="FZB1435" s="824" t="str">
        <f>"Total Subjects Received "&amp;"("&amp;FZI1430&amp;")"</f>
        <v>Total Subjects Received ()</v>
      </c>
      <c r="FZC1435" s="825"/>
      <c r="FZD1435" s="826"/>
      <c r="FZE1435" s="788" t="s">
        <v>37</v>
      </c>
      <c r="FZF1435" s="824" t="str">
        <f>"Total Subjects Received "&amp;"("&amp;FZM1430&amp;")"</f>
        <v>Total Subjects Received ()</v>
      </c>
      <c r="FZG1435" s="825"/>
      <c r="FZH1435" s="826"/>
      <c r="FZI1435" s="788" t="s">
        <v>37</v>
      </c>
      <c r="FZJ1435" s="824" t="str">
        <f>"Total Subjects Received "&amp;"("&amp;FZQ1430&amp;")"</f>
        <v>Total Subjects Received ()</v>
      </c>
      <c r="FZK1435" s="825"/>
      <c r="FZL1435" s="826"/>
      <c r="FZM1435" s="788" t="s">
        <v>37</v>
      </c>
      <c r="FZN1435" s="824" t="str">
        <f>"Total Subjects Received "&amp;"("&amp;FZU1430&amp;")"</f>
        <v>Total Subjects Received ()</v>
      </c>
      <c r="FZO1435" s="825"/>
      <c r="FZP1435" s="826"/>
      <c r="FZQ1435" s="788" t="s">
        <v>37</v>
      </c>
      <c r="FZR1435" s="824" t="str">
        <f>"Total Subjects Received "&amp;"("&amp;FZY1430&amp;")"</f>
        <v>Total Subjects Received ()</v>
      </c>
      <c r="FZS1435" s="825"/>
      <c r="FZT1435" s="826"/>
      <c r="FZU1435" s="788" t="s">
        <v>37</v>
      </c>
      <c r="FZV1435" s="824" t="str">
        <f>"Total Subjects Received "&amp;"("&amp;GAC1430&amp;")"</f>
        <v>Total Subjects Received ()</v>
      </c>
      <c r="FZW1435" s="825"/>
      <c r="FZX1435" s="826"/>
      <c r="FZY1435" s="788" t="s">
        <v>37</v>
      </c>
      <c r="FZZ1435" s="824" t="str">
        <f>"Total Subjects Received "&amp;"("&amp;GAG1430&amp;")"</f>
        <v>Total Subjects Received ()</v>
      </c>
      <c r="GAA1435" s="825"/>
      <c r="GAB1435" s="826"/>
      <c r="GAC1435" s="788" t="s">
        <v>37</v>
      </c>
      <c r="GAD1435" s="824" t="str">
        <f>"Total Subjects Received "&amp;"("&amp;GAK1430&amp;")"</f>
        <v>Total Subjects Received ()</v>
      </c>
      <c r="GAE1435" s="825"/>
      <c r="GAF1435" s="826"/>
      <c r="GAG1435" s="788" t="s">
        <v>37</v>
      </c>
      <c r="GAH1435" s="824" t="str">
        <f>"Total Subjects Received "&amp;"("&amp;GAO1430&amp;")"</f>
        <v>Total Subjects Received ()</v>
      </c>
      <c r="GAI1435" s="825"/>
      <c r="GAJ1435" s="826"/>
      <c r="GAK1435" s="788" t="s">
        <v>37</v>
      </c>
      <c r="GAL1435" s="824" t="str">
        <f>"Total Subjects Received "&amp;"("&amp;GAS1430&amp;")"</f>
        <v>Total Subjects Received ()</v>
      </c>
      <c r="GAM1435" s="825"/>
      <c r="GAN1435" s="826"/>
      <c r="GAO1435" s="788" t="s">
        <v>37</v>
      </c>
      <c r="GAP1435" s="824" t="str">
        <f>"Total Subjects Received "&amp;"("&amp;GAW1430&amp;")"</f>
        <v>Total Subjects Received ()</v>
      </c>
      <c r="GAQ1435" s="825"/>
      <c r="GAR1435" s="826"/>
      <c r="GAS1435" s="788" t="s">
        <v>37</v>
      </c>
      <c r="GAT1435" s="824" t="str">
        <f>"Total Subjects Received "&amp;"("&amp;GBA1430&amp;")"</f>
        <v>Total Subjects Received ()</v>
      </c>
      <c r="GAU1435" s="825"/>
      <c r="GAV1435" s="826"/>
      <c r="GAW1435" s="788" t="s">
        <v>37</v>
      </c>
      <c r="GAX1435" s="824" t="str">
        <f>"Total Subjects Received "&amp;"("&amp;GBE1430&amp;")"</f>
        <v>Total Subjects Received ()</v>
      </c>
      <c r="GAY1435" s="825"/>
      <c r="GAZ1435" s="826"/>
      <c r="GBA1435" s="788" t="s">
        <v>37</v>
      </c>
      <c r="GBB1435" s="824" t="str">
        <f>"Total Subjects Received "&amp;"("&amp;GBI1430&amp;")"</f>
        <v>Total Subjects Received ()</v>
      </c>
      <c r="GBC1435" s="825"/>
      <c r="GBD1435" s="826"/>
      <c r="GBE1435" s="788" t="s">
        <v>37</v>
      </c>
      <c r="GBF1435" s="824" t="str">
        <f>"Total Subjects Received "&amp;"("&amp;GBM1430&amp;")"</f>
        <v>Total Subjects Received ()</v>
      </c>
      <c r="GBG1435" s="825"/>
      <c r="GBH1435" s="826"/>
      <c r="GBI1435" s="788" t="s">
        <v>37</v>
      </c>
      <c r="GBJ1435" s="824" t="str">
        <f>"Total Subjects Received "&amp;"("&amp;GBQ1430&amp;")"</f>
        <v>Total Subjects Received ()</v>
      </c>
      <c r="GBK1435" s="825"/>
      <c r="GBL1435" s="826"/>
      <c r="GBM1435" s="788" t="s">
        <v>37</v>
      </c>
      <c r="GBN1435" s="824" t="str">
        <f>"Total Subjects Received "&amp;"("&amp;GBU1430&amp;")"</f>
        <v>Total Subjects Received ()</v>
      </c>
      <c r="GBO1435" s="825"/>
      <c r="GBP1435" s="826"/>
      <c r="GBQ1435" s="788" t="s">
        <v>37</v>
      </c>
      <c r="GBR1435" s="824" t="str">
        <f>"Total Subjects Received "&amp;"("&amp;GBY1430&amp;")"</f>
        <v>Total Subjects Received ()</v>
      </c>
      <c r="GBS1435" s="825"/>
      <c r="GBT1435" s="826"/>
      <c r="GBU1435" s="788" t="s">
        <v>37</v>
      </c>
      <c r="GBV1435" s="824" t="str">
        <f>"Total Subjects Received "&amp;"("&amp;GCC1430&amp;")"</f>
        <v>Total Subjects Received ()</v>
      </c>
      <c r="GBW1435" s="825"/>
      <c r="GBX1435" s="826"/>
      <c r="GBY1435" s="788" t="s">
        <v>37</v>
      </c>
      <c r="GBZ1435" s="824" t="str">
        <f>"Total Subjects Received "&amp;"("&amp;GCG1430&amp;")"</f>
        <v>Total Subjects Received ()</v>
      </c>
      <c r="GCA1435" s="825"/>
      <c r="GCB1435" s="826"/>
      <c r="GCC1435" s="788" t="s">
        <v>37</v>
      </c>
      <c r="GCD1435" s="824" t="str">
        <f>"Total Subjects Received "&amp;"("&amp;GCK1430&amp;")"</f>
        <v>Total Subjects Received ()</v>
      </c>
      <c r="GCE1435" s="825"/>
      <c r="GCF1435" s="826"/>
      <c r="GCG1435" s="788" t="s">
        <v>37</v>
      </c>
      <c r="GCH1435" s="824" t="str">
        <f>"Total Subjects Received "&amp;"("&amp;GCO1430&amp;")"</f>
        <v>Total Subjects Received ()</v>
      </c>
      <c r="GCI1435" s="825"/>
      <c r="GCJ1435" s="826"/>
      <c r="GCK1435" s="788" t="s">
        <v>37</v>
      </c>
      <c r="GCL1435" s="824" t="str">
        <f>"Total Subjects Received "&amp;"("&amp;GCS1430&amp;")"</f>
        <v>Total Subjects Received ()</v>
      </c>
      <c r="GCM1435" s="825"/>
      <c r="GCN1435" s="826"/>
      <c r="GCO1435" s="788" t="s">
        <v>37</v>
      </c>
      <c r="GCP1435" s="824" t="str">
        <f>"Total Subjects Received "&amp;"("&amp;GCW1430&amp;")"</f>
        <v>Total Subjects Received ()</v>
      </c>
      <c r="GCQ1435" s="825"/>
      <c r="GCR1435" s="826"/>
      <c r="GCS1435" s="788" t="s">
        <v>37</v>
      </c>
      <c r="GCT1435" s="824" t="str">
        <f>"Total Subjects Received "&amp;"("&amp;GDA1430&amp;")"</f>
        <v>Total Subjects Received ()</v>
      </c>
      <c r="GCU1435" s="825"/>
      <c r="GCV1435" s="826"/>
      <c r="GCW1435" s="788" t="s">
        <v>37</v>
      </c>
      <c r="GCX1435" s="824" t="str">
        <f>"Total Subjects Received "&amp;"("&amp;GDE1430&amp;")"</f>
        <v>Total Subjects Received ()</v>
      </c>
      <c r="GCY1435" s="825"/>
      <c r="GCZ1435" s="826"/>
      <c r="GDA1435" s="788" t="s">
        <v>37</v>
      </c>
      <c r="GDB1435" s="824" t="str">
        <f>"Total Subjects Received "&amp;"("&amp;GDI1430&amp;")"</f>
        <v>Total Subjects Received ()</v>
      </c>
      <c r="GDC1435" s="825"/>
      <c r="GDD1435" s="826"/>
      <c r="GDE1435" s="788" t="s">
        <v>37</v>
      </c>
      <c r="GDF1435" s="824" t="str">
        <f>"Total Subjects Received "&amp;"("&amp;GDM1430&amp;")"</f>
        <v>Total Subjects Received ()</v>
      </c>
      <c r="GDG1435" s="825"/>
      <c r="GDH1435" s="826"/>
      <c r="GDI1435" s="788" t="s">
        <v>37</v>
      </c>
      <c r="GDJ1435" s="824" t="str">
        <f>"Total Subjects Received "&amp;"("&amp;GDQ1430&amp;")"</f>
        <v>Total Subjects Received ()</v>
      </c>
      <c r="GDK1435" s="825"/>
      <c r="GDL1435" s="826"/>
      <c r="GDM1435" s="788" t="s">
        <v>37</v>
      </c>
      <c r="GDN1435" s="824" t="str">
        <f>"Total Subjects Received "&amp;"("&amp;GDU1430&amp;")"</f>
        <v>Total Subjects Received ()</v>
      </c>
      <c r="GDO1435" s="825"/>
      <c r="GDP1435" s="826"/>
      <c r="GDQ1435" s="788" t="s">
        <v>37</v>
      </c>
      <c r="GDR1435" s="824" t="str">
        <f>"Total Subjects Received "&amp;"("&amp;GDY1430&amp;")"</f>
        <v>Total Subjects Received ()</v>
      </c>
      <c r="GDS1435" s="825"/>
      <c r="GDT1435" s="826"/>
      <c r="GDU1435" s="788" t="s">
        <v>37</v>
      </c>
      <c r="GDV1435" s="824" t="str">
        <f>"Total Subjects Received "&amp;"("&amp;GEC1430&amp;")"</f>
        <v>Total Subjects Received ()</v>
      </c>
      <c r="GDW1435" s="825"/>
      <c r="GDX1435" s="826"/>
      <c r="GDY1435" s="788" t="s">
        <v>37</v>
      </c>
      <c r="GDZ1435" s="824" t="str">
        <f>"Total Subjects Received "&amp;"("&amp;GEG1430&amp;")"</f>
        <v>Total Subjects Received ()</v>
      </c>
      <c r="GEA1435" s="825"/>
      <c r="GEB1435" s="826"/>
      <c r="GEC1435" s="788" t="s">
        <v>37</v>
      </c>
      <c r="GED1435" s="824" t="str">
        <f>"Total Subjects Received "&amp;"("&amp;GEK1430&amp;")"</f>
        <v>Total Subjects Received ()</v>
      </c>
      <c r="GEE1435" s="825"/>
      <c r="GEF1435" s="826"/>
      <c r="GEG1435" s="788" t="s">
        <v>37</v>
      </c>
      <c r="GEH1435" s="824" t="str">
        <f>"Total Subjects Received "&amp;"("&amp;GEO1430&amp;")"</f>
        <v>Total Subjects Received ()</v>
      </c>
      <c r="GEI1435" s="825"/>
      <c r="GEJ1435" s="826"/>
      <c r="GEK1435" s="788" t="s">
        <v>37</v>
      </c>
      <c r="GEL1435" s="824" t="str">
        <f>"Total Subjects Received "&amp;"("&amp;GES1430&amp;")"</f>
        <v>Total Subjects Received ()</v>
      </c>
      <c r="GEM1435" s="825"/>
      <c r="GEN1435" s="826"/>
      <c r="GEO1435" s="788" t="s">
        <v>37</v>
      </c>
      <c r="GEP1435" s="824" t="str">
        <f>"Total Subjects Received "&amp;"("&amp;GEW1430&amp;")"</f>
        <v>Total Subjects Received ()</v>
      </c>
      <c r="GEQ1435" s="825"/>
      <c r="GER1435" s="826"/>
      <c r="GES1435" s="788" t="s">
        <v>37</v>
      </c>
      <c r="GET1435" s="824" t="str">
        <f>"Total Subjects Received "&amp;"("&amp;GFA1430&amp;")"</f>
        <v>Total Subjects Received ()</v>
      </c>
      <c r="GEU1435" s="825"/>
      <c r="GEV1435" s="826"/>
      <c r="GEW1435" s="788" t="s">
        <v>37</v>
      </c>
      <c r="GEX1435" s="824" t="str">
        <f>"Total Subjects Received "&amp;"("&amp;GFE1430&amp;")"</f>
        <v>Total Subjects Received ()</v>
      </c>
      <c r="GEY1435" s="825"/>
      <c r="GEZ1435" s="826"/>
      <c r="GFA1435" s="788" t="s">
        <v>37</v>
      </c>
      <c r="GFB1435" s="824" t="str">
        <f>"Total Subjects Received "&amp;"("&amp;GFI1430&amp;")"</f>
        <v>Total Subjects Received ()</v>
      </c>
      <c r="GFC1435" s="825"/>
      <c r="GFD1435" s="826"/>
      <c r="GFE1435" s="788" t="s">
        <v>37</v>
      </c>
      <c r="GFF1435" s="824" t="str">
        <f>"Total Subjects Received "&amp;"("&amp;GFM1430&amp;")"</f>
        <v>Total Subjects Received ()</v>
      </c>
      <c r="GFG1435" s="825"/>
      <c r="GFH1435" s="826"/>
      <c r="GFI1435" s="788" t="s">
        <v>37</v>
      </c>
      <c r="GFJ1435" s="824" t="str">
        <f>"Total Subjects Received "&amp;"("&amp;GFQ1430&amp;")"</f>
        <v>Total Subjects Received ()</v>
      </c>
      <c r="GFK1435" s="825"/>
      <c r="GFL1435" s="826"/>
      <c r="GFM1435" s="788" t="s">
        <v>37</v>
      </c>
      <c r="GFN1435" s="824" t="str">
        <f>"Total Subjects Received "&amp;"("&amp;GFU1430&amp;")"</f>
        <v>Total Subjects Received ()</v>
      </c>
      <c r="GFO1435" s="825"/>
      <c r="GFP1435" s="826"/>
      <c r="GFQ1435" s="788" t="s">
        <v>37</v>
      </c>
      <c r="GFR1435" s="824" t="str">
        <f>"Total Subjects Received "&amp;"("&amp;GFY1430&amp;")"</f>
        <v>Total Subjects Received ()</v>
      </c>
      <c r="GFS1435" s="825"/>
      <c r="GFT1435" s="826"/>
      <c r="GFU1435" s="788" t="s">
        <v>37</v>
      </c>
      <c r="GFV1435" s="824" t="str">
        <f>"Total Subjects Received "&amp;"("&amp;GGC1430&amp;")"</f>
        <v>Total Subjects Received ()</v>
      </c>
      <c r="GFW1435" s="825"/>
      <c r="GFX1435" s="826"/>
      <c r="GFY1435" s="788" t="s">
        <v>37</v>
      </c>
      <c r="GFZ1435" s="824" t="str">
        <f>"Total Subjects Received "&amp;"("&amp;GGG1430&amp;")"</f>
        <v>Total Subjects Received ()</v>
      </c>
      <c r="GGA1435" s="825"/>
      <c r="GGB1435" s="826"/>
      <c r="GGC1435" s="788" t="s">
        <v>37</v>
      </c>
      <c r="GGD1435" s="824" t="str">
        <f>"Total Subjects Received "&amp;"("&amp;GGK1430&amp;")"</f>
        <v>Total Subjects Received ()</v>
      </c>
      <c r="GGE1435" s="825"/>
      <c r="GGF1435" s="826"/>
      <c r="GGG1435" s="788" t="s">
        <v>37</v>
      </c>
      <c r="GGH1435" s="824" t="str">
        <f>"Total Subjects Received "&amp;"("&amp;GGO1430&amp;")"</f>
        <v>Total Subjects Received ()</v>
      </c>
      <c r="GGI1435" s="825"/>
      <c r="GGJ1435" s="826"/>
      <c r="GGK1435" s="788" t="s">
        <v>37</v>
      </c>
      <c r="GGL1435" s="824" t="str">
        <f>"Total Subjects Received "&amp;"("&amp;GGS1430&amp;")"</f>
        <v>Total Subjects Received ()</v>
      </c>
      <c r="GGM1435" s="825"/>
      <c r="GGN1435" s="826"/>
      <c r="GGO1435" s="788" t="s">
        <v>37</v>
      </c>
      <c r="GGP1435" s="824" t="str">
        <f>"Total Subjects Received "&amp;"("&amp;GGW1430&amp;")"</f>
        <v>Total Subjects Received ()</v>
      </c>
      <c r="GGQ1435" s="825"/>
      <c r="GGR1435" s="826"/>
      <c r="GGS1435" s="788" t="s">
        <v>37</v>
      </c>
      <c r="GGT1435" s="824" t="str">
        <f>"Total Subjects Received "&amp;"("&amp;GHA1430&amp;")"</f>
        <v>Total Subjects Received ()</v>
      </c>
      <c r="GGU1435" s="825"/>
      <c r="GGV1435" s="826"/>
      <c r="GGW1435" s="788" t="s">
        <v>37</v>
      </c>
      <c r="GGX1435" s="824" t="str">
        <f>"Total Subjects Received "&amp;"("&amp;GHE1430&amp;")"</f>
        <v>Total Subjects Received ()</v>
      </c>
      <c r="GGY1435" s="825"/>
      <c r="GGZ1435" s="826"/>
      <c r="GHA1435" s="788" t="s">
        <v>37</v>
      </c>
      <c r="GHB1435" s="824" t="str">
        <f>"Total Subjects Received "&amp;"("&amp;GHI1430&amp;")"</f>
        <v>Total Subjects Received ()</v>
      </c>
      <c r="GHC1435" s="825"/>
      <c r="GHD1435" s="826"/>
      <c r="GHE1435" s="788" t="s">
        <v>37</v>
      </c>
      <c r="GHF1435" s="824" t="str">
        <f>"Total Subjects Received "&amp;"("&amp;GHM1430&amp;")"</f>
        <v>Total Subjects Received ()</v>
      </c>
      <c r="GHG1435" s="825"/>
      <c r="GHH1435" s="826"/>
      <c r="GHI1435" s="788" t="s">
        <v>37</v>
      </c>
      <c r="GHJ1435" s="824" t="str">
        <f>"Total Subjects Received "&amp;"("&amp;GHQ1430&amp;")"</f>
        <v>Total Subjects Received ()</v>
      </c>
      <c r="GHK1435" s="825"/>
      <c r="GHL1435" s="826"/>
      <c r="GHM1435" s="788" t="s">
        <v>37</v>
      </c>
      <c r="GHN1435" s="824" t="str">
        <f>"Total Subjects Received "&amp;"("&amp;GHU1430&amp;")"</f>
        <v>Total Subjects Received ()</v>
      </c>
      <c r="GHO1435" s="825"/>
      <c r="GHP1435" s="826"/>
      <c r="GHQ1435" s="788" t="s">
        <v>37</v>
      </c>
      <c r="GHR1435" s="824" t="str">
        <f>"Total Subjects Received "&amp;"("&amp;GHY1430&amp;")"</f>
        <v>Total Subjects Received ()</v>
      </c>
      <c r="GHS1435" s="825"/>
      <c r="GHT1435" s="826"/>
      <c r="GHU1435" s="788" t="s">
        <v>37</v>
      </c>
      <c r="GHV1435" s="824" t="str">
        <f>"Total Subjects Received "&amp;"("&amp;GIC1430&amp;")"</f>
        <v>Total Subjects Received ()</v>
      </c>
      <c r="GHW1435" s="825"/>
      <c r="GHX1435" s="826"/>
      <c r="GHY1435" s="788" t="s">
        <v>37</v>
      </c>
      <c r="GHZ1435" s="824" t="str">
        <f>"Total Subjects Received "&amp;"("&amp;GIG1430&amp;")"</f>
        <v>Total Subjects Received ()</v>
      </c>
      <c r="GIA1435" s="825"/>
      <c r="GIB1435" s="826"/>
      <c r="GIC1435" s="788" t="s">
        <v>37</v>
      </c>
      <c r="GID1435" s="824" t="str">
        <f>"Total Subjects Received "&amp;"("&amp;GIK1430&amp;")"</f>
        <v>Total Subjects Received ()</v>
      </c>
      <c r="GIE1435" s="825"/>
      <c r="GIF1435" s="826"/>
      <c r="GIG1435" s="788" t="s">
        <v>37</v>
      </c>
      <c r="GIH1435" s="824" t="str">
        <f>"Total Subjects Received "&amp;"("&amp;GIO1430&amp;")"</f>
        <v>Total Subjects Received ()</v>
      </c>
      <c r="GII1435" s="825"/>
      <c r="GIJ1435" s="826"/>
      <c r="GIK1435" s="788" t="s">
        <v>37</v>
      </c>
      <c r="GIL1435" s="824" t="str">
        <f>"Total Subjects Received "&amp;"("&amp;GIS1430&amp;")"</f>
        <v>Total Subjects Received ()</v>
      </c>
      <c r="GIM1435" s="825"/>
      <c r="GIN1435" s="826"/>
      <c r="GIO1435" s="788" t="s">
        <v>37</v>
      </c>
      <c r="GIP1435" s="824" t="str">
        <f>"Total Subjects Received "&amp;"("&amp;GIW1430&amp;")"</f>
        <v>Total Subjects Received ()</v>
      </c>
      <c r="GIQ1435" s="825"/>
      <c r="GIR1435" s="826"/>
      <c r="GIS1435" s="788" t="s">
        <v>37</v>
      </c>
      <c r="GIT1435" s="824" t="str">
        <f>"Total Subjects Received "&amp;"("&amp;GJA1430&amp;")"</f>
        <v>Total Subjects Received ()</v>
      </c>
      <c r="GIU1435" s="825"/>
      <c r="GIV1435" s="826"/>
      <c r="GIW1435" s="788" t="s">
        <v>37</v>
      </c>
      <c r="GIX1435" s="824" t="str">
        <f>"Total Subjects Received "&amp;"("&amp;GJE1430&amp;")"</f>
        <v>Total Subjects Received ()</v>
      </c>
      <c r="GIY1435" s="825"/>
      <c r="GIZ1435" s="826"/>
      <c r="GJA1435" s="788" t="s">
        <v>37</v>
      </c>
      <c r="GJB1435" s="824" t="str">
        <f>"Total Subjects Received "&amp;"("&amp;GJI1430&amp;")"</f>
        <v>Total Subjects Received ()</v>
      </c>
      <c r="GJC1435" s="825"/>
      <c r="GJD1435" s="826"/>
      <c r="GJE1435" s="788" t="s">
        <v>37</v>
      </c>
      <c r="GJF1435" s="824" t="str">
        <f>"Total Subjects Received "&amp;"("&amp;GJM1430&amp;")"</f>
        <v>Total Subjects Received ()</v>
      </c>
      <c r="GJG1435" s="825"/>
      <c r="GJH1435" s="826"/>
      <c r="GJI1435" s="788" t="s">
        <v>37</v>
      </c>
      <c r="GJJ1435" s="824" t="str">
        <f>"Total Subjects Received "&amp;"("&amp;GJQ1430&amp;")"</f>
        <v>Total Subjects Received ()</v>
      </c>
      <c r="GJK1435" s="825"/>
      <c r="GJL1435" s="826"/>
      <c r="GJM1435" s="788" t="s">
        <v>37</v>
      </c>
      <c r="GJN1435" s="824" t="str">
        <f>"Total Subjects Received "&amp;"("&amp;GJU1430&amp;")"</f>
        <v>Total Subjects Received ()</v>
      </c>
      <c r="GJO1435" s="825"/>
      <c r="GJP1435" s="826"/>
      <c r="GJQ1435" s="788" t="s">
        <v>37</v>
      </c>
      <c r="GJR1435" s="824" t="str">
        <f>"Total Subjects Received "&amp;"("&amp;GJY1430&amp;")"</f>
        <v>Total Subjects Received ()</v>
      </c>
      <c r="GJS1435" s="825"/>
      <c r="GJT1435" s="826"/>
      <c r="GJU1435" s="788" t="s">
        <v>37</v>
      </c>
      <c r="GJV1435" s="824" t="str">
        <f>"Total Subjects Received "&amp;"("&amp;GKC1430&amp;")"</f>
        <v>Total Subjects Received ()</v>
      </c>
      <c r="GJW1435" s="825"/>
      <c r="GJX1435" s="826"/>
      <c r="GJY1435" s="788" t="s">
        <v>37</v>
      </c>
      <c r="GJZ1435" s="824" t="str">
        <f>"Total Subjects Received "&amp;"("&amp;GKG1430&amp;")"</f>
        <v>Total Subjects Received ()</v>
      </c>
      <c r="GKA1435" s="825"/>
      <c r="GKB1435" s="826"/>
      <c r="GKC1435" s="788" t="s">
        <v>37</v>
      </c>
      <c r="GKD1435" s="824" t="str">
        <f>"Total Subjects Received "&amp;"("&amp;GKK1430&amp;")"</f>
        <v>Total Subjects Received ()</v>
      </c>
      <c r="GKE1435" s="825"/>
      <c r="GKF1435" s="826"/>
      <c r="GKG1435" s="788" t="s">
        <v>37</v>
      </c>
      <c r="GKH1435" s="824" t="str">
        <f>"Total Subjects Received "&amp;"("&amp;GKO1430&amp;")"</f>
        <v>Total Subjects Received ()</v>
      </c>
      <c r="GKI1435" s="825"/>
      <c r="GKJ1435" s="826"/>
      <c r="GKK1435" s="788" t="s">
        <v>37</v>
      </c>
      <c r="GKL1435" s="824" t="str">
        <f>"Total Subjects Received "&amp;"("&amp;GKS1430&amp;")"</f>
        <v>Total Subjects Received ()</v>
      </c>
      <c r="GKM1435" s="825"/>
      <c r="GKN1435" s="826"/>
      <c r="GKO1435" s="788" t="s">
        <v>37</v>
      </c>
      <c r="GKP1435" s="824" t="str">
        <f>"Total Subjects Received "&amp;"("&amp;GKW1430&amp;")"</f>
        <v>Total Subjects Received ()</v>
      </c>
      <c r="GKQ1435" s="825"/>
      <c r="GKR1435" s="826"/>
      <c r="GKS1435" s="788" t="s">
        <v>37</v>
      </c>
      <c r="GKT1435" s="824" t="str">
        <f>"Total Subjects Received "&amp;"("&amp;GLA1430&amp;")"</f>
        <v>Total Subjects Received ()</v>
      </c>
      <c r="GKU1435" s="825"/>
      <c r="GKV1435" s="826"/>
      <c r="GKW1435" s="788" t="s">
        <v>37</v>
      </c>
      <c r="GKX1435" s="824" t="str">
        <f>"Total Subjects Received "&amp;"("&amp;GLE1430&amp;")"</f>
        <v>Total Subjects Received ()</v>
      </c>
      <c r="GKY1435" s="825"/>
      <c r="GKZ1435" s="826"/>
      <c r="GLA1435" s="788" t="s">
        <v>37</v>
      </c>
      <c r="GLB1435" s="824" t="str">
        <f>"Total Subjects Received "&amp;"("&amp;GLI1430&amp;")"</f>
        <v>Total Subjects Received ()</v>
      </c>
      <c r="GLC1435" s="825"/>
      <c r="GLD1435" s="826"/>
      <c r="GLE1435" s="788" t="s">
        <v>37</v>
      </c>
      <c r="GLF1435" s="824" t="str">
        <f>"Total Subjects Received "&amp;"("&amp;GLM1430&amp;")"</f>
        <v>Total Subjects Received ()</v>
      </c>
      <c r="GLG1435" s="825"/>
      <c r="GLH1435" s="826"/>
      <c r="GLI1435" s="788" t="s">
        <v>37</v>
      </c>
      <c r="GLJ1435" s="824" t="str">
        <f>"Total Subjects Received "&amp;"("&amp;GLQ1430&amp;")"</f>
        <v>Total Subjects Received ()</v>
      </c>
      <c r="GLK1435" s="825"/>
      <c r="GLL1435" s="826"/>
      <c r="GLM1435" s="788" t="s">
        <v>37</v>
      </c>
      <c r="GLN1435" s="824" t="str">
        <f>"Total Subjects Received "&amp;"("&amp;GLU1430&amp;")"</f>
        <v>Total Subjects Received ()</v>
      </c>
      <c r="GLO1435" s="825"/>
      <c r="GLP1435" s="826"/>
      <c r="GLQ1435" s="788" t="s">
        <v>37</v>
      </c>
      <c r="GLR1435" s="824" t="str">
        <f>"Total Subjects Received "&amp;"("&amp;GLY1430&amp;")"</f>
        <v>Total Subjects Received ()</v>
      </c>
      <c r="GLS1435" s="825"/>
      <c r="GLT1435" s="826"/>
      <c r="GLU1435" s="788" t="s">
        <v>37</v>
      </c>
      <c r="GLV1435" s="824" t="str">
        <f>"Total Subjects Received "&amp;"("&amp;GMC1430&amp;")"</f>
        <v>Total Subjects Received ()</v>
      </c>
      <c r="GLW1435" s="825"/>
      <c r="GLX1435" s="826"/>
      <c r="GLY1435" s="788" t="s">
        <v>37</v>
      </c>
      <c r="GLZ1435" s="824" t="str">
        <f>"Total Subjects Received "&amp;"("&amp;GMG1430&amp;")"</f>
        <v>Total Subjects Received ()</v>
      </c>
      <c r="GMA1435" s="825"/>
      <c r="GMB1435" s="826"/>
      <c r="GMC1435" s="788" t="s">
        <v>37</v>
      </c>
      <c r="GMD1435" s="824" t="str">
        <f>"Total Subjects Received "&amp;"("&amp;GMK1430&amp;")"</f>
        <v>Total Subjects Received ()</v>
      </c>
      <c r="GME1435" s="825"/>
      <c r="GMF1435" s="826"/>
      <c r="GMG1435" s="788" t="s">
        <v>37</v>
      </c>
      <c r="GMH1435" s="824" t="str">
        <f>"Total Subjects Received "&amp;"("&amp;GMO1430&amp;")"</f>
        <v>Total Subjects Received ()</v>
      </c>
      <c r="GMI1435" s="825"/>
      <c r="GMJ1435" s="826"/>
      <c r="GMK1435" s="788" t="s">
        <v>37</v>
      </c>
      <c r="GML1435" s="824" t="str">
        <f>"Total Subjects Received "&amp;"("&amp;GMS1430&amp;")"</f>
        <v>Total Subjects Received ()</v>
      </c>
      <c r="GMM1435" s="825"/>
      <c r="GMN1435" s="826"/>
      <c r="GMO1435" s="788" t="s">
        <v>37</v>
      </c>
      <c r="GMP1435" s="824" t="str">
        <f>"Total Subjects Received "&amp;"("&amp;GMW1430&amp;")"</f>
        <v>Total Subjects Received ()</v>
      </c>
      <c r="GMQ1435" s="825"/>
      <c r="GMR1435" s="826"/>
      <c r="GMS1435" s="788" t="s">
        <v>37</v>
      </c>
      <c r="GMT1435" s="824" t="str">
        <f>"Total Subjects Received "&amp;"("&amp;GNA1430&amp;")"</f>
        <v>Total Subjects Received ()</v>
      </c>
      <c r="GMU1435" s="825"/>
      <c r="GMV1435" s="826"/>
      <c r="GMW1435" s="788" t="s">
        <v>37</v>
      </c>
      <c r="GMX1435" s="824" t="str">
        <f>"Total Subjects Received "&amp;"("&amp;GNE1430&amp;")"</f>
        <v>Total Subjects Received ()</v>
      </c>
      <c r="GMY1435" s="825"/>
      <c r="GMZ1435" s="826"/>
      <c r="GNA1435" s="788" t="s">
        <v>37</v>
      </c>
      <c r="GNB1435" s="824" t="str">
        <f>"Total Subjects Received "&amp;"("&amp;GNI1430&amp;")"</f>
        <v>Total Subjects Received ()</v>
      </c>
      <c r="GNC1435" s="825"/>
      <c r="GND1435" s="826"/>
      <c r="GNE1435" s="788" t="s">
        <v>37</v>
      </c>
      <c r="GNF1435" s="824" t="str">
        <f>"Total Subjects Received "&amp;"("&amp;GNM1430&amp;")"</f>
        <v>Total Subjects Received ()</v>
      </c>
      <c r="GNG1435" s="825"/>
      <c r="GNH1435" s="826"/>
      <c r="GNI1435" s="788" t="s">
        <v>37</v>
      </c>
      <c r="GNJ1435" s="824" t="str">
        <f>"Total Subjects Received "&amp;"("&amp;GNQ1430&amp;")"</f>
        <v>Total Subjects Received ()</v>
      </c>
      <c r="GNK1435" s="825"/>
      <c r="GNL1435" s="826"/>
      <c r="GNM1435" s="788" t="s">
        <v>37</v>
      </c>
      <c r="GNN1435" s="824" t="str">
        <f>"Total Subjects Received "&amp;"("&amp;GNU1430&amp;")"</f>
        <v>Total Subjects Received ()</v>
      </c>
      <c r="GNO1435" s="825"/>
      <c r="GNP1435" s="826"/>
      <c r="GNQ1435" s="788" t="s">
        <v>37</v>
      </c>
      <c r="GNR1435" s="824" t="str">
        <f>"Total Subjects Received "&amp;"("&amp;GNY1430&amp;")"</f>
        <v>Total Subjects Received ()</v>
      </c>
      <c r="GNS1435" s="825"/>
      <c r="GNT1435" s="826"/>
      <c r="GNU1435" s="788" t="s">
        <v>37</v>
      </c>
      <c r="GNV1435" s="824" t="str">
        <f>"Total Subjects Received "&amp;"("&amp;GOC1430&amp;")"</f>
        <v>Total Subjects Received ()</v>
      </c>
      <c r="GNW1435" s="825"/>
      <c r="GNX1435" s="826"/>
      <c r="GNY1435" s="788" t="s">
        <v>37</v>
      </c>
      <c r="GNZ1435" s="824" t="str">
        <f>"Total Subjects Received "&amp;"("&amp;GOG1430&amp;")"</f>
        <v>Total Subjects Received ()</v>
      </c>
      <c r="GOA1435" s="825"/>
      <c r="GOB1435" s="826"/>
      <c r="GOC1435" s="788" t="s">
        <v>37</v>
      </c>
      <c r="GOD1435" s="824" t="str">
        <f>"Total Subjects Received "&amp;"("&amp;GOK1430&amp;")"</f>
        <v>Total Subjects Received ()</v>
      </c>
      <c r="GOE1435" s="825"/>
      <c r="GOF1435" s="826"/>
      <c r="GOG1435" s="788" t="s">
        <v>37</v>
      </c>
      <c r="GOH1435" s="824" t="str">
        <f>"Total Subjects Received "&amp;"("&amp;GOO1430&amp;")"</f>
        <v>Total Subjects Received ()</v>
      </c>
      <c r="GOI1435" s="825"/>
      <c r="GOJ1435" s="826"/>
      <c r="GOK1435" s="788" t="s">
        <v>37</v>
      </c>
      <c r="GOL1435" s="824" t="str">
        <f>"Total Subjects Received "&amp;"("&amp;GOS1430&amp;")"</f>
        <v>Total Subjects Received ()</v>
      </c>
      <c r="GOM1435" s="825"/>
      <c r="GON1435" s="826"/>
      <c r="GOO1435" s="788" t="s">
        <v>37</v>
      </c>
      <c r="GOP1435" s="824" t="str">
        <f>"Total Subjects Received "&amp;"("&amp;GOW1430&amp;")"</f>
        <v>Total Subjects Received ()</v>
      </c>
      <c r="GOQ1435" s="825"/>
      <c r="GOR1435" s="826"/>
      <c r="GOS1435" s="788" t="s">
        <v>37</v>
      </c>
      <c r="GOT1435" s="824" t="str">
        <f>"Total Subjects Received "&amp;"("&amp;GPA1430&amp;")"</f>
        <v>Total Subjects Received ()</v>
      </c>
      <c r="GOU1435" s="825"/>
      <c r="GOV1435" s="826"/>
      <c r="GOW1435" s="788" t="s">
        <v>37</v>
      </c>
      <c r="GOX1435" s="824" t="str">
        <f>"Total Subjects Received "&amp;"("&amp;GPE1430&amp;")"</f>
        <v>Total Subjects Received ()</v>
      </c>
      <c r="GOY1435" s="825"/>
      <c r="GOZ1435" s="826"/>
      <c r="GPA1435" s="788" t="s">
        <v>37</v>
      </c>
      <c r="GPB1435" s="824" t="str">
        <f>"Total Subjects Received "&amp;"("&amp;GPI1430&amp;")"</f>
        <v>Total Subjects Received ()</v>
      </c>
      <c r="GPC1435" s="825"/>
      <c r="GPD1435" s="826"/>
      <c r="GPE1435" s="788" t="s">
        <v>37</v>
      </c>
      <c r="GPF1435" s="824" t="str">
        <f>"Total Subjects Received "&amp;"("&amp;GPM1430&amp;")"</f>
        <v>Total Subjects Received ()</v>
      </c>
      <c r="GPG1435" s="825"/>
      <c r="GPH1435" s="826"/>
      <c r="GPI1435" s="788" t="s">
        <v>37</v>
      </c>
      <c r="GPJ1435" s="824" t="str">
        <f>"Total Subjects Received "&amp;"("&amp;GPQ1430&amp;")"</f>
        <v>Total Subjects Received ()</v>
      </c>
      <c r="GPK1435" s="825"/>
      <c r="GPL1435" s="826"/>
      <c r="GPM1435" s="788" t="s">
        <v>37</v>
      </c>
      <c r="GPN1435" s="824" t="str">
        <f>"Total Subjects Received "&amp;"("&amp;GPU1430&amp;")"</f>
        <v>Total Subjects Received ()</v>
      </c>
      <c r="GPO1435" s="825"/>
      <c r="GPP1435" s="826"/>
      <c r="GPQ1435" s="788" t="s">
        <v>37</v>
      </c>
      <c r="GPR1435" s="824" t="str">
        <f>"Total Subjects Received "&amp;"("&amp;GPY1430&amp;")"</f>
        <v>Total Subjects Received ()</v>
      </c>
      <c r="GPS1435" s="825"/>
      <c r="GPT1435" s="826"/>
      <c r="GPU1435" s="788" t="s">
        <v>37</v>
      </c>
      <c r="GPV1435" s="824" t="str">
        <f>"Total Subjects Received "&amp;"("&amp;GQC1430&amp;")"</f>
        <v>Total Subjects Received ()</v>
      </c>
      <c r="GPW1435" s="825"/>
      <c r="GPX1435" s="826"/>
      <c r="GPY1435" s="788" t="s">
        <v>37</v>
      </c>
      <c r="GPZ1435" s="824" t="str">
        <f>"Total Subjects Received "&amp;"("&amp;GQG1430&amp;")"</f>
        <v>Total Subjects Received ()</v>
      </c>
      <c r="GQA1435" s="825"/>
      <c r="GQB1435" s="826"/>
      <c r="GQC1435" s="788" t="s">
        <v>37</v>
      </c>
      <c r="GQD1435" s="824" t="str">
        <f>"Total Subjects Received "&amp;"("&amp;GQK1430&amp;")"</f>
        <v>Total Subjects Received ()</v>
      </c>
      <c r="GQE1435" s="825"/>
      <c r="GQF1435" s="826"/>
      <c r="GQG1435" s="788" t="s">
        <v>37</v>
      </c>
      <c r="GQH1435" s="824" t="str">
        <f>"Total Subjects Received "&amp;"("&amp;GQO1430&amp;")"</f>
        <v>Total Subjects Received ()</v>
      </c>
      <c r="GQI1435" s="825"/>
      <c r="GQJ1435" s="826"/>
      <c r="GQK1435" s="788" t="s">
        <v>37</v>
      </c>
      <c r="GQL1435" s="824" t="str">
        <f>"Total Subjects Received "&amp;"("&amp;GQS1430&amp;")"</f>
        <v>Total Subjects Received ()</v>
      </c>
      <c r="GQM1435" s="825"/>
      <c r="GQN1435" s="826"/>
      <c r="GQO1435" s="788" t="s">
        <v>37</v>
      </c>
      <c r="GQP1435" s="824" t="str">
        <f>"Total Subjects Received "&amp;"("&amp;GQW1430&amp;")"</f>
        <v>Total Subjects Received ()</v>
      </c>
      <c r="GQQ1435" s="825"/>
      <c r="GQR1435" s="826"/>
      <c r="GQS1435" s="788" t="s">
        <v>37</v>
      </c>
      <c r="GQT1435" s="824" t="str">
        <f>"Total Subjects Received "&amp;"("&amp;GRA1430&amp;")"</f>
        <v>Total Subjects Received ()</v>
      </c>
      <c r="GQU1435" s="825"/>
      <c r="GQV1435" s="826"/>
      <c r="GQW1435" s="788" t="s">
        <v>37</v>
      </c>
      <c r="GQX1435" s="824" t="str">
        <f>"Total Subjects Received "&amp;"("&amp;GRE1430&amp;")"</f>
        <v>Total Subjects Received ()</v>
      </c>
      <c r="GQY1435" s="825"/>
      <c r="GQZ1435" s="826"/>
      <c r="GRA1435" s="788" t="s">
        <v>37</v>
      </c>
      <c r="GRB1435" s="824" t="str">
        <f>"Total Subjects Received "&amp;"("&amp;GRI1430&amp;")"</f>
        <v>Total Subjects Received ()</v>
      </c>
      <c r="GRC1435" s="825"/>
      <c r="GRD1435" s="826"/>
      <c r="GRE1435" s="788" t="s">
        <v>37</v>
      </c>
      <c r="GRF1435" s="824" t="str">
        <f>"Total Subjects Received "&amp;"("&amp;GRM1430&amp;")"</f>
        <v>Total Subjects Received ()</v>
      </c>
      <c r="GRG1435" s="825"/>
      <c r="GRH1435" s="826"/>
      <c r="GRI1435" s="788" t="s">
        <v>37</v>
      </c>
      <c r="GRJ1435" s="824" t="str">
        <f>"Total Subjects Received "&amp;"("&amp;GRQ1430&amp;")"</f>
        <v>Total Subjects Received ()</v>
      </c>
      <c r="GRK1435" s="825"/>
      <c r="GRL1435" s="826"/>
      <c r="GRM1435" s="788" t="s">
        <v>37</v>
      </c>
      <c r="GRN1435" s="824" t="str">
        <f>"Total Subjects Received "&amp;"("&amp;GRU1430&amp;")"</f>
        <v>Total Subjects Received ()</v>
      </c>
      <c r="GRO1435" s="825"/>
      <c r="GRP1435" s="826"/>
      <c r="GRQ1435" s="788" t="s">
        <v>37</v>
      </c>
      <c r="GRR1435" s="824" t="str">
        <f>"Total Subjects Received "&amp;"("&amp;GRY1430&amp;")"</f>
        <v>Total Subjects Received ()</v>
      </c>
      <c r="GRS1435" s="825"/>
      <c r="GRT1435" s="826"/>
      <c r="GRU1435" s="788" t="s">
        <v>37</v>
      </c>
      <c r="GRV1435" s="824" t="str">
        <f>"Total Subjects Received "&amp;"("&amp;GSC1430&amp;")"</f>
        <v>Total Subjects Received ()</v>
      </c>
      <c r="GRW1435" s="825"/>
      <c r="GRX1435" s="826"/>
      <c r="GRY1435" s="788" t="s">
        <v>37</v>
      </c>
      <c r="GRZ1435" s="824" t="str">
        <f>"Total Subjects Received "&amp;"("&amp;GSG1430&amp;")"</f>
        <v>Total Subjects Received ()</v>
      </c>
      <c r="GSA1435" s="825"/>
      <c r="GSB1435" s="826"/>
      <c r="GSC1435" s="788" t="s">
        <v>37</v>
      </c>
      <c r="GSD1435" s="824" t="str">
        <f>"Total Subjects Received "&amp;"("&amp;GSK1430&amp;")"</f>
        <v>Total Subjects Received ()</v>
      </c>
      <c r="GSE1435" s="825"/>
      <c r="GSF1435" s="826"/>
      <c r="GSG1435" s="788" t="s">
        <v>37</v>
      </c>
      <c r="GSH1435" s="824" t="str">
        <f>"Total Subjects Received "&amp;"("&amp;GSO1430&amp;")"</f>
        <v>Total Subjects Received ()</v>
      </c>
      <c r="GSI1435" s="825"/>
      <c r="GSJ1435" s="826"/>
      <c r="GSK1435" s="788" t="s">
        <v>37</v>
      </c>
      <c r="GSL1435" s="824" t="str">
        <f>"Total Subjects Received "&amp;"("&amp;GSS1430&amp;")"</f>
        <v>Total Subjects Received ()</v>
      </c>
      <c r="GSM1435" s="825"/>
      <c r="GSN1435" s="826"/>
      <c r="GSO1435" s="788" t="s">
        <v>37</v>
      </c>
      <c r="GSP1435" s="824" t="str">
        <f>"Total Subjects Received "&amp;"("&amp;GSW1430&amp;")"</f>
        <v>Total Subjects Received ()</v>
      </c>
      <c r="GSQ1435" s="825"/>
      <c r="GSR1435" s="826"/>
      <c r="GSS1435" s="788" t="s">
        <v>37</v>
      </c>
      <c r="GST1435" s="824" t="str">
        <f>"Total Subjects Received "&amp;"("&amp;GTA1430&amp;")"</f>
        <v>Total Subjects Received ()</v>
      </c>
      <c r="GSU1435" s="825"/>
      <c r="GSV1435" s="826"/>
      <c r="GSW1435" s="788" t="s">
        <v>37</v>
      </c>
      <c r="GSX1435" s="824" t="str">
        <f>"Total Subjects Received "&amp;"("&amp;GTE1430&amp;")"</f>
        <v>Total Subjects Received ()</v>
      </c>
      <c r="GSY1435" s="825"/>
      <c r="GSZ1435" s="826"/>
      <c r="GTA1435" s="788" t="s">
        <v>37</v>
      </c>
      <c r="GTB1435" s="824" t="str">
        <f>"Total Subjects Received "&amp;"("&amp;GTI1430&amp;")"</f>
        <v>Total Subjects Received ()</v>
      </c>
      <c r="GTC1435" s="825"/>
      <c r="GTD1435" s="826"/>
      <c r="GTE1435" s="788" t="s">
        <v>37</v>
      </c>
      <c r="GTF1435" s="824" t="str">
        <f>"Total Subjects Received "&amp;"("&amp;GTM1430&amp;")"</f>
        <v>Total Subjects Received ()</v>
      </c>
      <c r="GTG1435" s="825"/>
      <c r="GTH1435" s="826"/>
      <c r="GTI1435" s="788" t="s">
        <v>37</v>
      </c>
      <c r="GTJ1435" s="824" t="str">
        <f>"Total Subjects Received "&amp;"("&amp;GTQ1430&amp;")"</f>
        <v>Total Subjects Received ()</v>
      </c>
      <c r="GTK1435" s="825"/>
      <c r="GTL1435" s="826"/>
      <c r="GTM1435" s="788" t="s">
        <v>37</v>
      </c>
      <c r="GTN1435" s="824" t="str">
        <f>"Total Subjects Received "&amp;"("&amp;GTU1430&amp;")"</f>
        <v>Total Subjects Received ()</v>
      </c>
      <c r="GTO1435" s="825"/>
      <c r="GTP1435" s="826"/>
      <c r="GTQ1435" s="788" t="s">
        <v>37</v>
      </c>
      <c r="GTR1435" s="824" t="str">
        <f>"Total Subjects Received "&amp;"("&amp;GTY1430&amp;")"</f>
        <v>Total Subjects Received ()</v>
      </c>
      <c r="GTS1435" s="825"/>
      <c r="GTT1435" s="826"/>
      <c r="GTU1435" s="788" t="s">
        <v>37</v>
      </c>
      <c r="GTV1435" s="824" t="str">
        <f>"Total Subjects Received "&amp;"("&amp;GUC1430&amp;")"</f>
        <v>Total Subjects Received ()</v>
      </c>
      <c r="GTW1435" s="825"/>
      <c r="GTX1435" s="826"/>
      <c r="GTY1435" s="788" t="s">
        <v>37</v>
      </c>
      <c r="GTZ1435" s="824" t="str">
        <f>"Total Subjects Received "&amp;"("&amp;GUG1430&amp;")"</f>
        <v>Total Subjects Received ()</v>
      </c>
      <c r="GUA1435" s="825"/>
      <c r="GUB1435" s="826"/>
      <c r="GUC1435" s="788" t="s">
        <v>37</v>
      </c>
      <c r="GUD1435" s="824" t="str">
        <f>"Total Subjects Received "&amp;"("&amp;GUK1430&amp;")"</f>
        <v>Total Subjects Received ()</v>
      </c>
      <c r="GUE1435" s="825"/>
      <c r="GUF1435" s="826"/>
      <c r="GUG1435" s="788" t="s">
        <v>37</v>
      </c>
      <c r="GUH1435" s="824" t="str">
        <f>"Total Subjects Received "&amp;"("&amp;GUO1430&amp;")"</f>
        <v>Total Subjects Received ()</v>
      </c>
      <c r="GUI1435" s="825"/>
      <c r="GUJ1435" s="826"/>
      <c r="GUK1435" s="788" t="s">
        <v>37</v>
      </c>
      <c r="GUL1435" s="824" t="str">
        <f>"Total Subjects Received "&amp;"("&amp;GUS1430&amp;")"</f>
        <v>Total Subjects Received ()</v>
      </c>
      <c r="GUM1435" s="825"/>
      <c r="GUN1435" s="826"/>
      <c r="GUO1435" s="788" t="s">
        <v>37</v>
      </c>
      <c r="GUP1435" s="824" t="str">
        <f>"Total Subjects Received "&amp;"("&amp;GUW1430&amp;")"</f>
        <v>Total Subjects Received ()</v>
      </c>
      <c r="GUQ1435" s="825"/>
      <c r="GUR1435" s="826"/>
      <c r="GUS1435" s="788" t="s">
        <v>37</v>
      </c>
      <c r="GUT1435" s="824" t="str">
        <f>"Total Subjects Received "&amp;"("&amp;GVA1430&amp;")"</f>
        <v>Total Subjects Received ()</v>
      </c>
      <c r="GUU1435" s="825"/>
      <c r="GUV1435" s="826"/>
      <c r="GUW1435" s="788" t="s">
        <v>37</v>
      </c>
      <c r="GUX1435" s="824" t="str">
        <f>"Total Subjects Received "&amp;"("&amp;GVE1430&amp;")"</f>
        <v>Total Subjects Received ()</v>
      </c>
      <c r="GUY1435" s="825"/>
      <c r="GUZ1435" s="826"/>
      <c r="GVA1435" s="788" t="s">
        <v>37</v>
      </c>
      <c r="GVB1435" s="824" t="str">
        <f>"Total Subjects Received "&amp;"("&amp;GVI1430&amp;")"</f>
        <v>Total Subjects Received ()</v>
      </c>
      <c r="GVC1435" s="825"/>
      <c r="GVD1435" s="826"/>
      <c r="GVE1435" s="788" t="s">
        <v>37</v>
      </c>
      <c r="GVF1435" s="824" t="str">
        <f>"Total Subjects Received "&amp;"("&amp;GVM1430&amp;")"</f>
        <v>Total Subjects Received ()</v>
      </c>
      <c r="GVG1435" s="825"/>
      <c r="GVH1435" s="826"/>
      <c r="GVI1435" s="788" t="s">
        <v>37</v>
      </c>
      <c r="GVJ1435" s="824" t="str">
        <f>"Total Subjects Received "&amp;"("&amp;GVQ1430&amp;")"</f>
        <v>Total Subjects Received ()</v>
      </c>
      <c r="GVK1435" s="825"/>
      <c r="GVL1435" s="826"/>
      <c r="GVM1435" s="788" t="s">
        <v>37</v>
      </c>
      <c r="GVN1435" s="824" t="str">
        <f>"Total Subjects Received "&amp;"("&amp;GVU1430&amp;")"</f>
        <v>Total Subjects Received ()</v>
      </c>
      <c r="GVO1435" s="825"/>
      <c r="GVP1435" s="826"/>
      <c r="GVQ1435" s="788" t="s">
        <v>37</v>
      </c>
      <c r="GVR1435" s="824" t="str">
        <f>"Total Subjects Received "&amp;"("&amp;GVY1430&amp;")"</f>
        <v>Total Subjects Received ()</v>
      </c>
      <c r="GVS1435" s="825"/>
      <c r="GVT1435" s="826"/>
      <c r="GVU1435" s="788" t="s">
        <v>37</v>
      </c>
      <c r="GVV1435" s="824" t="str">
        <f>"Total Subjects Received "&amp;"("&amp;GWC1430&amp;")"</f>
        <v>Total Subjects Received ()</v>
      </c>
      <c r="GVW1435" s="825"/>
      <c r="GVX1435" s="826"/>
      <c r="GVY1435" s="788" t="s">
        <v>37</v>
      </c>
      <c r="GVZ1435" s="824" t="str">
        <f>"Total Subjects Received "&amp;"("&amp;GWG1430&amp;")"</f>
        <v>Total Subjects Received ()</v>
      </c>
      <c r="GWA1435" s="825"/>
      <c r="GWB1435" s="826"/>
      <c r="GWC1435" s="788" t="s">
        <v>37</v>
      </c>
      <c r="GWD1435" s="824" t="str">
        <f>"Total Subjects Received "&amp;"("&amp;GWK1430&amp;")"</f>
        <v>Total Subjects Received ()</v>
      </c>
      <c r="GWE1435" s="825"/>
      <c r="GWF1435" s="826"/>
      <c r="GWG1435" s="788" t="s">
        <v>37</v>
      </c>
      <c r="GWH1435" s="824" t="str">
        <f>"Total Subjects Received "&amp;"("&amp;GWO1430&amp;")"</f>
        <v>Total Subjects Received ()</v>
      </c>
      <c r="GWI1435" s="825"/>
      <c r="GWJ1435" s="826"/>
      <c r="GWK1435" s="788" t="s">
        <v>37</v>
      </c>
      <c r="GWL1435" s="824" t="str">
        <f>"Total Subjects Received "&amp;"("&amp;GWS1430&amp;")"</f>
        <v>Total Subjects Received ()</v>
      </c>
      <c r="GWM1435" s="825"/>
      <c r="GWN1435" s="826"/>
      <c r="GWO1435" s="788" t="s">
        <v>37</v>
      </c>
      <c r="GWP1435" s="824" t="str">
        <f>"Total Subjects Received "&amp;"("&amp;GWW1430&amp;")"</f>
        <v>Total Subjects Received ()</v>
      </c>
      <c r="GWQ1435" s="825"/>
      <c r="GWR1435" s="826"/>
      <c r="GWS1435" s="788" t="s">
        <v>37</v>
      </c>
      <c r="GWT1435" s="824" t="str">
        <f>"Total Subjects Received "&amp;"("&amp;GXA1430&amp;")"</f>
        <v>Total Subjects Received ()</v>
      </c>
      <c r="GWU1435" s="825"/>
      <c r="GWV1435" s="826"/>
      <c r="GWW1435" s="788" t="s">
        <v>37</v>
      </c>
      <c r="GWX1435" s="824" t="str">
        <f>"Total Subjects Received "&amp;"("&amp;GXE1430&amp;")"</f>
        <v>Total Subjects Received ()</v>
      </c>
      <c r="GWY1435" s="825"/>
      <c r="GWZ1435" s="826"/>
      <c r="GXA1435" s="788" t="s">
        <v>37</v>
      </c>
      <c r="GXB1435" s="824" t="str">
        <f>"Total Subjects Received "&amp;"("&amp;GXI1430&amp;")"</f>
        <v>Total Subjects Received ()</v>
      </c>
      <c r="GXC1435" s="825"/>
      <c r="GXD1435" s="826"/>
      <c r="GXE1435" s="788" t="s">
        <v>37</v>
      </c>
      <c r="GXF1435" s="824" t="str">
        <f>"Total Subjects Received "&amp;"("&amp;GXM1430&amp;")"</f>
        <v>Total Subjects Received ()</v>
      </c>
      <c r="GXG1435" s="825"/>
      <c r="GXH1435" s="826"/>
      <c r="GXI1435" s="788" t="s">
        <v>37</v>
      </c>
      <c r="GXJ1435" s="824" t="str">
        <f>"Total Subjects Received "&amp;"("&amp;GXQ1430&amp;")"</f>
        <v>Total Subjects Received ()</v>
      </c>
      <c r="GXK1435" s="825"/>
      <c r="GXL1435" s="826"/>
      <c r="GXM1435" s="788" t="s">
        <v>37</v>
      </c>
      <c r="GXN1435" s="824" t="str">
        <f>"Total Subjects Received "&amp;"("&amp;GXU1430&amp;")"</f>
        <v>Total Subjects Received ()</v>
      </c>
      <c r="GXO1435" s="825"/>
      <c r="GXP1435" s="826"/>
      <c r="GXQ1435" s="788" t="s">
        <v>37</v>
      </c>
      <c r="GXR1435" s="824" t="str">
        <f>"Total Subjects Received "&amp;"("&amp;GXY1430&amp;")"</f>
        <v>Total Subjects Received ()</v>
      </c>
      <c r="GXS1435" s="825"/>
      <c r="GXT1435" s="826"/>
      <c r="GXU1435" s="788" t="s">
        <v>37</v>
      </c>
      <c r="GXV1435" s="824" t="str">
        <f>"Total Subjects Received "&amp;"("&amp;GYC1430&amp;")"</f>
        <v>Total Subjects Received ()</v>
      </c>
      <c r="GXW1435" s="825"/>
      <c r="GXX1435" s="826"/>
      <c r="GXY1435" s="788" t="s">
        <v>37</v>
      </c>
      <c r="GXZ1435" s="824" t="str">
        <f>"Total Subjects Received "&amp;"("&amp;GYG1430&amp;")"</f>
        <v>Total Subjects Received ()</v>
      </c>
      <c r="GYA1435" s="825"/>
      <c r="GYB1435" s="826"/>
      <c r="GYC1435" s="788" t="s">
        <v>37</v>
      </c>
      <c r="GYD1435" s="824" t="str">
        <f>"Total Subjects Received "&amp;"("&amp;GYK1430&amp;")"</f>
        <v>Total Subjects Received ()</v>
      </c>
      <c r="GYE1435" s="825"/>
      <c r="GYF1435" s="826"/>
      <c r="GYG1435" s="788" t="s">
        <v>37</v>
      </c>
      <c r="GYH1435" s="824" t="str">
        <f>"Total Subjects Received "&amp;"("&amp;GYO1430&amp;")"</f>
        <v>Total Subjects Received ()</v>
      </c>
      <c r="GYI1435" s="825"/>
      <c r="GYJ1435" s="826"/>
      <c r="GYK1435" s="788" t="s">
        <v>37</v>
      </c>
      <c r="GYL1435" s="824" t="str">
        <f>"Total Subjects Received "&amp;"("&amp;GYS1430&amp;")"</f>
        <v>Total Subjects Received ()</v>
      </c>
      <c r="GYM1435" s="825"/>
      <c r="GYN1435" s="826"/>
      <c r="GYO1435" s="788" t="s">
        <v>37</v>
      </c>
      <c r="GYP1435" s="824" t="str">
        <f>"Total Subjects Received "&amp;"("&amp;GYW1430&amp;")"</f>
        <v>Total Subjects Received ()</v>
      </c>
      <c r="GYQ1435" s="825"/>
      <c r="GYR1435" s="826"/>
      <c r="GYS1435" s="788" t="s">
        <v>37</v>
      </c>
      <c r="GYT1435" s="824" t="str">
        <f>"Total Subjects Received "&amp;"("&amp;GZA1430&amp;")"</f>
        <v>Total Subjects Received ()</v>
      </c>
      <c r="GYU1435" s="825"/>
      <c r="GYV1435" s="826"/>
      <c r="GYW1435" s="788" t="s">
        <v>37</v>
      </c>
      <c r="GYX1435" s="824" t="str">
        <f>"Total Subjects Received "&amp;"("&amp;GZE1430&amp;")"</f>
        <v>Total Subjects Received ()</v>
      </c>
      <c r="GYY1435" s="825"/>
      <c r="GYZ1435" s="826"/>
      <c r="GZA1435" s="788" t="s">
        <v>37</v>
      </c>
      <c r="GZB1435" s="824" t="str">
        <f>"Total Subjects Received "&amp;"("&amp;GZI1430&amp;")"</f>
        <v>Total Subjects Received ()</v>
      </c>
      <c r="GZC1435" s="825"/>
      <c r="GZD1435" s="826"/>
      <c r="GZE1435" s="788" t="s">
        <v>37</v>
      </c>
      <c r="GZF1435" s="824" t="str">
        <f>"Total Subjects Received "&amp;"("&amp;GZM1430&amp;")"</f>
        <v>Total Subjects Received ()</v>
      </c>
      <c r="GZG1435" s="825"/>
      <c r="GZH1435" s="826"/>
      <c r="GZI1435" s="788" t="s">
        <v>37</v>
      </c>
      <c r="GZJ1435" s="824" t="str">
        <f>"Total Subjects Received "&amp;"("&amp;GZQ1430&amp;")"</f>
        <v>Total Subjects Received ()</v>
      </c>
      <c r="GZK1435" s="825"/>
      <c r="GZL1435" s="826"/>
      <c r="GZM1435" s="788" t="s">
        <v>37</v>
      </c>
      <c r="GZN1435" s="824" t="str">
        <f>"Total Subjects Received "&amp;"("&amp;GZU1430&amp;")"</f>
        <v>Total Subjects Received ()</v>
      </c>
      <c r="GZO1435" s="825"/>
      <c r="GZP1435" s="826"/>
      <c r="GZQ1435" s="788" t="s">
        <v>37</v>
      </c>
      <c r="GZR1435" s="824" t="str">
        <f>"Total Subjects Received "&amp;"("&amp;GZY1430&amp;")"</f>
        <v>Total Subjects Received ()</v>
      </c>
      <c r="GZS1435" s="825"/>
      <c r="GZT1435" s="826"/>
      <c r="GZU1435" s="788" t="s">
        <v>37</v>
      </c>
      <c r="GZV1435" s="824" t="str">
        <f>"Total Subjects Received "&amp;"("&amp;HAC1430&amp;")"</f>
        <v>Total Subjects Received ()</v>
      </c>
      <c r="GZW1435" s="825"/>
      <c r="GZX1435" s="826"/>
      <c r="GZY1435" s="788" t="s">
        <v>37</v>
      </c>
      <c r="GZZ1435" s="824" t="str">
        <f>"Total Subjects Received "&amp;"("&amp;HAG1430&amp;")"</f>
        <v>Total Subjects Received ()</v>
      </c>
      <c r="HAA1435" s="825"/>
      <c r="HAB1435" s="826"/>
      <c r="HAC1435" s="788" t="s">
        <v>37</v>
      </c>
      <c r="HAD1435" s="824" t="str">
        <f>"Total Subjects Received "&amp;"("&amp;HAK1430&amp;")"</f>
        <v>Total Subjects Received ()</v>
      </c>
      <c r="HAE1435" s="825"/>
      <c r="HAF1435" s="826"/>
      <c r="HAG1435" s="788" t="s">
        <v>37</v>
      </c>
      <c r="HAH1435" s="824" t="str">
        <f>"Total Subjects Received "&amp;"("&amp;HAO1430&amp;")"</f>
        <v>Total Subjects Received ()</v>
      </c>
      <c r="HAI1435" s="825"/>
      <c r="HAJ1435" s="826"/>
      <c r="HAK1435" s="788" t="s">
        <v>37</v>
      </c>
      <c r="HAL1435" s="824" t="str">
        <f>"Total Subjects Received "&amp;"("&amp;HAS1430&amp;")"</f>
        <v>Total Subjects Received ()</v>
      </c>
      <c r="HAM1435" s="825"/>
      <c r="HAN1435" s="826"/>
      <c r="HAO1435" s="788" t="s">
        <v>37</v>
      </c>
      <c r="HAP1435" s="824" t="str">
        <f>"Total Subjects Received "&amp;"("&amp;HAW1430&amp;")"</f>
        <v>Total Subjects Received ()</v>
      </c>
      <c r="HAQ1435" s="825"/>
      <c r="HAR1435" s="826"/>
      <c r="HAS1435" s="788" t="s">
        <v>37</v>
      </c>
      <c r="HAT1435" s="824" t="str">
        <f>"Total Subjects Received "&amp;"("&amp;HBA1430&amp;")"</f>
        <v>Total Subjects Received ()</v>
      </c>
      <c r="HAU1435" s="825"/>
      <c r="HAV1435" s="826"/>
      <c r="HAW1435" s="788" t="s">
        <v>37</v>
      </c>
      <c r="HAX1435" s="824" t="str">
        <f>"Total Subjects Received "&amp;"("&amp;HBE1430&amp;")"</f>
        <v>Total Subjects Received ()</v>
      </c>
      <c r="HAY1435" s="825"/>
      <c r="HAZ1435" s="826"/>
      <c r="HBA1435" s="788" t="s">
        <v>37</v>
      </c>
      <c r="HBB1435" s="824" t="str">
        <f>"Total Subjects Received "&amp;"("&amp;HBI1430&amp;")"</f>
        <v>Total Subjects Received ()</v>
      </c>
      <c r="HBC1435" s="825"/>
      <c r="HBD1435" s="826"/>
      <c r="HBE1435" s="788" t="s">
        <v>37</v>
      </c>
      <c r="HBF1435" s="824" t="str">
        <f>"Total Subjects Received "&amp;"("&amp;HBM1430&amp;")"</f>
        <v>Total Subjects Received ()</v>
      </c>
      <c r="HBG1435" s="825"/>
      <c r="HBH1435" s="826"/>
      <c r="HBI1435" s="788" t="s">
        <v>37</v>
      </c>
      <c r="HBJ1435" s="824" t="str">
        <f>"Total Subjects Received "&amp;"("&amp;HBQ1430&amp;")"</f>
        <v>Total Subjects Received ()</v>
      </c>
      <c r="HBK1435" s="825"/>
      <c r="HBL1435" s="826"/>
      <c r="HBM1435" s="788" t="s">
        <v>37</v>
      </c>
      <c r="HBN1435" s="824" t="str">
        <f>"Total Subjects Received "&amp;"("&amp;HBU1430&amp;")"</f>
        <v>Total Subjects Received ()</v>
      </c>
      <c r="HBO1435" s="825"/>
      <c r="HBP1435" s="826"/>
      <c r="HBQ1435" s="788" t="s">
        <v>37</v>
      </c>
      <c r="HBR1435" s="824" t="str">
        <f>"Total Subjects Received "&amp;"("&amp;HBY1430&amp;")"</f>
        <v>Total Subjects Received ()</v>
      </c>
      <c r="HBS1435" s="825"/>
      <c r="HBT1435" s="826"/>
      <c r="HBU1435" s="788" t="s">
        <v>37</v>
      </c>
      <c r="HBV1435" s="824" t="str">
        <f>"Total Subjects Received "&amp;"("&amp;HCC1430&amp;")"</f>
        <v>Total Subjects Received ()</v>
      </c>
      <c r="HBW1435" s="825"/>
      <c r="HBX1435" s="826"/>
      <c r="HBY1435" s="788" t="s">
        <v>37</v>
      </c>
      <c r="HBZ1435" s="824" t="str">
        <f>"Total Subjects Received "&amp;"("&amp;HCG1430&amp;")"</f>
        <v>Total Subjects Received ()</v>
      </c>
      <c r="HCA1435" s="825"/>
      <c r="HCB1435" s="826"/>
      <c r="HCC1435" s="788" t="s">
        <v>37</v>
      </c>
      <c r="HCD1435" s="824" t="str">
        <f>"Total Subjects Received "&amp;"("&amp;HCK1430&amp;")"</f>
        <v>Total Subjects Received ()</v>
      </c>
      <c r="HCE1435" s="825"/>
      <c r="HCF1435" s="826"/>
      <c r="HCG1435" s="788" t="s">
        <v>37</v>
      </c>
      <c r="HCH1435" s="824" t="str">
        <f>"Total Subjects Received "&amp;"("&amp;HCO1430&amp;")"</f>
        <v>Total Subjects Received ()</v>
      </c>
      <c r="HCI1435" s="825"/>
      <c r="HCJ1435" s="826"/>
      <c r="HCK1435" s="788" t="s">
        <v>37</v>
      </c>
      <c r="HCL1435" s="824" t="str">
        <f>"Total Subjects Received "&amp;"("&amp;HCS1430&amp;")"</f>
        <v>Total Subjects Received ()</v>
      </c>
      <c r="HCM1435" s="825"/>
      <c r="HCN1435" s="826"/>
      <c r="HCO1435" s="788" t="s">
        <v>37</v>
      </c>
      <c r="HCP1435" s="824" t="str">
        <f>"Total Subjects Received "&amp;"("&amp;HCW1430&amp;")"</f>
        <v>Total Subjects Received ()</v>
      </c>
      <c r="HCQ1435" s="825"/>
      <c r="HCR1435" s="826"/>
      <c r="HCS1435" s="788" t="s">
        <v>37</v>
      </c>
      <c r="HCT1435" s="824" t="str">
        <f>"Total Subjects Received "&amp;"("&amp;HDA1430&amp;")"</f>
        <v>Total Subjects Received ()</v>
      </c>
      <c r="HCU1435" s="825"/>
      <c r="HCV1435" s="826"/>
      <c r="HCW1435" s="788" t="s">
        <v>37</v>
      </c>
      <c r="HCX1435" s="824" t="str">
        <f>"Total Subjects Received "&amp;"("&amp;HDE1430&amp;")"</f>
        <v>Total Subjects Received ()</v>
      </c>
      <c r="HCY1435" s="825"/>
      <c r="HCZ1435" s="826"/>
      <c r="HDA1435" s="788" t="s">
        <v>37</v>
      </c>
      <c r="HDB1435" s="824" t="str">
        <f>"Total Subjects Received "&amp;"("&amp;HDI1430&amp;")"</f>
        <v>Total Subjects Received ()</v>
      </c>
      <c r="HDC1435" s="825"/>
      <c r="HDD1435" s="826"/>
      <c r="HDE1435" s="788" t="s">
        <v>37</v>
      </c>
      <c r="HDF1435" s="824" t="str">
        <f>"Total Subjects Received "&amp;"("&amp;HDM1430&amp;")"</f>
        <v>Total Subjects Received ()</v>
      </c>
      <c r="HDG1435" s="825"/>
      <c r="HDH1435" s="826"/>
      <c r="HDI1435" s="788" t="s">
        <v>37</v>
      </c>
      <c r="HDJ1435" s="824" t="str">
        <f>"Total Subjects Received "&amp;"("&amp;HDQ1430&amp;")"</f>
        <v>Total Subjects Received ()</v>
      </c>
      <c r="HDK1435" s="825"/>
      <c r="HDL1435" s="826"/>
      <c r="HDM1435" s="788" t="s">
        <v>37</v>
      </c>
      <c r="HDN1435" s="824" t="str">
        <f>"Total Subjects Received "&amp;"("&amp;HDU1430&amp;")"</f>
        <v>Total Subjects Received ()</v>
      </c>
      <c r="HDO1435" s="825"/>
      <c r="HDP1435" s="826"/>
      <c r="HDQ1435" s="788" t="s">
        <v>37</v>
      </c>
      <c r="HDR1435" s="824" t="str">
        <f>"Total Subjects Received "&amp;"("&amp;HDY1430&amp;")"</f>
        <v>Total Subjects Received ()</v>
      </c>
      <c r="HDS1435" s="825"/>
      <c r="HDT1435" s="826"/>
      <c r="HDU1435" s="788" t="s">
        <v>37</v>
      </c>
      <c r="HDV1435" s="824" t="str">
        <f>"Total Subjects Received "&amp;"("&amp;HEC1430&amp;")"</f>
        <v>Total Subjects Received ()</v>
      </c>
      <c r="HDW1435" s="825"/>
      <c r="HDX1435" s="826"/>
      <c r="HDY1435" s="788" t="s">
        <v>37</v>
      </c>
      <c r="HDZ1435" s="824" t="str">
        <f>"Total Subjects Received "&amp;"("&amp;HEG1430&amp;")"</f>
        <v>Total Subjects Received ()</v>
      </c>
      <c r="HEA1435" s="825"/>
      <c r="HEB1435" s="826"/>
      <c r="HEC1435" s="788" t="s">
        <v>37</v>
      </c>
      <c r="HED1435" s="824" t="str">
        <f>"Total Subjects Received "&amp;"("&amp;HEK1430&amp;")"</f>
        <v>Total Subjects Received ()</v>
      </c>
      <c r="HEE1435" s="825"/>
      <c r="HEF1435" s="826"/>
      <c r="HEG1435" s="788" t="s">
        <v>37</v>
      </c>
      <c r="HEH1435" s="824" t="str">
        <f>"Total Subjects Received "&amp;"("&amp;HEO1430&amp;")"</f>
        <v>Total Subjects Received ()</v>
      </c>
      <c r="HEI1435" s="825"/>
      <c r="HEJ1435" s="826"/>
      <c r="HEK1435" s="788" t="s">
        <v>37</v>
      </c>
      <c r="HEL1435" s="824" t="str">
        <f>"Total Subjects Received "&amp;"("&amp;HES1430&amp;")"</f>
        <v>Total Subjects Received ()</v>
      </c>
      <c r="HEM1435" s="825"/>
      <c r="HEN1435" s="826"/>
      <c r="HEO1435" s="788" t="s">
        <v>37</v>
      </c>
      <c r="HEP1435" s="824" t="str">
        <f>"Total Subjects Received "&amp;"("&amp;HEW1430&amp;")"</f>
        <v>Total Subjects Received ()</v>
      </c>
      <c r="HEQ1435" s="825"/>
      <c r="HER1435" s="826"/>
      <c r="HES1435" s="788" t="s">
        <v>37</v>
      </c>
      <c r="HET1435" s="824" t="str">
        <f>"Total Subjects Received "&amp;"("&amp;HFA1430&amp;")"</f>
        <v>Total Subjects Received ()</v>
      </c>
      <c r="HEU1435" s="825"/>
      <c r="HEV1435" s="826"/>
      <c r="HEW1435" s="788" t="s">
        <v>37</v>
      </c>
      <c r="HEX1435" s="824" t="str">
        <f>"Total Subjects Received "&amp;"("&amp;HFE1430&amp;")"</f>
        <v>Total Subjects Received ()</v>
      </c>
      <c r="HEY1435" s="825"/>
      <c r="HEZ1435" s="826"/>
      <c r="HFA1435" s="788" t="s">
        <v>37</v>
      </c>
      <c r="HFB1435" s="824" t="str">
        <f>"Total Subjects Received "&amp;"("&amp;HFI1430&amp;")"</f>
        <v>Total Subjects Received ()</v>
      </c>
      <c r="HFC1435" s="825"/>
      <c r="HFD1435" s="826"/>
      <c r="HFE1435" s="788" t="s">
        <v>37</v>
      </c>
      <c r="HFF1435" s="824" t="str">
        <f>"Total Subjects Received "&amp;"("&amp;HFM1430&amp;")"</f>
        <v>Total Subjects Received ()</v>
      </c>
      <c r="HFG1435" s="825"/>
      <c r="HFH1435" s="826"/>
      <c r="HFI1435" s="788" t="s">
        <v>37</v>
      </c>
      <c r="HFJ1435" s="824" t="str">
        <f>"Total Subjects Received "&amp;"("&amp;HFQ1430&amp;")"</f>
        <v>Total Subjects Received ()</v>
      </c>
      <c r="HFK1435" s="825"/>
      <c r="HFL1435" s="826"/>
      <c r="HFM1435" s="788" t="s">
        <v>37</v>
      </c>
      <c r="HFN1435" s="824" t="str">
        <f>"Total Subjects Received "&amp;"("&amp;HFU1430&amp;")"</f>
        <v>Total Subjects Received ()</v>
      </c>
      <c r="HFO1435" s="825"/>
      <c r="HFP1435" s="826"/>
      <c r="HFQ1435" s="788" t="s">
        <v>37</v>
      </c>
      <c r="HFR1435" s="824" t="str">
        <f>"Total Subjects Received "&amp;"("&amp;HFY1430&amp;")"</f>
        <v>Total Subjects Received ()</v>
      </c>
      <c r="HFS1435" s="825"/>
      <c r="HFT1435" s="826"/>
      <c r="HFU1435" s="788" t="s">
        <v>37</v>
      </c>
      <c r="HFV1435" s="824" t="str">
        <f>"Total Subjects Received "&amp;"("&amp;HGC1430&amp;")"</f>
        <v>Total Subjects Received ()</v>
      </c>
      <c r="HFW1435" s="825"/>
      <c r="HFX1435" s="826"/>
      <c r="HFY1435" s="788" t="s">
        <v>37</v>
      </c>
      <c r="HFZ1435" s="824" t="str">
        <f>"Total Subjects Received "&amp;"("&amp;HGG1430&amp;")"</f>
        <v>Total Subjects Received ()</v>
      </c>
      <c r="HGA1435" s="825"/>
      <c r="HGB1435" s="826"/>
      <c r="HGC1435" s="788" t="s">
        <v>37</v>
      </c>
      <c r="HGD1435" s="824" t="str">
        <f>"Total Subjects Received "&amp;"("&amp;HGK1430&amp;")"</f>
        <v>Total Subjects Received ()</v>
      </c>
      <c r="HGE1435" s="825"/>
      <c r="HGF1435" s="826"/>
      <c r="HGG1435" s="788" t="s">
        <v>37</v>
      </c>
      <c r="HGH1435" s="824" t="str">
        <f>"Total Subjects Received "&amp;"("&amp;HGO1430&amp;")"</f>
        <v>Total Subjects Received ()</v>
      </c>
      <c r="HGI1435" s="825"/>
      <c r="HGJ1435" s="826"/>
      <c r="HGK1435" s="788" t="s">
        <v>37</v>
      </c>
      <c r="HGL1435" s="824" t="str">
        <f>"Total Subjects Received "&amp;"("&amp;HGS1430&amp;")"</f>
        <v>Total Subjects Received ()</v>
      </c>
      <c r="HGM1435" s="825"/>
      <c r="HGN1435" s="826"/>
      <c r="HGO1435" s="788" t="s">
        <v>37</v>
      </c>
      <c r="HGP1435" s="824" t="str">
        <f>"Total Subjects Received "&amp;"("&amp;HGW1430&amp;")"</f>
        <v>Total Subjects Received ()</v>
      </c>
      <c r="HGQ1435" s="825"/>
      <c r="HGR1435" s="826"/>
      <c r="HGS1435" s="788" t="s">
        <v>37</v>
      </c>
      <c r="HGT1435" s="824" t="str">
        <f>"Total Subjects Received "&amp;"("&amp;HHA1430&amp;")"</f>
        <v>Total Subjects Received ()</v>
      </c>
      <c r="HGU1435" s="825"/>
      <c r="HGV1435" s="826"/>
      <c r="HGW1435" s="788" t="s">
        <v>37</v>
      </c>
      <c r="HGX1435" s="824" t="str">
        <f>"Total Subjects Received "&amp;"("&amp;HHE1430&amp;")"</f>
        <v>Total Subjects Received ()</v>
      </c>
      <c r="HGY1435" s="825"/>
      <c r="HGZ1435" s="826"/>
      <c r="HHA1435" s="788" t="s">
        <v>37</v>
      </c>
      <c r="HHB1435" s="824" t="str">
        <f>"Total Subjects Received "&amp;"("&amp;HHI1430&amp;")"</f>
        <v>Total Subjects Received ()</v>
      </c>
      <c r="HHC1435" s="825"/>
      <c r="HHD1435" s="826"/>
      <c r="HHE1435" s="788" t="s">
        <v>37</v>
      </c>
      <c r="HHF1435" s="824" t="str">
        <f>"Total Subjects Received "&amp;"("&amp;HHM1430&amp;")"</f>
        <v>Total Subjects Received ()</v>
      </c>
      <c r="HHG1435" s="825"/>
      <c r="HHH1435" s="826"/>
      <c r="HHI1435" s="788" t="s">
        <v>37</v>
      </c>
      <c r="HHJ1435" s="824" t="str">
        <f>"Total Subjects Received "&amp;"("&amp;HHQ1430&amp;")"</f>
        <v>Total Subjects Received ()</v>
      </c>
      <c r="HHK1435" s="825"/>
      <c r="HHL1435" s="826"/>
      <c r="HHM1435" s="788" t="s">
        <v>37</v>
      </c>
      <c r="HHN1435" s="824" t="str">
        <f>"Total Subjects Received "&amp;"("&amp;HHU1430&amp;")"</f>
        <v>Total Subjects Received ()</v>
      </c>
      <c r="HHO1435" s="825"/>
      <c r="HHP1435" s="826"/>
      <c r="HHQ1435" s="788" t="s">
        <v>37</v>
      </c>
      <c r="HHR1435" s="824" t="str">
        <f>"Total Subjects Received "&amp;"("&amp;HHY1430&amp;")"</f>
        <v>Total Subjects Received ()</v>
      </c>
      <c r="HHS1435" s="825"/>
      <c r="HHT1435" s="826"/>
      <c r="HHU1435" s="788" t="s">
        <v>37</v>
      </c>
      <c r="HHV1435" s="824" t="str">
        <f>"Total Subjects Received "&amp;"("&amp;HIC1430&amp;")"</f>
        <v>Total Subjects Received ()</v>
      </c>
      <c r="HHW1435" s="825"/>
      <c r="HHX1435" s="826"/>
      <c r="HHY1435" s="788" t="s">
        <v>37</v>
      </c>
      <c r="HHZ1435" s="824" t="str">
        <f>"Total Subjects Received "&amp;"("&amp;HIG1430&amp;")"</f>
        <v>Total Subjects Received ()</v>
      </c>
      <c r="HIA1435" s="825"/>
      <c r="HIB1435" s="826"/>
      <c r="HIC1435" s="788" t="s">
        <v>37</v>
      </c>
      <c r="HID1435" s="824" t="str">
        <f>"Total Subjects Received "&amp;"("&amp;HIK1430&amp;")"</f>
        <v>Total Subjects Received ()</v>
      </c>
      <c r="HIE1435" s="825"/>
      <c r="HIF1435" s="826"/>
      <c r="HIG1435" s="788" t="s">
        <v>37</v>
      </c>
      <c r="HIH1435" s="824" t="str">
        <f>"Total Subjects Received "&amp;"("&amp;HIO1430&amp;")"</f>
        <v>Total Subjects Received ()</v>
      </c>
      <c r="HII1435" s="825"/>
      <c r="HIJ1435" s="826"/>
      <c r="HIK1435" s="788" t="s">
        <v>37</v>
      </c>
      <c r="HIL1435" s="824" t="str">
        <f>"Total Subjects Received "&amp;"("&amp;HIS1430&amp;")"</f>
        <v>Total Subjects Received ()</v>
      </c>
      <c r="HIM1435" s="825"/>
      <c r="HIN1435" s="826"/>
      <c r="HIO1435" s="788" t="s">
        <v>37</v>
      </c>
      <c r="HIP1435" s="824" t="str">
        <f>"Total Subjects Received "&amp;"("&amp;HIW1430&amp;")"</f>
        <v>Total Subjects Received ()</v>
      </c>
      <c r="HIQ1435" s="825"/>
      <c r="HIR1435" s="826"/>
      <c r="HIS1435" s="788" t="s">
        <v>37</v>
      </c>
      <c r="HIT1435" s="824" t="str">
        <f>"Total Subjects Received "&amp;"("&amp;HJA1430&amp;")"</f>
        <v>Total Subjects Received ()</v>
      </c>
      <c r="HIU1435" s="825"/>
      <c r="HIV1435" s="826"/>
      <c r="HIW1435" s="788" t="s">
        <v>37</v>
      </c>
      <c r="HIX1435" s="824" t="str">
        <f>"Total Subjects Received "&amp;"("&amp;HJE1430&amp;")"</f>
        <v>Total Subjects Received ()</v>
      </c>
      <c r="HIY1435" s="825"/>
      <c r="HIZ1435" s="826"/>
      <c r="HJA1435" s="788" t="s">
        <v>37</v>
      </c>
      <c r="HJB1435" s="824" t="str">
        <f>"Total Subjects Received "&amp;"("&amp;HJI1430&amp;")"</f>
        <v>Total Subjects Received ()</v>
      </c>
      <c r="HJC1435" s="825"/>
      <c r="HJD1435" s="826"/>
      <c r="HJE1435" s="788" t="s">
        <v>37</v>
      </c>
      <c r="HJF1435" s="824" t="str">
        <f>"Total Subjects Received "&amp;"("&amp;HJM1430&amp;")"</f>
        <v>Total Subjects Received ()</v>
      </c>
      <c r="HJG1435" s="825"/>
      <c r="HJH1435" s="826"/>
      <c r="HJI1435" s="788" t="s">
        <v>37</v>
      </c>
      <c r="HJJ1435" s="824" t="str">
        <f>"Total Subjects Received "&amp;"("&amp;HJQ1430&amp;")"</f>
        <v>Total Subjects Received ()</v>
      </c>
      <c r="HJK1435" s="825"/>
      <c r="HJL1435" s="826"/>
      <c r="HJM1435" s="788" t="s">
        <v>37</v>
      </c>
      <c r="HJN1435" s="824" t="str">
        <f>"Total Subjects Received "&amp;"("&amp;HJU1430&amp;")"</f>
        <v>Total Subjects Received ()</v>
      </c>
      <c r="HJO1435" s="825"/>
      <c r="HJP1435" s="826"/>
      <c r="HJQ1435" s="788" t="s">
        <v>37</v>
      </c>
      <c r="HJR1435" s="824" t="str">
        <f>"Total Subjects Received "&amp;"("&amp;HJY1430&amp;")"</f>
        <v>Total Subjects Received ()</v>
      </c>
      <c r="HJS1435" s="825"/>
      <c r="HJT1435" s="826"/>
      <c r="HJU1435" s="788" t="s">
        <v>37</v>
      </c>
      <c r="HJV1435" s="824" t="str">
        <f>"Total Subjects Received "&amp;"("&amp;HKC1430&amp;")"</f>
        <v>Total Subjects Received ()</v>
      </c>
      <c r="HJW1435" s="825"/>
      <c r="HJX1435" s="826"/>
      <c r="HJY1435" s="788" t="s">
        <v>37</v>
      </c>
      <c r="HJZ1435" s="824" t="str">
        <f>"Total Subjects Received "&amp;"("&amp;HKG1430&amp;")"</f>
        <v>Total Subjects Received ()</v>
      </c>
      <c r="HKA1435" s="825"/>
      <c r="HKB1435" s="826"/>
      <c r="HKC1435" s="788" t="s">
        <v>37</v>
      </c>
      <c r="HKD1435" s="824" t="str">
        <f>"Total Subjects Received "&amp;"("&amp;HKK1430&amp;")"</f>
        <v>Total Subjects Received ()</v>
      </c>
      <c r="HKE1435" s="825"/>
      <c r="HKF1435" s="826"/>
      <c r="HKG1435" s="788" t="s">
        <v>37</v>
      </c>
      <c r="HKH1435" s="824" t="str">
        <f>"Total Subjects Received "&amp;"("&amp;HKO1430&amp;")"</f>
        <v>Total Subjects Received ()</v>
      </c>
      <c r="HKI1435" s="825"/>
      <c r="HKJ1435" s="826"/>
      <c r="HKK1435" s="788" t="s">
        <v>37</v>
      </c>
      <c r="HKL1435" s="824" t="str">
        <f>"Total Subjects Received "&amp;"("&amp;HKS1430&amp;")"</f>
        <v>Total Subjects Received ()</v>
      </c>
      <c r="HKM1435" s="825"/>
      <c r="HKN1435" s="826"/>
      <c r="HKO1435" s="788" t="s">
        <v>37</v>
      </c>
      <c r="HKP1435" s="824" t="str">
        <f>"Total Subjects Received "&amp;"("&amp;HKW1430&amp;")"</f>
        <v>Total Subjects Received ()</v>
      </c>
      <c r="HKQ1435" s="825"/>
      <c r="HKR1435" s="826"/>
      <c r="HKS1435" s="788" t="s">
        <v>37</v>
      </c>
      <c r="HKT1435" s="824" t="str">
        <f>"Total Subjects Received "&amp;"("&amp;HLA1430&amp;")"</f>
        <v>Total Subjects Received ()</v>
      </c>
      <c r="HKU1435" s="825"/>
      <c r="HKV1435" s="826"/>
      <c r="HKW1435" s="788" t="s">
        <v>37</v>
      </c>
      <c r="HKX1435" s="824" t="str">
        <f>"Total Subjects Received "&amp;"("&amp;HLE1430&amp;")"</f>
        <v>Total Subjects Received ()</v>
      </c>
      <c r="HKY1435" s="825"/>
      <c r="HKZ1435" s="826"/>
      <c r="HLA1435" s="788" t="s">
        <v>37</v>
      </c>
      <c r="HLB1435" s="824" t="str">
        <f>"Total Subjects Received "&amp;"("&amp;HLI1430&amp;")"</f>
        <v>Total Subjects Received ()</v>
      </c>
      <c r="HLC1435" s="825"/>
      <c r="HLD1435" s="826"/>
      <c r="HLE1435" s="788" t="s">
        <v>37</v>
      </c>
      <c r="HLF1435" s="824" t="str">
        <f>"Total Subjects Received "&amp;"("&amp;HLM1430&amp;")"</f>
        <v>Total Subjects Received ()</v>
      </c>
      <c r="HLG1435" s="825"/>
      <c r="HLH1435" s="826"/>
      <c r="HLI1435" s="788" t="s">
        <v>37</v>
      </c>
      <c r="HLJ1435" s="824" t="str">
        <f>"Total Subjects Received "&amp;"("&amp;HLQ1430&amp;")"</f>
        <v>Total Subjects Received ()</v>
      </c>
      <c r="HLK1435" s="825"/>
      <c r="HLL1435" s="826"/>
      <c r="HLM1435" s="788" t="s">
        <v>37</v>
      </c>
      <c r="HLN1435" s="824" t="str">
        <f>"Total Subjects Received "&amp;"("&amp;HLU1430&amp;")"</f>
        <v>Total Subjects Received ()</v>
      </c>
      <c r="HLO1435" s="825"/>
      <c r="HLP1435" s="826"/>
      <c r="HLQ1435" s="788" t="s">
        <v>37</v>
      </c>
      <c r="HLR1435" s="824" t="str">
        <f>"Total Subjects Received "&amp;"("&amp;HLY1430&amp;")"</f>
        <v>Total Subjects Received ()</v>
      </c>
      <c r="HLS1435" s="825"/>
      <c r="HLT1435" s="826"/>
      <c r="HLU1435" s="788" t="s">
        <v>37</v>
      </c>
      <c r="HLV1435" s="824" t="str">
        <f>"Total Subjects Received "&amp;"("&amp;HMC1430&amp;")"</f>
        <v>Total Subjects Received ()</v>
      </c>
      <c r="HLW1435" s="825"/>
      <c r="HLX1435" s="826"/>
      <c r="HLY1435" s="788" t="s">
        <v>37</v>
      </c>
      <c r="HLZ1435" s="824" t="str">
        <f>"Total Subjects Received "&amp;"("&amp;HMG1430&amp;")"</f>
        <v>Total Subjects Received ()</v>
      </c>
      <c r="HMA1435" s="825"/>
      <c r="HMB1435" s="826"/>
      <c r="HMC1435" s="788" t="s">
        <v>37</v>
      </c>
      <c r="HMD1435" s="824" t="str">
        <f>"Total Subjects Received "&amp;"("&amp;HMK1430&amp;")"</f>
        <v>Total Subjects Received ()</v>
      </c>
      <c r="HME1435" s="825"/>
      <c r="HMF1435" s="826"/>
      <c r="HMG1435" s="788" t="s">
        <v>37</v>
      </c>
      <c r="HMH1435" s="824" t="str">
        <f>"Total Subjects Received "&amp;"("&amp;HMO1430&amp;")"</f>
        <v>Total Subjects Received ()</v>
      </c>
      <c r="HMI1435" s="825"/>
      <c r="HMJ1435" s="826"/>
      <c r="HMK1435" s="788" t="s">
        <v>37</v>
      </c>
      <c r="HML1435" s="824" t="str">
        <f>"Total Subjects Received "&amp;"("&amp;HMS1430&amp;")"</f>
        <v>Total Subjects Received ()</v>
      </c>
      <c r="HMM1435" s="825"/>
      <c r="HMN1435" s="826"/>
      <c r="HMO1435" s="788" t="s">
        <v>37</v>
      </c>
      <c r="HMP1435" s="824" t="str">
        <f>"Total Subjects Received "&amp;"("&amp;HMW1430&amp;")"</f>
        <v>Total Subjects Received ()</v>
      </c>
      <c r="HMQ1435" s="825"/>
      <c r="HMR1435" s="826"/>
      <c r="HMS1435" s="788" t="s">
        <v>37</v>
      </c>
      <c r="HMT1435" s="824" t="str">
        <f>"Total Subjects Received "&amp;"("&amp;HNA1430&amp;")"</f>
        <v>Total Subjects Received ()</v>
      </c>
      <c r="HMU1435" s="825"/>
      <c r="HMV1435" s="826"/>
      <c r="HMW1435" s="788" t="s">
        <v>37</v>
      </c>
      <c r="HMX1435" s="824" t="str">
        <f>"Total Subjects Received "&amp;"("&amp;HNE1430&amp;")"</f>
        <v>Total Subjects Received ()</v>
      </c>
      <c r="HMY1435" s="825"/>
      <c r="HMZ1435" s="826"/>
      <c r="HNA1435" s="788" t="s">
        <v>37</v>
      </c>
      <c r="HNB1435" s="824" t="str">
        <f>"Total Subjects Received "&amp;"("&amp;HNI1430&amp;")"</f>
        <v>Total Subjects Received ()</v>
      </c>
      <c r="HNC1435" s="825"/>
      <c r="HND1435" s="826"/>
      <c r="HNE1435" s="788" t="s">
        <v>37</v>
      </c>
      <c r="HNF1435" s="824" t="str">
        <f>"Total Subjects Received "&amp;"("&amp;HNM1430&amp;")"</f>
        <v>Total Subjects Received ()</v>
      </c>
      <c r="HNG1435" s="825"/>
      <c r="HNH1435" s="826"/>
      <c r="HNI1435" s="788" t="s">
        <v>37</v>
      </c>
      <c r="HNJ1435" s="824" t="str">
        <f>"Total Subjects Received "&amp;"("&amp;HNQ1430&amp;")"</f>
        <v>Total Subjects Received ()</v>
      </c>
      <c r="HNK1435" s="825"/>
      <c r="HNL1435" s="826"/>
      <c r="HNM1435" s="788" t="s">
        <v>37</v>
      </c>
      <c r="HNN1435" s="824" t="str">
        <f>"Total Subjects Received "&amp;"("&amp;HNU1430&amp;")"</f>
        <v>Total Subjects Received ()</v>
      </c>
      <c r="HNO1435" s="825"/>
      <c r="HNP1435" s="826"/>
      <c r="HNQ1435" s="788" t="s">
        <v>37</v>
      </c>
      <c r="HNR1435" s="824" t="str">
        <f>"Total Subjects Received "&amp;"("&amp;HNY1430&amp;")"</f>
        <v>Total Subjects Received ()</v>
      </c>
      <c r="HNS1435" s="825"/>
      <c r="HNT1435" s="826"/>
      <c r="HNU1435" s="788" t="s">
        <v>37</v>
      </c>
      <c r="HNV1435" s="824" t="str">
        <f>"Total Subjects Received "&amp;"("&amp;HOC1430&amp;")"</f>
        <v>Total Subjects Received ()</v>
      </c>
      <c r="HNW1435" s="825"/>
      <c r="HNX1435" s="826"/>
      <c r="HNY1435" s="788" t="s">
        <v>37</v>
      </c>
      <c r="HNZ1435" s="824" t="str">
        <f>"Total Subjects Received "&amp;"("&amp;HOG1430&amp;")"</f>
        <v>Total Subjects Received ()</v>
      </c>
      <c r="HOA1435" s="825"/>
      <c r="HOB1435" s="826"/>
      <c r="HOC1435" s="788" t="s">
        <v>37</v>
      </c>
      <c r="HOD1435" s="824" t="str">
        <f>"Total Subjects Received "&amp;"("&amp;HOK1430&amp;")"</f>
        <v>Total Subjects Received ()</v>
      </c>
      <c r="HOE1435" s="825"/>
      <c r="HOF1435" s="826"/>
      <c r="HOG1435" s="788" t="s">
        <v>37</v>
      </c>
      <c r="HOH1435" s="824" t="str">
        <f>"Total Subjects Received "&amp;"("&amp;HOO1430&amp;")"</f>
        <v>Total Subjects Received ()</v>
      </c>
      <c r="HOI1435" s="825"/>
      <c r="HOJ1435" s="826"/>
      <c r="HOK1435" s="788" t="s">
        <v>37</v>
      </c>
      <c r="HOL1435" s="824" t="str">
        <f>"Total Subjects Received "&amp;"("&amp;HOS1430&amp;")"</f>
        <v>Total Subjects Received ()</v>
      </c>
      <c r="HOM1435" s="825"/>
      <c r="HON1435" s="826"/>
      <c r="HOO1435" s="788" t="s">
        <v>37</v>
      </c>
      <c r="HOP1435" s="824" t="str">
        <f>"Total Subjects Received "&amp;"("&amp;HOW1430&amp;")"</f>
        <v>Total Subjects Received ()</v>
      </c>
      <c r="HOQ1435" s="825"/>
      <c r="HOR1435" s="826"/>
      <c r="HOS1435" s="788" t="s">
        <v>37</v>
      </c>
      <c r="HOT1435" s="824" t="str">
        <f>"Total Subjects Received "&amp;"("&amp;HPA1430&amp;")"</f>
        <v>Total Subjects Received ()</v>
      </c>
      <c r="HOU1435" s="825"/>
      <c r="HOV1435" s="826"/>
      <c r="HOW1435" s="788" t="s">
        <v>37</v>
      </c>
      <c r="HOX1435" s="824" t="str">
        <f>"Total Subjects Received "&amp;"("&amp;HPE1430&amp;")"</f>
        <v>Total Subjects Received ()</v>
      </c>
      <c r="HOY1435" s="825"/>
      <c r="HOZ1435" s="826"/>
      <c r="HPA1435" s="788" t="s">
        <v>37</v>
      </c>
      <c r="HPB1435" s="824" t="str">
        <f>"Total Subjects Received "&amp;"("&amp;HPI1430&amp;")"</f>
        <v>Total Subjects Received ()</v>
      </c>
      <c r="HPC1435" s="825"/>
      <c r="HPD1435" s="826"/>
      <c r="HPE1435" s="788" t="s">
        <v>37</v>
      </c>
      <c r="HPF1435" s="824" t="str">
        <f>"Total Subjects Received "&amp;"("&amp;HPM1430&amp;")"</f>
        <v>Total Subjects Received ()</v>
      </c>
      <c r="HPG1435" s="825"/>
      <c r="HPH1435" s="826"/>
      <c r="HPI1435" s="788" t="s">
        <v>37</v>
      </c>
      <c r="HPJ1435" s="824" t="str">
        <f>"Total Subjects Received "&amp;"("&amp;HPQ1430&amp;")"</f>
        <v>Total Subjects Received ()</v>
      </c>
      <c r="HPK1435" s="825"/>
      <c r="HPL1435" s="826"/>
      <c r="HPM1435" s="788" t="s">
        <v>37</v>
      </c>
      <c r="HPN1435" s="824" t="str">
        <f>"Total Subjects Received "&amp;"("&amp;HPU1430&amp;")"</f>
        <v>Total Subjects Received ()</v>
      </c>
      <c r="HPO1435" s="825"/>
      <c r="HPP1435" s="826"/>
      <c r="HPQ1435" s="788" t="s">
        <v>37</v>
      </c>
      <c r="HPR1435" s="824" t="str">
        <f>"Total Subjects Received "&amp;"("&amp;HPY1430&amp;")"</f>
        <v>Total Subjects Received ()</v>
      </c>
      <c r="HPS1435" s="825"/>
      <c r="HPT1435" s="826"/>
      <c r="HPU1435" s="788" t="s">
        <v>37</v>
      </c>
      <c r="HPV1435" s="824" t="str">
        <f>"Total Subjects Received "&amp;"("&amp;HQC1430&amp;")"</f>
        <v>Total Subjects Received ()</v>
      </c>
      <c r="HPW1435" s="825"/>
      <c r="HPX1435" s="826"/>
      <c r="HPY1435" s="788" t="s">
        <v>37</v>
      </c>
      <c r="HPZ1435" s="824" t="str">
        <f>"Total Subjects Received "&amp;"("&amp;HQG1430&amp;")"</f>
        <v>Total Subjects Received ()</v>
      </c>
      <c r="HQA1435" s="825"/>
      <c r="HQB1435" s="826"/>
      <c r="HQC1435" s="788" t="s">
        <v>37</v>
      </c>
      <c r="HQD1435" s="824" t="str">
        <f>"Total Subjects Received "&amp;"("&amp;HQK1430&amp;")"</f>
        <v>Total Subjects Received ()</v>
      </c>
      <c r="HQE1435" s="825"/>
      <c r="HQF1435" s="826"/>
      <c r="HQG1435" s="788" t="s">
        <v>37</v>
      </c>
      <c r="HQH1435" s="824" t="str">
        <f>"Total Subjects Received "&amp;"("&amp;HQO1430&amp;")"</f>
        <v>Total Subjects Received ()</v>
      </c>
      <c r="HQI1435" s="825"/>
      <c r="HQJ1435" s="826"/>
      <c r="HQK1435" s="788" t="s">
        <v>37</v>
      </c>
      <c r="HQL1435" s="824" t="str">
        <f>"Total Subjects Received "&amp;"("&amp;HQS1430&amp;")"</f>
        <v>Total Subjects Received ()</v>
      </c>
      <c r="HQM1435" s="825"/>
      <c r="HQN1435" s="826"/>
      <c r="HQO1435" s="788" t="s">
        <v>37</v>
      </c>
      <c r="HQP1435" s="824" t="str">
        <f>"Total Subjects Received "&amp;"("&amp;HQW1430&amp;")"</f>
        <v>Total Subjects Received ()</v>
      </c>
      <c r="HQQ1435" s="825"/>
      <c r="HQR1435" s="826"/>
      <c r="HQS1435" s="788" t="s">
        <v>37</v>
      </c>
      <c r="HQT1435" s="824" t="str">
        <f>"Total Subjects Received "&amp;"("&amp;HRA1430&amp;")"</f>
        <v>Total Subjects Received ()</v>
      </c>
      <c r="HQU1435" s="825"/>
      <c r="HQV1435" s="826"/>
      <c r="HQW1435" s="788" t="s">
        <v>37</v>
      </c>
      <c r="HQX1435" s="824" t="str">
        <f>"Total Subjects Received "&amp;"("&amp;HRE1430&amp;")"</f>
        <v>Total Subjects Received ()</v>
      </c>
      <c r="HQY1435" s="825"/>
      <c r="HQZ1435" s="826"/>
      <c r="HRA1435" s="788" t="s">
        <v>37</v>
      </c>
      <c r="HRB1435" s="824" t="str">
        <f>"Total Subjects Received "&amp;"("&amp;HRI1430&amp;")"</f>
        <v>Total Subjects Received ()</v>
      </c>
      <c r="HRC1435" s="825"/>
      <c r="HRD1435" s="826"/>
      <c r="HRE1435" s="788" t="s">
        <v>37</v>
      </c>
      <c r="HRF1435" s="824" t="str">
        <f>"Total Subjects Received "&amp;"("&amp;HRM1430&amp;")"</f>
        <v>Total Subjects Received ()</v>
      </c>
      <c r="HRG1435" s="825"/>
      <c r="HRH1435" s="826"/>
      <c r="HRI1435" s="788" t="s">
        <v>37</v>
      </c>
      <c r="HRJ1435" s="824" t="str">
        <f>"Total Subjects Received "&amp;"("&amp;HRQ1430&amp;")"</f>
        <v>Total Subjects Received ()</v>
      </c>
      <c r="HRK1435" s="825"/>
      <c r="HRL1435" s="826"/>
      <c r="HRM1435" s="788" t="s">
        <v>37</v>
      </c>
      <c r="HRN1435" s="824" t="str">
        <f>"Total Subjects Received "&amp;"("&amp;HRU1430&amp;")"</f>
        <v>Total Subjects Received ()</v>
      </c>
      <c r="HRO1435" s="825"/>
      <c r="HRP1435" s="826"/>
      <c r="HRQ1435" s="788" t="s">
        <v>37</v>
      </c>
      <c r="HRR1435" s="824" t="str">
        <f>"Total Subjects Received "&amp;"("&amp;HRY1430&amp;")"</f>
        <v>Total Subjects Received ()</v>
      </c>
      <c r="HRS1435" s="825"/>
      <c r="HRT1435" s="826"/>
      <c r="HRU1435" s="788" t="s">
        <v>37</v>
      </c>
      <c r="HRV1435" s="824" t="str">
        <f>"Total Subjects Received "&amp;"("&amp;HSC1430&amp;")"</f>
        <v>Total Subjects Received ()</v>
      </c>
      <c r="HRW1435" s="825"/>
      <c r="HRX1435" s="826"/>
      <c r="HRY1435" s="788" t="s">
        <v>37</v>
      </c>
      <c r="HRZ1435" s="824" t="str">
        <f>"Total Subjects Received "&amp;"("&amp;HSG1430&amp;")"</f>
        <v>Total Subjects Received ()</v>
      </c>
      <c r="HSA1435" s="825"/>
      <c r="HSB1435" s="826"/>
      <c r="HSC1435" s="788" t="s">
        <v>37</v>
      </c>
      <c r="HSD1435" s="824" t="str">
        <f>"Total Subjects Received "&amp;"("&amp;HSK1430&amp;")"</f>
        <v>Total Subjects Received ()</v>
      </c>
      <c r="HSE1435" s="825"/>
      <c r="HSF1435" s="826"/>
      <c r="HSG1435" s="788" t="s">
        <v>37</v>
      </c>
      <c r="HSH1435" s="824" t="str">
        <f>"Total Subjects Received "&amp;"("&amp;HSO1430&amp;")"</f>
        <v>Total Subjects Received ()</v>
      </c>
      <c r="HSI1435" s="825"/>
      <c r="HSJ1435" s="826"/>
      <c r="HSK1435" s="788" t="s">
        <v>37</v>
      </c>
      <c r="HSL1435" s="824" t="str">
        <f>"Total Subjects Received "&amp;"("&amp;HSS1430&amp;")"</f>
        <v>Total Subjects Received ()</v>
      </c>
      <c r="HSM1435" s="825"/>
      <c r="HSN1435" s="826"/>
      <c r="HSO1435" s="788" t="s">
        <v>37</v>
      </c>
      <c r="HSP1435" s="824" t="str">
        <f>"Total Subjects Received "&amp;"("&amp;HSW1430&amp;")"</f>
        <v>Total Subjects Received ()</v>
      </c>
      <c r="HSQ1435" s="825"/>
      <c r="HSR1435" s="826"/>
      <c r="HSS1435" s="788" t="s">
        <v>37</v>
      </c>
      <c r="HST1435" s="824" t="str">
        <f>"Total Subjects Received "&amp;"("&amp;HTA1430&amp;")"</f>
        <v>Total Subjects Received ()</v>
      </c>
      <c r="HSU1435" s="825"/>
      <c r="HSV1435" s="826"/>
      <c r="HSW1435" s="788" t="s">
        <v>37</v>
      </c>
      <c r="HSX1435" s="824" t="str">
        <f>"Total Subjects Received "&amp;"("&amp;HTE1430&amp;")"</f>
        <v>Total Subjects Received ()</v>
      </c>
      <c r="HSY1435" s="825"/>
      <c r="HSZ1435" s="826"/>
      <c r="HTA1435" s="788" t="s">
        <v>37</v>
      </c>
      <c r="HTB1435" s="824" t="str">
        <f>"Total Subjects Received "&amp;"("&amp;HTI1430&amp;")"</f>
        <v>Total Subjects Received ()</v>
      </c>
      <c r="HTC1435" s="825"/>
      <c r="HTD1435" s="826"/>
      <c r="HTE1435" s="788" t="s">
        <v>37</v>
      </c>
      <c r="HTF1435" s="824" t="str">
        <f>"Total Subjects Received "&amp;"("&amp;HTM1430&amp;")"</f>
        <v>Total Subjects Received ()</v>
      </c>
      <c r="HTG1435" s="825"/>
      <c r="HTH1435" s="826"/>
      <c r="HTI1435" s="788" t="s">
        <v>37</v>
      </c>
      <c r="HTJ1435" s="824" t="str">
        <f>"Total Subjects Received "&amp;"("&amp;HTQ1430&amp;")"</f>
        <v>Total Subjects Received ()</v>
      </c>
      <c r="HTK1435" s="825"/>
      <c r="HTL1435" s="826"/>
      <c r="HTM1435" s="788" t="s">
        <v>37</v>
      </c>
      <c r="HTN1435" s="824" t="str">
        <f>"Total Subjects Received "&amp;"("&amp;HTU1430&amp;")"</f>
        <v>Total Subjects Received ()</v>
      </c>
      <c r="HTO1435" s="825"/>
      <c r="HTP1435" s="826"/>
      <c r="HTQ1435" s="788" t="s">
        <v>37</v>
      </c>
      <c r="HTR1435" s="824" t="str">
        <f>"Total Subjects Received "&amp;"("&amp;HTY1430&amp;")"</f>
        <v>Total Subjects Received ()</v>
      </c>
      <c r="HTS1435" s="825"/>
      <c r="HTT1435" s="826"/>
      <c r="HTU1435" s="788" t="s">
        <v>37</v>
      </c>
      <c r="HTV1435" s="824" t="str">
        <f>"Total Subjects Received "&amp;"("&amp;HUC1430&amp;")"</f>
        <v>Total Subjects Received ()</v>
      </c>
      <c r="HTW1435" s="825"/>
      <c r="HTX1435" s="826"/>
      <c r="HTY1435" s="788" t="s">
        <v>37</v>
      </c>
      <c r="HTZ1435" s="824" t="str">
        <f>"Total Subjects Received "&amp;"("&amp;HUG1430&amp;")"</f>
        <v>Total Subjects Received ()</v>
      </c>
      <c r="HUA1435" s="825"/>
      <c r="HUB1435" s="826"/>
      <c r="HUC1435" s="788" t="s">
        <v>37</v>
      </c>
      <c r="HUD1435" s="824" t="str">
        <f>"Total Subjects Received "&amp;"("&amp;HUK1430&amp;")"</f>
        <v>Total Subjects Received ()</v>
      </c>
      <c r="HUE1435" s="825"/>
      <c r="HUF1435" s="826"/>
      <c r="HUG1435" s="788" t="s">
        <v>37</v>
      </c>
      <c r="HUH1435" s="824" t="str">
        <f>"Total Subjects Received "&amp;"("&amp;HUO1430&amp;")"</f>
        <v>Total Subjects Received ()</v>
      </c>
      <c r="HUI1435" s="825"/>
      <c r="HUJ1435" s="826"/>
      <c r="HUK1435" s="788" t="s">
        <v>37</v>
      </c>
      <c r="HUL1435" s="824" t="str">
        <f>"Total Subjects Received "&amp;"("&amp;HUS1430&amp;")"</f>
        <v>Total Subjects Received ()</v>
      </c>
      <c r="HUM1435" s="825"/>
      <c r="HUN1435" s="826"/>
      <c r="HUO1435" s="788" t="s">
        <v>37</v>
      </c>
      <c r="HUP1435" s="824" t="str">
        <f>"Total Subjects Received "&amp;"("&amp;HUW1430&amp;")"</f>
        <v>Total Subjects Received ()</v>
      </c>
      <c r="HUQ1435" s="825"/>
      <c r="HUR1435" s="826"/>
      <c r="HUS1435" s="788" t="s">
        <v>37</v>
      </c>
      <c r="HUT1435" s="824" t="str">
        <f>"Total Subjects Received "&amp;"("&amp;HVA1430&amp;")"</f>
        <v>Total Subjects Received ()</v>
      </c>
      <c r="HUU1435" s="825"/>
      <c r="HUV1435" s="826"/>
      <c r="HUW1435" s="788" t="s">
        <v>37</v>
      </c>
      <c r="HUX1435" s="824" t="str">
        <f>"Total Subjects Received "&amp;"("&amp;HVE1430&amp;")"</f>
        <v>Total Subjects Received ()</v>
      </c>
      <c r="HUY1435" s="825"/>
      <c r="HUZ1435" s="826"/>
      <c r="HVA1435" s="788" t="s">
        <v>37</v>
      </c>
      <c r="HVB1435" s="824" t="str">
        <f>"Total Subjects Received "&amp;"("&amp;HVI1430&amp;")"</f>
        <v>Total Subjects Received ()</v>
      </c>
      <c r="HVC1435" s="825"/>
      <c r="HVD1435" s="826"/>
      <c r="HVE1435" s="788" t="s">
        <v>37</v>
      </c>
      <c r="HVF1435" s="824" t="str">
        <f>"Total Subjects Received "&amp;"("&amp;HVM1430&amp;")"</f>
        <v>Total Subjects Received ()</v>
      </c>
      <c r="HVG1435" s="825"/>
      <c r="HVH1435" s="826"/>
      <c r="HVI1435" s="788" t="s">
        <v>37</v>
      </c>
      <c r="HVJ1435" s="824" t="str">
        <f>"Total Subjects Received "&amp;"("&amp;HVQ1430&amp;")"</f>
        <v>Total Subjects Received ()</v>
      </c>
      <c r="HVK1435" s="825"/>
      <c r="HVL1435" s="826"/>
      <c r="HVM1435" s="788" t="s">
        <v>37</v>
      </c>
      <c r="HVN1435" s="824" t="str">
        <f>"Total Subjects Received "&amp;"("&amp;HVU1430&amp;")"</f>
        <v>Total Subjects Received ()</v>
      </c>
      <c r="HVO1435" s="825"/>
      <c r="HVP1435" s="826"/>
      <c r="HVQ1435" s="788" t="s">
        <v>37</v>
      </c>
      <c r="HVR1435" s="824" t="str">
        <f>"Total Subjects Received "&amp;"("&amp;HVY1430&amp;")"</f>
        <v>Total Subjects Received ()</v>
      </c>
      <c r="HVS1435" s="825"/>
      <c r="HVT1435" s="826"/>
      <c r="HVU1435" s="788" t="s">
        <v>37</v>
      </c>
      <c r="HVV1435" s="824" t="str">
        <f>"Total Subjects Received "&amp;"("&amp;HWC1430&amp;")"</f>
        <v>Total Subjects Received ()</v>
      </c>
      <c r="HVW1435" s="825"/>
      <c r="HVX1435" s="826"/>
      <c r="HVY1435" s="788" t="s">
        <v>37</v>
      </c>
      <c r="HVZ1435" s="824" t="str">
        <f>"Total Subjects Received "&amp;"("&amp;HWG1430&amp;")"</f>
        <v>Total Subjects Received ()</v>
      </c>
      <c r="HWA1435" s="825"/>
      <c r="HWB1435" s="826"/>
      <c r="HWC1435" s="788" t="s">
        <v>37</v>
      </c>
      <c r="HWD1435" s="824" t="str">
        <f>"Total Subjects Received "&amp;"("&amp;HWK1430&amp;")"</f>
        <v>Total Subjects Received ()</v>
      </c>
      <c r="HWE1435" s="825"/>
      <c r="HWF1435" s="826"/>
      <c r="HWG1435" s="788" t="s">
        <v>37</v>
      </c>
      <c r="HWH1435" s="824" t="str">
        <f>"Total Subjects Received "&amp;"("&amp;HWO1430&amp;")"</f>
        <v>Total Subjects Received ()</v>
      </c>
      <c r="HWI1435" s="825"/>
      <c r="HWJ1435" s="826"/>
      <c r="HWK1435" s="788" t="s">
        <v>37</v>
      </c>
      <c r="HWL1435" s="824" t="str">
        <f>"Total Subjects Received "&amp;"("&amp;HWS1430&amp;")"</f>
        <v>Total Subjects Received ()</v>
      </c>
      <c r="HWM1435" s="825"/>
      <c r="HWN1435" s="826"/>
      <c r="HWO1435" s="788" t="s">
        <v>37</v>
      </c>
      <c r="HWP1435" s="824" t="str">
        <f>"Total Subjects Received "&amp;"("&amp;HWW1430&amp;")"</f>
        <v>Total Subjects Received ()</v>
      </c>
      <c r="HWQ1435" s="825"/>
      <c r="HWR1435" s="826"/>
      <c r="HWS1435" s="788" t="s">
        <v>37</v>
      </c>
      <c r="HWT1435" s="824" t="str">
        <f>"Total Subjects Received "&amp;"("&amp;HXA1430&amp;")"</f>
        <v>Total Subjects Received ()</v>
      </c>
      <c r="HWU1435" s="825"/>
      <c r="HWV1435" s="826"/>
      <c r="HWW1435" s="788" t="s">
        <v>37</v>
      </c>
      <c r="HWX1435" s="824" t="str">
        <f>"Total Subjects Received "&amp;"("&amp;HXE1430&amp;")"</f>
        <v>Total Subjects Received ()</v>
      </c>
      <c r="HWY1435" s="825"/>
      <c r="HWZ1435" s="826"/>
      <c r="HXA1435" s="788" t="s">
        <v>37</v>
      </c>
      <c r="HXB1435" s="824" t="str">
        <f>"Total Subjects Received "&amp;"("&amp;HXI1430&amp;")"</f>
        <v>Total Subjects Received ()</v>
      </c>
      <c r="HXC1435" s="825"/>
      <c r="HXD1435" s="826"/>
      <c r="HXE1435" s="788" t="s">
        <v>37</v>
      </c>
      <c r="HXF1435" s="824" t="str">
        <f>"Total Subjects Received "&amp;"("&amp;HXM1430&amp;")"</f>
        <v>Total Subjects Received ()</v>
      </c>
      <c r="HXG1435" s="825"/>
      <c r="HXH1435" s="826"/>
      <c r="HXI1435" s="788" t="s">
        <v>37</v>
      </c>
      <c r="HXJ1435" s="824" t="str">
        <f>"Total Subjects Received "&amp;"("&amp;HXQ1430&amp;")"</f>
        <v>Total Subjects Received ()</v>
      </c>
      <c r="HXK1435" s="825"/>
      <c r="HXL1435" s="826"/>
      <c r="HXM1435" s="788" t="s">
        <v>37</v>
      </c>
      <c r="HXN1435" s="824" t="str">
        <f>"Total Subjects Received "&amp;"("&amp;HXU1430&amp;")"</f>
        <v>Total Subjects Received ()</v>
      </c>
      <c r="HXO1435" s="825"/>
      <c r="HXP1435" s="826"/>
      <c r="HXQ1435" s="788" t="s">
        <v>37</v>
      </c>
      <c r="HXR1435" s="824" t="str">
        <f>"Total Subjects Received "&amp;"("&amp;HXY1430&amp;")"</f>
        <v>Total Subjects Received ()</v>
      </c>
      <c r="HXS1435" s="825"/>
      <c r="HXT1435" s="826"/>
      <c r="HXU1435" s="788" t="s">
        <v>37</v>
      </c>
      <c r="HXV1435" s="824" t="str">
        <f>"Total Subjects Received "&amp;"("&amp;HYC1430&amp;")"</f>
        <v>Total Subjects Received ()</v>
      </c>
      <c r="HXW1435" s="825"/>
      <c r="HXX1435" s="826"/>
      <c r="HXY1435" s="788" t="s">
        <v>37</v>
      </c>
      <c r="HXZ1435" s="824" t="str">
        <f>"Total Subjects Received "&amp;"("&amp;HYG1430&amp;")"</f>
        <v>Total Subjects Received ()</v>
      </c>
      <c r="HYA1435" s="825"/>
      <c r="HYB1435" s="826"/>
      <c r="HYC1435" s="788" t="s">
        <v>37</v>
      </c>
      <c r="HYD1435" s="824" t="str">
        <f>"Total Subjects Received "&amp;"("&amp;HYK1430&amp;")"</f>
        <v>Total Subjects Received ()</v>
      </c>
      <c r="HYE1435" s="825"/>
      <c r="HYF1435" s="826"/>
      <c r="HYG1435" s="788" t="s">
        <v>37</v>
      </c>
      <c r="HYH1435" s="824" t="str">
        <f>"Total Subjects Received "&amp;"("&amp;HYO1430&amp;")"</f>
        <v>Total Subjects Received ()</v>
      </c>
      <c r="HYI1435" s="825"/>
      <c r="HYJ1435" s="826"/>
      <c r="HYK1435" s="788" t="s">
        <v>37</v>
      </c>
      <c r="HYL1435" s="824" t="str">
        <f>"Total Subjects Received "&amp;"("&amp;HYS1430&amp;")"</f>
        <v>Total Subjects Received ()</v>
      </c>
      <c r="HYM1435" s="825"/>
      <c r="HYN1435" s="826"/>
      <c r="HYO1435" s="788" t="s">
        <v>37</v>
      </c>
      <c r="HYP1435" s="824" t="str">
        <f>"Total Subjects Received "&amp;"("&amp;HYW1430&amp;")"</f>
        <v>Total Subjects Received ()</v>
      </c>
      <c r="HYQ1435" s="825"/>
      <c r="HYR1435" s="826"/>
      <c r="HYS1435" s="788" t="s">
        <v>37</v>
      </c>
      <c r="HYT1435" s="824" t="str">
        <f>"Total Subjects Received "&amp;"("&amp;HZA1430&amp;")"</f>
        <v>Total Subjects Received ()</v>
      </c>
      <c r="HYU1435" s="825"/>
      <c r="HYV1435" s="826"/>
      <c r="HYW1435" s="788" t="s">
        <v>37</v>
      </c>
      <c r="HYX1435" s="824" t="str">
        <f>"Total Subjects Received "&amp;"("&amp;HZE1430&amp;")"</f>
        <v>Total Subjects Received ()</v>
      </c>
      <c r="HYY1435" s="825"/>
      <c r="HYZ1435" s="826"/>
      <c r="HZA1435" s="788" t="s">
        <v>37</v>
      </c>
      <c r="HZB1435" s="824" t="str">
        <f>"Total Subjects Received "&amp;"("&amp;HZI1430&amp;")"</f>
        <v>Total Subjects Received ()</v>
      </c>
      <c r="HZC1435" s="825"/>
      <c r="HZD1435" s="826"/>
      <c r="HZE1435" s="788" t="s">
        <v>37</v>
      </c>
      <c r="HZF1435" s="824" t="str">
        <f>"Total Subjects Received "&amp;"("&amp;HZM1430&amp;")"</f>
        <v>Total Subjects Received ()</v>
      </c>
      <c r="HZG1435" s="825"/>
      <c r="HZH1435" s="826"/>
      <c r="HZI1435" s="788" t="s">
        <v>37</v>
      </c>
      <c r="HZJ1435" s="824" t="str">
        <f>"Total Subjects Received "&amp;"("&amp;HZQ1430&amp;")"</f>
        <v>Total Subjects Received ()</v>
      </c>
      <c r="HZK1435" s="825"/>
      <c r="HZL1435" s="826"/>
      <c r="HZM1435" s="788" t="s">
        <v>37</v>
      </c>
      <c r="HZN1435" s="824" t="str">
        <f>"Total Subjects Received "&amp;"("&amp;HZU1430&amp;")"</f>
        <v>Total Subjects Received ()</v>
      </c>
      <c r="HZO1435" s="825"/>
      <c r="HZP1435" s="826"/>
      <c r="HZQ1435" s="788" t="s">
        <v>37</v>
      </c>
      <c r="HZR1435" s="824" t="str">
        <f>"Total Subjects Received "&amp;"("&amp;HZY1430&amp;")"</f>
        <v>Total Subjects Received ()</v>
      </c>
      <c r="HZS1435" s="825"/>
      <c r="HZT1435" s="826"/>
      <c r="HZU1435" s="788" t="s">
        <v>37</v>
      </c>
      <c r="HZV1435" s="824" t="str">
        <f>"Total Subjects Received "&amp;"("&amp;IAC1430&amp;")"</f>
        <v>Total Subjects Received ()</v>
      </c>
      <c r="HZW1435" s="825"/>
      <c r="HZX1435" s="826"/>
      <c r="HZY1435" s="788" t="s">
        <v>37</v>
      </c>
      <c r="HZZ1435" s="824" t="str">
        <f>"Total Subjects Received "&amp;"("&amp;IAG1430&amp;")"</f>
        <v>Total Subjects Received ()</v>
      </c>
      <c r="IAA1435" s="825"/>
      <c r="IAB1435" s="826"/>
      <c r="IAC1435" s="788" t="s">
        <v>37</v>
      </c>
      <c r="IAD1435" s="824" t="str">
        <f>"Total Subjects Received "&amp;"("&amp;IAK1430&amp;")"</f>
        <v>Total Subjects Received ()</v>
      </c>
      <c r="IAE1435" s="825"/>
      <c r="IAF1435" s="826"/>
      <c r="IAG1435" s="788" t="s">
        <v>37</v>
      </c>
      <c r="IAH1435" s="824" t="str">
        <f>"Total Subjects Received "&amp;"("&amp;IAO1430&amp;")"</f>
        <v>Total Subjects Received ()</v>
      </c>
      <c r="IAI1435" s="825"/>
      <c r="IAJ1435" s="826"/>
      <c r="IAK1435" s="788" t="s">
        <v>37</v>
      </c>
      <c r="IAL1435" s="824" t="str">
        <f>"Total Subjects Received "&amp;"("&amp;IAS1430&amp;")"</f>
        <v>Total Subjects Received ()</v>
      </c>
      <c r="IAM1435" s="825"/>
      <c r="IAN1435" s="826"/>
      <c r="IAO1435" s="788" t="s">
        <v>37</v>
      </c>
      <c r="IAP1435" s="824" t="str">
        <f>"Total Subjects Received "&amp;"("&amp;IAW1430&amp;")"</f>
        <v>Total Subjects Received ()</v>
      </c>
      <c r="IAQ1435" s="825"/>
      <c r="IAR1435" s="826"/>
      <c r="IAS1435" s="788" t="s">
        <v>37</v>
      </c>
      <c r="IAT1435" s="824" t="str">
        <f>"Total Subjects Received "&amp;"("&amp;IBA1430&amp;")"</f>
        <v>Total Subjects Received ()</v>
      </c>
      <c r="IAU1435" s="825"/>
      <c r="IAV1435" s="826"/>
      <c r="IAW1435" s="788" t="s">
        <v>37</v>
      </c>
      <c r="IAX1435" s="824" t="str">
        <f>"Total Subjects Received "&amp;"("&amp;IBE1430&amp;")"</f>
        <v>Total Subjects Received ()</v>
      </c>
      <c r="IAY1435" s="825"/>
      <c r="IAZ1435" s="826"/>
      <c r="IBA1435" s="788" t="s">
        <v>37</v>
      </c>
      <c r="IBB1435" s="824" t="str">
        <f>"Total Subjects Received "&amp;"("&amp;IBI1430&amp;")"</f>
        <v>Total Subjects Received ()</v>
      </c>
      <c r="IBC1435" s="825"/>
      <c r="IBD1435" s="826"/>
      <c r="IBE1435" s="788" t="s">
        <v>37</v>
      </c>
      <c r="IBF1435" s="824" t="str">
        <f>"Total Subjects Received "&amp;"("&amp;IBM1430&amp;")"</f>
        <v>Total Subjects Received ()</v>
      </c>
      <c r="IBG1435" s="825"/>
      <c r="IBH1435" s="826"/>
      <c r="IBI1435" s="788" t="s">
        <v>37</v>
      </c>
      <c r="IBJ1435" s="824" t="str">
        <f>"Total Subjects Received "&amp;"("&amp;IBQ1430&amp;")"</f>
        <v>Total Subjects Received ()</v>
      </c>
      <c r="IBK1435" s="825"/>
      <c r="IBL1435" s="826"/>
      <c r="IBM1435" s="788" t="s">
        <v>37</v>
      </c>
      <c r="IBN1435" s="824" t="str">
        <f>"Total Subjects Received "&amp;"("&amp;IBU1430&amp;")"</f>
        <v>Total Subjects Received ()</v>
      </c>
      <c r="IBO1435" s="825"/>
      <c r="IBP1435" s="826"/>
      <c r="IBQ1435" s="788" t="s">
        <v>37</v>
      </c>
      <c r="IBR1435" s="824" t="str">
        <f>"Total Subjects Received "&amp;"("&amp;IBY1430&amp;")"</f>
        <v>Total Subjects Received ()</v>
      </c>
      <c r="IBS1435" s="825"/>
      <c r="IBT1435" s="826"/>
      <c r="IBU1435" s="788" t="s">
        <v>37</v>
      </c>
      <c r="IBV1435" s="824" t="str">
        <f>"Total Subjects Received "&amp;"("&amp;ICC1430&amp;")"</f>
        <v>Total Subjects Received ()</v>
      </c>
      <c r="IBW1435" s="825"/>
      <c r="IBX1435" s="826"/>
      <c r="IBY1435" s="788" t="s">
        <v>37</v>
      </c>
      <c r="IBZ1435" s="824" t="str">
        <f>"Total Subjects Received "&amp;"("&amp;ICG1430&amp;")"</f>
        <v>Total Subjects Received ()</v>
      </c>
      <c r="ICA1435" s="825"/>
      <c r="ICB1435" s="826"/>
      <c r="ICC1435" s="788" t="s">
        <v>37</v>
      </c>
      <c r="ICD1435" s="824" t="str">
        <f>"Total Subjects Received "&amp;"("&amp;ICK1430&amp;")"</f>
        <v>Total Subjects Received ()</v>
      </c>
      <c r="ICE1435" s="825"/>
      <c r="ICF1435" s="826"/>
      <c r="ICG1435" s="788" t="s">
        <v>37</v>
      </c>
      <c r="ICH1435" s="824" t="str">
        <f>"Total Subjects Received "&amp;"("&amp;ICO1430&amp;")"</f>
        <v>Total Subjects Received ()</v>
      </c>
      <c r="ICI1435" s="825"/>
      <c r="ICJ1435" s="826"/>
      <c r="ICK1435" s="788" t="s">
        <v>37</v>
      </c>
      <c r="ICL1435" s="824" t="str">
        <f>"Total Subjects Received "&amp;"("&amp;ICS1430&amp;")"</f>
        <v>Total Subjects Received ()</v>
      </c>
      <c r="ICM1435" s="825"/>
      <c r="ICN1435" s="826"/>
      <c r="ICO1435" s="788" t="s">
        <v>37</v>
      </c>
      <c r="ICP1435" s="824" t="str">
        <f>"Total Subjects Received "&amp;"("&amp;ICW1430&amp;")"</f>
        <v>Total Subjects Received ()</v>
      </c>
      <c r="ICQ1435" s="825"/>
      <c r="ICR1435" s="826"/>
      <c r="ICS1435" s="788" t="s">
        <v>37</v>
      </c>
      <c r="ICT1435" s="824" t="str">
        <f>"Total Subjects Received "&amp;"("&amp;IDA1430&amp;")"</f>
        <v>Total Subjects Received ()</v>
      </c>
      <c r="ICU1435" s="825"/>
      <c r="ICV1435" s="826"/>
      <c r="ICW1435" s="788" t="s">
        <v>37</v>
      </c>
      <c r="ICX1435" s="824" t="str">
        <f>"Total Subjects Received "&amp;"("&amp;IDE1430&amp;")"</f>
        <v>Total Subjects Received ()</v>
      </c>
      <c r="ICY1435" s="825"/>
      <c r="ICZ1435" s="826"/>
      <c r="IDA1435" s="788" t="s">
        <v>37</v>
      </c>
      <c r="IDB1435" s="824" t="str">
        <f>"Total Subjects Received "&amp;"("&amp;IDI1430&amp;")"</f>
        <v>Total Subjects Received ()</v>
      </c>
      <c r="IDC1435" s="825"/>
      <c r="IDD1435" s="826"/>
      <c r="IDE1435" s="788" t="s">
        <v>37</v>
      </c>
      <c r="IDF1435" s="824" t="str">
        <f>"Total Subjects Received "&amp;"("&amp;IDM1430&amp;")"</f>
        <v>Total Subjects Received ()</v>
      </c>
      <c r="IDG1435" s="825"/>
      <c r="IDH1435" s="826"/>
      <c r="IDI1435" s="788" t="s">
        <v>37</v>
      </c>
      <c r="IDJ1435" s="824" t="str">
        <f>"Total Subjects Received "&amp;"("&amp;IDQ1430&amp;")"</f>
        <v>Total Subjects Received ()</v>
      </c>
      <c r="IDK1435" s="825"/>
      <c r="IDL1435" s="826"/>
      <c r="IDM1435" s="788" t="s">
        <v>37</v>
      </c>
      <c r="IDN1435" s="824" t="str">
        <f>"Total Subjects Received "&amp;"("&amp;IDU1430&amp;")"</f>
        <v>Total Subjects Received ()</v>
      </c>
      <c r="IDO1435" s="825"/>
      <c r="IDP1435" s="826"/>
      <c r="IDQ1435" s="788" t="s">
        <v>37</v>
      </c>
      <c r="IDR1435" s="824" t="str">
        <f>"Total Subjects Received "&amp;"("&amp;IDY1430&amp;")"</f>
        <v>Total Subjects Received ()</v>
      </c>
      <c r="IDS1435" s="825"/>
      <c r="IDT1435" s="826"/>
      <c r="IDU1435" s="788" t="s">
        <v>37</v>
      </c>
      <c r="IDV1435" s="824" t="str">
        <f>"Total Subjects Received "&amp;"("&amp;IEC1430&amp;")"</f>
        <v>Total Subjects Received ()</v>
      </c>
      <c r="IDW1435" s="825"/>
      <c r="IDX1435" s="826"/>
      <c r="IDY1435" s="788" t="s">
        <v>37</v>
      </c>
      <c r="IDZ1435" s="824" t="str">
        <f>"Total Subjects Received "&amp;"("&amp;IEG1430&amp;")"</f>
        <v>Total Subjects Received ()</v>
      </c>
      <c r="IEA1435" s="825"/>
      <c r="IEB1435" s="826"/>
      <c r="IEC1435" s="788" t="s">
        <v>37</v>
      </c>
      <c r="IED1435" s="824" t="str">
        <f>"Total Subjects Received "&amp;"("&amp;IEK1430&amp;")"</f>
        <v>Total Subjects Received ()</v>
      </c>
      <c r="IEE1435" s="825"/>
      <c r="IEF1435" s="826"/>
      <c r="IEG1435" s="788" t="s">
        <v>37</v>
      </c>
      <c r="IEH1435" s="824" t="str">
        <f>"Total Subjects Received "&amp;"("&amp;IEO1430&amp;")"</f>
        <v>Total Subjects Received ()</v>
      </c>
      <c r="IEI1435" s="825"/>
      <c r="IEJ1435" s="826"/>
      <c r="IEK1435" s="788" t="s">
        <v>37</v>
      </c>
      <c r="IEL1435" s="824" t="str">
        <f>"Total Subjects Received "&amp;"("&amp;IES1430&amp;")"</f>
        <v>Total Subjects Received ()</v>
      </c>
      <c r="IEM1435" s="825"/>
      <c r="IEN1435" s="826"/>
      <c r="IEO1435" s="788" t="s">
        <v>37</v>
      </c>
      <c r="IEP1435" s="824" t="str">
        <f>"Total Subjects Received "&amp;"("&amp;IEW1430&amp;")"</f>
        <v>Total Subjects Received ()</v>
      </c>
      <c r="IEQ1435" s="825"/>
      <c r="IER1435" s="826"/>
      <c r="IES1435" s="788" t="s">
        <v>37</v>
      </c>
      <c r="IET1435" s="824" t="str">
        <f>"Total Subjects Received "&amp;"("&amp;IFA1430&amp;")"</f>
        <v>Total Subjects Received ()</v>
      </c>
      <c r="IEU1435" s="825"/>
      <c r="IEV1435" s="826"/>
      <c r="IEW1435" s="788" t="s">
        <v>37</v>
      </c>
      <c r="IEX1435" s="824" t="str">
        <f>"Total Subjects Received "&amp;"("&amp;IFE1430&amp;")"</f>
        <v>Total Subjects Received ()</v>
      </c>
      <c r="IEY1435" s="825"/>
      <c r="IEZ1435" s="826"/>
      <c r="IFA1435" s="788" t="s">
        <v>37</v>
      </c>
      <c r="IFB1435" s="824" t="str">
        <f>"Total Subjects Received "&amp;"("&amp;IFI1430&amp;")"</f>
        <v>Total Subjects Received ()</v>
      </c>
      <c r="IFC1435" s="825"/>
      <c r="IFD1435" s="826"/>
      <c r="IFE1435" s="788" t="s">
        <v>37</v>
      </c>
      <c r="IFF1435" s="824" t="str">
        <f>"Total Subjects Received "&amp;"("&amp;IFM1430&amp;")"</f>
        <v>Total Subjects Received ()</v>
      </c>
      <c r="IFG1435" s="825"/>
      <c r="IFH1435" s="826"/>
      <c r="IFI1435" s="788" t="s">
        <v>37</v>
      </c>
      <c r="IFJ1435" s="824" t="str">
        <f>"Total Subjects Received "&amp;"("&amp;IFQ1430&amp;")"</f>
        <v>Total Subjects Received ()</v>
      </c>
      <c r="IFK1435" s="825"/>
      <c r="IFL1435" s="826"/>
      <c r="IFM1435" s="788" t="s">
        <v>37</v>
      </c>
      <c r="IFN1435" s="824" t="str">
        <f>"Total Subjects Received "&amp;"("&amp;IFU1430&amp;")"</f>
        <v>Total Subjects Received ()</v>
      </c>
      <c r="IFO1435" s="825"/>
      <c r="IFP1435" s="826"/>
      <c r="IFQ1435" s="788" t="s">
        <v>37</v>
      </c>
      <c r="IFR1435" s="824" t="str">
        <f>"Total Subjects Received "&amp;"("&amp;IFY1430&amp;")"</f>
        <v>Total Subjects Received ()</v>
      </c>
      <c r="IFS1435" s="825"/>
      <c r="IFT1435" s="826"/>
      <c r="IFU1435" s="788" t="s">
        <v>37</v>
      </c>
      <c r="IFV1435" s="824" t="str">
        <f>"Total Subjects Received "&amp;"("&amp;IGC1430&amp;")"</f>
        <v>Total Subjects Received ()</v>
      </c>
      <c r="IFW1435" s="825"/>
      <c r="IFX1435" s="826"/>
      <c r="IFY1435" s="788" t="s">
        <v>37</v>
      </c>
      <c r="IFZ1435" s="824" t="str">
        <f>"Total Subjects Received "&amp;"("&amp;IGG1430&amp;")"</f>
        <v>Total Subjects Received ()</v>
      </c>
      <c r="IGA1435" s="825"/>
      <c r="IGB1435" s="826"/>
      <c r="IGC1435" s="788" t="s">
        <v>37</v>
      </c>
      <c r="IGD1435" s="824" t="str">
        <f>"Total Subjects Received "&amp;"("&amp;IGK1430&amp;")"</f>
        <v>Total Subjects Received ()</v>
      </c>
      <c r="IGE1435" s="825"/>
      <c r="IGF1435" s="826"/>
      <c r="IGG1435" s="788" t="s">
        <v>37</v>
      </c>
      <c r="IGH1435" s="824" t="str">
        <f>"Total Subjects Received "&amp;"("&amp;IGO1430&amp;")"</f>
        <v>Total Subjects Received ()</v>
      </c>
      <c r="IGI1435" s="825"/>
      <c r="IGJ1435" s="826"/>
      <c r="IGK1435" s="788" t="s">
        <v>37</v>
      </c>
      <c r="IGL1435" s="824" t="str">
        <f>"Total Subjects Received "&amp;"("&amp;IGS1430&amp;")"</f>
        <v>Total Subjects Received ()</v>
      </c>
      <c r="IGM1435" s="825"/>
      <c r="IGN1435" s="826"/>
      <c r="IGO1435" s="788" t="s">
        <v>37</v>
      </c>
      <c r="IGP1435" s="824" t="str">
        <f>"Total Subjects Received "&amp;"("&amp;IGW1430&amp;")"</f>
        <v>Total Subjects Received ()</v>
      </c>
      <c r="IGQ1435" s="825"/>
      <c r="IGR1435" s="826"/>
      <c r="IGS1435" s="788" t="s">
        <v>37</v>
      </c>
      <c r="IGT1435" s="824" t="str">
        <f>"Total Subjects Received "&amp;"("&amp;IHA1430&amp;")"</f>
        <v>Total Subjects Received ()</v>
      </c>
      <c r="IGU1435" s="825"/>
      <c r="IGV1435" s="826"/>
      <c r="IGW1435" s="788" t="s">
        <v>37</v>
      </c>
      <c r="IGX1435" s="824" t="str">
        <f>"Total Subjects Received "&amp;"("&amp;IHE1430&amp;")"</f>
        <v>Total Subjects Received ()</v>
      </c>
      <c r="IGY1435" s="825"/>
      <c r="IGZ1435" s="826"/>
      <c r="IHA1435" s="788" t="s">
        <v>37</v>
      </c>
      <c r="IHB1435" s="824" t="str">
        <f>"Total Subjects Received "&amp;"("&amp;IHI1430&amp;")"</f>
        <v>Total Subjects Received ()</v>
      </c>
      <c r="IHC1435" s="825"/>
      <c r="IHD1435" s="826"/>
      <c r="IHE1435" s="788" t="s">
        <v>37</v>
      </c>
      <c r="IHF1435" s="824" t="str">
        <f>"Total Subjects Received "&amp;"("&amp;IHM1430&amp;")"</f>
        <v>Total Subjects Received ()</v>
      </c>
      <c r="IHG1435" s="825"/>
      <c r="IHH1435" s="826"/>
      <c r="IHI1435" s="788" t="s">
        <v>37</v>
      </c>
      <c r="IHJ1435" s="824" t="str">
        <f>"Total Subjects Received "&amp;"("&amp;IHQ1430&amp;")"</f>
        <v>Total Subjects Received ()</v>
      </c>
      <c r="IHK1435" s="825"/>
      <c r="IHL1435" s="826"/>
      <c r="IHM1435" s="788" t="s">
        <v>37</v>
      </c>
      <c r="IHN1435" s="824" t="str">
        <f>"Total Subjects Received "&amp;"("&amp;IHU1430&amp;")"</f>
        <v>Total Subjects Received ()</v>
      </c>
      <c r="IHO1435" s="825"/>
      <c r="IHP1435" s="826"/>
      <c r="IHQ1435" s="788" t="s">
        <v>37</v>
      </c>
      <c r="IHR1435" s="824" t="str">
        <f>"Total Subjects Received "&amp;"("&amp;IHY1430&amp;")"</f>
        <v>Total Subjects Received ()</v>
      </c>
      <c r="IHS1435" s="825"/>
      <c r="IHT1435" s="826"/>
      <c r="IHU1435" s="788" t="s">
        <v>37</v>
      </c>
      <c r="IHV1435" s="824" t="str">
        <f>"Total Subjects Received "&amp;"("&amp;IIC1430&amp;")"</f>
        <v>Total Subjects Received ()</v>
      </c>
      <c r="IHW1435" s="825"/>
      <c r="IHX1435" s="826"/>
      <c r="IHY1435" s="788" t="s">
        <v>37</v>
      </c>
      <c r="IHZ1435" s="824" t="str">
        <f>"Total Subjects Received "&amp;"("&amp;IIG1430&amp;")"</f>
        <v>Total Subjects Received ()</v>
      </c>
      <c r="IIA1435" s="825"/>
      <c r="IIB1435" s="826"/>
      <c r="IIC1435" s="788" t="s">
        <v>37</v>
      </c>
      <c r="IID1435" s="824" t="str">
        <f>"Total Subjects Received "&amp;"("&amp;IIK1430&amp;")"</f>
        <v>Total Subjects Received ()</v>
      </c>
      <c r="IIE1435" s="825"/>
      <c r="IIF1435" s="826"/>
      <c r="IIG1435" s="788" t="s">
        <v>37</v>
      </c>
      <c r="IIH1435" s="824" t="str">
        <f>"Total Subjects Received "&amp;"("&amp;IIO1430&amp;")"</f>
        <v>Total Subjects Received ()</v>
      </c>
      <c r="III1435" s="825"/>
      <c r="IIJ1435" s="826"/>
      <c r="IIK1435" s="788" t="s">
        <v>37</v>
      </c>
      <c r="IIL1435" s="824" t="str">
        <f>"Total Subjects Received "&amp;"("&amp;IIS1430&amp;")"</f>
        <v>Total Subjects Received ()</v>
      </c>
      <c r="IIM1435" s="825"/>
      <c r="IIN1435" s="826"/>
      <c r="IIO1435" s="788" t="s">
        <v>37</v>
      </c>
      <c r="IIP1435" s="824" t="str">
        <f>"Total Subjects Received "&amp;"("&amp;IIW1430&amp;")"</f>
        <v>Total Subjects Received ()</v>
      </c>
      <c r="IIQ1435" s="825"/>
      <c r="IIR1435" s="826"/>
      <c r="IIS1435" s="788" t="s">
        <v>37</v>
      </c>
      <c r="IIT1435" s="824" t="str">
        <f>"Total Subjects Received "&amp;"("&amp;IJA1430&amp;")"</f>
        <v>Total Subjects Received ()</v>
      </c>
      <c r="IIU1435" s="825"/>
      <c r="IIV1435" s="826"/>
      <c r="IIW1435" s="788" t="s">
        <v>37</v>
      </c>
      <c r="IIX1435" s="824" t="str">
        <f>"Total Subjects Received "&amp;"("&amp;IJE1430&amp;")"</f>
        <v>Total Subjects Received ()</v>
      </c>
      <c r="IIY1435" s="825"/>
      <c r="IIZ1435" s="826"/>
      <c r="IJA1435" s="788" t="s">
        <v>37</v>
      </c>
      <c r="IJB1435" s="824" t="str">
        <f>"Total Subjects Received "&amp;"("&amp;IJI1430&amp;")"</f>
        <v>Total Subjects Received ()</v>
      </c>
      <c r="IJC1435" s="825"/>
      <c r="IJD1435" s="826"/>
      <c r="IJE1435" s="788" t="s">
        <v>37</v>
      </c>
      <c r="IJF1435" s="824" t="str">
        <f>"Total Subjects Received "&amp;"("&amp;IJM1430&amp;")"</f>
        <v>Total Subjects Received ()</v>
      </c>
      <c r="IJG1435" s="825"/>
      <c r="IJH1435" s="826"/>
      <c r="IJI1435" s="788" t="s">
        <v>37</v>
      </c>
      <c r="IJJ1435" s="824" t="str">
        <f>"Total Subjects Received "&amp;"("&amp;IJQ1430&amp;")"</f>
        <v>Total Subjects Received ()</v>
      </c>
      <c r="IJK1435" s="825"/>
      <c r="IJL1435" s="826"/>
      <c r="IJM1435" s="788" t="s">
        <v>37</v>
      </c>
      <c r="IJN1435" s="824" t="str">
        <f>"Total Subjects Received "&amp;"("&amp;IJU1430&amp;")"</f>
        <v>Total Subjects Received ()</v>
      </c>
      <c r="IJO1435" s="825"/>
      <c r="IJP1435" s="826"/>
      <c r="IJQ1435" s="788" t="s">
        <v>37</v>
      </c>
      <c r="IJR1435" s="824" t="str">
        <f>"Total Subjects Received "&amp;"("&amp;IJY1430&amp;")"</f>
        <v>Total Subjects Received ()</v>
      </c>
      <c r="IJS1435" s="825"/>
      <c r="IJT1435" s="826"/>
      <c r="IJU1435" s="788" t="s">
        <v>37</v>
      </c>
      <c r="IJV1435" s="824" t="str">
        <f>"Total Subjects Received "&amp;"("&amp;IKC1430&amp;")"</f>
        <v>Total Subjects Received ()</v>
      </c>
      <c r="IJW1435" s="825"/>
      <c r="IJX1435" s="826"/>
      <c r="IJY1435" s="788" t="s">
        <v>37</v>
      </c>
      <c r="IJZ1435" s="824" t="str">
        <f>"Total Subjects Received "&amp;"("&amp;IKG1430&amp;")"</f>
        <v>Total Subjects Received ()</v>
      </c>
      <c r="IKA1435" s="825"/>
      <c r="IKB1435" s="826"/>
      <c r="IKC1435" s="788" t="s">
        <v>37</v>
      </c>
      <c r="IKD1435" s="824" t="str">
        <f>"Total Subjects Received "&amp;"("&amp;IKK1430&amp;")"</f>
        <v>Total Subjects Received ()</v>
      </c>
      <c r="IKE1435" s="825"/>
      <c r="IKF1435" s="826"/>
      <c r="IKG1435" s="788" t="s">
        <v>37</v>
      </c>
      <c r="IKH1435" s="824" t="str">
        <f>"Total Subjects Received "&amp;"("&amp;IKO1430&amp;")"</f>
        <v>Total Subjects Received ()</v>
      </c>
      <c r="IKI1435" s="825"/>
      <c r="IKJ1435" s="826"/>
      <c r="IKK1435" s="788" t="s">
        <v>37</v>
      </c>
      <c r="IKL1435" s="824" t="str">
        <f>"Total Subjects Received "&amp;"("&amp;IKS1430&amp;")"</f>
        <v>Total Subjects Received ()</v>
      </c>
      <c r="IKM1435" s="825"/>
      <c r="IKN1435" s="826"/>
      <c r="IKO1435" s="788" t="s">
        <v>37</v>
      </c>
      <c r="IKP1435" s="824" t="str">
        <f>"Total Subjects Received "&amp;"("&amp;IKW1430&amp;")"</f>
        <v>Total Subjects Received ()</v>
      </c>
      <c r="IKQ1435" s="825"/>
      <c r="IKR1435" s="826"/>
      <c r="IKS1435" s="788" t="s">
        <v>37</v>
      </c>
      <c r="IKT1435" s="824" t="str">
        <f>"Total Subjects Received "&amp;"("&amp;ILA1430&amp;")"</f>
        <v>Total Subjects Received ()</v>
      </c>
      <c r="IKU1435" s="825"/>
      <c r="IKV1435" s="826"/>
      <c r="IKW1435" s="788" t="s">
        <v>37</v>
      </c>
      <c r="IKX1435" s="824" t="str">
        <f>"Total Subjects Received "&amp;"("&amp;ILE1430&amp;")"</f>
        <v>Total Subjects Received ()</v>
      </c>
      <c r="IKY1435" s="825"/>
      <c r="IKZ1435" s="826"/>
      <c r="ILA1435" s="788" t="s">
        <v>37</v>
      </c>
      <c r="ILB1435" s="824" t="str">
        <f>"Total Subjects Received "&amp;"("&amp;ILI1430&amp;")"</f>
        <v>Total Subjects Received ()</v>
      </c>
      <c r="ILC1435" s="825"/>
      <c r="ILD1435" s="826"/>
      <c r="ILE1435" s="788" t="s">
        <v>37</v>
      </c>
      <c r="ILF1435" s="824" t="str">
        <f>"Total Subjects Received "&amp;"("&amp;ILM1430&amp;")"</f>
        <v>Total Subjects Received ()</v>
      </c>
      <c r="ILG1435" s="825"/>
      <c r="ILH1435" s="826"/>
      <c r="ILI1435" s="788" t="s">
        <v>37</v>
      </c>
      <c r="ILJ1435" s="824" t="str">
        <f>"Total Subjects Received "&amp;"("&amp;ILQ1430&amp;")"</f>
        <v>Total Subjects Received ()</v>
      </c>
      <c r="ILK1435" s="825"/>
      <c r="ILL1435" s="826"/>
      <c r="ILM1435" s="788" t="s">
        <v>37</v>
      </c>
      <c r="ILN1435" s="824" t="str">
        <f>"Total Subjects Received "&amp;"("&amp;ILU1430&amp;")"</f>
        <v>Total Subjects Received ()</v>
      </c>
      <c r="ILO1435" s="825"/>
      <c r="ILP1435" s="826"/>
      <c r="ILQ1435" s="788" t="s">
        <v>37</v>
      </c>
      <c r="ILR1435" s="824" t="str">
        <f>"Total Subjects Received "&amp;"("&amp;ILY1430&amp;")"</f>
        <v>Total Subjects Received ()</v>
      </c>
      <c r="ILS1435" s="825"/>
      <c r="ILT1435" s="826"/>
      <c r="ILU1435" s="788" t="s">
        <v>37</v>
      </c>
      <c r="ILV1435" s="824" t="str">
        <f>"Total Subjects Received "&amp;"("&amp;IMC1430&amp;")"</f>
        <v>Total Subjects Received ()</v>
      </c>
      <c r="ILW1435" s="825"/>
      <c r="ILX1435" s="826"/>
      <c r="ILY1435" s="788" t="s">
        <v>37</v>
      </c>
      <c r="ILZ1435" s="824" t="str">
        <f>"Total Subjects Received "&amp;"("&amp;IMG1430&amp;")"</f>
        <v>Total Subjects Received ()</v>
      </c>
      <c r="IMA1435" s="825"/>
      <c r="IMB1435" s="826"/>
      <c r="IMC1435" s="788" t="s">
        <v>37</v>
      </c>
      <c r="IMD1435" s="824" t="str">
        <f>"Total Subjects Received "&amp;"("&amp;IMK1430&amp;")"</f>
        <v>Total Subjects Received ()</v>
      </c>
      <c r="IME1435" s="825"/>
      <c r="IMF1435" s="826"/>
      <c r="IMG1435" s="788" t="s">
        <v>37</v>
      </c>
      <c r="IMH1435" s="824" t="str">
        <f>"Total Subjects Received "&amp;"("&amp;IMO1430&amp;")"</f>
        <v>Total Subjects Received ()</v>
      </c>
      <c r="IMI1435" s="825"/>
      <c r="IMJ1435" s="826"/>
      <c r="IMK1435" s="788" t="s">
        <v>37</v>
      </c>
      <c r="IML1435" s="824" t="str">
        <f>"Total Subjects Received "&amp;"("&amp;IMS1430&amp;")"</f>
        <v>Total Subjects Received ()</v>
      </c>
      <c r="IMM1435" s="825"/>
      <c r="IMN1435" s="826"/>
      <c r="IMO1435" s="788" t="s">
        <v>37</v>
      </c>
      <c r="IMP1435" s="824" t="str">
        <f>"Total Subjects Received "&amp;"("&amp;IMW1430&amp;")"</f>
        <v>Total Subjects Received ()</v>
      </c>
      <c r="IMQ1435" s="825"/>
      <c r="IMR1435" s="826"/>
      <c r="IMS1435" s="788" t="s">
        <v>37</v>
      </c>
      <c r="IMT1435" s="824" t="str">
        <f>"Total Subjects Received "&amp;"("&amp;INA1430&amp;")"</f>
        <v>Total Subjects Received ()</v>
      </c>
      <c r="IMU1435" s="825"/>
      <c r="IMV1435" s="826"/>
      <c r="IMW1435" s="788" t="s">
        <v>37</v>
      </c>
      <c r="IMX1435" s="824" t="str">
        <f>"Total Subjects Received "&amp;"("&amp;INE1430&amp;")"</f>
        <v>Total Subjects Received ()</v>
      </c>
      <c r="IMY1435" s="825"/>
      <c r="IMZ1435" s="826"/>
      <c r="INA1435" s="788" t="s">
        <v>37</v>
      </c>
      <c r="INB1435" s="824" t="str">
        <f>"Total Subjects Received "&amp;"("&amp;INI1430&amp;")"</f>
        <v>Total Subjects Received ()</v>
      </c>
      <c r="INC1435" s="825"/>
      <c r="IND1435" s="826"/>
      <c r="INE1435" s="788" t="s">
        <v>37</v>
      </c>
      <c r="INF1435" s="824" t="str">
        <f>"Total Subjects Received "&amp;"("&amp;INM1430&amp;")"</f>
        <v>Total Subjects Received ()</v>
      </c>
      <c r="ING1435" s="825"/>
      <c r="INH1435" s="826"/>
      <c r="INI1435" s="788" t="s">
        <v>37</v>
      </c>
      <c r="INJ1435" s="824" t="str">
        <f>"Total Subjects Received "&amp;"("&amp;INQ1430&amp;")"</f>
        <v>Total Subjects Received ()</v>
      </c>
      <c r="INK1435" s="825"/>
      <c r="INL1435" s="826"/>
      <c r="INM1435" s="788" t="s">
        <v>37</v>
      </c>
      <c r="INN1435" s="824" t="str">
        <f>"Total Subjects Received "&amp;"("&amp;INU1430&amp;")"</f>
        <v>Total Subjects Received ()</v>
      </c>
      <c r="INO1435" s="825"/>
      <c r="INP1435" s="826"/>
      <c r="INQ1435" s="788" t="s">
        <v>37</v>
      </c>
      <c r="INR1435" s="824" t="str">
        <f>"Total Subjects Received "&amp;"("&amp;INY1430&amp;")"</f>
        <v>Total Subjects Received ()</v>
      </c>
      <c r="INS1435" s="825"/>
      <c r="INT1435" s="826"/>
      <c r="INU1435" s="788" t="s">
        <v>37</v>
      </c>
      <c r="INV1435" s="824" t="str">
        <f>"Total Subjects Received "&amp;"("&amp;IOC1430&amp;")"</f>
        <v>Total Subjects Received ()</v>
      </c>
      <c r="INW1435" s="825"/>
      <c r="INX1435" s="826"/>
      <c r="INY1435" s="788" t="s">
        <v>37</v>
      </c>
      <c r="INZ1435" s="824" t="str">
        <f>"Total Subjects Received "&amp;"("&amp;IOG1430&amp;")"</f>
        <v>Total Subjects Received ()</v>
      </c>
      <c r="IOA1435" s="825"/>
      <c r="IOB1435" s="826"/>
      <c r="IOC1435" s="788" t="s">
        <v>37</v>
      </c>
      <c r="IOD1435" s="824" t="str">
        <f>"Total Subjects Received "&amp;"("&amp;IOK1430&amp;")"</f>
        <v>Total Subjects Received ()</v>
      </c>
      <c r="IOE1435" s="825"/>
      <c r="IOF1435" s="826"/>
      <c r="IOG1435" s="788" t="s">
        <v>37</v>
      </c>
      <c r="IOH1435" s="824" t="str">
        <f>"Total Subjects Received "&amp;"("&amp;IOO1430&amp;")"</f>
        <v>Total Subjects Received ()</v>
      </c>
      <c r="IOI1435" s="825"/>
      <c r="IOJ1435" s="826"/>
      <c r="IOK1435" s="788" t="s">
        <v>37</v>
      </c>
      <c r="IOL1435" s="824" t="str">
        <f>"Total Subjects Received "&amp;"("&amp;IOS1430&amp;")"</f>
        <v>Total Subjects Received ()</v>
      </c>
      <c r="IOM1435" s="825"/>
      <c r="ION1435" s="826"/>
      <c r="IOO1435" s="788" t="s">
        <v>37</v>
      </c>
      <c r="IOP1435" s="824" t="str">
        <f>"Total Subjects Received "&amp;"("&amp;IOW1430&amp;")"</f>
        <v>Total Subjects Received ()</v>
      </c>
      <c r="IOQ1435" s="825"/>
      <c r="IOR1435" s="826"/>
      <c r="IOS1435" s="788" t="s">
        <v>37</v>
      </c>
      <c r="IOT1435" s="824" t="str">
        <f>"Total Subjects Received "&amp;"("&amp;IPA1430&amp;")"</f>
        <v>Total Subjects Received ()</v>
      </c>
      <c r="IOU1435" s="825"/>
      <c r="IOV1435" s="826"/>
      <c r="IOW1435" s="788" t="s">
        <v>37</v>
      </c>
      <c r="IOX1435" s="824" t="str">
        <f>"Total Subjects Received "&amp;"("&amp;IPE1430&amp;")"</f>
        <v>Total Subjects Received ()</v>
      </c>
      <c r="IOY1435" s="825"/>
      <c r="IOZ1435" s="826"/>
      <c r="IPA1435" s="788" t="s">
        <v>37</v>
      </c>
      <c r="IPB1435" s="824" t="str">
        <f>"Total Subjects Received "&amp;"("&amp;IPI1430&amp;")"</f>
        <v>Total Subjects Received ()</v>
      </c>
      <c r="IPC1435" s="825"/>
      <c r="IPD1435" s="826"/>
      <c r="IPE1435" s="788" t="s">
        <v>37</v>
      </c>
      <c r="IPF1435" s="824" t="str">
        <f>"Total Subjects Received "&amp;"("&amp;IPM1430&amp;")"</f>
        <v>Total Subjects Received ()</v>
      </c>
      <c r="IPG1435" s="825"/>
      <c r="IPH1435" s="826"/>
      <c r="IPI1435" s="788" t="s">
        <v>37</v>
      </c>
      <c r="IPJ1435" s="824" t="str">
        <f>"Total Subjects Received "&amp;"("&amp;IPQ1430&amp;")"</f>
        <v>Total Subjects Received ()</v>
      </c>
      <c r="IPK1435" s="825"/>
      <c r="IPL1435" s="826"/>
      <c r="IPM1435" s="788" t="s">
        <v>37</v>
      </c>
      <c r="IPN1435" s="824" t="str">
        <f>"Total Subjects Received "&amp;"("&amp;IPU1430&amp;")"</f>
        <v>Total Subjects Received ()</v>
      </c>
      <c r="IPO1435" s="825"/>
      <c r="IPP1435" s="826"/>
      <c r="IPQ1435" s="788" t="s">
        <v>37</v>
      </c>
      <c r="IPR1435" s="824" t="str">
        <f>"Total Subjects Received "&amp;"("&amp;IPY1430&amp;")"</f>
        <v>Total Subjects Received ()</v>
      </c>
      <c r="IPS1435" s="825"/>
      <c r="IPT1435" s="826"/>
      <c r="IPU1435" s="788" t="s">
        <v>37</v>
      </c>
      <c r="IPV1435" s="824" t="str">
        <f>"Total Subjects Received "&amp;"("&amp;IQC1430&amp;")"</f>
        <v>Total Subjects Received ()</v>
      </c>
      <c r="IPW1435" s="825"/>
      <c r="IPX1435" s="826"/>
      <c r="IPY1435" s="788" t="s">
        <v>37</v>
      </c>
      <c r="IPZ1435" s="824" t="str">
        <f>"Total Subjects Received "&amp;"("&amp;IQG1430&amp;")"</f>
        <v>Total Subjects Received ()</v>
      </c>
      <c r="IQA1435" s="825"/>
      <c r="IQB1435" s="826"/>
      <c r="IQC1435" s="788" t="s">
        <v>37</v>
      </c>
      <c r="IQD1435" s="824" t="str">
        <f>"Total Subjects Received "&amp;"("&amp;IQK1430&amp;")"</f>
        <v>Total Subjects Received ()</v>
      </c>
      <c r="IQE1435" s="825"/>
      <c r="IQF1435" s="826"/>
      <c r="IQG1435" s="788" t="s">
        <v>37</v>
      </c>
      <c r="IQH1435" s="824" t="str">
        <f>"Total Subjects Received "&amp;"("&amp;IQO1430&amp;")"</f>
        <v>Total Subjects Received ()</v>
      </c>
      <c r="IQI1435" s="825"/>
      <c r="IQJ1435" s="826"/>
      <c r="IQK1435" s="788" t="s">
        <v>37</v>
      </c>
      <c r="IQL1435" s="824" t="str">
        <f>"Total Subjects Received "&amp;"("&amp;IQS1430&amp;")"</f>
        <v>Total Subjects Received ()</v>
      </c>
      <c r="IQM1435" s="825"/>
      <c r="IQN1435" s="826"/>
      <c r="IQO1435" s="788" t="s">
        <v>37</v>
      </c>
      <c r="IQP1435" s="824" t="str">
        <f>"Total Subjects Received "&amp;"("&amp;IQW1430&amp;")"</f>
        <v>Total Subjects Received ()</v>
      </c>
      <c r="IQQ1435" s="825"/>
      <c r="IQR1435" s="826"/>
      <c r="IQS1435" s="788" t="s">
        <v>37</v>
      </c>
      <c r="IQT1435" s="824" t="str">
        <f>"Total Subjects Received "&amp;"("&amp;IRA1430&amp;")"</f>
        <v>Total Subjects Received ()</v>
      </c>
      <c r="IQU1435" s="825"/>
      <c r="IQV1435" s="826"/>
      <c r="IQW1435" s="788" t="s">
        <v>37</v>
      </c>
      <c r="IQX1435" s="824" t="str">
        <f>"Total Subjects Received "&amp;"("&amp;IRE1430&amp;")"</f>
        <v>Total Subjects Received ()</v>
      </c>
      <c r="IQY1435" s="825"/>
      <c r="IQZ1435" s="826"/>
      <c r="IRA1435" s="788" t="s">
        <v>37</v>
      </c>
      <c r="IRB1435" s="824" t="str">
        <f>"Total Subjects Received "&amp;"("&amp;IRI1430&amp;")"</f>
        <v>Total Subjects Received ()</v>
      </c>
      <c r="IRC1435" s="825"/>
      <c r="IRD1435" s="826"/>
      <c r="IRE1435" s="788" t="s">
        <v>37</v>
      </c>
      <c r="IRF1435" s="824" t="str">
        <f>"Total Subjects Received "&amp;"("&amp;IRM1430&amp;")"</f>
        <v>Total Subjects Received ()</v>
      </c>
      <c r="IRG1435" s="825"/>
      <c r="IRH1435" s="826"/>
      <c r="IRI1435" s="788" t="s">
        <v>37</v>
      </c>
      <c r="IRJ1435" s="824" t="str">
        <f>"Total Subjects Received "&amp;"("&amp;IRQ1430&amp;")"</f>
        <v>Total Subjects Received ()</v>
      </c>
      <c r="IRK1435" s="825"/>
      <c r="IRL1435" s="826"/>
      <c r="IRM1435" s="788" t="s">
        <v>37</v>
      </c>
      <c r="IRN1435" s="824" t="str">
        <f>"Total Subjects Received "&amp;"("&amp;IRU1430&amp;")"</f>
        <v>Total Subjects Received ()</v>
      </c>
      <c r="IRO1435" s="825"/>
      <c r="IRP1435" s="826"/>
      <c r="IRQ1435" s="788" t="s">
        <v>37</v>
      </c>
      <c r="IRR1435" s="824" t="str">
        <f>"Total Subjects Received "&amp;"("&amp;IRY1430&amp;")"</f>
        <v>Total Subjects Received ()</v>
      </c>
      <c r="IRS1435" s="825"/>
      <c r="IRT1435" s="826"/>
      <c r="IRU1435" s="788" t="s">
        <v>37</v>
      </c>
      <c r="IRV1435" s="824" t="str">
        <f>"Total Subjects Received "&amp;"("&amp;ISC1430&amp;")"</f>
        <v>Total Subjects Received ()</v>
      </c>
      <c r="IRW1435" s="825"/>
      <c r="IRX1435" s="826"/>
      <c r="IRY1435" s="788" t="s">
        <v>37</v>
      </c>
      <c r="IRZ1435" s="824" t="str">
        <f>"Total Subjects Received "&amp;"("&amp;ISG1430&amp;")"</f>
        <v>Total Subjects Received ()</v>
      </c>
      <c r="ISA1435" s="825"/>
      <c r="ISB1435" s="826"/>
      <c r="ISC1435" s="788" t="s">
        <v>37</v>
      </c>
      <c r="ISD1435" s="824" t="str">
        <f>"Total Subjects Received "&amp;"("&amp;ISK1430&amp;")"</f>
        <v>Total Subjects Received ()</v>
      </c>
      <c r="ISE1435" s="825"/>
      <c r="ISF1435" s="826"/>
      <c r="ISG1435" s="788" t="s">
        <v>37</v>
      </c>
      <c r="ISH1435" s="824" t="str">
        <f>"Total Subjects Received "&amp;"("&amp;ISO1430&amp;")"</f>
        <v>Total Subjects Received ()</v>
      </c>
      <c r="ISI1435" s="825"/>
      <c r="ISJ1435" s="826"/>
      <c r="ISK1435" s="788" t="s">
        <v>37</v>
      </c>
      <c r="ISL1435" s="824" t="str">
        <f>"Total Subjects Received "&amp;"("&amp;ISS1430&amp;")"</f>
        <v>Total Subjects Received ()</v>
      </c>
      <c r="ISM1435" s="825"/>
      <c r="ISN1435" s="826"/>
      <c r="ISO1435" s="788" t="s">
        <v>37</v>
      </c>
      <c r="ISP1435" s="824" t="str">
        <f>"Total Subjects Received "&amp;"("&amp;ISW1430&amp;")"</f>
        <v>Total Subjects Received ()</v>
      </c>
      <c r="ISQ1435" s="825"/>
      <c r="ISR1435" s="826"/>
      <c r="ISS1435" s="788" t="s">
        <v>37</v>
      </c>
      <c r="IST1435" s="824" t="str">
        <f>"Total Subjects Received "&amp;"("&amp;ITA1430&amp;")"</f>
        <v>Total Subjects Received ()</v>
      </c>
      <c r="ISU1435" s="825"/>
      <c r="ISV1435" s="826"/>
      <c r="ISW1435" s="788" t="s">
        <v>37</v>
      </c>
      <c r="ISX1435" s="824" t="str">
        <f>"Total Subjects Received "&amp;"("&amp;ITE1430&amp;")"</f>
        <v>Total Subjects Received ()</v>
      </c>
      <c r="ISY1435" s="825"/>
      <c r="ISZ1435" s="826"/>
      <c r="ITA1435" s="788" t="s">
        <v>37</v>
      </c>
      <c r="ITB1435" s="824" t="str">
        <f>"Total Subjects Received "&amp;"("&amp;ITI1430&amp;")"</f>
        <v>Total Subjects Received ()</v>
      </c>
      <c r="ITC1435" s="825"/>
      <c r="ITD1435" s="826"/>
      <c r="ITE1435" s="788" t="s">
        <v>37</v>
      </c>
      <c r="ITF1435" s="824" t="str">
        <f>"Total Subjects Received "&amp;"("&amp;ITM1430&amp;")"</f>
        <v>Total Subjects Received ()</v>
      </c>
      <c r="ITG1435" s="825"/>
      <c r="ITH1435" s="826"/>
      <c r="ITI1435" s="788" t="s">
        <v>37</v>
      </c>
      <c r="ITJ1435" s="824" t="str">
        <f>"Total Subjects Received "&amp;"("&amp;ITQ1430&amp;")"</f>
        <v>Total Subjects Received ()</v>
      </c>
      <c r="ITK1435" s="825"/>
      <c r="ITL1435" s="826"/>
      <c r="ITM1435" s="788" t="s">
        <v>37</v>
      </c>
      <c r="ITN1435" s="824" t="str">
        <f>"Total Subjects Received "&amp;"("&amp;ITU1430&amp;")"</f>
        <v>Total Subjects Received ()</v>
      </c>
      <c r="ITO1435" s="825"/>
      <c r="ITP1435" s="826"/>
      <c r="ITQ1435" s="788" t="s">
        <v>37</v>
      </c>
      <c r="ITR1435" s="824" t="str">
        <f>"Total Subjects Received "&amp;"("&amp;ITY1430&amp;")"</f>
        <v>Total Subjects Received ()</v>
      </c>
      <c r="ITS1435" s="825"/>
      <c r="ITT1435" s="826"/>
      <c r="ITU1435" s="788" t="s">
        <v>37</v>
      </c>
      <c r="ITV1435" s="824" t="str">
        <f>"Total Subjects Received "&amp;"("&amp;IUC1430&amp;")"</f>
        <v>Total Subjects Received ()</v>
      </c>
      <c r="ITW1435" s="825"/>
      <c r="ITX1435" s="826"/>
      <c r="ITY1435" s="788" t="s">
        <v>37</v>
      </c>
      <c r="ITZ1435" s="824" t="str">
        <f>"Total Subjects Received "&amp;"("&amp;IUG1430&amp;")"</f>
        <v>Total Subjects Received ()</v>
      </c>
      <c r="IUA1435" s="825"/>
      <c r="IUB1435" s="826"/>
      <c r="IUC1435" s="788" t="s">
        <v>37</v>
      </c>
      <c r="IUD1435" s="824" t="str">
        <f>"Total Subjects Received "&amp;"("&amp;IUK1430&amp;")"</f>
        <v>Total Subjects Received ()</v>
      </c>
      <c r="IUE1435" s="825"/>
      <c r="IUF1435" s="826"/>
      <c r="IUG1435" s="788" t="s">
        <v>37</v>
      </c>
      <c r="IUH1435" s="824" t="str">
        <f>"Total Subjects Received "&amp;"("&amp;IUO1430&amp;")"</f>
        <v>Total Subjects Received ()</v>
      </c>
      <c r="IUI1435" s="825"/>
      <c r="IUJ1435" s="826"/>
      <c r="IUK1435" s="788" t="s">
        <v>37</v>
      </c>
      <c r="IUL1435" s="824" t="str">
        <f>"Total Subjects Received "&amp;"("&amp;IUS1430&amp;")"</f>
        <v>Total Subjects Received ()</v>
      </c>
      <c r="IUM1435" s="825"/>
      <c r="IUN1435" s="826"/>
      <c r="IUO1435" s="788" t="s">
        <v>37</v>
      </c>
      <c r="IUP1435" s="824" t="str">
        <f>"Total Subjects Received "&amp;"("&amp;IUW1430&amp;")"</f>
        <v>Total Subjects Received ()</v>
      </c>
      <c r="IUQ1435" s="825"/>
      <c r="IUR1435" s="826"/>
      <c r="IUS1435" s="788" t="s">
        <v>37</v>
      </c>
      <c r="IUT1435" s="824" t="str">
        <f>"Total Subjects Received "&amp;"("&amp;IVA1430&amp;")"</f>
        <v>Total Subjects Received ()</v>
      </c>
      <c r="IUU1435" s="825"/>
      <c r="IUV1435" s="826"/>
      <c r="IUW1435" s="788" t="s">
        <v>37</v>
      </c>
      <c r="IUX1435" s="824" t="str">
        <f>"Total Subjects Received "&amp;"("&amp;IVE1430&amp;")"</f>
        <v>Total Subjects Received ()</v>
      </c>
      <c r="IUY1435" s="825"/>
      <c r="IUZ1435" s="826"/>
      <c r="IVA1435" s="788" t="s">
        <v>37</v>
      </c>
      <c r="IVB1435" s="824" t="str">
        <f>"Total Subjects Received "&amp;"("&amp;IVI1430&amp;")"</f>
        <v>Total Subjects Received ()</v>
      </c>
      <c r="IVC1435" s="825"/>
      <c r="IVD1435" s="826"/>
      <c r="IVE1435" s="788" t="s">
        <v>37</v>
      </c>
      <c r="IVF1435" s="824" t="str">
        <f>"Total Subjects Received "&amp;"("&amp;IVM1430&amp;")"</f>
        <v>Total Subjects Received ()</v>
      </c>
      <c r="IVG1435" s="825"/>
      <c r="IVH1435" s="826"/>
      <c r="IVI1435" s="788" t="s">
        <v>37</v>
      </c>
      <c r="IVJ1435" s="824" t="str">
        <f>"Total Subjects Received "&amp;"("&amp;IVQ1430&amp;")"</f>
        <v>Total Subjects Received ()</v>
      </c>
      <c r="IVK1435" s="825"/>
      <c r="IVL1435" s="826"/>
      <c r="IVM1435" s="788" t="s">
        <v>37</v>
      </c>
      <c r="IVN1435" s="824" t="str">
        <f>"Total Subjects Received "&amp;"("&amp;IVU1430&amp;")"</f>
        <v>Total Subjects Received ()</v>
      </c>
      <c r="IVO1435" s="825"/>
      <c r="IVP1435" s="826"/>
      <c r="IVQ1435" s="788" t="s">
        <v>37</v>
      </c>
      <c r="IVR1435" s="824" t="str">
        <f>"Total Subjects Received "&amp;"("&amp;IVY1430&amp;")"</f>
        <v>Total Subjects Received ()</v>
      </c>
      <c r="IVS1435" s="825"/>
      <c r="IVT1435" s="826"/>
      <c r="IVU1435" s="788" t="s">
        <v>37</v>
      </c>
      <c r="IVV1435" s="824" t="str">
        <f>"Total Subjects Received "&amp;"("&amp;IWC1430&amp;")"</f>
        <v>Total Subjects Received ()</v>
      </c>
      <c r="IVW1435" s="825"/>
      <c r="IVX1435" s="826"/>
      <c r="IVY1435" s="788" t="s">
        <v>37</v>
      </c>
      <c r="IVZ1435" s="824" t="str">
        <f>"Total Subjects Received "&amp;"("&amp;IWG1430&amp;")"</f>
        <v>Total Subjects Received ()</v>
      </c>
      <c r="IWA1435" s="825"/>
      <c r="IWB1435" s="826"/>
      <c r="IWC1435" s="788" t="s">
        <v>37</v>
      </c>
      <c r="IWD1435" s="824" t="str">
        <f>"Total Subjects Received "&amp;"("&amp;IWK1430&amp;")"</f>
        <v>Total Subjects Received ()</v>
      </c>
      <c r="IWE1435" s="825"/>
      <c r="IWF1435" s="826"/>
      <c r="IWG1435" s="788" t="s">
        <v>37</v>
      </c>
      <c r="IWH1435" s="824" t="str">
        <f>"Total Subjects Received "&amp;"("&amp;IWO1430&amp;")"</f>
        <v>Total Subjects Received ()</v>
      </c>
      <c r="IWI1435" s="825"/>
      <c r="IWJ1435" s="826"/>
      <c r="IWK1435" s="788" t="s">
        <v>37</v>
      </c>
      <c r="IWL1435" s="824" t="str">
        <f>"Total Subjects Received "&amp;"("&amp;IWS1430&amp;")"</f>
        <v>Total Subjects Received ()</v>
      </c>
      <c r="IWM1435" s="825"/>
      <c r="IWN1435" s="826"/>
      <c r="IWO1435" s="788" t="s">
        <v>37</v>
      </c>
      <c r="IWP1435" s="824" t="str">
        <f>"Total Subjects Received "&amp;"("&amp;IWW1430&amp;")"</f>
        <v>Total Subjects Received ()</v>
      </c>
      <c r="IWQ1435" s="825"/>
      <c r="IWR1435" s="826"/>
      <c r="IWS1435" s="788" t="s">
        <v>37</v>
      </c>
      <c r="IWT1435" s="824" t="str">
        <f>"Total Subjects Received "&amp;"("&amp;IXA1430&amp;")"</f>
        <v>Total Subjects Received ()</v>
      </c>
      <c r="IWU1435" s="825"/>
      <c r="IWV1435" s="826"/>
      <c r="IWW1435" s="788" t="s">
        <v>37</v>
      </c>
      <c r="IWX1435" s="824" t="str">
        <f>"Total Subjects Received "&amp;"("&amp;IXE1430&amp;")"</f>
        <v>Total Subjects Received ()</v>
      </c>
      <c r="IWY1435" s="825"/>
      <c r="IWZ1435" s="826"/>
      <c r="IXA1435" s="788" t="s">
        <v>37</v>
      </c>
      <c r="IXB1435" s="824" t="str">
        <f>"Total Subjects Received "&amp;"("&amp;IXI1430&amp;")"</f>
        <v>Total Subjects Received ()</v>
      </c>
      <c r="IXC1435" s="825"/>
      <c r="IXD1435" s="826"/>
      <c r="IXE1435" s="788" t="s">
        <v>37</v>
      </c>
      <c r="IXF1435" s="824" t="str">
        <f>"Total Subjects Received "&amp;"("&amp;IXM1430&amp;")"</f>
        <v>Total Subjects Received ()</v>
      </c>
      <c r="IXG1435" s="825"/>
      <c r="IXH1435" s="826"/>
      <c r="IXI1435" s="788" t="s">
        <v>37</v>
      </c>
      <c r="IXJ1435" s="824" t="str">
        <f>"Total Subjects Received "&amp;"("&amp;IXQ1430&amp;")"</f>
        <v>Total Subjects Received ()</v>
      </c>
      <c r="IXK1435" s="825"/>
      <c r="IXL1435" s="826"/>
      <c r="IXM1435" s="788" t="s">
        <v>37</v>
      </c>
      <c r="IXN1435" s="824" t="str">
        <f>"Total Subjects Received "&amp;"("&amp;IXU1430&amp;")"</f>
        <v>Total Subjects Received ()</v>
      </c>
      <c r="IXO1435" s="825"/>
      <c r="IXP1435" s="826"/>
      <c r="IXQ1435" s="788" t="s">
        <v>37</v>
      </c>
      <c r="IXR1435" s="824" t="str">
        <f>"Total Subjects Received "&amp;"("&amp;IXY1430&amp;")"</f>
        <v>Total Subjects Received ()</v>
      </c>
      <c r="IXS1435" s="825"/>
      <c r="IXT1435" s="826"/>
      <c r="IXU1435" s="788" t="s">
        <v>37</v>
      </c>
      <c r="IXV1435" s="824" t="str">
        <f>"Total Subjects Received "&amp;"("&amp;IYC1430&amp;")"</f>
        <v>Total Subjects Received ()</v>
      </c>
      <c r="IXW1435" s="825"/>
      <c r="IXX1435" s="826"/>
      <c r="IXY1435" s="788" t="s">
        <v>37</v>
      </c>
      <c r="IXZ1435" s="824" t="str">
        <f>"Total Subjects Received "&amp;"("&amp;IYG1430&amp;")"</f>
        <v>Total Subjects Received ()</v>
      </c>
      <c r="IYA1435" s="825"/>
      <c r="IYB1435" s="826"/>
      <c r="IYC1435" s="788" t="s">
        <v>37</v>
      </c>
      <c r="IYD1435" s="824" t="str">
        <f>"Total Subjects Received "&amp;"("&amp;IYK1430&amp;")"</f>
        <v>Total Subjects Received ()</v>
      </c>
      <c r="IYE1435" s="825"/>
      <c r="IYF1435" s="826"/>
      <c r="IYG1435" s="788" t="s">
        <v>37</v>
      </c>
      <c r="IYH1435" s="824" t="str">
        <f>"Total Subjects Received "&amp;"("&amp;IYO1430&amp;")"</f>
        <v>Total Subjects Received ()</v>
      </c>
      <c r="IYI1435" s="825"/>
      <c r="IYJ1435" s="826"/>
      <c r="IYK1435" s="788" t="s">
        <v>37</v>
      </c>
      <c r="IYL1435" s="824" t="str">
        <f>"Total Subjects Received "&amp;"("&amp;IYS1430&amp;")"</f>
        <v>Total Subjects Received ()</v>
      </c>
      <c r="IYM1435" s="825"/>
      <c r="IYN1435" s="826"/>
      <c r="IYO1435" s="788" t="s">
        <v>37</v>
      </c>
      <c r="IYP1435" s="824" t="str">
        <f>"Total Subjects Received "&amp;"("&amp;IYW1430&amp;")"</f>
        <v>Total Subjects Received ()</v>
      </c>
      <c r="IYQ1435" s="825"/>
      <c r="IYR1435" s="826"/>
      <c r="IYS1435" s="788" t="s">
        <v>37</v>
      </c>
      <c r="IYT1435" s="824" t="str">
        <f>"Total Subjects Received "&amp;"("&amp;IZA1430&amp;")"</f>
        <v>Total Subjects Received ()</v>
      </c>
      <c r="IYU1435" s="825"/>
      <c r="IYV1435" s="826"/>
      <c r="IYW1435" s="788" t="s">
        <v>37</v>
      </c>
      <c r="IYX1435" s="824" t="str">
        <f>"Total Subjects Received "&amp;"("&amp;IZE1430&amp;")"</f>
        <v>Total Subjects Received ()</v>
      </c>
      <c r="IYY1435" s="825"/>
      <c r="IYZ1435" s="826"/>
      <c r="IZA1435" s="788" t="s">
        <v>37</v>
      </c>
      <c r="IZB1435" s="824" t="str">
        <f>"Total Subjects Received "&amp;"("&amp;IZI1430&amp;")"</f>
        <v>Total Subjects Received ()</v>
      </c>
      <c r="IZC1435" s="825"/>
      <c r="IZD1435" s="826"/>
      <c r="IZE1435" s="788" t="s">
        <v>37</v>
      </c>
      <c r="IZF1435" s="824" t="str">
        <f>"Total Subjects Received "&amp;"("&amp;IZM1430&amp;")"</f>
        <v>Total Subjects Received ()</v>
      </c>
      <c r="IZG1435" s="825"/>
      <c r="IZH1435" s="826"/>
      <c r="IZI1435" s="788" t="s">
        <v>37</v>
      </c>
      <c r="IZJ1435" s="824" t="str">
        <f>"Total Subjects Received "&amp;"("&amp;IZQ1430&amp;")"</f>
        <v>Total Subjects Received ()</v>
      </c>
      <c r="IZK1435" s="825"/>
      <c r="IZL1435" s="826"/>
      <c r="IZM1435" s="788" t="s">
        <v>37</v>
      </c>
      <c r="IZN1435" s="824" t="str">
        <f>"Total Subjects Received "&amp;"("&amp;IZU1430&amp;")"</f>
        <v>Total Subjects Received ()</v>
      </c>
      <c r="IZO1435" s="825"/>
      <c r="IZP1435" s="826"/>
      <c r="IZQ1435" s="788" t="s">
        <v>37</v>
      </c>
      <c r="IZR1435" s="824" t="str">
        <f>"Total Subjects Received "&amp;"("&amp;IZY1430&amp;")"</f>
        <v>Total Subjects Received ()</v>
      </c>
      <c r="IZS1435" s="825"/>
      <c r="IZT1435" s="826"/>
      <c r="IZU1435" s="788" t="s">
        <v>37</v>
      </c>
      <c r="IZV1435" s="824" t="str">
        <f>"Total Subjects Received "&amp;"("&amp;JAC1430&amp;")"</f>
        <v>Total Subjects Received ()</v>
      </c>
      <c r="IZW1435" s="825"/>
      <c r="IZX1435" s="826"/>
      <c r="IZY1435" s="788" t="s">
        <v>37</v>
      </c>
      <c r="IZZ1435" s="824" t="str">
        <f>"Total Subjects Received "&amp;"("&amp;JAG1430&amp;")"</f>
        <v>Total Subjects Received ()</v>
      </c>
      <c r="JAA1435" s="825"/>
      <c r="JAB1435" s="826"/>
      <c r="JAC1435" s="788" t="s">
        <v>37</v>
      </c>
      <c r="JAD1435" s="824" t="str">
        <f>"Total Subjects Received "&amp;"("&amp;JAK1430&amp;")"</f>
        <v>Total Subjects Received ()</v>
      </c>
      <c r="JAE1435" s="825"/>
      <c r="JAF1435" s="826"/>
      <c r="JAG1435" s="788" t="s">
        <v>37</v>
      </c>
      <c r="JAH1435" s="824" t="str">
        <f>"Total Subjects Received "&amp;"("&amp;JAO1430&amp;")"</f>
        <v>Total Subjects Received ()</v>
      </c>
      <c r="JAI1435" s="825"/>
      <c r="JAJ1435" s="826"/>
      <c r="JAK1435" s="788" t="s">
        <v>37</v>
      </c>
      <c r="JAL1435" s="824" t="str">
        <f>"Total Subjects Received "&amp;"("&amp;JAS1430&amp;")"</f>
        <v>Total Subjects Received ()</v>
      </c>
      <c r="JAM1435" s="825"/>
      <c r="JAN1435" s="826"/>
      <c r="JAO1435" s="788" t="s">
        <v>37</v>
      </c>
      <c r="JAP1435" s="824" t="str">
        <f>"Total Subjects Received "&amp;"("&amp;JAW1430&amp;")"</f>
        <v>Total Subjects Received ()</v>
      </c>
      <c r="JAQ1435" s="825"/>
      <c r="JAR1435" s="826"/>
      <c r="JAS1435" s="788" t="s">
        <v>37</v>
      </c>
      <c r="JAT1435" s="824" t="str">
        <f>"Total Subjects Received "&amp;"("&amp;JBA1430&amp;")"</f>
        <v>Total Subjects Received ()</v>
      </c>
      <c r="JAU1435" s="825"/>
      <c r="JAV1435" s="826"/>
      <c r="JAW1435" s="788" t="s">
        <v>37</v>
      </c>
      <c r="JAX1435" s="824" t="str">
        <f>"Total Subjects Received "&amp;"("&amp;JBE1430&amp;")"</f>
        <v>Total Subjects Received ()</v>
      </c>
      <c r="JAY1435" s="825"/>
      <c r="JAZ1435" s="826"/>
      <c r="JBA1435" s="788" t="s">
        <v>37</v>
      </c>
      <c r="JBB1435" s="824" t="str">
        <f>"Total Subjects Received "&amp;"("&amp;JBI1430&amp;")"</f>
        <v>Total Subjects Received ()</v>
      </c>
      <c r="JBC1435" s="825"/>
      <c r="JBD1435" s="826"/>
      <c r="JBE1435" s="788" t="s">
        <v>37</v>
      </c>
      <c r="JBF1435" s="824" t="str">
        <f>"Total Subjects Received "&amp;"("&amp;JBM1430&amp;")"</f>
        <v>Total Subjects Received ()</v>
      </c>
      <c r="JBG1435" s="825"/>
      <c r="JBH1435" s="826"/>
      <c r="JBI1435" s="788" t="s">
        <v>37</v>
      </c>
      <c r="JBJ1435" s="824" t="str">
        <f>"Total Subjects Received "&amp;"("&amp;JBQ1430&amp;")"</f>
        <v>Total Subjects Received ()</v>
      </c>
      <c r="JBK1435" s="825"/>
      <c r="JBL1435" s="826"/>
      <c r="JBM1435" s="788" t="s">
        <v>37</v>
      </c>
      <c r="JBN1435" s="824" t="str">
        <f>"Total Subjects Received "&amp;"("&amp;JBU1430&amp;")"</f>
        <v>Total Subjects Received ()</v>
      </c>
      <c r="JBO1435" s="825"/>
      <c r="JBP1435" s="826"/>
      <c r="JBQ1435" s="788" t="s">
        <v>37</v>
      </c>
      <c r="JBR1435" s="824" t="str">
        <f>"Total Subjects Received "&amp;"("&amp;JBY1430&amp;")"</f>
        <v>Total Subjects Received ()</v>
      </c>
      <c r="JBS1435" s="825"/>
      <c r="JBT1435" s="826"/>
      <c r="JBU1435" s="788" t="s">
        <v>37</v>
      </c>
      <c r="JBV1435" s="824" t="str">
        <f>"Total Subjects Received "&amp;"("&amp;JCC1430&amp;")"</f>
        <v>Total Subjects Received ()</v>
      </c>
      <c r="JBW1435" s="825"/>
      <c r="JBX1435" s="826"/>
      <c r="JBY1435" s="788" t="s">
        <v>37</v>
      </c>
      <c r="JBZ1435" s="824" t="str">
        <f>"Total Subjects Received "&amp;"("&amp;JCG1430&amp;")"</f>
        <v>Total Subjects Received ()</v>
      </c>
      <c r="JCA1435" s="825"/>
      <c r="JCB1435" s="826"/>
      <c r="JCC1435" s="788" t="s">
        <v>37</v>
      </c>
      <c r="JCD1435" s="824" t="str">
        <f>"Total Subjects Received "&amp;"("&amp;JCK1430&amp;")"</f>
        <v>Total Subjects Received ()</v>
      </c>
      <c r="JCE1435" s="825"/>
      <c r="JCF1435" s="826"/>
      <c r="JCG1435" s="788" t="s">
        <v>37</v>
      </c>
      <c r="JCH1435" s="824" t="str">
        <f>"Total Subjects Received "&amp;"("&amp;JCO1430&amp;")"</f>
        <v>Total Subjects Received ()</v>
      </c>
      <c r="JCI1435" s="825"/>
      <c r="JCJ1435" s="826"/>
      <c r="JCK1435" s="788" t="s">
        <v>37</v>
      </c>
      <c r="JCL1435" s="824" t="str">
        <f>"Total Subjects Received "&amp;"("&amp;JCS1430&amp;")"</f>
        <v>Total Subjects Received ()</v>
      </c>
      <c r="JCM1435" s="825"/>
      <c r="JCN1435" s="826"/>
      <c r="JCO1435" s="788" t="s">
        <v>37</v>
      </c>
      <c r="JCP1435" s="824" t="str">
        <f>"Total Subjects Received "&amp;"("&amp;JCW1430&amp;")"</f>
        <v>Total Subjects Received ()</v>
      </c>
      <c r="JCQ1435" s="825"/>
      <c r="JCR1435" s="826"/>
      <c r="JCS1435" s="788" t="s">
        <v>37</v>
      </c>
      <c r="JCT1435" s="824" t="str">
        <f>"Total Subjects Received "&amp;"("&amp;JDA1430&amp;")"</f>
        <v>Total Subjects Received ()</v>
      </c>
      <c r="JCU1435" s="825"/>
      <c r="JCV1435" s="826"/>
      <c r="JCW1435" s="788" t="s">
        <v>37</v>
      </c>
      <c r="JCX1435" s="824" t="str">
        <f>"Total Subjects Received "&amp;"("&amp;JDE1430&amp;")"</f>
        <v>Total Subjects Received ()</v>
      </c>
      <c r="JCY1435" s="825"/>
      <c r="JCZ1435" s="826"/>
      <c r="JDA1435" s="788" t="s">
        <v>37</v>
      </c>
      <c r="JDB1435" s="824" t="str">
        <f>"Total Subjects Received "&amp;"("&amp;JDI1430&amp;")"</f>
        <v>Total Subjects Received ()</v>
      </c>
      <c r="JDC1435" s="825"/>
      <c r="JDD1435" s="826"/>
      <c r="JDE1435" s="788" t="s">
        <v>37</v>
      </c>
      <c r="JDF1435" s="824" t="str">
        <f>"Total Subjects Received "&amp;"("&amp;JDM1430&amp;")"</f>
        <v>Total Subjects Received ()</v>
      </c>
      <c r="JDG1435" s="825"/>
      <c r="JDH1435" s="826"/>
      <c r="JDI1435" s="788" t="s">
        <v>37</v>
      </c>
      <c r="JDJ1435" s="824" t="str">
        <f>"Total Subjects Received "&amp;"("&amp;JDQ1430&amp;")"</f>
        <v>Total Subjects Received ()</v>
      </c>
      <c r="JDK1435" s="825"/>
      <c r="JDL1435" s="826"/>
      <c r="JDM1435" s="788" t="s">
        <v>37</v>
      </c>
      <c r="JDN1435" s="824" t="str">
        <f>"Total Subjects Received "&amp;"("&amp;JDU1430&amp;")"</f>
        <v>Total Subjects Received ()</v>
      </c>
      <c r="JDO1435" s="825"/>
      <c r="JDP1435" s="826"/>
      <c r="JDQ1435" s="788" t="s">
        <v>37</v>
      </c>
      <c r="JDR1435" s="824" t="str">
        <f>"Total Subjects Received "&amp;"("&amp;JDY1430&amp;")"</f>
        <v>Total Subjects Received ()</v>
      </c>
      <c r="JDS1435" s="825"/>
      <c r="JDT1435" s="826"/>
      <c r="JDU1435" s="788" t="s">
        <v>37</v>
      </c>
      <c r="JDV1435" s="824" t="str">
        <f>"Total Subjects Received "&amp;"("&amp;JEC1430&amp;")"</f>
        <v>Total Subjects Received ()</v>
      </c>
      <c r="JDW1435" s="825"/>
      <c r="JDX1435" s="826"/>
      <c r="JDY1435" s="788" t="s">
        <v>37</v>
      </c>
      <c r="JDZ1435" s="824" t="str">
        <f>"Total Subjects Received "&amp;"("&amp;JEG1430&amp;")"</f>
        <v>Total Subjects Received ()</v>
      </c>
      <c r="JEA1435" s="825"/>
      <c r="JEB1435" s="826"/>
      <c r="JEC1435" s="788" t="s">
        <v>37</v>
      </c>
      <c r="JED1435" s="824" t="str">
        <f>"Total Subjects Received "&amp;"("&amp;JEK1430&amp;")"</f>
        <v>Total Subjects Received ()</v>
      </c>
      <c r="JEE1435" s="825"/>
      <c r="JEF1435" s="826"/>
      <c r="JEG1435" s="788" t="s">
        <v>37</v>
      </c>
      <c r="JEH1435" s="824" t="str">
        <f>"Total Subjects Received "&amp;"("&amp;JEO1430&amp;")"</f>
        <v>Total Subjects Received ()</v>
      </c>
      <c r="JEI1435" s="825"/>
      <c r="JEJ1435" s="826"/>
      <c r="JEK1435" s="788" t="s">
        <v>37</v>
      </c>
      <c r="JEL1435" s="824" t="str">
        <f>"Total Subjects Received "&amp;"("&amp;JES1430&amp;")"</f>
        <v>Total Subjects Received ()</v>
      </c>
      <c r="JEM1435" s="825"/>
      <c r="JEN1435" s="826"/>
      <c r="JEO1435" s="788" t="s">
        <v>37</v>
      </c>
      <c r="JEP1435" s="824" t="str">
        <f>"Total Subjects Received "&amp;"("&amp;JEW1430&amp;")"</f>
        <v>Total Subjects Received ()</v>
      </c>
      <c r="JEQ1435" s="825"/>
      <c r="JER1435" s="826"/>
      <c r="JES1435" s="788" t="s">
        <v>37</v>
      </c>
      <c r="JET1435" s="824" t="str">
        <f>"Total Subjects Received "&amp;"("&amp;JFA1430&amp;")"</f>
        <v>Total Subjects Received ()</v>
      </c>
      <c r="JEU1435" s="825"/>
      <c r="JEV1435" s="826"/>
      <c r="JEW1435" s="788" t="s">
        <v>37</v>
      </c>
      <c r="JEX1435" s="824" t="str">
        <f>"Total Subjects Received "&amp;"("&amp;JFE1430&amp;")"</f>
        <v>Total Subjects Received ()</v>
      </c>
      <c r="JEY1435" s="825"/>
      <c r="JEZ1435" s="826"/>
      <c r="JFA1435" s="788" t="s">
        <v>37</v>
      </c>
      <c r="JFB1435" s="824" t="str">
        <f>"Total Subjects Received "&amp;"("&amp;JFI1430&amp;")"</f>
        <v>Total Subjects Received ()</v>
      </c>
      <c r="JFC1435" s="825"/>
      <c r="JFD1435" s="826"/>
      <c r="JFE1435" s="788" t="s">
        <v>37</v>
      </c>
      <c r="JFF1435" s="824" t="str">
        <f>"Total Subjects Received "&amp;"("&amp;JFM1430&amp;")"</f>
        <v>Total Subjects Received ()</v>
      </c>
      <c r="JFG1435" s="825"/>
      <c r="JFH1435" s="826"/>
      <c r="JFI1435" s="788" t="s">
        <v>37</v>
      </c>
      <c r="JFJ1435" s="824" t="str">
        <f>"Total Subjects Received "&amp;"("&amp;JFQ1430&amp;")"</f>
        <v>Total Subjects Received ()</v>
      </c>
      <c r="JFK1435" s="825"/>
      <c r="JFL1435" s="826"/>
      <c r="JFM1435" s="788" t="s">
        <v>37</v>
      </c>
      <c r="JFN1435" s="824" t="str">
        <f>"Total Subjects Received "&amp;"("&amp;JFU1430&amp;")"</f>
        <v>Total Subjects Received ()</v>
      </c>
      <c r="JFO1435" s="825"/>
      <c r="JFP1435" s="826"/>
      <c r="JFQ1435" s="788" t="s">
        <v>37</v>
      </c>
      <c r="JFR1435" s="824" t="str">
        <f>"Total Subjects Received "&amp;"("&amp;JFY1430&amp;")"</f>
        <v>Total Subjects Received ()</v>
      </c>
      <c r="JFS1435" s="825"/>
      <c r="JFT1435" s="826"/>
      <c r="JFU1435" s="788" t="s">
        <v>37</v>
      </c>
      <c r="JFV1435" s="824" t="str">
        <f>"Total Subjects Received "&amp;"("&amp;JGC1430&amp;")"</f>
        <v>Total Subjects Received ()</v>
      </c>
      <c r="JFW1435" s="825"/>
      <c r="JFX1435" s="826"/>
      <c r="JFY1435" s="788" t="s">
        <v>37</v>
      </c>
      <c r="JFZ1435" s="824" t="str">
        <f>"Total Subjects Received "&amp;"("&amp;JGG1430&amp;")"</f>
        <v>Total Subjects Received ()</v>
      </c>
      <c r="JGA1435" s="825"/>
      <c r="JGB1435" s="826"/>
      <c r="JGC1435" s="788" t="s">
        <v>37</v>
      </c>
      <c r="JGD1435" s="824" t="str">
        <f>"Total Subjects Received "&amp;"("&amp;JGK1430&amp;")"</f>
        <v>Total Subjects Received ()</v>
      </c>
      <c r="JGE1435" s="825"/>
      <c r="JGF1435" s="826"/>
      <c r="JGG1435" s="788" t="s">
        <v>37</v>
      </c>
      <c r="JGH1435" s="824" t="str">
        <f>"Total Subjects Received "&amp;"("&amp;JGO1430&amp;")"</f>
        <v>Total Subjects Received ()</v>
      </c>
      <c r="JGI1435" s="825"/>
      <c r="JGJ1435" s="826"/>
      <c r="JGK1435" s="788" t="s">
        <v>37</v>
      </c>
      <c r="JGL1435" s="824" t="str">
        <f>"Total Subjects Received "&amp;"("&amp;JGS1430&amp;")"</f>
        <v>Total Subjects Received ()</v>
      </c>
      <c r="JGM1435" s="825"/>
      <c r="JGN1435" s="826"/>
      <c r="JGO1435" s="788" t="s">
        <v>37</v>
      </c>
      <c r="JGP1435" s="824" t="str">
        <f>"Total Subjects Received "&amp;"("&amp;JGW1430&amp;")"</f>
        <v>Total Subjects Received ()</v>
      </c>
      <c r="JGQ1435" s="825"/>
      <c r="JGR1435" s="826"/>
      <c r="JGS1435" s="788" t="s">
        <v>37</v>
      </c>
      <c r="JGT1435" s="824" t="str">
        <f>"Total Subjects Received "&amp;"("&amp;JHA1430&amp;")"</f>
        <v>Total Subjects Received ()</v>
      </c>
      <c r="JGU1435" s="825"/>
      <c r="JGV1435" s="826"/>
      <c r="JGW1435" s="788" t="s">
        <v>37</v>
      </c>
      <c r="JGX1435" s="824" t="str">
        <f>"Total Subjects Received "&amp;"("&amp;JHE1430&amp;")"</f>
        <v>Total Subjects Received ()</v>
      </c>
      <c r="JGY1435" s="825"/>
      <c r="JGZ1435" s="826"/>
      <c r="JHA1435" s="788" t="s">
        <v>37</v>
      </c>
      <c r="JHB1435" s="824" t="str">
        <f>"Total Subjects Received "&amp;"("&amp;JHI1430&amp;")"</f>
        <v>Total Subjects Received ()</v>
      </c>
      <c r="JHC1435" s="825"/>
      <c r="JHD1435" s="826"/>
      <c r="JHE1435" s="788" t="s">
        <v>37</v>
      </c>
      <c r="JHF1435" s="824" t="str">
        <f>"Total Subjects Received "&amp;"("&amp;JHM1430&amp;")"</f>
        <v>Total Subjects Received ()</v>
      </c>
      <c r="JHG1435" s="825"/>
      <c r="JHH1435" s="826"/>
      <c r="JHI1435" s="788" t="s">
        <v>37</v>
      </c>
      <c r="JHJ1435" s="824" t="str">
        <f>"Total Subjects Received "&amp;"("&amp;JHQ1430&amp;")"</f>
        <v>Total Subjects Received ()</v>
      </c>
      <c r="JHK1435" s="825"/>
      <c r="JHL1435" s="826"/>
      <c r="JHM1435" s="788" t="s">
        <v>37</v>
      </c>
      <c r="JHN1435" s="824" t="str">
        <f>"Total Subjects Received "&amp;"("&amp;JHU1430&amp;")"</f>
        <v>Total Subjects Received ()</v>
      </c>
      <c r="JHO1435" s="825"/>
      <c r="JHP1435" s="826"/>
      <c r="JHQ1435" s="788" t="s">
        <v>37</v>
      </c>
      <c r="JHR1435" s="824" t="str">
        <f>"Total Subjects Received "&amp;"("&amp;JHY1430&amp;")"</f>
        <v>Total Subjects Received ()</v>
      </c>
      <c r="JHS1435" s="825"/>
      <c r="JHT1435" s="826"/>
      <c r="JHU1435" s="788" t="s">
        <v>37</v>
      </c>
      <c r="JHV1435" s="824" t="str">
        <f>"Total Subjects Received "&amp;"("&amp;JIC1430&amp;")"</f>
        <v>Total Subjects Received ()</v>
      </c>
      <c r="JHW1435" s="825"/>
      <c r="JHX1435" s="826"/>
      <c r="JHY1435" s="788" t="s">
        <v>37</v>
      </c>
      <c r="JHZ1435" s="824" t="str">
        <f>"Total Subjects Received "&amp;"("&amp;JIG1430&amp;")"</f>
        <v>Total Subjects Received ()</v>
      </c>
      <c r="JIA1435" s="825"/>
      <c r="JIB1435" s="826"/>
      <c r="JIC1435" s="788" t="s">
        <v>37</v>
      </c>
      <c r="JID1435" s="824" t="str">
        <f>"Total Subjects Received "&amp;"("&amp;JIK1430&amp;")"</f>
        <v>Total Subjects Received ()</v>
      </c>
      <c r="JIE1435" s="825"/>
      <c r="JIF1435" s="826"/>
      <c r="JIG1435" s="788" t="s">
        <v>37</v>
      </c>
      <c r="JIH1435" s="824" t="str">
        <f>"Total Subjects Received "&amp;"("&amp;JIO1430&amp;")"</f>
        <v>Total Subjects Received ()</v>
      </c>
      <c r="JII1435" s="825"/>
      <c r="JIJ1435" s="826"/>
      <c r="JIK1435" s="788" t="s">
        <v>37</v>
      </c>
      <c r="JIL1435" s="824" t="str">
        <f>"Total Subjects Received "&amp;"("&amp;JIS1430&amp;")"</f>
        <v>Total Subjects Received ()</v>
      </c>
      <c r="JIM1435" s="825"/>
      <c r="JIN1435" s="826"/>
      <c r="JIO1435" s="788" t="s">
        <v>37</v>
      </c>
      <c r="JIP1435" s="824" t="str">
        <f>"Total Subjects Received "&amp;"("&amp;JIW1430&amp;")"</f>
        <v>Total Subjects Received ()</v>
      </c>
      <c r="JIQ1435" s="825"/>
      <c r="JIR1435" s="826"/>
      <c r="JIS1435" s="788" t="s">
        <v>37</v>
      </c>
      <c r="JIT1435" s="824" t="str">
        <f>"Total Subjects Received "&amp;"("&amp;JJA1430&amp;")"</f>
        <v>Total Subjects Received ()</v>
      </c>
      <c r="JIU1435" s="825"/>
      <c r="JIV1435" s="826"/>
      <c r="JIW1435" s="788" t="s">
        <v>37</v>
      </c>
      <c r="JIX1435" s="824" t="str">
        <f>"Total Subjects Received "&amp;"("&amp;JJE1430&amp;")"</f>
        <v>Total Subjects Received ()</v>
      </c>
      <c r="JIY1435" s="825"/>
      <c r="JIZ1435" s="826"/>
      <c r="JJA1435" s="788" t="s">
        <v>37</v>
      </c>
      <c r="JJB1435" s="824" t="str">
        <f>"Total Subjects Received "&amp;"("&amp;JJI1430&amp;")"</f>
        <v>Total Subjects Received ()</v>
      </c>
      <c r="JJC1435" s="825"/>
      <c r="JJD1435" s="826"/>
      <c r="JJE1435" s="788" t="s">
        <v>37</v>
      </c>
      <c r="JJF1435" s="824" t="str">
        <f>"Total Subjects Received "&amp;"("&amp;JJM1430&amp;")"</f>
        <v>Total Subjects Received ()</v>
      </c>
      <c r="JJG1435" s="825"/>
      <c r="JJH1435" s="826"/>
      <c r="JJI1435" s="788" t="s">
        <v>37</v>
      </c>
      <c r="JJJ1435" s="824" t="str">
        <f>"Total Subjects Received "&amp;"("&amp;JJQ1430&amp;")"</f>
        <v>Total Subjects Received ()</v>
      </c>
      <c r="JJK1435" s="825"/>
      <c r="JJL1435" s="826"/>
      <c r="JJM1435" s="788" t="s">
        <v>37</v>
      </c>
      <c r="JJN1435" s="824" t="str">
        <f>"Total Subjects Received "&amp;"("&amp;JJU1430&amp;")"</f>
        <v>Total Subjects Received ()</v>
      </c>
      <c r="JJO1435" s="825"/>
      <c r="JJP1435" s="826"/>
      <c r="JJQ1435" s="788" t="s">
        <v>37</v>
      </c>
      <c r="JJR1435" s="824" t="str">
        <f>"Total Subjects Received "&amp;"("&amp;JJY1430&amp;")"</f>
        <v>Total Subjects Received ()</v>
      </c>
      <c r="JJS1435" s="825"/>
      <c r="JJT1435" s="826"/>
      <c r="JJU1435" s="788" t="s">
        <v>37</v>
      </c>
      <c r="JJV1435" s="824" t="str">
        <f>"Total Subjects Received "&amp;"("&amp;JKC1430&amp;")"</f>
        <v>Total Subjects Received ()</v>
      </c>
      <c r="JJW1435" s="825"/>
      <c r="JJX1435" s="826"/>
      <c r="JJY1435" s="788" t="s">
        <v>37</v>
      </c>
      <c r="JJZ1435" s="824" t="str">
        <f>"Total Subjects Received "&amp;"("&amp;JKG1430&amp;")"</f>
        <v>Total Subjects Received ()</v>
      </c>
      <c r="JKA1435" s="825"/>
      <c r="JKB1435" s="826"/>
      <c r="JKC1435" s="788" t="s">
        <v>37</v>
      </c>
      <c r="JKD1435" s="824" t="str">
        <f>"Total Subjects Received "&amp;"("&amp;JKK1430&amp;")"</f>
        <v>Total Subjects Received ()</v>
      </c>
      <c r="JKE1435" s="825"/>
      <c r="JKF1435" s="826"/>
      <c r="JKG1435" s="788" t="s">
        <v>37</v>
      </c>
      <c r="JKH1435" s="824" t="str">
        <f>"Total Subjects Received "&amp;"("&amp;JKO1430&amp;")"</f>
        <v>Total Subjects Received ()</v>
      </c>
      <c r="JKI1435" s="825"/>
      <c r="JKJ1435" s="826"/>
      <c r="JKK1435" s="788" t="s">
        <v>37</v>
      </c>
      <c r="JKL1435" s="824" t="str">
        <f>"Total Subjects Received "&amp;"("&amp;JKS1430&amp;")"</f>
        <v>Total Subjects Received ()</v>
      </c>
      <c r="JKM1435" s="825"/>
      <c r="JKN1435" s="826"/>
      <c r="JKO1435" s="788" t="s">
        <v>37</v>
      </c>
      <c r="JKP1435" s="824" t="str">
        <f>"Total Subjects Received "&amp;"("&amp;JKW1430&amp;")"</f>
        <v>Total Subjects Received ()</v>
      </c>
      <c r="JKQ1435" s="825"/>
      <c r="JKR1435" s="826"/>
      <c r="JKS1435" s="788" t="s">
        <v>37</v>
      </c>
      <c r="JKT1435" s="824" t="str">
        <f>"Total Subjects Received "&amp;"("&amp;JLA1430&amp;")"</f>
        <v>Total Subjects Received ()</v>
      </c>
      <c r="JKU1435" s="825"/>
      <c r="JKV1435" s="826"/>
      <c r="JKW1435" s="788" t="s">
        <v>37</v>
      </c>
      <c r="JKX1435" s="824" t="str">
        <f>"Total Subjects Received "&amp;"("&amp;JLE1430&amp;")"</f>
        <v>Total Subjects Received ()</v>
      </c>
      <c r="JKY1435" s="825"/>
      <c r="JKZ1435" s="826"/>
      <c r="JLA1435" s="788" t="s">
        <v>37</v>
      </c>
      <c r="JLB1435" s="824" t="str">
        <f>"Total Subjects Received "&amp;"("&amp;JLI1430&amp;")"</f>
        <v>Total Subjects Received ()</v>
      </c>
      <c r="JLC1435" s="825"/>
      <c r="JLD1435" s="826"/>
      <c r="JLE1435" s="788" t="s">
        <v>37</v>
      </c>
      <c r="JLF1435" s="824" t="str">
        <f>"Total Subjects Received "&amp;"("&amp;JLM1430&amp;")"</f>
        <v>Total Subjects Received ()</v>
      </c>
      <c r="JLG1435" s="825"/>
      <c r="JLH1435" s="826"/>
      <c r="JLI1435" s="788" t="s">
        <v>37</v>
      </c>
      <c r="JLJ1435" s="824" t="str">
        <f>"Total Subjects Received "&amp;"("&amp;JLQ1430&amp;")"</f>
        <v>Total Subjects Received ()</v>
      </c>
      <c r="JLK1435" s="825"/>
      <c r="JLL1435" s="826"/>
      <c r="JLM1435" s="788" t="s">
        <v>37</v>
      </c>
      <c r="JLN1435" s="824" t="str">
        <f>"Total Subjects Received "&amp;"("&amp;JLU1430&amp;")"</f>
        <v>Total Subjects Received ()</v>
      </c>
      <c r="JLO1435" s="825"/>
      <c r="JLP1435" s="826"/>
      <c r="JLQ1435" s="788" t="s">
        <v>37</v>
      </c>
      <c r="JLR1435" s="824" t="str">
        <f>"Total Subjects Received "&amp;"("&amp;JLY1430&amp;")"</f>
        <v>Total Subjects Received ()</v>
      </c>
      <c r="JLS1435" s="825"/>
      <c r="JLT1435" s="826"/>
      <c r="JLU1435" s="788" t="s">
        <v>37</v>
      </c>
      <c r="JLV1435" s="824" t="str">
        <f>"Total Subjects Received "&amp;"("&amp;JMC1430&amp;")"</f>
        <v>Total Subjects Received ()</v>
      </c>
      <c r="JLW1435" s="825"/>
      <c r="JLX1435" s="826"/>
      <c r="JLY1435" s="788" t="s">
        <v>37</v>
      </c>
      <c r="JLZ1435" s="824" t="str">
        <f>"Total Subjects Received "&amp;"("&amp;JMG1430&amp;")"</f>
        <v>Total Subjects Received ()</v>
      </c>
      <c r="JMA1435" s="825"/>
      <c r="JMB1435" s="826"/>
      <c r="JMC1435" s="788" t="s">
        <v>37</v>
      </c>
      <c r="JMD1435" s="824" t="str">
        <f>"Total Subjects Received "&amp;"("&amp;JMK1430&amp;")"</f>
        <v>Total Subjects Received ()</v>
      </c>
      <c r="JME1435" s="825"/>
      <c r="JMF1435" s="826"/>
      <c r="JMG1435" s="788" t="s">
        <v>37</v>
      </c>
      <c r="JMH1435" s="824" t="str">
        <f>"Total Subjects Received "&amp;"("&amp;JMO1430&amp;")"</f>
        <v>Total Subjects Received ()</v>
      </c>
      <c r="JMI1435" s="825"/>
      <c r="JMJ1435" s="826"/>
      <c r="JMK1435" s="788" t="s">
        <v>37</v>
      </c>
      <c r="JML1435" s="824" t="str">
        <f>"Total Subjects Received "&amp;"("&amp;JMS1430&amp;")"</f>
        <v>Total Subjects Received ()</v>
      </c>
      <c r="JMM1435" s="825"/>
      <c r="JMN1435" s="826"/>
      <c r="JMO1435" s="788" t="s">
        <v>37</v>
      </c>
      <c r="JMP1435" s="824" t="str">
        <f>"Total Subjects Received "&amp;"("&amp;JMW1430&amp;")"</f>
        <v>Total Subjects Received ()</v>
      </c>
      <c r="JMQ1435" s="825"/>
      <c r="JMR1435" s="826"/>
      <c r="JMS1435" s="788" t="s">
        <v>37</v>
      </c>
      <c r="JMT1435" s="824" t="str">
        <f>"Total Subjects Received "&amp;"("&amp;JNA1430&amp;")"</f>
        <v>Total Subjects Received ()</v>
      </c>
      <c r="JMU1435" s="825"/>
      <c r="JMV1435" s="826"/>
      <c r="JMW1435" s="788" t="s">
        <v>37</v>
      </c>
      <c r="JMX1435" s="824" t="str">
        <f>"Total Subjects Received "&amp;"("&amp;JNE1430&amp;")"</f>
        <v>Total Subjects Received ()</v>
      </c>
      <c r="JMY1435" s="825"/>
      <c r="JMZ1435" s="826"/>
      <c r="JNA1435" s="788" t="s">
        <v>37</v>
      </c>
      <c r="JNB1435" s="824" t="str">
        <f>"Total Subjects Received "&amp;"("&amp;JNI1430&amp;")"</f>
        <v>Total Subjects Received ()</v>
      </c>
      <c r="JNC1435" s="825"/>
      <c r="JND1435" s="826"/>
      <c r="JNE1435" s="788" t="s">
        <v>37</v>
      </c>
      <c r="JNF1435" s="824" t="str">
        <f>"Total Subjects Received "&amp;"("&amp;JNM1430&amp;")"</f>
        <v>Total Subjects Received ()</v>
      </c>
      <c r="JNG1435" s="825"/>
      <c r="JNH1435" s="826"/>
      <c r="JNI1435" s="788" t="s">
        <v>37</v>
      </c>
      <c r="JNJ1435" s="824" t="str">
        <f>"Total Subjects Received "&amp;"("&amp;JNQ1430&amp;")"</f>
        <v>Total Subjects Received ()</v>
      </c>
      <c r="JNK1435" s="825"/>
      <c r="JNL1435" s="826"/>
      <c r="JNM1435" s="788" t="s">
        <v>37</v>
      </c>
      <c r="JNN1435" s="824" t="str">
        <f>"Total Subjects Received "&amp;"("&amp;JNU1430&amp;")"</f>
        <v>Total Subjects Received ()</v>
      </c>
      <c r="JNO1435" s="825"/>
      <c r="JNP1435" s="826"/>
      <c r="JNQ1435" s="788" t="s">
        <v>37</v>
      </c>
      <c r="JNR1435" s="824" t="str">
        <f>"Total Subjects Received "&amp;"("&amp;JNY1430&amp;")"</f>
        <v>Total Subjects Received ()</v>
      </c>
      <c r="JNS1435" s="825"/>
      <c r="JNT1435" s="826"/>
      <c r="JNU1435" s="788" t="s">
        <v>37</v>
      </c>
      <c r="JNV1435" s="824" t="str">
        <f>"Total Subjects Received "&amp;"("&amp;JOC1430&amp;")"</f>
        <v>Total Subjects Received ()</v>
      </c>
      <c r="JNW1435" s="825"/>
      <c r="JNX1435" s="826"/>
      <c r="JNY1435" s="788" t="s">
        <v>37</v>
      </c>
      <c r="JNZ1435" s="824" t="str">
        <f>"Total Subjects Received "&amp;"("&amp;JOG1430&amp;")"</f>
        <v>Total Subjects Received ()</v>
      </c>
      <c r="JOA1435" s="825"/>
      <c r="JOB1435" s="826"/>
      <c r="JOC1435" s="788" t="s">
        <v>37</v>
      </c>
      <c r="JOD1435" s="824" t="str">
        <f>"Total Subjects Received "&amp;"("&amp;JOK1430&amp;")"</f>
        <v>Total Subjects Received ()</v>
      </c>
      <c r="JOE1435" s="825"/>
      <c r="JOF1435" s="826"/>
      <c r="JOG1435" s="788" t="s">
        <v>37</v>
      </c>
      <c r="JOH1435" s="824" t="str">
        <f>"Total Subjects Received "&amp;"("&amp;JOO1430&amp;")"</f>
        <v>Total Subjects Received ()</v>
      </c>
      <c r="JOI1435" s="825"/>
      <c r="JOJ1435" s="826"/>
      <c r="JOK1435" s="788" t="s">
        <v>37</v>
      </c>
      <c r="JOL1435" s="824" t="str">
        <f>"Total Subjects Received "&amp;"("&amp;JOS1430&amp;")"</f>
        <v>Total Subjects Received ()</v>
      </c>
      <c r="JOM1435" s="825"/>
      <c r="JON1435" s="826"/>
      <c r="JOO1435" s="788" t="s">
        <v>37</v>
      </c>
      <c r="JOP1435" s="824" t="str">
        <f>"Total Subjects Received "&amp;"("&amp;JOW1430&amp;")"</f>
        <v>Total Subjects Received ()</v>
      </c>
      <c r="JOQ1435" s="825"/>
      <c r="JOR1435" s="826"/>
      <c r="JOS1435" s="788" t="s">
        <v>37</v>
      </c>
      <c r="JOT1435" s="824" t="str">
        <f>"Total Subjects Received "&amp;"("&amp;JPA1430&amp;")"</f>
        <v>Total Subjects Received ()</v>
      </c>
      <c r="JOU1435" s="825"/>
      <c r="JOV1435" s="826"/>
      <c r="JOW1435" s="788" t="s">
        <v>37</v>
      </c>
      <c r="JOX1435" s="824" t="str">
        <f>"Total Subjects Received "&amp;"("&amp;JPE1430&amp;")"</f>
        <v>Total Subjects Received ()</v>
      </c>
      <c r="JOY1435" s="825"/>
      <c r="JOZ1435" s="826"/>
      <c r="JPA1435" s="788" t="s">
        <v>37</v>
      </c>
      <c r="JPB1435" s="824" t="str">
        <f>"Total Subjects Received "&amp;"("&amp;JPI1430&amp;")"</f>
        <v>Total Subjects Received ()</v>
      </c>
      <c r="JPC1435" s="825"/>
      <c r="JPD1435" s="826"/>
      <c r="JPE1435" s="788" t="s">
        <v>37</v>
      </c>
      <c r="JPF1435" s="824" t="str">
        <f>"Total Subjects Received "&amp;"("&amp;JPM1430&amp;")"</f>
        <v>Total Subjects Received ()</v>
      </c>
      <c r="JPG1435" s="825"/>
      <c r="JPH1435" s="826"/>
      <c r="JPI1435" s="788" t="s">
        <v>37</v>
      </c>
      <c r="JPJ1435" s="824" t="str">
        <f>"Total Subjects Received "&amp;"("&amp;JPQ1430&amp;")"</f>
        <v>Total Subjects Received ()</v>
      </c>
      <c r="JPK1435" s="825"/>
      <c r="JPL1435" s="826"/>
      <c r="JPM1435" s="788" t="s">
        <v>37</v>
      </c>
      <c r="JPN1435" s="824" t="str">
        <f>"Total Subjects Received "&amp;"("&amp;JPU1430&amp;")"</f>
        <v>Total Subjects Received ()</v>
      </c>
      <c r="JPO1435" s="825"/>
      <c r="JPP1435" s="826"/>
      <c r="JPQ1435" s="788" t="s">
        <v>37</v>
      </c>
      <c r="JPR1435" s="824" t="str">
        <f>"Total Subjects Received "&amp;"("&amp;JPY1430&amp;")"</f>
        <v>Total Subjects Received ()</v>
      </c>
      <c r="JPS1435" s="825"/>
      <c r="JPT1435" s="826"/>
      <c r="JPU1435" s="788" t="s">
        <v>37</v>
      </c>
      <c r="JPV1435" s="824" t="str">
        <f>"Total Subjects Received "&amp;"("&amp;JQC1430&amp;")"</f>
        <v>Total Subjects Received ()</v>
      </c>
      <c r="JPW1435" s="825"/>
      <c r="JPX1435" s="826"/>
      <c r="JPY1435" s="788" t="s">
        <v>37</v>
      </c>
      <c r="JPZ1435" s="824" t="str">
        <f>"Total Subjects Received "&amp;"("&amp;JQG1430&amp;")"</f>
        <v>Total Subjects Received ()</v>
      </c>
      <c r="JQA1435" s="825"/>
      <c r="JQB1435" s="826"/>
      <c r="JQC1435" s="788" t="s">
        <v>37</v>
      </c>
      <c r="JQD1435" s="824" t="str">
        <f>"Total Subjects Received "&amp;"("&amp;JQK1430&amp;")"</f>
        <v>Total Subjects Received ()</v>
      </c>
      <c r="JQE1435" s="825"/>
      <c r="JQF1435" s="826"/>
      <c r="JQG1435" s="788" t="s">
        <v>37</v>
      </c>
      <c r="JQH1435" s="824" t="str">
        <f>"Total Subjects Received "&amp;"("&amp;JQO1430&amp;")"</f>
        <v>Total Subjects Received ()</v>
      </c>
      <c r="JQI1435" s="825"/>
      <c r="JQJ1435" s="826"/>
      <c r="JQK1435" s="788" t="s">
        <v>37</v>
      </c>
      <c r="JQL1435" s="824" t="str">
        <f>"Total Subjects Received "&amp;"("&amp;JQS1430&amp;")"</f>
        <v>Total Subjects Received ()</v>
      </c>
      <c r="JQM1435" s="825"/>
      <c r="JQN1435" s="826"/>
      <c r="JQO1435" s="788" t="s">
        <v>37</v>
      </c>
      <c r="JQP1435" s="824" t="str">
        <f>"Total Subjects Received "&amp;"("&amp;JQW1430&amp;")"</f>
        <v>Total Subjects Received ()</v>
      </c>
      <c r="JQQ1435" s="825"/>
      <c r="JQR1435" s="826"/>
      <c r="JQS1435" s="788" t="s">
        <v>37</v>
      </c>
      <c r="JQT1435" s="824" t="str">
        <f>"Total Subjects Received "&amp;"("&amp;JRA1430&amp;")"</f>
        <v>Total Subjects Received ()</v>
      </c>
      <c r="JQU1435" s="825"/>
      <c r="JQV1435" s="826"/>
      <c r="JQW1435" s="788" t="s">
        <v>37</v>
      </c>
      <c r="JQX1435" s="824" t="str">
        <f>"Total Subjects Received "&amp;"("&amp;JRE1430&amp;")"</f>
        <v>Total Subjects Received ()</v>
      </c>
      <c r="JQY1435" s="825"/>
      <c r="JQZ1435" s="826"/>
      <c r="JRA1435" s="788" t="s">
        <v>37</v>
      </c>
      <c r="JRB1435" s="824" t="str">
        <f>"Total Subjects Received "&amp;"("&amp;JRI1430&amp;")"</f>
        <v>Total Subjects Received ()</v>
      </c>
      <c r="JRC1435" s="825"/>
      <c r="JRD1435" s="826"/>
      <c r="JRE1435" s="788" t="s">
        <v>37</v>
      </c>
      <c r="JRF1435" s="824" t="str">
        <f>"Total Subjects Received "&amp;"("&amp;JRM1430&amp;")"</f>
        <v>Total Subjects Received ()</v>
      </c>
      <c r="JRG1435" s="825"/>
      <c r="JRH1435" s="826"/>
      <c r="JRI1435" s="788" t="s">
        <v>37</v>
      </c>
      <c r="JRJ1435" s="824" t="str">
        <f>"Total Subjects Received "&amp;"("&amp;JRQ1430&amp;")"</f>
        <v>Total Subjects Received ()</v>
      </c>
      <c r="JRK1435" s="825"/>
      <c r="JRL1435" s="826"/>
      <c r="JRM1435" s="788" t="s">
        <v>37</v>
      </c>
      <c r="JRN1435" s="824" t="str">
        <f>"Total Subjects Received "&amp;"("&amp;JRU1430&amp;")"</f>
        <v>Total Subjects Received ()</v>
      </c>
      <c r="JRO1435" s="825"/>
      <c r="JRP1435" s="826"/>
      <c r="JRQ1435" s="788" t="s">
        <v>37</v>
      </c>
      <c r="JRR1435" s="824" t="str">
        <f>"Total Subjects Received "&amp;"("&amp;JRY1430&amp;")"</f>
        <v>Total Subjects Received ()</v>
      </c>
      <c r="JRS1435" s="825"/>
      <c r="JRT1435" s="826"/>
      <c r="JRU1435" s="788" t="s">
        <v>37</v>
      </c>
      <c r="JRV1435" s="824" t="str">
        <f>"Total Subjects Received "&amp;"("&amp;JSC1430&amp;")"</f>
        <v>Total Subjects Received ()</v>
      </c>
      <c r="JRW1435" s="825"/>
      <c r="JRX1435" s="826"/>
      <c r="JRY1435" s="788" t="s">
        <v>37</v>
      </c>
      <c r="JRZ1435" s="824" t="str">
        <f>"Total Subjects Received "&amp;"("&amp;JSG1430&amp;")"</f>
        <v>Total Subjects Received ()</v>
      </c>
      <c r="JSA1435" s="825"/>
      <c r="JSB1435" s="826"/>
      <c r="JSC1435" s="788" t="s">
        <v>37</v>
      </c>
      <c r="JSD1435" s="824" t="str">
        <f>"Total Subjects Received "&amp;"("&amp;JSK1430&amp;")"</f>
        <v>Total Subjects Received ()</v>
      </c>
      <c r="JSE1435" s="825"/>
      <c r="JSF1435" s="826"/>
      <c r="JSG1435" s="788" t="s">
        <v>37</v>
      </c>
      <c r="JSH1435" s="824" t="str">
        <f>"Total Subjects Received "&amp;"("&amp;JSO1430&amp;")"</f>
        <v>Total Subjects Received ()</v>
      </c>
      <c r="JSI1435" s="825"/>
      <c r="JSJ1435" s="826"/>
      <c r="JSK1435" s="788" t="s">
        <v>37</v>
      </c>
      <c r="JSL1435" s="824" t="str">
        <f>"Total Subjects Received "&amp;"("&amp;JSS1430&amp;")"</f>
        <v>Total Subjects Received ()</v>
      </c>
      <c r="JSM1435" s="825"/>
      <c r="JSN1435" s="826"/>
      <c r="JSO1435" s="788" t="s">
        <v>37</v>
      </c>
      <c r="JSP1435" s="824" t="str">
        <f>"Total Subjects Received "&amp;"("&amp;JSW1430&amp;")"</f>
        <v>Total Subjects Received ()</v>
      </c>
      <c r="JSQ1435" s="825"/>
      <c r="JSR1435" s="826"/>
      <c r="JSS1435" s="788" t="s">
        <v>37</v>
      </c>
      <c r="JST1435" s="824" t="str">
        <f>"Total Subjects Received "&amp;"("&amp;JTA1430&amp;")"</f>
        <v>Total Subjects Received ()</v>
      </c>
      <c r="JSU1435" s="825"/>
      <c r="JSV1435" s="826"/>
      <c r="JSW1435" s="788" t="s">
        <v>37</v>
      </c>
      <c r="JSX1435" s="824" t="str">
        <f>"Total Subjects Received "&amp;"("&amp;JTE1430&amp;")"</f>
        <v>Total Subjects Received ()</v>
      </c>
      <c r="JSY1435" s="825"/>
      <c r="JSZ1435" s="826"/>
      <c r="JTA1435" s="788" t="s">
        <v>37</v>
      </c>
      <c r="JTB1435" s="824" t="str">
        <f>"Total Subjects Received "&amp;"("&amp;JTI1430&amp;")"</f>
        <v>Total Subjects Received ()</v>
      </c>
      <c r="JTC1435" s="825"/>
      <c r="JTD1435" s="826"/>
      <c r="JTE1435" s="788" t="s">
        <v>37</v>
      </c>
      <c r="JTF1435" s="824" t="str">
        <f>"Total Subjects Received "&amp;"("&amp;JTM1430&amp;")"</f>
        <v>Total Subjects Received ()</v>
      </c>
      <c r="JTG1435" s="825"/>
      <c r="JTH1435" s="826"/>
      <c r="JTI1435" s="788" t="s">
        <v>37</v>
      </c>
      <c r="JTJ1435" s="824" t="str">
        <f>"Total Subjects Received "&amp;"("&amp;JTQ1430&amp;")"</f>
        <v>Total Subjects Received ()</v>
      </c>
      <c r="JTK1435" s="825"/>
      <c r="JTL1435" s="826"/>
      <c r="JTM1435" s="788" t="s">
        <v>37</v>
      </c>
      <c r="JTN1435" s="824" t="str">
        <f>"Total Subjects Received "&amp;"("&amp;JTU1430&amp;")"</f>
        <v>Total Subjects Received ()</v>
      </c>
      <c r="JTO1435" s="825"/>
      <c r="JTP1435" s="826"/>
      <c r="JTQ1435" s="788" t="s">
        <v>37</v>
      </c>
      <c r="JTR1435" s="824" t="str">
        <f>"Total Subjects Received "&amp;"("&amp;JTY1430&amp;")"</f>
        <v>Total Subjects Received ()</v>
      </c>
      <c r="JTS1435" s="825"/>
      <c r="JTT1435" s="826"/>
      <c r="JTU1435" s="788" t="s">
        <v>37</v>
      </c>
      <c r="JTV1435" s="824" t="str">
        <f>"Total Subjects Received "&amp;"("&amp;JUC1430&amp;")"</f>
        <v>Total Subjects Received ()</v>
      </c>
      <c r="JTW1435" s="825"/>
      <c r="JTX1435" s="826"/>
      <c r="JTY1435" s="788" t="s">
        <v>37</v>
      </c>
      <c r="JTZ1435" s="824" t="str">
        <f>"Total Subjects Received "&amp;"("&amp;JUG1430&amp;")"</f>
        <v>Total Subjects Received ()</v>
      </c>
      <c r="JUA1435" s="825"/>
      <c r="JUB1435" s="826"/>
      <c r="JUC1435" s="788" t="s">
        <v>37</v>
      </c>
      <c r="JUD1435" s="824" t="str">
        <f>"Total Subjects Received "&amp;"("&amp;JUK1430&amp;")"</f>
        <v>Total Subjects Received ()</v>
      </c>
      <c r="JUE1435" s="825"/>
      <c r="JUF1435" s="826"/>
      <c r="JUG1435" s="788" t="s">
        <v>37</v>
      </c>
      <c r="JUH1435" s="824" t="str">
        <f>"Total Subjects Received "&amp;"("&amp;JUO1430&amp;")"</f>
        <v>Total Subjects Received ()</v>
      </c>
      <c r="JUI1435" s="825"/>
      <c r="JUJ1435" s="826"/>
      <c r="JUK1435" s="788" t="s">
        <v>37</v>
      </c>
      <c r="JUL1435" s="824" t="str">
        <f>"Total Subjects Received "&amp;"("&amp;JUS1430&amp;")"</f>
        <v>Total Subjects Received ()</v>
      </c>
      <c r="JUM1435" s="825"/>
      <c r="JUN1435" s="826"/>
      <c r="JUO1435" s="788" t="s">
        <v>37</v>
      </c>
      <c r="JUP1435" s="824" t="str">
        <f>"Total Subjects Received "&amp;"("&amp;JUW1430&amp;")"</f>
        <v>Total Subjects Received ()</v>
      </c>
      <c r="JUQ1435" s="825"/>
      <c r="JUR1435" s="826"/>
      <c r="JUS1435" s="788" t="s">
        <v>37</v>
      </c>
      <c r="JUT1435" s="824" t="str">
        <f>"Total Subjects Received "&amp;"("&amp;JVA1430&amp;")"</f>
        <v>Total Subjects Received ()</v>
      </c>
      <c r="JUU1435" s="825"/>
      <c r="JUV1435" s="826"/>
      <c r="JUW1435" s="788" t="s">
        <v>37</v>
      </c>
      <c r="JUX1435" s="824" t="str">
        <f>"Total Subjects Received "&amp;"("&amp;JVE1430&amp;")"</f>
        <v>Total Subjects Received ()</v>
      </c>
      <c r="JUY1435" s="825"/>
      <c r="JUZ1435" s="826"/>
      <c r="JVA1435" s="788" t="s">
        <v>37</v>
      </c>
      <c r="JVB1435" s="824" t="str">
        <f>"Total Subjects Received "&amp;"("&amp;JVI1430&amp;")"</f>
        <v>Total Subjects Received ()</v>
      </c>
      <c r="JVC1435" s="825"/>
      <c r="JVD1435" s="826"/>
      <c r="JVE1435" s="788" t="s">
        <v>37</v>
      </c>
      <c r="JVF1435" s="824" t="str">
        <f>"Total Subjects Received "&amp;"("&amp;JVM1430&amp;")"</f>
        <v>Total Subjects Received ()</v>
      </c>
      <c r="JVG1435" s="825"/>
      <c r="JVH1435" s="826"/>
      <c r="JVI1435" s="788" t="s">
        <v>37</v>
      </c>
      <c r="JVJ1435" s="824" t="str">
        <f>"Total Subjects Received "&amp;"("&amp;JVQ1430&amp;")"</f>
        <v>Total Subjects Received ()</v>
      </c>
      <c r="JVK1435" s="825"/>
      <c r="JVL1435" s="826"/>
      <c r="JVM1435" s="788" t="s">
        <v>37</v>
      </c>
      <c r="JVN1435" s="824" t="str">
        <f>"Total Subjects Received "&amp;"("&amp;JVU1430&amp;")"</f>
        <v>Total Subjects Received ()</v>
      </c>
      <c r="JVO1435" s="825"/>
      <c r="JVP1435" s="826"/>
      <c r="JVQ1435" s="788" t="s">
        <v>37</v>
      </c>
      <c r="JVR1435" s="824" t="str">
        <f>"Total Subjects Received "&amp;"("&amp;JVY1430&amp;")"</f>
        <v>Total Subjects Received ()</v>
      </c>
      <c r="JVS1435" s="825"/>
      <c r="JVT1435" s="826"/>
      <c r="JVU1435" s="788" t="s">
        <v>37</v>
      </c>
      <c r="JVV1435" s="824" t="str">
        <f>"Total Subjects Received "&amp;"("&amp;JWC1430&amp;")"</f>
        <v>Total Subjects Received ()</v>
      </c>
      <c r="JVW1435" s="825"/>
      <c r="JVX1435" s="826"/>
      <c r="JVY1435" s="788" t="s">
        <v>37</v>
      </c>
      <c r="JVZ1435" s="824" t="str">
        <f>"Total Subjects Received "&amp;"("&amp;JWG1430&amp;")"</f>
        <v>Total Subjects Received ()</v>
      </c>
      <c r="JWA1435" s="825"/>
      <c r="JWB1435" s="826"/>
      <c r="JWC1435" s="788" t="s">
        <v>37</v>
      </c>
      <c r="JWD1435" s="824" t="str">
        <f>"Total Subjects Received "&amp;"("&amp;JWK1430&amp;")"</f>
        <v>Total Subjects Received ()</v>
      </c>
      <c r="JWE1435" s="825"/>
      <c r="JWF1435" s="826"/>
      <c r="JWG1435" s="788" t="s">
        <v>37</v>
      </c>
      <c r="JWH1435" s="824" t="str">
        <f>"Total Subjects Received "&amp;"("&amp;JWO1430&amp;")"</f>
        <v>Total Subjects Received ()</v>
      </c>
      <c r="JWI1435" s="825"/>
      <c r="JWJ1435" s="826"/>
      <c r="JWK1435" s="788" t="s">
        <v>37</v>
      </c>
      <c r="JWL1435" s="824" t="str">
        <f>"Total Subjects Received "&amp;"("&amp;JWS1430&amp;")"</f>
        <v>Total Subjects Received ()</v>
      </c>
      <c r="JWM1435" s="825"/>
      <c r="JWN1435" s="826"/>
      <c r="JWO1435" s="788" t="s">
        <v>37</v>
      </c>
      <c r="JWP1435" s="824" t="str">
        <f>"Total Subjects Received "&amp;"("&amp;JWW1430&amp;")"</f>
        <v>Total Subjects Received ()</v>
      </c>
      <c r="JWQ1435" s="825"/>
      <c r="JWR1435" s="826"/>
      <c r="JWS1435" s="788" t="s">
        <v>37</v>
      </c>
      <c r="JWT1435" s="824" t="str">
        <f>"Total Subjects Received "&amp;"("&amp;JXA1430&amp;")"</f>
        <v>Total Subjects Received ()</v>
      </c>
      <c r="JWU1435" s="825"/>
      <c r="JWV1435" s="826"/>
      <c r="JWW1435" s="788" t="s">
        <v>37</v>
      </c>
      <c r="JWX1435" s="824" t="str">
        <f>"Total Subjects Received "&amp;"("&amp;JXE1430&amp;")"</f>
        <v>Total Subjects Received ()</v>
      </c>
      <c r="JWY1435" s="825"/>
      <c r="JWZ1435" s="826"/>
      <c r="JXA1435" s="788" t="s">
        <v>37</v>
      </c>
      <c r="JXB1435" s="824" t="str">
        <f>"Total Subjects Received "&amp;"("&amp;JXI1430&amp;")"</f>
        <v>Total Subjects Received ()</v>
      </c>
      <c r="JXC1435" s="825"/>
      <c r="JXD1435" s="826"/>
      <c r="JXE1435" s="788" t="s">
        <v>37</v>
      </c>
      <c r="JXF1435" s="824" t="str">
        <f>"Total Subjects Received "&amp;"("&amp;JXM1430&amp;")"</f>
        <v>Total Subjects Received ()</v>
      </c>
      <c r="JXG1435" s="825"/>
      <c r="JXH1435" s="826"/>
      <c r="JXI1435" s="788" t="s">
        <v>37</v>
      </c>
      <c r="JXJ1435" s="824" t="str">
        <f>"Total Subjects Received "&amp;"("&amp;JXQ1430&amp;")"</f>
        <v>Total Subjects Received ()</v>
      </c>
      <c r="JXK1435" s="825"/>
      <c r="JXL1435" s="826"/>
      <c r="JXM1435" s="788" t="s">
        <v>37</v>
      </c>
      <c r="JXN1435" s="824" t="str">
        <f>"Total Subjects Received "&amp;"("&amp;JXU1430&amp;")"</f>
        <v>Total Subjects Received ()</v>
      </c>
      <c r="JXO1435" s="825"/>
      <c r="JXP1435" s="826"/>
      <c r="JXQ1435" s="788" t="s">
        <v>37</v>
      </c>
      <c r="JXR1435" s="824" t="str">
        <f>"Total Subjects Received "&amp;"("&amp;JXY1430&amp;")"</f>
        <v>Total Subjects Received ()</v>
      </c>
      <c r="JXS1435" s="825"/>
      <c r="JXT1435" s="826"/>
      <c r="JXU1435" s="788" t="s">
        <v>37</v>
      </c>
      <c r="JXV1435" s="824" t="str">
        <f>"Total Subjects Received "&amp;"("&amp;JYC1430&amp;")"</f>
        <v>Total Subjects Received ()</v>
      </c>
      <c r="JXW1435" s="825"/>
      <c r="JXX1435" s="826"/>
      <c r="JXY1435" s="788" t="s">
        <v>37</v>
      </c>
      <c r="JXZ1435" s="824" t="str">
        <f>"Total Subjects Received "&amp;"("&amp;JYG1430&amp;")"</f>
        <v>Total Subjects Received ()</v>
      </c>
      <c r="JYA1435" s="825"/>
      <c r="JYB1435" s="826"/>
      <c r="JYC1435" s="788" t="s">
        <v>37</v>
      </c>
      <c r="JYD1435" s="824" t="str">
        <f>"Total Subjects Received "&amp;"("&amp;JYK1430&amp;")"</f>
        <v>Total Subjects Received ()</v>
      </c>
      <c r="JYE1435" s="825"/>
      <c r="JYF1435" s="826"/>
      <c r="JYG1435" s="788" t="s">
        <v>37</v>
      </c>
      <c r="JYH1435" s="824" t="str">
        <f>"Total Subjects Received "&amp;"("&amp;JYO1430&amp;")"</f>
        <v>Total Subjects Received ()</v>
      </c>
      <c r="JYI1435" s="825"/>
      <c r="JYJ1435" s="826"/>
      <c r="JYK1435" s="788" t="s">
        <v>37</v>
      </c>
      <c r="JYL1435" s="824" t="str">
        <f>"Total Subjects Received "&amp;"("&amp;JYS1430&amp;")"</f>
        <v>Total Subjects Received ()</v>
      </c>
      <c r="JYM1435" s="825"/>
      <c r="JYN1435" s="826"/>
      <c r="JYO1435" s="788" t="s">
        <v>37</v>
      </c>
      <c r="JYP1435" s="824" t="str">
        <f>"Total Subjects Received "&amp;"("&amp;JYW1430&amp;")"</f>
        <v>Total Subjects Received ()</v>
      </c>
      <c r="JYQ1435" s="825"/>
      <c r="JYR1435" s="826"/>
      <c r="JYS1435" s="788" t="s">
        <v>37</v>
      </c>
      <c r="JYT1435" s="824" t="str">
        <f>"Total Subjects Received "&amp;"("&amp;JZA1430&amp;")"</f>
        <v>Total Subjects Received ()</v>
      </c>
      <c r="JYU1435" s="825"/>
      <c r="JYV1435" s="826"/>
      <c r="JYW1435" s="788" t="s">
        <v>37</v>
      </c>
      <c r="JYX1435" s="824" t="str">
        <f>"Total Subjects Received "&amp;"("&amp;JZE1430&amp;")"</f>
        <v>Total Subjects Received ()</v>
      </c>
      <c r="JYY1435" s="825"/>
      <c r="JYZ1435" s="826"/>
      <c r="JZA1435" s="788" t="s">
        <v>37</v>
      </c>
      <c r="JZB1435" s="824" t="str">
        <f>"Total Subjects Received "&amp;"("&amp;JZI1430&amp;")"</f>
        <v>Total Subjects Received ()</v>
      </c>
      <c r="JZC1435" s="825"/>
      <c r="JZD1435" s="826"/>
      <c r="JZE1435" s="788" t="s">
        <v>37</v>
      </c>
      <c r="JZF1435" s="824" t="str">
        <f>"Total Subjects Received "&amp;"("&amp;JZM1430&amp;")"</f>
        <v>Total Subjects Received ()</v>
      </c>
      <c r="JZG1435" s="825"/>
      <c r="JZH1435" s="826"/>
      <c r="JZI1435" s="788" t="s">
        <v>37</v>
      </c>
      <c r="JZJ1435" s="824" t="str">
        <f>"Total Subjects Received "&amp;"("&amp;JZQ1430&amp;")"</f>
        <v>Total Subjects Received ()</v>
      </c>
      <c r="JZK1435" s="825"/>
      <c r="JZL1435" s="826"/>
      <c r="JZM1435" s="788" t="s">
        <v>37</v>
      </c>
      <c r="JZN1435" s="824" t="str">
        <f>"Total Subjects Received "&amp;"("&amp;JZU1430&amp;")"</f>
        <v>Total Subjects Received ()</v>
      </c>
      <c r="JZO1435" s="825"/>
      <c r="JZP1435" s="826"/>
      <c r="JZQ1435" s="788" t="s">
        <v>37</v>
      </c>
      <c r="JZR1435" s="824" t="str">
        <f>"Total Subjects Received "&amp;"("&amp;JZY1430&amp;")"</f>
        <v>Total Subjects Received ()</v>
      </c>
      <c r="JZS1435" s="825"/>
      <c r="JZT1435" s="826"/>
      <c r="JZU1435" s="788" t="s">
        <v>37</v>
      </c>
      <c r="JZV1435" s="824" t="str">
        <f>"Total Subjects Received "&amp;"("&amp;KAC1430&amp;")"</f>
        <v>Total Subjects Received ()</v>
      </c>
      <c r="JZW1435" s="825"/>
      <c r="JZX1435" s="826"/>
      <c r="JZY1435" s="788" t="s">
        <v>37</v>
      </c>
      <c r="JZZ1435" s="824" t="str">
        <f>"Total Subjects Received "&amp;"("&amp;KAG1430&amp;")"</f>
        <v>Total Subjects Received ()</v>
      </c>
      <c r="KAA1435" s="825"/>
      <c r="KAB1435" s="826"/>
      <c r="KAC1435" s="788" t="s">
        <v>37</v>
      </c>
      <c r="KAD1435" s="824" t="str">
        <f>"Total Subjects Received "&amp;"("&amp;KAK1430&amp;")"</f>
        <v>Total Subjects Received ()</v>
      </c>
      <c r="KAE1435" s="825"/>
      <c r="KAF1435" s="826"/>
      <c r="KAG1435" s="788" t="s">
        <v>37</v>
      </c>
      <c r="KAH1435" s="824" t="str">
        <f>"Total Subjects Received "&amp;"("&amp;KAO1430&amp;")"</f>
        <v>Total Subjects Received ()</v>
      </c>
      <c r="KAI1435" s="825"/>
      <c r="KAJ1435" s="826"/>
      <c r="KAK1435" s="788" t="s">
        <v>37</v>
      </c>
      <c r="KAL1435" s="824" t="str">
        <f>"Total Subjects Received "&amp;"("&amp;KAS1430&amp;")"</f>
        <v>Total Subjects Received ()</v>
      </c>
      <c r="KAM1435" s="825"/>
      <c r="KAN1435" s="826"/>
      <c r="KAO1435" s="788" t="s">
        <v>37</v>
      </c>
      <c r="KAP1435" s="824" t="str">
        <f>"Total Subjects Received "&amp;"("&amp;KAW1430&amp;")"</f>
        <v>Total Subjects Received ()</v>
      </c>
      <c r="KAQ1435" s="825"/>
      <c r="KAR1435" s="826"/>
      <c r="KAS1435" s="788" t="s">
        <v>37</v>
      </c>
      <c r="KAT1435" s="824" t="str">
        <f>"Total Subjects Received "&amp;"("&amp;KBA1430&amp;")"</f>
        <v>Total Subjects Received ()</v>
      </c>
      <c r="KAU1435" s="825"/>
      <c r="KAV1435" s="826"/>
      <c r="KAW1435" s="788" t="s">
        <v>37</v>
      </c>
      <c r="KAX1435" s="824" t="str">
        <f>"Total Subjects Received "&amp;"("&amp;KBE1430&amp;")"</f>
        <v>Total Subjects Received ()</v>
      </c>
      <c r="KAY1435" s="825"/>
      <c r="KAZ1435" s="826"/>
      <c r="KBA1435" s="788" t="s">
        <v>37</v>
      </c>
      <c r="KBB1435" s="824" t="str">
        <f>"Total Subjects Received "&amp;"("&amp;KBI1430&amp;")"</f>
        <v>Total Subjects Received ()</v>
      </c>
      <c r="KBC1435" s="825"/>
      <c r="KBD1435" s="826"/>
      <c r="KBE1435" s="788" t="s">
        <v>37</v>
      </c>
      <c r="KBF1435" s="824" t="str">
        <f>"Total Subjects Received "&amp;"("&amp;KBM1430&amp;")"</f>
        <v>Total Subjects Received ()</v>
      </c>
      <c r="KBG1435" s="825"/>
      <c r="KBH1435" s="826"/>
      <c r="KBI1435" s="788" t="s">
        <v>37</v>
      </c>
      <c r="KBJ1435" s="824" t="str">
        <f>"Total Subjects Received "&amp;"("&amp;KBQ1430&amp;")"</f>
        <v>Total Subjects Received ()</v>
      </c>
      <c r="KBK1435" s="825"/>
      <c r="KBL1435" s="826"/>
      <c r="KBM1435" s="788" t="s">
        <v>37</v>
      </c>
      <c r="KBN1435" s="824" t="str">
        <f>"Total Subjects Received "&amp;"("&amp;KBU1430&amp;")"</f>
        <v>Total Subjects Received ()</v>
      </c>
      <c r="KBO1435" s="825"/>
      <c r="KBP1435" s="826"/>
      <c r="KBQ1435" s="788" t="s">
        <v>37</v>
      </c>
      <c r="KBR1435" s="824" t="str">
        <f>"Total Subjects Received "&amp;"("&amp;KBY1430&amp;")"</f>
        <v>Total Subjects Received ()</v>
      </c>
      <c r="KBS1435" s="825"/>
      <c r="KBT1435" s="826"/>
      <c r="KBU1435" s="788" t="s">
        <v>37</v>
      </c>
      <c r="KBV1435" s="824" t="str">
        <f>"Total Subjects Received "&amp;"("&amp;KCC1430&amp;")"</f>
        <v>Total Subjects Received ()</v>
      </c>
      <c r="KBW1435" s="825"/>
      <c r="KBX1435" s="826"/>
      <c r="KBY1435" s="788" t="s">
        <v>37</v>
      </c>
      <c r="KBZ1435" s="824" t="str">
        <f>"Total Subjects Received "&amp;"("&amp;KCG1430&amp;")"</f>
        <v>Total Subjects Received ()</v>
      </c>
      <c r="KCA1435" s="825"/>
      <c r="KCB1435" s="826"/>
      <c r="KCC1435" s="788" t="s">
        <v>37</v>
      </c>
      <c r="KCD1435" s="824" t="str">
        <f>"Total Subjects Received "&amp;"("&amp;KCK1430&amp;")"</f>
        <v>Total Subjects Received ()</v>
      </c>
      <c r="KCE1435" s="825"/>
      <c r="KCF1435" s="826"/>
      <c r="KCG1435" s="788" t="s">
        <v>37</v>
      </c>
      <c r="KCH1435" s="824" t="str">
        <f>"Total Subjects Received "&amp;"("&amp;KCO1430&amp;")"</f>
        <v>Total Subjects Received ()</v>
      </c>
      <c r="KCI1435" s="825"/>
      <c r="KCJ1435" s="826"/>
      <c r="KCK1435" s="788" t="s">
        <v>37</v>
      </c>
      <c r="KCL1435" s="824" t="str">
        <f>"Total Subjects Received "&amp;"("&amp;KCS1430&amp;")"</f>
        <v>Total Subjects Received ()</v>
      </c>
      <c r="KCM1435" s="825"/>
      <c r="KCN1435" s="826"/>
      <c r="KCO1435" s="788" t="s">
        <v>37</v>
      </c>
      <c r="KCP1435" s="824" t="str">
        <f>"Total Subjects Received "&amp;"("&amp;KCW1430&amp;")"</f>
        <v>Total Subjects Received ()</v>
      </c>
      <c r="KCQ1435" s="825"/>
      <c r="KCR1435" s="826"/>
      <c r="KCS1435" s="788" t="s">
        <v>37</v>
      </c>
      <c r="KCT1435" s="824" t="str">
        <f>"Total Subjects Received "&amp;"("&amp;KDA1430&amp;")"</f>
        <v>Total Subjects Received ()</v>
      </c>
      <c r="KCU1435" s="825"/>
      <c r="KCV1435" s="826"/>
      <c r="KCW1435" s="788" t="s">
        <v>37</v>
      </c>
      <c r="KCX1435" s="824" t="str">
        <f>"Total Subjects Received "&amp;"("&amp;KDE1430&amp;")"</f>
        <v>Total Subjects Received ()</v>
      </c>
      <c r="KCY1435" s="825"/>
      <c r="KCZ1435" s="826"/>
      <c r="KDA1435" s="788" t="s">
        <v>37</v>
      </c>
      <c r="KDB1435" s="824" t="str">
        <f>"Total Subjects Received "&amp;"("&amp;KDI1430&amp;")"</f>
        <v>Total Subjects Received ()</v>
      </c>
      <c r="KDC1435" s="825"/>
      <c r="KDD1435" s="826"/>
      <c r="KDE1435" s="788" t="s">
        <v>37</v>
      </c>
      <c r="KDF1435" s="824" t="str">
        <f>"Total Subjects Received "&amp;"("&amp;KDM1430&amp;")"</f>
        <v>Total Subjects Received ()</v>
      </c>
      <c r="KDG1435" s="825"/>
      <c r="KDH1435" s="826"/>
      <c r="KDI1435" s="788" t="s">
        <v>37</v>
      </c>
      <c r="KDJ1435" s="824" t="str">
        <f>"Total Subjects Received "&amp;"("&amp;KDQ1430&amp;")"</f>
        <v>Total Subjects Received ()</v>
      </c>
      <c r="KDK1435" s="825"/>
      <c r="KDL1435" s="826"/>
      <c r="KDM1435" s="788" t="s">
        <v>37</v>
      </c>
      <c r="KDN1435" s="824" t="str">
        <f>"Total Subjects Received "&amp;"("&amp;KDU1430&amp;")"</f>
        <v>Total Subjects Received ()</v>
      </c>
      <c r="KDO1435" s="825"/>
      <c r="KDP1435" s="826"/>
      <c r="KDQ1435" s="788" t="s">
        <v>37</v>
      </c>
      <c r="KDR1435" s="824" t="str">
        <f>"Total Subjects Received "&amp;"("&amp;KDY1430&amp;")"</f>
        <v>Total Subjects Received ()</v>
      </c>
      <c r="KDS1435" s="825"/>
      <c r="KDT1435" s="826"/>
      <c r="KDU1435" s="788" t="s">
        <v>37</v>
      </c>
      <c r="KDV1435" s="824" t="str">
        <f>"Total Subjects Received "&amp;"("&amp;KEC1430&amp;")"</f>
        <v>Total Subjects Received ()</v>
      </c>
      <c r="KDW1435" s="825"/>
      <c r="KDX1435" s="826"/>
      <c r="KDY1435" s="788" t="s">
        <v>37</v>
      </c>
      <c r="KDZ1435" s="824" t="str">
        <f>"Total Subjects Received "&amp;"("&amp;KEG1430&amp;")"</f>
        <v>Total Subjects Received ()</v>
      </c>
      <c r="KEA1435" s="825"/>
      <c r="KEB1435" s="826"/>
      <c r="KEC1435" s="788" t="s">
        <v>37</v>
      </c>
      <c r="KED1435" s="824" t="str">
        <f>"Total Subjects Received "&amp;"("&amp;KEK1430&amp;")"</f>
        <v>Total Subjects Received ()</v>
      </c>
      <c r="KEE1435" s="825"/>
      <c r="KEF1435" s="826"/>
      <c r="KEG1435" s="788" t="s">
        <v>37</v>
      </c>
      <c r="KEH1435" s="824" t="str">
        <f>"Total Subjects Received "&amp;"("&amp;KEO1430&amp;")"</f>
        <v>Total Subjects Received ()</v>
      </c>
      <c r="KEI1435" s="825"/>
      <c r="KEJ1435" s="826"/>
      <c r="KEK1435" s="788" t="s">
        <v>37</v>
      </c>
      <c r="KEL1435" s="824" t="str">
        <f>"Total Subjects Received "&amp;"("&amp;KES1430&amp;")"</f>
        <v>Total Subjects Received ()</v>
      </c>
      <c r="KEM1435" s="825"/>
      <c r="KEN1435" s="826"/>
      <c r="KEO1435" s="788" t="s">
        <v>37</v>
      </c>
      <c r="KEP1435" s="824" t="str">
        <f>"Total Subjects Received "&amp;"("&amp;KEW1430&amp;")"</f>
        <v>Total Subjects Received ()</v>
      </c>
      <c r="KEQ1435" s="825"/>
      <c r="KER1435" s="826"/>
      <c r="KES1435" s="788" t="s">
        <v>37</v>
      </c>
      <c r="KET1435" s="824" t="str">
        <f>"Total Subjects Received "&amp;"("&amp;KFA1430&amp;")"</f>
        <v>Total Subjects Received ()</v>
      </c>
      <c r="KEU1435" s="825"/>
      <c r="KEV1435" s="826"/>
      <c r="KEW1435" s="788" t="s">
        <v>37</v>
      </c>
      <c r="KEX1435" s="824" t="str">
        <f>"Total Subjects Received "&amp;"("&amp;KFE1430&amp;")"</f>
        <v>Total Subjects Received ()</v>
      </c>
      <c r="KEY1435" s="825"/>
      <c r="KEZ1435" s="826"/>
      <c r="KFA1435" s="788" t="s">
        <v>37</v>
      </c>
      <c r="KFB1435" s="824" t="str">
        <f>"Total Subjects Received "&amp;"("&amp;KFI1430&amp;")"</f>
        <v>Total Subjects Received ()</v>
      </c>
      <c r="KFC1435" s="825"/>
      <c r="KFD1435" s="826"/>
      <c r="KFE1435" s="788" t="s">
        <v>37</v>
      </c>
      <c r="KFF1435" s="824" t="str">
        <f>"Total Subjects Received "&amp;"("&amp;KFM1430&amp;")"</f>
        <v>Total Subjects Received ()</v>
      </c>
      <c r="KFG1435" s="825"/>
      <c r="KFH1435" s="826"/>
      <c r="KFI1435" s="788" t="s">
        <v>37</v>
      </c>
      <c r="KFJ1435" s="824" t="str">
        <f>"Total Subjects Received "&amp;"("&amp;KFQ1430&amp;")"</f>
        <v>Total Subjects Received ()</v>
      </c>
      <c r="KFK1435" s="825"/>
      <c r="KFL1435" s="826"/>
      <c r="KFM1435" s="788" t="s">
        <v>37</v>
      </c>
      <c r="KFN1435" s="824" t="str">
        <f>"Total Subjects Received "&amp;"("&amp;KFU1430&amp;")"</f>
        <v>Total Subjects Received ()</v>
      </c>
      <c r="KFO1435" s="825"/>
      <c r="KFP1435" s="826"/>
      <c r="KFQ1435" s="788" t="s">
        <v>37</v>
      </c>
      <c r="KFR1435" s="824" t="str">
        <f>"Total Subjects Received "&amp;"("&amp;KFY1430&amp;")"</f>
        <v>Total Subjects Received ()</v>
      </c>
      <c r="KFS1435" s="825"/>
      <c r="KFT1435" s="826"/>
      <c r="KFU1435" s="788" t="s">
        <v>37</v>
      </c>
      <c r="KFV1435" s="824" t="str">
        <f>"Total Subjects Received "&amp;"("&amp;KGC1430&amp;")"</f>
        <v>Total Subjects Received ()</v>
      </c>
      <c r="KFW1435" s="825"/>
      <c r="KFX1435" s="826"/>
      <c r="KFY1435" s="788" t="s">
        <v>37</v>
      </c>
      <c r="KFZ1435" s="824" t="str">
        <f>"Total Subjects Received "&amp;"("&amp;KGG1430&amp;")"</f>
        <v>Total Subjects Received ()</v>
      </c>
      <c r="KGA1435" s="825"/>
      <c r="KGB1435" s="826"/>
      <c r="KGC1435" s="788" t="s">
        <v>37</v>
      </c>
      <c r="KGD1435" s="824" t="str">
        <f>"Total Subjects Received "&amp;"("&amp;KGK1430&amp;")"</f>
        <v>Total Subjects Received ()</v>
      </c>
      <c r="KGE1435" s="825"/>
      <c r="KGF1435" s="826"/>
      <c r="KGG1435" s="788" t="s">
        <v>37</v>
      </c>
      <c r="KGH1435" s="824" t="str">
        <f>"Total Subjects Received "&amp;"("&amp;KGO1430&amp;")"</f>
        <v>Total Subjects Received ()</v>
      </c>
      <c r="KGI1435" s="825"/>
      <c r="KGJ1435" s="826"/>
      <c r="KGK1435" s="788" t="s">
        <v>37</v>
      </c>
      <c r="KGL1435" s="824" t="str">
        <f>"Total Subjects Received "&amp;"("&amp;KGS1430&amp;")"</f>
        <v>Total Subjects Received ()</v>
      </c>
      <c r="KGM1435" s="825"/>
      <c r="KGN1435" s="826"/>
      <c r="KGO1435" s="788" t="s">
        <v>37</v>
      </c>
      <c r="KGP1435" s="824" t="str">
        <f>"Total Subjects Received "&amp;"("&amp;KGW1430&amp;")"</f>
        <v>Total Subjects Received ()</v>
      </c>
      <c r="KGQ1435" s="825"/>
      <c r="KGR1435" s="826"/>
      <c r="KGS1435" s="788" t="s">
        <v>37</v>
      </c>
      <c r="KGT1435" s="824" t="str">
        <f>"Total Subjects Received "&amp;"("&amp;KHA1430&amp;")"</f>
        <v>Total Subjects Received ()</v>
      </c>
      <c r="KGU1435" s="825"/>
      <c r="KGV1435" s="826"/>
      <c r="KGW1435" s="788" t="s">
        <v>37</v>
      </c>
      <c r="KGX1435" s="824" t="str">
        <f>"Total Subjects Received "&amp;"("&amp;KHE1430&amp;")"</f>
        <v>Total Subjects Received ()</v>
      </c>
      <c r="KGY1435" s="825"/>
      <c r="KGZ1435" s="826"/>
      <c r="KHA1435" s="788" t="s">
        <v>37</v>
      </c>
      <c r="KHB1435" s="824" t="str">
        <f>"Total Subjects Received "&amp;"("&amp;KHI1430&amp;")"</f>
        <v>Total Subjects Received ()</v>
      </c>
      <c r="KHC1435" s="825"/>
      <c r="KHD1435" s="826"/>
      <c r="KHE1435" s="788" t="s">
        <v>37</v>
      </c>
      <c r="KHF1435" s="824" t="str">
        <f>"Total Subjects Received "&amp;"("&amp;KHM1430&amp;")"</f>
        <v>Total Subjects Received ()</v>
      </c>
      <c r="KHG1435" s="825"/>
      <c r="KHH1435" s="826"/>
      <c r="KHI1435" s="788" t="s">
        <v>37</v>
      </c>
      <c r="KHJ1435" s="824" t="str">
        <f>"Total Subjects Received "&amp;"("&amp;KHQ1430&amp;")"</f>
        <v>Total Subjects Received ()</v>
      </c>
      <c r="KHK1435" s="825"/>
      <c r="KHL1435" s="826"/>
      <c r="KHM1435" s="788" t="s">
        <v>37</v>
      </c>
      <c r="KHN1435" s="824" t="str">
        <f>"Total Subjects Received "&amp;"("&amp;KHU1430&amp;")"</f>
        <v>Total Subjects Received ()</v>
      </c>
      <c r="KHO1435" s="825"/>
      <c r="KHP1435" s="826"/>
      <c r="KHQ1435" s="788" t="s">
        <v>37</v>
      </c>
      <c r="KHR1435" s="824" t="str">
        <f>"Total Subjects Received "&amp;"("&amp;KHY1430&amp;")"</f>
        <v>Total Subjects Received ()</v>
      </c>
      <c r="KHS1435" s="825"/>
      <c r="KHT1435" s="826"/>
      <c r="KHU1435" s="788" t="s">
        <v>37</v>
      </c>
      <c r="KHV1435" s="824" t="str">
        <f>"Total Subjects Received "&amp;"("&amp;KIC1430&amp;")"</f>
        <v>Total Subjects Received ()</v>
      </c>
      <c r="KHW1435" s="825"/>
      <c r="KHX1435" s="826"/>
      <c r="KHY1435" s="788" t="s">
        <v>37</v>
      </c>
      <c r="KHZ1435" s="824" t="str">
        <f>"Total Subjects Received "&amp;"("&amp;KIG1430&amp;")"</f>
        <v>Total Subjects Received ()</v>
      </c>
      <c r="KIA1435" s="825"/>
      <c r="KIB1435" s="826"/>
      <c r="KIC1435" s="788" t="s">
        <v>37</v>
      </c>
      <c r="KID1435" s="824" t="str">
        <f>"Total Subjects Received "&amp;"("&amp;KIK1430&amp;")"</f>
        <v>Total Subjects Received ()</v>
      </c>
      <c r="KIE1435" s="825"/>
      <c r="KIF1435" s="826"/>
      <c r="KIG1435" s="788" t="s">
        <v>37</v>
      </c>
      <c r="KIH1435" s="824" t="str">
        <f>"Total Subjects Received "&amp;"("&amp;KIO1430&amp;")"</f>
        <v>Total Subjects Received ()</v>
      </c>
      <c r="KII1435" s="825"/>
      <c r="KIJ1435" s="826"/>
      <c r="KIK1435" s="788" t="s">
        <v>37</v>
      </c>
      <c r="KIL1435" s="824" t="str">
        <f>"Total Subjects Received "&amp;"("&amp;KIS1430&amp;")"</f>
        <v>Total Subjects Received ()</v>
      </c>
      <c r="KIM1435" s="825"/>
      <c r="KIN1435" s="826"/>
      <c r="KIO1435" s="788" t="s">
        <v>37</v>
      </c>
      <c r="KIP1435" s="824" t="str">
        <f>"Total Subjects Received "&amp;"("&amp;KIW1430&amp;")"</f>
        <v>Total Subjects Received ()</v>
      </c>
      <c r="KIQ1435" s="825"/>
      <c r="KIR1435" s="826"/>
      <c r="KIS1435" s="788" t="s">
        <v>37</v>
      </c>
      <c r="KIT1435" s="824" t="str">
        <f>"Total Subjects Received "&amp;"("&amp;KJA1430&amp;")"</f>
        <v>Total Subjects Received ()</v>
      </c>
      <c r="KIU1435" s="825"/>
      <c r="KIV1435" s="826"/>
      <c r="KIW1435" s="788" t="s">
        <v>37</v>
      </c>
      <c r="KIX1435" s="824" t="str">
        <f>"Total Subjects Received "&amp;"("&amp;KJE1430&amp;")"</f>
        <v>Total Subjects Received ()</v>
      </c>
      <c r="KIY1435" s="825"/>
      <c r="KIZ1435" s="826"/>
      <c r="KJA1435" s="788" t="s">
        <v>37</v>
      </c>
      <c r="KJB1435" s="824" t="str">
        <f>"Total Subjects Received "&amp;"("&amp;KJI1430&amp;")"</f>
        <v>Total Subjects Received ()</v>
      </c>
      <c r="KJC1435" s="825"/>
      <c r="KJD1435" s="826"/>
      <c r="KJE1435" s="788" t="s">
        <v>37</v>
      </c>
      <c r="KJF1435" s="824" t="str">
        <f>"Total Subjects Received "&amp;"("&amp;KJM1430&amp;")"</f>
        <v>Total Subjects Received ()</v>
      </c>
      <c r="KJG1435" s="825"/>
      <c r="KJH1435" s="826"/>
      <c r="KJI1435" s="788" t="s">
        <v>37</v>
      </c>
      <c r="KJJ1435" s="824" t="str">
        <f>"Total Subjects Received "&amp;"("&amp;KJQ1430&amp;")"</f>
        <v>Total Subjects Received ()</v>
      </c>
      <c r="KJK1435" s="825"/>
      <c r="KJL1435" s="826"/>
      <c r="KJM1435" s="788" t="s">
        <v>37</v>
      </c>
      <c r="KJN1435" s="824" t="str">
        <f>"Total Subjects Received "&amp;"("&amp;KJU1430&amp;")"</f>
        <v>Total Subjects Received ()</v>
      </c>
      <c r="KJO1435" s="825"/>
      <c r="KJP1435" s="826"/>
      <c r="KJQ1435" s="788" t="s">
        <v>37</v>
      </c>
      <c r="KJR1435" s="824" t="str">
        <f>"Total Subjects Received "&amp;"("&amp;KJY1430&amp;")"</f>
        <v>Total Subjects Received ()</v>
      </c>
      <c r="KJS1435" s="825"/>
      <c r="KJT1435" s="826"/>
      <c r="KJU1435" s="788" t="s">
        <v>37</v>
      </c>
      <c r="KJV1435" s="824" t="str">
        <f>"Total Subjects Received "&amp;"("&amp;KKC1430&amp;")"</f>
        <v>Total Subjects Received ()</v>
      </c>
      <c r="KJW1435" s="825"/>
      <c r="KJX1435" s="826"/>
      <c r="KJY1435" s="788" t="s">
        <v>37</v>
      </c>
      <c r="KJZ1435" s="824" t="str">
        <f>"Total Subjects Received "&amp;"("&amp;KKG1430&amp;")"</f>
        <v>Total Subjects Received ()</v>
      </c>
      <c r="KKA1435" s="825"/>
      <c r="KKB1435" s="826"/>
      <c r="KKC1435" s="788" t="s">
        <v>37</v>
      </c>
      <c r="KKD1435" s="824" t="str">
        <f>"Total Subjects Received "&amp;"("&amp;KKK1430&amp;")"</f>
        <v>Total Subjects Received ()</v>
      </c>
      <c r="KKE1435" s="825"/>
      <c r="KKF1435" s="826"/>
      <c r="KKG1435" s="788" t="s">
        <v>37</v>
      </c>
      <c r="KKH1435" s="824" t="str">
        <f>"Total Subjects Received "&amp;"("&amp;KKO1430&amp;")"</f>
        <v>Total Subjects Received ()</v>
      </c>
      <c r="KKI1435" s="825"/>
      <c r="KKJ1435" s="826"/>
      <c r="KKK1435" s="788" t="s">
        <v>37</v>
      </c>
      <c r="KKL1435" s="824" t="str">
        <f>"Total Subjects Received "&amp;"("&amp;KKS1430&amp;")"</f>
        <v>Total Subjects Received ()</v>
      </c>
      <c r="KKM1435" s="825"/>
      <c r="KKN1435" s="826"/>
      <c r="KKO1435" s="788" t="s">
        <v>37</v>
      </c>
      <c r="KKP1435" s="824" t="str">
        <f>"Total Subjects Received "&amp;"("&amp;KKW1430&amp;")"</f>
        <v>Total Subjects Received ()</v>
      </c>
      <c r="KKQ1435" s="825"/>
      <c r="KKR1435" s="826"/>
      <c r="KKS1435" s="788" t="s">
        <v>37</v>
      </c>
      <c r="KKT1435" s="824" t="str">
        <f>"Total Subjects Received "&amp;"("&amp;KLA1430&amp;")"</f>
        <v>Total Subjects Received ()</v>
      </c>
      <c r="KKU1435" s="825"/>
      <c r="KKV1435" s="826"/>
      <c r="KKW1435" s="788" t="s">
        <v>37</v>
      </c>
      <c r="KKX1435" s="824" t="str">
        <f>"Total Subjects Received "&amp;"("&amp;KLE1430&amp;")"</f>
        <v>Total Subjects Received ()</v>
      </c>
      <c r="KKY1435" s="825"/>
      <c r="KKZ1435" s="826"/>
      <c r="KLA1435" s="788" t="s">
        <v>37</v>
      </c>
      <c r="KLB1435" s="824" t="str">
        <f>"Total Subjects Received "&amp;"("&amp;KLI1430&amp;")"</f>
        <v>Total Subjects Received ()</v>
      </c>
      <c r="KLC1435" s="825"/>
      <c r="KLD1435" s="826"/>
      <c r="KLE1435" s="788" t="s">
        <v>37</v>
      </c>
      <c r="KLF1435" s="824" t="str">
        <f>"Total Subjects Received "&amp;"("&amp;KLM1430&amp;")"</f>
        <v>Total Subjects Received ()</v>
      </c>
      <c r="KLG1435" s="825"/>
      <c r="KLH1435" s="826"/>
      <c r="KLI1435" s="788" t="s">
        <v>37</v>
      </c>
      <c r="KLJ1435" s="824" t="str">
        <f>"Total Subjects Received "&amp;"("&amp;KLQ1430&amp;")"</f>
        <v>Total Subjects Received ()</v>
      </c>
      <c r="KLK1435" s="825"/>
      <c r="KLL1435" s="826"/>
      <c r="KLM1435" s="788" t="s">
        <v>37</v>
      </c>
      <c r="KLN1435" s="824" t="str">
        <f>"Total Subjects Received "&amp;"("&amp;KLU1430&amp;")"</f>
        <v>Total Subjects Received ()</v>
      </c>
      <c r="KLO1435" s="825"/>
      <c r="KLP1435" s="826"/>
      <c r="KLQ1435" s="788" t="s">
        <v>37</v>
      </c>
      <c r="KLR1435" s="824" t="str">
        <f>"Total Subjects Received "&amp;"("&amp;KLY1430&amp;")"</f>
        <v>Total Subjects Received ()</v>
      </c>
      <c r="KLS1435" s="825"/>
      <c r="KLT1435" s="826"/>
      <c r="KLU1435" s="788" t="s">
        <v>37</v>
      </c>
      <c r="KLV1435" s="824" t="str">
        <f>"Total Subjects Received "&amp;"("&amp;KMC1430&amp;")"</f>
        <v>Total Subjects Received ()</v>
      </c>
      <c r="KLW1435" s="825"/>
      <c r="KLX1435" s="826"/>
      <c r="KLY1435" s="788" t="s">
        <v>37</v>
      </c>
      <c r="KLZ1435" s="824" t="str">
        <f>"Total Subjects Received "&amp;"("&amp;KMG1430&amp;")"</f>
        <v>Total Subjects Received ()</v>
      </c>
      <c r="KMA1435" s="825"/>
      <c r="KMB1435" s="826"/>
      <c r="KMC1435" s="788" t="s">
        <v>37</v>
      </c>
      <c r="KMD1435" s="824" t="str">
        <f>"Total Subjects Received "&amp;"("&amp;KMK1430&amp;")"</f>
        <v>Total Subjects Received ()</v>
      </c>
      <c r="KME1435" s="825"/>
      <c r="KMF1435" s="826"/>
      <c r="KMG1435" s="788" t="s">
        <v>37</v>
      </c>
      <c r="KMH1435" s="824" t="str">
        <f>"Total Subjects Received "&amp;"("&amp;KMO1430&amp;")"</f>
        <v>Total Subjects Received ()</v>
      </c>
      <c r="KMI1435" s="825"/>
      <c r="KMJ1435" s="826"/>
      <c r="KMK1435" s="788" t="s">
        <v>37</v>
      </c>
      <c r="KML1435" s="824" t="str">
        <f>"Total Subjects Received "&amp;"("&amp;KMS1430&amp;")"</f>
        <v>Total Subjects Received ()</v>
      </c>
      <c r="KMM1435" s="825"/>
      <c r="KMN1435" s="826"/>
      <c r="KMO1435" s="788" t="s">
        <v>37</v>
      </c>
      <c r="KMP1435" s="824" t="str">
        <f>"Total Subjects Received "&amp;"("&amp;KMW1430&amp;")"</f>
        <v>Total Subjects Received ()</v>
      </c>
      <c r="KMQ1435" s="825"/>
      <c r="KMR1435" s="826"/>
      <c r="KMS1435" s="788" t="s">
        <v>37</v>
      </c>
      <c r="KMT1435" s="824" t="str">
        <f>"Total Subjects Received "&amp;"("&amp;KNA1430&amp;")"</f>
        <v>Total Subjects Received ()</v>
      </c>
      <c r="KMU1435" s="825"/>
      <c r="KMV1435" s="826"/>
      <c r="KMW1435" s="788" t="s">
        <v>37</v>
      </c>
      <c r="KMX1435" s="824" t="str">
        <f>"Total Subjects Received "&amp;"("&amp;KNE1430&amp;")"</f>
        <v>Total Subjects Received ()</v>
      </c>
      <c r="KMY1435" s="825"/>
      <c r="KMZ1435" s="826"/>
      <c r="KNA1435" s="788" t="s">
        <v>37</v>
      </c>
      <c r="KNB1435" s="824" t="str">
        <f>"Total Subjects Received "&amp;"("&amp;KNI1430&amp;")"</f>
        <v>Total Subjects Received ()</v>
      </c>
      <c r="KNC1435" s="825"/>
      <c r="KND1435" s="826"/>
      <c r="KNE1435" s="788" t="s">
        <v>37</v>
      </c>
      <c r="KNF1435" s="824" t="str">
        <f>"Total Subjects Received "&amp;"("&amp;KNM1430&amp;")"</f>
        <v>Total Subjects Received ()</v>
      </c>
      <c r="KNG1435" s="825"/>
      <c r="KNH1435" s="826"/>
      <c r="KNI1435" s="788" t="s">
        <v>37</v>
      </c>
      <c r="KNJ1435" s="824" t="str">
        <f>"Total Subjects Received "&amp;"("&amp;KNQ1430&amp;")"</f>
        <v>Total Subjects Received ()</v>
      </c>
      <c r="KNK1435" s="825"/>
      <c r="KNL1435" s="826"/>
      <c r="KNM1435" s="788" t="s">
        <v>37</v>
      </c>
      <c r="KNN1435" s="824" t="str">
        <f>"Total Subjects Received "&amp;"("&amp;KNU1430&amp;")"</f>
        <v>Total Subjects Received ()</v>
      </c>
      <c r="KNO1435" s="825"/>
      <c r="KNP1435" s="826"/>
      <c r="KNQ1435" s="788" t="s">
        <v>37</v>
      </c>
      <c r="KNR1435" s="824" t="str">
        <f>"Total Subjects Received "&amp;"("&amp;KNY1430&amp;")"</f>
        <v>Total Subjects Received ()</v>
      </c>
      <c r="KNS1435" s="825"/>
      <c r="KNT1435" s="826"/>
      <c r="KNU1435" s="788" t="s">
        <v>37</v>
      </c>
      <c r="KNV1435" s="824" t="str">
        <f>"Total Subjects Received "&amp;"("&amp;KOC1430&amp;")"</f>
        <v>Total Subjects Received ()</v>
      </c>
      <c r="KNW1435" s="825"/>
      <c r="KNX1435" s="826"/>
      <c r="KNY1435" s="788" t="s">
        <v>37</v>
      </c>
      <c r="KNZ1435" s="824" t="str">
        <f>"Total Subjects Received "&amp;"("&amp;KOG1430&amp;")"</f>
        <v>Total Subjects Received ()</v>
      </c>
      <c r="KOA1435" s="825"/>
      <c r="KOB1435" s="826"/>
      <c r="KOC1435" s="788" t="s">
        <v>37</v>
      </c>
      <c r="KOD1435" s="824" t="str">
        <f>"Total Subjects Received "&amp;"("&amp;KOK1430&amp;")"</f>
        <v>Total Subjects Received ()</v>
      </c>
      <c r="KOE1435" s="825"/>
      <c r="KOF1435" s="826"/>
      <c r="KOG1435" s="788" t="s">
        <v>37</v>
      </c>
      <c r="KOH1435" s="824" t="str">
        <f>"Total Subjects Received "&amp;"("&amp;KOO1430&amp;")"</f>
        <v>Total Subjects Received ()</v>
      </c>
      <c r="KOI1435" s="825"/>
      <c r="KOJ1435" s="826"/>
      <c r="KOK1435" s="788" t="s">
        <v>37</v>
      </c>
      <c r="KOL1435" s="824" t="str">
        <f>"Total Subjects Received "&amp;"("&amp;KOS1430&amp;")"</f>
        <v>Total Subjects Received ()</v>
      </c>
      <c r="KOM1435" s="825"/>
      <c r="KON1435" s="826"/>
      <c r="KOO1435" s="788" t="s">
        <v>37</v>
      </c>
      <c r="KOP1435" s="824" t="str">
        <f>"Total Subjects Received "&amp;"("&amp;KOW1430&amp;")"</f>
        <v>Total Subjects Received ()</v>
      </c>
      <c r="KOQ1435" s="825"/>
      <c r="KOR1435" s="826"/>
      <c r="KOS1435" s="788" t="s">
        <v>37</v>
      </c>
      <c r="KOT1435" s="824" t="str">
        <f>"Total Subjects Received "&amp;"("&amp;KPA1430&amp;")"</f>
        <v>Total Subjects Received ()</v>
      </c>
      <c r="KOU1435" s="825"/>
      <c r="KOV1435" s="826"/>
      <c r="KOW1435" s="788" t="s">
        <v>37</v>
      </c>
      <c r="KOX1435" s="824" t="str">
        <f>"Total Subjects Received "&amp;"("&amp;KPE1430&amp;")"</f>
        <v>Total Subjects Received ()</v>
      </c>
      <c r="KOY1435" s="825"/>
      <c r="KOZ1435" s="826"/>
      <c r="KPA1435" s="788" t="s">
        <v>37</v>
      </c>
      <c r="KPB1435" s="824" t="str">
        <f>"Total Subjects Received "&amp;"("&amp;KPI1430&amp;")"</f>
        <v>Total Subjects Received ()</v>
      </c>
      <c r="KPC1435" s="825"/>
      <c r="KPD1435" s="826"/>
      <c r="KPE1435" s="788" t="s">
        <v>37</v>
      </c>
      <c r="KPF1435" s="824" t="str">
        <f>"Total Subjects Received "&amp;"("&amp;KPM1430&amp;")"</f>
        <v>Total Subjects Received ()</v>
      </c>
      <c r="KPG1435" s="825"/>
      <c r="KPH1435" s="826"/>
      <c r="KPI1435" s="788" t="s">
        <v>37</v>
      </c>
      <c r="KPJ1435" s="824" t="str">
        <f>"Total Subjects Received "&amp;"("&amp;KPQ1430&amp;")"</f>
        <v>Total Subjects Received ()</v>
      </c>
      <c r="KPK1435" s="825"/>
      <c r="KPL1435" s="826"/>
      <c r="KPM1435" s="788" t="s">
        <v>37</v>
      </c>
      <c r="KPN1435" s="824" t="str">
        <f>"Total Subjects Received "&amp;"("&amp;KPU1430&amp;")"</f>
        <v>Total Subjects Received ()</v>
      </c>
      <c r="KPO1435" s="825"/>
      <c r="KPP1435" s="826"/>
      <c r="KPQ1435" s="788" t="s">
        <v>37</v>
      </c>
      <c r="KPR1435" s="824" t="str">
        <f>"Total Subjects Received "&amp;"("&amp;KPY1430&amp;")"</f>
        <v>Total Subjects Received ()</v>
      </c>
      <c r="KPS1435" s="825"/>
      <c r="KPT1435" s="826"/>
      <c r="KPU1435" s="788" t="s">
        <v>37</v>
      </c>
      <c r="KPV1435" s="824" t="str">
        <f>"Total Subjects Received "&amp;"("&amp;KQC1430&amp;")"</f>
        <v>Total Subjects Received ()</v>
      </c>
      <c r="KPW1435" s="825"/>
      <c r="KPX1435" s="826"/>
      <c r="KPY1435" s="788" t="s">
        <v>37</v>
      </c>
      <c r="KPZ1435" s="824" t="str">
        <f>"Total Subjects Received "&amp;"("&amp;KQG1430&amp;")"</f>
        <v>Total Subjects Received ()</v>
      </c>
      <c r="KQA1435" s="825"/>
      <c r="KQB1435" s="826"/>
      <c r="KQC1435" s="788" t="s">
        <v>37</v>
      </c>
      <c r="KQD1435" s="824" t="str">
        <f>"Total Subjects Received "&amp;"("&amp;KQK1430&amp;")"</f>
        <v>Total Subjects Received ()</v>
      </c>
      <c r="KQE1435" s="825"/>
      <c r="KQF1435" s="826"/>
      <c r="KQG1435" s="788" t="s">
        <v>37</v>
      </c>
      <c r="KQH1435" s="824" t="str">
        <f>"Total Subjects Received "&amp;"("&amp;KQO1430&amp;")"</f>
        <v>Total Subjects Received ()</v>
      </c>
      <c r="KQI1435" s="825"/>
      <c r="KQJ1435" s="826"/>
      <c r="KQK1435" s="788" t="s">
        <v>37</v>
      </c>
      <c r="KQL1435" s="824" t="str">
        <f>"Total Subjects Received "&amp;"("&amp;KQS1430&amp;")"</f>
        <v>Total Subjects Received ()</v>
      </c>
      <c r="KQM1435" s="825"/>
      <c r="KQN1435" s="826"/>
      <c r="KQO1435" s="788" t="s">
        <v>37</v>
      </c>
      <c r="KQP1435" s="824" t="str">
        <f>"Total Subjects Received "&amp;"("&amp;KQW1430&amp;")"</f>
        <v>Total Subjects Received ()</v>
      </c>
      <c r="KQQ1435" s="825"/>
      <c r="KQR1435" s="826"/>
      <c r="KQS1435" s="788" t="s">
        <v>37</v>
      </c>
      <c r="KQT1435" s="824" t="str">
        <f>"Total Subjects Received "&amp;"("&amp;KRA1430&amp;")"</f>
        <v>Total Subjects Received ()</v>
      </c>
      <c r="KQU1435" s="825"/>
      <c r="KQV1435" s="826"/>
      <c r="KQW1435" s="788" t="s">
        <v>37</v>
      </c>
      <c r="KQX1435" s="824" t="str">
        <f>"Total Subjects Received "&amp;"("&amp;KRE1430&amp;")"</f>
        <v>Total Subjects Received ()</v>
      </c>
      <c r="KQY1435" s="825"/>
      <c r="KQZ1435" s="826"/>
      <c r="KRA1435" s="788" t="s">
        <v>37</v>
      </c>
      <c r="KRB1435" s="824" t="str">
        <f>"Total Subjects Received "&amp;"("&amp;KRI1430&amp;")"</f>
        <v>Total Subjects Received ()</v>
      </c>
      <c r="KRC1435" s="825"/>
      <c r="KRD1435" s="826"/>
      <c r="KRE1435" s="788" t="s">
        <v>37</v>
      </c>
      <c r="KRF1435" s="824" t="str">
        <f>"Total Subjects Received "&amp;"("&amp;KRM1430&amp;")"</f>
        <v>Total Subjects Received ()</v>
      </c>
      <c r="KRG1435" s="825"/>
      <c r="KRH1435" s="826"/>
      <c r="KRI1435" s="788" t="s">
        <v>37</v>
      </c>
      <c r="KRJ1435" s="824" t="str">
        <f>"Total Subjects Received "&amp;"("&amp;KRQ1430&amp;")"</f>
        <v>Total Subjects Received ()</v>
      </c>
      <c r="KRK1435" s="825"/>
      <c r="KRL1435" s="826"/>
      <c r="KRM1435" s="788" t="s">
        <v>37</v>
      </c>
      <c r="KRN1435" s="824" t="str">
        <f>"Total Subjects Received "&amp;"("&amp;KRU1430&amp;")"</f>
        <v>Total Subjects Received ()</v>
      </c>
      <c r="KRO1435" s="825"/>
      <c r="KRP1435" s="826"/>
      <c r="KRQ1435" s="788" t="s">
        <v>37</v>
      </c>
      <c r="KRR1435" s="824" t="str">
        <f>"Total Subjects Received "&amp;"("&amp;KRY1430&amp;")"</f>
        <v>Total Subjects Received ()</v>
      </c>
      <c r="KRS1435" s="825"/>
      <c r="KRT1435" s="826"/>
      <c r="KRU1435" s="788" t="s">
        <v>37</v>
      </c>
      <c r="KRV1435" s="824" t="str">
        <f>"Total Subjects Received "&amp;"("&amp;KSC1430&amp;")"</f>
        <v>Total Subjects Received ()</v>
      </c>
      <c r="KRW1435" s="825"/>
      <c r="KRX1435" s="826"/>
      <c r="KRY1435" s="788" t="s">
        <v>37</v>
      </c>
      <c r="KRZ1435" s="824" t="str">
        <f>"Total Subjects Received "&amp;"("&amp;KSG1430&amp;")"</f>
        <v>Total Subjects Received ()</v>
      </c>
      <c r="KSA1435" s="825"/>
      <c r="KSB1435" s="826"/>
      <c r="KSC1435" s="788" t="s">
        <v>37</v>
      </c>
      <c r="KSD1435" s="824" t="str">
        <f>"Total Subjects Received "&amp;"("&amp;KSK1430&amp;")"</f>
        <v>Total Subjects Received ()</v>
      </c>
      <c r="KSE1435" s="825"/>
      <c r="KSF1435" s="826"/>
      <c r="KSG1435" s="788" t="s">
        <v>37</v>
      </c>
      <c r="KSH1435" s="824" t="str">
        <f>"Total Subjects Received "&amp;"("&amp;KSO1430&amp;")"</f>
        <v>Total Subjects Received ()</v>
      </c>
      <c r="KSI1435" s="825"/>
      <c r="KSJ1435" s="826"/>
      <c r="KSK1435" s="788" t="s">
        <v>37</v>
      </c>
      <c r="KSL1435" s="824" t="str">
        <f>"Total Subjects Received "&amp;"("&amp;KSS1430&amp;")"</f>
        <v>Total Subjects Received ()</v>
      </c>
      <c r="KSM1435" s="825"/>
      <c r="KSN1435" s="826"/>
      <c r="KSO1435" s="788" t="s">
        <v>37</v>
      </c>
      <c r="KSP1435" s="824" t="str">
        <f>"Total Subjects Received "&amp;"("&amp;KSW1430&amp;")"</f>
        <v>Total Subjects Received ()</v>
      </c>
      <c r="KSQ1435" s="825"/>
      <c r="KSR1435" s="826"/>
      <c r="KSS1435" s="788" t="s">
        <v>37</v>
      </c>
      <c r="KST1435" s="824" t="str">
        <f>"Total Subjects Received "&amp;"("&amp;KTA1430&amp;")"</f>
        <v>Total Subjects Received ()</v>
      </c>
      <c r="KSU1435" s="825"/>
      <c r="KSV1435" s="826"/>
      <c r="KSW1435" s="788" t="s">
        <v>37</v>
      </c>
      <c r="KSX1435" s="824" t="str">
        <f>"Total Subjects Received "&amp;"("&amp;KTE1430&amp;")"</f>
        <v>Total Subjects Received ()</v>
      </c>
      <c r="KSY1435" s="825"/>
      <c r="KSZ1435" s="826"/>
      <c r="KTA1435" s="788" t="s">
        <v>37</v>
      </c>
      <c r="KTB1435" s="824" t="str">
        <f>"Total Subjects Received "&amp;"("&amp;KTI1430&amp;")"</f>
        <v>Total Subjects Received ()</v>
      </c>
      <c r="KTC1435" s="825"/>
      <c r="KTD1435" s="826"/>
      <c r="KTE1435" s="788" t="s">
        <v>37</v>
      </c>
      <c r="KTF1435" s="824" t="str">
        <f>"Total Subjects Received "&amp;"("&amp;KTM1430&amp;")"</f>
        <v>Total Subjects Received ()</v>
      </c>
      <c r="KTG1435" s="825"/>
      <c r="KTH1435" s="826"/>
      <c r="KTI1435" s="788" t="s">
        <v>37</v>
      </c>
      <c r="KTJ1435" s="824" t="str">
        <f>"Total Subjects Received "&amp;"("&amp;KTQ1430&amp;")"</f>
        <v>Total Subjects Received ()</v>
      </c>
      <c r="KTK1435" s="825"/>
      <c r="KTL1435" s="826"/>
      <c r="KTM1435" s="788" t="s">
        <v>37</v>
      </c>
      <c r="KTN1435" s="824" t="str">
        <f>"Total Subjects Received "&amp;"("&amp;KTU1430&amp;")"</f>
        <v>Total Subjects Received ()</v>
      </c>
      <c r="KTO1435" s="825"/>
      <c r="KTP1435" s="826"/>
      <c r="KTQ1435" s="788" t="s">
        <v>37</v>
      </c>
      <c r="KTR1435" s="824" t="str">
        <f>"Total Subjects Received "&amp;"("&amp;KTY1430&amp;")"</f>
        <v>Total Subjects Received ()</v>
      </c>
      <c r="KTS1435" s="825"/>
      <c r="KTT1435" s="826"/>
      <c r="KTU1435" s="788" t="s">
        <v>37</v>
      </c>
      <c r="KTV1435" s="824" t="str">
        <f>"Total Subjects Received "&amp;"("&amp;KUC1430&amp;")"</f>
        <v>Total Subjects Received ()</v>
      </c>
      <c r="KTW1435" s="825"/>
      <c r="KTX1435" s="826"/>
      <c r="KTY1435" s="788" t="s">
        <v>37</v>
      </c>
      <c r="KTZ1435" s="824" t="str">
        <f>"Total Subjects Received "&amp;"("&amp;KUG1430&amp;")"</f>
        <v>Total Subjects Received ()</v>
      </c>
      <c r="KUA1435" s="825"/>
      <c r="KUB1435" s="826"/>
      <c r="KUC1435" s="788" t="s">
        <v>37</v>
      </c>
      <c r="KUD1435" s="824" t="str">
        <f>"Total Subjects Received "&amp;"("&amp;KUK1430&amp;")"</f>
        <v>Total Subjects Received ()</v>
      </c>
      <c r="KUE1435" s="825"/>
      <c r="KUF1435" s="826"/>
      <c r="KUG1435" s="788" t="s">
        <v>37</v>
      </c>
      <c r="KUH1435" s="824" t="str">
        <f>"Total Subjects Received "&amp;"("&amp;KUO1430&amp;")"</f>
        <v>Total Subjects Received ()</v>
      </c>
      <c r="KUI1435" s="825"/>
      <c r="KUJ1435" s="826"/>
      <c r="KUK1435" s="788" t="s">
        <v>37</v>
      </c>
      <c r="KUL1435" s="824" t="str">
        <f>"Total Subjects Received "&amp;"("&amp;KUS1430&amp;")"</f>
        <v>Total Subjects Received ()</v>
      </c>
      <c r="KUM1435" s="825"/>
      <c r="KUN1435" s="826"/>
      <c r="KUO1435" s="788" t="s">
        <v>37</v>
      </c>
      <c r="KUP1435" s="824" t="str">
        <f>"Total Subjects Received "&amp;"("&amp;KUW1430&amp;")"</f>
        <v>Total Subjects Received ()</v>
      </c>
      <c r="KUQ1435" s="825"/>
      <c r="KUR1435" s="826"/>
      <c r="KUS1435" s="788" t="s">
        <v>37</v>
      </c>
      <c r="KUT1435" s="824" t="str">
        <f>"Total Subjects Received "&amp;"("&amp;KVA1430&amp;")"</f>
        <v>Total Subjects Received ()</v>
      </c>
      <c r="KUU1435" s="825"/>
      <c r="KUV1435" s="826"/>
      <c r="KUW1435" s="788" t="s">
        <v>37</v>
      </c>
      <c r="KUX1435" s="824" t="str">
        <f>"Total Subjects Received "&amp;"("&amp;KVE1430&amp;")"</f>
        <v>Total Subjects Received ()</v>
      </c>
      <c r="KUY1435" s="825"/>
      <c r="KUZ1435" s="826"/>
      <c r="KVA1435" s="788" t="s">
        <v>37</v>
      </c>
      <c r="KVB1435" s="824" t="str">
        <f>"Total Subjects Received "&amp;"("&amp;KVI1430&amp;")"</f>
        <v>Total Subjects Received ()</v>
      </c>
      <c r="KVC1435" s="825"/>
      <c r="KVD1435" s="826"/>
      <c r="KVE1435" s="788" t="s">
        <v>37</v>
      </c>
      <c r="KVF1435" s="824" t="str">
        <f>"Total Subjects Received "&amp;"("&amp;KVM1430&amp;")"</f>
        <v>Total Subjects Received ()</v>
      </c>
      <c r="KVG1435" s="825"/>
      <c r="KVH1435" s="826"/>
      <c r="KVI1435" s="788" t="s">
        <v>37</v>
      </c>
      <c r="KVJ1435" s="824" t="str">
        <f>"Total Subjects Received "&amp;"("&amp;KVQ1430&amp;")"</f>
        <v>Total Subjects Received ()</v>
      </c>
      <c r="KVK1435" s="825"/>
      <c r="KVL1435" s="826"/>
      <c r="KVM1435" s="788" t="s">
        <v>37</v>
      </c>
      <c r="KVN1435" s="824" t="str">
        <f>"Total Subjects Received "&amp;"("&amp;KVU1430&amp;")"</f>
        <v>Total Subjects Received ()</v>
      </c>
      <c r="KVO1435" s="825"/>
      <c r="KVP1435" s="826"/>
      <c r="KVQ1435" s="788" t="s">
        <v>37</v>
      </c>
      <c r="KVR1435" s="824" t="str">
        <f>"Total Subjects Received "&amp;"("&amp;KVY1430&amp;")"</f>
        <v>Total Subjects Received ()</v>
      </c>
      <c r="KVS1435" s="825"/>
      <c r="KVT1435" s="826"/>
      <c r="KVU1435" s="788" t="s">
        <v>37</v>
      </c>
      <c r="KVV1435" s="824" t="str">
        <f>"Total Subjects Received "&amp;"("&amp;KWC1430&amp;")"</f>
        <v>Total Subjects Received ()</v>
      </c>
      <c r="KVW1435" s="825"/>
      <c r="KVX1435" s="826"/>
      <c r="KVY1435" s="788" t="s">
        <v>37</v>
      </c>
      <c r="KVZ1435" s="824" t="str">
        <f>"Total Subjects Received "&amp;"("&amp;KWG1430&amp;")"</f>
        <v>Total Subjects Received ()</v>
      </c>
      <c r="KWA1435" s="825"/>
      <c r="KWB1435" s="826"/>
      <c r="KWC1435" s="788" t="s">
        <v>37</v>
      </c>
      <c r="KWD1435" s="824" t="str">
        <f>"Total Subjects Received "&amp;"("&amp;KWK1430&amp;")"</f>
        <v>Total Subjects Received ()</v>
      </c>
      <c r="KWE1435" s="825"/>
      <c r="KWF1435" s="826"/>
      <c r="KWG1435" s="788" t="s">
        <v>37</v>
      </c>
      <c r="KWH1435" s="824" t="str">
        <f>"Total Subjects Received "&amp;"("&amp;KWO1430&amp;")"</f>
        <v>Total Subjects Received ()</v>
      </c>
      <c r="KWI1435" s="825"/>
      <c r="KWJ1435" s="826"/>
      <c r="KWK1435" s="788" t="s">
        <v>37</v>
      </c>
      <c r="KWL1435" s="824" t="str">
        <f>"Total Subjects Received "&amp;"("&amp;KWS1430&amp;")"</f>
        <v>Total Subjects Received ()</v>
      </c>
      <c r="KWM1435" s="825"/>
      <c r="KWN1435" s="826"/>
      <c r="KWO1435" s="788" t="s">
        <v>37</v>
      </c>
      <c r="KWP1435" s="824" t="str">
        <f>"Total Subjects Received "&amp;"("&amp;KWW1430&amp;")"</f>
        <v>Total Subjects Received ()</v>
      </c>
      <c r="KWQ1435" s="825"/>
      <c r="KWR1435" s="826"/>
      <c r="KWS1435" s="788" t="s">
        <v>37</v>
      </c>
      <c r="KWT1435" s="824" t="str">
        <f>"Total Subjects Received "&amp;"("&amp;KXA1430&amp;")"</f>
        <v>Total Subjects Received ()</v>
      </c>
      <c r="KWU1435" s="825"/>
      <c r="KWV1435" s="826"/>
      <c r="KWW1435" s="788" t="s">
        <v>37</v>
      </c>
      <c r="KWX1435" s="824" t="str">
        <f>"Total Subjects Received "&amp;"("&amp;KXE1430&amp;")"</f>
        <v>Total Subjects Received ()</v>
      </c>
      <c r="KWY1435" s="825"/>
      <c r="KWZ1435" s="826"/>
      <c r="KXA1435" s="788" t="s">
        <v>37</v>
      </c>
      <c r="KXB1435" s="824" t="str">
        <f>"Total Subjects Received "&amp;"("&amp;KXI1430&amp;")"</f>
        <v>Total Subjects Received ()</v>
      </c>
      <c r="KXC1435" s="825"/>
      <c r="KXD1435" s="826"/>
      <c r="KXE1435" s="788" t="s">
        <v>37</v>
      </c>
      <c r="KXF1435" s="824" t="str">
        <f>"Total Subjects Received "&amp;"("&amp;KXM1430&amp;")"</f>
        <v>Total Subjects Received ()</v>
      </c>
      <c r="KXG1435" s="825"/>
      <c r="KXH1435" s="826"/>
      <c r="KXI1435" s="788" t="s">
        <v>37</v>
      </c>
      <c r="KXJ1435" s="824" t="str">
        <f>"Total Subjects Received "&amp;"("&amp;KXQ1430&amp;")"</f>
        <v>Total Subjects Received ()</v>
      </c>
      <c r="KXK1435" s="825"/>
      <c r="KXL1435" s="826"/>
      <c r="KXM1435" s="788" t="s">
        <v>37</v>
      </c>
      <c r="KXN1435" s="824" t="str">
        <f>"Total Subjects Received "&amp;"("&amp;KXU1430&amp;")"</f>
        <v>Total Subjects Received ()</v>
      </c>
      <c r="KXO1435" s="825"/>
      <c r="KXP1435" s="826"/>
      <c r="KXQ1435" s="788" t="s">
        <v>37</v>
      </c>
      <c r="KXR1435" s="824" t="str">
        <f>"Total Subjects Received "&amp;"("&amp;KXY1430&amp;")"</f>
        <v>Total Subjects Received ()</v>
      </c>
      <c r="KXS1435" s="825"/>
      <c r="KXT1435" s="826"/>
      <c r="KXU1435" s="788" t="s">
        <v>37</v>
      </c>
      <c r="KXV1435" s="824" t="str">
        <f>"Total Subjects Received "&amp;"("&amp;KYC1430&amp;")"</f>
        <v>Total Subjects Received ()</v>
      </c>
      <c r="KXW1435" s="825"/>
      <c r="KXX1435" s="826"/>
      <c r="KXY1435" s="788" t="s">
        <v>37</v>
      </c>
      <c r="KXZ1435" s="824" t="str">
        <f>"Total Subjects Received "&amp;"("&amp;KYG1430&amp;")"</f>
        <v>Total Subjects Received ()</v>
      </c>
      <c r="KYA1435" s="825"/>
      <c r="KYB1435" s="826"/>
      <c r="KYC1435" s="788" t="s">
        <v>37</v>
      </c>
      <c r="KYD1435" s="824" t="str">
        <f>"Total Subjects Received "&amp;"("&amp;KYK1430&amp;")"</f>
        <v>Total Subjects Received ()</v>
      </c>
      <c r="KYE1435" s="825"/>
      <c r="KYF1435" s="826"/>
      <c r="KYG1435" s="788" t="s">
        <v>37</v>
      </c>
      <c r="KYH1435" s="824" t="str">
        <f>"Total Subjects Received "&amp;"("&amp;KYO1430&amp;")"</f>
        <v>Total Subjects Received ()</v>
      </c>
      <c r="KYI1435" s="825"/>
      <c r="KYJ1435" s="826"/>
      <c r="KYK1435" s="788" t="s">
        <v>37</v>
      </c>
      <c r="KYL1435" s="824" t="str">
        <f>"Total Subjects Received "&amp;"("&amp;KYS1430&amp;")"</f>
        <v>Total Subjects Received ()</v>
      </c>
      <c r="KYM1435" s="825"/>
      <c r="KYN1435" s="826"/>
      <c r="KYO1435" s="788" t="s">
        <v>37</v>
      </c>
      <c r="KYP1435" s="824" t="str">
        <f>"Total Subjects Received "&amp;"("&amp;KYW1430&amp;")"</f>
        <v>Total Subjects Received ()</v>
      </c>
      <c r="KYQ1435" s="825"/>
      <c r="KYR1435" s="826"/>
      <c r="KYS1435" s="788" t="s">
        <v>37</v>
      </c>
      <c r="KYT1435" s="824" t="str">
        <f>"Total Subjects Received "&amp;"("&amp;KZA1430&amp;")"</f>
        <v>Total Subjects Received ()</v>
      </c>
      <c r="KYU1435" s="825"/>
      <c r="KYV1435" s="826"/>
      <c r="KYW1435" s="788" t="s">
        <v>37</v>
      </c>
      <c r="KYX1435" s="824" t="str">
        <f>"Total Subjects Received "&amp;"("&amp;KZE1430&amp;")"</f>
        <v>Total Subjects Received ()</v>
      </c>
      <c r="KYY1435" s="825"/>
      <c r="KYZ1435" s="826"/>
      <c r="KZA1435" s="788" t="s">
        <v>37</v>
      </c>
      <c r="KZB1435" s="824" t="str">
        <f>"Total Subjects Received "&amp;"("&amp;KZI1430&amp;")"</f>
        <v>Total Subjects Received ()</v>
      </c>
      <c r="KZC1435" s="825"/>
      <c r="KZD1435" s="826"/>
      <c r="KZE1435" s="788" t="s">
        <v>37</v>
      </c>
      <c r="KZF1435" s="824" t="str">
        <f>"Total Subjects Received "&amp;"("&amp;KZM1430&amp;")"</f>
        <v>Total Subjects Received ()</v>
      </c>
      <c r="KZG1435" s="825"/>
      <c r="KZH1435" s="826"/>
      <c r="KZI1435" s="788" t="s">
        <v>37</v>
      </c>
      <c r="KZJ1435" s="824" t="str">
        <f>"Total Subjects Received "&amp;"("&amp;KZQ1430&amp;")"</f>
        <v>Total Subjects Received ()</v>
      </c>
      <c r="KZK1435" s="825"/>
      <c r="KZL1435" s="826"/>
      <c r="KZM1435" s="788" t="s">
        <v>37</v>
      </c>
      <c r="KZN1435" s="824" t="str">
        <f>"Total Subjects Received "&amp;"("&amp;KZU1430&amp;")"</f>
        <v>Total Subjects Received ()</v>
      </c>
      <c r="KZO1435" s="825"/>
      <c r="KZP1435" s="826"/>
      <c r="KZQ1435" s="788" t="s">
        <v>37</v>
      </c>
      <c r="KZR1435" s="824" t="str">
        <f>"Total Subjects Received "&amp;"("&amp;KZY1430&amp;")"</f>
        <v>Total Subjects Received ()</v>
      </c>
      <c r="KZS1435" s="825"/>
      <c r="KZT1435" s="826"/>
      <c r="KZU1435" s="788" t="s">
        <v>37</v>
      </c>
      <c r="KZV1435" s="824" t="str">
        <f>"Total Subjects Received "&amp;"("&amp;LAC1430&amp;")"</f>
        <v>Total Subjects Received ()</v>
      </c>
      <c r="KZW1435" s="825"/>
      <c r="KZX1435" s="826"/>
      <c r="KZY1435" s="788" t="s">
        <v>37</v>
      </c>
      <c r="KZZ1435" s="824" t="str">
        <f>"Total Subjects Received "&amp;"("&amp;LAG1430&amp;")"</f>
        <v>Total Subjects Received ()</v>
      </c>
      <c r="LAA1435" s="825"/>
      <c r="LAB1435" s="826"/>
      <c r="LAC1435" s="788" t="s">
        <v>37</v>
      </c>
      <c r="LAD1435" s="824" t="str">
        <f>"Total Subjects Received "&amp;"("&amp;LAK1430&amp;")"</f>
        <v>Total Subjects Received ()</v>
      </c>
      <c r="LAE1435" s="825"/>
      <c r="LAF1435" s="826"/>
      <c r="LAG1435" s="788" t="s">
        <v>37</v>
      </c>
      <c r="LAH1435" s="824" t="str">
        <f>"Total Subjects Received "&amp;"("&amp;LAO1430&amp;")"</f>
        <v>Total Subjects Received ()</v>
      </c>
      <c r="LAI1435" s="825"/>
      <c r="LAJ1435" s="826"/>
      <c r="LAK1435" s="788" t="s">
        <v>37</v>
      </c>
      <c r="LAL1435" s="824" t="str">
        <f>"Total Subjects Received "&amp;"("&amp;LAS1430&amp;")"</f>
        <v>Total Subjects Received ()</v>
      </c>
      <c r="LAM1435" s="825"/>
      <c r="LAN1435" s="826"/>
      <c r="LAO1435" s="788" t="s">
        <v>37</v>
      </c>
      <c r="LAP1435" s="824" t="str">
        <f>"Total Subjects Received "&amp;"("&amp;LAW1430&amp;")"</f>
        <v>Total Subjects Received ()</v>
      </c>
      <c r="LAQ1435" s="825"/>
      <c r="LAR1435" s="826"/>
      <c r="LAS1435" s="788" t="s">
        <v>37</v>
      </c>
      <c r="LAT1435" s="824" t="str">
        <f>"Total Subjects Received "&amp;"("&amp;LBA1430&amp;")"</f>
        <v>Total Subjects Received ()</v>
      </c>
      <c r="LAU1435" s="825"/>
      <c r="LAV1435" s="826"/>
      <c r="LAW1435" s="788" t="s">
        <v>37</v>
      </c>
      <c r="LAX1435" s="824" t="str">
        <f>"Total Subjects Received "&amp;"("&amp;LBE1430&amp;")"</f>
        <v>Total Subjects Received ()</v>
      </c>
      <c r="LAY1435" s="825"/>
      <c r="LAZ1435" s="826"/>
      <c r="LBA1435" s="788" t="s">
        <v>37</v>
      </c>
      <c r="LBB1435" s="824" t="str">
        <f>"Total Subjects Received "&amp;"("&amp;LBI1430&amp;")"</f>
        <v>Total Subjects Received ()</v>
      </c>
      <c r="LBC1435" s="825"/>
      <c r="LBD1435" s="826"/>
      <c r="LBE1435" s="788" t="s">
        <v>37</v>
      </c>
      <c r="LBF1435" s="824" t="str">
        <f>"Total Subjects Received "&amp;"("&amp;LBM1430&amp;")"</f>
        <v>Total Subjects Received ()</v>
      </c>
      <c r="LBG1435" s="825"/>
      <c r="LBH1435" s="826"/>
      <c r="LBI1435" s="788" t="s">
        <v>37</v>
      </c>
      <c r="LBJ1435" s="824" t="str">
        <f>"Total Subjects Received "&amp;"("&amp;LBQ1430&amp;")"</f>
        <v>Total Subjects Received ()</v>
      </c>
      <c r="LBK1435" s="825"/>
      <c r="LBL1435" s="826"/>
      <c r="LBM1435" s="788" t="s">
        <v>37</v>
      </c>
      <c r="LBN1435" s="824" t="str">
        <f>"Total Subjects Received "&amp;"("&amp;LBU1430&amp;")"</f>
        <v>Total Subjects Received ()</v>
      </c>
      <c r="LBO1435" s="825"/>
      <c r="LBP1435" s="826"/>
      <c r="LBQ1435" s="788" t="s">
        <v>37</v>
      </c>
      <c r="LBR1435" s="824" t="str">
        <f>"Total Subjects Received "&amp;"("&amp;LBY1430&amp;")"</f>
        <v>Total Subjects Received ()</v>
      </c>
      <c r="LBS1435" s="825"/>
      <c r="LBT1435" s="826"/>
      <c r="LBU1435" s="788" t="s">
        <v>37</v>
      </c>
      <c r="LBV1435" s="824" t="str">
        <f>"Total Subjects Received "&amp;"("&amp;LCC1430&amp;")"</f>
        <v>Total Subjects Received ()</v>
      </c>
      <c r="LBW1435" s="825"/>
      <c r="LBX1435" s="826"/>
      <c r="LBY1435" s="788" t="s">
        <v>37</v>
      </c>
      <c r="LBZ1435" s="824" t="str">
        <f>"Total Subjects Received "&amp;"("&amp;LCG1430&amp;")"</f>
        <v>Total Subjects Received ()</v>
      </c>
      <c r="LCA1435" s="825"/>
      <c r="LCB1435" s="826"/>
      <c r="LCC1435" s="788" t="s">
        <v>37</v>
      </c>
      <c r="LCD1435" s="824" t="str">
        <f>"Total Subjects Received "&amp;"("&amp;LCK1430&amp;")"</f>
        <v>Total Subjects Received ()</v>
      </c>
      <c r="LCE1435" s="825"/>
      <c r="LCF1435" s="826"/>
      <c r="LCG1435" s="788" t="s">
        <v>37</v>
      </c>
      <c r="LCH1435" s="824" t="str">
        <f>"Total Subjects Received "&amp;"("&amp;LCO1430&amp;")"</f>
        <v>Total Subjects Received ()</v>
      </c>
      <c r="LCI1435" s="825"/>
      <c r="LCJ1435" s="826"/>
      <c r="LCK1435" s="788" t="s">
        <v>37</v>
      </c>
      <c r="LCL1435" s="824" t="str">
        <f>"Total Subjects Received "&amp;"("&amp;LCS1430&amp;")"</f>
        <v>Total Subjects Received ()</v>
      </c>
      <c r="LCM1435" s="825"/>
      <c r="LCN1435" s="826"/>
      <c r="LCO1435" s="788" t="s">
        <v>37</v>
      </c>
      <c r="LCP1435" s="824" t="str">
        <f>"Total Subjects Received "&amp;"("&amp;LCW1430&amp;")"</f>
        <v>Total Subjects Received ()</v>
      </c>
      <c r="LCQ1435" s="825"/>
      <c r="LCR1435" s="826"/>
      <c r="LCS1435" s="788" t="s">
        <v>37</v>
      </c>
      <c r="LCT1435" s="824" t="str">
        <f>"Total Subjects Received "&amp;"("&amp;LDA1430&amp;")"</f>
        <v>Total Subjects Received ()</v>
      </c>
      <c r="LCU1435" s="825"/>
      <c r="LCV1435" s="826"/>
      <c r="LCW1435" s="788" t="s">
        <v>37</v>
      </c>
      <c r="LCX1435" s="824" t="str">
        <f>"Total Subjects Received "&amp;"("&amp;LDE1430&amp;")"</f>
        <v>Total Subjects Received ()</v>
      </c>
      <c r="LCY1435" s="825"/>
      <c r="LCZ1435" s="826"/>
      <c r="LDA1435" s="788" t="s">
        <v>37</v>
      </c>
      <c r="LDB1435" s="824" t="str">
        <f>"Total Subjects Received "&amp;"("&amp;LDI1430&amp;")"</f>
        <v>Total Subjects Received ()</v>
      </c>
      <c r="LDC1435" s="825"/>
      <c r="LDD1435" s="826"/>
      <c r="LDE1435" s="788" t="s">
        <v>37</v>
      </c>
      <c r="LDF1435" s="824" t="str">
        <f>"Total Subjects Received "&amp;"("&amp;LDM1430&amp;")"</f>
        <v>Total Subjects Received ()</v>
      </c>
      <c r="LDG1435" s="825"/>
      <c r="LDH1435" s="826"/>
      <c r="LDI1435" s="788" t="s">
        <v>37</v>
      </c>
      <c r="LDJ1435" s="824" t="str">
        <f>"Total Subjects Received "&amp;"("&amp;LDQ1430&amp;")"</f>
        <v>Total Subjects Received ()</v>
      </c>
      <c r="LDK1435" s="825"/>
      <c r="LDL1435" s="826"/>
      <c r="LDM1435" s="788" t="s">
        <v>37</v>
      </c>
      <c r="LDN1435" s="824" t="str">
        <f>"Total Subjects Received "&amp;"("&amp;LDU1430&amp;")"</f>
        <v>Total Subjects Received ()</v>
      </c>
      <c r="LDO1435" s="825"/>
      <c r="LDP1435" s="826"/>
      <c r="LDQ1435" s="788" t="s">
        <v>37</v>
      </c>
      <c r="LDR1435" s="824" t="str">
        <f>"Total Subjects Received "&amp;"("&amp;LDY1430&amp;")"</f>
        <v>Total Subjects Received ()</v>
      </c>
      <c r="LDS1435" s="825"/>
      <c r="LDT1435" s="826"/>
      <c r="LDU1435" s="788" t="s">
        <v>37</v>
      </c>
      <c r="LDV1435" s="824" t="str">
        <f>"Total Subjects Received "&amp;"("&amp;LEC1430&amp;")"</f>
        <v>Total Subjects Received ()</v>
      </c>
      <c r="LDW1435" s="825"/>
      <c r="LDX1435" s="826"/>
      <c r="LDY1435" s="788" t="s">
        <v>37</v>
      </c>
      <c r="LDZ1435" s="824" t="str">
        <f>"Total Subjects Received "&amp;"("&amp;LEG1430&amp;")"</f>
        <v>Total Subjects Received ()</v>
      </c>
      <c r="LEA1435" s="825"/>
      <c r="LEB1435" s="826"/>
      <c r="LEC1435" s="788" t="s">
        <v>37</v>
      </c>
      <c r="LED1435" s="824" t="str">
        <f>"Total Subjects Received "&amp;"("&amp;LEK1430&amp;")"</f>
        <v>Total Subjects Received ()</v>
      </c>
      <c r="LEE1435" s="825"/>
      <c r="LEF1435" s="826"/>
      <c r="LEG1435" s="788" t="s">
        <v>37</v>
      </c>
      <c r="LEH1435" s="824" t="str">
        <f>"Total Subjects Received "&amp;"("&amp;LEO1430&amp;")"</f>
        <v>Total Subjects Received ()</v>
      </c>
      <c r="LEI1435" s="825"/>
      <c r="LEJ1435" s="826"/>
      <c r="LEK1435" s="788" t="s">
        <v>37</v>
      </c>
      <c r="LEL1435" s="824" t="str">
        <f>"Total Subjects Received "&amp;"("&amp;LES1430&amp;")"</f>
        <v>Total Subjects Received ()</v>
      </c>
      <c r="LEM1435" s="825"/>
      <c r="LEN1435" s="826"/>
      <c r="LEO1435" s="788" t="s">
        <v>37</v>
      </c>
      <c r="LEP1435" s="824" t="str">
        <f>"Total Subjects Received "&amp;"("&amp;LEW1430&amp;")"</f>
        <v>Total Subjects Received ()</v>
      </c>
      <c r="LEQ1435" s="825"/>
      <c r="LER1435" s="826"/>
      <c r="LES1435" s="788" t="s">
        <v>37</v>
      </c>
      <c r="LET1435" s="824" t="str">
        <f>"Total Subjects Received "&amp;"("&amp;LFA1430&amp;")"</f>
        <v>Total Subjects Received ()</v>
      </c>
      <c r="LEU1435" s="825"/>
      <c r="LEV1435" s="826"/>
      <c r="LEW1435" s="788" t="s">
        <v>37</v>
      </c>
      <c r="LEX1435" s="824" t="str">
        <f>"Total Subjects Received "&amp;"("&amp;LFE1430&amp;")"</f>
        <v>Total Subjects Received ()</v>
      </c>
      <c r="LEY1435" s="825"/>
      <c r="LEZ1435" s="826"/>
      <c r="LFA1435" s="788" t="s">
        <v>37</v>
      </c>
      <c r="LFB1435" s="824" t="str">
        <f>"Total Subjects Received "&amp;"("&amp;LFI1430&amp;")"</f>
        <v>Total Subjects Received ()</v>
      </c>
      <c r="LFC1435" s="825"/>
      <c r="LFD1435" s="826"/>
      <c r="LFE1435" s="788" t="s">
        <v>37</v>
      </c>
      <c r="LFF1435" s="824" t="str">
        <f>"Total Subjects Received "&amp;"("&amp;LFM1430&amp;")"</f>
        <v>Total Subjects Received ()</v>
      </c>
      <c r="LFG1435" s="825"/>
      <c r="LFH1435" s="826"/>
      <c r="LFI1435" s="788" t="s">
        <v>37</v>
      </c>
      <c r="LFJ1435" s="824" t="str">
        <f>"Total Subjects Received "&amp;"("&amp;LFQ1430&amp;")"</f>
        <v>Total Subjects Received ()</v>
      </c>
      <c r="LFK1435" s="825"/>
      <c r="LFL1435" s="826"/>
      <c r="LFM1435" s="788" t="s">
        <v>37</v>
      </c>
      <c r="LFN1435" s="824" t="str">
        <f>"Total Subjects Received "&amp;"("&amp;LFU1430&amp;")"</f>
        <v>Total Subjects Received ()</v>
      </c>
      <c r="LFO1435" s="825"/>
      <c r="LFP1435" s="826"/>
      <c r="LFQ1435" s="788" t="s">
        <v>37</v>
      </c>
      <c r="LFR1435" s="824" t="str">
        <f>"Total Subjects Received "&amp;"("&amp;LFY1430&amp;")"</f>
        <v>Total Subjects Received ()</v>
      </c>
      <c r="LFS1435" s="825"/>
      <c r="LFT1435" s="826"/>
      <c r="LFU1435" s="788" t="s">
        <v>37</v>
      </c>
      <c r="LFV1435" s="824" t="str">
        <f>"Total Subjects Received "&amp;"("&amp;LGC1430&amp;")"</f>
        <v>Total Subjects Received ()</v>
      </c>
      <c r="LFW1435" s="825"/>
      <c r="LFX1435" s="826"/>
      <c r="LFY1435" s="788" t="s">
        <v>37</v>
      </c>
      <c r="LFZ1435" s="824" t="str">
        <f>"Total Subjects Received "&amp;"("&amp;LGG1430&amp;")"</f>
        <v>Total Subjects Received ()</v>
      </c>
      <c r="LGA1435" s="825"/>
      <c r="LGB1435" s="826"/>
      <c r="LGC1435" s="788" t="s">
        <v>37</v>
      </c>
      <c r="LGD1435" s="824" t="str">
        <f>"Total Subjects Received "&amp;"("&amp;LGK1430&amp;")"</f>
        <v>Total Subjects Received ()</v>
      </c>
      <c r="LGE1435" s="825"/>
      <c r="LGF1435" s="826"/>
      <c r="LGG1435" s="788" t="s">
        <v>37</v>
      </c>
      <c r="LGH1435" s="824" t="str">
        <f>"Total Subjects Received "&amp;"("&amp;LGO1430&amp;")"</f>
        <v>Total Subjects Received ()</v>
      </c>
      <c r="LGI1435" s="825"/>
      <c r="LGJ1435" s="826"/>
      <c r="LGK1435" s="788" t="s">
        <v>37</v>
      </c>
      <c r="LGL1435" s="824" t="str">
        <f>"Total Subjects Received "&amp;"("&amp;LGS1430&amp;")"</f>
        <v>Total Subjects Received ()</v>
      </c>
      <c r="LGM1435" s="825"/>
      <c r="LGN1435" s="826"/>
      <c r="LGO1435" s="788" t="s">
        <v>37</v>
      </c>
      <c r="LGP1435" s="824" t="str">
        <f>"Total Subjects Received "&amp;"("&amp;LGW1430&amp;")"</f>
        <v>Total Subjects Received ()</v>
      </c>
      <c r="LGQ1435" s="825"/>
      <c r="LGR1435" s="826"/>
      <c r="LGS1435" s="788" t="s">
        <v>37</v>
      </c>
      <c r="LGT1435" s="824" t="str">
        <f>"Total Subjects Received "&amp;"("&amp;LHA1430&amp;")"</f>
        <v>Total Subjects Received ()</v>
      </c>
      <c r="LGU1435" s="825"/>
      <c r="LGV1435" s="826"/>
      <c r="LGW1435" s="788" t="s">
        <v>37</v>
      </c>
      <c r="LGX1435" s="824" t="str">
        <f>"Total Subjects Received "&amp;"("&amp;LHE1430&amp;")"</f>
        <v>Total Subjects Received ()</v>
      </c>
      <c r="LGY1435" s="825"/>
      <c r="LGZ1435" s="826"/>
      <c r="LHA1435" s="788" t="s">
        <v>37</v>
      </c>
      <c r="LHB1435" s="824" t="str">
        <f>"Total Subjects Received "&amp;"("&amp;LHI1430&amp;")"</f>
        <v>Total Subjects Received ()</v>
      </c>
      <c r="LHC1435" s="825"/>
      <c r="LHD1435" s="826"/>
      <c r="LHE1435" s="788" t="s">
        <v>37</v>
      </c>
      <c r="LHF1435" s="824" t="str">
        <f>"Total Subjects Received "&amp;"("&amp;LHM1430&amp;")"</f>
        <v>Total Subjects Received ()</v>
      </c>
      <c r="LHG1435" s="825"/>
      <c r="LHH1435" s="826"/>
      <c r="LHI1435" s="788" t="s">
        <v>37</v>
      </c>
      <c r="LHJ1435" s="824" t="str">
        <f>"Total Subjects Received "&amp;"("&amp;LHQ1430&amp;")"</f>
        <v>Total Subjects Received ()</v>
      </c>
      <c r="LHK1435" s="825"/>
      <c r="LHL1435" s="826"/>
      <c r="LHM1435" s="788" t="s">
        <v>37</v>
      </c>
      <c r="LHN1435" s="824" t="str">
        <f>"Total Subjects Received "&amp;"("&amp;LHU1430&amp;")"</f>
        <v>Total Subjects Received ()</v>
      </c>
      <c r="LHO1435" s="825"/>
      <c r="LHP1435" s="826"/>
      <c r="LHQ1435" s="788" t="s">
        <v>37</v>
      </c>
      <c r="LHR1435" s="824" t="str">
        <f>"Total Subjects Received "&amp;"("&amp;LHY1430&amp;")"</f>
        <v>Total Subjects Received ()</v>
      </c>
      <c r="LHS1435" s="825"/>
      <c r="LHT1435" s="826"/>
      <c r="LHU1435" s="788" t="s">
        <v>37</v>
      </c>
      <c r="LHV1435" s="824" t="str">
        <f>"Total Subjects Received "&amp;"("&amp;LIC1430&amp;")"</f>
        <v>Total Subjects Received ()</v>
      </c>
      <c r="LHW1435" s="825"/>
      <c r="LHX1435" s="826"/>
      <c r="LHY1435" s="788" t="s">
        <v>37</v>
      </c>
      <c r="LHZ1435" s="824" t="str">
        <f>"Total Subjects Received "&amp;"("&amp;LIG1430&amp;")"</f>
        <v>Total Subjects Received ()</v>
      </c>
      <c r="LIA1435" s="825"/>
      <c r="LIB1435" s="826"/>
      <c r="LIC1435" s="788" t="s">
        <v>37</v>
      </c>
      <c r="LID1435" s="824" t="str">
        <f>"Total Subjects Received "&amp;"("&amp;LIK1430&amp;")"</f>
        <v>Total Subjects Received ()</v>
      </c>
      <c r="LIE1435" s="825"/>
      <c r="LIF1435" s="826"/>
      <c r="LIG1435" s="788" t="s">
        <v>37</v>
      </c>
      <c r="LIH1435" s="824" t="str">
        <f>"Total Subjects Received "&amp;"("&amp;LIO1430&amp;")"</f>
        <v>Total Subjects Received ()</v>
      </c>
      <c r="LII1435" s="825"/>
      <c r="LIJ1435" s="826"/>
      <c r="LIK1435" s="788" t="s">
        <v>37</v>
      </c>
      <c r="LIL1435" s="824" t="str">
        <f>"Total Subjects Received "&amp;"("&amp;LIS1430&amp;")"</f>
        <v>Total Subjects Received ()</v>
      </c>
      <c r="LIM1435" s="825"/>
      <c r="LIN1435" s="826"/>
      <c r="LIO1435" s="788" t="s">
        <v>37</v>
      </c>
      <c r="LIP1435" s="824" t="str">
        <f>"Total Subjects Received "&amp;"("&amp;LIW1430&amp;")"</f>
        <v>Total Subjects Received ()</v>
      </c>
      <c r="LIQ1435" s="825"/>
      <c r="LIR1435" s="826"/>
      <c r="LIS1435" s="788" t="s">
        <v>37</v>
      </c>
      <c r="LIT1435" s="824" t="str">
        <f>"Total Subjects Received "&amp;"("&amp;LJA1430&amp;")"</f>
        <v>Total Subjects Received ()</v>
      </c>
      <c r="LIU1435" s="825"/>
      <c r="LIV1435" s="826"/>
      <c r="LIW1435" s="788" t="s">
        <v>37</v>
      </c>
      <c r="LIX1435" s="824" t="str">
        <f>"Total Subjects Received "&amp;"("&amp;LJE1430&amp;")"</f>
        <v>Total Subjects Received ()</v>
      </c>
      <c r="LIY1435" s="825"/>
      <c r="LIZ1435" s="826"/>
      <c r="LJA1435" s="788" t="s">
        <v>37</v>
      </c>
      <c r="LJB1435" s="824" t="str">
        <f>"Total Subjects Received "&amp;"("&amp;LJI1430&amp;")"</f>
        <v>Total Subjects Received ()</v>
      </c>
      <c r="LJC1435" s="825"/>
      <c r="LJD1435" s="826"/>
      <c r="LJE1435" s="788" t="s">
        <v>37</v>
      </c>
      <c r="LJF1435" s="824" t="str">
        <f>"Total Subjects Received "&amp;"("&amp;LJM1430&amp;")"</f>
        <v>Total Subjects Received ()</v>
      </c>
      <c r="LJG1435" s="825"/>
      <c r="LJH1435" s="826"/>
      <c r="LJI1435" s="788" t="s">
        <v>37</v>
      </c>
      <c r="LJJ1435" s="824" t="str">
        <f>"Total Subjects Received "&amp;"("&amp;LJQ1430&amp;")"</f>
        <v>Total Subjects Received ()</v>
      </c>
      <c r="LJK1435" s="825"/>
      <c r="LJL1435" s="826"/>
      <c r="LJM1435" s="788" t="s">
        <v>37</v>
      </c>
      <c r="LJN1435" s="824" t="str">
        <f>"Total Subjects Received "&amp;"("&amp;LJU1430&amp;")"</f>
        <v>Total Subjects Received ()</v>
      </c>
      <c r="LJO1435" s="825"/>
      <c r="LJP1435" s="826"/>
      <c r="LJQ1435" s="788" t="s">
        <v>37</v>
      </c>
      <c r="LJR1435" s="824" t="str">
        <f>"Total Subjects Received "&amp;"("&amp;LJY1430&amp;")"</f>
        <v>Total Subjects Received ()</v>
      </c>
      <c r="LJS1435" s="825"/>
      <c r="LJT1435" s="826"/>
      <c r="LJU1435" s="788" t="s">
        <v>37</v>
      </c>
      <c r="LJV1435" s="824" t="str">
        <f>"Total Subjects Received "&amp;"("&amp;LKC1430&amp;")"</f>
        <v>Total Subjects Received ()</v>
      </c>
      <c r="LJW1435" s="825"/>
      <c r="LJX1435" s="826"/>
      <c r="LJY1435" s="788" t="s">
        <v>37</v>
      </c>
      <c r="LJZ1435" s="824" t="str">
        <f>"Total Subjects Received "&amp;"("&amp;LKG1430&amp;")"</f>
        <v>Total Subjects Received ()</v>
      </c>
      <c r="LKA1435" s="825"/>
      <c r="LKB1435" s="826"/>
      <c r="LKC1435" s="788" t="s">
        <v>37</v>
      </c>
      <c r="LKD1435" s="824" t="str">
        <f>"Total Subjects Received "&amp;"("&amp;LKK1430&amp;")"</f>
        <v>Total Subjects Received ()</v>
      </c>
      <c r="LKE1435" s="825"/>
      <c r="LKF1435" s="826"/>
      <c r="LKG1435" s="788" t="s">
        <v>37</v>
      </c>
      <c r="LKH1435" s="824" t="str">
        <f>"Total Subjects Received "&amp;"("&amp;LKO1430&amp;")"</f>
        <v>Total Subjects Received ()</v>
      </c>
      <c r="LKI1435" s="825"/>
      <c r="LKJ1435" s="826"/>
      <c r="LKK1435" s="788" t="s">
        <v>37</v>
      </c>
      <c r="LKL1435" s="824" t="str">
        <f>"Total Subjects Received "&amp;"("&amp;LKS1430&amp;")"</f>
        <v>Total Subjects Received ()</v>
      </c>
      <c r="LKM1435" s="825"/>
      <c r="LKN1435" s="826"/>
      <c r="LKO1435" s="788" t="s">
        <v>37</v>
      </c>
      <c r="LKP1435" s="824" t="str">
        <f>"Total Subjects Received "&amp;"("&amp;LKW1430&amp;")"</f>
        <v>Total Subjects Received ()</v>
      </c>
      <c r="LKQ1435" s="825"/>
      <c r="LKR1435" s="826"/>
      <c r="LKS1435" s="788" t="s">
        <v>37</v>
      </c>
      <c r="LKT1435" s="824" t="str">
        <f>"Total Subjects Received "&amp;"("&amp;LLA1430&amp;")"</f>
        <v>Total Subjects Received ()</v>
      </c>
      <c r="LKU1435" s="825"/>
      <c r="LKV1435" s="826"/>
      <c r="LKW1435" s="788" t="s">
        <v>37</v>
      </c>
      <c r="LKX1435" s="824" t="str">
        <f>"Total Subjects Received "&amp;"("&amp;LLE1430&amp;")"</f>
        <v>Total Subjects Received ()</v>
      </c>
      <c r="LKY1435" s="825"/>
      <c r="LKZ1435" s="826"/>
      <c r="LLA1435" s="788" t="s">
        <v>37</v>
      </c>
      <c r="LLB1435" s="824" t="str">
        <f>"Total Subjects Received "&amp;"("&amp;LLI1430&amp;")"</f>
        <v>Total Subjects Received ()</v>
      </c>
      <c r="LLC1435" s="825"/>
      <c r="LLD1435" s="826"/>
      <c r="LLE1435" s="788" t="s">
        <v>37</v>
      </c>
      <c r="LLF1435" s="824" t="str">
        <f>"Total Subjects Received "&amp;"("&amp;LLM1430&amp;")"</f>
        <v>Total Subjects Received ()</v>
      </c>
      <c r="LLG1435" s="825"/>
      <c r="LLH1435" s="826"/>
      <c r="LLI1435" s="788" t="s">
        <v>37</v>
      </c>
      <c r="LLJ1435" s="824" t="str">
        <f>"Total Subjects Received "&amp;"("&amp;LLQ1430&amp;")"</f>
        <v>Total Subjects Received ()</v>
      </c>
      <c r="LLK1435" s="825"/>
      <c r="LLL1435" s="826"/>
      <c r="LLM1435" s="788" t="s">
        <v>37</v>
      </c>
      <c r="LLN1435" s="824" t="str">
        <f>"Total Subjects Received "&amp;"("&amp;LLU1430&amp;")"</f>
        <v>Total Subjects Received ()</v>
      </c>
      <c r="LLO1435" s="825"/>
      <c r="LLP1435" s="826"/>
      <c r="LLQ1435" s="788" t="s">
        <v>37</v>
      </c>
      <c r="LLR1435" s="824" t="str">
        <f>"Total Subjects Received "&amp;"("&amp;LLY1430&amp;")"</f>
        <v>Total Subjects Received ()</v>
      </c>
      <c r="LLS1435" s="825"/>
      <c r="LLT1435" s="826"/>
      <c r="LLU1435" s="788" t="s">
        <v>37</v>
      </c>
      <c r="LLV1435" s="824" t="str">
        <f>"Total Subjects Received "&amp;"("&amp;LMC1430&amp;")"</f>
        <v>Total Subjects Received ()</v>
      </c>
      <c r="LLW1435" s="825"/>
      <c r="LLX1435" s="826"/>
      <c r="LLY1435" s="788" t="s">
        <v>37</v>
      </c>
      <c r="LLZ1435" s="824" t="str">
        <f>"Total Subjects Received "&amp;"("&amp;LMG1430&amp;")"</f>
        <v>Total Subjects Received ()</v>
      </c>
      <c r="LMA1435" s="825"/>
      <c r="LMB1435" s="826"/>
      <c r="LMC1435" s="788" t="s">
        <v>37</v>
      </c>
      <c r="LMD1435" s="824" t="str">
        <f>"Total Subjects Received "&amp;"("&amp;LMK1430&amp;")"</f>
        <v>Total Subjects Received ()</v>
      </c>
      <c r="LME1435" s="825"/>
      <c r="LMF1435" s="826"/>
      <c r="LMG1435" s="788" t="s">
        <v>37</v>
      </c>
      <c r="LMH1435" s="824" t="str">
        <f>"Total Subjects Received "&amp;"("&amp;LMO1430&amp;")"</f>
        <v>Total Subjects Received ()</v>
      </c>
      <c r="LMI1435" s="825"/>
      <c r="LMJ1435" s="826"/>
      <c r="LMK1435" s="788" t="s">
        <v>37</v>
      </c>
      <c r="LML1435" s="824" t="str">
        <f>"Total Subjects Received "&amp;"("&amp;LMS1430&amp;")"</f>
        <v>Total Subjects Received ()</v>
      </c>
      <c r="LMM1435" s="825"/>
      <c r="LMN1435" s="826"/>
      <c r="LMO1435" s="788" t="s">
        <v>37</v>
      </c>
      <c r="LMP1435" s="824" t="str">
        <f>"Total Subjects Received "&amp;"("&amp;LMW1430&amp;")"</f>
        <v>Total Subjects Received ()</v>
      </c>
      <c r="LMQ1435" s="825"/>
      <c r="LMR1435" s="826"/>
      <c r="LMS1435" s="788" t="s">
        <v>37</v>
      </c>
      <c r="LMT1435" s="824" t="str">
        <f>"Total Subjects Received "&amp;"("&amp;LNA1430&amp;")"</f>
        <v>Total Subjects Received ()</v>
      </c>
      <c r="LMU1435" s="825"/>
      <c r="LMV1435" s="826"/>
      <c r="LMW1435" s="788" t="s">
        <v>37</v>
      </c>
      <c r="LMX1435" s="824" t="str">
        <f>"Total Subjects Received "&amp;"("&amp;LNE1430&amp;")"</f>
        <v>Total Subjects Received ()</v>
      </c>
      <c r="LMY1435" s="825"/>
      <c r="LMZ1435" s="826"/>
      <c r="LNA1435" s="788" t="s">
        <v>37</v>
      </c>
      <c r="LNB1435" s="824" t="str">
        <f>"Total Subjects Received "&amp;"("&amp;LNI1430&amp;")"</f>
        <v>Total Subjects Received ()</v>
      </c>
      <c r="LNC1435" s="825"/>
      <c r="LND1435" s="826"/>
      <c r="LNE1435" s="788" t="s">
        <v>37</v>
      </c>
      <c r="LNF1435" s="824" t="str">
        <f>"Total Subjects Received "&amp;"("&amp;LNM1430&amp;")"</f>
        <v>Total Subjects Received ()</v>
      </c>
      <c r="LNG1435" s="825"/>
      <c r="LNH1435" s="826"/>
      <c r="LNI1435" s="788" t="s">
        <v>37</v>
      </c>
      <c r="LNJ1435" s="824" t="str">
        <f>"Total Subjects Received "&amp;"("&amp;LNQ1430&amp;")"</f>
        <v>Total Subjects Received ()</v>
      </c>
      <c r="LNK1435" s="825"/>
      <c r="LNL1435" s="826"/>
      <c r="LNM1435" s="788" t="s">
        <v>37</v>
      </c>
      <c r="LNN1435" s="824" t="str">
        <f>"Total Subjects Received "&amp;"("&amp;LNU1430&amp;")"</f>
        <v>Total Subjects Received ()</v>
      </c>
      <c r="LNO1435" s="825"/>
      <c r="LNP1435" s="826"/>
      <c r="LNQ1435" s="788" t="s">
        <v>37</v>
      </c>
      <c r="LNR1435" s="824" t="str">
        <f>"Total Subjects Received "&amp;"("&amp;LNY1430&amp;")"</f>
        <v>Total Subjects Received ()</v>
      </c>
      <c r="LNS1435" s="825"/>
      <c r="LNT1435" s="826"/>
      <c r="LNU1435" s="788" t="s">
        <v>37</v>
      </c>
      <c r="LNV1435" s="824" t="str">
        <f>"Total Subjects Received "&amp;"("&amp;LOC1430&amp;")"</f>
        <v>Total Subjects Received ()</v>
      </c>
      <c r="LNW1435" s="825"/>
      <c r="LNX1435" s="826"/>
      <c r="LNY1435" s="788" t="s">
        <v>37</v>
      </c>
      <c r="LNZ1435" s="824" t="str">
        <f>"Total Subjects Received "&amp;"("&amp;LOG1430&amp;")"</f>
        <v>Total Subjects Received ()</v>
      </c>
      <c r="LOA1435" s="825"/>
      <c r="LOB1435" s="826"/>
      <c r="LOC1435" s="788" t="s">
        <v>37</v>
      </c>
      <c r="LOD1435" s="824" t="str">
        <f>"Total Subjects Received "&amp;"("&amp;LOK1430&amp;")"</f>
        <v>Total Subjects Received ()</v>
      </c>
      <c r="LOE1435" s="825"/>
      <c r="LOF1435" s="826"/>
      <c r="LOG1435" s="788" t="s">
        <v>37</v>
      </c>
      <c r="LOH1435" s="824" t="str">
        <f>"Total Subjects Received "&amp;"("&amp;LOO1430&amp;")"</f>
        <v>Total Subjects Received ()</v>
      </c>
      <c r="LOI1435" s="825"/>
      <c r="LOJ1435" s="826"/>
      <c r="LOK1435" s="788" t="s">
        <v>37</v>
      </c>
      <c r="LOL1435" s="824" t="str">
        <f>"Total Subjects Received "&amp;"("&amp;LOS1430&amp;")"</f>
        <v>Total Subjects Received ()</v>
      </c>
      <c r="LOM1435" s="825"/>
      <c r="LON1435" s="826"/>
      <c r="LOO1435" s="788" t="s">
        <v>37</v>
      </c>
      <c r="LOP1435" s="824" t="str">
        <f>"Total Subjects Received "&amp;"("&amp;LOW1430&amp;")"</f>
        <v>Total Subjects Received ()</v>
      </c>
      <c r="LOQ1435" s="825"/>
      <c r="LOR1435" s="826"/>
      <c r="LOS1435" s="788" t="s">
        <v>37</v>
      </c>
      <c r="LOT1435" s="824" t="str">
        <f>"Total Subjects Received "&amp;"("&amp;LPA1430&amp;")"</f>
        <v>Total Subjects Received ()</v>
      </c>
      <c r="LOU1435" s="825"/>
      <c r="LOV1435" s="826"/>
      <c r="LOW1435" s="788" t="s">
        <v>37</v>
      </c>
      <c r="LOX1435" s="824" t="str">
        <f>"Total Subjects Received "&amp;"("&amp;LPE1430&amp;")"</f>
        <v>Total Subjects Received ()</v>
      </c>
      <c r="LOY1435" s="825"/>
      <c r="LOZ1435" s="826"/>
      <c r="LPA1435" s="788" t="s">
        <v>37</v>
      </c>
      <c r="LPB1435" s="824" t="str">
        <f>"Total Subjects Received "&amp;"("&amp;LPI1430&amp;")"</f>
        <v>Total Subjects Received ()</v>
      </c>
      <c r="LPC1435" s="825"/>
      <c r="LPD1435" s="826"/>
      <c r="LPE1435" s="788" t="s">
        <v>37</v>
      </c>
      <c r="LPF1435" s="824" t="str">
        <f>"Total Subjects Received "&amp;"("&amp;LPM1430&amp;")"</f>
        <v>Total Subjects Received ()</v>
      </c>
      <c r="LPG1435" s="825"/>
      <c r="LPH1435" s="826"/>
      <c r="LPI1435" s="788" t="s">
        <v>37</v>
      </c>
      <c r="LPJ1435" s="824" t="str">
        <f>"Total Subjects Received "&amp;"("&amp;LPQ1430&amp;")"</f>
        <v>Total Subjects Received ()</v>
      </c>
      <c r="LPK1435" s="825"/>
      <c r="LPL1435" s="826"/>
      <c r="LPM1435" s="788" t="s">
        <v>37</v>
      </c>
      <c r="LPN1435" s="824" t="str">
        <f>"Total Subjects Received "&amp;"("&amp;LPU1430&amp;")"</f>
        <v>Total Subjects Received ()</v>
      </c>
      <c r="LPO1435" s="825"/>
      <c r="LPP1435" s="826"/>
      <c r="LPQ1435" s="788" t="s">
        <v>37</v>
      </c>
      <c r="LPR1435" s="824" t="str">
        <f>"Total Subjects Received "&amp;"("&amp;LPY1430&amp;")"</f>
        <v>Total Subjects Received ()</v>
      </c>
      <c r="LPS1435" s="825"/>
      <c r="LPT1435" s="826"/>
      <c r="LPU1435" s="788" t="s">
        <v>37</v>
      </c>
      <c r="LPV1435" s="824" t="str">
        <f>"Total Subjects Received "&amp;"("&amp;LQC1430&amp;")"</f>
        <v>Total Subjects Received ()</v>
      </c>
      <c r="LPW1435" s="825"/>
      <c r="LPX1435" s="826"/>
      <c r="LPY1435" s="788" t="s">
        <v>37</v>
      </c>
      <c r="LPZ1435" s="824" t="str">
        <f>"Total Subjects Received "&amp;"("&amp;LQG1430&amp;")"</f>
        <v>Total Subjects Received ()</v>
      </c>
      <c r="LQA1435" s="825"/>
      <c r="LQB1435" s="826"/>
      <c r="LQC1435" s="788" t="s">
        <v>37</v>
      </c>
      <c r="LQD1435" s="824" t="str">
        <f>"Total Subjects Received "&amp;"("&amp;LQK1430&amp;")"</f>
        <v>Total Subjects Received ()</v>
      </c>
      <c r="LQE1435" s="825"/>
      <c r="LQF1435" s="826"/>
      <c r="LQG1435" s="788" t="s">
        <v>37</v>
      </c>
      <c r="LQH1435" s="824" t="str">
        <f>"Total Subjects Received "&amp;"("&amp;LQO1430&amp;")"</f>
        <v>Total Subjects Received ()</v>
      </c>
      <c r="LQI1435" s="825"/>
      <c r="LQJ1435" s="826"/>
      <c r="LQK1435" s="788" t="s">
        <v>37</v>
      </c>
      <c r="LQL1435" s="824" t="str">
        <f>"Total Subjects Received "&amp;"("&amp;LQS1430&amp;")"</f>
        <v>Total Subjects Received ()</v>
      </c>
      <c r="LQM1435" s="825"/>
      <c r="LQN1435" s="826"/>
      <c r="LQO1435" s="788" t="s">
        <v>37</v>
      </c>
      <c r="LQP1435" s="824" t="str">
        <f>"Total Subjects Received "&amp;"("&amp;LQW1430&amp;")"</f>
        <v>Total Subjects Received ()</v>
      </c>
      <c r="LQQ1435" s="825"/>
      <c r="LQR1435" s="826"/>
      <c r="LQS1435" s="788" t="s">
        <v>37</v>
      </c>
      <c r="LQT1435" s="824" t="str">
        <f>"Total Subjects Received "&amp;"("&amp;LRA1430&amp;")"</f>
        <v>Total Subjects Received ()</v>
      </c>
      <c r="LQU1435" s="825"/>
      <c r="LQV1435" s="826"/>
      <c r="LQW1435" s="788" t="s">
        <v>37</v>
      </c>
      <c r="LQX1435" s="824" t="str">
        <f>"Total Subjects Received "&amp;"("&amp;LRE1430&amp;")"</f>
        <v>Total Subjects Received ()</v>
      </c>
      <c r="LQY1435" s="825"/>
      <c r="LQZ1435" s="826"/>
      <c r="LRA1435" s="788" t="s">
        <v>37</v>
      </c>
      <c r="LRB1435" s="824" t="str">
        <f>"Total Subjects Received "&amp;"("&amp;LRI1430&amp;")"</f>
        <v>Total Subjects Received ()</v>
      </c>
      <c r="LRC1435" s="825"/>
      <c r="LRD1435" s="826"/>
      <c r="LRE1435" s="788" t="s">
        <v>37</v>
      </c>
      <c r="LRF1435" s="824" t="str">
        <f>"Total Subjects Received "&amp;"("&amp;LRM1430&amp;")"</f>
        <v>Total Subjects Received ()</v>
      </c>
      <c r="LRG1435" s="825"/>
      <c r="LRH1435" s="826"/>
      <c r="LRI1435" s="788" t="s">
        <v>37</v>
      </c>
      <c r="LRJ1435" s="824" t="str">
        <f>"Total Subjects Received "&amp;"("&amp;LRQ1430&amp;")"</f>
        <v>Total Subjects Received ()</v>
      </c>
      <c r="LRK1435" s="825"/>
      <c r="LRL1435" s="826"/>
      <c r="LRM1435" s="788" t="s">
        <v>37</v>
      </c>
      <c r="LRN1435" s="824" t="str">
        <f>"Total Subjects Received "&amp;"("&amp;LRU1430&amp;")"</f>
        <v>Total Subjects Received ()</v>
      </c>
      <c r="LRO1435" s="825"/>
      <c r="LRP1435" s="826"/>
      <c r="LRQ1435" s="788" t="s">
        <v>37</v>
      </c>
      <c r="LRR1435" s="824" t="str">
        <f>"Total Subjects Received "&amp;"("&amp;LRY1430&amp;")"</f>
        <v>Total Subjects Received ()</v>
      </c>
      <c r="LRS1435" s="825"/>
      <c r="LRT1435" s="826"/>
      <c r="LRU1435" s="788" t="s">
        <v>37</v>
      </c>
      <c r="LRV1435" s="824" t="str">
        <f>"Total Subjects Received "&amp;"("&amp;LSC1430&amp;")"</f>
        <v>Total Subjects Received ()</v>
      </c>
      <c r="LRW1435" s="825"/>
      <c r="LRX1435" s="826"/>
      <c r="LRY1435" s="788" t="s">
        <v>37</v>
      </c>
      <c r="LRZ1435" s="824" t="str">
        <f>"Total Subjects Received "&amp;"("&amp;LSG1430&amp;")"</f>
        <v>Total Subjects Received ()</v>
      </c>
      <c r="LSA1435" s="825"/>
      <c r="LSB1435" s="826"/>
      <c r="LSC1435" s="788" t="s">
        <v>37</v>
      </c>
      <c r="LSD1435" s="824" t="str">
        <f>"Total Subjects Received "&amp;"("&amp;LSK1430&amp;")"</f>
        <v>Total Subjects Received ()</v>
      </c>
      <c r="LSE1435" s="825"/>
      <c r="LSF1435" s="826"/>
      <c r="LSG1435" s="788" t="s">
        <v>37</v>
      </c>
      <c r="LSH1435" s="824" t="str">
        <f>"Total Subjects Received "&amp;"("&amp;LSO1430&amp;")"</f>
        <v>Total Subjects Received ()</v>
      </c>
      <c r="LSI1435" s="825"/>
      <c r="LSJ1435" s="826"/>
      <c r="LSK1435" s="788" t="s">
        <v>37</v>
      </c>
      <c r="LSL1435" s="824" t="str">
        <f>"Total Subjects Received "&amp;"("&amp;LSS1430&amp;")"</f>
        <v>Total Subjects Received ()</v>
      </c>
      <c r="LSM1435" s="825"/>
      <c r="LSN1435" s="826"/>
      <c r="LSO1435" s="788" t="s">
        <v>37</v>
      </c>
      <c r="LSP1435" s="824" t="str">
        <f>"Total Subjects Received "&amp;"("&amp;LSW1430&amp;")"</f>
        <v>Total Subjects Received ()</v>
      </c>
      <c r="LSQ1435" s="825"/>
      <c r="LSR1435" s="826"/>
      <c r="LSS1435" s="788" t="s">
        <v>37</v>
      </c>
      <c r="LST1435" s="824" t="str">
        <f>"Total Subjects Received "&amp;"("&amp;LTA1430&amp;")"</f>
        <v>Total Subjects Received ()</v>
      </c>
      <c r="LSU1435" s="825"/>
      <c r="LSV1435" s="826"/>
      <c r="LSW1435" s="788" t="s">
        <v>37</v>
      </c>
      <c r="LSX1435" s="824" t="str">
        <f>"Total Subjects Received "&amp;"("&amp;LTE1430&amp;")"</f>
        <v>Total Subjects Received ()</v>
      </c>
      <c r="LSY1435" s="825"/>
      <c r="LSZ1435" s="826"/>
      <c r="LTA1435" s="788" t="s">
        <v>37</v>
      </c>
      <c r="LTB1435" s="824" t="str">
        <f>"Total Subjects Received "&amp;"("&amp;LTI1430&amp;")"</f>
        <v>Total Subjects Received ()</v>
      </c>
      <c r="LTC1435" s="825"/>
      <c r="LTD1435" s="826"/>
      <c r="LTE1435" s="788" t="s">
        <v>37</v>
      </c>
      <c r="LTF1435" s="824" t="str">
        <f>"Total Subjects Received "&amp;"("&amp;LTM1430&amp;")"</f>
        <v>Total Subjects Received ()</v>
      </c>
      <c r="LTG1435" s="825"/>
      <c r="LTH1435" s="826"/>
      <c r="LTI1435" s="788" t="s">
        <v>37</v>
      </c>
      <c r="LTJ1435" s="824" t="str">
        <f>"Total Subjects Received "&amp;"("&amp;LTQ1430&amp;")"</f>
        <v>Total Subjects Received ()</v>
      </c>
      <c r="LTK1435" s="825"/>
      <c r="LTL1435" s="826"/>
      <c r="LTM1435" s="788" t="s">
        <v>37</v>
      </c>
      <c r="LTN1435" s="824" t="str">
        <f>"Total Subjects Received "&amp;"("&amp;LTU1430&amp;")"</f>
        <v>Total Subjects Received ()</v>
      </c>
      <c r="LTO1435" s="825"/>
      <c r="LTP1435" s="826"/>
      <c r="LTQ1435" s="788" t="s">
        <v>37</v>
      </c>
      <c r="LTR1435" s="824" t="str">
        <f>"Total Subjects Received "&amp;"("&amp;LTY1430&amp;")"</f>
        <v>Total Subjects Received ()</v>
      </c>
      <c r="LTS1435" s="825"/>
      <c r="LTT1435" s="826"/>
      <c r="LTU1435" s="788" t="s">
        <v>37</v>
      </c>
      <c r="LTV1435" s="824" t="str">
        <f>"Total Subjects Received "&amp;"("&amp;LUC1430&amp;")"</f>
        <v>Total Subjects Received ()</v>
      </c>
      <c r="LTW1435" s="825"/>
      <c r="LTX1435" s="826"/>
      <c r="LTY1435" s="788" t="s">
        <v>37</v>
      </c>
      <c r="LTZ1435" s="824" t="str">
        <f>"Total Subjects Received "&amp;"("&amp;LUG1430&amp;")"</f>
        <v>Total Subjects Received ()</v>
      </c>
      <c r="LUA1435" s="825"/>
      <c r="LUB1435" s="826"/>
      <c r="LUC1435" s="788" t="s">
        <v>37</v>
      </c>
      <c r="LUD1435" s="824" t="str">
        <f>"Total Subjects Received "&amp;"("&amp;LUK1430&amp;")"</f>
        <v>Total Subjects Received ()</v>
      </c>
      <c r="LUE1435" s="825"/>
      <c r="LUF1435" s="826"/>
      <c r="LUG1435" s="788" t="s">
        <v>37</v>
      </c>
      <c r="LUH1435" s="824" t="str">
        <f>"Total Subjects Received "&amp;"("&amp;LUO1430&amp;")"</f>
        <v>Total Subjects Received ()</v>
      </c>
      <c r="LUI1435" s="825"/>
      <c r="LUJ1435" s="826"/>
      <c r="LUK1435" s="788" t="s">
        <v>37</v>
      </c>
      <c r="LUL1435" s="824" t="str">
        <f>"Total Subjects Received "&amp;"("&amp;LUS1430&amp;")"</f>
        <v>Total Subjects Received ()</v>
      </c>
      <c r="LUM1435" s="825"/>
      <c r="LUN1435" s="826"/>
      <c r="LUO1435" s="788" t="s">
        <v>37</v>
      </c>
      <c r="LUP1435" s="824" t="str">
        <f>"Total Subjects Received "&amp;"("&amp;LUW1430&amp;")"</f>
        <v>Total Subjects Received ()</v>
      </c>
      <c r="LUQ1435" s="825"/>
      <c r="LUR1435" s="826"/>
      <c r="LUS1435" s="788" t="s">
        <v>37</v>
      </c>
      <c r="LUT1435" s="824" t="str">
        <f>"Total Subjects Received "&amp;"("&amp;LVA1430&amp;")"</f>
        <v>Total Subjects Received ()</v>
      </c>
      <c r="LUU1435" s="825"/>
      <c r="LUV1435" s="826"/>
      <c r="LUW1435" s="788" t="s">
        <v>37</v>
      </c>
      <c r="LUX1435" s="824" t="str">
        <f>"Total Subjects Received "&amp;"("&amp;LVE1430&amp;")"</f>
        <v>Total Subjects Received ()</v>
      </c>
      <c r="LUY1435" s="825"/>
      <c r="LUZ1435" s="826"/>
      <c r="LVA1435" s="788" t="s">
        <v>37</v>
      </c>
      <c r="LVB1435" s="824" t="str">
        <f>"Total Subjects Received "&amp;"("&amp;LVI1430&amp;")"</f>
        <v>Total Subjects Received ()</v>
      </c>
      <c r="LVC1435" s="825"/>
      <c r="LVD1435" s="826"/>
      <c r="LVE1435" s="788" t="s">
        <v>37</v>
      </c>
      <c r="LVF1435" s="824" t="str">
        <f>"Total Subjects Received "&amp;"("&amp;LVM1430&amp;")"</f>
        <v>Total Subjects Received ()</v>
      </c>
      <c r="LVG1435" s="825"/>
      <c r="LVH1435" s="826"/>
      <c r="LVI1435" s="788" t="s">
        <v>37</v>
      </c>
      <c r="LVJ1435" s="824" t="str">
        <f>"Total Subjects Received "&amp;"("&amp;LVQ1430&amp;")"</f>
        <v>Total Subjects Received ()</v>
      </c>
      <c r="LVK1435" s="825"/>
      <c r="LVL1435" s="826"/>
      <c r="LVM1435" s="788" t="s">
        <v>37</v>
      </c>
      <c r="LVN1435" s="824" t="str">
        <f>"Total Subjects Received "&amp;"("&amp;LVU1430&amp;")"</f>
        <v>Total Subjects Received ()</v>
      </c>
      <c r="LVO1435" s="825"/>
      <c r="LVP1435" s="826"/>
      <c r="LVQ1435" s="788" t="s">
        <v>37</v>
      </c>
      <c r="LVR1435" s="824" t="str">
        <f>"Total Subjects Received "&amp;"("&amp;LVY1430&amp;")"</f>
        <v>Total Subjects Received ()</v>
      </c>
      <c r="LVS1435" s="825"/>
      <c r="LVT1435" s="826"/>
      <c r="LVU1435" s="788" t="s">
        <v>37</v>
      </c>
      <c r="LVV1435" s="824" t="str">
        <f>"Total Subjects Received "&amp;"("&amp;LWC1430&amp;")"</f>
        <v>Total Subjects Received ()</v>
      </c>
      <c r="LVW1435" s="825"/>
      <c r="LVX1435" s="826"/>
      <c r="LVY1435" s="788" t="s">
        <v>37</v>
      </c>
      <c r="LVZ1435" s="824" t="str">
        <f>"Total Subjects Received "&amp;"("&amp;LWG1430&amp;")"</f>
        <v>Total Subjects Received ()</v>
      </c>
      <c r="LWA1435" s="825"/>
      <c r="LWB1435" s="826"/>
      <c r="LWC1435" s="788" t="s">
        <v>37</v>
      </c>
      <c r="LWD1435" s="824" t="str">
        <f>"Total Subjects Received "&amp;"("&amp;LWK1430&amp;")"</f>
        <v>Total Subjects Received ()</v>
      </c>
      <c r="LWE1435" s="825"/>
      <c r="LWF1435" s="826"/>
      <c r="LWG1435" s="788" t="s">
        <v>37</v>
      </c>
      <c r="LWH1435" s="824" t="str">
        <f>"Total Subjects Received "&amp;"("&amp;LWO1430&amp;")"</f>
        <v>Total Subjects Received ()</v>
      </c>
      <c r="LWI1435" s="825"/>
      <c r="LWJ1435" s="826"/>
      <c r="LWK1435" s="788" t="s">
        <v>37</v>
      </c>
      <c r="LWL1435" s="824" t="str">
        <f>"Total Subjects Received "&amp;"("&amp;LWS1430&amp;")"</f>
        <v>Total Subjects Received ()</v>
      </c>
      <c r="LWM1435" s="825"/>
      <c r="LWN1435" s="826"/>
      <c r="LWO1435" s="788" t="s">
        <v>37</v>
      </c>
      <c r="LWP1435" s="824" t="str">
        <f>"Total Subjects Received "&amp;"("&amp;LWW1430&amp;")"</f>
        <v>Total Subjects Received ()</v>
      </c>
      <c r="LWQ1435" s="825"/>
      <c r="LWR1435" s="826"/>
      <c r="LWS1435" s="788" t="s">
        <v>37</v>
      </c>
      <c r="LWT1435" s="824" t="str">
        <f>"Total Subjects Received "&amp;"("&amp;LXA1430&amp;")"</f>
        <v>Total Subjects Received ()</v>
      </c>
      <c r="LWU1435" s="825"/>
      <c r="LWV1435" s="826"/>
      <c r="LWW1435" s="788" t="s">
        <v>37</v>
      </c>
      <c r="LWX1435" s="824" t="str">
        <f>"Total Subjects Received "&amp;"("&amp;LXE1430&amp;")"</f>
        <v>Total Subjects Received ()</v>
      </c>
      <c r="LWY1435" s="825"/>
      <c r="LWZ1435" s="826"/>
      <c r="LXA1435" s="788" t="s">
        <v>37</v>
      </c>
      <c r="LXB1435" s="824" t="str">
        <f>"Total Subjects Received "&amp;"("&amp;LXI1430&amp;")"</f>
        <v>Total Subjects Received ()</v>
      </c>
      <c r="LXC1435" s="825"/>
      <c r="LXD1435" s="826"/>
      <c r="LXE1435" s="788" t="s">
        <v>37</v>
      </c>
      <c r="LXF1435" s="824" t="str">
        <f>"Total Subjects Received "&amp;"("&amp;LXM1430&amp;")"</f>
        <v>Total Subjects Received ()</v>
      </c>
      <c r="LXG1435" s="825"/>
      <c r="LXH1435" s="826"/>
      <c r="LXI1435" s="788" t="s">
        <v>37</v>
      </c>
      <c r="LXJ1435" s="824" t="str">
        <f>"Total Subjects Received "&amp;"("&amp;LXQ1430&amp;")"</f>
        <v>Total Subjects Received ()</v>
      </c>
      <c r="LXK1435" s="825"/>
      <c r="LXL1435" s="826"/>
      <c r="LXM1435" s="788" t="s">
        <v>37</v>
      </c>
      <c r="LXN1435" s="824" t="str">
        <f>"Total Subjects Received "&amp;"("&amp;LXU1430&amp;")"</f>
        <v>Total Subjects Received ()</v>
      </c>
      <c r="LXO1435" s="825"/>
      <c r="LXP1435" s="826"/>
      <c r="LXQ1435" s="788" t="s">
        <v>37</v>
      </c>
      <c r="LXR1435" s="824" t="str">
        <f>"Total Subjects Received "&amp;"("&amp;LXY1430&amp;")"</f>
        <v>Total Subjects Received ()</v>
      </c>
      <c r="LXS1435" s="825"/>
      <c r="LXT1435" s="826"/>
      <c r="LXU1435" s="788" t="s">
        <v>37</v>
      </c>
      <c r="LXV1435" s="824" t="str">
        <f>"Total Subjects Received "&amp;"("&amp;LYC1430&amp;")"</f>
        <v>Total Subjects Received ()</v>
      </c>
      <c r="LXW1435" s="825"/>
      <c r="LXX1435" s="826"/>
      <c r="LXY1435" s="788" t="s">
        <v>37</v>
      </c>
      <c r="LXZ1435" s="824" t="str">
        <f>"Total Subjects Received "&amp;"("&amp;LYG1430&amp;")"</f>
        <v>Total Subjects Received ()</v>
      </c>
      <c r="LYA1435" s="825"/>
      <c r="LYB1435" s="826"/>
      <c r="LYC1435" s="788" t="s">
        <v>37</v>
      </c>
      <c r="LYD1435" s="824" t="str">
        <f>"Total Subjects Received "&amp;"("&amp;LYK1430&amp;")"</f>
        <v>Total Subjects Received ()</v>
      </c>
      <c r="LYE1435" s="825"/>
      <c r="LYF1435" s="826"/>
      <c r="LYG1435" s="788" t="s">
        <v>37</v>
      </c>
      <c r="LYH1435" s="824" t="str">
        <f>"Total Subjects Received "&amp;"("&amp;LYO1430&amp;")"</f>
        <v>Total Subjects Received ()</v>
      </c>
      <c r="LYI1435" s="825"/>
      <c r="LYJ1435" s="826"/>
      <c r="LYK1435" s="788" t="s">
        <v>37</v>
      </c>
      <c r="LYL1435" s="824" t="str">
        <f>"Total Subjects Received "&amp;"("&amp;LYS1430&amp;")"</f>
        <v>Total Subjects Received ()</v>
      </c>
      <c r="LYM1435" s="825"/>
      <c r="LYN1435" s="826"/>
      <c r="LYO1435" s="788" t="s">
        <v>37</v>
      </c>
      <c r="LYP1435" s="824" t="str">
        <f>"Total Subjects Received "&amp;"("&amp;LYW1430&amp;")"</f>
        <v>Total Subjects Received ()</v>
      </c>
      <c r="LYQ1435" s="825"/>
      <c r="LYR1435" s="826"/>
      <c r="LYS1435" s="788" t="s">
        <v>37</v>
      </c>
      <c r="LYT1435" s="824" t="str">
        <f>"Total Subjects Received "&amp;"("&amp;LZA1430&amp;")"</f>
        <v>Total Subjects Received ()</v>
      </c>
      <c r="LYU1435" s="825"/>
      <c r="LYV1435" s="826"/>
      <c r="LYW1435" s="788" t="s">
        <v>37</v>
      </c>
      <c r="LYX1435" s="824" t="str">
        <f>"Total Subjects Received "&amp;"("&amp;LZE1430&amp;")"</f>
        <v>Total Subjects Received ()</v>
      </c>
      <c r="LYY1435" s="825"/>
      <c r="LYZ1435" s="826"/>
      <c r="LZA1435" s="788" t="s">
        <v>37</v>
      </c>
      <c r="LZB1435" s="824" t="str">
        <f>"Total Subjects Received "&amp;"("&amp;LZI1430&amp;")"</f>
        <v>Total Subjects Received ()</v>
      </c>
      <c r="LZC1435" s="825"/>
      <c r="LZD1435" s="826"/>
      <c r="LZE1435" s="788" t="s">
        <v>37</v>
      </c>
      <c r="LZF1435" s="824" t="str">
        <f>"Total Subjects Received "&amp;"("&amp;LZM1430&amp;")"</f>
        <v>Total Subjects Received ()</v>
      </c>
      <c r="LZG1435" s="825"/>
      <c r="LZH1435" s="826"/>
      <c r="LZI1435" s="788" t="s">
        <v>37</v>
      </c>
      <c r="LZJ1435" s="824" t="str">
        <f>"Total Subjects Received "&amp;"("&amp;LZQ1430&amp;")"</f>
        <v>Total Subjects Received ()</v>
      </c>
      <c r="LZK1435" s="825"/>
      <c r="LZL1435" s="826"/>
      <c r="LZM1435" s="788" t="s">
        <v>37</v>
      </c>
      <c r="LZN1435" s="824" t="str">
        <f>"Total Subjects Received "&amp;"("&amp;LZU1430&amp;")"</f>
        <v>Total Subjects Received ()</v>
      </c>
      <c r="LZO1435" s="825"/>
      <c r="LZP1435" s="826"/>
      <c r="LZQ1435" s="788" t="s">
        <v>37</v>
      </c>
      <c r="LZR1435" s="824" t="str">
        <f>"Total Subjects Received "&amp;"("&amp;LZY1430&amp;")"</f>
        <v>Total Subjects Received ()</v>
      </c>
      <c r="LZS1435" s="825"/>
      <c r="LZT1435" s="826"/>
      <c r="LZU1435" s="788" t="s">
        <v>37</v>
      </c>
      <c r="LZV1435" s="824" t="str">
        <f>"Total Subjects Received "&amp;"("&amp;MAC1430&amp;")"</f>
        <v>Total Subjects Received ()</v>
      </c>
      <c r="LZW1435" s="825"/>
      <c r="LZX1435" s="826"/>
      <c r="LZY1435" s="788" t="s">
        <v>37</v>
      </c>
      <c r="LZZ1435" s="824" t="str">
        <f>"Total Subjects Received "&amp;"("&amp;MAG1430&amp;")"</f>
        <v>Total Subjects Received ()</v>
      </c>
      <c r="MAA1435" s="825"/>
      <c r="MAB1435" s="826"/>
      <c r="MAC1435" s="788" t="s">
        <v>37</v>
      </c>
      <c r="MAD1435" s="824" t="str">
        <f>"Total Subjects Received "&amp;"("&amp;MAK1430&amp;")"</f>
        <v>Total Subjects Received ()</v>
      </c>
      <c r="MAE1435" s="825"/>
      <c r="MAF1435" s="826"/>
      <c r="MAG1435" s="788" t="s">
        <v>37</v>
      </c>
      <c r="MAH1435" s="824" t="str">
        <f>"Total Subjects Received "&amp;"("&amp;MAO1430&amp;")"</f>
        <v>Total Subjects Received ()</v>
      </c>
      <c r="MAI1435" s="825"/>
      <c r="MAJ1435" s="826"/>
      <c r="MAK1435" s="788" t="s">
        <v>37</v>
      </c>
      <c r="MAL1435" s="824" t="str">
        <f>"Total Subjects Received "&amp;"("&amp;MAS1430&amp;")"</f>
        <v>Total Subjects Received ()</v>
      </c>
      <c r="MAM1435" s="825"/>
      <c r="MAN1435" s="826"/>
      <c r="MAO1435" s="788" t="s">
        <v>37</v>
      </c>
      <c r="MAP1435" s="824" t="str">
        <f>"Total Subjects Received "&amp;"("&amp;MAW1430&amp;")"</f>
        <v>Total Subjects Received ()</v>
      </c>
      <c r="MAQ1435" s="825"/>
      <c r="MAR1435" s="826"/>
      <c r="MAS1435" s="788" t="s">
        <v>37</v>
      </c>
      <c r="MAT1435" s="824" t="str">
        <f>"Total Subjects Received "&amp;"("&amp;MBA1430&amp;")"</f>
        <v>Total Subjects Received ()</v>
      </c>
      <c r="MAU1435" s="825"/>
      <c r="MAV1435" s="826"/>
      <c r="MAW1435" s="788" t="s">
        <v>37</v>
      </c>
      <c r="MAX1435" s="824" t="str">
        <f>"Total Subjects Received "&amp;"("&amp;MBE1430&amp;")"</f>
        <v>Total Subjects Received ()</v>
      </c>
      <c r="MAY1435" s="825"/>
      <c r="MAZ1435" s="826"/>
      <c r="MBA1435" s="788" t="s">
        <v>37</v>
      </c>
      <c r="MBB1435" s="824" t="str">
        <f>"Total Subjects Received "&amp;"("&amp;MBI1430&amp;")"</f>
        <v>Total Subjects Received ()</v>
      </c>
      <c r="MBC1435" s="825"/>
      <c r="MBD1435" s="826"/>
      <c r="MBE1435" s="788" t="s">
        <v>37</v>
      </c>
      <c r="MBF1435" s="824" t="str">
        <f>"Total Subjects Received "&amp;"("&amp;MBM1430&amp;")"</f>
        <v>Total Subjects Received ()</v>
      </c>
      <c r="MBG1435" s="825"/>
      <c r="MBH1435" s="826"/>
      <c r="MBI1435" s="788" t="s">
        <v>37</v>
      </c>
      <c r="MBJ1435" s="824" t="str">
        <f>"Total Subjects Received "&amp;"("&amp;MBQ1430&amp;")"</f>
        <v>Total Subjects Received ()</v>
      </c>
      <c r="MBK1435" s="825"/>
      <c r="MBL1435" s="826"/>
      <c r="MBM1435" s="788" t="s">
        <v>37</v>
      </c>
      <c r="MBN1435" s="824" t="str">
        <f>"Total Subjects Received "&amp;"("&amp;MBU1430&amp;")"</f>
        <v>Total Subjects Received ()</v>
      </c>
      <c r="MBO1435" s="825"/>
      <c r="MBP1435" s="826"/>
      <c r="MBQ1435" s="788" t="s">
        <v>37</v>
      </c>
      <c r="MBR1435" s="824" t="str">
        <f>"Total Subjects Received "&amp;"("&amp;MBY1430&amp;")"</f>
        <v>Total Subjects Received ()</v>
      </c>
      <c r="MBS1435" s="825"/>
      <c r="MBT1435" s="826"/>
      <c r="MBU1435" s="788" t="s">
        <v>37</v>
      </c>
      <c r="MBV1435" s="824" t="str">
        <f>"Total Subjects Received "&amp;"("&amp;MCC1430&amp;")"</f>
        <v>Total Subjects Received ()</v>
      </c>
      <c r="MBW1435" s="825"/>
      <c r="MBX1435" s="826"/>
      <c r="MBY1435" s="788" t="s">
        <v>37</v>
      </c>
      <c r="MBZ1435" s="824" t="str">
        <f>"Total Subjects Received "&amp;"("&amp;MCG1430&amp;")"</f>
        <v>Total Subjects Received ()</v>
      </c>
      <c r="MCA1435" s="825"/>
      <c r="MCB1435" s="826"/>
      <c r="MCC1435" s="788" t="s">
        <v>37</v>
      </c>
      <c r="MCD1435" s="824" t="str">
        <f>"Total Subjects Received "&amp;"("&amp;MCK1430&amp;")"</f>
        <v>Total Subjects Received ()</v>
      </c>
      <c r="MCE1435" s="825"/>
      <c r="MCF1435" s="826"/>
      <c r="MCG1435" s="788" t="s">
        <v>37</v>
      </c>
      <c r="MCH1435" s="824" t="str">
        <f>"Total Subjects Received "&amp;"("&amp;MCO1430&amp;")"</f>
        <v>Total Subjects Received ()</v>
      </c>
      <c r="MCI1435" s="825"/>
      <c r="MCJ1435" s="826"/>
      <c r="MCK1435" s="788" t="s">
        <v>37</v>
      </c>
      <c r="MCL1435" s="824" t="str">
        <f>"Total Subjects Received "&amp;"("&amp;MCS1430&amp;")"</f>
        <v>Total Subjects Received ()</v>
      </c>
      <c r="MCM1435" s="825"/>
      <c r="MCN1435" s="826"/>
      <c r="MCO1435" s="788" t="s">
        <v>37</v>
      </c>
      <c r="MCP1435" s="824" t="str">
        <f>"Total Subjects Received "&amp;"("&amp;MCW1430&amp;")"</f>
        <v>Total Subjects Received ()</v>
      </c>
      <c r="MCQ1435" s="825"/>
      <c r="MCR1435" s="826"/>
      <c r="MCS1435" s="788" t="s">
        <v>37</v>
      </c>
      <c r="MCT1435" s="824" t="str">
        <f>"Total Subjects Received "&amp;"("&amp;MDA1430&amp;")"</f>
        <v>Total Subjects Received ()</v>
      </c>
      <c r="MCU1435" s="825"/>
      <c r="MCV1435" s="826"/>
      <c r="MCW1435" s="788" t="s">
        <v>37</v>
      </c>
      <c r="MCX1435" s="824" t="str">
        <f>"Total Subjects Received "&amp;"("&amp;MDE1430&amp;")"</f>
        <v>Total Subjects Received ()</v>
      </c>
      <c r="MCY1435" s="825"/>
      <c r="MCZ1435" s="826"/>
      <c r="MDA1435" s="788" t="s">
        <v>37</v>
      </c>
      <c r="MDB1435" s="824" t="str">
        <f>"Total Subjects Received "&amp;"("&amp;MDI1430&amp;")"</f>
        <v>Total Subjects Received ()</v>
      </c>
      <c r="MDC1435" s="825"/>
      <c r="MDD1435" s="826"/>
      <c r="MDE1435" s="788" t="s">
        <v>37</v>
      </c>
      <c r="MDF1435" s="824" t="str">
        <f>"Total Subjects Received "&amp;"("&amp;MDM1430&amp;")"</f>
        <v>Total Subjects Received ()</v>
      </c>
      <c r="MDG1435" s="825"/>
      <c r="MDH1435" s="826"/>
      <c r="MDI1435" s="788" t="s">
        <v>37</v>
      </c>
      <c r="MDJ1435" s="824" t="str">
        <f>"Total Subjects Received "&amp;"("&amp;MDQ1430&amp;")"</f>
        <v>Total Subjects Received ()</v>
      </c>
      <c r="MDK1435" s="825"/>
      <c r="MDL1435" s="826"/>
      <c r="MDM1435" s="788" t="s">
        <v>37</v>
      </c>
      <c r="MDN1435" s="824" t="str">
        <f>"Total Subjects Received "&amp;"("&amp;MDU1430&amp;")"</f>
        <v>Total Subjects Received ()</v>
      </c>
      <c r="MDO1435" s="825"/>
      <c r="MDP1435" s="826"/>
      <c r="MDQ1435" s="788" t="s">
        <v>37</v>
      </c>
      <c r="MDR1435" s="824" t="str">
        <f>"Total Subjects Received "&amp;"("&amp;MDY1430&amp;")"</f>
        <v>Total Subjects Received ()</v>
      </c>
      <c r="MDS1435" s="825"/>
      <c r="MDT1435" s="826"/>
      <c r="MDU1435" s="788" t="s">
        <v>37</v>
      </c>
      <c r="MDV1435" s="824" t="str">
        <f>"Total Subjects Received "&amp;"("&amp;MEC1430&amp;")"</f>
        <v>Total Subjects Received ()</v>
      </c>
      <c r="MDW1435" s="825"/>
      <c r="MDX1435" s="826"/>
      <c r="MDY1435" s="788" t="s">
        <v>37</v>
      </c>
      <c r="MDZ1435" s="824" t="str">
        <f>"Total Subjects Received "&amp;"("&amp;MEG1430&amp;")"</f>
        <v>Total Subjects Received ()</v>
      </c>
      <c r="MEA1435" s="825"/>
      <c r="MEB1435" s="826"/>
      <c r="MEC1435" s="788" t="s">
        <v>37</v>
      </c>
      <c r="MED1435" s="824" t="str">
        <f>"Total Subjects Received "&amp;"("&amp;MEK1430&amp;")"</f>
        <v>Total Subjects Received ()</v>
      </c>
      <c r="MEE1435" s="825"/>
      <c r="MEF1435" s="826"/>
      <c r="MEG1435" s="788" t="s">
        <v>37</v>
      </c>
      <c r="MEH1435" s="824" t="str">
        <f>"Total Subjects Received "&amp;"("&amp;MEO1430&amp;")"</f>
        <v>Total Subjects Received ()</v>
      </c>
      <c r="MEI1435" s="825"/>
      <c r="MEJ1435" s="826"/>
      <c r="MEK1435" s="788" t="s">
        <v>37</v>
      </c>
      <c r="MEL1435" s="824" t="str">
        <f>"Total Subjects Received "&amp;"("&amp;MES1430&amp;")"</f>
        <v>Total Subjects Received ()</v>
      </c>
      <c r="MEM1435" s="825"/>
      <c r="MEN1435" s="826"/>
      <c r="MEO1435" s="788" t="s">
        <v>37</v>
      </c>
      <c r="MEP1435" s="824" t="str">
        <f>"Total Subjects Received "&amp;"("&amp;MEW1430&amp;")"</f>
        <v>Total Subjects Received ()</v>
      </c>
      <c r="MEQ1435" s="825"/>
      <c r="MER1435" s="826"/>
      <c r="MES1435" s="788" t="s">
        <v>37</v>
      </c>
      <c r="MET1435" s="824" t="str">
        <f>"Total Subjects Received "&amp;"("&amp;MFA1430&amp;")"</f>
        <v>Total Subjects Received ()</v>
      </c>
      <c r="MEU1435" s="825"/>
      <c r="MEV1435" s="826"/>
      <c r="MEW1435" s="788" t="s">
        <v>37</v>
      </c>
      <c r="MEX1435" s="824" t="str">
        <f>"Total Subjects Received "&amp;"("&amp;MFE1430&amp;")"</f>
        <v>Total Subjects Received ()</v>
      </c>
      <c r="MEY1435" s="825"/>
      <c r="MEZ1435" s="826"/>
      <c r="MFA1435" s="788" t="s">
        <v>37</v>
      </c>
      <c r="MFB1435" s="824" t="str">
        <f>"Total Subjects Received "&amp;"("&amp;MFI1430&amp;")"</f>
        <v>Total Subjects Received ()</v>
      </c>
      <c r="MFC1435" s="825"/>
      <c r="MFD1435" s="826"/>
      <c r="MFE1435" s="788" t="s">
        <v>37</v>
      </c>
      <c r="MFF1435" s="824" t="str">
        <f>"Total Subjects Received "&amp;"("&amp;MFM1430&amp;")"</f>
        <v>Total Subjects Received ()</v>
      </c>
      <c r="MFG1435" s="825"/>
      <c r="MFH1435" s="826"/>
      <c r="MFI1435" s="788" t="s">
        <v>37</v>
      </c>
      <c r="MFJ1435" s="824" t="str">
        <f>"Total Subjects Received "&amp;"("&amp;MFQ1430&amp;")"</f>
        <v>Total Subjects Received ()</v>
      </c>
      <c r="MFK1435" s="825"/>
      <c r="MFL1435" s="826"/>
      <c r="MFM1435" s="788" t="s">
        <v>37</v>
      </c>
      <c r="MFN1435" s="824" t="str">
        <f>"Total Subjects Received "&amp;"("&amp;MFU1430&amp;")"</f>
        <v>Total Subjects Received ()</v>
      </c>
      <c r="MFO1435" s="825"/>
      <c r="MFP1435" s="826"/>
      <c r="MFQ1435" s="788" t="s">
        <v>37</v>
      </c>
      <c r="MFR1435" s="824" t="str">
        <f>"Total Subjects Received "&amp;"("&amp;MFY1430&amp;")"</f>
        <v>Total Subjects Received ()</v>
      </c>
      <c r="MFS1435" s="825"/>
      <c r="MFT1435" s="826"/>
      <c r="MFU1435" s="788" t="s">
        <v>37</v>
      </c>
      <c r="MFV1435" s="824" t="str">
        <f>"Total Subjects Received "&amp;"("&amp;MGC1430&amp;")"</f>
        <v>Total Subjects Received ()</v>
      </c>
      <c r="MFW1435" s="825"/>
      <c r="MFX1435" s="826"/>
      <c r="MFY1435" s="788" t="s">
        <v>37</v>
      </c>
      <c r="MFZ1435" s="824" t="str">
        <f>"Total Subjects Received "&amp;"("&amp;MGG1430&amp;")"</f>
        <v>Total Subjects Received ()</v>
      </c>
      <c r="MGA1435" s="825"/>
      <c r="MGB1435" s="826"/>
      <c r="MGC1435" s="788" t="s">
        <v>37</v>
      </c>
      <c r="MGD1435" s="824" t="str">
        <f>"Total Subjects Received "&amp;"("&amp;MGK1430&amp;")"</f>
        <v>Total Subjects Received ()</v>
      </c>
      <c r="MGE1435" s="825"/>
      <c r="MGF1435" s="826"/>
      <c r="MGG1435" s="788" t="s">
        <v>37</v>
      </c>
      <c r="MGH1435" s="824" t="str">
        <f>"Total Subjects Received "&amp;"("&amp;MGO1430&amp;")"</f>
        <v>Total Subjects Received ()</v>
      </c>
      <c r="MGI1435" s="825"/>
      <c r="MGJ1435" s="826"/>
      <c r="MGK1435" s="788" t="s">
        <v>37</v>
      </c>
      <c r="MGL1435" s="824" t="str">
        <f>"Total Subjects Received "&amp;"("&amp;MGS1430&amp;")"</f>
        <v>Total Subjects Received ()</v>
      </c>
      <c r="MGM1435" s="825"/>
      <c r="MGN1435" s="826"/>
      <c r="MGO1435" s="788" t="s">
        <v>37</v>
      </c>
      <c r="MGP1435" s="824" t="str">
        <f>"Total Subjects Received "&amp;"("&amp;MGW1430&amp;")"</f>
        <v>Total Subjects Received ()</v>
      </c>
      <c r="MGQ1435" s="825"/>
      <c r="MGR1435" s="826"/>
      <c r="MGS1435" s="788" t="s">
        <v>37</v>
      </c>
      <c r="MGT1435" s="824" t="str">
        <f>"Total Subjects Received "&amp;"("&amp;MHA1430&amp;")"</f>
        <v>Total Subjects Received ()</v>
      </c>
      <c r="MGU1435" s="825"/>
      <c r="MGV1435" s="826"/>
      <c r="MGW1435" s="788" t="s">
        <v>37</v>
      </c>
      <c r="MGX1435" s="824" t="str">
        <f>"Total Subjects Received "&amp;"("&amp;MHE1430&amp;")"</f>
        <v>Total Subjects Received ()</v>
      </c>
      <c r="MGY1435" s="825"/>
      <c r="MGZ1435" s="826"/>
      <c r="MHA1435" s="788" t="s">
        <v>37</v>
      </c>
      <c r="MHB1435" s="824" t="str">
        <f>"Total Subjects Received "&amp;"("&amp;MHI1430&amp;")"</f>
        <v>Total Subjects Received ()</v>
      </c>
      <c r="MHC1435" s="825"/>
      <c r="MHD1435" s="826"/>
      <c r="MHE1435" s="788" t="s">
        <v>37</v>
      </c>
      <c r="MHF1435" s="824" t="str">
        <f>"Total Subjects Received "&amp;"("&amp;MHM1430&amp;")"</f>
        <v>Total Subjects Received ()</v>
      </c>
      <c r="MHG1435" s="825"/>
      <c r="MHH1435" s="826"/>
      <c r="MHI1435" s="788" t="s">
        <v>37</v>
      </c>
      <c r="MHJ1435" s="824" t="str">
        <f>"Total Subjects Received "&amp;"("&amp;MHQ1430&amp;")"</f>
        <v>Total Subjects Received ()</v>
      </c>
      <c r="MHK1435" s="825"/>
      <c r="MHL1435" s="826"/>
      <c r="MHM1435" s="788" t="s">
        <v>37</v>
      </c>
      <c r="MHN1435" s="824" t="str">
        <f>"Total Subjects Received "&amp;"("&amp;MHU1430&amp;")"</f>
        <v>Total Subjects Received ()</v>
      </c>
      <c r="MHO1435" s="825"/>
      <c r="MHP1435" s="826"/>
      <c r="MHQ1435" s="788" t="s">
        <v>37</v>
      </c>
      <c r="MHR1435" s="824" t="str">
        <f>"Total Subjects Received "&amp;"("&amp;MHY1430&amp;")"</f>
        <v>Total Subjects Received ()</v>
      </c>
      <c r="MHS1435" s="825"/>
      <c r="MHT1435" s="826"/>
      <c r="MHU1435" s="788" t="s">
        <v>37</v>
      </c>
      <c r="MHV1435" s="824" t="str">
        <f>"Total Subjects Received "&amp;"("&amp;MIC1430&amp;")"</f>
        <v>Total Subjects Received ()</v>
      </c>
      <c r="MHW1435" s="825"/>
      <c r="MHX1435" s="826"/>
      <c r="MHY1435" s="788" t="s">
        <v>37</v>
      </c>
      <c r="MHZ1435" s="824" t="str">
        <f>"Total Subjects Received "&amp;"("&amp;MIG1430&amp;")"</f>
        <v>Total Subjects Received ()</v>
      </c>
      <c r="MIA1435" s="825"/>
      <c r="MIB1435" s="826"/>
      <c r="MIC1435" s="788" t="s">
        <v>37</v>
      </c>
      <c r="MID1435" s="824" t="str">
        <f>"Total Subjects Received "&amp;"("&amp;MIK1430&amp;")"</f>
        <v>Total Subjects Received ()</v>
      </c>
      <c r="MIE1435" s="825"/>
      <c r="MIF1435" s="826"/>
      <c r="MIG1435" s="788" t="s">
        <v>37</v>
      </c>
      <c r="MIH1435" s="824" t="str">
        <f>"Total Subjects Received "&amp;"("&amp;MIO1430&amp;")"</f>
        <v>Total Subjects Received ()</v>
      </c>
      <c r="MII1435" s="825"/>
      <c r="MIJ1435" s="826"/>
      <c r="MIK1435" s="788" t="s">
        <v>37</v>
      </c>
      <c r="MIL1435" s="824" t="str">
        <f>"Total Subjects Received "&amp;"("&amp;MIS1430&amp;")"</f>
        <v>Total Subjects Received ()</v>
      </c>
      <c r="MIM1435" s="825"/>
      <c r="MIN1435" s="826"/>
      <c r="MIO1435" s="788" t="s">
        <v>37</v>
      </c>
      <c r="MIP1435" s="824" t="str">
        <f>"Total Subjects Received "&amp;"("&amp;MIW1430&amp;")"</f>
        <v>Total Subjects Received ()</v>
      </c>
      <c r="MIQ1435" s="825"/>
      <c r="MIR1435" s="826"/>
      <c r="MIS1435" s="788" t="s">
        <v>37</v>
      </c>
      <c r="MIT1435" s="824" t="str">
        <f>"Total Subjects Received "&amp;"("&amp;MJA1430&amp;")"</f>
        <v>Total Subjects Received ()</v>
      </c>
      <c r="MIU1435" s="825"/>
      <c r="MIV1435" s="826"/>
      <c r="MIW1435" s="788" t="s">
        <v>37</v>
      </c>
      <c r="MIX1435" s="824" t="str">
        <f>"Total Subjects Received "&amp;"("&amp;MJE1430&amp;")"</f>
        <v>Total Subjects Received ()</v>
      </c>
      <c r="MIY1435" s="825"/>
      <c r="MIZ1435" s="826"/>
      <c r="MJA1435" s="788" t="s">
        <v>37</v>
      </c>
      <c r="MJB1435" s="824" t="str">
        <f>"Total Subjects Received "&amp;"("&amp;MJI1430&amp;")"</f>
        <v>Total Subjects Received ()</v>
      </c>
      <c r="MJC1435" s="825"/>
      <c r="MJD1435" s="826"/>
      <c r="MJE1435" s="788" t="s">
        <v>37</v>
      </c>
      <c r="MJF1435" s="824" t="str">
        <f>"Total Subjects Received "&amp;"("&amp;MJM1430&amp;")"</f>
        <v>Total Subjects Received ()</v>
      </c>
      <c r="MJG1435" s="825"/>
      <c r="MJH1435" s="826"/>
      <c r="MJI1435" s="788" t="s">
        <v>37</v>
      </c>
      <c r="MJJ1435" s="824" t="str">
        <f>"Total Subjects Received "&amp;"("&amp;MJQ1430&amp;")"</f>
        <v>Total Subjects Received ()</v>
      </c>
      <c r="MJK1435" s="825"/>
      <c r="MJL1435" s="826"/>
      <c r="MJM1435" s="788" t="s">
        <v>37</v>
      </c>
      <c r="MJN1435" s="824" t="str">
        <f>"Total Subjects Received "&amp;"("&amp;MJU1430&amp;")"</f>
        <v>Total Subjects Received ()</v>
      </c>
      <c r="MJO1435" s="825"/>
      <c r="MJP1435" s="826"/>
      <c r="MJQ1435" s="788" t="s">
        <v>37</v>
      </c>
      <c r="MJR1435" s="824" t="str">
        <f>"Total Subjects Received "&amp;"("&amp;MJY1430&amp;")"</f>
        <v>Total Subjects Received ()</v>
      </c>
      <c r="MJS1435" s="825"/>
      <c r="MJT1435" s="826"/>
      <c r="MJU1435" s="788" t="s">
        <v>37</v>
      </c>
      <c r="MJV1435" s="824" t="str">
        <f>"Total Subjects Received "&amp;"("&amp;MKC1430&amp;")"</f>
        <v>Total Subjects Received ()</v>
      </c>
      <c r="MJW1435" s="825"/>
      <c r="MJX1435" s="826"/>
      <c r="MJY1435" s="788" t="s">
        <v>37</v>
      </c>
      <c r="MJZ1435" s="824" t="str">
        <f>"Total Subjects Received "&amp;"("&amp;MKG1430&amp;")"</f>
        <v>Total Subjects Received ()</v>
      </c>
      <c r="MKA1435" s="825"/>
      <c r="MKB1435" s="826"/>
      <c r="MKC1435" s="788" t="s">
        <v>37</v>
      </c>
      <c r="MKD1435" s="824" t="str">
        <f>"Total Subjects Received "&amp;"("&amp;MKK1430&amp;")"</f>
        <v>Total Subjects Received ()</v>
      </c>
      <c r="MKE1435" s="825"/>
      <c r="MKF1435" s="826"/>
      <c r="MKG1435" s="788" t="s">
        <v>37</v>
      </c>
      <c r="MKH1435" s="824" t="str">
        <f>"Total Subjects Received "&amp;"("&amp;MKO1430&amp;")"</f>
        <v>Total Subjects Received ()</v>
      </c>
      <c r="MKI1435" s="825"/>
      <c r="MKJ1435" s="826"/>
      <c r="MKK1435" s="788" t="s">
        <v>37</v>
      </c>
      <c r="MKL1435" s="824" t="str">
        <f>"Total Subjects Received "&amp;"("&amp;MKS1430&amp;")"</f>
        <v>Total Subjects Received ()</v>
      </c>
      <c r="MKM1435" s="825"/>
      <c r="MKN1435" s="826"/>
      <c r="MKO1435" s="788" t="s">
        <v>37</v>
      </c>
      <c r="MKP1435" s="824" t="str">
        <f>"Total Subjects Received "&amp;"("&amp;MKW1430&amp;")"</f>
        <v>Total Subjects Received ()</v>
      </c>
      <c r="MKQ1435" s="825"/>
      <c r="MKR1435" s="826"/>
      <c r="MKS1435" s="788" t="s">
        <v>37</v>
      </c>
      <c r="MKT1435" s="824" t="str">
        <f>"Total Subjects Received "&amp;"("&amp;MLA1430&amp;")"</f>
        <v>Total Subjects Received ()</v>
      </c>
      <c r="MKU1435" s="825"/>
      <c r="MKV1435" s="826"/>
      <c r="MKW1435" s="788" t="s">
        <v>37</v>
      </c>
      <c r="MKX1435" s="824" t="str">
        <f>"Total Subjects Received "&amp;"("&amp;MLE1430&amp;")"</f>
        <v>Total Subjects Received ()</v>
      </c>
      <c r="MKY1435" s="825"/>
      <c r="MKZ1435" s="826"/>
      <c r="MLA1435" s="788" t="s">
        <v>37</v>
      </c>
      <c r="MLB1435" s="824" t="str">
        <f>"Total Subjects Received "&amp;"("&amp;MLI1430&amp;")"</f>
        <v>Total Subjects Received ()</v>
      </c>
      <c r="MLC1435" s="825"/>
      <c r="MLD1435" s="826"/>
      <c r="MLE1435" s="788" t="s">
        <v>37</v>
      </c>
      <c r="MLF1435" s="824" t="str">
        <f>"Total Subjects Received "&amp;"("&amp;MLM1430&amp;")"</f>
        <v>Total Subjects Received ()</v>
      </c>
      <c r="MLG1435" s="825"/>
      <c r="MLH1435" s="826"/>
      <c r="MLI1435" s="788" t="s">
        <v>37</v>
      </c>
      <c r="MLJ1435" s="824" t="str">
        <f>"Total Subjects Received "&amp;"("&amp;MLQ1430&amp;")"</f>
        <v>Total Subjects Received ()</v>
      </c>
      <c r="MLK1435" s="825"/>
      <c r="MLL1435" s="826"/>
      <c r="MLM1435" s="788" t="s">
        <v>37</v>
      </c>
      <c r="MLN1435" s="824" t="str">
        <f>"Total Subjects Received "&amp;"("&amp;MLU1430&amp;")"</f>
        <v>Total Subjects Received ()</v>
      </c>
      <c r="MLO1435" s="825"/>
      <c r="MLP1435" s="826"/>
      <c r="MLQ1435" s="788" t="s">
        <v>37</v>
      </c>
      <c r="MLR1435" s="824" t="str">
        <f>"Total Subjects Received "&amp;"("&amp;MLY1430&amp;")"</f>
        <v>Total Subjects Received ()</v>
      </c>
      <c r="MLS1435" s="825"/>
      <c r="MLT1435" s="826"/>
      <c r="MLU1435" s="788" t="s">
        <v>37</v>
      </c>
      <c r="MLV1435" s="824" t="str">
        <f>"Total Subjects Received "&amp;"("&amp;MMC1430&amp;")"</f>
        <v>Total Subjects Received ()</v>
      </c>
      <c r="MLW1435" s="825"/>
      <c r="MLX1435" s="826"/>
      <c r="MLY1435" s="788" t="s">
        <v>37</v>
      </c>
      <c r="MLZ1435" s="824" t="str">
        <f>"Total Subjects Received "&amp;"("&amp;MMG1430&amp;")"</f>
        <v>Total Subjects Received ()</v>
      </c>
      <c r="MMA1435" s="825"/>
      <c r="MMB1435" s="826"/>
      <c r="MMC1435" s="788" t="s">
        <v>37</v>
      </c>
      <c r="MMD1435" s="824" t="str">
        <f>"Total Subjects Received "&amp;"("&amp;MMK1430&amp;")"</f>
        <v>Total Subjects Received ()</v>
      </c>
      <c r="MME1435" s="825"/>
      <c r="MMF1435" s="826"/>
      <c r="MMG1435" s="788" t="s">
        <v>37</v>
      </c>
      <c r="MMH1435" s="824" t="str">
        <f>"Total Subjects Received "&amp;"("&amp;MMO1430&amp;")"</f>
        <v>Total Subjects Received ()</v>
      </c>
      <c r="MMI1435" s="825"/>
      <c r="MMJ1435" s="826"/>
      <c r="MMK1435" s="788" t="s">
        <v>37</v>
      </c>
      <c r="MML1435" s="824" t="str">
        <f>"Total Subjects Received "&amp;"("&amp;MMS1430&amp;")"</f>
        <v>Total Subjects Received ()</v>
      </c>
      <c r="MMM1435" s="825"/>
      <c r="MMN1435" s="826"/>
      <c r="MMO1435" s="788" t="s">
        <v>37</v>
      </c>
      <c r="MMP1435" s="824" t="str">
        <f>"Total Subjects Received "&amp;"("&amp;MMW1430&amp;")"</f>
        <v>Total Subjects Received ()</v>
      </c>
      <c r="MMQ1435" s="825"/>
      <c r="MMR1435" s="826"/>
      <c r="MMS1435" s="788" t="s">
        <v>37</v>
      </c>
      <c r="MMT1435" s="824" t="str">
        <f>"Total Subjects Received "&amp;"("&amp;MNA1430&amp;")"</f>
        <v>Total Subjects Received ()</v>
      </c>
      <c r="MMU1435" s="825"/>
      <c r="MMV1435" s="826"/>
      <c r="MMW1435" s="788" t="s">
        <v>37</v>
      </c>
      <c r="MMX1435" s="824" t="str">
        <f>"Total Subjects Received "&amp;"("&amp;MNE1430&amp;")"</f>
        <v>Total Subjects Received ()</v>
      </c>
      <c r="MMY1435" s="825"/>
      <c r="MMZ1435" s="826"/>
      <c r="MNA1435" s="788" t="s">
        <v>37</v>
      </c>
      <c r="MNB1435" s="824" t="str">
        <f>"Total Subjects Received "&amp;"("&amp;MNI1430&amp;")"</f>
        <v>Total Subjects Received ()</v>
      </c>
      <c r="MNC1435" s="825"/>
      <c r="MND1435" s="826"/>
      <c r="MNE1435" s="788" t="s">
        <v>37</v>
      </c>
      <c r="MNF1435" s="824" t="str">
        <f>"Total Subjects Received "&amp;"("&amp;MNM1430&amp;")"</f>
        <v>Total Subjects Received ()</v>
      </c>
      <c r="MNG1435" s="825"/>
      <c r="MNH1435" s="826"/>
      <c r="MNI1435" s="788" t="s">
        <v>37</v>
      </c>
      <c r="MNJ1435" s="824" t="str">
        <f>"Total Subjects Received "&amp;"("&amp;MNQ1430&amp;")"</f>
        <v>Total Subjects Received ()</v>
      </c>
      <c r="MNK1435" s="825"/>
      <c r="MNL1435" s="826"/>
      <c r="MNM1435" s="788" t="s">
        <v>37</v>
      </c>
      <c r="MNN1435" s="824" t="str">
        <f>"Total Subjects Received "&amp;"("&amp;MNU1430&amp;")"</f>
        <v>Total Subjects Received ()</v>
      </c>
      <c r="MNO1435" s="825"/>
      <c r="MNP1435" s="826"/>
      <c r="MNQ1435" s="788" t="s">
        <v>37</v>
      </c>
      <c r="MNR1435" s="824" t="str">
        <f>"Total Subjects Received "&amp;"("&amp;MNY1430&amp;")"</f>
        <v>Total Subjects Received ()</v>
      </c>
      <c r="MNS1435" s="825"/>
      <c r="MNT1435" s="826"/>
      <c r="MNU1435" s="788" t="s">
        <v>37</v>
      </c>
      <c r="MNV1435" s="824" t="str">
        <f>"Total Subjects Received "&amp;"("&amp;MOC1430&amp;")"</f>
        <v>Total Subjects Received ()</v>
      </c>
      <c r="MNW1435" s="825"/>
      <c r="MNX1435" s="826"/>
      <c r="MNY1435" s="788" t="s">
        <v>37</v>
      </c>
      <c r="MNZ1435" s="824" t="str">
        <f>"Total Subjects Received "&amp;"("&amp;MOG1430&amp;")"</f>
        <v>Total Subjects Received ()</v>
      </c>
      <c r="MOA1435" s="825"/>
      <c r="MOB1435" s="826"/>
      <c r="MOC1435" s="788" t="s">
        <v>37</v>
      </c>
      <c r="MOD1435" s="824" t="str">
        <f>"Total Subjects Received "&amp;"("&amp;MOK1430&amp;")"</f>
        <v>Total Subjects Received ()</v>
      </c>
      <c r="MOE1435" s="825"/>
      <c r="MOF1435" s="826"/>
      <c r="MOG1435" s="788" t="s">
        <v>37</v>
      </c>
      <c r="MOH1435" s="824" t="str">
        <f>"Total Subjects Received "&amp;"("&amp;MOO1430&amp;")"</f>
        <v>Total Subjects Received ()</v>
      </c>
      <c r="MOI1435" s="825"/>
      <c r="MOJ1435" s="826"/>
      <c r="MOK1435" s="788" t="s">
        <v>37</v>
      </c>
      <c r="MOL1435" s="824" t="str">
        <f>"Total Subjects Received "&amp;"("&amp;MOS1430&amp;")"</f>
        <v>Total Subjects Received ()</v>
      </c>
      <c r="MOM1435" s="825"/>
      <c r="MON1435" s="826"/>
      <c r="MOO1435" s="788" t="s">
        <v>37</v>
      </c>
      <c r="MOP1435" s="824" t="str">
        <f>"Total Subjects Received "&amp;"("&amp;MOW1430&amp;")"</f>
        <v>Total Subjects Received ()</v>
      </c>
      <c r="MOQ1435" s="825"/>
      <c r="MOR1435" s="826"/>
      <c r="MOS1435" s="788" t="s">
        <v>37</v>
      </c>
      <c r="MOT1435" s="824" t="str">
        <f>"Total Subjects Received "&amp;"("&amp;MPA1430&amp;")"</f>
        <v>Total Subjects Received ()</v>
      </c>
      <c r="MOU1435" s="825"/>
      <c r="MOV1435" s="826"/>
      <c r="MOW1435" s="788" t="s">
        <v>37</v>
      </c>
      <c r="MOX1435" s="824" t="str">
        <f>"Total Subjects Received "&amp;"("&amp;MPE1430&amp;")"</f>
        <v>Total Subjects Received ()</v>
      </c>
      <c r="MOY1435" s="825"/>
      <c r="MOZ1435" s="826"/>
      <c r="MPA1435" s="788" t="s">
        <v>37</v>
      </c>
      <c r="MPB1435" s="824" t="str">
        <f>"Total Subjects Received "&amp;"("&amp;MPI1430&amp;")"</f>
        <v>Total Subjects Received ()</v>
      </c>
      <c r="MPC1435" s="825"/>
      <c r="MPD1435" s="826"/>
      <c r="MPE1435" s="788" t="s">
        <v>37</v>
      </c>
      <c r="MPF1435" s="824" t="str">
        <f>"Total Subjects Received "&amp;"("&amp;MPM1430&amp;")"</f>
        <v>Total Subjects Received ()</v>
      </c>
      <c r="MPG1435" s="825"/>
      <c r="MPH1435" s="826"/>
      <c r="MPI1435" s="788" t="s">
        <v>37</v>
      </c>
      <c r="MPJ1435" s="824" t="str">
        <f>"Total Subjects Received "&amp;"("&amp;MPQ1430&amp;")"</f>
        <v>Total Subjects Received ()</v>
      </c>
      <c r="MPK1435" s="825"/>
      <c r="MPL1435" s="826"/>
      <c r="MPM1435" s="788" t="s">
        <v>37</v>
      </c>
      <c r="MPN1435" s="824" t="str">
        <f>"Total Subjects Received "&amp;"("&amp;MPU1430&amp;")"</f>
        <v>Total Subjects Received ()</v>
      </c>
      <c r="MPO1435" s="825"/>
      <c r="MPP1435" s="826"/>
      <c r="MPQ1435" s="788" t="s">
        <v>37</v>
      </c>
      <c r="MPR1435" s="824" t="str">
        <f>"Total Subjects Received "&amp;"("&amp;MPY1430&amp;")"</f>
        <v>Total Subjects Received ()</v>
      </c>
      <c r="MPS1435" s="825"/>
      <c r="MPT1435" s="826"/>
      <c r="MPU1435" s="788" t="s">
        <v>37</v>
      </c>
      <c r="MPV1435" s="824" t="str">
        <f>"Total Subjects Received "&amp;"("&amp;MQC1430&amp;")"</f>
        <v>Total Subjects Received ()</v>
      </c>
      <c r="MPW1435" s="825"/>
      <c r="MPX1435" s="826"/>
      <c r="MPY1435" s="788" t="s">
        <v>37</v>
      </c>
      <c r="MPZ1435" s="824" t="str">
        <f>"Total Subjects Received "&amp;"("&amp;MQG1430&amp;")"</f>
        <v>Total Subjects Received ()</v>
      </c>
      <c r="MQA1435" s="825"/>
      <c r="MQB1435" s="826"/>
      <c r="MQC1435" s="788" t="s">
        <v>37</v>
      </c>
      <c r="MQD1435" s="824" t="str">
        <f>"Total Subjects Received "&amp;"("&amp;MQK1430&amp;")"</f>
        <v>Total Subjects Received ()</v>
      </c>
      <c r="MQE1435" s="825"/>
      <c r="MQF1435" s="826"/>
      <c r="MQG1435" s="788" t="s">
        <v>37</v>
      </c>
      <c r="MQH1435" s="824" t="str">
        <f>"Total Subjects Received "&amp;"("&amp;MQO1430&amp;")"</f>
        <v>Total Subjects Received ()</v>
      </c>
      <c r="MQI1435" s="825"/>
      <c r="MQJ1435" s="826"/>
      <c r="MQK1435" s="788" t="s">
        <v>37</v>
      </c>
      <c r="MQL1435" s="824" t="str">
        <f>"Total Subjects Received "&amp;"("&amp;MQS1430&amp;")"</f>
        <v>Total Subjects Received ()</v>
      </c>
      <c r="MQM1435" s="825"/>
      <c r="MQN1435" s="826"/>
      <c r="MQO1435" s="788" t="s">
        <v>37</v>
      </c>
      <c r="MQP1435" s="824" t="str">
        <f>"Total Subjects Received "&amp;"("&amp;MQW1430&amp;")"</f>
        <v>Total Subjects Received ()</v>
      </c>
      <c r="MQQ1435" s="825"/>
      <c r="MQR1435" s="826"/>
      <c r="MQS1435" s="788" t="s">
        <v>37</v>
      </c>
      <c r="MQT1435" s="824" t="str">
        <f>"Total Subjects Received "&amp;"("&amp;MRA1430&amp;")"</f>
        <v>Total Subjects Received ()</v>
      </c>
      <c r="MQU1435" s="825"/>
      <c r="MQV1435" s="826"/>
      <c r="MQW1435" s="788" t="s">
        <v>37</v>
      </c>
      <c r="MQX1435" s="824" t="str">
        <f>"Total Subjects Received "&amp;"("&amp;MRE1430&amp;")"</f>
        <v>Total Subjects Received ()</v>
      </c>
      <c r="MQY1435" s="825"/>
      <c r="MQZ1435" s="826"/>
      <c r="MRA1435" s="788" t="s">
        <v>37</v>
      </c>
      <c r="MRB1435" s="824" t="str">
        <f>"Total Subjects Received "&amp;"("&amp;MRI1430&amp;")"</f>
        <v>Total Subjects Received ()</v>
      </c>
      <c r="MRC1435" s="825"/>
      <c r="MRD1435" s="826"/>
      <c r="MRE1435" s="788" t="s">
        <v>37</v>
      </c>
      <c r="MRF1435" s="824" t="str">
        <f>"Total Subjects Received "&amp;"("&amp;MRM1430&amp;")"</f>
        <v>Total Subjects Received ()</v>
      </c>
      <c r="MRG1435" s="825"/>
      <c r="MRH1435" s="826"/>
      <c r="MRI1435" s="788" t="s">
        <v>37</v>
      </c>
      <c r="MRJ1435" s="824" t="str">
        <f>"Total Subjects Received "&amp;"("&amp;MRQ1430&amp;")"</f>
        <v>Total Subjects Received ()</v>
      </c>
      <c r="MRK1435" s="825"/>
      <c r="MRL1435" s="826"/>
      <c r="MRM1435" s="788" t="s">
        <v>37</v>
      </c>
      <c r="MRN1435" s="824" t="str">
        <f>"Total Subjects Received "&amp;"("&amp;MRU1430&amp;")"</f>
        <v>Total Subjects Received ()</v>
      </c>
      <c r="MRO1435" s="825"/>
      <c r="MRP1435" s="826"/>
      <c r="MRQ1435" s="788" t="s">
        <v>37</v>
      </c>
      <c r="MRR1435" s="824" t="str">
        <f>"Total Subjects Received "&amp;"("&amp;MRY1430&amp;")"</f>
        <v>Total Subjects Received ()</v>
      </c>
      <c r="MRS1435" s="825"/>
      <c r="MRT1435" s="826"/>
      <c r="MRU1435" s="788" t="s">
        <v>37</v>
      </c>
      <c r="MRV1435" s="824" t="str">
        <f>"Total Subjects Received "&amp;"("&amp;MSC1430&amp;")"</f>
        <v>Total Subjects Received ()</v>
      </c>
      <c r="MRW1435" s="825"/>
      <c r="MRX1435" s="826"/>
      <c r="MRY1435" s="788" t="s">
        <v>37</v>
      </c>
      <c r="MRZ1435" s="824" t="str">
        <f>"Total Subjects Received "&amp;"("&amp;MSG1430&amp;")"</f>
        <v>Total Subjects Received ()</v>
      </c>
      <c r="MSA1435" s="825"/>
      <c r="MSB1435" s="826"/>
      <c r="MSC1435" s="788" t="s">
        <v>37</v>
      </c>
      <c r="MSD1435" s="824" t="str">
        <f>"Total Subjects Received "&amp;"("&amp;MSK1430&amp;")"</f>
        <v>Total Subjects Received ()</v>
      </c>
      <c r="MSE1435" s="825"/>
      <c r="MSF1435" s="826"/>
      <c r="MSG1435" s="788" t="s">
        <v>37</v>
      </c>
      <c r="MSH1435" s="824" t="str">
        <f>"Total Subjects Received "&amp;"("&amp;MSO1430&amp;")"</f>
        <v>Total Subjects Received ()</v>
      </c>
      <c r="MSI1435" s="825"/>
      <c r="MSJ1435" s="826"/>
      <c r="MSK1435" s="788" t="s">
        <v>37</v>
      </c>
      <c r="MSL1435" s="824" t="str">
        <f>"Total Subjects Received "&amp;"("&amp;MSS1430&amp;")"</f>
        <v>Total Subjects Received ()</v>
      </c>
      <c r="MSM1435" s="825"/>
      <c r="MSN1435" s="826"/>
      <c r="MSO1435" s="788" t="s">
        <v>37</v>
      </c>
      <c r="MSP1435" s="824" t="str">
        <f>"Total Subjects Received "&amp;"("&amp;MSW1430&amp;")"</f>
        <v>Total Subjects Received ()</v>
      </c>
      <c r="MSQ1435" s="825"/>
      <c r="MSR1435" s="826"/>
      <c r="MSS1435" s="788" t="s">
        <v>37</v>
      </c>
      <c r="MST1435" s="824" t="str">
        <f>"Total Subjects Received "&amp;"("&amp;MTA1430&amp;")"</f>
        <v>Total Subjects Received ()</v>
      </c>
      <c r="MSU1435" s="825"/>
      <c r="MSV1435" s="826"/>
      <c r="MSW1435" s="788" t="s">
        <v>37</v>
      </c>
      <c r="MSX1435" s="824" t="str">
        <f>"Total Subjects Received "&amp;"("&amp;MTE1430&amp;")"</f>
        <v>Total Subjects Received ()</v>
      </c>
      <c r="MSY1435" s="825"/>
      <c r="MSZ1435" s="826"/>
      <c r="MTA1435" s="788" t="s">
        <v>37</v>
      </c>
      <c r="MTB1435" s="824" t="str">
        <f>"Total Subjects Received "&amp;"("&amp;MTI1430&amp;")"</f>
        <v>Total Subjects Received ()</v>
      </c>
      <c r="MTC1435" s="825"/>
      <c r="MTD1435" s="826"/>
      <c r="MTE1435" s="788" t="s">
        <v>37</v>
      </c>
      <c r="MTF1435" s="824" t="str">
        <f>"Total Subjects Received "&amp;"("&amp;MTM1430&amp;")"</f>
        <v>Total Subjects Received ()</v>
      </c>
      <c r="MTG1435" s="825"/>
      <c r="MTH1435" s="826"/>
      <c r="MTI1435" s="788" t="s">
        <v>37</v>
      </c>
      <c r="MTJ1435" s="824" t="str">
        <f>"Total Subjects Received "&amp;"("&amp;MTQ1430&amp;")"</f>
        <v>Total Subjects Received ()</v>
      </c>
      <c r="MTK1435" s="825"/>
      <c r="MTL1435" s="826"/>
      <c r="MTM1435" s="788" t="s">
        <v>37</v>
      </c>
      <c r="MTN1435" s="824" t="str">
        <f>"Total Subjects Received "&amp;"("&amp;MTU1430&amp;")"</f>
        <v>Total Subjects Received ()</v>
      </c>
      <c r="MTO1435" s="825"/>
      <c r="MTP1435" s="826"/>
      <c r="MTQ1435" s="788" t="s">
        <v>37</v>
      </c>
      <c r="MTR1435" s="824" t="str">
        <f>"Total Subjects Received "&amp;"("&amp;MTY1430&amp;")"</f>
        <v>Total Subjects Received ()</v>
      </c>
      <c r="MTS1435" s="825"/>
      <c r="MTT1435" s="826"/>
      <c r="MTU1435" s="788" t="s">
        <v>37</v>
      </c>
      <c r="MTV1435" s="824" t="str">
        <f>"Total Subjects Received "&amp;"("&amp;MUC1430&amp;")"</f>
        <v>Total Subjects Received ()</v>
      </c>
      <c r="MTW1435" s="825"/>
      <c r="MTX1435" s="826"/>
      <c r="MTY1435" s="788" t="s">
        <v>37</v>
      </c>
      <c r="MTZ1435" s="824" t="str">
        <f>"Total Subjects Received "&amp;"("&amp;MUG1430&amp;")"</f>
        <v>Total Subjects Received ()</v>
      </c>
      <c r="MUA1435" s="825"/>
      <c r="MUB1435" s="826"/>
      <c r="MUC1435" s="788" t="s">
        <v>37</v>
      </c>
      <c r="MUD1435" s="824" t="str">
        <f>"Total Subjects Received "&amp;"("&amp;MUK1430&amp;")"</f>
        <v>Total Subjects Received ()</v>
      </c>
      <c r="MUE1435" s="825"/>
      <c r="MUF1435" s="826"/>
      <c r="MUG1435" s="788" t="s">
        <v>37</v>
      </c>
      <c r="MUH1435" s="824" t="str">
        <f>"Total Subjects Received "&amp;"("&amp;MUO1430&amp;")"</f>
        <v>Total Subjects Received ()</v>
      </c>
      <c r="MUI1435" s="825"/>
      <c r="MUJ1435" s="826"/>
      <c r="MUK1435" s="788" t="s">
        <v>37</v>
      </c>
      <c r="MUL1435" s="824" t="str">
        <f>"Total Subjects Received "&amp;"("&amp;MUS1430&amp;")"</f>
        <v>Total Subjects Received ()</v>
      </c>
      <c r="MUM1435" s="825"/>
      <c r="MUN1435" s="826"/>
      <c r="MUO1435" s="788" t="s">
        <v>37</v>
      </c>
      <c r="MUP1435" s="824" t="str">
        <f>"Total Subjects Received "&amp;"("&amp;MUW1430&amp;")"</f>
        <v>Total Subjects Received ()</v>
      </c>
      <c r="MUQ1435" s="825"/>
      <c r="MUR1435" s="826"/>
      <c r="MUS1435" s="788" t="s">
        <v>37</v>
      </c>
      <c r="MUT1435" s="824" t="str">
        <f>"Total Subjects Received "&amp;"("&amp;MVA1430&amp;")"</f>
        <v>Total Subjects Received ()</v>
      </c>
      <c r="MUU1435" s="825"/>
      <c r="MUV1435" s="826"/>
      <c r="MUW1435" s="788" t="s">
        <v>37</v>
      </c>
      <c r="MUX1435" s="824" t="str">
        <f>"Total Subjects Received "&amp;"("&amp;MVE1430&amp;")"</f>
        <v>Total Subjects Received ()</v>
      </c>
      <c r="MUY1435" s="825"/>
      <c r="MUZ1435" s="826"/>
      <c r="MVA1435" s="788" t="s">
        <v>37</v>
      </c>
      <c r="MVB1435" s="824" t="str">
        <f>"Total Subjects Received "&amp;"("&amp;MVI1430&amp;")"</f>
        <v>Total Subjects Received ()</v>
      </c>
      <c r="MVC1435" s="825"/>
      <c r="MVD1435" s="826"/>
      <c r="MVE1435" s="788" t="s">
        <v>37</v>
      </c>
      <c r="MVF1435" s="824" t="str">
        <f>"Total Subjects Received "&amp;"("&amp;MVM1430&amp;")"</f>
        <v>Total Subjects Received ()</v>
      </c>
      <c r="MVG1435" s="825"/>
      <c r="MVH1435" s="826"/>
      <c r="MVI1435" s="788" t="s">
        <v>37</v>
      </c>
      <c r="MVJ1435" s="824" t="str">
        <f>"Total Subjects Received "&amp;"("&amp;MVQ1430&amp;")"</f>
        <v>Total Subjects Received ()</v>
      </c>
      <c r="MVK1435" s="825"/>
      <c r="MVL1435" s="826"/>
      <c r="MVM1435" s="788" t="s">
        <v>37</v>
      </c>
      <c r="MVN1435" s="824" t="str">
        <f>"Total Subjects Received "&amp;"("&amp;MVU1430&amp;")"</f>
        <v>Total Subjects Received ()</v>
      </c>
      <c r="MVO1435" s="825"/>
      <c r="MVP1435" s="826"/>
      <c r="MVQ1435" s="788" t="s">
        <v>37</v>
      </c>
      <c r="MVR1435" s="824" t="str">
        <f>"Total Subjects Received "&amp;"("&amp;MVY1430&amp;")"</f>
        <v>Total Subjects Received ()</v>
      </c>
      <c r="MVS1435" s="825"/>
      <c r="MVT1435" s="826"/>
      <c r="MVU1435" s="788" t="s">
        <v>37</v>
      </c>
      <c r="MVV1435" s="824" t="str">
        <f>"Total Subjects Received "&amp;"("&amp;MWC1430&amp;")"</f>
        <v>Total Subjects Received ()</v>
      </c>
      <c r="MVW1435" s="825"/>
      <c r="MVX1435" s="826"/>
      <c r="MVY1435" s="788" t="s">
        <v>37</v>
      </c>
      <c r="MVZ1435" s="824" t="str">
        <f>"Total Subjects Received "&amp;"("&amp;MWG1430&amp;")"</f>
        <v>Total Subjects Received ()</v>
      </c>
      <c r="MWA1435" s="825"/>
      <c r="MWB1435" s="826"/>
      <c r="MWC1435" s="788" t="s">
        <v>37</v>
      </c>
      <c r="MWD1435" s="824" t="str">
        <f>"Total Subjects Received "&amp;"("&amp;MWK1430&amp;")"</f>
        <v>Total Subjects Received ()</v>
      </c>
      <c r="MWE1435" s="825"/>
      <c r="MWF1435" s="826"/>
      <c r="MWG1435" s="788" t="s">
        <v>37</v>
      </c>
      <c r="MWH1435" s="824" t="str">
        <f>"Total Subjects Received "&amp;"("&amp;MWO1430&amp;")"</f>
        <v>Total Subjects Received ()</v>
      </c>
      <c r="MWI1435" s="825"/>
      <c r="MWJ1435" s="826"/>
      <c r="MWK1435" s="788" t="s">
        <v>37</v>
      </c>
      <c r="MWL1435" s="824" t="str">
        <f>"Total Subjects Received "&amp;"("&amp;MWS1430&amp;")"</f>
        <v>Total Subjects Received ()</v>
      </c>
      <c r="MWM1435" s="825"/>
      <c r="MWN1435" s="826"/>
      <c r="MWO1435" s="788" t="s">
        <v>37</v>
      </c>
      <c r="MWP1435" s="824" t="str">
        <f>"Total Subjects Received "&amp;"("&amp;MWW1430&amp;")"</f>
        <v>Total Subjects Received ()</v>
      </c>
      <c r="MWQ1435" s="825"/>
      <c r="MWR1435" s="826"/>
      <c r="MWS1435" s="788" t="s">
        <v>37</v>
      </c>
      <c r="MWT1435" s="824" t="str">
        <f>"Total Subjects Received "&amp;"("&amp;MXA1430&amp;")"</f>
        <v>Total Subjects Received ()</v>
      </c>
      <c r="MWU1435" s="825"/>
      <c r="MWV1435" s="826"/>
      <c r="MWW1435" s="788" t="s">
        <v>37</v>
      </c>
      <c r="MWX1435" s="824" t="str">
        <f>"Total Subjects Received "&amp;"("&amp;MXE1430&amp;")"</f>
        <v>Total Subjects Received ()</v>
      </c>
      <c r="MWY1435" s="825"/>
      <c r="MWZ1435" s="826"/>
      <c r="MXA1435" s="788" t="s">
        <v>37</v>
      </c>
      <c r="MXB1435" s="824" t="str">
        <f>"Total Subjects Received "&amp;"("&amp;MXI1430&amp;")"</f>
        <v>Total Subjects Received ()</v>
      </c>
      <c r="MXC1435" s="825"/>
      <c r="MXD1435" s="826"/>
      <c r="MXE1435" s="788" t="s">
        <v>37</v>
      </c>
      <c r="MXF1435" s="824" t="str">
        <f>"Total Subjects Received "&amp;"("&amp;MXM1430&amp;")"</f>
        <v>Total Subjects Received ()</v>
      </c>
      <c r="MXG1435" s="825"/>
      <c r="MXH1435" s="826"/>
      <c r="MXI1435" s="788" t="s">
        <v>37</v>
      </c>
      <c r="MXJ1435" s="824" t="str">
        <f>"Total Subjects Received "&amp;"("&amp;MXQ1430&amp;")"</f>
        <v>Total Subjects Received ()</v>
      </c>
      <c r="MXK1435" s="825"/>
      <c r="MXL1435" s="826"/>
      <c r="MXM1435" s="788" t="s">
        <v>37</v>
      </c>
      <c r="MXN1435" s="824" t="str">
        <f>"Total Subjects Received "&amp;"("&amp;MXU1430&amp;")"</f>
        <v>Total Subjects Received ()</v>
      </c>
      <c r="MXO1435" s="825"/>
      <c r="MXP1435" s="826"/>
      <c r="MXQ1435" s="788" t="s">
        <v>37</v>
      </c>
      <c r="MXR1435" s="824" t="str">
        <f>"Total Subjects Received "&amp;"("&amp;MXY1430&amp;")"</f>
        <v>Total Subjects Received ()</v>
      </c>
      <c r="MXS1435" s="825"/>
      <c r="MXT1435" s="826"/>
      <c r="MXU1435" s="788" t="s">
        <v>37</v>
      </c>
      <c r="MXV1435" s="824" t="str">
        <f>"Total Subjects Received "&amp;"("&amp;MYC1430&amp;")"</f>
        <v>Total Subjects Received ()</v>
      </c>
      <c r="MXW1435" s="825"/>
      <c r="MXX1435" s="826"/>
      <c r="MXY1435" s="788" t="s">
        <v>37</v>
      </c>
      <c r="MXZ1435" s="824" t="str">
        <f>"Total Subjects Received "&amp;"("&amp;MYG1430&amp;")"</f>
        <v>Total Subjects Received ()</v>
      </c>
      <c r="MYA1435" s="825"/>
      <c r="MYB1435" s="826"/>
      <c r="MYC1435" s="788" t="s">
        <v>37</v>
      </c>
      <c r="MYD1435" s="824" t="str">
        <f>"Total Subjects Received "&amp;"("&amp;MYK1430&amp;")"</f>
        <v>Total Subjects Received ()</v>
      </c>
      <c r="MYE1435" s="825"/>
      <c r="MYF1435" s="826"/>
      <c r="MYG1435" s="788" t="s">
        <v>37</v>
      </c>
      <c r="MYH1435" s="824" t="str">
        <f>"Total Subjects Received "&amp;"("&amp;MYO1430&amp;")"</f>
        <v>Total Subjects Received ()</v>
      </c>
      <c r="MYI1435" s="825"/>
      <c r="MYJ1435" s="826"/>
      <c r="MYK1435" s="788" t="s">
        <v>37</v>
      </c>
      <c r="MYL1435" s="824" t="str">
        <f>"Total Subjects Received "&amp;"("&amp;MYS1430&amp;")"</f>
        <v>Total Subjects Received ()</v>
      </c>
      <c r="MYM1435" s="825"/>
      <c r="MYN1435" s="826"/>
      <c r="MYO1435" s="788" t="s">
        <v>37</v>
      </c>
      <c r="MYP1435" s="824" t="str">
        <f>"Total Subjects Received "&amp;"("&amp;MYW1430&amp;")"</f>
        <v>Total Subjects Received ()</v>
      </c>
      <c r="MYQ1435" s="825"/>
      <c r="MYR1435" s="826"/>
      <c r="MYS1435" s="788" t="s">
        <v>37</v>
      </c>
      <c r="MYT1435" s="824" t="str">
        <f>"Total Subjects Received "&amp;"("&amp;MZA1430&amp;")"</f>
        <v>Total Subjects Received ()</v>
      </c>
      <c r="MYU1435" s="825"/>
      <c r="MYV1435" s="826"/>
      <c r="MYW1435" s="788" t="s">
        <v>37</v>
      </c>
      <c r="MYX1435" s="824" t="str">
        <f>"Total Subjects Received "&amp;"("&amp;MZE1430&amp;")"</f>
        <v>Total Subjects Received ()</v>
      </c>
      <c r="MYY1435" s="825"/>
      <c r="MYZ1435" s="826"/>
      <c r="MZA1435" s="788" t="s">
        <v>37</v>
      </c>
      <c r="MZB1435" s="824" t="str">
        <f>"Total Subjects Received "&amp;"("&amp;MZI1430&amp;")"</f>
        <v>Total Subjects Received ()</v>
      </c>
      <c r="MZC1435" s="825"/>
      <c r="MZD1435" s="826"/>
      <c r="MZE1435" s="788" t="s">
        <v>37</v>
      </c>
      <c r="MZF1435" s="824" t="str">
        <f>"Total Subjects Received "&amp;"("&amp;MZM1430&amp;")"</f>
        <v>Total Subjects Received ()</v>
      </c>
      <c r="MZG1435" s="825"/>
      <c r="MZH1435" s="826"/>
      <c r="MZI1435" s="788" t="s">
        <v>37</v>
      </c>
      <c r="MZJ1435" s="824" t="str">
        <f>"Total Subjects Received "&amp;"("&amp;MZQ1430&amp;")"</f>
        <v>Total Subjects Received ()</v>
      </c>
      <c r="MZK1435" s="825"/>
      <c r="MZL1435" s="826"/>
      <c r="MZM1435" s="788" t="s">
        <v>37</v>
      </c>
      <c r="MZN1435" s="824" t="str">
        <f>"Total Subjects Received "&amp;"("&amp;MZU1430&amp;")"</f>
        <v>Total Subjects Received ()</v>
      </c>
      <c r="MZO1435" s="825"/>
      <c r="MZP1435" s="826"/>
      <c r="MZQ1435" s="788" t="s">
        <v>37</v>
      </c>
      <c r="MZR1435" s="824" t="str">
        <f>"Total Subjects Received "&amp;"("&amp;MZY1430&amp;")"</f>
        <v>Total Subjects Received ()</v>
      </c>
      <c r="MZS1435" s="825"/>
      <c r="MZT1435" s="826"/>
      <c r="MZU1435" s="788" t="s">
        <v>37</v>
      </c>
      <c r="MZV1435" s="824" t="str">
        <f>"Total Subjects Received "&amp;"("&amp;NAC1430&amp;")"</f>
        <v>Total Subjects Received ()</v>
      </c>
      <c r="MZW1435" s="825"/>
      <c r="MZX1435" s="826"/>
      <c r="MZY1435" s="788" t="s">
        <v>37</v>
      </c>
      <c r="MZZ1435" s="824" t="str">
        <f>"Total Subjects Received "&amp;"("&amp;NAG1430&amp;")"</f>
        <v>Total Subjects Received ()</v>
      </c>
      <c r="NAA1435" s="825"/>
      <c r="NAB1435" s="826"/>
      <c r="NAC1435" s="788" t="s">
        <v>37</v>
      </c>
      <c r="NAD1435" s="824" t="str">
        <f>"Total Subjects Received "&amp;"("&amp;NAK1430&amp;")"</f>
        <v>Total Subjects Received ()</v>
      </c>
      <c r="NAE1435" s="825"/>
      <c r="NAF1435" s="826"/>
      <c r="NAG1435" s="788" t="s">
        <v>37</v>
      </c>
      <c r="NAH1435" s="824" t="str">
        <f>"Total Subjects Received "&amp;"("&amp;NAO1430&amp;")"</f>
        <v>Total Subjects Received ()</v>
      </c>
      <c r="NAI1435" s="825"/>
      <c r="NAJ1435" s="826"/>
      <c r="NAK1435" s="788" t="s">
        <v>37</v>
      </c>
      <c r="NAL1435" s="824" t="str">
        <f>"Total Subjects Received "&amp;"("&amp;NAS1430&amp;")"</f>
        <v>Total Subjects Received ()</v>
      </c>
      <c r="NAM1435" s="825"/>
      <c r="NAN1435" s="826"/>
      <c r="NAO1435" s="788" t="s">
        <v>37</v>
      </c>
      <c r="NAP1435" s="824" t="str">
        <f>"Total Subjects Received "&amp;"("&amp;NAW1430&amp;")"</f>
        <v>Total Subjects Received ()</v>
      </c>
      <c r="NAQ1435" s="825"/>
      <c r="NAR1435" s="826"/>
      <c r="NAS1435" s="788" t="s">
        <v>37</v>
      </c>
      <c r="NAT1435" s="824" t="str">
        <f>"Total Subjects Received "&amp;"("&amp;NBA1430&amp;")"</f>
        <v>Total Subjects Received ()</v>
      </c>
      <c r="NAU1435" s="825"/>
      <c r="NAV1435" s="826"/>
      <c r="NAW1435" s="788" t="s">
        <v>37</v>
      </c>
      <c r="NAX1435" s="824" t="str">
        <f>"Total Subjects Received "&amp;"("&amp;NBE1430&amp;")"</f>
        <v>Total Subjects Received ()</v>
      </c>
      <c r="NAY1435" s="825"/>
      <c r="NAZ1435" s="826"/>
      <c r="NBA1435" s="788" t="s">
        <v>37</v>
      </c>
      <c r="NBB1435" s="824" t="str">
        <f>"Total Subjects Received "&amp;"("&amp;NBI1430&amp;")"</f>
        <v>Total Subjects Received ()</v>
      </c>
      <c r="NBC1435" s="825"/>
      <c r="NBD1435" s="826"/>
      <c r="NBE1435" s="788" t="s">
        <v>37</v>
      </c>
      <c r="NBF1435" s="824" t="str">
        <f>"Total Subjects Received "&amp;"("&amp;NBM1430&amp;")"</f>
        <v>Total Subjects Received ()</v>
      </c>
      <c r="NBG1435" s="825"/>
      <c r="NBH1435" s="826"/>
      <c r="NBI1435" s="788" t="s">
        <v>37</v>
      </c>
      <c r="NBJ1435" s="824" t="str">
        <f>"Total Subjects Received "&amp;"("&amp;NBQ1430&amp;")"</f>
        <v>Total Subjects Received ()</v>
      </c>
      <c r="NBK1435" s="825"/>
      <c r="NBL1435" s="826"/>
      <c r="NBM1435" s="788" t="s">
        <v>37</v>
      </c>
      <c r="NBN1435" s="824" t="str">
        <f>"Total Subjects Received "&amp;"("&amp;NBU1430&amp;")"</f>
        <v>Total Subjects Received ()</v>
      </c>
      <c r="NBO1435" s="825"/>
      <c r="NBP1435" s="826"/>
      <c r="NBQ1435" s="788" t="s">
        <v>37</v>
      </c>
      <c r="NBR1435" s="824" t="str">
        <f>"Total Subjects Received "&amp;"("&amp;NBY1430&amp;")"</f>
        <v>Total Subjects Received ()</v>
      </c>
      <c r="NBS1435" s="825"/>
      <c r="NBT1435" s="826"/>
      <c r="NBU1435" s="788" t="s">
        <v>37</v>
      </c>
      <c r="NBV1435" s="824" t="str">
        <f>"Total Subjects Received "&amp;"("&amp;NCC1430&amp;")"</f>
        <v>Total Subjects Received ()</v>
      </c>
      <c r="NBW1435" s="825"/>
      <c r="NBX1435" s="826"/>
      <c r="NBY1435" s="788" t="s">
        <v>37</v>
      </c>
      <c r="NBZ1435" s="824" t="str">
        <f>"Total Subjects Received "&amp;"("&amp;NCG1430&amp;")"</f>
        <v>Total Subjects Received ()</v>
      </c>
      <c r="NCA1435" s="825"/>
      <c r="NCB1435" s="826"/>
      <c r="NCC1435" s="788" t="s">
        <v>37</v>
      </c>
      <c r="NCD1435" s="824" t="str">
        <f>"Total Subjects Received "&amp;"("&amp;NCK1430&amp;")"</f>
        <v>Total Subjects Received ()</v>
      </c>
      <c r="NCE1435" s="825"/>
      <c r="NCF1435" s="826"/>
      <c r="NCG1435" s="788" t="s">
        <v>37</v>
      </c>
      <c r="NCH1435" s="824" t="str">
        <f>"Total Subjects Received "&amp;"("&amp;NCO1430&amp;")"</f>
        <v>Total Subjects Received ()</v>
      </c>
      <c r="NCI1435" s="825"/>
      <c r="NCJ1435" s="826"/>
      <c r="NCK1435" s="788" t="s">
        <v>37</v>
      </c>
      <c r="NCL1435" s="824" t="str">
        <f>"Total Subjects Received "&amp;"("&amp;NCS1430&amp;")"</f>
        <v>Total Subjects Received ()</v>
      </c>
      <c r="NCM1435" s="825"/>
      <c r="NCN1435" s="826"/>
      <c r="NCO1435" s="788" t="s">
        <v>37</v>
      </c>
      <c r="NCP1435" s="824" t="str">
        <f>"Total Subjects Received "&amp;"("&amp;NCW1430&amp;")"</f>
        <v>Total Subjects Received ()</v>
      </c>
      <c r="NCQ1435" s="825"/>
      <c r="NCR1435" s="826"/>
      <c r="NCS1435" s="788" t="s">
        <v>37</v>
      </c>
      <c r="NCT1435" s="824" t="str">
        <f>"Total Subjects Received "&amp;"("&amp;NDA1430&amp;")"</f>
        <v>Total Subjects Received ()</v>
      </c>
      <c r="NCU1435" s="825"/>
      <c r="NCV1435" s="826"/>
      <c r="NCW1435" s="788" t="s">
        <v>37</v>
      </c>
      <c r="NCX1435" s="824" t="str">
        <f>"Total Subjects Received "&amp;"("&amp;NDE1430&amp;")"</f>
        <v>Total Subjects Received ()</v>
      </c>
      <c r="NCY1435" s="825"/>
      <c r="NCZ1435" s="826"/>
      <c r="NDA1435" s="788" t="s">
        <v>37</v>
      </c>
      <c r="NDB1435" s="824" t="str">
        <f>"Total Subjects Received "&amp;"("&amp;NDI1430&amp;")"</f>
        <v>Total Subjects Received ()</v>
      </c>
      <c r="NDC1435" s="825"/>
      <c r="NDD1435" s="826"/>
      <c r="NDE1435" s="788" t="s">
        <v>37</v>
      </c>
      <c r="NDF1435" s="824" t="str">
        <f>"Total Subjects Received "&amp;"("&amp;NDM1430&amp;")"</f>
        <v>Total Subjects Received ()</v>
      </c>
      <c r="NDG1435" s="825"/>
      <c r="NDH1435" s="826"/>
      <c r="NDI1435" s="788" t="s">
        <v>37</v>
      </c>
      <c r="NDJ1435" s="824" t="str">
        <f>"Total Subjects Received "&amp;"("&amp;NDQ1430&amp;")"</f>
        <v>Total Subjects Received ()</v>
      </c>
      <c r="NDK1435" s="825"/>
      <c r="NDL1435" s="826"/>
      <c r="NDM1435" s="788" t="s">
        <v>37</v>
      </c>
      <c r="NDN1435" s="824" t="str">
        <f>"Total Subjects Received "&amp;"("&amp;NDU1430&amp;")"</f>
        <v>Total Subjects Received ()</v>
      </c>
      <c r="NDO1435" s="825"/>
      <c r="NDP1435" s="826"/>
      <c r="NDQ1435" s="788" t="s">
        <v>37</v>
      </c>
      <c r="NDR1435" s="824" t="str">
        <f>"Total Subjects Received "&amp;"("&amp;NDY1430&amp;")"</f>
        <v>Total Subjects Received ()</v>
      </c>
      <c r="NDS1435" s="825"/>
      <c r="NDT1435" s="826"/>
      <c r="NDU1435" s="788" t="s">
        <v>37</v>
      </c>
      <c r="NDV1435" s="824" t="str">
        <f>"Total Subjects Received "&amp;"("&amp;NEC1430&amp;")"</f>
        <v>Total Subjects Received ()</v>
      </c>
      <c r="NDW1435" s="825"/>
      <c r="NDX1435" s="826"/>
      <c r="NDY1435" s="788" t="s">
        <v>37</v>
      </c>
      <c r="NDZ1435" s="824" t="str">
        <f>"Total Subjects Received "&amp;"("&amp;NEG1430&amp;")"</f>
        <v>Total Subjects Received ()</v>
      </c>
      <c r="NEA1435" s="825"/>
      <c r="NEB1435" s="826"/>
      <c r="NEC1435" s="788" t="s">
        <v>37</v>
      </c>
      <c r="NED1435" s="824" t="str">
        <f>"Total Subjects Received "&amp;"("&amp;NEK1430&amp;")"</f>
        <v>Total Subjects Received ()</v>
      </c>
      <c r="NEE1435" s="825"/>
      <c r="NEF1435" s="826"/>
      <c r="NEG1435" s="788" t="s">
        <v>37</v>
      </c>
      <c r="NEH1435" s="824" t="str">
        <f>"Total Subjects Received "&amp;"("&amp;NEO1430&amp;")"</f>
        <v>Total Subjects Received ()</v>
      </c>
      <c r="NEI1435" s="825"/>
      <c r="NEJ1435" s="826"/>
      <c r="NEK1435" s="788" t="s">
        <v>37</v>
      </c>
      <c r="NEL1435" s="824" t="str">
        <f>"Total Subjects Received "&amp;"("&amp;NES1430&amp;")"</f>
        <v>Total Subjects Received ()</v>
      </c>
      <c r="NEM1435" s="825"/>
      <c r="NEN1435" s="826"/>
      <c r="NEO1435" s="788" t="s">
        <v>37</v>
      </c>
      <c r="NEP1435" s="824" t="str">
        <f>"Total Subjects Received "&amp;"("&amp;NEW1430&amp;")"</f>
        <v>Total Subjects Received ()</v>
      </c>
      <c r="NEQ1435" s="825"/>
      <c r="NER1435" s="826"/>
      <c r="NES1435" s="788" t="s">
        <v>37</v>
      </c>
      <c r="NET1435" s="824" t="str">
        <f>"Total Subjects Received "&amp;"("&amp;NFA1430&amp;")"</f>
        <v>Total Subjects Received ()</v>
      </c>
      <c r="NEU1435" s="825"/>
      <c r="NEV1435" s="826"/>
      <c r="NEW1435" s="788" t="s">
        <v>37</v>
      </c>
      <c r="NEX1435" s="824" t="str">
        <f>"Total Subjects Received "&amp;"("&amp;NFE1430&amp;")"</f>
        <v>Total Subjects Received ()</v>
      </c>
      <c r="NEY1435" s="825"/>
      <c r="NEZ1435" s="826"/>
      <c r="NFA1435" s="788" t="s">
        <v>37</v>
      </c>
      <c r="NFB1435" s="824" t="str">
        <f>"Total Subjects Received "&amp;"("&amp;NFI1430&amp;")"</f>
        <v>Total Subjects Received ()</v>
      </c>
      <c r="NFC1435" s="825"/>
      <c r="NFD1435" s="826"/>
      <c r="NFE1435" s="788" t="s">
        <v>37</v>
      </c>
      <c r="NFF1435" s="824" t="str">
        <f>"Total Subjects Received "&amp;"("&amp;NFM1430&amp;")"</f>
        <v>Total Subjects Received ()</v>
      </c>
      <c r="NFG1435" s="825"/>
      <c r="NFH1435" s="826"/>
      <c r="NFI1435" s="788" t="s">
        <v>37</v>
      </c>
      <c r="NFJ1435" s="824" t="str">
        <f>"Total Subjects Received "&amp;"("&amp;NFQ1430&amp;")"</f>
        <v>Total Subjects Received ()</v>
      </c>
      <c r="NFK1435" s="825"/>
      <c r="NFL1435" s="826"/>
      <c r="NFM1435" s="788" t="s">
        <v>37</v>
      </c>
      <c r="NFN1435" s="824" t="str">
        <f>"Total Subjects Received "&amp;"("&amp;NFU1430&amp;")"</f>
        <v>Total Subjects Received ()</v>
      </c>
      <c r="NFO1435" s="825"/>
      <c r="NFP1435" s="826"/>
      <c r="NFQ1435" s="788" t="s">
        <v>37</v>
      </c>
      <c r="NFR1435" s="824" t="str">
        <f>"Total Subjects Received "&amp;"("&amp;NFY1430&amp;")"</f>
        <v>Total Subjects Received ()</v>
      </c>
      <c r="NFS1435" s="825"/>
      <c r="NFT1435" s="826"/>
      <c r="NFU1435" s="788" t="s">
        <v>37</v>
      </c>
      <c r="NFV1435" s="824" t="str">
        <f>"Total Subjects Received "&amp;"("&amp;NGC1430&amp;")"</f>
        <v>Total Subjects Received ()</v>
      </c>
      <c r="NFW1435" s="825"/>
      <c r="NFX1435" s="826"/>
      <c r="NFY1435" s="788" t="s">
        <v>37</v>
      </c>
      <c r="NFZ1435" s="824" t="str">
        <f>"Total Subjects Received "&amp;"("&amp;NGG1430&amp;")"</f>
        <v>Total Subjects Received ()</v>
      </c>
      <c r="NGA1435" s="825"/>
      <c r="NGB1435" s="826"/>
      <c r="NGC1435" s="788" t="s">
        <v>37</v>
      </c>
      <c r="NGD1435" s="824" t="str">
        <f>"Total Subjects Received "&amp;"("&amp;NGK1430&amp;")"</f>
        <v>Total Subjects Received ()</v>
      </c>
      <c r="NGE1435" s="825"/>
      <c r="NGF1435" s="826"/>
      <c r="NGG1435" s="788" t="s">
        <v>37</v>
      </c>
      <c r="NGH1435" s="824" t="str">
        <f>"Total Subjects Received "&amp;"("&amp;NGO1430&amp;")"</f>
        <v>Total Subjects Received ()</v>
      </c>
      <c r="NGI1435" s="825"/>
      <c r="NGJ1435" s="826"/>
      <c r="NGK1435" s="788" t="s">
        <v>37</v>
      </c>
      <c r="NGL1435" s="824" t="str">
        <f>"Total Subjects Received "&amp;"("&amp;NGS1430&amp;")"</f>
        <v>Total Subjects Received ()</v>
      </c>
      <c r="NGM1435" s="825"/>
      <c r="NGN1435" s="826"/>
      <c r="NGO1435" s="788" t="s">
        <v>37</v>
      </c>
      <c r="NGP1435" s="824" t="str">
        <f>"Total Subjects Received "&amp;"("&amp;NGW1430&amp;")"</f>
        <v>Total Subjects Received ()</v>
      </c>
      <c r="NGQ1435" s="825"/>
      <c r="NGR1435" s="826"/>
      <c r="NGS1435" s="788" t="s">
        <v>37</v>
      </c>
      <c r="NGT1435" s="824" t="str">
        <f>"Total Subjects Received "&amp;"("&amp;NHA1430&amp;")"</f>
        <v>Total Subjects Received ()</v>
      </c>
      <c r="NGU1435" s="825"/>
      <c r="NGV1435" s="826"/>
      <c r="NGW1435" s="788" t="s">
        <v>37</v>
      </c>
      <c r="NGX1435" s="824" t="str">
        <f>"Total Subjects Received "&amp;"("&amp;NHE1430&amp;")"</f>
        <v>Total Subjects Received ()</v>
      </c>
      <c r="NGY1435" s="825"/>
      <c r="NGZ1435" s="826"/>
      <c r="NHA1435" s="788" t="s">
        <v>37</v>
      </c>
      <c r="NHB1435" s="824" t="str">
        <f>"Total Subjects Received "&amp;"("&amp;NHI1430&amp;")"</f>
        <v>Total Subjects Received ()</v>
      </c>
      <c r="NHC1435" s="825"/>
      <c r="NHD1435" s="826"/>
      <c r="NHE1435" s="788" t="s">
        <v>37</v>
      </c>
      <c r="NHF1435" s="824" t="str">
        <f>"Total Subjects Received "&amp;"("&amp;NHM1430&amp;")"</f>
        <v>Total Subjects Received ()</v>
      </c>
      <c r="NHG1435" s="825"/>
      <c r="NHH1435" s="826"/>
      <c r="NHI1435" s="788" t="s">
        <v>37</v>
      </c>
      <c r="NHJ1435" s="824" t="str">
        <f>"Total Subjects Received "&amp;"("&amp;NHQ1430&amp;")"</f>
        <v>Total Subjects Received ()</v>
      </c>
      <c r="NHK1435" s="825"/>
      <c r="NHL1435" s="826"/>
      <c r="NHM1435" s="788" t="s">
        <v>37</v>
      </c>
      <c r="NHN1435" s="824" t="str">
        <f>"Total Subjects Received "&amp;"("&amp;NHU1430&amp;")"</f>
        <v>Total Subjects Received ()</v>
      </c>
      <c r="NHO1435" s="825"/>
      <c r="NHP1435" s="826"/>
      <c r="NHQ1435" s="788" t="s">
        <v>37</v>
      </c>
      <c r="NHR1435" s="824" t="str">
        <f>"Total Subjects Received "&amp;"("&amp;NHY1430&amp;")"</f>
        <v>Total Subjects Received ()</v>
      </c>
      <c r="NHS1435" s="825"/>
      <c r="NHT1435" s="826"/>
      <c r="NHU1435" s="788" t="s">
        <v>37</v>
      </c>
      <c r="NHV1435" s="824" t="str">
        <f>"Total Subjects Received "&amp;"("&amp;NIC1430&amp;")"</f>
        <v>Total Subjects Received ()</v>
      </c>
      <c r="NHW1435" s="825"/>
      <c r="NHX1435" s="826"/>
      <c r="NHY1435" s="788" t="s">
        <v>37</v>
      </c>
      <c r="NHZ1435" s="824" t="str">
        <f>"Total Subjects Received "&amp;"("&amp;NIG1430&amp;")"</f>
        <v>Total Subjects Received ()</v>
      </c>
      <c r="NIA1435" s="825"/>
      <c r="NIB1435" s="826"/>
      <c r="NIC1435" s="788" t="s">
        <v>37</v>
      </c>
      <c r="NID1435" s="824" t="str">
        <f>"Total Subjects Received "&amp;"("&amp;NIK1430&amp;")"</f>
        <v>Total Subjects Received ()</v>
      </c>
      <c r="NIE1435" s="825"/>
      <c r="NIF1435" s="826"/>
      <c r="NIG1435" s="788" t="s">
        <v>37</v>
      </c>
      <c r="NIH1435" s="824" t="str">
        <f>"Total Subjects Received "&amp;"("&amp;NIO1430&amp;")"</f>
        <v>Total Subjects Received ()</v>
      </c>
      <c r="NII1435" s="825"/>
      <c r="NIJ1435" s="826"/>
      <c r="NIK1435" s="788" t="s">
        <v>37</v>
      </c>
      <c r="NIL1435" s="824" t="str">
        <f>"Total Subjects Received "&amp;"("&amp;NIS1430&amp;")"</f>
        <v>Total Subjects Received ()</v>
      </c>
      <c r="NIM1435" s="825"/>
      <c r="NIN1435" s="826"/>
      <c r="NIO1435" s="788" t="s">
        <v>37</v>
      </c>
      <c r="NIP1435" s="824" t="str">
        <f>"Total Subjects Received "&amp;"("&amp;NIW1430&amp;")"</f>
        <v>Total Subjects Received ()</v>
      </c>
      <c r="NIQ1435" s="825"/>
      <c r="NIR1435" s="826"/>
      <c r="NIS1435" s="788" t="s">
        <v>37</v>
      </c>
      <c r="NIT1435" s="824" t="str">
        <f>"Total Subjects Received "&amp;"("&amp;NJA1430&amp;")"</f>
        <v>Total Subjects Received ()</v>
      </c>
      <c r="NIU1435" s="825"/>
      <c r="NIV1435" s="826"/>
      <c r="NIW1435" s="788" t="s">
        <v>37</v>
      </c>
      <c r="NIX1435" s="824" t="str">
        <f>"Total Subjects Received "&amp;"("&amp;NJE1430&amp;")"</f>
        <v>Total Subjects Received ()</v>
      </c>
      <c r="NIY1435" s="825"/>
      <c r="NIZ1435" s="826"/>
      <c r="NJA1435" s="788" t="s">
        <v>37</v>
      </c>
      <c r="NJB1435" s="824" t="str">
        <f>"Total Subjects Received "&amp;"("&amp;NJI1430&amp;")"</f>
        <v>Total Subjects Received ()</v>
      </c>
      <c r="NJC1435" s="825"/>
      <c r="NJD1435" s="826"/>
      <c r="NJE1435" s="788" t="s">
        <v>37</v>
      </c>
      <c r="NJF1435" s="824" t="str">
        <f>"Total Subjects Received "&amp;"("&amp;NJM1430&amp;")"</f>
        <v>Total Subjects Received ()</v>
      </c>
      <c r="NJG1435" s="825"/>
      <c r="NJH1435" s="826"/>
      <c r="NJI1435" s="788" t="s">
        <v>37</v>
      </c>
      <c r="NJJ1435" s="824" t="str">
        <f>"Total Subjects Received "&amp;"("&amp;NJQ1430&amp;")"</f>
        <v>Total Subjects Received ()</v>
      </c>
      <c r="NJK1435" s="825"/>
      <c r="NJL1435" s="826"/>
      <c r="NJM1435" s="788" t="s">
        <v>37</v>
      </c>
      <c r="NJN1435" s="824" t="str">
        <f>"Total Subjects Received "&amp;"("&amp;NJU1430&amp;")"</f>
        <v>Total Subjects Received ()</v>
      </c>
      <c r="NJO1435" s="825"/>
      <c r="NJP1435" s="826"/>
      <c r="NJQ1435" s="788" t="s">
        <v>37</v>
      </c>
      <c r="NJR1435" s="824" t="str">
        <f>"Total Subjects Received "&amp;"("&amp;NJY1430&amp;")"</f>
        <v>Total Subjects Received ()</v>
      </c>
      <c r="NJS1435" s="825"/>
      <c r="NJT1435" s="826"/>
      <c r="NJU1435" s="788" t="s">
        <v>37</v>
      </c>
      <c r="NJV1435" s="824" t="str">
        <f>"Total Subjects Received "&amp;"("&amp;NKC1430&amp;")"</f>
        <v>Total Subjects Received ()</v>
      </c>
      <c r="NJW1435" s="825"/>
      <c r="NJX1435" s="826"/>
      <c r="NJY1435" s="788" t="s">
        <v>37</v>
      </c>
      <c r="NJZ1435" s="824" t="str">
        <f>"Total Subjects Received "&amp;"("&amp;NKG1430&amp;")"</f>
        <v>Total Subjects Received ()</v>
      </c>
      <c r="NKA1435" s="825"/>
      <c r="NKB1435" s="826"/>
      <c r="NKC1435" s="788" t="s">
        <v>37</v>
      </c>
      <c r="NKD1435" s="824" t="str">
        <f>"Total Subjects Received "&amp;"("&amp;NKK1430&amp;")"</f>
        <v>Total Subjects Received ()</v>
      </c>
      <c r="NKE1435" s="825"/>
      <c r="NKF1435" s="826"/>
      <c r="NKG1435" s="788" t="s">
        <v>37</v>
      </c>
      <c r="NKH1435" s="824" t="str">
        <f>"Total Subjects Received "&amp;"("&amp;NKO1430&amp;")"</f>
        <v>Total Subjects Received ()</v>
      </c>
      <c r="NKI1435" s="825"/>
      <c r="NKJ1435" s="826"/>
      <c r="NKK1435" s="788" t="s">
        <v>37</v>
      </c>
      <c r="NKL1435" s="824" t="str">
        <f>"Total Subjects Received "&amp;"("&amp;NKS1430&amp;")"</f>
        <v>Total Subjects Received ()</v>
      </c>
      <c r="NKM1435" s="825"/>
      <c r="NKN1435" s="826"/>
      <c r="NKO1435" s="788" t="s">
        <v>37</v>
      </c>
      <c r="NKP1435" s="824" t="str">
        <f>"Total Subjects Received "&amp;"("&amp;NKW1430&amp;")"</f>
        <v>Total Subjects Received ()</v>
      </c>
      <c r="NKQ1435" s="825"/>
      <c r="NKR1435" s="826"/>
      <c r="NKS1435" s="788" t="s">
        <v>37</v>
      </c>
      <c r="NKT1435" s="824" t="str">
        <f>"Total Subjects Received "&amp;"("&amp;NLA1430&amp;")"</f>
        <v>Total Subjects Received ()</v>
      </c>
      <c r="NKU1435" s="825"/>
      <c r="NKV1435" s="826"/>
      <c r="NKW1435" s="788" t="s">
        <v>37</v>
      </c>
      <c r="NKX1435" s="824" t="str">
        <f>"Total Subjects Received "&amp;"("&amp;NLE1430&amp;")"</f>
        <v>Total Subjects Received ()</v>
      </c>
      <c r="NKY1435" s="825"/>
      <c r="NKZ1435" s="826"/>
      <c r="NLA1435" s="788" t="s">
        <v>37</v>
      </c>
      <c r="NLB1435" s="824" t="str">
        <f>"Total Subjects Received "&amp;"("&amp;NLI1430&amp;")"</f>
        <v>Total Subjects Received ()</v>
      </c>
      <c r="NLC1435" s="825"/>
      <c r="NLD1435" s="826"/>
      <c r="NLE1435" s="788" t="s">
        <v>37</v>
      </c>
      <c r="NLF1435" s="824" t="str">
        <f>"Total Subjects Received "&amp;"("&amp;NLM1430&amp;")"</f>
        <v>Total Subjects Received ()</v>
      </c>
      <c r="NLG1435" s="825"/>
      <c r="NLH1435" s="826"/>
      <c r="NLI1435" s="788" t="s">
        <v>37</v>
      </c>
      <c r="NLJ1435" s="824" t="str">
        <f>"Total Subjects Received "&amp;"("&amp;NLQ1430&amp;")"</f>
        <v>Total Subjects Received ()</v>
      </c>
      <c r="NLK1435" s="825"/>
      <c r="NLL1435" s="826"/>
      <c r="NLM1435" s="788" t="s">
        <v>37</v>
      </c>
      <c r="NLN1435" s="824" t="str">
        <f>"Total Subjects Received "&amp;"("&amp;NLU1430&amp;")"</f>
        <v>Total Subjects Received ()</v>
      </c>
      <c r="NLO1435" s="825"/>
      <c r="NLP1435" s="826"/>
      <c r="NLQ1435" s="788" t="s">
        <v>37</v>
      </c>
      <c r="NLR1435" s="824" t="str">
        <f>"Total Subjects Received "&amp;"("&amp;NLY1430&amp;")"</f>
        <v>Total Subjects Received ()</v>
      </c>
      <c r="NLS1435" s="825"/>
      <c r="NLT1435" s="826"/>
      <c r="NLU1435" s="788" t="s">
        <v>37</v>
      </c>
      <c r="NLV1435" s="824" t="str">
        <f>"Total Subjects Received "&amp;"("&amp;NMC1430&amp;")"</f>
        <v>Total Subjects Received ()</v>
      </c>
      <c r="NLW1435" s="825"/>
      <c r="NLX1435" s="826"/>
      <c r="NLY1435" s="788" t="s">
        <v>37</v>
      </c>
      <c r="NLZ1435" s="824" t="str">
        <f>"Total Subjects Received "&amp;"("&amp;NMG1430&amp;")"</f>
        <v>Total Subjects Received ()</v>
      </c>
      <c r="NMA1435" s="825"/>
      <c r="NMB1435" s="826"/>
      <c r="NMC1435" s="788" t="s">
        <v>37</v>
      </c>
      <c r="NMD1435" s="824" t="str">
        <f>"Total Subjects Received "&amp;"("&amp;NMK1430&amp;")"</f>
        <v>Total Subjects Received ()</v>
      </c>
      <c r="NME1435" s="825"/>
      <c r="NMF1435" s="826"/>
      <c r="NMG1435" s="788" t="s">
        <v>37</v>
      </c>
      <c r="NMH1435" s="824" t="str">
        <f>"Total Subjects Received "&amp;"("&amp;NMO1430&amp;")"</f>
        <v>Total Subjects Received ()</v>
      </c>
      <c r="NMI1435" s="825"/>
      <c r="NMJ1435" s="826"/>
      <c r="NMK1435" s="788" t="s">
        <v>37</v>
      </c>
      <c r="NML1435" s="824" t="str">
        <f>"Total Subjects Received "&amp;"("&amp;NMS1430&amp;")"</f>
        <v>Total Subjects Received ()</v>
      </c>
      <c r="NMM1435" s="825"/>
      <c r="NMN1435" s="826"/>
      <c r="NMO1435" s="788" t="s">
        <v>37</v>
      </c>
      <c r="NMP1435" s="824" t="str">
        <f>"Total Subjects Received "&amp;"("&amp;NMW1430&amp;")"</f>
        <v>Total Subjects Received ()</v>
      </c>
      <c r="NMQ1435" s="825"/>
      <c r="NMR1435" s="826"/>
      <c r="NMS1435" s="788" t="s">
        <v>37</v>
      </c>
      <c r="NMT1435" s="824" t="str">
        <f>"Total Subjects Received "&amp;"("&amp;NNA1430&amp;")"</f>
        <v>Total Subjects Received ()</v>
      </c>
      <c r="NMU1435" s="825"/>
      <c r="NMV1435" s="826"/>
      <c r="NMW1435" s="788" t="s">
        <v>37</v>
      </c>
      <c r="NMX1435" s="824" t="str">
        <f>"Total Subjects Received "&amp;"("&amp;NNE1430&amp;")"</f>
        <v>Total Subjects Received ()</v>
      </c>
      <c r="NMY1435" s="825"/>
      <c r="NMZ1435" s="826"/>
      <c r="NNA1435" s="788" t="s">
        <v>37</v>
      </c>
      <c r="NNB1435" s="824" t="str">
        <f>"Total Subjects Received "&amp;"("&amp;NNI1430&amp;")"</f>
        <v>Total Subjects Received ()</v>
      </c>
      <c r="NNC1435" s="825"/>
      <c r="NND1435" s="826"/>
      <c r="NNE1435" s="788" t="s">
        <v>37</v>
      </c>
      <c r="NNF1435" s="824" t="str">
        <f>"Total Subjects Received "&amp;"("&amp;NNM1430&amp;")"</f>
        <v>Total Subjects Received ()</v>
      </c>
      <c r="NNG1435" s="825"/>
      <c r="NNH1435" s="826"/>
      <c r="NNI1435" s="788" t="s">
        <v>37</v>
      </c>
      <c r="NNJ1435" s="824" t="str">
        <f>"Total Subjects Received "&amp;"("&amp;NNQ1430&amp;")"</f>
        <v>Total Subjects Received ()</v>
      </c>
      <c r="NNK1435" s="825"/>
      <c r="NNL1435" s="826"/>
      <c r="NNM1435" s="788" t="s">
        <v>37</v>
      </c>
      <c r="NNN1435" s="824" t="str">
        <f>"Total Subjects Received "&amp;"("&amp;NNU1430&amp;")"</f>
        <v>Total Subjects Received ()</v>
      </c>
      <c r="NNO1435" s="825"/>
      <c r="NNP1435" s="826"/>
      <c r="NNQ1435" s="788" t="s">
        <v>37</v>
      </c>
      <c r="NNR1435" s="824" t="str">
        <f>"Total Subjects Received "&amp;"("&amp;NNY1430&amp;")"</f>
        <v>Total Subjects Received ()</v>
      </c>
      <c r="NNS1435" s="825"/>
      <c r="NNT1435" s="826"/>
      <c r="NNU1435" s="788" t="s">
        <v>37</v>
      </c>
      <c r="NNV1435" s="824" t="str">
        <f>"Total Subjects Received "&amp;"("&amp;NOC1430&amp;")"</f>
        <v>Total Subjects Received ()</v>
      </c>
      <c r="NNW1435" s="825"/>
      <c r="NNX1435" s="826"/>
      <c r="NNY1435" s="788" t="s">
        <v>37</v>
      </c>
      <c r="NNZ1435" s="824" t="str">
        <f>"Total Subjects Received "&amp;"("&amp;NOG1430&amp;")"</f>
        <v>Total Subjects Received ()</v>
      </c>
      <c r="NOA1435" s="825"/>
      <c r="NOB1435" s="826"/>
      <c r="NOC1435" s="788" t="s">
        <v>37</v>
      </c>
      <c r="NOD1435" s="824" t="str">
        <f>"Total Subjects Received "&amp;"("&amp;NOK1430&amp;")"</f>
        <v>Total Subjects Received ()</v>
      </c>
      <c r="NOE1435" s="825"/>
      <c r="NOF1435" s="826"/>
      <c r="NOG1435" s="788" t="s">
        <v>37</v>
      </c>
      <c r="NOH1435" s="824" t="str">
        <f>"Total Subjects Received "&amp;"("&amp;NOO1430&amp;")"</f>
        <v>Total Subjects Received ()</v>
      </c>
      <c r="NOI1435" s="825"/>
      <c r="NOJ1435" s="826"/>
      <c r="NOK1435" s="788" t="s">
        <v>37</v>
      </c>
      <c r="NOL1435" s="824" t="str">
        <f>"Total Subjects Received "&amp;"("&amp;NOS1430&amp;")"</f>
        <v>Total Subjects Received ()</v>
      </c>
      <c r="NOM1435" s="825"/>
      <c r="NON1435" s="826"/>
      <c r="NOO1435" s="788" t="s">
        <v>37</v>
      </c>
      <c r="NOP1435" s="824" t="str">
        <f>"Total Subjects Received "&amp;"("&amp;NOW1430&amp;")"</f>
        <v>Total Subjects Received ()</v>
      </c>
      <c r="NOQ1435" s="825"/>
      <c r="NOR1435" s="826"/>
      <c r="NOS1435" s="788" t="s">
        <v>37</v>
      </c>
      <c r="NOT1435" s="824" t="str">
        <f>"Total Subjects Received "&amp;"("&amp;NPA1430&amp;")"</f>
        <v>Total Subjects Received ()</v>
      </c>
      <c r="NOU1435" s="825"/>
      <c r="NOV1435" s="826"/>
      <c r="NOW1435" s="788" t="s">
        <v>37</v>
      </c>
      <c r="NOX1435" s="824" t="str">
        <f>"Total Subjects Received "&amp;"("&amp;NPE1430&amp;")"</f>
        <v>Total Subjects Received ()</v>
      </c>
      <c r="NOY1435" s="825"/>
      <c r="NOZ1435" s="826"/>
      <c r="NPA1435" s="788" t="s">
        <v>37</v>
      </c>
      <c r="NPB1435" s="824" t="str">
        <f>"Total Subjects Received "&amp;"("&amp;NPI1430&amp;")"</f>
        <v>Total Subjects Received ()</v>
      </c>
      <c r="NPC1435" s="825"/>
      <c r="NPD1435" s="826"/>
      <c r="NPE1435" s="788" t="s">
        <v>37</v>
      </c>
      <c r="NPF1435" s="824" t="str">
        <f>"Total Subjects Received "&amp;"("&amp;NPM1430&amp;")"</f>
        <v>Total Subjects Received ()</v>
      </c>
      <c r="NPG1435" s="825"/>
      <c r="NPH1435" s="826"/>
      <c r="NPI1435" s="788" t="s">
        <v>37</v>
      </c>
      <c r="NPJ1435" s="824" t="str">
        <f>"Total Subjects Received "&amp;"("&amp;NPQ1430&amp;")"</f>
        <v>Total Subjects Received ()</v>
      </c>
      <c r="NPK1435" s="825"/>
      <c r="NPL1435" s="826"/>
      <c r="NPM1435" s="788" t="s">
        <v>37</v>
      </c>
      <c r="NPN1435" s="824" t="str">
        <f>"Total Subjects Received "&amp;"("&amp;NPU1430&amp;")"</f>
        <v>Total Subjects Received ()</v>
      </c>
      <c r="NPO1435" s="825"/>
      <c r="NPP1435" s="826"/>
      <c r="NPQ1435" s="788" t="s">
        <v>37</v>
      </c>
      <c r="NPR1435" s="824" t="str">
        <f>"Total Subjects Received "&amp;"("&amp;NPY1430&amp;")"</f>
        <v>Total Subjects Received ()</v>
      </c>
      <c r="NPS1435" s="825"/>
      <c r="NPT1435" s="826"/>
      <c r="NPU1435" s="788" t="s">
        <v>37</v>
      </c>
      <c r="NPV1435" s="824" t="str">
        <f>"Total Subjects Received "&amp;"("&amp;NQC1430&amp;")"</f>
        <v>Total Subjects Received ()</v>
      </c>
      <c r="NPW1435" s="825"/>
      <c r="NPX1435" s="826"/>
      <c r="NPY1435" s="788" t="s">
        <v>37</v>
      </c>
      <c r="NPZ1435" s="824" t="str">
        <f>"Total Subjects Received "&amp;"("&amp;NQG1430&amp;")"</f>
        <v>Total Subjects Received ()</v>
      </c>
      <c r="NQA1435" s="825"/>
      <c r="NQB1435" s="826"/>
      <c r="NQC1435" s="788" t="s">
        <v>37</v>
      </c>
      <c r="NQD1435" s="824" t="str">
        <f>"Total Subjects Received "&amp;"("&amp;NQK1430&amp;")"</f>
        <v>Total Subjects Received ()</v>
      </c>
      <c r="NQE1435" s="825"/>
      <c r="NQF1435" s="826"/>
      <c r="NQG1435" s="788" t="s">
        <v>37</v>
      </c>
      <c r="NQH1435" s="824" t="str">
        <f>"Total Subjects Received "&amp;"("&amp;NQO1430&amp;")"</f>
        <v>Total Subjects Received ()</v>
      </c>
      <c r="NQI1435" s="825"/>
      <c r="NQJ1435" s="826"/>
      <c r="NQK1435" s="788" t="s">
        <v>37</v>
      </c>
      <c r="NQL1435" s="824" t="str">
        <f>"Total Subjects Received "&amp;"("&amp;NQS1430&amp;")"</f>
        <v>Total Subjects Received ()</v>
      </c>
      <c r="NQM1435" s="825"/>
      <c r="NQN1435" s="826"/>
      <c r="NQO1435" s="788" t="s">
        <v>37</v>
      </c>
      <c r="NQP1435" s="824" t="str">
        <f>"Total Subjects Received "&amp;"("&amp;NQW1430&amp;")"</f>
        <v>Total Subjects Received ()</v>
      </c>
      <c r="NQQ1435" s="825"/>
      <c r="NQR1435" s="826"/>
      <c r="NQS1435" s="788" t="s">
        <v>37</v>
      </c>
      <c r="NQT1435" s="824" t="str">
        <f>"Total Subjects Received "&amp;"("&amp;NRA1430&amp;")"</f>
        <v>Total Subjects Received ()</v>
      </c>
      <c r="NQU1435" s="825"/>
      <c r="NQV1435" s="826"/>
      <c r="NQW1435" s="788" t="s">
        <v>37</v>
      </c>
      <c r="NQX1435" s="824" t="str">
        <f>"Total Subjects Received "&amp;"("&amp;NRE1430&amp;")"</f>
        <v>Total Subjects Received ()</v>
      </c>
      <c r="NQY1435" s="825"/>
      <c r="NQZ1435" s="826"/>
      <c r="NRA1435" s="788" t="s">
        <v>37</v>
      </c>
      <c r="NRB1435" s="824" t="str">
        <f>"Total Subjects Received "&amp;"("&amp;NRI1430&amp;")"</f>
        <v>Total Subjects Received ()</v>
      </c>
      <c r="NRC1435" s="825"/>
      <c r="NRD1435" s="826"/>
      <c r="NRE1435" s="788" t="s">
        <v>37</v>
      </c>
      <c r="NRF1435" s="824" t="str">
        <f>"Total Subjects Received "&amp;"("&amp;NRM1430&amp;")"</f>
        <v>Total Subjects Received ()</v>
      </c>
      <c r="NRG1435" s="825"/>
      <c r="NRH1435" s="826"/>
      <c r="NRI1435" s="788" t="s">
        <v>37</v>
      </c>
      <c r="NRJ1435" s="824" t="str">
        <f>"Total Subjects Received "&amp;"("&amp;NRQ1430&amp;")"</f>
        <v>Total Subjects Received ()</v>
      </c>
      <c r="NRK1435" s="825"/>
      <c r="NRL1435" s="826"/>
      <c r="NRM1435" s="788" t="s">
        <v>37</v>
      </c>
      <c r="NRN1435" s="824" t="str">
        <f>"Total Subjects Received "&amp;"("&amp;NRU1430&amp;")"</f>
        <v>Total Subjects Received ()</v>
      </c>
      <c r="NRO1435" s="825"/>
      <c r="NRP1435" s="826"/>
      <c r="NRQ1435" s="788" t="s">
        <v>37</v>
      </c>
      <c r="NRR1435" s="824" t="str">
        <f>"Total Subjects Received "&amp;"("&amp;NRY1430&amp;")"</f>
        <v>Total Subjects Received ()</v>
      </c>
      <c r="NRS1435" s="825"/>
      <c r="NRT1435" s="826"/>
      <c r="NRU1435" s="788" t="s">
        <v>37</v>
      </c>
      <c r="NRV1435" s="824" t="str">
        <f>"Total Subjects Received "&amp;"("&amp;NSC1430&amp;")"</f>
        <v>Total Subjects Received ()</v>
      </c>
      <c r="NRW1435" s="825"/>
      <c r="NRX1435" s="826"/>
      <c r="NRY1435" s="788" t="s">
        <v>37</v>
      </c>
      <c r="NRZ1435" s="824" t="str">
        <f>"Total Subjects Received "&amp;"("&amp;NSG1430&amp;")"</f>
        <v>Total Subjects Received ()</v>
      </c>
      <c r="NSA1435" s="825"/>
      <c r="NSB1435" s="826"/>
      <c r="NSC1435" s="788" t="s">
        <v>37</v>
      </c>
      <c r="NSD1435" s="824" t="str">
        <f>"Total Subjects Received "&amp;"("&amp;NSK1430&amp;")"</f>
        <v>Total Subjects Received ()</v>
      </c>
      <c r="NSE1435" s="825"/>
      <c r="NSF1435" s="826"/>
      <c r="NSG1435" s="788" t="s">
        <v>37</v>
      </c>
      <c r="NSH1435" s="824" t="str">
        <f>"Total Subjects Received "&amp;"("&amp;NSO1430&amp;")"</f>
        <v>Total Subjects Received ()</v>
      </c>
      <c r="NSI1435" s="825"/>
      <c r="NSJ1435" s="826"/>
      <c r="NSK1435" s="788" t="s">
        <v>37</v>
      </c>
      <c r="NSL1435" s="824" t="str">
        <f>"Total Subjects Received "&amp;"("&amp;NSS1430&amp;")"</f>
        <v>Total Subjects Received ()</v>
      </c>
      <c r="NSM1435" s="825"/>
      <c r="NSN1435" s="826"/>
      <c r="NSO1435" s="788" t="s">
        <v>37</v>
      </c>
      <c r="NSP1435" s="824" t="str">
        <f>"Total Subjects Received "&amp;"("&amp;NSW1430&amp;")"</f>
        <v>Total Subjects Received ()</v>
      </c>
      <c r="NSQ1435" s="825"/>
      <c r="NSR1435" s="826"/>
      <c r="NSS1435" s="788" t="s">
        <v>37</v>
      </c>
      <c r="NST1435" s="824" t="str">
        <f>"Total Subjects Received "&amp;"("&amp;NTA1430&amp;")"</f>
        <v>Total Subjects Received ()</v>
      </c>
      <c r="NSU1435" s="825"/>
      <c r="NSV1435" s="826"/>
      <c r="NSW1435" s="788" t="s">
        <v>37</v>
      </c>
      <c r="NSX1435" s="824" t="str">
        <f>"Total Subjects Received "&amp;"("&amp;NTE1430&amp;")"</f>
        <v>Total Subjects Received ()</v>
      </c>
      <c r="NSY1435" s="825"/>
      <c r="NSZ1435" s="826"/>
      <c r="NTA1435" s="788" t="s">
        <v>37</v>
      </c>
      <c r="NTB1435" s="824" t="str">
        <f>"Total Subjects Received "&amp;"("&amp;NTI1430&amp;")"</f>
        <v>Total Subjects Received ()</v>
      </c>
      <c r="NTC1435" s="825"/>
      <c r="NTD1435" s="826"/>
      <c r="NTE1435" s="788" t="s">
        <v>37</v>
      </c>
      <c r="NTF1435" s="824" t="str">
        <f>"Total Subjects Received "&amp;"("&amp;NTM1430&amp;")"</f>
        <v>Total Subjects Received ()</v>
      </c>
      <c r="NTG1435" s="825"/>
      <c r="NTH1435" s="826"/>
      <c r="NTI1435" s="788" t="s">
        <v>37</v>
      </c>
      <c r="NTJ1435" s="824" t="str">
        <f>"Total Subjects Received "&amp;"("&amp;NTQ1430&amp;")"</f>
        <v>Total Subjects Received ()</v>
      </c>
      <c r="NTK1435" s="825"/>
      <c r="NTL1435" s="826"/>
      <c r="NTM1435" s="788" t="s">
        <v>37</v>
      </c>
      <c r="NTN1435" s="824" t="str">
        <f>"Total Subjects Received "&amp;"("&amp;NTU1430&amp;")"</f>
        <v>Total Subjects Received ()</v>
      </c>
      <c r="NTO1435" s="825"/>
      <c r="NTP1435" s="826"/>
      <c r="NTQ1435" s="788" t="s">
        <v>37</v>
      </c>
      <c r="NTR1435" s="824" t="str">
        <f>"Total Subjects Received "&amp;"("&amp;NTY1430&amp;")"</f>
        <v>Total Subjects Received ()</v>
      </c>
      <c r="NTS1435" s="825"/>
      <c r="NTT1435" s="826"/>
      <c r="NTU1435" s="788" t="s">
        <v>37</v>
      </c>
      <c r="NTV1435" s="824" t="str">
        <f>"Total Subjects Received "&amp;"("&amp;NUC1430&amp;")"</f>
        <v>Total Subjects Received ()</v>
      </c>
      <c r="NTW1435" s="825"/>
      <c r="NTX1435" s="826"/>
      <c r="NTY1435" s="788" t="s">
        <v>37</v>
      </c>
      <c r="NTZ1435" s="824" t="str">
        <f>"Total Subjects Received "&amp;"("&amp;NUG1430&amp;")"</f>
        <v>Total Subjects Received ()</v>
      </c>
      <c r="NUA1435" s="825"/>
      <c r="NUB1435" s="826"/>
      <c r="NUC1435" s="788" t="s">
        <v>37</v>
      </c>
      <c r="NUD1435" s="824" t="str">
        <f>"Total Subjects Received "&amp;"("&amp;NUK1430&amp;")"</f>
        <v>Total Subjects Received ()</v>
      </c>
      <c r="NUE1435" s="825"/>
      <c r="NUF1435" s="826"/>
      <c r="NUG1435" s="788" t="s">
        <v>37</v>
      </c>
      <c r="NUH1435" s="824" t="str">
        <f>"Total Subjects Received "&amp;"("&amp;NUO1430&amp;")"</f>
        <v>Total Subjects Received ()</v>
      </c>
      <c r="NUI1435" s="825"/>
      <c r="NUJ1435" s="826"/>
      <c r="NUK1435" s="788" t="s">
        <v>37</v>
      </c>
      <c r="NUL1435" s="824" t="str">
        <f>"Total Subjects Received "&amp;"("&amp;NUS1430&amp;")"</f>
        <v>Total Subjects Received ()</v>
      </c>
      <c r="NUM1435" s="825"/>
      <c r="NUN1435" s="826"/>
      <c r="NUO1435" s="788" t="s">
        <v>37</v>
      </c>
      <c r="NUP1435" s="824" t="str">
        <f>"Total Subjects Received "&amp;"("&amp;NUW1430&amp;")"</f>
        <v>Total Subjects Received ()</v>
      </c>
      <c r="NUQ1435" s="825"/>
      <c r="NUR1435" s="826"/>
      <c r="NUS1435" s="788" t="s">
        <v>37</v>
      </c>
      <c r="NUT1435" s="824" t="str">
        <f>"Total Subjects Received "&amp;"("&amp;NVA1430&amp;")"</f>
        <v>Total Subjects Received ()</v>
      </c>
      <c r="NUU1435" s="825"/>
      <c r="NUV1435" s="826"/>
      <c r="NUW1435" s="788" t="s">
        <v>37</v>
      </c>
      <c r="NUX1435" s="824" t="str">
        <f>"Total Subjects Received "&amp;"("&amp;NVE1430&amp;")"</f>
        <v>Total Subjects Received ()</v>
      </c>
      <c r="NUY1435" s="825"/>
      <c r="NUZ1435" s="826"/>
      <c r="NVA1435" s="788" t="s">
        <v>37</v>
      </c>
      <c r="NVB1435" s="824" t="str">
        <f>"Total Subjects Received "&amp;"("&amp;NVI1430&amp;")"</f>
        <v>Total Subjects Received ()</v>
      </c>
      <c r="NVC1435" s="825"/>
      <c r="NVD1435" s="826"/>
      <c r="NVE1435" s="788" t="s">
        <v>37</v>
      </c>
      <c r="NVF1435" s="824" t="str">
        <f>"Total Subjects Received "&amp;"("&amp;NVM1430&amp;")"</f>
        <v>Total Subjects Received ()</v>
      </c>
      <c r="NVG1435" s="825"/>
      <c r="NVH1435" s="826"/>
      <c r="NVI1435" s="788" t="s">
        <v>37</v>
      </c>
      <c r="NVJ1435" s="824" t="str">
        <f>"Total Subjects Received "&amp;"("&amp;NVQ1430&amp;")"</f>
        <v>Total Subjects Received ()</v>
      </c>
      <c r="NVK1435" s="825"/>
      <c r="NVL1435" s="826"/>
      <c r="NVM1435" s="788" t="s">
        <v>37</v>
      </c>
      <c r="NVN1435" s="824" t="str">
        <f>"Total Subjects Received "&amp;"("&amp;NVU1430&amp;")"</f>
        <v>Total Subjects Received ()</v>
      </c>
      <c r="NVO1435" s="825"/>
      <c r="NVP1435" s="826"/>
      <c r="NVQ1435" s="788" t="s">
        <v>37</v>
      </c>
      <c r="NVR1435" s="824" t="str">
        <f>"Total Subjects Received "&amp;"("&amp;NVY1430&amp;")"</f>
        <v>Total Subjects Received ()</v>
      </c>
      <c r="NVS1435" s="825"/>
      <c r="NVT1435" s="826"/>
      <c r="NVU1435" s="788" t="s">
        <v>37</v>
      </c>
      <c r="NVV1435" s="824" t="str">
        <f>"Total Subjects Received "&amp;"("&amp;NWC1430&amp;")"</f>
        <v>Total Subjects Received ()</v>
      </c>
      <c r="NVW1435" s="825"/>
      <c r="NVX1435" s="826"/>
      <c r="NVY1435" s="788" t="s">
        <v>37</v>
      </c>
      <c r="NVZ1435" s="824" t="str">
        <f>"Total Subjects Received "&amp;"("&amp;NWG1430&amp;")"</f>
        <v>Total Subjects Received ()</v>
      </c>
      <c r="NWA1435" s="825"/>
      <c r="NWB1435" s="826"/>
      <c r="NWC1435" s="788" t="s">
        <v>37</v>
      </c>
      <c r="NWD1435" s="824" t="str">
        <f>"Total Subjects Received "&amp;"("&amp;NWK1430&amp;")"</f>
        <v>Total Subjects Received ()</v>
      </c>
      <c r="NWE1435" s="825"/>
      <c r="NWF1435" s="826"/>
      <c r="NWG1435" s="788" t="s">
        <v>37</v>
      </c>
      <c r="NWH1435" s="824" t="str">
        <f>"Total Subjects Received "&amp;"("&amp;NWO1430&amp;")"</f>
        <v>Total Subjects Received ()</v>
      </c>
      <c r="NWI1435" s="825"/>
      <c r="NWJ1435" s="826"/>
      <c r="NWK1435" s="788" t="s">
        <v>37</v>
      </c>
      <c r="NWL1435" s="824" t="str">
        <f>"Total Subjects Received "&amp;"("&amp;NWS1430&amp;")"</f>
        <v>Total Subjects Received ()</v>
      </c>
      <c r="NWM1435" s="825"/>
      <c r="NWN1435" s="826"/>
      <c r="NWO1435" s="788" t="s">
        <v>37</v>
      </c>
      <c r="NWP1435" s="824" t="str">
        <f>"Total Subjects Received "&amp;"("&amp;NWW1430&amp;")"</f>
        <v>Total Subjects Received ()</v>
      </c>
      <c r="NWQ1435" s="825"/>
      <c r="NWR1435" s="826"/>
      <c r="NWS1435" s="788" t="s">
        <v>37</v>
      </c>
      <c r="NWT1435" s="824" t="str">
        <f>"Total Subjects Received "&amp;"("&amp;NXA1430&amp;")"</f>
        <v>Total Subjects Received ()</v>
      </c>
      <c r="NWU1435" s="825"/>
      <c r="NWV1435" s="826"/>
      <c r="NWW1435" s="788" t="s">
        <v>37</v>
      </c>
      <c r="NWX1435" s="824" t="str">
        <f>"Total Subjects Received "&amp;"("&amp;NXE1430&amp;")"</f>
        <v>Total Subjects Received ()</v>
      </c>
      <c r="NWY1435" s="825"/>
      <c r="NWZ1435" s="826"/>
      <c r="NXA1435" s="788" t="s">
        <v>37</v>
      </c>
      <c r="NXB1435" s="824" t="str">
        <f>"Total Subjects Received "&amp;"("&amp;NXI1430&amp;")"</f>
        <v>Total Subjects Received ()</v>
      </c>
      <c r="NXC1435" s="825"/>
      <c r="NXD1435" s="826"/>
      <c r="NXE1435" s="788" t="s">
        <v>37</v>
      </c>
      <c r="NXF1435" s="824" t="str">
        <f>"Total Subjects Received "&amp;"("&amp;NXM1430&amp;")"</f>
        <v>Total Subjects Received ()</v>
      </c>
      <c r="NXG1435" s="825"/>
      <c r="NXH1435" s="826"/>
      <c r="NXI1435" s="788" t="s">
        <v>37</v>
      </c>
      <c r="NXJ1435" s="824" t="str">
        <f>"Total Subjects Received "&amp;"("&amp;NXQ1430&amp;")"</f>
        <v>Total Subjects Received ()</v>
      </c>
      <c r="NXK1435" s="825"/>
      <c r="NXL1435" s="826"/>
      <c r="NXM1435" s="788" t="s">
        <v>37</v>
      </c>
      <c r="NXN1435" s="824" t="str">
        <f>"Total Subjects Received "&amp;"("&amp;NXU1430&amp;")"</f>
        <v>Total Subjects Received ()</v>
      </c>
      <c r="NXO1435" s="825"/>
      <c r="NXP1435" s="826"/>
      <c r="NXQ1435" s="788" t="s">
        <v>37</v>
      </c>
      <c r="NXR1435" s="824" t="str">
        <f>"Total Subjects Received "&amp;"("&amp;NXY1430&amp;")"</f>
        <v>Total Subjects Received ()</v>
      </c>
      <c r="NXS1435" s="825"/>
      <c r="NXT1435" s="826"/>
      <c r="NXU1435" s="788" t="s">
        <v>37</v>
      </c>
      <c r="NXV1435" s="824" t="str">
        <f>"Total Subjects Received "&amp;"("&amp;NYC1430&amp;")"</f>
        <v>Total Subjects Received ()</v>
      </c>
      <c r="NXW1435" s="825"/>
      <c r="NXX1435" s="826"/>
      <c r="NXY1435" s="788" t="s">
        <v>37</v>
      </c>
      <c r="NXZ1435" s="824" t="str">
        <f>"Total Subjects Received "&amp;"("&amp;NYG1430&amp;")"</f>
        <v>Total Subjects Received ()</v>
      </c>
      <c r="NYA1435" s="825"/>
      <c r="NYB1435" s="826"/>
      <c r="NYC1435" s="788" t="s">
        <v>37</v>
      </c>
      <c r="NYD1435" s="824" t="str">
        <f>"Total Subjects Received "&amp;"("&amp;NYK1430&amp;")"</f>
        <v>Total Subjects Received ()</v>
      </c>
      <c r="NYE1435" s="825"/>
      <c r="NYF1435" s="826"/>
      <c r="NYG1435" s="788" t="s">
        <v>37</v>
      </c>
      <c r="NYH1435" s="824" t="str">
        <f>"Total Subjects Received "&amp;"("&amp;NYO1430&amp;")"</f>
        <v>Total Subjects Received ()</v>
      </c>
      <c r="NYI1435" s="825"/>
      <c r="NYJ1435" s="826"/>
      <c r="NYK1435" s="788" t="s">
        <v>37</v>
      </c>
      <c r="NYL1435" s="824" t="str">
        <f>"Total Subjects Received "&amp;"("&amp;NYS1430&amp;")"</f>
        <v>Total Subjects Received ()</v>
      </c>
      <c r="NYM1435" s="825"/>
      <c r="NYN1435" s="826"/>
      <c r="NYO1435" s="788" t="s">
        <v>37</v>
      </c>
      <c r="NYP1435" s="824" t="str">
        <f>"Total Subjects Received "&amp;"("&amp;NYW1430&amp;")"</f>
        <v>Total Subjects Received ()</v>
      </c>
      <c r="NYQ1435" s="825"/>
      <c r="NYR1435" s="826"/>
      <c r="NYS1435" s="788" t="s">
        <v>37</v>
      </c>
      <c r="NYT1435" s="824" t="str">
        <f>"Total Subjects Received "&amp;"("&amp;NZA1430&amp;")"</f>
        <v>Total Subjects Received ()</v>
      </c>
      <c r="NYU1435" s="825"/>
      <c r="NYV1435" s="826"/>
      <c r="NYW1435" s="788" t="s">
        <v>37</v>
      </c>
      <c r="NYX1435" s="824" t="str">
        <f>"Total Subjects Received "&amp;"("&amp;NZE1430&amp;")"</f>
        <v>Total Subjects Received ()</v>
      </c>
      <c r="NYY1435" s="825"/>
      <c r="NYZ1435" s="826"/>
      <c r="NZA1435" s="788" t="s">
        <v>37</v>
      </c>
      <c r="NZB1435" s="824" t="str">
        <f>"Total Subjects Received "&amp;"("&amp;NZI1430&amp;")"</f>
        <v>Total Subjects Received ()</v>
      </c>
      <c r="NZC1435" s="825"/>
      <c r="NZD1435" s="826"/>
      <c r="NZE1435" s="788" t="s">
        <v>37</v>
      </c>
      <c r="NZF1435" s="824" t="str">
        <f>"Total Subjects Received "&amp;"("&amp;NZM1430&amp;")"</f>
        <v>Total Subjects Received ()</v>
      </c>
      <c r="NZG1435" s="825"/>
      <c r="NZH1435" s="826"/>
      <c r="NZI1435" s="788" t="s">
        <v>37</v>
      </c>
      <c r="NZJ1435" s="824" t="str">
        <f>"Total Subjects Received "&amp;"("&amp;NZQ1430&amp;")"</f>
        <v>Total Subjects Received ()</v>
      </c>
      <c r="NZK1435" s="825"/>
      <c r="NZL1435" s="826"/>
      <c r="NZM1435" s="788" t="s">
        <v>37</v>
      </c>
      <c r="NZN1435" s="824" t="str">
        <f>"Total Subjects Received "&amp;"("&amp;NZU1430&amp;")"</f>
        <v>Total Subjects Received ()</v>
      </c>
      <c r="NZO1435" s="825"/>
      <c r="NZP1435" s="826"/>
      <c r="NZQ1435" s="788" t="s">
        <v>37</v>
      </c>
      <c r="NZR1435" s="824" t="str">
        <f>"Total Subjects Received "&amp;"("&amp;NZY1430&amp;")"</f>
        <v>Total Subjects Received ()</v>
      </c>
      <c r="NZS1435" s="825"/>
      <c r="NZT1435" s="826"/>
      <c r="NZU1435" s="788" t="s">
        <v>37</v>
      </c>
      <c r="NZV1435" s="824" t="str">
        <f>"Total Subjects Received "&amp;"("&amp;OAC1430&amp;")"</f>
        <v>Total Subjects Received ()</v>
      </c>
      <c r="NZW1435" s="825"/>
      <c r="NZX1435" s="826"/>
      <c r="NZY1435" s="788" t="s">
        <v>37</v>
      </c>
      <c r="NZZ1435" s="824" t="str">
        <f>"Total Subjects Received "&amp;"("&amp;OAG1430&amp;")"</f>
        <v>Total Subjects Received ()</v>
      </c>
      <c r="OAA1435" s="825"/>
      <c r="OAB1435" s="826"/>
      <c r="OAC1435" s="788" t="s">
        <v>37</v>
      </c>
      <c r="OAD1435" s="824" t="str">
        <f>"Total Subjects Received "&amp;"("&amp;OAK1430&amp;")"</f>
        <v>Total Subjects Received ()</v>
      </c>
      <c r="OAE1435" s="825"/>
      <c r="OAF1435" s="826"/>
      <c r="OAG1435" s="788" t="s">
        <v>37</v>
      </c>
      <c r="OAH1435" s="824" t="str">
        <f>"Total Subjects Received "&amp;"("&amp;OAO1430&amp;")"</f>
        <v>Total Subjects Received ()</v>
      </c>
      <c r="OAI1435" s="825"/>
      <c r="OAJ1435" s="826"/>
      <c r="OAK1435" s="788" t="s">
        <v>37</v>
      </c>
      <c r="OAL1435" s="824" t="str">
        <f>"Total Subjects Received "&amp;"("&amp;OAS1430&amp;")"</f>
        <v>Total Subjects Received ()</v>
      </c>
      <c r="OAM1435" s="825"/>
      <c r="OAN1435" s="826"/>
      <c r="OAO1435" s="788" t="s">
        <v>37</v>
      </c>
      <c r="OAP1435" s="824" t="str">
        <f>"Total Subjects Received "&amp;"("&amp;OAW1430&amp;")"</f>
        <v>Total Subjects Received ()</v>
      </c>
      <c r="OAQ1435" s="825"/>
      <c r="OAR1435" s="826"/>
      <c r="OAS1435" s="788" t="s">
        <v>37</v>
      </c>
      <c r="OAT1435" s="824" t="str">
        <f>"Total Subjects Received "&amp;"("&amp;OBA1430&amp;")"</f>
        <v>Total Subjects Received ()</v>
      </c>
      <c r="OAU1435" s="825"/>
      <c r="OAV1435" s="826"/>
      <c r="OAW1435" s="788" t="s">
        <v>37</v>
      </c>
      <c r="OAX1435" s="824" t="str">
        <f>"Total Subjects Received "&amp;"("&amp;OBE1430&amp;")"</f>
        <v>Total Subjects Received ()</v>
      </c>
      <c r="OAY1435" s="825"/>
      <c r="OAZ1435" s="826"/>
      <c r="OBA1435" s="788" t="s">
        <v>37</v>
      </c>
      <c r="OBB1435" s="824" t="str">
        <f>"Total Subjects Received "&amp;"("&amp;OBI1430&amp;")"</f>
        <v>Total Subjects Received ()</v>
      </c>
      <c r="OBC1435" s="825"/>
      <c r="OBD1435" s="826"/>
      <c r="OBE1435" s="788" t="s">
        <v>37</v>
      </c>
      <c r="OBF1435" s="824" t="str">
        <f>"Total Subjects Received "&amp;"("&amp;OBM1430&amp;")"</f>
        <v>Total Subjects Received ()</v>
      </c>
      <c r="OBG1435" s="825"/>
      <c r="OBH1435" s="826"/>
      <c r="OBI1435" s="788" t="s">
        <v>37</v>
      </c>
      <c r="OBJ1435" s="824" t="str">
        <f>"Total Subjects Received "&amp;"("&amp;OBQ1430&amp;")"</f>
        <v>Total Subjects Received ()</v>
      </c>
      <c r="OBK1435" s="825"/>
      <c r="OBL1435" s="826"/>
      <c r="OBM1435" s="788" t="s">
        <v>37</v>
      </c>
      <c r="OBN1435" s="824" t="str">
        <f>"Total Subjects Received "&amp;"("&amp;OBU1430&amp;")"</f>
        <v>Total Subjects Received ()</v>
      </c>
      <c r="OBO1435" s="825"/>
      <c r="OBP1435" s="826"/>
      <c r="OBQ1435" s="788" t="s">
        <v>37</v>
      </c>
      <c r="OBR1435" s="824" t="str">
        <f>"Total Subjects Received "&amp;"("&amp;OBY1430&amp;")"</f>
        <v>Total Subjects Received ()</v>
      </c>
      <c r="OBS1435" s="825"/>
      <c r="OBT1435" s="826"/>
      <c r="OBU1435" s="788" t="s">
        <v>37</v>
      </c>
      <c r="OBV1435" s="824" t="str">
        <f>"Total Subjects Received "&amp;"("&amp;OCC1430&amp;")"</f>
        <v>Total Subjects Received ()</v>
      </c>
      <c r="OBW1435" s="825"/>
      <c r="OBX1435" s="826"/>
      <c r="OBY1435" s="788" t="s">
        <v>37</v>
      </c>
      <c r="OBZ1435" s="824" t="str">
        <f>"Total Subjects Received "&amp;"("&amp;OCG1430&amp;")"</f>
        <v>Total Subjects Received ()</v>
      </c>
      <c r="OCA1435" s="825"/>
      <c r="OCB1435" s="826"/>
      <c r="OCC1435" s="788" t="s">
        <v>37</v>
      </c>
      <c r="OCD1435" s="824" t="str">
        <f>"Total Subjects Received "&amp;"("&amp;OCK1430&amp;")"</f>
        <v>Total Subjects Received ()</v>
      </c>
      <c r="OCE1435" s="825"/>
      <c r="OCF1435" s="826"/>
      <c r="OCG1435" s="788" t="s">
        <v>37</v>
      </c>
      <c r="OCH1435" s="824" t="str">
        <f>"Total Subjects Received "&amp;"("&amp;OCO1430&amp;")"</f>
        <v>Total Subjects Received ()</v>
      </c>
      <c r="OCI1435" s="825"/>
      <c r="OCJ1435" s="826"/>
      <c r="OCK1435" s="788" t="s">
        <v>37</v>
      </c>
      <c r="OCL1435" s="824" t="str">
        <f>"Total Subjects Received "&amp;"("&amp;OCS1430&amp;")"</f>
        <v>Total Subjects Received ()</v>
      </c>
      <c r="OCM1435" s="825"/>
      <c r="OCN1435" s="826"/>
      <c r="OCO1435" s="788" t="s">
        <v>37</v>
      </c>
      <c r="OCP1435" s="824" t="str">
        <f>"Total Subjects Received "&amp;"("&amp;OCW1430&amp;")"</f>
        <v>Total Subjects Received ()</v>
      </c>
      <c r="OCQ1435" s="825"/>
      <c r="OCR1435" s="826"/>
      <c r="OCS1435" s="788" t="s">
        <v>37</v>
      </c>
      <c r="OCT1435" s="824" t="str">
        <f>"Total Subjects Received "&amp;"("&amp;ODA1430&amp;")"</f>
        <v>Total Subjects Received ()</v>
      </c>
      <c r="OCU1435" s="825"/>
      <c r="OCV1435" s="826"/>
      <c r="OCW1435" s="788" t="s">
        <v>37</v>
      </c>
      <c r="OCX1435" s="824" t="str">
        <f>"Total Subjects Received "&amp;"("&amp;ODE1430&amp;")"</f>
        <v>Total Subjects Received ()</v>
      </c>
      <c r="OCY1435" s="825"/>
      <c r="OCZ1435" s="826"/>
      <c r="ODA1435" s="788" t="s">
        <v>37</v>
      </c>
      <c r="ODB1435" s="824" t="str">
        <f>"Total Subjects Received "&amp;"("&amp;ODI1430&amp;")"</f>
        <v>Total Subjects Received ()</v>
      </c>
      <c r="ODC1435" s="825"/>
      <c r="ODD1435" s="826"/>
      <c r="ODE1435" s="788" t="s">
        <v>37</v>
      </c>
      <c r="ODF1435" s="824" t="str">
        <f>"Total Subjects Received "&amp;"("&amp;ODM1430&amp;")"</f>
        <v>Total Subjects Received ()</v>
      </c>
      <c r="ODG1435" s="825"/>
      <c r="ODH1435" s="826"/>
      <c r="ODI1435" s="788" t="s">
        <v>37</v>
      </c>
      <c r="ODJ1435" s="824" t="str">
        <f>"Total Subjects Received "&amp;"("&amp;ODQ1430&amp;")"</f>
        <v>Total Subjects Received ()</v>
      </c>
      <c r="ODK1435" s="825"/>
      <c r="ODL1435" s="826"/>
      <c r="ODM1435" s="788" t="s">
        <v>37</v>
      </c>
      <c r="ODN1435" s="824" t="str">
        <f>"Total Subjects Received "&amp;"("&amp;ODU1430&amp;")"</f>
        <v>Total Subjects Received ()</v>
      </c>
      <c r="ODO1435" s="825"/>
      <c r="ODP1435" s="826"/>
      <c r="ODQ1435" s="788" t="s">
        <v>37</v>
      </c>
      <c r="ODR1435" s="824" t="str">
        <f>"Total Subjects Received "&amp;"("&amp;ODY1430&amp;")"</f>
        <v>Total Subjects Received ()</v>
      </c>
      <c r="ODS1435" s="825"/>
      <c r="ODT1435" s="826"/>
      <c r="ODU1435" s="788" t="s">
        <v>37</v>
      </c>
      <c r="ODV1435" s="824" t="str">
        <f>"Total Subjects Received "&amp;"("&amp;OEC1430&amp;")"</f>
        <v>Total Subjects Received ()</v>
      </c>
      <c r="ODW1435" s="825"/>
      <c r="ODX1435" s="826"/>
      <c r="ODY1435" s="788" t="s">
        <v>37</v>
      </c>
      <c r="ODZ1435" s="824" t="str">
        <f>"Total Subjects Received "&amp;"("&amp;OEG1430&amp;")"</f>
        <v>Total Subjects Received ()</v>
      </c>
      <c r="OEA1435" s="825"/>
      <c r="OEB1435" s="826"/>
      <c r="OEC1435" s="788" t="s">
        <v>37</v>
      </c>
      <c r="OED1435" s="824" t="str">
        <f>"Total Subjects Received "&amp;"("&amp;OEK1430&amp;")"</f>
        <v>Total Subjects Received ()</v>
      </c>
      <c r="OEE1435" s="825"/>
      <c r="OEF1435" s="826"/>
      <c r="OEG1435" s="788" t="s">
        <v>37</v>
      </c>
      <c r="OEH1435" s="824" t="str">
        <f>"Total Subjects Received "&amp;"("&amp;OEO1430&amp;")"</f>
        <v>Total Subjects Received ()</v>
      </c>
      <c r="OEI1435" s="825"/>
      <c r="OEJ1435" s="826"/>
      <c r="OEK1435" s="788" t="s">
        <v>37</v>
      </c>
      <c r="OEL1435" s="824" t="str">
        <f>"Total Subjects Received "&amp;"("&amp;OES1430&amp;")"</f>
        <v>Total Subjects Received ()</v>
      </c>
      <c r="OEM1435" s="825"/>
      <c r="OEN1435" s="826"/>
      <c r="OEO1435" s="788" t="s">
        <v>37</v>
      </c>
      <c r="OEP1435" s="824" t="str">
        <f>"Total Subjects Received "&amp;"("&amp;OEW1430&amp;")"</f>
        <v>Total Subjects Received ()</v>
      </c>
      <c r="OEQ1435" s="825"/>
      <c r="OER1435" s="826"/>
      <c r="OES1435" s="788" t="s">
        <v>37</v>
      </c>
      <c r="OET1435" s="824" t="str">
        <f>"Total Subjects Received "&amp;"("&amp;OFA1430&amp;")"</f>
        <v>Total Subjects Received ()</v>
      </c>
      <c r="OEU1435" s="825"/>
      <c r="OEV1435" s="826"/>
      <c r="OEW1435" s="788" t="s">
        <v>37</v>
      </c>
      <c r="OEX1435" s="824" t="str">
        <f>"Total Subjects Received "&amp;"("&amp;OFE1430&amp;")"</f>
        <v>Total Subjects Received ()</v>
      </c>
      <c r="OEY1435" s="825"/>
      <c r="OEZ1435" s="826"/>
      <c r="OFA1435" s="788" t="s">
        <v>37</v>
      </c>
      <c r="OFB1435" s="824" t="str">
        <f>"Total Subjects Received "&amp;"("&amp;OFI1430&amp;")"</f>
        <v>Total Subjects Received ()</v>
      </c>
      <c r="OFC1435" s="825"/>
      <c r="OFD1435" s="826"/>
      <c r="OFE1435" s="788" t="s">
        <v>37</v>
      </c>
      <c r="OFF1435" s="824" t="str">
        <f>"Total Subjects Received "&amp;"("&amp;OFM1430&amp;")"</f>
        <v>Total Subjects Received ()</v>
      </c>
      <c r="OFG1435" s="825"/>
      <c r="OFH1435" s="826"/>
      <c r="OFI1435" s="788" t="s">
        <v>37</v>
      </c>
      <c r="OFJ1435" s="824" t="str">
        <f>"Total Subjects Received "&amp;"("&amp;OFQ1430&amp;")"</f>
        <v>Total Subjects Received ()</v>
      </c>
      <c r="OFK1435" s="825"/>
      <c r="OFL1435" s="826"/>
      <c r="OFM1435" s="788" t="s">
        <v>37</v>
      </c>
      <c r="OFN1435" s="824" t="str">
        <f>"Total Subjects Received "&amp;"("&amp;OFU1430&amp;")"</f>
        <v>Total Subjects Received ()</v>
      </c>
      <c r="OFO1435" s="825"/>
      <c r="OFP1435" s="826"/>
      <c r="OFQ1435" s="788" t="s">
        <v>37</v>
      </c>
      <c r="OFR1435" s="824" t="str">
        <f>"Total Subjects Received "&amp;"("&amp;OFY1430&amp;")"</f>
        <v>Total Subjects Received ()</v>
      </c>
      <c r="OFS1435" s="825"/>
      <c r="OFT1435" s="826"/>
      <c r="OFU1435" s="788" t="s">
        <v>37</v>
      </c>
      <c r="OFV1435" s="824" t="str">
        <f>"Total Subjects Received "&amp;"("&amp;OGC1430&amp;")"</f>
        <v>Total Subjects Received ()</v>
      </c>
      <c r="OFW1435" s="825"/>
      <c r="OFX1435" s="826"/>
      <c r="OFY1435" s="788" t="s">
        <v>37</v>
      </c>
      <c r="OFZ1435" s="824" t="str">
        <f>"Total Subjects Received "&amp;"("&amp;OGG1430&amp;")"</f>
        <v>Total Subjects Received ()</v>
      </c>
      <c r="OGA1435" s="825"/>
      <c r="OGB1435" s="826"/>
      <c r="OGC1435" s="788" t="s">
        <v>37</v>
      </c>
      <c r="OGD1435" s="824" t="str">
        <f>"Total Subjects Received "&amp;"("&amp;OGK1430&amp;")"</f>
        <v>Total Subjects Received ()</v>
      </c>
      <c r="OGE1435" s="825"/>
      <c r="OGF1435" s="826"/>
      <c r="OGG1435" s="788" t="s">
        <v>37</v>
      </c>
      <c r="OGH1435" s="824" t="str">
        <f>"Total Subjects Received "&amp;"("&amp;OGO1430&amp;")"</f>
        <v>Total Subjects Received ()</v>
      </c>
      <c r="OGI1435" s="825"/>
      <c r="OGJ1435" s="826"/>
      <c r="OGK1435" s="788" t="s">
        <v>37</v>
      </c>
      <c r="OGL1435" s="824" t="str">
        <f>"Total Subjects Received "&amp;"("&amp;OGS1430&amp;")"</f>
        <v>Total Subjects Received ()</v>
      </c>
      <c r="OGM1435" s="825"/>
      <c r="OGN1435" s="826"/>
      <c r="OGO1435" s="788" t="s">
        <v>37</v>
      </c>
      <c r="OGP1435" s="824" t="str">
        <f>"Total Subjects Received "&amp;"("&amp;OGW1430&amp;")"</f>
        <v>Total Subjects Received ()</v>
      </c>
      <c r="OGQ1435" s="825"/>
      <c r="OGR1435" s="826"/>
      <c r="OGS1435" s="788" t="s">
        <v>37</v>
      </c>
      <c r="OGT1435" s="824" t="str">
        <f>"Total Subjects Received "&amp;"("&amp;OHA1430&amp;")"</f>
        <v>Total Subjects Received ()</v>
      </c>
      <c r="OGU1435" s="825"/>
      <c r="OGV1435" s="826"/>
      <c r="OGW1435" s="788" t="s">
        <v>37</v>
      </c>
      <c r="OGX1435" s="824" t="str">
        <f>"Total Subjects Received "&amp;"("&amp;OHE1430&amp;")"</f>
        <v>Total Subjects Received ()</v>
      </c>
      <c r="OGY1435" s="825"/>
      <c r="OGZ1435" s="826"/>
      <c r="OHA1435" s="788" t="s">
        <v>37</v>
      </c>
      <c r="OHB1435" s="824" t="str">
        <f>"Total Subjects Received "&amp;"("&amp;OHI1430&amp;")"</f>
        <v>Total Subjects Received ()</v>
      </c>
      <c r="OHC1435" s="825"/>
      <c r="OHD1435" s="826"/>
      <c r="OHE1435" s="788" t="s">
        <v>37</v>
      </c>
      <c r="OHF1435" s="824" t="str">
        <f>"Total Subjects Received "&amp;"("&amp;OHM1430&amp;")"</f>
        <v>Total Subjects Received ()</v>
      </c>
      <c r="OHG1435" s="825"/>
      <c r="OHH1435" s="826"/>
      <c r="OHI1435" s="788" t="s">
        <v>37</v>
      </c>
      <c r="OHJ1435" s="824" t="str">
        <f>"Total Subjects Received "&amp;"("&amp;OHQ1430&amp;")"</f>
        <v>Total Subjects Received ()</v>
      </c>
      <c r="OHK1435" s="825"/>
      <c r="OHL1435" s="826"/>
      <c r="OHM1435" s="788" t="s">
        <v>37</v>
      </c>
      <c r="OHN1435" s="824" t="str">
        <f>"Total Subjects Received "&amp;"("&amp;OHU1430&amp;")"</f>
        <v>Total Subjects Received ()</v>
      </c>
      <c r="OHO1435" s="825"/>
      <c r="OHP1435" s="826"/>
      <c r="OHQ1435" s="788" t="s">
        <v>37</v>
      </c>
      <c r="OHR1435" s="824" t="str">
        <f>"Total Subjects Received "&amp;"("&amp;OHY1430&amp;")"</f>
        <v>Total Subjects Received ()</v>
      </c>
      <c r="OHS1435" s="825"/>
      <c r="OHT1435" s="826"/>
      <c r="OHU1435" s="788" t="s">
        <v>37</v>
      </c>
      <c r="OHV1435" s="824" t="str">
        <f>"Total Subjects Received "&amp;"("&amp;OIC1430&amp;")"</f>
        <v>Total Subjects Received ()</v>
      </c>
      <c r="OHW1435" s="825"/>
      <c r="OHX1435" s="826"/>
      <c r="OHY1435" s="788" t="s">
        <v>37</v>
      </c>
      <c r="OHZ1435" s="824" t="str">
        <f>"Total Subjects Received "&amp;"("&amp;OIG1430&amp;")"</f>
        <v>Total Subjects Received ()</v>
      </c>
      <c r="OIA1435" s="825"/>
      <c r="OIB1435" s="826"/>
      <c r="OIC1435" s="788" t="s">
        <v>37</v>
      </c>
      <c r="OID1435" s="824" t="str">
        <f>"Total Subjects Received "&amp;"("&amp;OIK1430&amp;")"</f>
        <v>Total Subjects Received ()</v>
      </c>
      <c r="OIE1435" s="825"/>
      <c r="OIF1435" s="826"/>
      <c r="OIG1435" s="788" t="s">
        <v>37</v>
      </c>
      <c r="OIH1435" s="824" t="str">
        <f>"Total Subjects Received "&amp;"("&amp;OIO1430&amp;")"</f>
        <v>Total Subjects Received ()</v>
      </c>
      <c r="OII1435" s="825"/>
      <c r="OIJ1435" s="826"/>
      <c r="OIK1435" s="788" t="s">
        <v>37</v>
      </c>
      <c r="OIL1435" s="824" t="str">
        <f>"Total Subjects Received "&amp;"("&amp;OIS1430&amp;")"</f>
        <v>Total Subjects Received ()</v>
      </c>
      <c r="OIM1435" s="825"/>
      <c r="OIN1435" s="826"/>
      <c r="OIO1435" s="788" t="s">
        <v>37</v>
      </c>
      <c r="OIP1435" s="824" t="str">
        <f>"Total Subjects Received "&amp;"("&amp;OIW1430&amp;")"</f>
        <v>Total Subjects Received ()</v>
      </c>
      <c r="OIQ1435" s="825"/>
      <c r="OIR1435" s="826"/>
      <c r="OIS1435" s="788" t="s">
        <v>37</v>
      </c>
      <c r="OIT1435" s="824" t="str">
        <f>"Total Subjects Received "&amp;"("&amp;OJA1430&amp;")"</f>
        <v>Total Subjects Received ()</v>
      </c>
      <c r="OIU1435" s="825"/>
      <c r="OIV1435" s="826"/>
      <c r="OIW1435" s="788" t="s">
        <v>37</v>
      </c>
      <c r="OIX1435" s="824" t="str">
        <f>"Total Subjects Received "&amp;"("&amp;OJE1430&amp;")"</f>
        <v>Total Subjects Received ()</v>
      </c>
      <c r="OIY1435" s="825"/>
      <c r="OIZ1435" s="826"/>
      <c r="OJA1435" s="788" t="s">
        <v>37</v>
      </c>
      <c r="OJB1435" s="824" t="str">
        <f>"Total Subjects Received "&amp;"("&amp;OJI1430&amp;")"</f>
        <v>Total Subjects Received ()</v>
      </c>
      <c r="OJC1435" s="825"/>
      <c r="OJD1435" s="826"/>
      <c r="OJE1435" s="788" t="s">
        <v>37</v>
      </c>
      <c r="OJF1435" s="824" t="str">
        <f>"Total Subjects Received "&amp;"("&amp;OJM1430&amp;")"</f>
        <v>Total Subjects Received ()</v>
      </c>
      <c r="OJG1435" s="825"/>
      <c r="OJH1435" s="826"/>
      <c r="OJI1435" s="788" t="s">
        <v>37</v>
      </c>
      <c r="OJJ1435" s="824" t="str">
        <f>"Total Subjects Received "&amp;"("&amp;OJQ1430&amp;")"</f>
        <v>Total Subjects Received ()</v>
      </c>
      <c r="OJK1435" s="825"/>
      <c r="OJL1435" s="826"/>
      <c r="OJM1435" s="788" t="s">
        <v>37</v>
      </c>
      <c r="OJN1435" s="824" t="str">
        <f>"Total Subjects Received "&amp;"("&amp;OJU1430&amp;")"</f>
        <v>Total Subjects Received ()</v>
      </c>
      <c r="OJO1435" s="825"/>
      <c r="OJP1435" s="826"/>
      <c r="OJQ1435" s="788" t="s">
        <v>37</v>
      </c>
      <c r="OJR1435" s="824" t="str">
        <f>"Total Subjects Received "&amp;"("&amp;OJY1430&amp;")"</f>
        <v>Total Subjects Received ()</v>
      </c>
      <c r="OJS1435" s="825"/>
      <c r="OJT1435" s="826"/>
      <c r="OJU1435" s="788" t="s">
        <v>37</v>
      </c>
      <c r="OJV1435" s="824" t="str">
        <f>"Total Subjects Received "&amp;"("&amp;OKC1430&amp;")"</f>
        <v>Total Subjects Received ()</v>
      </c>
      <c r="OJW1435" s="825"/>
      <c r="OJX1435" s="826"/>
      <c r="OJY1435" s="788" t="s">
        <v>37</v>
      </c>
      <c r="OJZ1435" s="824" t="str">
        <f>"Total Subjects Received "&amp;"("&amp;OKG1430&amp;")"</f>
        <v>Total Subjects Received ()</v>
      </c>
      <c r="OKA1435" s="825"/>
      <c r="OKB1435" s="826"/>
      <c r="OKC1435" s="788" t="s">
        <v>37</v>
      </c>
      <c r="OKD1435" s="824" t="str">
        <f>"Total Subjects Received "&amp;"("&amp;OKK1430&amp;")"</f>
        <v>Total Subjects Received ()</v>
      </c>
      <c r="OKE1435" s="825"/>
      <c r="OKF1435" s="826"/>
      <c r="OKG1435" s="788" t="s">
        <v>37</v>
      </c>
      <c r="OKH1435" s="824" t="str">
        <f>"Total Subjects Received "&amp;"("&amp;OKO1430&amp;")"</f>
        <v>Total Subjects Received ()</v>
      </c>
      <c r="OKI1435" s="825"/>
      <c r="OKJ1435" s="826"/>
      <c r="OKK1435" s="788" t="s">
        <v>37</v>
      </c>
      <c r="OKL1435" s="824" t="str">
        <f>"Total Subjects Received "&amp;"("&amp;OKS1430&amp;")"</f>
        <v>Total Subjects Received ()</v>
      </c>
      <c r="OKM1435" s="825"/>
      <c r="OKN1435" s="826"/>
      <c r="OKO1435" s="788" t="s">
        <v>37</v>
      </c>
      <c r="OKP1435" s="824" t="str">
        <f>"Total Subjects Received "&amp;"("&amp;OKW1430&amp;")"</f>
        <v>Total Subjects Received ()</v>
      </c>
      <c r="OKQ1435" s="825"/>
      <c r="OKR1435" s="826"/>
      <c r="OKS1435" s="788" t="s">
        <v>37</v>
      </c>
      <c r="OKT1435" s="824" t="str">
        <f>"Total Subjects Received "&amp;"("&amp;OLA1430&amp;")"</f>
        <v>Total Subjects Received ()</v>
      </c>
      <c r="OKU1435" s="825"/>
      <c r="OKV1435" s="826"/>
      <c r="OKW1435" s="788" t="s">
        <v>37</v>
      </c>
      <c r="OKX1435" s="824" t="str">
        <f>"Total Subjects Received "&amp;"("&amp;OLE1430&amp;")"</f>
        <v>Total Subjects Received ()</v>
      </c>
      <c r="OKY1435" s="825"/>
      <c r="OKZ1435" s="826"/>
      <c r="OLA1435" s="788" t="s">
        <v>37</v>
      </c>
      <c r="OLB1435" s="824" t="str">
        <f>"Total Subjects Received "&amp;"("&amp;OLI1430&amp;")"</f>
        <v>Total Subjects Received ()</v>
      </c>
      <c r="OLC1435" s="825"/>
      <c r="OLD1435" s="826"/>
      <c r="OLE1435" s="788" t="s">
        <v>37</v>
      </c>
      <c r="OLF1435" s="824" t="str">
        <f>"Total Subjects Received "&amp;"("&amp;OLM1430&amp;")"</f>
        <v>Total Subjects Received ()</v>
      </c>
      <c r="OLG1435" s="825"/>
      <c r="OLH1435" s="826"/>
      <c r="OLI1435" s="788" t="s">
        <v>37</v>
      </c>
      <c r="OLJ1435" s="824" t="str">
        <f>"Total Subjects Received "&amp;"("&amp;OLQ1430&amp;")"</f>
        <v>Total Subjects Received ()</v>
      </c>
      <c r="OLK1435" s="825"/>
      <c r="OLL1435" s="826"/>
      <c r="OLM1435" s="788" t="s">
        <v>37</v>
      </c>
      <c r="OLN1435" s="824" t="str">
        <f>"Total Subjects Received "&amp;"("&amp;OLU1430&amp;")"</f>
        <v>Total Subjects Received ()</v>
      </c>
      <c r="OLO1435" s="825"/>
      <c r="OLP1435" s="826"/>
      <c r="OLQ1435" s="788" t="s">
        <v>37</v>
      </c>
      <c r="OLR1435" s="824" t="str">
        <f>"Total Subjects Received "&amp;"("&amp;OLY1430&amp;")"</f>
        <v>Total Subjects Received ()</v>
      </c>
      <c r="OLS1435" s="825"/>
      <c r="OLT1435" s="826"/>
      <c r="OLU1435" s="788" t="s">
        <v>37</v>
      </c>
      <c r="OLV1435" s="824" t="str">
        <f>"Total Subjects Received "&amp;"("&amp;OMC1430&amp;")"</f>
        <v>Total Subjects Received ()</v>
      </c>
      <c r="OLW1435" s="825"/>
      <c r="OLX1435" s="826"/>
      <c r="OLY1435" s="788" t="s">
        <v>37</v>
      </c>
      <c r="OLZ1435" s="824" t="str">
        <f>"Total Subjects Received "&amp;"("&amp;OMG1430&amp;")"</f>
        <v>Total Subjects Received ()</v>
      </c>
      <c r="OMA1435" s="825"/>
      <c r="OMB1435" s="826"/>
      <c r="OMC1435" s="788" t="s">
        <v>37</v>
      </c>
      <c r="OMD1435" s="824" t="str">
        <f>"Total Subjects Received "&amp;"("&amp;OMK1430&amp;")"</f>
        <v>Total Subjects Received ()</v>
      </c>
      <c r="OME1435" s="825"/>
      <c r="OMF1435" s="826"/>
      <c r="OMG1435" s="788" t="s">
        <v>37</v>
      </c>
      <c r="OMH1435" s="824" t="str">
        <f>"Total Subjects Received "&amp;"("&amp;OMO1430&amp;")"</f>
        <v>Total Subjects Received ()</v>
      </c>
      <c r="OMI1435" s="825"/>
      <c r="OMJ1435" s="826"/>
      <c r="OMK1435" s="788" t="s">
        <v>37</v>
      </c>
      <c r="OML1435" s="824" t="str">
        <f>"Total Subjects Received "&amp;"("&amp;OMS1430&amp;")"</f>
        <v>Total Subjects Received ()</v>
      </c>
      <c r="OMM1435" s="825"/>
      <c r="OMN1435" s="826"/>
      <c r="OMO1435" s="788" t="s">
        <v>37</v>
      </c>
      <c r="OMP1435" s="824" t="str">
        <f>"Total Subjects Received "&amp;"("&amp;OMW1430&amp;")"</f>
        <v>Total Subjects Received ()</v>
      </c>
      <c r="OMQ1435" s="825"/>
      <c r="OMR1435" s="826"/>
      <c r="OMS1435" s="788" t="s">
        <v>37</v>
      </c>
      <c r="OMT1435" s="824" t="str">
        <f>"Total Subjects Received "&amp;"("&amp;ONA1430&amp;")"</f>
        <v>Total Subjects Received ()</v>
      </c>
      <c r="OMU1435" s="825"/>
      <c r="OMV1435" s="826"/>
      <c r="OMW1435" s="788" t="s">
        <v>37</v>
      </c>
      <c r="OMX1435" s="824" t="str">
        <f>"Total Subjects Received "&amp;"("&amp;ONE1430&amp;")"</f>
        <v>Total Subjects Received ()</v>
      </c>
      <c r="OMY1435" s="825"/>
      <c r="OMZ1435" s="826"/>
      <c r="ONA1435" s="788" t="s">
        <v>37</v>
      </c>
      <c r="ONB1435" s="824" t="str">
        <f>"Total Subjects Received "&amp;"("&amp;ONI1430&amp;")"</f>
        <v>Total Subjects Received ()</v>
      </c>
      <c r="ONC1435" s="825"/>
      <c r="OND1435" s="826"/>
      <c r="ONE1435" s="788" t="s">
        <v>37</v>
      </c>
      <c r="ONF1435" s="824" t="str">
        <f>"Total Subjects Received "&amp;"("&amp;ONM1430&amp;")"</f>
        <v>Total Subjects Received ()</v>
      </c>
      <c r="ONG1435" s="825"/>
      <c r="ONH1435" s="826"/>
      <c r="ONI1435" s="788" t="s">
        <v>37</v>
      </c>
      <c r="ONJ1435" s="824" t="str">
        <f>"Total Subjects Received "&amp;"("&amp;ONQ1430&amp;")"</f>
        <v>Total Subjects Received ()</v>
      </c>
      <c r="ONK1435" s="825"/>
      <c r="ONL1435" s="826"/>
      <c r="ONM1435" s="788" t="s">
        <v>37</v>
      </c>
      <c r="ONN1435" s="824" t="str">
        <f>"Total Subjects Received "&amp;"("&amp;ONU1430&amp;")"</f>
        <v>Total Subjects Received ()</v>
      </c>
      <c r="ONO1435" s="825"/>
      <c r="ONP1435" s="826"/>
      <c r="ONQ1435" s="788" t="s">
        <v>37</v>
      </c>
      <c r="ONR1435" s="824" t="str">
        <f>"Total Subjects Received "&amp;"("&amp;ONY1430&amp;")"</f>
        <v>Total Subjects Received ()</v>
      </c>
      <c r="ONS1435" s="825"/>
      <c r="ONT1435" s="826"/>
      <c r="ONU1435" s="788" t="s">
        <v>37</v>
      </c>
      <c r="ONV1435" s="824" t="str">
        <f>"Total Subjects Received "&amp;"("&amp;OOC1430&amp;")"</f>
        <v>Total Subjects Received ()</v>
      </c>
      <c r="ONW1435" s="825"/>
      <c r="ONX1435" s="826"/>
      <c r="ONY1435" s="788" t="s">
        <v>37</v>
      </c>
      <c r="ONZ1435" s="824" t="str">
        <f>"Total Subjects Received "&amp;"("&amp;OOG1430&amp;")"</f>
        <v>Total Subjects Received ()</v>
      </c>
      <c r="OOA1435" s="825"/>
      <c r="OOB1435" s="826"/>
      <c r="OOC1435" s="788" t="s">
        <v>37</v>
      </c>
      <c r="OOD1435" s="824" t="str">
        <f>"Total Subjects Received "&amp;"("&amp;OOK1430&amp;")"</f>
        <v>Total Subjects Received ()</v>
      </c>
      <c r="OOE1435" s="825"/>
      <c r="OOF1435" s="826"/>
      <c r="OOG1435" s="788" t="s">
        <v>37</v>
      </c>
      <c r="OOH1435" s="824" t="str">
        <f>"Total Subjects Received "&amp;"("&amp;OOO1430&amp;")"</f>
        <v>Total Subjects Received ()</v>
      </c>
      <c r="OOI1435" s="825"/>
      <c r="OOJ1435" s="826"/>
      <c r="OOK1435" s="788" t="s">
        <v>37</v>
      </c>
      <c r="OOL1435" s="824" t="str">
        <f>"Total Subjects Received "&amp;"("&amp;OOS1430&amp;")"</f>
        <v>Total Subjects Received ()</v>
      </c>
      <c r="OOM1435" s="825"/>
      <c r="OON1435" s="826"/>
      <c r="OOO1435" s="788" t="s">
        <v>37</v>
      </c>
      <c r="OOP1435" s="824" t="str">
        <f>"Total Subjects Received "&amp;"("&amp;OOW1430&amp;")"</f>
        <v>Total Subjects Received ()</v>
      </c>
      <c r="OOQ1435" s="825"/>
      <c r="OOR1435" s="826"/>
      <c r="OOS1435" s="788" t="s">
        <v>37</v>
      </c>
      <c r="OOT1435" s="824" t="str">
        <f>"Total Subjects Received "&amp;"("&amp;OPA1430&amp;")"</f>
        <v>Total Subjects Received ()</v>
      </c>
      <c r="OOU1435" s="825"/>
      <c r="OOV1435" s="826"/>
      <c r="OOW1435" s="788" t="s">
        <v>37</v>
      </c>
      <c r="OOX1435" s="824" t="str">
        <f>"Total Subjects Received "&amp;"("&amp;OPE1430&amp;")"</f>
        <v>Total Subjects Received ()</v>
      </c>
      <c r="OOY1435" s="825"/>
      <c r="OOZ1435" s="826"/>
      <c r="OPA1435" s="788" t="s">
        <v>37</v>
      </c>
      <c r="OPB1435" s="824" t="str">
        <f>"Total Subjects Received "&amp;"("&amp;OPI1430&amp;")"</f>
        <v>Total Subjects Received ()</v>
      </c>
      <c r="OPC1435" s="825"/>
      <c r="OPD1435" s="826"/>
      <c r="OPE1435" s="788" t="s">
        <v>37</v>
      </c>
      <c r="OPF1435" s="824" t="str">
        <f>"Total Subjects Received "&amp;"("&amp;OPM1430&amp;")"</f>
        <v>Total Subjects Received ()</v>
      </c>
      <c r="OPG1435" s="825"/>
      <c r="OPH1435" s="826"/>
      <c r="OPI1435" s="788" t="s">
        <v>37</v>
      </c>
      <c r="OPJ1435" s="824" t="str">
        <f>"Total Subjects Received "&amp;"("&amp;OPQ1430&amp;")"</f>
        <v>Total Subjects Received ()</v>
      </c>
      <c r="OPK1435" s="825"/>
      <c r="OPL1435" s="826"/>
      <c r="OPM1435" s="788" t="s">
        <v>37</v>
      </c>
      <c r="OPN1435" s="824" t="str">
        <f>"Total Subjects Received "&amp;"("&amp;OPU1430&amp;")"</f>
        <v>Total Subjects Received ()</v>
      </c>
      <c r="OPO1435" s="825"/>
      <c r="OPP1435" s="826"/>
      <c r="OPQ1435" s="788" t="s">
        <v>37</v>
      </c>
      <c r="OPR1435" s="824" t="str">
        <f>"Total Subjects Received "&amp;"("&amp;OPY1430&amp;")"</f>
        <v>Total Subjects Received ()</v>
      </c>
      <c r="OPS1435" s="825"/>
      <c r="OPT1435" s="826"/>
      <c r="OPU1435" s="788" t="s">
        <v>37</v>
      </c>
      <c r="OPV1435" s="824" t="str">
        <f>"Total Subjects Received "&amp;"("&amp;OQC1430&amp;")"</f>
        <v>Total Subjects Received ()</v>
      </c>
      <c r="OPW1435" s="825"/>
      <c r="OPX1435" s="826"/>
      <c r="OPY1435" s="788" t="s">
        <v>37</v>
      </c>
      <c r="OPZ1435" s="824" t="str">
        <f>"Total Subjects Received "&amp;"("&amp;OQG1430&amp;")"</f>
        <v>Total Subjects Received ()</v>
      </c>
      <c r="OQA1435" s="825"/>
      <c r="OQB1435" s="826"/>
      <c r="OQC1435" s="788" t="s">
        <v>37</v>
      </c>
      <c r="OQD1435" s="824" t="str">
        <f>"Total Subjects Received "&amp;"("&amp;OQK1430&amp;")"</f>
        <v>Total Subjects Received ()</v>
      </c>
      <c r="OQE1435" s="825"/>
      <c r="OQF1435" s="826"/>
      <c r="OQG1435" s="788" t="s">
        <v>37</v>
      </c>
      <c r="OQH1435" s="824" t="str">
        <f>"Total Subjects Received "&amp;"("&amp;OQO1430&amp;")"</f>
        <v>Total Subjects Received ()</v>
      </c>
      <c r="OQI1435" s="825"/>
      <c r="OQJ1435" s="826"/>
      <c r="OQK1435" s="788" t="s">
        <v>37</v>
      </c>
      <c r="OQL1435" s="824" t="str">
        <f>"Total Subjects Received "&amp;"("&amp;OQS1430&amp;")"</f>
        <v>Total Subjects Received ()</v>
      </c>
      <c r="OQM1435" s="825"/>
      <c r="OQN1435" s="826"/>
      <c r="OQO1435" s="788" t="s">
        <v>37</v>
      </c>
      <c r="OQP1435" s="824" t="str">
        <f>"Total Subjects Received "&amp;"("&amp;OQW1430&amp;")"</f>
        <v>Total Subjects Received ()</v>
      </c>
      <c r="OQQ1435" s="825"/>
      <c r="OQR1435" s="826"/>
      <c r="OQS1435" s="788" t="s">
        <v>37</v>
      </c>
      <c r="OQT1435" s="824" t="str">
        <f>"Total Subjects Received "&amp;"("&amp;ORA1430&amp;")"</f>
        <v>Total Subjects Received ()</v>
      </c>
      <c r="OQU1435" s="825"/>
      <c r="OQV1435" s="826"/>
      <c r="OQW1435" s="788" t="s">
        <v>37</v>
      </c>
      <c r="OQX1435" s="824" t="str">
        <f>"Total Subjects Received "&amp;"("&amp;ORE1430&amp;")"</f>
        <v>Total Subjects Received ()</v>
      </c>
      <c r="OQY1435" s="825"/>
      <c r="OQZ1435" s="826"/>
      <c r="ORA1435" s="788" t="s">
        <v>37</v>
      </c>
      <c r="ORB1435" s="824" t="str">
        <f>"Total Subjects Received "&amp;"("&amp;ORI1430&amp;")"</f>
        <v>Total Subjects Received ()</v>
      </c>
      <c r="ORC1435" s="825"/>
      <c r="ORD1435" s="826"/>
      <c r="ORE1435" s="788" t="s">
        <v>37</v>
      </c>
      <c r="ORF1435" s="824" t="str">
        <f>"Total Subjects Received "&amp;"("&amp;ORM1430&amp;")"</f>
        <v>Total Subjects Received ()</v>
      </c>
      <c r="ORG1435" s="825"/>
      <c r="ORH1435" s="826"/>
      <c r="ORI1435" s="788" t="s">
        <v>37</v>
      </c>
      <c r="ORJ1435" s="824" t="str">
        <f>"Total Subjects Received "&amp;"("&amp;ORQ1430&amp;")"</f>
        <v>Total Subjects Received ()</v>
      </c>
      <c r="ORK1435" s="825"/>
      <c r="ORL1435" s="826"/>
      <c r="ORM1435" s="788" t="s">
        <v>37</v>
      </c>
      <c r="ORN1435" s="824" t="str">
        <f>"Total Subjects Received "&amp;"("&amp;ORU1430&amp;")"</f>
        <v>Total Subjects Received ()</v>
      </c>
      <c r="ORO1435" s="825"/>
      <c r="ORP1435" s="826"/>
      <c r="ORQ1435" s="788" t="s">
        <v>37</v>
      </c>
      <c r="ORR1435" s="824" t="str">
        <f>"Total Subjects Received "&amp;"("&amp;ORY1430&amp;")"</f>
        <v>Total Subjects Received ()</v>
      </c>
      <c r="ORS1435" s="825"/>
      <c r="ORT1435" s="826"/>
      <c r="ORU1435" s="788" t="s">
        <v>37</v>
      </c>
      <c r="ORV1435" s="824" t="str">
        <f>"Total Subjects Received "&amp;"("&amp;OSC1430&amp;")"</f>
        <v>Total Subjects Received ()</v>
      </c>
      <c r="ORW1435" s="825"/>
      <c r="ORX1435" s="826"/>
      <c r="ORY1435" s="788" t="s">
        <v>37</v>
      </c>
      <c r="ORZ1435" s="824" t="str">
        <f>"Total Subjects Received "&amp;"("&amp;OSG1430&amp;")"</f>
        <v>Total Subjects Received ()</v>
      </c>
      <c r="OSA1435" s="825"/>
      <c r="OSB1435" s="826"/>
      <c r="OSC1435" s="788" t="s">
        <v>37</v>
      </c>
      <c r="OSD1435" s="824" t="str">
        <f>"Total Subjects Received "&amp;"("&amp;OSK1430&amp;")"</f>
        <v>Total Subjects Received ()</v>
      </c>
      <c r="OSE1435" s="825"/>
      <c r="OSF1435" s="826"/>
      <c r="OSG1435" s="788" t="s">
        <v>37</v>
      </c>
      <c r="OSH1435" s="824" t="str">
        <f>"Total Subjects Received "&amp;"("&amp;OSO1430&amp;")"</f>
        <v>Total Subjects Received ()</v>
      </c>
      <c r="OSI1435" s="825"/>
      <c r="OSJ1435" s="826"/>
      <c r="OSK1435" s="788" t="s">
        <v>37</v>
      </c>
      <c r="OSL1435" s="824" t="str">
        <f>"Total Subjects Received "&amp;"("&amp;OSS1430&amp;")"</f>
        <v>Total Subjects Received ()</v>
      </c>
      <c r="OSM1435" s="825"/>
      <c r="OSN1435" s="826"/>
      <c r="OSO1435" s="788" t="s">
        <v>37</v>
      </c>
      <c r="OSP1435" s="824" t="str">
        <f>"Total Subjects Received "&amp;"("&amp;OSW1430&amp;")"</f>
        <v>Total Subjects Received ()</v>
      </c>
      <c r="OSQ1435" s="825"/>
      <c r="OSR1435" s="826"/>
      <c r="OSS1435" s="788" t="s">
        <v>37</v>
      </c>
      <c r="OST1435" s="824" t="str">
        <f>"Total Subjects Received "&amp;"("&amp;OTA1430&amp;")"</f>
        <v>Total Subjects Received ()</v>
      </c>
      <c r="OSU1435" s="825"/>
      <c r="OSV1435" s="826"/>
      <c r="OSW1435" s="788" t="s">
        <v>37</v>
      </c>
      <c r="OSX1435" s="824" t="str">
        <f>"Total Subjects Received "&amp;"("&amp;OTE1430&amp;")"</f>
        <v>Total Subjects Received ()</v>
      </c>
      <c r="OSY1435" s="825"/>
      <c r="OSZ1435" s="826"/>
      <c r="OTA1435" s="788" t="s">
        <v>37</v>
      </c>
      <c r="OTB1435" s="824" t="str">
        <f>"Total Subjects Received "&amp;"("&amp;OTI1430&amp;")"</f>
        <v>Total Subjects Received ()</v>
      </c>
      <c r="OTC1435" s="825"/>
      <c r="OTD1435" s="826"/>
      <c r="OTE1435" s="788" t="s">
        <v>37</v>
      </c>
      <c r="OTF1435" s="824" t="str">
        <f>"Total Subjects Received "&amp;"("&amp;OTM1430&amp;")"</f>
        <v>Total Subjects Received ()</v>
      </c>
      <c r="OTG1435" s="825"/>
      <c r="OTH1435" s="826"/>
      <c r="OTI1435" s="788" t="s">
        <v>37</v>
      </c>
      <c r="OTJ1435" s="824" t="str">
        <f>"Total Subjects Received "&amp;"("&amp;OTQ1430&amp;")"</f>
        <v>Total Subjects Received ()</v>
      </c>
      <c r="OTK1435" s="825"/>
      <c r="OTL1435" s="826"/>
      <c r="OTM1435" s="788" t="s">
        <v>37</v>
      </c>
      <c r="OTN1435" s="824" t="str">
        <f>"Total Subjects Received "&amp;"("&amp;OTU1430&amp;")"</f>
        <v>Total Subjects Received ()</v>
      </c>
      <c r="OTO1435" s="825"/>
      <c r="OTP1435" s="826"/>
      <c r="OTQ1435" s="788" t="s">
        <v>37</v>
      </c>
      <c r="OTR1435" s="824" t="str">
        <f>"Total Subjects Received "&amp;"("&amp;OTY1430&amp;")"</f>
        <v>Total Subjects Received ()</v>
      </c>
      <c r="OTS1435" s="825"/>
      <c r="OTT1435" s="826"/>
      <c r="OTU1435" s="788" t="s">
        <v>37</v>
      </c>
      <c r="OTV1435" s="824" t="str">
        <f>"Total Subjects Received "&amp;"("&amp;OUC1430&amp;")"</f>
        <v>Total Subjects Received ()</v>
      </c>
      <c r="OTW1435" s="825"/>
      <c r="OTX1435" s="826"/>
      <c r="OTY1435" s="788" t="s">
        <v>37</v>
      </c>
      <c r="OTZ1435" s="824" t="str">
        <f>"Total Subjects Received "&amp;"("&amp;OUG1430&amp;")"</f>
        <v>Total Subjects Received ()</v>
      </c>
      <c r="OUA1435" s="825"/>
      <c r="OUB1435" s="826"/>
      <c r="OUC1435" s="788" t="s">
        <v>37</v>
      </c>
      <c r="OUD1435" s="824" t="str">
        <f>"Total Subjects Received "&amp;"("&amp;OUK1430&amp;")"</f>
        <v>Total Subjects Received ()</v>
      </c>
      <c r="OUE1435" s="825"/>
      <c r="OUF1435" s="826"/>
      <c r="OUG1435" s="788" t="s">
        <v>37</v>
      </c>
      <c r="OUH1435" s="824" t="str">
        <f>"Total Subjects Received "&amp;"("&amp;OUO1430&amp;")"</f>
        <v>Total Subjects Received ()</v>
      </c>
      <c r="OUI1435" s="825"/>
      <c r="OUJ1435" s="826"/>
      <c r="OUK1435" s="788" t="s">
        <v>37</v>
      </c>
      <c r="OUL1435" s="824" t="str">
        <f>"Total Subjects Received "&amp;"("&amp;OUS1430&amp;")"</f>
        <v>Total Subjects Received ()</v>
      </c>
      <c r="OUM1435" s="825"/>
      <c r="OUN1435" s="826"/>
      <c r="OUO1435" s="788" t="s">
        <v>37</v>
      </c>
      <c r="OUP1435" s="824" t="str">
        <f>"Total Subjects Received "&amp;"("&amp;OUW1430&amp;")"</f>
        <v>Total Subjects Received ()</v>
      </c>
      <c r="OUQ1435" s="825"/>
      <c r="OUR1435" s="826"/>
      <c r="OUS1435" s="788" t="s">
        <v>37</v>
      </c>
      <c r="OUT1435" s="824" t="str">
        <f>"Total Subjects Received "&amp;"("&amp;OVA1430&amp;")"</f>
        <v>Total Subjects Received ()</v>
      </c>
      <c r="OUU1435" s="825"/>
      <c r="OUV1435" s="826"/>
      <c r="OUW1435" s="788" t="s">
        <v>37</v>
      </c>
      <c r="OUX1435" s="824" t="str">
        <f>"Total Subjects Received "&amp;"("&amp;OVE1430&amp;")"</f>
        <v>Total Subjects Received ()</v>
      </c>
      <c r="OUY1435" s="825"/>
      <c r="OUZ1435" s="826"/>
      <c r="OVA1435" s="788" t="s">
        <v>37</v>
      </c>
      <c r="OVB1435" s="824" t="str">
        <f>"Total Subjects Received "&amp;"("&amp;OVI1430&amp;")"</f>
        <v>Total Subjects Received ()</v>
      </c>
      <c r="OVC1435" s="825"/>
      <c r="OVD1435" s="826"/>
      <c r="OVE1435" s="788" t="s">
        <v>37</v>
      </c>
      <c r="OVF1435" s="824" t="str">
        <f>"Total Subjects Received "&amp;"("&amp;OVM1430&amp;")"</f>
        <v>Total Subjects Received ()</v>
      </c>
      <c r="OVG1435" s="825"/>
      <c r="OVH1435" s="826"/>
      <c r="OVI1435" s="788" t="s">
        <v>37</v>
      </c>
      <c r="OVJ1435" s="824" t="str">
        <f>"Total Subjects Received "&amp;"("&amp;OVQ1430&amp;")"</f>
        <v>Total Subjects Received ()</v>
      </c>
      <c r="OVK1435" s="825"/>
      <c r="OVL1435" s="826"/>
      <c r="OVM1435" s="788" t="s">
        <v>37</v>
      </c>
      <c r="OVN1435" s="824" t="str">
        <f>"Total Subjects Received "&amp;"("&amp;OVU1430&amp;")"</f>
        <v>Total Subjects Received ()</v>
      </c>
      <c r="OVO1435" s="825"/>
      <c r="OVP1435" s="826"/>
      <c r="OVQ1435" s="788" t="s">
        <v>37</v>
      </c>
      <c r="OVR1435" s="824" t="str">
        <f>"Total Subjects Received "&amp;"("&amp;OVY1430&amp;")"</f>
        <v>Total Subjects Received ()</v>
      </c>
      <c r="OVS1435" s="825"/>
      <c r="OVT1435" s="826"/>
      <c r="OVU1435" s="788" t="s">
        <v>37</v>
      </c>
      <c r="OVV1435" s="824" t="str">
        <f>"Total Subjects Received "&amp;"("&amp;OWC1430&amp;")"</f>
        <v>Total Subjects Received ()</v>
      </c>
      <c r="OVW1435" s="825"/>
      <c r="OVX1435" s="826"/>
      <c r="OVY1435" s="788" t="s">
        <v>37</v>
      </c>
      <c r="OVZ1435" s="824" t="str">
        <f>"Total Subjects Received "&amp;"("&amp;OWG1430&amp;")"</f>
        <v>Total Subjects Received ()</v>
      </c>
      <c r="OWA1435" s="825"/>
      <c r="OWB1435" s="826"/>
      <c r="OWC1435" s="788" t="s">
        <v>37</v>
      </c>
      <c r="OWD1435" s="824" t="str">
        <f>"Total Subjects Received "&amp;"("&amp;OWK1430&amp;")"</f>
        <v>Total Subjects Received ()</v>
      </c>
      <c r="OWE1435" s="825"/>
      <c r="OWF1435" s="826"/>
      <c r="OWG1435" s="788" t="s">
        <v>37</v>
      </c>
      <c r="OWH1435" s="824" t="str">
        <f>"Total Subjects Received "&amp;"("&amp;OWO1430&amp;")"</f>
        <v>Total Subjects Received ()</v>
      </c>
      <c r="OWI1435" s="825"/>
      <c r="OWJ1435" s="826"/>
      <c r="OWK1435" s="788" t="s">
        <v>37</v>
      </c>
      <c r="OWL1435" s="824" t="str">
        <f>"Total Subjects Received "&amp;"("&amp;OWS1430&amp;")"</f>
        <v>Total Subjects Received ()</v>
      </c>
      <c r="OWM1435" s="825"/>
      <c r="OWN1435" s="826"/>
      <c r="OWO1435" s="788" t="s">
        <v>37</v>
      </c>
      <c r="OWP1435" s="824" t="str">
        <f>"Total Subjects Received "&amp;"("&amp;OWW1430&amp;")"</f>
        <v>Total Subjects Received ()</v>
      </c>
      <c r="OWQ1435" s="825"/>
      <c r="OWR1435" s="826"/>
      <c r="OWS1435" s="788" t="s">
        <v>37</v>
      </c>
      <c r="OWT1435" s="824" t="str">
        <f>"Total Subjects Received "&amp;"("&amp;OXA1430&amp;")"</f>
        <v>Total Subjects Received ()</v>
      </c>
      <c r="OWU1435" s="825"/>
      <c r="OWV1435" s="826"/>
      <c r="OWW1435" s="788" t="s">
        <v>37</v>
      </c>
      <c r="OWX1435" s="824" t="str">
        <f>"Total Subjects Received "&amp;"("&amp;OXE1430&amp;")"</f>
        <v>Total Subjects Received ()</v>
      </c>
      <c r="OWY1435" s="825"/>
      <c r="OWZ1435" s="826"/>
      <c r="OXA1435" s="788" t="s">
        <v>37</v>
      </c>
      <c r="OXB1435" s="824" t="str">
        <f>"Total Subjects Received "&amp;"("&amp;OXI1430&amp;")"</f>
        <v>Total Subjects Received ()</v>
      </c>
      <c r="OXC1435" s="825"/>
      <c r="OXD1435" s="826"/>
      <c r="OXE1435" s="788" t="s">
        <v>37</v>
      </c>
      <c r="OXF1435" s="824" t="str">
        <f>"Total Subjects Received "&amp;"("&amp;OXM1430&amp;")"</f>
        <v>Total Subjects Received ()</v>
      </c>
      <c r="OXG1435" s="825"/>
      <c r="OXH1435" s="826"/>
      <c r="OXI1435" s="788" t="s">
        <v>37</v>
      </c>
      <c r="OXJ1435" s="824" t="str">
        <f>"Total Subjects Received "&amp;"("&amp;OXQ1430&amp;")"</f>
        <v>Total Subjects Received ()</v>
      </c>
      <c r="OXK1435" s="825"/>
      <c r="OXL1435" s="826"/>
      <c r="OXM1435" s="788" t="s">
        <v>37</v>
      </c>
      <c r="OXN1435" s="824" t="str">
        <f>"Total Subjects Received "&amp;"("&amp;OXU1430&amp;")"</f>
        <v>Total Subjects Received ()</v>
      </c>
      <c r="OXO1435" s="825"/>
      <c r="OXP1435" s="826"/>
      <c r="OXQ1435" s="788" t="s">
        <v>37</v>
      </c>
      <c r="OXR1435" s="824" t="str">
        <f>"Total Subjects Received "&amp;"("&amp;OXY1430&amp;")"</f>
        <v>Total Subjects Received ()</v>
      </c>
      <c r="OXS1435" s="825"/>
      <c r="OXT1435" s="826"/>
      <c r="OXU1435" s="788" t="s">
        <v>37</v>
      </c>
      <c r="OXV1435" s="824" t="str">
        <f>"Total Subjects Received "&amp;"("&amp;OYC1430&amp;")"</f>
        <v>Total Subjects Received ()</v>
      </c>
      <c r="OXW1435" s="825"/>
      <c r="OXX1435" s="826"/>
      <c r="OXY1435" s="788" t="s">
        <v>37</v>
      </c>
      <c r="OXZ1435" s="824" t="str">
        <f>"Total Subjects Received "&amp;"("&amp;OYG1430&amp;")"</f>
        <v>Total Subjects Received ()</v>
      </c>
      <c r="OYA1435" s="825"/>
      <c r="OYB1435" s="826"/>
      <c r="OYC1435" s="788" t="s">
        <v>37</v>
      </c>
      <c r="OYD1435" s="824" t="str">
        <f>"Total Subjects Received "&amp;"("&amp;OYK1430&amp;")"</f>
        <v>Total Subjects Received ()</v>
      </c>
      <c r="OYE1435" s="825"/>
      <c r="OYF1435" s="826"/>
      <c r="OYG1435" s="788" t="s">
        <v>37</v>
      </c>
      <c r="OYH1435" s="824" t="str">
        <f>"Total Subjects Received "&amp;"("&amp;OYO1430&amp;")"</f>
        <v>Total Subjects Received ()</v>
      </c>
      <c r="OYI1435" s="825"/>
      <c r="OYJ1435" s="826"/>
      <c r="OYK1435" s="788" t="s">
        <v>37</v>
      </c>
      <c r="OYL1435" s="824" t="str">
        <f>"Total Subjects Received "&amp;"("&amp;OYS1430&amp;")"</f>
        <v>Total Subjects Received ()</v>
      </c>
      <c r="OYM1435" s="825"/>
      <c r="OYN1435" s="826"/>
      <c r="OYO1435" s="788" t="s">
        <v>37</v>
      </c>
      <c r="OYP1435" s="824" t="str">
        <f>"Total Subjects Received "&amp;"("&amp;OYW1430&amp;")"</f>
        <v>Total Subjects Received ()</v>
      </c>
      <c r="OYQ1435" s="825"/>
      <c r="OYR1435" s="826"/>
      <c r="OYS1435" s="788" t="s">
        <v>37</v>
      </c>
      <c r="OYT1435" s="824" t="str">
        <f>"Total Subjects Received "&amp;"("&amp;OZA1430&amp;")"</f>
        <v>Total Subjects Received ()</v>
      </c>
      <c r="OYU1435" s="825"/>
      <c r="OYV1435" s="826"/>
      <c r="OYW1435" s="788" t="s">
        <v>37</v>
      </c>
      <c r="OYX1435" s="824" t="str">
        <f>"Total Subjects Received "&amp;"("&amp;OZE1430&amp;")"</f>
        <v>Total Subjects Received ()</v>
      </c>
      <c r="OYY1435" s="825"/>
      <c r="OYZ1435" s="826"/>
      <c r="OZA1435" s="788" t="s">
        <v>37</v>
      </c>
      <c r="OZB1435" s="824" t="str">
        <f>"Total Subjects Received "&amp;"("&amp;OZI1430&amp;")"</f>
        <v>Total Subjects Received ()</v>
      </c>
      <c r="OZC1435" s="825"/>
      <c r="OZD1435" s="826"/>
      <c r="OZE1435" s="788" t="s">
        <v>37</v>
      </c>
      <c r="OZF1435" s="824" t="str">
        <f>"Total Subjects Received "&amp;"("&amp;OZM1430&amp;")"</f>
        <v>Total Subjects Received ()</v>
      </c>
      <c r="OZG1435" s="825"/>
      <c r="OZH1435" s="826"/>
      <c r="OZI1435" s="788" t="s">
        <v>37</v>
      </c>
      <c r="OZJ1435" s="824" t="str">
        <f>"Total Subjects Received "&amp;"("&amp;OZQ1430&amp;")"</f>
        <v>Total Subjects Received ()</v>
      </c>
      <c r="OZK1435" s="825"/>
      <c r="OZL1435" s="826"/>
      <c r="OZM1435" s="788" t="s">
        <v>37</v>
      </c>
      <c r="OZN1435" s="824" t="str">
        <f>"Total Subjects Received "&amp;"("&amp;OZU1430&amp;")"</f>
        <v>Total Subjects Received ()</v>
      </c>
      <c r="OZO1435" s="825"/>
      <c r="OZP1435" s="826"/>
      <c r="OZQ1435" s="788" t="s">
        <v>37</v>
      </c>
      <c r="OZR1435" s="824" t="str">
        <f>"Total Subjects Received "&amp;"("&amp;OZY1430&amp;")"</f>
        <v>Total Subjects Received ()</v>
      </c>
      <c r="OZS1435" s="825"/>
      <c r="OZT1435" s="826"/>
      <c r="OZU1435" s="788" t="s">
        <v>37</v>
      </c>
      <c r="OZV1435" s="824" t="str">
        <f>"Total Subjects Received "&amp;"("&amp;PAC1430&amp;")"</f>
        <v>Total Subjects Received ()</v>
      </c>
      <c r="OZW1435" s="825"/>
      <c r="OZX1435" s="826"/>
      <c r="OZY1435" s="788" t="s">
        <v>37</v>
      </c>
      <c r="OZZ1435" s="824" t="str">
        <f>"Total Subjects Received "&amp;"("&amp;PAG1430&amp;")"</f>
        <v>Total Subjects Received ()</v>
      </c>
      <c r="PAA1435" s="825"/>
      <c r="PAB1435" s="826"/>
      <c r="PAC1435" s="788" t="s">
        <v>37</v>
      </c>
      <c r="PAD1435" s="824" t="str">
        <f>"Total Subjects Received "&amp;"("&amp;PAK1430&amp;")"</f>
        <v>Total Subjects Received ()</v>
      </c>
      <c r="PAE1435" s="825"/>
      <c r="PAF1435" s="826"/>
      <c r="PAG1435" s="788" t="s">
        <v>37</v>
      </c>
      <c r="PAH1435" s="824" t="str">
        <f>"Total Subjects Received "&amp;"("&amp;PAO1430&amp;")"</f>
        <v>Total Subjects Received ()</v>
      </c>
      <c r="PAI1435" s="825"/>
      <c r="PAJ1435" s="826"/>
      <c r="PAK1435" s="788" t="s">
        <v>37</v>
      </c>
      <c r="PAL1435" s="824" t="str">
        <f>"Total Subjects Received "&amp;"("&amp;PAS1430&amp;")"</f>
        <v>Total Subjects Received ()</v>
      </c>
      <c r="PAM1435" s="825"/>
      <c r="PAN1435" s="826"/>
      <c r="PAO1435" s="788" t="s">
        <v>37</v>
      </c>
      <c r="PAP1435" s="824" t="str">
        <f>"Total Subjects Received "&amp;"("&amp;PAW1430&amp;")"</f>
        <v>Total Subjects Received ()</v>
      </c>
      <c r="PAQ1435" s="825"/>
      <c r="PAR1435" s="826"/>
      <c r="PAS1435" s="788" t="s">
        <v>37</v>
      </c>
      <c r="PAT1435" s="824" t="str">
        <f>"Total Subjects Received "&amp;"("&amp;PBA1430&amp;")"</f>
        <v>Total Subjects Received ()</v>
      </c>
      <c r="PAU1435" s="825"/>
      <c r="PAV1435" s="826"/>
      <c r="PAW1435" s="788" t="s">
        <v>37</v>
      </c>
      <c r="PAX1435" s="824" t="str">
        <f>"Total Subjects Received "&amp;"("&amp;PBE1430&amp;")"</f>
        <v>Total Subjects Received ()</v>
      </c>
      <c r="PAY1435" s="825"/>
      <c r="PAZ1435" s="826"/>
      <c r="PBA1435" s="788" t="s">
        <v>37</v>
      </c>
      <c r="PBB1435" s="824" t="str">
        <f>"Total Subjects Received "&amp;"("&amp;PBI1430&amp;")"</f>
        <v>Total Subjects Received ()</v>
      </c>
      <c r="PBC1435" s="825"/>
      <c r="PBD1435" s="826"/>
      <c r="PBE1435" s="788" t="s">
        <v>37</v>
      </c>
      <c r="PBF1435" s="824" t="str">
        <f>"Total Subjects Received "&amp;"("&amp;PBM1430&amp;")"</f>
        <v>Total Subjects Received ()</v>
      </c>
      <c r="PBG1435" s="825"/>
      <c r="PBH1435" s="826"/>
      <c r="PBI1435" s="788" t="s">
        <v>37</v>
      </c>
      <c r="PBJ1435" s="824" t="str">
        <f>"Total Subjects Received "&amp;"("&amp;PBQ1430&amp;")"</f>
        <v>Total Subjects Received ()</v>
      </c>
      <c r="PBK1435" s="825"/>
      <c r="PBL1435" s="826"/>
      <c r="PBM1435" s="788" t="s">
        <v>37</v>
      </c>
      <c r="PBN1435" s="824" t="str">
        <f>"Total Subjects Received "&amp;"("&amp;PBU1430&amp;")"</f>
        <v>Total Subjects Received ()</v>
      </c>
      <c r="PBO1435" s="825"/>
      <c r="PBP1435" s="826"/>
      <c r="PBQ1435" s="788" t="s">
        <v>37</v>
      </c>
      <c r="PBR1435" s="824" t="str">
        <f>"Total Subjects Received "&amp;"("&amp;PBY1430&amp;")"</f>
        <v>Total Subjects Received ()</v>
      </c>
      <c r="PBS1435" s="825"/>
      <c r="PBT1435" s="826"/>
      <c r="PBU1435" s="788" t="s">
        <v>37</v>
      </c>
      <c r="PBV1435" s="824" t="str">
        <f>"Total Subjects Received "&amp;"("&amp;PCC1430&amp;")"</f>
        <v>Total Subjects Received ()</v>
      </c>
      <c r="PBW1435" s="825"/>
      <c r="PBX1435" s="826"/>
      <c r="PBY1435" s="788" t="s">
        <v>37</v>
      </c>
      <c r="PBZ1435" s="824" t="str">
        <f>"Total Subjects Received "&amp;"("&amp;PCG1430&amp;")"</f>
        <v>Total Subjects Received ()</v>
      </c>
      <c r="PCA1435" s="825"/>
      <c r="PCB1435" s="826"/>
      <c r="PCC1435" s="788" t="s">
        <v>37</v>
      </c>
      <c r="PCD1435" s="824" t="str">
        <f>"Total Subjects Received "&amp;"("&amp;PCK1430&amp;")"</f>
        <v>Total Subjects Received ()</v>
      </c>
      <c r="PCE1435" s="825"/>
      <c r="PCF1435" s="826"/>
      <c r="PCG1435" s="788" t="s">
        <v>37</v>
      </c>
      <c r="PCH1435" s="824" t="str">
        <f>"Total Subjects Received "&amp;"("&amp;PCO1430&amp;")"</f>
        <v>Total Subjects Received ()</v>
      </c>
      <c r="PCI1435" s="825"/>
      <c r="PCJ1435" s="826"/>
      <c r="PCK1435" s="788" t="s">
        <v>37</v>
      </c>
      <c r="PCL1435" s="824" t="str">
        <f>"Total Subjects Received "&amp;"("&amp;PCS1430&amp;")"</f>
        <v>Total Subjects Received ()</v>
      </c>
      <c r="PCM1435" s="825"/>
      <c r="PCN1435" s="826"/>
      <c r="PCO1435" s="788" t="s">
        <v>37</v>
      </c>
      <c r="PCP1435" s="824" t="str">
        <f>"Total Subjects Received "&amp;"("&amp;PCW1430&amp;")"</f>
        <v>Total Subjects Received ()</v>
      </c>
      <c r="PCQ1435" s="825"/>
      <c r="PCR1435" s="826"/>
      <c r="PCS1435" s="788" t="s">
        <v>37</v>
      </c>
      <c r="PCT1435" s="824" t="str">
        <f>"Total Subjects Received "&amp;"("&amp;PDA1430&amp;")"</f>
        <v>Total Subjects Received ()</v>
      </c>
      <c r="PCU1435" s="825"/>
      <c r="PCV1435" s="826"/>
      <c r="PCW1435" s="788" t="s">
        <v>37</v>
      </c>
      <c r="PCX1435" s="824" t="str">
        <f>"Total Subjects Received "&amp;"("&amp;PDE1430&amp;")"</f>
        <v>Total Subjects Received ()</v>
      </c>
      <c r="PCY1435" s="825"/>
      <c r="PCZ1435" s="826"/>
      <c r="PDA1435" s="788" t="s">
        <v>37</v>
      </c>
      <c r="PDB1435" s="824" t="str">
        <f>"Total Subjects Received "&amp;"("&amp;PDI1430&amp;")"</f>
        <v>Total Subjects Received ()</v>
      </c>
      <c r="PDC1435" s="825"/>
      <c r="PDD1435" s="826"/>
      <c r="PDE1435" s="788" t="s">
        <v>37</v>
      </c>
      <c r="PDF1435" s="824" t="str">
        <f>"Total Subjects Received "&amp;"("&amp;PDM1430&amp;")"</f>
        <v>Total Subjects Received ()</v>
      </c>
      <c r="PDG1435" s="825"/>
      <c r="PDH1435" s="826"/>
      <c r="PDI1435" s="788" t="s">
        <v>37</v>
      </c>
      <c r="PDJ1435" s="824" t="str">
        <f>"Total Subjects Received "&amp;"("&amp;PDQ1430&amp;")"</f>
        <v>Total Subjects Received ()</v>
      </c>
      <c r="PDK1435" s="825"/>
      <c r="PDL1435" s="826"/>
      <c r="PDM1435" s="788" t="s">
        <v>37</v>
      </c>
      <c r="PDN1435" s="824" t="str">
        <f>"Total Subjects Received "&amp;"("&amp;PDU1430&amp;")"</f>
        <v>Total Subjects Received ()</v>
      </c>
      <c r="PDO1435" s="825"/>
      <c r="PDP1435" s="826"/>
      <c r="PDQ1435" s="788" t="s">
        <v>37</v>
      </c>
      <c r="PDR1435" s="824" t="str">
        <f>"Total Subjects Received "&amp;"("&amp;PDY1430&amp;")"</f>
        <v>Total Subjects Received ()</v>
      </c>
      <c r="PDS1435" s="825"/>
      <c r="PDT1435" s="826"/>
      <c r="PDU1435" s="788" t="s">
        <v>37</v>
      </c>
      <c r="PDV1435" s="824" t="str">
        <f>"Total Subjects Received "&amp;"("&amp;PEC1430&amp;")"</f>
        <v>Total Subjects Received ()</v>
      </c>
      <c r="PDW1435" s="825"/>
      <c r="PDX1435" s="826"/>
      <c r="PDY1435" s="788" t="s">
        <v>37</v>
      </c>
      <c r="PDZ1435" s="824" t="str">
        <f>"Total Subjects Received "&amp;"("&amp;PEG1430&amp;")"</f>
        <v>Total Subjects Received ()</v>
      </c>
      <c r="PEA1435" s="825"/>
      <c r="PEB1435" s="826"/>
      <c r="PEC1435" s="788" t="s">
        <v>37</v>
      </c>
      <c r="PED1435" s="824" t="str">
        <f>"Total Subjects Received "&amp;"("&amp;PEK1430&amp;")"</f>
        <v>Total Subjects Received ()</v>
      </c>
      <c r="PEE1435" s="825"/>
      <c r="PEF1435" s="826"/>
      <c r="PEG1435" s="788" t="s">
        <v>37</v>
      </c>
      <c r="PEH1435" s="824" t="str">
        <f>"Total Subjects Received "&amp;"("&amp;PEO1430&amp;")"</f>
        <v>Total Subjects Received ()</v>
      </c>
      <c r="PEI1435" s="825"/>
      <c r="PEJ1435" s="826"/>
      <c r="PEK1435" s="788" t="s">
        <v>37</v>
      </c>
      <c r="PEL1435" s="824" t="str">
        <f>"Total Subjects Received "&amp;"("&amp;PES1430&amp;")"</f>
        <v>Total Subjects Received ()</v>
      </c>
      <c r="PEM1435" s="825"/>
      <c r="PEN1435" s="826"/>
      <c r="PEO1435" s="788" t="s">
        <v>37</v>
      </c>
      <c r="PEP1435" s="824" t="str">
        <f>"Total Subjects Received "&amp;"("&amp;PEW1430&amp;")"</f>
        <v>Total Subjects Received ()</v>
      </c>
      <c r="PEQ1435" s="825"/>
      <c r="PER1435" s="826"/>
      <c r="PES1435" s="788" t="s">
        <v>37</v>
      </c>
      <c r="PET1435" s="824" t="str">
        <f>"Total Subjects Received "&amp;"("&amp;PFA1430&amp;")"</f>
        <v>Total Subjects Received ()</v>
      </c>
      <c r="PEU1435" s="825"/>
      <c r="PEV1435" s="826"/>
      <c r="PEW1435" s="788" t="s">
        <v>37</v>
      </c>
      <c r="PEX1435" s="824" t="str">
        <f>"Total Subjects Received "&amp;"("&amp;PFE1430&amp;")"</f>
        <v>Total Subjects Received ()</v>
      </c>
      <c r="PEY1435" s="825"/>
      <c r="PEZ1435" s="826"/>
      <c r="PFA1435" s="788" t="s">
        <v>37</v>
      </c>
      <c r="PFB1435" s="824" t="str">
        <f>"Total Subjects Received "&amp;"("&amp;PFI1430&amp;")"</f>
        <v>Total Subjects Received ()</v>
      </c>
      <c r="PFC1435" s="825"/>
      <c r="PFD1435" s="826"/>
      <c r="PFE1435" s="788" t="s">
        <v>37</v>
      </c>
      <c r="PFF1435" s="824" t="str">
        <f>"Total Subjects Received "&amp;"("&amp;PFM1430&amp;")"</f>
        <v>Total Subjects Received ()</v>
      </c>
      <c r="PFG1435" s="825"/>
      <c r="PFH1435" s="826"/>
      <c r="PFI1435" s="788" t="s">
        <v>37</v>
      </c>
      <c r="PFJ1435" s="824" t="str">
        <f>"Total Subjects Received "&amp;"("&amp;PFQ1430&amp;")"</f>
        <v>Total Subjects Received ()</v>
      </c>
      <c r="PFK1435" s="825"/>
      <c r="PFL1435" s="826"/>
      <c r="PFM1435" s="788" t="s">
        <v>37</v>
      </c>
      <c r="PFN1435" s="824" t="str">
        <f>"Total Subjects Received "&amp;"("&amp;PFU1430&amp;")"</f>
        <v>Total Subjects Received ()</v>
      </c>
      <c r="PFO1435" s="825"/>
      <c r="PFP1435" s="826"/>
      <c r="PFQ1435" s="788" t="s">
        <v>37</v>
      </c>
      <c r="PFR1435" s="824" t="str">
        <f>"Total Subjects Received "&amp;"("&amp;PFY1430&amp;")"</f>
        <v>Total Subjects Received ()</v>
      </c>
      <c r="PFS1435" s="825"/>
      <c r="PFT1435" s="826"/>
      <c r="PFU1435" s="788" t="s">
        <v>37</v>
      </c>
      <c r="PFV1435" s="824" t="str">
        <f>"Total Subjects Received "&amp;"("&amp;PGC1430&amp;")"</f>
        <v>Total Subjects Received ()</v>
      </c>
      <c r="PFW1435" s="825"/>
      <c r="PFX1435" s="826"/>
      <c r="PFY1435" s="788" t="s">
        <v>37</v>
      </c>
      <c r="PFZ1435" s="824" t="str">
        <f>"Total Subjects Received "&amp;"("&amp;PGG1430&amp;")"</f>
        <v>Total Subjects Received ()</v>
      </c>
      <c r="PGA1435" s="825"/>
      <c r="PGB1435" s="826"/>
      <c r="PGC1435" s="788" t="s">
        <v>37</v>
      </c>
      <c r="PGD1435" s="824" t="str">
        <f>"Total Subjects Received "&amp;"("&amp;PGK1430&amp;")"</f>
        <v>Total Subjects Received ()</v>
      </c>
      <c r="PGE1435" s="825"/>
      <c r="PGF1435" s="826"/>
      <c r="PGG1435" s="788" t="s">
        <v>37</v>
      </c>
      <c r="PGH1435" s="824" t="str">
        <f>"Total Subjects Received "&amp;"("&amp;PGO1430&amp;")"</f>
        <v>Total Subjects Received ()</v>
      </c>
      <c r="PGI1435" s="825"/>
      <c r="PGJ1435" s="826"/>
      <c r="PGK1435" s="788" t="s">
        <v>37</v>
      </c>
      <c r="PGL1435" s="824" t="str">
        <f>"Total Subjects Received "&amp;"("&amp;PGS1430&amp;")"</f>
        <v>Total Subjects Received ()</v>
      </c>
      <c r="PGM1435" s="825"/>
      <c r="PGN1435" s="826"/>
      <c r="PGO1435" s="788" t="s">
        <v>37</v>
      </c>
      <c r="PGP1435" s="824" t="str">
        <f>"Total Subjects Received "&amp;"("&amp;PGW1430&amp;")"</f>
        <v>Total Subjects Received ()</v>
      </c>
      <c r="PGQ1435" s="825"/>
      <c r="PGR1435" s="826"/>
      <c r="PGS1435" s="788" t="s">
        <v>37</v>
      </c>
      <c r="PGT1435" s="824" t="str">
        <f>"Total Subjects Received "&amp;"("&amp;PHA1430&amp;")"</f>
        <v>Total Subjects Received ()</v>
      </c>
      <c r="PGU1435" s="825"/>
      <c r="PGV1435" s="826"/>
      <c r="PGW1435" s="788" t="s">
        <v>37</v>
      </c>
      <c r="PGX1435" s="824" t="str">
        <f>"Total Subjects Received "&amp;"("&amp;PHE1430&amp;")"</f>
        <v>Total Subjects Received ()</v>
      </c>
      <c r="PGY1435" s="825"/>
      <c r="PGZ1435" s="826"/>
      <c r="PHA1435" s="788" t="s">
        <v>37</v>
      </c>
      <c r="PHB1435" s="824" t="str">
        <f>"Total Subjects Received "&amp;"("&amp;PHI1430&amp;")"</f>
        <v>Total Subjects Received ()</v>
      </c>
      <c r="PHC1435" s="825"/>
      <c r="PHD1435" s="826"/>
      <c r="PHE1435" s="788" t="s">
        <v>37</v>
      </c>
      <c r="PHF1435" s="824" t="str">
        <f>"Total Subjects Received "&amp;"("&amp;PHM1430&amp;")"</f>
        <v>Total Subjects Received ()</v>
      </c>
      <c r="PHG1435" s="825"/>
      <c r="PHH1435" s="826"/>
      <c r="PHI1435" s="788" t="s">
        <v>37</v>
      </c>
      <c r="PHJ1435" s="824" t="str">
        <f>"Total Subjects Received "&amp;"("&amp;PHQ1430&amp;")"</f>
        <v>Total Subjects Received ()</v>
      </c>
      <c r="PHK1435" s="825"/>
      <c r="PHL1435" s="826"/>
      <c r="PHM1435" s="788" t="s">
        <v>37</v>
      </c>
      <c r="PHN1435" s="824" t="str">
        <f>"Total Subjects Received "&amp;"("&amp;PHU1430&amp;")"</f>
        <v>Total Subjects Received ()</v>
      </c>
      <c r="PHO1435" s="825"/>
      <c r="PHP1435" s="826"/>
      <c r="PHQ1435" s="788" t="s">
        <v>37</v>
      </c>
      <c r="PHR1435" s="824" t="str">
        <f>"Total Subjects Received "&amp;"("&amp;PHY1430&amp;")"</f>
        <v>Total Subjects Received ()</v>
      </c>
      <c r="PHS1435" s="825"/>
      <c r="PHT1435" s="826"/>
      <c r="PHU1435" s="788" t="s">
        <v>37</v>
      </c>
      <c r="PHV1435" s="824" t="str">
        <f>"Total Subjects Received "&amp;"("&amp;PIC1430&amp;")"</f>
        <v>Total Subjects Received ()</v>
      </c>
      <c r="PHW1435" s="825"/>
      <c r="PHX1435" s="826"/>
      <c r="PHY1435" s="788" t="s">
        <v>37</v>
      </c>
      <c r="PHZ1435" s="824" t="str">
        <f>"Total Subjects Received "&amp;"("&amp;PIG1430&amp;")"</f>
        <v>Total Subjects Received ()</v>
      </c>
      <c r="PIA1435" s="825"/>
      <c r="PIB1435" s="826"/>
      <c r="PIC1435" s="788" t="s">
        <v>37</v>
      </c>
      <c r="PID1435" s="824" t="str">
        <f>"Total Subjects Received "&amp;"("&amp;PIK1430&amp;")"</f>
        <v>Total Subjects Received ()</v>
      </c>
      <c r="PIE1435" s="825"/>
      <c r="PIF1435" s="826"/>
      <c r="PIG1435" s="788" t="s">
        <v>37</v>
      </c>
      <c r="PIH1435" s="824" t="str">
        <f>"Total Subjects Received "&amp;"("&amp;PIO1430&amp;")"</f>
        <v>Total Subjects Received ()</v>
      </c>
      <c r="PII1435" s="825"/>
      <c r="PIJ1435" s="826"/>
      <c r="PIK1435" s="788" t="s">
        <v>37</v>
      </c>
      <c r="PIL1435" s="824" t="str">
        <f>"Total Subjects Received "&amp;"("&amp;PIS1430&amp;")"</f>
        <v>Total Subjects Received ()</v>
      </c>
      <c r="PIM1435" s="825"/>
      <c r="PIN1435" s="826"/>
      <c r="PIO1435" s="788" t="s">
        <v>37</v>
      </c>
      <c r="PIP1435" s="824" t="str">
        <f>"Total Subjects Received "&amp;"("&amp;PIW1430&amp;")"</f>
        <v>Total Subjects Received ()</v>
      </c>
      <c r="PIQ1435" s="825"/>
      <c r="PIR1435" s="826"/>
      <c r="PIS1435" s="788" t="s">
        <v>37</v>
      </c>
      <c r="PIT1435" s="824" t="str">
        <f>"Total Subjects Received "&amp;"("&amp;PJA1430&amp;")"</f>
        <v>Total Subjects Received ()</v>
      </c>
      <c r="PIU1435" s="825"/>
      <c r="PIV1435" s="826"/>
      <c r="PIW1435" s="788" t="s">
        <v>37</v>
      </c>
      <c r="PIX1435" s="824" t="str">
        <f>"Total Subjects Received "&amp;"("&amp;PJE1430&amp;")"</f>
        <v>Total Subjects Received ()</v>
      </c>
      <c r="PIY1435" s="825"/>
      <c r="PIZ1435" s="826"/>
      <c r="PJA1435" s="788" t="s">
        <v>37</v>
      </c>
      <c r="PJB1435" s="824" t="str">
        <f>"Total Subjects Received "&amp;"("&amp;PJI1430&amp;")"</f>
        <v>Total Subjects Received ()</v>
      </c>
      <c r="PJC1435" s="825"/>
      <c r="PJD1435" s="826"/>
      <c r="PJE1435" s="788" t="s">
        <v>37</v>
      </c>
      <c r="PJF1435" s="824" t="str">
        <f>"Total Subjects Received "&amp;"("&amp;PJM1430&amp;")"</f>
        <v>Total Subjects Received ()</v>
      </c>
      <c r="PJG1435" s="825"/>
      <c r="PJH1435" s="826"/>
      <c r="PJI1435" s="788" t="s">
        <v>37</v>
      </c>
      <c r="PJJ1435" s="824" t="str">
        <f>"Total Subjects Received "&amp;"("&amp;PJQ1430&amp;")"</f>
        <v>Total Subjects Received ()</v>
      </c>
      <c r="PJK1435" s="825"/>
      <c r="PJL1435" s="826"/>
      <c r="PJM1435" s="788" t="s">
        <v>37</v>
      </c>
      <c r="PJN1435" s="824" t="str">
        <f>"Total Subjects Received "&amp;"("&amp;PJU1430&amp;")"</f>
        <v>Total Subjects Received ()</v>
      </c>
      <c r="PJO1435" s="825"/>
      <c r="PJP1435" s="826"/>
      <c r="PJQ1435" s="788" t="s">
        <v>37</v>
      </c>
      <c r="PJR1435" s="824" t="str">
        <f>"Total Subjects Received "&amp;"("&amp;PJY1430&amp;")"</f>
        <v>Total Subjects Received ()</v>
      </c>
      <c r="PJS1435" s="825"/>
      <c r="PJT1435" s="826"/>
      <c r="PJU1435" s="788" t="s">
        <v>37</v>
      </c>
      <c r="PJV1435" s="824" t="str">
        <f>"Total Subjects Received "&amp;"("&amp;PKC1430&amp;")"</f>
        <v>Total Subjects Received ()</v>
      </c>
      <c r="PJW1435" s="825"/>
      <c r="PJX1435" s="826"/>
      <c r="PJY1435" s="788" t="s">
        <v>37</v>
      </c>
      <c r="PJZ1435" s="824" t="str">
        <f>"Total Subjects Received "&amp;"("&amp;PKG1430&amp;")"</f>
        <v>Total Subjects Received ()</v>
      </c>
      <c r="PKA1435" s="825"/>
      <c r="PKB1435" s="826"/>
      <c r="PKC1435" s="788" t="s">
        <v>37</v>
      </c>
      <c r="PKD1435" s="824" t="str">
        <f>"Total Subjects Received "&amp;"("&amp;PKK1430&amp;")"</f>
        <v>Total Subjects Received ()</v>
      </c>
      <c r="PKE1435" s="825"/>
      <c r="PKF1435" s="826"/>
      <c r="PKG1435" s="788" t="s">
        <v>37</v>
      </c>
      <c r="PKH1435" s="824" t="str">
        <f>"Total Subjects Received "&amp;"("&amp;PKO1430&amp;")"</f>
        <v>Total Subjects Received ()</v>
      </c>
      <c r="PKI1435" s="825"/>
      <c r="PKJ1435" s="826"/>
      <c r="PKK1435" s="788" t="s">
        <v>37</v>
      </c>
      <c r="PKL1435" s="824" t="str">
        <f>"Total Subjects Received "&amp;"("&amp;PKS1430&amp;")"</f>
        <v>Total Subjects Received ()</v>
      </c>
      <c r="PKM1435" s="825"/>
      <c r="PKN1435" s="826"/>
      <c r="PKO1435" s="788" t="s">
        <v>37</v>
      </c>
      <c r="PKP1435" s="824" t="str">
        <f>"Total Subjects Received "&amp;"("&amp;PKW1430&amp;")"</f>
        <v>Total Subjects Received ()</v>
      </c>
      <c r="PKQ1435" s="825"/>
      <c r="PKR1435" s="826"/>
      <c r="PKS1435" s="788" t="s">
        <v>37</v>
      </c>
      <c r="PKT1435" s="824" t="str">
        <f>"Total Subjects Received "&amp;"("&amp;PLA1430&amp;")"</f>
        <v>Total Subjects Received ()</v>
      </c>
      <c r="PKU1435" s="825"/>
      <c r="PKV1435" s="826"/>
      <c r="PKW1435" s="788" t="s">
        <v>37</v>
      </c>
      <c r="PKX1435" s="824" t="str">
        <f>"Total Subjects Received "&amp;"("&amp;PLE1430&amp;")"</f>
        <v>Total Subjects Received ()</v>
      </c>
      <c r="PKY1435" s="825"/>
      <c r="PKZ1435" s="826"/>
      <c r="PLA1435" s="788" t="s">
        <v>37</v>
      </c>
      <c r="PLB1435" s="824" t="str">
        <f>"Total Subjects Received "&amp;"("&amp;PLI1430&amp;")"</f>
        <v>Total Subjects Received ()</v>
      </c>
      <c r="PLC1435" s="825"/>
      <c r="PLD1435" s="826"/>
      <c r="PLE1435" s="788" t="s">
        <v>37</v>
      </c>
      <c r="PLF1435" s="824" t="str">
        <f>"Total Subjects Received "&amp;"("&amp;PLM1430&amp;")"</f>
        <v>Total Subjects Received ()</v>
      </c>
      <c r="PLG1435" s="825"/>
      <c r="PLH1435" s="826"/>
      <c r="PLI1435" s="788" t="s">
        <v>37</v>
      </c>
      <c r="PLJ1435" s="824" t="str">
        <f>"Total Subjects Received "&amp;"("&amp;PLQ1430&amp;")"</f>
        <v>Total Subjects Received ()</v>
      </c>
      <c r="PLK1435" s="825"/>
      <c r="PLL1435" s="826"/>
      <c r="PLM1435" s="788" t="s">
        <v>37</v>
      </c>
      <c r="PLN1435" s="824" t="str">
        <f>"Total Subjects Received "&amp;"("&amp;PLU1430&amp;")"</f>
        <v>Total Subjects Received ()</v>
      </c>
      <c r="PLO1435" s="825"/>
      <c r="PLP1435" s="826"/>
      <c r="PLQ1435" s="788" t="s">
        <v>37</v>
      </c>
      <c r="PLR1435" s="824" t="str">
        <f>"Total Subjects Received "&amp;"("&amp;PLY1430&amp;")"</f>
        <v>Total Subjects Received ()</v>
      </c>
      <c r="PLS1435" s="825"/>
      <c r="PLT1435" s="826"/>
      <c r="PLU1435" s="788" t="s">
        <v>37</v>
      </c>
      <c r="PLV1435" s="824" t="str">
        <f>"Total Subjects Received "&amp;"("&amp;PMC1430&amp;")"</f>
        <v>Total Subjects Received ()</v>
      </c>
      <c r="PLW1435" s="825"/>
      <c r="PLX1435" s="826"/>
      <c r="PLY1435" s="788" t="s">
        <v>37</v>
      </c>
      <c r="PLZ1435" s="824" t="str">
        <f>"Total Subjects Received "&amp;"("&amp;PMG1430&amp;")"</f>
        <v>Total Subjects Received ()</v>
      </c>
      <c r="PMA1435" s="825"/>
      <c r="PMB1435" s="826"/>
      <c r="PMC1435" s="788" t="s">
        <v>37</v>
      </c>
      <c r="PMD1435" s="824" t="str">
        <f>"Total Subjects Received "&amp;"("&amp;PMK1430&amp;")"</f>
        <v>Total Subjects Received ()</v>
      </c>
      <c r="PME1435" s="825"/>
      <c r="PMF1435" s="826"/>
      <c r="PMG1435" s="788" t="s">
        <v>37</v>
      </c>
      <c r="PMH1435" s="824" t="str">
        <f>"Total Subjects Received "&amp;"("&amp;PMO1430&amp;")"</f>
        <v>Total Subjects Received ()</v>
      </c>
      <c r="PMI1435" s="825"/>
      <c r="PMJ1435" s="826"/>
      <c r="PMK1435" s="788" t="s">
        <v>37</v>
      </c>
      <c r="PML1435" s="824" t="str">
        <f>"Total Subjects Received "&amp;"("&amp;PMS1430&amp;")"</f>
        <v>Total Subjects Received ()</v>
      </c>
      <c r="PMM1435" s="825"/>
      <c r="PMN1435" s="826"/>
      <c r="PMO1435" s="788" t="s">
        <v>37</v>
      </c>
      <c r="PMP1435" s="824" t="str">
        <f>"Total Subjects Received "&amp;"("&amp;PMW1430&amp;")"</f>
        <v>Total Subjects Received ()</v>
      </c>
      <c r="PMQ1435" s="825"/>
      <c r="PMR1435" s="826"/>
      <c r="PMS1435" s="788" t="s">
        <v>37</v>
      </c>
      <c r="PMT1435" s="824" t="str">
        <f>"Total Subjects Received "&amp;"("&amp;PNA1430&amp;")"</f>
        <v>Total Subjects Received ()</v>
      </c>
      <c r="PMU1435" s="825"/>
      <c r="PMV1435" s="826"/>
      <c r="PMW1435" s="788" t="s">
        <v>37</v>
      </c>
      <c r="PMX1435" s="824" t="str">
        <f>"Total Subjects Received "&amp;"("&amp;PNE1430&amp;")"</f>
        <v>Total Subjects Received ()</v>
      </c>
      <c r="PMY1435" s="825"/>
      <c r="PMZ1435" s="826"/>
      <c r="PNA1435" s="788" t="s">
        <v>37</v>
      </c>
      <c r="PNB1435" s="824" t="str">
        <f>"Total Subjects Received "&amp;"("&amp;PNI1430&amp;")"</f>
        <v>Total Subjects Received ()</v>
      </c>
      <c r="PNC1435" s="825"/>
      <c r="PND1435" s="826"/>
      <c r="PNE1435" s="788" t="s">
        <v>37</v>
      </c>
      <c r="PNF1435" s="824" t="str">
        <f>"Total Subjects Received "&amp;"("&amp;PNM1430&amp;")"</f>
        <v>Total Subjects Received ()</v>
      </c>
      <c r="PNG1435" s="825"/>
      <c r="PNH1435" s="826"/>
      <c r="PNI1435" s="788" t="s">
        <v>37</v>
      </c>
      <c r="PNJ1435" s="824" t="str">
        <f>"Total Subjects Received "&amp;"("&amp;PNQ1430&amp;")"</f>
        <v>Total Subjects Received ()</v>
      </c>
      <c r="PNK1435" s="825"/>
      <c r="PNL1435" s="826"/>
      <c r="PNM1435" s="788" t="s">
        <v>37</v>
      </c>
      <c r="PNN1435" s="824" t="str">
        <f>"Total Subjects Received "&amp;"("&amp;PNU1430&amp;")"</f>
        <v>Total Subjects Received ()</v>
      </c>
      <c r="PNO1435" s="825"/>
      <c r="PNP1435" s="826"/>
      <c r="PNQ1435" s="788" t="s">
        <v>37</v>
      </c>
      <c r="PNR1435" s="824" t="str">
        <f>"Total Subjects Received "&amp;"("&amp;PNY1430&amp;")"</f>
        <v>Total Subjects Received ()</v>
      </c>
      <c r="PNS1435" s="825"/>
      <c r="PNT1435" s="826"/>
      <c r="PNU1435" s="788" t="s">
        <v>37</v>
      </c>
      <c r="PNV1435" s="824" t="str">
        <f>"Total Subjects Received "&amp;"("&amp;POC1430&amp;")"</f>
        <v>Total Subjects Received ()</v>
      </c>
      <c r="PNW1435" s="825"/>
      <c r="PNX1435" s="826"/>
      <c r="PNY1435" s="788" t="s">
        <v>37</v>
      </c>
      <c r="PNZ1435" s="824" t="str">
        <f>"Total Subjects Received "&amp;"("&amp;POG1430&amp;")"</f>
        <v>Total Subjects Received ()</v>
      </c>
      <c r="POA1435" s="825"/>
      <c r="POB1435" s="826"/>
      <c r="POC1435" s="788" t="s">
        <v>37</v>
      </c>
      <c r="POD1435" s="824" t="str">
        <f>"Total Subjects Received "&amp;"("&amp;POK1430&amp;")"</f>
        <v>Total Subjects Received ()</v>
      </c>
      <c r="POE1435" s="825"/>
      <c r="POF1435" s="826"/>
      <c r="POG1435" s="788" t="s">
        <v>37</v>
      </c>
      <c r="POH1435" s="824" t="str">
        <f>"Total Subjects Received "&amp;"("&amp;POO1430&amp;")"</f>
        <v>Total Subjects Received ()</v>
      </c>
      <c r="POI1435" s="825"/>
      <c r="POJ1435" s="826"/>
      <c r="POK1435" s="788" t="s">
        <v>37</v>
      </c>
      <c r="POL1435" s="824" t="str">
        <f>"Total Subjects Received "&amp;"("&amp;POS1430&amp;")"</f>
        <v>Total Subjects Received ()</v>
      </c>
      <c r="POM1435" s="825"/>
      <c r="PON1435" s="826"/>
      <c r="POO1435" s="788" t="s">
        <v>37</v>
      </c>
      <c r="POP1435" s="824" t="str">
        <f>"Total Subjects Received "&amp;"("&amp;POW1430&amp;")"</f>
        <v>Total Subjects Received ()</v>
      </c>
      <c r="POQ1435" s="825"/>
      <c r="POR1435" s="826"/>
      <c r="POS1435" s="788" t="s">
        <v>37</v>
      </c>
      <c r="POT1435" s="824" t="str">
        <f>"Total Subjects Received "&amp;"("&amp;PPA1430&amp;")"</f>
        <v>Total Subjects Received ()</v>
      </c>
      <c r="POU1435" s="825"/>
      <c r="POV1435" s="826"/>
      <c r="POW1435" s="788" t="s">
        <v>37</v>
      </c>
      <c r="POX1435" s="824" t="str">
        <f>"Total Subjects Received "&amp;"("&amp;PPE1430&amp;")"</f>
        <v>Total Subjects Received ()</v>
      </c>
      <c r="POY1435" s="825"/>
      <c r="POZ1435" s="826"/>
      <c r="PPA1435" s="788" t="s">
        <v>37</v>
      </c>
      <c r="PPB1435" s="824" t="str">
        <f>"Total Subjects Received "&amp;"("&amp;PPI1430&amp;")"</f>
        <v>Total Subjects Received ()</v>
      </c>
      <c r="PPC1435" s="825"/>
      <c r="PPD1435" s="826"/>
      <c r="PPE1435" s="788" t="s">
        <v>37</v>
      </c>
      <c r="PPF1435" s="824" t="str">
        <f>"Total Subjects Received "&amp;"("&amp;PPM1430&amp;")"</f>
        <v>Total Subjects Received ()</v>
      </c>
      <c r="PPG1435" s="825"/>
      <c r="PPH1435" s="826"/>
      <c r="PPI1435" s="788" t="s">
        <v>37</v>
      </c>
      <c r="PPJ1435" s="824" t="str">
        <f>"Total Subjects Received "&amp;"("&amp;PPQ1430&amp;")"</f>
        <v>Total Subjects Received ()</v>
      </c>
      <c r="PPK1435" s="825"/>
      <c r="PPL1435" s="826"/>
      <c r="PPM1435" s="788" t="s">
        <v>37</v>
      </c>
      <c r="PPN1435" s="824" t="str">
        <f>"Total Subjects Received "&amp;"("&amp;PPU1430&amp;")"</f>
        <v>Total Subjects Received ()</v>
      </c>
      <c r="PPO1435" s="825"/>
      <c r="PPP1435" s="826"/>
      <c r="PPQ1435" s="788" t="s">
        <v>37</v>
      </c>
      <c r="PPR1435" s="824" t="str">
        <f>"Total Subjects Received "&amp;"("&amp;PPY1430&amp;")"</f>
        <v>Total Subjects Received ()</v>
      </c>
      <c r="PPS1435" s="825"/>
      <c r="PPT1435" s="826"/>
      <c r="PPU1435" s="788" t="s">
        <v>37</v>
      </c>
      <c r="PPV1435" s="824" t="str">
        <f>"Total Subjects Received "&amp;"("&amp;PQC1430&amp;")"</f>
        <v>Total Subjects Received ()</v>
      </c>
      <c r="PPW1435" s="825"/>
      <c r="PPX1435" s="826"/>
      <c r="PPY1435" s="788" t="s">
        <v>37</v>
      </c>
      <c r="PPZ1435" s="824" t="str">
        <f>"Total Subjects Received "&amp;"("&amp;PQG1430&amp;")"</f>
        <v>Total Subjects Received ()</v>
      </c>
      <c r="PQA1435" s="825"/>
      <c r="PQB1435" s="826"/>
      <c r="PQC1435" s="788" t="s">
        <v>37</v>
      </c>
      <c r="PQD1435" s="824" t="str">
        <f>"Total Subjects Received "&amp;"("&amp;PQK1430&amp;")"</f>
        <v>Total Subjects Received ()</v>
      </c>
      <c r="PQE1435" s="825"/>
      <c r="PQF1435" s="826"/>
      <c r="PQG1435" s="788" t="s">
        <v>37</v>
      </c>
      <c r="PQH1435" s="824" t="str">
        <f>"Total Subjects Received "&amp;"("&amp;PQO1430&amp;")"</f>
        <v>Total Subjects Received ()</v>
      </c>
      <c r="PQI1435" s="825"/>
      <c r="PQJ1435" s="826"/>
      <c r="PQK1435" s="788" t="s">
        <v>37</v>
      </c>
      <c r="PQL1435" s="824" t="str">
        <f>"Total Subjects Received "&amp;"("&amp;PQS1430&amp;")"</f>
        <v>Total Subjects Received ()</v>
      </c>
      <c r="PQM1435" s="825"/>
      <c r="PQN1435" s="826"/>
      <c r="PQO1435" s="788" t="s">
        <v>37</v>
      </c>
      <c r="PQP1435" s="824" t="str">
        <f>"Total Subjects Received "&amp;"("&amp;PQW1430&amp;")"</f>
        <v>Total Subjects Received ()</v>
      </c>
      <c r="PQQ1435" s="825"/>
      <c r="PQR1435" s="826"/>
      <c r="PQS1435" s="788" t="s">
        <v>37</v>
      </c>
      <c r="PQT1435" s="824" t="str">
        <f>"Total Subjects Received "&amp;"("&amp;PRA1430&amp;")"</f>
        <v>Total Subjects Received ()</v>
      </c>
      <c r="PQU1435" s="825"/>
      <c r="PQV1435" s="826"/>
      <c r="PQW1435" s="788" t="s">
        <v>37</v>
      </c>
      <c r="PQX1435" s="824" t="str">
        <f>"Total Subjects Received "&amp;"("&amp;PRE1430&amp;")"</f>
        <v>Total Subjects Received ()</v>
      </c>
      <c r="PQY1435" s="825"/>
      <c r="PQZ1435" s="826"/>
      <c r="PRA1435" s="788" t="s">
        <v>37</v>
      </c>
      <c r="PRB1435" s="824" t="str">
        <f>"Total Subjects Received "&amp;"("&amp;PRI1430&amp;")"</f>
        <v>Total Subjects Received ()</v>
      </c>
      <c r="PRC1435" s="825"/>
      <c r="PRD1435" s="826"/>
      <c r="PRE1435" s="788" t="s">
        <v>37</v>
      </c>
      <c r="PRF1435" s="824" t="str">
        <f>"Total Subjects Received "&amp;"("&amp;PRM1430&amp;")"</f>
        <v>Total Subjects Received ()</v>
      </c>
      <c r="PRG1435" s="825"/>
      <c r="PRH1435" s="826"/>
      <c r="PRI1435" s="788" t="s">
        <v>37</v>
      </c>
      <c r="PRJ1435" s="824" t="str">
        <f>"Total Subjects Received "&amp;"("&amp;PRQ1430&amp;")"</f>
        <v>Total Subjects Received ()</v>
      </c>
      <c r="PRK1435" s="825"/>
      <c r="PRL1435" s="826"/>
      <c r="PRM1435" s="788" t="s">
        <v>37</v>
      </c>
      <c r="PRN1435" s="824" t="str">
        <f>"Total Subjects Received "&amp;"("&amp;PRU1430&amp;")"</f>
        <v>Total Subjects Received ()</v>
      </c>
      <c r="PRO1435" s="825"/>
      <c r="PRP1435" s="826"/>
      <c r="PRQ1435" s="788" t="s">
        <v>37</v>
      </c>
      <c r="PRR1435" s="824" t="str">
        <f>"Total Subjects Received "&amp;"("&amp;PRY1430&amp;")"</f>
        <v>Total Subjects Received ()</v>
      </c>
      <c r="PRS1435" s="825"/>
      <c r="PRT1435" s="826"/>
      <c r="PRU1435" s="788" t="s">
        <v>37</v>
      </c>
      <c r="PRV1435" s="824" t="str">
        <f>"Total Subjects Received "&amp;"("&amp;PSC1430&amp;")"</f>
        <v>Total Subjects Received ()</v>
      </c>
      <c r="PRW1435" s="825"/>
      <c r="PRX1435" s="826"/>
      <c r="PRY1435" s="788" t="s">
        <v>37</v>
      </c>
      <c r="PRZ1435" s="824" t="str">
        <f>"Total Subjects Received "&amp;"("&amp;PSG1430&amp;")"</f>
        <v>Total Subjects Received ()</v>
      </c>
      <c r="PSA1435" s="825"/>
      <c r="PSB1435" s="826"/>
      <c r="PSC1435" s="788" t="s">
        <v>37</v>
      </c>
      <c r="PSD1435" s="824" t="str">
        <f>"Total Subjects Received "&amp;"("&amp;PSK1430&amp;")"</f>
        <v>Total Subjects Received ()</v>
      </c>
      <c r="PSE1435" s="825"/>
      <c r="PSF1435" s="826"/>
      <c r="PSG1435" s="788" t="s">
        <v>37</v>
      </c>
      <c r="PSH1435" s="824" t="str">
        <f>"Total Subjects Received "&amp;"("&amp;PSO1430&amp;")"</f>
        <v>Total Subjects Received ()</v>
      </c>
      <c r="PSI1435" s="825"/>
      <c r="PSJ1435" s="826"/>
      <c r="PSK1435" s="788" t="s">
        <v>37</v>
      </c>
      <c r="PSL1435" s="824" t="str">
        <f>"Total Subjects Received "&amp;"("&amp;PSS1430&amp;")"</f>
        <v>Total Subjects Received ()</v>
      </c>
      <c r="PSM1435" s="825"/>
      <c r="PSN1435" s="826"/>
      <c r="PSO1435" s="788" t="s">
        <v>37</v>
      </c>
      <c r="PSP1435" s="824" t="str">
        <f>"Total Subjects Received "&amp;"("&amp;PSW1430&amp;")"</f>
        <v>Total Subjects Received ()</v>
      </c>
      <c r="PSQ1435" s="825"/>
      <c r="PSR1435" s="826"/>
      <c r="PSS1435" s="788" t="s">
        <v>37</v>
      </c>
      <c r="PST1435" s="824" t="str">
        <f>"Total Subjects Received "&amp;"("&amp;PTA1430&amp;")"</f>
        <v>Total Subjects Received ()</v>
      </c>
      <c r="PSU1435" s="825"/>
      <c r="PSV1435" s="826"/>
      <c r="PSW1435" s="788" t="s">
        <v>37</v>
      </c>
      <c r="PSX1435" s="824" t="str">
        <f>"Total Subjects Received "&amp;"("&amp;PTE1430&amp;")"</f>
        <v>Total Subjects Received ()</v>
      </c>
      <c r="PSY1435" s="825"/>
      <c r="PSZ1435" s="826"/>
      <c r="PTA1435" s="788" t="s">
        <v>37</v>
      </c>
      <c r="PTB1435" s="824" t="str">
        <f>"Total Subjects Received "&amp;"("&amp;PTI1430&amp;")"</f>
        <v>Total Subjects Received ()</v>
      </c>
      <c r="PTC1435" s="825"/>
      <c r="PTD1435" s="826"/>
      <c r="PTE1435" s="788" t="s">
        <v>37</v>
      </c>
      <c r="PTF1435" s="824" t="str">
        <f>"Total Subjects Received "&amp;"("&amp;PTM1430&amp;")"</f>
        <v>Total Subjects Received ()</v>
      </c>
      <c r="PTG1435" s="825"/>
      <c r="PTH1435" s="826"/>
      <c r="PTI1435" s="788" t="s">
        <v>37</v>
      </c>
      <c r="PTJ1435" s="824" t="str">
        <f>"Total Subjects Received "&amp;"("&amp;PTQ1430&amp;")"</f>
        <v>Total Subjects Received ()</v>
      </c>
      <c r="PTK1435" s="825"/>
      <c r="PTL1435" s="826"/>
      <c r="PTM1435" s="788" t="s">
        <v>37</v>
      </c>
      <c r="PTN1435" s="824" t="str">
        <f>"Total Subjects Received "&amp;"("&amp;PTU1430&amp;")"</f>
        <v>Total Subjects Received ()</v>
      </c>
      <c r="PTO1435" s="825"/>
      <c r="PTP1435" s="826"/>
      <c r="PTQ1435" s="788" t="s">
        <v>37</v>
      </c>
      <c r="PTR1435" s="824" t="str">
        <f>"Total Subjects Received "&amp;"("&amp;PTY1430&amp;")"</f>
        <v>Total Subjects Received ()</v>
      </c>
      <c r="PTS1435" s="825"/>
      <c r="PTT1435" s="826"/>
      <c r="PTU1435" s="788" t="s">
        <v>37</v>
      </c>
      <c r="PTV1435" s="824" t="str">
        <f>"Total Subjects Received "&amp;"("&amp;PUC1430&amp;")"</f>
        <v>Total Subjects Received ()</v>
      </c>
      <c r="PTW1435" s="825"/>
      <c r="PTX1435" s="826"/>
      <c r="PTY1435" s="788" t="s">
        <v>37</v>
      </c>
      <c r="PTZ1435" s="824" t="str">
        <f>"Total Subjects Received "&amp;"("&amp;PUG1430&amp;")"</f>
        <v>Total Subjects Received ()</v>
      </c>
      <c r="PUA1435" s="825"/>
      <c r="PUB1435" s="826"/>
      <c r="PUC1435" s="788" t="s">
        <v>37</v>
      </c>
      <c r="PUD1435" s="824" t="str">
        <f>"Total Subjects Received "&amp;"("&amp;PUK1430&amp;")"</f>
        <v>Total Subjects Received ()</v>
      </c>
      <c r="PUE1435" s="825"/>
      <c r="PUF1435" s="826"/>
      <c r="PUG1435" s="788" t="s">
        <v>37</v>
      </c>
      <c r="PUH1435" s="824" t="str">
        <f>"Total Subjects Received "&amp;"("&amp;PUO1430&amp;")"</f>
        <v>Total Subjects Received ()</v>
      </c>
      <c r="PUI1435" s="825"/>
      <c r="PUJ1435" s="826"/>
      <c r="PUK1435" s="788" t="s">
        <v>37</v>
      </c>
      <c r="PUL1435" s="824" t="str">
        <f>"Total Subjects Received "&amp;"("&amp;PUS1430&amp;")"</f>
        <v>Total Subjects Received ()</v>
      </c>
      <c r="PUM1435" s="825"/>
      <c r="PUN1435" s="826"/>
      <c r="PUO1435" s="788" t="s">
        <v>37</v>
      </c>
      <c r="PUP1435" s="824" t="str">
        <f>"Total Subjects Received "&amp;"("&amp;PUW1430&amp;")"</f>
        <v>Total Subjects Received ()</v>
      </c>
      <c r="PUQ1435" s="825"/>
      <c r="PUR1435" s="826"/>
      <c r="PUS1435" s="788" t="s">
        <v>37</v>
      </c>
      <c r="PUT1435" s="824" t="str">
        <f>"Total Subjects Received "&amp;"("&amp;PVA1430&amp;")"</f>
        <v>Total Subjects Received ()</v>
      </c>
      <c r="PUU1435" s="825"/>
      <c r="PUV1435" s="826"/>
      <c r="PUW1435" s="788" t="s">
        <v>37</v>
      </c>
      <c r="PUX1435" s="824" t="str">
        <f>"Total Subjects Received "&amp;"("&amp;PVE1430&amp;")"</f>
        <v>Total Subjects Received ()</v>
      </c>
      <c r="PUY1435" s="825"/>
      <c r="PUZ1435" s="826"/>
      <c r="PVA1435" s="788" t="s">
        <v>37</v>
      </c>
      <c r="PVB1435" s="824" t="str">
        <f>"Total Subjects Received "&amp;"("&amp;PVI1430&amp;")"</f>
        <v>Total Subjects Received ()</v>
      </c>
      <c r="PVC1435" s="825"/>
      <c r="PVD1435" s="826"/>
      <c r="PVE1435" s="788" t="s">
        <v>37</v>
      </c>
      <c r="PVF1435" s="824" t="str">
        <f>"Total Subjects Received "&amp;"("&amp;PVM1430&amp;")"</f>
        <v>Total Subjects Received ()</v>
      </c>
      <c r="PVG1435" s="825"/>
      <c r="PVH1435" s="826"/>
      <c r="PVI1435" s="788" t="s">
        <v>37</v>
      </c>
      <c r="PVJ1435" s="824" t="str">
        <f>"Total Subjects Received "&amp;"("&amp;PVQ1430&amp;")"</f>
        <v>Total Subjects Received ()</v>
      </c>
      <c r="PVK1435" s="825"/>
      <c r="PVL1435" s="826"/>
      <c r="PVM1435" s="788" t="s">
        <v>37</v>
      </c>
      <c r="PVN1435" s="824" t="str">
        <f>"Total Subjects Received "&amp;"("&amp;PVU1430&amp;")"</f>
        <v>Total Subjects Received ()</v>
      </c>
      <c r="PVO1435" s="825"/>
      <c r="PVP1435" s="826"/>
      <c r="PVQ1435" s="788" t="s">
        <v>37</v>
      </c>
      <c r="PVR1435" s="824" t="str">
        <f>"Total Subjects Received "&amp;"("&amp;PVY1430&amp;")"</f>
        <v>Total Subjects Received ()</v>
      </c>
      <c r="PVS1435" s="825"/>
      <c r="PVT1435" s="826"/>
      <c r="PVU1435" s="788" t="s">
        <v>37</v>
      </c>
      <c r="PVV1435" s="824" t="str">
        <f>"Total Subjects Received "&amp;"("&amp;PWC1430&amp;")"</f>
        <v>Total Subjects Received ()</v>
      </c>
      <c r="PVW1435" s="825"/>
      <c r="PVX1435" s="826"/>
      <c r="PVY1435" s="788" t="s">
        <v>37</v>
      </c>
      <c r="PVZ1435" s="824" t="str">
        <f>"Total Subjects Received "&amp;"("&amp;PWG1430&amp;")"</f>
        <v>Total Subjects Received ()</v>
      </c>
      <c r="PWA1435" s="825"/>
      <c r="PWB1435" s="826"/>
      <c r="PWC1435" s="788" t="s">
        <v>37</v>
      </c>
      <c r="PWD1435" s="824" t="str">
        <f>"Total Subjects Received "&amp;"("&amp;PWK1430&amp;")"</f>
        <v>Total Subjects Received ()</v>
      </c>
      <c r="PWE1435" s="825"/>
      <c r="PWF1435" s="826"/>
      <c r="PWG1435" s="788" t="s">
        <v>37</v>
      </c>
      <c r="PWH1435" s="824" t="str">
        <f>"Total Subjects Received "&amp;"("&amp;PWO1430&amp;")"</f>
        <v>Total Subjects Received ()</v>
      </c>
      <c r="PWI1435" s="825"/>
      <c r="PWJ1435" s="826"/>
      <c r="PWK1435" s="788" t="s">
        <v>37</v>
      </c>
      <c r="PWL1435" s="824" t="str">
        <f>"Total Subjects Received "&amp;"("&amp;PWS1430&amp;")"</f>
        <v>Total Subjects Received ()</v>
      </c>
      <c r="PWM1435" s="825"/>
      <c r="PWN1435" s="826"/>
      <c r="PWO1435" s="788" t="s">
        <v>37</v>
      </c>
      <c r="PWP1435" s="824" t="str">
        <f>"Total Subjects Received "&amp;"("&amp;PWW1430&amp;")"</f>
        <v>Total Subjects Received ()</v>
      </c>
      <c r="PWQ1435" s="825"/>
      <c r="PWR1435" s="826"/>
      <c r="PWS1435" s="788" t="s">
        <v>37</v>
      </c>
      <c r="PWT1435" s="824" t="str">
        <f>"Total Subjects Received "&amp;"("&amp;PXA1430&amp;")"</f>
        <v>Total Subjects Received ()</v>
      </c>
      <c r="PWU1435" s="825"/>
      <c r="PWV1435" s="826"/>
      <c r="PWW1435" s="788" t="s">
        <v>37</v>
      </c>
      <c r="PWX1435" s="824" t="str">
        <f>"Total Subjects Received "&amp;"("&amp;PXE1430&amp;")"</f>
        <v>Total Subjects Received ()</v>
      </c>
      <c r="PWY1435" s="825"/>
      <c r="PWZ1435" s="826"/>
      <c r="PXA1435" s="788" t="s">
        <v>37</v>
      </c>
      <c r="PXB1435" s="824" t="str">
        <f>"Total Subjects Received "&amp;"("&amp;PXI1430&amp;")"</f>
        <v>Total Subjects Received ()</v>
      </c>
      <c r="PXC1435" s="825"/>
      <c r="PXD1435" s="826"/>
      <c r="PXE1435" s="788" t="s">
        <v>37</v>
      </c>
      <c r="PXF1435" s="824" t="str">
        <f>"Total Subjects Received "&amp;"("&amp;PXM1430&amp;")"</f>
        <v>Total Subjects Received ()</v>
      </c>
      <c r="PXG1435" s="825"/>
      <c r="PXH1435" s="826"/>
      <c r="PXI1435" s="788" t="s">
        <v>37</v>
      </c>
      <c r="PXJ1435" s="824" t="str">
        <f>"Total Subjects Received "&amp;"("&amp;PXQ1430&amp;")"</f>
        <v>Total Subjects Received ()</v>
      </c>
      <c r="PXK1435" s="825"/>
      <c r="PXL1435" s="826"/>
      <c r="PXM1435" s="788" t="s">
        <v>37</v>
      </c>
      <c r="PXN1435" s="824" t="str">
        <f>"Total Subjects Received "&amp;"("&amp;PXU1430&amp;")"</f>
        <v>Total Subjects Received ()</v>
      </c>
      <c r="PXO1435" s="825"/>
      <c r="PXP1435" s="826"/>
      <c r="PXQ1435" s="788" t="s">
        <v>37</v>
      </c>
      <c r="PXR1435" s="824" t="str">
        <f>"Total Subjects Received "&amp;"("&amp;PXY1430&amp;")"</f>
        <v>Total Subjects Received ()</v>
      </c>
      <c r="PXS1435" s="825"/>
      <c r="PXT1435" s="826"/>
      <c r="PXU1435" s="788" t="s">
        <v>37</v>
      </c>
      <c r="PXV1435" s="824" t="str">
        <f>"Total Subjects Received "&amp;"("&amp;PYC1430&amp;")"</f>
        <v>Total Subjects Received ()</v>
      </c>
      <c r="PXW1435" s="825"/>
      <c r="PXX1435" s="826"/>
      <c r="PXY1435" s="788" t="s">
        <v>37</v>
      </c>
      <c r="PXZ1435" s="824" t="str">
        <f>"Total Subjects Received "&amp;"("&amp;PYG1430&amp;")"</f>
        <v>Total Subjects Received ()</v>
      </c>
      <c r="PYA1435" s="825"/>
      <c r="PYB1435" s="826"/>
      <c r="PYC1435" s="788" t="s">
        <v>37</v>
      </c>
      <c r="PYD1435" s="824" t="str">
        <f>"Total Subjects Received "&amp;"("&amp;PYK1430&amp;")"</f>
        <v>Total Subjects Received ()</v>
      </c>
      <c r="PYE1435" s="825"/>
      <c r="PYF1435" s="826"/>
      <c r="PYG1435" s="788" t="s">
        <v>37</v>
      </c>
      <c r="PYH1435" s="824" t="str">
        <f>"Total Subjects Received "&amp;"("&amp;PYO1430&amp;")"</f>
        <v>Total Subjects Received ()</v>
      </c>
      <c r="PYI1435" s="825"/>
      <c r="PYJ1435" s="826"/>
      <c r="PYK1435" s="788" t="s">
        <v>37</v>
      </c>
      <c r="PYL1435" s="824" t="str">
        <f>"Total Subjects Received "&amp;"("&amp;PYS1430&amp;")"</f>
        <v>Total Subjects Received ()</v>
      </c>
      <c r="PYM1435" s="825"/>
      <c r="PYN1435" s="826"/>
      <c r="PYO1435" s="788" t="s">
        <v>37</v>
      </c>
      <c r="PYP1435" s="824" t="str">
        <f>"Total Subjects Received "&amp;"("&amp;PYW1430&amp;")"</f>
        <v>Total Subjects Received ()</v>
      </c>
      <c r="PYQ1435" s="825"/>
      <c r="PYR1435" s="826"/>
      <c r="PYS1435" s="788" t="s">
        <v>37</v>
      </c>
      <c r="PYT1435" s="824" t="str">
        <f>"Total Subjects Received "&amp;"("&amp;PZA1430&amp;")"</f>
        <v>Total Subjects Received ()</v>
      </c>
      <c r="PYU1435" s="825"/>
      <c r="PYV1435" s="826"/>
      <c r="PYW1435" s="788" t="s">
        <v>37</v>
      </c>
      <c r="PYX1435" s="824" t="str">
        <f>"Total Subjects Received "&amp;"("&amp;PZE1430&amp;")"</f>
        <v>Total Subjects Received ()</v>
      </c>
      <c r="PYY1435" s="825"/>
      <c r="PYZ1435" s="826"/>
      <c r="PZA1435" s="788" t="s">
        <v>37</v>
      </c>
      <c r="PZB1435" s="824" t="str">
        <f>"Total Subjects Received "&amp;"("&amp;PZI1430&amp;")"</f>
        <v>Total Subjects Received ()</v>
      </c>
      <c r="PZC1435" s="825"/>
      <c r="PZD1435" s="826"/>
      <c r="PZE1435" s="788" t="s">
        <v>37</v>
      </c>
      <c r="PZF1435" s="824" t="str">
        <f>"Total Subjects Received "&amp;"("&amp;PZM1430&amp;")"</f>
        <v>Total Subjects Received ()</v>
      </c>
      <c r="PZG1435" s="825"/>
      <c r="PZH1435" s="826"/>
      <c r="PZI1435" s="788" t="s">
        <v>37</v>
      </c>
      <c r="PZJ1435" s="824" t="str">
        <f>"Total Subjects Received "&amp;"("&amp;PZQ1430&amp;")"</f>
        <v>Total Subjects Received ()</v>
      </c>
      <c r="PZK1435" s="825"/>
      <c r="PZL1435" s="826"/>
      <c r="PZM1435" s="788" t="s">
        <v>37</v>
      </c>
      <c r="PZN1435" s="824" t="str">
        <f>"Total Subjects Received "&amp;"("&amp;PZU1430&amp;")"</f>
        <v>Total Subjects Received ()</v>
      </c>
      <c r="PZO1435" s="825"/>
      <c r="PZP1435" s="826"/>
      <c r="PZQ1435" s="788" t="s">
        <v>37</v>
      </c>
      <c r="PZR1435" s="824" t="str">
        <f>"Total Subjects Received "&amp;"("&amp;PZY1430&amp;")"</f>
        <v>Total Subjects Received ()</v>
      </c>
      <c r="PZS1435" s="825"/>
      <c r="PZT1435" s="826"/>
      <c r="PZU1435" s="788" t="s">
        <v>37</v>
      </c>
      <c r="PZV1435" s="824" t="str">
        <f>"Total Subjects Received "&amp;"("&amp;QAC1430&amp;")"</f>
        <v>Total Subjects Received ()</v>
      </c>
      <c r="PZW1435" s="825"/>
      <c r="PZX1435" s="826"/>
      <c r="PZY1435" s="788" t="s">
        <v>37</v>
      </c>
      <c r="PZZ1435" s="824" t="str">
        <f>"Total Subjects Received "&amp;"("&amp;QAG1430&amp;")"</f>
        <v>Total Subjects Received ()</v>
      </c>
      <c r="QAA1435" s="825"/>
      <c r="QAB1435" s="826"/>
      <c r="QAC1435" s="788" t="s">
        <v>37</v>
      </c>
      <c r="QAD1435" s="824" t="str">
        <f>"Total Subjects Received "&amp;"("&amp;QAK1430&amp;")"</f>
        <v>Total Subjects Received ()</v>
      </c>
      <c r="QAE1435" s="825"/>
      <c r="QAF1435" s="826"/>
      <c r="QAG1435" s="788" t="s">
        <v>37</v>
      </c>
      <c r="QAH1435" s="824" t="str">
        <f>"Total Subjects Received "&amp;"("&amp;QAO1430&amp;")"</f>
        <v>Total Subjects Received ()</v>
      </c>
      <c r="QAI1435" s="825"/>
      <c r="QAJ1435" s="826"/>
      <c r="QAK1435" s="788" t="s">
        <v>37</v>
      </c>
      <c r="QAL1435" s="824" t="str">
        <f>"Total Subjects Received "&amp;"("&amp;QAS1430&amp;")"</f>
        <v>Total Subjects Received ()</v>
      </c>
      <c r="QAM1435" s="825"/>
      <c r="QAN1435" s="826"/>
      <c r="QAO1435" s="788" t="s">
        <v>37</v>
      </c>
      <c r="QAP1435" s="824" t="str">
        <f>"Total Subjects Received "&amp;"("&amp;QAW1430&amp;")"</f>
        <v>Total Subjects Received ()</v>
      </c>
      <c r="QAQ1435" s="825"/>
      <c r="QAR1435" s="826"/>
      <c r="QAS1435" s="788" t="s">
        <v>37</v>
      </c>
      <c r="QAT1435" s="824" t="str">
        <f>"Total Subjects Received "&amp;"("&amp;QBA1430&amp;")"</f>
        <v>Total Subjects Received ()</v>
      </c>
      <c r="QAU1435" s="825"/>
      <c r="QAV1435" s="826"/>
      <c r="QAW1435" s="788" t="s">
        <v>37</v>
      </c>
      <c r="QAX1435" s="824" t="str">
        <f>"Total Subjects Received "&amp;"("&amp;QBE1430&amp;")"</f>
        <v>Total Subjects Received ()</v>
      </c>
      <c r="QAY1435" s="825"/>
      <c r="QAZ1435" s="826"/>
      <c r="QBA1435" s="788" t="s">
        <v>37</v>
      </c>
      <c r="QBB1435" s="824" t="str">
        <f>"Total Subjects Received "&amp;"("&amp;QBI1430&amp;")"</f>
        <v>Total Subjects Received ()</v>
      </c>
      <c r="QBC1435" s="825"/>
      <c r="QBD1435" s="826"/>
      <c r="QBE1435" s="788" t="s">
        <v>37</v>
      </c>
      <c r="QBF1435" s="824" t="str">
        <f>"Total Subjects Received "&amp;"("&amp;QBM1430&amp;")"</f>
        <v>Total Subjects Received ()</v>
      </c>
      <c r="QBG1435" s="825"/>
      <c r="QBH1435" s="826"/>
      <c r="QBI1435" s="788" t="s">
        <v>37</v>
      </c>
      <c r="QBJ1435" s="824" t="str">
        <f>"Total Subjects Received "&amp;"("&amp;QBQ1430&amp;")"</f>
        <v>Total Subjects Received ()</v>
      </c>
      <c r="QBK1435" s="825"/>
      <c r="QBL1435" s="826"/>
      <c r="QBM1435" s="788" t="s">
        <v>37</v>
      </c>
      <c r="QBN1435" s="824" t="str">
        <f>"Total Subjects Received "&amp;"("&amp;QBU1430&amp;")"</f>
        <v>Total Subjects Received ()</v>
      </c>
      <c r="QBO1435" s="825"/>
      <c r="QBP1435" s="826"/>
      <c r="QBQ1435" s="788" t="s">
        <v>37</v>
      </c>
      <c r="QBR1435" s="824" t="str">
        <f>"Total Subjects Received "&amp;"("&amp;QBY1430&amp;")"</f>
        <v>Total Subjects Received ()</v>
      </c>
      <c r="QBS1435" s="825"/>
      <c r="QBT1435" s="826"/>
      <c r="QBU1435" s="788" t="s">
        <v>37</v>
      </c>
      <c r="QBV1435" s="824" t="str">
        <f>"Total Subjects Received "&amp;"("&amp;QCC1430&amp;")"</f>
        <v>Total Subjects Received ()</v>
      </c>
      <c r="QBW1435" s="825"/>
      <c r="QBX1435" s="826"/>
      <c r="QBY1435" s="788" t="s">
        <v>37</v>
      </c>
      <c r="QBZ1435" s="824" t="str">
        <f>"Total Subjects Received "&amp;"("&amp;QCG1430&amp;")"</f>
        <v>Total Subjects Received ()</v>
      </c>
      <c r="QCA1435" s="825"/>
      <c r="QCB1435" s="826"/>
      <c r="QCC1435" s="788" t="s">
        <v>37</v>
      </c>
      <c r="QCD1435" s="824" t="str">
        <f>"Total Subjects Received "&amp;"("&amp;QCK1430&amp;")"</f>
        <v>Total Subjects Received ()</v>
      </c>
      <c r="QCE1435" s="825"/>
      <c r="QCF1435" s="826"/>
      <c r="QCG1435" s="788" t="s">
        <v>37</v>
      </c>
      <c r="QCH1435" s="824" t="str">
        <f>"Total Subjects Received "&amp;"("&amp;QCO1430&amp;")"</f>
        <v>Total Subjects Received ()</v>
      </c>
      <c r="QCI1435" s="825"/>
      <c r="QCJ1435" s="826"/>
      <c r="QCK1435" s="788" t="s">
        <v>37</v>
      </c>
      <c r="QCL1435" s="824" t="str">
        <f>"Total Subjects Received "&amp;"("&amp;QCS1430&amp;")"</f>
        <v>Total Subjects Received ()</v>
      </c>
      <c r="QCM1435" s="825"/>
      <c r="QCN1435" s="826"/>
      <c r="QCO1435" s="788" t="s">
        <v>37</v>
      </c>
      <c r="QCP1435" s="824" t="str">
        <f>"Total Subjects Received "&amp;"("&amp;QCW1430&amp;")"</f>
        <v>Total Subjects Received ()</v>
      </c>
      <c r="QCQ1435" s="825"/>
      <c r="QCR1435" s="826"/>
      <c r="QCS1435" s="788" t="s">
        <v>37</v>
      </c>
      <c r="QCT1435" s="824" t="str">
        <f>"Total Subjects Received "&amp;"("&amp;QDA1430&amp;")"</f>
        <v>Total Subjects Received ()</v>
      </c>
      <c r="QCU1435" s="825"/>
      <c r="QCV1435" s="826"/>
      <c r="QCW1435" s="788" t="s">
        <v>37</v>
      </c>
      <c r="QCX1435" s="824" t="str">
        <f>"Total Subjects Received "&amp;"("&amp;QDE1430&amp;")"</f>
        <v>Total Subjects Received ()</v>
      </c>
      <c r="QCY1435" s="825"/>
      <c r="QCZ1435" s="826"/>
      <c r="QDA1435" s="788" t="s">
        <v>37</v>
      </c>
      <c r="QDB1435" s="824" t="str">
        <f>"Total Subjects Received "&amp;"("&amp;QDI1430&amp;")"</f>
        <v>Total Subjects Received ()</v>
      </c>
      <c r="QDC1435" s="825"/>
      <c r="QDD1435" s="826"/>
      <c r="QDE1435" s="788" t="s">
        <v>37</v>
      </c>
      <c r="QDF1435" s="824" t="str">
        <f>"Total Subjects Received "&amp;"("&amp;QDM1430&amp;")"</f>
        <v>Total Subjects Received ()</v>
      </c>
      <c r="QDG1435" s="825"/>
      <c r="QDH1435" s="826"/>
      <c r="QDI1435" s="788" t="s">
        <v>37</v>
      </c>
      <c r="QDJ1435" s="824" t="str">
        <f>"Total Subjects Received "&amp;"("&amp;QDQ1430&amp;")"</f>
        <v>Total Subjects Received ()</v>
      </c>
      <c r="QDK1435" s="825"/>
      <c r="QDL1435" s="826"/>
      <c r="QDM1435" s="788" t="s">
        <v>37</v>
      </c>
      <c r="QDN1435" s="824" t="str">
        <f>"Total Subjects Received "&amp;"("&amp;QDU1430&amp;")"</f>
        <v>Total Subjects Received ()</v>
      </c>
      <c r="QDO1435" s="825"/>
      <c r="QDP1435" s="826"/>
      <c r="QDQ1435" s="788" t="s">
        <v>37</v>
      </c>
      <c r="QDR1435" s="824" t="str">
        <f>"Total Subjects Received "&amp;"("&amp;QDY1430&amp;")"</f>
        <v>Total Subjects Received ()</v>
      </c>
      <c r="QDS1435" s="825"/>
      <c r="QDT1435" s="826"/>
      <c r="QDU1435" s="788" t="s">
        <v>37</v>
      </c>
      <c r="QDV1435" s="824" t="str">
        <f>"Total Subjects Received "&amp;"("&amp;QEC1430&amp;")"</f>
        <v>Total Subjects Received ()</v>
      </c>
      <c r="QDW1435" s="825"/>
      <c r="QDX1435" s="826"/>
      <c r="QDY1435" s="788" t="s">
        <v>37</v>
      </c>
      <c r="QDZ1435" s="824" t="str">
        <f>"Total Subjects Received "&amp;"("&amp;QEG1430&amp;")"</f>
        <v>Total Subjects Received ()</v>
      </c>
      <c r="QEA1435" s="825"/>
      <c r="QEB1435" s="826"/>
      <c r="QEC1435" s="788" t="s">
        <v>37</v>
      </c>
      <c r="QED1435" s="824" t="str">
        <f>"Total Subjects Received "&amp;"("&amp;QEK1430&amp;")"</f>
        <v>Total Subjects Received ()</v>
      </c>
      <c r="QEE1435" s="825"/>
      <c r="QEF1435" s="826"/>
      <c r="QEG1435" s="788" t="s">
        <v>37</v>
      </c>
      <c r="QEH1435" s="824" t="str">
        <f>"Total Subjects Received "&amp;"("&amp;QEO1430&amp;")"</f>
        <v>Total Subjects Received ()</v>
      </c>
      <c r="QEI1435" s="825"/>
      <c r="QEJ1435" s="826"/>
      <c r="QEK1435" s="788" t="s">
        <v>37</v>
      </c>
      <c r="QEL1435" s="824" t="str">
        <f>"Total Subjects Received "&amp;"("&amp;QES1430&amp;")"</f>
        <v>Total Subjects Received ()</v>
      </c>
      <c r="QEM1435" s="825"/>
      <c r="QEN1435" s="826"/>
      <c r="QEO1435" s="788" t="s">
        <v>37</v>
      </c>
      <c r="QEP1435" s="824" t="str">
        <f>"Total Subjects Received "&amp;"("&amp;QEW1430&amp;")"</f>
        <v>Total Subjects Received ()</v>
      </c>
      <c r="QEQ1435" s="825"/>
      <c r="QER1435" s="826"/>
      <c r="QES1435" s="788" t="s">
        <v>37</v>
      </c>
      <c r="QET1435" s="824" t="str">
        <f>"Total Subjects Received "&amp;"("&amp;QFA1430&amp;")"</f>
        <v>Total Subjects Received ()</v>
      </c>
      <c r="QEU1435" s="825"/>
      <c r="QEV1435" s="826"/>
      <c r="QEW1435" s="788" t="s">
        <v>37</v>
      </c>
      <c r="QEX1435" s="824" t="str">
        <f>"Total Subjects Received "&amp;"("&amp;QFE1430&amp;")"</f>
        <v>Total Subjects Received ()</v>
      </c>
      <c r="QEY1435" s="825"/>
      <c r="QEZ1435" s="826"/>
      <c r="QFA1435" s="788" t="s">
        <v>37</v>
      </c>
      <c r="QFB1435" s="824" t="str">
        <f>"Total Subjects Received "&amp;"("&amp;QFI1430&amp;")"</f>
        <v>Total Subjects Received ()</v>
      </c>
      <c r="QFC1435" s="825"/>
      <c r="QFD1435" s="826"/>
      <c r="QFE1435" s="788" t="s">
        <v>37</v>
      </c>
      <c r="QFF1435" s="824" t="str">
        <f>"Total Subjects Received "&amp;"("&amp;QFM1430&amp;")"</f>
        <v>Total Subjects Received ()</v>
      </c>
      <c r="QFG1435" s="825"/>
      <c r="QFH1435" s="826"/>
      <c r="QFI1435" s="788" t="s">
        <v>37</v>
      </c>
      <c r="QFJ1435" s="824" t="str">
        <f>"Total Subjects Received "&amp;"("&amp;QFQ1430&amp;")"</f>
        <v>Total Subjects Received ()</v>
      </c>
      <c r="QFK1435" s="825"/>
      <c r="QFL1435" s="826"/>
      <c r="QFM1435" s="788" t="s">
        <v>37</v>
      </c>
      <c r="QFN1435" s="824" t="str">
        <f>"Total Subjects Received "&amp;"("&amp;QFU1430&amp;")"</f>
        <v>Total Subjects Received ()</v>
      </c>
      <c r="QFO1435" s="825"/>
      <c r="QFP1435" s="826"/>
      <c r="QFQ1435" s="788" t="s">
        <v>37</v>
      </c>
      <c r="QFR1435" s="824" t="str">
        <f>"Total Subjects Received "&amp;"("&amp;QFY1430&amp;")"</f>
        <v>Total Subjects Received ()</v>
      </c>
      <c r="QFS1435" s="825"/>
      <c r="QFT1435" s="826"/>
      <c r="QFU1435" s="788" t="s">
        <v>37</v>
      </c>
      <c r="QFV1435" s="824" t="str">
        <f>"Total Subjects Received "&amp;"("&amp;QGC1430&amp;")"</f>
        <v>Total Subjects Received ()</v>
      </c>
      <c r="QFW1435" s="825"/>
      <c r="QFX1435" s="826"/>
      <c r="QFY1435" s="788" t="s">
        <v>37</v>
      </c>
      <c r="QFZ1435" s="824" t="str">
        <f>"Total Subjects Received "&amp;"("&amp;QGG1430&amp;")"</f>
        <v>Total Subjects Received ()</v>
      </c>
      <c r="QGA1435" s="825"/>
      <c r="QGB1435" s="826"/>
      <c r="QGC1435" s="788" t="s">
        <v>37</v>
      </c>
      <c r="QGD1435" s="824" t="str">
        <f>"Total Subjects Received "&amp;"("&amp;QGK1430&amp;")"</f>
        <v>Total Subjects Received ()</v>
      </c>
      <c r="QGE1435" s="825"/>
      <c r="QGF1435" s="826"/>
      <c r="QGG1435" s="788" t="s">
        <v>37</v>
      </c>
      <c r="QGH1435" s="824" t="str">
        <f>"Total Subjects Received "&amp;"("&amp;QGO1430&amp;")"</f>
        <v>Total Subjects Received ()</v>
      </c>
      <c r="QGI1435" s="825"/>
      <c r="QGJ1435" s="826"/>
      <c r="QGK1435" s="788" t="s">
        <v>37</v>
      </c>
      <c r="QGL1435" s="824" t="str">
        <f>"Total Subjects Received "&amp;"("&amp;QGS1430&amp;")"</f>
        <v>Total Subjects Received ()</v>
      </c>
      <c r="QGM1435" s="825"/>
      <c r="QGN1435" s="826"/>
      <c r="QGO1435" s="788" t="s">
        <v>37</v>
      </c>
      <c r="QGP1435" s="824" t="str">
        <f>"Total Subjects Received "&amp;"("&amp;QGW1430&amp;")"</f>
        <v>Total Subjects Received ()</v>
      </c>
      <c r="QGQ1435" s="825"/>
      <c r="QGR1435" s="826"/>
      <c r="QGS1435" s="788" t="s">
        <v>37</v>
      </c>
      <c r="QGT1435" s="824" t="str">
        <f>"Total Subjects Received "&amp;"("&amp;QHA1430&amp;")"</f>
        <v>Total Subjects Received ()</v>
      </c>
      <c r="QGU1435" s="825"/>
      <c r="QGV1435" s="826"/>
      <c r="QGW1435" s="788" t="s">
        <v>37</v>
      </c>
      <c r="QGX1435" s="824" t="str">
        <f>"Total Subjects Received "&amp;"("&amp;QHE1430&amp;")"</f>
        <v>Total Subjects Received ()</v>
      </c>
      <c r="QGY1435" s="825"/>
      <c r="QGZ1435" s="826"/>
      <c r="QHA1435" s="788" t="s">
        <v>37</v>
      </c>
      <c r="QHB1435" s="824" t="str">
        <f>"Total Subjects Received "&amp;"("&amp;QHI1430&amp;")"</f>
        <v>Total Subjects Received ()</v>
      </c>
      <c r="QHC1435" s="825"/>
      <c r="QHD1435" s="826"/>
      <c r="QHE1435" s="788" t="s">
        <v>37</v>
      </c>
      <c r="QHF1435" s="824" t="str">
        <f>"Total Subjects Received "&amp;"("&amp;QHM1430&amp;")"</f>
        <v>Total Subjects Received ()</v>
      </c>
      <c r="QHG1435" s="825"/>
      <c r="QHH1435" s="826"/>
      <c r="QHI1435" s="788" t="s">
        <v>37</v>
      </c>
      <c r="QHJ1435" s="824" t="str">
        <f>"Total Subjects Received "&amp;"("&amp;QHQ1430&amp;")"</f>
        <v>Total Subjects Received ()</v>
      </c>
      <c r="QHK1435" s="825"/>
      <c r="QHL1435" s="826"/>
      <c r="QHM1435" s="788" t="s">
        <v>37</v>
      </c>
      <c r="QHN1435" s="824" t="str">
        <f>"Total Subjects Received "&amp;"("&amp;QHU1430&amp;")"</f>
        <v>Total Subjects Received ()</v>
      </c>
      <c r="QHO1435" s="825"/>
      <c r="QHP1435" s="826"/>
      <c r="QHQ1435" s="788" t="s">
        <v>37</v>
      </c>
      <c r="QHR1435" s="824" t="str">
        <f>"Total Subjects Received "&amp;"("&amp;QHY1430&amp;")"</f>
        <v>Total Subjects Received ()</v>
      </c>
      <c r="QHS1435" s="825"/>
      <c r="QHT1435" s="826"/>
      <c r="QHU1435" s="788" t="s">
        <v>37</v>
      </c>
      <c r="QHV1435" s="824" t="str">
        <f>"Total Subjects Received "&amp;"("&amp;QIC1430&amp;")"</f>
        <v>Total Subjects Received ()</v>
      </c>
      <c r="QHW1435" s="825"/>
      <c r="QHX1435" s="826"/>
      <c r="QHY1435" s="788" t="s">
        <v>37</v>
      </c>
      <c r="QHZ1435" s="824" t="str">
        <f>"Total Subjects Received "&amp;"("&amp;QIG1430&amp;")"</f>
        <v>Total Subjects Received ()</v>
      </c>
      <c r="QIA1435" s="825"/>
      <c r="QIB1435" s="826"/>
      <c r="QIC1435" s="788" t="s">
        <v>37</v>
      </c>
      <c r="QID1435" s="824" t="str">
        <f>"Total Subjects Received "&amp;"("&amp;QIK1430&amp;")"</f>
        <v>Total Subjects Received ()</v>
      </c>
      <c r="QIE1435" s="825"/>
      <c r="QIF1435" s="826"/>
      <c r="QIG1435" s="788" t="s">
        <v>37</v>
      </c>
      <c r="QIH1435" s="824" t="str">
        <f>"Total Subjects Received "&amp;"("&amp;QIO1430&amp;")"</f>
        <v>Total Subjects Received ()</v>
      </c>
      <c r="QII1435" s="825"/>
      <c r="QIJ1435" s="826"/>
      <c r="QIK1435" s="788" t="s">
        <v>37</v>
      </c>
      <c r="QIL1435" s="824" t="str">
        <f>"Total Subjects Received "&amp;"("&amp;QIS1430&amp;")"</f>
        <v>Total Subjects Received ()</v>
      </c>
      <c r="QIM1435" s="825"/>
      <c r="QIN1435" s="826"/>
      <c r="QIO1435" s="788" t="s">
        <v>37</v>
      </c>
      <c r="QIP1435" s="824" t="str">
        <f>"Total Subjects Received "&amp;"("&amp;QIW1430&amp;")"</f>
        <v>Total Subjects Received ()</v>
      </c>
      <c r="QIQ1435" s="825"/>
      <c r="QIR1435" s="826"/>
      <c r="QIS1435" s="788" t="s">
        <v>37</v>
      </c>
      <c r="QIT1435" s="824" t="str">
        <f>"Total Subjects Received "&amp;"("&amp;QJA1430&amp;")"</f>
        <v>Total Subjects Received ()</v>
      </c>
      <c r="QIU1435" s="825"/>
      <c r="QIV1435" s="826"/>
      <c r="QIW1435" s="788" t="s">
        <v>37</v>
      </c>
      <c r="QIX1435" s="824" t="str">
        <f>"Total Subjects Received "&amp;"("&amp;QJE1430&amp;")"</f>
        <v>Total Subjects Received ()</v>
      </c>
      <c r="QIY1435" s="825"/>
      <c r="QIZ1435" s="826"/>
      <c r="QJA1435" s="788" t="s">
        <v>37</v>
      </c>
      <c r="QJB1435" s="824" t="str">
        <f>"Total Subjects Received "&amp;"("&amp;QJI1430&amp;")"</f>
        <v>Total Subjects Received ()</v>
      </c>
      <c r="QJC1435" s="825"/>
      <c r="QJD1435" s="826"/>
      <c r="QJE1435" s="788" t="s">
        <v>37</v>
      </c>
      <c r="QJF1435" s="824" t="str">
        <f>"Total Subjects Received "&amp;"("&amp;QJM1430&amp;")"</f>
        <v>Total Subjects Received ()</v>
      </c>
      <c r="QJG1435" s="825"/>
      <c r="QJH1435" s="826"/>
      <c r="QJI1435" s="788" t="s">
        <v>37</v>
      </c>
      <c r="QJJ1435" s="824" t="str">
        <f>"Total Subjects Received "&amp;"("&amp;QJQ1430&amp;")"</f>
        <v>Total Subjects Received ()</v>
      </c>
      <c r="QJK1435" s="825"/>
      <c r="QJL1435" s="826"/>
      <c r="QJM1435" s="788" t="s">
        <v>37</v>
      </c>
      <c r="QJN1435" s="824" t="str">
        <f>"Total Subjects Received "&amp;"("&amp;QJU1430&amp;")"</f>
        <v>Total Subjects Received ()</v>
      </c>
      <c r="QJO1435" s="825"/>
      <c r="QJP1435" s="826"/>
      <c r="QJQ1435" s="788" t="s">
        <v>37</v>
      </c>
      <c r="QJR1435" s="824" t="str">
        <f>"Total Subjects Received "&amp;"("&amp;QJY1430&amp;")"</f>
        <v>Total Subjects Received ()</v>
      </c>
      <c r="QJS1435" s="825"/>
      <c r="QJT1435" s="826"/>
      <c r="QJU1435" s="788" t="s">
        <v>37</v>
      </c>
      <c r="QJV1435" s="824" t="str">
        <f>"Total Subjects Received "&amp;"("&amp;QKC1430&amp;")"</f>
        <v>Total Subjects Received ()</v>
      </c>
      <c r="QJW1435" s="825"/>
      <c r="QJX1435" s="826"/>
      <c r="QJY1435" s="788" t="s">
        <v>37</v>
      </c>
      <c r="QJZ1435" s="824" t="str">
        <f>"Total Subjects Received "&amp;"("&amp;QKG1430&amp;")"</f>
        <v>Total Subjects Received ()</v>
      </c>
      <c r="QKA1435" s="825"/>
      <c r="QKB1435" s="826"/>
      <c r="QKC1435" s="788" t="s">
        <v>37</v>
      </c>
      <c r="QKD1435" s="824" t="str">
        <f>"Total Subjects Received "&amp;"("&amp;QKK1430&amp;")"</f>
        <v>Total Subjects Received ()</v>
      </c>
      <c r="QKE1435" s="825"/>
      <c r="QKF1435" s="826"/>
      <c r="QKG1435" s="788" t="s">
        <v>37</v>
      </c>
      <c r="QKH1435" s="824" t="str">
        <f>"Total Subjects Received "&amp;"("&amp;QKO1430&amp;")"</f>
        <v>Total Subjects Received ()</v>
      </c>
      <c r="QKI1435" s="825"/>
      <c r="QKJ1435" s="826"/>
      <c r="QKK1435" s="788" t="s">
        <v>37</v>
      </c>
      <c r="QKL1435" s="824" t="str">
        <f>"Total Subjects Received "&amp;"("&amp;QKS1430&amp;")"</f>
        <v>Total Subjects Received ()</v>
      </c>
      <c r="QKM1435" s="825"/>
      <c r="QKN1435" s="826"/>
      <c r="QKO1435" s="788" t="s">
        <v>37</v>
      </c>
      <c r="QKP1435" s="824" t="str">
        <f>"Total Subjects Received "&amp;"("&amp;QKW1430&amp;")"</f>
        <v>Total Subjects Received ()</v>
      </c>
      <c r="QKQ1435" s="825"/>
      <c r="QKR1435" s="826"/>
      <c r="QKS1435" s="788" t="s">
        <v>37</v>
      </c>
      <c r="QKT1435" s="824" t="str">
        <f>"Total Subjects Received "&amp;"("&amp;QLA1430&amp;")"</f>
        <v>Total Subjects Received ()</v>
      </c>
      <c r="QKU1435" s="825"/>
      <c r="QKV1435" s="826"/>
      <c r="QKW1435" s="788" t="s">
        <v>37</v>
      </c>
      <c r="QKX1435" s="824" t="str">
        <f>"Total Subjects Received "&amp;"("&amp;QLE1430&amp;")"</f>
        <v>Total Subjects Received ()</v>
      </c>
      <c r="QKY1435" s="825"/>
      <c r="QKZ1435" s="826"/>
      <c r="QLA1435" s="788" t="s">
        <v>37</v>
      </c>
      <c r="QLB1435" s="824" t="str">
        <f>"Total Subjects Received "&amp;"("&amp;QLI1430&amp;")"</f>
        <v>Total Subjects Received ()</v>
      </c>
      <c r="QLC1435" s="825"/>
      <c r="QLD1435" s="826"/>
      <c r="QLE1435" s="788" t="s">
        <v>37</v>
      </c>
      <c r="QLF1435" s="824" t="str">
        <f>"Total Subjects Received "&amp;"("&amp;QLM1430&amp;")"</f>
        <v>Total Subjects Received ()</v>
      </c>
      <c r="QLG1435" s="825"/>
      <c r="QLH1435" s="826"/>
      <c r="QLI1435" s="788" t="s">
        <v>37</v>
      </c>
      <c r="QLJ1435" s="824" t="str">
        <f>"Total Subjects Received "&amp;"("&amp;QLQ1430&amp;")"</f>
        <v>Total Subjects Received ()</v>
      </c>
      <c r="QLK1435" s="825"/>
      <c r="QLL1435" s="826"/>
      <c r="QLM1435" s="788" t="s">
        <v>37</v>
      </c>
      <c r="QLN1435" s="824" t="str">
        <f>"Total Subjects Received "&amp;"("&amp;QLU1430&amp;")"</f>
        <v>Total Subjects Received ()</v>
      </c>
      <c r="QLO1435" s="825"/>
      <c r="QLP1435" s="826"/>
      <c r="QLQ1435" s="788" t="s">
        <v>37</v>
      </c>
      <c r="QLR1435" s="824" t="str">
        <f>"Total Subjects Received "&amp;"("&amp;QLY1430&amp;")"</f>
        <v>Total Subjects Received ()</v>
      </c>
      <c r="QLS1435" s="825"/>
      <c r="QLT1435" s="826"/>
      <c r="QLU1435" s="788" t="s">
        <v>37</v>
      </c>
      <c r="QLV1435" s="824" t="str">
        <f>"Total Subjects Received "&amp;"("&amp;QMC1430&amp;")"</f>
        <v>Total Subjects Received ()</v>
      </c>
      <c r="QLW1435" s="825"/>
      <c r="QLX1435" s="826"/>
      <c r="QLY1435" s="788" t="s">
        <v>37</v>
      </c>
      <c r="QLZ1435" s="824" t="str">
        <f>"Total Subjects Received "&amp;"("&amp;QMG1430&amp;")"</f>
        <v>Total Subjects Received ()</v>
      </c>
      <c r="QMA1435" s="825"/>
      <c r="QMB1435" s="826"/>
      <c r="QMC1435" s="788" t="s">
        <v>37</v>
      </c>
      <c r="QMD1435" s="824" t="str">
        <f>"Total Subjects Received "&amp;"("&amp;QMK1430&amp;")"</f>
        <v>Total Subjects Received ()</v>
      </c>
      <c r="QME1435" s="825"/>
      <c r="QMF1435" s="826"/>
      <c r="QMG1435" s="788" t="s">
        <v>37</v>
      </c>
      <c r="QMH1435" s="824" t="str">
        <f>"Total Subjects Received "&amp;"("&amp;QMO1430&amp;")"</f>
        <v>Total Subjects Received ()</v>
      </c>
      <c r="QMI1435" s="825"/>
      <c r="QMJ1435" s="826"/>
      <c r="QMK1435" s="788" t="s">
        <v>37</v>
      </c>
      <c r="QML1435" s="824" t="str">
        <f>"Total Subjects Received "&amp;"("&amp;QMS1430&amp;")"</f>
        <v>Total Subjects Received ()</v>
      </c>
      <c r="QMM1435" s="825"/>
      <c r="QMN1435" s="826"/>
      <c r="QMO1435" s="788" t="s">
        <v>37</v>
      </c>
      <c r="QMP1435" s="824" t="str">
        <f>"Total Subjects Received "&amp;"("&amp;QMW1430&amp;")"</f>
        <v>Total Subjects Received ()</v>
      </c>
      <c r="QMQ1435" s="825"/>
      <c r="QMR1435" s="826"/>
      <c r="QMS1435" s="788" t="s">
        <v>37</v>
      </c>
      <c r="QMT1435" s="824" t="str">
        <f>"Total Subjects Received "&amp;"("&amp;QNA1430&amp;")"</f>
        <v>Total Subjects Received ()</v>
      </c>
      <c r="QMU1435" s="825"/>
      <c r="QMV1435" s="826"/>
      <c r="QMW1435" s="788" t="s">
        <v>37</v>
      </c>
      <c r="QMX1435" s="824" t="str">
        <f>"Total Subjects Received "&amp;"("&amp;QNE1430&amp;")"</f>
        <v>Total Subjects Received ()</v>
      </c>
      <c r="QMY1435" s="825"/>
      <c r="QMZ1435" s="826"/>
      <c r="QNA1435" s="788" t="s">
        <v>37</v>
      </c>
      <c r="QNB1435" s="824" t="str">
        <f>"Total Subjects Received "&amp;"("&amp;QNI1430&amp;")"</f>
        <v>Total Subjects Received ()</v>
      </c>
      <c r="QNC1435" s="825"/>
      <c r="QND1435" s="826"/>
      <c r="QNE1435" s="788" t="s">
        <v>37</v>
      </c>
      <c r="QNF1435" s="824" t="str">
        <f>"Total Subjects Received "&amp;"("&amp;QNM1430&amp;")"</f>
        <v>Total Subjects Received ()</v>
      </c>
      <c r="QNG1435" s="825"/>
      <c r="QNH1435" s="826"/>
      <c r="QNI1435" s="788" t="s">
        <v>37</v>
      </c>
      <c r="QNJ1435" s="824" t="str">
        <f>"Total Subjects Received "&amp;"("&amp;QNQ1430&amp;")"</f>
        <v>Total Subjects Received ()</v>
      </c>
      <c r="QNK1435" s="825"/>
      <c r="QNL1435" s="826"/>
      <c r="QNM1435" s="788" t="s">
        <v>37</v>
      </c>
      <c r="QNN1435" s="824" t="str">
        <f>"Total Subjects Received "&amp;"("&amp;QNU1430&amp;")"</f>
        <v>Total Subjects Received ()</v>
      </c>
      <c r="QNO1435" s="825"/>
      <c r="QNP1435" s="826"/>
      <c r="QNQ1435" s="788" t="s">
        <v>37</v>
      </c>
      <c r="QNR1435" s="824" t="str">
        <f>"Total Subjects Received "&amp;"("&amp;QNY1430&amp;")"</f>
        <v>Total Subjects Received ()</v>
      </c>
      <c r="QNS1435" s="825"/>
      <c r="QNT1435" s="826"/>
      <c r="QNU1435" s="788" t="s">
        <v>37</v>
      </c>
      <c r="QNV1435" s="824" t="str">
        <f>"Total Subjects Received "&amp;"("&amp;QOC1430&amp;")"</f>
        <v>Total Subjects Received ()</v>
      </c>
      <c r="QNW1435" s="825"/>
      <c r="QNX1435" s="826"/>
      <c r="QNY1435" s="788" t="s">
        <v>37</v>
      </c>
      <c r="QNZ1435" s="824" t="str">
        <f>"Total Subjects Received "&amp;"("&amp;QOG1430&amp;")"</f>
        <v>Total Subjects Received ()</v>
      </c>
      <c r="QOA1435" s="825"/>
      <c r="QOB1435" s="826"/>
      <c r="QOC1435" s="788" t="s">
        <v>37</v>
      </c>
      <c r="QOD1435" s="824" t="str">
        <f>"Total Subjects Received "&amp;"("&amp;QOK1430&amp;")"</f>
        <v>Total Subjects Received ()</v>
      </c>
      <c r="QOE1435" s="825"/>
      <c r="QOF1435" s="826"/>
      <c r="QOG1435" s="788" t="s">
        <v>37</v>
      </c>
      <c r="QOH1435" s="824" t="str">
        <f>"Total Subjects Received "&amp;"("&amp;QOO1430&amp;")"</f>
        <v>Total Subjects Received ()</v>
      </c>
      <c r="QOI1435" s="825"/>
      <c r="QOJ1435" s="826"/>
      <c r="QOK1435" s="788" t="s">
        <v>37</v>
      </c>
      <c r="QOL1435" s="824" t="str">
        <f>"Total Subjects Received "&amp;"("&amp;QOS1430&amp;")"</f>
        <v>Total Subjects Received ()</v>
      </c>
      <c r="QOM1435" s="825"/>
      <c r="QON1435" s="826"/>
      <c r="QOO1435" s="788" t="s">
        <v>37</v>
      </c>
      <c r="QOP1435" s="824" t="str">
        <f>"Total Subjects Received "&amp;"("&amp;QOW1430&amp;")"</f>
        <v>Total Subjects Received ()</v>
      </c>
      <c r="QOQ1435" s="825"/>
      <c r="QOR1435" s="826"/>
      <c r="QOS1435" s="788" t="s">
        <v>37</v>
      </c>
      <c r="QOT1435" s="824" t="str">
        <f>"Total Subjects Received "&amp;"("&amp;QPA1430&amp;")"</f>
        <v>Total Subjects Received ()</v>
      </c>
      <c r="QOU1435" s="825"/>
      <c r="QOV1435" s="826"/>
      <c r="QOW1435" s="788" t="s">
        <v>37</v>
      </c>
      <c r="QOX1435" s="824" t="str">
        <f>"Total Subjects Received "&amp;"("&amp;QPE1430&amp;")"</f>
        <v>Total Subjects Received ()</v>
      </c>
      <c r="QOY1435" s="825"/>
      <c r="QOZ1435" s="826"/>
      <c r="QPA1435" s="788" t="s">
        <v>37</v>
      </c>
      <c r="QPB1435" s="824" t="str">
        <f>"Total Subjects Received "&amp;"("&amp;QPI1430&amp;")"</f>
        <v>Total Subjects Received ()</v>
      </c>
      <c r="QPC1435" s="825"/>
      <c r="QPD1435" s="826"/>
      <c r="QPE1435" s="788" t="s">
        <v>37</v>
      </c>
      <c r="QPF1435" s="824" t="str">
        <f>"Total Subjects Received "&amp;"("&amp;QPM1430&amp;")"</f>
        <v>Total Subjects Received ()</v>
      </c>
      <c r="QPG1435" s="825"/>
      <c r="QPH1435" s="826"/>
      <c r="QPI1435" s="788" t="s">
        <v>37</v>
      </c>
      <c r="QPJ1435" s="824" t="str">
        <f>"Total Subjects Received "&amp;"("&amp;QPQ1430&amp;")"</f>
        <v>Total Subjects Received ()</v>
      </c>
      <c r="QPK1435" s="825"/>
      <c r="QPL1435" s="826"/>
      <c r="QPM1435" s="788" t="s">
        <v>37</v>
      </c>
      <c r="QPN1435" s="824" t="str">
        <f>"Total Subjects Received "&amp;"("&amp;QPU1430&amp;")"</f>
        <v>Total Subjects Received ()</v>
      </c>
      <c r="QPO1435" s="825"/>
      <c r="QPP1435" s="826"/>
      <c r="QPQ1435" s="788" t="s">
        <v>37</v>
      </c>
      <c r="QPR1435" s="824" t="str">
        <f>"Total Subjects Received "&amp;"("&amp;QPY1430&amp;")"</f>
        <v>Total Subjects Received ()</v>
      </c>
      <c r="QPS1435" s="825"/>
      <c r="QPT1435" s="826"/>
      <c r="QPU1435" s="788" t="s">
        <v>37</v>
      </c>
      <c r="QPV1435" s="824" t="str">
        <f>"Total Subjects Received "&amp;"("&amp;QQC1430&amp;")"</f>
        <v>Total Subjects Received ()</v>
      </c>
      <c r="QPW1435" s="825"/>
      <c r="QPX1435" s="826"/>
      <c r="QPY1435" s="788" t="s">
        <v>37</v>
      </c>
      <c r="QPZ1435" s="824" t="str">
        <f>"Total Subjects Received "&amp;"("&amp;QQG1430&amp;")"</f>
        <v>Total Subjects Received ()</v>
      </c>
      <c r="QQA1435" s="825"/>
      <c r="QQB1435" s="826"/>
      <c r="QQC1435" s="788" t="s">
        <v>37</v>
      </c>
      <c r="QQD1435" s="824" t="str">
        <f>"Total Subjects Received "&amp;"("&amp;QQK1430&amp;")"</f>
        <v>Total Subjects Received ()</v>
      </c>
      <c r="QQE1435" s="825"/>
      <c r="QQF1435" s="826"/>
      <c r="QQG1435" s="788" t="s">
        <v>37</v>
      </c>
      <c r="QQH1435" s="824" t="str">
        <f>"Total Subjects Received "&amp;"("&amp;QQO1430&amp;")"</f>
        <v>Total Subjects Received ()</v>
      </c>
      <c r="QQI1435" s="825"/>
      <c r="QQJ1435" s="826"/>
      <c r="QQK1435" s="788" t="s">
        <v>37</v>
      </c>
      <c r="QQL1435" s="824" t="str">
        <f>"Total Subjects Received "&amp;"("&amp;QQS1430&amp;")"</f>
        <v>Total Subjects Received ()</v>
      </c>
      <c r="QQM1435" s="825"/>
      <c r="QQN1435" s="826"/>
      <c r="QQO1435" s="788" t="s">
        <v>37</v>
      </c>
      <c r="QQP1435" s="824" t="str">
        <f>"Total Subjects Received "&amp;"("&amp;QQW1430&amp;")"</f>
        <v>Total Subjects Received ()</v>
      </c>
      <c r="QQQ1435" s="825"/>
      <c r="QQR1435" s="826"/>
      <c r="QQS1435" s="788" t="s">
        <v>37</v>
      </c>
      <c r="QQT1435" s="824" t="str">
        <f>"Total Subjects Received "&amp;"("&amp;QRA1430&amp;")"</f>
        <v>Total Subjects Received ()</v>
      </c>
      <c r="QQU1435" s="825"/>
      <c r="QQV1435" s="826"/>
      <c r="QQW1435" s="788" t="s">
        <v>37</v>
      </c>
      <c r="QQX1435" s="824" t="str">
        <f>"Total Subjects Received "&amp;"("&amp;QRE1430&amp;")"</f>
        <v>Total Subjects Received ()</v>
      </c>
      <c r="QQY1435" s="825"/>
      <c r="QQZ1435" s="826"/>
      <c r="QRA1435" s="788" t="s">
        <v>37</v>
      </c>
      <c r="QRB1435" s="824" t="str">
        <f>"Total Subjects Received "&amp;"("&amp;QRI1430&amp;")"</f>
        <v>Total Subjects Received ()</v>
      </c>
      <c r="QRC1435" s="825"/>
      <c r="QRD1435" s="826"/>
      <c r="QRE1435" s="788" t="s">
        <v>37</v>
      </c>
      <c r="QRF1435" s="824" t="str">
        <f>"Total Subjects Received "&amp;"("&amp;QRM1430&amp;")"</f>
        <v>Total Subjects Received ()</v>
      </c>
      <c r="QRG1435" s="825"/>
      <c r="QRH1435" s="826"/>
      <c r="QRI1435" s="788" t="s">
        <v>37</v>
      </c>
      <c r="QRJ1435" s="824" t="str">
        <f>"Total Subjects Received "&amp;"("&amp;QRQ1430&amp;")"</f>
        <v>Total Subjects Received ()</v>
      </c>
      <c r="QRK1435" s="825"/>
      <c r="QRL1435" s="826"/>
      <c r="QRM1435" s="788" t="s">
        <v>37</v>
      </c>
      <c r="QRN1435" s="824" t="str">
        <f>"Total Subjects Received "&amp;"("&amp;QRU1430&amp;")"</f>
        <v>Total Subjects Received ()</v>
      </c>
      <c r="QRO1435" s="825"/>
      <c r="QRP1435" s="826"/>
      <c r="QRQ1435" s="788" t="s">
        <v>37</v>
      </c>
      <c r="QRR1435" s="824" t="str">
        <f>"Total Subjects Received "&amp;"("&amp;QRY1430&amp;")"</f>
        <v>Total Subjects Received ()</v>
      </c>
      <c r="QRS1435" s="825"/>
      <c r="QRT1435" s="826"/>
      <c r="QRU1435" s="788" t="s">
        <v>37</v>
      </c>
      <c r="QRV1435" s="824" t="str">
        <f>"Total Subjects Received "&amp;"("&amp;QSC1430&amp;")"</f>
        <v>Total Subjects Received ()</v>
      </c>
      <c r="QRW1435" s="825"/>
      <c r="QRX1435" s="826"/>
      <c r="QRY1435" s="788" t="s">
        <v>37</v>
      </c>
      <c r="QRZ1435" s="824" t="str">
        <f>"Total Subjects Received "&amp;"("&amp;QSG1430&amp;")"</f>
        <v>Total Subjects Received ()</v>
      </c>
      <c r="QSA1435" s="825"/>
      <c r="QSB1435" s="826"/>
      <c r="QSC1435" s="788" t="s">
        <v>37</v>
      </c>
      <c r="QSD1435" s="824" t="str">
        <f>"Total Subjects Received "&amp;"("&amp;QSK1430&amp;")"</f>
        <v>Total Subjects Received ()</v>
      </c>
      <c r="QSE1435" s="825"/>
      <c r="QSF1435" s="826"/>
      <c r="QSG1435" s="788" t="s">
        <v>37</v>
      </c>
      <c r="QSH1435" s="824" t="str">
        <f>"Total Subjects Received "&amp;"("&amp;QSO1430&amp;")"</f>
        <v>Total Subjects Received ()</v>
      </c>
      <c r="QSI1435" s="825"/>
      <c r="QSJ1435" s="826"/>
      <c r="QSK1435" s="788" t="s">
        <v>37</v>
      </c>
      <c r="QSL1435" s="824" t="str">
        <f>"Total Subjects Received "&amp;"("&amp;QSS1430&amp;")"</f>
        <v>Total Subjects Received ()</v>
      </c>
      <c r="QSM1435" s="825"/>
      <c r="QSN1435" s="826"/>
      <c r="QSO1435" s="788" t="s">
        <v>37</v>
      </c>
      <c r="QSP1435" s="824" t="str">
        <f>"Total Subjects Received "&amp;"("&amp;QSW1430&amp;")"</f>
        <v>Total Subjects Received ()</v>
      </c>
      <c r="QSQ1435" s="825"/>
      <c r="QSR1435" s="826"/>
      <c r="QSS1435" s="788" t="s">
        <v>37</v>
      </c>
      <c r="QST1435" s="824" t="str">
        <f>"Total Subjects Received "&amp;"("&amp;QTA1430&amp;")"</f>
        <v>Total Subjects Received ()</v>
      </c>
      <c r="QSU1435" s="825"/>
      <c r="QSV1435" s="826"/>
      <c r="QSW1435" s="788" t="s">
        <v>37</v>
      </c>
      <c r="QSX1435" s="824" t="str">
        <f>"Total Subjects Received "&amp;"("&amp;QTE1430&amp;")"</f>
        <v>Total Subjects Received ()</v>
      </c>
      <c r="QSY1435" s="825"/>
      <c r="QSZ1435" s="826"/>
      <c r="QTA1435" s="788" t="s">
        <v>37</v>
      </c>
      <c r="QTB1435" s="824" t="str">
        <f>"Total Subjects Received "&amp;"("&amp;QTI1430&amp;")"</f>
        <v>Total Subjects Received ()</v>
      </c>
      <c r="QTC1435" s="825"/>
      <c r="QTD1435" s="826"/>
      <c r="QTE1435" s="788" t="s">
        <v>37</v>
      </c>
      <c r="QTF1435" s="824" t="str">
        <f>"Total Subjects Received "&amp;"("&amp;QTM1430&amp;")"</f>
        <v>Total Subjects Received ()</v>
      </c>
      <c r="QTG1435" s="825"/>
      <c r="QTH1435" s="826"/>
      <c r="QTI1435" s="788" t="s">
        <v>37</v>
      </c>
      <c r="QTJ1435" s="824" t="str">
        <f>"Total Subjects Received "&amp;"("&amp;QTQ1430&amp;")"</f>
        <v>Total Subjects Received ()</v>
      </c>
      <c r="QTK1435" s="825"/>
      <c r="QTL1435" s="826"/>
      <c r="QTM1435" s="788" t="s">
        <v>37</v>
      </c>
      <c r="QTN1435" s="824" t="str">
        <f>"Total Subjects Received "&amp;"("&amp;QTU1430&amp;")"</f>
        <v>Total Subjects Received ()</v>
      </c>
      <c r="QTO1435" s="825"/>
      <c r="QTP1435" s="826"/>
      <c r="QTQ1435" s="788" t="s">
        <v>37</v>
      </c>
      <c r="QTR1435" s="824" t="str">
        <f>"Total Subjects Received "&amp;"("&amp;QTY1430&amp;")"</f>
        <v>Total Subjects Received ()</v>
      </c>
      <c r="QTS1435" s="825"/>
      <c r="QTT1435" s="826"/>
      <c r="QTU1435" s="788" t="s">
        <v>37</v>
      </c>
      <c r="QTV1435" s="824" t="str">
        <f>"Total Subjects Received "&amp;"("&amp;QUC1430&amp;")"</f>
        <v>Total Subjects Received ()</v>
      </c>
      <c r="QTW1435" s="825"/>
      <c r="QTX1435" s="826"/>
      <c r="QTY1435" s="788" t="s">
        <v>37</v>
      </c>
      <c r="QTZ1435" s="824" t="str">
        <f>"Total Subjects Received "&amp;"("&amp;QUG1430&amp;")"</f>
        <v>Total Subjects Received ()</v>
      </c>
      <c r="QUA1435" s="825"/>
      <c r="QUB1435" s="826"/>
      <c r="QUC1435" s="788" t="s">
        <v>37</v>
      </c>
      <c r="QUD1435" s="824" t="str">
        <f>"Total Subjects Received "&amp;"("&amp;QUK1430&amp;")"</f>
        <v>Total Subjects Received ()</v>
      </c>
      <c r="QUE1435" s="825"/>
      <c r="QUF1435" s="826"/>
      <c r="QUG1435" s="788" t="s">
        <v>37</v>
      </c>
      <c r="QUH1435" s="824" t="str">
        <f>"Total Subjects Received "&amp;"("&amp;QUO1430&amp;")"</f>
        <v>Total Subjects Received ()</v>
      </c>
      <c r="QUI1435" s="825"/>
      <c r="QUJ1435" s="826"/>
      <c r="QUK1435" s="788" t="s">
        <v>37</v>
      </c>
      <c r="QUL1435" s="824" t="str">
        <f>"Total Subjects Received "&amp;"("&amp;QUS1430&amp;")"</f>
        <v>Total Subjects Received ()</v>
      </c>
      <c r="QUM1435" s="825"/>
      <c r="QUN1435" s="826"/>
      <c r="QUO1435" s="788" t="s">
        <v>37</v>
      </c>
      <c r="QUP1435" s="824" t="str">
        <f>"Total Subjects Received "&amp;"("&amp;QUW1430&amp;")"</f>
        <v>Total Subjects Received ()</v>
      </c>
      <c r="QUQ1435" s="825"/>
      <c r="QUR1435" s="826"/>
      <c r="QUS1435" s="788" t="s">
        <v>37</v>
      </c>
      <c r="QUT1435" s="824" t="str">
        <f>"Total Subjects Received "&amp;"("&amp;QVA1430&amp;")"</f>
        <v>Total Subjects Received ()</v>
      </c>
      <c r="QUU1435" s="825"/>
      <c r="QUV1435" s="826"/>
      <c r="QUW1435" s="788" t="s">
        <v>37</v>
      </c>
      <c r="QUX1435" s="824" t="str">
        <f>"Total Subjects Received "&amp;"("&amp;QVE1430&amp;")"</f>
        <v>Total Subjects Received ()</v>
      </c>
      <c r="QUY1435" s="825"/>
      <c r="QUZ1435" s="826"/>
      <c r="QVA1435" s="788" t="s">
        <v>37</v>
      </c>
      <c r="QVB1435" s="824" t="str">
        <f>"Total Subjects Received "&amp;"("&amp;QVI1430&amp;")"</f>
        <v>Total Subjects Received ()</v>
      </c>
      <c r="QVC1435" s="825"/>
      <c r="QVD1435" s="826"/>
      <c r="QVE1435" s="788" t="s">
        <v>37</v>
      </c>
      <c r="QVF1435" s="824" t="str">
        <f>"Total Subjects Received "&amp;"("&amp;QVM1430&amp;")"</f>
        <v>Total Subjects Received ()</v>
      </c>
      <c r="QVG1435" s="825"/>
      <c r="QVH1435" s="826"/>
      <c r="QVI1435" s="788" t="s">
        <v>37</v>
      </c>
      <c r="QVJ1435" s="824" t="str">
        <f>"Total Subjects Received "&amp;"("&amp;QVQ1430&amp;")"</f>
        <v>Total Subjects Received ()</v>
      </c>
      <c r="QVK1435" s="825"/>
      <c r="QVL1435" s="826"/>
      <c r="QVM1435" s="788" t="s">
        <v>37</v>
      </c>
      <c r="QVN1435" s="824" t="str">
        <f>"Total Subjects Received "&amp;"("&amp;QVU1430&amp;")"</f>
        <v>Total Subjects Received ()</v>
      </c>
      <c r="QVO1435" s="825"/>
      <c r="QVP1435" s="826"/>
      <c r="QVQ1435" s="788" t="s">
        <v>37</v>
      </c>
      <c r="QVR1435" s="824" t="str">
        <f>"Total Subjects Received "&amp;"("&amp;QVY1430&amp;")"</f>
        <v>Total Subjects Received ()</v>
      </c>
      <c r="QVS1435" s="825"/>
      <c r="QVT1435" s="826"/>
      <c r="QVU1435" s="788" t="s">
        <v>37</v>
      </c>
      <c r="QVV1435" s="824" t="str">
        <f>"Total Subjects Received "&amp;"("&amp;QWC1430&amp;")"</f>
        <v>Total Subjects Received ()</v>
      </c>
      <c r="QVW1435" s="825"/>
      <c r="QVX1435" s="826"/>
      <c r="QVY1435" s="788" t="s">
        <v>37</v>
      </c>
      <c r="QVZ1435" s="824" t="str">
        <f>"Total Subjects Received "&amp;"("&amp;QWG1430&amp;")"</f>
        <v>Total Subjects Received ()</v>
      </c>
      <c r="QWA1435" s="825"/>
      <c r="QWB1435" s="826"/>
      <c r="QWC1435" s="788" t="s">
        <v>37</v>
      </c>
      <c r="QWD1435" s="824" t="str">
        <f>"Total Subjects Received "&amp;"("&amp;QWK1430&amp;")"</f>
        <v>Total Subjects Received ()</v>
      </c>
      <c r="QWE1435" s="825"/>
      <c r="QWF1435" s="826"/>
      <c r="QWG1435" s="788" t="s">
        <v>37</v>
      </c>
      <c r="QWH1435" s="824" t="str">
        <f>"Total Subjects Received "&amp;"("&amp;QWO1430&amp;")"</f>
        <v>Total Subjects Received ()</v>
      </c>
      <c r="QWI1435" s="825"/>
      <c r="QWJ1435" s="826"/>
      <c r="QWK1435" s="788" t="s">
        <v>37</v>
      </c>
      <c r="QWL1435" s="824" t="str">
        <f>"Total Subjects Received "&amp;"("&amp;QWS1430&amp;")"</f>
        <v>Total Subjects Received ()</v>
      </c>
      <c r="QWM1435" s="825"/>
      <c r="QWN1435" s="826"/>
      <c r="QWO1435" s="788" t="s">
        <v>37</v>
      </c>
      <c r="QWP1435" s="824" t="str">
        <f>"Total Subjects Received "&amp;"("&amp;QWW1430&amp;")"</f>
        <v>Total Subjects Received ()</v>
      </c>
      <c r="QWQ1435" s="825"/>
      <c r="QWR1435" s="826"/>
      <c r="QWS1435" s="788" t="s">
        <v>37</v>
      </c>
      <c r="QWT1435" s="824" t="str">
        <f>"Total Subjects Received "&amp;"("&amp;QXA1430&amp;")"</f>
        <v>Total Subjects Received ()</v>
      </c>
      <c r="QWU1435" s="825"/>
      <c r="QWV1435" s="826"/>
      <c r="QWW1435" s="788" t="s">
        <v>37</v>
      </c>
      <c r="QWX1435" s="824" t="str">
        <f>"Total Subjects Received "&amp;"("&amp;QXE1430&amp;")"</f>
        <v>Total Subjects Received ()</v>
      </c>
      <c r="QWY1435" s="825"/>
      <c r="QWZ1435" s="826"/>
      <c r="QXA1435" s="788" t="s">
        <v>37</v>
      </c>
      <c r="QXB1435" s="824" t="str">
        <f>"Total Subjects Received "&amp;"("&amp;QXI1430&amp;")"</f>
        <v>Total Subjects Received ()</v>
      </c>
      <c r="QXC1435" s="825"/>
      <c r="QXD1435" s="826"/>
      <c r="QXE1435" s="788" t="s">
        <v>37</v>
      </c>
      <c r="QXF1435" s="824" t="str">
        <f>"Total Subjects Received "&amp;"("&amp;QXM1430&amp;")"</f>
        <v>Total Subjects Received ()</v>
      </c>
      <c r="QXG1435" s="825"/>
      <c r="QXH1435" s="826"/>
      <c r="QXI1435" s="788" t="s">
        <v>37</v>
      </c>
      <c r="QXJ1435" s="824" t="str">
        <f>"Total Subjects Received "&amp;"("&amp;QXQ1430&amp;")"</f>
        <v>Total Subjects Received ()</v>
      </c>
      <c r="QXK1435" s="825"/>
      <c r="QXL1435" s="826"/>
      <c r="QXM1435" s="788" t="s">
        <v>37</v>
      </c>
      <c r="QXN1435" s="824" t="str">
        <f>"Total Subjects Received "&amp;"("&amp;QXU1430&amp;")"</f>
        <v>Total Subjects Received ()</v>
      </c>
      <c r="QXO1435" s="825"/>
      <c r="QXP1435" s="826"/>
      <c r="QXQ1435" s="788" t="s">
        <v>37</v>
      </c>
      <c r="QXR1435" s="824" t="str">
        <f>"Total Subjects Received "&amp;"("&amp;QXY1430&amp;")"</f>
        <v>Total Subjects Received ()</v>
      </c>
      <c r="QXS1435" s="825"/>
      <c r="QXT1435" s="826"/>
      <c r="QXU1435" s="788" t="s">
        <v>37</v>
      </c>
      <c r="QXV1435" s="824" t="str">
        <f>"Total Subjects Received "&amp;"("&amp;QYC1430&amp;")"</f>
        <v>Total Subjects Received ()</v>
      </c>
      <c r="QXW1435" s="825"/>
      <c r="QXX1435" s="826"/>
      <c r="QXY1435" s="788" t="s">
        <v>37</v>
      </c>
      <c r="QXZ1435" s="824" t="str">
        <f>"Total Subjects Received "&amp;"("&amp;QYG1430&amp;")"</f>
        <v>Total Subjects Received ()</v>
      </c>
      <c r="QYA1435" s="825"/>
      <c r="QYB1435" s="826"/>
      <c r="QYC1435" s="788" t="s">
        <v>37</v>
      </c>
      <c r="QYD1435" s="824" t="str">
        <f>"Total Subjects Received "&amp;"("&amp;QYK1430&amp;")"</f>
        <v>Total Subjects Received ()</v>
      </c>
      <c r="QYE1435" s="825"/>
      <c r="QYF1435" s="826"/>
      <c r="QYG1435" s="788" t="s">
        <v>37</v>
      </c>
      <c r="QYH1435" s="824" t="str">
        <f>"Total Subjects Received "&amp;"("&amp;QYO1430&amp;")"</f>
        <v>Total Subjects Received ()</v>
      </c>
      <c r="QYI1435" s="825"/>
      <c r="QYJ1435" s="826"/>
      <c r="QYK1435" s="788" t="s">
        <v>37</v>
      </c>
      <c r="QYL1435" s="824" t="str">
        <f>"Total Subjects Received "&amp;"("&amp;QYS1430&amp;")"</f>
        <v>Total Subjects Received ()</v>
      </c>
      <c r="QYM1435" s="825"/>
      <c r="QYN1435" s="826"/>
      <c r="QYO1435" s="788" t="s">
        <v>37</v>
      </c>
      <c r="QYP1435" s="824" t="str">
        <f>"Total Subjects Received "&amp;"("&amp;QYW1430&amp;")"</f>
        <v>Total Subjects Received ()</v>
      </c>
      <c r="QYQ1435" s="825"/>
      <c r="QYR1435" s="826"/>
      <c r="QYS1435" s="788" t="s">
        <v>37</v>
      </c>
      <c r="QYT1435" s="824" t="str">
        <f>"Total Subjects Received "&amp;"("&amp;QZA1430&amp;")"</f>
        <v>Total Subjects Received ()</v>
      </c>
      <c r="QYU1435" s="825"/>
      <c r="QYV1435" s="826"/>
      <c r="QYW1435" s="788" t="s">
        <v>37</v>
      </c>
      <c r="QYX1435" s="824" t="str">
        <f>"Total Subjects Received "&amp;"("&amp;QZE1430&amp;")"</f>
        <v>Total Subjects Received ()</v>
      </c>
      <c r="QYY1435" s="825"/>
      <c r="QYZ1435" s="826"/>
      <c r="QZA1435" s="788" t="s">
        <v>37</v>
      </c>
      <c r="QZB1435" s="824" t="str">
        <f>"Total Subjects Received "&amp;"("&amp;QZI1430&amp;")"</f>
        <v>Total Subjects Received ()</v>
      </c>
      <c r="QZC1435" s="825"/>
      <c r="QZD1435" s="826"/>
      <c r="QZE1435" s="788" t="s">
        <v>37</v>
      </c>
      <c r="QZF1435" s="824" t="str">
        <f>"Total Subjects Received "&amp;"("&amp;QZM1430&amp;")"</f>
        <v>Total Subjects Received ()</v>
      </c>
      <c r="QZG1435" s="825"/>
      <c r="QZH1435" s="826"/>
      <c r="QZI1435" s="788" t="s">
        <v>37</v>
      </c>
      <c r="QZJ1435" s="824" t="str">
        <f>"Total Subjects Received "&amp;"("&amp;QZQ1430&amp;")"</f>
        <v>Total Subjects Received ()</v>
      </c>
      <c r="QZK1435" s="825"/>
      <c r="QZL1435" s="826"/>
      <c r="QZM1435" s="788" t="s">
        <v>37</v>
      </c>
      <c r="QZN1435" s="824" t="str">
        <f>"Total Subjects Received "&amp;"("&amp;QZU1430&amp;")"</f>
        <v>Total Subjects Received ()</v>
      </c>
      <c r="QZO1435" s="825"/>
      <c r="QZP1435" s="826"/>
      <c r="QZQ1435" s="788" t="s">
        <v>37</v>
      </c>
      <c r="QZR1435" s="824" t="str">
        <f>"Total Subjects Received "&amp;"("&amp;QZY1430&amp;")"</f>
        <v>Total Subjects Received ()</v>
      </c>
      <c r="QZS1435" s="825"/>
      <c r="QZT1435" s="826"/>
      <c r="QZU1435" s="788" t="s">
        <v>37</v>
      </c>
      <c r="QZV1435" s="824" t="str">
        <f>"Total Subjects Received "&amp;"("&amp;RAC1430&amp;")"</f>
        <v>Total Subjects Received ()</v>
      </c>
      <c r="QZW1435" s="825"/>
      <c r="QZX1435" s="826"/>
      <c r="QZY1435" s="788" t="s">
        <v>37</v>
      </c>
      <c r="QZZ1435" s="824" t="str">
        <f>"Total Subjects Received "&amp;"("&amp;RAG1430&amp;")"</f>
        <v>Total Subjects Received ()</v>
      </c>
      <c r="RAA1435" s="825"/>
      <c r="RAB1435" s="826"/>
      <c r="RAC1435" s="788" t="s">
        <v>37</v>
      </c>
      <c r="RAD1435" s="824" t="str">
        <f>"Total Subjects Received "&amp;"("&amp;RAK1430&amp;")"</f>
        <v>Total Subjects Received ()</v>
      </c>
      <c r="RAE1435" s="825"/>
      <c r="RAF1435" s="826"/>
      <c r="RAG1435" s="788" t="s">
        <v>37</v>
      </c>
      <c r="RAH1435" s="824" t="str">
        <f>"Total Subjects Received "&amp;"("&amp;RAO1430&amp;")"</f>
        <v>Total Subjects Received ()</v>
      </c>
      <c r="RAI1435" s="825"/>
      <c r="RAJ1435" s="826"/>
      <c r="RAK1435" s="788" t="s">
        <v>37</v>
      </c>
      <c r="RAL1435" s="824" t="str">
        <f>"Total Subjects Received "&amp;"("&amp;RAS1430&amp;")"</f>
        <v>Total Subjects Received ()</v>
      </c>
      <c r="RAM1435" s="825"/>
      <c r="RAN1435" s="826"/>
      <c r="RAO1435" s="788" t="s">
        <v>37</v>
      </c>
      <c r="RAP1435" s="824" t="str">
        <f>"Total Subjects Received "&amp;"("&amp;RAW1430&amp;")"</f>
        <v>Total Subjects Received ()</v>
      </c>
      <c r="RAQ1435" s="825"/>
      <c r="RAR1435" s="826"/>
      <c r="RAS1435" s="788" t="s">
        <v>37</v>
      </c>
      <c r="RAT1435" s="824" t="str">
        <f>"Total Subjects Received "&amp;"("&amp;RBA1430&amp;")"</f>
        <v>Total Subjects Received ()</v>
      </c>
      <c r="RAU1435" s="825"/>
      <c r="RAV1435" s="826"/>
      <c r="RAW1435" s="788" t="s">
        <v>37</v>
      </c>
      <c r="RAX1435" s="824" t="str">
        <f>"Total Subjects Received "&amp;"("&amp;RBE1430&amp;")"</f>
        <v>Total Subjects Received ()</v>
      </c>
      <c r="RAY1435" s="825"/>
      <c r="RAZ1435" s="826"/>
      <c r="RBA1435" s="788" t="s">
        <v>37</v>
      </c>
      <c r="RBB1435" s="824" t="str">
        <f>"Total Subjects Received "&amp;"("&amp;RBI1430&amp;")"</f>
        <v>Total Subjects Received ()</v>
      </c>
      <c r="RBC1435" s="825"/>
      <c r="RBD1435" s="826"/>
      <c r="RBE1435" s="788" t="s">
        <v>37</v>
      </c>
      <c r="RBF1435" s="824" t="str">
        <f>"Total Subjects Received "&amp;"("&amp;RBM1430&amp;")"</f>
        <v>Total Subjects Received ()</v>
      </c>
      <c r="RBG1435" s="825"/>
      <c r="RBH1435" s="826"/>
      <c r="RBI1435" s="788" t="s">
        <v>37</v>
      </c>
      <c r="RBJ1435" s="824" t="str">
        <f>"Total Subjects Received "&amp;"("&amp;RBQ1430&amp;")"</f>
        <v>Total Subjects Received ()</v>
      </c>
      <c r="RBK1435" s="825"/>
      <c r="RBL1435" s="826"/>
      <c r="RBM1435" s="788" t="s">
        <v>37</v>
      </c>
      <c r="RBN1435" s="824" t="str">
        <f>"Total Subjects Received "&amp;"("&amp;RBU1430&amp;")"</f>
        <v>Total Subjects Received ()</v>
      </c>
      <c r="RBO1435" s="825"/>
      <c r="RBP1435" s="826"/>
      <c r="RBQ1435" s="788" t="s">
        <v>37</v>
      </c>
      <c r="RBR1435" s="824" t="str">
        <f>"Total Subjects Received "&amp;"("&amp;RBY1430&amp;")"</f>
        <v>Total Subjects Received ()</v>
      </c>
      <c r="RBS1435" s="825"/>
      <c r="RBT1435" s="826"/>
      <c r="RBU1435" s="788" t="s">
        <v>37</v>
      </c>
      <c r="RBV1435" s="824" t="str">
        <f>"Total Subjects Received "&amp;"("&amp;RCC1430&amp;")"</f>
        <v>Total Subjects Received ()</v>
      </c>
      <c r="RBW1435" s="825"/>
      <c r="RBX1435" s="826"/>
      <c r="RBY1435" s="788" t="s">
        <v>37</v>
      </c>
      <c r="RBZ1435" s="824" t="str">
        <f>"Total Subjects Received "&amp;"("&amp;RCG1430&amp;")"</f>
        <v>Total Subjects Received ()</v>
      </c>
      <c r="RCA1435" s="825"/>
      <c r="RCB1435" s="826"/>
      <c r="RCC1435" s="788" t="s">
        <v>37</v>
      </c>
      <c r="RCD1435" s="824" t="str">
        <f>"Total Subjects Received "&amp;"("&amp;RCK1430&amp;")"</f>
        <v>Total Subjects Received ()</v>
      </c>
      <c r="RCE1435" s="825"/>
      <c r="RCF1435" s="826"/>
      <c r="RCG1435" s="788" t="s">
        <v>37</v>
      </c>
      <c r="RCH1435" s="824" t="str">
        <f>"Total Subjects Received "&amp;"("&amp;RCO1430&amp;")"</f>
        <v>Total Subjects Received ()</v>
      </c>
      <c r="RCI1435" s="825"/>
      <c r="RCJ1435" s="826"/>
      <c r="RCK1435" s="788" t="s">
        <v>37</v>
      </c>
      <c r="RCL1435" s="824" t="str">
        <f>"Total Subjects Received "&amp;"("&amp;RCS1430&amp;")"</f>
        <v>Total Subjects Received ()</v>
      </c>
      <c r="RCM1435" s="825"/>
      <c r="RCN1435" s="826"/>
      <c r="RCO1435" s="788" t="s">
        <v>37</v>
      </c>
      <c r="RCP1435" s="824" t="str">
        <f>"Total Subjects Received "&amp;"("&amp;RCW1430&amp;")"</f>
        <v>Total Subjects Received ()</v>
      </c>
      <c r="RCQ1435" s="825"/>
      <c r="RCR1435" s="826"/>
      <c r="RCS1435" s="788" t="s">
        <v>37</v>
      </c>
      <c r="RCT1435" s="824" t="str">
        <f>"Total Subjects Received "&amp;"("&amp;RDA1430&amp;")"</f>
        <v>Total Subjects Received ()</v>
      </c>
      <c r="RCU1435" s="825"/>
      <c r="RCV1435" s="826"/>
      <c r="RCW1435" s="788" t="s">
        <v>37</v>
      </c>
      <c r="RCX1435" s="824" t="str">
        <f>"Total Subjects Received "&amp;"("&amp;RDE1430&amp;")"</f>
        <v>Total Subjects Received ()</v>
      </c>
      <c r="RCY1435" s="825"/>
      <c r="RCZ1435" s="826"/>
      <c r="RDA1435" s="788" t="s">
        <v>37</v>
      </c>
      <c r="RDB1435" s="824" t="str">
        <f>"Total Subjects Received "&amp;"("&amp;RDI1430&amp;")"</f>
        <v>Total Subjects Received ()</v>
      </c>
      <c r="RDC1435" s="825"/>
      <c r="RDD1435" s="826"/>
      <c r="RDE1435" s="788" t="s">
        <v>37</v>
      </c>
      <c r="RDF1435" s="824" t="str">
        <f>"Total Subjects Received "&amp;"("&amp;RDM1430&amp;")"</f>
        <v>Total Subjects Received ()</v>
      </c>
      <c r="RDG1435" s="825"/>
      <c r="RDH1435" s="826"/>
      <c r="RDI1435" s="788" t="s">
        <v>37</v>
      </c>
      <c r="RDJ1435" s="824" t="str">
        <f>"Total Subjects Received "&amp;"("&amp;RDQ1430&amp;")"</f>
        <v>Total Subjects Received ()</v>
      </c>
      <c r="RDK1435" s="825"/>
      <c r="RDL1435" s="826"/>
      <c r="RDM1435" s="788" t="s">
        <v>37</v>
      </c>
      <c r="RDN1435" s="824" t="str">
        <f>"Total Subjects Received "&amp;"("&amp;RDU1430&amp;")"</f>
        <v>Total Subjects Received ()</v>
      </c>
      <c r="RDO1435" s="825"/>
      <c r="RDP1435" s="826"/>
      <c r="RDQ1435" s="788" t="s">
        <v>37</v>
      </c>
      <c r="RDR1435" s="824" t="str">
        <f>"Total Subjects Received "&amp;"("&amp;RDY1430&amp;")"</f>
        <v>Total Subjects Received ()</v>
      </c>
      <c r="RDS1435" s="825"/>
      <c r="RDT1435" s="826"/>
      <c r="RDU1435" s="788" t="s">
        <v>37</v>
      </c>
      <c r="RDV1435" s="824" t="str">
        <f>"Total Subjects Received "&amp;"("&amp;REC1430&amp;")"</f>
        <v>Total Subjects Received ()</v>
      </c>
      <c r="RDW1435" s="825"/>
      <c r="RDX1435" s="826"/>
      <c r="RDY1435" s="788" t="s">
        <v>37</v>
      </c>
      <c r="RDZ1435" s="824" t="str">
        <f>"Total Subjects Received "&amp;"("&amp;REG1430&amp;")"</f>
        <v>Total Subjects Received ()</v>
      </c>
      <c r="REA1435" s="825"/>
      <c r="REB1435" s="826"/>
      <c r="REC1435" s="788" t="s">
        <v>37</v>
      </c>
      <c r="RED1435" s="824" t="str">
        <f>"Total Subjects Received "&amp;"("&amp;REK1430&amp;")"</f>
        <v>Total Subjects Received ()</v>
      </c>
      <c r="REE1435" s="825"/>
      <c r="REF1435" s="826"/>
      <c r="REG1435" s="788" t="s">
        <v>37</v>
      </c>
      <c r="REH1435" s="824" t="str">
        <f>"Total Subjects Received "&amp;"("&amp;REO1430&amp;")"</f>
        <v>Total Subjects Received ()</v>
      </c>
      <c r="REI1435" s="825"/>
      <c r="REJ1435" s="826"/>
      <c r="REK1435" s="788" t="s">
        <v>37</v>
      </c>
      <c r="REL1435" s="824" t="str">
        <f>"Total Subjects Received "&amp;"("&amp;RES1430&amp;")"</f>
        <v>Total Subjects Received ()</v>
      </c>
      <c r="REM1435" s="825"/>
      <c r="REN1435" s="826"/>
      <c r="REO1435" s="788" t="s">
        <v>37</v>
      </c>
      <c r="REP1435" s="824" t="str">
        <f>"Total Subjects Received "&amp;"("&amp;REW1430&amp;")"</f>
        <v>Total Subjects Received ()</v>
      </c>
      <c r="REQ1435" s="825"/>
      <c r="RER1435" s="826"/>
      <c r="RES1435" s="788" t="s">
        <v>37</v>
      </c>
      <c r="RET1435" s="824" t="str">
        <f>"Total Subjects Received "&amp;"("&amp;RFA1430&amp;")"</f>
        <v>Total Subjects Received ()</v>
      </c>
      <c r="REU1435" s="825"/>
      <c r="REV1435" s="826"/>
      <c r="REW1435" s="788" t="s">
        <v>37</v>
      </c>
      <c r="REX1435" s="824" t="str">
        <f>"Total Subjects Received "&amp;"("&amp;RFE1430&amp;")"</f>
        <v>Total Subjects Received ()</v>
      </c>
      <c r="REY1435" s="825"/>
      <c r="REZ1435" s="826"/>
      <c r="RFA1435" s="788" t="s">
        <v>37</v>
      </c>
      <c r="RFB1435" s="824" t="str">
        <f>"Total Subjects Received "&amp;"("&amp;RFI1430&amp;")"</f>
        <v>Total Subjects Received ()</v>
      </c>
      <c r="RFC1435" s="825"/>
      <c r="RFD1435" s="826"/>
      <c r="RFE1435" s="788" t="s">
        <v>37</v>
      </c>
      <c r="RFF1435" s="824" t="str">
        <f>"Total Subjects Received "&amp;"("&amp;RFM1430&amp;")"</f>
        <v>Total Subjects Received ()</v>
      </c>
      <c r="RFG1435" s="825"/>
      <c r="RFH1435" s="826"/>
      <c r="RFI1435" s="788" t="s">
        <v>37</v>
      </c>
      <c r="RFJ1435" s="824" t="str">
        <f>"Total Subjects Received "&amp;"("&amp;RFQ1430&amp;")"</f>
        <v>Total Subjects Received ()</v>
      </c>
      <c r="RFK1435" s="825"/>
      <c r="RFL1435" s="826"/>
      <c r="RFM1435" s="788" t="s">
        <v>37</v>
      </c>
      <c r="RFN1435" s="824" t="str">
        <f>"Total Subjects Received "&amp;"("&amp;RFU1430&amp;")"</f>
        <v>Total Subjects Received ()</v>
      </c>
      <c r="RFO1435" s="825"/>
      <c r="RFP1435" s="826"/>
      <c r="RFQ1435" s="788" t="s">
        <v>37</v>
      </c>
      <c r="RFR1435" s="824" t="str">
        <f>"Total Subjects Received "&amp;"("&amp;RFY1430&amp;")"</f>
        <v>Total Subjects Received ()</v>
      </c>
      <c r="RFS1435" s="825"/>
      <c r="RFT1435" s="826"/>
      <c r="RFU1435" s="788" t="s">
        <v>37</v>
      </c>
      <c r="RFV1435" s="824" t="str">
        <f>"Total Subjects Received "&amp;"("&amp;RGC1430&amp;")"</f>
        <v>Total Subjects Received ()</v>
      </c>
      <c r="RFW1435" s="825"/>
      <c r="RFX1435" s="826"/>
      <c r="RFY1435" s="788" t="s">
        <v>37</v>
      </c>
      <c r="RFZ1435" s="824" t="str">
        <f>"Total Subjects Received "&amp;"("&amp;RGG1430&amp;")"</f>
        <v>Total Subjects Received ()</v>
      </c>
      <c r="RGA1435" s="825"/>
      <c r="RGB1435" s="826"/>
      <c r="RGC1435" s="788" t="s">
        <v>37</v>
      </c>
      <c r="RGD1435" s="824" t="str">
        <f>"Total Subjects Received "&amp;"("&amp;RGK1430&amp;")"</f>
        <v>Total Subjects Received ()</v>
      </c>
      <c r="RGE1435" s="825"/>
      <c r="RGF1435" s="826"/>
      <c r="RGG1435" s="788" t="s">
        <v>37</v>
      </c>
      <c r="RGH1435" s="824" t="str">
        <f>"Total Subjects Received "&amp;"("&amp;RGO1430&amp;")"</f>
        <v>Total Subjects Received ()</v>
      </c>
      <c r="RGI1435" s="825"/>
      <c r="RGJ1435" s="826"/>
      <c r="RGK1435" s="788" t="s">
        <v>37</v>
      </c>
      <c r="RGL1435" s="824" t="str">
        <f>"Total Subjects Received "&amp;"("&amp;RGS1430&amp;")"</f>
        <v>Total Subjects Received ()</v>
      </c>
      <c r="RGM1435" s="825"/>
      <c r="RGN1435" s="826"/>
      <c r="RGO1435" s="788" t="s">
        <v>37</v>
      </c>
      <c r="RGP1435" s="824" t="str">
        <f>"Total Subjects Received "&amp;"("&amp;RGW1430&amp;")"</f>
        <v>Total Subjects Received ()</v>
      </c>
      <c r="RGQ1435" s="825"/>
      <c r="RGR1435" s="826"/>
      <c r="RGS1435" s="788" t="s">
        <v>37</v>
      </c>
      <c r="RGT1435" s="824" t="str">
        <f>"Total Subjects Received "&amp;"("&amp;RHA1430&amp;")"</f>
        <v>Total Subjects Received ()</v>
      </c>
      <c r="RGU1435" s="825"/>
      <c r="RGV1435" s="826"/>
      <c r="RGW1435" s="788" t="s">
        <v>37</v>
      </c>
      <c r="RGX1435" s="824" t="str">
        <f>"Total Subjects Received "&amp;"("&amp;RHE1430&amp;")"</f>
        <v>Total Subjects Received ()</v>
      </c>
      <c r="RGY1435" s="825"/>
      <c r="RGZ1435" s="826"/>
      <c r="RHA1435" s="788" t="s">
        <v>37</v>
      </c>
      <c r="RHB1435" s="824" t="str">
        <f>"Total Subjects Received "&amp;"("&amp;RHI1430&amp;")"</f>
        <v>Total Subjects Received ()</v>
      </c>
      <c r="RHC1435" s="825"/>
      <c r="RHD1435" s="826"/>
      <c r="RHE1435" s="788" t="s">
        <v>37</v>
      </c>
      <c r="RHF1435" s="824" t="str">
        <f>"Total Subjects Received "&amp;"("&amp;RHM1430&amp;")"</f>
        <v>Total Subjects Received ()</v>
      </c>
      <c r="RHG1435" s="825"/>
      <c r="RHH1435" s="826"/>
      <c r="RHI1435" s="788" t="s">
        <v>37</v>
      </c>
      <c r="RHJ1435" s="824" t="str">
        <f>"Total Subjects Received "&amp;"("&amp;RHQ1430&amp;")"</f>
        <v>Total Subjects Received ()</v>
      </c>
      <c r="RHK1435" s="825"/>
      <c r="RHL1435" s="826"/>
      <c r="RHM1435" s="788" t="s">
        <v>37</v>
      </c>
      <c r="RHN1435" s="824" t="str">
        <f>"Total Subjects Received "&amp;"("&amp;RHU1430&amp;")"</f>
        <v>Total Subjects Received ()</v>
      </c>
      <c r="RHO1435" s="825"/>
      <c r="RHP1435" s="826"/>
      <c r="RHQ1435" s="788" t="s">
        <v>37</v>
      </c>
      <c r="RHR1435" s="824" t="str">
        <f>"Total Subjects Received "&amp;"("&amp;RHY1430&amp;")"</f>
        <v>Total Subjects Received ()</v>
      </c>
      <c r="RHS1435" s="825"/>
      <c r="RHT1435" s="826"/>
      <c r="RHU1435" s="788" t="s">
        <v>37</v>
      </c>
      <c r="RHV1435" s="824" t="str">
        <f>"Total Subjects Received "&amp;"("&amp;RIC1430&amp;")"</f>
        <v>Total Subjects Received ()</v>
      </c>
      <c r="RHW1435" s="825"/>
      <c r="RHX1435" s="826"/>
      <c r="RHY1435" s="788" t="s">
        <v>37</v>
      </c>
      <c r="RHZ1435" s="824" t="str">
        <f>"Total Subjects Received "&amp;"("&amp;RIG1430&amp;")"</f>
        <v>Total Subjects Received ()</v>
      </c>
      <c r="RIA1435" s="825"/>
      <c r="RIB1435" s="826"/>
      <c r="RIC1435" s="788" t="s">
        <v>37</v>
      </c>
      <c r="RID1435" s="824" t="str">
        <f>"Total Subjects Received "&amp;"("&amp;RIK1430&amp;")"</f>
        <v>Total Subjects Received ()</v>
      </c>
      <c r="RIE1435" s="825"/>
      <c r="RIF1435" s="826"/>
      <c r="RIG1435" s="788" t="s">
        <v>37</v>
      </c>
      <c r="RIH1435" s="824" t="str">
        <f>"Total Subjects Received "&amp;"("&amp;RIO1430&amp;")"</f>
        <v>Total Subjects Received ()</v>
      </c>
      <c r="RII1435" s="825"/>
      <c r="RIJ1435" s="826"/>
      <c r="RIK1435" s="788" t="s">
        <v>37</v>
      </c>
      <c r="RIL1435" s="824" t="str">
        <f>"Total Subjects Received "&amp;"("&amp;RIS1430&amp;")"</f>
        <v>Total Subjects Received ()</v>
      </c>
      <c r="RIM1435" s="825"/>
      <c r="RIN1435" s="826"/>
      <c r="RIO1435" s="788" t="s">
        <v>37</v>
      </c>
      <c r="RIP1435" s="824" t="str">
        <f>"Total Subjects Received "&amp;"("&amp;RIW1430&amp;")"</f>
        <v>Total Subjects Received ()</v>
      </c>
      <c r="RIQ1435" s="825"/>
      <c r="RIR1435" s="826"/>
      <c r="RIS1435" s="788" t="s">
        <v>37</v>
      </c>
      <c r="RIT1435" s="824" t="str">
        <f>"Total Subjects Received "&amp;"("&amp;RJA1430&amp;")"</f>
        <v>Total Subjects Received ()</v>
      </c>
      <c r="RIU1435" s="825"/>
      <c r="RIV1435" s="826"/>
      <c r="RIW1435" s="788" t="s">
        <v>37</v>
      </c>
      <c r="RIX1435" s="824" t="str">
        <f>"Total Subjects Received "&amp;"("&amp;RJE1430&amp;")"</f>
        <v>Total Subjects Received ()</v>
      </c>
      <c r="RIY1435" s="825"/>
      <c r="RIZ1435" s="826"/>
      <c r="RJA1435" s="788" t="s">
        <v>37</v>
      </c>
      <c r="RJB1435" s="824" t="str">
        <f>"Total Subjects Received "&amp;"("&amp;RJI1430&amp;")"</f>
        <v>Total Subjects Received ()</v>
      </c>
      <c r="RJC1435" s="825"/>
      <c r="RJD1435" s="826"/>
      <c r="RJE1435" s="788" t="s">
        <v>37</v>
      </c>
      <c r="RJF1435" s="824" t="str">
        <f>"Total Subjects Received "&amp;"("&amp;RJM1430&amp;")"</f>
        <v>Total Subjects Received ()</v>
      </c>
      <c r="RJG1435" s="825"/>
      <c r="RJH1435" s="826"/>
      <c r="RJI1435" s="788" t="s">
        <v>37</v>
      </c>
      <c r="RJJ1435" s="824" t="str">
        <f>"Total Subjects Received "&amp;"("&amp;RJQ1430&amp;")"</f>
        <v>Total Subjects Received ()</v>
      </c>
      <c r="RJK1435" s="825"/>
      <c r="RJL1435" s="826"/>
      <c r="RJM1435" s="788" t="s">
        <v>37</v>
      </c>
      <c r="RJN1435" s="824" t="str">
        <f>"Total Subjects Received "&amp;"("&amp;RJU1430&amp;")"</f>
        <v>Total Subjects Received ()</v>
      </c>
      <c r="RJO1435" s="825"/>
      <c r="RJP1435" s="826"/>
      <c r="RJQ1435" s="788" t="s">
        <v>37</v>
      </c>
      <c r="RJR1435" s="824" t="str">
        <f>"Total Subjects Received "&amp;"("&amp;RJY1430&amp;")"</f>
        <v>Total Subjects Received ()</v>
      </c>
      <c r="RJS1435" s="825"/>
      <c r="RJT1435" s="826"/>
      <c r="RJU1435" s="788" t="s">
        <v>37</v>
      </c>
      <c r="RJV1435" s="824" t="str">
        <f>"Total Subjects Received "&amp;"("&amp;RKC1430&amp;")"</f>
        <v>Total Subjects Received ()</v>
      </c>
      <c r="RJW1435" s="825"/>
      <c r="RJX1435" s="826"/>
      <c r="RJY1435" s="788" t="s">
        <v>37</v>
      </c>
      <c r="RJZ1435" s="824" t="str">
        <f>"Total Subjects Received "&amp;"("&amp;RKG1430&amp;")"</f>
        <v>Total Subjects Received ()</v>
      </c>
      <c r="RKA1435" s="825"/>
      <c r="RKB1435" s="826"/>
      <c r="RKC1435" s="788" t="s">
        <v>37</v>
      </c>
      <c r="RKD1435" s="824" t="str">
        <f>"Total Subjects Received "&amp;"("&amp;RKK1430&amp;")"</f>
        <v>Total Subjects Received ()</v>
      </c>
      <c r="RKE1435" s="825"/>
      <c r="RKF1435" s="826"/>
      <c r="RKG1435" s="788" t="s">
        <v>37</v>
      </c>
      <c r="RKH1435" s="824" t="str">
        <f>"Total Subjects Received "&amp;"("&amp;RKO1430&amp;")"</f>
        <v>Total Subjects Received ()</v>
      </c>
      <c r="RKI1435" s="825"/>
      <c r="RKJ1435" s="826"/>
      <c r="RKK1435" s="788" t="s">
        <v>37</v>
      </c>
      <c r="RKL1435" s="824" t="str">
        <f>"Total Subjects Received "&amp;"("&amp;RKS1430&amp;")"</f>
        <v>Total Subjects Received ()</v>
      </c>
      <c r="RKM1435" s="825"/>
      <c r="RKN1435" s="826"/>
      <c r="RKO1435" s="788" t="s">
        <v>37</v>
      </c>
      <c r="RKP1435" s="824" t="str">
        <f>"Total Subjects Received "&amp;"("&amp;RKW1430&amp;")"</f>
        <v>Total Subjects Received ()</v>
      </c>
      <c r="RKQ1435" s="825"/>
      <c r="RKR1435" s="826"/>
      <c r="RKS1435" s="788" t="s">
        <v>37</v>
      </c>
      <c r="RKT1435" s="824" t="str">
        <f>"Total Subjects Received "&amp;"("&amp;RLA1430&amp;")"</f>
        <v>Total Subjects Received ()</v>
      </c>
      <c r="RKU1435" s="825"/>
      <c r="RKV1435" s="826"/>
      <c r="RKW1435" s="788" t="s">
        <v>37</v>
      </c>
      <c r="RKX1435" s="824" t="str">
        <f>"Total Subjects Received "&amp;"("&amp;RLE1430&amp;")"</f>
        <v>Total Subjects Received ()</v>
      </c>
      <c r="RKY1435" s="825"/>
      <c r="RKZ1435" s="826"/>
      <c r="RLA1435" s="788" t="s">
        <v>37</v>
      </c>
      <c r="RLB1435" s="824" t="str">
        <f>"Total Subjects Received "&amp;"("&amp;RLI1430&amp;")"</f>
        <v>Total Subjects Received ()</v>
      </c>
      <c r="RLC1435" s="825"/>
      <c r="RLD1435" s="826"/>
      <c r="RLE1435" s="788" t="s">
        <v>37</v>
      </c>
      <c r="RLF1435" s="824" t="str">
        <f>"Total Subjects Received "&amp;"("&amp;RLM1430&amp;")"</f>
        <v>Total Subjects Received ()</v>
      </c>
      <c r="RLG1435" s="825"/>
      <c r="RLH1435" s="826"/>
      <c r="RLI1435" s="788" t="s">
        <v>37</v>
      </c>
      <c r="RLJ1435" s="824" t="str">
        <f>"Total Subjects Received "&amp;"("&amp;RLQ1430&amp;")"</f>
        <v>Total Subjects Received ()</v>
      </c>
      <c r="RLK1435" s="825"/>
      <c r="RLL1435" s="826"/>
      <c r="RLM1435" s="788" t="s">
        <v>37</v>
      </c>
      <c r="RLN1435" s="824" t="str">
        <f>"Total Subjects Received "&amp;"("&amp;RLU1430&amp;")"</f>
        <v>Total Subjects Received ()</v>
      </c>
      <c r="RLO1435" s="825"/>
      <c r="RLP1435" s="826"/>
      <c r="RLQ1435" s="788" t="s">
        <v>37</v>
      </c>
      <c r="RLR1435" s="824" t="str">
        <f>"Total Subjects Received "&amp;"("&amp;RLY1430&amp;")"</f>
        <v>Total Subjects Received ()</v>
      </c>
      <c r="RLS1435" s="825"/>
      <c r="RLT1435" s="826"/>
      <c r="RLU1435" s="788" t="s">
        <v>37</v>
      </c>
      <c r="RLV1435" s="824" t="str">
        <f>"Total Subjects Received "&amp;"("&amp;RMC1430&amp;")"</f>
        <v>Total Subjects Received ()</v>
      </c>
      <c r="RLW1435" s="825"/>
      <c r="RLX1435" s="826"/>
      <c r="RLY1435" s="788" t="s">
        <v>37</v>
      </c>
      <c r="RLZ1435" s="824" t="str">
        <f>"Total Subjects Received "&amp;"("&amp;RMG1430&amp;")"</f>
        <v>Total Subjects Received ()</v>
      </c>
      <c r="RMA1435" s="825"/>
      <c r="RMB1435" s="826"/>
      <c r="RMC1435" s="788" t="s">
        <v>37</v>
      </c>
      <c r="RMD1435" s="824" t="str">
        <f>"Total Subjects Received "&amp;"("&amp;RMK1430&amp;")"</f>
        <v>Total Subjects Received ()</v>
      </c>
      <c r="RME1435" s="825"/>
      <c r="RMF1435" s="826"/>
      <c r="RMG1435" s="788" t="s">
        <v>37</v>
      </c>
      <c r="RMH1435" s="824" t="str">
        <f>"Total Subjects Received "&amp;"("&amp;RMO1430&amp;")"</f>
        <v>Total Subjects Received ()</v>
      </c>
      <c r="RMI1435" s="825"/>
      <c r="RMJ1435" s="826"/>
      <c r="RMK1435" s="788" t="s">
        <v>37</v>
      </c>
      <c r="RML1435" s="824" t="str">
        <f>"Total Subjects Received "&amp;"("&amp;RMS1430&amp;")"</f>
        <v>Total Subjects Received ()</v>
      </c>
      <c r="RMM1435" s="825"/>
      <c r="RMN1435" s="826"/>
      <c r="RMO1435" s="788" t="s">
        <v>37</v>
      </c>
      <c r="RMP1435" s="824" t="str">
        <f>"Total Subjects Received "&amp;"("&amp;RMW1430&amp;")"</f>
        <v>Total Subjects Received ()</v>
      </c>
      <c r="RMQ1435" s="825"/>
      <c r="RMR1435" s="826"/>
      <c r="RMS1435" s="788" t="s">
        <v>37</v>
      </c>
      <c r="RMT1435" s="824" t="str">
        <f>"Total Subjects Received "&amp;"("&amp;RNA1430&amp;")"</f>
        <v>Total Subjects Received ()</v>
      </c>
      <c r="RMU1435" s="825"/>
      <c r="RMV1435" s="826"/>
      <c r="RMW1435" s="788" t="s">
        <v>37</v>
      </c>
      <c r="RMX1435" s="824" t="str">
        <f>"Total Subjects Received "&amp;"("&amp;RNE1430&amp;")"</f>
        <v>Total Subjects Received ()</v>
      </c>
      <c r="RMY1435" s="825"/>
      <c r="RMZ1435" s="826"/>
      <c r="RNA1435" s="788" t="s">
        <v>37</v>
      </c>
      <c r="RNB1435" s="824" t="str">
        <f>"Total Subjects Received "&amp;"("&amp;RNI1430&amp;")"</f>
        <v>Total Subjects Received ()</v>
      </c>
      <c r="RNC1435" s="825"/>
      <c r="RND1435" s="826"/>
      <c r="RNE1435" s="788" t="s">
        <v>37</v>
      </c>
      <c r="RNF1435" s="824" t="str">
        <f>"Total Subjects Received "&amp;"("&amp;RNM1430&amp;")"</f>
        <v>Total Subjects Received ()</v>
      </c>
      <c r="RNG1435" s="825"/>
      <c r="RNH1435" s="826"/>
      <c r="RNI1435" s="788" t="s">
        <v>37</v>
      </c>
      <c r="RNJ1435" s="824" t="str">
        <f>"Total Subjects Received "&amp;"("&amp;RNQ1430&amp;")"</f>
        <v>Total Subjects Received ()</v>
      </c>
      <c r="RNK1435" s="825"/>
      <c r="RNL1435" s="826"/>
      <c r="RNM1435" s="788" t="s">
        <v>37</v>
      </c>
      <c r="RNN1435" s="824" t="str">
        <f>"Total Subjects Received "&amp;"("&amp;RNU1430&amp;")"</f>
        <v>Total Subjects Received ()</v>
      </c>
      <c r="RNO1435" s="825"/>
      <c r="RNP1435" s="826"/>
      <c r="RNQ1435" s="788" t="s">
        <v>37</v>
      </c>
      <c r="RNR1435" s="824" t="str">
        <f>"Total Subjects Received "&amp;"("&amp;RNY1430&amp;")"</f>
        <v>Total Subjects Received ()</v>
      </c>
      <c r="RNS1435" s="825"/>
      <c r="RNT1435" s="826"/>
      <c r="RNU1435" s="788" t="s">
        <v>37</v>
      </c>
      <c r="RNV1435" s="824" t="str">
        <f>"Total Subjects Received "&amp;"("&amp;ROC1430&amp;")"</f>
        <v>Total Subjects Received ()</v>
      </c>
      <c r="RNW1435" s="825"/>
      <c r="RNX1435" s="826"/>
      <c r="RNY1435" s="788" t="s">
        <v>37</v>
      </c>
      <c r="RNZ1435" s="824" t="str">
        <f>"Total Subjects Received "&amp;"("&amp;ROG1430&amp;")"</f>
        <v>Total Subjects Received ()</v>
      </c>
      <c r="ROA1435" s="825"/>
      <c r="ROB1435" s="826"/>
      <c r="ROC1435" s="788" t="s">
        <v>37</v>
      </c>
      <c r="ROD1435" s="824" t="str">
        <f>"Total Subjects Received "&amp;"("&amp;ROK1430&amp;")"</f>
        <v>Total Subjects Received ()</v>
      </c>
      <c r="ROE1435" s="825"/>
      <c r="ROF1435" s="826"/>
      <c r="ROG1435" s="788" t="s">
        <v>37</v>
      </c>
      <c r="ROH1435" s="824" t="str">
        <f>"Total Subjects Received "&amp;"("&amp;ROO1430&amp;")"</f>
        <v>Total Subjects Received ()</v>
      </c>
      <c r="ROI1435" s="825"/>
      <c r="ROJ1435" s="826"/>
      <c r="ROK1435" s="788" t="s">
        <v>37</v>
      </c>
      <c r="ROL1435" s="824" t="str">
        <f>"Total Subjects Received "&amp;"("&amp;ROS1430&amp;")"</f>
        <v>Total Subjects Received ()</v>
      </c>
      <c r="ROM1435" s="825"/>
      <c r="RON1435" s="826"/>
      <c r="ROO1435" s="788" t="s">
        <v>37</v>
      </c>
      <c r="ROP1435" s="824" t="str">
        <f>"Total Subjects Received "&amp;"("&amp;ROW1430&amp;")"</f>
        <v>Total Subjects Received ()</v>
      </c>
      <c r="ROQ1435" s="825"/>
      <c r="ROR1435" s="826"/>
      <c r="ROS1435" s="788" t="s">
        <v>37</v>
      </c>
      <c r="ROT1435" s="824" t="str">
        <f>"Total Subjects Received "&amp;"("&amp;RPA1430&amp;")"</f>
        <v>Total Subjects Received ()</v>
      </c>
      <c r="ROU1435" s="825"/>
      <c r="ROV1435" s="826"/>
      <c r="ROW1435" s="788" t="s">
        <v>37</v>
      </c>
      <c r="ROX1435" s="824" t="str">
        <f>"Total Subjects Received "&amp;"("&amp;RPE1430&amp;")"</f>
        <v>Total Subjects Received ()</v>
      </c>
      <c r="ROY1435" s="825"/>
      <c r="ROZ1435" s="826"/>
      <c r="RPA1435" s="788" t="s">
        <v>37</v>
      </c>
      <c r="RPB1435" s="824" t="str">
        <f>"Total Subjects Received "&amp;"("&amp;RPI1430&amp;")"</f>
        <v>Total Subjects Received ()</v>
      </c>
      <c r="RPC1435" s="825"/>
      <c r="RPD1435" s="826"/>
      <c r="RPE1435" s="788" t="s">
        <v>37</v>
      </c>
      <c r="RPF1435" s="824" t="str">
        <f>"Total Subjects Received "&amp;"("&amp;RPM1430&amp;")"</f>
        <v>Total Subjects Received ()</v>
      </c>
      <c r="RPG1435" s="825"/>
      <c r="RPH1435" s="826"/>
      <c r="RPI1435" s="788" t="s">
        <v>37</v>
      </c>
      <c r="RPJ1435" s="824" t="str">
        <f>"Total Subjects Received "&amp;"("&amp;RPQ1430&amp;")"</f>
        <v>Total Subjects Received ()</v>
      </c>
      <c r="RPK1435" s="825"/>
      <c r="RPL1435" s="826"/>
      <c r="RPM1435" s="788" t="s">
        <v>37</v>
      </c>
      <c r="RPN1435" s="824" t="str">
        <f>"Total Subjects Received "&amp;"("&amp;RPU1430&amp;")"</f>
        <v>Total Subjects Received ()</v>
      </c>
      <c r="RPO1435" s="825"/>
      <c r="RPP1435" s="826"/>
      <c r="RPQ1435" s="788" t="s">
        <v>37</v>
      </c>
      <c r="RPR1435" s="824" t="str">
        <f>"Total Subjects Received "&amp;"("&amp;RPY1430&amp;")"</f>
        <v>Total Subjects Received ()</v>
      </c>
      <c r="RPS1435" s="825"/>
      <c r="RPT1435" s="826"/>
      <c r="RPU1435" s="788" t="s">
        <v>37</v>
      </c>
      <c r="RPV1435" s="824" t="str">
        <f>"Total Subjects Received "&amp;"("&amp;RQC1430&amp;")"</f>
        <v>Total Subjects Received ()</v>
      </c>
      <c r="RPW1435" s="825"/>
      <c r="RPX1435" s="826"/>
      <c r="RPY1435" s="788" t="s">
        <v>37</v>
      </c>
      <c r="RPZ1435" s="824" t="str">
        <f>"Total Subjects Received "&amp;"("&amp;RQG1430&amp;")"</f>
        <v>Total Subjects Received ()</v>
      </c>
      <c r="RQA1435" s="825"/>
      <c r="RQB1435" s="826"/>
      <c r="RQC1435" s="788" t="s">
        <v>37</v>
      </c>
      <c r="RQD1435" s="824" t="str">
        <f>"Total Subjects Received "&amp;"("&amp;RQK1430&amp;")"</f>
        <v>Total Subjects Received ()</v>
      </c>
      <c r="RQE1435" s="825"/>
      <c r="RQF1435" s="826"/>
      <c r="RQG1435" s="788" t="s">
        <v>37</v>
      </c>
      <c r="RQH1435" s="824" t="str">
        <f>"Total Subjects Received "&amp;"("&amp;RQO1430&amp;")"</f>
        <v>Total Subjects Received ()</v>
      </c>
      <c r="RQI1435" s="825"/>
      <c r="RQJ1435" s="826"/>
      <c r="RQK1435" s="788" t="s">
        <v>37</v>
      </c>
      <c r="RQL1435" s="824" t="str">
        <f>"Total Subjects Received "&amp;"("&amp;RQS1430&amp;")"</f>
        <v>Total Subjects Received ()</v>
      </c>
      <c r="RQM1435" s="825"/>
      <c r="RQN1435" s="826"/>
      <c r="RQO1435" s="788" t="s">
        <v>37</v>
      </c>
      <c r="RQP1435" s="824" t="str">
        <f>"Total Subjects Received "&amp;"("&amp;RQW1430&amp;")"</f>
        <v>Total Subjects Received ()</v>
      </c>
      <c r="RQQ1435" s="825"/>
      <c r="RQR1435" s="826"/>
      <c r="RQS1435" s="788" t="s">
        <v>37</v>
      </c>
      <c r="RQT1435" s="824" t="str">
        <f>"Total Subjects Received "&amp;"("&amp;RRA1430&amp;")"</f>
        <v>Total Subjects Received ()</v>
      </c>
      <c r="RQU1435" s="825"/>
      <c r="RQV1435" s="826"/>
      <c r="RQW1435" s="788" t="s">
        <v>37</v>
      </c>
      <c r="RQX1435" s="824" t="str">
        <f>"Total Subjects Received "&amp;"("&amp;RRE1430&amp;")"</f>
        <v>Total Subjects Received ()</v>
      </c>
      <c r="RQY1435" s="825"/>
      <c r="RQZ1435" s="826"/>
      <c r="RRA1435" s="788" t="s">
        <v>37</v>
      </c>
      <c r="RRB1435" s="824" t="str">
        <f>"Total Subjects Received "&amp;"("&amp;RRI1430&amp;")"</f>
        <v>Total Subjects Received ()</v>
      </c>
      <c r="RRC1435" s="825"/>
      <c r="RRD1435" s="826"/>
      <c r="RRE1435" s="788" t="s">
        <v>37</v>
      </c>
      <c r="RRF1435" s="824" t="str">
        <f>"Total Subjects Received "&amp;"("&amp;RRM1430&amp;")"</f>
        <v>Total Subjects Received ()</v>
      </c>
      <c r="RRG1435" s="825"/>
      <c r="RRH1435" s="826"/>
      <c r="RRI1435" s="788" t="s">
        <v>37</v>
      </c>
      <c r="RRJ1435" s="824" t="str">
        <f>"Total Subjects Received "&amp;"("&amp;RRQ1430&amp;")"</f>
        <v>Total Subjects Received ()</v>
      </c>
      <c r="RRK1435" s="825"/>
      <c r="RRL1435" s="826"/>
      <c r="RRM1435" s="788" t="s">
        <v>37</v>
      </c>
      <c r="RRN1435" s="824" t="str">
        <f>"Total Subjects Received "&amp;"("&amp;RRU1430&amp;")"</f>
        <v>Total Subjects Received ()</v>
      </c>
      <c r="RRO1435" s="825"/>
      <c r="RRP1435" s="826"/>
      <c r="RRQ1435" s="788" t="s">
        <v>37</v>
      </c>
      <c r="RRR1435" s="824" t="str">
        <f>"Total Subjects Received "&amp;"("&amp;RRY1430&amp;")"</f>
        <v>Total Subjects Received ()</v>
      </c>
      <c r="RRS1435" s="825"/>
      <c r="RRT1435" s="826"/>
      <c r="RRU1435" s="788" t="s">
        <v>37</v>
      </c>
      <c r="RRV1435" s="824" t="str">
        <f>"Total Subjects Received "&amp;"("&amp;RSC1430&amp;")"</f>
        <v>Total Subjects Received ()</v>
      </c>
      <c r="RRW1435" s="825"/>
      <c r="RRX1435" s="826"/>
      <c r="RRY1435" s="788" t="s">
        <v>37</v>
      </c>
      <c r="RRZ1435" s="824" t="str">
        <f>"Total Subjects Received "&amp;"("&amp;RSG1430&amp;")"</f>
        <v>Total Subjects Received ()</v>
      </c>
      <c r="RSA1435" s="825"/>
      <c r="RSB1435" s="826"/>
      <c r="RSC1435" s="788" t="s">
        <v>37</v>
      </c>
      <c r="RSD1435" s="824" t="str">
        <f>"Total Subjects Received "&amp;"("&amp;RSK1430&amp;")"</f>
        <v>Total Subjects Received ()</v>
      </c>
      <c r="RSE1435" s="825"/>
      <c r="RSF1435" s="826"/>
      <c r="RSG1435" s="788" t="s">
        <v>37</v>
      </c>
      <c r="RSH1435" s="824" t="str">
        <f>"Total Subjects Received "&amp;"("&amp;RSO1430&amp;")"</f>
        <v>Total Subjects Received ()</v>
      </c>
      <c r="RSI1435" s="825"/>
      <c r="RSJ1435" s="826"/>
      <c r="RSK1435" s="788" t="s">
        <v>37</v>
      </c>
      <c r="RSL1435" s="824" t="str">
        <f>"Total Subjects Received "&amp;"("&amp;RSS1430&amp;")"</f>
        <v>Total Subjects Received ()</v>
      </c>
      <c r="RSM1435" s="825"/>
      <c r="RSN1435" s="826"/>
      <c r="RSO1435" s="788" t="s">
        <v>37</v>
      </c>
      <c r="RSP1435" s="824" t="str">
        <f>"Total Subjects Received "&amp;"("&amp;RSW1430&amp;")"</f>
        <v>Total Subjects Received ()</v>
      </c>
      <c r="RSQ1435" s="825"/>
      <c r="RSR1435" s="826"/>
      <c r="RSS1435" s="788" t="s">
        <v>37</v>
      </c>
      <c r="RST1435" s="824" t="str">
        <f>"Total Subjects Received "&amp;"("&amp;RTA1430&amp;")"</f>
        <v>Total Subjects Received ()</v>
      </c>
      <c r="RSU1435" s="825"/>
      <c r="RSV1435" s="826"/>
      <c r="RSW1435" s="788" t="s">
        <v>37</v>
      </c>
      <c r="RSX1435" s="824" t="str">
        <f>"Total Subjects Received "&amp;"("&amp;RTE1430&amp;")"</f>
        <v>Total Subjects Received ()</v>
      </c>
      <c r="RSY1435" s="825"/>
      <c r="RSZ1435" s="826"/>
      <c r="RTA1435" s="788" t="s">
        <v>37</v>
      </c>
      <c r="RTB1435" s="824" t="str">
        <f>"Total Subjects Received "&amp;"("&amp;RTI1430&amp;")"</f>
        <v>Total Subjects Received ()</v>
      </c>
      <c r="RTC1435" s="825"/>
      <c r="RTD1435" s="826"/>
      <c r="RTE1435" s="788" t="s">
        <v>37</v>
      </c>
      <c r="RTF1435" s="824" t="str">
        <f>"Total Subjects Received "&amp;"("&amp;RTM1430&amp;")"</f>
        <v>Total Subjects Received ()</v>
      </c>
      <c r="RTG1435" s="825"/>
      <c r="RTH1435" s="826"/>
      <c r="RTI1435" s="788" t="s">
        <v>37</v>
      </c>
      <c r="RTJ1435" s="824" t="str">
        <f>"Total Subjects Received "&amp;"("&amp;RTQ1430&amp;")"</f>
        <v>Total Subjects Received ()</v>
      </c>
      <c r="RTK1435" s="825"/>
      <c r="RTL1435" s="826"/>
      <c r="RTM1435" s="788" t="s">
        <v>37</v>
      </c>
      <c r="RTN1435" s="824" t="str">
        <f>"Total Subjects Received "&amp;"("&amp;RTU1430&amp;")"</f>
        <v>Total Subjects Received ()</v>
      </c>
      <c r="RTO1435" s="825"/>
      <c r="RTP1435" s="826"/>
      <c r="RTQ1435" s="788" t="s">
        <v>37</v>
      </c>
      <c r="RTR1435" s="824" t="str">
        <f>"Total Subjects Received "&amp;"("&amp;RTY1430&amp;")"</f>
        <v>Total Subjects Received ()</v>
      </c>
      <c r="RTS1435" s="825"/>
      <c r="RTT1435" s="826"/>
      <c r="RTU1435" s="788" t="s">
        <v>37</v>
      </c>
      <c r="RTV1435" s="824" t="str">
        <f>"Total Subjects Received "&amp;"("&amp;RUC1430&amp;")"</f>
        <v>Total Subjects Received ()</v>
      </c>
      <c r="RTW1435" s="825"/>
      <c r="RTX1435" s="826"/>
      <c r="RTY1435" s="788" t="s">
        <v>37</v>
      </c>
      <c r="RTZ1435" s="824" t="str">
        <f>"Total Subjects Received "&amp;"("&amp;RUG1430&amp;")"</f>
        <v>Total Subjects Received ()</v>
      </c>
      <c r="RUA1435" s="825"/>
      <c r="RUB1435" s="826"/>
      <c r="RUC1435" s="788" t="s">
        <v>37</v>
      </c>
      <c r="RUD1435" s="824" t="str">
        <f>"Total Subjects Received "&amp;"("&amp;RUK1430&amp;")"</f>
        <v>Total Subjects Received ()</v>
      </c>
      <c r="RUE1435" s="825"/>
      <c r="RUF1435" s="826"/>
      <c r="RUG1435" s="788" t="s">
        <v>37</v>
      </c>
      <c r="RUH1435" s="824" t="str">
        <f>"Total Subjects Received "&amp;"("&amp;RUO1430&amp;")"</f>
        <v>Total Subjects Received ()</v>
      </c>
      <c r="RUI1435" s="825"/>
      <c r="RUJ1435" s="826"/>
      <c r="RUK1435" s="788" t="s">
        <v>37</v>
      </c>
      <c r="RUL1435" s="824" t="str">
        <f>"Total Subjects Received "&amp;"("&amp;RUS1430&amp;")"</f>
        <v>Total Subjects Received ()</v>
      </c>
      <c r="RUM1435" s="825"/>
      <c r="RUN1435" s="826"/>
      <c r="RUO1435" s="788" t="s">
        <v>37</v>
      </c>
      <c r="RUP1435" s="824" t="str">
        <f>"Total Subjects Received "&amp;"("&amp;RUW1430&amp;")"</f>
        <v>Total Subjects Received ()</v>
      </c>
      <c r="RUQ1435" s="825"/>
      <c r="RUR1435" s="826"/>
      <c r="RUS1435" s="788" t="s">
        <v>37</v>
      </c>
      <c r="RUT1435" s="824" t="str">
        <f>"Total Subjects Received "&amp;"("&amp;RVA1430&amp;")"</f>
        <v>Total Subjects Received ()</v>
      </c>
      <c r="RUU1435" s="825"/>
      <c r="RUV1435" s="826"/>
      <c r="RUW1435" s="788" t="s">
        <v>37</v>
      </c>
      <c r="RUX1435" s="824" t="str">
        <f>"Total Subjects Received "&amp;"("&amp;RVE1430&amp;")"</f>
        <v>Total Subjects Received ()</v>
      </c>
      <c r="RUY1435" s="825"/>
      <c r="RUZ1435" s="826"/>
      <c r="RVA1435" s="788" t="s">
        <v>37</v>
      </c>
      <c r="RVB1435" s="824" t="str">
        <f>"Total Subjects Received "&amp;"("&amp;RVI1430&amp;")"</f>
        <v>Total Subjects Received ()</v>
      </c>
      <c r="RVC1435" s="825"/>
      <c r="RVD1435" s="826"/>
      <c r="RVE1435" s="788" t="s">
        <v>37</v>
      </c>
      <c r="RVF1435" s="824" t="str">
        <f>"Total Subjects Received "&amp;"("&amp;RVM1430&amp;")"</f>
        <v>Total Subjects Received ()</v>
      </c>
      <c r="RVG1435" s="825"/>
      <c r="RVH1435" s="826"/>
      <c r="RVI1435" s="788" t="s">
        <v>37</v>
      </c>
      <c r="RVJ1435" s="824" t="str">
        <f>"Total Subjects Received "&amp;"("&amp;RVQ1430&amp;")"</f>
        <v>Total Subjects Received ()</v>
      </c>
      <c r="RVK1435" s="825"/>
      <c r="RVL1435" s="826"/>
      <c r="RVM1435" s="788" t="s">
        <v>37</v>
      </c>
      <c r="RVN1435" s="824" t="str">
        <f>"Total Subjects Received "&amp;"("&amp;RVU1430&amp;")"</f>
        <v>Total Subjects Received ()</v>
      </c>
      <c r="RVO1435" s="825"/>
      <c r="RVP1435" s="826"/>
      <c r="RVQ1435" s="788" t="s">
        <v>37</v>
      </c>
      <c r="RVR1435" s="824" t="str">
        <f>"Total Subjects Received "&amp;"("&amp;RVY1430&amp;")"</f>
        <v>Total Subjects Received ()</v>
      </c>
      <c r="RVS1435" s="825"/>
      <c r="RVT1435" s="826"/>
      <c r="RVU1435" s="788" t="s">
        <v>37</v>
      </c>
      <c r="RVV1435" s="824" t="str">
        <f>"Total Subjects Received "&amp;"("&amp;RWC1430&amp;")"</f>
        <v>Total Subjects Received ()</v>
      </c>
      <c r="RVW1435" s="825"/>
      <c r="RVX1435" s="826"/>
      <c r="RVY1435" s="788" t="s">
        <v>37</v>
      </c>
      <c r="RVZ1435" s="824" t="str">
        <f>"Total Subjects Received "&amp;"("&amp;RWG1430&amp;")"</f>
        <v>Total Subjects Received ()</v>
      </c>
      <c r="RWA1435" s="825"/>
      <c r="RWB1435" s="826"/>
      <c r="RWC1435" s="788" t="s">
        <v>37</v>
      </c>
      <c r="RWD1435" s="824" t="str">
        <f>"Total Subjects Received "&amp;"("&amp;RWK1430&amp;")"</f>
        <v>Total Subjects Received ()</v>
      </c>
      <c r="RWE1435" s="825"/>
      <c r="RWF1435" s="826"/>
      <c r="RWG1435" s="788" t="s">
        <v>37</v>
      </c>
      <c r="RWH1435" s="824" t="str">
        <f>"Total Subjects Received "&amp;"("&amp;RWO1430&amp;")"</f>
        <v>Total Subjects Received ()</v>
      </c>
      <c r="RWI1435" s="825"/>
      <c r="RWJ1435" s="826"/>
      <c r="RWK1435" s="788" t="s">
        <v>37</v>
      </c>
      <c r="RWL1435" s="824" t="str">
        <f>"Total Subjects Received "&amp;"("&amp;RWS1430&amp;")"</f>
        <v>Total Subjects Received ()</v>
      </c>
      <c r="RWM1435" s="825"/>
      <c r="RWN1435" s="826"/>
      <c r="RWO1435" s="788" t="s">
        <v>37</v>
      </c>
      <c r="RWP1435" s="824" t="str">
        <f>"Total Subjects Received "&amp;"("&amp;RWW1430&amp;")"</f>
        <v>Total Subjects Received ()</v>
      </c>
      <c r="RWQ1435" s="825"/>
      <c r="RWR1435" s="826"/>
      <c r="RWS1435" s="788" t="s">
        <v>37</v>
      </c>
      <c r="RWT1435" s="824" t="str">
        <f>"Total Subjects Received "&amp;"("&amp;RXA1430&amp;")"</f>
        <v>Total Subjects Received ()</v>
      </c>
      <c r="RWU1435" s="825"/>
      <c r="RWV1435" s="826"/>
      <c r="RWW1435" s="788" t="s">
        <v>37</v>
      </c>
      <c r="RWX1435" s="824" t="str">
        <f>"Total Subjects Received "&amp;"("&amp;RXE1430&amp;")"</f>
        <v>Total Subjects Received ()</v>
      </c>
      <c r="RWY1435" s="825"/>
      <c r="RWZ1435" s="826"/>
      <c r="RXA1435" s="788" t="s">
        <v>37</v>
      </c>
      <c r="RXB1435" s="824" t="str">
        <f>"Total Subjects Received "&amp;"("&amp;RXI1430&amp;")"</f>
        <v>Total Subjects Received ()</v>
      </c>
      <c r="RXC1435" s="825"/>
      <c r="RXD1435" s="826"/>
      <c r="RXE1435" s="788" t="s">
        <v>37</v>
      </c>
      <c r="RXF1435" s="824" t="str">
        <f>"Total Subjects Received "&amp;"("&amp;RXM1430&amp;")"</f>
        <v>Total Subjects Received ()</v>
      </c>
      <c r="RXG1435" s="825"/>
      <c r="RXH1435" s="826"/>
      <c r="RXI1435" s="788" t="s">
        <v>37</v>
      </c>
      <c r="RXJ1435" s="824" t="str">
        <f>"Total Subjects Received "&amp;"("&amp;RXQ1430&amp;")"</f>
        <v>Total Subjects Received ()</v>
      </c>
      <c r="RXK1435" s="825"/>
      <c r="RXL1435" s="826"/>
      <c r="RXM1435" s="788" t="s">
        <v>37</v>
      </c>
      <c r="RXN1435" s="824" t="str">
        <f>"Total Subjects Received "&amp;"("&amp;RXU1430&amp;")"</f>
        <v>Total Subjects Received ()</v>
      </c>
      <c r="RXO1435" s="825"/>
      <c r="RXP1435" s="826"/>
      <c r="RXQ1435" s="788" t="s">
        <v>37</v>
      </c>
      <c r="RXR1435" s="824" t="str">
        <f>"Total Subjects Received "&amp;"("&amp;RXY1430&amp;")"</f>
        <v>Total Subjects Received ()</v>
      </c>
      <c r="RXS1435" s="825"/>
      <c r="RXT1435" s="826"/>
      <c r="RXU1435" s="788" t="s">
        <v>37</v>
      </c>
      <c r="RXV1435" s="824" t="str">
        <f>"Total Subjects Received "&amp;"("&amp;RYC1430&amp;")"</f>
        <v>Total Subjects Received ()</v>
      </c>
      <c r="RXW1435" s="825"/>
      <c r="RXX1435" s="826"/>
      <c r="RXY1435" s="788" t="s">
        <v>37</v>
      </c>
      <c r="RXZ1435" s="824" t="str">
        <f>"Total Subjects Received "&amp;"("&amp;RYG1430&amp;")"</f>
        <v>Total Subjects Received ()</v>
      </c>
      <c r="RYA1435" s="825"/>
      <c r="RYB1435" s="826"/>
      <c r="RYC1435" s="788" t="s">
        <v>37</v>
      </c>
      <c r="RYD1435" s="824" t="str">
        <f>"Total Subjects Received "&amp;"("&amp;RYK1430&amp;")"</f>
        <v>Total Subjects Received ()</v>
      </c>
      <c r="RYE1435" s="825"/>
      <c r="RYF1435" s="826"/>
      <c r="RYG1435" s="788" t="s">
        <v>37</v>
      </c>
      <c r="RYH1435" s="824" t="str">
        <f>"Total Subjects Received "&amp;"("&amp;RYO1430&amp;")"</f>
        <v>Total Subjects Received ()</v>
      </c>
      <c r="RYI1435" s="825"/>
      <c r="RYJ1435" s="826"/>
      <c r="RYK1435" s="788" t="s">
        <v>37</v>
      </c>
      <c r="RYL1435" s="824" t="str">
        <f>"Total Subjects Received "&amp;"("&amp;RYS1430&amp;")"</f>
        <v>Total Subjects Received ()</v>
      </c>
      <c r="RYM1435" s="825"/>
      <c r="RYN1435" s="826"/>
      <c r="RYO1435" s="788" t="s">
        <v>37</v>
      </c>
      <c r="RYP1435" s="824" t="str">
        <f>"Total Subjects Received "&amp;"("&amp;RYW1430&amp;")"</f>
        <v>Total Subjects Received ()</v>
      </c>
      <c r="RYQ1435" s="825"/>
      <c r="RYR1435" s="826"/>
      <c r="RYS1435" s="788" t="s">
        <v>37</v>
      </c>
      <c r="RYT1435" s="824" t="str">
        <f>"Total Subjects Received "&amp;"("&amp;RZA1430&amp;")"</f>
        <v>Total Subjects Received ()</v>
      </c>
      <c r="RYU1435" s="825"/>
      <c r="RYV1435" s="826"/>
      <c r="RYW1435" s="788" t="s">
        <v>37</v>
      </c>
      <c r="RYX1435" s="824" t="str">
        <f>"Total Subjects Received "&amp;"("&amp;RZE1430&amp;")"</f>
        <v>Total Subjects Received ()</v>
      </c>
      <c r="RYY1435" s="825"/>
      <c r="RYZ1435" s="826"/>
      <c r="RZA1435" s="788" t="s">
        <v>37</v>
      </c>
      <c r="RZB1435" s="824" t="str">
        <f>"Total Subjects Received "&amp;"("&amp;RZI1430&amp;")"</f>
        <v>Total Subjects Received ()</v>
      </c>
      <c r="RZC1435" s="825"/>
      <c r="RZD1435" s="826"/>
      <c r="RZE1435" s="788" t="s">
        <v>37</v>
      </c>
      <c r="RZF1435" s="824" t="str">
        <f>"Total Subjects Received "&amp;"("&amp;RZM1430&amp;")"</f>
        <v>Total Subjects Received ()</v>
      </c>
      <c r="RZG1435" s="825"/>
      <c r="RZH1435" s="826"/>
      <c r="RZI1435" s="788" t="s">
        <v>37</v>
      </c>
      <c r="RZJ1435" s="824" t="str">
        <f>"Total Subjects Received "&amp;"("&amp;RZQ1430&amp;")"</f>
        <v>Total Subjects Received ()</v>
      </c>
      <c r="RZK1435" s="825"/>
      <c r="RZL1435" s="826"/>
      <c r="RZM1435" s="788" t="s">
        <v>37</v>
      </c>
      <c r="RZN1435" s="824" t="str">
        <f>"Total Subjects Received "&amp;"("&amp;RZU1430&amp;")"</f>
        <v>Total Subjects Received ()</v>
      </c>
      <c r="RZO1435" s="825"/>
      <c r="RZP1435" s="826"/>
      <c r="RZQ1435" s="788" t="s">
        <v>37</v>
      </c>
      <c r="RZR1435" s="824" t="str">
        <f>"Total Subjects Received "&amp;"("&amp;RZY1430&amp;")"</f>
        <v>Total Subjects Received ()</v>
      </c>
      <c r="RZS1435" s="825"/>
      <c r="RZT1435" s="826"/>
      <c r="RZU1435" s="788" t="s">
        <v>37</v>
      </c>
      <c r="RZV1435" s="824" t="str">
        <f>"Total Subjects Received "&amp;"("&amp;SAC1430&amp;")"</f>
        <v>Total Subjects Received ()</v>
      </c>
      <c r="RZW1435" s="825"/>
      <c r="RZX1435" s="826"/>
      <c r="RZY1435" s="788" t="s">
        <v>37</v>
      </c>
      <c r="RZZ1435" s="824" t="str">
        <f>"Total Subjects Received "&amp;"("&amp;SAG1430&amp;")"</f>
        <v>Total Subjects Received ()</v>
      </c>
      <c r="SAA1435" s="825"/>
      <c r="SAB1435" s="826"/>
      <c r="SAC1435" s="788" t="s">
        <v>37</v>
      </c>
      <c r="SAD1435" s="824" t="str">
        <f>"Total Subjects Received "&amp;"("&amp;SAK1430&amp;")"</f>
        <v>Total Subjects Received ()</v>
      </c>
      <c r="SAE1435" s="825"/>
      <c r="SAF1435" s="826"/>
      <c r="SAG1435" s="788" t="s">
        <v>37</v>
      </c>
      <c r="SAH1435" s="824" t="str">
        <f>"Total Subjects Received "&amp;"("&amp;SAO1430&amp;")"</f>
        <v>Total Subjects Received ()</v>
      </c>
      <c r="SAI1435" s="825"/>
      <c r="SAJ1435" s="826"/>
      <c r="SAK1435" s="788" t="s">
        <v>37</v>
      </c>
      <c r="SAL1435" s="824" t="str">
        <f>"Total Subjects Received "&amp;"("&amp;SAS1430&amp;")"</f>
        <v>Total Subjects Received ()</v>
      </c>
      <c r="SAM1435" s="825"/>
      <c r="SAN1435" s="826"/>
      <c r="SAO1435" s="788" t="s">
        <v>37</v>
      </c>
      <c r="SAP1435" s="824" t="str">
        <f>"Total Subjects Received "&amp;"("&amp;SAW1430&amp;")"</f>
        <v>Total Subjects Received ()</v>
      </c>
      <c r="SAQ1435" s="825"/>
      <c r="SAR1435" s="826"/>
      <c r="SAS1435" s="788" t="s">
        <v>37</v>
      </c>
      <c r="SAT1435" s="824" t="str">
        <f>"Total Subjects Received "&amp;"("&amp;SBA1430&amp;")"</f>
        <v>Total Subjects Received ()</v>
      </c>
      <c r="SAU1435" s="825"/>
      <c r="SAV1435" s="826"/>
      <c r="SAW1435" s="788" t="s">
        <v>37</v>
      </c>
      <c r="SAX1435" s="824" t="str">
        <f>"Total Subjects Received "&amp;"("&amp;SBE1430&amp;")"</f>
        <v>Total Subjects Received ()</v>
      </c>
      <c r="SAY1435" s="825"/>
      <c r="SAZ1435" s="826"/>
      <c r="SBA1435" s="788" t="s">
        <v>37</v>
      </c>
      <c r="SBB1435" s="824" t="str">
        <f>"Total Subjects Received "&amp;"("&amp;SBI1430&amp;")"</f>
        <v>Total Subjects Received ()</v>
      </c>
      <c r="SBC1435" s="825"/>
      <c r="SBD1435" s="826"/>
      <c r="SBE1435" s="788" t="s">
        <v>37</v>
      </c>
      <c r="SBF1435" s="824" t="str">
        <f>"Total Subjects Received "&amp;"("&amp;SBM1430&amp;")"</f>
        <v>Total Subjects Received ()</v>
      </c>
      <c r="SBG1435" s="825"/>
      <c r="SBH1435" s="826"/>
      <c r="SBI1435" s="788" t="s">
        <v>37</v>
      </c>
      <c r="SBJ1435" s="824" t="str">
        <f>"Total Subjects Received "&amp;"("&amp;SBQ1430&amp;")"</f>
        <v>Total Subjects Received ()</v>
      </c>
      <c r="SBK1435" s="825"/>
      <c r="SBL1435" s="826"/>
      <c r="SBM1435" s="788" t="s">
        <v>37</v>
      </c>
      <c r="SBN1435" s="824" t="str">
        <f>"Total Subjects Received "&amp;"("&amp;SBU1430&amp;")"</f>
        <v>Total Subjects Received ()</v>
      </c>
      <c r="SBO1435" s="825"/>
      <c r="SBP1435" s="826"/>
      <c r="SBQ1435" s="788" t="s">
        <v>37</v>
      </c>
      <c r="SBR1435" s="824" t="str">
        <f>"Total Subjects Received "&amp;"("&amp;SBY1430&amp;")"</f>
        <v>Total Subjects Received ()</v>
      </c>
      <c r="SBS1435" s="825"/>
      <c r="SBT1435" s="826"/>
      <c r="SBU1435" s="788" t="s">
        <v>37</v>
      </c>
      <c r="SBV1435" s="824" t="str">
        <f>"Total Subjects Received "&amp;"("&amp;SCC1430&amp;")"</f>
        <v>Total Subjects Received ()</v>
      </c>
      <c r="SBW1435" s="825"/>
      <c r="SBX1435" s="826"/>
      <c r="SBY1435" s="788" t="s">
        <v>37</v>
      </c>
      <c r="SBZ1435" s="824" t="str">
        <f>"Total Subjects Received "&amp;"("&amp;SCG1430&amp;")"</f>
        <v>Total Subjects Received ()</v>
      </c>
      <c r="SCA1435" s="825"/>
      <c r="SCB1435" s="826"/>
      <c r="SCC1435" s="788" t="s">
        <v>37</v>
      </c>
      <c r="SCD1435" s="824" t="str">
        <f>"Total Subjects Received "&amp;"("&amp;SCK1430&amp;")"</f>
        <v>Total Subjects Received ()</v>
      </c>
      <c r="SCE1435" s="825"/>
      <c r="SCF1435" s="826"/>
      <c r="SCG1435" s="788" t="s">
        <v>37</v>
      </c>
      <c r="SCH1435" s="824" t="str">
        <f>"Total Subjects Received "&amp;"("&amp;SCO1430&amp;")"</f>
        <v>Total Subjects Received ()</v>
      </c>
      <c r="SCI1435" s="825"/>
      <c r="SCJ1435" s="826"/>
      <c r="SCK1435" s="788" t="s">
        <v>37</v>
      </c>
      <c r="SCL1435" s="824" t="str">
        <f>"Total Subjects Received "&amp;"("&amp;SCS1430&amp;")"</f>
        <v>Total Subjects Received ()</v>
      </c>
      <c r="SCM1435" s="825"/>
      <c r="SCN1435" s="826"/>
      <c r="SCO1435" s="788" t="s">
        <v>37</v>
      </c>
      <c r="SCP1435" s="824" t="str">
        <f>"Total Subjects Received "&amp;"("&amp;SCW1430&amp;")"</f>
        <v>Total Subjects Received ()</v>
      </c>
      <c r="SCQ1435" s="825"/>
      <c r="SCR1435" s="826"/>
      <c r="SCS1435" s="788" t="s">
        <v>37</v>
      </c>
      <c r="SCT1435" s="824" t="str">
        <f>"Total Subjects Received "&amp;"("&amp;SDA1430&amp;")"</f>
        <v>Total Subjects Received ()</v>
      </c>
      <c r="SCU1435" s="825"/>
      <c r="SCV1435" s="826"/>
      <c r="SCW1435" s="788" t="s">
        <v>37</v>
      </c>
      <c r="SCX1435" s="824" t="str">
        <f>"Total Subjects Received "&amp;"("&amp;SDE1430&amp;")"</f>
        <v>Total Subjects Received ()</v>
      </c>
      <c r="SCY1435" s="825"/>
      <c r="SCZ1435" s="826"/>
      <c r="SDA1435" s="788" t="s">
        <v>37</v>
      </c>
      <c r="SDB1435" s="824" t="str">
        <f>"Total Subjects Received "&amp;"("&amp;SDI1430&amp;")"</f>
        <v>Total Subjects Received ()</v>
      </c>
      <c r="SDC1435" s="825"/>
      <c r="SDD1435" s="826"/>
      <c r="SDE1435" s="788" t="s">
        <v>37</v>
      </c>
      <c r="SDF1435" s="824" t="str">
        <f>"Total Subjects Received "&amp;"("&amp;SDM1430&amp;")"</f>
        <v>Total Subjects Received ()</v>
      </c>
      <c r="SDG1435" s="825"/>
      <c r="SDH1435" s="826"/>
      <c r="SDI1435" s="788" t="s">
        <v>37</v>
      </c>
      <c r="SDJ1435" s="824" t="str">
        <f>"Total Subjects Received "&amp;"("&amp;SDQ1430&amp;")"</f>
        <v>Total Subjects Received ()</v>
      </c>
      <c r="SDK1435" s="825"/>
      <c r="SDL1435" s="826"/>
      <c r="SDM1435" s="788" t="s">
        <v>37</v>
      </c>
      <c r="SDN1435" s="824" t="str">
        <f>"Total Subjects Received "&amp;"("&amp;SDU1430&amp;")"</f>
        <v>Total Subjects Received ()</v>
      </c>
      <c r="SDO1435" s="825"/>
      <c r="SDP1435" s="826"/>
      <c r="SDQ1435" s="788" t="s">
        <v>37</v>
      </c>
      <c r="SDR1435" s="824" t="str">
        <f>"Total Subjects Received "&amp;"("&amp;SDY1430&amp;")"</f>
        <v>Total Subjects Received ()</v>
      </c>
      <c r="SDS1435" s="825"/>
      <c r="SDT1435" s="826"/>
      <c r="SDU1435" s="788" t="s">
        <v>37</v>
      </c>
      <c r="SDV1435" s="824" t="str">
        <f>"Total Subjects Received "&amp;"("&amp;SEC1430&amp;")"</f>
        <v>Total Subjects Received ()</v>
      </c>
      <c r="SDW1435" s="825"/>
      <c r="SDX1435" s="826"/>
      <c r="SDY1435" s="788" t="s">
        <v>37</v>
      </c>
      <c r="SDZ1435" s="824" t="str">
        <f>"Total Subjects Received "&amp;"("&amp;SEG1430&amp;")"</f>
        <v>Total Subjects Received ()</v>
      </c>
      <c r="SEA1435" s="825"/>
      <c r="SEB1435" s="826"/>
      <c r="SEC1435" s="788" t="s">
        <v>37</v>
      </c>
      <c r="SED1435" s="824" t="str">
        <f>"Total Subjects Received "&amp;"("&amp;SEK1430&amp;")"</f>
        <v>Total Subjects Received ()</v>
      </c>
      <c r="SEE1435" s="825"/>
      <c r="SEF1435" s="826"/>
      <c r="SEG1435" s="788" t="s">
        <v>37</v>
      </c>
      <c r="SEH1435" s="824" t="str">
        <f>"Total Subjects Received "&amp;"("&amp;SEO1430&amp;")"</f>
        <v>Total Subjects Received ()</v>
      </c>
      <c r="SEI1435" s="825"/>
      <c r="SEJ1435" s="826"/>
      <c r="SEK1435" s="788" t="s">
        <v>37</v>
      </c>
      <c r="SEL1435" s="824" t="str">
        <f>"Total Subjects Received "&amp;"("&amp;SES1430&amp;")"</f>
        <v>Total Subjects Received ()</v>
      </c>
      <c r="SEM1435" s="825"/>
      <c r="SEN1435" s="826"/>
      <c r="SEO1435" s="788" t="s">
        <v>37</v>
      </c>
      <c r="SEP1435" s="824" t="str">
        <f>"Total Subjects Received "&amp;"("&amp;SEW1430&amp;")"</f>
        <v>Total Subjects Received ()</v>
      </c>
      <c r="SEQ1435" s="825"/>
      <c r="SER1435" s="826"/>
      <c r="SES1435" s="788" t="s">
        <v>37</v>
      </c>
      <c r="SET1435" s="824" t="str">
        <f>"Total Subjects Received "&amp;"("&amp;SFA1430&amp;")"</f>
        <v>Total Subjects Received ()</v>
      </c>
      <c r="SEU1435" s="825"/>
      <c r="SEV1435" s="826"/>
      <c r="SEW1435" s="788" t="s">
        <v>37</v>
      </c>
      <c r="SEX1435" s="824" t="str">
        <f>"Total Subjects Received "&amp;"("&amp;SFE1430&amp;")"</f>
        <v>Total Subjects Received ()</v>
      </c>
      <c r="SEY1435" s="825"/>
      <c r="SEZ1435" s="826"/>
      <c r="SFA1435" s="788" t="s">
        <v>37</v>
      </c>
      <c r="SFB1435" s="824" t="str">
        <f>"Total Subjects Received "&amp;"("&amp;SFI1430&amp;")"</f>
        <v>Total Subjects Received ()</v>
      </c>
      <c r="SFC1435" s="825"/>
      <c r="SFD1435" s="826"/>
      <c r="SFE1435" s="788" t="s">
        <v>37</v>
      </c>
      <c r="SFF1435" s="824" t="str">
        <f>"Total Subjects Received "&amp;"("&amp;SFM1430&amp;")"</f>
        <v>Total Subjects Received ()</v>
      </c>
      <c r="SFG1435" s="825"/>
      <c r="SFH1435" s="826"/>
      <c r="SFI1435" s="788" t="s">
        <v>37</v>
      </c>
      <c r="SFJ1435" s="824" t="str">
        <f>"Total Subjects Received "&amp;"("&amp;SFQ1430&amp;")"</f>
        <v>Total Subjects Received ()</v>
      </c>
      <c r="SFK1435" s="825"/>
      <c r="SFL1435" s="826"/>
      <c r="SFM1435" s="788" t="s">
        <v>37</v>
      </c>
      <c r="SFN1435" s="824" t="str">
        <f>"Total Subjects Received "&amp;"("&amp;SFU1430&amp;")"</f>
        <v>Total Subjects Received ()</v>
      </c>
      <c r="SFO1435" s="825"/>
      <c r="SFP1435" s="826"/>
      <c r="SFQ1435" s="788" t="s">
        <v>37</v>
      </c>
      <c r="SFR1435" s="824" t="str">
        <f>"Total Subjects Received "&amp;"("&amp;SFY1430&amp;")"</f>
        <v>Total Subjects Received ()</v>
      </c>
      <c r="SFS1435" s="825"/>
      <c r="SFT1435" s="826"/>
      <c r="SFU1435" s="788" t="s">
        <v>37</v>
      </c>
      <c r="SFV1435" s="824" t="str">
        <f>"Total Subjects Received "&amp;"("&amp;SGC1430&amp;")"</f>
        <v>Total Subjects Received ()</v>
      </c>
      <c r="SFW1435" s="825"/>
      <c r="SFX1435" s="826"/>
      <c r="SFY1435" s="788" t="s">
        <v>37</v>
      </c>
      <c r="SFZ1435" s="824" t="str">
        <f>"Total Subjects Received "&amp;"("&amp;SGG1430&amp;")"</f>
        <v>Total Subjects Received ()</v>
      </c>
      <c r="SGA1435" s="825"/>
      <c r="SGB1435" s="826"/>
      <c r="SGC1435" s="788" t="s">
        <v>37</v>
      </c>
      <c r="SGD1435" s="824" t="str">
        <f>"Total Subjects Received "&amp;"("&amp;SGK1430&amp;")"</f>
        <v>Total Subjects Received ()</v>
      </c>
      <c r="SGE1435" s="825"/>
      <c r="SGF1435" s="826"/>
      <c r="SGG1435" s="788" t="s">
        <v>37</v>
      </c>
      <c r="SGH1435" s="824" t="str">
        <f>"Total Subjects Received "&amp;"("&amp;SGO1430&amp;")"</f>
        <v>Total Subjects Received ()</v>
      </c>
      <c r="SGI1435" s="825"/>
      <c r="SGJ1435" s="826"/>
      <c r="SGK1435" s="788" t="s">
        <v>37</v>
      </c>
      <c r="SGL1435" s="824" t="str">
        <f>"Total Subjects Received "&amp;"("&amp;SGS1430&amp;")"</f>
        <v>Total Subjects Received ()</v>
      </c>
      <c r="SGM1435" s="825"/>
      <c r="SGN1435" s="826"/>
      <c r="SGO1435" s="788" t="s">
        <v>37</v>
      </c>
      <c r="SGP1435" s="824" t="str">
        <f>"Total Subjects Received "&amp;"("&amp;SGW1430&amp;")"</f>
        <v>Total Subjects Received ()</v>
      </c>
      <c r="SGQ1435" s="825"/>
      <c r="SGR1435" s="826"/>
      <c r="SGS1435" s="788" t="s">
        <v>37</v>
      </c>
      <c r="SGT1435" s="824" t="str">
        <f>"Total Subjects Received "&amp;"("&amp;SHA1430&amp;")"</f>
        <v>Total Subjects Received ()</v>
      </c>
      <c r="SGU1435" s="825"/>
      <c r="SGV1435" s="826"/>
      <c r="SGW1435" s="788" t="s">
        <v>37</v>
      </c>
      <c r="SGX1435" s="824" t="str">
        <f>"Total Subjects Received "&amp;"("&amp;SHE1430&amp;")"</f>
        <v>Total Subjects Received ()</v>
      </c>
      <c r="SGY1435" s="825"/>
      <c r="SGZ1435" s="826"/>
      <c r="SHA1435" s="788" t="s">
        <v>37</v>
      </c>
      <c r="SHB1435" s="824" t="str">
        <f>"Total Subjects Received "&amp;"("&amp;SHI1430&amp;")"</f>
        <v>Total Subjects Received ()</v>
      </c>
      <c r="SHC1435" s="825"/>
      <c r="SHD1435" s="826"/>
      <c r="SHE1435" s="788" t="s">
        <v>37</v>
      </c>
      <c r="SHF1435" s="824" t="str">
        <f>"Total Subjects Received "&amp;"("&amp;SHM1430&amp;")"</f>
        <v>Total Subjects Received ()</v>
      </c>
      <c r="SHG1435" s="825"/>
      <c r="SHH1435" s="826"/>
      <c r="SHI1435" s="788" t="s">
        <v>37</v>
      </c>
      <c r="SHJ1435" s="824" t="str">
        <f>"Total Subjects Received "&amp;"("&amp;SHQ1430&amp;")"</f>
        <v>Total Subjects Received ()</v>
      </c>
      <c r="SHK1435" s="825"/>
      <c r="SHL1435" s="826"/>
      <c r="SHM1435" s="788" t="s">
        <v>37</v>
      </c>
      <c r="SHN1435" s="824" t="str">
        <f>"Total Subjects Received "&amp;"("&amp;SHU1430&amp;")"</f>
        <v>Total Subjects Received ()</v>
      </c>
      <c r="SHO1435" s="825"/>
      <c r="SHP1435" s="826"/>
      <c r="SHQ1435" s="788" t="s">
        <v>37</v>
      </c>
      <c r="SHR1435" s="824" t="str">
        <f>"Total Subjects Received "&amp;"("&amp;SHY1430&amp;")"</f>
        <v>Total Subjects Received ()</v>
      </c>
      <c r="SHS1435" s="825"/>
      <c r="SHT1435" s="826"/>
      <c r="SHU1435" s="788" t="s">
        <v>37</v>
      </c>
      <c r="SHV1435" s="824" t="str">
        <f>"Total Subjects Received "&amp;"("&amp;SIC1430&amp;")"</f>
        <v>Total Subjects Received ()</v>
      </c>
      <c r="SHW1435" s="825"/>
      <c r="SHX1435" s="826"/>
      <c r="SHY1435" s="788" t="s">
        <v>37</v>
      </c>
      <c r="SHZ1435" s="824" t="str">
        <f>"Total Subjects Received "&amp;"("&amp;SIG1430&amp;")"</f>
        <v>Total Subjects Received ()</v>
      </c>
      <c r="SIA1435" s="825"/>
      <c r="SIB1435" s="826"/>
      <c r="SIC1435" s="788" t="s">
        <v>37</v>
      </c>
      <c r="SID1435" s="824" t="str">
        <f>"Total Subjects Received "&amp;"("&amp;SIK1430&amp;")"</f>
        <v>Total Subjects Received ()</v>
      </c>
      <c r="SIE1435" s="825"/>
      <c r="SIF1435" s="826"/>
      <c r="SIG1435" s="788" t="s">
        <v>37</v>
      </c>
      <c r="SIH1435" s="824" t="str">
        <f>"Total Subjects Received "&amp;"("&amp;SIO1430&amp;")"</f>
        <v>Total Subjects Received ()</v>
      </c>
      <c r="SII1435" s="825"/>
      <c r="SIJ1435" s="826"/>
      <c r="SIK1435" s="788" t="s">
        <v>37</v>
      </c>
      <c r="SIL1435" s="824" t="str">
        <f>"Total Subjects Received "&amp;"("&amp;SIS1430&amp;")"</f>
        <v>Total Subjects Received ()</v>
      </c>
      <c r="SIM1435" s="825"/>
      <c r="SIN1435" s="826"/>
      <c r="SIO1435" s="788" t="s">
        <v>37</v>
      </c>
      <c r="SIP1435" s="824" t="str">
        <f>"Total Subjects Received "&amp;"("&amp;SIW1430&amp;")"</f>
        <v>Total Subjects Received ()</v>
      </c>
      <c r="SIQ1435" s="825"/>
      <c r="SIR1435" s="826"/>
      <c r="SIS1435" s="788" t="s">
        <v>37</v>
      </c>
      <c r="SIT1435" s="824" t="str">
        <f>"Total Subjects Received "&amp;"("&amp;SJA1430&amp;")"</f>
        <v>Total Subjects Received ()</v>
      </c>
      <c r="SIU1435" s="825"/>
      <c r="SIV1435" s="826"/>
      <c r="SIW1435" s="788" t="s">
        <v>37</v>
      </c>
      <c r="SIX1435" s="824" t="str">
        <f>"Total Subjects Received "&amp;"("&amp;SJE1430&amp;")"</f>
        <v>Total Subjects Received ()</v>
      </c>
      <c r="SIY1435" s="825"/>
      <c r="SIZ1435" s="826"/>
      <c r="SJA1435" s="788" t="s">
        <v>37</v>
      </c>
      <c r="SJB1435" s="824" t="str">
        <f>"Total Subjects Received "&amp;"("&amp;SJI1430&amp;")"</f>
        <v>Total Subjects Received ()</v>
      </c>
      <c r="SJC1435" s="825"/>
      <c r="SJD1435" s="826"/>
      <c r="SJE1435" s="788" t="s">
        <v>37</v>
      </c>
      <c r="SJF1435" s="824" t="str">
        <f>"Total Subjects Received "&amp;"("&amp;SJM1430&amp;")"</f>
        <v>Total Subjects Received ()</v>
      </c>
      <c r="SJG1435" s="825"/>
      <c r="SJH1435" s="826"/>
      <c r="SJI1435" s="788" t="s">
        <v>37</v>
      </c>
      <c r="SJJ1435" s="824" t="str">
        <f>"Total Subjects Received "&amp;"("&amp;SJQ1430&amp;")"</f>
        <v>Total Subjects Received ()</v>
      </c>
      <c r="SJK1435" s="825"/>
      <c r="SJL1435" s="826"/>
      <c r="SJM1435" s="788" t="s">
        <v>37</v>
      </c>
      <c r="SJN1435" s="824" t="str">
        <f>"Total Subjects Received "&amp;"("&amp;SJU1430&amp;")"</f>
        <v>Total Subjects Received ()</v>
      </c>
      <c r="SJO1435" s="825"/>
      <c r="SJP1435" s="826"/>
      <c r="SJQ1435" s="788" t="s">
        <v>37</v>
      </c>
      <c r="SJR1435" s="824" t="str">
        <f>"Total Subjects Received "&amp;"("&amp;SJY1430&amp;")"</f>
        <v>Total Subjects Received ()</v>
      </c>
      <c r="SJS1435" s="825"/>
      <c r="SJT1435" s="826"/>
      <c r="SJU1435" s="788" t="s">
        <v>37</v>
      </c>
      <c r="SJV1435" s="824" t="str">
        <f>"Total Subjects Received "&amp;"("&amp;SKC1430&amp;")"</f>
        <v>Total Subjects Received ()</v>
      </c>
      <c r="SJW1435" s="825"/>
      <c r="SJX1435" s="826"/>
      <c r="SJY1435" s="788" t="s">
        <v>37</v>
      </c>
      <c r="SJZ1435" s="824" t="str">
        <f>"Total Subjects Received "&amp;"("&amp;SKG1430&amp;")"</f>
        <v>Total Subjects Received ()</v>
      </c>
      <c r="SKA1435" s="825"/>
      <c r="SKB1435" s="826"/>
      <c r="SKC1435" s="788" t="s">
        <v>37</v>
      </c>
      <c r="SKD1435" s="824" t="str">
        <f>"Total Subjects Received "&amp;"("&amp;SKK1430&amp;")"</f>
        <v>Total Subjects Received ()</v>
      </c>
      <c r="SKE1435" s="825"/>
      <c r="SKF1435" s="826"/>
      <c r="SKG1435" s="788" t="s">
        <v>37</v>
      </c>
      <c r="SKH1435" s="824" t="str">
        <f>"Total Subjects Received "&amp;"("&amp;SKO1430&amp;")"</f>
        <v>Total Subjects Received ()</v>
      </c>
      <c r="SKI1435" s="825"/>
      <c r="SKJ1435" s="826"/>
      <c r="SKK1435" s="788" t="s">
        <v>37</v>
      </c>
      <c r="SKL1435" s="824" t="str">
        <f>"Total Subjects Received "&amp;"("&amp;SKS1430&amp;")"</f>
        <v>Total Subjects Received ()</v>
      </c>
      <c r="SKM1435" s="825"/>
      <c r="SKN1435" s="826"/>
      <c r="SKO1435" s="788" t="s">
        <v>37</v>
      </c>
      <c r="SKP1435" s="824" t="str">
        <f>"Total Subjects Received "&amp;"("&amp;SKW1430&amp;")"</f>
        <v>Total Subjects Received ()</v>
      </c>
      <c r="SKQ1435" s="825"/>
      <c r="SKR1435" s="826"/>
      <c r="SKS1435" s="788" t="s">
        <v>37</v>
      </c>
      <c r="SKT1435" s="824" t="str">
        <f>"Total Subjects Received "&amp;"("&amp;SLA1430&amp;")"</f>
        <v>Total Subjects Received ()</v>
      </c>
      <c r="SKU1435" s="825"/>
      <c r="SKV1435" s="826"/>
      <c r="SKW1435" s="788" t="s">
        <v>37</v>
      </c>
      <c r="SKX1435" s="824" t="str">
        <f>"Total Subjects Received "&amp;"("&amp;SLE1430&amp;")"</f>
        <v>Total Subjects Received ()</v>
      </c>
      <c r="SKY1435" s="825"/>
      <c r="SKZ1435" s="826"/>
      <c r="SLA1435" s="788" t="s">
        <v>37</v>
      </c>
      <c r="SLB1435" s="824" t="str">
        <f>"Total Subjects Received "&amp;"("&amp;SLI1430&amp;")"</f>
        <v>Total Subjects Received ()</v>
      </c>
      <c r="SLC1435" s="825"/>
      <c r="SLD1435" s="826"/>
      <c r="SLE1435" s="788" t="s">
        <v>37</v>
      </c>
      <c r="SLF1435" s="824" t="str">
        <f>"Total Subjects Received "&amp;"("&amp;SLM1430&amp;")"</f>
        <v>Total Subjects Received ()</v>
      </c>
      <c r="SLG1435" s="825"/>
      <c r="SLH1435" s="826"/>
      <c r="SLI1435" s="788" t="s">
        <v>37</v>
      </c>
      <c r="SLJ1435" s="824" t="str">
        <f>"Total Subjects Received "&amp;"("&amp;SLQ1430&amp;")"</f>
        <v>Total Subjects Received ()</v>
      </c>
      <c r="SLK1435" s="825"/>
      <c r="SLL1435" s="826"/>
      <c r="SLM1435" s="788" t="s">
        <v>37</v>
      </c>
      <c r="SLN1435" s="824" t="str">
        <f>"Total Subjects Received "&amp;"("&amp;SLU1430&amp;")"</f>
        <v>Total Subjects Received ()</v>
      </c>
      <c r="SLO1435" s="825"/>
      <c r="SLP1435" s="826"/>
      <c r="SLQ1435" s="788" t="s">
        <v>37</v>
      </c>
      <c r="SLR1435" s="824" t="str">
        <f>"Total Subjects Received "&amp;"("&amp;SLY1430&amp;")"</f>
        <v>Total Subjects Received ()</v>
      </c>
      <c r="SLS1435" s="825"/>
      <c r="SLT1435" s="826"/>
      <c r="SLU1435" s="788" t="s">
        <v>37</v>
      </c>
      <c r="SLV1435" s="824" t="str">
        <f>"Total Subjects Received "&amp;"("&amp;SMC1430&amp;")"</f>
        <v>Total Subjects Received ()</v>
      </c>
      <c r="SLW1435" s="825"/>
      <c r="SLX1435" s="826"/>
      <c r="SLY1435" s="788" t="s">
        <v>37</v>
      </c>
      <c r="SLZ1435" s="824" t="str">
        <f>"Total Subjects Received "&amp;"("&amp;SMG1430&amp;")"</f>
        <v>Total Subjects Received ()</v>
      </c>
      <c r="SMA1435" s="825"/>
      <c r="SMB1435" s="826"/>
      <c r="SMC1435" s="788" t="s">
        <v>37</v>
      </c>
      <c r="SMD1435" s="824" t="str">
        <f>"Total Subjects Received "&amp;"("&amp;SMK1430&amp;")"</f>
        <v>Total Subjects Received ()</v>
      </c>
      <c r="SME1435" s="825"/>
      <c r="SMF1435" s="826"/>
      <c r="SMG1435" s="788" t="s">
        <v>37</v>
      </c>
      <c r="SMH1435" s="824" t="str">
        <f>"Total Subjects Received "&amp;"("&amp;SMO1430&amp;")"</f>
        <v>Total Subjects Received ()</v>
      </c>
      <c r="SMI1435" s="825"/>
      <c r="SMJ1435" s="826"/>
      <c r="SMK1435" s="788" t="s">
        <v>37</v>
      </c>
      <c r="SML1435" s="824" t="str">
        <f>"Total Subjects Received "&amp;"("&amp;SMS1430&amp;")"</f>
        <v>Total Subjects Received ()</v>
      </c>
      <c r="SMM1435" s="825"/>
      <c r="SMN1435" s="826"/>
      <c r="SMO1435" s="788" t="s">
        <v>37</v>
      </c>
      <c r="SMP1435" s="824" t="str">
        <f>"Total Subjects Received "&amp;"("&amp;SMW1430&amp;")"</f>
        <v>Total Subjects Received ()</v>
      </c>
      <c r="SMQ1435" s="825"/>
      <c r="SMR1435" s="826"/>
      <c r="SMS1435" s="788" t="s">
        <v>37</v>
      </c>
      <c r="SMT1435" s="824" t="str">
        <f>"Total Subjects Received "&amp;"("&amp;SNA1430&amp;")"</f>
        <v>Total Subjects Received ()</v>
      </c>
      <c r="SMU1435" s="825"/>
      <c r="SMV1435" s="826"/>
      <c r="SMW1435" s="788" t="s">
        <v>37</v>
      </c>
      <c r="SMX1435" s="824" t="str">
        <f>"Total Subjects Received "&amp;"("&amp;SNE1430&amp;")"</f>
        <v>Total Subjects Received ()</v>
      </c>
      <c r="SMY1435" s="825"/>
      <c r="SMZ1435" s="826"/>
      <c r="SNA1435" s="788" t="s">
        <v>37</v>
      </c>
      <c r="SNB1435" s="824" t="str">
        <f>"Total Subjects Received "&amp;"("&amp;SNI1430&amp;")"</f>
        <v>Total Subjects Received ()</v>
      </c>
      <c r="SNC1435" s="825"/>
      <c r="SND1435" s="826"/>
      <c r="SNE1435" s="788" t="s">
        <v>37</v>
      </c>
      <c r="SNF1435" s="824" t="str">
        <f>"Total Subjects Received "&amp;"("&amp;SNM1430&amp;")"</f>
        <v>Total Subjects Received ()</v>
      </c>
      <c r="SNG1435" s="825"/>
      <c r="SNH1435" s="826"/>
      <c r="SNI1435" s="788" t="s">
        <v>37</v>
      </c>
      <c r="SNJ1435" s="824" t="str">
        <f>"Total Subjects Received "&amp;"("&amp;SNQ1430&amp;")"</f>
        <v>Total Subjects Received ()</v>
      </c>
      <c r="SNK1435" s="825"/>
      <c r="SNL1435" s="826"/>
      <c r="SNM1435" s="788" t="s">
        <v>37</v>
      </c>
      <c r="SNN1435" s="824" t="str">
        <f>"Total Subjects Received "&amp;"("&amp;SNU1430&amp;")"</f>
        <v>Total Subjects Received ()</v>
      </c>
      <c r="SNO1435" s="825"/>
      <c r="SNP1435" s="826"/>
      <c r="SNQ1435" s="788" t="s">
        <v>37</v>
      </c>
      <c r="SNR1435" s="824" t="str">
        <f>"Total Subjects Received "&amp;"("&amp;SNY1430&amp;")"</f>
        <v>Total Subjects Received ()</v>
      </c>
      <c r="SNS1435" s="825"/>
      <c r="SNT1435" s="826"/>
      <c r="SNU1435" s="788" t="s">
        <v>37</v>
      </c>
      <c r="SNV1435" s="824" t="str">
        <f>"Total Subjects Received "&amp;"("&amp;SOC1430&amp;")"</f>
        <v>Total Subjects Received ()</v>
      </c>
      <c r="SNW1435" s="825"/>
      <c r="SNX1435" s="826"/>
      <c r="SNY1435" s="788" t="s">
        <v>37</v>
      </c>
      <c r="SNZ1435" s="824" t="str">
        <f>"Total Subjects Received "&amp;"("&amp;SOG1430&amp;")"</f>
        <v>Total Subjects Received ()</v>
      </c>
      <c r="SOA1435" s="825"/>
      <c r="SOB1435" s="826"/>
      <c r="SOC1435" s="788" t="s">
        <v>37</v>
      </c>
      <c r="SOD1435" s="824" t="str">
        <f>"Total Subjects Received "&amp;"("&amp;SOK1430&amp;")"</f>
        <v>Total Subjects Received ()</v>
      </c>
      <c r="SOE1435" s="825"/>
      <c r="SOF1435" s="826"/>
      <c r="SOG1435" s="788" t="s">
        <v>37</v>
      </c>
      <c r="SOH1435" s="824" t="str">
        <f>"Total Subjects Received "&amp;"("&amp;SOO1430&amp;")"</f>
        <v>Total Subjects Received ()</v>
      </c>
      <c r="SOI1435" s="825"/>
      <c r="SOJ1435" s="826"/>
      <c r="SOK1435" s="788" t="s">
        <v>37</v>
      </c>
      <c r="SOL1435" s="824" t="str">
        <f>"Total Subjects Received "&amp;"("&amp;SOS1430&amp;")"</f>
        <v>Total Subjects Received ()</v>
      </c>
      <c r="SOM1435" s="825"/>
      <c r="SON1435" s="826"/>
      <c r="SOO1435" s="788" t="s">
        <v>37</v>
      </c>
      <c r="SOP1435" s="824" t="str">
        <f>"Total Subjects Received "&amp;"("&amp;SOW1430&amp;")"</f>
        <v>Total Subjects Received ()</v>
      </c>
      <c r="SOQ1435" s="825"/>
      <c r="SOR1435" s="826"/>
      <c r="SOS1435" s="788" t="s">
        <v>37</v>
      </c>
      <c r="SOT1435" s="824" t="str">
        <f>"Total Subjects Received "&amp;"("&amp;SPA1430&amp;")"</f>
        <v>Total Subjects Received ()</v>
      </c>
      <c r="SOU1435" s="825"/>
      <c r="SOV1435" s="826"/>
      <c r="SOW1435" s="788" t="s">
        <v>37</v>
      </c>
      <c r="SOX1435" s="824" t="str">
        <f>"Total Subjects Received "&amp;"("&amp;SPE1430&amp;")"</f>
        <v>Total Subjects Received ()</v>
      </c>
      <c r="SOY1435" s="825"/>
      <c r="SOZ1435" s="826"/>
      <c r="SPA1435" s="788" t="s">
        <v>37</v>
      </c>
      <c r="SPB1435" s="824" t="str">
        <f>"Total Subjects Received "&amp;"("&amp;SPI1430&amp;")"</f>
        <v>Total Subjects Received ()</v>
      </c>
      <c r="SPC1435" s="825"/>
      <c r="SPD1435" s="826"/>
      <c r="SPE1435" s="788" t="s">
        <v>37</v>
      </c>
      <c r="SPF1435" s="824" t="str">
        <f>"Total Subjects Received "&amp;"("&amp;SPM1430&amp;")"</f>
        <v>Total Subjects Received ()</v>
      </c>
      <c r="SPG1435" s="825"/>
      <c r="SPH1435" s="826"/>
      <c r="SPI1435" s="788" t="s">
        <v>37</v>
      </c>
      <c r="SPJ1435" s="824" t="str">
        <f>"Total Subjects Received "&amp;"("&amp;SPQ1430&amp;")"</f>
        <v>Total Subjects Received ()</v>
      </c>
      <c r="SPK1435" s="825"/>
      <c r="SPL1435" s="826"/>
      <c r="SPM1435" s="788" t="s">
        <v>37</v>
      </c>
      <c r="SPN1435" s="824" t="str">
        <f>"Total Subjects Received "&amp;"("&amp;SPU1430&amp;")"</f>
        <v>Total Subjects Received ()</v>
      </c>
      <c r="SPO1435" s="825"/>
      <c r="SPP1435" s="826"/>
      <c r="SPQ1435" s="788" t="s">
        <v>37</v>
      </c>
      <c r="SPR1435" s="824" t="str">
        <f>"Total Subjects Received "&amp;"("&amp;SPY1430&amp;")"</f>
        <v>Total Subjects Received ()</v>
      </c>
      <c r="SPS1435" s="825"/>
      <c r="SPT1435" s="826"/>
      <c r="SPU1435" s="788" t="s">
        <v>37</v>
      </c>
      <c r="SPV1435" s="824" t="str">
        <f>"Total Subjects Received "&amp;"("&amp;SQC1430&amp;")"</f>
        <v>Total Subjects Received ()</v>
      </c>
      <c r="SPW1435" s="825"/>
      <c r="SPX1435" s="826"/>
      <c r="SPY1435" s="788" t="s">
        <v>37</v>
      </c>
      <c r="SPZ1435" s="824" t="str">
        <f>"Total Subjects Received "&amp;"("&amp;SQG1430&amp;")"</f>
        <v>Total Subjects Received ()</v>
      </c>
      <c r="SQA1435" s="825"/>
      <c r="SQB1435" s="826"/>
      <c r="SQC1435" s="788" t="s">
        <v>37</v>
      </c>
      <c r="SQD1435" s="824" t="str">
        <f>"Total Subjects Received "&amp;"("&amp;SQK1430&amp;")"</f>
        <v>Total Subjects Received ()</v>
      </c>
      <c r="SQE1435" s="825"/>
      <c r="SQF1435" s="826"/>
      <c r="SQG1435" s="788" t="s">
        <v>37</v>
      </c>
      <c r="SQH1435" s="824" t="str">
        <f>"Total Subjects Received "&amp;"("&amp;SQO1430&amp;")"</f>
        <v>Total Subjects Received ()</v>
      </c>
      <c r="SQI1435" s="825"/>
      <c r="SQJ1435" s="826"/>
      <c r="SQK1435" s="788" t="s">
        <v>37</v>
      </c>
      <c r="SQL1435" s="824" t="str">
        <f>"Total Subjects Received "&amp;"("&amp;SQS1430&amp;")"</f>
        <v>Total Subjects Received ()</v>
      </c>
      <c r="SQM1435" s="825"/>
      <c r="SQN1435" s="826"/>
      <c r="SQO1435" s="788" t="s">
        <v>37</v>
      </c>
      <c r="SQP1435" s="824" t="str">
        <f>"Total Subjects Received "&amp;"("&amp;SQW1430&amp;")"</f>
        <v>Total Subjects Received ()</v>
      </c>
      <c r="SQQ1435" s="825"/>
      <c r="SQR1435" s="826"/>
      <c r="SQS1435" s="788" t="s">
        <v>37</v>
      </c>
      <c r="SQT1435" s="824" t="str">
        <f>"Total Subjects Received "&amp;"("&amp;SRA1430&amp;")"</f>
        <v>Total Subjects Received ()</v>
      </c>
      <c r="SQU1435" s="825"/>
      <c r="SQV1435" s="826"/>
      <c r="SQW1435" s="788" t="s">
        <v>37</v>
      </c>
      <c r="SQX1435" s="824" t="str">
        <f>"Total Subjects Received "&amp;"("&amp;SRE1430&amp;")"</f>
        <v>Total Subjects Received ()</v>
      </c>
      <c r="SQY1435" s="825"/>
      <c r="SQZ1435" s="826"/>
      <c r="SRA1435" s="788" t="s">
        <v>37</v>
      </c>
      <c r="SRB1435" s="824" t="str">
        <f>"Total Subjects Received "&amp;"("&amp;SRI1430&amp;")"</f>
        <v>Total Subjects Received ()</v>
      </c>
      <c r="SRC1435" s="825"/>
      <c r="SRD1435" s="826"/>
      <c r="SRE1435" s="788" t="s">
        <v>37</v>
      </c>
      <c r="SRF1435" s="824" t="str">
        <f>"Total Subjects Received "&amp;"("&amp;SRM1430&amp;")"</f>
        <v>Total Subjects Received ()</v>
      </c>
      <c r="SRG1435" s="825"/>
      <c r="SRH1435" s="826"/>
      <c r="SRI1435" s="788" t="s">
        <v>37</v>
      </c>
      <c r="SRJ1435" s="824" t="str">
        <f>"Total Subjects Received "&amp;"("&amp;SRQ1430&amp;")"</f>
        <v>Total Subjects Received ()</v>
      </c>
      <c r="SRK1435" s="825"/>
      <c r="SRL1435" s="826"/>
      <c r="SRM1435" s="788" t="s">
        <v>37</v>
      </c>
      <c r="SRN1435" s="824" t="str">
        <f>"Total Subjects Received "&amp;"("&amp;SRU1430&amp;")"</f>
        <v>Total Subjects Received ()</v>
      </c>
      <c r="SRO1435" s="825"/>
      <c r="SRP1435" s="826"/>
      <c r="SRQ1435" s="788" t="s">
        <v>37</v>
      </c>
      <c r="SRR1435" s="824" t="str">
        <f>"Total Subjects Received "&amp;"("&amp;SRY1430&amp;")"</f>
        <v>Total Subjects Received ()</v>
      </c>
      <c r="SRS1435" s="825"/>
      <c r="SRT1435" s="826"/>
      <c r="SRU1435" s="788" t="s">
        <v>37</v>
      </c>
      <c r="SRV1435" s="824" t="str">
        <f>"Total Subjects Received "&amp;"("&amp;SSC1430&amp;")"</f>
        <v>Total Subjects Received ()</v>
      </c>
      <c r="SRW1435" s="825"/>
      <c r="SRX1435" s="826"/>
      <c r="SRY1435" s="788" t="s">
        <v>37</v>
      </c>
      <c r="SRZ1435" s="824" t="str">
        <f>"Total Subjects Received "&amp;"("&amp;SSG1430&amp;")"</f>
        <v>Total Subjects Received ()</v>
      </c>
      <c r="SSA1435" s="825"/>
      <c r="SSB1435" s="826"/>
      <c r="SSC1435" s="788" t="s">
        <v>37</v>
      </c>
      <c r="SSD1435" s="824" t="str">
        <f>"Total Subjects Received "&amp;"("&amp;SSK1430&amp;")"</f>
        <v>Total Subjects Received ()</v>
      </c>
      <c r="SSE1435" s="825"/>
      <c r="SSF1435" s="826"/>
      <c r="SSG1435" s="788" t="s">
        <v>37</v>
      </c>
      <c r="SSH1435" s="824" t="str">
        <f>"Total Subjects Received "&amp;"("&amp;SSO1430&amp;")"</f>
        <v>Total Subjects Received ()</v>
      </c>
      <c r="SSI1435" s="825"/>
      <c r="SSJ1435" s="826"/>
      <c r="SSK1435" s="788" t="s">
        <v>37</v>
      </c>
      <c r="SSL1435" s="824" t="str">
        <f>"Total Subjects Received "&amp;"("&amp;SSS1430&amp;")"</f>
        <v>Total Subjects Received ()</v>
      </c>
      <c r="SSM1435" s="825"/>
      <c r="SSN1435" s="826"/>
      <c r="SSO1435" s="788" t="s">
        <v>37</v>
      </c>
      <c r="SSP1435" s="824" t="str">
        <f>"Total Subjects Received "&amp;"("&amp;SSW1430&amp;")"</f>
        <v>Total Subjects Received ()</v>
      </c>
      <c r="SSQ1435" s="825"/>
      <c r="SSR1435" s="826"/>
      <c r="SSS1435" s="788" t="s">
        <v>37</v>
      </c>
      <c r="SST1435" s="824" t="str">
        <f>"Total Subjects Received "&amp;"("&amp;STA1430&amp;")"</f>
        <v>Total Subjects Received ()</v>
      </c>
      <c r="SSU1435" s="825"/>
      <c r="SSV1435" s="826"/>
      <c r="SSW1435" s="788" t="s">
        <v>37</v>
      </c>
      <c r="SSX1435" s="824" t="str">
        <f>"Total Subjects Received "&amp;"("&amp;STE1430&amp;")"</f>
        <v>Total Subjects Received ()</v>
      </c>
      <c r="SSY1435" s="825"/>
      <c r="SSZ1435" s="826"/>
      <c r="STA1435" s="788" t="s">
        <v>37</v>
      </c>
      <c r="STB1435" s="824" t="str">
        <f>"Total Subjects Received "&amp;"("&amp;STI1430&amp;")"</f>
        <v>Total Subjects Received ()</v>
      </c>
      <c r="STC1435" s="825"/>
      <c r="STD1435" s="826"/>
      <c r="STE1435" s="788" t="s">
        <v>37</v>
      </c>
      <c r="STF1435" s="824" t="str">
        <f>"Total Subjects Received "&amp;"("&amp;STM1430&amp;")"</f>
        <v>Total Subjects Received ()</v>
      </c>
      <c r="STG1435" s="825"/>
      <c r="STH1435" s="826"/>
      <c r="STI1435" s="788" t="s">
        <v>37</v>
      </c>
      <c r="STJ1435" s="824" t="str">
        <f>"Total Subjects Received "&amp;"("&amp;STQ1430&amp;")"</f>
        <v>Total Subjects Received ()</v>
      </c>
      <c r="STK1435" s="825"/>
      <c r="STL1435" s="826"/>
      <c r="STM1435" s="788" t="s">
        <v>37</v>
      </c>
      <c r="STN1435" s="824" t="str">
        <f>"Total Subjects Received "&amp;"("&amp;STU1430&amp;")"</f>
        <v>Total Subjects Received ()</v>
      </c>
      <c r="STO1435" s="825"/>
      <c r="STP1435" s="826"/>
      <c r="STQ1435" s="788" t="s">
        <v>37</v>
      </c>
      <c r="STR1435" s="824" t="str">
        <f>"Total Subjects Received "&amp;"("&amp;STY1430&amp;")"</f>
        <v>Total Subjects Received ()</v>
      </c>
      <c r="STS1435" s="825"/>
      <c r="STT1435" s="826"/>
      <c r="STU1435" s="788" t="s">
        <v>37</v>
      </c>
      <c r="STV1435" s="824" t="str">
        <f>"Total Subjects Received "&amp;"("&amp;SUC1430&amp;")"</f>
        <v>Total Subjects Received ()</v>
      </c>
      <c r="STW1435" s="825"/>
      <c r="STX1435" s="826"/>
      <c r="STY1435" s="788" t="s">
        <v>37</v>
      </c>
      <c r="STZ1435" s="824" t="str">
        <f>"Total Subjects Received "&amp;"("&amp;SUG1430&amp;")"</f>
        <v>Total Subjects Received ()</v>
      </c>
      <c r="SUA1435" s="825"/>
      <c r="SUB1435" s="826"/>
      <c r="SUC1435" s="788" t="s">
        <v>37</v>
      </c>
      <c r="SUD1435" s="824" t="str">
        <f>"Total Subjects Received "&amp;"("&amp;SUK1430&amp;")"</f>
        <v>Total Subjects Received ()</v>
      </c>
      <c r="SUE1435" s="825"/>
      <c r="SUF1435" s="826"/>
      <c r="SUG1435" s="788" t="s">
        <v>37</v>
      </c>
      <c r="SUH1435" s="824" t="str">
        <f>"Total Subjects Received "&amp;"("&amp;SUO1430&amp;")"</f>
        <v>Total Subjects Received ()</v>
      </c>
      <c r="SUI1435" s="825"/>
      <c r="SUJ1435" s="826"/>
      <c r="SUK1435" s="788" t="s">
        <v>37</v>
      </c>
      <c r="SUL1435" s="824" t="str">
        <f>"Total Subjects Received "&amp;"("&amp;SUS1430&amp;")"</f>
        <v>Total Subjects Received ()</v>
      </c>
      <c r="SUM1435" s="825"/>
      <c r="SUN1435" s="826"/>
      <c r="SUO1435" s="788" t="s">
        <v>37</v>
      </c>
      <c r="SUP1435" s="824" t="str">
        <f>"Total Subjects Received "&amp;"("&amp;SUW1430&amp;")"</f>
        <v>Total Subjects Received ()</v>
      </c>
      <c r="SUQ1435" s="825"/>
      <c r="SUR1435" s="826"/>
      <c r="SUS1435" s="788" t="s">
        <v>37</v>
      </c>
      <c r="SUT1435" s="824" t="str">
        <f>"Total Subjects Received "&amp;"("&amp;SVA1430&amp;")"</f>
        <v>Total Subjects Received ()</v>
      </c>
      <c r="SUU1435" s="825"/>
      <c r="SUV1435" s="826"/>
      <c r="SUW1435" s="788" t="s">
        <v>37</v>
      </c>
      <c r="SUX1435" s="824" t="str">
        <f>"Total Subjects Received "&amp;"("&amp;SVE1430&amp;")"</f>
        <v>Total Subjects Received ()</v>
      </c>
      <c r="SUY1435" s="825"/>
      <c r="SUZ1435" s="826"/>
      <c r="SVA1435" s="788" t="s">
        <v>37</v>
      </c>
      <c r="SVB1435" s="824" t="str">
        <f>"Total Subjects Received "&amp;"("&amp;SVI1430&amp;")"</f>
        <v>Total Subjects Received ()</v>
      </c>
      <c r="SVC1435" s="825"/>
      <c r="SVD1435" s="826"/>
      <c r="SVE1435" s="788" t="s">
        <v>37</v>
      </c>
      <c r="SVF1435" s="824" t="str">
        <f>"Total Subjects Received "&amp;"("&amp;SVM1430&amp;")"</f>
        <v>Total Subjects Received ()</v>
      </c>
      <c r="SVG1435" s="825"/>
      <c r="SVH1435" s="826"/>
      <c r="SVI1435" s="788" t="s">
        <v>37</v>
      </c>
      <c r="SVJ1435" s="824" t="str">
        <f>"Total Subjects Received "&amp;"("&amp;SVQ1430&amp;")"</f>
        <v>Total Subjects Received ()</v>
      </c>
      <c r="SVK1435" s="825"/>
      <c r="SVL1435" s="826"/>
      <c r="SVM1435" s="788" t="s">
        <v>37</v>
      </c>
      <c r="SVN1435" s="824" t="str">
        <f>"Total Subjects Received "&amp;"("&amp;SVU1430&amp;")"</f>
        <v>Total Subjects Received ()</v>
      </c>
      <c r="SVO1435" s="825"/>
      <c r="SVP1435" s="826"/>
      <c r="SVQ1435" s="788" t="s">
        <v>37</v>
      </c>
      <c r="SVR1435" s="824" t="str">
        <f>"Total Subjects Received "&amp;"("&amp;SVY1430&amp;")"</f>
        <v>Total Subjects Received ()</v>
      </c>
      <c r="SVS1435" s="825"/>
      <c r="SVT1435" s="826"/>
      <c r="SVU1435" s="788" t="s">
        <v>37</v>
      </c>
      <c r="SVV1435" s="824" t="str">
        <f>"Total Subjects Received "&amp;"("&amp;SWC1430&amp;")"</f>
        <v>Total Subjects Received ()</v>
      </c>
      <c r="SVW1435" s="825"/>
      <c r="SVX1435" s="826"/>
      <c r="SVY1435" s="788" t="s">
        <v>37</v>
      </c>
      <c r="SVZ1435" s="824" t="str">
        <f>"Total Subjects Received "&amp;"("&amp;SWG1430&amp;")"</f>
        <v>Total Subjects Received ()</v>
      </c>
      <c r="SWA1435" s="825"/>
      <c r="SWB1435" s="826"/>
      <c r="SWC1435" s="788" t="s">
        <v>37</v>
      </c>
      <c r="SWD1435" s="824" t="str">
        <f>"Total Subjects Received "&amp;"("&amp;SWK1430&amp;")"</f>
        <v>Total Subjects Received ()</v>
      </c>
      <c r="SWE1435" s="825"/>
      <c r="SWF1435" s="826"/>
      <c r="SWG1435" s="788" t="s">
        <v>37</v>
      </c>
      <c r="SWH1435" s="824" t="str">
        <f>"Total Subjects Received "&amp;"("&amp;SWO1430&amp;")"</f>
        <v>Total Subjects Received ()</v>
      </c>
      <c r="SWI1435" s="825"/>
      <c r="SWJ1435" s="826"/>
      <c r="SWK1435" s="788" t="s">
        <v>37</v>
      </c>
      <c r="SWL1435" s="824" t="str">
        <f>"Total Subjects Received "&amp;"("&amp;SWS1430&amp;")"</f>
        <v>Total Subjects Received ()</v>
      </c>
      <c r="SWM1435" s="825"/>
      <c r="SWN1435" s="826"/>
      <c r="SWO1435" s="788" t="s">
        <v>37</v>
      </c>
      <c r="SWP1435" s="824" t="str">
        <f>"Total Subjects Received "&amp;"("&amp;SWW1430&amp;")"</f>
        <v>Total Subjects Received ()</v>
      </c>
      <c r="SWQ1435" s="825"/>
      <c r="SWR1435" s="826"/>
      <c r="SWS1435" s="788" t="s">
        <v>37</v>
      </c>
      <c r="SWT1435" s="824" t="str">
        <f>"Total Subjects Received "&amp;"("&amp;SXA1430&amp;")"</f>
        <v>Total Subjects Received ()</v>
      </c>
      <c r="SWU1435" s="825"/>
      <c r="SWV1435" s="826"/>
      <c r="SWW1435" s="788" t="s">
        <v>37</v>
      </c>
      <c r="SWX1435" s="824" t="str">
        <f>"Total Subjects Received "&amp;"("&amp;SXE1430&amp;")"</f>
        <v>Total Subjects Received ()</v>
      </c>
      <c r="SWY1435" s="825"/>
      <c r="SWZ1435" s="826"/>
      <c r="SXA1435" s="788" t="s">
        <v>37</v>
      </c>
      <c r="SXB1435" s="824" t="str">
        <f>"Total Subjects Received "&amp;"("&amp;SXI1430&amp;")"</f>
        <v>Total Subjects Received ()</v>
      </c>
      <c r="SXC1435" s="825"/>
      <c r="SXD1435" s="826"/>
      <c r="SXE1435" s="788" t="s">
        <v>37</v>
      </c>
      <c r="SXF1435" s="824" t="str">
        <f>"Total Subjects Received "&amp;"("&amp;SXM1430&amp;")"</f>
        <v>Total Subjects Received ()</v>
      </c>
      <c r="SXG1435" s="825"/>
      <c r="SXH1435" s="826"/>
      <c r="SXI1435" s="788" t="s">
        <v>37</v>
      </c>
      <c r="SXJ1435" s="824" t="str">
        <f>"Total Subjects Received "&amp;"("&amp;SXQ1430&amp;")"</f>
        <v>Total Subjects Received ()</v>
      </c>
      <c r="SXK1435" s="825"/>
      <c r="SXL1435" s="826"/>
      <c r="SXM1435" s="788" t="s">
        <v>37</v>
      </c>
      <c r="SXN1435" s="824" t="str">
        <f>"Total Subjects Received "&amp;"("&amp;SXU1430&amp;")"</f>
        <v>Total Subjects Received ()</v>
      </c>
      <c r="SXO1435" s="825"/>
      <c r="SXP1435" s="826"/>
      <c r="SXQ1435" s="788" t="s">
        <v>37</v>
      </c>
      <c r="SXR1435" s="824" t="str">
        <f>"Total Subjects Received "&amp;"("&amp;SXY1430&amp;")"</f>
        <v>Total Subjects Received ()</v>
      </c>
      <c r="SXS1435" s="825"/>
      <c r="SXT1435" s="826"/>
      <c r="SXU1435" s="788" t="s">
        <v>37</v>
      </c>
      <c r="SXV1435" s="824" t="str">
        <f>"Total Subjects Received "&amp;"("&amp;SYC1430&amp;")"</f>
        <v>Total Subjects Received ()</v>
      </c>
      <c r="SXW1435" s="825"/>
      <c r="SXX1435" s="826"/>
      <c r="SXY1435" s="788" t="s">
        <v>37</v>
      </c>
      <c r="SXZ1435" s="824" t="str">
        <f>"Total Subjects Received "&amp;"("&amp;SYG1430&amp;")"</f>
        <v>Total Subjects Received ()</v>
      </c>
      <c r="SYA1435" s="825"/>
      <c r="SYB1435" s="826"/>
      <c r="SYC1435" s="788" t="s">
        <v>37</v>
      </c>
      <c r="SYD1435" s="824" t="str">
        <f>"Total Subjects Received "&amp;"("&amp;SYK1430&amp;")"</f>
        <v>Total Subjects Received ()</v>
      </c>
      <c r="SYE1435" s="825"/>
      <c r="SYF1435" s="826"/>
      <c r="SYG1435" s="788" t="s">
        <v>37</v>
      </c>
      <c r="SYH1435" s="824" t="str">
        <f>"Total Subjects Received "&amp;"("&amp;SYO1430&amp;")"</f>
        <v>Total Subjects Received ()</v>
      </c>
      <c r="SYI1435" s="825"/>
      <c r="SYJ1435" s="826"/>
      <c r="SYK1435" s="788" t="s">
        <v>37</v>
      </c>
      <c r="SYL1435" s="824" t="str">
        <f>"Total Subjects Received "&amp;"("&amp;SYS1430&amp;")"</f>
        <v>Total Subjects Received ()</v>
      </c>
      <c r="SYM1435" s="825"/>
      <c r="SYN1435" s="826"/>
      <c r="SYO1435" s="788" t="s">
        <v>37</v>
      </c>
      <c r="SYP1435" s="824" t="str">
        <f>"Total Subjects Received "&amp;"("&amp;SYW1430&amp;")"</f>
        <v>Total Subjects Received ()</v>
      </c>
      <c r="SYQ1435" s="825"/>
      <c r="SYR1435" s="826"/>
      <c r="SYS1435" s="788" t="s">
        <v>37</v>
      </c>
      <c r="SYT1435" s="824" t="str">
        <f>"Total Subjects Received "&amp;"("&amp;SZA1430&amp;")"</f>
        <v>Total Subjects Received ()</v>
      </c>
      <c r="SYU1435" s="825"/>
      <c r="SYV1435" s="826"/>
      <c r="SYW1435" s="788" t="s">
        <v>37</v>
      </c>
      <c r="SYX1435" s="824" t="str">
        <f>"Total Subjects Received "&amp;"("&amp;SZE1430&amp;")"</f>
        <v>Total Subjects Received ()</v>
      </c>
      <c r="SYY1435" s="825"/>
      <c r="SYZ1435" s="826"/>
      <c r="SZA1435" s="788" t="s">
        <v>37</v>
      </c>
      <c r="SZB1435" s="824" t="str">
        <f>"Total Subjects Received "&amp;"("&amp;SZI1430&amp;")"</f>
        <v>Total Subjects Received ()</v>
      </c>
      <c r="SZC1435" s="825"/>
      <c r="SZD1435" s="826"/>
      <c r="SZE1435" s="788" t="s">
        <v>37</v>
      </c>
      <c r="SZF1435" s="824" t="str">
        <f>"Total Subjects Received "&amp;"("&amp;SZM1430&amp;")"</f>
        <v>Total Subjects Received ()</v>
      </c>
      <c r="SZG1435" s="825"/>
      <c r="SZH1435" s="826"/>
      <c r="SZI1435" s="788" t="s">
        <v>37</v>
      </c>
      <c r="SZJ1435" s="824" t="str">
        <f>"Total Subjects Received "&amp;"("&amp;SZQ1430&amp;")"</f>
        <v>Total Subjects Received ()</v>
      </c>
      <c r="SZK1435" s="825"/>
      <c r="SZL1435" s="826"/>
      <c r="SZM1435" s="788" t="s">
        <v>37</v>
      </c>
      <c r="SZN1435" s="824" t="str">
        <f>"Total Subjects Received "&amp;"("&amp;SZU1430&amp;")"</f>
        <v>Total Subjects Received ()</v>
      </c>
      <c r="SZO1435" s="825"/>
      <c r="SZP1435" s="826"/>
      <c r="SZQ1435" s="788" t="s">
        <v>37</v>
      </c>
      <c r="SZR1435" s="824" t="str">
        <f>"Total Subjects Received "&amp;"("&amp;SZY1430&amp;")"</f>
        <v>Total Subjects Received ()</v>
      </c>
      <c r="SZS1435" s="825"/>
      <c r="SZT1435" s="826"/>
      <c r="SZU1435" s="788" t="s">
        <v>37</v>
      </c>
      <c r="SZV1435" s="824" t="str">
        <f>"Total Subjects Received "&amp;"("&amp;TAC1430&amp;")"</f>
        <v>Total Subjects Received ()</v>
      </c>
      <c r="SZW1435" s="825"/>
      <c r="SZX1435" s="826"/>
      <c r="SZY1435" s="788" t="s">
        <v>37</v>
      </c>
      <c r="SZZ1435" s="824" t="str">
        <f>"Total Subjects Received "&amp;"("&amp;TAG1430&amp;")"</f>
        <v>Total Subjects Received ()</v>
      </c>
      <c r="TAA1435" s="825"/>
      <c r="TAB1435" s="826"/>
      <c r="TAC1435" s="788" t="s">
        <v>37</v>
      </c>
      <c r="TAD1435" s="824" t="str">
        <f>"Total Subjects Received "&amp;"("&amp;TAK1430&amp;")"</f>
        <v>Total Subjects Received ()</v>
      </c>
      <c r="TAE1435" s="825"/>
      <c r="TAF1435" s="826"/>
      <c r="TAG1435" s="788" t="s">
        <v>37</v>
      </c>
      <c r="TAH1435" s="824" t="str">
        <f>"Total Subjects Received "&amp;"("&amp;TAO1430&amp;")"</f>
        <v>Total Subjects Received ()</v>
      </c>
      <c r="TAI1435" s="825"/>
      <c r="TAJ1435" s="826"/>
      <c r="TAK1435" s="788" t="s">
        <v>37</v>
      </c>
      <c r="TAL1435" s="824" t="str">
        <f>"Total Subjects Received "&amp;"("&amp;TAS1430&amp;")"</f>
        <v>Total Subjects Received ()</v>
      </c>
      <c r="TAM1435" s="825"/>
      <c r="TAN1435" s="826"/>
      <c r="TAO1435" s="788" t="s">
        <v>37</v>
      </c>
      <c r="TAP1435" s="824" t="str">
        <f>"Total Subjects Received "&amp;"("&amp;TAW1430&amp;")"</f>
        <v>Total Subjects Received ()</v>
      </c>
      <c r="TAQ1435" s="825"/>
      <c r="TAR1435" s="826"/>
      <c r="TAS1435" s="788" t="s">
        <v>37</v>
      </c>
      <c r="TAT1435" s="824" t="str">
        <f>"Total Subjects Received "&amp;"("&amp;TBA1430&amp;")"</f>
        <v>Total Subjects Received ()</v>
      </c>
      <c r="TAU1435" s="825"/>
      <c r="TAV1435" s="826"/>
      <c r="TAW1435" s="788" t="s">
        <v>37</v>
      </c>
      <c r="TAX1435" s="824" t="str">
        <f>"Total Subjects Received "&amp;"("&amp;TBE1430&amp;")"</f>
        <v>Total Subjects Received ()</v>
      </c>
      <c r="TAY1435" s="825"/>
      <c r="TAZ1435" s="826"/>
      <c r="TBA1435" s="788" t="s">
        <v>37</v>
      </c>
      <c r="TBB1435" s="824" t="str">
        <f>"Total Subjects Received "&amp;"("&amp;TBI1430&amp;")"</f>
        <v>Total Subjects Received ()</v>
      </c>
      <c r="TBC1435" s="825"/>
      <c r="TBD1435" s="826"/>
      <c r="TBE1435" s="788" t="s">
        <v>37</v>
      </c>
      <c r="TBF1435" s="824" t="str">
        <f>"Total Subjects Received "&amp;"("&amp;TBM1430&amp;")"</f>
        <v>Total Subjects Received ()</v>
      </c>
      <c r="TBG1435" s="825"/>
      <c r="TBH1435" s="826"/>
      <c r="TBI1435" s="788" t="s">
        <v>37</v>
      </c>
      <c r="TBJ1435" s="824" t="str">
        <f>"Total Subjects Received "&amp;"("&amp;TBQ1430&amp;")"</f>
        <v>Total Subjects Received ()</v>
      </c>
      <c r="TBK1435" s="825"/>
      <c r="TBL1435" s="826"/>
      <c r="TBM1435" s="788" t="s">
        <v>37</v>
      </c>
      <c r="TBN1435" s="824" t="str">
        <f>"Total Subjects Received "&amp;"("&amp;TBU1430&amp;")"</f>
        <v>Total Subjects Received ()</v>
      </c>
      <c r="TBO1435" s="825"/>
      <c r="TBP1435" s="826"/>
      <c r="TBQ1435" s="788" t="s">
        <v>37</v>
      </c>
      <c r="TBR1435" s="824" t="str">
        <f>"Total Subjects Received "&amp;"("&amp;TBY1430&amp;")"</f>
        <v>Total Subjects Received ()</v>
      </c>
      <c r="TBS1435" s="825"/>
      <c r="TBT1435" s="826"/>
      <c r="TBU1435" s="788" t="s">
        <v>37</v>
      </c>
      <c r="TBV1435" s="824" t="str">
        <f>"Total Subjects Received "&amp;"("&amp;TCC1430&amp;")"</f>
        <v>Total Subjects Received ()</v>
      </c>
      <c r="TBW1435" s="825"/>
      <c r="TBX1435" s="826"/>
      <c r="TBY1435" s="788" t="s">
        <v>37</v>
      </c>
      <c r="TBZ1435" s="824" t="str">
        <f>"Total Subjects Received "&amp;"("&amp;TCG1430&amp;")"</f>
        <v>Total Subjects Received ()</v>
      </c>
      <c r="TCA1435" s="825"/>
      <c r="TCB1435" s="826"/>
      <c r="TCC1435" s="788" t="s">
        <v>37</v>
      </c>
      <c r="TCD1435" s="824" t="str">
        <f>"Total Subjects Received "&amp;"("&amp;TCK1430&amp;")"</f>
        <v>Total Subjects Received ()</v>
      </c>
      <c r="TCE1435" s="825"/>
      <c r="TCF1435" s="826"/>
      <c r="TCG1435" s="788" t="s">
        <v>37</v>
      </c>
      <c r="TCH1435" s="824" t="str">
        <f>"Total Subjects Received "&amp;"("&amp;TCO1430&amp;")"</f>
        <v>Total Subjects Received ()</v>
      </c>
      <c r="TCI1435" s="825"/>
      <c r="TCJ1435" s="826"/>
      <c r="TCK1435" s="788" t="s">
        <v>37</v>
      </c>
      <c r="TCL1435" s="824" t="str">
        <f>"Total Subjects Received "&amp;"("&amp;TCS1430&amp;")"</f>
        <v>Total Subjects Received ()</v>
      </c>
      <c r="TCM1435" s="825"/>
      <c r="TCN1435" s="826"/>
      <c r="TCO1435" s="788" t="s">
        <v>37</v>
      </c>
      <c r="TCP1435" s="824" t="str">
        <f>"Total Subjects Received "&amp;"("&amp;TCW1430&amp;")"</f>
        <v>Total Subjects Received ()</v>
      </c>
      <c r="TCQ1435" s="825"/>
      <c r="TCR1435" s="826"/>
      <c r="TCS1435" s="788" t="s">
        <v>37</v>
      </c>
      <c r="TCT1435" s="824" t="str">
        <f>"Total Subjects Received "&amp;"("&amp;TDA1430&amp;")"</f>
        <v>Total Subjects Received ()</v>
      </c>
      <c r="TCU1435" s="825"/>
      <c r="TCV1435" s="826"/>
      <c r="TCW1435" s="788" t="s">
        <v>37</v>
      </c>
      <c r="TCX1435" s="824" t="str">
        <f>"Total Subjects Received "&amp;"("&amp;TDE1430&amp;")"</f>
        <v>Total Subjects Received ()</v>
      </c>
      <c r="TCY1435" s="825"/>
      <c r="TCZ1435" s="826"/>
      <c r="TDA1435" s="788" t="s">
        <v>37</v>
      </c>
      <c r="TDB1435" s="824" t="str">
        <f>"Total Subjects Received "&amp;"("&amp;TDI1430&amp;")"</f>
        <v>Total Subjects Received ()</v>
      </c>
      <c r="TDC1435" s="825"/>
      <c r="TDD1435" s="826"/>
      <c r="TDE1435" s="788" t="s">
        <v>37</v>
      </c>
      <c r="TDF1435" s="824" t="str">
        <f>"Total Subjects Received "&amp;"("&amp;TDM1430&amp;")"</f>
        <v>Total Subjects Received ()</v>
      </c>
      <c r="TDG1435" s="825"/>
      <c r="TDH1435" s="826"/>
      <c r="TDI1435" s="788" t="s">
        <v>37</v>
      </c>
      <c r="TDJ1435" s="824" t="str">
        <f>"Total Subjects Received "&amp;"("&amp;TDQ1430&amp;")"</f>
        <v>Total Subjects Received ()</v>
      </c>
      <c r="TDK1435" s="825"/>
      <c r="TDL1435" s="826"/>
      <c r="TDM1435" s="788" t="s">
        <v>37</v>
      </c>
      <c r="TDN1435" s="824" t="str">
        <f>"Total Subjects Received "&amp;"("&amp;TDU1430&amp;")"</f>
        <v>Total Subjects Received ()</v>
      </c>
      <c r="TDO1435" s="825"/>
      <c r="TDP1435" s="826"/>
      <c r="TDQ1435" s="788" t="s">
        <v>37</v>
      </c>
      <c r="TDR1435" s="824" t="str">
        <f>"Total Subjects Received "&amp;"("&amp;TDY1430&amp;")"</f>
        <v>Total Subjects Received ()</v>
      </c>
      <c r="TDS1435" s="825"/>
      <c r="TDT1435" s="826"/>
      <c r="TDU1435" s="788" t="s">
        <v>37</v>
      </c>
      <c r="TDV1435" s="824" t="str">
        <f>"Total Subjects Received "&amp;"("&amp;TEC1430&amp;")"</f>
        <v>Total Subjects Received ()</v>
      </c>
      <c r="TDW1435" s="825"/>
      <c r="TDX1435" s="826"/>
      <c r="TDY1435" s="788" t="s">
        <v>37</v>
      </c>
      <c r="TDZ1435" s="824" t="str">
        <f>"Total Subjects Received "&amp;"("&amp;TEG1430&amp;")"</f>
        <v>Total Subjects Received ()</v>
      </c>
      <c r="TEA1435" s="825"/>
      <c r="TEB1435" s="826"/>
      <c r="TEC1435" s="788" t="s">
        <v>37</v>
      </c>
      <c r="TED1435" s="824" t="str">
        <f>"Total Subjects Received "&amp;"("&amp;TEK1430&amp;")"</f>
        <v>Total Subjects Received ()</v>
      </c>
      <c r="TEE1435" s="825"/>
      <c r="TEF1435" s="826"/>
      <c r="TEG1435" s="788" t="s">
        <v>37</v>
      </c>
      <c r="TEH1435" s="824" t="str">
        <f>"Total Subjects Received "&amp;"("&amp;TEO1430&amp;")"</f>
        <v>Total Subjects Received ()</v>
      </c>
      <c r="TEI1435" s="825"/>
      <c r="TEJ1435" s="826"/>
      <c r="TEK1435" s="788" t="s">
        <v>37</v>
      </c>
      <c r="TEL1435" s="824" t="str">
        <f>"Total Subjects Received "&amp;"("&amp;TES1430&amp;")"</f>
        <v>Total Subjects Received ()</v>
      </c>
      <c r="TEM1435" s="825"/>
      <c r="TEN1435" s="826"/>
      <c r="TEO1435" s="788" t="s">
        <v>37</v>
      </c>
      <c r="TEP1435" s="824" t="str">
        <f>"Total Subjects Received "&amp;"("&amp;TEW1430&amp;")"</f>
        <v>Total Subjects Received ()</v>
      </c>
      <c r="TEQ1435" s="825"/>
      <c r="TER1435" s="826"/>
      <c r="TES1435" s="788" t="s">
        <v>37</v>
      </c>
      <c r="TET1435" s="824" t="str">
        <f>"Total Subjects Received "&amp;"("&amp;TFA1430&amp;")"</f>
        <v>Total Subjects Received ()</v>
      </c>
      <c r="TEU1435" s="825"/>
      <c r="TEV1435" s="826"/>
      <c r="TEW1435" s="788" t="s">
        <v>37</v>
      </c>
      <c r="TEX1435" s="824" t="str">
        <f>"Total Subjects Received "&amp;"("&amp;TFE1430&amp;")"</f>
        <v>Total Subjects Received ()</v>
      </c>
      <c r="TEY1435" s="825"/>
      <c r="TEZ1435" s="826"/>
      <c r="TFA1435" s="788" t="s">
        <v>37</v>
      </c>
      <c r="TFB1435" s="824" t="str">
        <f>"Total Subjects Received "&amp;"("&amp;TFI1430&amp;")"</f>
        <v>Total Subjects Received ()</v>
      </c>
      <c r="TFC1435" s="825"/>
      <c r="TFD1435" s="826"/>
      <c r="TFE1435" s="788" t="s">
        <v>37</v>
      </c>
      <c r="TFF1435" s="824" t="str">
        <f>"Total Subjects Received "&amp;"("&amp;TFM1430&amp;")"</f>
        <v>Total Subjects Received ()</v>
      </c>
      <c r="TFG1435" s="825"/>
      <c r="TFH1435" s="826"/>
      <c r="TFI1435" s="788" t="s">
        <v>37</v>
      </c>
      <c r="TFJ1435" s="824" t="str">
        <f>"Total Subjects Received "&amp;"("&amp;TFQ1430&amp;")"</f>
        <v>Total Subjects Received ()</v>
      </c>
      <c r="TFK1435" s="825"/>
      <c r="TFL1435" s="826"/>
      <c r="TFM1435" s="788" t="s">
        <v>37</v>
      </c>
      <c r="TFN1435" s="824" t="str">
        <f>"Total Subjects Received "&amp;"("&amp;TFU1430&amp;")"</f>
        <v>Total Subjects Received ()</v>
      </c>
      <c r="TFO1435" s="825"/>
      <c r="TFP1435" s="826"/>
      <c r="TFQ1435" s="788" t="s">
        <v>37</v>
      </c>
      <c r="TFR1435" s="824" t="str">
        <f>"Total Subjects Received "&amp;"("&amp;TFY1430&amp;")"</f>
        <v>Total Subjects Received ()</v>
      </c>
      <c r="TFS1435" s="825"/>
      <c r="TFT1435" s="826"/>
      <c r="TFU1435" s="788" t="s">
        <v>37</v>
      </c>
      <c r="TFV1435" s="824" t="str">
        <f>"Total Subjects Received "&amp;"("&amp;TGC1430&amp;")"</f>
        <v>Total Subjects Received ()</v>
      </c>
      <c r="TFW1435" s="825"/>
      <c r="TFX1435" s="826"/>
      <c r="TFY1435" s="788" t="s">
        <v>37</v>
      </c>
      <c r="TFZ1435" s="824" t="str">
        <f>"Total Subjects Received "&amp;"("&amp;TGG1430&amp;")"</f>
        <v>Total Subjects Received ()</v>
      </c>
      <c r="TGA1435" s="825"/>
      <c r="TGB1435" s="826"/>
      <c r="TGC1435" s="788" t="s">
        <v>37</v>
      </c>
      <c r="TGD1435" s="824" t="str">
        <f>"Total Subjects Received "&amp;"("&amp;TGK1430&amp;")"</f>
        <v>Total Subjects Received ()</v>
      </c>
      <c r="TGE1435" s="825"/>
      <c r="TGF1435" s="826"/>
      <c r="TGG1435" s="788" t="s">
        <v>37</v>
      </c>
      <c r="TGH1435" s="824" t="str">
        <f>"Total Subjects Received "&amp;"("&amp;TGO1430&amp;")"</f>
        <v>Total Subjects Received ()</v>
      </c>
      <c r="TGI1435" s="825"/>
      <c r="TGJ1435" s="826"/>
      <c r="TGK1435" s="788" t="s">
        <v>37</v>
      </c>
      <c r="TGL1435" s="824" t="str">
        <f>"Total Subjects Received "&amp;"("&amp;TGS1430&amp;")"</f>
        <v>Total Subjects Received ()</v>
      </c>
      <c r="TGM1435" s="825"/>
      <c r="TGN1435" s="826"/>
      <c r="TGO1435" s="788" t="s">
        <v>37</v>
      </c>
      <c r="TGP1435" s="824" t="str">
        <f>"Total Subjects Received "&amp;"("&amp;TGW1430&amp;")"</f>
        <v>Total Subjects Received ()</v>
      </c>
      <c r="TGQ1435" s="825"/>
      <c r="TGR1435" s="826"/>
      <c r="TGS1435" s="788" t="s">
        <v>37</v>
      </c>
      <c r="TGT1435" s="824" t="str">
        <f>"Total Subjects Received "&amp;"("&amp;THA1430&amp;")"</f>
        <v>Total Subjects Received ()</v>
      </c>
      <c r="TGU1435" s="825"/>
      <c r="TGV1435" s="826"/>
      <c r="TGW1435" s="788" t="s">
        <v>37</v>
      </c>
      <c r="TGX1435" s="824" t="str">
        <f>"Total Subjects Received "&amp;"("&amp;THE1430&amp;")"</f>
        <v>Total Subjects Received ()</v>
      </c>
      <c r="TGY1435" s="825"/>
      <c r="TGZ1435" s="826"/>
      <c r="THA1435" s="788" t="s">
        <v>37</v>
      </c>
      <c r="THB1435" s="824" t="str">
        <f>"Total Subjects Received "&amp;"("&amp;THI1430&amp;")"</f>
        <v>Total Subjects Received ()</v>
      </c>
      <c r="THC1435" s="825"/>
      <c r="THD1435" s="826"/>
      <c r="THE1435" s="788" t="s">
        <v>37</v>
      </c>
      <c r="THF1435" s="824" t="str">
        <f>"Total Subjects Received "&amp;"("&amp;THM1430&amp;")"</f>
        <v>Total Subjects Received ()</v>
      </c>
      <c r="THG1435" s="825"/>
      <c r="THH1435" s="826"/>
      <c r="THI1435" s="788" t="s">
        <v>37</v>
      </c>
      <c r="THJ1435" s="824" t="str">
        <f>"Total Subjects Received "&amp;"("&amp;THQ1430&amp;")"</f>
        <v>Total Subjects Received ()</v>
      </c>
      <c r="THK1435" s="825"/>
      <c r="THL1435" s="826"/>
      <c r="THM1435" s="788" t="s">
        <v>37</v>
      </c>
      <c r="THN1435" s="824" t="str">
        <f>"Total Subjects Received "&amp;"("&amp;THU1430&amp;")"</f>
        <v>Total Subjects Received ()</v>
      </c>
      <c r="THO1435" s="825"/>
      <c r="THP1435" s="826"/>
      <c r="THQ1435" s="788" t="s">
        <v>37</v>
      </c>
      <c r="THR1435" s="824" t="str">
        <f>"Total Subjects Received "&amp;"("&amp;THY1430&amp;")"</f>
        <v>Total Subjects Received ()</v>
      </c>
      <c r="THS1435" s="825"/>
      <c r="THT1435" s="826"/>
      <c r="THU1435" s="788" t="s">
        <v>37</v>
      </c>
      <c r="THV1435" s="824" t="str">
        <f>"Total Subjects Received "&amp;"("&amp;TIC1430&amp;")"</f>
        <v>Total Subjects Received ()</v>
      </c>
      <c r="THW1435" s="825"/>
      <c r="THX1435" s="826"/>
      <c r="THY1435" s="788" t="s">
        <v>37</v>
      </c>
      <c r="THZ1435" s="824" t="str">
        <f>"Total Subjects Received "&amp;"("&amp;TIG1430&amp;")"</f>
        <v>Total Subjects Received ()</v>
      </c>
      <c r="TIA1435" s="825"/>
      <c r="TIB1435" s="826"/>
      <c r="TIC1435" s="788" t="s">
        <v>37</v>
      </c>
      <c r="TID1435" s="824" t="str">
        <f>"Total Subjects Received "&amp;"("&amp;TIK1430&amp;")"</f>
        <v>Total Subjects Received ()</v>
      </c>
      <c r="TIE1435" s="825"/>
      <c r="TIF1435" s="826"/>
      <c r="TIG1435" s="788" t="s">
        <v>37</v>
      </c>
      <c r="TIH1435" s="824" t="str">
        <f>"Total Subjects Received "&amp;"("&amp;TIO1430&amp;")"</f>
        <v>Total Subjects Received ()</v>
      </c>
      <c r="TII1435" s="825"/>
      <c r="TIJ1435" s="826"/>
      <c r="TIK1435" s="788" t="s">
        <v>37</v>
      </c>
      <c r="TIL1435" s="824" t="str">
        <f>"Total Subjects Received "&amp;"("&amp;TIS1430&amp;")"</f>
        <v>Total Subjects Received ()</v>
      </c>
      <c r="TIM1435" s="825"/>
      <c r="TIN1435" s="826"/>
      <c r="TIO1435" s="788" t="s">
        <v>37</v>
      </c>
      <c r="TIP1435" s="824" t="str">
        <f>"Total Subjects Received "&amp;"("&amp;TIW1430&amp;")"</f>
        <v>Total Subjects Received ()</v>
      </c>
      <c r="TIQ1435" s="825"/>
      <c r="TIR1435" s="826"/>
      <c r="TIS1435" s="788" t="s">
        <v>37</v>
      </c>
      <c r="TIT1435" s="824" t="str">
        <f>"Total Subjects Received "&amp;"("&amp;TJA1430&amp;")"</f>
        <v>Total Subjects Received ()</v>
      </c>
      <c r="TIU1435" s="825"/>
      <c r="TIV1435" s="826"/>
      <c r="TIW1435" s="788" t="s">
        <v>37</v>
      </c>
      <c r="TIX1435" s="824" t="str">
        <f>"Total Subjects Received "&amp;"("&amp;TJE1430&amp;")"</f>
        <v>Total Subjects Received ()</v>
      </c>
      <c r="TIY1435" s="825"/>
      <c r="TIZ1435" s="826"/>
      <c r="TJA1435" s="788" t="s">
        <v>37</v>
      </c>
      <c r="TJB1435" s="824" t="str">
        <f>"Total Subjects Received "&amp;"("&amp;TJI1430&amp;")"</f>
        <v>Total Subjects Received ()</v>
      </c>
      <c r="TJC1435" s="825"/>
      <c r="TJD1435" s="826"/>
      <c r="TJE1435" s="788" t="s">
        <v>37</v>
      </c>
      <c r="TJF1435" s="824" t="str">
        <f>"Total Subjects Received "&amp;"("&amp;TJM1430&amp;")"</f>
        <v>Total Subjects Received ()</v>
      </c>
      <c r="TJG1435" s="825"/>
      <c r="TJH1435" s="826"/>
      <c r="TJI1435" s="788" t="s">
        <v>37</v>
      </c>
      <c r="TJJ1435" s="824" t="str">
        <f>"Total Subjects Received "&amp;"("&amp;TJQ1430&amp;")"</f>
        <v>Total Subjects Received ()</v>
      </c>
      <c r="TJK1435" s="825"/>
      <c r="TJL1435" s="826"/>
      <c r="TJM1435" s="788" t="s">
        <v>37</v>
      </c>
      <c r="TJN1435" s="824" t="str">
        <f>"Total Subjects Received "&amp;"("&amp;TJU1430&amp;")"</f>
        <v>Total Subjects Received ()</v>
      </c>
      <c r="TJO1435" s="825"/>
      <c r="TJP1435" s="826"/>
      <c r="TJQ1435" s="788" t="s">
        <v>37</v>
      </c>
      <c r="TJR1435" s="824" t="str">
        <f>"Total Subjects Received "&amp;"("&amp;TJY1430&amp;")"</f>
        <v>Total Subjects Received ()</v>
      </c>
      <c r="TJS1435" s="825"/>
      <c r="TJT1435" s="826"/>
      <c r="TJU1435" s="788" t="s">
        <v>37</v>
      </c>
      <c r="TJV1435" s="824" t="str">
        <f>"Total Subjects Received "&amp;"("&amp;TKC1430&amp;")"</f>
        <v>Total Subjects Received ()</v>
      </c>
      <c r="TJW1435" s="825"/>
      <c r="TJX1435" s="826"/>
      <c r="TJY1435" s="788" t="s">
        <v>37</v>
      </c>
      <c r="TJZ1435" s="824" t="str">
        <f>"Total Subjects Received "&amp;"("&amp;TKG1430&amp;")"</f>
        <v>Total Subjects Received ()</v>
      </c>
      <c r="TKA1435" s="825"/>
      <c r="TKB1435" s="826"/>
      <c r="TKC1435" s="788" t="s">
        <v>37</v>
      </c>
      <c r="TKD1435" s="824" t="str">
        <f>"Total Subjects Received "&amp;"("&amp;TKK1430&amp;")"</f>
        <v>Total Subjects Received ()</v>
      </c>
      <c r="TKE1435" s="825"/>
      <c r="TKF1435" s="826"/>
      <c r="TKG1435" s="788" t="s">
        <v>37</v>
      </c>
      <c r="TKH1435" s="824" t="str">
        <f>"Total Subjects Received "&amp;"("&amp;TKO1430&amp;")"</f>
        <v>Total Subjects Received ()</v>
      </c>
      <c r="TKI1435" s="825"/>
      <c r="TKJ1435" s="826"/>
      <c r="TKK1435" s="788" t="s">
        <v>37</v>
      </c>
      <c r="TKL1435" s="824" t="str">
        <f>"Total Subjects Received "&amp;"("&amp;TKS1430&amp;")"</f>
        <v>Total Subjects Received ()</v>
      </c>
      <c r="TKM1435" s="825"/>
      <c r="TKN1435" s="826"/>
      <c r="TKO1435" s="788" t="s">
        <v>37</v>
      </c>
      <c r="TKP1435" s="824" t="str">
        <f>"Total Subjects Received "&amp;"("&amp;TKW1430&amp;")"</f>
        <v>Total Subjects Received ()</v>
      </c>
      <c r="TKQ1435" s="825"/>
      <c r="TKR1435" s="826"/>
      <c r="TKS1435" s="788" t="s">
        <v>37</v>
      </c>
      <c r="TKT1435" s="824" t="str">
        <f>"Total Subjects Received "&amp;"("&amp;TLA1430&amp;")"</f>
        <v>Total Subjects Received ()</v>
      </c>
      <c r="TKU1435" s="825"/>
      <c r="TKV1435" s="826"/>
      <c r="TKW1435" s="788" t="s">
        <v>37</v>
      </c>
      <c r="TKX1435" s="824" t="str">
        <f>"Total Subjects Received "&amp;"("&amp;TLE1430&amp;")"</f>
        <v>Total Subjects Received ()</v>
      </c>
      <c r="TKY1435" s="825"/>
      <c r="TKZ1435" s="826"/>
      <c r="TLA1435" s="788" t="s">
        <v>37</v>
      </c>
      <c r="TLB1435" s="824" t="str">
        <f>"Total Subjects Received "&amp;"("&amp;TLI1430&amp;")"</f>
        <v>Total Subjects Received ()</v>
      </c>
      <c r="TLC1435" s="825"/>
      <c r="TLD1435" s="826"/>
      <c r="TLE1435" s="788" t="s">
        <v>37</v>
      </c>
      <c r="TLF1435" s="824" t="str">
        <f>"Total Subjects Received "&amp;"("&amp;TLM1430&amp;")"</f>
        <v>Total Subjects Received ()</v>
      </c>
      <c r="TLG1435" s="825"/>
      <c r="TLH1435" s="826"/>
      <c r="TLI1435" s="788" t="s">
        <v>37</v>
      </c>
      <c r="TLJ1435" s="824" t="str">
        <f>"Total Subjects Received "&amp;"("&amp;TLQ1430&amp;")"</f>
        <v>Total Subjects Received ()</v>
      </c>
      <c r="TLK1435" s="825"/>
      <c r="TLL1435" s="826"/>
      <c r="TLM1435" s="788" t="s">
        <v>37</v>
      </c>
      <c r="TLN1435" s="824" t="str">
        <f>"Total Subjects Received "&amp;"("&amp;TLU1430&amp;")"</f>
        <v>Total Subjects Received ()</v>
      </c>
      <c r="TLO1435" s="825"/>
      <c r="TLP1435" s="826"/>
      <c r="TLQ1435" s="788" t="s">
        <v>37</v>
      </c>
      <c r="TLR1435" s="824" t="str">
        <f>"Total Subjects Received "&amp;"("&amp;TLY1430&amp;")"</f>
        <v>Total Subjects Received ()</v>
      </c>
      <c r="TLS1435" s="825"/>
      <c r="TLT1435" s="826"/>
      <c r="TLU1435" s="788" t="s">
        <v>37</v>
      </c>
      <c r="TLV1435" s="824" t="str">
        <f>"Total Subjects Received "&amp;"("&amp;TMC1430&amp;")"</f>
        <v>Total Subjects Received ()</v>
      </c>
      <c r="TLW1435" s="825"/>
      <c r="TLX1435" s="826"/>
      <c r="TLY1435" s="788" t="s">
        <v>37</v>
      </c>
      <c r="TLZ1435" s="824" t="str">
        <f>"Total Subjects Received "&amp;"("&amp;TMG1430&amp;")"</f>
        <v>Total Subjects Received ()</v>
      </c>
      <c r="TMA1435" s="825"/>
      <c r="TMB1435" s="826"/>
      <c r="TMC1435" s="788" t="s">
        <v>37</v>
      </c>
      <c r="TMD1435" s="824" t="str">
        <f>"Total Subjects Received "&amp;"("&amp;TMK1430&amp;")"</f>
        <v>Total Subjects Received ()</v>
      </c>
      <c r="TME1435" s="825"/>
      <c r="TMF1435" s="826"/>
      <c r="TMG1435" s="788" t="s">
        <v>37</v>
      </c>
      <c r="TMH1435" s="824" t="str">
        <f>"Total Subjects Received "&amp;"("&amp;TMO1430&amp;")"</f>
        <v>Total Subjects Received ()</v>
      </c>
      <c r="TMI1435" s="825"/>
      <c r="TMJ1435" s="826"/>
      <c r="TMK1435" s="788" t="s">
        <v>37</v>
      </c>
      <c r="TML1435" s="824" t="str">
        <f>"Total Subjects Received "&amp;"("&amp;TMS1430&amp;")"</f>
        <v>Total Subjects Received ()</v>
      </c>
      <c r="TMM1435" s="825"/>
      <c r="TMN1435" s="826"/>
      <c r="TMO1435" s="788" t="s">
        <v>37</v>
      </c>
      <c r="TMP1435" s="824" t="str">
        <f>"Total Subjects Received "&amp;"("&amp;TMW1430&amp;")"</f>
        <v>Total Subjects Received ()</v>
      </c>
      <c r="TMQ1435" s="825"/>
      <c r="TMR1435" s="826"/>
      <c r="TMS1435" s="788" t="s">
        <v>37</v>
      </c>
      <c r="TMT1435" s="824" t="str">
        <f>"Total Subjects Received "&amp;"("&amp;TNA1430&amp;")"</f>
        <v>Total Subjects Received ()</v>
      </c>
      <c r="TMU1435" s="825"/>
      <c r="TMV1435" s="826"/>
      <c r="TMW1435" s="788" t="s">
        <v>37</v>
      </c>
      <c r="TMX1435" s="824" t="str">
        <f>"Total Subjects Received "&amp;"("&amp;TNE1430&amp;")"</f>
        <v>Total Subjects Received ()</v>
      </c>
      <c r="TMY1435" s="825"/>
      <c r="TMZ1435" s="826"/>
      <c r="TNA1435" s="788" t="s">
        <v>37</v>
      </c>
      <c r="TNB1435" s="824" t="str">
        <f>"Total Subjects Received "&amp;"("&amp;TNI1430&amp;")"</f>
        <v>Total Subjects Received ()</v>
      </c>
      <c r="TNC1435" s="825"/>
      <c r="TND1435" s="826"/>
      <c r="TNE1435" s="788" t="s">
        <v>37</v>
      </c>
      <c r="TNF1435" s="824" t="str">
        <f>"Total Subjects Received "&amp;"("&amp;TNM1430&amp;")"</f>
        <v>Total Subjects Received ()</v>
      </c>
      <c r="TNG1435" s="825"/>
      <c r="TNH1435" s="826"/>
      <c r="TNI1435" s="788" t="s">
        <v>37</v>
      </c>
      <c r="TNJ1435" s="824" t="str">
        <f>"Total Subjects Received "&amp;"("&amp;TNQ1430&amp;")"</f>
        <v>Total Subjects Received ()</v>
      </c>
      <c r="TNK1435" s="825"/>
      <c r="TNL1435" s="826"/>
      <c r="TNM1435" s="788" t="s">
        <v>37</v>
      </c>
      <c r="TNN1435" s="824" t="str">
        <f>"Total Subjects Received "&amp;"("&amp;TNU1430&amp;")"</f>
        <v>Total Subjects Received ()</v>
      </c>
      <c r="TNO1435" s="825"/>
      <c r="TNP1435" s="826"/>
      <c r="TNQ1435" s="788" t="s">
        <v>37</v>
      </c>
      <c r="TNR1435" s="824" t="str">
        <f>"Total Subjects Received "&amp;"("&amp;TNY1430&amp;")"</f>
        <v>Total Subjects Received ()</v>
      </c>
      <c r="TNS1435" s="825"/>
      <c r="TNT1435" s="826"/>
      <c r="TNU1435" s="788" t="s">
        <v>37</v>
      </c>
      <c r="TNV1435" s="824" t="str">
        <f>"Total Subjects Received "&amp;"("&amp;TOC1430&amp;")"</f>
        <v>Total Subjects Received ()</v>
      </c>
      <c r="TNW1435" s="825"/>
      <c r="TNX1435" s="826"/>
      <c r="TNY1435" s="788" t="s">
        <v>37</v>
      </c>
      <c r="TNZ1435" s="824" t="str">
        <f>"Total Subjects Received "&amp;"("&amp;TOG1430&amp;")"</f>
        <v>Total Subjects Received ()</v>
      </c>
      <c r="TOA1435" s="825"/>
      <c r="TOB1435" s="826"/>
      <c r="TOC1435" s="788" t="s">
        <v>37</v>
      </c>
      <c r="TOD1435" s="824" t="str">
        <f>"Total Subjects Received "&amp;"("&amp;TOK1430&amp;")"</f>
        <v>Total Subjects Received ()</v>
      </c>
      <c r="TOE1435" s="825"/>
      <c r="TOF1435" s="826"/>
      <c r="TOG1435" s="788" t="s">
        <v>37</v>
      </c>
      <c r="TOH1435" s="824" t="str">
        <f>"Total Subjects Received "&amp;"("&amp;TOO1430&amp;")"</f>
        <v>Total Subjects Received ()</v>
      </c>
      <c r="TOI1435" s="825"/>
      <c r="TOJ1435" s="826"/>
      <c r="TOK1435" s="788" t="s">
        <v>37</v>
      </c>
      <c r="TOL1435" s="824" t="str">
        <f>"Total Subjects Received "&amp;"("&amp;TOS1430&amp;")"</f>
        <v>Total Subjects Received ()</v>
      </c>
      <c r="TOM1435" s="825"/>
      <c r="TON1435" s="826"/>
      <c r="TOO1435" s="788" t="s">
        <v>37</v>
      </c>
      <c r="TOP1435" s="824" t="str">
        <f>"Total Subjects Received "&amp;"("&amp;TOW1430&amp;")"</f>
        <v>Total Subjects Received ()</v>
      </c>
      <c r="TOQ1435" s="825"/>
      <c r="TOR1435" s="826"/>
      <c r="TOS1435" s="788" t="s">
        <v>37</v>
      </c>
      <c r="TOT1435" s="824" t="str">
        <f>"Total Subjects Received "&amp;"("&amp;TPA1430&amp;")"</f>
        <v>Total Subjects Received ()</v>
      </c>
      <c r="TOU1435" s="825"/>
      <c r="TOV1435" s="826"/>
      <c r="TOW1435" s="788" t="s">
        <v>37</v>
      </c>
      <c r="TOX1435" s="824" t="str">
        <f>"Total Subjects Received "&amp;"("&amp;TPE1430&amp;")"</f>
        <v>Total Subjects Received ()</v>
      </c>
      <c r="TOY1435" s="825"/>
      <c r="TOZ1435" s="826"/>
      <c r="TPA1435" s="788" t="s">
        <v>37</v>
      </c>
      <c r="TPB1435" s="824" t="str">
        <f>"Total Subjects Received "&amp;"("&amp;TPI1430&amp;")"</f>
        <v>Total Subjects Received ()</v>
      </c>
      <c r="TPC1435" s="825"/>
      <c r="TPD1435" s="826"/>
      <c r="TPE1435" s="788" t="s">
        <v>37</v>
      </c>
      <c r="TPF1435" s="824" t="str">
        <f>"Total Subjects Received "&amp;"("&amp;TPM1430&amp;")"</f>
        <v>Total Subjects Received ()</v>
      </c>
      <c r="TPG1435" s="825"/>
      <c r="TPH1435" s="826"/>
      <c r="TPI1435" s="788" t="s">
        <v>37</v>
      </c>
      <c r="TPJ1435" s="824" t="str">
        <f>"Total Subjects Received "&amp;"("&amp;TPQ1430&amp;")"</f>
        <v>Total Subjects Received ()</v>
      </c>
      <c r="TPK1435" s="825"/>
      <c r="TPL1435" s="826"/>
      <c r="TPM1435" s="788" t="s">
        <v>37</v>
      </c>
      <c r="TPN1435" s="824" t="str">
        <f>"Total Subjects Received "&amp;"("&amp;TPU1430&amp;")"</f>
        <v>Total Subjects Received ()</v>
      </c>
      <c r="TPO1435" s="825"/>
      <c r="TPP1435" s="826"/>
      <c r="TPQ1435" s="788" t="s">
        <v>37</v>
      </c>
      <c r="TPR1435" s="824" t="str">
        <f>"Total Subjects Received "&amp;"("&amp;TPY1430&amp;")"</f>
        <v>Total Subjects Received ()</v>
      </c>
      <c r="TPS1435" s="825"/>
      <c r="TPT1435" s="826"/>
      <c r="TPU1435" s="788" t="s">
        <v>37</v>
      </c>
      <c r="TPV1435" s="824" t="str">
        <f>"Total Subjects Received "&amp;"("&amp;TQC1430&amp;")"</f>
        <v>Total Subjects Received ()</v>
      </c>
      <c r="TPW1435" s="825"/>
      <c r="TPX1435" s="826"/>
      <c r="TPY1435" s="788" t="s">
        <v>37</v>
      </c>
      <c r="TPZ1435" s="824" t="str">
        <f>"Total Subjects Received "&amp;"("&amp;TQG1430&amp;")"</f>
        <v>Total Subjects Received ()</v>
      </c>
      <c r="TQA1435" s="825"/>
      <c r="TQB1435" s="826"/>
      <c r="TQC1435" s="788" t="s">
        <v>37</v>
      </c>
      <c r="TQD1435" s="824" t="str">
        <f>"Total Subjects Received "&amp;"("&amp;TQK1430&amp;")"</f>
        <v>Total Subjects Received ()</v>
      </c>
      <c r="TQE1435" s="825"/>
      <c r="TQF1435" s="826"/>
      <c r="TQG1435" s="788" t="s">
        <v>37</v>
      </c>
      <c r="TQH1435" s="824" t="str">
        <f>"Total Subjects Received "&amp;"("&amp;TQO1430&amp;")"</f>
        <v>Total Subjects Received ()</v>
      </c>
      <c r="TQI1435" s="825"/>
      <c r="TQJ1435" s="826"/>
      <c r="TQK1435" s="788" t="s">
        <v>37</v>
      </c>
      <c r="TQL1435" s="824" t="str">
        <f>"Total Subjects Received "&amp;"("&amp;TQS1430&amp;")"</f>
        <v>Total Subjects Received ()</v>
      </c>
      <c r="TQM1435" s="825"/>
      <c r="TQN1435" s="826"/>
      <c r="TQO1435" s="788" t="s">
        <v>37</v>
      </c>
      <c r="TQP1435" s="824" t="str">
        <f>"Total Subjects Received "&amp;"("&amp;TQW1430&amp;")"</f>
        <v>Total Subjects Received ()</v>
      </c>
      <c r="TQQ1435" s="825"/>
      <c r="TQR1435" s="826"/>
      <c r="TQS1435" s="788" t="s">
        <v>37</v>
      </c>
      <c r="TQT1435" s="824" t="str">
        <f>"Total Subjects Received "&amp;"("&amp;TRA1430&amp;")"</f>
        <v>Total Subjects Received ()</v>
      </c>
      <c r="TQU1435" s="825"/>
      <c r="TQV1435" s="826"/>
      <c r="TQW1435" s="788" t="s">
        <v>37</v>
      </c>
      <c r="TQX1435" s="824" t="str">
        <f>"Total Subjects Received "&amp;"("&amp;TRE1430&amp;")"</f>
        <v>Total Subjects Received ()</v>
      </c>
      <c r="TQY1435" s="825"/>
      <c r="TQZ1435" s="826"/>
      <c r="TRA1435" s="788" t="s">
        <v>37</v>
      </c>
      <c r="TRB1435" s="824" t="str">
        <f>"Total Subjects Received "&amp;"("&amp;TRI1430&amp;")"</f>
        <v>Total Subjects Received ()</v>
      </c>
      <c r="TRC1435" s="825"/>
      <c r="TRD1435" s="826"/>
      <c r="TRE1435" s="788" t="s">
        <v>37</v>
      </c>
      <c r="TRF1435" s="824" t="str">
        <f>"Total Subjects Received "&amp;"("&amp;TRM1430&amp;")"</f>
        <v>Total Subjects Received ()</v>
      </c>
      <c r="TRG1435" s="825"/>
      <c r="TRH1435" s="826"/>
      <c r="TRI1435" s="788" t="s">
        <v>37</v>
      </c>
      <c r="TRJ1435" s="824" t="str">
        <f>"Total Subjects Received "&amp;"("&amp;TRQ1430&amp;")"</f>
        <v>Total Subjects Received ()</v>
      </c>
      <c r="TRK1435" s="825"/>
      <c r="TRL1435" s="826"/>
      <c r="TRM1435" s="788" t="s">
        <v>37</v>
      </c>
      <c r="TRN1435" s="824" t="str">
        <f>"Total Subjects Received "&amp;"("&amp;TRU1430&amp;")"</f>
        <v>Total Subjects Received ()</v>
      </c>
      <c r="TRO1435" s="825"/>
      <c r="TRP1435" s="826"/>
      <c r="TRQ1435" s="788" t="s">
        <v>37</v>
      </c>
      <c r="TRR1435" s="824" t="str">
        <f>"Total Subjects Received "&amp;"("&amp;TRY1430&amp;")"</f>
        <v>Total Subjects Received ()</v>
      </c>
      <c r="TRS1435" s="825"/>
      <c r="TRT1435" s="826"/>
      <c r="TRU1435" s="788" t="s">
        <v>37</v>
      </c>
      <c r="TRV1435" s="824" t="str">
        <f>"Total Subjects Received "&amp;"("&amp;TSC1430&amp;")"</f>
        <v>Total Subjects Received ()</v>
      </c>
      <c r="TRW1435" s="825"/>
      <c r="TRX1435" s="826"/>
      <c r="TRY1435" s="788" t="s">
        <v>37</v>
      </c>
      <c r="TRZ1435" s="824" t="str">
        <f>"Total Subjects Received "&amp;"("&amp;TSG1430&amp;")"</f>
        <v>Total Subjects Received ()</v>
      </c>
      <c r="TSA1435" s="825"/>
      <c r="TSB1435" s="826"/>
      <c r="TSC1435" s="788" t="s">
        <v>37</v>
      </c>
      <c r="TSD1435" s="824" t="str">
        <f>"Total Subjects Received "&amp;"("&amp;TSK1430&amp;")"</f>
        <v>Total Subjects Received ()</v>
      </c>
      <c r="TSE1435" s="825"/>
      <c r="TSF1435" s="826"/>
      <c r="TSG1435" s="788" t="s">
        <v>37</v>
      </c>
      <c r="TSH1435" s="824" t="str">
        <f>"Total Subjects Received "&amp;"("&amp;TSO1430&amp;")"</f>
        <v>Total Subjects Received ()</v>
      </c>
      <c r="TSI1435" s="825"/>
      <c r="TSJ1435" s="826"/>
      <c r="TSK1435" s="788" t="s">
        <v>37</v>
      </c>
      <c r="TSL1435" s="824" t="str">
        <f>"Total Subjects Received "&amp;"("&amp;TSS1430&amp;")"</f>
        <v>Total Subjects Received ()</v>
      </c>
      <c r="TSM1435" s="825"/>
      <c r="TSN1435" s="826"/>
      <c r="TSO1435" s="788" t="s">
        <v>37</v>
      </c>
      <c r="TSP1435" s="824" t="str">
        <f>"Total Subjects Received "&amp;"("&amp;TSW1430&amp;")"</f>
        <v>Total Subjects Received ()</v>
      </c>
      <c r="TSQ1435" s="825"/>
      <c r="TSR1435" s="826"/>
      <c r="TSS1435" s="788" t="s">
        <v>37</v>
      </c>
      <c r="TST1435" s="824" t="str">
        <f>"Total Subjects Received "&amp;"("&amp;TTA1430&amp;")"</f>
        <v>Total Subjects Received ()</v>
      </c>
      <c r="TSU1435" s="825"/>
      <c r="TSV1435" s="826"/>
      <c r="TSW1435" s="788" t="s">
        <v>37</v>
      </c>
      <c r="TSX1435" s="824" t="str">
        <f>"Total Subjects Received "&amp;"("&amp;TTE1430&amp;")"</f>
        <v>Total Subjects Received ()</v>
      </c>
      <c r="TSY1435" s="825"/>
      <c r="TSZ1435" s="826"/>
      <c r="TTA1435" s="788" t="s">
        <v>37</v>
      </c>
      <c r="TTB1435" s="824" t="str">
        <f>"Total Subjects Received "&amp;"("&amp;TTI1430&amp;")"</f>
        <v>Total Subjects Received ()</v>
      </c>
      <c r="TTC1435" s="825"/>
      <c r="TTD1435" s="826"/>
      <c r="TTE1435" s="788" t="s">
        <v>37</v>
      </c>
      <c r="TTF1435" s="824" t="str">
        <f>"Total Subjects Received "&amp;"("&amp;TTM1430&amp;")"</f>
        <v>Total Subjects Received ()</v>
      </c>
      <c r="TTG1435" s="825"/>
      <c r="TTH1435" s="826"/>
      <c r="TTI1435" s="788" t="s">
        <v>37</v>
      </c>
      <c r="TTJ1435" s="824" t="str">
        <f>"Total Subjects Received "&amp;"("&amp;TTQ1430&amp;")"</f>
        <v>Total Subjects Received ()</v>
      </c>
      <c r="TTK1435" s="825"/>
      <c r="TTL1435" s="826"/>
      <c r="TTM1435" s="788" t="s">
        <v>37</v>
      </c>
      <c r="TTN1435" s="824" t="str">
        <f>"Total Subjects Received "&amp;"("&amp;TTU1430&amp;")"</f>
        <v>Total Subjects Received ()</v>
      </c>
      <c r="TTO1435" s="825"/>
      <c r="TTP1435" s="826"/>
      <c r="TTQ1435" s="788" t="s">
        <v>37</v>
      </c>
      <c r="TTR1435" s="824" t="str">
        <f>"Total Subjects Received "&amp;"("&amp;TTY1430&amp;")"</f>
        <v>Total Subjects Received ()</v>
      </c>
      <c r="TTS1435" s="825"/>
      <c r="TTT1435" s="826"/>
      <c r="TTU1435" s="788" t="s">
        <v>37</v>
      </c>
      <c r="TTV1435" s="824" t="str">
        <f>"Total Subjects Received "&amp;"("&amp;TUC1430&amp;")"</f>
        <v>Total Subjects Received ()</v>
      </c>
      <c r="TTW1435" s="825"/>
      <c r="TTX1435" s="826"/>
      <c r="TTY1435" s="788" t="s">
        <v>37</v>
      </c>
      <c r="TTZ1435" s="824" t="str">
        <f>"Total Subjects Received "&amp;"("&amp;TUG1430&amp;")"</f>
        <v>Total Subjects Received ()</v>
      </c>
      <c r="TUA1435" s="825"/>
      <c r="TUB1435" s="826"/>
      <c r="TUC1435" s="788" t="s">
        <v>37</v>
      </c>
      <c r="TUD1435" s="824" t="str">
        <f>"Total Subjects Received "&amp;"("&amp;TUK1430&amp;")"</f>
        <v>Total Subjects Received ()</v>
      </c>
      <c r="TUE1435" s="825"/>
      <c r="TUF1435" s="826"/>
      <c r="TUG1435" s="788" t="s">
        <v>37</v>
      </c>
      <c r="TUH1435" s="824" t="str">
        <f>"Total Subjects Received "&amp;"("&amp;TUO1430&amp;")"</f>
        <v>Total Subjects Received ()</v>
      </c>
      <c r="TUI1435" s="825"/>
      <c r="TUJ1435" s="826"/>
      <c r="TUK1435" s="788" t="s">
        <v>37</v>
      </c>
      <c r="TUL1435" s="824" t="str">
        <f>"Total Subjects Received "&amp;"("&amp;TUS1430&amp;")"</f>
        <v>Total Subjects Received ()</v>
      </c>
      <c r="TUM1435" s="825"/>
      <c r="TUN1435" s="826"/>
      <c r="TUO1435" s="788" t="s">
        <v>37</v>
      </c>
      <c r="TUP1435" s="824" t="str">
        <f>"Total Subjects Received "&amp;"("&amp;TUW1430&amp;")"</f>
        <v>Total Subjects Received ()</v>
      </c>
      <c r="TUQ1435" s="825"/>
      <c r="TUR1435" s="826"/>
      <c r="TUS1435" s="788" t="s">
        <v>37</v>
      </c>
      <c r="TUT1435" s="824" t="str">
        <f>"Total Subjects Received "&amp;"("&amp;TVA1430&amp;")"</f>
        <v>Total Subjects Received ()</v>
      </c>
      <c r="TUU1435" s="825"/>
      <c r="TUV1435" s="826"/>
      <c r="TUW1435" s="788" t="s">
        <v>37</v>
      </c>
      <c r="TUX1435" s="824" t="str">
        <f>"Total Subjects Received "&amp;"("&amp;TVE1430&amp;")"</f>
        <v>Total Subjects Received ()</v>
      </c>
      <c r="TUY1435" s="825"/>
      <c r="TUZ1435" s="826"/>
      <c r="TVA1435" s="788" t="s">
        <v>37</v>
      </c>
      <c r="TVB1435" s="824" t="str">
        <f>"Total Subjects Received "&amp;"("&amp;TVI1430&amp;")"</f>
        <v>Total Subjects Received ()</v>
      </c>
      <c r="TVC1435" s="825"/>
      <c r="TVD1435" s="826"/>
      <c r="TVE1435" s="788" t="s">
        <v>37</v>
      </c>
      <c r="TVF1435" s="824" t="str">
        <f>"Total Subjects Received "&amp;"("&amp;TVM1430&amp;")"</f>
        <v>Total Subjects Received ()</v>
      </c>
      <c r="TVG1435" s="825"/>
      <c r="TVH1435" s="826"/>
      <c r="TVI1435" s="788" t="s">
        <v>37</v>
      </c>
      <c r="TVJ1435" s="824" t="str">
        <f>"Total Subjects Received "&amp;"("&amp;TVQ1430&amp;")"</f>
        <v>Total Subjects Received ()</v>
      </c>
      <c r="TVK1435" s="825"/>
      <c r="TVL1435" s="826"/>
      <c r="TVM1435" s="788" t="s">
        <v>37</v>
      </c>
      <c r="TVN1435" s="824" t="str">
        <f>"Total Subjects Received "&amp;"("&amp;TVU1430&amp;")"</f>
        <v>Total Subjects Received ()</v>
      </c>
      <c r="TVO1435" s="825"/>
      <c r="TVP1435" s="826"/>
      <c r="TVQ1435" s="788" t="s">
        <v>37</v>
      </c>
      <c r="TVR1435" s="824" t="str">
        <f>"Total Subjects Received "&amp;"("&amp;TVY1430&amp;")"</f>
        <v>Total Subjects Received ()</v>
      </c>
      <c r="TVS1435" s="825"/>
      <c r="TVT1435" s="826"/>
      <c r="TVU1435" s="788" t="s">
        <v>37</v>
      </c>
      <c r="TVV1435" s="824" t="str">
        <f>"Total Subjects Received "&amp;"("&amp;TWC1430&amp;")"</f>
        <v>Total Subjects Received ()</v>
      </c>
      <c r="TVW1435" s="825"/>
      <c r="TVX1435" s="826"/>
      <c r="TVY1435" s="788" t="s">
        <v>37</v>
      </c>
      <c r="TVZ1435" s="824" t="str">
        <f>"Total Subjects Received "&amp;"("&amp;TWG1430&amp;")"</f>
        <v>Total Subjects Received ()</v>
      </c>
      <c r="TWA1435" s="825"/>
      <c r="TWB1435" s="826"/>
      <c r="TWC1435" s="788" t="s">
        <v>37</v>
      </c>
      <c r="TWD1435" s="824" t="str">
        <f>"Total Subjects Received "&amp;"("&amp;TWK1430&amp;")"</f>
        <v>Total Subjects Received ()</v>
      </c>
      <c r="TWE1435" s="825"/>
      <c r="TWF1435" s="826"/>
      <c r="TWG1435" s="788" t="s">
        <v>37</v>
      </c>
      <c r="TWH1435" s="824" t="str">
        <f>"Total Subjects Received "&amp;"("&amp;TWO1430&amp;")"</f>
        <v>Total Subjects Received ()</v>
      </c>
      <c r="TWI1435" s="825"/>
      <c r="TWJ1435" s="826"/>
      <c r="TWK1435" s="788" t="s">
        <v>37</v>
      </c>
      <c r="TWL1435" s="824" t="str">
        <f>"Total Subjects Received "&amp;"("&amp;TWS1430&amp;")"</f>
        <v>Total Subjects Received ()</v>
      </c>
      <c r="TWM1435" s="825"/>
      <c r="TWN1435" s="826"/>
      <c r="TWO1435" s="788" t="s">
        <v>37</v>
      </c>
      <c r="TWP1435" s="824" t="str">
        <f>"Total Subjects Received "&amp;"("&amp;TWW1430&amp;")"</f>
        <v>Total Subjects Received ()</v>
      </c>
      <c r="TWQ1435" s="825"/>
      <c r="TWR1435" s="826"/>
      <c r="TWS1435" s="788" t="s">
        <v>37</v>
      </c>
      <c r="TWT1435" s="824" t="str">
        <f>"Total Subjects Received "&amp;"("&amp;TXA1430&amp;")"</f>
        <v>Total Subjects Received ()</v>
      </c>
      <c r="TWU1435" s="825"/>
      <c r="TWV1435" s="826"/>
      <c r="TWW1435" s="788" t="s">
        <v>37</v>
      </c>
      <c r="TWX1435" s="824" t="str">
        <f>"Total Subjects Received "&amp;"("&amp;TXE1430&amp;")"</f>
        <v>Total Subjects Received ()</v>
      </c>
      <c r="TWY1435" s="825"/>
      <c r="TWZ1435" s="826"/>
      <c r="TXA1435" s="788" t="s">
        <v>37</v>
      </c>
      <c r="TXB1435" s="824" t="str">
        <f>"Total Subjects Received "&amp;"("&amp;TXI1430&amp;")"</f>
        <v>Total Subjects Received ()</v>
      </c>
      <c r="TXC1435" s="825"/>
      <c r="TXD1435" s="826"/>
      <c r="TXE1435" s="788" t="s">
        <v>37</v>
      </c>
      <c r="TXF1435" s="824" t="str">
        <f>"Total Subjects Received "&amp;"("&amp;TXM1430&amp;")"</f>
        <v>Total Subjects Received ()</v>
      </c>
      <c r="TXG1435" s="825"/>
      <c r="TXH1435" s="826"/>
      <c r="TXI1435" s="788" t="s">
        <v>37</v>
      </c>
      <c r="TXJ1435" s="824" t="str">
        <f>"Total Subjects Received "&amp;"("&amp;TXQ1430&amp;")"</f>
        <v>Total Subjects Received ()</v>
      </c>
      <c r="TXK1435" s="825"/>
      <c r="TXL1435" s="826"/>
      <c r="TXM1435" s="788" t="s">
        <v>37</v>
      </c>
      <c r="TXN1435" s="824" t="str">
        <f>"Total Subjects Received "&amp;"("&amp;TXU1430&amp;")"</f>
        <v>Total Subjects Received ()</v>
      </c>
      <c r="TXO1435" s="825"/>
      <c r="TXP1435" s="826"/>
      <c r="TXQ1435" s="788" t="s">
        <v>37</v>
      </c>
      <c r="TXR1435" s="824" t="str">
        <f>"Total Subjects Received "&amp;"("&amp;TXY1430&amp;")"</f>
        <v>Total Subjects Received ()</v>
      </c>
      <c r="TXS1435" s="825"/>
      <c r="TXT1435" s="826"/>
      <c r="TXU1435" s="788" t="s">
        <v>37</v>
      </c>
      <c r="TXV1435" s="824" t="str">
        <f>"Total Subjects Received "&amp;"("&amp;TYC1430&amp;")"</f>
        <v>Total Subjects Received ()</v>
      </c>
      <c r="TXW1435" s="825"/>
      <c r="TXX1435" s="826"/>
      <c r="TXY1435" s="788" t="s">
        <v>37</v>
      </c>
      <c r="TXZ1435" s="824" t="str">
        <f>"Total Subjects Received "&amp;"("&amp;TYG1430&amp;")"</f>
        <v>Total Subjects Received ()</v>
      </c>
      <c r="TYA1435" s="825"/>
      <c r="TYB1435" s="826"/>
      <c r="TYC1435" s="788" t="s">
        <v>37</v>
      </c>
      <c r="TYD1435" s="824" t="str">
        <f>"Total Subjects Received "&amp;"("&amp;TYK1430&amp;")"</f>
        <v>Total Subjects Received ()</v>
      </c>
      <c r="TYE1435" s="825"/>
      <c r="TYF1435" s="826"/>
      <c r="TYG1435" s="788" t="s">
        <v>37</v>
      </c>
      <c r="TYH1435" s="824" t="str">
        <f>"Total Subjects Received "&amp;"("&amp;TYO1430&amp;")"</f>
        <v>Total Subjects Received ()</v>
      </c>
      <c r="TYI1435" s="825"/>
      <c r="TYJ1435" s="826"/>
      <c r="TYK1435" s="788" t="s">
        <v>37</v>
      </c>
      <c r="TYL1435" s="824" t="str">
        <f>"Total Subjects Received "&amp;"("&amp;TYS1430&amp;")"</f>
        <v>Total Subjects Received ()</v>
      </c>
      <c r="TYM1435" s="825"/>
      <c r="TYN1435" s="826"/>
      <c r="TYO1435" s="788" t="s">
        <v>37</v>
      </c>
      <c r="TYP1435" s="824" t="str">
        <f>"Total Subjects Received "&amp;"("&amp;TYW1430&amp;")"</f>
        <v>Total Subjects Received ()</v>
      </c>
      <c r="TYQ1435" s="825"/>
      <c r="TYR1435" s="826"/>
      <c r="TYS1435" s="788" t="s">
        <v>37</v>
      </c>
      <c r="TYT1435" s="824" t="str">
        <f>"Total Subjects Received "&amp;"("&amp;TZA1430&amp;")"</f>
        <v>Total Subjects Received ()</v>
      </c>
      <c r="TYU1435" s="825"/>
      <c r="TYV1435" s="826"/>
      <c r="TYW1435" s="788" t="s">
        <v>37</v>
      </c>
      <c r="TYX1435" s="824" t="str">
        <f>"Total Subjects Received "&amp;"("&amp;TZE1430&amp;")"</f>
        <v>Total Subjects Received ()</v>
      </c>
      <c r="TYY1435" s="825"/>
      <c r="TYZ1435" s="826"/>
      <c r="TZA1435" s="788" t="s">
        <v>37</v>
      </c>
      <c r="TZB1435" s="824" t="str">
        <f>"Total Subjects Received "&amp;"("&amp;TZI1430&amp;")"</f>
        <v>Total Subjects Received ()</v>
      </c>
      <c r="TZC1435" s="825"/>
      <c r="TZD1435" s="826"/>
      <c r="TZE1435" s="788" t="s">
        <v>37</v>
      </c>
      <c r="TZF1435" s="824" t="str">
        <f>"Total Subjects Received "&amp;"("&amp;TZM1430&amp;")"</f>
        <v>Total Subjects Received ()</v>
      </c>
      <c r="TZG1435" s="825"/>
      <c r="TZH1435" s="826"/>
      <c r="TZI1435" s="788" t="s">
        <v>37</v>
      </c>
      <c r="TZJ1435" s="824" t="str">
        <f>"Total Subjects Received "&amp;"("&amp;TZQ1430&amp;")"</f>
        <v>Total Subjects Received ()</v>
      </c>
      <c r="TZK1435" s="825"/>
      <c r="TZL1435" s="826"/>
      <c r="TZM1435" s="788" t="s">
        <v>37</v>
      </c>
      <c r="TZN1435" s="824" t="str">
        <f>"Total Subjects Received "&amp;"("&amp;TZU1430&amp;")"</f>
        <v>Total Subjects Received ()</v>
      </c>
      <c r="TZO1435" s="825"/>
      <c r="TZP1435" s="826"/>
      <c r="TZQ1435" s="788" t="s">
        <v>37</v>
      </c>
      <c r="TZR1435" s="824" t="str">
        <f>"Total Subjects Received "&amp;"("&amp;TZY1430&amp;")"</f>
        <v>Total Subjects Received ()</v>
      </c>
      <c r="TZS1435" s="825"/>
      <c r="TZT1435" s="826"/>
      <c r="TZU1435" s="788" t="s">
        <v>37</v>
      </c>
      <c r="TZV1435" s="824" t="str">
        <f>"Total Subjects Received "&amp;"("&amp;UAC1430&amp;")"</f>
        <v>Total Subjects Received ()</v>
      </c>
      <c r="TZW1435" s="825"/>
      <c r="TZX1435" s="826"/>
      <c r="TZY1435" s="788" t="s">
        <v>37</v>
      </c>
      <c r="TZZ1435" s="824" t="str">
        <f>"Total Subjects Received "&amp;"("&amp;UAG1430&amp;")"</f>
        <v>Total Subjects Received ()</v>
      </c>
      <c r="UAA1435" s="825"/>
      <c r="UAB1435" s="826"/>
      <c r="UAC1435" s="788" t="s">
        <v>37</v>
      </c>
      <c r="UAD1435" s="824" t="str">
        <f>"Total Subjects Received "&amp;"("&amp;UAK1430&amp;")"</f>
        <v>Total Subjects Received ()</v>
      </c>
      <c r="UAE1435" s="825"/>
      <c r="UAF1435" s="826"/>
      <c r="UAG1435" s="788" t="s">
        <v>37</v>
      </c>
      <c r="UAH1435" s="824" t="str">
        <f>"Total Subjects Received "&amp;"("&amp;UAO1430&amp;")"</f>
        <v>Total Subjects Received ()</v>
      </c>
      <c r="UAI1435" s="825"/>
      <c r="UAJ1435" s="826"/>
      <c r="UAK1435" s="788" t="s">
        <v>37</v>
      </c>
      <c r="UAL1435" s="824" t="str">
        <f>"Total Subjects Received "&amp;"("&amp;UAS1430&amp;")"</f>
        <v>Total Subjects Received ()</v>
      </c>
      <c r="UAM1435" s="825"/>
      <c r="UAN1435" s="826"/>
      <c r="UAO1435" s="788" t="s">
        <v>37</v>
      </c>
      <c r="UAP1435" s="824" t="str">
        <f>"Total Subjects Received "&amp;"("&amp;UAW1430&amp;")"</f>
        <v>Total Subjects Received ()</v>
      </c>
      <c r="UAQ1435" s="825"/>
      <c r="UAR1435" s="826"/>
      <c r="UAS1435" s="788" t="s">
        <v>37</v>
      </c>
      <c r="UAT1435" s="824" t="str">
        <f>"Total Subjects Received "&amp;"("&amp;UBA1430&amp;")"</f>
        <v>Total Subjects Received ()</v>
      </c>
      <c r="UAU1435" s="825"/>
      <c r="UAV1435" s="826"/>
      <c r="UAW1435" s="788" t="s">
        <v>37</v>
      </c>
      <c r="UAX1435" s="824" t="str">
        <f>"Total Subjects Received "&amp;"("&amp;UBE1430&amp;")"</f>
        <v>Total Subjects Received ()</v>
      </c>
      <c r="UAY1435" s="825"/>
      <c r="UAZ1435" s="826"/>
      <c r="UBA1435" s="788" t="s">
        <v>37</v>
      </c>
      <c r="UBB1435" s="824" t="str">
        <f>"Total Subjects Received "&amp;"("&amp;UBI1430&amp;")"</f>
        <v>Total Subjects Received ()</v>
      </c>
      <c r="UBC1435" s="825"/>
      <c r="UBD1435" s="826"/>
      <c r="UBE1435" s="788" t="s">
        <v>37</v>
      </c>
      <c r="UBF1435" s="824" t="str">
        <f>"Total Subjects Received "&amp;"("&amp;UBM1430&amp;")"</f>
        <v>Total Subjects Received ()</v>
      </c>
      <c r="UBG1435" s="825"/>
      <c r="UBH1435" s="826"/>
      <c r="UBI1435" s="788" t="s">
        <v>37</v>
      </c>
      <c r="UBJ1435" s="824" t="str">
        <f>"Total Subjects Received "&amp;"("&amp;UBQ1430&amp;")"</f>
        <v>Total Subjects Received ()</v>
      </c>
      <c r="UBK1435" s="825"/>
      <c r="UBL1435" s="826"/>
      <c r="UBM1435" s="788" t="s">
        <v>37</v>
      </c>
      <c r="UBN1435" s="824" t="str">
        <f>"Total Subjects Received "&amp;"("&amp;UBU1430&amp;")"</f>
        <v>Total Subjects Received ()</v>
      </c>
      <c r="UBO1435" s="825"/>
      <c r="UBP1435" s="826"/>
      <c r="UBQ1435" s="788" t="s">
        <v>37</v>
      </c>
      <c r="UBR1435" s="824" t="str">
        <f>"Total Subjects Received "&amp;"("&amp;UBY1430&amp;")"</f>
        <v>Total Subjects Received ()</v>
      </c>
      <c r="UBS1435" s="825"/>
      <c r="UBT1435" s="826"/>
      <c r="UBU1435" s="788" t="s">
        <v>37</v>
      </c>
      <c r="UBV1435" s="824" t="str">
        <f>"Total Subjects Received "&amp;"("&amp;UCC1430&amp;")"</f>
        <v>Total Subjects Received ()</v>
      </c>
      <c r="UBW1435" s="825"/>
      <c r="UBX1435" s="826"/>
      <c r="UBY1435" s="788" t="s">
        <v>37</v>
      </c>
      <c r="UBZ1435" s="824" t="str">
        <f>"Total Subjects Received "&amp;"("&amp;UCG1430&amp;")"</f>
        <v>Total Subjects Received ()</v>
      </c>
      <c r="UCA1435" s="825"/>
      <c r="UCB1435" s="826"/>
      <c r="UCC1435" s="788" t="s">
        <v>37</v>
      </c>
      <c r="UCD1435" s="824" t="str">
        <f>"Total Subjects Received "&amp;"("&amp;UCK1430&amp;")"</f>
        <v>Total Subjects Received ()</v>
      </c>
      <c r="UCE1435" s="825"/>
      <c r="UCF1435" s="826"/>
      <c r="UCG1435" s="788" t="s">
        <v>37</v>
      </c>
      <c r="UCH1435" s="824" t="str">
        <f>"Total Subjects Received "&amp;"("&amp;UCO1430&amp;")"</f>
        <v>Total Subjects Received ()</v>
      </c>
      <c r="UCI1435" s="825"/>
      <c r="UCJ1435" s="826"/>
      <c r="UCK1435" s="788" t="s">
        <v>37</v>
      </c>
      <c r="UCL1435" s="824" t="str">
        <f>"Total Subjects Received "&amp;"("&amp;UCS1430&amp;")"</f>
        <v>Total Subjects Received ()</v>
      </c>
      <c r="UCM1435" s="825"/>
      <c r="UCN1435" s="826"/>
      <c r="UCO1435" s="788" t="s">
        <v>37</v>
      </c>
      <c r="UCP1435" s="824" t="str">
        <f>"Total Subjects Received "&amp;"("&amp;UCW1430&amp;")"</f>
        <v>Total Subjects Received ()</v>
      </c>
      <c r="UCQ1435" s="825"/>
      <c r="UCR1435" s="826"/>
      <c r="UCS1435" s="788" t="s">
        <v>37</v>
      </c>
      <c r="UCT1435" s="824" t="str">
        <f>"Total Subjects Received "&amp;"("&amp;UDA1430&amp;")"</f>
        <v>Total Subjects Received ()</v>
      </c>
      <c r="UCU1435" s="825"/>
      <c r="UCV1435" s="826"/>
      <c r="UCW1435" s="788" t="s">
        <v>37</v>
      </c>
      <c r="UCX1435" s="824" t="str">
        <f>"Total Subjects Received "&amp;"("&amp;UDE1430&amp;")"</f>
        <v>Total Subjects Received ()</v>
      </c>
      <c r="UCY1435" s="825"/>
      <c r="UCZ1435" s="826"/>
      <c r="UDA1435" s="788" t="s">
        <v>37</v>
      </c>
      <c r="UDB1435" s="824" t="str">
        <f>"Total Subjects Received "&amp;"("&amp;UDI1430&amp;")"</f>
        <v>Total Subjects Received ()</v>
      </c>
      <c r="UDC1435" s="825"/>
      <c r="UDD1435" s="826"/>
      <c r="UDE1435" s="788" t="s">
        <v>37</v>
      </c>
      <c r="UDF1435" s="824" t="str">
        <f>"Total Subjects Received "&amp;"("&amp;UDM1430&amp;")"</f>
        <v>Total Subjects Received ()</v>
      </c>
      <c r="UDG1435" s="825"/>
      <c r="UDH1435" s="826"/>
      <c r="UDI1435" s="788" t="s">
        <v>37</v>
      </c>
      <c r="UDJ1435" s="824" t="str">
        <f>"Total Subjects Received "&amp;"("&amp;UDQ1430&amp;")"</f>
        <v>Total Subjects Received ()</v>
      </c>
      <c r="UDK1435" s="825"/>
      <c r="UDL1435" s="826"/>
      <c r="UDM1435" s="788" t="s">
        <v>37</v>
      </c>
      <c r="UDN1435" s="824" t="str">
        <f>"Total Subjects Received "&amp;"("&amp;UDU1430&amp;")"</f>
        <v>Total Subjects Received ()</v>
      </c>
      <c r="UDO1435" s="825"/>
      <c r="UDP1435" s="826"/>
      <c r="UDQ1435" s="788" t="s">
        <v>37</v>
      </c>
      <c r="UDR1435" s="824" t="str">
        <f>"Total Subjects Received "&amp;"("&amp;UDY1430&amp;")"</f>
        <v>Total Subjects Received ()</v>
      </c>
      <c r="UDS1435" s="825"/>
      <c r="UDT1435" s="826"/>
      <c r="UDU1435" s="788" t="s">
        <v>37</v>
      </c>
      <c r="UDV1435" s="824" t="str">
        <f>"Total Subjects Received "&amp;"("&amp;UEC1430&amp;")"</f>
        <v>Total Subjects Received ()</v>
      </c>
      <c r="UDW1435" s="825"/>
      <c r="UDX1435" s="826"/>
      <c r="UDY1435" s="788" t="s">
        <v>37</v>
      </c>
      <c r="UDZ1435" s="824" t="str">
        <f>"Total Subjects Received "&amp;"("&amp;UEG1430&amp;")"</f>
        <v>Total Subjects Received ()</v>
      </c>
      <c r="UEA1435" s="825"/>
      <c r="UEB1435" s="826"/>
      <c r="UEC1435" s="788" t="s">
        <v>37</v>
      </c>
      <c r="UED1435" s="824" t="str">
        <f>"Total Subjects Received "&amp;"("&amp;UEK1430&amp;")"</f>
        <v>Total Subjects Received ()</v>
      </c>
      <c r="UEE1435" s="825"/>
      <c r="UEF1435" s="826"/>
      <c r="UEG1435" s="788" t="s">
        <v>37</v>
      </c>
      <c r="UEH1435" s="824" t="str">
        <f>"Total Subjects Received "&amp;"("&amp;UEO1430&amp;")"</f>
        <v>Total Subjects Received ()</v>
      </c>
      <c r="UEI1435" s="825"/>
      <c r="UEJ1435" s="826"/>
      <c r="UEK1435" s="788" t="s">
        <v>37</v>
      </c>
      <c r="UEL1435" s="824" t="str">
        <f>"Total Subjects Received "&amp;"("&amp;UES1430&amp;")"</f>
        <v>Total Subjects Received ()</v>
      </c>
      <c r="UEM1435" s="825"/>
      <c r="UEN1435" s="826"/>
      <c r="UEO1435" s="788" t="s">
        <v>37</v>
      </c>
      <c r="UEP1435" s="824" t="str">
        <f>"Total Subjects Received "&amp;"("&amp;UEW1430&amp;")"</f>
        <v>Total Subjects Received ()</v>
      </c>
      <c r="UEQ1435" s="825"/>
      <c r="UER1435" s="826"/>
      <c r="UES1435" s="788" t="s">
        <v>37</v>
      </c>
      <c r="UET1435" s="824" t="str">
        <f>"Total Subjects Received "&amp;"("&amp;UFA1430&amp;")"</f>
        <v>Total Subjects Received ()</v>
      </c>
      <c r="UEU1435" s="825"/>
      <c r="UEV1435" s="826"/>
      <c r="UEW1435" s="788" t="s">
        <v>37</v>
      </c>
      <c r="UEX1435" s="824" t="str">
        <f>"Total Subjects Received "&amp;"("&amp;UFE1430&amp;")"</f>
        <v>Total Subjects Received ()</v>
      </c>
      <c r="UEY1435" s="825"/>
      <c r="UEZ1435" s="826"/>
      <c r="UFA1435" s="788" t="s">
        <v>37</v>
      </c>
      <c r="UFB1435" s="824" t="str">
        <f>"Total Subjects Received "&amp;"("&amp;UFI1430&amp;")"</f>
        <v>Total Subjects Received ()</v>
      </c>
      <c r="UFC1435" s="825"/>
      <c r="UFD1435" s="826"/>
      <c r="UFE1435" s="788" t="s">
        <v>37</v>
      </c>
      <c r="UFF1435" s="824" t="str">
        <f>"Total Subjects Received "&amp;"("&amp;UFM1430&amp;")"</f>
        <v>Total Subjects Received ()</v>
      </c>
      <c r="UFG1435" s="825"/>
      <c r="UFH1435" s="826"/>
      <c r="UFI1435" s="788" t="s">
        <v>37</v>
      </c>
      <c r="UFJ1435" s="824" t="str">
        <f>"Total Subjects Received "&amp;"("&amp;UFQ1430&amp;")"</f>
        <v>Total Subjects Received ()</v>
      </c>
      <c r="UFK1435" s="825"/>
      <c r="UFL1435" s="826"/>
      <c r="UFM1435" s="788" t="s">
        <v>37</v>
      </c>
      <c r="UFN1435" s="824" t="str">
        <f>"Total Subjects Received "&amp;"("&amp;UFU1430&amp;")"</f>
        <v>Total Subjects Received ()</v>
      </c>
      <c r="UFO1435" s="825"/>
      <c r="UFP1435" s="826"/>
      <c r="UFQ1435" s="788" t="s">
        <v>37</v>
      </c>
      <c r="UFR1435" s="824" t="str">
        <f>"Total Subjects Received "&amp;"("&amp;UFY1430&amp;")"</f>
        <v>Total Subjects Received ()</v>
      </c>
      <c r="UFS1435" s="825"/>
      <c r="UFT1435" s="826"/>
      <c r="UFU1435" s="788" t="s">
        <v>37</v>
      </c>
      <c r="UFV1435" s="824" t="str">
        <f>"Total Subjects Received "&amp;"("&amp;UGC1430&amp;")"</f>
        <v>Total Subjects Received ()</v>
      </c>
      <c r="UFW1435" s="825"/>
      <c r="UFX1435" s="826"/>
      <c r="UFY1435" s="788" t="s">
        <v>37</v>
      </c>
      <c r="UFZ1435" s="824" t="str">
        <f>"Total Subjects Received "&amp;"("&amp;UGG1430&amp;")"</f>
        <v>Total Subjects Received ()</v>
      </c>
      <c r="UGA1435" s="825"/>
      <c r="UGB1435" s="826"/>
      <c r="UGC1435" s="788" t="s">
        <v>37</v>
      </c>
      <c r="UGD1435" s="824" t="str">
        <f>"Total Subjects Received "&amp;"("&amp;UGK1430&amp;")"</f>
        <v>Total Subjects Received ()</v>
      </c>
      <c r="UGE1435" s="825"/>
      <c r="UGF1435" s="826"/>
      <c r="UGG1435" s="788" t="s">
        <v>37</v>
      </c>
      <c r="UGH1435" s="824" t="str">
        <f>"Total Subjects Received "&amp;"("&amp;UGO1430&amp;")"</f>
        <v>Total Subjects Received ()</v>
      </c>
      <c r="UGI1435" s="825"/>
      <c r="UGJ1435" s="826"/>
      <c r="UGK1435" s="788" t="s">
        <v>37</v>
      </c>
      <c r="UGL1435" s="824" t="str">
        <f>"Total Subjects Received "&amp;"("&amp;UGS1430&amp;")"</f>
        <v>Total Subjects Received ()</v>
      </c>
      <c r="UGM1435" s="825"/>
      <c r="UGN1435" s="826"/>
      <c r="UGO1435" s="788" t="s">
        <v>37</v>
      </c>
      <c r="UGP1435" s="824" t="str">
        <f>"Total Subjects Received "&amp;"("&amp;UGW1430&amp;")"</f>
        <v>Total Subjects Received ()</v>
      </c>
      <c r="UGQ1435" s="825"/>
      <c r="UGR1435" s="826"/>
      <c r="UGS1435" s="788" t="s">
        <v>37</v>
      </c>
      <c r="UGT1435" s="824" t="str">
        <f>"Total Subjects Received "&amp;"("&amp;UHA1430&amp;")"</f>
        <v>Total Subjects Received ()</v>
      </c>
      <c r="UGU1435" s="825"/>
      <c r="UGV1435" s="826"/>
      <c r="UGW1435" s="788" t="s">
        <v>37</v>
      </c>
      <c r="UGX1435" s="824" t="str">
        <f>"Total Subjects Received "&amp;"("&amp;UHE1430&amp;")"</f>
        <v>Total Subjects Received ()</v>
      </c>
      <c r="UGY1435" s="825"/>
      <c r="UGZ1435" s="826"/>
      <c r="UHA1435" s="788" t="s">
        <v>37</v>
      </c>
      <c r="UHB1435" s="824" t="str">
        <f>"Total Subjects Received "&amp;"("&amp;UHI1430&amp;")"</f>
        <v>Total Subjects Received ()</v>
      </c>
      <c r="UHC1435" s="825"/>
      <c r="UHD1435" s="826"/>
      <c r="UHE1435" s="788" t="s">
        <v>37</v>
      </c>
      <c r="UHF1435" s="824" t="str">
        <f>"Total Subjects Received "&amp;"("&amp;UHM1430&amp;")"</f>
        <v>Total Subjects Received ()</v>
      </c>
      <c r="UHG1435" s="825"/>
      <c r="UHH1435" s="826"/>
      <c r="UHI1435" s="788" t="s">
        <v>37</v>
      </c>
      <c r="UHJ1435" s="824" t="str">
        <f>"Total Subjects Received "&amp;"("&amp;UHQ1430&amp;")"</f>
        <v>Total Subjects Received ()</v>
      </c>
      <c r="UHK1435" s="825"/>
      <c r="UHL1435" s="826"/>
      <c r="UHM1435" s="788" t="s">
        <v>37</v>
      </c>
      <c r="UHN1435" s="824" t="str">
        <f>"Total Subjects Received "&amp;"("&amp;UHU1430&amp;")"</f>
        <v>Total Subjects Received ()</v>
      </c>
      <c r="UHO1435" s="825"/>
      <c r="UHP1435" s="826"/>
      <c r="UHQ1435" s="788" t="s">
        <v>37</v>
      </c>
      <c r="UHR1435" s="824" t="str">
        <f>"Total Subjects Received "&amp;"("&amp;UHY1430&amp;")"</f>
        <v>Total Subjects Received ()</v>
      </c>
      <c r="UHS1435" s="825"/>
      <c r="UHT1435" s="826"/>
      <c r="UHU1435" s="788" t="s">
        <v>37</v>
      </c>
      <c r="UHV1435" s="824" t="str">
        <f>"Total Subjects Received "&amp;"("&amp;UIC1430&amp;")"</f>
        <v>Total Subjects Received ()</v>
      </c>
      <c r="UHW1435" s="825"/>
      <c r="UHX1435" s="826"/>
      <c r="UHY1435" s="788" t="s">
        <v>37</v>
      </c>
      <c r="UHZ1435" s="824" t="str">
        <f>"Total Subjects Received "&amp;"("&amp;UIG1430&amp;")"</f>
        <v>Total Subjects Received ()</v>
      </c>
      <c r="UIA1435" s="825"/>
      <c r="UIB1435" s="826"/>
      <c r="UIC1435" s="788" t="s">
        <v>37</v>
      </c>
      <c r="UID1435" s="824" t="str">
        <f>"Total Subjects Received "&amp;"("&amp;UIK1430&amp;")"</f>
        <v>Total Subjects Received ()</v>
      </c>
      <c r="UIE1435" s="825"/>
      <c r="UIF1435" s="826"/>
      <c r="UIG1435" s="788" t="s">
        <v>37</v>
      </c>
      <c r="UIH1435" s="824" t="str">
        <f>"Total Subjects Received "&amp;"("&amp;UIO1430&amp;")"</f>
        <v>Total Subjects Received ()</v>
      </c>
      <c r="UII1435" s="825"/>
      <c r="UIJ1435" s="826"/>
      <c r="UIK1435" s="788" t="s">
        <v>37</v>
      </c>
      <c r="UIL1435" s="824" t="str">
        <f>"Total Subjects Received "&amp;"("&amp;UIS1430&amp;")"</f>
        <v>Total Subjects Received ()</v>
      </c>
      <c r="UIM1435" s="825"/>
      <c r="UIN1435" s="826"/>
      <c r="UIO1435" s="788" t="s">
        <v>37</v>
      </c>
      <c r="UIP1435" s="824" t="str">
        <f>"Total Subjects Received "&amp;"("&amp;UIW1430&amp;")"</f>
        <v>Total Subjects Received ()</v>
      </c>
      <c r="UIQ1435" s="825"/>
      <c r="UIR1435" s="826"/>
      <c r="UIS1435" s="788" t="s">
        <v>37</v>
      </c>
      <c r="UIT1435" s="824" t="str">
        <f>"Total Subjects Received "&amp;"("&amp;UJA1430&amp;")"</f>
        <v>Total Subjects Received ()</v>
      </c>
      <c r="UIU1435" s="825"/>
      <c r="UIV1435" s="826"/>
      <c r="UIW1435" s="788" t="s">
        <v>37</v>
      </c>
      <c r="UIX1435" s="824" t="str">
        <f>"Total Subjects Received "&amp;"("&amp;UJE1430&amp;")"</f>
        <v>Total Subjects Received ()</v>
      </c>
      <c r="UIY1435" s="825"/>
      <c r="UIZ1435" s="826"/>
      <c r="UJA1435" s="788" t="s">
        <v>37</v>
      </c>
      <c r="UJB1435" s="824" t="str">
        <f>"Total Subjects Received "&amp;"("&amp;UJI1430&amp;")"</f>
        <v>Total Subjects Received ()</v>
      </c>
      <c r="UJC1435" s="825"/>
      <c r="UJD1435" s="826"/>
      <c r="UJE1435" s="788" t="s">
        <v>37</v>
      </c>
      <c r="UJF1435" s="824" t="str">
        <f>"Total Subjects Received "&amp;"("&amp;UJM1430&amp;")"</f>
        <v>Total Subjects Received ()</v>
      </c>
      <c r="UJG1435" s="825"/>
      <c r="UJH1435" s="826"/>
      <c r="UJI1435" s="788" t="s">
        <v>37</v>
      </c>
      <c r="UJJ1435" s="824" t="str">
        <f>"Total Subjects Received "&amp;"("&amp;UJQ1430&amp;")"</f>
        <v>Total Subjects Received ()</v>
      </c>
      <c r="UJK1435" s="825"/>
      <c r="UJL1435" s="826"/>
      <c r="UJM1435" s="788" t="s">
        <v>37</v>
      </c>
      <c r="UJN1435" s="824" t="str">
        <f>"Total Subjects Received "&amp;"("&amp;UJU1430&amp;")"</f>
        <v>Total Subjects Received ()</v>
      </c>
      <c r="UJO1435" s="825"/>
      <c r="UJP1435" s="826"/>
      <c r="UJQ1435" s="788" t="s">
        <v>37</v>
      </c>
      <c r="UJR1435" s="824" t="str">
        <f>"Total Subjects Received "&amp;"("&amp;UJY1430&amp;")"</f>
        <v>Total Subjects Received ()</v>
      </c>
      <c r="UJS1435" s="825"/>
      <c r="UJT1435" s="826"/>
      <c r="UJU1435" s="788" t="s">
        <v>37</v>
      </c>
      <c r="UJV1435" s="824" t="str">
        <f>"Total Subjects Received "&amp;"("&amp;UKC1430&amp;")"</f>
        <v>Total Subjects Received ()</v>
      </c>
      <c r="UJW1435" s="825"/>
      <c r="UJX1435" s="826"/>
      <c r="UJY1435" s="788" t="s">
        <v>37</v>
      </c>
      <c r="UJZ1435" s="824" t="str">
        <f>"Total Subjects Received "&amp;"("&amp;UKG1430&amp;")"</f>
        <v>Total Subjects Received ()</v>
      </c>
      <c r="UKA1435" s="825"/>
      <c r="UKB1435" s="826"/>
      <c r="UKC1435" s="788" t="s">
        <v>37</v>
      </c>
      <c r="UKD1435" s="824" t="str">
        <f>"Total Subjects Received "&amp;"("&amp;UKK1430&amp;")"</f>
        <v>Total Subjects Received ()</v>
      </c>
      <c r="UKE1435" s="825"/>
      <c r="UKF1435" s="826"/>
      <c r="UKG1435" s="788" t="s">
        <v>37</v>
      </c>
      <c r="UKH1435" s="824" t="str">
        <f>"Total Subjects Received "&amp;"("&amp;UKO1430&amp;")"</f>
        <v>Total Subjects Received ()</v>
      </c>
      <c r="UKI1435" s="825"/>
      <c r="UKJ1435" s="826"/>
      <c r="UKK1435" s="788" t="s">
        <v>37</v>
      </c>
      <c r="UKL1435" s="824" t="str">
        <f>"Total Subjects Received "&amp;"("&amp;UKS1430&amp;")"</f>
        <v>Total Subjects Received ()</v>
      </c>
      <c r="UKM1435" s="825"/>
      <c r="UKN1435" s="826"/>
      <c r="UKO1435" s="788" t="s">
        <v>37</v>
      </c>
      <c r="UKP1435" s="824" t="str">
        <f>"Total Subjects Received "&amp;"("&amp;UKW1430&amp;")"</f>
        <v>Total Subjects Received ()</v>
      </c>
      <c r="UKQ1435" s="825"/>
      <c r="UKR1435" s="826"/>
      <c r="UKS1435" s="788" t="s">
        <v>37</v>
      </c>
      <c r="UKT1435" s="824" t="str">
        <f>"Total Subjects Received "&amp;"("&amp;ULA1430&amp;")"</f>
        <v>Total Subjects Received ()</v>
      </c>
      <c r="UKU1435" s="825"/>
      <c r="UKV1435" s="826"/>
      <c r="UKW1435" s="788" t="s">
        <v>37</v>
      </c>
      <c r="UKX1435" s="824" t="str">
        <f>"Total Subjects Received "&amp;"("&amp;ULE1430&amp;")"</f>
        <v>Total Subjects Received ()</v>
      </c>
      <c r="UKY1435" s="825"/>
      <c r="UKZ1435" s="826"/>
      <c r="ULA1435" s="788" t="s">
        <v>37</v>
      </c>
      <c r="ULB1435" s="824" t="str">
        <f>"Total Subjects Received "&amp;"("&amp;ULI1430&amp;")"</f>
        <v>Total Subjects Received ()</v>
      </c>
      <c r="ULC1435" s="825"/>
      <c r="ULD1435" s="826"/>
      <c r="ULE1435" s="788" t="s">
        <v>37</v>
      </c>
      <c r="ULF1435" s="824" t="str">
        <f>"Total Subjects Received "&amp;"("&amp;ULM1430&amp;")"</f>
        <v>Total Subjects Received ()</v>
      </c>
      <c r="ULG1435" s="825"/>
      <c r="ULH1435" s="826"/>
      <c r="ULI1435" s="788" t="s">
        <v>37</v>
      </c>
      <c r="ULJ1435" s="824" t="str">
        <f>"Total Subjects Received "&amp;"("&amp;ULQ1430&amp;")"</f>
        <v>Total Subjects Received ()</v>
      </c>
      <c r="ULK1435" s="825"/>
      <c r="ULL1435" s="826"/>
      <c r="ULM1435" s="788" t="s">
        <v>37</v>
      </c>
      <c r="ULN1435" s="824" t="str">
        <f>"Total Subjects Received "&amp;"("&amp;ULU1430&amp;")"</f>
        <v>Total Subjects Received ()</v>
      </c>
      <c r="ULO1435" s="825"/>
      <c r="ULP1435" s="826"/>
      <c r="ULQ1435" s="788" t="s">
        <v>37</v>
      </c>
      <c r="ULR1435" s="824" t="str">
        <f>"Total Subjects Received "&amp;"("&amp;ULY1430&amp;")"</f>
        <v>Total Subjects Received ()</v>
      </c>
      <c r="ULS1435" s="825"/>
      <c r="ULT1435" s="826"/>
      <c r="ULU1435" s="788" t="s">
        <v>37</v>
      </c>
      <c r="ULV1435" s="824" t="str">
        <f>"Total Subjects Received "&amp;"("&amp;UMC1430&amp;")"</f>
        <v>Total Subjects Received ()</v>
      </c>
      <c r="ULW1435" s="825"/>
      <c r="ULX1435" s="826"/>
      <c r="ULY1435" s="788" t="s">
        <v>37</v>
      </c>
      <c r="ULZ1435" s="824" t="str">
        <f>"Total Subjects Received "&amp;"("&amp;UMG1430&amp;")"</f>
        <v>Total Subjects Received ()</v>
      </c>
      <c r="UMA1435" s="825"/>
      <c r="UMB1435" s="826"/>
      <c r="UMC1435" s="788" t="s">
        <v>37</v>
      </c>
      <c r="UMD1435" s="824" t="str">
        <f>"Total Subjects Received "&amp;"("&amp;UMK1430&amp;")"</f>
        <v>Total Subjects Received ()</v>
      </c>
      <c r="UME1435" s="825"/>
      <c r="UMF1435" s="826"/>
      <c r="UMG1435" s="788" t="s">
        <v>37</v>
      </c>
      <c r="UMH1435" s="824" t="str">
        <f>"Total Subjects Received "&amp;"("&amp;UMO1430&amp;")"</f>
        <v>Total Subjects Received ()</v>
      </c>
      <c r="UMI1435" s="825"/>
      <c r="UMJ1435" s="826"/>
      <c r="UMK1435" s="788" t="s">
        <v>37</v>
      </c>
      <c r="UML1435" s="824" t="str">
        <f>"Total Subjects Received "&amp;"("&amp;UMS1430&amp;")"</f>
        <v>Total Subjects Received ()</v>
      </c>
      <c r="UMM1435" s="825"/>
      <c r="UMN1435" s="826"/>
      <c r="UMO1435" s="788" t="s">
        <v>37</v>
      </c>
      <c r="UMP1435" s="824" t="str">
        <f>"Total Subjects Received "&amp;"("&amp;UMW1430&amp;")"</f>
        <v>Total Subjects Received ()</v>
      </c>
      <c r="UMQ1435" s="825"/>
      <c r="UMR1435" s="826"/>
      <c r="UMS1435" s="788" t="s">
        <v>37</v>
      </c>
      <c r="UMT1435" s="824" t="str">
        <f>"Total Subjects Received "&amp;"("&amp;UNA1430&amp;")"</f>
        <v>Total Subjects Received ()</v>
      </c>
      <c r="UMU1435" s="825"/>
      <c r="UMV1435" s="826"/>
      <c r="UMW1435" s="788" t="s">
        <v>37</v>
      </c>
      <c r="UMX1435" s="824" t="str">
        <f>"Total Subjects Received "&amp;"("&amp;UNE1430&amp;")"</f>
        <v>Total Subjects Received ()</v>
      </c>
      <c r="UMY1435" s="825"/>
      <c r="UMZ1435" s="826"/>
      <c r="UNA1435" s="788" t="s">
        <v>37</v>
      </c>
      <c r="UNB1435" s="824" t="str">
        <f>"Total Subjects Received "&amp;"("&amp;UNI1430&amp;")"</f>
        <v>Total Subjects Received ()</v>
      </c>
      <c r="UNC1435" s="825"/>
      <c r="UND1435" s="826"/>
      <c r="UNE1435" s="788" t="s">
        <v>37</v>
      </c>
      <c r="UNF1435" s="824" t="str">
        <f>"Total Subjects Received "&amp;"("&amp;UNM1430&amp;")"</f>
        <v>Total Subjects Received ()</v>
      </c>
      <c r="UNG1435" s="825"/>
      <c r="UNH1435" s="826"/>
      <c r="UNI1435" s="788" t="s">
        <v>37</v>
      </c>
      <c r="UNJ1435" s="824" t="str">
        <f>"Total Subjects Received "&amp;"("&amp;UNQ1430&amp;")"</f>
        <v>Total Subjects Received ()</v>
      </c>
      <c r="UNK1435" s="825"/>
      <c r="UNL1435" s="826"/>
      <c r="UNM1435" s="788" t="s">
        <v>37</v>
      </c>
      <c r="UNN1435" s="824" t="str">
        <f>"Total Subjects Received "&amp;"("&amp;UNU1430&amp;")"</f>
        <v>Total Subjects Received ()</v>
      </c>
      <c r="UNO1435" s="825"/>
      <c r="UNP1435" s="826"/>
      <c r="UNQ1435" s="788" t="s">
        <v>37</v>
      </c>
      <c r="UNR1435" s="824" t="str">
        <f>"Total Subjects Received "&amp;"("&amp;UNY1430&amp;")"</f>
        <v>Total Subjects Received ()</v>
      </c>
      <c r="UNS1435" s="825"/>
      <c r="UNT1435" s="826"/>
      <c r="UNU1435" s="788" t="s">
        <v>37</v>
      </c>
      <c r="UNV1435" s="824" t="str">
        <f>"Total Subjects Received "&amp;"("&amp;UOC1430&amp;")"</f>
        <v>Total Subjects Received ()</v>
      </c>
      <c r="UNW1435" s="825"/>
      <c r="UNX1435" s="826"/>
      <c r="UNY1435" s="788" t="s">
        <v>37</v>
      </c>
      <c r="UNZ1435" s="824" t="str">
        <f>"Total Subjects Received "&amp;"("&amp;UOG1430&amp;")"</f>
        <v>Total Subjects Received ()</v>
      </c>
      <c r="UOA1435" s="825"/>
      <c r="UOB1435" s="826"/>
      <c r="UOC1435" s="788" t="s">
        <v>37</v>
      </c>
      <c r="UOD1435" s="824" t="str">
        <f>"Total Subjects Received "&amp;"("&amp;UOK1430&amp;")"</f>
        <v>Total Subjects Received ()</v>
      </c>
      <c r="UOE1435" s="825"/>
      <c r="UOF1435" s="826"/>
      <c r="UOG1435" s="788" t="s">
        <v>37</v>
      </c>
      <c r="UOH1435" s="824" t="str">
        <f>"Total Subjects Received "&amp;"("&amp;UOO1430&amp;")"</f>
        <v>Total Subjects Received ()</v>
      </c>
      <c r="UOI1435" s="825"/>
      <c r="UOJ1435" s="826"/>
      <c r="UOK1435" s="788" t="s">
        <v>37</v>
      </c>
      <c r="UOL1435" s="824" t="str">
        <f>"Total Subjects Received "&amp;"("&amp;UOS1430&amp;")"</f>
        <v>Total Subjects Received ()</v>
      </c>
      <c r="UOM1435" s="825"/>
      <c r="UON1435" s="826"/>
      <c r="UOO1435" s="788" t="s">
        <v>37</v>
      </c>
      <c r="UOP1435" s="824" t="str">
        <f>"Total Subjects Received "&amp;"("&amp;UOW1430&amp;")"</f>
        <v>Total Subjects Received ()</v>
      </c>
      <c r="UOQ1435" s="825"/>
      <c r="UOR1435" s="826"/>
      <c r="UOS1435" s="788" t="s">
        <v>37</v>
      </c>
      <c r="UOT1435" s="824" t="str">
        <f>"Total Subjects Received "&amp;"("&amp;UPA1430&amp;")"</f>
        <v>Total Subjects Received ()</v>
      </c>
      <c r="UOU1435" s="825"/>
      <c r="UOV1435" s="826"/>
      <c r="UOW1435" s="788" t="s">
        <v>37</v>
      </c>
      <c r="UOX1435" s="824" t="str">
        <f>"Total Subjects Received "&amp;"("&amp;UPE1430&amp;")"</f>
        <v>Total Subjects Received ()</v>
      </c>
      <c r="UOY1435" s="825"/>
      <c r="UOZ1435" s="826"/>
      <c r="UPA1435" s="788" t="s">
        <v>37</v>
      </c>
      <c r="UPB1435" s="824" t="str">
        <f>"Total Subjects Received "&amp;"("&amp;UPI1430&amp;")"</f>
        <v>Total Subjects Received ()</v>
      </c>
      <c r="UPC1435" s="825"/>
      <c r="UPD1435" s="826"/>
      <c r="UPE1435" s="788" t="s">
        <v>37</v>
      </c>
      <c r="UPF1435" s="824" t="str">
        <f>"Total Subjects Received "&amp;"("&amp;UPM1430&amp;")"</f>
        <v>Total Subjects Received ()</v>
      </c>
      <c r="UPG1435" s="825"/>
      <c r="UPH1435" s="826"/>
      <c r="UPI1435" s="788" t="s">
        <v>37</v>
      </c>
      <c r="UPJ1435" s="824" t="str">
        <f>"Total Subjects Received "&amp;"("&amp;UPQ1430&amp;")"</f>
        <v>Total Subjects Received ()</v>
      </c>
      <c r="UPK1435" s="825"/>
      <c r="UPL1435" s="826"/>
      <c r="UPM1435" s="788" t="s">
        <v>37</v>
      </c>
      <c r="UPN1435" s="824" t="str">
        <f>"Total Subjects Received "&amp;"("&amp;UPU1430&amp;")"</f>
        <v>Total Subjects Received ()</v>
      </c>
      <c r="UPO1435" s="825"/>
      <c r="UPP1435" s="826"/>
      <c r="UPQ1435" s="788" t="s">
        <v>37</v>
      </c>
      <c r="UPR1435" s="824" t="str">
        <f>"Total Subjects Received "&amp;"("&amp;UPY1430&amp;")"</f>
        <v>Total Subjects Received ()</v>
      </c>
      <c r="UPS1435" s="825"/>
      <c r="UPT1435" s="826"/>
      <c r="UPU1435" s="788" t="s">
        <v>37</v>
      </c>
      <c r="UPV1435" s="824" t="str">
        <f>"Total Subjects Received "&amp;"("&amp;UQC1430&amp;")"</f>
        <v>Total Subjects Received ()</v>
      </c>
      <c r="UPW1435" s="825"/>
      <c r="UPX1435" s="826"/>
      <c r="UPY1435" s="788" t="s">
        <v>37</v>
      </c>
      <c r="UPZ1435" s="824" t="str">
        <f>"Total Subjects Received "&amp;"("&amp;UQG1430&amp;")"</f>
        <v>Total Subjects Received ()</v>
      </c>
      <c r="UQA1435" s="825"/>
      <c r="UQB1435" s="826"/>
      <c r="UQC1435" s="788" t="s">
        <v>37</v>
      </c>
      <c r="UQD1435" s="824" t="str">
        <f>"Total Subjects Received "&amp;"("&amp;UQK1430&amp;")"</f>
        <v>Total Subjects Received ()</v>
      </c>
      <c r="UQE1435" s="825"/>
      <c r="UQF1435" s="826"/>
      <c r="UQG1435" s="788" t="s">
        <v>37</v>
      </c>
      <c r="UQH1435" s="824" t="str">
        <f>"Total Subjects Received "&amp;"("&amp;UQO1430&amp;")"</f>
        <v>Total Subjects Received ()</v>
      </c>
      <c r="UQI1435" s="825"/>
      <c r="UQJ1435" s="826"/>
      <c r="UQK1435" s="788" t="s">
        <v>37</v>
      </c>
      <c r="UQL1435" s="824" t="str">
        <f>"Total Subjects Received "&amp;"("&amp;UQS1430&amp;")"</f>
        <v>Total Subjects Received ()</v>
      </c>
      <c r="UQM1435" s="825"/>
      <c r="UQN1435" s="826"/>
      <c r="UQO1435" s="788" t="s">
        <v>37</v>
      </c>
      <c r="UQP1435" s="824" t="str">
        <f>"Total Subjects Received "&amp;"("&amp;UQW1430&amp;")"</f>
        <v>Total Subjects Received ()</v>
      </c>
      <c r="UQQ1435" s="825"/>
      <c r="UQR1435" s="826"/>
      <c r="UQS1435" s="788" t="s">
        <v>37</v>
      </c>
      <c r="UQT1435" s="824" t="str">
        <f>"Total Subjects Received "&amp;"("&amp;URA1430&amp;")"</f>
        <v>Total Subjects Received ()</v>
      </c>
      <c r="UQU1435" s="825"/>
      <c r="UQV1435" s="826"/>
      <c r="UQW1435" s="788" t="s">
        <v>37</v>
      </c>
      <c r="UQX1435" s="824" t="str">
        <f>"Total Subjects Received "&amp;"("&amp;URE1430&amp;")"</f>
        <v>Total Subjects Received ()</v>
      </c>
      <c r="UQY1435" s="825"/>
      <c r="UQZ1435" s="826"/>
      <c r="URA1435" s="788" t="s">
        <v>37</v>
      </c>
      <c r="URB1435" s="824" t="str">
        <f>"Total Subjects Received "&amp;"("&amp;URI1430&amp;")"</f>
        <v>Total Subjects Received ()</v>
      </c>
      <c r="URC1435" s="825"/>
      <c r="URD1435" s="826"/>
      <c r="URE1435" s="788" t="s">
        <v>37</v>
      </c>
      <c r="URF1435" s="824" t="str">
        <f>"Total Subjects Received "&amp;"("&amp;URM1430&amp;")"</f>
        <v>Total Subjects Received ()</v>
      </c>
      <c r="URG1435" s="825"/>
      <c r="URH1435" s="826"/>
      <c r="URI1435" s="788" t="s">
        <v>37</v>
      </c>
      <c r="URJ1435" s="824" t="str">
        <f>"Total Subjects Received "&amp;"("&amp;URQ1430&amp;")"</f>
        <v>Total Subjects Received ()</v>
      </c>
      <c r="URK1435" s="825"/>
      <c r="URL1435" s="826"/>
      <c r="URM1435" s="788" t="s">
        <v>37</v>
      </c>
      <c r="URN1435" s="824" t="str">
        <f>"Total Subjects Received "&amp;"("&amp;URU1430&amp;")"</f>
        <v>Total Subjects Received ()</v>
      </c>
      <c r="URO1435" s="825"/>
      <c r="URP1435" s="826"/>
      <c r="URQ1435" s="788" t="s">
        <v>37</v>
      </c>
      <c r="URR1435" s="824" t="str">
        <f>"Total Subjects Received "&amp;"("&amp;URY1430&amp;")"</f>
        <v>Total Subjects Received ()</v>
      </c>
      <c r="URS1435" s="825"/>
      <c r="URT1435" s="826"/>
      <c r="URU1435" s="788" t="s">
        <v>37</v>
      </c>
      <c r="URV1435" s="824" t="str">
        <f>"Total Subjects Received "&amp;"("&amp;USC1430&amp;")"</f>
        <v>Total Subjects Received ()</v>
      </c>
      <c r="URW1435" s="825"/>
      <c r="URX1435" s="826"/>
      <c r="URY1435" s="788" t="s">
        <v>37</v>
      </c>
      <c r="URZ1435" s="824" t="str">
        <f>"Total Subjects Received "&amp;"("&amp;USG1430&amp;")"</f>
        <v>Total Subjects Received ()</v>
      </c>
      <c r="USA1435" s="825"/>
      <c r="USB1435" s="826"/>
      <c r="USC1435" s="788" t="s">
        <v>37</v>
      </c>
      <c r="USD1435" s="824" t="str">
        <f>"Total Subjects Received "&amp;"("&amp;USK1430&amp;")"</f>
        <v>Total Subjects Received ()</v>
      </c>
      <c r="USE1435" s="825"/>
      <c r="USF1435" s="826"/>
      <c r="USG1435" s="788" t="s">
        <v>37</v>
      </c>
      <c r="USH1435" s="824" t="str">
        <f>"Total Subjects Received "&amp;"("&amp;USO1430&amp;")"</f>
        <v>Total Subjects Received ()</v>
      </c>
      <c r="USI1435" s="825"/>
      <c r="USJ1435" s="826"/>
      <c r="USK1435" s="788" t="s">
        <v>37</v>
      </c>
      <c r="USL1435" s="824" t="str">
        <f>"Total Subjects Received "&amp;"("&amp;USS1430&amp;")"</f>
        <v>Total Subjects Received ()</v>
      </c>
      <c r="USM1435" s="825"/>
      <c r="USN1435" s="826"/>
      <c r="USO1435" s="788" t="s">
        <v>37</v>
      </c>
      <c r="USP1435" s="824" t="str">
        <f>"Total Subjects Received "&amp;"("&amp;USW1430&amp;")"</f>
        <v>Total Subjects Received ()</v>
      </c>
      <c r="USQ1435" s="825"/>
      <c r="USR1435" s="826"/>
      <c r="USS1435" s="788" t="s">
        <v>37</v>
      </c>
      <c r="UST1435" s="824" t="str">
        <f>"Total Subjects Received "&amp;"("&amp;UTA1430&amp;")"</f>
        <v>Total Subjects Received ()</v>
      </c>
      <c r="USU1435" s="825"/>
      <c r="USV1435" s="826"/>
      <c r="USW1435" s="788" t="s">
        <v>37</v>
      </c>
      <c r="USX1435" s="824" t="str">
        <f>"Total Subjects Received "&amp;"("&amp;UTE1430&amp;")"</f>
        <v>Total Subjects Received ()</v>
      </c>
      <c r="USY1435" s="825"/>
      <c r="USZ1435" s="826"/>
      <c r="UTA1435" s="788" t="s">
        <v>37</v>
      </c>
      <c r="UTB1435" s="824" t="str">
        <f>"Total Subjects Received "&amp;"("&amp;UTI1430&amp;")"</f>
        <v>Total Subjects Received ()</v>
      </c>
      <c r="UTC1435" s="825"/>
      <c r="UTD1435" s="826"/>
      <c r="UTE1435" s="788" t="s">
        <v>37</v>
      </c>
      <c r="UTF1435" s="824" t="str">
        <f>"Total Subjects Received "&amp;"("&amp;UTM1430&amp;")"</f>
        <v>Total Subjects Received ()</v>
      </c>
      <c r="UTG1435" s="825"/>
      <c r="UTH1435" s="826"/>
      <c r="UTI1435" s="788" t="s">
        <v>37</v>
      </c>
      <c r="UTJ1435" s="824" t="str">
        <f>"Total Subjects Received "&amp;"("&amp;UTQ1430&amp;")"</f>
        <v>Total Subjects Received ()</v>
      </c>
      <c r="UTK1435" s="825"/>
      <c r="UTL1435" s="826"/>
      <c r="UTM1435" s="788" t="s">
        <v>37</v>
      </c>
      <c r="UTN1435" s="824" t="str">
        <f>"Total Subjects Received "&amp;"("&amp;UTU1430&amp;")"</f>
        <v>Total Subjects Received ()</v>
      </c>
      <c r="UTO1435" s="825"/>
      <c r="UTP1435" s="826"/>
      <c r="UTQ1435" s="788" t="s">
        <v>37</v>
      </c>
      <c r="UTR1435" s="824" t="str">
        <f>"Total Subjects Received "&amp;"("&amp;UTY1430&amp;")"</f>
        <v>Total Subjects Received ()</v>
      </c>
      <c r="UTS1435" s="825"/>
      <c r="UTT1435" s="826"/>
      <c r="UTU1435" s="788" t="s">
        <v>37</v>
      </c>
      <c r="UTV1435" s="824" t="str">
        <f>"Total Subjects Received "&amp;"("&amp;UUC1430&amp;")"</f>
        <v>Total Subjects Received ()</v>
      </c>
      <c r="UTW1435" s="825"/>
      <c r="UTX1435" s="826"/>
      <c r="UTY1435" s="788" t="s">
        <v>37</v>
      </c>
      <c r="UTZ1435" s="824" t="str">
        <f>"Total Subjects Received "&amp;"("&amp;UUG1430&amp;")"</f>
        <v>Total Subjects Received ()</v>
      </c>
      <c r="UUA1435" s="825"/>
      <c r="UUB1435" s="826"/>
      <c r="UUC1435" s="788" t="s">
        <v>37</v>
      </c>
      <c r="UUD1435" s="824" t="str">
        <f>"Total Subjects Received "&amp;"("&amp;UUK1430&amp;")"</f>
        <v>Total Subjects Received ()</v>
      </c>
      <c r="UUE1435" s="825"/>
      <c r="UUF1435" s="826"/>
      <c r="UUG1435" s="788" t="s">
        <v>37</v>
      </c>
      <c r="UUH1435" s="824" t="str">
        <f>"Total Subjects Received "&amp;"("&amp;UUO1430&amp;")"</f>
        <v>Total Subjects Received ()</v>
      </c>
      <c r="UUI1435" s="825"/>
      <c r="UUJ1435" s="826"/>
      <c r="UUK1435" s="788" t="s">
        <v>37</v>
      </c>
      <c r="UUL1435" s="824" t="str">
        <f>"Total Subjects Received "&amp;"("&amp;UUS1430&amp;")"</f>
        <v>Total Subjects Received ()</v>
      </c>
      <c r="UUM1435" s="825"/>
      <c r="UUN1435" s="826"/>
      <c r="UUO1435" s="788" t="s">
        <v>37</v>
      </c>
      <c r="UUP1435" s="824" t="str">
        <f>"Total Subjects Received "&amp;"("&amp;UUW1430&amp;")"</f>
        <v>Total Subjects Received ()</v>
      </c>
      <c r="UUQ1435" s="825"/>
      <c r="UUR1435" s="826"/>
      <c r="UUS1435" s="788" t="s">
        <v>37</v>
      </c>
      <c r="UUT1435" s="824" t="str">
        <f>"Total Subjects Received "&amp;"("&amp;UVA1430&amp;")"</f>
        <v>Total Subjects Received ()</v>
      </c>
      <c r="UUU1435" s="825"/>
      <c r="UUV1435" s="826"/>
      <c r="UUW1435" s="788" t="s">
        <v>37</v>
      </c>
      <c r="UUX1435" s="824" t="str">
        <f>"Total Subjects Received "&amp;"("&amp;UVE1430&amp;")"</f>
        <v>Total Subjects Received ()</v>
      </c>
      <c r="UUY1435" s="825"/>
      <c r="UUZ1435" s="826"/>
      <c r="UVA1435" s="788" t="s">
        <v>37</v>
      </c>
      <c r="UVB1435" s="824" t="str">
        <f>"Total Subjects Received "&amp;"("&amp;UVI1430&amp;")"</f>
        <v>Total Subjects Received ()</v>
      </c>
      <c r="UVC1435" s="825"/>
      <c r="UVD1435" s="826"/>
      <c r="UVE1435" s="788" t="s">
        <v>37</v>
      </c>
      <c r="UVF1435" s="824" t="str">
        <f>"Total Subjects Received "&amp;"("&amp;UVM1430&amp;")"</f>
        <v>Total Subjects Received ()</v>
      </c>
      <c r="UVG1435" s="825"/>
      <c r="UVH1435" s="826"/>
      <c r="UVI1435" s="788" t="s">
        <v>37</v>
      </c>
      <c r="UVJ1435" s="824" t="str">
        <f>"Total Subjects Received "&amp;"("&amp;UVQ1430&amp;")"</f>
        <v>Total Subjects Received ()</v>
      </c>
      <c r="UVK1435" s="825"/>
      <c r="UVL1435" s="826"/>
      <c r="UVM1435" s="788" t="s">
        <v>37</v>
      </c>
      <c r="UVN1435" s="824" t="str">
        <f>"Total Subjects Received "&amp;"("&amp;UVU1430&amp;")"</f>
        <v>Total Subjects Received ()</v>
      </c>
      <c r="UVO1435" s="825"/>
      <c r="UVP1435" s="826"/>
      <c r="UVQ1435" s="788" t="s">
        <v>37</v>
      </c>
      <c r="UVR1435" s="824" t="str">
        <f>"Total Subjects Received "&amp;"("&amp;UVY1430&amp;")"</f>
        <v>Total Subjects Received ()</v>
      </c>
      <c r="UVS1435" s="825"/>
      <c r="UVT1435" s="826"/>
      <c r="UVU1435" s="788" t="s">
        <v>37</v>
      </c>
      <c r="UVV1435" s="824" t="str">
        <f>"Total Subjects Received "&amp;"("&amp;UWC1430&amp;")"</f>
        <v>Total Subjects Received ()</v>
      </c>
      <c r="UVW1435" s="825"/>
      <c r="UVX1435" s="826"/>
      <c r="UVY1435" s="788" t="s">
        <v>37</v>
      </c>
      <c r="UVZ1435" s="824" t="str">
        <f>"Total Subjects Received "&amp;"("&amp;UWG1430&amp;")"</f>
        <v>Total Subjects Received ()</v>
      </c>
      <c r="UWA1435" s="825"/>
      <c r="UWB1435" s="826"/>
      <c r="UWC1435" s="788" t="s">
        <v>37</v>
      </c>
      <c r="UWD1435" s="824" t="str">
        <f>"Total Subjects Received "&amp;"("&amp;UWK1430&amp;")"</f>
        <v>Total Subjects Received ()</v>
      </c>
      <c r="UWE1435" s="825"/>
      <c r="UWF1435" s="826"/>
      <c r="UWG1435" s="788" t="s">
        <v>37</v>
      </c>
      <c r="UWH1435" s="824" t="str">
        <f>"Total Subjects Received "&amp;"("&amp;UWO1430&amp;")"</f>
        <v>Total Subjects Received ()</v>
      </c>
      <c r="UWI1435" s="825"/>
      <c r="UWJ1435" s="826"/>
      <c r="UWK1435" s="788" t="s">
        <v>37</v>
      </c>
      <c r="UWL1435" s="824" t="str">
        <f>"Total Subjects Received "&amp;"("&amp;UWS1430&amp;")"</f>
        <v>Total Subjects Received ()</v>
      </c>
      <c r="UWM1435" s="825"/>
      <c r="UWN1435" s="826"/>
      <c r="UWO1435" s="788" t="s">
        <v>37</v>
      </c>
      <c r="UWP1435" s="824" t="str">
        <f>"Total Subjects Received "&amp;"("&amp;UWW1430&amp;")"</f>
        <v>Total Subjects Received ()</v>
      </c>
      <c r="UWQ1435" s="825"/>
      <c r="UWR1435" s="826"/>
      <c r="UWS1435" s="788" t="s">
        <v>37</v>
      </c>
      <c r="UWT1435" s="824" t="str">
        <f>"Total Subjects Received "&amp;"("&amp;UXA1430&amp;")"</f>
        <v>Total Subjects Received ()</v>
      </c>
      <c r="UWU1435" s="825"/>
      <c r="UWV1435" s="826"/>
      <c r="UWW1435" s="788" t="s">
        <v>37</v>
      </c>
      <c r="UWX1435" s="824" t="str">
        <f>"Total Subjects Received "&amp;"("&amp;UXE1430&amp;")"</f>
        <v>Total Subjects Received ()</v>
      </c>
      <c r="UWY1435" s="825"/>
      <c r="UWZ1435" s="826"/>
      <c r="UXA1435" s="788" t="s">
        <v>37</v>
      </c>
      <c r="UXB1435" s="824" t="str">
        <f>"Total Subjects Received "&amp;"("&amp;UXI1430&amp;")"</f>
        <v>Total Subjects Received ()</v>
      </c>
      <c r="UXC1435" s="825"/>
      <c r="UXD1435" s="826"/>
      <c r="UXE1435" s="788" t="s">
        <v>37</v>
      </c>
      <c r="UXF1435" s="824" t="str">
        <f>"Total Subjects Received "&amp;"("&amp;UXM1430&amp;")"</f>
        <v>Total Subjects Received ()</v>
      </c>
      <c r="UXG1435" s="825"/>
      <c r="UXH1435" s="826"/>
      <c r="UXI1435" s="788" t="s">
        <v>37</v>
      </c>
      <c r="UXJ1435" s="824" t="str">
        <f>"Total Subjects Received "&amp;"("&amp;UXQ1430&amp;")"</f>
        <v>Total Subjects Received ()</v>
      </c>
      <c r="UXK1435" s="825"/>
      <c r="UXL1435" s="826"/>
      <c r="UXM1435" s="788" t="s">
        <v>37</v>
      </c>
      <c r="UXN1435" s="824" t="str">
        <f>"Total Subjects Received "&amp;"("&amp;UXU1430&amp;")"</f>
        <v>Total Subjects Received ()</v>
      </c>
      <c r="UXO1435" s="825"/>
      <c r="UXP1435" s="826"/>
      <c r="UXQ1435" s="788" t="s">
        <v>37</v>
      </c>
      <c r="UXR1435" s="824" t="str">
        <f>"Total Subjects Received "&amp;"("&amp;UXY1430&amp;")"</f>
        <v>Total Subjects Received ()</v>
      </c>
      <c r="UXS1435" s="825"/>
      <c r="UXT1435" s="826"/>
      <c r="UXU1435" s="788" t="s">
        <v>37</v>
      </c>
      <c r="UXV1435" s="824" t="str">
        <f>"Total Subjects Received "&amp;"("&amp;UYC1430&amp;")"</f>
        <v>Total Subjects Received ()</v>
      </c>
      <c r="UXW1435" s="825"/>
      <c r="UXX1435" s="826"/>
      <c r="UXY1435" s="788" t="s">
        <v>37</v>
      </c>
      <c r="UXZ1435" s="824" t="str">
        <f>"Total Subjects Received "&amp;"("&amp;UYG1430&amp;")"</f>
        <v>Total Subjects Received ()</v>
      </c>
      <c r="UYA1435" s="825"/>
      <c r="UYB1435" s="826"/>
      <c r="UYC1435" s="788" t="s">
        <v>37</v>
      </c>
      <c r="UYD1435" s="824" t="str">
        <f>"Total Subjects Received "&amp;"("&amp;UYK1430&amp;")"</f>
        <v>Total Subjects Received ()</v>
      </c>
      <c r="UYE1435" s="825"/>
      <c r="UYF1435" s="826"/>
      <c r="UYG1435" s="788" t="s">
        <v>37</v>
      </c>
      <c r="UYH1435" s="824" t="str">
        <f>"Total Subjects Received "&amp;"("&amp;UYO1430&amp;")"</f>
        <v>Total Subjects Received ()</v>
      </c>
      <c r="UYI1435" s="825"/>
      <c r="UYJ1435" s="826"/>
      <c r="UYK1435" s="788" t="s">
        <v>37</v>
      </c>
      <c r="UYL1435" s="824" t="str">
        <f>"Total Subjects Received "&amp;"("&amp;UYS1430&amp;")"</f>
        <v>Total Subjects Received ()</v>
      </c>
      <c r="UYM1435" s="825"/>
      <c r="UYN1435" s="826"/>
      <c r="UYO1435" s="788" t="s">
        <v>37</v>
      </c>
      <c r="UYP1435" s="824" t="str">
        <f>"Total Subjects Received "&amp;"("&amp;UYW1430&amp;")"</f>
        <v>Total Subjects Received ()</v>
      </c>
      <c r="UYQ1435" s="825"/>
      <c r="UYR1435" s="826"/>
      <c r="UYS1435" s="788" t="s">
        <v>37</v>
      </c>
      <c r="UYT1435" s="824" t="str">
        <f>"Total Subjects Received "&amp;"("&amp;UZA1430&amp;")"</f>
        <v>Total Subjects Received ()</v>
      </c>
      <c r="UYU1435" s="825"/>
      <c r="UYV1435" s="826"/>
      <c r="UYW1435" s="788" t="s">
        <v>37</v>
      </c>
      <c r="UYX1435" s="824" t="str">
        <f>"Total Subjects Received "&amp;"("&amp;UZE1430&amp;")"</f>
        <v>Total Subjects Received ()</v>
      </c>
      <c r="UYY1435" s="825"/>
      <c r="UYZ1435" s="826"/>
      <c r="UZA1435" s="788" t="s">
        <v>37</v>
      </c>
      <c r="UZB1435" s="824" t="str">
        <f>"Total Subjects Received "&amp;"("&amp;UZI1430&amp;")"</f>
        <v>Total Subjects Received ()</v>
      </c>
      <c r="UZC1435" s="825"/>
      <c r="UZD1435" s="826"/>
      <c r="UZE1435" s="788" t="s">
        <v>37</v>
      </c>
      <c r="UZF1435" s="824" t="str">
        <f>"Total Subjects Received "&amp;"("&amp;UZM1430&amp;")"</f>
        <v>Total Subjects Received ()</v>
      </c>
      <c r="UZG1435" s="825"/>
      <c r="UZH1435" s="826"/>
      <c r="UZI1435" s="788" t="s">
        <v>37</v>
      </c>
      <c r="UZJ1435" s="824" t="str">
        <f>"Total Subjects Received "&amp;"("&amp;UZQ1430&amp;")"</f>
        <v>Total Subjects Received ()</v>
      </c>
      <c r="UZK1435" s="825"/>
      <c r="UZL1435" s="826"/>
      <c r="UZM1435" s="788" t="s">
        <v>37</v>
      </c>
      <c r="UZN1435" s="824" t="str">
        <f>"Total Subjects Received "&amp;"("&amp;UZU1430&amp;")"</f>
        <v>Total Subjects Received ()</v>
      </c>
      <c r="UZO1435" s="825"/>
      <c r="UZP1435" s="826"/>
      <c r="UZQ1435" s="788" t="s">
        <v>37</v>
      </c>
      <c r="UZR1435" s="824" t="str">
        <f>"Total Subjects Received "&amp;"("&amp;UZY1430&amp;")"</f>
        <v>Total Subjects Received ()</v>
      </c>
      <c r="UZS1435" s="825"/>
      <c r="UZT1435" s="826"/>
      <c r="UZU1435" s="788" t="s">
        <v>37</v>
      </c>
      <c r="UZV1435" s="824" t="str">
        <f>"Total Subjects Received "&amp;"("&amp;VAC1430&amp;")"</f>
        <v>Total Subjects Received ()</v>
      </c>
      <c r="UZW1435" s="825"/>
      <c r="UZX1435" s="826"/>
      <c r="UZY1435" s="788" t="s">
        <v>37</v>
      </c>
      <c r="UZZ1435" s="824" t="str">
        <f>"Total Subjects Received "&amp;"("&amp;VAG1430&amp;")"</f>
        <v>Total Subjects Received ()</v>
      </c>
      <c r="VAA1435" s="825"/>
      <c r="VAB1435" s="826"/>
      <c r="VAC1435" s="788" t="s">
        <v>37</v>
      </c>
      <c r="VAD1435" s="824" t="str">
        <f>"Total Subjects Received "&amp;"("&amp;VAK1430&amp;")"</f>
        <v>Total Subjects Received ()</v>
      </c>
      <c r="VAE1435" s="825"/>
      <c r="VAF1435" s="826"/>
      <c r="VAG1435" s="788" t="s">
        <v>37</v>
      </c>
      <c r="VAH1435" s="824" t="str">
        <f>"Total Subjects Received "&amp;"("&amp;VAO1430&amp;")"</f>
        <v>Total Subjects Received ()</v>
      </c>
      <c r="VAI1435" s="825"/>
      <c r="VAJ1435" s="826"/>
      <c r="VAK1435" s="788" t="s">
        <v>37</v>
      </c>
      <c r="VAL1435" s="824" t="str">
        <f>"Total Subjects Received "&amp;"("&amp;VAS1430&amp;")"</f>
        <v>Total Subjects Received ()</v>
      </c>
      <c r="VAM1435" s="825"/>
      <c r="VAN1435" s="826"/>
      <c r="VAO1435" s="788" t="s">
        <v>37</v>
      </c>
      <c r="VAP1435" s="824" t="str">
        <f>"Total Subjects Received "&amp;"("&amp;VAW1430&amp;")"</f>
        <v>Total Subjects Received ()</v>
      </c>
      <c r="VAQ1435" s="825"/>
      <c r="VAR1435" s="826"/>
      <c r="VAS1435" s="788" t="s">
        <v>37</v>
      </c>
      <c r="VAT1435" s="824" t="str">
        <f>"Total Subjects Received "&amp;"("&amp;VBA1430&amp;")"</f>
        <v>Total Subjects Received ()</v>
      </c>
      <c r="VAU1435" s="825"/>
      <c r="VAV1435" s="826"/>
      <c r="VAW1435" s="788" t="s">
        <v>37</v>
      </c>
      <c r="VAX1435" s="824" t="str">
        <f>"Total Subjects Received "&amp;"("&amp;VBE1430&amp;")"</f>
        <v>Total Subjects Received ()</v>
      </c>
      <c r="VAY1435" s="825"/>
      <c r="VAZ1435" s="826"/>
      <c r="VBA1435" s="788" t="s">
        <v>37</v>
      </c>
      <c r="VBB1435" s="824" t="str">
        <f>"Total Subjects Received "&amp;"("&amp;VBI1430&amp;")"</f>
        <v>Total Subjects Received ()</v>
      </c>
      <c r="VBC1435" s="825"/>
      <c r="VBD1435" s="826"/>
      <c r="VBE1435" s="788" t="s">
        <v>37</v>
      </c>
      <c r="VBF1435" s="824" t="str">
        <f>"Total Subjects Received "&amp;"("&amp;VBM1430&amp;")"</f>
        <v>Total Subjects Received ()</v>
      </c>
      <c r="VBG1435" s="825"/>
      <c r="VBH1435" s="826"/>
      <c r="VBI1435" s="788" t="s">
        <v>37</v>
      </c>
      <c r="VBJ1435" s="824" t="str">
        <f>"Total Subjects Received "&amp;"("&amp;VBQ1430&amp;")"</f>
        <v>Total Subjects Received ()</v>
      </c>
      <c r="VBK1435" s="825"/>
      <c r="VBL1435" s="826"/>
      <c r="VBM1435" s="788" t="s">
        <v>37</v>
      </c>
      <c r="VBN1435" s="824" t="str">
        <f>"Total Subjects Received "&amp;"("&amp;VBU1430&amp;")"</f>
        <v>Total Subjects Received ()</v>
      </c>
      <c r="VBO1435" s="825"/>
      <c r="VBP1435" s="826"/>
      <c r="VBQ1435" s="788" t="s">
        <v>37</v>
      </c>
      <c r="VBR1435" s="824" t="str">
        <f>"Total Subjects Received "&amp;"("&amp;VBY1430&amp;")"</f>
        <v>Total Subjects Received ()</v>
      </c>
      <c r="VBS1435" s="825"/>
      <c r="VBT1435" s="826"/>
      <c r="VBU1435" s="788" t="s">
        <v>37</v>
      </c>
      <c r="VBV1435" s="824" t="str">
        <f>"Total Subjects Received "&amp;"("&amp;VCC1430&amp;")"</f>
        <v>Total Subjects Received ()</v>
      </c>
      <c r="VBW1435" s="825"/>
      <c r="VBX1435" s="826"/>
      <c r="VBY1435" s="788" t="s">
        <v>37</v>
      </c>
      <c r="VBZ1435" s="824" t="str">
        <f>"Total Subjects Received "&amp;"("&amp;VCG1430&amp;")"</f>
        <v>Total Subjects Received ()</v>
      </c>
      <c r="VCA1435" s="825"/>
      <c r="VCB1435" s="826"/>
      <c r="VCC1435" s="788" t="s">
        <v>37</v>
      </c>
      <c r="VCD1435" s="824" t="str">
        <f>"Total Subjects Received "&amp;"("&amp;VCK1430&amp;")"</f>
        <v>Total Subjects Received ()</v>
      </c>
      <c r="VCE1435" s="825"/>
      <c r="VCF1435" s="826"/>
      <c r="VCG1435" s="788" t="s">
        <v>37</v>
      </c>
      <c r="VCH1435" s="824" t="str">
        <f>"Total Subjects Received "&amp;"("&amp;VCO1430&amp;")"</f>
        <v>Total Subjects Received ()</v>
      </c>
      <c r="VCI1435" s="825"/>
      <c r="VCJ1435" s="826"/>
      <c r="VCK1435" s="788" t="s">
        <v>37</v>
      </c>
      <c r="VCL1435" s="824" t="str">
        <f>"Total Subjects Received "&amp;"("&amp;VCS1430&amp;")"</f>
        <v>Total Subjects Received ()</v>
      </c>
      <c r="VCM1435" s="825"/>
      <c r="VCN1435" s="826"/>
      <c r="VCO1435" s="788" t="s">
        <v>37</v>
      </c>
      <c r="VCP1435" s="824" t="str">
        <f>"Total Subjects Received "&amp;"("&amp;VCW1430&amp;")"</f>
        <v>Total Subjects Received ()</v>
      </c>
      <c r="VCQ1435" s="825"/>
      <c r="VCR1435" s="826"/>
      <c r="VCS1435" s="788" t="s">
        <v>37</v>
      </c>
      <c r="VCT1435" s="824" t="str">
        <f>"Total Subjects Received "&amp;"("&amp;VDA1430&amp;")"</f>
        <v>Total Subjects Received ()</v>
      </c>
      <c r="VCU1435" s="825"/>
      <c r="VCV1435" s="826"/>
      <c r="VCW1435" s="788" t="s">
        <v>37</v>
      </c>
      <c r="VCX1435" s="824" t="str">
        <f>"Total Subjects Received "&amp;"("&amp;VDE1430&amp;")"</f>
        <v>Total Subjects Received ()</v>
      </c>
      <c r="VCY1435" s="825"/>
      <c r="VCZ1435" s="826"/>
      <c r="VDA1435" s="788" t="s">
        <v>37</v>
      </c>
      <c r="VDB1435" s="824" t="str">
        <f>"Total Subjects Received "&amp;"("&amp;VDI1430&amp;")"</f>
        <v>Total Subjects Received ()</v>
      </c>
      <c r="VDC1435" s="825"/>
      <c r="VDD1435" s="826"/>
      <c r="VDE1435" s="788" t="s">
        <v>37</v>
      </c>
      <c r="VDF1435" s="824" t="str">
        <f>"Total Subjects Received "&amp;"("&amp;VDM1430&amp;")"</f>
        <v>Total Subjects Received ()</v>
      </c>
      <c r="VDG1435" s="825"/>
      <c r="VDH1435" s="826"/>
      <c r="VDI1435" s="788" t="s">
        <v>37</v>
      </c>
      <c r="VDJ1435" s="824" t="str">
        <f>"Total Subjects Received "&amp;"("&amp;VDQ1430&amp;")"</f>
        <v>Total Subjects Received ()</v>
      </c>
      <c r="VDK1435" s="825"/>
      <c r="VDL1435" s="826"/>
      <c r="VDM1435" s="788" t="s">
        <v>37</v>
      </c>
      <c r="VDN1435" s="824" t="str">
        <f>"Total Subjects Received "&amp;"("&amp;VDU1430&amp;")"</f>
        <v>Total Subjects Received ()</v>
      </c>
      <c r="VDO1435" s="825"/>
      <c r="VDP1435" s="826"/>
      <c r="VDQ1435" s="788" t="s">
        <v>37</v>
      </c>
      <c r="VDR1435" s="824" t="str">
        <f>"Total Subjects Received "&amp;"("&amp;VDY1430&amp;")"</f>
        <v>Total Subjects Received ()</v>
      </c>
      <c r="VDS1435" s="825"/>
      <c r="VDT1435" s="826"/>
      <c r="VDU1435" s="788" t="s">
        <v>37</v>
      </c>
      <c r="VDV1435" s="824" t="str">
        <f>"Total Subjects Received "&amp;"("&amp;VEC1430&amp;")"</f>
        <v>Total Subjects Received ()</v>
      </c>
      <c r="VDW1435" s="825"/>
      <c r="VDX1435" s="826"/>
      <c r="VDY1435" s="788" t="s">
        <v>37</v>
      </c>
      <c r="VDZ1435" s="824" t="str">
        <f>"Total Subjects Received "&amp;"("&amp;VEG1430&amp;")"</f>
        <v>Total Subjects Received ()</v>
      </c>
      <c r="VEA1435" s="825"/>
      <c r="VEB1435" s="826"/>
      <c r="VEC1435" s="788" t="s">
        <v>37</v>
      </c>
      <c r="VED1435" s="824" t="str">
        <f>"Total Subjects Received "&amp;"("&amp;VEK1430&amp;")"</f>
        <v>Total Subjects Received ()</v>
      </c>
      <c r="VEE1435" s="825"/>
      <c r="VEF1435" s="826"/>
      <c r="VEG1435" s="788" t="s">
        <v>37</v>
      </c>
      <c r="VEH1435" s="824" t="str">
        <f>"Total Subjects Received "&amp;"("&amp;VEO1430&amp;")"</f>
        <v>Total Subjects Received ()</v>
      </c>
      <c r="VEI1435" s="825"/>
      <c r="VEJ1435" s="826"/>
      <c r="VEK1435" s="788" t="s">
        <v>37</v>
      </c>
      <c r="VEL1435" s="824" t="str">
        <f>"Total Subjects Received "&amp;"("&amp;VES1430&amp;")"</f>
        <v>Total Subjects Received ()</v>
      </c>
      <c r="VEM1435" s="825"/>
      <c r="VEN1435" s="826"/>
      <c r="VEO1435" s="788" t="s">
        <v>37</v>
      </c>
      <c r="VEP1435" s="824" t="str">
        <f>"Total Subjects Received "&amp;"("&amp;VEW1430&amp;")"</f>
        <v>Total Subjects Received ()</v>
      </c>
      <c r="VEQ1435" s="825"/>
      <c r="VER1435" s="826"/>
      <c r="VES1435" s="788" t="s">
        <v>37</v>
      </c>
      <c r="VET1435" s="824" t="str">
        <f>"Total Subjects Received "&amp;"("&amp;VFA1430&amp;")"</f>
        <v>Total Subjects Received ()</v>
      </c>
      <c r="VEU1435" s="825"/>
      <c r="VEV1435" s="826"/>
      <c r="VEW1435" s="788" t="s">
        <v>37</v>
      </c>
      <c r="VEX1435" s="824" t="str">
        <f>"Total Subjects Received "&amp;"("&amp;VFE1430&amp;")"</f>
        <v>Total Subjects Received ()</v>
      </c>
      <c r="VEY1435" s="825"/>
      <c r="VEZ1435" s="826"/>
      <c r="VFA1435" s="788" t="s">
        <v>37</v>
      </c>
      <c r="VFB1435" s="824" t="str">
        <f>"Total Subjects Received "&amp;"("&amp;VFI1430&amp;")"</f>
        <v>Total Subjects Received ()</v>
      </c>
      <c r="VFC1435" s="825"/>
      <c r="VFD1435" s="826"/>
      <c r="VFE1435" s="788" t="s">
        <v>37</v>
      </c>
      <c r="VFF1435" s="824" t="str">
        <f>"Total Subjects Received "&amp;"("&amp;VFM1430&amp;")"</f>
        <v>Total Subjects Received ()</v>
      </c>
      <c r="VFG1435" s="825"/>
      <c r="VFH1435" s="826"/>
      <c r="VFI1435" s="788" t="s">
        <v>37</v>
      </c>
      <c r="VFJ1435" s="824" t="str">
        <f>"Total Subjects Received "&amp;"("&amp;VFQ1430&amp;")"</f>
        <v>Total Subjects Received ()</v>
      </c>
      <c r="VFK1435" s="825"/>
      <c r="VFL1435" s="826"/>
      <c r="VFM1435" s="788" t="s">
        <v>37</v>
      </c>
      <c r="VFN1435" s="824" t="str">
        <f>"Total Subjects Received "&amp;"("&amp;VFU1430&amp;")"</f>
        <v>Total Subjects Received ()</v>
      </c>
      <c r="VFO1435" s="825"/>
      <c r="VFP1435" s="826"/>
      <c r="VFQ1435" s="788" t="s">
        <v>37</v>
      </c>
      <c r="VFR1435" s="824" t="str">
        <f>"Total Subjects Received "&amp;"("&amp;VFY1430&amp;")"</f>
        <v>Total Subjects Received ()</v>
      </c>
      <c r="VFS1435" s="825"/>
      <c r="VFT1435" s="826"/>
      <c r="VFU1435" s="788" t="s">
        <v>37</v>
      </c>
      <c r="VFV1435" s="824" t="str">
        <f>"Total Subjects Received "&amp;"("&amp;VGC1430&amp;")"</f>
        <v>Total Subjects Received ()</v>
      </c>
      <c r="VFW1435" s="825"/>
      <c r="VFX1435" s="826"/>
      <c r="VFY1435" s="788" t="s">
        <v>37</v>
      </c>
      <c r="VFZ1435" s="824" t="str">
        <f>"Total Subjects Received "&amp;"("&amp;VGG1430&amp;")"</f>
        <v>Total Subjects Received ()</v>
      </c>
      <c r="VGA1435" s="825"/>
      <c r="VGB1435" s="826"/>
      <c r="VGC1435" s="788" t="s">
        <v>37</v>
      </c>
      <c r="VGD1435" s="824" t="str">
        <f>"Total Subjects Received "&amp;"("&amp;VGK1430&amp;")"</f>
        <v>Total Subjects Received ()</v>
      </c>
      <c r="VGE1435" s="825"/>
      <c r="VGF1435" s="826"/>
      <c r="VGG1435" s="788" t="s">
        <v>37</v>
      </c>
      <c r="VGH1435" s="824" t="str">
        <f>"Total Subjects Received "&amp;"("&amp;VGO1430&amp;")"</f>
        <v>Total Subjects Received ()</v>
      </c>
      <c r="VGI1435" s="825"/>
      <c r="VGJ1435" s="826"/>
      <c r="VGK1435" s="788" t="s">
        <v>37</v>
      </c>
      <c r="VGL1435" s="824" t="str">
        <f>"Total Subjects Received "&amp;"("&amp;VGS1430&amp;")"</f>
        <v>Total Subjects Received ()</v>
      </c>
      <c r="VGM1435" s="825"/>
      <c r="VGN1435" s="826"/>
      <c r="VGO1435" s="788" t="s">
        <v>37</v>
      </c>
      <c r="VGP1435" s="824" t="str">
        <f>"Total Subjects Received "&amp;"("&amp;VGW1430&amp;")"</f>
        <v>Total Subjects Received ()</v>
      </c>
      <c r="VGQ1435" s="825"/>
      <c r="VGR1435" s="826"/>
      <c r="VGS1435" s="788" t="s">
        <v>37</v>
      </c>
      <c r="VGT1435" s="824" t="str">
        <f>"Total Subjects Received "&amp;"("&amp;VHA1430&amp;")"</f>
        <v>Total Subjects Received ()</v>
      </c>
      <c r="VGU1435" s="825"/>
      <c r="VGV1435" s="826"/>
      <c r="VGW1435" s="788" t="s">
        <v>37</v>
      </c>
      <c r="VGX1435" s="824" t="str">
        <f>"Total Subjects Received "&amp;"("&amp;VHE1430&amp;")"</f>
        <v>Total Subjects Received ()</v>
      </c>
      <c r="VGY1435" s="825"/>
      <c r="VGZ1435" s="826"/>
      <c r="VHA1435" s="788" t="s">
        <v>37</v>
      </c>
      <c r="VHB1435" s="824" t="str">
        <f>"Total Subjects Received "&amp;"("&amp;VHI1430&amp;")"</f>
        <v>Total Subjects Received ()</v>
      </c>
      <c r="VHC1435" s="825"/>
      <c r="VHD1435" s="826"/>
      <c r="VHE1435" s="788" t="s">
        <v>37</v>
      </c>
      <c r="VHF1435" s="824" t="str">
        <f>"Total Subjects Received "&amp;"("&amp;VHM1430&amp;")"</f>
        <v>Total Subjects Received ()</v>
      </c>
      <c r="VHG1435" s="825"/>
      <c r="VHH1435" s="826"/>
      <c r="VHI1435" s="788" t="s">
        <v>37</v>
      </c>
      <c r="VHJ1435" s="824" t="str">
        <f>"Total Subjects Received "&amp;"("&amp;VHQ1430&amp;")"</f>
        <v>Total Subjects Received ()</v>
      </c>
      <c r="VHK1435" s="825"/>
      <c r="VHL1435" s="826"/>
      <c r="VHM1435" s="788" t="s">
        <v>37</v>
      </c>
      <c r="VHN1435" s="824" t="str">
        <f>"Total Subjects Received "&amp;"("&amp;VHU1430&amp;")"</f>
        <v>Total Subjects Received ()</v>
      </c>
      <c r="VHO1435" s="825"/>
      <c r="VHP1435" s="826"/>
      <c r="VHQ1435" s="788" t="s">
        <v>37</v>
      </c>
      <c r="VHR1435" s="824" t="str">
        <f>"Total Subjects Received "&amp;"("&amp;VHY1430&amp;")"</f>
        <v>Total Subjects Received ()</v>
      </c>
      <c r="VHS1435" s="825"/>
      <c r="VHT1435" s="826"/>
      <c r="VHU1435" s="788" t="s">
        <v>37</v>
      </c>
      <c r="VHV1435" s="824" t="str">
        <f>"Total Subjects Received "&amp;"("&amp;VIC1430&amp;")"</f>
        <v>Total Subjects Received ()</v>
      </c>
      <c r="VHW1435" s="825"/>
      <c r="VHX1435" s="826"/>
      <c r="VHY1435" s="788" t="s">
        <v>37</v>
      </c>
      <c r="VHZ1435" s="824" t="str">
        <f>"Total Subjects Received "&amp;"("&amp;VIG1430&amp;")"</f>
        <v>Total Subjects Received ()</v>
      </c>
      <c r="VIA1435" s="825"/>
      <c r="VIB1435" s="826"/>
      <c r="VIC1435" s="788" t="s">
        <v>37</v>
      </c>
      <c r="VID1435" s="824" t="str">
        <f>"Total Subjects Received "&amp;"("&amp;VIK1430&amp;")"</f>
        <v>Total Subjects Received ()</v>
      </c>
      <c r="VIE1435" s="825"/>
      <c r="VIF1435" s="826"/>
      <c r="VIG1435" s="788" t="s">
        <v>37</v>
      </c>
      <c r="VIH1435" s="824" t="str">
        <f>"Total Subjects Received "&amp;"("&amp;VIO1430&amp;")"</f>
        <v>Total Subjects Received ()</v>
      </c>
      <c r="VII1435" s="825"/>
      <c r="VIJ1435" s="826"/>
      <c r="VIK1435" s="788" t="s">
        <v>37</v>
      </c>
      <c r="VIL1435" s="824" t="str">
        <f>"Total Subjects Received "&amp;"("&amp;VIS1430&amp;")"</f>
        <v>Total Subjects Received ()</v>
      </c>
      <c r="VIM1435" s="825"/>
      <c r="VIN1435" s="826"/>
      <c r="VIO1435" s="788" t="s">
        <v>37</v>
      </c>
      <c r="VIP1435" s="824" t="str">
        <f>"Total Subjects Received "&amp;"("&amp;VIW1430&amp;")"</f>
        <v>Total Subjects Received ()</v>
      </c>
      <c r="VIQ1435" s="825"/>
      <c r="VIR1435" s="826"/>
      <c r="VIS1435" s="788" t="s">
        <v>37</v>
      </c>
      <c r="VIT1435" s="824" t="str">
        <f>"Total Subjects Received "&amp;"("&amp;VJA1430&amp;")"</f>
        <v>Total Subjects Received ()</v>
      </c>
      <c r="VIU1435" s="825"/>
      <c r="VIV1435" s="826"/>
      <c r="VIW1435" s="788" t="s">
        <v>37</v>
      </c>
      <c r="VIX1435" s="824" t="str">
        <f>"Total Subjects Received "&amp;"("&amp;VJE1430&amp;")"</f>
        <v>Total Subjects Received ()</v>
      </c>
      <c r="VIY1435" s="825"/>
      <c r="VIZ1435" s="826"/>
      <c r="VJA1435" s="788" t="s">
        <v>37</v>
      </c>
      <c r="VJB1435" s="824" t="str">
        <f>"Total Subjects Received "&amp;"("&amp;VJI1430&amp;")"</f>
        <v>Total Subjects Received ()</v>
      </c>
      <c r="VJC1435" s="825"/>
      <c r="VJD1435" s="826"/>
      <c r="VJE1435" s="788" t="s">
        <v>37</v>
      </c>
      <c r="VJF1435" s="824" t="str">
        <f>"Total Subjects Received "&amp;"("&amp;VJM1430&amp;")"</f>
        <v>Total Subjects Received ()</v>
      </c>
      <c r="VJG1435" s="825"/>
      <c r="VJH1435" s="826"/>
      <c r="VJI1435" s="788" t="s">
        <v>37</v>
      </c>
      <c r="VJJ1435" s="824" t="str">
        <f>"Total Subjects Received "&amp;"("&amp;VJQ1430&amp;")"</f>
        <v>Total Subjects Received ()</v>
      </c>
      <c r="VJK1435" s="825"/>
      <c r="VJL1435" s="826"/>
      <c r="VJM1435" s="788" t="s">
        <v>37</v>
      </c>
      <c r="VJN1435" s="824" t="str">
        <f>"Total Subjects Received "&amp;"("&amp;VJU1430&amp;")"</f>
        <v>Total Subjects Received ()</v>
      </c>
      <c r="VJO1435" s="825"/>
      <c r="VJP1435" s="826"/>
      <c r="VJQ1435" s="788" t="s">
        <v>37</v>
      </c>
      <c r="VJR1435" s="824" t="str">
        <f>"Total Subjects Received "&amp;"("&amp;VJY1430&amp;")"</f>
        <v>Total Subjects Received ()</v>
      </c>
      <c r="VJS1435" s="825"/>
      <c r="VJT1435" s="826"/>
      <c r="VJU1435" s="788" t="s">
        <v>37</v>
      </c>
      <c r="VJV1435" s="824" t="str">
        <f>"Total Subjects Received "&amp;"("&amp;VKC1430&amp;")"</f>
        <v>Total Subjects Received ()</v>
      </c>
      <c r="VJW1435" s="825"/>
      <c r="VJX1435" s="826"/>
      <c r="VJY1435" s="788" t="s">
        <v>37</v>
      </c>
      <c r="VJZ1435" s="824" t="str">
        <f>"Total Subjects Received "&amp;"("&amp;VKG1430&amp;")"</f>
        <v>Total Subjects Received ()</v>
      </c>
      <c r="VKA1435" s="825"/>
      <c r="VKB1435" s="826"/>
      <c r="VKC1435" s="788" t="s">
        <v>37</v>
      </c>
      <c r="VKD1435" s="824" t="str">
        <f>"Total Subjects Received "&amp;"("&amp;VKK1430&amp;")"</f>
        <v>Total Subjects Received ()</v>
      </c>
      <c r="VKE1435" s="825"/>
      <c r="VKF1435" s="826"/>
      <c r="VKG1435" s="788" t="s">
        <v>37</v>
      </c>
      <c r="VKH1435" s="824" t="str">
        <f>"Total Subjects Received "&amp;"("&amp;VKO1430&amp;")"</f>
        <v>Total Subjects Received ()</v>
      </c>
      <c r="VKI1435" s="825"/>
      <c r="VKJ1435" s="826"/>
      <c r="VKK1435" s="788" t="s">
        <v>37</v>
      </c>
      <c r="VKL1435" s="824" t="str">
        <f>"Total Subjects Received "&amp;"("&amp;VKS1430&amp;")"</f>
        <v>Total Subjects Received ()</v>
      </c>
      <c r="VKM1435" s="825"/>
      <c r="VKN1435" s="826"/>
      <c r="VKO1435" s="788" t="s">
        <v>37</v>
      </c>
      <c r="VKP1435" s="824" t="str">
        <f>"Total Subjects Received "&amp;"("&amp;VKW1430&amp;")"</f>
        <v>Total Subjects Received ()</v>
      </c>
      <c r="VKQ1435" s="825"/>
      <c r="VKR1435" s="826"/>
      <c r="VKS1435" s="788" t="s">
        <v>37</v>
      </c>
      <c r="VKT1435" s="824" t="str">
        <f>"Total Subjects Received "&amp;"("&amp;VLA1430&amp;")"</f>
        <v>Total Subjects Received ()</v>
      </c>
      <c r="VKU1435" s="825"/>
      <c r="VKV1435" s="826"/>
      <c r="VKW1435" s="788" t="s">
        <v>37</v>
      </c>
      <c r="VKX1435" s="824" t="str">
        <f>"Total Subjects Received "&amp;"("&amp;VLE1430&amp;")"</f>
        <v>Total Subjects Received ()</v>
      </c>
      <c r="VKY1435" s="825"/>
      <c r="VKZ1435" s="826"/>
      <c r="VLA1435" s="788" t="s">
        <v>37</v>
      </c>
      <c r="VLB1435" s="824" t="str">
        <f>"Total Subjects Received "&amp;"("&amp;VLI1430&amp;")"</f>
        <v>Total Subjects Received ()</v>
      </c>
      <c r="VLC1435" s="825"/>
      <c r="VLD1435" s="826"/>
      <c r="VLE1435" s="788" t="s">
        <v>37</v>
      </c>
      <c r="VLF1435" s="824" t="str">
        <f>"Total Subjects Received "&amp;"("&amp;VLM1430&amp;")"</f>
        <v>Total Subjects Received ()</v>
      </c>
      <c r="VLG1435" s="825"/>
      <c r="VLH1435" s="826"/>
      <c r="VLI1435" s="788" t="s">
        <v>37</v>
      </c>
      <c r="VLJ1435" s="824" t="str">
        <f>"Total Subjects Received "&amp;"("&amp;VLQ1430&amp;")"</f>
        <v>Total Subjects Received ()</v>
      </c>
      <c r="VLK1435" s="825"/>
      <c r="VLL1435" s="826"/>
      <c r="VLM1435" s="788" t="s">
        <v>37</v>
      </c>
      <c r="VLN1435" s="824" t="str">
        <f>"Total Subjects Received "&amp;"("&amp;VLU1430&amp;")"</f>
        <v>Total Subjects Received ()</v>
      </c>
      <c r="VLO1435" s="825"/>
      <c r="VLP1435" s="826"/>
      <c r="VLQ1435" s="788" t="s">
        <v>37</v>
      </c>
      <c r="VLR1435" s="824" t="str">
        <f>"Total Subjects Received "&amp;"("&amp;VLY1430&amp;")"</f>
        <v>Total Subjects Received ()</v>
      </c>
      <c r="VLS1435" s="825"/>
      <c r="VLT1435" s="826"/>
      <c r="VLU1435" s="788" t="s">
        <v>37</v>
      </c>
      <c r="VLV1435" s="824" t="str">
        <f>"Total Subjects Received "&amp;"("&amp;VMC1430&amp;")"</f>
        <v>Total Subjects Received ()</v>
      </c>
      <c r="VLW1435" s="825"/>
      <c r="VLX1435" s="826"/>
      <c r="VLY1435" s="788" t="s">
        <v>37</v>
      </c>
      <c r="VLZ1435" s="824" t="str">
        <f>"Total Subjects Received "&amp;"("&amp;VMG1430&amp;")"</f>
        <v>Total Subjects Received ()</v>
      </c>
      <c r="VMA1435" s="825"/>
      <c r="VMB1435" s="826"/>
      <c r="VMC1435" s="788" t="s">
        <v>37</v>
      </c>
      <c r="VMD1435" s="824" t="str">
        <f>"Total Subjects Received "&amp;"("&amp;VMK1430&amp;")"</f>
        <v>Total Subjects Received ()</v>
      </c>
      <c r="VME1435" s="825"/>
      <c r="VMF1435" s="826"/>
      <c r="VMG1435" s="788" t="s">
        <v>37</v>
      </c>
      <c r="VMH1435" s="824" t="str">
        <f>"Total Subjects Received "&amp;"("&amp;VMO1430&amp;")"</f>
        <v>Total Subjects Received ()</v>
      </c>
      <c r="VMI1435" s="825"/>
      <c r="VMJ1435" s="826"/>
      <c r="VMK1435" s="788" t="s">
        <v>37</v>
      </c>
      <c r="VML1435" s="824" t="str">
        <f>"Total Subjects Received "&amp;"("&amp;VMS1430&amp;")"</f>
        <v>Total Subjects Received ()</v>
      </c>
      <c r="VMM1435" s="825"/>
      <c r="VMN1435" s="826"/>
      <c r="VMO1435" s="788" t="s">
        <v>37</v>
      </c>
      <c r="VMP1435" s="824" t="str">
        <f>"Total Subjects Received "&amp;"("&amp;VMW1430&amp;")"</f>
        <v>Total Subjects Received ()</v>
      </c>
      <c r="VMQ1435" s="825"/>
      <c r="VMR1435" s="826"/>
      <c r="VMS1435" s="788" t="s">
        <v>37</v>
      </c>
      <c r="VMT1435" s="824" t="str">
        <f>"Total Subjects Received "&amp;"("&amp;VNA1430&amp;")"</f>
        <v>Total Subjects Received ()</v>
      </c>
      <c r="VMU1435" s="825"/>
      <c r="VMV1435" s="826"/>
      <c r="VMW1435" s="788" t="s">
        <v>37</v>
      </c>
      <c r="VMX1435" s="824" t="str">
        <f>"Total Subjects Received "&amp;"("&amp;VNE1430&amp;")"</f>
        <v>Total Subjects Received ()</v>
      </c>
      <c r="VMY1435" s="825"/>
      <c r="VMZ1435" s="826"/>
      <c r="VNA1435" s="788" t="s">
        <v>37</v>
      </c>
      <c r="VNB1435" s="824" t="str">
        <f>"Total Subjects Received "&amp;"("&amp;VNI1430&amp;")"</f>
        <v>Total Subjects Received ()</v>
      </c>
      <c r="VNC1435" s="825"/>
      <c r="VND1435" s="826"/>
      <c r="VNE1435" s="788" t="s">
        <v>37</v>
      </c>
      <c r="VNF1435" s="824" t="str">
        <f>"Total Subjects Received "&amp;"("&amp;VNM1430&amp;")"</f>
        <v>Total Subjects Received ()</v>
      </c>
      <c r="VNG1435" s="825"/>
      <c r="VNH1435" s="826"/>
      <c r="VNI1435" s="788" t="s">
        <v>37</v>
      </c>
      <c r="VNJ1435" s="824" t="str">
        <f>"Total Subjects Received "&amp;"("&amp;VNQ1430&amp;")"</f>
        <v>Total Subjects Received ()</v>
      </c>
      <c r="VNK1435" s="825"/>
      <c r="VNL1435" s="826"/>
      <c r="VNM1435" s="788" t="s">
        <v>37</v>
      </c>
      <c r="VNN1435" s="824" t="str">
        <f>"Total Subjects Received "&amp;"("&amp;VNU1430&amp;")"</f>
        <v>Total Subjects Received ()</v>
      </c>
      <c r="VNO1435" s="825"/>
      <c r="VNP1435" s="826"/>
      <c r="VNQ1435" s="788" t="s">
        <v>37</v>
      </c>
      <c r="VNR1435" s="824" t="str">
        <f>"Total Subjects Received "&amp;"("&amp;VNY1430&amp;")"</f>
        <v>Total Subjects Received ()</v>
      </c>
      <c r="VNS1435" s="825"/>
      <c r="VNT1435" s="826"/>
      <c r="VNU1435" s="788" t="s">
        <v>37</v>
      </c>
      <c r="VNV1435" s="824" t="str">
        <f>"Total Subjects Received "&amp;"("&amp;VOC1430&amp;")"</f>
        <v>Total Subjects Received ()</v>
      </c>
      <c r="VNW1435" s="825"/>
      <c r="VNX1435" s="826"/>
      <c r="VNY1435" s="788" t="s">
        <v>37</v>
      </c>
      <c r="VNZ1435" s="824" t="str">
        <f>"Total Subjects Received "&amp;"("&amp;VOG1430&amp;")"</f>
        <v>Total Subjects Received ()</v>
      </c>
      <c r="VOA1435" s="825"/>
      <c r="VOB1435" s="826"/>
      <c r="VOC1435" s="788" t="s">
        <v>37</v>
      </c>
      <c r="VOD1435" s="824" t="str">
        <f>"Total Subjects Received "&amp;"("&amp;VOK1430&amp;")"</f>
        <v>Total Subjects Received ()</v>
      </c>
      <c r="VOE1435" s="825"/>
      <c r="VOF1435" s="826"/>
      <c r="VOG1435" s="788" t="s">
        <v>37</v>
      </c>
      <c r="VOH1435" s="824" t="str">
        <f>"Total Subjects Received "&amp;"("&amp;VOO1430&amp;")"</f>
        <v>Total Subjects Received ()</v>
      </c>
      <c r="VOI1435" s="825"/>
      <c r="VOJ1435" s="826"/>
      <c r="VOK1435" s="788" t="s">
        <v>37</v>
      </c>
      <c r="VOL1435" s="824" t="str">
        <f>"Total Subjects Received "&amp;"("&amp;VOS1430&amp;")"</f>
        <v>Total Subjects Received ()</v>
      </c>
      <c r="VOM1435" s="825"/>
      <c r="VON1435" s="826"/>
      <c r="VOO1435" s="788" t="s">
        <v>37</v>
      </c>
      <c r="VOP1435" s="824" t="str">
        <f>"Total Subjects Received "&amp;"("&amp;VOW1430&amp;")"</f>
        <v>Total Subjects Received ()</v>
      </c>
      <c r="VOQ1435" s="825"/>
      <c r="VOR1435" s="826"/>
      <c r="VOS1435" s="788" t="s">
        <v>37</v>
      </c>
      <c r="VOT1435" s="824" t="str">
        <f>"Total Subjects Received "&amp;"("&amp;VPA1430&amp;")"</f>
        <v>Total Subjects Received ()</v>
      </c>
      <c r="VOU1435" s="825"/>
      <c r="VOV1435" s="826"/>
      <c r="VOW1435" s="788" t="s">
        <v>37</v>
      </c>
      <c r="VOX1435" s="824" t="str">
        <f>"Total Subjects Received "&amp;"("&amp;VPE1430&amp;")"</f>
        <v>Total Subjects Received ()</v>
      </c>
      <c r="VOY1435" s="825"/>
      <c r="VOZ1435" s="826"/>
      <c r="VPA1435" s="788" t="s">
        <v>37</v>
      </c>
      <c r="VPB1435" s="824" t="str">
        <f>"Total Subjects Received "&amp;"("&amp;VPI1430&amp;")"</f>
        <v>Total Subjects Received ()</v>
      </c>
      <c r="VPC1435" s="825"/>
      <c r="VPD1435" s="826"/>
      <c r="VPE1435" s="788" t="s">
        <v>37</v>
      </c>
      <c r="VPF1435" s="824" t="str">
        <f>"Total Subjects Received "&amp;"("&amp;VPM1430&amp;")"</f>
        <v>Total Subjects Received ()</v>
      </c>
      <c r="VPG1435" s="825"/>
      <c r="VPH1435" s="826"/>
      <c r="VPI1435" s="788" t="s">
        <v>37</v>
      </c>
      <c r="VPJ1435" s="824" t="str">
        <f>"Total Subjects Received "&amp;"("&amp;VPQ1430&amp;")"</f>
        <v>Total Subjects Received ()</v>
      </c>
      <c r="VPK1435" s="825"/>
      <c r="VPL1435" s="826"/>
      <c r="VPM1435" s="788" t="s">
        <v>37</v>
      </c>
      <c r="VPN1435" s="824" t="str">
        <f>"Total Subjects Received "&amp;"("&amp;VPU1430&amp;")"</f>
        <v>Total Subjects Received ()</v>
      </c>
      <c r="VPO1435" s="825"/>
      <c r="VPP1435" s="826"/>
      <c r="VPQ1435" s="788" t="s">
        <v>37</v>
      </c>
      <c r="VPR1435" s="824" t="str">
        <f>"Total Subjects Received "&amp;"("&amp;VPY1430&amp;")"</f>
        <v>Total Subjects Received ()</v>
      </c>
      <c r="VPS1435" s="825"/>
      <c r="VPT1435" s="826"/>
      <c r="VPU1435" s="788" t="s">
        <v>37</v>
      </c>
      <c r="VPV1435" s="824" t="str">
        <f>"Total Subjects Received "&amp;"("&amp;VQC1430&amp;")"</f>
        <v>Total Subjects Received ()</v>
      </c>
      <c r="VPW1435" s="825"/>
      <c r="VPX1435" s="826"/>
      <c r="VPY1435" s="788" t="s">
        <v>37</v>
      </c>
      <c r="VPZ1435" s="824" t="str">
        <f>"Total Subjects Received "&amp;"("&amp;VQG1430&amp;")"</f>
        <v>Total Subjects Received ()</v>
      </c>
      <c r="VQA1435" s="825"/>
      <c r="VQB1435" s="826"/>
      <c r="VQC1435" s="788" t="s">
        <v>37</v>
      </c>
      <c r="VQD1435" s="824" t="str">
        <f>"Total Subjects Received "&amp;"("&amp;VQK1430&amp;")"</f>
        <v>Total Subjects Received ()</v>
      </c>
      <c r="VQE1435" s="825"/>
      <c r="VQF1435" s="826"/>
      <c r="VQG1435" s="788" t="s">
        <v>37</v>
      </c>
      <c r="VQH1435" s="824" t="str">
        <f>"Total Subjects Received "&amp;"("&amp;VQO1430&amp;")"</f>
        <v>Total Subjects Received ()</v>
      </c>
      <c r="VQI1435" s="825"/>
      <c r="VQJ1435" s="826"/>
      <c r="VQK1435" s="788" t="s">
        <v>37</v>
      </c>
      <c r="VQL1435" s="824" t="str">
        <f>"Total Subjects Received "&amp;"("&amp;VQS1430&amp;")"</f>
        <v>Total Subjects Received ()</v>
      </c>
      <c r="VQM1435" s="825"/>
      <c r="VQN1435" s="826"/>
      <c r="VQO1435" s="788" t="s">
        <v>37</v>
      </c>
      <c r="VQP1435" s="824" t="str">
        <f>"Total Subjects Received "&amp;"("&amp;VQW1430&amp;")"</f>
        <v>Total Subjects Received ()</v>
      </c>
      <c r="VQQ1435" s="825"/>
      <c r="VQR1435" s="826"/>
      <c r="VQS1435" s="788" t="s">
        <v>37</v>
      </c>
      <c r="VQT1435" s="824" t="str">
        <f>"Total Subjects Received "&amp;"("&amp;VRA1430&amp;")"</f>
        <v>Total Subjects Received ()</v>
      </c>
      <c r="VQU1435" s="825"/>
      <c r="VQV1435" s="826"/>
      <c r="VQW1435" s="788" t="s">
        <v>37</v>
      </c>
      <c r="VQX1435" s="824" t="str">
        <f>"Total Subjects Received "&amp;"("&amp;VRE1430&amp;")"</f>
        <v>Total Subjects Received ()</v>
      </c>
      <c r="VQY1435" s="825"/>
      <c r="VQZ1435" s="826"/>
      <c r="VRA1435" s="788" t="s">
        <v>37</v>
      </c>
      <c r="VRB1435" s="824" t="str">
        <f>"Total Subjects Received "&amp;"("&amp;VRI1430&amp;")"</f>
        <v>Total Subjects Received ()</v>
      </c>
      <c r="VRC1435" s="825"/>
      <c r="VRD1435" s="826"/>
      <c r="VRE1435" s="788" t="s">
        <v>37</v>
      </c>
      <c r="VRF1435" s="824" t="str">
        <f>"Total Subjects Received "&amp;"("&amp;VRM1430&amp;")"</f>
        <v>Total Subjects Received ()</v>
      </c>
      <c r="VRG1435" s="825"/>
      <c r="VRH1435" s="826"/>
      <c r="VRI1435" s="788" t="s">
        <v>37</v>
      </c>
      <c r="VRJ1435" s="824" t="str">
        <f>"Total Subjects Received "&amp;"("&amp;VRQ1430&amp;")"</f>
        <v>Total Subjects Received ()</v>
      </c>
      <c r="VRK1435" s="825"/>
      <c r="VRL1435" s="826"/>
      <c r="VRM1435" s="788" t="s">
        <v>37</v>
      </c>
      <c r="VRN1435" s="824" t="str">
        <f>"Total Subjects Received "&amp;"("&amp;VRU1430&amp;")"</f>
        <v>Total Subjects Received ()</v>
      </c>
      <c r="VRO1435" s="825"/>
      <c r="VRP1435" s="826"/>
      <c r="VRQ1435" s="788" t="s">
        <v>37</v>
      </c>
      <c r="VRR1435" s="824" t="str">
        <f>"Total Subjects Received "&amp;"("&amp;VRY1430&amp;")"</f>
        <v>Total Subjects Received ()</v>
      </c>
      <c r="VRS1435" s="825"/>
      <c r="VRT1435" s="826"/>
      <c r="VRU1435" s="788" t="s">
        <v>37</v>
      </c>
      <c r="VRV1435" s="824" t="str">
        <f>"Total Subjects Received "&amp;"("&amp;VSC1430&amp;")"</f>
        <v>Total Subjects Received ()</v>
      </c>
      <c r="VRW1435" s="825"/>
      <c r="VRX1435" s="826"/>
      <c r="VRY1435" s="788" t="s">
        <v>37</v>
      </c>
      <c r="VRZ1435" s="824" t="str">
        <f>"Total Subjects Received "&amp;"("&amp;VSG1430&amp;")"</f>
        <v>Total Subjects Received ()</v>
      </c>
      <c r="VSA1435" s="825"/>
      <c r="VSB1435" s="826"/>
      <c r="VSC1435" s="788" t="s">
        <v>37</v>
      </c>
      <c r="VSD1435" s="824" t="str">
        <f>"Total Subjects Received "&amp;"("&amp;VSK1430&amp;")"</f>
        <v>Total Subjects Received ()</v>
      </c>
      <c r="VSE1435" s="825"/>
      <c r="VSF1435" s="826"/>
      <c r="VSG1435" s="788" t="s">
        <v>37</v>
      </c>
      <c r="VSH1435" s="824" t="str">
        <f>"Total Subjects Received "&amp;"("&amp;VSO1430&amp;")"</f>
        <v>Total Subjects Received ()</v>
      </c>
      <c r="VSI1435" s="825"/>
      <c r="VSJ1435" s="826"/>
      <c r="VSK1435" s="788" t="s">
        <v>37</v>
      </c>
      <c r="VSL1435" s="824" t="str">
        <f>"Total Subjects Received "&amp;"("&amp;VSS1430&amp;")"</f>
        <v>Total Subjects Received ()</v>
      </c>
      <c r="VSM1435" s="825"/>
      <c r="VSN1435" s="826"/>
      <c r="VSO1435" s="788" t="s">
        <v>37</v>
      </c>
      <c r="VSP1435" s="824" t="str">
        <f>"Total Subjects Received "&amp;"("&amp;VSW1430&amp;")"</f>
        <v>Total Subjects Received ()</v>
      </c>
      <c r="VSQ1435" s="825"/>
      <c r="VSR1435" s="826"/>
      <c r="VSS1435" s="788" t="s">
        <v>37</v>
      </c>
      <c r="VST1435" s="824" t="str">
        <f>"Total Subjects Received "&amp;"("&amp;VTA1430&amp;")"</f>
        <v>Total Subjects Received ()</v>
      </c>
      <c r="VSU1435" s="825"/>
      <c r="VSV1435" s="826"/>
      <c r="VSW1435" s="788" t="s">
        <v>37</v>
      </c>
      <c r="VSX1435" s="824" t="str">
        <f>"Total Subjects Received "&amp;"("&amp;VTE1430&amp;")"</f>
        <v>Total Subjects Received ()</v>
      </c>
      <c r="VSY1435" s="825"/>
      <c r="VSZ1435" s="826"/>
      <c r="VTA1435" s="788" t="s">
        <v>37</v>
      </c>
      <c r="VTB1435" s="824" t="str">
        <f>"Total Subjects Received "&amp;"("&amp;VTI1430&amp;")"</f>
        <v>Total Subjects Received ()</v>
      </c>
      <c r="VTC1435" s="825"/>
      <c r="VTD1435" s="826"/>
      <c r="VTE1435" s="788" t="s">
        <v>37</v>
      </c>
      <c r="VTF1435" s="824" t="str">
        <f>"Total Subjects Received "&amp;"("&amp;VTM1430&amp;")"</f>
        <v>Total Subjects Received ()</v>
      </c>
      <c r="VTG1435" s="825"/>
      <c r="VTH1435" s="826"/>
      <c r="VTI1435" s="788" t="s">
        <v>37</v>
      </c>
      <c r="VTJ1435" s="824" t="str">
        <f>"Total Subjects Received "&amp;"("&amp;VTQ1430&amp;")"</f>
        <v>Total Subjects Received ()</v>
      </c>
      <c r="VTK1435" s="825"/>
      <c r="VTL1435" s="826"/>
      <c r="VTM1435" s="788" t="s">
        <v>37</v>
      </c>
      <c r="VTN1435" s="824" t="str">
        <f>"Total Subjects Received "&amp;"("&amp;VTU1430&amp;")"</f>
        <v>Total Subjects Received ()</v>
      </c>
      <c r="VTO1435" s="825"/>
      <c r="VTP1435" s="826"/>
      <c r="VTQ1435" s="788" t="s">
        <v>37</v>
      </c>
      <c r="VTR1435" s="824" t="str">
        <f>"Total Subjects Received "&amp;"("&amp;VTY1430&amp;")"</f>
        <v>Total Subjects Received ()</v>
      </c>
      <c r="VTS1435" s="825"/>
      <c r="VTT1435" s="826"/>
      <c r="VTU1435" s="788" t="s">
        <v>37</v>
      </c>
      <c r="VTV1435" s="824" t="str">
        <f>"Total Subjects Received "&amp;"("&amp;VUC1430&amp;")"</f>
        <v>Total Subjects Received ()</v>
      </c>
      <c r="VTW1435" s="825"/>
      <c r="VTX1435" s="826"/>
      <c r="VTY1435" s="788" t="s">
        <v>37</v>
      </c>
      <c r="VTZ1435" s="824" t="str">
        <f>"Total Subjects Received "&amp;"("&amp;VUG1430&amp;")"</f>
        <v>Total Subjects Received ()</v>
      </c>
      <c r="VUA1435" s="825"/>
      <c r="VUB1435" s="826"/>
      <c r="VUC1435" s="788" t="s">
        <v>37</v>
      </c>
      <c r="VUD1435" s="824" t="str">
        <f>"Total Subjects Received "&amp;"("&amp;VUK1430&amp;")"</f>
        <v>Total Subjects Received ()</v>
      </c>
      <c r="VUE1435" s="825"/>
      <c r="VUF1435" s="826"/>
      <c r="VUG1435" s="788" t="s">
        <v>37</v>
      </c>
      <c r="VUH1435" s="824" t="str">
        <f>"Total Subjects Received "&amp;"("&amp;VUO1430&amp;")"</f>
        <v>Total Subjects Received ()</v>
      </c>
      <c r="VUI1435" s="825"/>
      <c r="VUJ1435" s="826"/>
      <c r="VUK1435" s="788" t="s">
        <v>37</v>
      </c>
      <c r="VUL1435" s="824" t="str">
        <f>"Total Subjects Received "&amp;"("&amp;VUS1430&amp;")"</f>
        <v>Total Subjects Received ()</v>
      </c>
      <c r="VUM1435" s="825"/>
      <c r="VUN1435" s="826"/>
      <c r="VUO1435" s="788" t="s">
        <v>37</v>
      </c>
      <c r="VUP1435" s="824" t="str">
        <f>"Total Subjects Received "&amp;"("&amp;VUW1430&amp;")"</f>
        <v>Total Subjects Received ()</v>
      </c>
      <c r="VUQ1435" s="825"/>
      <c r="VUR1435" s="826"/>
      <c r="VUS1435" s="788" t="s">
        <v>37</v>
      </c>
      <c r="VUT1435" s="824" t="str">
        <f>"Total Subjects Received "&amp;"("&amp;VVA1430&amp;")"</f>
        <v>Total Subjects Received ()</v>
      </c>
      <c r="VUU1435" s="825"/>
      <c r="VUV1435" s="826"/>
      <c r="VUW1435" s="788" t="s">
        <v>37</v>
      </c>
      <c r="VUX1435" s="824" t="str">
        <f>"Total Subjects Received "&amp;"("&amp;VVE1430&amp;")"</f>
        <v>Total Subjects Received ()</v>
      </c>
      <c r="VUY1435" s="825"/>
      <c r="VUZ1435" s="826"/>
      <c r="VVA1435" s="788" t="s">
        <v>37</v>
      </c>
      <c r="VVB1435" s="824" t="str">
        <f>"Total Subjects Received "&amp;"("&amp;VVI1430&amp;")"</f>
        <v>Total Subjects Received ()</v>
      </c>
      <c r="VVC1435" s="825"/>
      <c r="VVD1435" s="826"/>
      <c r="VVE1435" s="788" t="s">
        <v>37</v>
      </c>
      <c r="VVF1435" s="824" t="str">
        <f>"Total Subjects Received "&amp;"("&amp;VVM1430&amp;")"</f>
        <v>Total Subjects Received ()</v>
      </c>
      <c r="VVG1435" s="825"/>
      <c r="VVH1435" s="826"/>
      <c r="VVI1435" s="788" t="s">
        <v>37</v>
      </c>
      <c r="VVJ1435" s="824" t="str">
        <f>"Total Subjects Received "&amp;"("&amp;VVQ1430&amp;")"</f>
        <v>Total Subjects Received ()</v>
      </c>
      <c r="VVK1435" s="825"/>
      <c r="VVL1435" s="826"/>
      <c r="VVM1435" s="788" t="s">
        <v>37</v>
      </c>
      <c r="VVN1435" s="824" t="str">
        <f>"Total Subjects Received "&amp;"("&amp;VVU1430&amp;")"</f>
        <v>Total Subjects Received ()</v>
      </c>
      <c r="VVO1435" s="825"/>
      <c r="VVP1435" s="826"/>
      <c r="VVQ1435" s="788" t="s">
        <v>37</v>
      </c>
      <c r="VVR1435" s="824" t="str">
        <f>"Total Subjects Received "&amp;"("&amp;VVY1430&amp;")"</f>
        <v>Total Subjects Received ()</v>
      </c>
      <c r="VVS1435" s="825"/>
      <c r="VVT1435" s="826"/>
      <c r="VVU1435" s="788" t="s">
        <v>37</v>
      </c>
      <c r="VVV1435" s="824" t="str">
        <f>"Total Subjects Received "&amp;"("&amp;VWC1430&amp;")"</f>
        <v>Total Subjects Received ()</v>
      </c>
      <c r="VVW1435" s="825"/>
      <c r="VVX1435" s="826"/>
      <c r="VVY1435" s="788" t="s">
        <v>37</v>
      </c>
      <c r="VVZ1435" s="824" t="str">
        <f>"Total Subjects Received "&amp;"("&amp;VWG1430&amp;")"</f>
        <v>Total Subjects Received ()</v>
      </c>
      <c r="VWA1435" s="825"/>
      <c r="VWB1435" s="826"/>
      <c r="VWC1435" s="788" t="s">
        <v>37</v>
      </c>
      <c r="VWD1435" s="824" t="str">
        <f>"Total Subjects Received "&amp;"("&amp;VWK1430&amp;")"</f>
        <v>Total Subjects Received ()</v>
      </c>
      <c r="VWE1435" s="825"/>
      <c r="VWF1435" s="826"/>
      <c r="VWG1435" s="788" t="s">
        <v>37</v>
      </c>
      <c r="VWH1435" s="824" t="str">
        <f>"Total Subjects Received "&amp;"("&amp;VWO1430&amp;")"</f>
        <v>Total Subjects Received ()</v>
      </c>
      <c r="VWI1435" s="825"/>
      <c r="VWJ1435" s="826"/>
      <c r="VWK1435" s="788" t="s">
        <v>37</v>
      </c>
      <c r="VWL1435" s="824" t="str">
        <f>"Total Subjects Received "&amp;"("&amp;VWS1430&amp;")"</f>
        <v>Total Subjects Received ()</v>
      </c>
      <c r="VWM1435" s="825"/>
      <c r="VWN1435" s="826"/>
      <c r="VWO1435" s="788" t="s">
        <v>37</v>
      </c>
      <c r="VWP1435" s="824" t="str">
        <f>"Total Subjects Received "&amp;"("&amp;VWW1430&amp;")"</f>
        <v>Total Subjects Received ()</v>
      </c>
      <c r="VWQ1435" s="825"/>
      <c r="VWR1435" s="826"/>
      <c r="VWS1435" s="788" t="s">
        <v>37</v>
      </c>
      <c r="VWT1435" s="824" t="str">
        <f>"Total Subjects Received "&amp;"("&amp;VXA1430&amp;")"</f>
        <v>Total Subjects Received ()</v>
      </c>
      <c r="VWU1435" s="825"/>
      <c r="VWV1435" s="826"/>
      <c r="VWW1435" s="788" t="s">
        <v>37</v>
      </c>
      <c r="VWX1435" s="824" t="str">
        <f>"Total Subjects Received "&amp;"("&amp;VXE1430&amp;")"</f>
        <v>Total Subjects Received ()</v>
      </c>
      <c r="VWY1435" s="825"/>
      <c r="VWZ1435" s="826"/>
      <c r="VXA1435" s="788" t="s">
        <v>37</v>
      </c>
      <c r="VXB1435" s="824" t="str">
        <f>"Total Subjects Received "&amp;"("&amp;VXI1430&amp;")"</f>
        <v>Total Subjects Received ()</v>
      </c>
      <c r="VXC1435" s="825"/>
      <c r="VXD1435" s="826"/>
      <c r="VXE1435" s="788" t="s">
        <v>37</v>
      </c>
      <c r="VXF1435" s="824" t="str">
        <f>"Total Subjects Received "&amp;"("&amp;VXM1430&amp;")"</f>
        <v>Total Subjects Received ()</v>
      </c>
      <c r="VXG1435" s="825"/>
      <c r="VXH1435" s="826"/>
      <c r="VXI1435" s="788" t="s">
        <v>37</v>
      </c>
      <c r="VXJ1435" s="824" t="str">
        <f>"Total Subjects Received "&amp;"("&amp;VXQ1430&amp;")"</f>
        <v>Total Subjects Received ()</v>
      </c>
      <c r="VXK1435" s="825"/>
      <c r="VXL1435" s="826"/>
      <c r="VXM1435" s="788" t="s">
        <v>37</v>
      </c>
      <c r="VXN1435" s="824" t="str">
        <f>"Total Subjects Received "&amp;"("&amp;VXU1430&amp;")"</f>
        <v>Total Subjects Received ()</v>
      </c>
      <c r="VXO1435" s="825"/>
      <c r="VXP1435" s="826"/>
      <c r="VXQ1435" s="788" t="s">
        <v>37</v>
      </c>
      <c r="VXR1435" s="824" t="str">
        <f>"Total Subjects Received "&amp;"("&amp;VXY1430&amp;")"</f>
        <v>Total Subjects Received ()</v>
      </c>
      <c r="VXS1435" s="825"/>
      <c r="VXT1435" s="826"/>
      <c r="VXU1435" s="788" t="s">
        <v>37</v>
      </c>
      <c r="VXV1435" s="824" t="str">
        <f>"Total Subjects Received "&amp;"("&amp;VYC1430&amp;")"</f>
        <v>Total Subjects Received ()</v>
      </c>
      <c r="VXW1435" s="825"/>
      <c r="VXX1435" s="826"/>
      <c r="VXY1435" s="788" t="s">
        <v>37</v>
      </c>
      <c r="VXZ1435" s="824" t="str">
        <f>"Total Subjects Received "&amp;"("&amp;VYG1430&amp;")"</f>
        <v>Total Subjects Received ()</v>
      </c>
      <c r="VYA1435" s="825"/>
      <c r="VYB1435" s="826"/>
      <c r="VYC1435" s="788" t="s">
        <v>37</v>
      </c>
      <c r="VYD1435" s="824" t="str">
        <f>"Total Subjects Received "&amp;"("&amp;VYK1430&amp;")"</f>
        <v>Total Subjects Received ()</v>
      </c>
      <c r="VYE1435" s="825"/>
      <c r="VYF1435" s="826"/>
      <c r="VYG1435" s="788" t="s">
        <v>37</v>
      </c>
      <c r="VYH1435" s="824" t="str">
        <f>"Total Subjects Received "&amp;"("&amp;VYO1430&amp;")"</f>
        <v>Total Subjects Received ()</v>
      </c>
      <c r="VYI1435" s="825"/>
      <c r="VYJ1435" s="826"/>
      <c r="VYK1435" s="788" t="s">
        <v>37</v>
      </c>
      <c r="VYL1435" s="824" t="str">
        <f>"Total Subjects Received "&amp;"("&amp;VYS1430&amp;")"</f>
        <v>Total Subjects Received ()</v>
      </c>
      <c r="VYM1435" s="825"/>
      <c r="VYN1435" s="826"/>
      <c r="VYO1435" s="788" t="s">
        <v>37</v>
      </c>
      <c r="VYP1435" s="824" t="str">
        <f>"Total Subjects Received "&amp;"("&amp;VYW1430&amp;")"</f>
        <v>Total Subjects Received ()</v>
      </c>
      <c r="VYQ1435" s="825"/>
      <c r="VYR1435" s="826"/>
      <c r="VYS1435" s="788" t="s">
        <v>37</v>
      </c>
      <c r="VYT1435" s="824" t="str">
        <f>"Total Subjects Received "&amp;"("&amp;VZA1430&amp;")"</f>
        <v>Total Subjects Received ()</v>
      </c>
      <c r="VYU1435" s="825"/>
      <c r="VYV1435" s="826"/>
      <c r="VYW1435" s="788" t="s">
        <v>37</v>
      </c>
      <c r="VYX1435" s="824" t="str">
        <f>"Total Subjects Received "&amp;"("&amp;VZE1430&amp;")"</f>
        <v>Total Subjects Received ()</v>
      </c>
      <c r="VYY1435" s="825"/>
      <c r="VYZ1435" s="826"/>
      <c r="VZA1435" s="788" t="s">
        <v>37</v>
      </c>
      <c r="VZB1435" s="824" t="str">
        <f>"Total Subjects Received "&amp;"("&amp;VZI1430&amp;")"</f>
        <v>Total Subjects Received ()</v>
      </c>
      <c r="VZC1435" s="825"/>
      <c r="VZD1435" s="826"/>
      <c r="VZE1435" s="788" t="s">
        <v>37</v>
      </c>
      <c r="VZF1435" s="824" t="str">
        <f>"Total Subjects Received "&amp;"("&amp;VZM1430&amp;")"</f>
        <v>Total Subjects Received ()</v>
      </c>
      <c r="VZG1435" s="825"/>
      <c r="VZH1435" s="826"/>
      <c r="VZI1435" s="788" t="s">
        <v>37</v>
      </c>
      <c r="VZJ1435" s="824" t="str">
        <f>"Total Subjects Received "&amp;"("&amp;VZQ1430&amp;")"</f>
        <v>Total Subjects Received ()</v>
      </c>
      <c r="VZK1435" s="825"/>
      <c r="VZL1435" s="826"/>
      <c r="VZM1435" s="788" t="s">
        <v>37</v>
      </c>
      <c r="VZN1435" s="824" t="str">
        <f>"Total Subjects Received "&amp;"("&amp;VZU1430&amp;")"</f>
        <v>Total Subjects Received ()</v>
      </c>
      <c r="VZO1435" s="825"/>
      <c r="VZP1435" s="826"/>
      <c r="VZQ1435" s="788" t="s">
        <v>37</v>
      </c>
      <c r="VZR1435" s="824" t="str">
        <f>"Total Subjects Received "&amp;"("&amp;VZY1430&amp;")"</f>
        <v>Total Subjects Received ()</v>
      </c>
      <c r="VZS1435" s="825"/>
      <c r="VZT1435" s="826"/>
      <c r="VZU1435" s="788" t="s">
        <v>37</v>
      </c>
      <c r="VZV1435" s="824" t="str">
        <f>"Total Subjects Received "&amp;"("&amp;WAC1430&amp;")"</f>
        <v>Total Subjects Received ()</v>
      </c>
      <c r="VZW1435" s="825"/>
      <c r="VZX1435" s="826"/>
      <c r="VZY1435" s="788" t="s">
        <v>37</v>
      </c>
      <c r="VZZ1435" s="824" t="str">
        <f>"Total Subjects Received "&amp;"("&amp;WAG1430&amp;")"</f>
        <v>Total Subjects Received ()</v>
      </c>
      <c r="WAA1435" s="825"/>
      <c r="WAB1435" s="826"/>
      <c r="WAC1435" s="788" t="s">
        <v>37</v>
      </c>
      <c r="WAD1435" s="824" t="str">
        <f>"Total Subjects Received "&amp;"("&amp;WAK1430&amp;")"</f>
        <v>Total Subjects Received ()</v>
      </c>
      <c r="WAE1435" s="825"/>
      <c r="WAF1435" s="826"/>
      <c r="WAG1435" s="788" t="s">
        <v>37</v>
      </c>
      <c r="WAH1435" s="824" t="str">
        <f>"Total Subjects Received "&amp;"("&amp;WAO1430&amp;")"</f>
        <v>Total Subjects Received ()</v>
      </c>
      <c r="WAI1435" s="825"/>
      <c r="WAJ1435" s="826"/>
      <c r="WAK1435" s="788" t="s">
        <v>37</v>
      </c>
      <c r="WAL1435" s="824" t="str">
        <f>"Total Subjects Received "&amp;"("&amp;WAS1430&amp;")"</f>
        <v>Total Subjects Received ()</v>
      </c>
      <c r="WAM1435" s="825"/>
      <c r="WAN1435" s="826"/>
      <c r="WAO1435" s="788" t="s">
        <v>37</v>
      </c>
      <c r="WAP1435" s="824" t="str">
        <f>"Total Subjects Received "&amp;"("&amp;WAW1430&amp;")"</f>
        <v>Total Subjects Received ()</v>
      </c>
      <c r="WAQ1435" s="825"/>
      <c r="WAR1435" s="826"/>
      <c r="WAS1435" s="788" t="s">
        <v>37</v>
      </c>
      <c r="WAT1435" s="824" t="str">
        <f>"Total Subjects Received "&amp;"("&amp;WBA1430&amp;")"</f>
        <v>Total Subjects Received ()</v>
      </c>
      <c r="WAU1435" s="825"/>
      <c r="WAV1435" s="826"/>
      <c r="WAW1435" s="788" t="s">
        <v>37</v>
      </c>
      <c r="WAX1435" s="824" t="str">
        <f>"Total Subjects Received "&amp;"("&amp;WBE1430&amp;")"</f>
        <v>Total Subjects Received ()</v>
      </c>
      <c r="WAY1435" s="825"/>
      <c r="WAZ1435" s="826"/>
      <c r="WBA1435" s="788" t="s">
        <v>37</v>
      </c>
      <c r="WBB1435" s="824" t="str">
        <f>"Total Subjects Received "&amp;"("&amp;WBI1430&amp;")"</f>
        <v>Total Subjects Received ()</v>
      </c>
      <c r="WBC1435" s="825"/>
      <c r="WBD1435" s="826"/>
      <c r="WBE1435" s="788" t="s">
        <v>37</v>
      </c>
      <c r="WBF1435" s="824" t="str">
        <f>"Total Subjects Received "&amp;"("&amp;WBM1430&amp;")"</f>
        <v>Total Subjects Received ()</v>
      </c>
      <c r="WBG1435" s="825"/>
      <c r="WBH1435" s="826"/>
      <c r="WBI1435" s="788" t="s">
        <v>37</v>
      </c>
      <c r="WBJ1435" s="824" t="str">
        <f>"Total Subjects Received "&amp;"("&amp;WBQ1430&amp;")"</f>
        <v>Total Subjects Received ()</v>
      </c>
      <c r="WBK1435" s="825"/>
      <c r="WBL1435" s="826"/>
      <c r="WBM1435" s="788" t="s">
        <v>37</v>
      </c>
      <c r="WBN1435" s="824" t="str">
        <f>"Total Subjects Received "&amp;"("&amp;WBU1430&amp;")"</f>
        <v>Total Subjects Received ()</v>
      </c>
      <c r="WBO1435" s="825"/>
      <c r="WBP1435" s="826"/>
      <c r="WBQ1435" s="788" t="s">
        <v>37</v>
      </c>
      <c r="WBR1435" s="824" t="str">
        <f>"Total Subjects Received "&amp;"("&amp;WBY1430&amp;")"</f>
        <v>Total Subjects Received ()</v>
      </c>
      <c r="WBS1435" s="825"/>
      <c r="WBT1435" s="826"/>
      <c r="WBU1435" s="788" t="s">
        <v>37</v>
      </c>
      <c r="WBV1435" s="824" t="str">
        <f>"Total Subjects Received "&amp;"("&amp;WCC1430&amp;")"</f>
        <v>Total Subjects Received ()</v>
      </c>
      <c r="WBW1435" s="825"/>
      <c r="WBX1435" s="826"/>
      <c r="WBY1435" s="788" t="s">
        <v>37</v>
      </c>
      <c r="WBZ1435" s="824" t="str">
        <f>"Total Subjects Received "&amp;"("&amp;WCG1430&amp;")"</f>
        <v>Total Subjects Received ()</v>
      </c>
      <c r="WCA1435" s="825"/>
      <c r="WCB1435" s="826"/>
      <c r="WCC1435" s="788" t="s">
        <v>37</v>
      </c>
      <c r="WCD1435" s="824" t="str">
        <f>"Total Subjects Received "&amp;"("&amp;WCK1430&amp;")"</f>
        <v>Total Subjects Received ()</v>
      </c>
      <c r="WCE1435" s="825"/>
      <c r="WCF1435" s="826"/>
      <c r="WCG1435" s="788" t="s">
        <v>37</v>
      </c>
      <c r="WCH1435" s="824" t="str">
        <f>"Total Subjects Received "&amp;"("&amp;WCO1430&amp;")"</f>
        <v>Total Subjects Received ()</v>
      </c>
      <c r="WCI1435" s="825"/>
      <c r="WCJ1435" s="826"/>
      <c r="WCK1435" s="788" t="s">
        <v>37</v>
      </c>
      <c r="WCL1435" s="824" t="str">
        <f>"Total Subjects Received "&amp;"("&amp;WCS1430&amp;")"</f>
        <v>Total Subjects Received ()</v>
      </c>
      <c r="WCM1435" s="825"/>
      <c r="WCN1435" s="826"/>
      <c r="WCO1435" s="788" t="s">
        <v>37</v>
      </c>
      <c r="WCP1435" s="824" t="str">
        <f>"Total Subjects Received "&amp;"("&amp;WCW1430&amp;")"</f>
        <v>Total Subjects Received ()</v>
      </c>
      <c r="WCQ1435" s="825"/>
      <c r="WCR1435" s="826"/>
      <c r="WCS1435" s="788" t="s">
        <v>37</v>
      </c>
      <c r="WCT1435" s="824" t="str">
        <f>"Total Subjects Received "&amp;"("&amp;WDA1430&amp;")"</f>
        <v>Total Subjects Received ()</v>
      </c>
      <c r="WCU1435" s="825"/>
      <c r="WCV1435" s="826"/>
      <c r="WCW1435" s="788" t="s">
        <v>37</v>
      </c>
      <c r="WCX1435" s="824" t="str">
        <f>"Total Subjects Received "&amp;"("&amp;WDE1430&amp;")"</f>
        <v>Total Subjects Received ()</v>
      </c>
      <c r="WCY1435" s="825"/>
      <c r="WCZ1435" s="826"/>
      <c r="WDA1435" s="788" t="s">
        <v>37</v>
      </c>
      <c r="WDB1435" s="824" t="str">
        <f>"Total Subjects Received "&amp;"("&amp;WDI1430&amp;")"</f>
        <v>Total Subjects Received ()</v>
      </c>
      <c r="WDC1435" s="825"/>
      <c r="WDD1435" s="826"/>
      <c r="WDE1435" s="788" t="s">
        <v>37</v>
      </c>
      <c r="WDF1435" s="824" t="str">
        <f>"Total Subjects Received "&amp;"("&amp;WDM1430&amp;")"</f>
        <v>Total Subjects Received ()</v>
      </c>
      <c r="WDG1435" s="825"/>
      <c r="WDH1435" s="826"/>
      <c r="WDI1435" s="788" t="s">
        <v>37</v>
      </c>
      <c r="WDJ1435" s="824" t="str">
        <f>"Total Subjects Received "&amp;"("&amp;WDQ1430&amp;")"</f>
        <v>Total Subjects Received ()</v>
      </c>
      <c r="WDK1435" s="825"/>
      <c r="WDL1435" s="826"/>
      <c r="WDM1435" s="788" t="s">
        <v>37</v>
      </c>
      <c r="WDN1435" s="824" t="str">
        <f>"Total Subjects Received "&amp;"("&amp;WDU1430&amp;")"</f>
        <v>Total Subjects Received ()</v>
      </c>
      <c r="WDO1435" s="825"/>
      <c r="WDP1435" s="826"/>
      <c r="WDQ1435" s="788" t="s">
        <v>37</v>
      </c>
      <c r="WDR1435" s="824" t="str">
        <f>"Total Subjects Received "&amp;"("&amp;WDY1430&amp;")"</f>
        <v>Total Subjects Received ()</v>
      </c>
      <c r="WDS1435" s="825"/>
      <c r="WDT1435" s="826"/>
      <c r="WDU1435" s="788" t="s">
        <v>37</v>
      </c>
      <c r="WDV1435" s="824" t="str">
        <f>"Total Subjects Received "&amp;"("&amp;WEC1430&amp;")"</f>
        <v>Total Subjects Received ()</v>
      </c>
      <c r="WDW1435" s="825"/>
      <c r="WDX1435" s="826"/>
      <c r="WDY1435" s="788" t="s">
        <v>37</v>
      </c>
      <c r="WDZ1435" s="824" t="str">
        <f>"Total Subjects Received "&amp;"("&amp;WEG1430&amp;")"</f>
        <v>Total Subjects Received ()</v>
      </c>
      <c r="WEA1435" s="825"/>
      <c r="WEB1435" s="826"/>
      <c r="WEC1435" s="788" t="s">
        <v>37</v>
      </c>
      <c r="WED1435" s="824" t="str">
        <f>"Total Subjects Received "&amp;"("&amp;WEK1430&amp;")"</f>
        <v>Total Subjects Received ()</v>
      </c>
      <c r="WEE1435" s="825"/>
      <c r="WEF1435" s="826"/>
      <c r="WEG1435" s="788" t="s">
        <v>37</v>
      </c>
      <c r="WEH1435" s="824" t="str">
        <f>"Total Subjects Received "&amp;"("&amp;WEO1430&amp;")"</f>
        <v>Total Subjects Received ()</v>
      </c>
      <c r="WEI1435" s="825"/>
      <c r="WEJ1435" s="826"/>
      <c r="WEK1435" s="788" t="s">
        <v>37</v>
      </c>
      <c r="WEL1435" s="824" t="str">
        <f>"Total Subjects Received "&amp;"("&amp;WES1430&amp;")"</f>
        <v>Total Subjects Received ()</v>
      </c>
      <c r="WEM1435" s="825"/>
      <c r="WEN1435" s="826"/>
      <c r="WEO1435" s="788" t="s">
        <v>37</v>
      </c>
      <c r="WEP1435" s="824" t="str">
        <f>"Total Subjects Received "&amp;"("&amp;WEW1430&amp;")"</f>
        <v>Total Subjects Received ()</v>
      </c>
      <c r="WEQ1435" s="825"/>
      <c r="WER1435" s="826"/>
      <c r="WES1435" s="788" t="s">
        <v>37</v>
      </c>
      <c r="WET1435" s="824" t="str">
        <f>"Total Subjects Received "&amp;"("&amp;WFA1430&amp;")"</f>
        <v>Total Subjects Received ()</v>
      </c>
      <c r="WEU1435" s="825"/>
      <c r="WEV1435" s="826"/>
      <c r="WEW1435" s="788" t="s">
        <v>37</v>
      </c>
      <c r="WEX1435" s="824" t="str">
        <f>"Total Subjects Received "&amp;"("&amp;WFE1430&amp;")"</f>
        <v>Total Subjects Received ()</v>
      </c>
      <c r="WEY1435" s="825"/>
      <c r="WEZ1435" s="826"/>
      <c r="WFA1435" s="788" t="s">
        <v>37</v>
      </c>
      <c r="WFB1435" s="824" t="str">
        <f>"Total Subjects Received "&amp;"("&amp;WFI1430&amp;")"</f>
        <v>Total Subjects Received ()</v>
      </c>
      <c r="WFC1435" s="825"/>
      <c r="WFD1435" s="826"/>
      <c r="WFE1435" s="788" t="s">
        <v>37</v>
      </c>
      <c r="WFF1435" s="824" t="str">
        <f>"Total Subjects Received "&amp;"("&amp;WFM1430&amp;")"</f>
        <v>Total Subjects Received ()</v>
      </c>
      <c r="WFG1435" s="825"/>
      <c r="WFH1435" s="826"/>
      <c r="WFI1435" s="788" t="s">
        <v>37</v>
      </c>
      <c r="WFJ1435" s="824" t="str">
        <f>"Total Subjects Received "&amp;"("&amp;WFQ1430&amp;")"</f>
        <v>Total Subjects Received ()</v>
      </c>
      <c r="WFK1435" s="825"/>
      <c r="WFL1435" s="826"/>
      <c r="WFM1435" s="788" t="s">
        <v>37</v>
      </c>
      <c r="WFN1435" s="824" t="str">
        <f>"Total Subjects Received "&amp;"("&amp;WFU1430&amp;")"</f>
        <v>Total Subjects Received ()</v>
      </c>
      <c r="WFO1435" s="825"/>
      <c r="WFP1435" s="826"/>
      <c r="WFQ1435" s="788" t="s">
        <v>37</v>
      </c>
      <c r="WFR1435" s="824" t="str">
        <f>"Total Subjects Received "&amp;"("&amp;WFY1430&amp;")"</f>
        <v>Total Subjects Received ()</v>
      </c>
      <c r="WFS1435" s="825"/>
      <c r="WFT1435" s="826"/>
      <c r="WFU1435" s="788" t="s">
        <v>37</v>
      </c>
      <c r="WFV1435" s="824" t="str">
        <f>"Total Subjects Received "&amp;"("&amp;WGC1430&amp;")"</f>
        <v>Total Subjects Received ()</v>
      </c>
      <c r="WFW1435" s="825"/>
      <c r="WFX1435" s="826"/>
      <c r="WFY1435" s="788" t="s">
        <v>37</v>
      </c>
      <c r="WFZ1435" s="824" t="str">
        <f>"Total Subjects Received "&amp;"("&amp;WGG1430&amp;")"</f>
        <v>Total Subjects Received ()</v>
      </c>
      <c r="WGA1435" s="825"/>
      <c r="WGB1435" s="826"/>
      <c r="WGC1435" s="788" t="s">
        <v>37</v>
      </c>
      <c r="WGD1435" s="824" t="str">
        <f>"Total Subjects Received "&amp;"("&amp;WGK1430&amp;")"</f>
        <v>Total Subjects Received ()</v>
      </c>
      <c r="WGE1435" s="825"/>
      <c r="WGF1435" s="826"/>
      <c r="WGG1435" s="788" t="s">
        <v>37</v>
      </c>
      <c r="WGH1435" s="824" t="str">
        <f>"Total Subjects Received "&amp;"("&amp;WGO1430&amp;")"</f>
        <v>Total Subjects Received ()</v>
      </c>
      <c r="WGI1435" s="825"/>
      <c r="WGJ1435" s="826"/>
      <c r="WGK1435" s="788" t="s">
        <v>37</v>
      </c>
      <c r="WGL1435" s="824" t="str">
        <f>"Total Subjects Received "&amp;"("&amp;WGS1430&amp;")"</f>
        <v>Total Subjects Received ()</v>
      </c>
      <c r="WGM1435" s="825"/>
      <c r="WGN1435" s="826"/>
      <c r="WGO1435" s="788" t="s">
        <v>37</v>
      </c>
      <c r="WGP1435" s="824" t="str">
        <f>"Total Subjects Received "&amp;"("&amp;WGW1430&amp;")"</f>
        <v>Total Subjects Received ()</v>
      </c>
      <c r="WGQ1435" s="825"/>
      <c r="WGR1435" s="826"/>
      <c r="WGS1435" s="788" t="s">
        <v>37</v>
      </c>
      <c r="WGT1435" s="824" t="str">
        <f>"Total Subjects Received "&amp;"("&amp;WHA1430&amp;")"</f>
        <v>Total Subjects Received ()</v>
      </c>
      <c r="WGU1435" s="825"/>
      <c r="WGV1435" s="826"/>
      <c r="WGW1435" s="788" t="s">
        <v>37</v>
      </c>
      <c r="WGX1435" s="824" t="str">
        <f>"Total Subjects Received "&amp;"("&amp;WHE1430&amp;")"</f>
        <v>Total Subjects Received ()</v>
      </c>
      <c r="WGY1435" s="825"/>
      <c r="WGZ1435" s="826"/>
      <c r="WHA1435" s="788" t="s">
        <v>37</v>
      </c>
      <c r="WHB1435" s="824" t="str">
        <f>"Total Subjects Received "&amp;"("&amp;WHI1430&amp;")"</f>
        <v>Total Subjects Received ()</v>
      </c>
      <c r="WHC1435" s="825"/>
      <c r="WHD1435" s="826"/>
      <c r="WHE1435" s="788" t="s">
        <v>37</v>
      </c>
      <c r="WHF1435" s="824" t="str">
        <f>"Total Subjects Received "&amp;"("&amp;WHM1430&amp;")"</f>
        <v>Total Subjects Received ()</v>
      </c>
      <c r="WHG1435" s="825"/>
      <c r="WHH1435" s="826"/>
      <c r="WHI1435" s="788" t="s">
        <v>37</v>
      </c>
      <c r="WHJ1435" s="824" t="str">
        <f>"Total Subjects Received "&amp;"("&amp;WHQ1430&amp;")"</f>
        <v>Total Subjects Received ()</v>
      </c>
      <c r="WHK1435" s="825"/>
      <c r="WHL1435" s="826"/>
      <c r="WHM1435" s="788" t="s">
        <v>37</v>
      </c>
      <c r="WHN1435" s="824" t="str">
        <f>"Total Subjects Received "&amp;"("&amp;WHU1430&amp;")"</f>
        <v>Total Subjects Received ()</v>
      </c>
      <c r="WHO1435" s="825"/>
      <c r="WHP1435" s="826"/>
      <c r="WHQ1435" s="788" t="s">
        <v>37</v>
      </c>
      <c r="WHR1435" s="824" t="str">
        <f>"Total Subjects Received "&amp;"("&amp;WHY1430&amp;")"</f>
        <v>Total Subjects Received ()</v>
      </c>
      <c r="WHS1435" s="825"/>
      <c r="WHT1435" s="826"/>
      <c r="WHU1435" s="788" t="s">
        <v>37</v>
      </c>
      <c r="WHV1435" s="824" t="str">
        <f>"Total Subjects Received "&amp;"("&amp;WIC1430&amp;")"</f>
        <v>Total Subjects Received ()</v>
      </c>
      <c r="WHW1435" s="825"/>
      <c r="WHX1435" s="826"/>
      <c r="WHY1435" s="788" t="s">
        <v>37</v>
      </c>
      <c r="WHZ1435" s="824" t="str">
        <f>"Total Subjects Received "&amp;"("&amp;WIG1430&amp;")"</f>
        <v>Total Subjects Received ()</v>
      </c>
      <c r="WIA1435" s="825"/>
      <c r="WIB1435" s="826"/>
      <c r="WIC1435" s="788" t="s">
        <v>37</v>
      </c>
      <c r="WID1435" s="824" t="str">
        <f>"Total Subjects Received "&amp;"("&amp;WIK1430&amp;")"</f>
        <v>Total Subjects Received ()</v>
      </c>
      <c r="WIE1435" s="825"/>
      <c r="WIF1435" s="826"/>
      <c r="WIG1435" s="788" t="s">
        <v>37</v>
      </c>
      <c r="WIH1435" s="824" t="str">
        <f>"Total Subjects Received "&amp;"("&amp;WIO1430&amp;")"</f>
        <v>Total Subjects Received ()</v>
      </c>
      <c r="WII1435" s="825"/>
      <c r="WIJ1435" s="826"/>
      <c r="WIK1435" s="788" t="s">
        <v>37</v>
      </c>
      <c r="WIL1435" s="824" t="str">
        <f>"Total Subjects Received "&amp;"("&amp;WIS1430&amp;")"</f>
        <v>Total Subjects Received ()</v>
      </c>
      <c r="WIM1435" s="825"/>
      <c r="WIN1435" s="826"/>
      <c r="WIO1435" s="788" t="s">
        <v>37</v>
      </c>
      <c r="WIP1435" s="824" t="str">
        <f>"Total Subjects Received "&amp;"("&amp;WIW1430&amp;")"</f>
        <v>Total Subjects Received ()</v>
      </c>
      <c r="WIQ1435" s="825"/>
      <c r="WIR1435" s="826"/>
      <c r="WIS1435" s="788" t="s">
        <v>37</v>
      </c>
      <c r="WIT1435" s="824" t="str">
        <f>"Total Subjects Received "&amp;"("&amp;WJA1430&amp;")"</f>
        <v>Total Subjects Received ()</v>
      </c>
      <c r="WIU1435" s="825"/>
      <c r="WIV1435" s="826"/>
      <c r="WIW1435" s="788" t="s">
        <v>37</v>
      </c>
      <c r="WIX1435" s="824" t="str">
        <f>"Total Subjects Received "&amp;"("&amp;WJE1430&amp;")"</f>
        <v>Total Subjects Received ()</v>
      </c>
      <c r="WIY1435" s="825"/>
      <c r="WIZ1435" s="826"/>
      <c r="WJA1435" s="788" t="s">
        <v>37</v>
      </c>
      <c r="WJB1435" s="824" t="str">
        <f>"Total Subjects Received "&amp;"("&amp;WJI1430&amp;")"</f>
        <v>Total Subjects Received ()</v>
      </c>
      <c r="WJC1435" s="825"/>
      <c r="WJD1435" s="826"/>
      <c r="WJE1435" s="788" t="s">
        <v>37</v>
      </c>
      <c r="WJF1435" s="824" t="str">
        <f>"Total Subjects Received "&amp;"("&amp;WJM1430&amp;")"</f>
        <v>Total Subjects Received ()</v>
      </c>
      <c r="WJG1435" s="825"/>
      <c r="WJH1435" s="826"/>
      <c r="WJI1435" s="788" t="s">
        <v>37</v>
      </c>
      <c r="WJJ1435" s="824" t="str">
        <f>"Total Subjects Received "&amp;"("&amp;WJQ1430&amp;")"</f>
        <v>Total Subjects Received ()</v>
      </c>
      <c r="WJK1435" s="825"/>
      <c r="WJL1435" s="826"/>
      <c r="WJM1435" s="788" t="s">
        <v>37</v>
      </c>
      <c r="WJN1435" s="824" t="str">
        <f>"Total Subjects Received "&amp;"("&amp;WJU1430&amp;")"</f>
        <v>Total Subjects Received ()</v>
      </c>
      <c r="WJO1435" s="825"/>
      <c r="WJP1435" s="826"/>
      <c r="WJQ1435" s="788" t="s">
        <v>37</v>
      </c>
      <c r="WJR1435" s="824" t="str">
        <f>"Total Subjects Received "&amp;"("&amp;WJY1430&amp;")"</f>
        <v>Total Subjects Received ()</v>
      </c>
      <c r="WJS1435" s="825"/>
      <c r="WJT1435" s="826"/>
      <c r="WJU1435" s="788" t="s">
        <v>37</v>
      </c>
      <c r="WJV1435" s="824" t="str">
        <f>"Total Subjects Received "&amp;"("&amp;WKC1430&amp;")"</f>
        <v>Total Subjects Received ()</v>
      </c>
      <c r="WJW1435" s="825"/>
      <c r="WJX1435" s="826"/>
      <c r="WJY1435" s="788" t="s">
        <v>37</v>
      </c>
      <c r="WJZ1435" s="824" t="str">
        <f>"Total Subjects Received "&amp;"("&amp;WKG1430&amp;")"</f>
        <v>Total Subjects Received ()</v>
      </c>
      <c r="WKA1435" s="825"/>
      <c r="WKB1435" s="826"/>
      <c r="WKC1435" s="788" t="s">
        <v>37</v>
      </c>
      <c r="WKD1435" s="824" t="str">
        <f>"Total Subjects Received "&amp;"("&amp;WKK1430&amp;")"</f>
        <v>Total Subjects Received ()</v>
      </c>
      <c r="WKE1435" s="825"/>
      <c r="WKF1435" s="826"/>
      <c r="WKG1435" s="788" t="s">
        <v>37</v>
      </c>
      <c r="WKH1435" s="824" t="str">
        <f>"Total Subjects Received "&amp;"("&amp;WKO1430&amp;")"</f>
        <v>Total Subjects Received ()</v>
      </c>
      <c r="WKI1435" s="825"/>
      <c r="WKJ1435" s="826"/>
      <c r="WKK1435" s="788" t="s">
        <v>37</v>
      </c>
      <c r="WKL1435" s="824" t="str">
        <f>"Total Subjects Received "&amp;"("&amp;WKS1430&amp;")"</f>
        <v>Total Subjects Received ()</v>
      </c>
      <c r="WKM1435" s="825"/>
      <c r="WKN1435" s="826"/>
      <c r="WKO1435" s="788" t="s">
        <v>37</v>
      </c>
      <c r="WKP1435" s="824" t="str">
        <f>"Total Subjects Received "&amp;"("&amp;WKW1430&amp;")"</f>
        <v>Total Subjects Received ()</v>
      </c>
      <c r="WKQ1435" s="825"/>
      <c r="WKR1435" s="826"/>
      <c r="WKS1435" s="788" t="s">
        <v>37</v>
      </c>
      <c r="WKT1435" s="824" t="str">
        <f>"Total Subjects Received "&amp;"("&amp;WLA1430&amp;")"</f>
        <v>Total Subjects Received ()</v>
      </c>
      <c r="WKU1435" s="825"/>
      <c r="WKV1435" s="826"/>
      <c r="WKW1435" s="788" t="s">
        <v>37</v>
      </c>
      <c r="WKX1435" s="824" t="str">
        <f>"Total Subjects Received "&amp;"("&amp;WLE1430&amp;")"</f>
        <v>Total Subjects Received ()</v>
      </c>
      <c r="WKY1435" s="825"/>
      <c r="WKZ1435" s="826"/>
      <c r="WLA1435" s="788" t="s">
        <v>37</v>
      </c>
      <c r="WLB1435" s="824" t="str">
        <f>"Total Subjects Received "&amp;"("&amp;WLI1430&amp;")"</f>
        <v>Total Subjects Received ()</v>
      </c>
      <c r="WLC1435" s="825"/>
      <c r="WLD1435" s="826"/>
      <c r="WLE1435" s="788" t="s">
        <v>37</v>
      </c>
      <c r="WLF1435" s="824" t="str">
        <f>"Total Subjects Received "&amp;"("&amp;WLM1430&amp;")"</f>
        <v>Total Subjects Received ()</v>
      </c>
      <c r="WLG1435" s="825"/>
      <c r="WLH1435" s="826"/>
      <c r="WLI1435" s="788" t="s">
        <v>37</v>
      </c>
      <c r="WLJ1435" s="824" t="str">
        <f>"Total Subjects Received "&amp;"("&amp;WLQ1430&amp;")"</f>
        <v>Total Subjects Received ()</v>
      </c>
      <c r="WLK1435" s="825"/>
      <c r="WLL1435" s="826"/>
      <c r="WLM1435" s="788" t="s">
        <v>37</v>
      </c>
      <c r="WLN1435" s="824" t="str">
        <f>"Total Subjects Received "&amp;"("&amp;WLU1430&amp;")"</f>
        <v>Total Subjects Received ()</v>
      </c>
      <c r="WLO1435" s="825"/>
      <c r="WLP1435" s="826"/>
      <c r="WLQ1435" s="788" t="s">
        <v>37</v>
      </c>
      <c r="WLR1435" s="824" t="str">
        <f>"Total Subjects Received "&amp;"("&amp;WLY1430&amp;")"</f>
        <v>Total Subjects Received ()</v>
      </c>
      <c r="WLS1435" s="825"/>
      <c r="WLT1435" s="826"/>
      <c r="WLU1435" s="788" t="s">
        <v>37</v>
      </c>
      <c r="WLV1435" s="824" t="str">
        <f>"Total Subjects Received "&amp;"("&amp;WMC1430&amp;")"</f>
        <v>Total Subjects Received ()</v>
      </c>
      <c r="WLW1435" s="825"/>
      <c r="WLX1435" s="826"/>
      <c r="WLY1435" s="788" t="s">
        <v>37</v>
      </c>
      <c r="WLZ1435" s="824" t="str">
        <f>"Total Subjects Received "&amp;"("&amp;WMG1430&amp;")"</f>
        <v>Total Subjects Received ()</v>
      </c>
      <c r="WMA1435" s="825"/>
      <c r="WMB1435" s="826"/>
      <c r="WMC1435" s="788" t="s">
        <v>37</v>
      </c>
      <c r="WMD1435" s="824" t="str">
        <f>"Total Subjects Received "&amp;"("&amp;WMK1430&amp;")"</f>
        <v>Total Subjects Received ()</v>
      </c>
      <c r="WME1435" s="825"/>
      <c r="WMF1435" s="826"/>
      <c r="WMG1435" s="788" t="s">
        <v>37</v>
      </c>
      <c r="WMH1435" s="824" t="str">
        <f>"Total Subjects Received "&amp;"("&amp;WMO1430&amp;")"</f>
        <v>Total Subjects Received ()</v>
      </c>
      <c r="WMI1435" s="825"/>
      <c r="WMJ1435" s="826"/>
      <c r="WMK1435" s="788" t="s">
        <v>37</v>
      </c>
      <c r="WML1435" s="824" t="str">
        <f>"Total Subjects Received "&amp;"("&amp;WMS1430&amp;")"</f>
        <v>Total Subjects Received ()</v>
      </c>
      <c r="WMM1435" s="825"/>
      <c r="WMN1435" s="826"/>
      <c r="WMO1435" s="788" t="s">
        <v>37</v>
      </c>
      <c r="WMP1435" s="824" t="str">
        <f>"Total Subjects Received "&amp;"("&amp;WMW1430&amp;")"</f>
        <v>Total Subjects Received ()</v>
      </c>
      <c r="WMQ1435" s="825"/>
      <c r="WMR1435" s="826"/>
      <c r="WMS1435" s="788" t="s">
        <v>37</v>
      </c>
      <c r="WMT1435" s="824" t="str">
        <f>"Total Subjects Received "&amp;"("&amp;WNA1430&amp;")"</f>
        <v>Total Subjects Received ()</v>
      </c>
      <c r="WMU1435" s="825"/>
      <c r="WMV1435" s="826"/>
      <c r="WMW1435" s="788" t="s">
        <v>37</v>
      </c>
      <c r="WMX1435" s="824" t="str">
        <f>"Total Subjects Received "&amp;"("&amp;WNE1430&amp;")"</f>
        <v>Total Subjects Received ()</v>
      </c>
      <c r="WMY1435" s="825"/>
      <c r="WMZ1435" s="826"/>
      <c r="WNA1435" s="788" t="s">
        <v>37</v>
      </c>
      <c r="WNB1435" s="824" t="str">
        <f>"Total Subjects Received "&amp;"("&amp;WNI1430&amp;")"</f>
        <v>Total Subjects Received ()</v>
      </c>
      <c r="WNC1435" s="825"/>
      <c r="WND1435" s="826"/>
      <c r="WNE1435" s="788" t="s">
        <v>37</v>
      </c>
      <c r="WNF1435" s="824" t="str">
        <f>"Total Subjects Received "&amp;"("&amp;WNM1430&amp;")"</f>
        <v>Total Subjects Received ()</v>
      </c>
      <c r="WNG1435" s="825"/>
      <c r="WNH1435" s="826"/>
      <c r="WNI1435" s="788" t="s">
        <v>37</v>
      </c>
      <c r="WNJ1435" s="824" t="str">
        <f>"Total Subjects Received "&amp;"("&amp;WNQ1430&amp;")"</f>
        <v>Total Subjects Received ()</v>
      </c>
      <c r="WNK1435" s="825"/>
      <c r="WNL1435" s="826"/>
      <c r="WNM1435" s="788" t="s">
        <v>37</v>
      </c>
      <c r="WNN1435" s="824" t="str">
        <f>"Total Subjects Received "&amp;"("&amp;WNU1430&amp;")"</f>
        <v>Total Subjects Received ()</v>
      </c>
      <c r="WNO1435" s="825"/>
      <c r="WNP1435" s="826"/>
      <c r="WNQ1435" s="788" t="s">
        <v>37</v>
      </c>
      <c r="WNR1435" s="824" t="str">
        <f>"Total Subjects Received "&amp;"("&amp;WNY1430&amp;")"</f>
        <v>Total Subjects Received ()</v>
      </c>
      <c r="WNS1435" s="825"/>
      <c r="WNT1435" s="826"/>
      <c r="WNU1435" s="788" t="s">
        <v>37</v>
      </c>
      <c r="WNV1435" s="824" t="str">
        <f>"Total Subjects Received "&amp;"("&amp;WOC1430&amp;")"</f>
        <v>Total Subjects Received ()</v>
      </c>
      <c r="WNW1435" s="825"/>
      <c r="WNX1435" s="826"/>
      <c r="WNY1435" s="788" t="s">
        <v>37</v>
      </c>
      <c r="WNZ1435" s="824" t="str">
        <f>"Total Subjects Received "&amp;"("&amp;WOG1430&amp;")"</f>
        <v>Total Subjects Received ()</v>
      </c>
      <c r="WOA1435" s="825"/>
      <c r="WOB1435" s="826"/>
      <c r="WOC1435" s="788" t="s">
        <v>37</v>
      </c>
      <c r="WOD1435" s="824" t="str">
        <f>"Total Subjects Received "&amp;"("&amp;WOK1430&amp;")"</f>
        <v>Total Subjects Received ()</v>
      </c>
      <c r="WOE1435" s="825"/>
      <c r="WOF1435" s="826"/>
      <c r="WOG1435" s="788" t="s">
        <v>37</v>
      </c>
      <c r="WOH1435" s="824" t="str">
        <f>"Total Subjects Received "&amp;"("&amp;WOO1430&amp;")"</f>
        <v>Total Subjects Received ()</v>
      </c>
      <c r="WOI1435" s="825"/>
      <c r="WOJ1435" s="826"/>
      <c r="WOK1435" s="788" t="s">
        <v>37</v>
      </c>
      <c r="WOL1435" s="824" t="str">
        <f>"Total Subjects Received "&amp;"("&amp;WOS1430&amp;")"</f>
        <v>Total Subjects Received ()</v>
      </c>
      <c r="WOM1435" s="825"/>
      <c r="WON1435" s="826"/>
      <c r="WOO1435" s="788" t="s">
        <v>37</v>
      </c>
      <c r="WOP1435" s="824" t="str">
        <f>"Total Subjects Received "&amp;"("&amp;WOW1430&amp;")"</f>
        <v>Total Subjects Received ()</v>
      </c>
      <c r="WOQ1435" s="825"/>
      <c r="WOR1435" s="826"/>
      <c r="WOS1435" s="788" t="s">
        <v>37</v>
      </c>
      <c r="WOT1435" s="824" t="str">
        <f>"Total Subjects Received "&amp;"("&amp;WPA1430&amp;")"</f>
        <v>Total Subjects Received ()</v>
      </c>
      <c r="WOU1435" s="825"/>
      <c r="WOV1435" s="826"/>
      <c r="WOW1435" s="788" t="s">
        <v>37</v>
      </c>
      <c r="WOX1435" s="824" t="str">
        <f>"Total Subjects Received "&amp;"("&amp;WPE1430&amp;")"</f>
        <v>Total Subjects Received ()</v>
      </c>
      <c r="WOY1435" s="825"/>
      <c r="WOZ1435" s="826"/>
      <c r="WPA1435" s="788" t="s">
        <v>37</v>
      </c>
      <c r="WPB1435" s="824" t="str">
        <f>"Total Subjects Received "&amp;"("&amp;WPI1430&amp;")"</f>
        <v>Total Subjects Received ()</v>
      </c>
      <c r="WPC1435" s="825"/>
      <c r="WPD1435" s="826"/>
      <c r="WPE1435" s="788" t="s">
        <v>37</v>
      </c>
      <c r="WPF1435" s="824" t="str">
        <f>"Total Subjects Received "&amp;"("&amp;WPM1430&amp;")"</f>
        <v>Total Subjects Received ()</v>
      </c>
      <c r="WPG1435" s="825"/>
      <c r="WPH1435" s="826"/>
      <c r="WPI1435" s="788" t="s">
        <v>37</v>
      </c>
      <c r="WPJ1435" s="824" t="str">
        <f>"Total Subjects Received "&amp;"("&amp;WPQ1430&amp;")"</f>
        <v>Total Subjects Received ()</v>
      </c>
      <c r="WPK1435" s="825"/>
      <c r="WPL1435" s="826"/>
      <c r="WPM1435" s="788" t="s">
        <v>37</v>
      </c>
      <c r="WPN1435" s="824" t="str">
        <f>"Total Subjects Received "&amp;"("&amp;WPU1430&amp;")"</f>
        <v>Total Subjects Received ()</v>
      </c>
      <c r="WPO1435" s="825"/>
      <c r="WPP1435" s="826"/>
      <c r="WPQ1435" s="788" t="s">
        <v>37</v>
      </c>
      <c r="WPR1435" s="824" t="str">
        <f>"Total Subjects Received "&amp;"("&amp;WPY1430&amp;")"</f>
        <v>Total Subjects Received ()</v>
      </c>
      <c r="WPS1435" s="825"/>
      <c r="WPT1435" s="826"/>
      <c r="WPU1435" s="788" t="s">
        <v>37</v>
      </c>
      <c r="WPV1435" s="824" t="str">
        <f>"Total Subjects Received "&amp;"("&amp;WQC1430&amp;")"</f>
        <v>Total Subjects Received ()</v>
      </c>
      <c r="WPW1435" s="825"/>
      <c r="WPX1435" s="826"/>
      <c r="WPY1435" s="788" t="s">
        <v>37</v>
      </c>
      <c r="WPZ1435" s="824" t="str">
        <f>"Total Subjects Received "&amp;"("&amp;WQG1430&amp;")"</f>
        <v>Total Subjects Received ()</v>
      </c>
      <c r="WQA1435" s="825"/>
      <c r="WQB1435" s="826"/>
      <c r="WQC1435" s="788" t="s">
        <v>37</v>
      </c>
      <c r="WQD1435" s="824" t="str">
        <f>"Total Subjects Received "&amp;"("&amp;WQK1430&amp;")"</f>
        <v>Total Subjects Received ()</v>
      </c>
      <c r="WQE1435" s="825"/>
      <c r="WQF1435" s="826"/>
      <c r="WQG1435" s="788" t="s">
        <v>37</v>
      </c>
      <c r="WQH1435" s="824" t="str">
        <f>"Total Subjects Received "&amp;"("&amp;WQO1430&amp;")"</f>
        <v>Total Subjects Received ()</v>
      </c>
      <c r="WQI1435" s="825"/>
      <c r="WQJ1435" s="826"/>
      <c r="WQK1435" s="788" t="s">
        <v>37</v>
      </c>
      <c r="WQL1435" s="824" t="str">
        <f>"Total Subjects Received "&amp;"("&amp;WQS1430&amp;")"</f>
        <v>Total Subjects Received ()</v>
      </c>
      <c r="WQM1435" s="825"/>
      <c r="WQN1435" s="826"/>
      <c r="WQO1435" s="788" t="s">
        <v>37</v>
      </c>
      <c r="WQP1435" s="824" t="str">
        <f>"Total Subjects Received "&amp;"("&amp;WQW1430&amp;")"</f>
        <v>Total Subjects Received ()</v>
      </c>
      <c r="WQQ1435" s="825"/>
      <c r="WQR1435" s="826"/>
      <c r="WQS1435" s="788" t="s">
        <v>37</v>
      </c>
      <c r="WQT1435" s="824" t="str">
        <f>"Total Subjects Received "&amp;"("&amp;WRA1430&amp;")"</f>
        <v>Total Subjects Received ()</v>
      </c>
      <c r="WQU1435" s="825"/>
      <c r="WQV1435" s="826"/>
      <c r="WQW1435" s="788" t="s">
        <v>37</v>
      </c>
      <c r="WQX1435" s="824" t="str">
        <f>"Total Subjects Received "&amp;"("&amp;WRE1430&amp;")"</f>
        <v>Total Subjects Received ()</v>
      </c>
      <c r="WQY1435" s="825"/>
      <c r="WQZ1435" s="826"/>
      <c r="WRA1435" s="788" t="s">
        <v>37</v>
      </c>
      <c r="WRB1435" s="824" t="str">
        <f>"Total Subjects Received "&amp;"("&amp;WRI1430&amp;")"</f>
        <v>Total Subjects Received ()</v>
      </c>
      <c r="WRC1435" s="825"/>
      <c r="WRD1435" s="826"/>
      <c r="WRE1435" s="788" t="s">
        <v>37</v>
      </c>
      <c r="WRF1435" s="824" t="str">
        <f>"Total Subjects Received "&amp;"("&amp;WRM1430&amp;")"</f>
        <v>Total Subjects Received ()</v>
      </c>
      <c r="WRG1435" s="825"/>
      <c r="WRH1435" s="826"/>
      <c r="WRI1435" s="788" t="s">
        <v>37</v>
      </c>
      <c r="WRJ1435" s="824" t="str">
        <f>"Total Subjects Received "&amp;"("&amp;WRQ1430&amp;")"</f>
        <v>Total Subjects Received ()</v>
      </c>
      <c r="WRK1435" s="825"/>
      <c r="WRL1435" s="826"/>
      <c r="WRM1435" s="788" t="s">
        <v>37</v>
      </c>
      <c r="WRN1435" s="824" t="str">
        <f>"Total Subjects Received "&amp;"("&amp;WRU1430&amp;")"</f>
        <v>Total Subjects Received ()</v>
      </c>
      <c r="WRO1435" s="825"/>
      <c r="WRP1435" s="826"/>
      <c r="WRQ1435" s="788" t="s">
        <v>37</v>
      </c>
      <c r="WRR1435" s="824" t="str">
        <f>"Total Subjects Received "&amp;"("&amp;WRY1430&amp;")"</f>
        <v>Total Subjects Received ()</v>
      </c>
      <c r="WRS1435" s="825"/>
      <c r="WRT1435" s="826"/>
      <c r="WRU1435" s="788" t="s">
        <v>37</v>
      </c>
      <c r="WRV1435" s="824" t="str">
        <f>"Total Subjects Received "&amp;"("&amp;WSC1430&amp;")"</f>
        <v>Total Subjects Received ()</v>
      </c>
      <c r="WRW1435" s="825"/>
      <c r="WRX1435" s="826"/>
      <c r="WRY1435" s="788" t="s">
        <v>37</v>
      </c>
      <c r="WRZ1435" s="824" t="str">
        <f>"Total Subjects Received "&amp;"("&amp;WSG1430&amp;")"</f>
        <v>Total Subjects Received ()</v>
      </c>
      <c r="WSA1435" s="825"/>
      <c r="WSB1435" s="826"/>
      <c r="WSC1435" s="788" t="s">
        <v>37</v>
      </c>
      <c r="WSD1435" s="824" t="str">
        <f>"Total Subjects Received "&amp;"("&amp;WSK1430&amp;")"</f>
        <v>Total Subjects Received ()</v>
      </c>
      <c r="WSE1435" s="825"/>
      <c r="WSF1435" s="826"/>
      <c r="WSG1435" s="788" t="s">
        <v>37</v>
      </c>
      <c r="WSH1435" s="824" t="str">
        <f>"Total Subjects Received "&amp;"("&amp;WSO1430&amp;")"</f>
        <v>Total Subjects Received ()</v>
      </c>
      <c r="WSI1435" s="825"/>
      <c r="WSJ1435" s="826"/>
      <c r="WSK1435" s="788" t="s">
        <v>37</v>
      </c>
      <c r="WSL1435" s="824" t="str">
        <f>"Total Subjects Received "&amp;"("&amp;WSS1430&amp;")"</f>
        <v>Total Subjects Received ()</v>
      </c>
      <c r="WSM1435" s="825"/>
      <c r="WSN1435" s="826"/>
      <c r="WSO1435" s="788" t="s">
        <v>37</v>
      </c>
      <c r="WSP1435" s="824" t="str">
        <f>"Total Subjects Received "&amp;"("&amp;WSW1430&amp;")"</f>
        <v>Total Subjects Received ()</v>
      </c>
      <c r="WSQ1435" s="825"/>
      <c r="WSR1435" s="826"/>
      <c r="WSS1435" s="788" t="s">
        <v>37</v>
      </c>
      <c r="WST1435" s="824" t="str">
        <f>"Total Subjects Received "&amp;"("&amp;WTA1430&amp;")"</f>
        <v>Total Subjects Received ()</v>
      </c>
      <c r="WSU1435" s="825"/>
      <c r="WSV1435" s="826"/>
      <c r="WSW1435" s="788" t="s">
        <v>37</v>
      </c>
      <c r="WSX1435" s="824" t="str">
        <f>"Total Subjects Received "&amp;"("&amp;WTE1430&amp;")"</f>
        <v>Total Subjects Received ()</v>
      </c>
      <c r="WSY1435" s="825"/>
      <c r="WSZ1435" s="826"/>
      <c r="WTA1435" s="788" t="s">
        <v>37</v>
      </c>
      <c r="WTB1435" s="824" t="str">
        <f>"Total Subjects Received "&amp;"("&amp;WTI1430&amp;")"</f>
        <v>Total Subjects Received ()</v>
      </c>
      <c r="WTC1435" s="825"/>
      <c r="WTD1435" s="826"/>
      <c r="WTE1435" s="788" t="s">
        <v>37</v>
      </c>
      <c r="WTF1435" s="824" t="str">
        <f>"Total Subjects Received "&amp;"("&amp;WTM1430&amp;")"</f>
        <v>Total Subjects Received ()</v>
      </c>
      <c r="WTG1435" s="825"/>
      <c r="WTH1435" s="826"/>
      <c r="WTI1435" s="788" t="s">
        <v>37</v>
      </c>
      <c r="WTJ1435" s="824" t="str">
        <f>"Total Subjects Received "&amp;"("&amp;WTQ1430&amp;")"</f>
        <v>Total Subjects Received ()</v>
      </c>
      <c r="WTK1435" s="825"/>
      <c r="WTL1435" s="826"/>
      <c r="WTM1435" s="788" t="s">
        <v>37</v>
      </c>
      <c r="WTN1435" s="824" t="str">
        <f>"Total Subjects Received "&amp;"("&amp;WTU1430&amp;")"</f>
        <v>Total Subjects Received ()</v>
      </c>
      <c r="WTO1435" s="825"/>
      <c r="WTP1435" s="826"/>
      <c r="WTQ1435" s="788" t="s">
        <v>37</v>
      </c>
      <c r="WTR1435" s="824" t="str">
        <f>"Total Subjects Received "&amp;"("&amp;WTY1430&amp;")"</f>
        <v>Total Subjects Received ()</v>
      </c>
      <c r="WTS1435" s="825"/>
      <c r="WTT1435" s="826"/>
      <c r="WTU1435" s="788" t="s">
        <v>37</v>
      </c>
      <c r="WTV1435" s="824" t="str">
        <f>"Total Subjects Received "&amp;"("&amp;WUC1430&amp;")"</f>
        <v>Total Subjects Received ()</v>
      </c>
      <c r="WTW1435" s="825"/>
      <c r="WTX1435" s="826"/>
      <c r="WTY1435" s="788" t="s">
        <v>37</v>
      </c>
      <c r="WTZ1435" s="824" t="str">
        <f>"Total Subjects Received "&amp;"("&amp;WUG1430&amp;")"</f>
        <v>Total Subjects Received ()</v>
      </c>
      <c r="WUA1435" s="825"/>
      <c r="WUB1435" s="826"/>
      <c r="WUC1435" s="788" t="s">
        <v>37</v>
      </c>
      <c r="WUD1435" s="824" t="str">
        <f>"Total Subjects Received "&amp;"("&amp;WUK1430&amp;")"</f>
        <v>Total Subjects Received ()</v>
      </c>
      <c r="WUE1435" s="825"/>
      <c r="WUF1435" s="826"/>
      <c r="WUG1435" s="788" t="s">
        <v>37</v>
      </c>
      <c r="WUH1435" s="824" t="str">
        <f>"Total Subjects Received "&amp;"("&amp;WUO1430&amp;")"</f>
        <v>Total Subjects Received ()</v>
      </c>
      <c r="WUI1435" s="825"/>
      <c r="WUJ1435" s="826"/>
      <c r="WUK1435" s="788" t="s">
        <v>37</v>
      </c>
      <c r="WUL1435" s="824" t="str">
        <f>"Total Subjects Received "&amp;"("&amp;WUS1430&amp;")"</f>
        <v>Total Subjects Received ()</v>
      </c>
      <c r="WUM1435" s="825"/>
      <c r="WUN1435" s="826"/>
      <c r="WUO1435" s="788" t="s">
        <v>37</v>
      </c>
      <c r="WUP1435" s="824" t="str">
        <f>"Total Subjects Received "&amp;"("&amp;WUW1430&amp;")"</f>
        <v>Total Subjects Received ()</v>
      </c>
      <c r="WUQ1435" s="825"/>
      <c r="WUR1435" s="826"/>
      <c r="WUS1435" s="788" t="s">
        <v>37</v>
      </c>
      <c r="WUT1435" s="824" t="str">
        <f>"Total Subjects Received "&amp;"("&amp;WVA1430&amp;")"</f>
        <v>Total Subjects Received ()</v>
      </c>
      <c r="WUU1435" s="825"/>
      <c r="WUV1435" s="826"/>
      <c r="WUW1435" s="788" t="s">
        <v>37</v>
      </c>
      <c r="WUX1435" s="824" t="str">
        <f>"Total Subjects Received "&amp;"("&amp;WVE1430&amp;")"</f>
        <v>Total Subjects Received ()</v>
      </c>
      <c r="WUY1435" s="825"/>
      <c r="WUZ1435" s="826"/>
      <c r="WVA1435" s="788" t="s">
        <v>37</v>
      </c>
      <c r="WVB1435" s="824" t="str">
        <f>"Total Subjects Received "&amp;"("&amp;WVI1430&amp;")"</f>
        <v>Total Subjects Received ()</v>
      </c>
      <c r="WVC1435" s="825"/>
      <c r="WVD1435" s="826"/>
      <c r="WVE1435" s="788" t="s">
        <v>37</v>
      </c>
      <c r="WVF1435" s="824" t="str">
        <f>"Total Subjects Received "&amp;"("&amp;WVM1430&amp;")"</f>
        <v>Total Subjects Received ()</v>
      </c>
      <c r="WVG1435" s="825"/>
      <c r="WVH1435" s="826"/>
      <c r="WVI1435" s="788" t="s">
        <v>37</v>
      </c>
      <c r="WVJ1435" s="824" t="str">
        <f>"Total Subjects Received "&amp;"("&amp;WVQ1430&amp;")"</f>
        <v>Total Subjects Received ()</v>
      </c>
      <c r="WVK1435" s="825"/>
      <c r="WVL1435" s="826"/>
      <c r="WVM1435" s="788" t="s">
        <v>37</v>
      </c>
      <c r="WVN1435" s="824" t="str">
        <f>"Total Subjects Received "&amp;"("&amp;WVU1430&amp;")"</f>
        <v>Total Subjects Received ()</v>
      </c>
      <c r="WVO1435" s="825"/>
      <c r="WVP1435" s="826"/>
      <c r="WVQ1435" s="788" t="s">
        <v>37</v>
      </c>
      <c r="WVR1435" s="824" t="str">
        <f>"Total Subjects Received "&amp;"("&amp;WVY1430&amp;")"</f>
        <v>Total Subjects Received ()</v>
      </c>
      <c r="WVS1435" s="825"/>
      <c r="WVT1435" s="826"/>
      <c r="WVU1435" s="788" t="s">
        <v>37</v>
      </c>
      <c r="WVV1435" s="824" t="str">
        <f>"Total Subjects Received "&amp;"("&amp;WWC1430&amp;")"</f>
        <v>Total Subjects Received ()</v>
      </c>
      <c r="WVW1435" s="825"/>
      <c r="WVX1435" s="826"/>
      <c r="WVY1435" s="788" t="s">
        <v>37</v>
      </c>
      <c r="WVZ1435" s="824" t="str">
        <f>"Total Subjects Received "&amp;"("&amp;WWG1430&amp;")"</f>
        <v>Total Subjects Received ()</v>
      </c>
      <c r="WWA1435" s="825"/>
      <c r="WWB1435" s="826"/>
      <c r="WWC1435" s="788" t="s">
        <v>37</v>
      </c>
      <c r="WWD1435" s="824" t="str">
        <f>"Total Subjects Received "&amp;"("&amp;WWK1430&amp;")"</f>
        <v>Total Subjects Received ()</v>
      </c>
      <c r="WWE1435" s="825"/>
      <c r="WWF1435" s="826"/>
      <c r="WWG1435" s="788" t="s">
        <v>37</v>
      </c>
      <c r="WWH1435" s="824" t="str">
        <f>"Total Subjects Received "&amp;"("&amp;WWO1430&amp;")"</f>
        <v>Total Subjects Received ()</v>
      </c>
      <c r="WWI1435" s="825"/>
      <c r="WWJ1435" s="826"/>
      <c r="WWK1435" s="788" t="s">
        <v>37</v>
      </c>
      <c r="WWL1435" s="824" t="str">
        <f>"Total Subjects Received "&amp;"("&amp;WWS1430&amp;")"</f>
        <v>Total Subjects Received ()</v>
      </c>
      <c r="WWM1435" s="825"/>
      <c r="WWN1435" s="826"/>
      <c r="WWO1435" s="788" t="s">
        <v>37</v>
      </c>
      <c r="WWP1435" s="824" t="str">
        <f>"Total Subjects Received "&amp;"("&amp;WWW1430&amp;")"</f>
        <v>Total Subjects Received ()</v>
      </c>
      <c r="WWQ1435" s="825"/>
      <c r="WWR1435" s="826"/>
      <c r="WWS1435" s="788" t="s">
        <v>37</v>
      </c>
      <c r="WWT1435" s="824" t="str">
        <f>"Total Subjects Received "&amp;"("&amp;WXA1430&amp;")"</f>
        <v>Total Subjects Received ()</v>
      </c>
      <c r="WWU1435" s="825"/>
      <c r="WWV1435" s="826"/>
      <c r="WWW1435" s="788" t="s">
        <v>37</v>
      </c>
      <c r="WWX1435" s="824" t="str">
        <f>"Total Subjects Received "&amp;"("&amp;WXE1430&amp;")"</f>
        <v>Total Subjects Received ()</v>
      </c>
      <c r="WWY1435" s="825"/>
      <c r="WWZ1435" s="826"/>
      <c r="WXA1435" s="788" t="s">
        <v>37</v>
      </c>
      <c r="WXB1435" s="824" t="str">
        <f>"Total Subjects Received "&amp;"("&amp;WXI1430&amp;")"</f>
        <v>Total Subjects Received ()</v>
      </c>
      <c r="WXC1435" s="825"/>
      <c r="WXD1435" s="826"/>
      <c r="WXE1435" s="788" t="s">
        <v>37</v>
      </c>
      <c r="WXF1435" s="824" t="str">
        <f>"Total Subjects Received "&amp;"("&amp;WXM1430&amp;")"</f>
        <v>Total Subjects Received ()</v>
      </c>
      <c r="WXG1435" s="825"/>
      <c r="WXH1435" s="826"/>
      <c r="WXI1435" s="788" t="s">
        <v>37</v>
      </c>
      <c r="WXJ1435" s="824" t="str">
        <f>"Total Subjects Received "&amp;"("&amp;WXQ1430&amp;")"</f>
        <v>Total Subjects Received ()</v>
      </c>
      <c r="WXK1435" s="825"/>
      <c r="WXL1435" s="826"/>
      <c r="WXM1435" s="788" t="s">
        <v>37</v>
      </c>
      <c r="WXN1435" s="824" t="str">
        <f>"Total Subjects Received "&amp;"("&amp;WXU1430&amp;")"</f>
        <v>Total Subjects Received ()</v>
      </c>
      <c r="WXO1435" s="825"/>
      <c r="WXP1435" s="826"/>
      <c r="WXQ1435" s="788" t="s">
        <v>37</v>
      </c>
      <c r="WXR1435" s="824" t="str">
        <f>"Total Subjects Received "&amp;"("&amp;WXY1430&amp;")"</f>
        <v>Total Subjects Received ()</v>
      </c>
      <c r="WXS1435" s="825"/>
      <c r="WXT1435" s="826"/>
      <c r="WXU1435" s="788" t="s">
        <v>37</v>
      </c>
      <c r="WXV1435" s="824" t="str">
        <f>"Total Subjects Received "&amp;"("&amp;WYC1430&amp;")"</f>
        <v>Total Subjects Received ()</v>
      </c>
      <c r="WXW1435" s="825"/>
      <c r="WXX1435" s="826"/>
      <c r="WXY1435" s="788" t="s">
        <v>37</v>
      </c>
      <c r="WXZ1435" s="824" t="str">
        <f>"Total Subjects Received "&amp;"("&amp;WYG1430&amp;")"</f>
        <v>Total Subjects Received ()</v>
      </c>
      <c r="WYA1435" s="825"/>
      <c r="WYB1435" s="826"/>
      <c r="WYC1435" s="788" t="s">
        <v>37</v>
      </c>
      <c r="WYD1435" s="824" t="str">
        <f>"Total Subjects Received "&amp;"("&amp;WYK1430&amp;")"</f>
        <v>Total Subjects Received ()</v>
      </c>
      <c r="WYE1435" s="825"/>
      <c r="WYF1435" s="826"/>
      <c r="WYG1435" s="788" t="s">
        <v>37</v>
      </c>
      <c r="WYH1435" s="824" t="str">
        <f>"Total Subjects Received "&amp;"("&amp;WYO1430&amp;")"</f>
        <v>Total Subjects Received ()</v>
      </c>
      <c r="WYI1435" s="825"/>
      <c r="WYJ1435" s="826"/>
      <c r="WYK1435" s="788" t="s">
        <v>37</v>
      </c>
      <c r="WYL1435" s="824" t="str">
        <f>"Total Subjects Received "&amp;"("&amp;WYS1430&amp;")"</f>
        <v>Total Subjects Received ()</v>
      </c>
      <c r="WYM1435" s="825"/>
      <c r="WYN1435" s="826"/>
      <c r="WYO1435" s="788" t="s">
        <v>37</v>
      </c>
      <c r="WYP1435" s="824" t="str">
        <f>"Total Subjects Received "&amp;"("&amp;WYW1430&amp;")"</f>
        <v>Total Subjects Received ()</v>
      </c>
      <c r="WYQ1435" s="825"/>
      <c r="WYR1435" s="826"/>
      <c r="WYS1435" s="788" t="s">
        <v>37</v>
      </c>
      <c r="WYT1435" s="824" t="str">
        <f>"Total Subjects Received "&amp;"("&amp;WZA1430&amp;")"</f>
        <v>Total Subjects Received ()</v>
      </c>
      <c r="WYU1435" s="825"/>
      <c r="WYV1435" s="826"/>
      <c r="WYW1435" s="788" t="s">
        <v>37</v>
      </c>
      <c r="WYX1435" s="824" t="str">
        <f>"Total Subjects Received "&amp;"("&amp;WZE1430&amp;")"</f>
        <v>Total Subjects Received ()</v>
      </c>
      <c r="WYY1435" s="825"/>
      <c r="WYZ1435" s="826"/>
      <c r="WZA1435" s="788" t="s">
        <v>37</v>
      </c>
      <c r="WZB1435" s="824" t="str">
        <f>"Total Subjects Received "&amp;"("&amp;WZI1430&amp;")"</f>
        <v>Total Subjects Received ()</v>
      </c>
      <c r="WZC1435" s="825"/>
      <c r="WZD1435" s="826"/>
      <c r="WZE1435" s="788" t="s">
        <v>37</v>
      </c>
      <c r="WZF1435" s="824" t="str">
        <f>"Total Subjects Received "&amp;"("&amp;WZM1430&amp;")"</f>
        <v>Total Subjects Received ()</v>
      </c>
      <c r="WZG1435" s="825"/>
      <c r="WZH1435" s="826"/>
      <c r="WZI1435" s="788" t="s">
        <v>37</v>
      </c>
      <c r="WZJ1435" s="824" t="str">
        <f>"Total Subjects Received "&amp;"("&amp;WZQ1430&amp;")"</f>
        <v>Total Subjects Received ()</v>
      </c>
      <c r="WZK1435" s="825"/>
      <c r="WZL1435" s="826"/>
      <c r="WZM1435" s="788" t="s">
        <v>37</v>
      </c>
      <c r="WZN1435" s="824" t="str">
        <f>"Total Subjects Received "&amp;"("&amp;WZU1430&amp;")"</f>
        <v>Total Subjects Received ()</v>
      </c>
      <c r="WZO1435" s="825"/>
      <c r="WZP1435" s="826"/>
      <c r="WZQ1435" s="788" t="s">
        <v>37</v>
      </c>
      <c r="WZR1435" s="824" t="str">
        <f>"Total Subjects Received "&amp;"("&amp;WZY1430&amp;")"</f>
        <v>Total Subjects Received ()</v>
      </c>
      <c r="WZS1435" s="825"/>
      <c r="WZT1435" s="826"/>
      <c r="WZU1435" s="788" t="s">
        <v>37</v>
      </c>
      <c r="WZV1435" s="824" t="str">
        <f>"Total Subjects Received "&amp;"("&amp;XAC1430&amp;")"</f>
        <v>Total Subjects Received ()</v>
      </c>
      <c r="WZW1435" s="825"/>
      <c r="WZX1435" s="826"/>
      <c r="WZY1435" s="788" t="s">
        <v>37</v>
      </c>
      <c r="WZZ1435" s="824" t="str">
        <f>"Total Subjects Received "&amp;"("&amp;XAG1430&amp;")"</f>
        <v>Total Subjects Received ()</v>
      </c>
      <c r="XAA1435" s="825"/>
      <c r="XAB1435" s="826"/>
      <c r="XAC1435" s="788" t="s">
        <v>37</v>
      </c>
      <c r="XAD1435" s="824" t="str">
        <f>"Total Subjects Received "&amp;"("&amp;XAK1430&amp;")"</f>
        <v>Total Subjects Received ()</v>
      </c>
      <c r="XAE1435" s="825"/>
      <c r="XAF1435" s="826"/>
      <c r="XAG1435" s="788" t="s">
        <v>37</v>
      </c>
      <c r="XAH1435" s="824" t="str">
        <f>"Total Subjects Received "&amp;"("&amp;XAO1430&amp;")"</f>
        <v>Total Subjects Received ()</v>
      </c>
      <c r="XAI1435" s="825"/>
      <c r="XAJ1435" s="826"/>
      <c r="XAK1435" s="788" t="s">
        <v>37</v>
      </c>
      <c r="XAL1435" s="824" t="str">
        <f>"Total Subjects Received "&amp;"("&amp;XAS1430&amp;")"</f>
        <v>Total Subjects Received ()</v>
      </c>
      <c r="XAM1435" s="825"/>
      <c r="XAN1435" s="826"/>
      <c r="XAO1435" s="788" t="s">
        <v>37</v>
      </c>
      <c r="XAP1435" s="824" t="str">
        <f>"Total Subjects Received "&amp;"("&amp;XAW1430&amp;")"</f>
        <v>Total Subjects Received ()</v>
      </c>
      <c r="XAQ1435" s="825"/>
      <c r="XAR1435" s="826"/>
      <c r="XAS1435" s="788" t="s">
        <v>37</v>
      </c>
      <c r="XAT1435" s="824" t="str">
        <f>"Total Subjects Received "&amp;"("&amp;XBA1430&amp;")"</f>
        <v>Total Subjects Received ()</v>
      </c>
      <c r="XAU1435" s="825"/>
      <c r="XAV1435" s="826"/>
      <c r="XAW1435" s="788" t="s">
        <v>37</v>
      </c>
      <c r="XAX1435" s="824" t="str">
        <f>"Total Subjects Received "&amp;"("&amp;XBE1430&amp;")"</f>
        <v>Total Subjects Received ()</v>
      </c>
      <c r="XAY1435" s="825"/>
      <c r="XAZ1435" s="826"/>
      <c r="XBA1435" s="788" t="s">
        <v>37</v>
      </c>
      <c r="XBB1435" s="824" t="str">
        <f>"Total Subjects Received "&amp;"("&amp;XBI1430&amp;")"</f>
        <v>Total Subjects Received ()</v>
      </c>
      <c r="XBC1435" s="825"/>
      <c r="XBD1435" s="826"/>
      <c r="XBE1435" s="788" t="s">
        <v>37</v>
      </c>
      <c r="XBF1435" s="824" t="str">
        <f>"Total Subjects Received "&amp;"("&amp;XBM1430&amp;")"</f>
        <v>Total Subjects Received ()</v>
      </c>
      <c r="XBG1435" s="825"/>
      <c r="XBH1435" s="826"/>
      <c r="XBI1435" s="788" t="s">
        <v>37</v>
      </c>
      <c r="XBJ1435" s="824" t="str">
        <f>"Total Subjects Received "&amp;"("&amp;XBQ1430&amp;")"</f>
        <v>Total Subjects Received ()</v>
      </c>
      <c r="XBK1435" s="825"/>
      <c r="XBL1435" s="826"/>
      <c r="XBM1435" s="788" t="s">
        <v>37</v>
      </c>
      <c r="XBN1435" s="824" t="str">
        <f>"Total Subjects Received "&amp;"("&amp;XBU1430&amp;")"</f>
        <v>Total Subjects Received ()</v>
      </c>
      <c r="XBO1435" s="825"/>
      <c r="XBP1435" s="826"/>
      <c r="XBQ1435" s="788" t="s">
        <v>37</v>
      </c>
      <c r="XBR1435" s="824" t="str">
        <f>"Total Subjects Received "&amp;"("&amp;XBY1430&amp;")"</f>
        <v>Total Subjects Received ()</v>
      </c>
      <c r="XBS1435" s="825"/>
      <c r="XBT1435" s="826"/>
      <c r="XBU1435" s="788" t="s">
        <v>37</v>
      </c>
      <c r="XBV1435" s="824" t="str">
        <f>"Total Subjects Received "&amp;"("&amp;XCC1430&amp;")"</f>
        <v>Total Subjects Received ()</v>
      </c>
      <c r="XBW1435" s="825"/>
      <c r="XBX1435" s="826"/>
      <c r="XBY1435" s="788" t="s">
        <v>37</v>
      </c>
      <c r="XBZ1435" s="824" t="str">
        <f>"Total Subjects Received "&amp;"("&amp;XCG1430&amp;")"</f>
        <v>Total Subjects Received ()</v>
      </c>
      <c r="XCA1435" s="825"/>
      <c r="XCB1435" s="826"/>
      <c r="XCC1435" s="788" t="s">
        <v>37</v>
      </c>
      <c r="XCD1435" s="824" t="str">
        <f>"Total Subjects Received "&amp;"("&amp;XCK1430&amp;")"</f>
        <v>Total Subjects Received ()</v>
      </c>
      <c r="XCE1435" s="825"/>
      <c r="XCF1435" s="826"/>
      <c r="XCG1435" s="788" t="s">
        <v>37</v>
      </c>
      <c r="XCH1435" s="824" t="str">
        <f>"Total Subjects Received "&amp;"("&amp;XCO1430&amp;")"</f>
        <v>Total Subjects Received ()</v>
      </c>
      <c r="XCI1435" s="825"/>
      <c r="XCJ1435" s="826"/>
      <c r="XCK1435" s="788" t="s">
        <v>37</v>
      </c>
      <c r="XCL1435" s="824" t="str">
        <f>"Total Subjects Received "&amp;"("&amp;XCS1430&amp;")"</f>
        <v>Total Subjects Received ()</v>
      </c>
      <c r="XCM1435" s="825"/>
      <c r="XCN1435" s="826"/>
      <c r="XCO1435" s="788" t="s">
        <v>37</v>
      </c>
      <c r="XCP1435" s="824" t="str">
        <f>"Total Subjects Received "&amp;"("&amp;XCW1430&amp;")"</f>
        <v>Total Subjects Received ()</v>
      </c>
      <c r="XCQ1435" s="825"/>
      <c r="XCR1435" s="826"/>
      <c r="XCS1435" s="788" t="s">
        <v>37</v>
      </c>
      <c r="XCT1435" s="824" t="str">
        <f>"Total Subjects Received "&amp;"("&amp;XDA1430&amp;")"</f>
        <v>Total Subjects Received ()</v>
      </c>
      <c r="XCU1435" s="825"/>
      <c r="XCV1435" s="826"/>
      <c r="XCW1435" s="788" t="s">
        <v>37</v>
      </c>
      <c r="XCX1435" s="824" t="str">
        <f>"Total Subjects Received "&amp;"("&amp;XDE1430&amp;")"</f>
        <v>Total Subjects Received ()</v>
      </c>
      <c r="XCY1435" s="825"/>
      <c r="XCZ1435" s="826"/>
      <c r="XDA1435" s="788" t="s">
        <v>37</v>
      </c>
      <c r="XDB1435" s="824" t="str">
        <f>"Total Subjects Received "&amp;"("&amp;XDI1430&amp;")"</f>
        <v>Total Subjects Received ()</v>
      </c>
      <c r="XDC1435" s="825"/>
      <c r="XDD1435" s="826"/>
      <c r="XDE1435" s="788" t="s">
        <v>37</v>
      </c>
      <c r="XDF1435" s="824" t="str">
        <f>"Total Subjects Received "&amp;"("&amp;XDM1430&amp;")"</f>
        <v>Total Subjects Received ()</v>
      </c>
      <c r="XDG1435" s="825"/>
      <c r="XDH1435" s="826"/>
      <c r="XDI1435" s="788" t="s">
        <v>37</v>
      </c>
      <c r="XDJ1435" s="824" t="str">
        <f>"Total Subjects Received "&amp;"("&amp;XDQ1430&amp;")"</f>
        <v>Total Subjects Received ()</v>
      </c>
      <c r="XDK1435" s="825"/>
      <c r="XDL1435" s="826"/>
      <c r="XDM1435" s="788" t="s">
        <v>37</v>
      </c>
      <c r="XDN1435" s="824" t="str">
        <f>"Total Subjects Received "&amp;"("&amp;XDU1430&amp;")"</f>
        <v>Total Subjects Received ()</v>
      </c>
      <c r="XDO1435" s="825"/>
      <c r="XDP1435" s="826"/>
      <c r="XDQ1435" s="788" t="s">
        <v>37</v>
      </c>
      <c r="XDR1435" s="824" t="str">
        <f>"Total Subjects Received "&amp;"("&amp;XDY1430&amp;")"</f>
        <v>Total Subjects Received ()</v>
      </c>
      <c r="XDS1435" s="825"/>
      <c r="XDT1435" s="826"/>
      <c r="XDU1435" s="788" t="s">
        <v>37</v>
      </c>
      <c r="XDV1435" s="824" t="str">
        <f>"Total Subjects Received "&amp;"("&amp;XEC1430&amp;")"</f>
        <v>Total Subjects Received ()</v>
      </c>
      <c r="XDW1435" s="825"/>
      <c r="XDX1435" s="826"/>
      <c r="XDY1435" s="788" t="s">
        <v>37</v>
      </c>
      <c r="XDZ1435" s="824" t="str">
        <f>"Total Subjects Received "&amp;"("&amp;XEG1430&amp;")"</f>
        <v>Total Subjects Received ()</v>
      </c>
      <c r="XEA1435" s="825"/>
      <c r="XEB1435" s="826"/>
      <c r="XEC1435" s="788" t="s">
        <v>37</v>
      </c>
      <c r="XED1435" s="824" t="str">
        <f>"Total Subjects Received "&amp;"("&amp;XEK1430&amp;")"</f>
        <v>Total Subjects Received ()</v>
      </c>
      <c r="XEE1435" s="825"/>
      <c r="XEF1435" s="826"/>
      <c r="XEG1435" s="788" t="s">
        <v>37</v>
      </c>
      <c r="XEH1435" s="824" t="str">
        <f>"Total Subjects Received "&amp;"("&amp;XEO1430&amp;")"</f>
        <v>Total Subjects Received ()</v>
      </c>
      <c r="XEI1435" s="825"/>
      <c r="XEJ1435" s="826"/>
      <c r="XEK1435" s="788" t="s">
        <v>37</v>
      </c>
      <c r="XEL1435" s="824" t="str">
        <f>"Total Subjects Received "&amp;"("&amp;XES1430&amp;")"</f>
        <v>Total Subjects Received ()</v>
      </c>
      <c r="XEM1435" s="825"/>
      <c r="XEN1435" s="826"/>
      <c r="XEO1435" s="788" t="s">
        <v>37</v>
      </c>
      <c r="XEP1435" s="824" t="str">
        <f>"Total Subjects Received "&amp;"("&amp;XEW1430&amp;")"</f>
        <v>Total Subjects Received ()</v>
      </c>
      <c r="XEQ1435" s="825"/>
      <c r="XER1435" s="826"/>
      <c r="XES1435" s="788" t="s">
        <v>37</v>
      </c>
      <c r="XET1435" s="824" t="str">
        <f>"Total Subjects Received "&amp;"("&amp;XFA1430&amp;")"</f>
        <v>Total Subjects Received ()</v>
      </c>
      <c r="XEU1435" s="825"/>
      <c r="XEV1435" s="826"/>
      <c r="XEW1435" s="788" t="s">
        <v>37</v>
      </c>
      <c r="XEX1435" s="824" t="e">
        <f>"Total Subjects Received "&amp;"("&amp;#REF!&amp;")"</f>
        <v>#REF!</v>
      </c>
      <c r="XEY1435" s="825"/>
      <c r="XEZ1435" s="826"/>
      <c r="XFA1435" s="788" t="s">
        <v>37</v>
      </c>
      <c r="XFB1435" s="824" t="e">
        <f>"Total Subjects Received "&amp;"("&amp;#REF!&amp;")"</f>
        <v>#REF!</v>
      </c>
    </row>
    <row r="1436" spans="1:16382" ht="16">
      <c r="A1436" s="9"/>
      <c r="B1436" s="9"/>
      <c r="C1436" s="9"/>
      <c r="D1436" s="9"/>
      <c r="E1436" s="9"/>
      <c r="F1436" s="282"/>
      <c r="G1436" s="227"/>
      <c r="H1436" s="33"/>
      <c r="I1436" s="31"/>
      <c r="J1436" s="32"/>
      <c r="K1436" s="9"/>
      <c r="L1436" s="126"/>
      <c r="M1436" s="32"/>
      <c r="N1436" s="39"/>
      <c r="O1436" s="32"/>
      <c r="P1436" s="32"/>
      <c r="Q1436" s="38"/>
      <c r="R1436" s="36"/>
      <c r="S1436" s="12"/>
      <c r="T1436" s="79"/>
      <c r="U1436" s="79"/>
      <c r="V1436" s="79"/>
      <c r="W1436" s="40"/>
      <c r="X1436" s="40"/>
      <c r="Y1436" s="40"/>
      <c r="Z1436" s="40"/>
      <c r="AA1436" s="1"/>
      <c r="AB1436" s="37"/>
    </row>
    <row r="1437" spans="1:16382" ht="16">
      <c r="A1437" s="9"/>
      <c r="B1437" s="9"/>
      <c r="C1437" s="9"/>
      <c r="D1437" s="150"/>
      <c r="E1437" s="150"/>
      <c r="F1437" s="282"/>
      <c r="G1437" s="227"/>
      <c r="H1437" s="54"/>
      <c r="I1437" s="297" t="s">
        <v>372</v>
      </c>
      <c r="J1437" s="17"/>
      <c r="K1437" s="18"/>
      <c r="L1437" s="108"/>
      <c r="M1437" s="17"/>
      <c r="N1437" s="81"/>
      <c r="O1437" s="17"/>
      <c r="P1437" s="17"/>
      <c r="Q1437" s="19"/>
      <c r="R1437" s="20"/>
      <c r="S1437" s="26"/>
      <c r="T1437" s="16"/>
      <c r="U1437" s="16"/>
      <c r="V1437" s="16"/>
      <c r="W1437" s="56"/>
      <c r="X1437" s="56"/>
      <c r="Y1437" s="56"/>
      <c r="Z1437" s="56"/>
      <c r="AA1437" s="27"/>
      <c r="AB1437" s="4"/>
    </row>
    <row r="1438" spans="1:16382" ht="16">
      <c r="A1438" s="9">
        <v>2</v>
      </c>
      <c r="B1438" s="9">
        <v>3</v>
      </c>
      <c r="C1438" s="9">
        <v>3</v>
      </c>
      <c r="D1438" s="9" t="str">
        <f>"Dynan_"&amp;I1438&amp;"_"&amp;J1438&amp;"_"&amp;L1438&amp;"_"&amp;K1438</f>
        <v>Dynan_H7_4647_338_19C</v>
      </c>
      <c r="E1438" s="9" t="str">
        <f t="shared" ref="E1438:E1469" si="149">D1438&amp;"_Lung_Block"</f>
        <v>Dynan_H7_4647_338_19C_Lung_Block</v>
      </c>
      <c r="F1438" s="282">
        <f>1</f>
        <v>1</v>
      </c>
      <c r="G1438" s="227">
        <v>1</v>
      </c>
      <c r="H1438" s="54" t="s">
        <v>354</v>
      </c>
      <c r="I1438" s="47" t="s">
        <v>373</v>
      </c>
      <c r="J1438" s="17">
        <v>4647</v>
      </c>
      <c r="K1438" s="18" t="s">
        <v>241</v>
      </c>
      <c r="L1438" s="47">
        <v>338</v>
      </c>
      <c r="M1438" s="47" t="s">
        <v>374</v>
      </c>
      <c r="N1438" s="81">
        <v>0.75</v>
      </c>
      <c r="O1438" s="47" t="s">
        <v>35</v>
      </c>
      <c r="P1438" s="47" t="s">
        <v>63</v>
      </c>
      <c r="Q1438" s="19">
        <v>43606</v>
      </c>
      <c r="R1438" s="20">
        <v>43771</v>
      </c>
      <c r="S1438" s="26">
        <v>44314</v>
      </c>
      <c r="T1438" s="16">
        <f t="shared" ref="T1438:T1469" si="150">S1438-R1438</f>
        <v>543</v>
      </c>
      <c r="U1438" s="16" t="s">
        <v>170</v>
      </c>
      <c r="V1438" s="16">
        <v>0</v>
      </c>
      <c r="W1438" s="18">
        <v>0</v>
      </c>
      <c r="X1438" s="18"/>
      <c r="Y1438" s="18"/>
      <c r="Z1438" s="18"/>
      <c r="AA1438" s="82"/>
      <c r="AB1438" s="4" t="s">
        <v>45</v>
      </c>
    </row>
    <row r="1439" spans="1:16382" ht="16">
      <c r="A1439" s="9">
        <v>2</v>
      </c>
      <c r="B1439" s="9">
        <v>3</v>
      </c>
      <c r="C1439" s="9">
        <v>3</v>
      </c>
      <c r="D1439" s="9" t="str">
        <f t="shared" ref="D1439:D1502" si="151">"Dynan_"&amp;I1439&amp;"_"&amp;J1439&amp;"_"&amp;L1439&amp;"_"&amp;K1439</f>
        <v>Dynan_H7_4650_338_19C</v>
      </c>
      <c r="E1439" s="9" t="str">
        <f t="shared" si="149"/>
        <v>Dynan_H7_4650_338_19C_Lung_Block</v>
      </c>
      <c r="F1439" s="282">
        <f>F1438+1</f>
        <v>2</v>
      </c>
      <c r="G1439" s="227">
        <v>1</v>
      </c>
      <c r="H1439" s="54" t="s">
        <v>354</v>
      </c>
      <c r="I1439" s="47" t="s">
        <v>373</v>
      </c>
      <c r="J1439" s="17">
        <v>4650</v>
      </c>
      <c r="K1439" s="18" t="s">
        <v>241</v>
      </c>
      <c r="L1439" s="47">
        <v>338</v>
      </c>
      <c r="M1439" s="47" t="s">
        <v>374</v>
      </c>
      <c r="N1439" s="81">
        <v>0.75</v>
      </c>
      <c r="O1439" s="47" t="s">
        <v>35</v>
      </c>
      <c r="P1439" s="47" t="s">
        <v>63</v>
      </c>
      <c r="Q1439" s="19">
        <v>43606</v>
      </c>
      <c r="R1439" s="20">
        <v>43771</v>
      </c>
      <c r="S1439" s="26">
        <v>44314</v>
      </c>
      <c r="T1439" s="16">
        <f t="shared" si="150"/>
        <v>543</v>
      </c>
      <c r="U1439" s="16" t="s">
        <v>170</v>
      </c>
      <c r="V1439" s="16">
        <v>0</v>
      </c>
      <c r="W1439" s="18">
        <v>0</v>
      </c>
      <c r="X1439" s="18"/>
      <c r="Y1439" s="18"/>
      <c r="Z1439" s="18"/>
      <c r="AA1439" s="82"/>
      <c r="AB1439" s="4" t="s">
        <v>45</v>
      </c>
    </row>
    <row r="1440" spans="1:16382" ht="16">
      <c r="A1440" s="9">
        <v>2</v>
      </c>
      <c r="B1440" s="9">
        <v>3</v>
      </c>
      <c r="C1440" s="9">
        <v>3</v>
      </c>
      <c r="D1440" s="9" t="str">
        <f t="shared" si="151"/>
        <v>Dynan_H7_8401_338_19C</v>
      </c>
      <c r="E1440" s="9" t="str">
        <f t="shared" si="149"/>
        <v>Dynan_H7_8401_338_19C_Lung_Block</v>
      </c>
      <c r="F1440" s="282">
        <f t="shared" ref="F1440:F1475" si="152">F1439+1</f>
        <v>3</v>
      </c>
      <c r="G1440" s="227">
        <v>1</v>
      </c>
      <c r="H1440" s="54" t="s">
        <v>354</v>
      </c>
      <c r="I1440" s="47" t="s">
        <v>373</v>
      </c>
      <c r="J1440" s="17">
        <v>8401</v>
      </c>
      <c r="K1440" s="18" t="s">
        <v>241</v>
      </c>
      <c r="L1440" s="47">
        <v>338</v>
      </c>
      <c r="M1440" s="47" t="s">
        <v>374</v>
      </c>
      <c r="N1440" s="81">
        <v>0.75</v>
      </c>
      <c r="O1440" s="47" t="s">
        <v>35</v>
      </c>
      <c r="P1440" s="47" t="s">
        <v>63</v>
      </c>
      <c r="Q1440" s="19">
        <v>43606</v>
      </c>
      <c r="R1440" s="20">
        <v>43771</v>
      </c>
      <c r="S1440" s="26">
        <v>44314</v>
      </c>
      <c r="T1440" s="16">
        <f t="shared" si="150"/>
        <v>543</v>
      </c>
      <c r="U1440" s="16" t="s">
        <v>170</v>
      </c>
      <c r="V1440" s="16">
        <v>0</v>
      </c>
      <c r="W1440" s="18">
        <v>0</v>
      </c>
      <c r="X1440" s="18"/>
      <c r="Y1440" s="18"/>
      <c r="Z1440" s="18"/>
      <c r="AA1440" s="82"/>
      <c r="AB1440" s="4" t="s">
        <v>45</v>
      </c>
    </row>
    <row r="1441" spans="1:28" ht="16">
      <c r="A1441" s="9">
        <v>2</v>
      </c>
      <c r="B1441" s="9">
        <v>3</v>
      </c>
      <c r="C1441" s="9">
        <v>3</v>
      </c>
      <c r="D1441" s="9" t="str">
        <f t="shared" si="151"/>
        <v>Dynan_H7_8402_338_19C</v>
      </c>
      <c r="E1441" s="9" t="str">
        <f t="shared" si="149"/>
        <v>Dynan_H7_8402_338_19C_Lung_Block</v>
      </c>
      <c r="F1441" s="282">
        <f t="shared" si="152"/>
        <v>4</v>
      </c>
      <c r="G1441" s="227">
        <v>1</v>
      </c>
      <c r="H1441" s="54" t="s">
        <v>354</v>
      </c>
      <c r="I1441" s="47" t="s">
        <v>373</v>
      </c>
      <c r="J1441" s="17">
        <v>8402</v>
      </c>
      <c r="K1441" s="18" t="s">
        <v>241</v>
      </c>
      <c r="L1441" s="47">
        <v>338</v>
      </c>
      <c r="M1441" s="47" t="s">
        <v>374</v>
      </c>
      <c r="N1441" s="81">
        <v>0.75</v>
      </c>
      <c r="O1441" s="47" t="s">
        <v>35</v>
      </c>
      <c r="P1441" s="47" t="s">
        <v>63</v>
      </c>
      <c r="Q1441" s="19">
        <v>43606</v>
      </c>
      <c r="R1441" s="20">
        <v>43771</v>
      </c>
      <c r="S1441" s="26">
        <v>44314</v>
      </c>
      <c r="T1441" s="16">
        <f t="shared" si="150"/>
        <v>543</v>
      </c>
      <c r="U1441" s="16" t="s">
        <v>170</v>
      </c>
      <c r="V1441" s="16">
        <v>0</v>
      </c>
      <c r="W1441" s="18">
        <v>0</v>
      </c>
      <c r="X1441" s="18"/>
      <c r="Y1441" s="18"/>
      <c r="Z1441" s="18"/>
      <c r="AA1441" s="82"/>
      <c r="AB1441" s="4" t="s">
        <v>45</v>
      </c>
    </row>
    <row r="1442" spans="1:28" ht="16">
      <c r="A1442" s="9">
        <v>2</v>
      </c>
      <c r="B1442" s="9">
        <v>3</v>
      </c>
      <c r="C1442" s="9">
        <v>4</v>
      </c>
      <c r="D1442" s="9" t="str">
        <f t="shared" si="151"/>
        <v>Dynan_H7_3042_345_19C</v>
      </c>
      <c r="E1442" s="9" t="str">
        <f t="shared" si="149"/>
        <v>Dynan_H7_3042_345_19C_Lung_Block</v>
      </c>
      <c r="F1442" s="282">
        <f t="shared" si="152"/>
        <v>5</v>
      </c>
      <c r="G1442" s="227">
        <v>1</v>
      </c>
      <c r="H1442" s="54" t="s">
        <v>354</v>
      </c>
      <c r="I1442" s="47" t="s">
        <v>373</v>
      </c>
      <c r="J1442" s="17">
        <v>3042</v>
      </c>
      <c r="K1442" s="18" t="s">
        <v>241</v>
      </c>
      <c r="L1442" s="47">
        <v>345</v>
      </c>
      <c r="M1442" s="47" t="s">
        <v>374</v>
      </c>
      <c r="N1442" s="81">
        <v>0.75</v>
      </c>
      <c r="O1442" s="47" t="s">
        <v>35</v>
      </c>
      <c r="P1442" s="47" t="s">
        <v>63</v>
      </c>
      <c r="Q1442" s="19">
        <v>43606</v>
      </c>
      <c r="R1442" s="20">
        <v>43769</v>
      </c>
      <c r="S1442" s="26">
        <v>44314</v>
      </c>
      <c r="T1442" s="16">
        <f t="shared" si="150"/>
        <v>545</v>
      </c>
      <c r="U1442" s="16" t="s">
        <v>170</v>
      </c>
      <c r="V1442" s="16">
        <v>0</v>
      </c>
      <c r="W1442" s="18">
        <v>0</v>
      </c>
      <c r="X1442" s="18"/>
      <c r="Y1442" s="18"/>
      <c r="Z1442" s="18"/>
      <c r="AA1442" s="82"/>
      <c r="AB1442" s="4" t="s">
        <v>45</v>
      </c>
    </row>
    <row r="1443" spans="1:28" ht="16">
      <c r="A1443" s="9">
        <v>2</v>
      </c>
      <c r="B1443" s="9">
        <v>3</v>
      </c>
      <c r="C1443" s="9">
        <v>4</v>
      </c>
      <c r="D1443" s="9" t="str">
        <f t="shared" si="151"/>
        <v>Dynan_H7_3841_345_19C</v>
      </c>
      <c r="E1443" s="9" t="str">
        <f t="shared" si="149"/>
        <v>Dynan_H7_3841_345_19C_Lung_Block</v>
      </c>
      <c r="F1443" s="282">
        <f t="shared" si="152"/>
        <v>6</v>
      </c>
      <c r="G1443" s="227">
        <v>1</v>
      </c>
      <c r="H1443" s="54" t="s">
        <v>354</v>
      </c>
      <c r="I1443" s="47" t="s">
        <v>373</v>
      </c>
      <c r="J1443" s="17">
        <v>3841</v>
      </c>
      <c r="K1443" s="18" t="s">
        <v>241</v>
      </c>
      <c r="L1443" s="47">
        <v>345</v>
      </c>
      <c r="M1443" s="47" t="s">
        <v>374</v>
      </c>
      <c r="N1443" s="81">
        <v>0.75</v>
      </c>
      <c r="O1443" s="47" t="s">
        <v>35</v>
      </c>
      <c r="P1443" s="47" t="s">
        <v>63</v>
      </c>
      <c r="Q1443" s="19">
        <v>43606</v>
      </c>
      <c r="R1443" s="20">
        <v>43769</v>
      </c>
      <c r="S1443" s="26">
        <v>44314</v>
      </c>
      <c r="T1443" s="16">
        <f t="shared" si="150"/>
        <v>545</v>
      </c>
      <c r="U1443" s="16" t="s">
        <v>170</v>
      </c>
      <c r="V1443" s="16">
        <v>0</v>
      </c>
      <c r="W1443" s="18">
        <v>0</v>
      </c>
      <c r="X1443" s="18"/>
      <c r="Y1443" s="18"/>
      <c r="Z1443" s="18"/>
      <c r="AA1443" s="82"/>
      <c r="AB1443" s="4" t="s">
        <v>45</v>
      </c>
    </row>
    <row r="1444" spans="1:28" ht="16">
      <c r="A1444" s="9">
        <v>2</v>
      </c>
      <c r="B1444" s="9">
        <v>3</v>
      </c>
      <c r="C1444" s="9">
        <v>4</v>
      </c>
      <c r="D1444" s="9" t="str">
        <f t="shared" si="151"/>
        <v>Dynan_H7_3843_345_19C</v>
      </c>
      <c r="E1444" s="9" t="str">
        <f t="shared" si="149"/>
        <v>Dynan_H7_3843_345_19C_Lung_Block</v>
      </c>
      <c r="F1444" s="282">
        <f t="shared" si="152"/>
        <v>7</v>
      </c>
      <c r="G1444" s="227">
        <v>1</v>
      </c>
      <c r="H1444" s="54" t="s">
        <v>354</v>
      </c>
      <c r="I1444" s="47" t="s">
        <v>373</v>
      </c>
      <c r="J1444" s="17">
        <v>3843</v>
      </c>
      <c r="K1444" s="18" t="s">
        <v>241</v>
      </c>
      <c r="L1444" s="47">
        <v>345</v>
      </c>
      <c r="M1444" s="47" t="s">
        <v>374</v>
      </c>
      <c r="N1444" s="81">
        <v>0.75</v>
      </c>
      <c r="O1444" s="47" t="s">
        <v>35</v>
      </c>
      <c r="P1444" s="47" t="s">
        <v>63</v>
      </c>
      <c r="Q1444" s="19">
        <v>43606</v>
      </c>
      <c r="R1444" s="20">
        <v>43769</v>
      </c>
      <c r="S1444" s="26">
        <v>44314</v>
      </c>
      <c r="T1444" s="16">
        <f t="shared" si="150"/>
        <v>545</v>
      </c>
      <c r="U1444" s="16" t="s">
        <v>170</v>
      </c>
      <c r="V1444" s="16">
        <v>0</v>
      </c>
      <c r="W1444" s="18">
        <v>0</v>
      </c>
      <c r="X1444" s="18"/>
      <c r="Y1444" s="18"/>
      <c r="Z1444" s="18"/>
      <c r="AA1444" s="82"/>
      <c r="AB1444" s="4" t="s">
        <v>45</v>
      </c>
    </row>
    <row r="1445" spans="1:28" ht="16">
      <c r="A1445" s="9">
        <v>2</v>
      </c>
      <c r="B1445" s="9">
        <v>3</v>
      </c>
      <c r="C1445" s="9">
        <v>4</v>
      </c>
      <c r="D1445" s="9" t="str">
        <f t="shared" si="151"/>
        <v>Dynan_H7_3844.1_345_19C</v>
      </c>
      <c r="E1445" s="9" t="str">
        <f t="shared" si="149"/>
        <v>Dynan_H7_3844.1_345_19C_Lung_Block</v>
      </c>
      <c r="F1445" s="282">
        <f t="shared" si="152"/>
        <v>8</v>
      </c>
      <c r="G1445" s="227">
        <v>1</v>
      </c>
      <c r="H1445" s="54" t="s">
        <v>354</v>
      </c>
      <c r="I1445" s="47" t="s">
        <v>373</v>
      </c>
      <c r="J1445" s="17">
        <v>3844.1</v>
      </c>
      <c r="K1445" s="18" t="s">
        <v>241</v>
      </c>
      <c r="L1445" s="47">
        <v>345</v>
      </c>
      <c r="M1445" s="47" t="s">
        <v>374</v>
      </c>
      <c r="N1445" s="81">
        <v>0.75</v>
      </c>
      <c r="O1445" s="47" t="s">
        <v>35</v>
      </c>
      <c r="P1445" s="47" t="s">
        <v>63</v>
      </c>
      <c r="Q1445" s="19">
        <v>43606</v>
      </c>
      <c r="R1445" s="20">
        <v>43769</v>
      </c>
      <c r="S1445" s="26">
        <v>44314</v>
      </c>
      <c r="T1445" s="16">
        <f t="shared" si="150"/>
        <v>545</v>
      </c>
      <c r="U1445" s="16" t="s">
        <v>170</v>
      </c>
      <c r="V1445" s="16">
        <v>0</v>
      </c>
      <c r="W1445" s="18">
        <v>0</v>
      </c>
      <c r="X1445" s="18"/>
      <c r="Y1445" s="18"/>
      <c r="Z1445" s="18"/>
      <c r="AA1445" s="82"/>
      <c r="AB1445" s="4" t="s">
        <v>45</v>
      </c>
    </row>
    <row r="1446" spans="1:28" ht="16">
      <c r="A1446" s="9">
        <v>2</v>
      </c>
      <c r="B1446" s="9">
        <v>3</v>
      </c>
      <c r="C1446" s="9">
        <v>4</v>
      </c>
      <c r="D1446" s="9" t="str">
        <f t="shared" si="151"/>
        <v>Dynan_H7_3844.2_345_19C</v>
      </c>
      <c r="E1446" s="9" t="str">
        <f t="shared" si="149"/>
        <v>Dynan_H7_3844.2_345_19C_Lung_Block</v>
      </c>
      <c r="F1446" s="282">
        <f t="shared" si="152"/>
        <v>9</v>
      </c>
      <c r="G1446" s="227">
        <v>1</v>
      </c>
      <c r="H1446" s="54" t="s">
        <v>354</v>
      </c>
      <c r="I1446" s="47" t="s">
        <v>373</v>
      </c>
      <c r="J1446" s="17">
        <v>3844.2</v>
      </c>
      <c r="K1446" s="18" t="s">
        <v>241</v>
      </c>
      <c r="L1446" s="47">
        <v>345</v>
      </c>
      <c r="M1446" s="47" t="s">
        <v>374</v>
      </c>
      <c r="N1446" s="81">
        <v>0.75</v>
      </c>
      <c r="O1446" s="47" t="s">
        <v>35</v>
      </c>
      <c r="P1446" s="47" t="s">
        <v>63</v>
      </c>
      <c r="Q1446" s="19">
        <v>43606</v>
      </c>
      <c r="R1446" s="20">
        <v>43769</v>
      </c>
      <c r="S1446" s="26">
        <v>44314</v>
      </c>
      <c r="T1446" s="16">
        <f t="shared" si="150"/>
        <v>545</v>
      </c>
      <c r="U1446" s="16" t="s">
        <v>170</v>
      </c>
      <c r="V1446" s="16">
        <v>0</v>
      </c>
      <c r="W1446" s="18">
        <v>0</v>
      </c>
      <c r="X1446" s="18"/>
      <c r="Y1446" s="18"/>
      <c r="Z1446" s="18"/>
      <c r="AA1446" s="82" t="s">
        <v>375</v>
      </c>
      <c r="AB1446" s="4" t="s">
        <v>45</v>
      </c>
    </row>
    <row r="1447" spans="1:28" ht="16">
      <c r="A1447" s="9">
        <v>2</v>
      </c>
      <c r="B1447" s="9">
        <v>3</v>
      </c>
      <c r="C1447" s="9">
        <v>4</v>
      </c>
      <c r="D1447" s="9" t="str">
        <f t="shared" si="151"/>
        <v>Dynan_H7_324.1_346_19C</v>
      </c>
      <c r="E1447" s="9" t="str">
        <f t="shared" si="149"/>
        <v>Dynan_H7_324.1_346_19C_Lung_Block</v>
      </c>
      <c r="F1447" s="282">
        <f t="shared" si="152"/>
        <v>10</v>
      </c>
      <c r="G1447" s="227">
        <v>1</v>
      </c>
      <c r="H1447" s="54" t="s">
        <v>354</v>
      </c>
      <c r="I1447" s="47" t="s">
        <v>373</v>
      </c>
      <c r="J1447" s="80">
        <v>324.10000000000002</v>
      </c>
      <c r="K1447" s="18" t="s">
        <v>241</v>
      </c>
      <c r="L1447" s="47">
        <v>346</v>
      </c>
      <c r="M1447" s="47" t="s">
        <v>374</v>
      </c>
      <c r="N1447" s="81">
        <v>0.75</v>
      </c>
      <c r="O1447" s="47" t="s">
        <v>35</v>
      </c>
      <c r="P1447" s="47" t="s">
        <v>63</v>
      </c>
      <c r="Q1447" s="19">
        <v>43606</v>
      </c>
      <c r="R1447" s="20">
        <v>43769</v>
      </c>
      <c r="S1447" s="26">
        <v>44314</v>
      </c>
      <c r="T1447" s="16">
        <f t="shared" si="150"/>
        <v>545</v>
      </c>
      <c r="U1447" s="16" t="s">
        <v>170</v>
      </c>
      <c r="V1447" s="16">
        <v>0</v>
      </c>
      <c r="W1447" s="18">
        <v>0</v>
      </c>
      <c r="X1447" s="18"/>
      <c r="Y1447" s="18"/>
      <c r="Z1447" s="18"/>
      <c r="AA1447" s="82"/>
      <c r="AB1447" s="4" t="s">
        <v>45</v>
      </c>
    </row>
    <row r="1448" spans="1:28" ht="16">
      <c r="A1448" s="9">
        <v>2</v>
      </c>
      <c r="B1448" s="9">
        <v>3</v>
      </c>
      <c r="C1448" s="9">
        <v>4</v>
      </c>
      <c r="D1448" s="9" t="str">
        <f t="shared" si="151"/>
        <v>Dynan_H7_3846_346_19C</v>
      </c>
      <c r="E1448" s="9" t="str">
        <f t="shared" si="149"/>
        <v>Dynan_H7_3846_346_19C_Lung_Block</v>
      </c>
      <c r="F1448" s="282">
        <f t="shared" si="152"/>
        <v>11</v>
      </c>
      <c r="G1448" s="227">
        <v>1</v>
      </c>
      <c r="H1448" s="54" t="s">
        <v>354</v>
      </c>
      <c r="I1448" s="47" t="s">
        <v>373</v>
      </c>
      <c r="J1448" s="17">
        <v>3846</v>
      </c>
      <c r="K1448" s="18" t="s">
        <v>241</v>
      </c>
      <c r="L1448" s="47">
        <v>346</v>
      </c>
      <c r="M1448" s="47" t="s">
        <v>374</v>
      </c>
      <c r="N1448" s="81">
        <v>0.75</v>
      </c>
      <c r="O1448" s="47" t="s">
        <v>35</v>
      </c>
      <c r="P1448" s="47" t="s">
        <v>63</v>
      </c>
      <c r="Q1448" s="19">
        <v>43606</v>
      </c>
      <c r="R1448" s="20">
        <v>43769</v>
      </c>
      <c r="S1448" s="26">
        <v>44314</v>
      </c>
      <c r="T1448" s="16">
        <f t="shared" si="150"/>
        <v>545</v>
      </c>
      <c r="U1448" s="16" t="s">
        <v>170</v>
      </c>
      <c r="V1448" s="16">
        <v>0</v>
      </c>
      <c r="W1448" s="18">
        <v>0</v>
      </c>
      <c r="X1448" s="18"/>
      <c r="Y1448" s="18"/>
      <c r="Z1448" s="18"/>
      <c r="AA1448" s="82"/>
      <c r="AB1448" s="4" t="s">
        <v>45</v>
      </c>
    </row>
    <row r="1449" spans="1:28" ht="16">
      <c r="A1449" s="9">
        <v>2</v>
      </c>
      <c r="B1449" s="9">
        <v>3</v>
      </c>
      <c r="C1449" s="9">
        <v>4</v>
      </c>
      <c r="D1449" s="9" t="str">
        <f t="shared" si="151"/>
        <v>Dynan_H7_3848_346_19C</v>
      </c>
      <c r="E1449" s="9" t="str">
        <f t="shared" si="149"/>
        <v>Dynan_H7_3848_346_19C_Lung_Block</v>
      </c>
      <c r="F1449" s="282">
        <f t="shared" si="152"/>
        <v>12</v>
      </c>
      <c r="G1449" s="227">
        <v>1</v>
      </c>
      <c r="H1449" s="54" t="s">
        <v>354</v>
      </c>
      <c r="I1449" s="47" t="s">
        <v>373</v>
      </c>
      <c r="J1449" s="17">
        <v>3848</v>
      </c>
      <c r="K1449" s="18" t="s">
        <v>241</v>
      </c>
      <c r="L1449" s="47">
        <v>346</v>
      </c>
      <c r="M1449" s="47" t="s">
        <v>374</v>
      </c>
      <c r="N1449" s="81">
        <v>0.75</v>
      </c>
      <c r="O1449" s="47" t="s">
        <v>35</v>
      </c>
      <c r="P1449" s="47" t="s">
        <v>63</v>
      </c>
      <c r="Q1449" s="19">
        <v>43606</v>
      </c>
      <c r="R1449" s="20">
        <v>43769</v>
      </c>
      <c r="S1449" s="26">
        <v>44314</v>
      </c>
      <c r="T1449" s="16">
        <f t="shared" si="150"/>
        <v>545</v>
      </c>
      <c r="U1449" s="16" t="s">
        <v>170</v>
      </c>
      <c r="V1449" s="16">
        <v>0</v>
      </c>
      <c r="W1449" s="18">
        <v>0</v>
      </c>
      <c r="X1449" s="18"/>
      <c r="Y1449" s="18"/>
      <c r="Z1449" s="18"/>
      <c r="AA1449" s="82"/>
      <c r="AB1449" s="4" t="s">
        <v>45</v>
      </c>
    </row>
    <row r="1450" spans="1:28" ht="16">
      <c r="A1450" s="9">
        <v>2</v>
      </c>
      <c r="B1450" s="9">
        <v>3</v>
      </c>
      <c r="C1450" s="9">
        <v>4</v>
      </c>
      <c r="D1450" s="9" t="str">
        <f t="shared" si="151"/>
        <v>Dynan_H7_3849_346_19C</v>
      </c>
      <c r="E1450" s="9" t="str">
        <f t="shared" si="149"/>
        <v>Dynan_H7_3849_346_19C_Lung_Block</v>
      </c>
      <c r="F1450" s="282">
        <f t="shared" si="152"/>
        <v>13</v>
      </c>
      <c r="G1450" s="227">
        <v>1</v>
      </c>
      <c r="H1450" s="54" t="s">
        <v>354</v>
      </c>
      <c r="I1450" s="47" t="s">
        <v>373</v>
      </c>
      <c r="J1450" s="17">
        <v>3849</v>
      </c>
      <c r="K1450" s="18" t="s">
        <v>241</v>
      </c>
      <c r="L1450" s="47">
        <v>346</v>
      </c>
      <c r="M1450" s="47" t="s">
        <v>374</v>
      </c>
      <c r="N1450" s="81">
        <v>0.75</v>
      </c>
      <c r="O1450" s="47" t="s">
        <v>35</v>
      </c>
      <c r="P1450" s="47" t="s">
        <v>63</v>
      </c>
      <c r="Q1450" s="19">
        <v>43606</v>
      </c>
      <c r="R1450" s="20">
        <v>43769</v>
      </c>
      <c r="S1450" s="26">
        <v>44314</v>
      </c>
      <c r="T1450" s="16">
        <f t="shared" si="150"/>
        <v>545</v>
      </c>
      <c r="U1450" s="16" t="s">
        <v>170</v>
      </c>
      <c r="V1450" s="16">
        <v>0</v>
      </c>
      <c r="W1450" s="18">
        <v>0</v>
      </c>
      <c r="X1450" s="18"/>
      <c r="Y1450" s="18"/>
      <c r="Z1450" s="18">
        <v>1</v>
      </c>
      <c r="AA1450" s="82" t="s">
        <v>376</v>
      </c>
      <c r="AB1450" s="4" t="s">
        <v>45</v>
      </c>
    </row>
    <row r="1451" spans="1:28" ht="16">
      <c r="A1451" s="9">
        <v>2</v>
      </c>
      <c r="B1451" s="9">
        <v>3</v>
      </c>
      <c r="C1451" s="9">
        <v>4</v>
      </c>
      <c r="D1451" s="9" t="str">
        <f t="shared" si="151"/>
        <v>Dynan_H7_3850_346_19C</v>
      </c>
      <c r="E1451" s="9" t="str">
        <f t="shared" si="149"/>
        <v>Dynan_H7_3850_346_19C_Lung_Block</v>
      </c>
      <c r="F1451" s="282">
        <f t="shared" si="152"/>
        <v>14</v>
      </c>
      <c r="G1451" s="227">
        <v>1</v>
      </c>
      <c r="H1451" s="54" t="s">
        <v>354</v>
      </c>
      <c r="I1451" s="47" t="s">
        <v>373</v>
      </c>
      <c r="J1451" s="17">
        <v>3850</v>
      </c>
      <c r="K1451" s="18" t="s">
        <v>241</v>
      </c>
      <c r="L1451" s="47">
        <v>346</v>
      </c>
      <c r="M1451" s="47" t="s">
        <v>374</v>
      </c>
      <c r="N1451" s="81">
        <v>0.75</v>
      </c>
      <c r="O1451" s="47" t="s">
        <v>35</v>
      </c>
      <c r="P1451" s="47" t="s">
        <v>63</v>
      </c>
      <c r="Q1451" s="19">
        <v>43606</v>
      </c>
      <c r="R1451" s="20">
        <v>43769</v>
      </c>
      <c r="S1451" s="26">
        <v>44314</v>
      </c>
      <c r="T1451" s="16">
        <f t="shared" si="150"/>
        <v>545</v>
      </c>
      <c r="U1451" s="16" t="s">
        <v>170</v>
      </c>
      <c r="V1451" s="16">
        <v>0</v>
      </c>
      <c r="W1451" s="18">
        <v>0</v>
      </c>
      <c r="X1451" s="18"/>
      <c r="Y1451" s="18"/>
      <c r="Z1451" s="18"/>
      <c r="AA1451" s="82"/>
      <c r="AB1451" s="4" t="s">
        <v>45</v>
      </c>
    </row>
    <row r="1452" spans="1:28" ht="16">
      <c r="A1452" s="9">
        <v>2</v>
      </c>
      <c r="B1452" s="9">
        <v>3</v>
      </c>
      <c r="C1452" s="9">
        <v>4</v>
      </c>
      <c r="D1452" s="9" t="str">
        <f t="shared" si="151"/>
        <v>Dynan_H7_347.1_347_19C</v>
      </c>
      <c r="E1452" s="9" t="str">
        <f t="shared" si="149"/>
        <v>Dynan_H7_347.1_347_19C_Lung_Block</v>
      </c>
      <c r="F1452" s="282">
        <f t="shared" si="152"/>
        <v>15</v>
      </c>
      <c r="G1452" s="227">
        <v>1</v>
      </c>
      <c r="H1452" s="54" t="s">
        <v>354</v>
      </c>
      <c r="I1452" s="47" t="s">
        <v>373</v>
      </c>
      <c r="J1452" s="80">
        <v>347.1</v>
      </c>
      <c r="K1452" s="18" t="s">
        <v>241</v>
      </c>
      <c r="L1452" s="47">
        <v>347</v>
      </c>
      <c r="M1452" s="47" t="s">
        <v>374</v>
      </c>
      <c r="N1452" s="81">
        <v>0.75</v>
      </c>
      <c r="O1452" s="47" t="s">
        <v>35</v>
      </c>
      <c r="P1452" s="47" t="s">
        <v>63</v>
      </c>
      <c r="Q1452" s="19">
        <v>43606</v>
      </c>
      <c r="R1452" s="20">
        <v>43769</v>
      </c>
      <c r="S1452" s="26">
        <v>44315</v>
      </c>
      <c r="T1452" s="16">
        <f t="shared" si="150"/>
        <v>546</v>
      </c>
      <c r="U1452" s="16" t="s">
        <v>170</v>
      </c>
      <c r="V1452" s="16">
        <v>0</v>
      </c>
      <c r="W1452" s="18">
        <v>0</v>
      </c>
      <c r="X1452" s="18"/>
      <c r="Y1452" s="18"/>
      <c r="Z1452" s="18"/>
      <c r="AA1452" s="82"/>
      <c r="AB1452" s="4" t="s">
        <v>45</v>
      </c>
    </row>
    <row r="1453" spans="1:28" ht="16">
      <c r="A1453" s="9">
        <v>2</v>
      </c>
      <c r="B1453" s="9">
        <v>3</v>
      </c>
      <c r="C1453" s="9">
        <v>4</v>
      </c>
      <c r="D1453" s="9" t="str">
        <f t="shared" si="151"/>
        <v>Dynan_H7_4602_347_19C</v>
      </c>
      <c r="E1453" s="9" t="str">
        <f t="shared" si="149"/>
        <v>Dynan_H7_4602_347_19C_Lung_Block</v>
      </c>
      <c r="F1453" s="282">
        <f t="shared" si="152"/>
        <v>16</v>
      </c>
      <c r="G1453" s="227">
        <v>1</v>
      </c>
      <c r="H1453" s="54" t="s">
        <v>354</v>
      </c>
      <c r="I1453" s="47" t="s">
        <v>373</v>
      </c>
      <c r="J1453" s="17">
        <v>4602</v>
      </c>
      <c r="K1453" s="18" t="s">
        <v>241</v>
      </c>
      <c r="L1453" s="47">
        <v>347</v>
      </c>
      <c r="M1453" s="47" t="s">
        <v>374</v>
      </c>
      <c r="N1453" s="81">
        <v>0.75</v>
      </c>
      <c r="O1453" s="47" t="s">
        <v>35</v>
      </c>
      <c r="P1453" s="47" t="s">
        <v>63</v>
      </c>
      <c r="Q1453" s="19">
        <v>43606</v>
      </c>
      <c r="R1453" s="20">
        <v>43769</v>
      </c>
      <c r="S1453" s="26">
        <v>44315</v>
      </c>
      <c r="T1453" s="16">
        <f t="shared" si="150"/>
        <v>546</v>
      </c>
      <c r="U1453" s="16" t="s">
        <v>170</v>
      </c>
      <c r="V1453" s="16">
        <v>0</v>
      </c>
      <c r="W1453" s="18">
        <v>1</v>
      </c>
      <c r="X1453" s="18"/>
      <c r="Y1453" s="18">
        <v>1</v>
      </c>
      <c r="Z1453" s="18"/>
      <c r="AA1453" s="82"/>
      <c r="AB1453" s="4" t="s">
        <v>45</v>
      </c>
    </row>
    <row r="1454" spans="1:28" ht="16">
      <c r="A1454" s="9">
        <v>2</v>
      </c>
      <c r="B1454" s="9">
        <v>3</v>
      </c>
      <c r="C1454" s="9">
        <v>4</v>
      </c>
      <c r="D1454" s="9" t="str">
        <f t="shared" si="151"/>
        <v>Dynan_H7_4603_347_19C</v>
      </c>
      <c r="E1454" s="9" t="str">
        <f t="shared" si="149"/>
        <v>Dynan_H7_4603_347_19C_Lung_Block</v>
      </c>
      <c r="F1454" s="282">
        <f t="shared" si="152"/>
        <v>17</v>
      </c>
      <c r="G1454" s="227">
        <v>1</v>
      </c>
      <c r="H1454" s="54" t="s">
        <v>354</v>
      </c>
      <c r="I1454" s="47" t="s">
        <v>373</v>
      </c>
      <c r="J1454" s="17">
        <v>4603</v>
      </c>
      <c r="K1454" s="18" t="s">
        <v>241</v>
      </c>
      <c r="L1454" s="47">
        <v>347</v>
      </c>
      <c r="M1454" s="47" t="s">
        <v>374</v>
      </c>
      <c r="N1454" s="81">
        <v>0.75</v>
      </c>
      <c r="O1454" s="47" t="s">
        <v>35</v>
      </c>
      <c r="P1454" s="47" t="s">
        <v>63</v>
      </c>
      <c r="Q1454" s="19">
        <v>43606</v>
      </c>
      <c r="R1454" s="20">
        <v>43769</v>
      </c>
      <c r="S1454" s="26">
        <v>44315</v>
      </c>
      <c r="T1454" s="16">
        <f t="shared" si="150"/>
        <v>546</v>
      </c>
      <c r="U1454" s="16" t="s">
        <v>170</v>
      </c>
      <c r="V1454" s="16">
        <v>0</v>
      </c>
      <c r="W1454" s="18">
        <v>0</v>
      </c>
      <c r="X1454" s="18"/>
      <c r="Y1454" s="18"/>
      <c r="Z1454" s="18"/>
      <c r="AA1454" s="82"/>
      <c r="AB1454" s="4" t="s">
        <v>45</v>
      </c>
    </row>
    <row r="1455" spans="1:28" ht="16">
      <c r="A1455" s="9">
        <v>2</v>
      </c>
      <c r="B1455" s="9">
        <v>3</v>
      </c>
      <c r="C1455" s="9">
        <v>4</v>
      </c>
      <c r="D1455" s="9" t="str">
        <f t="shared" si="151"/>
        <v>Dynan_H7_4604_347_19C</v>
      </c>
      <c r="E1455" s="9" t="str">
        <f t="shared" si="149"/>
        <v>Dynan_H7_4604_347_19C_Lung_Block</v>
      </c>
      <c r="F1455" s="282">
        <f t="shared" si="152"/>
        <v>18</v>
      </c>
      <c r="G1455" s="227">
        <v>1</v>
      </c>
      <c r="H1455" s="54" t="s">
        <v>354</v>
      </c>
      <c r="I1455" s="47" t="s">
        <v>373</v>
      </c>
      <c r="J1455" s="17">
        <v>4604</v>
      </c>
      <c r="K1455" s="18" t="s">
        <v>241</v>
      </c>
      <c r="L1455" s="47">
        <v>347</v>
      </c>
      <c r="M1455" s="47" t="s">
        <v>374</v>
      </c>
      <c r="N1455" s="81">
        <v>0.75</v>
      </c>
      <c r="O1455" s="47" t="s">
        <v>35</v>
      </c>
      <c r="P1455" s="47" t="s">
        <v>63</v>
      </c>
      <c r="Q1455" s="19">
        <v>43606</v>
      </c>
      <c r="R1455" s="20">
        <v>43769</v>
      </c>
      <c r="S1455" s="26">
        <v>44315</v>
      </c>
      <c r="T1455" s="16">
        <f t="shared" si="150"/>
        <v>546</v>
      </c>
      <c r="U1455" s="16" t="s">
        <v>170</v>
      </c>
      <c r="V1455" s="16">
        <v>0</v>
      </c>
      <c r="W1455" s="18">
        <v>1</v>
      </c>
      <c r="X1455" s="18">
        <v>1</v>
      </c>
      <c r="Y1455" s="18"/>
      <c r="Z1455" s="18"/>
      <c r="AA1455" s="82"/>
      <c r="AB1455" s="4" t="s">
        <v>45</v>
      </c>
    </row>
    <row r="1456" spans="1:28" ht="16">
      <c r="A1456" s="9">
        <v>2</v>
      </c>
      <c r="B1456" s="9">
        <v>3</v>
      </c>
      <c r="C1456" s="9">
        <v>4</v>
      </c>
      <c r="D1456" s="9" t="str">
        <f t="shared" si="151"/>
        <v>Dynan_H7_4605_347_19C</v>
      </c>
      <c r="E1456" s="9" t="str">
        <f t="shared" si="149"/>
        <v>Dynan_H7_4605_347_19C_Lung_Block</v>
      </c>
      <c r="F1456" s="282">
        <f t="shared" si="152"/>
        <v>19</v>
      </c>
      <c r="G1456" s="227">
        <v>1</v>
      </c>
      <c r="H1456" s="54" t="s">
        <v>354</v>
      </c>
      <c r="I1456" s="47" t="s">
        <v>373</v>
      </c>
      <c r="J1456" s="17">
        <v>4605</v>
      </c>
      <c r="K1456" s="18" t="s">
        <v>241</v>
      </c>
      <c r="L1456" s="47">
        <v>347</v>
      </c>
      <c r="M1456" s="47" t="s">
        <v>374</v>
      </c>
      <c r="N1456" s="81">
        <v>0.75</v>
      </c>
      <c r="O1456" s="47" t="s">
        <v>35</v>
      </c>
      <c r="P1456" s="47" t="s">
        <v>63</v>
      </c>
      <c r="Q1456" s="19">
        <v>43606</v>
      </c>
      <c r="R1456" s="20">
        <v>43769</v>
      </c>
      <c r="S1456" s="26">
        <v>44315</v>
      </c>
      <c r="T1456" s="16">
        <f t="shared" si="150"/>
        <v>546</v>
      </c>
      <c r="U1456" s="16" t="s">
        <v>170</v>
      </c>
      <c r="V1456" s="16">
        <v>0</v>
      </c>
      <c r="W1456" s="18">
        <v>0</v>
      </c>
      <c r="X1456" s="18"/>
      <c r="Y1456" s="18"/>
      <c r="Z1456" s="18"/>
      <c r="AA1456" s="82"/>
      <c r="AB1456" s="4" t="s">
        <v>45</v>
      </c>
    </row>
    <row r="1457" spans="1:28" ht="16">
      <c r="A1457" s="9">
        <v>2</v>
      </c>
      <c r="B1457" s="9">
        <v>3</v>
      </c>
      <c r="C1457" s="9">
        <v>4</v>
      </c>
      <c r="D1457" s="9" t="str">
        <f t="shared" si="151"/>
        <v>Dynan_H7_348.1_348_19C</v>
      </c>
      <c r="E1457" s="9" t="str">
        <f t="shared" si="149"/>
        <v>Dynan_H7_348.1_348_19C_Lung_Block</v>
      </c>
      <c r="F1457" s="282">
        <f t="shared" si="152"/>
        <v>20</v>
      </c>
      <c r="G1457" s="227">
        <v>1</v>
      </c>
      <c r="H1457" s="54" t="s">
        <v>354</v>
      </c>
      <c r="I1457" s="47" t="s">
        <v>373</v>
      </c>
      <c r="J1457" s="80">
        <v>348.1</v>
      </c>
      <c r="K1457" s="18" t="s">
        <v>241</v>
      </c>
      <c r="L1457" s="47">
        <v>348</v>
      </c>
      <c r="M1457" s="47" t="s">
        <v>374</v>
      </c>
      <c r="N1457" s="81">
        <v>0.75</v>
      </c>
      <c r="O1457" s="47" t="s">
        <v>35</v>
      </c>
      <c r="P1457" s="47" t="s">
        <v>63</v>
      </c>
      <c r="Q1457" s="19">
        <v>43606</v>
      </c>
      <c r="R1457" s="20">
        <v>43769</v>
      </c>
      <c r="S1457" s="26">
        <v>44315</v>
      </c>
      <c r="T1457" s="16">
        <f t="shared" si="150"/>
        <v>546</v>
      </c>
      <c r="U1457" s="16" t="s">
        <v>170</v>
      </c>
      <c r="V1457" s="16">
        <v>0</v>
      </c>
      <c r="W1457" s="18">
        <v>0</v>
      </c>
      <c r="X1457" s="18"/>
      <c r="Y1457" s="18"/>
      <c r="Z1457" s="18"/>
      <c r="AA1457" s="82"/>
      <c r="AB1457" s="4" t="s">
        <v>45</v>
      </c>
    </row>
    <row r="1458" spans="1:28" ht="16">
      <c r="A1458" s="9">
        <v>2</v>
      </c>
      <c r="B1458" s="9">
        <v>3</v>
      </c>
      <c r="C1458" s="9">
        <v>4</v>
      </c>
      <c r="D1458" s="9" t="str">
        <f t="shared" si="151"/>
        <v>Dynan_H7_4606.1_348_19C</v>
      </c>
      <c r="E1458" s="9" t="str">
        <f t="shared" si="149"/>
        <v>Dynan_H7_4606.1_348_19C_Lung_Block</v>
      </c>
      <c r="F1458" s="282">
        <f t="shared" si="152"/>
        <v>21</v>
      </c>
      <c r="G1458" s="227">
        <v>1</v>
      </c>
      <c r="H1458" s="54" t="s">
        <v>354</v>
      </c>
      <c r="I1458" s="47" t="s">
        <v>373</v>
      </c>
      <c r="J1458" s="17">
        <v>4606.1000000000004</v>
      </c>
      <c r="K1458" s="18" t="s">
        <v>241</v>
      </c>
      <c r="L1458" s="47">
        <v>348</v>
      </c>
      <c r="M1458" s="47" t="s">
        <v>374</v>
      </c>
      <c r="N1458" s="81">
        <v>0.75</v>
      </c>
      <c r="O1458" s="47" t="s">
        <v>35</v>
      </c>
      <c r="P1458" s="47" t="s">
        <v>63</v>
      </c>
      <c r="Q1458" s="19">
        <v>43606</v>
      </c>
      <c r="R1458" s="20">
        <v>43769</v>
      </c>
      <c r="S1458" s="26">
        <v>44315</v>
      </c>
      <c r="T1458" s="16">
        <f t="shared" si="150"/>
        <v>546</v>
      </c>
      <c r="U1458" s="16" t="s">
        <v>170</v>
      </c>
      <c r="V1458" s="16">
        <v>0</v>
      </c>
      <c r="W1458" s="18">
        <v>0</v>
      </c>
      <c r="X1458" s="18"/>
      <c r="Y1458" s="18"/>
      <c r="Z1458" s="18"/>
      <c r="AA1458" s="82"/>
      <c r="AB1458" s="4" t="s">
        <v>45</v>
      </c>
    </row>
    <row r="1459" spans="1:28" ht="16">
      <c r="A1459" s="9">
        <v>2</v>
      </c>
      <c r="B1459" s="9">
        <v>3</v>
      </c>
      <c r="C1459" s="9">
        <v>4</v>
      </c>
      <c r="D1459" s="9" t="str">
        <f t="shared" si="151"/>
        <v>Dynan_H7_4606.2_348_19C</v>
      </c>
      <c r="E1459" s="9" t="str">
        <f t="shared" si="149"/>
        <v>Dynan_H7_4606.2_348_19C_Lung_Block</v>
      </c>
      <c r="F1459" s="282">
        <f t="shared" si="152"/>
        <v>22</v>
      </c>
      <c r="G1459" s="227">
        <v>1</v>
      </c>
      <c r="H1459" s="54" t="s">
        <v>354</v>
      </c>
      <c r="I1459" s="47" t="s">
        <v>373</v>
      </c>
      <c r="J1459" s="17">
        <v>4606.2</v>
      </c>
      <c r="K1459" s="18" t="s">
        <v>241</v>
      </c>
      <c r="L1459" s="47">
        <v>348</v>
      </c>
      <c r="M1459" s="47" t="s">
        <v>374</v>
      </c>
      <c r="N1459" s="81">
        <v>0.75</v>
      </c>
      <c r="O1459" s="47" t="s">
        <v>35</v>
      </c>
      <c r="P1459" s="47" t="s">
        <v>63</v>
      </c>
      <c r="Q1459" s="19">
        <v>43606</v>
      </c>
      <c r="R1459" s="20">
        <v>43769</v>
      </c>
      <c r="S1459" s="26">
        <v>44315</v>
      </c>
      <c r="T1459" s="16">
        <f t="shared" si="150"/>
        <v>546</v>
      </c>
      <c r="U1459" s="16" t="s">
        <v>170</v>
      </c>
      <c r="V1459" s="16">
        <v>0</v>
      </c>
      <c r="W1459" s="18">
        <v>0</v>
      </c>
      <c r="X1459" s="18"/>
      <c r="Y1459" s="18"/>
      <c r="Z1459" s="18"/>
      <c r="AA1459" s="82"/>
      <c r="AB1459" s="4" t="s">
        <v>45</v>
      </c>
    </row>
    <row r="1460" spans="1:28" ht="16">
      <c r="A1460" s="9">
        <v>2</v>
      </c>
      <c r="B1460" s="9">
        <v>3</v>
      </c>
      <c r="C1460" s="9">
        <v>4</v>
      </c>
      <c r="D1460" s="9" t="str">
        <f t="shared" si="151"/>
        <v>Dynan_H7_4609_348_19C</v>
      </c>
      <c r="E1460" s="9" t="str">
        <f t="shared" si="149"/>
        <v>Dynan_H7_4609_348_19C_Lung_Block</v>
      </c>
      <c r="F1460" s="282">
        <f t="shared" si="152"/>
        <v>23</v>
      </c>
      <c r="G1460" s="227">
        <v>1</v>
      </c>
      <c r="H1460" s="54" t="s">
        <v>354</v>
      </c>
      <c r="I1460" s="47" t="s">
        <v>373</v>
      </c>
      <c r="J1460" s="17">
        <v>4609</v>
      </c>
      <c r="K1460" s="18" t="s">
        <v>241</v>
      </c>
      <c r="L1460" s="47">
        <v>348</v>
      </c>
      <c r="M1460" s="47" t="s">
        <v>374</v>
      </c>
      <c r="N1460" s="81">
        <v>0.75</v>
      </c>
      <c r="O1460" s="47" t="s">
        <v>35</v>
      </c>
      <c r="P1460" s="47" t="s">
        <v>63</v>
      </c>
      <c r="Q1460" s="19">
        <v>43606</v>
      </c>
      <c r="R1460" s="20">
        <v>43769</v>
      </c>
      <c r="S1460" s="26">
        <v>44315</v>
      </c>
      <c r="T1460" s="16">
        <f t="shared" si="150"/>
        <v>546</v>
      </c>
      <c r="U1460" s="16" t="s">
        <v>170</v>
      </c>
      <c r="V1460" s="16">
        <v>0</v>
      </c>
      <c r="W1460" s="18">
        <v>0</v>
      </c>
      <c r="X1460" s="18"/>
      <c r="Y1460" s="18"/>
      <c r="Z1460" s="18">
        <v>1</v>
      </c>
      <c r="AA1460" s="82" t="s">
        <v>376</v>
      </c>
      <c r="AB1460" s="4" t="s">
        <v>45</v>
      </c>
    </row>
    <row r="1461" spans="1:28" ht="16">
      <c r="A1461" s="9">
        <v>2</v>
      </c>
      <c r="B1461" s="9">
        <v>3</v>
      </c>
      <c r="C1461" s="9">
        <v>4</v>
      </c>
      <c r="D1461" s="9" t="str">
        <f t="shared" si="151"/>
        <v>Dynan_H7_349.1_349_19C</v>
      </c>
      <c r="E1461" s="9" t="str">
        <f t="shared" si="149"/>
        <v>Dynan_H7_349.1_349_19C_Lung_Block</v>
      </c>
      <c r="F1461" s="282">
        <f t="shared" si="152"/>
        <v>24</v>
      </c>
      <c r="G1461" s="227">
        <v>1</v>
      </c>
      <c r="H1461" s="54" t="s">
        <v>354</v>
      </c>
      <c r="I1461" s="47" t="s">
        <v>373</v>
      </c>
      <c r="J1461" s="80">
        <v>349.1</v>
      </c>
      <c r="K1461" s="18" t="s">
        <v>241</v>
      </c>
      <c r="L1461" s="47">
        <v>349</v>
      </c>
      <c r="M1461" s="47" t="s">
        <v>374</v>
      </c>
      <c r="N1461" s="81">
        <v>0.75</v>
      </c>
      <c r="O1461" s="47" t="s">
        <v>35</v>
      </c>
      <c r="P1461" s="47" t="s">
        <v>63</v>
      </c>
      <c r="Q1461" s="19">
        <v>43606</v>
      </c>
      <c r="R1461" s="20">
        <v>43769</v>
      </c>
      <c r="S1461" s="26">
        <v>44315</v>
      </c>
      <c r="T1461" s="16">
        <f t="shared" si="150"/>
        <v>546</v>
      </c>
      <c r="U1461" s="16" t="s">
        <v>170</v>
      </c>
      <c r="V1461" s="16">
        <v>0</v>
      </c>
      <c r="W1461" s="18">
        <v>0</v>
      </c>
      <c r="X1461" s="18"/>
      <c r="Y1461" s="18"/>
      <c r="Z1461" s="18"/>
      <c r="AA1461" s="82"/>
      <c r="AB1461" s="4" t="s">
        <v>45</v>
      </c>
    </row>
    <row r="1462" spans="1:28" ht="16">
      <c r="A1462" s="9">
        <v>2</v>
      </c>
      <c r="B1462" s="9">
        <v>3</v>
      </c>
      <c r="C1462" s="9">
        <v>4</v>
      </c>
      <c r="D1462" s="9" t="str">
        <f t="shared" si="151"/>
        <v>Dynan_H7_9308_349_19C</v>
      </c>
      <c r="E1462" s="9" t="str">
        <f t="shared" si="149"/>
        <v>Dynan_H7_9308_349_19C_Lung_Block</v>
      </c>
      <c r="F1462" s="282">
        <f t="shared" si="152"/>
        <v>25</v>
      </c>
      <c r="G1462" s="227">
        <v>1</v>
      </c>
      <c r="H1462" s="54" t="s">
        <v>354</v>
      </c>
      <c r="I1462" s="47" t="s">
        <v>373</v>
      </c>
      <c r="J1462" s="17">
        <v>9308</v>
      </c>
      <c r="K1462" s="18" t="s">
        <v>241</v>
      </c>
      <c r="L1462" s="47">
        <v>349</v>
      </c>
      <c r="M1462" s="47" t="s">
        <v>374</v>
      </c>
      <c r="N1462" s="81">
        <v>0.75</v>
      </c>
      <c r="O1462" s="47" t="s">
        <v>35</v>
      </c>
      <c r="P1462" s="47" t="s">
        <v>63</v>
      </c>
      <c r="Q1462" s="19">
        <v>43606</v>
      </c>
      <c r="R1462" s="20">
        <v>43769</v>
      </c>
      <c r="S1462" s="26">
        <v>44315</v>
      </c>
      <c r="T1462" s="16">
        <f t="shared" si="150"/>
        <v>546</v>
      </c>
      <c r="U1462" s="16" t="s">
        <v>170</v>
      </c>
      <c r="V1462" s="16">
        <v>0</v>
      </c>
      <c r="W1462" s="18">
        <v>0</v>
      </c>
      <c r="X1462" s="18"/>
      <c r="Y1462" s="18"/>
      <c r="Z1462" s="18"/>
      <c r="AA1462" s="82"/>
      <c r="AB1462" s="4"/>
    </row>
    <row r="1463" spans="1:28" ht="16">
      <c r="A1463" s="9">
        <v>2</v>
      </c>
      <c r="B1463" s="9">
        <v>3</v>
      </c>
      <c r="C1463" s="9">
        <v>4</v>
      </c>
      <c r="D1463" s="9" t="str">
        <f t="shared" si="151"/>
        <v>Dynan_H7_9309_349_19C</v>
      </c>
      <c r="E1463" s="9" t="str">
        <f t="shared" si="149"/>
        <v>Dynan_H7_9309_349_19C_Lung_Block</v>
      </c>
      <c r="F1463" s="282">
        <f t="shared" si="152"/>
        <v>26</v>
      </c>
      <c r="G1463" s="227">
        <v>1</v>
      </c>
      <c r="H1463" s="54" t="s">
        <v>354</v>
      </c>
      <c r="I1463" s="47" t="s">
        <v>373</v>
      </c>
      <c r="J1463" s="17">
        <v>9309</v>
      </c>
      <c r="K1463" s="18" t="s">
        <v>241</v>
      </c>
      <c r="L1463" s="47">
        <v>349</v>
      </c>
      <c r="M1463" s="47" t="s">
        <v>374</v>
      </c>
      <c r="N1463" s="81">
        <v>0.75</v>
      </c>
      <c r="O1463" s="47" t="s">
        <v>35</v>
      </c>
      <c r="P1463" s="47" t="s">
        <v>63</v>
      </c>
      <c r="Q1463" s="19">
        <v>43606</v>
      </c>
      <c r="R1463" s="20">
        <v>43769</v>
      </c>
      <c r="S1463" s="26">
        <v>44315</v>
      </c>
      <c r="T1463" s="16">
        <f t="shared" si="150"/>
        <v>546</v>
      </c>
      <c r="U1463" s="16" t="s">
        <v>170</v>
      </c>
      <c r="V1463" s="16">
        <v>0</v>
      </c>
      <c r="W1463" s="18">
        <v>0</v>
      </c>
      <c r="X1463" s="18"/>
      <c r="Y1463" s="18"/>
      <c r="Z1463" s="18"/>
      <c r="AA1463" s="82"/>
      <c r="AB1463" s="4" t="s">
        <v>45</v>
      </c>
    </row>
    <row r="1464" spans="1:28" ht="16">
      <c r="A1464" s="9">
        <v>2</v>
      </c>
      <c r="B1464" s="9">
        <v>3</v>
      </c>
      <c r="C1464" s="9">
        <v>4</v>
      </c>
      <c r="D1464" s="9" t="str">
        <f t="shared" si="151"/>
        <v>Dynan_H7_9310_349_19C</v>
      </c>
      <c r="E1464" s="9" t="str">
        <f t="shared" si="149"/>
        <v>Dynan_H7_9310_349_19C_Lung_Block</v>
      </c>
      <c r="F1464" s="282">
        <f t="shared" si="152"/>
        <v>27</v>
      </c>
      <c r="G1464" s="227">
        <v>1</v>
      </c>
      <c r="H1464" s="54" t="s">
        <v>354</v>
      </c>
      <c r="I1464" s="47" t="s">
        <v>373</v>
      </c>
      <c r="J1464" s="17">
        <v>9310</v>
      </c>
      <c r="K1464" s="18" t="s">
        <v>241</v>
      </c>
      <c r="L1464" s="47">
        <v>349</v>
      </c>
      <c r="M1464" s="47" t="s">
        <v>374</v>
      </c>
      <c r="N1464" s="81">
        <v>0.75</v>
      </c>
      <c r="O1464" s="47" t="s">
        <v>35</v>
      </c>
      <c r="P1464" s="47" t="s">
        <v>63</v>
      </c>
      <c r="Q1464" s="19">
        <v>43606</v>
      </c>
      <c r="R1464" s="20">
        <v>43769</v>
      </c>
      <c r="S1464" s="26">
        <v>44315</v>
      </c>
      <c r="T1464" s="16">
        <f t="shared" si="150"/>
        <v>546</v>
      </c>
      <c r="U1464" s="16" t="s">
        <v>170</v>
      </c>
      <c r="V1464" s="16">
        <v>0</v>
      </c>
      <c r="W1464" s="18">
        <v>0</v>
      </c>
      <c r="X1464" s="18"/>
      <c r="Y1464" s="18"/>
      <c r="Z1464" s="18"/>
      <c r="AA1464" s="82"/>
      <c r="AB1464" s="4" t="s">
        <v>45</v>
      </c>
    </row>
    <row r="1465" spans="1:28" ht="16">
      <c r="A1465" s="9">
        <v>2</v>
      </c>
      <c r="B1465" s="9">
        <v>3</v>
      </c>
      <c r="C1465" s="9">
        <v>4</v>
      </c>
      <c r="D1465" s="9" t="str">
        <f t="shared" si="151"/>
        <v>Dynan_H7_9311_349_19C</v>
      </c>
      <c r="E1465" s="9" t="str">
        <f t="shared" si="149"/>
        <v>Dynan_H7_9311_349_19C_Lung_Block</v>
      </c>
      <c r="F1465" s="282">
        <f t="shared" si="152"/>
        <v>28</v>
      </c>
      <c r="G1465" s="227">
        <v>1</v>
      </c>
      <c r="H1465" s="54" t="s">
        <v>354</v>
      </c>
      <c r="I1465" s="47" t="s">
        <v>373</v>
      </c>
      <c r="J1465" s="17">
        <v>9311</v>
      </c>
      <c r="K1465" s="18" t="s">
        <v>241</v>
      </c>
      <c r="L1465" s="47">
        <v>349</v>
      </c>
      <c r="M1465" s="47" t="s">
        <v>374</v>
      </c>
      <c r="N1465" s="81">
        <v>0.75</v>
      </c>
      <c r="O1465" s="47" t="s">
        <v>35</v>
      </c>
      <c r="P1465" s="47" t="s">
        <v>63</v>
      </c>
      <c r="Q1465" s="19">
        <v>43606</v>
      </c>
      <c r="R1465" s="20">
        <v>43769</v>
      </c>
      <c r="S1465" s="26">
        <v>44315</v>
      </c>
      <c r="T1465" s="16">
        <f t="shared" si="150"/>
        <v>546</v>
      </c>
      <c r="U1465" s="16" t="s">
        <v>170</v>
      </c>
      <c r="V1465" s="16">
        <v>0</v>
      </c>
      <c r="W1465" s="18">
        <v>1</v>
      </c>
      <c r="X1465" s="18">
        <v>1</v>
      </c>
      <c r="Y1465" s="18"/>
      <c r="Z1465" s="18"/>
      <c r="AA1465" s="82"/>
      <c r="AB1465" s="4" t="s">
        <v>45</v>
      </c>
    </row>
    <row r="1466" spans="1:28" ht="16">
      <c r="A1466" s="9">
        <v>2</v>
      </c>
      <c r="B1466" s="9">
        <v>3</v>
      </c>
      <c r="C1466" s="9">
        <v>4</v>
      </c>
      <c r="D1466" s="9" t="str">
        <f t="shared" si="151"/>
        <v>Dynan_H7_350.2_350_19C</v>
      </c>
      <c r="E1466" s="9" t="str">
        <f t="shared" si="149"/>
        <v>Dynan_H7_350.2_350_19C_Lung_Block</v>
      </c>
      <c r="F1466" s="282">
        <f t="shared" si="152"/>
        <v>29</v>
      </c>
      <c r="G1466" s="227">
        <v>1</v>
      </c>
      <c r="H1466" s="54" t="s">
        <v>354</v>
      </c>
      <c r="I1466" s="47" t="s">
        <v>373</v>
      </c>
      <c r="J1466" s="80">
        <v>350.2</v>
      </c>
      <c r="K1466" s="18" t="s">
        <v>241</v>
      </c>
      <c r="L1466" s="47">
        <v>350</v>
      </c>
      <c r="M1466" s="47" t="s">
        <v>374</v>
      </c>
      <c r="N1466" s="81">
        <v>0.75</v>
      </c>
      <c r="O1466" s="47" t="s">
        <v>35</v>
      </c>
      <c r="P1466" s="47" t="s">
        <v>63</v>
      </c>
      <c r="Q1466" s="19">
        <v>43606</v>
      </c>
      <c r="R1466" s="20">
        <v>43769</v>
      </c>
      <c r="S1466" s="26">
        <v>44315</v>
      </c>
      <c r="T1466" s="16">
        <f t="shared" si="150"/>
        <v>546</v>
      </c>
      <c r="U1466" s="16" t="s">
        <v>170</v>
      </c>
      <c r="V1466" s="16">
        <v>0</v>
      </c>
      <c r="W1466" s="18">
        <v>0</v>
      </c>
      <c r="X1466" s="18"/>
      <c r="Y1466" s="18"/>
      <c r="Z1466" s="18"/>
      <c r="AA1466" s="82"/>
      <c r="AB1466" s="4" t="s">
        <v>45</v>
      </c>
    </row>
    <row r="1467" spans="1:28" ht="16">
      <c r="A1467" s="9">
        <v>2</v>
      </c>
      <c r="B1467" s="9">
        <v>3</v>
      </c>
      <c r="C1467" s="9">
        <v>4</v>
      </c>
      <c r="D1467" s="9" t="str">
        <f t="shared" si="151"/>
        <v>Dynan_H7_3881_351_19C</v>
      </c>
      <c r="E1467" s="9" t="str">
        <f t="shared" si="149"/>
        <v>Dynan_H7_3881_351_19C_Lung_Block</v>
      </c>
      <c r="F1467" s="282">
        <f t="shared" si="152"/>
        <v>30</v>
      </c>
      <c r="G1467" s="227">
        <v>1</v>
      </c>
      <c r="H1467" s="54" t="s">
        <v>354</v>
      </c>
      <c r="I1467" s="47" t="s">
        <v>373</v>
      </c>
      <c r="J1467" s="17">
        <v>3881</v>
      </c>
      <c r="K1467" s="18" t="s">
        <v>241</v>
      </c>
      <c r="L1467" s="47">
        <v>351</v>
      </c>
      <c r="M1467" s="47" t="s">
        <v>374</v>
      </c>
      <c r="N1467" s="81">
        <v>0.75</v>
      </c>
      <c r="O1467" s="47" t="s">
        <v>35</v>
      </c>
      <c r="P1467" s="47" t="s">
        <v>63</v>
      </c>
      <c r="Q1467" s="19">
        <v>43606</v>
      </c>
      <c r="R1467" s="20">
        <v>43769</v>
      </c>
      <c r="S1467" s="26">
        <v>44315</v>
      </c>
      <c r="T1467" s="16">
        <f t="shared" si="150"/>
        <v>546</v>
      </c>
      <c r="U1467" s="16" t="s">
        <v>170</v>
      </c>
      <c r="V1467" s="16">
        <v>0</v>
      </c>
      <c r="W1467" s="18">
        <v>0</v>
      </c>
      <c r="X1467" s="18"/>
      <c r="Y1467" s="18"/>
      <c r="Z1467" s="18"/>
      <c r="AA1467" s="82"/>
      <c r="AB1467" s="4" t="s">
        <v>45</v>
      </c>
    </row>
    <row r="1468" spans="1:28" ht="16">
      <c r="A1468" s="9">
        <v>2</v>
      </c>
      <c r="B1468" s="9">
        <v>3</v>
      </c>
      <c r="C1468" s="9">
        <v>4</v>
      </c>
      <c r="D1468" s="9" t="str">
        <f t="shared" si="151"/>
        <v>Dynan_H7_3882.1_351_19C</v>
      </c>
      <c r="E1468" s="9" t="str">
        <f t="shared" si="149"/>
        <v>Dynan_H7_3882.1_351_19C_Lung_Block</v>
      </c>
      <c r="F1468" s="282">
        <f t="shared" si="152"/>
        <v>31</v>
      </c>
      <c r="G1468" s="227">
        <v>1</v>
      </c>
      <c r="H1468" s="54" t="s">
        <v>354</v>
      </c>
      <c r="I1468" s="47" t="s">
        <v>373</v>
      </c>
      <c r="J1468" s="17">
        <v>3882.1</v>
      </c>
      <c r="K1468" s="18" t="s">
        <v>241</v>
      </c>
      <c r="L1468" s="47">
        <v>351</v>
      </c>
      <c r="M1468" s="47" t="s">
        <v>374</v>
      </c>
      <c r="N1468" s="81">
        <v>0.75</v>
      </c>
      <c r="O1468" s="47" t="s">
        <v>35</v>
      </c>
      <c r="P1468" s="47" t="s">
        <v>63</v>
      </c>
      <c r="Q1468" s="19">
        <v>43606</v>
      </c>
      <c r="R1468" s="20">
        <v>43769</v>
      </c>
      <c r="S1468" s="26">
        <v>44315</v>
      </c>
      <c r="T1468" s="16">
        <f t="shared" si="150"/>
        <v>546</v>
      </c>
      <c r="U1468" s="16" t="s">
        <v>170</v>
      </c>
      <c r="V1468" s="16">
        <v>0</v>
      </c>
      <c r="W1468" s="18">
        <v>0</v>
      </c>
      <c r="X1468" s="18"/>
      <c r="Y1468" s="18"/>
      <c r="Z1468" s="18"/>
      <c r="AA1468" s="82"/>
      <c r="AB1468" s="4" t="s">
        <v>45</v>
      </c>
    </row>
    <row r="1469" spans="1:28" ht="16">
      <c r="A1469" s="9">
        <v>2</v>
      </c>
      <c r="B1469" s="9">
        <v>3</v>
      </c>
      <c r="C1469" s="9">
        <v>4</v>
      </c>
      <c r="D1469" s="9" t="str">
        <f t="shared" si="151"/>
        <v>Dynan_H7_3882.2_351_19C</v>
      </c>
      <c r="E1469" s="9" t="str">
        <f t="shared" si="149"/>
        <v>Dynan_H7_3882.2_351_19C_Lung_Block</v>
      </c>
      <c r="F1469" s="282">
        <f t="shared" si="152"/>
        <v>32</v>
      </c>
      <c r="G1469" s="227">
        <v>1</v>
      </c>
      <c r="H1469" s="54" t="s">
        <v>354</v>
      </c>
      <c r="I1469" s="47" t="s">
        <v>373</v>
      </c>
      <c r="J1469" s="17">
        <v>3882.2</v>
      </c>
      <c r="K1469" s="18" t="s">
        <v>241</v>
      </c>
      <c r="L1469" s="47">
        <v>351</v>
      </c>
      <c r="M1469" s="47" t="s">
        <v>374</v>
      </c>
      <c r="N1469" s="81">
        <v>0.75</v>
      </c>
      <c r="O1469" s="47" t="s">
        <v>35</v>
      </c>
      <c r="P1469" s="47" t="s">
        <v>63</v>
      </c>
      <c r="Q1469" s="19">
        <v>43606</v>
      </c>
      <c r="R1469" s="20">
        <v>43769</v>
      </c>
      <c r="S1469" s="26">
        <v>44315</v>
      </c>
      <c r="T1469" s="16">
        <f t="shared" si="150"/>
        <v>546</v>
      </c>
      <c r="U1469" s="16" t="s">
        <v>170</v>
      </c>
      <c r="V1469" s="16">
        <v>0</v>
      </c>
      <c r="W1469" s="18">
        <v>0</v>
      </c>
      <c r="X1469" s="18"/>
      <c r="Y1469" s="18"/>
      <c r="Z1469" s="18"/>
      <c r="AA1469" s="82"/>
      <c r="AB1469" s="4" t="s">
        <v>45</v>
      </c>
    </row>
    <row r="1470" spans="1:28" ht="16">
      <c r="A1470" s="9">
        <v>2</v>
      </c>
      <c r="B1470" s="9">
        <v>3</v>
      </c>
      <c r="C1470" s="9">
        <v>4</v>
      </c>
      <c r="D1470" s="9" t="str">
        <f t="shared" si="151"/>
        <v>Dynan_H7_3887_351_19C</v>
      </c>
      <c r="E1470" s="9" t="str">
        <f t="shared" ref="E1470:E1501" si="153">D1470&amp;"_Lung_Block"</f>
        <v>Dynan_H7_3887_351_19C_Lung_Block</v>
      </c>
      <c r="F1470" s="282">
        <f t="shared" si="152"/>
        <v>33</v>
      </c>
      <c r="G1470" s="227">
        <v>1</v>
      </c>
      <c r="H1470" s="54" t="s">
        <v>354</v>
      </c>
      <c r="I1470" s="47" t="s">
        <v>373</v>
      </c>
      <c r="J1470" s="17">
        <v>3887</v>
      </c>
      <c r="K1470" s="18" t="s">
        <v>241</v>
      </c>
      <c r="L1470" s="47">
        <v>351</v>
      </c>
      <c r="M1470" s="47" t="s">
        <v>374</v>
      </c>
      <c r="N1470" s="81">
        <v>0.75</v>
      </c>
      <c r="O1470" s="47" t="s">
        <v>35</v>
      </c>
      <c r="P1470" s="47" t="s">
        <v>63</v>
      </c>
      <c r="Q1470" s="19">
        <v>43606</v>
      </c>
      <c r="R1470" s="20">
        <v>43769</v>
      </c>
      <c r="S1470" s="26">
        <v>44315</v>
      </c>
      <c r="T1470" s="16">
        <f t="shared" ref="T1470:T1501" si="154">S1470-R1470</f>
        <v>546</v>
      </c>
      <c r="U1470" s="16" t="s">
        <v>170</v>
      </c>
      <c r="V1470" s="16">
        <v>0</v>
      </c>
      <c r="W1470" s="18">
        <v>0</v>
      </c>
      <c r="X1470" s="18"/>
      <c r="Y1470" s="18"/>
      <c r="Z1470" s="18"/>
      <c r="AA1470" s="82"/>
      <c r="AB1470" s="4" t="s">
        <v>45</v>
      </c>
    </row>
    <row r="1471" spans="1:28" ht="16">
      <c r="A1471" s="9">
        <v>2</v>
      </c>
      <c r="B1471" s="9">
        <v>3</v>
      </c>
      <c r="C1471" s="9">
        <v>4</v>
      </c>
      <c r="D1471" s="9" t="str">
        <f t="shared" si="151"/>
        <v>Dynan_H7_3866_352_19C</v>
      </c>
      <c r="E1471" s="9" t="str">
        <f t="shared" si="153"/>
        <v>Dynan_H7_3866_352_19C_Lung_Block</v>
      </c>
      <c r="F1471" s="282">
        <f t="shared" si="152"/>
        <v>34</v>
      </c>
      <c r="G1471" s="227">
        <v>1</v>
      </c>
      <c r="H1471" s="54" t="s">
        <v>354</v>
      </c>
      <c r="I1471" s="47" t="s">
        <v>373</v>
      </c>
      <c r="J1471" s="17">
        <v>3866</v>
      </c>
      <c r="K1471" s="18" t="s">
        <v>241</v>
      </c>
      <c r="L1471" s="47">
        <v>352</v>
      </c>
      <c r="M1471" s="47" t="s">
        <v>374</v>
      </c>
      <c r="N1471" s="81">
        <v>0.75</v>
      </c>
      <c r="O1471" s="47" t="s">
        <v>35</v>
      </c>
      <c r="P1471" s="47" t="s">
        <v>63</v>
      </c>
      <c r="Q1471" s="19">
        <v>43606</v>
      </c>
      <c r="R1471" s="20">
        <v>43769</v>
      </c>
      <c r="S1471" s="26">
        <v>44315</v>
      </c>
      <c r="T1471" s="16">
        <f t="shared" si="154"/>
        <v>546</v>
      </c>
      <c r="U1471" s="16" t="s">
        <v>170</v>
      </c>
      <c r="V1471" s="16">
        <v>0</v>
      </c>
      <c r="W1471" s="18">
        <v>0</v>
      </c>
      <c r="X1471" s="18"/>
      <c r="Y1471" s="18"/>
      <c r="Z1471" s="18"/>
      <c r="AA1471" s="82"/>
      <c r="AB1471" s="4" t="s">
        <v>45</v>
      </c>
    </row>
    <row r="1472" spans="1:28" ht="16">
      <c r="A1472" s="9">
        <v>2</v>
      </c>
      <c r="B1472" s="9">
        <v>3</v>
      </c>
      <c r="C1472" s="9">
        <v>4</v>
      </c>
      <c r="D1472" s="9" t="str">
        <f t="shared" si="151"/>
        <v>Dynan_H7_3883_352_19C</v>
      </c>
      <c r="E1472" s="9" t="str">
        <f t="shared" si="153"/>
        <v>Dynan_H7_3883_352_19C_Lung_Block</v>
      </c>
      <c r="F1472" s="282">
        <f t="shared" si="152"/>
        <v>35</v>
      </c>
      <c r="G1472" s="227">
        <v>1</v>
      </c>
      <c r="H1472" s="54" t="s">
        <v>354</v>
      </c>
      <c r="I1472" s="47" t="s">
        <v>373</v>
      </c>
      <c r="J1472" s="17">
        <v>3883</v>
      </c>
      <c r="K1472" s="18" t="s">
        <v>241</v>
      </c>
      <c r="L1472" s="47">
        <v>352</v>
      </c>
      <c r="M1472" s="47" t="s">
        <v>374</v>
      </c>
      <c r="N1472" s="81">
        <v>0.75</v>
      </c>
      <c r="O1472" s="47" t="s">
        <v>35</v>
      </c>
      <c r="P1472" s="47" t="s">
        <v>63</v>
      </c>
      <c r="Q1472" s="19">
        <v>43606</v>
      </c>
      <c r="R1472" s="20">
        <v>43769</v>
      </c>
      <c r="S1472" s="26">
        <v>44315</v>
      </c>
      <c r="T1472" s="16">
        <f t="shared" si="154"/>
        <v>546</v>
      </c>
      <c r="U1472" s="16" t="s">
        <v>170</v>
      </c>
      <c r="V1472" s="16">
        <v>0</v>
      </c>
      <c r="W1472" s="18">
        <v>0</v>
      </c>
      <c r="X1472" s="18"/>
      <c r="Y1472" s="18"/>
      <c r="Z1472" s="18"/>
      <c r="AA1472" s="82" t="s">
        <v>377</v>
      </c>
      <c r="AB1472" s="4" t="s">
        <v>45</v>
      </c>
    </row>
    <row r="1473" spans="1:28" ht="16">
      <c r="A1473" s="9">
        <v>2</v>
      </c>
      <c r="B1473" s="9">
        <v>3</v>
      </c>
      <c r="C1473" s="9">
        <v>4</v>
      </c>
      <c r="D1473" s="9" t="str">
        <f t="shared" si="151"/>
        <v>Dynan_H7_3888_352_19C</v>
      </c>
      <c r="E1473" s="9" t="str">
        <f t="shared" si="153"/>
        <v>Dynan_H7_3888_352_19C_Lung_Block</v>
      </c>
      <c r="F1473" s="282">
        <f t="shared" si="152"/>
        <v>36</v>
      </c>
      <c r="G1473" s="227">
        <v>1</v>
      </c>
      <c r="H1473" s="54" t="s">
        <v>354</v>
      </c>
      <c r="I1473" s="47" t="s">
        <v>373</v>
      </c>
      <c r="J1473" s="17">
        <v>3888</v>
      </c>
      <c r="K1473" s="18" t="s">
        <v>241</v>
      </c>
      <c r="L1473" s="47">
        <v>352</v>
      </c>
      <c r="M1473" s="47" t="s">
        <v>374</v>
      </c>
      <c r="N1473" s="81">
        <v>0.75</v>
      </c>
      <c r="O1473" s="47" t="s">
        <v>35</v>
      </c>
      <c r="P1473" s="47" t="s">
        <v>63</v>
      </c>
      <c r="Q1473" s="19">
        <v>43606</v>
      </c>
      <c r="R1473" s="20">
        <v>43769</v>
      </c>
      <c r="S1473" s="26">
        <v>44315</v>
      </c>
      <c r="T1473" s="16">
        <f t="shared" si="154"/>
        <v>546</v>
      </c>
      <c r="U1473" s="16" t="s">
        <v>170</v>
      </c>
      <c r="V1473" s="16">
        <v>0</v>
      </c>
      <c r="W1473" s="18">
        <v>0</v>
      </c>
      <c r="X1473" s="18"/>
      <c r="Y1473" s="18"/>
      <c r="Z1473" s="18"/>
      <c r="AA1473" s="82"/>
      <c r="AB1473" s="4" t="s">
        <v>45</v>
      </c>
    </row>
    <row r="1474" spans="1:28" ht="16">
      <c r="A1474" s="9">
        <v>2</v>
      </c>
      <c r="B1474" s="9">
        <v>3</v>
      </c>
      <c r="C1474" s="9">
        <v>4</v>
      </c>
      <c r="D1474" s="9" t="str">
        <f t="shared" si="151"/>
        <v>Dynan_H7_3889_352_19C</v>
      </c>
      <c r="E1474" s="9" t="str">
        <f t="shared" si="153"/>
        <v>Dynan_H7_3889_352_19C_Lung_Block</v>
      </c>
      <c r="F1474" s="282">
        <f t="shared" si="152"/>
        <v>37</v>
      </c>
      <c r="G1474" s="227">
        <v>1</v>
      </c>
      <c r="H1474" s="54" t="s">
        <v>354</v>
      </c>
      <c r="I1474" s="47" t="s">
        <v>373</v>
      </c>
      <c r="J1474" s="17">
        <v>3889</v>
      </c>
      <c r="K1474" s="18" t="s">
        <v>241</v>
      </c>
      <c r="L1474" s="47">
        <v>352</v>
      </c>
      <c r="M1474" s="47" t="s">
        <v>374</v>
      </c>
      <c r="N1474" s="81">
        <v>0.75</v>
      </c>
      <c r="O1474" s="47" t="s">
        <v>35</v>
      </c>
      <c r="P1474" s="47" t="s">
        <v>63</v>
      </c>
      <c r="Q1474" s="19">
        <v>43606</v>
      </c>
      <c r="R1474" s="20">
        <v>43769</v>
      </c>
      <c r="S1474" s="26">
        <v>44315</v>
      </c>
      <c r="T1474" s="16">
        <f t="shared" si="154"/>
        <v>546</v>
      </c>
      <c r="U1474" s="16" t="s">
        <v>170</v>
      </c>
      <c r="V1474" s="16">
        <v>0</v>
      </c>
      <c r="W1474" s="18">
        <v>0</v>
      </c>
      <c r="X1474" s="18"/>
      <c r="Y1474" s="18"/>
      <c r="Z1474" s="18"/>
      <c r="AA1474" s="82" t="s">
        <v>377</v>
      </c>
      <c r="AB1474" s="4" t="s">
        <v>45</v>
      </c>
    </row>
    <row r="1475" spans="1:28" ht="16">
      <c r="A1475" s="9">
        <v>2</v>
      </c>
      <c r="B1475" s="9">
        <v>3</v>
      </c>
      <c r="C1475" s="9">
        <v>4</v>
      </c>
      <c r="D1475" s="9" t="str">
        <f t="shared" si="151"/>
        <v>Dynan_H7_3890_352_19C</v>
      </c>
      <c r="E1475" s="9" t="str">
        <f t="shared" si="153"/>
        <v>Dynan_H7_3890_352_19C_Lung_Block</v>
      </c>
      <c r="F1475" s="282">
        <f t="shared" si="152"/>
        <v>38</v>
      </c>
      <c r="G1475" s="227">
        <v>1</v>
      </c>
      <c r="H1475" s="54" t="s">
        <v>354</v>
      </c>
      <c r="I1475" s="47" t="s">
        <v>373</v>
      </c>
      <c r="J1475" s="17">
        <v>3890</v>
      </c>
      <c r="K1475" s="18" t="s">
        <v>241</v>
      </c>
      <c r="L1475" s="47">
        <v>352</v>
      </c>
      <c r="M1475" s="47" t="s">
        <v>374</v>
      </c>
      <c r="N1475" s="81">
        <v>0.75</v>
      </c>
      <c r="O1475" s="47" t="s">
        <v>35</v>
      </c>
      <c r="P1475" s="47" t="s">
        <v>63</v>
      </c>
      <c r="Q1475" s="19">
        <v>43606</v>
      </c>
      <c r="R1475" s="20">
        <v>43769</v>
      </c>
      <c r="S1475" s="26">
        <v>44315</v>
      </c>
      <c r="T1475" s="16">
        <f t="shared" si="154"/>
        <v>546</v>
      </c>
      <c r="U1475" s="16" t="s">
        <v>170</v>
      </c>
      <c r="V1475" s="16">
        <v>0</v>
      </c>
      <c r="W1475" s="18">
        <v>0</v>
      </c>
      <c r="X1475" s="18"/>
      <c r="Y1475" s="18"/>
      <c r="Z1475" s="18"/>
      <c r="AA1475" s="82"/>
      <c r="AB1475" s="4" t="s">
        <v>45</v>
      </c>
    </row>
    <row r="1476" spans="1:28" ht="16">
      <c r="A1476" s="9">
        <v>2</v>
      </c>
      <c r="B1476" s="9">
        <v>3</v>
      </c>
      <c r="C1476" s="9">
        <v>5</v>
      </c>
      <c r="D1476" s="9" t="str">
        <f t="shared" si="151"/>
        <v>Dynan_H7_8408_353_19C</v>
      </c>
      <c r="E1476" s="9" t="str">
        <f t="shared" si="153"/>
        <v>Dynan_H7_8408_353_19C_Lung_Block</v>
      </c>
      <c r="F1476" s="282">
        <f>1</f>
        <v>1</v>
      </c>
      <c r="G1476" s="9">
        <v>9.3333333333333304</v>
      </c>
      <c r="H1476" s="54" t="s">
        <v>354</v>
      </c>
      <c r="I1476" s="47" t="s">
        <v>373</v>
      </c>
      <c r="J1476" s="17">
        <v>8408</v>
      </c>
      <c r="K1476" s="18" t="s">
        <v>241</v>
      </c>
      <c r="L1476" s="47">
        <v>353</v>
      </c>
      <c r="M1476" s="47" t="s">
        <v>374</v>
      </c>
      <c r="N1476" s="81">
        <v>0.75</v>
      </c>
      <c r="O1476" s="47" t="s">
        <v>35</v>
      </c>
      <c r="P1476" s="47" t="s">
        <v>63</v>
      </c>
      <c r="Q1476" s="19">
        <v>43606</v>
      </c>
      <c r="R1476" s="20">
        <v>43769</v>
      </c>
      <c r="S1476" s="26">
        <v>44315</v>
      </c>
      <c r="T1476" s="16">
        <f t="shared" si="154"/>
        <v>546</v>
      </c>
      <c r="U1476" s="16" t="s">
        <v>170</v>
      </c>
      <c r="V1476" s="16">
        <v>0</v>
      </c>
      <c r="W1476" s="18">
        <v>1</v>
      </c>
      <c r="X1476" s="18">
        <v>1</v>
      </c>
      <c r="Y1476" s="18"/>
      <c r="Z1476" s="18"/>
      <c r="AA1476" s="82"/>
      <c r="AB1476" s="4" t="s">
        <v>45</v>
      </c>
    </row>
    <row r="1477" spans="1:28" ht="16">
      <c r="A1477" s="9">
        <v>2</v>
      </c>
      <c r="B1477" s="9">
        <v>3</v>
      </c>
      <c r="C1477" s="9">
        <v>5</v>
      </c>
      <c r="D1477" s="9" t="str">
        <f t="shared" si="151"/>
        <v>Dynan_H7_8409_353_19C</v>
      </c>
      <c r="E1477" s="9" t="str">
        <f t="shared" si="153"/>
        <v>Dynan_H7_8409_353_19C_Lung_Block</v>
      </c>
      <c r="F1477" s="282">
        <f>F1476+1</f>
        <v>2</v>
      </c>
      <c r="G1477" s="9">
        <v>9.3333333333333304</v>
      </c>
      <c r="H1477" s="54" t="s">
        <v>354</v>
      </c>
      <c r="I1477" s="47" t="s">
        <v>373</v>
      </c>
      <c r="J1477" s="17">
        <v>8409</v>
      </c>
      <c r="K1477" s="18" t="s">
        <v>241</v>
      </c>
      <c r="L1477" s="47">
        <v>353</v>
      </c>
      <c r="M1477" s="47" t="s">
        <v>374</v>
      </c>
      <c r="N1477" s="81">
        <v>0.75</v>
      </c>
      <c r="O1477" s="47" t="s">
        <v>35</v>
      </c>
      <c r="P1477" s="47" t="s">
        <v>63</v>
      </c>
      <c r="Q1477" s="19">
        <v>43606</v>
      </c>
      <c r="R1477" s="20">
        <v>43769</v>
      </c>
      <c r="S1477" s="26">
        <v>44315</v>
      </c>
      <c r="T1477" s="16">
        <f t="shared" si="154"/>
        <v>546</v>
      </c>
      <c r="U1477" s="16" t="s">
        <v>170</v>
      </c>
      <c r="V1477" s="16">
        <v>0</v>
      </c>
      <c r="W1477" s="18">
        <v>0</v>
      </c>
      <c r="X1477" s="18"/>
      <c r="Y1477" s="18"/>
      <c r="Z1477" s="18"/>
      <c r="AA1477" s="82"/>
      <c r="AB1477" s="4" t="s">
        <v>45</v>
      </c>
    </row>
    <row r="1478" spans="1:28" ht="16">
      <c r="A1478" s="9">
        <v>2</v>
      </c>
      <c r="B1478" s="9">
        <v>3</v>
      </c>
      <c r="C1478" s="9">
        <v>5</v>
      </c>
      <c r="D1478" s="9" t="str">
        <f t="shared" si="151"/>
        <v>Dynan_H7_8410_353_19C</v>
      </c>
      <c r="E1478" s="9" t="str">
        <f t="shared" si="153"/>
        <v>Dynan_H7_8410_353_19C_Lung_Block</v>
      </c>
      <c r="F1478" s="282">
        <f t="shared" ref="F1478:F1506" si="155">F1477+1</f>
        <v>3</v>
      </c>
      <c r="G1478" s="9">
        <v>9.3333333333333304</v>
      </c>
      <c r="H1478" s="54" t="s">
        <v>354</v>
      </c>
      <c r="I1478" s="47" t="s">
        <v>373</v>
      </c>
      <c r="J1478" s="17">
        <v>8410</v>
      </c>
      <c r="K1478" s="18" t="s">
        <v>241</v>
      </c>
      <c r="L1478" s="47">
        <v>353</v>
      </c>
      <c r="M1478" s="47" t="s">
        <v>374</v>
      </c>
      <c r="N1478" s="81">
        <v>0.75</v>
      </c>
      <c r="O1478" s="47" t="s">
        <v>35</v>
      </c>
      <c r="P1478" s="47" t="s">
        <v>63</v>
      </c>
      <c r="Q1478" s="19">
        <v>43606</v>
      </c>
      <c r="R1478" s="20">
        <v>43769</v>
      </c>
      <c r="S1478" s="26">
        <v>44315</v>
      </c>
      <c r="T1478" s="16">
        <f t="shared" si="154"/>
        <v>546</v>
      </c>
      <c r="U1478" s="16" t="s">
        <v>170</v>
      </c>
      <c r="V1478" s="16">
        <v>0</v>
      </c>
      <c r="W1478" s="18">
        <v>0</v>
      </c>
      <c r="X1478" s="18"/>
      <c r="Y1478" s="18"/>
      <c r="Z1478" s="18"/>
      <c r="AA1478" s="82"/>
      <c r="AB1478" s="4" t="s">
        <v>45</v>
      </c>
    </row>
    <row r="1479" spans="1:28" ht="16">
      <c r="A1479" s="9">
        <v>2</v>
      </c>
      <c r="B1479" s="9">
        <v>3</v>
      </c>
      <c r="C1479" s="9">
        <v>5</v>
      </c>
      <c r="D1479" s="9" t="str">
        <f t="shared" si="151"/>
        <v>Dynan_H7_8411_353_19C</v>
      </c>
      <c r="E1479" s="9" t="str">
        <f t="shared" si="153"/>
        <v>Dynan_H7_8411_353_19C_Lung_Block</v>
      </c>
      <c r="F1479" s="282">
        <f t="shared" si="155"/>
        <v>4</v>
      </c>
      <c r="G1479" s="9">
        <v>9.3333333333333304</v>
      </c>
      <c r="H1479" s="54" t="s">
        <v>354</v>
      </c>
      <c r="I1479" s="47" t="s">
        <v>373</v>
      </c>
      <c r="J1479" s="17">
        <v>8411</v>
      </c>
      <c r="K1479" s="18" t="s">
        <v>241</v>
      </c>
      <c r="L1479" s="47">
        <v>353</v>
      </c>
      <c r="M1479" s="47" t="s">
        <v>374</v>
      </c>
      <c r="N1479" s="81">
        <v>0.75</v>
      </c>
      <c r="O1479" s="47" t="s">
        <v>35</v>
      </c>
      <c r="P1479" s="47" t="s">
        <v>63</v>
      </c>
      <c r="Q1479" s="19">
        <v>43606</v>
      </c>
      <c r="R1479" s="20">
        <v>43769</v>
      </c>
      <c r="S1479" s="26">
        <v>44315</v>
      </c>
      <c r="T1479" s="16">
        <f t="shared" si="154"/>
        <v>546</v>
      </c>
      <c r="U1479" s="16" t="s">
        <v>170</v>
      </c>
      <c r="V1479" s="16">
        <v>0</v>
      </c>
      <c r="W1479" s="18">
        <v>0</v>
      </c>
      <c r="X1479" s="18"/>
      <c r="Y1479" s="18"/>
      <c r="Z1479" s="18">
        <v>1</v>
      </c>
      <c r="AA1479" s="82" t="s">
        <v>378</v>
      </c>
      <c r="AB1479" s="4" t="s">
        <v>45</v>
      </c>
    </row>
    <row r="1480" spans="1:28" ht="16">
      <c r="A1480" s="9">
        <v>2</v>
      </c>
      <c r="B1480" s="9">
        <v>3</v>
      </c>
      <c r="C1480" s="9">
        <v>5</v>
      </c>
      <c r="D1480" s="9" t="str">
        <f t="shared" si="151"/>
        <v>Dynan_H7_8412_353_19C</v>
      </c>
      <c r="E1480" s="9" t="str">
        <f t="shared" si="153"/>
        <v>Dynan_H7_8412_353_19C_Lung_Block</v>
      </c>
      <c r="F1480" s="282">
        <f t="shared" si="155"/>
        <v>5</v>
      </c>
      <c r="G1480" s="9">
        <v>9.3333333333333304</v>
      </c>
      <c r="H1480" s="54" t="s">
        <v>354</v>
      </c>
      <c r="I1480" s="47" t="s">
        <v>373</v>
      </c>
      <c r="J1480" s="17">
        <v>8412</v>
      </c>
      <c r="K1480" s="18" t="s">
        <v>241</v>
      </c>
      <c r="L1480" s="47">
        <v>353</v>
      </c>
      <c r="M1480" s="47" t="s">
        <v>374</v>
      </c>
      <c r="N1480" s="81">
        <v>0.75</v>
      </c>
      <c r="O1480" s="47" t="s">
        <v>35</v>
      </c>
      <c r="P1480" s="47" t="s">
        <v>63</v>
      </c>
      <c r="Q1480" s="19">
        <v>43606</v>
      </c>
      <c r="R1480" s="20">
        <v>43769</v>
      </c>
      <c r="S1480" s="26">
        <v>44315</v>
      </c>
      <c r="T1480" s="16">
        <f t="shared" si="154"/>
        <v>546</v>
      </c>
      <c r="U1480" s="16" t="s">
        <v>170</v>
      </c>
      <c r="V1480" s="16">
        <v>0</v>
      </c>
      <c r="W1480" s="18">
        <v>1</v>
      </c>
      <c r="X1480" s="18">
        <v>1</v>
      </c>
      <c r="Y1480" s="18"/>
      <c r="Z1480" s="18"/>
      <c r="AA1480" s="82"/>
      <c r="AB1480" s="4" t="s">
        <v>45</v>
      </c>
    </row>
    <row r="1481" spans="1:28" ht="16">
      <c r="A1481" s="9">
        <v>2</v>
      </c>
      <c r="B1481" s="9">
        <v>3</v>
      </c>
      <c r="C1481" s="9">
        <v>5</v>
      </c>
      <c r="D1481" s="9" t="str">
        <f t="shared" si="151"/>
        <v>Dynan_H7_354.1_354_19C</v>
      </c>
      <c r="E1481" s="9" t="str">
        <f t="shared" si="153"/>
        <v>Dynan_H7_354.1_354_19C_Lung_Block</v>
      </c>
      <c r="F1481" s="282">
        <f t="shared" si="155"/>
        <v>6</v>
      </c>
      <c r="G1481" s="9">
        <v>9.3333333333333304</v>
      </c>
      <c r="H1481" s="54" t="s">
        <v>354</v>
      </c>
      <c r="I1481" s="47" t="s">
        <v>373</v>
      </c>
      <c r="J1481" s="80">
        <v>354.1</v>
      </c>
      <c r="K1481" s="18" t="s">
        <v>241</v>
      </c>
      <c r="L1481" s="47">
        <v>354</v>
      </c>
      <c r="M1481" s="47" t="s">
        <v>374</v>
      </c>
      <c r="N1481" s="81">
        <v>0.75</v>
      </c>
      <c r="O1481" s="47" t="s">
        <v>35</v>
      </c>
      <c r="P1481" s="47" t="s">
        <v>63</v>
      </c>
      <c r="Q1481" s="19">
        <v>43606</v>
      </c>
      <c r="R1481" s="20">
        <v>43769</v>
      </c>
      <c r="S1481" s="26">
        <v>44315</v>
      </c>
      <c r="T1481" s="16">
        <f t="shared" si="154"/>
        <v>546</v>
      </c>
      <c r="U1481" s="16" t="s">
        <v>170</v>
      </c>
      <c r="V1481" s="16">
        <v>0</v>
      </c>
      <c r="W1481" s="18">
        <v>1</v>
      </c>
      <c r="X1481" s="18">
        <v>1</v>
      </c>
      <c r="Y1481" s="18"/>
      <c r="Z1481" s="18"/>
      <c r="AA1481" s="82"/>
      <c r="AB1481" s="4" t="s">
        <v>45</v>
      </c>
    </row>
    <row r="1482" spans="1:28" ht="16">
      <c r="A1482" s="9">
        <v>2</v>
      </c>
      <c r="B1482" s="9">
        <v>3</v>
      </c>
      <c r="C1482" s="9">
        <v>5</v>
      </c>
      <c r="D1482" s="9" t="str">
        <f t="shared" si="151"/>
        <v>Dynan_H7_4637_354_19C</v>
      </c>
      <c r="E1482" s="9" t="str">
        <f t="shared" si="153"/>
        <v>Dynan_H7_4637_354_19C_Lung_Block</v>
      </c>
      <c r="F1482" s="282">
        <f t="shared" si="155"/>
        <v>7</v>
      </c>
      <c r="G1482" s="9">
        <v>9.3333333333333304</v>
      </c>
      <c r="H1482" s="54" t="s">
        <v>354</v>
      </c>
      <c r="I1482" s="47" t="s">
        <v>373</v>
      </c>
      <c r="J1482" s="17">
        <v>4637</v>
      </c>
      <c r="K1482" s="18" t="s">
        <v>241</v>
      </c>
      <c r="L1482" s="47">
        <v>354</v>
      </c>
      <c r="M1482" s="47" t="s">
        <v>374</v>
      </c>
      <c r="N1482" s="81">
        <v>0.75</v>
      </c>
      <c r="O1482" s="47" t="s">
        <v>35</v>
      </c>
      <c r="P1482" s="47" t="s">
        <v>63</v>
      </c>
      <c r="Q1482" s="19">
        <v>43606</v>
      </c>
      <c r="R1482" s="20">
        <v>43769</v>
      </c>
      <c r="S1482" s="26">
        <v>44315</v>
      </c>
      <c r="T1482" s="16">
        <f t="shared" si="154"/>
        <v>546</v>
      </c>
      <c r="U1482" s="16" t="s">
        <v>170</v>
      </c>
      <c r="V1482" s="16">
        <v>0</v>
      </c>
      <c r="W1482" s="18">
        <v>0</v>
      </c>
      <c r="X1482" s="18"/>
      <c r="Y1482" s="18"/>
      <c r="Z1482" s="18"/>
      <c r="AA1482" s="82"/>
      <c r="AB1482" s="4" t="s">
        <v>45</v>
      </c>
    </row>
    <row r="1483" spans="1:28" ht="16">
      <c r="A1483" s="9">
        <v>2</v>
      </c>
      <c r="B1483" s="9">
        <v>3</v>
      </c>
      <c r="C1483" s="9">
        <v>5</v>
      </c>
      <c r="D1483" s="9" t="str">
        <f t="shared" si="151"/>
        <v>Dynan_H7_4638_354_19C</v>
      </c>
      <c r="E1483" s="9" t="str">
        <f t="shared" si="153"/>
        <v>Dynan_H7_4638_354_19C_Lung_Block</v>
      </c>
      <c r="F1483" s="282">
        <f t="shared" si="155"/>
        <v>8</v>
      </c>
      <c r="G1483" s="9">
        <v>9.3333333333333304</v>
      </c>
      <c r="H1483" s="54" t="s">
        <v>354</v>
      </c>
      <c r="I1483" s="47" t="s">
        <v>373</v>
      </c>
      <c r="J1483" s="17">
        <v>4638</v>
      </c>
      <c r="K1483" s="18" t="s">
        <v>241</v>
      </c>
      <c r="L1483" s="47">
        <v>354</v>
      </c>
      <c r="M1483" s="47" t="s">
        <v>374</v>
      </c>
      <c r="N1483" s="81">
        <v>0.75</v>
      </c>
      <c r="O1483" s="47" t="s">
        <v>35</v>
      </c>
      <c r="P1483" s="47" t="s">
        <v>63</v>
      </c>
      <c r="Q1483" s="19">
        <v>43606</v>
      </c>
      <c r="R1483" s="20">
        <v>43769</v>
      </c>
      <c r="S1483" s="26">
        <v>44315</v>
      </c>
      <c r="T1483" s="16">
        <f t="shared" si="154"/>
        <v>546</v>
      </c>
      <c r="U1483" s="16" t="s">
        <v>170</v>
      </c>
      <c r="V1483" s="16">
        <v>0</v>
      </c>
      <c r="W1483" s="18">
        <v>0</v>
      </c>
      <c r="X1483" s="18"/>
      <c r="Y1483" s="18"/>
      <c r="Z1483" s="18"/>
      <c r="AA1483" s="82"/>
      <c r="AB1483" s="4" t="s">
        <v>45</v>
      </c>
    </row>
    <row r="1484" spans="1:28" ht="16">
      <c r="A1484" s="9">
        <v>2</v>
      </c>
      <c r="B1484" s="9">
        <v>3</v>
      </c>
      <c r="C1484" s="9">
        <v>5</v>
      </c>
      <c r="D1484" s="9" t="str">
        <f t="shared" si="151"/>
        <v>Dynan_H7_4640_354_19C</v>
      </c>
      <c r="E1484" s="9" t="str">
        <f t="shared" si="153"/>
        <v>Dynan_H7_4640_354_19C_Lung_Block</v>
      </c>
      <c r="F1484" s="282">
        <f t="shared" si="155"/>
        <v>9</v>
      </c>
      <c r="G1484" s="9">
        <v>9.3333333333333304</v>
      </c>
      <c r="H1484" s="54" t="s">
        <v>354</v>
      </c>
      <c r="I1484" s="47" t="s">
        <v>373</v>
      </c>
      <c r="J1484" s="17">
        <v>4640</v>
      </c>
      <c r="K1484" s="18" t="s">
        <v>241</v>
      </c>
      <c r="L1484" s="47">
        <v>354</v>
      </c>
      <c r="M1484" s="47" t="s">
        <v>374</v>
      </c>
      <c r="N1484" s="81">
        <v>0.75</v>
      </c>
      <c r="O1484" s="47" t="s">
        <v>35</v>
      </c>
      <c r="P1484" s="47" t="s">
        <v>63</v>
      </c>
      <c r="Q1484" s="19">
        <v>43606</v>
      </c>
      <c r="R1484" s="20">
        <v>43769</v>
      </c>
      <c r="S1484" s="26">
        <v>44315</v>
      </c>
      <c r="T1484" s="16">
        <f t="shared" si="154"/>
        <v>546</v>
      </c>
      <c r="U1484" s="16" t="s">
        <v>170</v>
      </c>
      <c r="V1484" s="16">
        <v>0</v>
      </c>
      <c r="W1484" s="18">
        <v>1</v>
      </c>
      <c r="X1484" s="18">
        <v>1</v>
      </c>
      <c r="Y1484" s="18"/>
      <c r="Z1484" s="18"/>
      <c r="AA1484" s="82"/>
      <c r="AB1484" s="4" t="s">
        <v>45</v>
      </c>
    </row>
    <row r="1485" spans="1:28" ht="16">
      <c r="A1485" s="9">
        <v>2</v>
      </c>
      <c r="B1485" s="9">
        <v>3</v>
      </c>
      <c r="C1485" s="9">
        <v>5</v>
      </c>
      <c r="D1485" s="9" t="str">
        <f t="shared" si="151"/>
        <v>Dynan_H7_4647_354_19C</v>
      </c>
      <c r="E1485" s="9" t="str">
        <f t="shared" si="153"/>
        <v>Dynan_H7_4647_354_19C_Lung_Block</v>
      </c>
      <c r="F1485" s="282">
        <f t="shared" si="155"/>
        <v>10</v>
      </c>
      <c r="G1485" s="9">
        <v>9.3333333333333304</v>
      </c>
      <c r="H1485" s="54" t="s">
        <v>354</v>
      </c>
      <c r="I1485" s="47" t="s">
        <v>373</v>
      </c>
      <c r="J1485" s="17">
        <v>4647</v>
      </c>
      <c r="K1485" s="18" t="s">
        <v>241</v>
      </c>
      <c r="L1485" s="47">
        <v>354</v>
      </c>
      <c r="M1485" s="47" t="s">
        <v>374</v>
      </c>
      <c r="N1485" s="81">
        <v>0.75</v>
      </c>
      <c r="O1485" s="47" t="s">
        <v>35</v>
      </c>
      <c r="P1485" s="47" t="s">
        <v>63</v>
      </c>
      <c r="Q1485" s="19">
        <v>43606</v>
      </c>
      <c r="R1485" s="20">
        <v>43769</v>
      </c>
      <c r="S1485" s="26">
        <v>44315</v>
      </c>
      <c r="T1485" s="16">
        <f t="shared" si="154"/>
        <v>546</v>
      </c>
      <c r="U1485" s="16" t="s">
        <v>170</v>
      </c>
      <c r="V1485" s="16">
        <v>0</v>
      </c>
      <c r="W1485" s="18">
        <v>0</v>
      </c>
      <c r="X1485" s="18"/>
      <c r="Y1485" s="18"/>
      <c r="Z1485" s="18"/>
      <c r="AA1485" s="82"/>
      <c r="AB1485" s="4" t="s">
        <v>45</v>
      </c>
    </row>
    <row r="1486" spans="1:28" ht="16">
      <c r="A1486" s="9">
        <v>2</v>
      </c>
      <c r="B1486" s="9">
        <v>3</v>
      </c>
      <c r="C1486" s="9">
        <v>5</v>
      </c>
      <c r="D1486" s="9" t="str">
        <f t="shared" si="151"/>
        <v>Dynan_H7_722_355_19C</v>
      </c>
      <c r="E1486" s="9" t="str">
        <f t="shared" si="153"/>
        <v>Dynan_H7_722_355_19C_Lung_Block</v>
      </c>
      <c r="F1486" s="282">
        <f t="shared" si="155"/>
        <v>11</v>
      </c>
      <c r="G1486" s="9">
        <v>9.3333333333333304</v>
      </c>
      <c r="H1486" s="54" t="s">
        <v>354</v>
      </c>
      <c r="I1486" s="47" t="s">
        <v>373</v>
      </c>
      <c r="J1486" s="17">
        <v>722</v>
      </c>
      <c r="K1486" s="18" t="s">
        <v>241</v>
      </c>
      <c r="L1486" s="47">
        <v>355</v>
      </c>
      <c r="M1486" s="47" t="s">
        <v>374</v>
      </c>
      <c r="N1486" s="81">
        <v>0.75</v>
      </c>
      <c r="O1486" s="47" t="s">
        <v>35</v>
      </c>
      <c r="P1486" s="47" t="s">
        <v>63</v>
      </c>
      <c r="Q1486" s="19">
        <v>43606</v>
      </c>
      <c r="R1486" s="20">
        <v>43769</v>
      </c>
      <c r="S1486" s="26">
        <v>44315</v>
      </c>
      <c r="T1486" s="16">
        <f t="shared" si="154"/>
        <v>546</v>
      </c>
      <c r="U1486" s="16" t="s">
        <v>170</v>
      </c>
      <c r="V1486" s="16">
        <v>0</v>
      </c>
      <c r="W1486" s="18">
        <v>0</v>
      </c>
      <c r="X1486" s="18"/>
      <c r="Y1486" s="18"/>
      <c r="Z1486" s="18"/>
      <c r="AA1486" s="82"/>
      <c r="AB1486" s="4" t="s">
        <v>45</v>
      </c>
    </row>
    <row r="1487" spans="1:28" ht="16">
      <c r="A1487" s="9">
        <v>2</v>
      </c>
      <c r="B1487" s="9">
        <v>3</v>
      </c>
      <c r="C1487" s="9">
        <v>5</v>
      </c>
      <c r="D1487" s="9" t="str">
        <f t="shared" si="151"/>
        <v>Dynan_H7_724_355_19C</v>
      </c>
      <c r="E1487" s="9" t="str">
        <f t="shared" si="153"/>
        <v>Dynan_H7_724_355_19C_Lung_Block</v>
      </c>
      <c r="F1487" s="282">
        <f t="shared" si="155"/>
        <v>12</v>
      </c>
      <c r="G1487" s="9">
        <v>9.3333333333333304</v>
      </c>
      <c r="H1487" s="54" t="s">
        <v>354</v>
      </c>
      <c r="I1487" s="47" t="s">
        <v>373</v>
      </c>
      <c r="J1487" s="17">
        <v>724</v>
      </c>
      <c r="K1487" s="18" t="s">
        <v>241</v>
      </c>
      <c r="L1487" s="47">
        <v>355</v>
      </c>
      <c r="M1487" s="47" t="s">
        <v>374</v>
      </c>
      <c r="N1487" s="81">
        <v>0.75</v>
      </c>
      <c r="O1487" s="47" t="s">
        <v>35</v>
      </c>
      <c r="P1487" s="47" t="s">
        <v>63</v>
      </c>
      <c r="Q1487" s="19">
        <v>43606</v>
      </c>
      <c r="R1487" s="20">
        <v>43769</v>
      </c>
      <c r="S1487" s="26">
        <v>44315</v>
      </c>
      <c r="T1487" s="16">
        <f t="shared" si="154"/>
        <v>546</v>
      </c>
      <c r="U1487" s="16" t="s">
        <v>170</v>
      </c>
      <c r="V1487" s="16">
        <v>0</v>
      </c>
      <c r="W1487" s="18">
        <v>0</v>
      </c>
      <c r="X1487" s="18"/>
      <c r="Y1487" s="18"/>
      <c r="Z1487" s="18"/>
      <c r="AA1487" s="82" t="s">
        <v>379</v>
      </c>
      <c r="AB1487" s="4" t="s">
        <v>45</v>
      </c>
    </row>
    <row r="1488" spans="1:28" ht="16">
      <c r="A1488" s="9">
        <v>2</v>
      </c>
      <c r="B1488" s="9">
        <v>3</v>
      </c>
      <c r="C1488" s="9">
        <v>5</v>
      </c>
      <c r="D1488" s="9" t="str">
        <f t="shared" si="151"/>
        <v>Dynan_H7_725_355_19C</v>
      </c>
      <c r="E1488" s="9" t="str">
        <f t="shared" si="153"/>
        <v>Dynan_H7_725_355_19C_Lung_Block</v>
      </c>
      <c r="F1488" s="282">
        <f t="shared" si="155"/>
        <v>13</v>
      </c>
      <c r="G1488" s="9">
        <v>9.3333333333333304</v>
      </c>
      <c r="H1488" s="54" t="s">
        <v>354</v>
      </c>
      <c r="I1488" s="47" t="s">
        <v>373</v>
      </c>
      <c r="J1488" s="17">
        <v>725</v>
      </c>
      <c r="K1488" s="18" t="s">
        <v>241</v>
      </c>
      <c r="L1488" s="47">
        <v>355</v>
      </c>
      <c r="M1488" s="47" t="s">
        <v>374</v>
      </c>
      <c r="N1488" s="81">
        <v>0.75</v>
      </c>
      <c r="O1488" s="47" t="s">
        <v>35</v>
      </c>
      <c r="P1488" s="47" t="s">
        <v>63</v>
      </c>
      <c r="Q1488" s="19">
        <v>43606</v>
      </c>
      <c r="R1488" s="20">
        <v>43769</v>
      </c>
      <c r="S1488" s="26">
        <v>44315</v>
      </c>
      <c r="T1488" s="16">
        <f t="shared" si="154"/>
        <v>546</v>
      </c>
      <c r="U1488" s="16" t="s">
        <v>170</v>
      </c>
      <c r="V1488" s="16">
        <v>0</v>
      </c>
      <c r="W1488" s="18">
        <v>0</v>
      </c>
      <c r="X1488" s="18"/>
      <c r="Y1488" s="18"/>
      <c r="Z1488" s="18">
        <v>1</v>
      </c>
      <c r="AA1488" s="82" t="s">
        <v>166</v>
      </c>
      <c r="AB1488" s="4" t="s">
        <v>45</v>
      </c>
    </row>
    <row r="1489" spans="1:28" ht="16">
      <c r="A1489" s="9">
        <v>2</v>
      </c>
      <c r="B1489" s="9">
        <v>3</v>
      </c>
      <c r="C1489" s="9">
        <v>5</v>
      </c>
      <c r="D1489" s="9" t="str">
        <f t="shared" si="151"/>
        <v>Dynan_H7_729_355_19C</v>
      </c>
      <c r="E1489" s="9" t="str">
        <f t="shared" si="153"/>
        <v>Dynan_H7_729_355_19C_Lung_Block</v>
      </c>
      <c r="F1489" s="282">
        <f t="shared" si="155"/>
        <v>14</v>
      </c>
      <c r="G1489" s="9">
        <v>9.3333333333333304</v>
      </c>
      <c r="H1489" s="54" t="s">
        <v>354</v>
      </c>
      <c r="I1489" s="47" t="s">
        <v>373</v>
      </c>
      <c r="J1489" s="17">
        <v>729</v>
      </c>
      <c r="K1489" s="18" t="s">
        <v>241</v>
      </c>
      <c r="L1489" s="47">
        <v>355</v>
      </c>
      <c r="M1489" s="47" t="s">
        <v>374</v>
      </c>
      <c r="N1489" s="81">
        <v>0.75</v>
      </c>
      <c r="O1489" s="47" t="s">
        <v>35</v>
      </c>
      <c r="P1489" s="47" t="s">
        <v>63</v>
      </c>
      <c r="Q1489" s="19">
        <v>43606</v>
      </c>
      <c r="R1489" s="20">
        <v>43769</v>
      </c>
      <c r="S1489" s="26">
        <v>44315</v>
      </c>
      <c r="T1489" s="16">
        <f t="shared" si="154"/>
        <v>546</v>
      </c>
      <c r="U1489" s="16" t="s">
        <v>170</v>
      </c>
      <c r="V1489" s="16">
        <v>0</v>
      </c>
      <c r="W1489" s="18">
        <v>1</v>
      </c>
      <c r="X1489" s="18">
        <v>1</v>
      </c>
      <c r="Y1489" s="18"/>
      <c r="Z1489" s="18"/>
      <c r="AA1489" s="82"/>
      <c r="AB1489" s="4" t="s">
        <v>45</v>
      </c>
    </row>
    <row r="1490" spans="1:28" ht="16">
      <c r="A1490" s="9">
        <v>2</v>
      </c>
      <c r="B1490" s="9">
        <v>3</v>
      </c>
      <c r="C1490" s="9">
        <v>5</v>
      </c>
      <c r="D1490" s="9" t="str">
        <f t="shared" si="151"/>
        <v>Dynan_H7_730_355_19C</v>
      </c>
      <c r="E1490" s="9" t="str">
        <f t="shared" si="153"/>
        <v>Dynan_H7_730_355_19C_Lung_Block</v>
      </c>
      <c r="F1490" s="282">
        <f t="shared" si="155"/>
        <v>15</v>
      </c>
      <c r="G1490" s="9">
        <v>9.3333333333333304</v>
      </c>
      <c r="H1490" s="54" t="s">
        <v>354</v>
      </c>
      <c r="I1490" s="47" t="s">
        <v>373</v>
      </c>
      <c r="J1490" s="17">
        <v>730</v>
      </c>
      <c r="K1490" s="18" t="s">
        <v>241</v>
      </c>
      <c r="L1490" s="47">
        <v>355</v>
      </c>
      <c r="M1490" s="47" t="s">
        <v>374</v>
      </c>
      <c r="N1490" s="81">
        <v>0.75</v>
      </c>
      <c r="O1490" s="47" t="s">
        <v>35</v>
      </c>
      <c r="P1490" s="47" t="s">
        <v>63</v>
      </c>
      <c r="Q1490" s="19">
        <v>43606</v>
      </c>
      <c r="R1490" s="20">
        <v>43769</v>
      </c>
      <c r="S1490" s="26">
        <v>44315</v>
      </c>
      <c r="T1490" s="16">
        <f t="shared" si="154"/>
        <v>546</v>
      </c>
      <c r="U1490" s="16" t="s">
        <v>170</v>
      </c>
      <c r="V1490" s="16">
        <v>0</v>
      </c>
      <c r="W1490" s="18">
        <v>0</v>
      </c>
      <c r="X1490" s="18"/>
      <c r="Y1490" s="18"/>
      <c r="Z1490" s="18"/>
      <c r="AA1490" s="82"/>
      <c r="AB1490" s="4" t="s">
        <v>45</v>
      </c>
    </row>
    <row r="1491" spans="1:28" ht="16">
      <c r="A1491" s="9">
        <v>2</v>
      </c>
      <c r="B1491" s="9">
        <v>3</v>
      </c>
      <c r="C1491" s="9">
        <v>5</v>
      </c>
      <c r="D1491" s="9" t="str">
        <f t="shared" si="151"/>
        <v>Dynan_H7_723_356_19C</v>
      </c>
      <c r="E1491" s="9" t="str">
        <f t="shared" si="153"/>
        <v>Dynan_H7_723_356_19C_Lung_Block</v>
      </c>
      <c r="F1491" s="282">
        <f t="shared" si="155"/>
        <v>16</v>
      </c>
      <c r="G1491" s="9">
        <v>9.3333333333333304</v>
      </c>
      <c r="H1491" s="54" t="s">
        <v>354</v>
      </c>
      <c r="I1491" s="47" t="s">
        <v>373</v>
      </c>
      <c r="J1491" s="17">
        <v>723</v>
      </c>
      <c r="K1491" s="18" t="s">
        <v>241</v>
      </c>
      <c r="L1491" s="47">
        <v>356</v>
      </c>
      <c r="M1491" s="47" t="s">
        <v>374</v>
      </c>
      <c r="N1491" s="81">
        <v>0.75</v>
      </c>
      <c r="O1491" s="47" t="s">
        <v>35</v>
      </c>
      <c r="P1491" s="47" t="s">
        <v>63</v>
      </c>
      <c r="Q1491" s="19">
        <v>43606</v>
      </c>
      <c r="R1491" s="20">
        <v>43769</v>
      </c>
      <c r="S1491" s="26">
        <v>44315</v>
      </c>
      <c r="T1491" s="16">
        <f t="shared" si="154"/>
        <v>546</v>
      </c>
      <c r="U1491" s="16" t="s">
        <v>170</v>
      </c>
      <c r="V1491" s="16">
        <v>0</v>
      </c>
      <c r="W1491" s="18">
        <v>0</v>
      </c>
      <c r="X1491" s="18"/>
      <c r="Y1491" s="18"/>
      <c r="Z1491" s="18"/>
      <c r="AA1491" s="82"/>
      <c r="AB1491" s="4" t="s">
        <v>45</v>
      </c>
    </row>
    <row r="1492" spans="1:28" ht="16">
      <c r="A1492" s="9">
        <v>2</v>
      </c>
      <c r="B1492" s="9">
        <v>3</v>
      </c>
      <c r="C1492" s="9">
        <v>5</v>
      </c>
      <c r="D1492" s="9" t="str">
        <f t="shared" si="151"/>
        <v>Dynan_H7_726_356_19C</v>
      </c>
      <c r="E1492" s="9" t="str">
        <f t="shared" si="153"/>
        <v>Dynan_H7_726_356_19C_Lung_Block</v>
      </c>
      <c r="F1492" s="282">
        <f t="shared" si="155"/>
        <v>17</v>
      </c>
      <c r="G1492" s="9">
        <v>9.3333333333333304</v>
      </c>
      <c r="H1492" s="54" t="s">
        <v>354</v>
      </c>
      <c r="I1492" s="47" t="s">
        <v>373</v>
      </c>
      <c r="J1492" s="17">
        <v>726</v>
      </c>
      <c r="K1492" s="18" t="s">
        <v>241</v>
      </c>
      <c r="L1492" s="47">
        <v>356</v>
      </c>
      <c r="M1492" s="47" t="s">
        <v>374</v>
      </c>
      <c r="N1492" s="81">
        <v>0.75</v>
      </c>
      <c r="O1492" s="47" t="s">
        <v>35</v>
      </c>
      <c r="P1492" s="47" t="s">
        <v>63</v>
      </c>
      <c r="Q1492" s="19">
        <v>43606</v>
      </c>
      <c r="R1492" s="20">
        <v>43769</v>
      </c>
      <c r="S1492" s="26">
        <v>44315</v>
      </c>
      <c r="T1492" s="16">
        <f t="shared" si="154"/>
        <v>546</v>
      </c>
      <c r="U1492" s="16" t="s">
        <v>279</v>
      </c>
      <c r="V1492" s="16">
        <v>0</v>
      </c>
      <c r="W1492" s="18">
        <v>1</v>
      </c>
      <c r="X1492" s="18">
        <v>1</v>
      </c>
      <c r="Y1492" s="18"/>
      <c r="Z1492" s="18"/>
      <c r="AA1492" s="82"/>
      <c r="AB1492" s="4" t="s">
        <v>45</v>
      </c>
    </row>
    <row r="1493" spans="1:28" ht="16">
      <c r="A1493" s="9">
        <v>2</v>
      </c>
      <c r="B1493" s="9">
        <v>3</v>
      </c>
      <c r="C1493" s="9">
        <v>5</v>
      </c>
      <c r="D1493" s="9" t="str">
        <f t="shared" si="151"/>
        <v>Dynan_H7_727.1_356_19C</v>
      </c>
      <c r="E1493" s="9" t="str">
        <f t="shared" si="153"/>
        <v>Dynan_H7_727.1_356_19C_Lung_Block</v>
      </c>
      <c r="F1493" s="282">
        <f t="shared" si="155"/>
        <v>18</v>
      </c>
      <c r="G1493" s="9">
        <v>9.3333333333333304</v>
      </c>
      <c r="H1493" s="54" t="s">
        <v>354</v>
      </c>
      <c r="I1493" s="47" t="s">
        <v>373</v>
      </c>
      <c r="J1493" s="17">
        <v>727.1</v>
      </c>
      <c r="K1493" s="18" t="s">
        <v>241</v>
      </c>
      <c r="L1493" s="47">
        <v>356</v>
      </c>
      <c r="M1493" s="47" t="s">
        <v>374</v>
      </c>
      <c r="N1493" s="81">
        <v>0.75</v>
      </c>
      <c r="O1493" s="47" t="s">
        <v>35</v>
      </c>
      <c r="P1493" s="47" t="s">
        <v>63</v>
      </c>
      <c r="Q1493" s="19">
        <v>43606</v>
      </c>
      <c r="R1493" s="20">
        <v>43769</v>
      </c>
      <c r="S1493" s="26">
        <v>44315</v>
      </c>
      <c r="T1493" s="16">
        <f t="shared" si="154"/>
        <v>546</v>
      </c>
      <c r="U1493" s="16" t="s">
        <v>170</v>
      </c>
      <c r="V1493" s="16">
        <v>0</v>
      </c>
      <c r="W1493" s="18">
        <v>0</v>
      </c>
      <c r="X1493" s="18"/>
      <c r="Y1493" s="18"/>
      <c r="Z1493" s="18"/>
      <c r="AA1493" s="82"/>
      <c r="AB1493" s="4" t="s">
        <v>45</v>
      </c>
    </row>
    <row r="1494" spans="1:28" ht="16">
      <c r="A1494" s="9">
        <v>2</v>
      </c>
      <c r="B1494" s="9">
        <v>3</v>
      </c>
      <c r="C1494" s="9">
        <v>5</v>
      </c>
      <c r="D1494" s="9" t="str">
        <f t="shared" si="151"/>
        <v>Dynan_H7_9701_357_19C</v>
      </c>
      <c r="E1494" s="9" t="str">
        <f t="shared" si="153"/>
        <v>Dynan_H7_9701_357_19C_Lung_Block</v>
      </c>
      <c r="F1494" s="282">
        <f t="shared" si="155"/>
        <v>19</v>
      </c>
      <c r="G1494" s="9">
        <v>9.3333333333333304</v>
      </c>
      <c r="H1494" s="54" t="s">
        <v>354</v>
      </c>
      <c r="I1494" s="47" t="s">
        <v>373</v>
      </c>
      <c r="J1494" s="17">
        <v>9701</v>
      </c>
      <c r="K1494" s="18" t="s">
        <v>241</v>
      </c>
      <c r="L1494" s="47">
        <v>357</v>
      </c>
      <c r="M1494" s="47" t="s">
        <v>374</v>
      </c>
      <c r="N1494" s="81">
        <v>0.75</v>
      </c>
      <c r="O1494" s="47" t="s">
        <v>35</v>
      </c>
      <c r="P1494" s="47" t="s">
        <v>63</v>
      </c>
      <c r="Q1494" s="19">
        <v>43606</v>
      </c>
      <c r="R1494" s="20">
        <v>43769</v>
      </c>
      <c r="S1494" s="26">
        <v>44319</v>
      </c>
      <c r="T1494" s="16">
        <f t="shared" si="154"/>
        <v>550</v>
      </c>
      <c r="U1494" s="16" t="s">
        <v>279</v>
      </c>
      <c r="V1494" s="16">
        <v>0</v>
      </c>
      <c r="W1494" s="18">
        <v>0</v>
      </c>
      <c r="X1494" s="18"/>
      <c r="Y1494" s="18"/>
      <c r="Z1494" s="18"/>
      <c r="AA1494" s="82" t="s">
        <v>380</v>
      </c>
      <c r="AB1494" s="4" t="s">
        <v>45</v>
      </c>
    </row>
    <row r="1495" spans="1:28" ht="16">
      <c r="A1495" s="9">
        <v>2</v>
      </c>
      <c r="B1495" s="9">
        <v>3</v>
      </c>
      <c r="C1495" s="9">
        <v>5</v>
      </c>
      <c r="D1495" s="9" t="str">
        <f t="shared" si="151"/>
        <v>Dynan_H7_9703_357_19C</v>
      </c>
      <c r="E1495" s="9" t="str">
        <f t="shared" si="153"/>
        <v>Dynan_H7_9703_357_19C_Lung_Block</v>
      </c>
      <c r="F1495" s="282">
        <f t="shared" si="155"/>
        <v>20</v>
      </c>
      <c r="G1495" s="9">
        <v>9.3333333333333304</v>
      </c>
      <c r="H1495" s="54" t="s">
        <v>354</v>
      </c>
      <c r="I1495" s="47" t="s">
        <v>373</v>
      </c>
      <c r="J1495" s="17">
        <v>9703</v>
      </c>
      <c r="K1495" s="18" t="s">
        <v>241</v>
      </c>
      <c r="L1495" s="47">
        <v>357</v>
      </c>
      <c r="M1495" s="47" t="s">
        <v>374</v>
      </c>
      <c r="N1495" s="81">
        <v>0.75</v>
      </c>
      <c r="O1495" s="47" t="s">
        <v>35</v>
      </c>
      <c r="P1495" s="47" t="s">
        <v>63</v>
      </c>
      <c r="Q1495" s="19">
        <v>43606</v>
      </c>
      <c r="R1495" s="20">
        <v>43769</v>
      </c>
      <c r="S1495" s="26">
        <v>44319</v>
      </c>
      <c r="T1495" s="16">
        <f t="shared" si="154"/>
        <v>550</v>
      </c>
      <c r="U1495" s="16" t="s">
        <v>279</v>
      </c>
      <c r="V1495" s="16">
        <v>0</v>
      </c>
      <c r="W1495" s="18">
        <v>1</v>
      </c>
      <c r="X1495" s="18">
        <v>1</v>
      </c>
      <c r="Y1495" s="18"/>
      <c r="Z1495" s="18"/>
      <c r="AA1495" s="82"/>
      <c r="AB1495" s="4" t="s">
        <v>45</v>
      </c>
    </row>
    <row r="1496" spans="1:28" ht="16">
      <c r="A1496" s="9">
        <v>2</v>
      </c>
      <c r="B1496" s="9">
        <v>3</v>
      </c>
      <c r="C1496" s="9">
        <v>5</v>
      </c>
      <c r="D1496" s="9" t="str">
        <f t="shared" si="151"/>
        <v>Dynan_H7_9706_357_19C</v>
      </c>
      <c r="E1496" s="9" t="str">
        <f t="shared" si="153"/>
        <v>Dynan_H7_9706_357_19C_Lung_Block</v>
      </c>
      <c r="F1496" s="282">
        <f t="shared" si="155"/>
        <v>21</v>
      </c>
      <c r="G1496" s="9">
        <v>9.3333333333333304</v>
      </c>
      <c r="H1496" s="54" t="s">
        <v>354</v>
      </c>
      <c r="I1496" s="47" t="s">
        <v>373</v>
      </c>
      <c r="J1496" s="17">
        <v>9706</v>
      </c>
      <c r="K1496" s="18" t="s">
        <v>241</v>
      </c>
      <c r="L1496" s="47">
        <v>357</v>
      </c>
      <c r="M1496" s="47" t="s">
        <v>374</v>
      </c>
      <c r="N1496" s="81">
        <v>0.75</v>
      </c>
      <c r="O1496" s="47" t="s">
        <v>35</v>
      </c>
      <c r="P1496" s="47" t="s">
        <v>63</v>
      </c>
      <c r="Q1496" s="19">
        <v>43606</v>
      </c>
      <c r="R1496" s="20">
        <v>43769</v>
      </c>
      <c r="S1496" s="26">
        <v>44319</v>
      </c>
      <c r="T1496" s="16">
        <f t="shared" si="154"/>
        <v>550</v>
      </c>
      <c r="U1496" s="16" t="s">
        <v>279</v>
      </c>
      <c r="V1496" s="16">
        <v>0</v>
      </c>
      <c r="W1496" s="18">
        <v>0</v>
      </c>
      <c r="X1496" s="18"/>
      <c r="Y1496" s="18"/>
      <c r="Z1496" s="18"/>
      <c r="AA1496" s="82"/>
      <c r="AB1496" s="4" t="s">
        <v>45</v>
      </c>
    </row>
    <row r="1497" spans="1:28" ht="16">
      <c r="A1497" s="9">
        <v>2</v>
      </c>
      <c r="B1497" s="9">
        <v>3</v>
      </c>
      <c r="C1497" s="9">
        <v>5</v>
      </c>
      <c r="D1497" s="9" t="str">
        <f t="shared" si="151"/>
        <v>Dynan_H7_9707_357_19C</v>
      </c>
      <c r="E1497" s="9" t="str">
        <f t="shared" si="153"/>
        <v>Dynan_H7_9707_357_19C_Lung_Block</v>
      </c>
      <c r="F1497" s="282">
        <f t="shared" si="155"/>
        <v>22</v>
      </c>
      <c r="G1497" s="9">
        <v>9.3333333333333304</v>
      </c>
      <c r="H1497" s="54" t="s">
        <v>354</v>
      </c>
      <c r="I1497" s="47" t="s">
        <v>373</v>
      </c>
      <c r="J1497" s="17">
        <v>9707</v>
      </c>
      <c r="K1497" s="18" t="s">
        <v>241</v>
      </c>
      <c r="L1497" s="47">
        <v>357</v>
      </c>
      <c r="M1497" s="47" t="s">
        <v>374</v>
      </c>
      <c r="N1497" s="81">
        <v>0.75</v>
      </c>
      <c r="O1497" s="47" t="s">
        <v>35</v>
      </c>
      <c r="P1497" s="47" t="s">
        <v>63</v>
      </c>
      <c r="Q1497" s="19">
        <v>43606</v>
      </c>
      <c r="R1497" s="20">
        <v>43769</v>
      </c>
      <c r="S1497" s="26">
        <v>44319</v>
      </c>
      <c r="T1497" s="16">
        <f t="shared" si="154"/>
        <v>550</v>
      </c>
      <c r="U1497" s="16" t="s">
        <v>279</v>
      </c>
      <c r="V1497" s="16">
        <v>0</v>
      </c>
      <c r="W1497" s="18">
        <v>1</v>
      </c>
      <c r="X1497" s="18">
        <v>1</v>
      </c>
      <c r="Y1497" s="18"/>
      <c r="Z1497" s="18"/>
      <c r="AA1497" s="82" t="s">
        <v>381</v>
      </c>
      <c r="AB1497" s="4" t="s">
        <v>45</v>
      </c>
    </row>
    <row r="1498" spans="1:28" ht="16">
      <c r="A1498" s="9">
        <v>2</v>
      </c>
      <c r="B1498" s="9">
        <v>3</v>
      </c>
      <c r="C1498" s="9">
        <v>5</v>
      </c>
      <c r="D1498" s="9" t="str">
        <f t="shared" si="151"/>
        <v>Dynan_H7_9702_358_19C</v>
      </c>
      <c r="E1498" s="9" t="str">
        <f t="shared" si="153"/>
        <v>Dynan_H7_9702_358_19C_Lung_Block</v>
      </c>
      <c r="F1498" s="282">
        <f t="shared" si="155"/>
        <v>23</v>
      </c>
      <c r="G1498" s="9">
        <v>9.3333333333333304</v>
      </c>
      <c r="H1498" s="54" t="s">
        <v>354</v>
      </c>
      <c r="I1498" s="47" t="s">
        <v>373</v>
      </c>
      <c r="J1498" s="17">
        <v>9702</v>
      </c>
      <c r="K1498" s="18" t="s">
        <v>241</v>
      </c>
      <c r="L1498" s="47">
        <v>358</v>
      </c>
      <c r="M1498" s="47" t="s">
        <v>374</v>
      </c>
      <c r="N1498" s="81">
        <v>0.75</v>
      </c>
      <c r="O1498" s="47" t="s">
        <v>35</v>
      </c>
      <c r="P1498" s="47" t="s">
        <v>63</v>
      </c>
      <c r="Q1498" s="19">
        <v>43606</v>
      </c>
      <c r="R1498" s="20">
        <v>43769</v>
      </c>
      <c r="S1498" s="26">
        <v>44319</v>
      </c>
      <c r="T1498" s="16">
        <f t="shared" si="154"/>
        <v>550</v>
      </c>
      <c r="U1498" s="16" t="s">
        <v>279</v>
      </c>
      <c r="V1498" s="16">
        <v>0</v>
      </c>
      <c r="W1498" s="18">
        <v>0</v>
      </c>
      <c r="X1498" s="18"/>
      <c r="Y1498" s="18"/>
      <c r="Z1498" s="18"/>
      <c r="AA1498" s="82"/>
      <c r="AB1498" s="4" t="s">
        <v>45</v>
      </c>
    </row>
    <row r="1499" spans="1:28" ht="16">
      <c r="A1499" s="9">
        <v>2</v>
      </c>
      <c r="B1499" s="9">
        <v>3</v>
      </c>
      <c r="C1499" s="9">
        <v>5</v>
      </c>
      <c r="D1499" s="9" t="str">
        <f t="shared" si="151"/>
        <v>Dynan_H7_9705_358_19C</v>
      </c>
      <c r="E1499" s="9" t="str">
        <f t="shared" si="153"/>
        <v>Dynan_H7_9705_358_19C_Lung_Block</v>
      </c>
      <c r="F1499" s="282">
        <f t="shared" si="155"/>
        <v>24</v>
      </c>
      <c r="G1499" s="9">
        <v>9.3333333333333304</v>
      </c>
      <c r="H1499" s="54" t="s">
        <v>354</v>
      </c>
      <c r="I1499" s="47" t="s">
        <v>373</v>
      </c>
      <c r="J1499" s="17">
        <v>9705</v>
      </c>
      <c r="K1499" s="18" t="s">
        <v>241</v>
      </c>
      <c r="L1499" s="47">
        <v>358</v>
      </c>
      <c r="M1499" s="47" t="s">
        <v>374</v>
      </c>
      <c r="N1499" s="81">
        <v>0.75</v>
      </c>
      <c r="O1499" s="47" t="s">
        <v>35</v>
      </c>
      <c r="P1499" s="47" t="s">
        <v>63</v>
      </c>
      <c r="Q1499" s="19">
        <v>43606</v>
      </c>
      <c r="R1499" s="20">
        <v>43769</v>
      </c>
      <c r="S1499" s="26">
        <v>44319</v>
      </c>
      <c r="T1499" s="16">
        <f t="shared" si="154"/>
        <v>550</v>
      </c>
      <c r="U1499" s="16" t="s">
        <v>279</v>
      </c>
      <c r="V1499" s="16">
        <v>0</v>
      </c>
      <c r="W1499" s="18">
        <v>0</v>
      </c>
      <c r="X1499" s="18"/>
      <c r="Y1499" s="18"/>
      <c r="Z1499" s="18"/>
      <c r="AA1499" s="82"/>
      <c r="AB1499" s="4" t="s">
        <v>45</v>
      </c>
    </row>
    <row r="1500" spans="1:28" ht="16">
      <c r="A1500" s="9">
        <v>2</v>
      </c>
      <c r="B1500" s="9">
        <v>3</v>
      </c>
      <c r="C1500" s="9">
        <v>5</v>
      </c>
      <c r="D1500" s="9" t="str">
        <f t="shared" si="151"/>
        <v>Dynan_H7_9708_358_19C</v>
      </c>
      <c r="E1500" s="9" t="str">
        <f t="shared" si="153"/>
        <v>Dynan_H7_9708_358_19C_Lung_Block</v>
      </c>
      <c r="F1500" s="282">
        <f t="shared" si="155"/>
        <v>25</v>
      </c>
      <c r="G1500" s="9">
        <v>9.3333333333333304</v>
      </c>
      <c r="H1500" s="54" t="s">
        <v>354</v>
      </c>
      <c r="I1500" s="47" t="s">
        <v>373</v>
      </c>
      <c r="J1500" s="17">
        <v>9708</v>
      </c>
      <c r="K1500" s="18" t="s">
        <v>241</v>
      </c>
      <c r="L1500" s="47">
        <v>358</v>
      </c>
      <c r="M1500" s="47" t="s">
        <v>374</v>
      </c>
      <c r="N1500" s="81">
        <v>0.75</v>
      </c>
      <c r="O1500" s="47" t="s">
        <v>35</v>
      </c>
      <c r="P1500" s="47" t="s">
        <v>63</v>
      </c>
      <c r="Q1500" s="19">
        <v>43606</v>
      </c>
      <c r="R1500" s="20">
        <v>43769</v>
      </c>
      <c r="S1500" s="26">
        <v>44319</v>
      </c>
      <c r="T1500" s="16">
        <f t="shared" si="154"/>
        <v>550</v>
      </c>
      <c r="U1500" s="16" t="s">
        <v>279</v>
      </c>
      <c r="V1500" s="16">
        <v>0</v>
      </c>
      <c r="W1500" s="18">
        <v>0</v>
      </c>
      <c r="X1500" s="18"/>
      <c r="Y1500" s="18"/>
      <c r="Z1500" s="18"/>
      <c r="AA1500" s="82"/>
      <c r="AB1500" s="4" t="s">
        <v>45</v>
      </c>
    </row>
    <row r="1501" spans="1:28" ht="16">
      <c r="A1501" s="9">
        <v>2</v>
      </c>
      <c r="B1501" s="9">
        <v>3</v>
      </c>
      <c r="C1501" s="9">
        <v>5</v>
      </c>
      <c r="D1501" s="9" t="str">
        <f t="shared" si="151"/>
        <v>Dynan_H7_9709_358_19C</v>
      </c>
      <c r="E1501" s="9" t="str">
        <f t="shared" si="153"/>
        <v>Dynan_H7_9709_358_19C_Lung_Block</v>
      </c>
      <c r="F1501" s="282">
        <f t="shared" si="155"/>
        <v>26</v>
      </c>
      <c r="G1501" s="9">
        <v>9.3333333333333304</v>
      </c>
      <c r="H1501" s="54" t="s">
        <v>354</v>
      </c>
      <c r="I1501" s="47" t="s">
        <v>373</v>
      </c>
      <c r="J1501" s="17">
        <v>9709</v>
      </c>
      <c r="K1501" s="18" t="s">
        <v>241</v>
      </c>
      <c r="L1501" s="47">
        <v>358</v>
      </c>
      <c r="M1501" s="47" t="s">
        <v>374</v>
      </c>
      <c r="N1501" s="81">
        <v>0.75</v>
      </c>
      <c r="O1501" s="47" t="s">
        <v>35</v>
      </c>
      <c r="P1501" s="47" t="s">
        <v>63</v>
      </c>
      <c r="Q1501" s="19">
        <v>43606</v>
      </c>
      <c r="R1501" s="20">
        <v>43769</v>
      </c>
      <c r="S1501" s="26">
        <v>44319</v>
      </c>
      <c r="T1501" s="16">
        <f t="shared" si="154"/>
        <v>550</v>
      </c>
      <c r="U1501" s="16" t="s">
        <v>279</v>
      </c>
      <c r="V1501" s="16">
        <v>0</v>
      </c>
      <c r="W1501" s="18">
        <v>0</v>
      </c>
      <c r="X1501" s="18"/>
      <c r="Y1501" s="18"/>
      <c r="Z1501" s="18"/>
      <c r="AA1501" s="82"/>
      <c r="AB1501" s="4" t="s">
        <v>45</v>
      </c>
    </row>
    <row r="1502" spans="1:28" ht="16">
      <c r="A1502" s="9">
        <v>2</v>
      </c>
      <c r="B1502" s="9">
        <v>3</v>
      </c>
      <c r="C1502" s="9">
        <v>5</v>
      </c>
      <c r="D1502" s="9" t="str">
        <f t="shared" si="151"/>
        <v>Dynan_H7_9710_358_19C</v>
      </c>
      <c r="E1502" s="9" t="str">
        <f t="shared" ref="E1502:E1528" si="156">D1502&amp;"_Lung_Block"</f>
        <v>Dynan_H7_9710_358_19C_Lung_Block</v>
      </c>
      <c r="F1502" s="282">
        <f t="shared" si="155"/>
        <v>27</v>
      </c>
      <c r="G1502" s="9">
        <v>9.3333333333333304</v>
      </c>
      <c r="H1502" s="54" t="s">
        <v>354</v>
      </c>
      <c r="I1502" s="47" t="s">
        <v>373</v>
      </c>
      <c r="J1502" s="17">
        <v>9710</v>
      </c>
      <c r="K1502" s="18" t="s">
        <v>241</v>
      </c>
      <c r="L1502" s="47">
        <v>358</v>
      </c>
      <c r="M1502" s="47" t="s">
        <v>374</v>
      </c>
      <c r="N1502" s="81">
        <v>0.75</v>
      </c>
      <c r="O1502" s="47" t="s">
        <v>35</v>
      </c>
      <c r="P1502" s="47" t="s">
        <v>63</v>
      </c>
      <c r="Q1502" s="19">
        <v>43606</v>
      </c>
      <c r="R1502" s="20">
        <v>43769</v>
      </c>
      <c r="S1502" s="26">
        <v>44319</v>
      </c>
      <c r="T1502" s="16">
        <f t="shared" ref="T1502:T1528" si="157">S1502-R1502</f>
        <v>550</v>
      </c>
      <c r="U1502" s="16" t="s">
        <v>279</v>
      </c>
      <c r="V1502" s="16">
        <v>0</v>
      </c>
      <c r="W1502" s="18">
        <v>0</v>
      </c>
      <c r="X1502" s="18"/>
      <c r="Y1502" s="18"/>
      <c r="Z1502" s="18"/>
      <c r="AA1502" s="82"/>
      <c r="AB1502" s="4" t="s">
        <v>45</v>
      </c>
    </row>
    <row r="1503" spans="1:28" ht="16">
      <c r="A1503" s="9">
        <v>2</v>
      </c>
      <c r="B1503" s="9">
        <v>3</v>
      </c>
      <c r="C1503" s="9">
        <v>5</v>
      </c>
      <c r="D1503" s="9" t="str">
        <f t="shared" ref="D1503:D1528" si="158">"Dynan_"&amp;I1503&amp;"_"&amp;J1503&amp;"_"&amp;L1503&amp;"_"&amp;K1503</f>
        <v>Dynan_H7_8452_359_19C</v>
      </c>
      <c r="E1503" s="9" t="str">
        <f t="shared" si="156"/>
        <v>Dynan_H7_8452_359_19C_Lung_Block</v>
      </c>
      <c r="F1503" s="282">
        <f t="shared" si="155"/>
        <v>28</v>
      </c>
      <c r="G1503" s="227">
        <v>1</v>
      </c>
      <c r="H1503" s="54" t="s">
        <v>354</v>
      </c>
      <c r="I1503" s="47" t="s">
        <v>373</v>
      </c>
      <c r="J1503" s="17">
        <v>8452</v>
      </c>
      <c r="K1503" s="18" t="s">
        <v>241</v>
      </c>
      <c r="L1503" s="47">
        <v>359</v>
      </c>
      <c r="M1503" s="47" t="s">
        <v>374</v>
      </c>
      <c r="N1503" s="81">
        <v>0.75</v>
      </c>
      <c r="O1503" s="47" t="s">
        <v>35</v>
      </c>
      <c r="P1503" s="47" t="s">
        <v>63</v>
      </c>
      <c r="Q1503" s="19">
        <v>43606</v>
      </c>
      <c r="R1503" s="20">
        <v>43769</v>
      </c>
      <c r="S1503" s="26">
        <v>44319</v>
      </c>
      <c r="T1503" s="16">
        <f t="shared" si="157"/>
        <v>550</v>
      </c>
      <c r="U1503" s="16" t="s">
        <v>279</v>
      </c>
      <c r="V1503" s="16">
        <v>0</v>
      </c>
      <c r="W1503" s="18">
        <v>1</v>
      </c>
      <c r="X1503" s="18">
        <v>1</v>
      </c>
      <c r="Y1503" s="18"/>
      <c r="Z1503" s="18"/>
      <c r="AA1503" s="82"/>
      <c r="AB1503" s="4" t="s">
        <v>45</v>
      </c>
    </row>
    <row r="1504" spans="1:28" ht="16">
      <c r="A1504" s="9">
        <v>2</v>
      </c>
      <c r="B1504" s="9">
        <v>3</v>
      </c>
      <c r="C1504" s="9">
        <v>5</v>
      </c>
      <c r="D1504" s="9" t="str">
        <f t="shared" si="158"/>
        <v>Dynan_H7_8454_359_19C</v>
      </c>
      <c r="E1504" s="9" t="str">
        <f t="shared" si="156"/>
        <v>Dynan_H7_8454_359_19C_Lung_Block</v>
      </c>
      <c r="F1504" s="282">
        <f t="shared" si="155"/>
        <v>29</v>
      </c>
      <c r="G1504" s="227">
        <v>1</v>
      </c>
      <c r="H1504" s="54" t="s">
        <v>354</v>
      </c>
      <c r="I1504" s="47" t="s">
        <v>373</v>
      </c>
      <c r="J1504" s="17">
        <v>8454</v>
      </c>
      <c r="K1504" s="18" t="s">
        <v>241</v>
      </c>
      <c r="L1504" s="47">
        <v>359</v>
      </c>
      <c r="M1504" s="47" t="s">
        <v>374</v>
      </c>
      <c r="N1504" s="81">
        <v>0.75</v>
      </c>
      <c r="O1504" s="47" t="s">
        <v>35</v>
      </c>
      <c r="P1504" s="47" t="s">
        <v>63</v>
      </c>
      <c r="Q1504" s="19">
        <v>43606</v>
      </c>
      <c r="R1504" s="20">
        <v>43769</v>
      </c>
      <c r="S1504" s="26">
        <v>44319</v>
      </c>
      <c r="T1504" s="16">
        <f t="shared" si="157"/>
        <v>550</v>
      </c>
      <c r="U1504" s="16" t="s">
        <v>279</v>
      </c>
      <c r="V1504" s="16">
        <v>0</v>
      </c>
      <c r="W1504" s="18">
        <v>0</v>
      </c>
      <c r="X1504" s="18"/>
      <c r="Y1504" s="18"/>
      <c r="Z1504" s="18"/>
      <c r="AA1504" s="82"/>
      <c r="AB1504" s="4" t="s">
        <v>45</v>
      </c>
    </row>
    <row r="1505" spans="1:28" ht="16">
      <c r="A1505" s="9">
        <v>2</v>
      </c>
      <c r="B1505" s="9">
        <v>3</v>
      </c>
      <c r="C1505" s="9">
        <v>5</v>
      </c>
      <c r="D1505" s="9" t="str">
        <f t="shared" si="158"/>
        <v>Dynan_H7_8455_359_19C</v>
      </c>
      <c r="E1505" s="9" t="str">
        <f t="shared" si="156"/>
        <v>Dynan_H7_8455_359_19C_Lung_Block</v>
      </c>
      <c r="F1505" s="282">
        <f t="shared" si="155"/>
        <v>30</v>
      </c>
      <c r="G1505" s="227">
        <v>1</v>
      </c>
      <c r="H1505" s="54" t="s">
        <v>354</v>
      </c>
      <c r="I1505" s="47" t="s">
        <v>373</v>
      </c>
      <c r="J1505" s="17">
        <v>8455</v>
      </c>
      <c r="K1505" s="18" t="s">
        <v>241</v>
      </c>
      <c r="L1505" s="47">
        <v>359</v>
      </c>
      <c r="M1505" s="47" t="s">
        <v>374</v>
      </c>
      <c r="N1505" s="81">
        <v>0.75</v>
      </c>
      <c r="O1505" s="47" t="s">
        <v>35</v>
      </c>
      <c r="P1505" s="47" t="s">
        <v>63</v>
      </c>
      <c r="Q1505" s="19">
        <v>43606</v>
      </c>
      <c r="R1505" s="20">
        <v>43769</v>
      </c>
      <c r="S1505" s="26">
        <v>44319</v>
      </c>
      <c r="T1505" s="16">
        <f t="shared" si="157"/>
        <v>550</v>
      </c>
      <c r="U1505" s="16" t="s">
        <v>279</v>
      </c>
      <c r="V1505" s="16">
        <v>0</v>
      </c>
      <c r="W1505" s="18">
        <v>0</v>
      </c>
      <c r="X1505" s="18"/>
      <c r="Y1505" s="18"/>
      <c r="Z1505" s="18"/>
      <c r="AA1505" s="82"/>
      <c r="AB1505" s="4" t="s">
        <v>45</v>
      </c>
    </row>
    <row r="1506" spans="1:28" ht="16">
      <c r="A1506" s="9">
        <v>2</v>
      </c>
      <c r="B1506" s="9">
        <v>3</v>
      </c>
      <c r="C1506" s="9">
        <v>5</v>
      </c>
      <c r="D1506" s="9" t="str">
        <f t="shared" si="158"/>
        <v>Dynan_H7_8456_359_19C</v>
      </c>
      <c r="E1506" s="9" t="str">
        <f t="shared" si="156"/>
        <v>Dynan_H7_8456_359_19C_Lung_Block</v>
      </c>
      <c r="F1506" s="282">
        <f t="shared" si="155"/>
        <v>31</v>
      </c>
      <c r="G1506" s="227">
        <v>1</v>
      </c>
      <c r="H1506" s="54" t="s">
        <v>354</v>
      </c>
      <c r="I1506" s="47" t="s">
        <v>373</v>
      </c>
      <c r="J1506" s="17">
        <v>8456</v>
      </c>
      <c r="K1506" s="18" t="s">
        <v>241</v>
      </c>
      <c r="L1506" s="47">
        <v>359</v>
      </c>
      <c r="M1506" s="47" t="s">
        <v>374</v>
      </c>
      <c r="N1506" s="81">
        <v>0.75</v>
      </c>
      <c r="O1506" s="47" t="s">
        <v>35</v>
      </c>
      <c r="P1506" s="47" t="s">
        <v>63</v>
      </c>
      <c r="Q1506" s="19">
        <v>43606</v>
      </c>
      <c r="R1506" s="20">
        <v>43769</v>
      </c>
      <c r="S1506" s="26">
        <v>44319</v>
      </c>
      <c r="T1506" s="16">
        <f t="shared" si="157"/>
        <v>550</v>
      </c>
      <c r="U1506" s="16" t="s">
        <v>279</v>
      </c>
      <c r="V1506" s="16">
        <v>0</v>
      </c>
      <c r="W1506" s="18">
        <v>0</v>
      </c>
      <c r="X1506" s="18"/>
      <c r="Y1506" s="18"/>
      <c r="Z1506" s="18"/>
      <c r="AA1506" s="82"/>
      <c r="AB1506" s="4" t="s">
        <v>45</v>
      </c>
    </row>
    <row r="1507" spans="1:28" ht="16">
      <c r="A1507" s="9">
        <v>2</v>
      </c>
      <c r="B1507" s="9">
        <v>3</v>
      </c>
      <c r="C1507" s="9">
        <v>6</v>
      </c>
      <c r="D1507" s="9" t="str">
        <f t="shared" si="158"/>
        <v>Dynan_H7_360.1_360_19C</v>
      </c>
      <c r="E1507" s="9" t="str">
        <f t="shared" si="156"/>
        <v>Dynan_H7_360.1_360_19C_Lung_Block</v>
      </c>
      <c r="F1507" s="282">
        <f>1</f>
        <v>1</v>
      </c>
      <c r="G1507" s="227">
        <v>1</v>
      </c>
      <c r="H1507" s="54" t="s">
        <v>354</v>
      </c>
      <c r="I1507" s="47" t="s">
        <v>373</v>
      </c>
      <c r="J1507" s="80">
        <v>360.1</v>
      </c>
      <c r="K1507" s="18" t="s">
        <v>241</v>
      </c>
      <c r="L1507" s="47">
        <v>360</v>
      </c>
      <c r="M1507" s="47" t="s">
        <v>374</v>
      </c>
      <c r="N1507" s="81">
        <v>0.75</v>
      </c>
      <c r="O1507" s="47" t="s">
        <v>35</v>
      </c>
      <c r="P1507" s="47" t="s">
        <v>63</v>
      </c>
      <c r="Q1507" s="19">
        <v>43606</v>
      </c>
      <c r="R1507" s="20">
        <v>43769</v>
      </c>
      <c r="S1507" s="26">
        <v>44319</v>
      </c>
      <c r="T1507" s="16">
        <f t="shared" si="157"/>
        <v>550</v>
      </c>
      <c r="U1507" s="16" t="s">
        <v>279</v>
      </c>
      <c r="V1507" s="16">
        <v>0</v>
      </c>
      <c r="W1507" s="18">
        <v>1</v>
      </c>
      <c r="X1507" s="18">
        <v>1</v>
      </c>
      <c r="Y1507" s="18"/>
      <c r="Z1507" s="18"/>
      <c r="AA1507" s="82"/>
      <c r="AB1507" s="4" t="s">
        <v>45</v>
      </c>
    </row>
    <row r="1508" spans="1:28" ht="16">
      <c r="A1508" s="9">
        <v>2</v>
      </c>
      <c r="B1508" s="9">
        <v>3</v>
      </c>
      <c r="C1508" s="9">
        <v>6</v>
      </c>
      <c r="D1508" s="9" t="str">
        <f t="shared" si="158"/>
        <v>Dynan_H7_8453_360_19C</v>
      </c>
      <c r="E1508" s="9" t="str">
        <f t="shared" si="156"/>
        <v>Dynan_H7_8453_360_19C_Lung_Block</v>
      </c>
      <c r="F1508" s="282">
        <f>F1507+1</f>
        <v>2</v>
      </c>
      <c r="G1508" s="227">
        <v>1</v>
      </c>
      <c r="H1508" s="54" t="s">
        <v>354</v>
      </c>
      <c r="I1508" s="47" t="s">
        <v>373</v>
      </c>
      <c r="J1508" s="17">
        <v>8453</v>
      </c>
      <c r="K1508" s="18" t="s">
        <v>241</v>
      </c>
      <c r="L1508" s="47">
        <v>360</v>
      </c>
      <c r="M1508" s="47" t="s">
        <v>374</v>
      </c>
      <c r="N1508" s="81">
        <v>0.75</v>
      </c>
      <c r="O1508" s="47" t="s">
        <v>35</v>
      </c>
      <c r="P1508" s="47" t="s">
        <v>63</v>
      </c>
      <c r="Q1508" s="19">
        <v>43606</v>
      </c>
      <c r="R1508" s="20">
        <v>43769</v>
      </c>
      <c r="S1508" s="26">
        <v>44319</v>
      </c>
      <c r="T1508" s="16">
        <f t="shared" si="157"/>
        <v>550</v>
      </c>
      <c r="U1508" s="16" t="s">
        <v>279</v>
      </c>
      <c r="V1508" s="16">
        <v>0</v>
      </c>
      <c r="W1508" s="18">
        <v>0</v>
      </c>
      <c r="X1508" s="18"/>
      <c r="Y1508" s="18"/>
      <c r="Z1508" s="18"/>
      <c r="AA1508" s="82"/>
      <c r="AB1508" s="4" t="s">
        <v>45</v>
      </c>
    </row>
    <row r="1509" spans="1:28" ht="16">
      <c r="A1509" s="9">
        <v>2</v>
      </c>
      <c r="B1509" s="9">
        <v>3</v>
      </c>
      <c r="C1509" s="9">
        <v>6</v>
      </c>
      <c r="D1509" s="9" t="str">
        <f t="shared" si="158"/>
        <v>Dynan_H7_8457_360_19C</v>
      </c>
      <c r="E1509" s="9" t="str">
        <f t="shared" si="156"/>
        <v>Dynan_H7_8457_360_19C_Lung_Block</v>
      </c>
      <c r="F1509" s="282">
        <f t="shared" ref="F1509:F1528" si="159">F1508+1</f>
        <v>3</v>
      </c>
      <c r="G1509" s="227">
        <v>1</v>
      </c>
      <c r="H1509" s="54" t="s">
        <v>354</v>
      </c>
      <c r="I1509" s="47" t="s">
        <v>373</v>
      </c>
      <c r="J1509" s="17">
        <v>8457</v>
      </c>
      <c r="K1509" s="18" t="s">
        <v>241</v>
      </c>
      <c r="L1509" s="47">
        <v>360</v>
      </c>
      <c r="M1509" s="47" t="s">
        <v>374</v>
      </c>
      <c r="N1509" s="81">
        <v>0.75</v>
      </c>
      <c r="O1509" s="47" t="s">
        <v>35</v>
      </c>
      <c r="P1509" s="47" t="s">
        <v>63</v>
      </c>
      <c r="Q1509" s="19">
        <v>43606</v>
      </c>
      <c r="R1509" s="20">
        <v>43769</v>
      </c>
      <c r="S1509" s="26">
        <v>44319</v>
      </c>
      <c r="T1509" s="16">
        <f t="shared" si="157"/>
        <v>550</v>
      </c>
      <c r="U1509" s="16" t="s">
        <v>279</v>
      </c>
      <c r="V1509" s="16">
        <v>0</v>
      </c>
      <c r="W1509" s="18">
        <v>0</v>
      </c>
      <c r="X1509" s="18"/>
      <c r="Y1509" s="18"/>
      <c r="Z1509" s="18"/>
      <c r="AA1509" s="82"/>
      <c r="AB1509" s="4" t="s">
        <v>45</v>
      </c>
    </row>
    <row r="1510" spans="1:28" ht="16">
      <c r="A1510" s="9">
        <v>2</v>
      </c>
      <c r="B1510" s="9">
        <v>3</v>
      </c>
      <c r="C1510" s="9">
        <v>6</v>
      </c>
      <c r="D1510" s="9" t="str">
        <f t="shared" si="158"/>
        <v>Dynan_H7_8460_360_19C</v>
      </c>
      <c r="E1510" s="9" t="str">
        <f t="shared" si="156"/>
        <v>Dynan_H7_8460_360_19C_Lung_Block</v>
      </c>
      <c r="F1510" s="282">
        <f t="shared" si="159"/>
        <v>4</v>
      </c>
      <c r="G1510" s="227">
        <v>1</v>
      </c>
      <c r="H1510" s="54" t="s">
        <v>354</v>
      </c>
      <c r="I1510" s="47" t="s">
        <v>373</v>
      </c>
      <c r="J1510" s="17">
        <v>8460</v>
      </c>
      <c r="K1510" s="18" t="s">
        <v>241</v>
      </c>
      <c r="L1510" s="47">
        <v>360</v>
      </c>
      <c r="M1510" s="47" t="s">
        <v>374</v>
      </c>
      <c r="N1510" s="81">
        <v>0.75</v>
      </c>
      <c r="O1510" s="47" t="s">
        <v>35</v>
      </c>
      <c r="P1510" s="47" t="s">
        <v>63</v>
      </c>
      <c r="Q1510" s="19">
        <v>43606</v>
      </c>
      <c r="R1510" s="20">
        <v>43769</v>
      </c>
      <c r="S1510" s="26">
        <v>44319</v>
      </c>
      <c r="T1510" s="16">
        <f t="shared" si="157"/>
        <v>550</v>
      </c>
      <c r="U1510" s="16" t="s">
        <v>279</v>
      </c>
      <c r="V1510" s="16">
        <v>0</v>
      </c>
      <c r="W1510" s="18">
        <v>0</v>
      </c>
      <c r="X1510" s="18"/>
      <c r="Y1510" s="18"/>
      <c r="Z1510" s="18"/>
      <c r="AA1510" s="82"/>
      <c r="AB1510" s="4" t="s">
        <v>45</v>
      </c>
    </row>
    <row r="1511" spans="1:28" ht="16">
      <c r="A1511" s="9">
        <v>2</v>
      </c>
      <c r="B1511" s="9">
        <v>3</v>
      </c>
      <c r="C1511" s="9">
        <v>6</v>
      </c>
      <c r="D1511" s="9" t="str">
        <f t="shared" si="158"/>
        <v>Dynan_H7_8461_360_19C</v>
      </c>
      <c r="E1511" s="9" t="str">
        <f t="shared" si="156"/>
        <v>Dynan_H7_8461_360_19C_Lung_Block</v>
      </c>
      <c r="F1511" s="282">
        <f t="shared" si="159"/>
        <v>5</v>
      </c>
      <c r="G1511" s="227">
        <v>1</v>
      </c>
      <c r="H1511" s="54" t="s">
        <v>354</v>
      </c>
      <c r="I1511" s="47" t="s">
        <v>373</v>
      </c>
      <c r="J1511" s="17">
        <v>8461</v>
      </c>
      <c r="K1511" s="18" t="s">
        <v>241</v>
      </c>
      <c r="L1511" s="47">
        <v>360</v>
      </c>
      <c r="M1511" s="47" t="s">
        <v>374</v>
      </c>
      <c r="N1511" s="81">
        <v>0.75</v>
      </c>
      <c r="O1511" s="47" t="s">
        <v>35</v>
      </c>
      <c r="P1511" s="47" t="s">
        <v>63</v>
      </c>
      <c r="Q1511" s="19">
        <v>43606</v>
      </c>
      <c r="R1511" s="20">
        <v>43769</v>
      </c>
      <c r="S1511" s="26">
        <v>44319</v>
      </c>
      <c r="T1511" s="16">
        <f t="shared" si="157"/>
        <v>550</v>
      </c>
      <c r="U1511" s="16" t="s">
        <v>279</v>
      </c>
      <c r="V1511" s="16">
        <v>0</v>
      </c>
      <c r="W1511" s="18">
        <v>0</v>
      </c>
      <c r="X1511" s="18"/>
      <c r="Y1511" s="18"/>
      <c r="Z1511" s="18"/>
      <c r="AA1511" s="82"/>
      <c r="AB1511" s="4" t="s">
        <v>45</v>
      </c>
    </row>
    <row r="1512" spans="1:28" ht="16">
      <c r="A1512" s="9">
        <v>2</v>
      </c>
      <c r="B1512" s="9">
        <v>3</v>
      </c>
      <c r="C1512" s="9">
        <v>6</v>
      </c>
      <c r="D1512" s="9" t="str">
        <f t="shared" si="158"/>
        <v>Dynan_H7_3801_361_19C</v>
      </c>
      <c r="E1512" s="9" t="str">
        <f t="shared" si="156"/>
        <v>Dynan_H7_3801_361_19C_Lung_Block</v>
      </c>
      <c r="F1512" s="282">
        <f t="shared" si="159"/>
        <v>6</v>
      </c>
      <c r="G1512" s="227">
        <v>1</v>
      </c>
      <c r="H1512" s="54" t="s">
        <v>354</v>
      </c>
      <c r="I1512" s="47" t="s">
        <v>373</v>
      </c>
      <c r="J1512" s="17">
        <v>3801</v>
      </c>
      <c r="K1512" s="18" t="s">
        <v>241</v>
      </c>
      <c r="L1512" s="47">
        <v>361</v>
      </c>
      <c r="M1512" s="47" t="s">
        <v>374</v>
      </c>
      <c r="N1512" s="81">
        <v>0.75</v>
      </c>
      <c r="O1512" s="47" t="s">
        <v>35</v>
      </c>
      <c r="P1512" s="47" t="s">
        <v>63</v>
      </c>
      <c r="Q1512" s="19">
        <v>43606</v>
      </c>
      <c r="R1512" s="20">
        <v>43769</v>
      </c>
      <c r="S1512" s="26">
        <v>44319</v>
      </c>
      <c r="T1512" s="16">
        <f t="shared" si="157"/>
        <v>550</v>
      </c>
      <c r="U1512" s="16" t="s">
        <v>279</v>
      </c>
      <c r="V1512" s="16">
        <v>0</v>
      </c>
      <c r="W1512" s="18">
        <v>0</v>
      </c>
      <c r="X1512" s="18"/>
      <c r="Y1512" s="18"/>
      <c r="Z1512" s="18"/>
      <c r="AA1512" s="82"/>
      <c r="AB1512" s="4" t="s">
        <v>45</v>
      </c>
    </row>
    <row r="1513" spans="1:28" ht="16">
      <c r="A1513" s="9">
        <v>2</v>
      </c>
      <c r="B1513" s="9">
        <v>3</v>
      </c>
      <c r="C1513" s="9">
        <v>6</v>
      </c>
      <c r="D1513" s="9" t="str">
        <f t="shared" si="158"/>
        <v>Dynan_H7_3803_361_19C</v>
      </c>
      <c r="E1513" s="9" t="str">
        <f t="shared" si="156"/>
        <v>Dynan_H7_3803_361_19C_Lung_Block</v>
      </c>
      <c r="F1513" s="282">
        <f t="shared" si="159"/>
        <v>7</v>
      </c>
      <c r="G1513" s="227">
        <v>1</v>
      </c>
      <c r="H1513" s="54" t="s">
        <v>354</v>
      </c>
      <c r="I1513" s="47" t="s">
        <v>373</v>
      </c>
      <c r="J1513" s="17">
        <v>3803</v>
      </c>
      <c r="K1513" s="18" t="s">
        <v>241</v>
      </c>
      <c r="L1513" s="47">
        <v>361</v>
      </c>
      <c r="M1513" s="47" t="s">
        <v>374</v>
      </c>
      <c r="N1513" s="81">
        <v>0.75</v>
      </c>
      <c r="O1513" s="47" t="s">
        <v>35</v>
      </c>
      <c r="P1513" s="47" t="s">
        <v>63</v>
      </c>
      <c r="Q1513" s="19">
        <v>43606</v>
      </c>
      <c r="R1513" s="20">
        <v>43769</v>
      </c>
      <c r="S1513" s="26">
        <v>44319</v>
      </c>
      <c r="T1513" s="16">
        <f t="shared" si="157"/>
        <v>550</v>
      </c>
      <c r="U1513" s="16" t="s">
        <v>279</v>
      </c>
      <c r="V1513" s="16">
        <v>0</v>
      </c>
      <c r="W1513" s="18">
        <v>0</v>
      </c>
      <c r="X1513" s="18"/>
      <c r="Y1513" s="18"/>
      <c r="Z1513" s="18"/>
      <c r="AA1513" s="82"/>
      <c r="AB1513" s="4" t="s">
        <v>45</v>
      </c>
    </row>
    <row r="1514" spans="1:28" ht="16">
      <c r="A1514" s="9">
        <v>2</v>
      </c>
      <c r="B1514" s="9">
        <v>3</v>
      </c>
      <c r="C1514" s="9">
        <v>6</v>
      </c>
      <c r="D1514" s="9" t="str">
        <f t="shared" si="158"/>
        <v>Dynan_H7_3804_361_19C</v>
      </c>
      <c r="E1514" s="9" t="str">
        <f t="shared" si="156"/>
        <v>Dynan_H7_3804_361_19C_Lung_Block</v>
      </c>
      <c r="F1514" s="282">
        <f t="shared" si="159"/>
        <v>8</v>
      </c>
      <c r="G1514" s="227">
        <v>1</v>
      </c>
      <c r="H1514" s="54" t="s">
        <v>354</v>
      </c>
      <c r="I1514" s="47" t="s">
        <v>373</v>
      </c>
      <c r="J1514" s="17">
        <v>3804</v>
      </c>
      <c r="K1514" s="18" t="s">
        <v>241</v>
      </c>
      <c r="L1514" s="47">
        <v>361</v>
      </c>
      <c r="M1514" s="47" t="s">
        <v>374</v>
      </c>
      <c r="N1514" s="81">
        <v>0.75</v>
      </c>
      <c r="O1514" s="47" t="s">
        <v>35</v>
      </c>
      <c r="P1514" s="47" t="s">
        <v>63</v>
      </c>
      <c r="Q1514" s="19">
        <v>43606</v>
      </c>
      <c r="R1514" s="20">
        <v>43769</v>
      </c>
      <c r="S1514" s="26">
        <v>44319</v>
      </c>
      <c r="T1514" s="16">
        <f t="shared" si="157"/>
        <v>550</v>
      </c>
      <c r="U1514" s="16" t="s">
        <v>279</v>
      </c>
      <c r="V1514" s="16">
        <v>0</v>
      </c>
      <c r="W1514" s="18">
        <v>1</v>
      </c>
      <c r="X1514" s="18"/>
      <c r="Y1514" s="18">
        <v>1</v>
      </c>
      <c r="Z1514" s="18"/>
      <c r="AA1514" s="82"/>
      <c r="AB1514" s="4" t="s">
        <v>45</v>
      </c>
    </row>
    <row r="1515" spans="1:28" ht="16">
      <c r="A1515" s="9">
        <v>2</v>
      </c>
      <c r="B1515" s="9">
        <v>3</v>
      </c>
      <c r="C1515" s="9">
        <v>6</v>
      </c>
      <c r="D1515" s="9" t="str">
        <f t="shared" si="158"/>
        <v>Dynan_H7_3805_361_19C</v>
      </c>
      <c r="E1515" s="9" t="str">
        <f t="shared" si="156"/>
        <v>Dynan_H7_3805_361_19C_Lung_Block</v>
      </c>
      <c r="F1515" s="282">
        <f t="shared" si="159"/>
        <v>9</v>
      </c>
      <c r="G1515" s="227">
        <v>1</v>
      </c>
      <c r="H1515" s="54" t="s">
        <v>354</v>
      </c>
      <c r="I1515" s="47" t="s">
        <v>373</v>
      </c>
      <c r="J1515" s="17">
        <v>3805</v>
      </c>
      <c r="K1515" s="18" t="s">
        <v>241</v>
      </c>
      <c r="L1515" s="47">
        <v>361</v>
      </c>
      <c r="M1515" s="47" t="s">
        <v>374</v>
      </c>
      <c r="N1515" s="81">
        <v>0.75</v>
      </c>
      <c r="O1515" s="47" t="s">
        <v>35</v>
      </c>
      <c r="P1515" s="47" t="s">
        <v>63</v>
      </c>
      <c r="Q1515" s="19">
        <v>43606</v>
      </c>
      <c r="R1515" s="20">
        <v>43769</v>
      </c>
      <c r="S1515" s="26">
        <v>44319</v>
      </c>
      <c r="T1515" s="16">
        <f t="shared" si="157"/>
        <v>550</v>
      </c>
      <c r="U1515" s="16" t="s">
        <v>279</v>
      </c>
      <c r="V1515" s="16">
        <v>0</v>
      </c>
      <c r="W1515" s="18">
        <v>0</v>
      </c>
      <c r="X1515" s="18"/>
      <c r="Y1515" s="18"/>
      <c r="Z1515" s="18"/>
      <c r="AA1515" s="82"/>
      <c r="AB1515" s="4" t="s">
        <v>45</v>
      </c>
    </row>
    <row r="1516" spans="1:28" ht="16">
      <c r="A1516" s="9">
        <v>2</v>
      </c>
      <c r="B1516" s="9">
        <v>3</v>
      </c>
      <c r="C1516" s="9">
        <v>6</v>
      </c>
      <c r="D1516" s="9" t="str">
        <f t="shared" si="158"/>
        <v>Dynan_H7_362.1_362_19C</v>
      </c>
      <c r="E1516" s="9" t="str">
        <f t="shared" si="156"/>
        <v>Dynan_H7_362.1_362_19C_Lung_Block</v>
      </c>
      <c r="F1516" s="282">
        <f t="shared" si="159"/>
        <v>10</v>
      </c>
      <c r="G1516" s="227">
        <v>1</v>
      </c>
      <c r="H1516" s="54" t="s">
        <v>354</v>
      </c>
      <c r="I1516" s="47" t="s">
        <v>373</v>
      </c>
      <c r="J1516" s="80">
        <v>362.1</v>
      </c>
      <c r="K1516" s="18" t="s">
        <v>241</v>
      </c>
      <c r="L1516" s="47">
        <v>362</v>
      </c>
      <c r="M1516" s="47" t="s">
        <v>374</v>
      </c>
      <c r="N1516" s="81">
        <v>0.75</v>
      </c>
      <c r="O1516" s="47" t="s">
        <v>35</v>
      </c>
      <c r="P1516" s="47" t="s">
        <v>63</v>
      </c>
      <c r="Q1516" s="19">
        <v>43606</v>
      </c>
      <c r="R1516" s="20">
        <v>43769</v>
      </c>
      <c r="S1516" s="26">
        <v>44319</v>
      </c>
      <c r="T1516" s="16">
        <f t="shared" si="157"/>
        <v>550</v>
      </c>
      <c r="U1516" s="16" t="s">
        <v>279</v>
      </c>
      <c r="V1516" s="16">
        <v>0</v>
      </c>
      <c r="W1516" s="18">
        <v>0</v>
      </c>
      <c r="X1516" s="18"/>
      <c r="Y1516" s="18"/>
      <c r="Z1516" s="18"/>
      <c r="AA1516" s="82"/>
      <c r="AB1516" s="4" t="s">
        <v>45</v>
      </c>
    </row>
    <row r="1517" spans="1:28" ht="16">
      <c r="A1517" s="9">
        <v>2</v>
      </c>
      <c r="B1517" s="9">
        <v>3</v>
      </c>
      <c r="C1517" s="9">
        <v>6</v>
      </c>
      <c r="D1517" s="9" t="str">
        <f t="shared" si="158"/>
        <v>Dynan_H7_3807_362_19C</v>
      </c>
      <c r="E1517" s="9" t="str">
        <f t="shared" si="156"/>
        <v>Dynan_H7_3807_362_19C_Lung_Block</v>
      </c>
      <c r="F1517" s="282">
        <f t="shared" si="159"/>
        <v>11</v>
      </c>
      <c r="G1517" s="227">
        <v>1</v>
      </c>
      <c r="H1517" s="54" t="s">
        <v>354</v>
      </c>
      <c r="I1517" s="47" t="s">
        <v>373</v>
      </c>
      <c r="J1517" s="17">
        <v>3807</v>
      </c>
      <c r="K1517" s="18" t="s">
        <v>241</v>
      </c>
      <c r="L1517" s="47">
        <v>362</v>
      </c>
      <c r="M1517" s="47" t="s">
        <v>374</v>
      </c>
      <c r="N1517" s="81">
        <v>0.75</v>
      </c>
      <c r="O1517" s="47" t="s">
        <v>35</v>
      </c>
      <c r="P1517" s="47" t="s">
        <v>63</v>
      </c>
      <c r="Q1517" s="19">
        <v>43606</v>
      </c>
      <c r="R1517" s="20">
        <v>43769</v>
      </c>
      <c r="S1517" s="26">
        <v>44319</v>
      </c>
      <c r="T1517" s="16">
        <f t="shared" si="157"/>
        <v>550</v>
      </c>
      <c r="U1517" s="16" t="s">
        <v>279</v>
      </c>
      <c r="V1517" s="16">
        <v>0</v>
      </c>
      <c r="W1517" s="18">
        <v>0</v>
      </c>
      <c r="X1517" s="18"/>
      <c r="Y1517" s="18"/>
      <c r="Z1517" s="18"/>
      <c r="AA1517" s="82"/>
      <c r="AB1517" s="4" t="s">
        <v>45</v>
      </c>
    </row>
    <row r="1518" spans="1:28" ht="16">
      <c r="A1518" s="9">
        <v>2</v>
      </c>
      <c r="B1518" s="9">
        <v>3</v>
      </c>
      <c r="C1518" s="9">
        <v>6</v>
      </c>
      <c r="D1518" s="9" t="str">
        <f t="shared" si="158"/>
        <v>Dynan_H7_3808_362_19C</v>
      </c>
      <c r="E1518" s="9" t="str">
        <f t="shared" si="156"/>
        <v>Dynan_H7_3808_362_19C_Lung_Block</v>
      </c>
      <c r="F1518" s="282">
        <f t="shared" si="159"/>
        <v>12</v>
      </c>
      <c r="G1518" s="227">
        <v>1</v>
      </c>
      <c r="H1518" s="54" t="s">
        <v>354</v>
      </c>
      <c r="I1518" s="47" t="s">
        <v>373</v>
      </c>
      <c r="J1518" s="17">
        <v>3808</v>
      </c>
      <c r="K1518" s="18" t="s">
        <v>241</v>
      </c>
      <c r="L1518" s="47">
        <v>362</v>
      </c>
      <c r="M1518" s="47" t="s">
        <v>374</v>
      </c>
      <c r="N1518" s="81">
        <v>0.75</v>
      </c>
      <c r="O1518" s="47" t="s">
        <v>35</v>
      </c>
      <c r="P1518" s="47" t="s">
        <v>63</v>
      </c>
      <c r="Q1518" s="19">
        <v>43606</v>
      </c>
      <c r="R1518" s="20">
        <v>43769</v>
      </c>
      <c r="S1518" s="26">
        <v>44319</v>
      </c>
      <c r="T1518" s="16">
        <f t="shared" si="157"/>
        <v>550</v>
      </c>
      <c r="U1518" s="16" t="s">
        <v>279</v>
      </c>
      <c r="V1518" s="16">
        <v>0</v>
      </c>
      <c r="W1518" s="18">
        <v>0</v>
      </c>
      <c r="X1518" s="18"/>
      <c r="Y1518" s="18"/>
      <c r="Z1518" s="18"/>
      <c r="AA1518" s="82"/>
      <c r="AB1518" s="4" t="s">
        <v>45</v>
      </c>
    </row>
    <row r="1519" spans="1:28" ht="16">
      <c r="A1519" s="9">
        <v>2</v>
      </c>
      <c r="B1519" s="9">
        <v>3</v>
      </c>
      <c r="C1519" s="9">
        <v>6</v>
      </c>
      <c r="D1519" s="9" t="str">
        <f t="shared" si="158"/>
        <v>Dynan_H7_3809_362_19C</v>
      </c>
      <c r="E1519" s="9" t="str">
        <f t="shared" si="156"/>
        <v>Dynan_H7_3809_362_19C_Lung_Block</v>
      </c>
      <c r="F1519" s="282">
        <f t="shared" si="159"/>
        <v>13</v>
      </c>
      <c r="G1519" s="227">
        <v>1</v>
      </c>
      <c r="H1519" s="54" t="s">
        <v>354</v>
      </c>
      <c r="I1519" s="47" t="s">
        <v>373</v>
      </c>
      <c r="J1519" s="17">
        <v>3809</v>
      </c>
      <c r="K1519" s="18" t="s">
        <v>241</v>
      </c>
      <c r="L1519" s="47">
        <v>362</v>
      </c>
      <c r="M1519" s="47" t="s">
        <v>374</v>
      </c>
      <c r="N1519" s="81">
        <v>0.75</v>
      </c>
      <c r="O1519" s="47" t="s">
        <v>35</v>
      </c>
      <c r="P1519" s="47" t="s">
        <v>63</v>
      </c>
      <c r="Q1519" s="19">
        <v>43606</v>
      </c>
      <c r="R1519" s="20">
        <v>43769</v>
      </c>
      <c r="S1519" s="26">
        <v>44319</v>
      </c>
      <c r="T1519" s="16">
        <f t="shared" si="157"/>
        <v>550</v>
      </c>
      <c r="U1519" s="16" t="s">
        <v>279</v>
      </c>
      <c r="V1519" s="16">
        <v>0</v>
      </c>
      <c r="W1519" s="18">
        <v>0</v>
      </c>
      <c r="X1519" s="18"/>
      <c r="Y1519" s="18"/>
      <c r="Z1519" s="18"/>
      <c r="AA1519" s="82"/>
      <c r="AB1519" s="4" t="s">
        <v>45</v>
      </c>
    </row>
    <row r="1520" spans="1:28" ht="16">
      <c r="A1520" s="9">
        <v>2</v>
      </c>
      <c r="B1520" s="9">
        <v>3</v>
      </c>
      <c r="C1520" s="9">
        <v>6</v>
      </c>
      <c r="D1520" s="9" t="str">
        <f t="shared" si="158"/>
        <v>Dynan_H7_3810_362_19C</v>
      </c>
      <c r="E1520" s="9" t="str">
        <f t="shared" si="156"/>
        <v>Dynan_H7_3810_362_19C_Lung_Block</v>
      </c>
      <c r="F1520" s="282">
        <f t="shared" si="159"/>
        <v>14</v>
      </c>
      <c r="G1520" s="227">
        <v>1</v>
      </c>
      <c r="H1520" s="54" t="s">
        <v>354</v>
      </c>
      <c r="I1520" s="47" t="s">
        <v>373</v>
      </c>
      <c r="J1520" s="17">
        <v>3810</v>
      </c>
      <c r="K1520" s="18" t="s">
        <v>241</v>
      </c>
      <c r="L1520" s="47">
        <v>362</v>
      </c>
      <c r="M1520" s="47" t="s">
        <v>374</v>
      </c>
      <c r="N1520" s="81">
        <v>0.75</v>
      </c>
      <c r="O1520" s="47" t="s">
        <v>35</v>
      </c>
      <c r="P1520" s="47" t="s">
        <v>63</v>
      </c>
      <c r="Q1520" s="19">
        <v>43606</v>
      </c>
      <c r="R1520" s="20">
        <v>43769</v>
      </c>
      <c r="S1520" s="26">
        <v>44319</v>
      </c>
      <c r="T1520" s="16">
        <f t="shared" si="157"/>
        <v>550</v>
      </c>
      <c r="U1520" s="16" t="s">
        <v>279</v>
      </c>
      <c r="V1520" s="16">
        <v>0</v>
      </c>
      <c r="W1520" s="18">
        <v>0</v>
      </c>
      <c r="X1520" s="18"/>
      <c r="Y1520" s="18"/>
      <c r="Z1520" s="18"/>
      <c r="AA1520" s="82"/>
      <c r="AB1520" s="4" t="s">
        <v>45</v>
      </c>
    </row>
    <row r="1521" spans="1:28" ht="16">
      <c r="A1521" s="9">
        <v>2</v>
      </c>
      <c r="B1521" s="9">
        <v>3</v>
      </c>
      <c r="C1521" s="9">
        <v>6</v>
      </c>
      <c r="D1521" s="9" t="str">
        <f t="shared" si="158"/>
        <v>Dynan_H7_4633_363_19C</v>
      </c>
      <c r="E1521" s="9" t="str">
        <f t="shared" si="156"/>
        <v>Dynan_H7_4633_363_19C_Lung_Block</v>
      </c>
      <c r="F1521" s="282">
        <f t="shared" si="159"/>
        <v>15</v>
      </c>
      <c r="G1521" s="227">
        <v>1</v>
      </c>
      <c r="H1521" s="54" t="s">
        <v>354</v>
      </c>
      <c r="I1521" s="47" t="s">
        <v>373</v>
      </c>
      <c r="J1521" s="17">
        <v>4633</v>
      </c>
      <c r="K1521" s="18" t="s">
        <v>241</v>
      </c>
      <c r="L1521" s="47">
        <v>363</v>
      </c>
      <c r="M1521" s="47" t="s">
        <v>374</v>
      </c>
      <c r="N1521" s="81">
        <v>0.75</v>
      </c>
      <c r="O1521" s="47" t="s">
        <v>35</v>
      </c>
      <c r="P1521" s="47" t="s">
        <v>63</v>
      </c>
      <c r="Q1521" s="19">
        <v>43606</v>
      </c>
      <c r="R1521" s="20">
        <v>43769</v>
      </c>
      <c r="S1521" s="26">
        <v>44319</v>
      </c>
      <c r="T1521" s="16">
        <f t="shared" si="157"/>
        <v>550</v>
      </c>
      <c r="U1521" s="16" t="s">
        <v>279</v>
      </c>
      <c r="V1521" s="16">
        <v>0</v>
      </c>
      <c r="W1521" s="18">
        <v>0</v>
      </c>
      <c r="X1521" s="18"/>
      <c r="Y1521" s="18"/>
      <c r="Z1521" s="18"/>
      <c r="AA1521" s="82"/>
      <c r="AB1521" s="4" t="s">
        <v>45</v>
      </c>
    </row>
    <row r="1522" spans="1:28" ht="16">
      <c r="A1522" s="9">
        <v>2</v>
      </c>
      <c r="B1522" s="9">
        <v>3</v>
      </c>
      <c r="C1522" s="9">
        <v>6</v>
      </c>
      <c r="D1522" s="9" t="str">
        <f t="shared" si="158"/>
        <v>Dynan_H7_4634_363_19C</v>
      </c>
      <c r="E1522" s="9" t="str">
        <f t="shared" si="156"/>
        <v>Dynan_H7_4634_363_19C_Lung_Block</v>
      </c>
      <c r="F1522" s="282">
        <f t="shared" si="159"/>
        <v>16</v>
      </c>
      <c r="G1522" s="227">
        <v>1</v>
      </c>
      <c r="H1522" s="54" t="s">
        <v>354</v>
      </c>
      <c r="I1522" s="47" t="s">
        <v>373</v>
      </c>
      <c r="J1522" s="17">
        <v>4634</v>
      </c>
      <c r="K1522" s="18" t="s">
        <v>241</v>
      </c>
      <c r="L1522" s="47">
        <v>363</v>
      </c>
      <c r="M1522" s="47" t="s">
        <v>374</v>
      </c>
      <c r="N1522" s="81">
        <v>0.75</v>
      </c>
      <c r="O1522" s="47" t="s">
        <v>35</v>
      </c>
      <c r="P1522" s="47" t="s">
        <v>63</v>
      </c>
      <c r="Q1522" s="19">
        <v>43606</v>
      </c>
      <c r="R1522" s="20">
        <v>43769</v>
      </c>
      <c r="S1522" s="26">
        <v>44319</v>
      </c>
      <c r="T1522" s="16">
        <f t="shared" si="157"/>
        <v>550</v>
      </c>
      <c r="U1522" s="16" t="s">
        <v>279</v>
      </c>
      <c r="V1522" s="16">
        <v>0</v>
      </c>
      <c r="W1522" s="18">
        <v>0</v>
      </c>
      <c r="X1522" s="18"/>
      <c r="Y1522" s="18"/>
      <c r="Z1522" s="18"/>
      <c r="AA1522" s="82"/>
      <c r="AB1522" s="4" t="s">
        <v>45</v>
      </c>
    </row>
    <row r="1523" spans="1:28" ht="16">
      <c r="A1523" s="9">
        <v>2</v>
      </c>
      <c r="B1523" s="9">
        <v>3</v>
      </c>
      <c r="C1523" s="9">
        <v>6</v>
      </c>
      <c r="D1523" s="9" t="str">
        <f t="shared" si="158"/>
        <v>Dynan_H7_4635_363_19C</v>
      </c>
      <c r="E1523" s="9" t="str">
        <f t="shared" si="156"/>
        <v>Dynan_H7_4635_363_19C_Lung_Block</v>
      </c>
      <c r="F1523" s="282">
        <f t="shared" si="159"/>
        <v>17</v>
      </c>
      <c r="G1523" s="227">
        <v>1</v>
      </c>
      <c r="H1523" s="54" t="s">
        <v>354</v>
      </c>
      <c r="I1523" s="47" t="s">
        <v>373</v>
      </c>
      <c r="J1523" s="17">
        <v>4635</v>
      </c>
      <c r="K1523" s="18" t="s">
        <v>241</v>
      </c>
      <c r="L1523" s="47">
        <v>363</v>
      </c>
      <c r="M1523" s="47" t="s">
        <v>374</v>
      </c>
      <c r="N1523" s="81">
        <v>0.75</v>
      </c>
      <c r="O1523" s="47" t="s">
        <v>35</v>
      </c>
      <c r="P1523" s="47" t="s">
        <v>63</v>
      </c>
      <c r="Q1523" s="19">
        <v>43606</v>
      </c>
      <c r="R1523" s="20">
        <v>43769</v>
      </c>
      <c r="S1523" s="26">
        <v>44319</v>
      </c>
      <c r="T1523" s="16">
        <f t="shared" si="157"/>
        <v>550</v>
      </c>
      <c r="U1523" s="16" t="s">
        <v>279</v>
      </c>
      <c r="V1523" s="16">
        <v>0</v>
      </c>
      <c r="W1523" s="18">
        <v>0</v>
      </c>
      <c r="X1523" s="18"/>
      <c r="Y1523" s="18"/>
      <c r="Z1523" s="18"/>
      <c r="AA1523" s="82"/>
      <c r="AB1523" s="4" t="s">
        <v>45</v>
      </c>
    </row>
    <row r="1524" spans="1:28" ht="16">
      <c r="A1524" s="9">
        <v>2</v>
      </c>
      <c r="B1524" s="9">
        <v>3</v>
      </c>
      <c r="C1524" s="9">
        <v>6</v>
      </c>
      <c r="D1524" s="9" t="str">
        <f t="shared" si="158"/>
        <v>Dynan_H7_9741_364_19C</v>
      </c>
      <c r="E1524" s="9" t="str">
        <f t="shared" si="156"/>
        <v>Dynan_H7_9741_364_19C_Lung_Block</v>
      </c>
      <c r="F1524" s="282">
        <f t="shared" si="159"/>
        <v>18</v>
      </c>
      <c r="G1524" s="227">
        <v>1</v>
      </c>
      <c r="H1524" s="54" t="s">
        <v>354</v>
      </c>
      <c r="I1524" s="47" t="s">
        <v>373</v>
      </c>
      <c r="J1524" s="17">
        <v>9741</v>
      </c>
      <c r="K1524" s="18" t="s">
        <v>241</v>
      </c>
      <c r="L1524" s="47">
        <v>364</v>
      </c>
      <c r="M1524" s="47" t="s">
        <v>374</v>
      </c>
      <c r="N1524" s="81">
        <v>0.75</v>
      </c>
      <c r="O1524" s="47" t="s">
        <v>35</v>
      </c>
      <c r="P1524" s="47" t="s">
        <v>63</v>
      </c>
      <c r="Q1524" s="19">
        <v>43606</v>
      </c>
      <c r="R1524" s="20">
        <v>43769</v>
      </c>
      <c r="S1524" s="26">
        <v>44319</v>
      </c>
      <c r="T1524" s="16">
        <f t="shared" si="157"/>
        <v>550</v>
      </c>
      <c r="U1524" s="16" t="s">
        <v>279</v>
      </c>
      <c r="V1524" s="16">
        <v>0</v>
      </c>
      <c r="W1524" s="18">
        <v>1</v>
      </c>
      <c r="X1524" s="18">
        <v>1</v>
      </c>
      <c r="Y1524" s="18"/>
      <c r="Z1524" s="18"/>
      <c r="AA1524" s="82"/>
      <c r="AB1524" s="4" t="s">
        <v>45</v>
      </c>
    </row>
    <row r="1525" spans="1:28" ht="16">
      <c r="A1525" s="9">
        <v>2</v>
      </c>
      <c r="B1525" s="9">
        <v>3</v>
      </c>
      <c r="C1525" s="9">
        <v>6</v>
      </c>
      <c r="D1525" s="9" t="str">
        <f t="shared" si="158"/>
        <v>Dynan_H7_9742_364_19C</v>
      </c>
      <c r="E1525" s="9" t="str">
        <f t="shared" si="156"/>
        <v>Dynan_H7_9742_364_19C_Lung_Block</v>
      </c>
      <c r="F1525" s="282">
        <f t="shared" si="159"/>
        <v>19</v>
      </c>
      <c r="G1525" s="227">
        <v>1</v>
      </c>
      <c r="H1525" s="54" t="s">
        <v>354</v>
      </c>
      <c r="I1525" s="47" t="s">
        <v>373</v>
      </c>
      <c r="J1525" s="17">
        <v>9742</v>
      </c>
      <c r="K1525" s="18" t="s">
        <v>241</v>
      </c>
      <c r="L1525" s="47">
        <v>364</v>
      </c>
      <c r="M1525" s="47" t="s">
        <v>374</v>
      </c>
      <c r="N1525" s="81">
        <v>0.75</v>
      </c>
      <c r="O1525" s="47" t="s">
        <v>35</v>
      </c>
      <c r="P1525" s="47" t="s">
        <v>63</v>
      </c>
      <c r="Q1525" s="19">
        <v>43606</v>
      </c>
      <c r="R1525" s="20">
        <v>43769</v>
      </c>
      <c r="S1525" s="26">
        <v>44319</v>
      </c>
      <c r="T1525" s="16">
        <f t="shared" si="157"/>
        <v>550</v>
      </c>
      <c r="U1525" s="16" t="s">
        <v>279</v>
      </c>
      <c r="V1525" s="16">
        <v>0</v>
      </c>
      <c r="W1525" s="18">
        <v>0</v>
      </c>
      <c r="X1525" s="18"/>
      <c r="Y1525" s="18"/>
      <c r="Z1525" s="18"/>
      <c r="AA1525" s="82"/>
      <c r="AB1525" s="4" t="s">
        <v>45</v>
      </c>
    </row>
    <row r="1526" spans="1:28" ht="16">
      <c r="A1526" s="9">
        <v>2</v>
      </c>
      <c r="B1526" s="9">
        <v>3</v>
      </c>
      <c r="C1526" s="9">
        <v>6</v>
      </c>
      <c r="D1526" s="9" t="str">
        <f t="shared" si="158"/>
        <v>Dynan_H7_9744.1_364_19C</v>
      </c>
      <c r="E1526" s="9" t="str">
        <f t="shared" si="156"/>
        <v>Dynan_H7_9744.1_364_19C_Lung_Block</v>
      </c>
      <c r="F1526" s="282">
        <f t="shared" si="159"/>
        <v>20</v>
      </c>
      <c r="G1526" s="227">
        <v>1</v>
      </c>
      <c r="H1526" s="54" t="s">
        <v>354</v>
      </c>
      <c r="I1526" s="47" t="s">
        <v>373</v>
      </c>
      <c r="J1526" s="47">
        <v>9744.1</v>
      </c>
      <c r="K1526" s="18" t="s">
        <v>241</v>
      </c>
      <c r="L1526" s="47">
        <v>364</v>
      </c>
      <c r="M1526" s="47" t="s">
        <v>374</v>
      </c>
      <c r="N1526" s="81">
        <v>0.75</v>
      </c>
      <c r="O1526" s="47" t="s">
        <v>35</v>
      </c>
      <c r="P1526" s="47" t="s">
        <v>63</v>
      </c>
      <c r="Q1526" s="19">
        <v>43606</v>
      </c>
      <c r="R1526" s="20">
        <v>43769</v>
      </c>
      <c r="S1526" s="26">
        <v>44319</v>
      </c>
      <c r="T1526" s="16">
        <f t="shared" si="157"/>
        <v>550</v>
      </c>
      <c r="U1526" s="16" t="s">
        <v>279</v>
      </c>
      <c r="V1526" s="16">
        <v>0</v>
      </c>
      <c r="W1526" s="18">
        <v>0</v>
      </c>
      <c r="X1526" s="18"/>
      <c r="Y1526" s="18"/>
      <c r="Z1526" s="18"/>
      <c r="AA1526" s="82"/>
      <c r="AB1526" s="4" t="s">
        <v>45</v>
      </c>
    </row>
    <row r="1527" spans="1:28" ht="16">
      <c r="A1527" s="9">
        <v>2</v>
      </c>
      <c r="B1527" s="9">
        <v>3</v>
      </c>
      <c r="C1527" s="9">
        <v>6</v>
      </c>
      <c r="D1527" s="9" t="str">
        <f t="shared" si="158"/>
        <v>Dynan_H7_9744.2_364_19C</v>
      </c>
      <c r="E1527" s="9" t="str">
        <f t="shared" si="156"/>
        <v>Dynan_H7_9744.2_364_19C_Lung_Block</v>
      </c>
      <c r="F1527" s="282">
        <f t="shared" si="159"/>
        <v>21</v>
      </c>
      <c r="G1527" s="227">
        <v>1</v>
      </c>
      <c r="H1527" s="54" t="s">
        <v>354</v>
      </c>
      <c r="I1527" s="47" t="s">
        <v>373</v>
      </c>
      <c r="J1527" s="47">
        <v>9744.2000000000007</v>
      </c>
      <c r="K1527" s="18" t="s">
        <v>241</v>
      </c>
      <c r="L1527" s="47">
        <v>364</v>
      </c>
      <c r="M1527" s="47" t="s">
        <v>374</v>
      </c>
      <c r="N1527" s="81">
        <v>0.75</v>
      </c>
      <c r="O1527" s="47" t="s">
        <v>35</v>
      </c>
      <c r="P1527" s="47" t="s">
        <v>63</v>
      </c>
      <c r="Q1527" s="19">
        <v>43606</v>
      </c>
      <c r="R1527" s="20">
        <v>43769</v>
      </c>
      <c r="S1527" s="26">
        <v>44319</v>
      </c>
      <c r="T1527" s="16">
        <f t="shared" si="157"/>
        <v>550</v>
      </c>
      <c r="U1527" s="16" t="s">
        <v>279</v>
      </c>
      <c r="V1527" s="16">
        <v>0</v>
      </c>
      <c r="W1527" s="18">
        <v>0</v>
      </c>
      <c r="X1527" s="18"/>
      <c r="Y1527" s="18"/>
      <c r="Z1527" s="18"/>
      <c r="AA1527" s="82"/>
      <c r="AB1527" s="4" t="s">
        <v>45</v>
      </c>
    </row>
    <row r="1528" spans="1:28" ht="16">
      <c r="A1528" s="9">
        <v>2</v>
      </c>
      <c r="B1528" s="9">
        <v>3</v>
      </c>
      <c r="C1528" s="9">
        <v>6</v>
      </c>
      <c r="D1528" s="9" t="str">
        <f t="shared" si="158"/>
        <v>Dynan_H7_9747_364_19C</v>
      </c>
      <c r="E1528" s="9" t="str">
        <f t="shared" si="156"/>
        <v>Dynan_H7_9747_364_19C_Lung_Block</v>
      </c>
      <c r="F1528" s="282">
        <f t="shared" si="159"/>
        <v>22</v>
      </c>
      <c r="G1528" s="227">
        <v>1</v>
      </c>
      <c r="H1528" s="54" t="s">
        <v>354</v>
      </c>
      <c r="I1528" s="47" t="s">
        <v>373</v>
      </c>
      <c r="J1528" s="17">
        <v>9747</v>
      </c>
      <c r="K1528" s="18" t="s">
        <v>241</v>
      </c>
      <c r="L1528" s="47">
        <v>364</v>
      </c>
      <c r="M1528" s="47" t="s">
        <v>374</v>
      </c>
      <c r="N1528" s="81">
        <v>0.75</v>
      </c>
      <c r="O1528" s="47" t="s">
        <v>35</v>
      </c>
      <c r="P1528" s="47" t="s">
        <v>63</v>
      </c>
      <c r="Q1528" s="19">
        <v>43606</v>
      </c>
      <c r="R1528" s="20">
        <v>43769</v>
      </c>
      <c r="S1528" s="26">
        <v>44319</v>
      </c>
      <c r="T1528" s="16">
        <f t="shared" si="157"/>
        <v>550</v>
      </c>
      <c r="U1528" s="16" t="s">
        <v>279</v>
      </c>
      <c r="V1528" s="16">
        <v>0</v>
      </c>
      <c r="W1528" s="18">
        <v>1</v>
      </c>
      <c r="X1528" s="18">
        <v>1</v>
      </c>
      <c r="Y1528" s="18"/>
      <c r="Z1528" s="18"/>
      <c r="AA1528" s="82"/>
      <c r="AB1528" s="4" t="s">
        <v>45</v>
      </c>
    </row>
    <row r="1529" spans="1:28" ht="16" hidden="1">
      <c r="A1529" s="150"/>
      <c r="B1529" s="150"/>
      <c r="C1529" s="150"/>
      <c r="D1529" s="150"/>
      <c r="E1529" s="150"/>
      <c r="F1529" s="282"/>
      <c r="G1529" s="227"/>
      <c r="H1529" s="33"/>
      <c r="I1529" s="31"/>
      <c r="J1529" s="32"/>
      <c r="K1529" s="9"/>
      <c r="L1529" s="31"/>
      <c r="M1529" s="31"/>
      <c r="N1529" s="39"/>
      <c r="O1529" s="31"/>
      <c r="P1529" s="31"/>
      <c r="Q1529" s="38"/>
      <c r="R1529" s="36"/>
      <c r="S1529" s="12"/>
      <c r="T1529" s="79"/>
      <c r="U1529" s="79"/>
      <c r="V1529" s="129" t="s">
        <v>97</v>
      </c>
      <c r="W1529" s="132">
        <f>+SUM(W1338:W1528)</f>
        <v>44</v>
      </c>
      <c r="X1529" s="132">
        <f>+SUM(X1338:X1528)</f>
        <v>44</v>
      </c>
      <c r="Y1529" s="132">
        <f>+SUM(Y1338:Y1528)</f>
        <v>4</v>
      </c>
      <c r="Z1529" s="132">
        <f>+SUM(Z1338:Z1528)</f>
        <v>19</v>
      </c>
      <c r="AA1529" s="6"/>
      <c r="AB1529" s="37"/>
    </row>
    <row r="1530" spans="1:28" ht="16">
      <c r="A1530" s="150"/>
      <c r="B1530" s="150"/>
      <c r="C1530" s="150"/>
      <c r="D1530" s="150"/>
      <c r="E1530" s="150"/>
      <c r="F1530" s="282"/>
      <c r="G1530" s="227"/>
      <c r="H1530" s="33"/>
      <c r="I1530" s="31"/>
      <c r="J1530" s="32"/>
      <c r="K1530" s="9"/>
      <c r="L1530" s="31"/>
      <c r="M1530" s="31"/>
      <c r="N1530" s="39"/>
      <c r="O1530" s="31"/>
      <c r="P1530" s="31"/>
      <c r="Q1530" s="38"/>
      <c r="R1530" s="36"/>
      <c r="S1530" s="12"/>
      <c r="T1530" s="79"/>
      <c r="U1530" s="79"/>
      <c r="V1530" s="129" t="s">
        <v>98</v>
      </c>
      <c r="W1530" s="132">
        <v>184</v>
      </c>
      <c r="X1530" s="132"/>
      <c r="Y1530" s="132"/>
      <c r="Z1530" s="132">
        <f>W1530</f>
        <v>184</v>
      </c>
      <c r="AA1530" s="6"/>
      <c r="AB1530" s="37"/>
    </row>
    <row r="1531" spans="1:28" ht="16">
      <c r="A1531" s="150"/>
      <c r="B1531" s="150"/>
      <c r="C1531" s="150"/>
      <c r="D1531" s="150"/>
      <c r="E1531" s="150"/>
      <c r="F1531" s="282"/>
      <c r="G1531" s="227"/>
      <c r="H1531" s="33"/>
      <c r="I1531" s="31"/>
      <c r="J1531" s="32"/>
      <c r="K1531" s="9"/>
      <c r="L1531" s="31"/>
      <c r="M1531" s="31"/>
      <c r="N1531" s="39"/>
      <c r="O1531" s="31"/>
      <c r="P1531" s="31"/>
      <c r="Q1531" s="38"/>
      <c r="R1531" s="36"/>
      <c r="S1531" s="12"/>
      <c r="T1531" s="79"/>
      <c r="U1531" s="79"/>
      <c r="V1531" s="129" t="s">
        <v>99</v>
      </c>
      <c r="W1531" s="134">
        <f>W1529/W1530</f>
        <v>0.2391304347826087</v>
      </c>
      <c r="X1531" s="132"/>
      <c r="Y1531" s="132"/>
      <c r="Z1531" s="134">
        <f>Z1529/Z1530</f>
        <v>0.10326086956521739</v>
      </c>
      <c r="AA1531" s="6"/>
      <c r="AB1531" s="37"/>
    </row>
    <row r="1532" spans="1:28" ht="16">
      <c r="A1532" s="150"/>
      <c r="B1532" s="150"/>
      <c r="C1532" s="150"/>
      <c r="D1532" s="150"/>
      <c r="E1532" s="150"/>
      <c r="F1532" s="282"/>
      <c r="G1532" s="227">
        <v>2</v>
      </c>
      <c r="H1532" s="154" t="s">
        <v>382</v>
      </c>
      <c r="I1532" s="31"/>
      <c r="J1532" s="32"/>
      <c r="K1532" s="9"/>
      <c r="L1532" s="31"/>
      <c r="M1532" s="31"/>
      <c r="N1532" s="39"/>
      <c r="O1532" s="31"/>
      <c r="P1532" s="31"/>
      <c r="Q1532" s="38"/>
      <c r="R1532" s="36"/>
      <c r="S1532" s="12"/>
      <c r="T1532" s="79"/>
      <c r="U1532" s="79"/>
      <c r="V1532" s="79"/>
      <c r="W1532" s="31"/>
      <c r="X1532" s="31"/>
      <c r="Y1532" s="31"/>
      <c r="Z1532" s="31"/>
      <c r="AA1532" s="37"/>
      <c r="AB1532" s="150"/>
    </row>
    <row r="1533" spans="1:28" hidden="1">
      <c r="A1533" s="150"/>
      <c r="B1533" s="150"/>
      <c r="C1533" s="150"/>
      <c r="D1533" s="150"/>
      <c r="E1533" s="150"/>
      <c r="F1533" s="282"/>
      <c r="G1533" s="227"/>
      <c r="H1533" s="54" t="s">
        <v>347</v>
      </c>
      <c r="I1533" s="54"/>
      <c r="J1533" s="54"/>
      <c r="K1533" s="54"/>
      <c r="L1533" s="54"/>
      <c r="M1533" s="54"/>
      <c r="N1533" s="54"/>
      <c r="O1533" s="54"/>
      <c r="P1533" s="54"/>
      <c r="Q1533" s="54"/>
      <c r="R1533" s="54"/>
      <c r="S1533" s="54"/>
      <c r="T1533" s="54"/>
      <c r="U1533" s="54"/>
      <c r="V1533" s="18">
        <v>0</v>
      </c>
      <c r="W1533" s="54"/>
      <c r="X1533" s="54"/>
      <c r="Y1533" s="54"/>
      <c r="Z1533" s="54"/>
      <c r="AA1533" s="54"/>
      <c r="AB1533" s="54"/>
    </row>
    <row r="1534" spans="1:28" ht="16" hidden="1">
      <c r="A1534" s="150"/>
      <c r="B1534" s="150"/>
      <c r="C1534" s="150"/>
      <c r="D1534" s="150"/>
      <c r="E1534" s="150"/>
      <c r="F1534" s="282"/>
      <c r="G1534" s="227"/>
      <c r="H1534" s="33"/>
      <c r="I1534" s="31"/>
      <c r="J1534" s="32"/>
      <c r="K1534" s="9"/>
      <c r="L1534" s="31"/>
      <c r="M1534" s="31"/>
      <c r="N1534" s="39"/>
      <c r="O1534" s="31"/>
      <c r="P1534" s="31"/>
      <c r="Q1534" s="38"/>
      <c r="R1534" s="36"/>
      <c r="S1534" s="12"/>
      <c r="T1534" s="79"/>
      <c r="U1534" s="79"/>
      <c r="V1534" s="129" t="s">
        <v>98</v>
      </c>
      <c r="W1534" s="226">
        <v>0</v>
      </c>
      <c r="X1534" s="132"/>
      <c r="Y1534" s="132"/>
      <c r="Z1534" s="134"/>
      <c r="AA1534" s="6"/>
      <c r="AB1534" s="37"/>
    </row>
    <row r="1535" spans="1:28" ht="16">
      <c r="A1535" s="150"/>
      <c r="B1535" s="150"/>
      <c r="C1535" s="150"/>
      <c r="D1535" s="150"/>
      <c r="E1535" s="150"/>
      <c r="F1535" s="282"/>
      <c r="G1535" s="227"/>
      <c r="H1535" s="33"/>
      <c r="I1535" s="31"/>
      <c r="J1535" s="32"/>
      <c r="K1535" s="9"/>
      <c r="L1535" s="31"/>
      <c r="M1535" s="31"/>
      <c r="N1535" s="39"/>
      <c r="O1535" s="31"/>
      <c r="P1535" s="31"/>
      <c r="Q1535" s="38"/>
      <c r="R1535" s="36"/>
      <c r="S1535" s="12"/>
      <c r="T1535" s="79"/>
      <c r="U1535" s="79"/>
      <c r="V1535" s="128"/>
      <c r="W1535" s="9"/>
      <c r="X1535" s="9"/>
      <c r="Y1535" s="9"/>
      <c r="Z1535" s="9"/>
      <c r="AA1535" s="6"/>
      <c r="AB1535" s="37"/>
    </row>
    <row r="1536" spans="1:28" s="437" customFormat="1" ht="16" hidden="1">
      <c r="A1536" s="425" t="s">
        <v>58</v>
      </c>
      <c r="B1536" s="425" t="s">
        <v>58</v>
      </c>
      <c r="C1536" s="425" t="s">
        <v>58</v>
      </c>
      <c r="D1536" s="426"/>
      <c r="E1536" s="426"/>
      <c r="F1536" s="760">
        <v>2</v>
      </c>
      <c r="G1536" s="428">
        <v>3</v>
      </c>
      <c r="H1536" s="429" t="s">
        <v>354</v>
      </c>
      <c r="I1536" s="430" t="s">
        <v>362</v>
      </c>
      <c r="J1536" s="444">
        <v>504</v>
      </c>
      <c r="K1536" s="425" t="s">
        <v>33</v>
      </c>
      <c r="L1536" s="444">
        <v>153</v>
      </c>
      <c r="M1536" s="444" t="s">
        <v>357</v>
      </c>
      <c r="N1536" s="449">
        <v>0.75</v>
      </c>
      <c r="O1536" s="444" t="s">
        <v>35</v>
      </c>
      <c r="P1536" s="444" t="s">
        <v>63</v>
      </c>
      <c r="Q1536" s="445">
        <v>43410</v>
      </c>
      <c r="R1536" s="433">
        <v>43577</v>
      </c>
      <c r="S1536" s="434">
        <v>44050</v>
      </c>
      <c r="T1536" s="435">
        <f>S1536-R1536</f>
        <v>473</v>
      </c>
      <c r="U1536" s="435">
        <v>0</v>
      </c>
      <c r="V1536" s="435">
        <v>1</v>
      </c>
      <c r="W1536" s="430"/>
      <c r="X1536" s="430"/>
      <c r="Y1536" s="430"/>
      <c r="Z1536" s="430"/>
      <c r="AA1536" s="436"/>
      <c r="AB1536" s="426" t="s">
        <v>104</v>
      </c>
    </row>
    <row r="1537" spans="1:28" s="437" customFormat="1" ht="16" hidden="1">
      <c r="A1537" s="425" t="s">
        <v>58</v>
      </c>
      <c r="B1537" s="425" t="s">
        <v>58</v>
      </c>
      <c r="C1537" s="425" t="s">
        <v>58</v>
      </c>
      <c r="D1537" s="426"/>
      <c r="E1537" s="426"/>
      <c r="F1537" s="760">
        <v>3</v>
      </c>
      <c r="G1537" s="428">
        <v>3</v>
      </c>
      <c r="H1537" s="429" t="s">
        <v>354</v>
      </c>
      <c r="I1537" s="430" t="s">
        <v>362</v>
      </c>
      <c r="J1537" s="444">
        <v>523</v>
      </c>
      <c r="K1537" s="425" t="s">
        <v>33</v>
      </c>
      <c r="L1537" s="444">
        <v>156</v>
      </c>
      <c r="M1537" s="444" t="s">
        <v>357</v>
      </c>
      <c r="N1537" s="449">
        <v>0.75</v>
      </c>
      <c r="O1537" s="444" t="s">
        <v>35</v>
      </c>
      <c r="P1537" s="444" t="s">
        <v>63</v>
      </c>
      <c r="Q1537" s="445">
        <v>43410</v>
      </c>
      <c r="R1537" s="433">
        <v>43577</v>
      </c>
      <c r="S1537" s="434">
        <v>43994</v>
      </c>
      <c r="T1537" s="435">
        <f>S1537-R1537</f>
        <v>417</v>
      </c>
      <c r="U1537" s="435">
        <v>0</v>
      </c>
      <c r="V1537" s="435">
        <v>1</v>
      </c>
      <c r="W1537" s="430"/>
      <c r="X1537" s="430"/>
      <c r="Y1537" s="430"/>
      <c r="Z1537" s="430"/>
      <c r="AA1537" s="436"/>
      <c r="AB1537" s="426" t="s">
        <v>104</v>
      </c>
    </row>
    <row r="1538" spans="1:28" s="437" customFormat="1" ht="16" hidden="1">
      <c r="A1538" s="425" t="s">
        <v>58</v>
      </c>
      <c r="B1538" s="425" t="s">
        <v>58</v>
      </c>
      <c r="C1538" s="425" t="s">
        <v>58</v>
      </c>
      <c r="D1538" s="426"/>
      <c r="E1538" s="426"/>
      <c r="F1538" s="760">
        <v>4</v>
      </c>
      <c r="G1538" s="428">
        <v>3</v>
      </c>
      <c r="H1538" s="429" t="s">
        <v>354</v>
      </c>
      <c r="I1538" s="430" t="s">
        <v>362</v>
      </c>
      <c r="J1538" s="444">
        <v>558</v>
      </c>
      <c r="K1538" s="425" t="s">
        <v>33</v>
      </c>
      <c r="L1538" s="444">
        <v>162</v>
      </c>
      <c r="M1538" s="444" t="s">
        <v>357</v>
      </c>
      <c r="N1538" s="449">
        <v>0.75</v>
      </c>
      <c r="O1538" s="444" t="s">
        <v>35</v>
      </c>
      <c r="P1538" s="444" t="s">
        <v>63</v>
      </c>
      <c r="Q1538" s="445">
        <v>43410</v>
      </c>
      <c r="R1538" s="433">
        <v>43577</v>
      </c>
      <c r="S1538" s="434">
        <v>44088</v>
      </c>
      <c r="T1538" s="435">
        <f>S1538-R1538</f>
        <v>511</v>
      </c>
      <c r="U1538" s="435">
        <v>0</v>
      </c>
      <c r="V1538" s="435">
        <v>1</v>
      </c>
      <c r="W1538" s="430"/>
      <c r="X1538" s="430"/>
      <c r="Y1538" s="430"/>
      <c r="Z1538" s="430"/>
      <c r="AA1538" s="436"/>
      <c r="AB1538" s="426" t="s">
        <v>104</v>
      </c>
    </row>
    <row r="1539" spans="1:28" s="437" customFormat="1" ht="16" hidden="1">
      <c r="A1539" s="425" t="s">
        <v>58</v>
      </c>
      <c r="B1539" s="425" t="s">
        <v>58</v>
      </c>
      <c r="C1539" s="425" t="s">
        <v>58</v>
      </c>
      <c r="D1539" s="426"/>
      <c r="E1539" s="426"/>
      <c r="F1539" s="760">
        <v>6</v>
      </c>
      <c r="G1539" s="428">
        <v>3</v>
      </c>
      <c r="H1539" s="429" t="s">
        <v>354</v>
      </c>
      <c r="I1539" s="430" t="s">
        <v>362</v>
      </c>
      <c r="J1539" s="444">
        <v>637</v>
      </c>
      <c r="K1539" s="425" t="s">
        <v>33</v>
      </c>
      <c r="L1539" s="444">
        <v>171</v>
      </c>
      <c r="M1539" s="444" t="s">
        <v>357</v>
      </c>
      <c r="N1539" s="449">
        <v>0.75</v>
      </c>
      <c r="O1539" s="444" t="s">
        <v>35</v>
      </c>
      <c r="P1539" s="444" t="s">
        <v>63</v>
      </c>
      <c r="Q1539" s="445">
        <v>43410</v>
      </c>
      <c r="R1539" s="433">
        <v>43577</v>
      </c>
      <c r="S1539" s="434">
        <v>44078</v>
      </c>
      <c r="T1539" s="435">
        <f>S1539-R1539</f>
        <v>501</v>
      </c>
      <c r="U1539" s="435">
        <v>0</v>
      </c>
      <c r="V1539" s="435">
        <v>1</v>
      </c>
      <c r="W1539" s="430"/>
      <c r="X1539" s="430"/>
      <c r="Y1539" s="430"/>
      <c r="Z1539" s="430"/>
      <c r="AA1539" s="436"/>
      <c r="AB1539" s="426" t="s">
        <v>104</v>
      </c>
    </row>
    <row r="1540" spans="1:28" s="437" customFormat="1" ht="16" hidden="1">
      <c r="A1540" s="425" t="s">
        <v>58</v>
      </c>
      <c r="B1540" s="425" t="s">
        <v>58</v>
      </c>
      <c r="C1540" s="425" t="s">
        <v>58</v>
      </c>
      <c r="D1540" s="426"/>
      <c r="E1540" s="426"/>
      <c r="F1540" s="760">
        <v>7</v>
      </c>
      <c r="G1540" s="428">
        <v>3</v>
      </c>
      <c r="H1540" s="429" t="s">
        <v>354</v>
      </c>
      <c r="I1540" s="430" t="s">
        <v>362</v>
      </c>
      <c r="J1540" s="444">
        <v>661</v>
      </c>
      <c r="K1540" s="425" t="s">
        <v>33</v>
      </c>
      <c r="L1540" s="485">
        <v>288</v>
      </c>
      <c r="M1540" s="444" t="s">
        <v>357</v>
      </c>
      <c r="N1540" s="449">
        <v>0.75</v>
      </c>
      <c r="O1540" s="444" t="s">
        <v>35</v>
      </c>
      <c r="P1540" s="444" t="s">
        <v>63</v>
      </c>
      <c r="Q1540" s="445">
        <v>43410</v>
      </c>
      <c r="R1540" s="433">
        <v>43577</v>
      </c>
      <c r="S1540" s="434">
        <v>44103</v>
      </c>
      <c r="T1540" s="435">
        <f>S1540-R1540</f>
        <v>526</v>
      </c>
      <c r="U1540" s="435">
        <v>0</v>
      </c>
      <c r="V1540" s="435">
        <v>1</v>
      </c>
      <c r="W1540" s="430"/>
      <c r="X1540" s="430"/>
      <c r="Y1540" s="430"/>
      <c r="Z1540" s="430"/>
      <c r="AA1540" s="436"/>
      <c r="AB1540" s="426" t="s">
        <v>104</v>
      </c>
    </row>
    <row r="1541" spans="1:28" ht="16">
      <c r="A1541" s="9"/>
      <c r="B1541" s="9"/>
      <c r="C1541" s="9"/>
      <c r="D1541" s="150"/>
      <c r="E1541" s="150"/>
      <c r="F1541" s="282"/>
      <c r="G1541" s="227"/>
      <c r="H1541" s="33"/>
      <c r="I1541" s="31"/>
      <c r="J1541" s="32"/>
      <c r="K1541" s="9"/>
      <c r="L1541" s="126"/>
      <c r="M1541" s="32"/>
      <c r="N1541" s="39"/>
      <c r="O1541" s="32"/>
      <c r="P1541" s="32"/>
      <c r="Q1541" s="38"/>
      <c r="R1541" s="36"/>
      <c r="S1541" s="12"/>
      <c r="T1541" s="79"/>
      <c r="U1541" s="79"/>
      <c r="V1541" s="79"/>
      <c r="W1541" s="31"/>
      <c r="X1541" s="31"/>
      <c r="Y1541" s="31"/>
      <c r="Z1541" s="31"/>
      <c r="AA1541" s="37"/>
      <c r="AB1541" s="150"/>
    </row>
    <row r="1542" spans="1:28" ht="16">
      <c r="A1542" s="9"/>
      <c r="B1542" s="9"/>
      <c r="C1542" s="9"/>
      <c r="D1542" s="150"/>
      <c r="E1542" s="150"/>
      <c r="F1542" s="282"/>
      <c r="G1542" s="227"/>
      <c r="H1542" s="23"/>
      <c r="I1542" s="297" t="s">
        <v>372</v>
      </c>
      <c r="J1542" s="137"/>
      <c r="K1542" s="24"/>
      <c r="L1542" s="187"/>
      <c r="M1542" s="137"/>
      <c r="N1542" s="155"/>
      <c r="O1542" s="137"/>
      <c r="P1542" s="137"/>
      <c r="Q1542" s="144"/>
      <c r="R1542" s="139"/>
      <c r="S1542" s="140"/>
      <c r="T1542" s="135"/>
      <c r="U1542" s="135"/>
      <c r="V1542" s="135"/>
      <c r="W1542" s="136"/>
      <c r="X1542" s="136"/>
      <c r="Y1542" s="136"/>
      <c r="Z1542" s="136"/>
      <c r="AA1542" s="143"/>
      <c r="AB1542" s="152"/>
    </row>
    <row r="1543" spans="1:28" ht="16">
      <c r="A1543" s="9">
        <v>2</v>
      </c>
      <c r="B1543" s="9">
        <v>3</v>
      </c>
      <c r="C1543" s="9">
        <v>6</v>
      </c>
      <c r="D1543" s="9" t="str">
        <f>"Dynan_"&amp;I1543&amp;"_"&amp;J1543&amp;"_"&amp;L1543&amp;"_"&amp;K1543</f>
        <v>Dynan_H7_4611_348_19C</v>
      </c>
      <c r="E1543" s="9" t="str">
        <f>D1543&amp;"_Lung_Block"</f>
        <v>Dynan_H7_4611_348_19C_Lung_Block</v>
      </c>
      <c r="F1543" s="282">
        <v>8</v>
      </c>
      <c r="G1543" s="227">
        <v>3</v>
      </c>
      <c r="H1543" s="23" t="s">
        <v>354</v>
      </c>
      <c r="I1543" s="136" t="s">
        <v>373</v>
      </c>
      <c r="J1543" s="137">
        <v>4611</v>
      </c>
      <c r="K1543" s="24" t="s">
        <v>241</v>
      </c>
      <c r="L1543" s="136">
        <v>348</v>
      </c>
      <c r="M1543" s="136" t="s">
        <v>374</v>
      </c>
      <c r="N1543" s="155">
        <v>0.75</v>
      </c>
      <c r="O1543" s="136" t="s">
        <v>35</v>
      </c>
      <c r="P1543" s="136" t="s">
        <v>63</v>
      </c>
      <c r="Q1543" s="144">
        <v>43606</v>
      </c>
      <c r="R1543" s="139">
        <v>43769</v>
      </c>
      <c r="S1543" s="140">
        <v>44307</v>
      </c>
      <c r="T1543" s="135">
        <f t="shared" ref="T1543:T1550" si="160">S1543-R1543</f>
        <v>538</v>
      </c>
      <c r="U1543" s="135" t="s">
        <v>170</v>
      </c>
      <c r="V1543" s="135">
        <v>1</v>
      </c>
      <c r="W1543" s="24">
        <v>0</v>
      </c>
      <c r="X1543" s="24"/>
      <c r="Y1543" s="24"/>
      <c r="Z1543" s="24"/>
      <c r="AA1543" s="156"/>
      <c r="AB1543" s="152" t="s">
        <v>383</v>
      </c>
    </row>
    <row r="1544" spans="1:28" s="519" customFormat="1" ht="16" hidden="1">
      <c r="A1544" s="505"/>
      <c r="B1544" s="505"/>
      <c r="C1544" s="505"/>
      <c r="D1544" s="505"/>
      <c r="E1544" s="505"/>
      <c r="F1544" s="762">
        <v>9</v>
      </c>
      <c r="G1544" s="507">
        <v>3</v>
      </c>
      <c r="H1544" s="508" t="s">
        <v>354</v>
      </c>
      <c r="I1544" s="764" t="s">
        <v>373</v>
      </c>
      <c r="J1544" s="765">
        <v>350.1</v>
      </c>
      <c r="K1544" s="504" t="s">
        <v>241</v>
      </c>
      <c r="L1544" s="764">
        <v>350</v>
      </c>
      <c r="M1544" s="764" t="s">
        <v>374</v>
      </c>
      <c r="N1544" s="766">
        <v>0.75</v>
      </c>
      <c r="O1544" s="764" t="s">
        <v>35</v>
      </c>
      <c r="P1544" s="764" t="s">
        <v>63</v>
      </c>
      <c r="Q1544" s="767">
        <v>43606</v>
      </c>
      <c r="R1544" s="768">
        <v>43769</v>
      </c>
      <c r="S1544" s="514">
        <v>43787</v>
      </c>
      <c r="T1544" s="515">
        <f t="shared" si="160"/>
        <v>18</v>
      </c>
      <c r="U1544" s="515" t="s">
        <v>170</v>
      </c>
      <c r="V1544" s="515">
        <v>1</v>
      </c>
      <c r="W1544" s="764">
        <v>0</v>
      </c>
      <c r="X1544" s="764"/>
      <c r="Y1544" s="764"/>
      <c r="Z1544" s="764"/>
      <c r="AA1544" s="769"/>
      <c r="AB1544" s="505" t="s">
        <v>332</v>
      </c>
    </row>
    <row r="1545" spans="1:28" s="519" customFormat="1" ht="16" hidden="1">
      <c r="A1545" s="505"/>
      <c r="B1545" s="505"/>
      <c r="C1545" s="505"/>
      <c r="D1545" s="505"/>
      <c r="E1545" s="505"/>
      <c r="F1545" s="762">
        <v>10</v>
      </c>
      <c r="G1545" s="507">
        <v>3</v>
      </c>
      <c r="H1545" s="508" t="s">
        <v>354</v>
      </c>
      <c r="I1545" s="764" t="s">
        <v>373</v>
      </c>
      <c r="J1545" s="770">
        <v>3885</v>
      </c>
      <c r="K1545" s="504" t="s">
        <v>241</v>
      </c>
      <c r="L1545" s="764">
        <v>351</v>
      </c>
      <c r="M1545" s="764" t="s">
        <v>374</v>
      </c>
      <c r="N1545" s="766">
        <v>0.75</v>
      </c>
      <c r="O1545" s="764" t="s">
        <v>35</v>
      </c>
      <c r="P1545" s="764" t="s">
        <v>63</v>
      </c>
      <c r="Q1545" s="767">
        <v>43606</v>
      </c>
      <c r="R1545" s="768">
        <v>43769</v>
      </c>
      <c r="S1545" s="514">
        <v>43957</v>
      </c>
      <c r="T1545" s="515">
        <f t="shared" si="160"/>
        <v>188</v>
      </c>
      <c r="U1545" s="515">
        <v>0</v>
      </c>
      <c r="V1545" s="515">
        <v>1</v>
      </c>
      <c r="W1545" s="764"/>
      <c r="X1545" s="764"/>
      <c r="Y1545" s="764"/>
      <c r="Z1545" s="764"/>
      <c r="AA1545" s="769"/>
      <c r="AB1545" s="505" t="s">
        <v>104</v>
      </c>
    </row>
    <row r="1546" spans="1:28" s="519" customFormat="1" ht="16" hidden="1">
      <c r="A1546" s="505"/>
      <c r="B1546" s="505"/>
      <c r="C1546" s="505"/>
      <c r="D1546" s="505"/>
      <c r="E1546" s="505"/>
      <c r="F1546" s="762">
        <v>11</v>
      </c>
      <c r="G1546" s="507">
        <v>3</v>
      </c>
      <c r="H1546" s="508" t="s">
        <v>354</v>
      </c>
      <c r="I1546" s="764" t="s">
        <v>373</v>
      </c>
      <c r="J1546" s="770">
        <v>728</v>
      </c>
      <c r="K1546" s="504" t="s">
        <v>241</v>
      </c>
      <c r="L1546" s="764">
        <v>356</v>
      </c>
      <c r="M1546" s="764" t="s">
        <v>374</v>
      </c>
      <c r="N1546" s="766">
        <v>0.75</v>
      </c>
      <c r="O1546" s="764" t="s">
        <v>35</v>
      </c>
      <c r="P1546" s="764" t="s">
        <v>63</v>
      </c>
      <c r="Q1546" s="767">
        <v>43606</v>
      </c>
      <c r="R1546" s="768">
        <v>43769</v>
      </c>
      <c r="S1546" s="514">
        <v>44271</v>
      </c>
      <c r="T1546" s="515">
        <f t="shared" si="160"/>
        <v>502</v>
      </c>
      <c r="U1546" s="515">
        <v>0</v>
      </c>
      <c r="V1546" s="515">
        <v>1</v>
      </c>
      <c r="W1546" s="504"/>
      <c r="X1546" s="504"/>
      <c r="Y1546" s="504"/>
      <c r="Z1546" s="504"/>
      <c r="AA1546" s="771" t="s">
        <v>384</v>
      </c>
      <c r="AB1546" s="505" t="s">
        <v>104</v>
      </c>
    </row>
    <row r="1547" spans="1:28" ht="16">
      <c r="A1547" s="9">
        <v>2</v>
      </c>
      <c r="B1547" s="9">
        <v>3</v>
      </c>
      <c r="C1547" s="9">
        <v>6</v>
      </c>
      <c r="D1547" s="9" t="str">
        <f>"Dynan_"&amp;I1547&amp;"_"&amp;J1547&amp;"_"&amp;L1547&amp;"_"&amp;K1547</f>
        <v>Dynan_H7_9704_357_19C</v>
      </c>
      <c r="E1547" s="9" t="str">
        <f>D1547&amp;"_Lung_Block"</f>
        <v>Dynan_H7_9704_357_19C_Lung_Block</v>
      </c>
      <c r="F1547" s="282">
        <v>12</v>
      </c>
      <c r="G1547" s="227">
        <v>3</v>
      </c>
      <c r="H1547" s="23" t="s">
        <v>354</v>
      </c>
      <c r="I1547" s="136" t="s">
        <v>373</v>
      </c>
      <c r="J1547" s="149">
        <v>9704</v>
      </c>
      <c r="K1547" s="24" t="s">
        <v>241</v>
      </c>
      <c r="L1547" s="136">
        <v>357</v>
      </c>
      <c r="M1547" s="136" t="s">
        <v>374</v>
      </c>
      <c r="N1547" s="155">
        <v>0.75</v>
      </c>
      <c r="O1547" s="136" t="s">
        <v>35</v>
      </c>
      <c r="P1547" s="136" t="s">
        <v>63</v>
      </c>
      <c r="Q1547" s="144">
        <v>43606</v>
      </c>
      <c r="R1547" s="139">
        <v>43769</v>
      </c>
      <c r="S1547" s="140">
        <v>44041</v>
      </c>
      <c r="T1547" s="135">
        <f t="shared" si="160"/>
        <v>272</v>
      </c>
      <c r="U1547" s="135">
        <v>0</v>
      </c>
      <c r="V1547" s="135">
        <v>1</v>
      </c>
      <c r="W1547" s="136"/>
      <c r="X1547" s="136"/>
      <c r="Y1547" s="136"/>
      <c r="Z1547" s="136"/>
      <c r="AA1547" s="143"/>
      <c r="AB1547" s="152" t="s">
        <v>385</v>
      </c>
    </row>
    <row r="1548" spans="1:28" ht="16">
      <c r="A1548" s="9">
        <v>2</v>
      </c>
      <c r="B1548" s="9">
        <v>3</v>
      </c>
      <c r="C1548" s="9">
        <v>6</v>
      </c>
      <c r="D1548" s="9" t="str">
        <f>"Dynan_"&amp;I1548&amp;"_"&amp;J1548&amp;"_"&amp;L1548&amp;"_"&amp;K1548</f>
        <v>Dynan_H7_8458_359_19C</v>
      </c>
      <c r="E1548" s="9" t="str">
        <f>D1548&amp;"_Lung_Block"</f>
        <v>Dynan_H7_8458_359_19C_Lung_Block</v>
      </c>
      <c r="F1548" s="282">
        <v>13</v>
      </c>
      <c r="G1548" s="227">
        <v>3</v>
      </c>
      <c r="H1548" s="23" t="s">
        <v>354</v>
      </c>
      <c r="I1548" s="136" t="s">
        <v>373</v>
      </c>
      <c r="J1548" s="137">
        <v>8458</v>
      </c>
      <c r="K1548" s="24" t="s">
        <v>241</v>
      </c>
      <c r="L1548" s="136">
        <v>359</v>
      </c>
      <c r="M1548" s="136" t="s">
        <v>374</v>
      </c>
      <c r="N1548" s="155">
        <v>0.75</v>
      </c>
      <c r="O1548" s="136" t="s">
        <v>35</v>
      </c>
      <c r="P1548" s="136" t="s">
        <v>63</v>
      </c>
      <c r="Q1548" s="144">
        <v>43606</v>
      </c>
      <c r="R1548" s="139">
        <v>43769</v>
      </c>
      <c r="S1548" s="140">
        <v>44208</v>
      </c>
      <c r="T1548" s="135">
        <f t="shared" si="160"/>
        <v>439</v>
      </c>
      <c r="U1548" s="135" t="s">
        <v>279</v>
      </c>
      <c r="V1548" s="135">
        <v>1</v>
      </c>
      <c r="W1548" s="24">
        <v>0</v>
      </c>
      <c r="X1548" s="24"/>
      <c r="Y1548" s="24"/>
      <c r="Z1548" s="24"/>
      <c r="AA1548" s="156"/>
      <c r="AB1548" s="152" t="s">
        <v>386</v>
      </c>
    </row>
    <row r="1549" spans="1:28" ht="16">
      <c r="A1549" s="9">
        <v>2</v>
      </c>
      <c r="B1549" s="9">
        <v>3</v>
      </c>
      <c r="C1549" s="9">
        <v>6</v>
      </c>
      <c r="D1549" s="9" t="str">
        <f>"Dynan_"&amp;I1549&amp;"_"&amp;J1549&amp;"_"&amp;L1549&amp;"_"&amp;K1549</f>
        <v>Dynan_H7_3807_361_19C</v>
      </c>
      <c r="E1549" s="9" t="str">
        <f>D1549&amp;"_Lung_Block"</f>
        <v>Dynan_H7_3807_361_19C_Lung_Block</v>
      </c>
      <c r="F1549" s="282">
        <v>14</v>
      </c>
      <c r="G1549" s="227">
        <v>3</v>
      </c>
      <c r="H1549" s="23" t="s">
        <v>354</v>
      </c>
      <c r="I1549" s="136" t="s">
        <v>373</v>
      </c>
      <c r="J1549" s="137">
        <v>3807</v>
      </c>
      <c r="K1549" s="24" t="s">
        <v>241</v>
      </c>
      <c r="L1549" s="136">
        <v>361</v>
      </c>
      <c r="M1549" s="136" t="s">
        <v>374</v>
      </c>
      <c r="N1549" s="155">
        <v>0.75</v>
      </c>
      <c r="O1549" s="136" t="s">
        <v>35</v>
      </c>
      <c r="P1549" s="136" t="s">
        <v>63</v>
      </c>
      <c r="Q1549" s="144">
        <v>43606</v>
      </c>
      <c r="R1549" s="139">
        <v>43769</v>
      </c>
      <c r="S1549" s="140">
        <v>44272</v>
      </c>
      <c r="T1549" s="135">
        <f t="shared" si="160"/>
        <v>503</v>
      </c>
      <c r="U1549" s="135" t="s">
        <v>279</v>
      </c>
      <c r="V1549" s="135">
        <v>1</v>
      </c>
      <c r="W1549" s="24">
        <v>0</v>
      </c>
      <c r="X1549" s="24"/>
      <c r="Y1549" s="24"/>
      <c r="Z1549" s="24"/>
      <c r="AA1549" s="156"/>
      <c r="AB1549" s="152" t="s">
        <v>387</v>
      </c>
    </row>
    <row r="1550" spans="1:28" ht="16">
      <c r="A1550" s="9">
        <v>2</v>
      </c>
      <c r="B1550" s="9">
        <v>3</v>
      </c>
      <c r="C1550" s="9">
        <v>6</v>
      </c>
      <c r="D1550" s="9" t="str">
        <f>"Dynan_"&amp;I1550&amp;"_"&amp;J1550&amp;"_"&amp;L1550&amp;"_"&amp;K1550</f>
        <v>Dynan_H7_350.1_350A_19C</v>
      </c>
      <c r="E1550" s="9" t="str">
        <f>D1550&amp;"_Lung_Block"</f>
        <v>Dynan_H7_350.1_350A_19C_Lung_Block</v>
      </c>
      <c r="F1550" s="282">
        <v>15</v>
      </c>
      <c r="G1550" s="227">
        <v>1</v>
      </c>
      <c r="H1550" s="23" t="s">
        <v>354</v>
      </c>
      <c r="I1550" s="136" t="s">
        <v>373</v>
      </c>
      <c r="J1550" s="158">
        <v>350.1</v>
      </c>
      <c r="K1550" s="24" t="s">
        <v>241</v>
      </c>
      <c r="L1550" s="136" t="s">
        <v>388</v>
      </c>
      <c r="M1550" s="136" t="s">
        <v>374</v>
      </c>
      <c r="N1550" s="155">
        <v>0.75</v>
      </c>
      <c r="O1550" s="136" t="s">
        <v>35</v>
      </c>
      <c r="P1550" s="136" t="s">
        <v>63</v>
      </c>
      <c r="Q1550" s="144">
        <v>43606</v>
      </c>
      <c r="R1550" s="139">
        <v>43769</v>
      </c>
      <c r="S1550" s="140">
        <v>43802</v>
      </c>
      <c r="T1550" s="135">
        <f t="shared" si="160"/>
        <v>33</v>
      </c>
      <c r="U1550" s="135" t="s">
        <v>170</v>
      </c>
      <c r="V1550" s="135">
        <v>1</v>
      </c>
      <c r="W1550" s="24">
        <v>0</v>
      </c>
      <c r="X1550" s="24"/>
      <c r="Y1550" s="24"/>
      <c r="Z1550" s="24"/>
      <c r="AA1550" s="156"/>
      <c r="AB1550" s="152" t="s">
        <v>104</v>
      </c>
    </row>
    <row r="1551" spans="1:28" ht="16">
      <c r="A1551" s="150"/>
      <c r="B1551" s="150"/>
      <c r="C1551" s="150"/>
      <c r="D1551" s="9"/>
      <c r="E1551" s="9"/>
      <c r="F1551" s="282"/>
      <c r="G1551" s="227"/>
      <c r="H1551" s="9"/>
      <c r="I1551" s="9"/>
      <c r="J1551" s="9"/>
      <c r="K1551" s="9"/>
      <c r="L1551" s="9"/>
      <c r="M1551" s="9"/>
      <c r="N1551" s="34"/>
      <c r="O1551" s="9"/>
      <c r="P1551" s="9"/>
      <c r="Q1551" s="150"/>
      <c r="R1551" s="150"/>
      <c r="S1551" s="159"/>
      <c r="T1551" s="160"/>
      <c r="U1551" s="128"/>
      <c r="V1551" s="129" t="s">
        <v>98</v>
      </c>
      <c r="W1551" s="226">
        <v>15</v>
      </c>
      <c r="X1551" s="132"/>
      <c r="Y1551" s="132"/>
      <c r="Z1551" s="134"/>
      <c r="AA1551" s="150"/>
      <c r="AB1551" s="150"/>
    </row>
    <row r="1552" spans="1:28" ht="16">
      <c r="A1552" s="150"/>
      <c r="B1552" s="150"/>
      <c r="C1552" s="150"/>
      <c r="D1552" s="150"/>
      <c r="E1552" s="150"/>
      <c r="F1552" s="282"/>
      <c r="G1552" s="227"/>
      <c r="H1552" s="9"/>
      <c r="I1552" s="9"/>
      <c r="J1552" s="9"/>
      <c r="K1552" s="9"/>
      <c r="L1552" s="9"/>
      <c r="M1552" s="9"/>
      <c r="N1552" s="34"/>
      <c r="O1552" s="9"/>
      <c r="P1552" s="9"/>
      <c r="Q1552" s="150"/>
      <c r="R1552" s="150"/>
      <c r="S1552" s="159"/>
      <c r="T1552" s="160"/>
      <c r="U1552" s="128"/>
      <c r="V1552" s="79"/>
      <c r="W1552" s="128"/>
      <c r="X1552" s="9"/>
      <c r="Y1552" s="9"/>
      <c r="Z1552" s="253"/>
      <c r="AA1552" s="150"/>
      <c r="AB1552" s="150"/>
    </row>
    <row r="1553" spans="1:28" ht="16">
      <c r="A1553" s="150"/>
      <c r="B1553" s="150"/>
      <c r="C1553" s="150"/>
      <c r="D1553" s="150"/>
      <c r="E1553" s="150"/>
      <c r="F1553" s="282"/>
      <c r="G1553" s="227"/>
      <c r="H1553" s="89" t="s">
        <v>389</v>
      </c>
      <c r="I1553" s="9"/>
      <c r="J1553" s="9"/>
      <c r="K1553" s="9"/>
      <c r="L1553" s="9"/>
      <c r="M1553" s="9"/>
      <c r="N1553" s="34"/>
      <c r="O1553" s="9"/>
      <c r="P1553" s="9"/>
      <c r="Q1553" s="150"/>
      <c r="R1553" s="150"/>
      <c r="S1553" s="159"/>
      <c r="T1553" s="160"/>
      <c r="U1553" s="128"/>
      <c r="V1553" s="79"/>
      <c r="W1553" s="128"/>
      <c r="X1553" s="9"/>
      <c r="Y1553" s="9"/>
      <c r="Z1553" s="253"/>
      <c r="AA1553" s="150"/>
      <c r="AB1553" s="150"/>
    </row>
    <row r="1554" spans="1:28" hidden="1">
      <c r="A1554" s="150"/>
      <c r="B1554" s="150"/>
      <c r="C1554" s="150"/>
      <c r="D1554" s="150"/>
      <c r="E1554" s="150"/>
      <c r="F1554" s="282"/>
      <c r="G1554" s="227"/>
      <c r="H1554" s="54" t="s">
        <v>347</v>
      </c>
      <c r="I1554" s="54"/>
      <c r="J1554" s="54"/>
      <c r="K1554" s="54"/>
      <c r="L1554" s="54"/>
      <c r="M1554" s="54"/>
      <c r="N1554" s="54"/>
      <c r="O1554" s="54"/>
      <c r="P1554" s="54"/>
      <c r="Q1554" s="54"/>
      <c r="R1554" s="54"/>
      <c r="S1554" s="54"/>
      <c r="T1554" s="54"/>
      <c r="U1554" s="54"/>
      <c r="V1554" s="18">
        <v>0</v>
      </c>
      <c r="W1554" s="54"/>
      <c r="X1554" s="54"/>
      <c r="Y1554" s="54"/>
      <c r="Z1554" s="54"/>
      <c r="AA1554" s="54"/>
      <c r="AB1554" s="54"/>
    </row>
    <row r="1555" spans="1:28" ht="16">
      <c r="A1555" s="150"/>
      <c r="B1555" s="150"/>
      <c r="C1555" s="150"/>
      <c r="D1555" s="150"/>
      <c r="E1555" s="150"/>
      <c r="F1555" s="282"/>
      <c r="G1555" s="227"/>
      <c r="H1555" s="33"/>
      <c r="I1555" s="31"/>
      <c r="J1555" s="32"/>
      <c r="K1555" s="9"/>
      <c r="L1555" s="31"/>
      <c r="M1555" s="31"/>
      <c r="N1555" s="39"/>
      <c r="O1555" s="31"/>
      <c r="P1555" s="31"/>
      <c r="Q1555" s="38"/>
      <c r="R1555" s="36"/>
      <c r="S1555" s="12"/>
      <c r="T1555" s="79"/>
      <c r="U1555" s="79"/>
      <c r="V1555" s="129" t="s">
        <v>98</v>
      </c>
      <c r="W1555" s="226">
        <v>0</v>
      </c>
      <c r="X1555" s="132"/>
      <c r="Y1555" s="132"/>
      <c r="Z1555" s="134"/>
      <c r="AA1555" s="6"/>
      <c r="AB1555" s="37"/>
    </row>
    <row r="1556" spans="1:28" ht="16">
      <c r="A1556" s="150"/>
      <c r="B1556" s="150"/>
      <c r="C1556" s="150"/>
      <c r="D1556" s="150"/>
      <c r="E1556" s="150"/>
      <c r="F1556" s="282"/>
      <c r="G1556" s="227"/>
      <c r="H1556" s="33"/>
      <c r="I1556" s="31"/>
      <c r="J1556" s="32"/>
      <c r="K1556" s="9"/>
      <c r="L1556" s="31"/>
      <c r="M1556" s="31"/>
      <c r="N1556" s="39"/>
      <c r="O1556" s="31"/>
      <c r="P1556" s="31"/>
      <c r="Q1556" s="38"/>
      <c r="R1556" s="36"/>
      <c r="S1556" s="12"/>
      <c r="T1556" s="79"/>
      <c r="U1556" s="79"/>
      <c r="V1556" s="79"/>
      <c r="W1556" s="31"/>
      <c r="X1556" s="31"/>
      <c r="Y1556" s="31"/>
      <c r="Z1556" s="31"/>
      <c r="AA1556" s="37"/>
      <c r="AB1556" s="150"/>
    </row>
    <row r="1557" spans="1:28" ht="16">
      <c r="A1557" s="150"/>
      <c r="B1557" s="150"/>
      <c r="C1557" s="150"/>
      <c r="D1557" s="150"/>
      <c r="E1557" s="150"/>
      <c r="F1557" s="282"/>
      <c r="G1557" s="227"/>
      <c r="H1557" s="154" t="s">
        <v>390</v>
      </c>
      <c r="I1557" s="31"/>
      <c r="J1557" s="32"/>
      <c r="K1557" s="9"/>
      <c r="L1557" s="31"/>
      <c r="M1557" s="31"/>
      <c r="N1557" s="39"/>
      <c r="O1557" s="31"/>
      <c r="P1557" s="31"/>
      <c r="Q1557" s="38"/>
      <c r="R1557" s="36"/>
      <c r="S1557" s="12"/>
      <c r="T1557" s="79"/>
      <c r="U1557" s="79"/>
      <c r="V1557" s="79"/>
      <c r="W1557" s="31"/>
      <c r="X1557" s="31"/>
      <c r="Y1557" s="31"/>
      <c r="Z1557" s="31"/>
      <c r="AA1557" s="37"/>
      <c r="AB1557" s="150"/>
    </row>
    <row r="1558" spans="1:28" s="519" customFormat="1" ht="16" hidden="1">
      <c r="A1558" s="505"/>
      <c r="B1558" s="505"/>
      <c r="C1558" s="505"/>
      <c r="D1558" s="504"/>
      <c r="E1558" s="504"/>
      <c r="F1558" s="762">
        <v>1</v>
      </c>
      <c r="G1558" s="507">
        <v>4</v>
      </c>
      <c r="H1558" s="508" t="s">
        <v>354</v>
      </c>
      <c r="I1558" s="764" t="s">
        <v>373</v>
      </c>
      <c r="J1558" s="770">
        <v>727.2</v>
      </c>
      <c r="K1558" s="504" t="s">
        <v>241</v>
      </c>
      <c r="L1558" s="764">
        <v>356</v>
      </c>
      <c r="M1558" s="764" t="s">
        <v>374</v>
      </c>
      <c r="N1558" s="766">
        <v>0.75</v>
      </c>
      <c r="O1558" s="764" t="s">
        <v>35</v>
      </c>
      <c r="P1558" s="764" t="s">
        <v>63</v>
      </c>
      <c r="Q1558" s="767">
        <v>43606</v>
      </c>
      <c r="R1558" s="768">
        <v>43769</v>
      </c>
      <c r="S1558" s="514" t="s">
        <v>134</v>
      </c>
      <c r="T1558" s="515"/>
      <c r="U1558" s="772">
        <v>0</v>
      </c>
      <c r="V1558" s="772"/>
      <c r="W1558" s="764"/>
      <c r="X1558" s="764"/>
      <c r="Y1558" s="764"/>
      <c r="Z1558" s="764"/>
      <c r="AA1558" s="769"/>
      <c r="AB1558" s="505" t="s">
        <v>136</v>
      </c>
    </row>
    <row r="1559" spans="1:28" ht="16">
      <c r="A1559" s="824" t="str">
        <f>"Total Subjects Received "&amp;"("&amp;I1558&amp;")"</f>
        <v>Total Subjects Received (H7)</v>
      </c>
      <c r="B1559" s="825"/>
      <c r="C1559" s="826"/>
      <c r="D1559" s="788" t="s">
        <v>391</v>
      </c>
      <c r="E1559" s="788" t="s">
        <v>391</v>
      </c>
      <c r="F1559" s="282"/>
      <c r="G1559" s="227"/>
      <c r="H1559" s="9"/>
      <c r="I1559" s="9"/>
      <c r="J1559" s="9"/>
      <c r="K1559" s="9"/>
      <c r="L1559" s="9"/>
      <c r="M1559" s="9"/>
      <c r="N1559" s="34"/>
      <c r="O1559" s="9"/>
      <c r="P1559" s="9"/>
      <c r="Q1559" s="150"/>
      <c r="R1559" s="150"/>
      <c r="S1559" s="159"/>
      <c r="T1559" s="160"/>
      <c r="U1559" s="128"/>
      <c r="V1559" s="129" t="s">
        <v>98</v>
      </c>
      <c r="W1559" s="226">
        <f>F1558</f>
        <v>1</v>
      </c>
      <c r="X1559" s="132"/>
      <c r="Y1559" s="132"/>
      <c r="Z1559" s="134"/>
      <c r="AA1559" s="150"/>
      <c r="AB1559" s="150"/>
    </row>
    <row r="1560" spans="1:28">
      <c r="A1560" s="150"/>
      <c r="B1560" s="150"/>
      <c r="C1560" s="150"/>
      <c r="D1560" s="150"/>
      <c r="E1560" s="150"/>
      <c r="F1560" s="282"/>
      <c r="G1560" s="227"/>
      <c r="H1560" s="9"/>
      <c r="I1560" s="9"/>
      <c r="J1560" s="9"/>
      <c r="K1560" s="9"/>
      <c r="L1560" s="9"/>
      <c r="M1560" s="9"/>
      <c r="N1560" s="34"/>
      <c r="O1560" s="9"/>
      <c r="P1560" s="9"/>
      <c r="Q1560" s="150"/>
      <c r="R1560" s="150"/>
      <c r="S1560" s="159"/>
      <c r="T1560" s="160"/>
      <c r="U1560" s="128"/>
      <c r="V1560" s="128"/>
      <c r="W1560" s="9"/>
      <c r="X1560" s="9"/>
      <c r="Y1560" s="9"/>
      <c r="Z1560" s="9"/>
      <c r="AA1560" s="150"/>
      <c r="AB1560" s="150"/>
    </row>
    <row r="1561" spans="1:28" ht="16">
      <c r="A1561" s="150"/>
      <c r="B1561" s="150"/>
      <c r="C1561" s="150"/>
      <c r="D1561" s="150"/>
      <c r="E1561" s="150"/>
      <c r="F1561" s="282"/>
      <c r="G1561" s="227">
        <v>1</v>
      </c>
      <c r="H1561" s="239" t="s">
        <v>392</v>
      </c>
      <c r="I1561" s="296" t="s">
        <v>393</v>
      </c>
      <c r="J1561" s="32"/>
      <c r="K1561" s="9"/>
      <c r="L1561" s="31"/>
      <c r="M1561" s="31"/>
      <c r="N1561" s="39"/>
      <c r="O1561" s="31"/>
      <c r="P1561" s="31"/>
      <c r="Q1561" s="38"/>
      <c r="R1561" s="36"/>
      <c r="S1561" s="12"/>
      <c r="T1561" s="79"/>
      <c r="U1561" s="79"/>
      <c r="V1561" s="79"/>
      <c r="W1561" s="9"/>
      <c r="X1561" s="9"/>
      <c r="Y1561" s="9"/>
      <c r="Z1561" s="9"/>
      <c r="AA1561" s="6"/>
      <c r="AB1561" s="37"/>
    </row>
    <row r="1562" spans="1:28" ht="16">
      <c r="A1562" s="9">
        <v>2</v>
      </c>
      <c r="B1562" s="9">
        <v>2</v>
      </c>
      <c r="C1562" s="9">
        <v>5</v>
      </c>
      <c r="D1562" s="9" t="str">
        <f t="shared" ref="D1562:D1625" si="161">"Dynan_"&amp;I1562&amp;"_"&amp;J1562&amp;"_"&amp;L1562&amp;"_"&amp;K1562</f>
        <v>Dynan_H6_67_409_19C</v>
      </c>
      <c r="E1562" s="9" t="str">
        <f t="shared" ref="E1562:E1593" si="162">D1562&amp;"_Lung_Block"</f>
        <v>Dynan_H6_67_409_19C_Lung_Block</v>
      </c>
      <c r="F1562" s="282">
        <f>1</f>
        <v>1</v>
      </c>
      <c r="G1562" s="227">
        <v>1</v>
      </c>
      <c r="H1562" s="94" t="s">
        <v>354</v>
      </c>
      <c r="I1562" s="92" t="s">
        <v>394</v>
      </c>
      <c r="J1562" s="93">
        <v>67</v>
      </c>
      <c r="K1562" s="94" t="s">
        <v>241</v>
      </c>
      <c r="L1562" s="92">
        <v>409</v>
      </c>
      <c r="M1562" s="92" t="s">
        <v>374</v>
      </c>
      <c r="N1562" s="95">
        <v>0.75</v>
      </c>
      <c r="O1562" s="92" t="s">
        <v>39</v>
      </c>
      <c r="P1562" s="92" t="s">
        <v>63</v>
      </c>
      <c r="Q1562" s="96">
        <v>43606</v>
      </c>
      <c r="R1562" s="97">
        <v>43769</v>
      </c>
      <c r="S1562" s="98">
        <v>44323</v>
      </c>
      <c r="T1562" s="106">
        <f t="shared" ref="T1562:T1593" si="163">S1562-R1562</f>
        <v>554</v>
      </c>
      <c r="U1562" s="106" t="s">
        <v>254</v>
      </c>
      <c r="V1562" s="106">
        <v>0</v>
      </c>
      <c r="W1562" s="109">
        <v>1</v>
      </c>
      <c r="X1562" s="109">
        <v>1</v>
      </c>
      <c r="Y1562" s="109"/>
      <c r="Z1562" s="109"/>
      <c r="AA1562" s="110"/>
      <c r="AB1562" s="99" t="s">
        <v>45</v>
      </c>
    </row>
    <row r="1563" spans="1:28" ht="16">
      <c r="A1563" s="9">
        <v>2</v>
      </c>
      <c r="B1563" s="9">
        <v>2</v>
      </c>
      <c r="C1563" s="9">
        <v>5</v>
      </c>
      <c r="D1563" s="9" t="str">
        <f t="shared" si="161"/>
        <v>Dynan_H6_68_409_19C</v>
      </c>
      <c r="E1563" s="9" t="str">
        <f t="shared" si="162"/>
        <v>Dynan_H6_68_409_19C_Lung_Block</v>
      </c>
      <c r="F1563" s="282">
        <f>F1562+1</f>
        <v>2</v>
      </c>
      <c r="G1563" s="227">
        <v>1</v>
      </c>
      <c r="H1563" s="94" t="s">
        <v>354</v>
      </c>
      <c r="I1563" s="92" t="s">
        <v>394</v>
      </c>
      <c r="J1563" s="93">
        <v>68</v>
      </c>
      <c r="K1563" s="94" t="s">
        <v>241</v>
      </c>
      <c r="L1563" s="92">
        <v>409</v>
      </c>
      <c r="M1563" s="92" t="s">
        <v>374</v>
      </c>
      <c r="N1563" s="95">
        <v>0.75</v>
      </c>
      <c r="O1563" s="92" t="s">
        <v>39</v>
      </c>
      <c r="P1563" s="92" t="s">
        <v>63</v>
      </c>
      <c r="Q1563" s="96">
        <v>43606</v>
      </c>
      <c r="R1563" s="97">
        <v>43769</v>
      </c>
      <c r="S1563" s="98">
        <v>44323</v>
      </c>
      <c r="T1563" s="106">
        <f t="shared" si="163"/>
        <v>554</v>
      </c>
      <c r="U1563" s="106" t="s">
        <v>254</v>
      </c>
      <c r="V1563" s="106">
        <v>0</v>
      </c>
      <c r="W1563" s="109">
        <v>0</v>
      </c>
      <c r="X1563" s="109"/>
      <c r="Y1563" s="109"/>
      <c r="Z1563" s="109"/>
      <c r="AA1563" s="110"/>
      <c r="AB1563" s="99" t="s">
        <v>45</v>
      </c>
    </row>
    <row r="1564" spans="1:28" ht="16">
      <c r="A1564" s="9">
        <v>2</v>
      </c>
      <c r="B1564" s="9">
        <v>2</v>
      </c>
      <c r="C1564" s="9">
        <v>5</v>
      </c>
      <c r="D1564" s="9" t="str">
        <f t="shared" si="161"/>
        <v>Dynan_H6_409.1_409_19C</v>
      </c>
      <c r="E1564" s="9" t="str">
        <f t="shared" si="162"/>
        <v>Dynan_H6_409.1_409_19C_Lung_Block</v>
      </c>
      <c r="F1564" s="282">
        <f t="shared" ref="F1564:F1600" si="164">F1563+1</f>
        <v>3</v>
      </c>
      <c r="G1564" s="227">
        <v>1</v>
      </c>
      <c r="H1564" s="94" t="s">
        <v>354</v>
      </c>
      <c r="I1564" s="92" t="s">
        <v>394</v>
      </c>
      <c r="J1564" s="101">
        <v>409.1</v>
      </c>
      <c r="K1564" s="94" t="s">
        <v>241</v>
      </c>
      <c r="L1564" s="92">
        <v>409</v>
      </c>
      <c r="M1564" s="92" t="s">
        <v>374</v>
      </c>
      <c r="N1564" s="95">
        <v>0.75</v>
      </c>
      <c r="O1564" s="92" t="s">
        <v>39</v>
      </c>
      <c r="P1564" s="92" t="s">
        <v>63</v>
      </c>
      <c r="Q1564" s="96">
        <v>43606</v>
      </c>
      <c r="R1564" s="97">
        <v>43769</v>
      </c>
      <c r="S1564" s="98">
        <v>44323</v>
      </c>
      <c r="T1564" s="106">
        <f t="shared" si="163"/>
        <v>554</v>
      </c>
      <c r="U1564" s="106" t="s">
        <v>254</v>
      </c>
      <c r="V1564" s="106">
        <v>0</v>
      </c>
      <c r="W1564" s="109">
        <v>0</v>
      </c>
      <c r="X1564" s="109"/>
      <c r="Y1564" s="109"/>
      <c r="Z1564" s="109"/>
      <c r="AA1564" s="110"/>
      <c r="AB1564" s="99" t="s">
        <v>45</v>
      </c>
    </row>
    <row r="1565" spans="1:28" ht="16">
      <c r="A1565" s="9">
        <v>2</v>
      </c>
      <c r="B1565" s="9">
        <v>2</v>
      </c>
      <c r="C1565" s="9">
        <v>5</v>
      </c>
      <c r="D1565" s="9" t="str">
        <f t="shared" si="161"/>
        <v>Dynan_H6_409.2_409_19C</v>
      </c>
      <c r="E1565" s="9" t="str">
        <f t="shared" si="162"/>
        <v>Dynan_H6_409.2_409_19C_Lung_Block</v>
      </c>
      <c r="F1565" s="282">
        <f t="shared" si="164"/>
        <v>4</v>
      </c>
      <c r="G1565" s="227">
        <v>1</v>
      </c>
      <c r="H1565" s="94" t="s">
        <v>354</v>
      </c>
      <c r="I1565" s="92" t="s">
        <v>394</v>
      </c>
      <c r="J1565" s="101">
        <v>409.2</v>
      </c>
      <c r="K1565" s="94" t="s">
        <v>241</v>
      </c>
      <c r="L1565" s="92">
        <v>409</v>
      </c>
      <c r="M1565" s="92" t="s">
        <v>374</v>
      </c>
      <c r="N1565" s="95">
        <v>0.75</v>
      </c>
      <c r="O1565" s="92" t="s">
        <v>39</v>
      </c>
      <c r="P1565" s="92" t="s">
        <v>63</v>
      </c>
      <c r="Q1565" s="96">
        <v>43606</v>
      </c>
      <c r="R1565" s="97">
        <v>43769</v>
      </c>
      <c r="S1565" s="98">
        <v>44323</v>
      </c>
      <c r="T1565" s="106">
        <f t="shared" si="163"/>
        <v>554</v>
      </c>
      <c r="U1565" s="106" t="s">
        <v>254</v>
      </c>
      <c r="V1565" s="106">
        <v>0</v>
      </c>
      <c r="W1565" s="109">
        <v>0</v>
      </c>
      <c r="X1565" s="109"/>
      <c r="Y1565" s="109"/>
      <c r="Z1565" s="109"/>
      <c r="AA1565" s="110"/>
      <c r="AB1565" s="99" t="s">
        <v>45</v>
      </c>
    </row>
    <row r="1566" spans="1:28" ht="16">
      <c r="A1566" s="9">
        <v>2</v>
      </c>
      <c r="B1566" s="9">
        <v>2</v>
      </c>
      <c r="C1566" s="9">
        <v>5</v>
      </c>
      <c r="D1566" s="9" t="str">
        <f t="shared" si="161"/>
        <v>Dynan_H6_409.3_409_19C</v>
      </c>
      <c r="E1566" s="9" t="str">
        <f t="shared" si="162"/>
        <v>Dynan_H6_409.3_409_19C_Lung_Block</v>
      </c>
      <c r="F1566" s="282">
        <f t="shared" si="164"/>
        <v>5</v>
      </c>
      <c r="G1566" s="227">
        <v>1</v>
      </c>
      <c r="H1566" s="94" t="s">
        <v>354</v>
      </c>
      <c r="I1566" s="92" t="s">
        <v>394</v>
      </c>
      <c r="J1566" s="101">
        <v>409.3</v>
      </c>
      <c r="K1566" s="94" t="s">
        <v>241</v>
      </c>
      <c r="L1566" s="92">
        <v>409</v>
      </c>
      <c r="M1566" s="92" t="s">
        <v>374</v>
      </c>
      <c r="N1566" s="95">
        <v>0.75</v>
      </c>
      <c r="O1566" s="92" t="s">
        <v>39</v>
      </c>
      <c r="P1566" s="92" t="s">
        <v>63</v>
      </c>
      <c r="Q1566" s="96">
        <v>43606</v>
      </c>
      <c r="R1566" s="97">
        <v>43769</v>
      </c>
      <c r="S1566" s="98">
        <v>44323</v>
      </c>
      <c r="T1566" s="106">
        <f t="shared" si="163"/>
        <v>554</v>
      </c>
      <c r="U1566" s="106" t="s">
        <v>254</v>
      </c>
      <c r="V1566" s="106">
        <v>0</v>
      </c>
      <c r="W1566" s="109">
        <v>0</v>
      </c>
      <c r="X1566" s="109"/>
      <c r="Y1566" s="109"/>
      <c r="Z1566" s="109"/>
      <c r="AA1566" s="110"/>
      <c r="AB1566" s="99" t="s">
        <v>45</v>
      </c>
    </row>
    <row r="1567" spans="1:28" ht="16">
      <c r="A1567" s="9">
        <v>2</v>
      </c>
      <c r="B1567" s="9">
        <v>2</v>
      </c>
      <c r="C1567" s="9">
        <v>5</v>
      </c>
      <c r="D1567" s="9" t="str">
        <f t="shared" si="161"/>
        <v>Dynan_H6_6430_411_19C</v>
      </c>
      <c r="E1567" s="9" t="str">
        <f t="shared" si="162"/>
        <v>Dynan_H6_6430_411_19C_Lung_Block</v>
      </c>
      <c r="F1567" s="282">
        <f t="shared" si="164"/>
        <v>6</v>
      </c>
      <c r="G1567" s="227">
        <v>1</v>
      </c>
      <c r="H1567" s="94" t="s">
        <v>354</v>
      </c>
      <c r="I1567" s="92" t="s">
        <v>394</v>
      </c>
      <c r="J1567" s="93">
        <v>6430</v>
      </c>
      <c r="K1567" s="94" t="s">
        <v>241</v>
      </c>
      <c r="L1567" s="92">
        <v>411</v>
      </c>
      <c r="M1567" s="92" t="s">
        <v>374</v>
      </c>
      <c r="N1567" s="95">
        <v>0.75</v>
      </c>
      <c r="O1567" s="92" t="s">
        <v>39</v>
      </c>
      <c r="P1567" s="92" t="s">
        <v>63</v>
      </c>
      <c r="Q1567" s="96">
        <v>43606</v>
      </c>
      <c r="R1567" s="97">
        <v>43769</v>
      </c>
      <c r="S1567" s="98">
        <v>44323</v>
      </c>
      <c r="T1567" s="106">
        <f t="shared" si="163"/>
        <v>554</v>
      </c>
      <c r="U1567" s="106" t="s">
        <v>254</v>
      </c>
      <c r="V1567" s="106">
        <v>0</v>
      </c>
      <c r="W1567" s="109">
        <v>0</v>
      </c>
      <c r="X1567" s="109"/>
      <c r="Y1567" s="109"/>
      <c r="Z1567" s="109"/>
      <c r="AA1567" s="110"/>
      <c r="AB1567" s="99" t="s">
        <v>45</v>
      </c>
    </row>
    <row r="1568" spans="1:28" ht="16">
      <c r="A1568" s="9">
        <v>2</v>
      </c>
      <c r="B1568" s="9">
        <v>2</v>
      </c>
      <c r="C1568" s="9">
        <v>5</v>
      </c>
      <c r="D1568" s="9" t="str">
        <f t="shared" si="161"/>
        <v>Dynan_H6_7743_411_19C</v>
      </c>
      <c r="E1568" s="9" t="str">
        <f t="shared" si="162"/>
        <v>Dynan_H6_7743_411_19C_Lung_Block</v>
      </c>
      <c r="F1568" s="282">
        <f t="shared" si="164"/>
        <v>7</v>
      </c>
      <c r="G1568" s="227">
        <v>1</v>
      </c>
      <c r="H1568" s="94" t="s">
        <v>354</v>
      </c>
      <c r="I1568" s="92" t="s">
        <v>394</v>
      </c>
      <c r="J1568" s="93">
        <v>7743</v>
      </c>
      <c r="K1568" s="94" t="s">
        <v>241</v>
      </c>
      <c r="L1568" s="92">
        <v>411</v>
      </c>
      <c r="M1568" s="92" t="s">
        <v>374</v>
      </c>
      <c r="N1568" s="95">
        <v>0.75</v>
      </c>
      <c r="O1568" s="92" t="s">
        <v>39</v>
      </c>
      <c r="P1568" s="92" t="s">
        <v>63</v>
      </c>
      <c r="Q1568" s="96">
        <v>43606</v>
      </c>
      <c r="R1568" s="97">
        <v>43769</v>
      </c>
      <c r="S1568" s="98">
        <v>44323</v>
      </c>
      <c r="T1568" s="106">
        <f t="shared" si="163"/>
        <v>554</v>
      </c>
      <c r="U1568" s="106" t="s">
        <v>254</v>
      </c>
      <c r="V1568" s="106">
        <v>0</v>
      </c>
      <c r="W1568" s="109">
        <v>0</v>
      </c>
      <c r="X1568" s="109"/>
      <c r="Y1568" s="109"/>
      <c r="Z1568" s="109"/>
      <c r="AA1568" s="110"/>
      <c r="AB1568" s="99" t="s">
        <v>45</v>
      </c>
    </row>
    <row r="1569" spans="1:28" ht="16">
      <c r="A1569" s="9">
        <v>2</v>
      </c>
      <c r="B1569" s="9">
        <v>2</v>
      </c>
      <c r="C1569" s="9">
        <v>5</v>
      </c>
      <c r="D1569" s="9" t="str">
        <f t="shared" si="161"/>
        <v>Dynan_H6_7747_411_19C</v>
      </c>
      <c r="E1569" s="9" t="str">
        <f t="shared" si="162"/>
        <v>Dynan_H6_7747_411_19C_Lung_Block</v>
      </c>
      <c r="F1569" s="282">
        <f t="shared" si="164"/>
        <v>8</v>
      </c>
      <c r="G1569" s="227">
        <v>1</v>
      </c>
      <c r="H1569" s="94" t="s">
        <v>354</v>
      </c>
      <c r="I1569" s="92" t="s">
        <v>394</v>
      </c>
      <c r="J1569" s="93">
        <v>7747</v>
      </c>
      <c r="K1569" s="94" t="s">
        <v>241</v>
      </c>
      <c r="L1569" s="92">
        <v>411</v>
      </c>
      <c r="M1569" s="92" t="s">
        <v>374</v>
      </c>
      <c r="N1569" s="95">
        <v>0.75</v>
      </c>
      <c r="O1569" s="92" t="s">
        <v>39</v>
      </c>
      <c r="P1569" s="92" t="s">
        <v>63</v>
      </c>
      <c r="Q1569" s="96">
        <v>43606</v>
      </c>
      <c r="R1569" s="97">
        <v>43769</v>
      </c>
      <c r="S1569" s="98">
        <v>44323</v>
      </c>
      <c r="T1569" s="106">
        <f t="shared" si="163"/>
        <v>554</v>
      </c>
      <c r="U1569" s="106" t="s">
        <v>254</v>
      </c>
      <c r="V1569" s="106">
        <v>0</v>
      </c>
      <c r="W1569" s="109">
        <v>0</v>
      </c>
      <c r="X1569" s="109"/>
      <c r="Y1569" s="109"/>
      <c r="Z1569" s="109"/>
      <c r="AA1569" s="110"/>
      <c r="AB1569" s="99" t="s">
        <v>45</v>
      </c>
    </row>
    <row r="1570" spans="1:28" ht="16">
      <c r="A1570" s="9">
        <v>2</v>
      </c>
      <c r="B1570" s="9">
        <v>2</v>
      </c>
      <c r="C1570" s="9">
        <v>5</v>
      </c>
      <c r="D1570" s="9" t="str">
        <f t="shared" si="161"/>
        <v>Dynan_H6_7748_411_19C</v>
      </c>
      <c r="E1570" s="9" t="str">
        <f t="shared" si="162"/>
        <v>Dynan_H6_7748_411_19C_Lung_Block</v>
      </c>
      <c r="F1570" s="282">
        <f t="shared" si="164"/>
        <v>9</v>
      </c>
      <c r="G1570" s="227">
        <v>1</v>
      </c>
      <c r="H1570" s="94" t="s">
        <v>354</v>
      </c>
      <c r="I1570" s="92" t="s">
        <v>394</v>
      </c>
      <c r="J1570" s="93">
        <v>7748</v>
      </c>
      <c r="K1570" s="94" t="s">
        <v>241</v>
      </c>
      <c r="L1570" s="92">
        <v>411</v>
      </c>
      <c r="M1570" s="92" t="s">
        <v>374</v>
      </c>
      <c r="N1570" s="95">
        <v>0.75</v>
      </c>
      <c r="O1570" s="92" t="s">
        <v>39</v>
      </c>
      <c r="P1570" s="92" t="s">
        <v>63</v>
      </c>
      <c r="Q1570" s="96">
        <v>43606</v>
      </c>
      <c r="R1570" s="97">
        <v>43769</v>
      </c>
      <c r="S1570" s="98">
        <v>44323</v>
      </c>
      <c r="T1570" s="106">
        <f t="shared" si="163"/>
        <v>554</v>
      </c>
      <c r="U1570" s="106" t="s">
        <v>254</v>
      </c>
      <c r="V1570" s="106">
        <v>0</v>
      </c>
      <c r="W1570" s="109">
        <v>0</v>
      </c>
      <c r="X1570" s="109"/>
      <c r="Y1570" s="109"/>
      <c r="Z1570" s="109"/>
      <c r="AA1570" s="110"/>
      <c r="AB1570" s="99" t="s">
        <v>45</v>
      </c>
    </row>
    <row r="1571" spans="1:28" ht="16">
      <c r="A1571" s="9">
        <v>2</v>
      </c>
      <c r="B1571" s="9">
        <v>2</v>
      </c>
      <c r="C1571" s="9">
        <v>5</v>
      </c>
      <c r="D1571" s="9" t="str">
        <f t="shared" si="161"/>
        <v>Dynan_H6_7921_411_19C</v>
      </c>
      <c r="E1571" s="9" t="str">
        <f t="shared" si="162"/>
        <v>Dynan_H6_7921_411_19C_Lung_Block</v>
      </c>
      <c r="F1571" s="282">
        <f t="shared" si="164"/>
        <v>10</v>
      </c>
      <c r="G1571" s="227">
        <v>1</v>
      </c>
      <c r="H1571" s="94" t="s">
        <v>354</v>
      </c>
      <c r="I1571" s="92" t="s">
        <v>394</v>
      </c>
      <c r="J1571" s="93">
        <v>7921</v>
      </c>
      <c r="K1571" s="94" t="s">
        <v>241</v>
      </c>
      <c r="L1571" s="92">
        <v>411</v>
      </c>
      <c r="M1571" s="92" t="s">
        <v>374</v>
      </c>
      <c r="N1571" s="95">
        <v>0.75</v>
      </c>
      <c r="O1571" s="92" t="s">
        <v>39</v>
      </c>
      <c r="P1571" s="92" t="s">
        <v>63</v>
      </c>
      <c r="Q1571" s="96">
        <v>43606</v>
      </c>
      <c r="R1571" s="97">
        <v>43769</v>
      </c>
      <c r="S1571" s="98">
        <v>44323</v>
      </c>
      <c r="T1571" s="106">
        <f t="shared" si="163"/>
        <v>554</v>
      </c>
      <c r="U1571" s="106" t="s">
        <v>254</v>
      </c>
      <c r="V1571" s="106">
        <v>0</v>
      </c>
      <c r="W1571" s="109">
        <v>1</v>
      </c>
      <c r="X1571" s="109">
        <v>1</v>
      </c>
      <c r="Y1571" s="109"/>
      <c r="Z1571" s="109"/>
      <c r="AA1571" s="110"/>
      <c r="AB1571" s="99" t="s">
        <v>45</v>
      </c>
    </row>
    <row r="1572" spans="1:28" ht="16">
      <c r="A1572" s="9">
        <v>2</v>
      </c>
      <c r="B1572" s="9">
        <v>2</v>
      </c>
      <c r="C1572" s="9">
        <v>6</v>
      </c>
      <c r="D1572" s="9" t="str">
        <f t="shared" si="161"/>
        <v>Dynan_H6_412.1_412_19C</v>
      </c>
      <c r="E1572" s="9" t="str">
        <f t="shared" si="162"/>
        <v>Dynan_H6_412.1_412_19C_Lung_Block</v>
      </c>
      <c r="F1572" s="282">
        <f t="shared" si="164"/>
        <v>11</v>
      </c>
      <c r="G1572" s="227">
        <v>1</v>
      </c>
      <c r="H1572" s="94" t="s">
        <v>354</v>
      </c>
      <c r="I1572" s="92" t="s">
        <v>394</v>
      </c>
      <c r="J1572" s="101">
        <v>412.1</v>
      </c>
      <c r="K1572" s="94" t="s">
        <v>241</v>
      </c>
      <c r="L1572" s="92">
        <v>412</v>
      </c>
      <c r="M1572" s="92" t="s">
        <v>374</v>
      </c>
      <c r="N1572" s="95">
        <v>0.75</v>
      </c>
      <c r="O1572" s="92" t="s">
        <v>39</v>
      </c>
      <c r="P1572" s="92" t="s">
        <v>63</v>
      </c>
      <c r="Q1572" s="96">
        <v>43606</v>
      </c>
      <c r="R1572" s="97">
        <v>43769</v>
      </c>
      <c r="S1572" s="98">
        <v>44323</v>
      </c>
      <c r="T1572" s="106">
        <f t="shared" si="163"/>
        <v>554</v>
      </c>
      <c r="U1572" s="106" t="s">
        <v>254</v>
      </c>
      <c r="V1572" s="106">
        <v>0</v>
      </c>
      <c r="W1572" s="109">
        <v>0</v>
      </c>
      <c r="X1572" s="109"/>
      <c r="Y1572" s="109"/>
      <c r="Z1572" s="109"/>
      <c r="AA1572" s="110"/>
      <c r="AB1572" s="99" t="s">
        <v>45</v>
      </c>
    </row>
    <row r="1573" spans="1:28" ht="16">
      <c r="A1573" s="9">
        <v>2</v>
      </c>
      <c r="B1573" s="9">
        <v>2</v>
      </c>
      <c r="C1573" s="9">
        <v>6</v>
      </c>
      <c r="D1573" s="9" t="str">
        <f t="shared" si="161"/>
        <v>Dynan_H6_7847_412_19C</v>
      </c>
      <c r="E1573" s="9" t="str">
        <f t="shared" si="162"/>
        <v>Dynan_H6_7847_412_19C_Lung_Block</v>
      </c>
      <c r="F1573" s="282">
        <f t="shared" si="164"/>
        <v>12</v>
      </c>
      <c r="G1573" s="227">
        <v>1</v>
      </c>
      <c r="H1573" s="94" t="s">
        <v>354</v>
      </c>
      <c r="I1573" s="92" t="s">
        <v>394</v>
      </c>
      <c r="J1573" s="93">
        <v>7847</v>
      </c>
      <c r="K1573" s="94" t="s">
        <v>241</v>
      </c>
      <c r="L1573" s="92">
        <v>412</v>
      </c>
      <c r="M1573" s="92" t="s">
        <v>374</v>
      </c>
      <c r="N1573" s="95">
        <v>0.75</v>
      </c>
      <c r="O1573" s="92" t="s">
        <v>39</v>
      </c>
      <c r="P1573" s="92" t="s">
        <v>63</v>
      </c>
      <c r="Q1573" s="96">
        <v>43606</v>
      </c>
      <c r="R1573" s="97">
        <v>43769</v>
      </c>
      <c r="S1573" s="98">
        <v>44323</v>
      </c>
      <c r="T1573" s="106">
        <f t="shared" si="163"/>
        <v>554</v>
      </c>
      <c r="U1573" s="106" t="s">
        <v>254</v>
      </c>
      <c r="V1573" s="106">
        <v>0</v>
      </c>
      <c r="W1573" s="109">
        <v>0</v>
      </c>
      <c r="X1573" s="109"/>
      <c r="Y1573" s="109"/>
      <c r="Z1573" s="109"/>
      <c r="AA1573" s="110"/>
      <c r="AB1573" s="99" t="s">
        <v>45</v>
      </c>
    </row>
    <row r="1574" spans="1:28" ht="16">
      <c r="A1574" s="9">
        <v>2</v>
      </c>
      <c r="B1574" s="9">
        <v>2</v>
      </c>
      <c r="C1574" s="9">
        <v>6</v>
      </c>
      <c r="D1574" s="9" t="str">
        <f t="shared" si="161"/>
        <v>Dynan_H6_7849_412_19C</v>
      </c>
      <c r="E1574" s="9" t="str">
        <f t="shared" si="162"/>
        <v>Dynan_H6_7849_412_19C_Lung_Block</v>
      </c>
      <c r="F1574" s="282">
        <f t="shared" si="164"/>
        <v>13</v>
      </c>
      <c r="G1574" s="227">
        <v>1</v>
      </c>
      <c r="H1574" s="94" t="s">
        <v>354</v>
      </c>
      <c r="I1574" s="92" t="s">
        <v>394</v>
      </c>
      <c r="J1574" s="93">
        <v>7849</v>
      </c>
      <c r="K1574" s="94" t="s">
        <v>241</v>
      </c>
      <c r="L1574" s="92">
        <v>412</v>
      </c>
      <c r="M1574" s="92" t="s">
        <v>374</v>
      </c>
      <c r="N1574" s="95">
        <v>0.75</v>
      </c>
      <c r="O1574" s="92" t="s">
        <v>39</v>
      </c>
      <c r="P1574" s="92" t="s">
        <v>63</v>
      </c>
      <c r="Q1574" s="96">
        <v>43606</v>
      </c>
      <c r="R1574" s="97">
        <v>43769</v>
      </c>
      <c r="S1574" s="98">
        <v>44323</v>
      </c>
      <c r="T1574" s="106">
        <f t="shared" si="163"/>
        <v>554</v>
      </c>
      <c r="U1574" s="106" t="s">
        <v>254</v>
      </c>
      <c r="V1574" s="106">
        <v>0</v>
      </c>
      <c r="W1574" s="109">
        <v>0</v>
      </c>
      <c r="X1574" s="109"/>
      <c r="Y1574" s="109"/>
      <c r="Z1574" s="109"/>
      <c r="AA1574" s="110"/>
      <c r="AB1574" s="99" t="s">
        <v>45</v>
      </c>
    </row>
    <row r="1575" spans="1:28" ht="16">
      <c r="A1575" s="9">
        <v>2</v>
      </c>
      <c r="B1575" s="9">
        <v>2</v>
      </c>
      <c r="C1575" s="9">
        <v>6</v>
      </c>
      <c r="D1575" s="9" t="str">
        <f t="shared" si="161"/>
        <v>Dynan_H6_414.2_414_19C</v>
      </c>
      <c r="E1575" s="9" t="str">
        <f t="shared" si="162"/>
        <v>Dynan_H6_414.2_414_19C_Lung_Block</v>
      </c>
      <c r="F1575" s="282">
        <f t="shared" si="164"/>
        <v>14</v>
      </c>
      <c r="G1575" s="227">
        <v>1</v>
      </c>
      <c r="H1575" s="94" t="s">
        <v>354</v>
      </c>
      <c r="I1575" s="92" t="s">
        <v>394</v>
      </c>
      <c r="J1575" s="101">
        <v>414.2</v>
      </c>
      <c r="K1575" s="94" t="s">
        <v>241</v>
      </c>
      <c r="L1575" s="92">
        <v>414</v>
      </c>
      <c r="M1575" s="92" t="s">
        <v>374</v>
      </c>
      <c r="N1575" s="95">
        <v>0.75</v>
      </c>
      <c r="O1575" s="92" t="s">
        <v>39</v>
      </c>
      <c r="P1575" s="92" t="s">
        <v>63</v>
      </c>
      <c r="Q1575" s="96">
        <v>43606</v>
      </c>
      <c r="R1575" s="97">
        <v>43769</v>
      </c>
      <c r="S1575" s="98">
        <v>44323</v>
      </c>
      <c r="T1575" s="106">
        <f t="shared" si="163"/>
        <v>554</v>
      </c>
      <c r="U1575" s="106" t="s">
        <v>254</v>
      </c>
      <c r="V1575" s="106">
        <v>0</v>
      </c>
      <c r="W1575" s="109">
        <v>0</v>
      </c>
      <c r="X1575" s="109"/>
      <c r="Y1575" s="109"/>
      <c r="Z1575" s="109"/>
      <c r="AA1575" s="110"/>
      <c r="AB1575" s="99" t="s">
        <v>45</v>
      </c>
    </row>
    <row r="1576" spans="1:28" ht="16">
      <c r="A1576" s="9">
        <v>2</v>
      </c>
      <c r="B1576" s="9">
        <v>2</v>
      </c>
      <c r="C1576" s="9">
        <v>6</v>
      </c>
      <c r="D1576" s="9" t="str">
        <f t="shared" si="161"/>
        <v>Dynan_H6_414.3_414_19C</v>
      </c>
      <c r="E1576" s="9" t="str">
        <f t="shared" si="162"/>
        <v>Dynan_H6_414.3_414_19C_Lung_Block</v>
      </c>
      <c r="F1576" s="282">
        <f t="shared" si="164"/>
        <v>15</v>
      </c>
      <c r="G1576" s="227">
        <v>1</v>
      </c>
      <c r="H1576" s="94" t="s">
        <v>354</v>
      </c>
      <c r="I1576" s="92" t="s">
        <v>394</v>
      </c>
      <c r="J1576" s="101">
        <v>414.3</v>
      </c>
      <c r="K1576" s="94" t="s">
        <v>241</v>
      </c>
      <c r="L1576" s="92">
        <v>414</v>
      </c>
      <c r="M1576" s="92" t="s">
        <v>374</v>
      </c>
      <c r="N1576" s="95">
        <v>0.75</v>
      </c>
      <c r="O1576" s="92" t="s">
        <v>39</v>
      </c>
      <c r="P1576" s="92" t="s">
        <v>63</v>
      </c>
      <c r="Q1576" s="96">
        <v>43606</v>
      </c>
      <c r="R1576" s="97">
        <v>43769</v>
      </c>
      <c r="S1576" s="98">
        <v>44323</v>
      </c>
      <c r="T1576" s="106">
        <f t="shared" si="163"/>
        <v>554</v>
      </c>
      <c r="U1576" s="106" t="s">
        <v>254</v>
      </c>
      <c r="V1576" s="106">
        <v>0</v>
      </c>
      <c r="W1576" s="109">
        <v>0</v>
      </c>
      <c r="X1576" s="109"/>
      <c r="Y1576" s="109"/>
      <c r="Z1576" s="109"/>
      <c r="AA1576" s="110"/>
      <c r="AB1576" s="99" t="s">
        <v>45</v>
      </c>
    </row>
    <row r="1577" spans="1:28" ht="16">
      <c r="A1577" s="9">
        <v>2</v>
      </c>
      <c r="B1577" s="9">
        <v>2</v>
      </c>
      <c r="C1577" s="9">
        <v>6</v>
      </c>
      <c r="D1577" s="9" t="str">
        <f t="shared" si="161"/>
        <v>Dynan_H6_414.4_414_19C</v>
      </c>
      <c r="E1577" s="9" t="str">
        <f t="shared" si="162"/>
        <v>Dynan_H6_414.4_414_19C_Lung_Block</v>
      </c>
      <c r="F1577" s="282">
        <f t="shared" si="164"/>
        <v>16</v>
      </c>
      <c r="G1577" s="227">
        <v>1</v>
      </c>
      <c r="H1577" s="94" t="s">
        <v>354</v>
      </c>
      <c r="I1577" s="92" t="s">
        <v>394</v>
      </c>
      <c r="J1577" s="101">
        <v>414.4</v>
      </c>
      <c r="K1577" s="94" t="s">
        <v>241</v>
      </c>
      <c r="L1577" s="92">
        <v>414</v>
      </c>
      <c r="M1577" s="92" t="s">
        <v>374</v>
      </c>
      <c r="N1577" s="95">
        <v>0.75</v>
      </c>
      <c r="O1577" s="92" t="s">
        <v>39</v>
      </c>
      <c r="P1577" s="92" t="s">
        <v>63</v>
      </c>
      <c r="Q1577" s="96">
        <v>43606</v>
      </c>
      <c r="R1577" s="97">
        <v>43769</v>
      </c>
      <c r="S1577" s="98">
        <v>44323</v>
      </c>
      <c r="T1577" s="106">
        <f t="shared" si="163"/>
        <v>554</v>
      </c>
      <c r="U1577" s="106" t="s">
        <v>254</v>
      </c>
      <c r="V1577" s="106">
        <v>0</v>
      </c>
      <c r="W1577" s="109">
        <v>0</v>
      </c>
      <c r="X1577" s="109"/>
      <c r="Y1577" s="109"/>
      <c r="Z1577" s="109"/>
      <c r="AA1577" s="110"/>
      <c r="AB1577" s="99" t="s">
        <v>45</v>
      </c>
    </row>
    <row r="1578" spans="1:28" ht="16">
      <c r="A1578" s="9">
        <v>2</v>
      </c>
      <c r="B1578" s="9">
        <v>2</v>
      </c>
      <c r="C1578" s="9">
        <v>6</v>
      </c>
      <c r="D1578" s="9" t="str">
        <f t="shared" si="161"/>
        <v>Dynan_H6_6416_414_19C</v>
      </c>
      <c r="E1578" s="9" t="str">
        <f t="shared" si="162"/>
        <v>Dynan_H6_6416_414_19C_Lung_Block</v>
      </c>
      <c r="F1578" s="282">
        <f t="shared" si="164"/>
        <v>17</v>
      </c>
      <c r="G1578" s="227">
        <v>1</v>
      </c>
      <c r="H1578" s="94" t="s">
        <v>354</v>
      </c>
      <c r="I1578" s="92" t="s">
        <v>394</v>
      </c>
      <c r="J1578" s="93">
        <v>6416</v>
      </c>
      <c r="K1578" s="94" t="s">
        <v>241</v>
      </c>
      <c r="L1578" s="92">
        <v>414</v>
      </c>
      <c r="M1578" s="92" t="s">
        <v>374</v>
      </c>
      <c r="N1578" s="95">
        <v>0.75</v>
      </c>
      <c r="O1578" s="92" t="s">
        <v>39</v>
      </c>
      <c r="P1578" s="92" t="s">
        <v>63</v>
      </c>
      <c r="Q1578" s="96">
        <v>43606</v>
      </c>
      <c r="R1578" s="97">
        <v>43769</v>
      </c>
      <c r="S1578" s="98">
        <v>44323</v>
      </c>
      <c r="T1578" s="106">
        <f t="shared" si="163"/>
        <v>554</v>
      </c>
      <c r="U1578" s="106" t="s">
        <v>254</v>
      </c>
      <c r="V1578" s="106">
        <v>0</v>
      </c>
      <c r="W1578" s="109">
        <v>0</v>
      </c>
      <c r="X1578" s="109"/>
      <c r="Y1578" s="109"/>
      <c r="Z1578" s="109"/>
      <c r="AA1578" s="110"/>
      <c r="AB1578" s="99" t="s">
        <v>45</v>
      </c>
    </row>
    <row r="1579" spans="1:28" ht="16">
      <c r="A1579" s="9">
        <v>2</v>
      </c>
      <c r="B1579" s="9">
        <v>2</v>
      </c>
      <c r="C1579" s="9">
        <v>6</v>
      </c>
      <c r="D1579" s="9" t="str">
        <f t="shared" si="161"/>
        <v>Dynan_H6_415.2_415_19C</v>
      </c>
      <c r="E1579" s="9" t="str">
        <f t="shared" si="162"/>
        <v>Dynan_H6_415.2_415_19C_Lung_Block</v>
      </c>
      <c r="F1579" s="282">
        <f t="shared" si="164"/>
        <v>18</v>
      </c>
      <c r="G1579" s="227">
        <v>1</v>
      </c>
      <c r="H1579" s="94" t="s">
        <v>354</v>
      </c>
      <c r="I1579" s="92" t="s">
        <v>394</v>
      </c>
      <c r="J1579" s="101">
        <v>415.2</v>
      </c>
      <c r="K1579" s="94" t="s">
        <v>241</v>
      </c>
      <c r="L1579" s="92">
        <v>415</v>
      </c>
      <c r="M1579" s="92" t="s">
        <v>374</v>
      </c>
      <c r="N1579" s="95">
        <v>0.75</v>
      </c>
      <c r="O1579" s="92" t="s">
        <v>39</v>
      </c>
      <c r="P1579" s="92" t="s">
        <v>63</v>
      </c>
      <c r="Q1579" s="96">
        <v>43606</v>
      </c>
      <c r="R1579" s="97">
        <v>43769</v>
      </c>
      <c r="S1579" s="98">
        <v>44326</v>
      </c>
      <c r="T1579" s="106">
        <f t="shared" si="163"/>
        <v>557</v>
      </c>
      <c r="U1579" s="106" t="s">
        <v>254</v>
      </c>
      <c r="V1579" s="106">
        <v>0</v>
      </c>
      <c r="W1579" s="109">
        <v>0</v>
      </c>
      <c r="X1579" s="109"/>
      <c r="Y1579" s="109"/>
      <c r="Z1579" s="109"/>
      <c r="AA1579" s="110"/>
      <c r="AB1579" s="99" t="s">
        <v>45</v>
      </c>
    </row>
    <row r="1580" spans="1:28" ht="16">
      <c r="A1580" s="9">
        <v>2</v>
      </c>
      <c r="B1580" s="9">
        <v>2</v>
      </c>
      <c r="C1580" s="9">
        <v>6</v>
      </c>
      <c r="D1580" s="9" t="str">
        <f t="shared" si="161"/>
        <v>Dynan_H6_415.3_415_19C</v>
      </c>
      <c r="E1580" s="9" t="str">
        <f t="shared" si="162"/>
        <v>Dynan_H6_415.3_415_19C_Lung_Block</v>
      </c>
      <c r="F1580" s="282">
        <f t="shared" si="164"/>
        <v>19</v>
      </c>
      <c r="G1580" s="227">
        <v>1</v>
      </c>
      <c r="H1580" s="94" t="s">
        <v>354</v>
      </c>
      <c r="I1580" s="92" t="s">
        <v>394</v>
      </c>
      <c r="J1580" s="101">
        <v>415.3</v>
      </c>
      <c r="K1580" s="94" t="s">
        <v>241</v>
      </c>
      <c r="L1580" s="92">
        <v>415</v>
      </c>
      <c r="M1580" s="92" t="s">
        <v>374</v>
      </c>
      <c r="N1580" s="95">
        <v>0.75</v>
      </c>
      <c r="O1580" s="92" t="s">
        <v>39</v>
      </c>
      <c r="P1580" s="92" t="s">
        <v>63</v>
      </c>
      <c r="Q1580" s="96">
        <v>43606</v>
      </c>
      <c r="R1580" s="97">
        <v>43769</v>
      </c>
      <c r="S1580" s="98">
        <v>44326</v>
      </c>
      <c r="T1580" s="106">
        <f t="shared" si="163"/>
        <v>557</v>
      </c>
      <c r="U1580" s="106" t="s">
        <v>254</v>
      </c>
      <c r="V1580" s="106">
        <v>0</v>
      </c>
      <c r="W1580" s="109">
        <v>0</v>
      </c>
      <c r="X1580" s="109"/>
      <c r="Y1580" s="109"/>
      <c r="Z1580" s="109"/>
      <c r="AA1580" s="110"/>
      <c r="AB1580" s="99" t="s">
        <v>45</v>
      </c>
    </row>
    <row r="1581" spans="1:28" ht="16">
      <c r="A1581" s="9">
        <v>2</v>
      </c>
      <c r="B1581" s="9">
        <v>2</v>
      </c>
      <c r="C1581" s="9">
        <v>6</v>
      </c>
      <c r="D1581" s="9" t="str">
        <f t="shared" si="161"/>
        <v>Dynan_H6_415.4_415_19C</v>
      </c>
      <c r="E1581" s="9" t="str">
        <f t="shared" si="162"/>
        <v>Dynan_H6_415.4_415_19C_Lung_Block</v>
      </c>
      <c r="F1581" s="282">
        <f t="shared" si="164"/>
        <v>20</v>
      </c>
      <c r="G1581" s="227">
        <v>1</v>
      </c>
      <c r="H1581" s="94" t="s">
        <v>354</v>
      </c>
      <c r="I1581" s="92" t="s">
        <v>394</v>
      </c>
      <c r="J1581" s="101">
        <v>415.4</v>
      </c>
      <c r="K1581" s="94" t="s">
        <v>241</v>
      </c>
      <c r="L1581" s="92">
        <v>415</v>
      </c>
      <c r="M1581" s="92" t="s">
        <v>374</v>
      </c>
      <c r="N1581" s="95">
        <v>0.75</v>
      </c>
      <c r="O1581" s="92" t="s">
        <v>39</v>
      </c>
      <c r="P1581" s="92" t="s">
        <v>63</v>
      </c>
      <c r="Q1581" s="96">
        <v>43606</v>
      </c>
      <c r="R1581" s="97">
        <v>43769</v>
      </c>
      <c r="S1581" s="98">
        <v>44326</v>
      </c>
      <c r="T1581" s="106">
        <f t="shared" si="163"/>
        <v>557</v>
      </c>
      <c r="U1581" s="106" t="s">
        <v>254</v>
      </c>
      <c r="V1581" s="106">
        <v>0</v>
      </c>
      <c r="W1581" s="109">
        <v>0</v>
      </c>
      <c r="X1581" s="109"/>
      <c r="Y1581" s="109"/>
      <c r="Z1581" s="109"/>
      <c r="AA1581" s="110"/>
      <c r="AB1581" s="99" t="s">
        <v>45</v>
      </c>
    </row>
    <row r="1582" spans="1:28" ht="16">
      <c r="A1582" s="9">
        <v>2</v>
      </c>
      <c r="B1582" s="9">
        <v>2</v>
      </c>
      <c r="C1582" s="9">
        <v>6</v>
      </c>
      <c r="D1582" s="9" t="str">
        <f t="shared" si="161"/>
        <v>Dynan_H6_415.5_415_19C</v>
      </c>
      <c r="E1582" s="9" t="str">
        <f t="shared" si="162"/>
        <v>Dynan_H6_415.5_415_19C_Lung_Block</v>
      </c>
      <c r="F1582" s="282">
        <f t="shared" si="164"/>
        <v>21</v>
      </c>
      <c r="G1582" s="227">
        <v>1</v>
      </c>
      <c r="H1582" s="94" t="s">
        <v>354</v>
      </c>
      <c r="I1582" s="92" t="s">
        <v>394</v>
      </c>
      <c r="J1582" s="101">
        <v>415.5</v>
      </c>
      <c r="K1582" s="94" t="s">
        <v>241</v>
      </c>
      <c r="L1582" s="92">
        <v>415</v>
      </c>
      <c r="M1582" s="92" t="s">
        <v>374</v>
      </c>
      <c r="N1582" s="95">
        <v>0.75</v>
      </c>
      <c r="O1582" s="92" t="s">
        <v>39</v>
      </c>
      <c r="P1582" s="92" t="s">
        <v>63</v>
      </c>
      <c r="Q1582" s="96">
        <v>43606</v>
      </c>
      <c r="R1582" s="97">
        <v>43769</v>
      </c>
      <c r="S1582" s="98">
        <v>44326</v>
      </c>
      <c r="T1582" s="106">
        <f t="shared" si="163"/>
        <v>557</v>
      </c>
      <c r="U1582" s="106" t="s">
        <v>254</v>
      </c>
      <c r="V1582" s="106">
        <v>0</v>
      </c>
      <c r="W1582" s="109">
        <v>0</v>
      </c>
      <c r="X1582" s="109"/>
      <c r="Y1582" s="109"/>
      <c r="Z1582" s="109"/>
      <c r="AA1582" s="110"/>
      <c r="AB1582" s="99" t="s">
        <v>45</v>
      </c>
    </row>
    <row r="1583" spans="1:28" ht="16">
      <c r="A1583" s="9">
        <v>2</v>
      </c>
      <c r="B1583" s="9">
        <v>2</v>
      </c>
      <c r="C1583" s="9">
        <v>6</v>
      </c>
      <c r="D1583" s="9" t="str">
        <f t="shared" si="161"/>
        <v>Dynan_H6_416.1_416_19C</v>
      </c>
      <c r="E1583" s="9" t="str">
        <f t="shared" si="162"/>
        <v>Dynan_H6_416.1_416_19C_Lung_Block</v>
      </c>
      <c r="F1583" s="282">
        <f t="shared" si="164"/>
        <v>22</v>
      </c>
      <c r="G1583" s="227">
        <v>1</v>
      </c>
      <c r="H1583" s="94" t="s">
        <v>354</v>
      </c>
      <c r="I1583" s="92" t="s">
        <v>394</v>
      </c>
      <c r="J1583" s="101">
        <v>416.1</v>
      </c>
      <c r="K1583" s="94" t="s">
        <v>241</v>
      </c>
      <c r="L1583" s="92">
        <v>416</v>
      </c>
      <c r="M1583" s="92" t="s">
        <v>374</v>
      </c>
      <c r="N1583" s="95">
        <v>0.75</v>
      </c>
      <c r="O1583" s="92" t="s">
        <v>39</v>
      </c>
      <c r="P1583" s="92" t="s">
        <v>63</v>
      </c>
      <c r="Q1583" s="96">
        <v>43606</v>
      </c>
      <c r="R1583" s="97">
        <v>43769</v>
      </c>
      <c r="S1583" s="98">
        <v>44326</v>
      </c>
      <c r="T1583" s="106">
        <f t="shared" si="163"/>
        <v>557</v>
      </c>
      <c r="U1583" s="106" t="s">
        <v>254</v>
      </c>
      <c r="V1583" s="106">
        <v>0</v>
      </c>
      <c r="W1583" s="109">
        <v>0</v>
      </c>
      <c r="X1583" s="109"/>
      <c r="Y1583" s="109"/>
      <c r="Z1583" s="109">
        <v>1</v>
      </c>
      <c r="AA1583" s="110" t="s">
        <v>395</v>
      </c>
      <c r="AB1583" s="99" t="s">
        <v>45</v>
      </c>
    </row>
    <row r="1584" spans="1:28" ht="16">
      <c r="A1584" s="9">
        <v>2</v>
      </c>
      <c r="B1584" s="9">
        <v>2</v>
      </c>
      <c r="C1584" s="9">
        <v>6</v>
      </c>
      <c r="D1584" s="9" t="str">
        <f t="shared" si="161"/>
        <v>Dynan_H6_416.2_416_19C</v>
      </c>
      <c r="E1584" s="9" t="str">
        <f t="shared" si="162"/>
        <v>Dynan_H6_416.2_416_19C_Lung_Block</v>
      </c>
      <c r="F1584" s="282">
        <f t="shared" si="164"/>
        <v>23</v>
      </c>
      <c r="G1584" s="227">
        <v>1</v>
      </c>
      <c r="H1584" s="94" t="s">
        <v>354</v>
      </c>
      <c r="I1584" s="92" t="s">
        <v>394</v>
      </c>
      <c r="J1584" s="101">
        <v>416.2</v>
      </c>
      <c r="K1584" s="94" t="s">
        <v>241</v>
      </c>
      <c r="L1584" s="92">
        <v>416</v>
      </c>
      <c r="M1584" s="92" t="s">
        <v>374</v>
      </c>
      <c r="N1584" s="95">
        <v>0.75</v>
      </c>
      <c r="O1584" s="92" t="s">
        <v>39</v>
      </c>
      <c r="P1584" s="92" t="s">
        <v>63</v>
      </c>
      <c r="Q1584" s="96">
        <v>43606</v>
      </c>
      <c r="R1584" s="97">
        <v>43769</v>
      </c>
      <c r="S1584" s="98">
        <v>44326</v>
      </c>
      <c r="T1584" s="106">
        <f t="shared" si="163"/>
        <v>557</v>
      </c>
      <c r="U1584" s="106" t="s">
        <v>254</v>
      </c>
      <c r="V1584" s="106">
        <v>0</v>
      </c>
      <c r="W1584" s="109">
        <v>0</v>
      </c>
      <c r="X1584" s="109"/>
      <c r="Y1584" s="109"/>
      <c r="Z1584" s="109"/>
      <c r="AA1584" s="110"/>
      <c r="AB1584" s="99" t="s">
        <v>45</v>
      </c>
    </row>
    <row r="1585" spans="1:28" ht="16">
      <c r="A1585" s="9">
        <v>2</v>
      </c>
      <c r="B1585" s="9">
        <v>2</v>
      </c>
      <c r="C1585" s="9">
        <v>6</v>
      </c>
      <c r="D1585" s="9" t="str">
        <f t="shared" si="161"/>
        <v>Dynan_H6_416.3_416_19C</v>
      </c>
      <c r="E1585" s="9" t="str">
        <f t="shared" si="162"/>
        <v>Dynan_H6_416.3_416_19C_Lung_Block</v>
      </c>
      <c r="F1585" s="282">
        <f t="shared" si="164"/>
        <v>24</v>
      </c>
      <c r="G1585" s="227">
        <v>1</v>
      </c>
      <c r="H1585" s="94" t="s">
        <v>354</v>
      </c>
      <c r="I1585" s="92" t="s">
        <v>394</v>
      </c>
      <c r="J1585" s="101">
        <v>416.3</v>
      </c>
      <c r="K1585" s="94" t="s">
        <v>241</v>
      </c>
      <c r="L1585" s="92">
        <v>416</v>
      </c>
      <c r="M1585" s="92" t="s">
        <v>374</v>
      </c>
      <c r="N1585" s="95">
        <v>0.75</v>
      </c>
      <c r="O1585" s="92" t="s">
        <v>39</v>
      </c>
      <c r="P1585" s="92" t="s">
        <v>63</v>
      </c>
      <c r="Q1585" s="96">
        <v>43606</v>
      </c>
      <c r="R1585" s="97">
        <v>43769</v>
      </c>
      <c r="S1585" s="98">
        <v>44326</v>
      </c>
      <c r="T1585" s="106">
        <f t="shared" si="163"/>
        <v>557</v>
      </c>
      <c r="U1585" s="106" t="s">
        <v>254</v>
      </c>
      <c r="V1585" s="106">
        <v>0</v>
      </c>
      <c r="W1585" s="109">
        <v>0</v>
      </c>
      <c r="X1585" s="109"/>
      <c r="Y1585" s="109"/>
      <c r="Z1585" s="109"/>
      <c r="AA1585" s="110"/>
      <c r="AB1585" s="99" t="s">
        <v>45</v>
      </c>
    </row>
    <row r="1586" spans="1:28" ht="16">
      <c r="A1586" s="9">
        <v>2</v>
      </c>
      <c r="B1586" s="9">
        <v>2</v>
      </c>
      <c r="C1586" s="9">
        <v>6</v>
      </c>
      <c r="D1586" s="9" t="str">
        <f t="shared" si="161"/>
        <v>Dynan_H6_7930_416_19C</v>
      </c>
      <c r="E1586" s="9" t="str">
        <f t="shared" si="162"/>
        <v>Dynan_H6_7930_416_19C_Lung_Block</v>
      </c>
      <c r="F1586" s="282">
        <f t="shared" si="164"/>
        <v>25</v>
      </c>
      <c r="G1586" s="227">
        <v>1</v>
      </c>
      <c r="H1586" s="94" t="s">
        <v>354</v>
      </c>
      <c r="I1586" s="92" t="s">
        <v>394</v>
      </c>
      <c r="J1586" s="93">
        <v>7930</v>
      </c>
      <c r="K1586" s="94" t="s">
        <v>241</v>
      </c>
      <c r="L1586" s="92">
        <v>416</v>
      </c>
      <c r="M1586" s="92" t="s">
        <v>374</v>
      </c>
      <c r="N1586" s="95">
        <v>0.75</v>
      </c>
      <c r="O1586" s="92" t="s">
        <v>39</v>
      </c>
      <c r="P1586" s="92" t="s">
        <v>63</v>
      </c>
      <c r="Q1586" s="96">
        <v>43606</v>
      </c>
      <c r="R1586" s="97">
        <v>43769</v>
      </c>
      <c r="S1586" s="98">
        <v>44326</v>
      </c>
      <c r="T1586" s="106">
        <f t="shared" si="163"/>
        <v>557</v>
      </c>
      <c r="U1586" s="106" t="s">
        <v>254</v>
      </c>
      <c r="V1586" s="106">
        <v>0</v>
      </c>
      <c r="W1586" s="109">
        <v>0</v>
      </c>
      <c r="X1586" s="109"/>
      <c r="Y1586" s="109"/>
      <c r="Z1586" s="109"/>
      <c r="AA1586" s="110"/>
      <c r="AB1586" s="99" t="s">
        <v>45</v>
      </c>
    </row>
    <row r="1587" spans="1:28" ht="16">
      <c r="A1587" s="9">
        <v>2</v>
      </c>
      <c r="B1587" s="9">
        <v>2</v>
      </c>
      <c r="C1587" s="9">
        <v>6</v>
      </c>
      <c r="D1587" s="9" t="str">
        <f t="shared" si="161"/>
        <v>Dynan_H6_7937_416_19C</v>
      </c>
      <c r="E1587" s="9" t="str">
        <f t="shared" si="162"/>
        <v>Dynan_H6_7937_416_19C_Lung_Block</v>
      </c>
      <c r="F1587" s="282">
        <f t="shared" si="164"/>
        <v>26</v>
      </c>
      <c r="G1587" s="227">
        <v>1</v>
      </c>
      <c r="H1587" s="94" t="s">
        <v>354</v>
      </c>
      <c r="I1587" s="92" t="s">
        <v>394</v>
      </c>
      <c r="J1587" s="93">
        <v>7937</v>
      </c>
      <c r="K1587" s="94" t="s">
        <v>241</v>
      </c>
      <c r="L1587" s="92">
        <v>416</v>
      </c>
      <c r="M1587" s="92" t="s">
        <v>374</v>
      </c>
      <c r="N1587" s="95">
        <v>0.75</v>
      </c>
      <c r="O1587" s="92" t="s">
        <v>39</v>
      </c>
      <c r="P1587" s="92" t="s">
        <v>63</v>
      </c>
      <c r="Q1587" s="96">
        <v>43606</v>
      </c>
      <c r="R1587" s="97">
        <v>43769</v>
      </c>
      <c r="S1587" s="98">
        <v>44326</v>
      </c>
      <c r="T1587" s="106">
        <f t="shared" si="163"/>
        <v>557</v>
      </c>
      <c r="U1587" s="106" t="s">
        <v>254</v>
      </c>
      <c r="V1587" s="106">
        <v>0</v>
      </c>
      <c r="W1587" s="109">
        <v>0</v>
      </c>
      <c r="X1587" s="109"/>
      <c r="Y1587" s="109"/>
      <c r="Z1587" s="109"/>
      <c r="AA1587" s="110"/>
      <c r="AB1587" s="99" t="s">
        <v>45</v>
      </c>
    </row>
    <row r="1588" spans="1:28" ht="16">
      <c r="A1588" s="9">
        <v>2</v>
      </c>
      <c r="B1588" s="9">
        <v>2</v>
      </c>
      <c r="C1588" s="9">
        <v>6</v>
      </c>
      <c r="D1588" s="9" t="str">
        <f t="shared" si="161"/>
        <v>Dynan_H6_417.1_417_19C</v>
      </c>
      <c r="E1588" s="9" t="str">
        <f t="shared" si="162"/>
        <v>Dynan_H6_417.1_417_19C_Lung_Block</v>
      </c>
      <c r="F1588" s="282">
        <f t="shared" si="164"/>
        <v>27</v>
      </c>
      <c r="G1588" s="227">
        <v>1</v>
      </c>
      <c r="H1588" s="94" t="s">
        <v>354</v>
      </c>
      <c r="I1588" s="92" t="s">
        <v>394</v>
      </c>
      <c r="J1588" s="101">
        <v>417.1</v>
      </c>
      <c r="K1588" s="94" t="s">
        <v>241</v>
      </c>
      <c r="L1588" s="92">
        <v>417</v>
      </c>
      <c r="M1588" s="92" t="s">
        <v>374</v>
      </c>
      <c r="N1588" s="95">
        <v>0.75</v>
      </c>
      <c r="O1588" s="92" t="s">
        <v>39</v>
      </c>
      <c r="P1588" s="92" t="s">
        <v>63</v>
      </c>
      <c r="Q1588" s="96">
        <v>43606</v>
      </c>
      <c r="R1588" s="97">
        <v>43769</v>
      </c>
      <c r="S1588" s="98">
        <v>44326</v>
      </c>
      <c r="T1588" s="106">
        <f t="shared" si="163"/>
        <v>557</v>
      </c>
      <c r="U1588" s="106" t="s">
        <v>308</v>
      </c>
      <c r="V1588" s="106">
        <v>0</v>
      </c>
      <c r="W1588" s="109">
        <v>0</v>
      </c>
      <c r="X1588" s="109"/>
      <c r="Y1588" s="109"/>
      <c r="Z1588" s="109"/>
      <c r="AA1588" s="110"/>
      <c r="AB1588" s="99" t="s">
        <v>45</v>
      </c>
    </row>
    <row r="1589" spans="1:28" ht="16">
      <c r="A1589" s="9">
        <v>2</v>
      </c>
      <c r="B1589" s="9">
        <v>2</v>
      </c>
      <c r="C1589" s="9">
        <v>6</v>
      </c>
      <c r="D1589" s="9" t="str">
        <f t="shared" si="161"/>
        <v>Dynan_H6_417.2_417_19C</v>
      </c>
      <c r="E1589" s="9" t="str">
        <f t="shared" si="162"/>
        <v>Dynan_H6_417.2_417_19C_Lung_Block</v>
      </c>
      <c r="F1589" s="282">
        <f t="shared" si="164"/>
        <v>28</v>
      </c>
      <c r="G1589" s="227">
        <v>1</v>
      </c>
      <c r="H1589" s="94" t="s">
        <v>354</v>
      </c>
      <c r="I1589" s="92" t="s">
        <v>394</v>
      </c>
      <c r="J1589" s="101">
        <v>417.2</v>
      </c>
      <c r="K1589" s="94" t="s">
        <v>241</v>
      </c>
      <c r="L1589" s="92">
        <v>417</v>
      </c>
      <c r="M1589" s="92" t="s">
        <v>374</v>
      </c>
      <c r="N1589" s="95">
        <v>0.75</v>
      </c>
      <c r="O1589" s="92" t="s">
        <v>39</v>
      </c>
      <c r="P1589" s="92" t="s">
        <v>63</v>
      </c>
      <c r="Q1589" s="96">
        <v>43606</v>
      </c>
      <c r="R1589" s="97">
        <v>43769</v>
      </c>
      <c r="S1589" s="98">
        <v>44326</v>
      </c>
      <c r="T1589" s="106">
        <f t="shared" si="163"/>
        <v>557</v>
      </c>
      <c r="U1589" s="106" t="s">
        <v>308</v>
      </c>
      <c r="V1589" s="106">
        <v>0</v>
      </c>
      <c r="W1589" s="109">
        <v>0</v>
      </c>
      <c r="X1589" s="109"/>
      <c r="Y1589" s="109"/>
      <c r="Z1589" s="109"/>
      <c r="AA1589" s="110"/>
      <c r="AB1589" s="99" t="s">
        <v>45</v>
      </c>
    </row>
    <row r="1590" spans="1:28" ht="16">
      <c r="A1590" s="9">
        <v>2</v>
      </c>
      <c r="B1590" s="9">
        <v>2</v>
      </c>
      <c r="C1590" s="9">
        <v>6</v>
      </c>
      <c r="D1590" s="9" t="str">
        <f t="shared" si="161"/>
        <v>Dynan_H6_417.3_417_19C</v>
      </c>
      <c r="E1590" s="9" t="str">
        <f t="shared" si="162"/>
        <v>Dynan_H6_417.3_417_19C_Lung_Block</v>
      </c>
      <c r="F1590" s="282">
        <f t="shared" si="164"/>
        <v>29</v>
      </c>
      <c r="G1590" s="227">
        <v>1</v>
      </c>
      <c r="H1590" s="94" t="s">
        <v>354</v>
      </c>
      <c r="I1590" s="92" t="s">
        <v>394</v>
      </c>
      <c r="J1590" s="101">
        <v>417.3</v>
      </c>
      <c r="K1590" s="94" t="s">
        <v>241</v>
      </c>
      <c r="L1590" s="92">
        <v>417</v>
      </c>
      <c r="M1590" s="92" t="s">
        <v>374</v>
      </c>
      <c r="N1590" s="95">
        <v>0.75</v>
      </c>
      <c r="O1590" s="92" t="s">
        <v>39</v>
      </c>
      <c r="P1590" s="92" t="s">
        <v>63</v>
      </c>
      <c r="Q1590" s="96">
        <v>43606</v>
      </c>
      <c r="R1590" s="97">
        <v>43769</v>
      </c>
      <c r="S1590" s="98">
        <v>44326</v>
      </c>
      <c r="T1590" s="106">
        <f t="shared" si="163"/>
        <v>557</v>
      </c>
      <c r="U1590" s="106" t="s">
        <v>308</v>
      </c>
      <c r="V1590" s="106">
        <v>0</v>
      </c>
      <c r="W1590" s="109">
        <v>0</v>
      </c>
      <c r="X1590" s="109"/>
      <c r="Y1590" s="109"/>
      <c r="Z1590" s="109"/>
      <c r="AA1590" s="110"/>
      <c r="AB1590" s="99" t="s">
        <v>45</v>
      </c>
    </row>
    <row r="1591" spans="1:28" ht="16">
      <c r="A1591" s="9">
        <v>2</v>
      </c>
      <c r="B1591" s="9">
        <v>2</v>
      </c>
      <c r="C1591" s="9">
        <v>6</v>
      </c>
      <c r="D1591" s="9" t="str">
        <f t="shared" si="161"/>
        <v>Dynan_H6_418.1_418_19C</v>
      </c>
      <c r="E1591" s="9" t="str">
        <f t="shared" si="162"/>
        <v>Dynan_H6_418.1_418_19C_Lung_Block</v>
      </c>
      <c r="F1591" s="282">
        <f t="shared" si="164"/>
        <v>30</v>
      </c>
      <c r="G1591" s="227">
        <v>1</v>
      </c>
      <c r="H1591" s="94" t="s">
        <v>354</v>
      </c>
      <c r="I1591" s="92" t="s">
        <v>394</v>
      </c>
      <c r="J1591" s="101">
        <v>418.1</v>
      </c>
      <c r="K1591" s="94" t="s">
        <v>241</v>
      </c>
      <c r="L1591" s="92">
        <v>418</v>
      </c>
      <c r="M1591" s="92" t="s">
        <v>374</v>
      </c>
      <c r="N1591" s="95">
        <v>0.75</v>
      </c>
      <c r="O1591" s="92" t="s">
        <v>39</v>
      </c>
      <c r="P1591" s="92" t="s">
        <v>63</v>
      </c>
      <c r="Q1591" s="96">
        <v>43606</v>
      </c>
      <c r="R1591" s="97">
        <v>43769</v>
      </c>
      <c r="S1591" s="98">
        <v>44326</v>
      </c>
      <c r="T1591" s="106">
        <f t="shared" si="163"/>
        <v>557</v>
      </c>
      <c r="U1591" s="106" t="s">
        <v>308</v>
      </c>
      <c r="V1591" s="106">
        <v>0</v>
      </c>
      <c r="W1591" s="109">
        <v>0</v>
      </c>
      <c r="X1591" s="109"/>
      <c r="Y1591" s="109"/>
      <c r="Z1591" s="109"/>
      <c r="AA1591" s="110"/>
      <c r="AB1591" s="99" t="s">
        <v>45</v>
      </c>
    </row>
    <row r="1592" spans="1:28" ht="16">
      <c r="A1592" s="9">
        <v>2</v>
      </c>
      <c r="B1592" s="9">
        <v>2</v>
      </c>
      <c r="C1592" s="9">
        <v>6</v>
      </c>
      <c r="D1592" s="9" t="str">
        <f t="shared" si="161"/>
        <v>Dynan_H6_6493_418_19C</v>
      </c>
      <c r="E1592" s="9" t="str">
        <f t="shared" si="162"/>
        <v>Dynan_H6_6493_418_19C_Lung_Block</v>
      </c>
      <c r="F1592" s="282">
        <f t="shared" si="164"/>
        <v>31</v>
      </c>
      <c r="G1592" s="227">
        <v>1</v>
      </c>
      <c r="H1592" s="94" t="s">
        <v>354</v>
      </c>
      <c r="I1592" s="92" t="s">
        <v>394</v>
      </c>
      <c r="J1592" s="93">
        <v>6493</v>
      </c>
      <c r="K1592" s="94" t="s">
        <v>241</v>
      </c>
      <c r="L1592" s="92">
        <v>418</v>
      </c>
      <c r="M1592" s="92" t="s">
        <v>374</v>
      </c>
      <c r="N1592" s="95">
        <v>0.75</v>
      </c>
      <c r="O1592" s="92" t="s">
        <v>39</v>
      </c>
      <c r="P1592" s="92" t="s">
        <v>63</v>
      </c>
      <c r="Q1592" s="96">
        <v>43606</v>
      </c>
      <c r="R1592" s="97">
        <v>43769</v>
      </c>
      <c r="S1592" s="98">
        <v>44326</v>
      </c>
      <c r="T1592" s="106">
        <f t="shared" si="163"/>
        <v>557</v>
      </c>
      <c r="U1592" s="106" t="s">
        <v>308</v>
      </c>
      <c r="V1592" s="106">
        <v>0</v>
      </c>
      <c r="W1592" s="109">
        <v>0</v>
      </c>
      <c r="X1592" s="109"/>
      <c r="Y1592" s="109"/>
      <c r="Z1592" s="109"/>
      <c r="AA1592" s="110"/>
      <c r="AB1592" s="99" t="s">
        <v>45</v>
      </c>
    </row>
    <row r="1593" spans="1:28" ht="16">
      <c r="A1593" s="9">
        <v>2</v>
      </c>
      <c r="B1593" s="9">
        <v>2</v>
      </c>
      <c r="C1593" s="9">
        <v>6</v>
      </c>
      <c r="D1593" s="9" t="str">
        <f t="shared" si="161"/>
        <v>Dynan_H6_6496_418_19C</v>
      </c>
      <c r="E1593" s="9" t="str">
        <f t="shared" si="162"/>
        <v>Dynan_H6_6496_418_19C_Lung_Block</v>
      </c>
      <c r="F1593" s="282">
        <f t="shared" si="164"/>
        <v>32</v>
      </c>
      <c r="G1593" s="227">
        <v>1</v>
      </c>
      <c r="H1593" s="94" t="s">
        <v>354</v>
      </c>
      <c r="I1593" s="92" t="s">
        <v>394</v>
      </c>
      <c r="J1593" s="93">
        <v>6496</v>
      </c>
      <c r="K1593" s="94" t="s">
        <v>241</v>
      </c>
      <c r="L1593" s="92">
        <v>418</v>
      </c>
      <c r="M1593" s="92" t="s">
        <v>374</v>
      </c>
      <c r="N1593" s="95">
        <v>0.75</v>
      </c>
      <c r="O1593" s="92" t="s">
        <v>39</v>
      </c>
      <c r="P1593" s="92" t="s">
        <v>63</v>
      </c>
      <c r="Q1593" s="96">
        <v>43606</v>
      </c>
      <c r="R1593" s="97">
        <v>43769</v>
      </c>
      <c r="S1593" s="98">
        <v>44326</v>
      </c>
      <c r="T1593" s="106">
        <f t="shared" si="163"/>
        <v>557</v>
      </c>
      <c r="U1593" s="106" t="s">
        <v>308</v>
      </c>
      <c r="V1593" s="106">
        <v>0</v>
      </c>
      <c r="W1593" s="109">
        <v>0</v>
      </c>
      <c r="X1593" s="109"/>
      <c r="Y1593" s="109"/>
      <c r="Z1593" s="109"/>
      <c r="AA1593" s="110"/>
      <c r="AB1593" s="99" t="s">
        <v>45</v>
      </c>
    </row>
    <row r="1594" spans="1:28" ht="16">
      <c r="A1594" s="9">
        <v>2</v>
      </c>
      <c r="B1594" s="9">
        <v>2</v>
      </c>
      <c r="C1594" s="9">
        <v>6</v>
      </c>
      <c r="D1594" s="9" t="str">
        <f t="shared" si="161"/>
        <v>Dynan_H6_6498_418_19C</v>
      </c>
      <c r="E1594" s="9" t="str">
        <f t="shared" ref="E1594:E1625" si="165">D1594&amp;"_Lung_Block"</f>
        <v>Dynan_H6_6498_418_19C_Lung_Block</v>
      </c>
      <c r="F1594" s="282">
        <f t="shared" si="164"/>
        <v>33</v>
      </c>
      <c r="G1594" s="227">
        <v>1</v>
      </c>
      <c r="H1594" s="94" t="s">
        <v>354</v>
      </c>
      <c r="I1594" s="92" t="s">
        <v>394</v>
      </c>
      <c r="J1594" s="93">
        <v>6498</v>
      </c>
      <c r="K1594" s="94" t="s">
        <v>241</v>
      </c>
      <c r="L1594" s="92">
        <v>418</v>
      </c>
      <c r="M1594" s="92" t="s">
        <v>374</v>
      </c>
      <c r="N1594" s="95">
        <v>0.75</v>
      </c>
      <c r="O1594" s="92" t="s">
        <v>39</v>
      </c>
      <c r="P1594" s="92" t="s">
        <v>63</v>
      </c>
      <c r="Q1594" s="96">
        <v>43606</v>
      </c>
      <c r="R1594" s="97">
        <v>43769</v>
      </c>
      <c r="S1594" s="98">
        <v>44326</v>
      </c>
      <c r="T1594" s="106">
        <f t="shared" ref="T1594:T1625" si="166">S1594-R1594</f>
        <v>557</v>
      </c>
      <c r="U1594" s="106" t="s">
        <v>308</v>
      </c>
      <c r="V1594" s="106">
        <v>0</v>
      </c>
      <c r="W1594" s="109">
        <v>0</v>
      </c>
      <c r="X1594" s="109"/>
      <c r="Y1594" s="109"/>
      <c r="Z1594" s="109">
        <v>1</v>
      </c>
      <c r="AA1594" s="110" t="s">
        <v>395</v>
      </c>
      <c r="AB1594" s="99" t="s">
        <v>45</v>
      </c>
    </row>
    <row r="1595" spans="1:28" ht="16">
      <c r="A1595" s="9">
        <v>2</v>
      </c>
      <c r="B1595" s="9">
        <v>2</v>
      </c>
      <c r="C1595" s="9">
        <v>6</v>
      </c>
      <c r="D1595" s="9" t="str">
        <f t="shared" si="161"/>
        <v>Dynan_H6_6403_419_19C</v>
      </c>
      <c r="E1595" s="9" t="str">
        <f t="shared" si="165"/>
        <v>Dynan_H6_6403_419_19C_Lung_Block</v>
      </c>
      <c r="F1595" s="282">
        <f t="shared" si="164"/>
        <v>34</v>
      </c>
      <c r="G1595" s="227">
        <v>1</v>
      </c>
      <c r="H1595" s="94" t="s">
        <v>354</v>
      </c>
      <c r="I1595" s="92" t="s">
        <v>394</v>
      </c>
      <c r="J1595" s="93">
        <v>6403</v>
      </c>
      <c r="K1595" s="94" t="s">
        <v>241</v>
      </c>
      <c r="L1595" s="92">
        <v>419</v>
      </c>
      <c r="M1595" s="92" t="s">
        <v>374</v>
      </c>
      <c r="N1595" s="95">
        <v>0.75</v>
      </c>
      <c r="O1595" s="92" t="s">
        <v>39</v>
      </c>
      <c r="P1595" s="92" t="s">
        <v>63</v>
      </c>
      <c r="Q1595" s="96">
        <v>43606</v>
      </c>
      <c r="R1595" s="97">
        <v>43769</v>
      </c>
      <c r="S1595" s="98">
        <v>44326</v>
      </c>
      <c r="T1595" s="106">
        <f t="shared" si="166"/>
        <v>557</v>
      </c>
      <c r="U1595" s="106" t="s">
        <v>365</v>
      </c>
      <c r="V1595" s="106">
        <v>0</v>
      </c>
      <c r="W1595" s="111">
        <v>0</v>
      </c>
      <c r="X1595" s="111"/>
      <c r="Y1595" s="111"/>
      <c r="Z1595" s="111"/>
      <c r="AA1595" s="112"/>
      <c r="AB1595" s="99" t="s">
        <v>45</v>
      </c>
    </row>
    <row r="1596" spans="1:28" ht="16">
      <c r="A1596" s="9">
        <v>2</v>
      </c>
      <c r="B1596" s="9">
        <v>2</v>
      </c>
      <c r="C1596" s="9">
        <v>6</v>
      </c>
      <c r="D1596" s="9" t="str">
        <f t="shared" si="161"/>
        <v>Dynan_H6_6405_419_19C</v>
      </c>
      <c r="E1596" s="9" t="str">
        <f t="shared" si="165"/>
        <v>Dynan_H6_6405_419_19C_Lung_Block</v>
      </c>
      <c r="F1596" s="282">
        <f t="shared" si="164"/>
        <v>35</v>
      </c>
      <c r="G1596" s="227">
        <v>1</v>
      </c>
      <c r="H1596" s="94" t="s">
        <v>354</v>
      </c>
      <c r="I1596" s="92" t="s">
        <v>394</v>
      </c>
      <c r="J1596" s="93">
        <v>6405</v>
      </c>
      <c r="K1596" s="94" t="s">
        <v>241</v>
      </c>
      <c r="L1596" s="92">
        <v>419</v>
      </c>
      <c r="M1596" s="92" t="s">
        <v>374</v>
      </c>
      <c r="N1596" s="95">
        <v>0.75</v>
      </c>
      <c r="O1596" s="92" t="s">
        <v>39</v>
      </c>
      <c r="P1596" s="92" t="s">
        <v>63</v>
      </c>
      <c r="Q1596" s="96">
        <v>43606</v>
      </c>
      <c r="R1596" s="97">
        <v>43769</v>
      </c>
      <c r="S1596" s="98">
        <v>44326</v>
      </c>
      <c r="T1596" s="106">
        <f t="shared" si="166"/>
        <v>557</v>
      </c>
      <c r="U1596" s="106" t="s">
        <v>365</v>
      </c>
      <c r="V1596" s="106">
        <v>0</v>
      </c>
      <c r="W1596" s="111">
        <v>0</v>
      </c>
      <c r="X1596" s="111"/>
      <c r="Y1596" s="111"/>
      <c r="Z1596" s="111"/>
      <c r="AA1596" s="112"/>
      <c r="AB1596" s="99" t="s">
        <v>45</v>
      </c>
    </row>
    <row r="1597" spans="1:28" ht="16">
      <c r="A1597" s="9">
        <v>2</v>
      </c>
      <c r="B1597" s="9">
        <v>2</v>
      </c>
      <c r="C1597" s="9">
        <v>6</v>
      </c>
      <c r="D1597" s="9" t="str">
        <f t="shared" si="161"/>
        <v>Dynan_H6_6406_419_19C</v>
      </c>
      <c r="E1597" s="9" t="str">
        <f t="shared" si="165"/>
        <v>Dynan_H6_6406_419_19C_Lung_Block</v>
      </c>
      <c r="F1597" s="282">
        <f t="shared" si="164"/>
        <v>36</v>
      </c>
      <c r="G1597" s="227">
        <v>1</v>
      </c>
      <c r="H1597" s="94" t="s">
        <v>354</v>
      </c>
      <c r="I1597" s="92" t="s">
        <v>394</v>
      </c>
      <c r="J1597" s="93">
        <v>6406</v>
      </c>
      <c r="K1597" s="94" t="s">
        <v>241</v>
      </c>
      <c r="L1597" s="92">
        <v>419</v>
      </c>
      <c r="M1597" s="92" t="s">
        <v>374</v>
      </c>
      <c r="N1597" s="95">
        <v>0.75</v>
      </c>
      <c r="O1597" s="92" t="s">
        <v>39</v>
      </c>
      <c r="P1597" s="92" t="s">
        <v>63</v>
      </c>
      <c r="Q1597" s="96">
        <v>43606</v>
      </c>
      <c r="R1597" s="97">
        <v>43769</v>
      </c>
      <c r="S1597" s="98">
        <v>44326</v>
      </c>
      <c r="T1597" s="106">
        <f t="shared" si="166"/>
        <v>557</v>
      </c>
      <c r="U1597" s="106" t="s">
        <v>365</v>
      </c>
      <c r="V1597" s="106">
        <v>0</v>
      </c>
      <c r="W1597" s="111">
        <v>0</v>
      </c>
      <c r="X1597" s="111"/>
      <c r="Y1597" s="111"/>
      <c r="Z1597" s="111"/>
      <c r="AA1597" s="112"/>
      <c r="AB1597" s="99" t="s">
        <v>45</v>
      </c>
    </row>
    <row r="1598" spans="1:28" ht="16">
      <c r="A1598" s="9">
        <v>2</v>
      </c>
      <c r="B1598" s="9">
        <v>2</v>
      </c>
      <c r="C1598" s="9">
        <v>6</v>
      </c>
      <c r="D1598" s="9" t="str">
        <f t="shared" si="161"/>
        <v>Dynan_H6_6499_419_19C</v>
      </c>
      <c r="E1598" s="9" t="str">
        <f t="shared" si="165"/>
        <v>Dynan_H6_6499_419_19C_Lung_Block</v>
      </c>
      <c r="F1598" s="282">
        <f t="shared" si="164"/>
        <v>37</v>
      </c>
      <c r="G1598" s="227">
        <v>1</v>
      </c>
      <c r="H1598" s="94" t="s">
        <v>354</v>
      </c>
      <c r="I1598" s="92" t="s">
        <v>394</v>
      </c>
      <c r="J1598" s="93">
        <v>6499</v>
      </c>
      <c r="K1598" s="94" t="s">
        <v>241</v>
      </c>
      <c r="L1598" s="92">
        <v>419</v>
      </c>
      <c r="M1598" s="92" t="s">
        <v>374</v>
      </c>
      <c r="N1598" s="95">
        <v>0.75</v>
      </c>
      <c r="O1598" s="92" t="s">
        <v>39</v>
      </c>
      <c r="P1598" s="92" t="s">
        <v>63</v>
      </c>
      <c r="Q1598" s="96">
        <v>43606</v>
      </c>
      <c r="R1598" s="97">
        <v>43769</v>
      </c>
      <c r="S1598" s="98">
        <v>44326</v>
      </c>
      <c r="T1598" s="106">
        <f t="shared" si="166"/>
        <v>557</v>
      </c>
      <c r="U1598" s="106" t="s">
        <v>365</v>
      </c>
      <c r="V1598" s="106">
        <v>0</v>
      </c>
      <c r="W1598" s="111">
        <v>0</v>
      </c>
      <c r="X1598" s="111"/>
      <c r="Y1598" s="111"/>
      <c r="Z1598" s="111"/>
      <c r="AA1598" s="112"/>
      <c r="AB1598" s="99" t="s">
        <v>45</v>
      </c>
    </row>
    <row r="1599" spans="1:28" ht="16">
      <c r="A1599" s="9">
        <v>2</v>
      </c>
      <c r="B1599" s="9">
        <v>2</v>
      </c>
      <c r="C1599" s="9">
        <v>6</v>
      </c>
      <c r="D1599" s="9" t="str">
        <f t="shared" si="161"/>
        <v>Dynan_H6_420.1_420_19C</v>
      </c>
      <c r="E1599" s="9" t="str">
        <f t="shared" si="165"/>
        <v>Dynan_H6_420.1_420_19C_Lung_Block</v>
      </c>
      <c r="F1599" s="282">
        <f t="shared" si="164"/>
        <v>38</v>
      </c>
      <c r="G1599" s="227">
        <v>1</v>
      </c>
      <c r="H1599" s="94" t="s">
        <v>354</v>
      </c>
      <c r="I1599" s="92" t="s">
        <v>394</v>
      </c>
      <c r="J1599" s="101">
        <v>420.1</v>
      </c>
      <c r="K1599" s="94" t="s">
        <v>241</v>
      </c>
      <c r="L1599" s="92">
        <v>420</v>
      </c>
      <c r="M1599" s="92" t="s">
        <v>374</v>
      </c>
      <c r="N1599" s="95">
        <v>0.75</v>
      </c>
      <c r="O1599" s="92" t="s">
        <v>39</v>
      </c>
      <c r="P1599" s="92" t="s">
        <v>63</v>
      </c>
      <c r="Q1599" s="96">
        <v>43606</v>
      </c>
      <c r="R1599" s="97">
        <v>43769</v>
      </c>
      <c r="S1599" s="98">
        <v>44326</v>
      </c>
      <c r="T1599" s="106">
        <f t="shared" si="166"/>
        <v>557</v>
      </c>
      <c r="U1599" s="106" t="s">
        <v>365</v>
      </c>
      <c r="V1599" s="106">
        <v>0</v>
      </c>
      <c r="W1599" s="111">
        <v>0</v>
      </c>
      <c r="X1599" s="111"/>
      <c r="Y1599" s="111"/>
      <c r="Z1599" s="111"/>
      <c r="AA1599" s="112"/>
      <c r="AB1599" s="99" t="s">
        <v>45</v>
      </c>
    </row>
    <row r="1600" spans="1:28" ht="16">
      <c r="A1600" s="9">
        <v>2</v>
      </c>
      <c r="B1600" s="9">
        <v>2</v>
      </c>
      <c r="C1600" s="9">
        <v>6</v>
      </c>
      <c r="D1600" s="9" t="str">
        <f t="shared" si="161"/>
        <v>Dynan_H6_420.2_420_19C</v>
      </c>
      <c r="E1600" s="9" t="str">
        <f t="shared" si="165"/>
        <v>Dynan_H6_420.2_420_19C_Lung_Block</v>
      </c>
      <c r="F1600" s="282">
        <f t="shared" si="164"/>
        <v>39</v>
      </c>
      <c r="G1600" s="227">
        <v>1</v>
      </c>
      <c r="H1600" s="94" t="s">
        <v>354</v>
      </c>
      <c r="I1600" s="92" t="s">
        <v>394</v>
      </c>
      <c r="J1600" s="101">
        <v>420.2</v>
      </c>
      <c r="K1600" s="94" t="s">
        <v>241</v>
      </c>
      <c r="L1600" s="92">
        <v>420</v>
      </c>
      <c r="M1600" s="92" t="s">
        <v>374</v>
      </c>
      <c r="N1600" s="95">
        <v>0.75</v>
      </c>
      <c r="O1600" s="92" t="s">
        <v>39</v>
      </c>
      <c r="P1600" s="92" t="s">
        <v>63</v>
      </c>
      <c r="Q1600" s="96">
        <v>43606</v>
      </c>
      <c r="R1600" s="97">
        <v>43769</v>
      </c>
      <c r="S1600" s="98">
        <v>44326</v>
      </c>
      <c r="T1600" s="106">
        <f t="shared" si="166"/>
        <v>557</v>
      </c>
      <c r="U1600" s="106" t="s">
        <v>365</v>
      </c>
      <c r="V1600" s="106">
        <v>0</v>
      </c>
      <c r="W1600" s="111">
        <v>0</v>
      </c>
      <c r="X1600" s="111"/>
      <c r="Y1600" s="111"/>
      <c r="Z1600" s="111"/>
      <c r="AA1600" s="112"/>
      <c r="AB1600" s="99" t="s">
        <v>45</v>
      </c>
    </row>
    <row r="1601" spans="1:28" ht="16">
      <c r="A1601" s="9">
        <v>2</v>
      </c>
      <c r="B1601" s="9">
        <v>2</v>
      </c>
      <c r="C1601" s="9">
        <v>7</v>
      </c>
      <c r="D1601" s="9" t="str">
        <f t="shared" si="161"/>
        <v>Dynan_H6_7784_420_19C</v>
      </c>
      <c r="E1601" s="9" t="str">
        <f t="shared" si="165"/>
        <v>Dynan_H6_7784_420_19C_Lung_Block</v>
      </c>
      <c r="F1601" s="282">
        <f>1</f>
        <v>1</v>
      </c>
      <c r="G1601" s="227">
        <v>1</v>
      </c>
      <c r="H1601" s="94" t="s">
        <v>354</v>
      </c>
      <c r="I1601" s="92" t="s">
        <v>394</v>
      </c>
      <c r="J1601" s="93">
        <v>7784</v>
      </c>
      <c r="K1601" s="94" t="s">
        <v>241</v>
      </c>
      <c r="L1601" s="92">
        <v>420</v>
      </c>
      <c r="M1601" s="92" t="s">
        <v>374</v>
      </c>
      <c r="N1601" s="95">
        <v>0.75</v>
      </c>
      <c r="O1601" s="92" t="s">
        <v>39</v>
      </c>
      <c r="P1601" s="92" t="s">
        <v>63</v>
      </c>
      <c r="Q1601" s="96">
        <v>43606</v>
      </c>
      <c r="R1601" s="97">
        <v>43769</v>
      </c>
      <c r="S1601" s="98">
        <v>44326</v>
      </c>
      <c r="T1601" s="106">
        <f t="shared" si="166"/>
        <v>557</v>
      </c>
      <c r="U1601" s="106" t="s">
        <v>365</v>
      </c>
      <c r="V1601" s="106">
        <v>0</v>
      </c>
      <c r="W1601" s="111">
        <v>0</v>
      </c>
      <c r="X1601" s="111"/>
      <c r="Y1601" s="111"/>
      <c r="Z1601" s="111"/>
      <c r="AA1601" s="112"/>
      <c r="AB1601" s="99" t="s">
        <v>45</v>
      </c>
    </row>
    <row r="1602" spans="1:28" ht="16">
      <c r="A1602" s="9">
        <v>2</v>
      </c>
      <c r="B1602" s="9">
        <v>2</v>
      </c>
      <c r="C1602" s="9">
        <v>7</v>
      </c>
      <c r="D1602" s="9" t="str">
        <f t="shared" si="161"/>
        <v>Dynan_H6_7787_420_19C</v>
      </c>
      <c r="E1602" s="9" t="str">
        <f t="shared" si="165"/>
        <v>Dynan_H6_7787_420_19C_Lung_Block</v>
      </c>
      <c r="F1602" s="282">
        <f>F1601+1</f>
        <v>2</v>
      </c>
      <c r="G1602" s="227">
        <v>1</v>
      </c>
      <c r="H1602" s="94" t="s">
        <v>354</v>
      </c>
      <c r="I1602" s="92" t="s">
        <v>394</v>
      </c>
      <c r="J1602" s="93">
        <v>7787</v>
      </c>
      <c r="K1602" s="94" t="s">
        <v>241</v>
      </c>
      <c r="L1602" s="92">
        <v>420</v>
      </c>
      <c r="M1602" s="92" t="s">
        <v>374</v>
      </c>
      <c r="N1602" s="95">
        <v>0.75</v>
      </c>
      <c r="O1602" s="92" t="s">
        <v>39</v>
      </c>
      <c r="P1602" s="92" t="s">
        <v>63</v>
      </c>
      <c r="Q1602" s="96">
        <v>43606</v>
      </c>
      <c r="R1602" s="97">
        <v>43769</v>
      </c>
      <c r="S1602" s="98">
        <v>44326</v>
      </c>
      <c r="T1602" s="106">
        <f t="shared" si="166"/>
        <v>557</v>
      </c>
      <c r="U1602" s="106" t="s">
        <v>365</v>
      </c>
      <c r="V1602" s="106">
        <v>0</v>
      </c>
      <c r="W1602" s="111">
        <v>0</v>
      </c>
      <c r="X1602" s="111"/>
      <c r="Y1602" s="111"/>
      <c r="Z1602" s="111"/>
      <c r="AA1602" s="112"/>
      <c r="AB1602" s="99" t="s">
        <v>45</v>
      </c>
    </row>
    <row r="1603" spans="1:28" ht="16">
      <c r="A1603" s="9">
        <v>2</v>
      </c>
      <c r="B1603" s="9">
        <v>2</v>
      </c>
      <c r="C1603" s="9">
        <v>7</v>
      </c>
      <c r="D1603" s="9" t="str">
        <f t="shared" si="161"/>
        <v>Dynan_H6_421.1_421_19C</v>
      </c>
      <c r="E1603" s="9" t="str">
        <f t="shared" si="165"/>
        <v>Dynan_H6_421.1_421_19C_Lung_Block</v>
      </c>
      <c r="F1603" s="282">
        <f t="shared" ref="F1603:F1630" si="167">F1602+1</f>
        <v>3</v>
      </c>
      <c r="G1603" s="227">
        <v>1</v>
      </c>
      <c r="H1603" s="94" t="s">
        <v>354</v>
      </c>
      <c r="I1603" s="92" t="s">
        <v>394</v>
      </c>
      <c r="J1603" s="101">
        <v>421.1</v>
      </c>
      <c r="K1603" s="94" t="s">
        <v>241</v>
      </c>
      <c r="L1603" s="92">
        <v>421</v>
      </c>
      <c r="M1603" s="92" t="s">
        <v>374</v>
      </c>
      <c r="N1603" s="95">
        <v>0.75</v>
      </c>
      <c r="O1603" s="92" t="s">
        <v>39</v>
      </c>
      <c r="P1603" s="92" t="s">
        <v>63</v>
      </c>
      <c r="Q1603" s="96">
        <v>43606</v>
      </c>
      <c r="R1603" s="97">
        <v>43769</v>
      </c>
      <c r="S1603" s="98">
        <v>44326</v>
      </c>
      <c r="T1603" s="106">
        <f t="shared" si="166"/>
        <v>557</v>
      </c>
      <c r="U1603" s="106" t="s">
        <v>365</v>
      </c>
      <c r="V1603" s="106">
        <v>0</v>
      </c>
      <c r="W1603" s="111">
        <v>0</v>
      </c>
      <c r="X1603" s="111"/>
      <c r="Y1603" s="111"/>
      <c r="Z1603" s="111">
        <v>1</v>
      </c>
      <c r="AA1603" s="112" t="s">
        <v>166</v>
      </c>
      <c r="AB1603" s="99" t="s">
        <v>45</v>
      </c>
    </row>
    <row r="1604" spans="1:28" ht="16">
      <c r="A1604" s="9">
        <v>2</v>
      </c>
      <c r="B1604" s="9">
        <v>2</v>
      </c>
      <c r="C1604" s="9">
        <v>7</v>
      </c>
      <c r="D1604" s="9" t="str">
        <f t="shared" si="161"/>
        <v>Dynan_H6_7779_421_19C</v>
      </c>
      <c r="E1604" s="9" t="str">
        <f t="shared" si="165"/>
        <v>Dynan_H6_7779_421_19C_Lung_Block</v>
      </c>
      <c r="F1604" s="282">
        <f t="shared" si="167"/>
        <v>4</v>
      </c>
      <c r="G1604" s="227">
        <v>1</v>
      </c>
      <c r="H1604" s="94" t="s">
        <v>354</v>
      </c>
      <c r="I1604" s="92" t="s">
        <v>394</v>
      </c>
      <c r="J1604" s="93">
        <v>7779</v>
      </c>
      <c r="K1604" s="94" t="s">
        <v>241</v>
      </c>
      <c r="L1604" s="92">
        <v>421</v>
      </c>
      <c r="M1604" s="92" t="s">
        <v>374</v>
      </c>
      <c r="N1604" s="95">
        <v>0.75</v>
      </c>
      <c r="O1604" s="92" t="s">
        <v>39</v>
      </c>
      <c r="P1604" s="92" t="s">
        <v>63</v>
      </c>
      <c r="Q1604" s="96">
        <v>43606</v>
      </c>
      <c r="R1604" s="97">
        <v>43769</v>
      </c>
      <c r="S1604" s="98">
        <v>44326</v>
      </c>
      <c r="T1604" s="106">
        <f t="shared" si="166"/>
        <v>557</v>
      </c>
      <c r="U1604" s="106" t="s">
        <v>365</v>
      </c>
      <c r="V1604" s="106">
        <v>0</v>
      </c>
      <c r="W1604" s="111">
        <v>0</v>
      </c>
      <c r="X1604" s="111"/>
      <c r="Y1604" s="111"/>
      <c r="Z1604" s="111"/>
      <c r="AA1604" s="112"/>
      <c r="AB1604" s="99" t="s">
        <v>45</v>
      </c>
    </row>
    <row r="1605" spans="1:28" ht="16">
      <c r="A1605" s="9">
        <v>2</v>
      </c>
      <c r="B1605" s="9">
        <v>2</v>
      </c>
      <c r="C1605" s="9">
        <v>7</v>
      </c>
      <c r="D1605" s="9" t="str">
        <f t="shared" si="161"/>
        <v>Dynan_H6_7786_421_19C</v>
      </c>
      <c r="E1605" s="9" t="str">
        <f t="shared" si="165"/>
        <v>Dynan_H6_7786_421_19C_Lung_Block</v>
      </c>
      <c r="F1605" s="282">
        <f t="shared" si="167"/>
        <v>5</v>
      </c>
      <c r="G1605" s="227">
        <v>1</v>
      </c>
      <c r="H1605" s="94" t="s">
        <v>354</v>
      </c>
      <c r="I1605" s="92" t="s">
        <v>394</v>
      </c>
      <c r="J1605" s="93">
        <v>7786</v>
      </c>
      <c r="K1605" s="94" t="s">
        <v>241</v>
      </c>
      <c r="L1605" s="92">
        <v>421</v>
      </c>
      <c r="M1605" s="92" t="s">
        <v>374</v>
      </c>
      <c r="N1605" s="95">
        <v>0.75</v>
      </c>
      <c r="O1605" s="92" t="s">
        <v>39</v>
      </c>
      <c r="P1605" s="92" t="s">
        <v>63</v>
      </c>
      <c r="Q1605" s="96">
        <v>43606</v>
      </c>
      <c r="R1605" s="97">
        <v>43769</v>
      </c>
      <c r="S1605" s="98">
        <v>44326</v>
      </c>
      <c r="T1605" s="106">
        <f t="shared" si="166"/>
        <v>557</v>
      </c>
      <c r="U1605" s="106" t="s">
        <v>365</v>
      </c>
      <c r="V1605" s="106">
        <v>0</v>
      </c>
      <c r="W1605" s="111">
        <v>0</v>
      </c>
      <c r="X1605" s="111"/>
      <c r="Y1605" s="111"/>
      <c r="Z1605" s="111">
        <v>1</v>
      </c>
      <c r="AA1605" s="112" t="s">
        <v>166</v>
      </c>
      <c r="AB1605" s="99" t="s">
        <v>45</v>
      </c>
    </row>
    <row r="1606" spans="1:28" ht="16">
      <c r="A1606" s="9">
        <v>2</v>
      </c>
      <c r="B1606" s="9">
        <v>2</v>
      </c>
      <c r="C1606" s="9">
        <v>7</v>
      </c>
      <c r="D1606" s="9" t="str">
        <f t="shared" si="161"/>
        <v>Dynan_H6_7787_421_19C</v>
      </c>
      <c r="E1606" s="9" t="str">
        <f t="shared" si="165"/>
        <v>Dynan_H6_7787_421_19C_Lung_Block</v>
      </c>
      <c r="F1606" s="282">
        <f t="shared" si="167"/>
        <v>6</v>
      </c>
      <c r="G1606" s="227">
        <v>1</v>
      </c>
      <c r="H1606" s="94" t="s">
        <v>354</v>
      </c>
      <c r="I1606" s="92" t="s">
        <v>394</v>
      </c>
      <c r="J1606" s="93">
        <v>7787</v>
      </c>
      <c r="K1606" s="94" t="s">
        <v>241</v>
      </c>
      <c r="L1606" s="92">
        <v>421</v>
      </c>
      <c r="M1606" s="92" t="s">
        <v>374</v>
      </c>
      <c r="N1606" s="95">
        <v>0.75</v>
      </c>
      <c r="O1606" s="92" t="s">
        <v>39</v>
      </c>
      <c r="P1606" s="92" t="s">
        <v>63</v>
      </c>
      <c r="Q1606" s="96">
        <v>43606</v>
      </c>
      <c r="R1606" s="97">
        <v>43769</v>
      </c>
      <c r="S1606" s="98">
        <v>44326</v>
      </c>
      <c r="T1606" s="106">
        <f t="shared" si="166"/>
        <v>557</v>
      </c>
      <c r="U1606" s="106" t="s">
        <v>365</v>
      </c>
      <c r="V1606" s="106">
        <v>0</v>
      </c>
      <c r="W1606" s="111">
        <v>0</v>
      </c>
      <c r="X1606" s="111"/>
      <c r="Y1606" s="111"/>
      <c r="Z1606" s="111"/>
      <c r="AA1606" s="112"/>
      <c r="AB1606" s="99" t="s">
        <v>45</v>
      </c>
    </row>
    <row r="1607" spans="1:28" ht="16">
      <c r="A1607" s="9">
        <v>2</v>
      </c>
      <c r="B1607" s="9">
        <v>2</v>
      </c>
      <c r="C1607" s="9">
        <v>7</v>
      </c>
      <c r="D1607" s="9" t="str">
        <f t="shared" si="161"/>
        <v>Dynan_H6_422.2_422_19C</v>
      </c>
      <c r="E1607" s="9" t="str">
        <f t="shared" si="165"/>
        <v>Dynan_H6_422.2_422_19C_Lung_Block</v>
      </c>
      <c r="F1607" s="282">
        <f t="shared" si="167"/>
        <v>7</v>
      </c>
      <c r="G1607" s="227">
        <v>1</v>
      </c>
      <c r="H1607" s="94" t="s">
        <v>354</v>
      </c>
      <c r="I1607" s="92" t="s">
        <v>394</v>
      </c>
      <c r="J1607" s="101">
        <v>422.2</v>
      </c>
      <c r="K1607" s="94" t="s">
        <v>241</v>
      </c>
      <c r="L1607" s="92">
        <v>422</v>
      </c>
      <c r="M1607" s="92" t="s">
        <v>374</v>
      </c>
      <c r="N1607" s="95">
        <v>0.75</v>
      </c>
      <c r="O1607" s="92" t="s">
        <v>39</v>
      </c>
      <c r="P1607" s="92" t="s">
        <v>63</v>
      </c>
      <c r="Q1607" s="96">
        <v>43606</v>
      </c>
      <c r="R1607" s="97">
        <v>43769</v>
      </c>
      <c r="S1607" s="98">
        <v>44326</v>
      </c>
      <c r="T1607" s="106">
        <f t="shared" si="166"/>
        <v>557</v>
      </c>
      <c r="U1607" s="106" t="s">
        <v>365</v>
      </c>
      <c r="V1607" s="106">
        <v>0</v>
      </c>
      <c r="W1607" s="111">
        <v>0</v>
      </c>
      <c r="X1607" s="111"/>
      <c r="Y1607" s="111"/>
      <c r="Z1607" s="111">
        <v>1</v>
      </c>
      <c r="AA1607" s="112" t="s">
        <v>166</v>
      </c>
      <c r="AB1607" s="99" t="s">
        <v>45</v>
      </c>
    </row>
    <row r="1608" spans="1:28" ht="16">
      <c r="A1608" s="9">
        <v>2</v>
      </c>
      <c r="B1608" s="9">
        <v>2</v>
      </c>
      <c r="C1608" s="9">
        <v>7</v>
      </c>
      <c r="D1608" s="9" t="str">
        <f t="shared" si="161"/>
        <v>Dynan_H6_422.3_422_19C</v>
      </c>
      <c r="E1608" s="9" t="str">
        <f t="shared" si="165"/>
        <v>Dynan_H6_422.3_422_19C_Lung_Block</v>
      </c>
      <c r="F1608" s="282">
        <f t="shared" si="167"/>
        <v>8</v>
      </c>
      <c r="G1608" s="227">
        <v>1</v>
      </c>
      <c r="H1608" s="94" t="s">
        <v>354</v>
      </c>
      <c r="I1608" s="92" t="s">
        <v>394</v>
      </c>
      <c r="J1608" s="101">
        <v>422.3</v>
      </c>
      <c r="K1608" s="94" t="s">
        <v>241</v>
      </c>
      <c r="L1608" s="92">
        <v>422</v>
      </c>
      <c r="M1608" s="92" t="s">
        <v>374</v>
      </c>
      <c r="N1608" s="95">
        <v>0.75</v>
      </c>
      <c r="O1608" s="92" t="s">
        <v>39</v>
      </c>
      <c r="P1608" s="92" t="s">
        <v>63</v>
      </c>
      <c r="Q1608" s="96">
        <v>43606</v>
      </c>
      <c r="R1608" s="97">
        <v>43769</v>
      </c>
      <c r="S1608" s="98">
        <v>44326</v>
      </c>
      <c r="T1608" s="106">
        <f t="shared" si="166"/>
        <v>557</v>
      </c>
      <c r="U1608" s="106" t="s">
        <v>365</v>
      </c>
      <c r="V1608" s="106">
        <v>0</v>
      </c>
      <c r="W1608" s="111">
        <v>0</v>
      </c>
      <c r="X1608" s="111"/>
      <c r="Y1608" s="111"/>
      <c r="Z1608" s="111"/>
      <c r="AA1608" s="112"/>
      <c r="AB1608" s="99" t="s">
        <v>45</v>
      </c>
    </row>
    <row r="1609" spans="1:28" ht="16">
      <c r="A1609" s="9">
        <v>2</v>
      </c>
      <c r="B1609" s="9">
        <v>2</v>
      </c>
      <c r="C1609" s="9">
        <v>7</v>
      </c>
      <c r="D1609" s="9" t="str">
        <f t="shared" si="161"/>
        <v>Dynan_H6_7892_422_19C</v>
      </c>
      <c r="E1609" s="9" t="str">
        <f t="shared" si="165"/>
        <v>Dynan_H6_7892_422_19C_Lung_Block</v>
      </c>
      <c r="F1609" s="282">
        <f t="shared" si="167"/>
        <v>9</v>
      </c>
      <c r="G1609" s="227">
        <v>1</v>
      </c>
      <c r="H1609" s="94" t="s">
        <v>354</v>
      </c>
      <c r="I1609" s="92" t="s">
        <v>394</v>
      </c>
      <c r="J1609" s="93">
        <v>7892</v>
      </c>
      <c r="K1609" s="94" t="s">
        <v>241</v>
      </c>
      <c r="L1609" s="92">
        <v>422</v>
      </c>
      <c r="M1609" s="92" t="s">
        <v>374</v>
      </c>
      <c r="N1609" s="95">
        <v>0.75</v>
      </c>
      <c r="O1609" s="92" t="s">
        <v>39</v>
      </c>
      <c r="P1609" s="92" t="s">
        <v>63</v>
      </c>
      <c r="Q1609" s="96">
        <v>43606</v>
      </c>
      <c r="R1609" s="97">
        <v>43769</v>
      </c>
      <c r="S1609" s="98">
        <v>44326</v>
      </c>
      <c r="T1609" s="106">
        <f t="shared" si="166"/>
        <v>557</v>
      </c>
      <c r="U1609" s="106" t="s">
        <v>365</v>
      </c>
      <c r="V1609" s="106">
        <v>0</v>
      </c>
      <c r="W1609" s="111">
        <v>0</v>
      </c>
      <c r="X1609" s="111"/>
      <c r="Y1609" s="111"/>
      <c r="Z1609" s="111"/>
      <c r="AA1609" s="112"/>
      <c r="AB1609" s="99" t="s">
        <v>45</v>
      </c>
    </row>
    <row r="1610" spans="1:28" ht="16">
      <c r="A1610" s="9">
        <v>2</v>
      </c>
      <c r="B1610" s="9">
        <v>2</v>
      </c>
      <c r="C1610" s="9">
        <v>7</v>
      </c>
      <c r="D1610" s="9" t="str">
        <f t="shared" si="161"/>
        <v>Dynan_H6_7774_424_19C</v>
      </c>
      <c r="E1610" s="9" t="str">
        <f t="shared" si="165"/>
        <v>Dynan_H6_7774_424_19C_Lung_Block</v>
      </c>
      <c r="F1610" s="282">
        <f t="shared" si="167"/>
        <v>10</v>
      </c>
      <c r="G1610" s="227">
        <v>1</v>
      </c>
      <c r="H1610" s="94" t="s">
        <v>354</v>
      </c>
      <c r="I1610" s="92" t="s">
        <v>394</v>
      </c>
      <c r="J1610" s="93">
        <v>7774</v>
      </c>
      <c r="K1610" s="94" t="s">
        <v>241</v>
      </c>
      <c r="L1610" s="92">
        <v>424</v>
      </c>
      <c r="M1610" s="92" t="s">
        <v>374</v>
      </c>
      <c r="N1610" s="95">
        <v>0.75</v>
      </c>
      <c r="O1610" s="92" t="s">
        <v>39</v>
      </c>
      <c r="P1610" s="92" t="s">
        <v>63</v>
      </c>
      <c r="Q1610" s="96">
        <v>43606</v>
      </c>
      <c r="R1610" s="97">
        <v>43769</v>
      </c>
      <c r="S1610" s="98">
        <v>44326</v>
      </c>
      <c r="T1610" s="106">
        <f t="shared" si="166"/>
        <v>557</v>
      </c>
      <c r="U1610" s="106" t="s">
        <v>365</v>
      </c>
      <c r="V1610" s="106">
        <v>0</v>
      </c>
      <c r="W1610" s="111">
        <v>0</v>
      </c>
      <c r="X1610" s="111"/>
      <c r="Y1610" s="111"/>
      <c r="Z1610" s="111"/>
      <c r="AA1610" s="112"/>
      <c r="AB1610" s="99" t="s">
        <v>45</v>
      </c>
    </row>
    <row r="1611" spans="1:28" ht="16">
      <c r="A1611" s="9">
        <v>2</v>
      </c>
      <c r="B1611" s="9">
        <v>2</v>
      </c>
      <c r="C1611" s="9">
        <v>7</v>
      </c>
      <c r="D1611" s="9" t="str">
        <f t="shared" si="161"/>
        <v>Dynan_H6_7776_424_19C</v>
      </c>
      <c r="E1611" s="9" t="str">
        <f t="shared" si="165"/>
        <v>Dynan_H6_7776_424_19C_Lung_Block</v>
      </c>
      <c r="F1611" s="282">
        <f t="shared" si="167"/>
        <v>11</v>
      </c>
      <c r="G1611" s="227">
        <v>1</v>
      </c>
      <c r="H1611" s="94" t="s">
        <v>354</v>
      </c>
      <c r="I1611" s="92" t="s">
        <v>394</v>
      </c>
      <c r="J1611" s="93">
        <v>7776</v>
      </c>
      <c r="K1611" s="94" t="s">
        <v>241</v>
      </c>
      <c r="L1611" s="92">
        <v>424</v>
      </c>
      <c r="M1611" s="92" t="s">
        <v>374</v>
      </c>
      <c r="N1611" s="95">
        <v>0.75</v>
      </c>
      <c r="O1611" s="92" t="s">
        <v>39</v>
      </c>
      <c r="P1611" s="92" t="s">
        <v>63</v>
      </c>
      <c r="Q1611" s="96">
        <v>43606</v>
      </c>
      <c r="R1611" s="97">
        <v>43769</v>
      </c>
      <c r="S1611" s="98">
        <v>44326</v>
      </c>
      <c r="T1611" s="106">
        <f t="shared" si="166"/>
        <v>557</v>
      </c>
      <c r="U1611" s="106" t="s">
        <v>365</v>
      </c>
      <c r="V1611" s="106">
        <v>0</v>
      </c>
      <c r="W1611" s="111">
        <v>0</v>
      </c>
      <c r="X1611" s="111"/>
      <c r="Y1611" s="111"/>
      <c r="Z1611" s="111"/>
      <c r="AA1611" s="112"/>
      <c r="AB1611" s="99" t="s">
        <v>45</v>
      </c>
    </row>
    <row r="1612" spans="1:28" ht="16">
      <c r="A1612" s="9">
        <v>2</v>
      </c>
      <c r="B1612" s="9">
        <v>2</v>
      </c>
      <c r="C1612" s="9">
        <v>7</v>
      </c>
      <c r="D1612" s="9" t="str">
        <f t="shared" si="161"/>
        <v>Dynan_H6_7777_424_19C</v>
      </c>
      <c r="E1612" s="9" t="str">
        <f t="shared" si="165"/>
        <v>Dynan_H6_7777_424_19C_Lung_Block</v>
      </c>
      <c r="F1612" s="282">
        <f t="shared" si="167"/>
        <v>12</v>
      </c>
      <c r="G1612" s="227">
        <v>1</v>
      </c>
      <c r="H1612" s="94" t="s">
        <v>354</v>
      </c>
      <c r="I1612" s="92" t="s">
        <v>394</v>
      </c>
      <c r="J1612" s="93">
        <v>7777</v>
      </c>
      <c r="K1612" s="94" t="s">
        <v>241</v>
      </c>
      <c r="L1612" s="92">
        <v>424</v>
      </c>
      <c r="M1612" s="92" t="s">
        <v>374</v>
      </c>
      <c r="N1612" s="95">
        <v>0.75</v>
      </c>
      <c r="O1612" s="92" t="s">
        <v>39</v>
      </c>
      <c r="P1612" s="92" t="s">
        <v>63</v>
      </c>
      <c r="Q1612" s="96">
        <v>43606</v>
      </c>
      <c r="R1612" s="97">
        <v>43769</v>
      </c>
      <c r="S1612" s="98">
        <v>44326</v>
      </c>
      <c r="T1612" s="106">
        <f t="shared" si="166"/>
        <v>557</v>
      </c>
      <c r="U1612" s="106" t="s">
        <v>365</v>
      </c>
      <c r="V1612" s="106">
        <v>0</v>
      </c>
      <c r="W1612" s="111">
        <v>0</v>
      </c>
      <c r="X1612" s="111"/>
      <c r="Y1612" s="111"/>
      <c r="Z1612" s="111"/>
      <c r="AA1612" s="112"/>
      <c r="AB1612" s="99" t="s">
        <v>45</v>
      </c>
    </row>
    <row r="1613" spans="1:28" ht="16">
      <c r="A1613" s="9">
        <v>2</v>
      </c>
      <c r="B1613" s="9">
        <v>2</v>
      </c>
      <c r="C1613" s="9">
        <v>7</v>
      </c>
      <c r="D1613" s="9" t="str">
        <f t="shared" si="161"/>
        <v>Dynan_H6_7909_424_19C</v>
      </c>
      <c r="E1613" s="9" t="str">
        <f t="shared" si="165"/>
        <v>Dynan_H6_7909_424_19C_Lung_Block</v>
      </c>
      <c r="F1613" s="282">
        <f t="shared" si="167"/>
        <v>13</v>
      </c>
      <c r="G1613" s="227">
        <v>1</v>
      </c>
      <c r="H1613" s="94" t="s">
        <v>354</v>
      </c>
      <c r="I1613" s="92" t="s">
        <v>394</v>
      </c>
      <c r="J1613" s="93">
        <v>7909</v>
      </c>
      <c r="K1613" s="94" t="s">
        <v>241</v>
      </c>
      <c r="L1613" s="92">
        <v>424</v>
      </c>
      <c r="M1613" s="92" t="s">
        <v>374</v>
      </c>
      <c r="N1613" s="95">
        <v>0.75</v>
      </c>
      <c r="O1613" s="92" t="s">
        <v>39</v>
      </c>
      <c r="P1613" s="92" t="s">
        <v>63</v>
      </c>
      <c r="Q1613" s="96">
        <v>43606</v>
      </c>
      <c r="R1613" s="97">
        <v>43769</v>
      </c>
      <c r="S1613" s="98">
        <v>44326</v>
      </c>
      <c r="T1613" s="106">
        <f t="shared" si="166"/>
        <v>557</v>
      </c>
      <c r="U1613" s="106" t="s">
        <v>365</v>
      </c>
      <c r="V1613" s="106">
        <v>0</v>
      </c>
      <c r="W1613" s="111">
        <v>0</v>
      </c>
      <c r="X1613" s="111"/>
      <c r="Y1613" s="111"/>
      <c r="Z1613" s="111"/>
      <c r="AA1613" s="112"/>
      <c r="AB1613" s="99" t="s">
        <v>45</v>
      </c>
    </row>
    <row r="1614" spans="1:28" ht="16">
      <c r="A1614" s="9">
        <v>2</v>
      </c>
      <c r="B1614" s="9">
        <v>2</v>
      </c>
      <c r="C1614" s="9">
        <v>7</v>
      </c>
      <c r="D1614" s="9" t="str">
        <f t="shared" si="161"/>
        <v>Dynan_H6_7910_424_19C</v>
      </c>
      <c r="E1614" s="9" t="str">
        <f t="shared" si="165"/>
        <v>Dynan_H6_7910_424_19C_Lung_Block</v>
      </c>
      <c r="F1614" s="282">
        <f t="shared" si="167"/>
        <v>14</v>
      </c>
      <c r="G1614" s="227">
        <v>1</v>
      </c>
      <c r="H1614" s="94" t="s">
        <v>354</v>
      </c>
      <c r="I1614" s="92" t="s">
        <v>394</v>
      </c>
      <c r="J1614" s="93">
        <v>7910</v>
      </c>
      <c r="K1614" s="94" t="s">
        <v>241</v>
      </c>
      <c r="L1614" s="92">
        <v>424</v>
      </c>
      <c r="M1614" s="92" t="s">
        <v>374</v>
      </c>
      <c r="N1614" s="95">
        <v>0.75</v>
      </c>
      <c r="O1614" s="92" t="s">
        <v>39</v>
      </c>
      <c r="P1614" s="92" t="s">
        <v>63</v>
      </c>
      <c r="Q1614" s="96">
        <v>43606</v>
      </c>
      <c r="R1614" s="97">
        <v>43769</v>
      </c>
      <c r="S1614" s="98">
        <v>44326</v>
      </c>
      <c r="T1614" s="106">
        <f t="shared" si="166"/>
        <v>557</v>
      </c>
      <c r="U1614" s="106" t="s">
        <v>365</v>
      </c>
      <c r="V1614" s="106">
        <v>0</v>
      </c>
      <c r="W1614" s="111">
        <v>0</v>
      </c>
      <c r="X1614" s="111"/>
      <c r="Y1614" s="111"/>
      <c r="Z1614" s="111">
        <v>1</v>
      </c>
      <c r="AA1614" s="112" t="s">
        <v>167</v>
      </c>
      <c r="AB1614" s="99" t="s">
        <v>45</v>
      </c>
    </row>
    <row r="1615" spans="1:28" ht="16">
      <c r="A1615" s="9">
        <v>2</v>
      </c>
      <c r="B1615" s="9">
        <v>2</v>
      </c>
      <c r="C1615" s="9">
        <v>7</v>
      </c>
      <c r="D1615" s="9" t="str">
        <f t="shared" si="161"/>
        <v>Dynan_H6_12_426_19C</v>
      </c>
      <c r="E1615" s="9" t="str">
        <f t="shared" si="165"/>
        <v>Dynan_H6_12_426_19C_Lung_Block</v>
      </c>
      <c r="F1615" s="282">
        <f t="shared" si="167"/>
        <v>15</v>
      </c>
      <c r="G1615" s="227">
        <v>1</v>
      </c>
      <c r="H1615" s="94" t="s">
        <v>354</v>
      </c>
      <c r="I1615" s="92" t="s">
        <v>394</v>
      </c>
      <c r="J1615" s="93">
        <v>12</v>
      </c>
      <c r="K1615" s="94" t="s">
        <v>241</v>
      </c>
      <c r="L1615" s="92">
        <v>426</v>
      </c>
      <c r="M1615" s="92" t="s">
        <v>374</v>
      </c>
      <c r="N1615" s="95">
        <v>0.75</v>
      </c>
      <c r="O1615" s="92" t="s">
        <v>39</v>
      </c>
      <c r="P1615" s="92" t="s">
        <v>63</v>
      </c>
      <c r="Q1615" s="96">
        <v>43606</v>
      </c>
      <c r="R1615" s="97">
        <v>43769</v>
      </c>
      <c r="S1615" s="98">
        <v>44326</v>
      </c>
      <c r="T1615" s="106">
        <f t="shared" si="166"/>
        <v>557</v>
      </c>
      <c r="U1615" s="106" t="s">
        <v>365</v>
      </c>
      <c r="V1615" s="106">
        <v>0</v>
      </c>
      <c r="W1615" s="111">
        <v>0</v>
      </c>
      <c r="X1615" s="111"/>
      <c r="Y1615" s="111"/>
      <c r="Z1615" s="111"/>
      <c r="AA1615" s="112"/>
      <c r="AB1615" s="99" t="s">
        <v>45</v>
      </c>
    </row>
    <row r="1616" spans="1:28" ht="16">
      <c r="A1616" s="9">
        <v>2</v>
      </c>
      <c r="B1616" s="9">
        <v>2</v>
      </c>
      <c r="C1616" s="9">
        <v>7</v>
      </c>
      <c r="D1616" s="9" t="str">
        <f t="shared" si="161"/>
        <v>Dynan_H6_13_426_19C</v>
      </c>
      <c r="E1616" s="9" t="str">
        <f t="shared" si="165"/>
        <v>Dynan_H6_13_426_19C_Lung_Block</v>
      </c>
      <c r="F1616" s="282">
        <f t="shared" si="167"/>
        <v>16</v>
      </c>
      <c r="G1616" s="227">
        <v>1</v>
      </c>
      <c r="H1616" s="94" t="s">
        <v>354</v>
      </c>
      <c r="I1616" s="92" t="s">
        <v>394</v>
      </c>
      <c r="J1616" s="93">
        <v>13</v>
      </c>
      <c r="K1616" s="94" t="s">
        <v>241</v>
      </c>
      <c r="L1616" s="92">
        <v>426</v>
      </c>
      <c r="M1616" s="92" t="s">
        <v>374</v>
      </c>
      <c r="N1616" s="95">
        <v>0.75</v>
      </c>
      <c r="O1616" s="92" t="s">
        <v>39</v>
      </c>
      <c r="P1616" s="92" t="s">
        <v>63</v>
      </c>
      <c r="Q1616" s="96">
        <v>43606</v>
      </c>
      <c r="R1616" s="97">
        <v>43769</v>
      </c>
      <c r="S1616" s="98">
        <v>44326</v>
      </c>
      <c r="T1616" s="106">
        <f t="shared" si="166"/>
        <v>557</v>
      </c>
      <c r="U1616" s="106" t="s">
        <v>365</v>
      </c>
      <c r="V1616" s="106">
        <v>0</v>
      </c>
      <c r="W1616" s="111">
        <v>0</v>
      </c>
      <c r="X1616" s="111"/>
      <c r="Y1616" s="111"/>
      <c r="Z1616" s="111"/>
      <c r="AA1616" s="112"/>
      <c r="AB1616" s="99" t="s">
        <v>45</v>
      </c>
    </row>
    <row r="1617" spans="1:28" ht="16">
      <c r="A1617" s="9">
        <v>2</v>
      </c>
      <c r="B1617" s="9">
        <v>2</v>
      </c>
      <c r="C1617" s="9">
        <v>7</v>
      </c>
      <c r="D1617" s="9" t="str">
        <f t="shared" si="161"/>
        <v>Dynan_H6_17_426_19C</v>
      </c>
      <c r="E1617" s="9" t="str">
        <f t="shared" si="165"/>
        <v>Dynan_H6_17_426_19C_Lung_Block</v>
      </c>
      <c r="F1617" s="282">
        <f t="shared" si="167"/>
        <v>17</v>
      </c>
      <c r="G1617" s="227">
        <v>1</v>
      </c>
      <c r="H1617" s="94" t="s">
        <v>354</v>
      </c>
      <c r="I1617" s="92" t="s">
        <v>394</v>
      </c>
      <c r="J1617" s="93">
        <v>17</v>
      </c>
      <c r="K1617" s="94" t="s">
        <v>241</v>
      </c>
      <c r="L1617" s="92">
        <v>426</v>
      </c>
      <c r="M1617" s="92" t="s">
        <v>374</v>
      </c>
      <c r="N1617" s="95">
        <v>0.75</v>
      </c>
      <c r="O1617" s="92" t="s">
        <v>39</v>
      </c>
      <c r="P1617" s="92" t="s">
        <v>63</v>
      </c>
      <c r="Q1617" s="96">
        <v>43606</v>
      </c>
      <c r="R1617" s="97">
        <v>43769</v>
      </c>
      <c r="S1617" s="98">
        <v>44326</v>
      </c>
      <c r="T1617" s="106">
        <f t="shared" si="166"/>
        <v>557</v>
      </c>
      <c r="U1617" s="106" t="s">
        <v>365</v>
      </c>
      <c r="V1617" s="106">
        <v>0</v>
      </c>
      <c r="W1617" s="111">
        <v>0</v>
      </c>
      <c r="X1617" s="111"/>
      <c r="Y1617" s="111"/>
      <c r="Z1617" s="111">
        <v>1</v>
      </c>
      <c r="AA1617" s="112" t="s">
        <v>166</v>
      </c>
      <c r="AB1617" s="99" t="s">
        <v>45</v>
      </c>
    </row>
    <row r="1618" spans="1:28" ht="16">
      <c r="A1618" s="9">
        <v>2</v>
      </c>
      <c r="B1618" s="9">
        <v>2</v>
      </c>
      <c r="C1618" s="9">
        <v>7</v>
      </c>
      <c r="D1618" s="9" t="str">
        <f t="shared" si="161"/>
        <v>Dynan_H6_18_427_19C</v>
      </c>
      <c r="E1618" s="9" t="str">
        <f t="shared" si="165"/>
        <v>Dynan_H6_18_427_19C_Lung_Block</v>
      </c>
      <c r="F1618" s="282">
        <f t="shared" si="167"/>
        <v>18</v>
      </c>
      <c r="G1618" s="227">
        <v>1</v>
      </c>
      <c r="H1618" s="94" t="s">
        <v>354</v>
      </c>
      <c r="I1618" s="92" t="s">
        <v>394</v>
      </c>
      <c r="J1618" s="93">
        <v>18</v>
      </c>
      <c r="K1618" s="94" t="s">
        <v>241</v>
      </c>
      <c r="L1618" s="92">
        <v>427</v>
      </c>
      <c r="M1618" s="92" t="s">
        <v>374</v>
      </c>
      <c r="N1618" s="95">
        <v>0.75</v>
      </c>
      <c r="O1618" s="92" t="s">
        <v>39</v>
      </c>
      <c r="P1618" s="92" t="s">
        <v>63</v>
      </c>
      <c r="Q1618" s="96">
        <v>43606</v>
      </c>
      <c r="R1618" s="97">
        <v>43769</v>
      </c>
      <c r="S1618" s="98">
        <v>44326</v>
      </c>
      <c r="T1618" s="106">
        <f t="shared" si="166"/>
        <v>557</v>
      </c>
      <c r="U1618" s="106" t="s">
        <v>365</v>
      </c>
      <c r="V1618" s="106">
        <v>0</v>
      </c>
      <c r="W1618" s="111">
        <v>0</v>
      </c>
      <c r="X1618" s="111"/>
      <c r="Y1618" s="111"/>
      <c r="Z1618" s="111">
        <v>1</v>
      </c>
      <c r="AA1618" s="112" t="s">
        <v>166</v>
      </c>
      <c r="AB1618" s="99" t="s">
        <v>45</v>
      </c>
    </row>
    <row r="1619" spans="1:28" ht="16">
      <c r="A1619" s="9">
        <v>2</v>
      </c>
      <c r="B1619" s="9">
        <v>2</v>
      </c>
      <c r="C1619" s="9">
        <v>7</v>
      </c>
      <c r="D1619" s="9" t="str">
        <f t="shared" si="161"/>
        <v>Dynan_H6_19_427_19C</v>
      </c>
      <c r="E1619" s="9" t="str">
        <f t="shared" si="165"/>
        <v>Dynan_H6_19_427_19C_Lung_Block</v>
      </c>
      <c r="F1619" s="282">
        <f t="shared" si="167"/>
        <v>19</v>
      </c>
      <c r="G1619" s="227">
        <v>1</v>
      </c>
      <c r="H1619" s="94" t="s">
        <v>354</v>
      </c>
      <c r="I1619" s="92" t="s">
        <v>394</v>
      </c>
      <c r="J1619" s="93">
        <v>19</v>
      </c>
      <c r="K1619" s="94" t="s">
        <v>241</v>
      </c>
      <c r="L1619" s="92">
        <v>427</v>
      </c>
      <c r="M1619" s="92" t="s">
        <v>374</v>
      </c>
      <c r="N1619" s="95">
        <v>0.75</v>
      </c>
      <c r="O1619" s="92" t="s">
        <v>39</v>
      </c>
      <c r="P1619" s="92" t="s">
        <v>63</v>
      </c>
      <c r="Q1619" s="96">
        <v>43606</v>
      </c>
      <c r="R1619" s="97">
        <v>43769</v>
      </c>
      <c r="S1619" s="98">
        <v>44326</v>
      </c>
      <c r="T1619" s="106">
        <f t="shared" si="166"/>
        <v>557</v>
      </c>
      <c r="U1619" s="106" t="s">
        <v>365</v>
      </c>
      <c r="V1619" s="106">
        <v>0</v>
      </c>
      <c r="W1619" s="111">
        <v>0</v>
      </c>
      <c r="X1619" s="111"/>
      <c r="Y1619" s="111"/>
      <c r="Z1619" s="111">
        <v>1</v>
      </c>
      <c r="AA1619" s="112" t="s">
        <v>166</v>
      </c>
      <c r="AB1619" s="99" t="s">
        <v>45</v>
      </c>
    </row>
    <row r="1620" spans="1:28" ht="16">
      <c r="A1620" s="9">
        <v>2</v>
      </c>
      <c r="B1620" s="9">
        <v>2</v>
      </c>
      <c r="C1620" s="9">
        <v>7</v>
      </c>
      <c r="D1620" s="9" t="str">
        <f t="shared" si="161"/>
        <v>Dynan_H6_427.1_427_19C</v>
      </c>
      <c r="E1620" s="9" t="str">
        <f t="shared" si="165"/>
        <v>Dynan_H6_427.1_427_19C_Lung_Block</v>
      </c>
      <c r="F1620" s="282">
        <f t="shared" si="167"/>
        <v>20</v>
      </c>
      <c r="G1620" s="227">
        <v>1</v>
      </c>
      <c r="H1620" s="94" t="s">
        <v>354</v>
      </c>
      <c r="I1620" s="92" t="s">
        <v>394</v>
      </c>
      <c r="J1620" s="101">
        <v>427.1</v>
      </c>
      <c r="K1620" s="94" t="s">
        <v>241</v>
      </c>
      <c r="L1620" s="92">
        <v>427</v>
      </c>
      <c r="M1620" s="92" t="s">
        <v>374</v>
      </c>
      <c r="N1620" s="95">
        <v>0.75</v>
      </c>
      <c r="O1620" s="92" t="s">
        <v>39</v>
      </c>
      <c r="P1620" s="92" t="s">
        <v>63</v>
      </c>
      <c r="Q1620" s="96">
        <v>43606</v>
      </c>
      <c r="R1620" s="97">
        <v>43769</v>
      </c>
      <c r="S1620" s="98">
        <v>44326</v>
      </c>
      <c r="T1620" s="106">
        <f t="shared" si="166"/>
        <v>557</v>
      </c>
      <c r="U1620" s="106" t="s">
        <v>365</v>
      </c>
      <c r="V1620" s="106">
        <v>0</v>
      </c>
      <c r="W1620" s="111">
        <v>0</v>
      </c>
      <c r="X1620" s="111"/>
      <c r="Y1620" s="111"/>
      <c r="Z1620" s="111"/>
      <c r="AA1620" s="112"/>
      <c r="AB1620" s="99" t="s">
        <v>45</v>
      </c>
    </row>
    <row r="1621" spans="1:28" ht="16">
      <c r="A1621" s="9">
        <v>2</v>
      </c>
      <c r="B1621" s="9">
        <v>2</v>
      </c>
      <c r="C1621" s="9">
        <v>7</v>
      </c>
      <c r="D1621" s="9" t="str">
        <f t="shared" si="161"/>
        <v>Dynan_H6_427.2_427_19C</v>
      </c>
      <c r="E1621" s="9" t="str">
        <f t="shared" si="165"/>
        <v>Dynan_H6_427.2_427_19C_Lung_Block</v>
      </c>
      <c r="F1621" s="282">
        <f t="shared" si="167"/>
        <v>21</v>
      </c>
      <c r="G1621" s="227">
        <v>1</v>
      </c>
      <c r="H1621" s="94" t="s">
        <v>354</v>
      </c>
      <c r="I1621" s="92" t="s">
        <v>394</v>
      </c>
      <c r="J1621" s="101">
        <v>427.2</v>
      </c>
      <c r="K1621" s="94" t="s">
        <v>241</v>
      </c>
      <c r="L1621" s="92">
        <v>427</v>
      </c>
      <c r="M1621" s="92" t="s">
        <v>374</v>
      </c>
      <c r="N1621" s="95">
        <v>0.75</v>
      </c>
      <c r="O1621" s="92" t="s">
        <v>39</v>
      </c>
      <c r="P1621" s="92" t="s">
        <v>63</v>
      </c>
      <c r="Q1621" s="96">
        <v>43606</v>
      </c>
      <c r="R1621" s="97">
        <v>43769</v>
      </c>
      <c r="S1621" s="98">
        <v>44326</v>
      </c>
      <c r="T1621" s="106">
        <f t="shared" si="166"/>
        <v>557</v>
      </c>
      <c r="U1621" s="106" t="s">
        <v>365</v>
      </c>
      <c r="V1621" s="106">
        <v>0</v>
      </c>
      <c r="W1621" s="111">
        <v>0</v>
      </c>
      <c r="X1621" s="111"/>
      <c r="Y1621" s="111"/>
      <c r="Z1621" s="111"/>
      <c r="AA1621" s="112"/>
      <c r="AB1621" s="99" t="s">
        <v>45</v>
      </c>
    </row>
    <row r="1622" spans="1:28" ht="16">
      <c r="A1622" s="9">
        <v>2</v>
      </c>
      <c r="B1622" s="9">
        <v>2</v>
      </c>
      <c r="C1622" s="9">
        <v>7</v>
      </c>
      <c r="D1622" s="9" t="str">
        <f t="shared" si="161"/>
        <v>Dynan_H6_427.3_427_19C</v>
      </c>
      <c r="E1622" s="9" t="str">
        <f t="shared" si="165"/>
        <v>Dynan_H6_427.3_427_19C_Lung_Block</v>
      </c>
      <c r="F1622" s="282">
        <f t="shared" si="167"/>
        <v>22</v>
      </c>
      <c r="G1622" s="227">
        <v>1</v>
      </c>
      <c r="H1622" s="94" t="s">
        <v>354</v>
      </c>
      <c r="I1622" s="92" t="s">
        <v>394</v>
      </c>
      <c r="J1622" s="101">
        <v>427.3</v>
      </c>
      <c r="K1622" s="94" t="s">
        <v>241</v>
      </c>
      <c r="L1622" s="92">
        <v>427</v>
      </c>
      <c r="M1622" s="92" t="s">
        <v>374</v>
      </c>
      <c r="N1622" s="95">
        <v>0.75</v>
      </c>
      <c r="O1622" s="92" t="s">
        <v>39</v>
      </c>
      <c r="P1622" s="92" t="s">
        <v>63</v>
      </c>
      <c r="Q1622" s="96">
        <v>43606</v>
      </c>
      <c r="R1622" s="97">
        <v>43769</v>
      </c>
      <c r="S1622" s="98">
        <v>44326</v>
      </c>
      <c r="T1622" s="106">
        <f t="shared" si="166"/>
        <v>557</v>
      </c>
      <c r="U1622" s="106" t="s">
        <v>365</v>
      </c>
      <c r="V1622" s="106">
        <v>0</v>
      </c>
      <c r="W1622" s="94">
        <v>0</v>
      </c>
      <c r="X1622" s="94"/>
      <c r="Y1622" s="94"/>
      <c r="Z1622" s="94"/>
      <c r="AA1622" s="100"/>
      <c r="AB1622" s="99" t="s">
        <v>45</v>
      </c>
    </row>
    <row r="1623" spans="1:28" ht="16">
      <c r="A1623" s="9">
        <v>2</v>
      </c>
      <c r="B1623" s="9">
        <v>2</v>
      </c>
      <c r="C1623" s="9">
        <v>7</v>
      </c>
      <c r="D1623" s="9" t="str">
        <f t="shared" si="161"/>
        <v>Dynan_H6_44_428_19C</v>
      </c>
      <c r="E1623" s="9" t="str">
        <f t="shared" si="165"/>
        <v>Dynan_H6_44_428_19C_Lung_Block</v>
      </c>
      <c r="F1623" s="282">
        <f t="shared" si="167"/>
        <v>23</v>
      </c>
      <c r="G1623" s="227">
        <v>1</v>
      </c>
      <c r="H1623" s="94" t="s">
        <v>354</v>
      </c>
      <c r="I1623" s="92" t="s">
        <v>394</v>
      </c>
      <c r="J1623" s="93">
        <v>44</v>
      </c>
      <c r="K1623" s="94" t="s">
        <v>241</v>
      </c>
      <c r="L1623" s="92">
        <v>428</v>
      </c>
      <c r="M1623" s="92" t="s">
        <v>374</v>
      </c>
      <c r="N1623" s="95">
        <v>0.75</v>
      </c>
      <c r="O1623" s="92" t="s">
        <v>39</v>
      </c>
      <c r="P1623" s="92" t="s">
        <v>63</v>
      </c>
      <c r="Q1623" s="96">
        <v>43606</v>
      </c>
      <c r="R1623" s="97">
        <v>43769</v>
      </c>
      <c r="S1623" s="98">
        <v>44326</v>
      </c>
      <c r="T1623" s="106">
        <f t="shared" si="166"/>
        <v>557</v>
      </c>
      <c r="U1623" s="106" t="s">
        <v>365</v>
      </c>
      <c r="V1623" s="106">
        <v>0</v>
      </c>
      <c r="W1623" s="111">
        <v>0</v>
      </c>
      <c r="X1623" s="111"/>
      <c r="Y1623" s="111"/>
      <c r="Z1623" s="111"/>
      <c r="AA1623" s="112"/>
      <c r="AB1623" s="99" t="s">
        <v>45</v>
      </c>
    </row>
    <row r="1624" spans="1:28" ht="16">
      <c r="A1624" s="9">
        <v>2</v>
      </c>
      <c r="B1624" s="9">
        <v>2</v>
      </c>
      <c r="C1624" s="9">
        <v>7</v>
      </c>
      <c r="D1624" s="9" t="str">
        <f t="shared" si="161"/>
        <v>Dynan_H6_80_428_19C</v>
      </c>
      <c r="E1624" s="9" t="str">
        <f t="shared" si="165"/>
        <v>Dynan_H6_80_428_19C_Lung_Block</v>
      </c>
      <c r="F1624" s="282">
        <f t="shared" si="167"/>
        <v>24</v>
      </c>
      <c r="G1624" s="227">
        <v>1</v>
      </c>
      <c r="H1624" s="94" t="s">
        <v>354</v>
      </c>
      <c r="I1624" s="92" t="s">
        <v>394</v>
      </c>
      <c r="J1624" s="93">
        <v>80</v>
      </c>
      <c r="K1624" s="94" t="s">
        <v>241</v>
      </c>
      <c r="L1624" s="92">
        <v>428</v>
      </c>
      <c r="M1624" s="92" t="s">
        <v>374</v>
      </c>
      <c r="N1624" s="95">
        <v>0.75</v>
      </c>
      <c r="O1624" s="92" t="s">
        <v>39</v>
      </c>
      <c r="P1624" s="92" t="s">
        <v>63</v>
      </c>
      <c r="Q1624" s="96">
        <v>43606</v>
      </c>
      <c r="R1624" s="97">
        <v>43769</v>
      </c>
      <c r="S1624" s="98">
        <v>44326</v>
      </c>
      <c r="T1624" s="106">
        <f t="shared" si="166"/>
        <v>557</v>
      </c>
      <c r="U1624" s="106" t="s">
        <v>365</v>
      </c>
      <c r="V1624" s="106">
        <v>0</v>
      </c>
      <c r="W1624" s="111">
        <v>0</v>
      </c>
      <c r="X1624" s="111"/>
      <c r="Y1624" s="111"/>
      <c r="Z1624" s="111"/>
      <c r="AA1624" s="112"/>
      <c r="AB1624" s="99" t="s">
        <v>45</v>
      </c>
    </row>
    <row r="1625" spans="1:28" ht="16">
      <c r="A1625" s="9">
        <v>2</v>
      </c>
      <c r="B1625" s="9">
        <v>2</v>
      </c>
      <c r="C1625" s="9">
        <v>7</v>
      </c>
      <c r="D1625" s="9" t="str">
        <f t="shared" si="161"/>
        <v>Dynan_H6_428.1_428_19C</v>
      </c>
      <c r="E1625" s="9" t="str">
        <f t="shared" si="165"/>
        <v>Dynan_H6_428.1_428_19C_Lung_Block</v>
      </c>
      <c r="F1625" s="282">
        <f t="shared" si="167"/>
        <v>25</v>
      </c>
      <c r="G1625" s="227">
        <v>1</v>
      </c>
      <c r="H1625" s="94" t="s">
        <v>354</v>
      </c>
      <c r="I1625" s="92" t="s">
        <v>394</v>
      </c>
      <c r="J1625" s="101">
        <v>428.1</v>
      </c>
      <c r="K1625" s="94" t="s">
        <v>241</v>
      </c>
      <c r="L1625" s="92">
        <v>428</v>
      </c>
      <c r="M1625" s="92" t="s">
        <v>374</v>
      </c>
      <c r="N1625" s="95">
        <v>0.75</v>
      </c>
      <c r="O1625" s="92" t="s">
        <v>39</v>
      </c>
      <c r="P1625" s="92" t="s">
        <v>63</v>
      </c>
      <c r="Q1625" s="96">
        <v>43606</v>
      </c>
      <c r="R1625" s="97">
        <v>43769</v>
      </c>
      <c r="S1625" s="98">
        <v>44326</v>
      </c>
      <c r="T1625" s="106">
        <f t="shared" si="166"/>
        <v>557</v>
      </c>
      <c r="U1625" s="106" t="s">
        <v>365</v>
      </c>
      <c r="V1625" s="106">
        <v>0</v>
      </c>
      <c r="W1625" s="111">
        <v>0</v>
      </c>
      <c r="X1625" s="111"/>
      <c r="Y1625" s="111"/>
      <c r="Z1625" s="111"/>
      <c r="AA1625" s="112"/>
      <c r="AB1625" s="99" t="s">
        <v>45</v>
      </c>
    </row>
    <row r="1626" spans="1:28" ht="16">
      <c r="A1626" s="9">
        <v>2</v>
      </c>
      <c r="B1626" s="9">
        <v>2</v>
      </c>
      <c r="C1626" s="9">
        <v>7</v>
      </c>
      <c r="D1626" s="9" t="str">
        <f t="shared" ref="D1626:D1689" si="168">"Dynan_"&amp;I1626&amp;"_"&amp;J1626&amp;"_"&amp;L1626&amp;"_"&amp;K1626</f>
        <v>Dynan_H6_45_429_19C</v>
      </c>
      <c r="E1626" s="9" t="str">
        <f t="shared" ref="E1626:E1657" si="169">D1626&amp;"_Lung_Block"</f>
        <v>Dynan_H6_45_429_19C_Lung_Block</v>
      </c>
      <c r="F1626" s="282">
        <f t="shared" si="167"/>
        <v>26</v>
      </c>
      <c r="G1626" s="227">
        <v>1</v>
      </c>
      <c r="H1626" s="94" t="s">
        <v>354</v>
      </c>
      <c r="I1626" s="92" t="s">
        <v>394</v>
      </c>
      <c r="J1626" s="93">
        <v>45</v>
      </c>
      <c r="K1626" s="94" t="s">
        <v>241</v>
      </c>
      <c r="L1626" s="92">
        <v>429</v>
      </c>
      <c r="M1626" s="92" t="s">
        <v>374</v>
      </c>
      <c r="N1626" s="95">
        <v>0.75</v>
      </c>
      <c r="O1626" s="92" t="s">
        <v>39</v>
      </c>
      <c r="P1626" s="92" t="s">
        <v>63</v>
      </c>
      <c r="Q1626" s="96">
        <v>43606</v>
      </c>
      <c r="R1626" s="97">
        <v>43769</v>
      </c>
      <c r="S1626" s="98">
        <v>44327</v>
      </c>
      <c r="T1626" s="106">
        <f t="shared" ref="T1626:T1657" si="170">S1626-R1626</f>
        <v>558</v>
      </c>
      <c r="U1626" s="106" t="s">
        <v>252</v>
      </c>
      <c r="V1626" s="106">
        <v>0</v>
      </c>
      <c r="W1626" s="113">
        <v>0</v>
      </c>
      <c r="X1626" s="113" t="s">
        <v>45</v>
      </c>
      <c r="Y1626" s="113" t="s">
        <v>45</v>
      </c>
      <c r="Z1626" s="113"/>
      <c r="AA1626" s="114" t="s">
        <v>45</v>
      </c>
      <c r="AB1626" s="99" t="s">
        <v>45</v>
      </c>
    </row>
    <row r="1627" spans="1:28" ht="16">
      <c r="A1627" s="9">
        <v>2</v>
      </c>
      <c r="B1627" s="9">
        <v>2</v>
      </c>
      <c r="C1627" s="9">
        <v>7</v>
      </c>
      <c r="D1627" s="9" t="str">
        <f t="shared" si="168"/>
        <v>Dynan_H6_76_429_19C</v>
      </c>
      <c r="E1627" s="9" t="str">
        <f t="shared" si="169"/>
        <v>Dynan_H6_76_429_19C_Lung_Block</v>
      </c>
      <c r="F1627" s="282">
        <f t="shared" si="167"/>
        <v>27</v>
      </c>
      <c r="G1627" s="227">
        <v>1</v>
      </c>
      <c r="H1627" s="94" t="s">
        <v>354</v>
      </c>
      <c r="I1627" s="92" t="s">
        <v>394</v>
      </c>
      <c r="J1627" s="93">
        <v>76</v>
      </c>
      <c r="K1627" s="94" t="s">
        <v>241</v>
      </c>
      <c r="L1627" s="92">
        <v>429</v>
      </c>
      <c r="M1627" s="92" t="s">
        <v>374</v>
      </c>
      <c r="N1627" s="95">
        <v>0.75</v>
      </c>
      <c r="O1627" s="92" t="s">
        <v>39</v>
      </c>
      <c r="P1627" s="92" t="s">
        <v>63</v>
      </c>
      <c r="Q1627" s="96">
        <v>43606</v>
      </c>
      <c r="R1627" s="97">
        <v>43769</v>
      </c>
      <c r="S1627" s="98">
        <v>44327</v>
      </c>
      <c r="T1627" s="106">
        <f t="shared" si="170"/>
        <v>558</v>
      </c>
      <c r="U1627" s="106" t="s">
        <v>252</v>
      </c>
      <c r="V1627" s="106">
        <v>0</v>
      </c>
      <c r="W1627" s="109">
        <v>0</v>
      </c>
      <c r="X1627" s="109"/>
      <c r="Y1627" s="109"/>
      <c r="Z1627" s="109"/>
      <c r="AA1627" s="110"/>
      <c r="AB1627" s="99" t="s">
        <v>45</v>
      </c>
    </row>
    <row r="1628" spans="1:28" ht="16">
      <c r="A1628" s="9">
        <v>2</v>
      </c>
      <c r="B1628" s="9">
        <v>2</v>
      </c>
      <c r="C1628" s="9">
        <v>7</v>
      </c>
      <c r="D1628" s="9" t="str">
        <f t="shared" si="168"/>
        <v>Dynan_H6_79_429_19C</v>
      </c>
      <c r="E1628" s="9" t="str">
        <f t="shared" si="169"/>
        <v>Dynan_H6_79_429_19C_Lung_Block</v>
      </c>
      <c r="F1628" s="282">
        <f t="shared" si="167"/>
        <v>28</v>
      </c>
      <c r="G1628" s="227">
        <v>1</v>
      </c>
      <c r="H1628" s="94" t="s">
        <v>354</v>
      </c>
      <c r="I1628" s="92" t="s">
        <v>394</v>
      </c>
      <c r="J1628" s="93">
        <v>79</v>
      </c>
      <c r="K1628" s="94" t="s">
        <v>241</v>
      </c>
      <c r="L1628" s="92">
        <v>429</v>
      </c>
      <c r="M1628" s="92" t="s">
        <v>374</v>
      </c>
      <c r="N1628" s="95">
        <v>0.75</v>
      </c>
      <c r="O1628" s="92" t="s">
        <v>39</v>
      </c>
      <c r="P1628" s="92" t="s">
        <v>63</v>
      </c>
      <c r="Q1628" s="96">
        <v>43606</v>
      </c>
      <c r="R1628" s="97">
        <v>43769</v>
      </c>
      <c r="S1628" s="98">
        <v>44327</v>
      </c>
      <c r="T1628" s="106">
        <f t="shared" si="170"/>
        <v>558</v>
      </c>
      <c r="U1628" s="106" t="s">
        <v>252</v>
      </c>
      <c r="V1628" s="106">
        <v>0</v>
      </c>
      <c r="W1628" s="109">
        <v>0</v>
      </c>
      <c r="X1628" s="109"/>
      <c r="Y1628" s="109"/>
      <c r="Z1628" s="109">
        <v>1</v>
      </c>
      <c r="AA1628" s="110" t="s">
        <v>67</v>
      </c>
      <c r="AB1628" s="99" t="s">
        <v>45</v>
      </c>
    </row>
    <row r="1629" spans="1:28" ht="16">
      <c r="A1629" s="9">
        <v>2</v>
      </c>
      <c r="B1629" s="9">
        <v>2</v>
      </c>
      <c r="C1629" s="9">
        <v>7</v>
      </c>
      <c r="D1629" s="9" t="str">
        <f t="shared" si="168"/>
        <v>Dynan_H6_81_429_19C</v>
      </c>
      <c r="E1629" s="9" t="str">
        <f t="shared" si="169"/>
        <v>Dynan_H6_81_429_19C_Lung_Block</v>
      </c>
      <c r="F1629" s="282">
        <f t="shared" si="167"/>
        <v>29</v>
      </c>
      <c r="G1629" s="227">
        <v>1</v>
      </c>
      <c r="H1629" s="94" t="s">
        <v>354</v>
      </c>
      <c r="I1629" s="92" t="s">
        <v>394</v>
      </c>
      <c r="J1629" s="93">
        <v>81</v>
      </c>
      <c r="K1629" s="94" t="s">
        <v>241</v>
      </c>
      <c r="L1629" s="92">
        <v>429</v>
      </c>
      <c r="M1629" s="92" t="s">
        <v>374</v>
      </c>
      <c r="N1629" s="95">
        <v>0.75</v>
      </c>
      <c r="O1629" s="92" t="s">
        <v>39</v>
      </c>
      <c r="P1629" s="92" t="s">
        <v>63</v>
      </c>
      <c r="Q1629" s="96">
        <v>43606</v>
      </c>
      <c r="R1629" s="97">
        <v>43769</v>
      </c>
      <c r="S1629" s="98">
        <v>44327</v>
      </c>
      <c r="T1629" s="106">
        <f t="shared" si="170"/>
        <v>558</v>
      </c>
      <c r="U1629" s="106" t="s">
        <v>365</v>
      </c>
      <c r="V1629" s="106">
        <v>0</v>
      </c>
      <c r="W1629" s="115">
        <v>1</v>
      </c>
      <c r="X1629" s="115">
        <v>1</v>
      </c>
      <c r="Y1629" s="115" t="s">
        <v>45</v>
      </c>
      <c r="Z1629" s="115"/>
      <c r="AA1629" s="116"/>
      <c r="AB1629" s="99" t="s">
        <v>45</v>
      </c>
    </row>
    <row r="1630" spans="1:28" ht="16">
      <c r="A1630" s="9">
        <v>2</v>
      </c>
      <c r="B1630" s="9">
        <v>2</v>
      </c>
      <c r="C1630" s="9">
        <v>7</v>
      </c>
      <c r="D1630" s="9" t="str">
        <f t="shared" si="168"/>
        <v>Dynan_H6_429.1_429_19C</v>
      </c>
      <c r="E1630" s="9" t="str">
        <f t="shared" si="169"/>
        <v>Dynan_H6_429.1_429_19C_Lung_Block</v>
      </c>
      <c r="F1630" s="282">
        <f t="shared" si="167"/>
        <v>30</v>
      </c>
      <c r="G1630" s="227">
        <v>1</v>
      </c>
      <c r="H1630" s="94" t="s">
        <v>354</v>
      </c>
      <c r="I1630" s="92" t="s">
        <v>394</v>
      </c>
      <c r="J1630" s="101">
        <v>429.1</v>
      </c>
      <c r="K1630" s="94" t="s">
        <v>241</v>
      </c>
      <c r="L1630" s="92">
        <v>429</v>
      </c>
      <c r="M1630" s="92" t="s">
        <v>374</v>
      </c>
      <c r="N1630" s="95">
        <v>0.75</v>
      </c>
      <c r="O1630" s="92" t="s">
        <v>39</v>
      </c>
      <c r="P1630" s="92" t="s">
        <v>63</v>
      </c>
      <c r="Q1630" s="96">
        <v>43606</v>
      </c>
      <c r="R1630" s="97">
        <v>43769</v>
      </c>
      <c r="S1630" s="98">
        <v>44327</v>
      </c>
      <c r="T1630" s="106">
        <f t="shared" si="170"/>
        <v>558</v>
      </c>
      <c r="U1630" s="106" t="s">
        <v>252</v>
      </c>
      <c r="V1630" s="106">
        <v>0</v>
      </c>
      <c r="W1630" s="109">
        <v>0</v>
      </c>
      <c r="X1630" s="109"/>
      <c r="Y1630" s="109"/>
      <c r="Z1630" s="109"/>
      <c r="AA1630" s="110"/>
      <c r="AB1630" s="99" t="s">
        <v>45</v>
      </c>
    </row>
    <row r="1631" spans="1:28" ht="16">
      <c r="A1631" s="9">
        <v>2</v>
      </c>
      <c r="B1631" s="9">
        <v>2</v>
      </c>
      <c r="C1631" s="9">
        <v>8</v>
      </c>
      <c r="D1631" s="9" t="str">
        <f t="shared" si="168"/>
        <v>Dynan_H6_90_430_19C</v>
      </c>
      <c r="E1631" s="9" t="str">
        <f t="shared" si="169"/>
        <v>Dynan_H6_90_430_19C_Lung_Block</v>
      </c>
      <c r="F1631" s="282">
        <f>1</f>
        <v>1</v>
      </c>
      <c r="G1631" s="227">
        <v>1</v>
      </c>
      <c r="H1631" s="94" t="s">
        <v>354</v>
      </c>
      <c r="I1631" s="92" t="s">
        <v>394</v>
      </c>
      <c r="J1631" s="93">
        <v>90</v>
      </c>
      <c r="K1631" s="94" t="s">
        <v>241</v>
      </c>
      <c r="L1631" s="92">
        <v>430</v>
      </c>
      <c r="M1631" s="92" t="s">
        <v>374</v>
      </c>
      <c r="N1631" s="95">
        <v>0.75</v>
      </c>
      <c r="O1631" s="92" t="s">
        <v>39</v>
      </c>
      <c r="P1631" s="92" t="s">
        <v>63</v>
      </c>
      <c r="Q1631" s="96">
        <v>43606</v>
      </c>
      <c r="R1631" s="97">
        <v>43769</v>
      </c>
      <c r="S1631" s="98">
        <v>44327</v>
      </c>
      <c r="T1631" s="106">
        <f t="shared" si="170"/>
        <v>558</v>
      </c>
      <c r="U1631" s="106" t="s">
        <v>252</v>
      </c>
      <c r="V1631" s="106">
        <v>0</v>
      </c>
      <c r="W1631" s="109">
        <v>0</v>
      </c>
      <c r="X1631" s="109"/>
      <c r="Y1631" s="109"/>
      <c r="Z1631" s="109"/>
      <c r="AA1631" s="110"/>
      <c r="AB1631" s="99" t="s">
        <v>45</v>
      </c>
    </row>
    <row r="1632" spans="1:28" ht="16">
      <c r="A1632" s="9">
        <v>2</v>
      </c>
      <c r="B1632" s="9">
        <v>2</v>
      </c>
      <c r="C1632" s="9">
        <v>8</v>
      </c>
      <c r="D1632" s="9" t="str">
        <f t="shared" si="168"/>
        <v>Dynan_H6_91_430_19C</v>
      </c>
      <c r="E1632" s="9" t="str">
        <f t="shared" si="169"/>
        <v>Dynan_H6_91_430_19C_Lung_Block</v>
      </c>
      <c r="F1632" s="282">
        <f>F1631+1</f>
        <v>2</v>
      </c>
      <c r="G1632" s="227">
        <v>1</v>
      </c>
      <c r="H1632" s="94" t="s">
        <v>354</v>
      </c>
      <c r="I1632" s="92" t="s">
        <v>394</v>
      </c>
      <c r="J1632" s="93">
        <v>91</v>
      </c>
      <c r="K1632" s="94" t="s">
        <v>241</v>
      </c>
      <c r="L1632" s="92">
        <v>430</v>
      </c>
      <c r="M1632" s="92" t="s">
        <v>374</v>
      </c>
      <c r="N1632" s="95">
        <v>0.75</v>
      </c>
      <c r="O1632" s="92" t="s">
        <v>39</v>
      </c>
      <c r="P1632" s="92" t="s">
        <v>63</v>
      </c>
      <c r="Q1632" s="96">
        <v>43606</v>
      </c>
      <c r="R1632" s="97">
        <v>43769</v>
      </c>
      <c r="S1632" s="98">
        <v>44327</v>
      </c>
      <c r="T1632" s="106">
        <f t="shared" si="170"/>
        <v>558</v>
      </c>
      <c r="U1632" s="106" t="s">
        <v>252</v>
      </c>
      <c r="V1632" s="106">
        <v>0</v>
      </c>
      <c r="W1632" s="109">
        <v>1</v>
      </c>
      <c r="X1632" s="109">
        <v>1</v>
      </c>
      <c r="Y1632" s="109"/>
      <c r="Z1632" s="109"/>
      <c r="AA1632" s="110" t="s">
        <v>396</v>
      </c>
      <c r="AB1632" s="99" t="s">
        <v>45</v>
      </c>
    </row>
    <row r="1633" spans="1:28" ht="16">
      <c r="A1633" s="9">
        <v>2</v>
      </c>
      <c r="B1633" s="9">
        <v>2</v>
      </c>
      <c r="C1633" s="9">
        <v>8</v>
      </c>
      <c r="D1633" s="9" t="str">
        <f t="shared" si="168"/>
        <v>Dynan_H6_98_430_19C</v>
      </c>
      <c r="E1633" s="9" t="str">
        <f t="shared" si="169"/>
        <v>Dynan_H6_98_430_19C_Lung_Block</v>
      </c>
      <c r="F1633" s="282">
        <f t="shared" ref="F1633:F1659" si="171">F1632+1</f>
        <v>3</v>
      </c>
      <c r="G1633" s="227">
        <v>1</v>
      </c>
      <c r="H1633" s="94" t="s">
        <v>354</v>
      </c>
      <c r="I1633" s="92" t="s">
        <v>394</v>
      </c>
      <c r="J1633" s="93">
        <v>98</v>
      </c>
      <c r="K1633" s="94" t="s">
        <v>241</v>
      </c>
      <c r="L1633" s="92">
        <v>430</v>
      </c>
      <c r="M1633" s="92" t="s">
        <v>374</v>
      </c>
      <c r="N1633" s="95">
        <v>0.75</v>
      </c>
      <c r="O1633" s="92" t="s">
        <v>39</v>
      </c>
      <c r="P1633" s="92" t="s">
        <v>63</v>
      </c>
      <c r="Q1633" s="96">
        <v>43606</v>
      </c>
      <c r="R1633" s="97">
        <v>43769</v>
      </c>
      <c r="S1633" s="98">
        <v>44327</v>
      </c>
      <c r="T1633" s="106">
        <f t="shared" si="170"/>
        <v>558</v>
      </c>
      <c r="U1633" s="106" t="s">
        <v>252</v>
      </c>
      <c r="V1633" s="106">
        <v>0</v>
      </c>
      <c r="W1633" s="109">
        <v>0</v>
      </c>
      <c r="X1633" s="109"/>
      <c r="Y1633" s="109"/>
      <c r="Z1633" s="109"/>
      <c r="AA1633" s="110"/>
      <c r="AB1633" s="99" t="s">
        <v>45</v>
      </c>
    </row>
    <row r="1634" spans="1:28" ht="16">
      <c r="A1634" s="9">
        <v>2</v>
      </c>
      <c r="B1634" s="9">
        <v>2</v>
      </c>
      <c r="C1634" s="9">
        <v>8</v>
      </c>
      <c r="D1634" s="9" t="str">
        <f t="shared" si="168"/>
        <v>Dynan_H6_430.1_430_19C</v>
      </c>
      <c r="E1634" s="9" t="str">
        <f t="shared" si="169"/>
        <v>Dynan_H6_430.1_430_19C_Lung_Block</v>
      </c>
      <c r="F1634" s="282">
        <f t="shared" si="171"/>
        <v>4</v>
      </c>
      <c r="G1634" s="227">
        <v>1</v>
      </c>
      <c r="H1634" s="94" t="s">
        <v>354</v>
      </c>
      <c r="I1634" s="92" t="s">
        <v>394</v>
      </c>
      <c r="J1634" s="101">
        <v>430.1</v>
      </c>
      <c r="K1634" s="94" t="s">
        <v>241</v>
      </c>
      <c r="L1634" s="92">
        <v>430</v>
      </c>
      <c r="M1634" s="92" t="s">
        <v>374</v>
      </c>
      <c r="N1634" s="95">
        <v>0.75</v>
      </c>
      <c r="O1634" s="92" t="s">
        <v>39</v>
      </c>
      <c r="P1634" s="92" t="s">
        <v>63</v>
      </c>
      <c r="Q1634" s="96">
        <v>43606</v>
      </c>
      <c r="R1634" s="97">
        <v>43769</v>
      </c>
      <c r="S1634" s="98">
        <v>44327</v>
      </c>
      <c r="T1634" s="106">
        <f t="shared" si="170"/>
        <v>558</v>
      </c>
      <c r="U1634" s="106" t="s">
        <v>252</v>
      </c>
      <c r="V1634" s="106">
        <v>0</v>
      </c>
      <c r="W1634" s="109">
        <v>0</v>
      </c>
      <c r="X1634" s="109"/>
      <c r="Y1634" s="109"/>
      <c r="Z1634" s="109"/>
      <c r="AA1634" s="110"/>
      <c r="AB1634" s="99" t="s">
        <v>45</v>
      </c>
    </row>
    <row r="1635" spans="1:28" ht="16">
      <c r="A1635" s="9">
        <v>2</v>
      </c>
      <c r="B1635" s="9">
        <v>2</v>
      </c>
      <c r="C1635" s="9">
        <v>8</v>
      </c>
      <c r="D1635" s="9" t="str">
        <f t="shared" si="168"/>
        <v>Dynan_H6_25_431_19C</v>
      </c>
      <c r="E1635" s="9" t="str">
        <f t="shared" si="169"/>
        <v>Dynan_H6_25_431_19C_Lung_Block</v>
      </c>
      <c r="F1635" s="282">
        <f t="shared" si="171"/>
        <v>5</v>
      </c>
      <c r="G1635" s="227">
        <v>1</v>
      </c>
      <c r="H1635" s="94" t="s">
        <v>354</v>
      </c>
      <c r="I1635" s="92" t="s">
        <v>394</v>
      </c>
      <c r="J1635" s="93">
        <v>25</v>
      </c>
      <c r="K1635" s="94" t="s">
        <v>241</v>
      </c>
      <c r="L1635" s="92">
        <v>431</v>
      </c>
      <c r="M1635" s="92" t="s">
        <v>374</v>
      </c>
      <c r="N1635" s="95">
        <v>0.75</v>
      </c>
      <c r="O1635" s="92" t="s">
        <v>39</v>
      </c>
      <c r="P1635" s="92" t="s">
        <v>63</v>
      </c>
      <c r="Q1635" s="96">
        <v>43606</v>
      </c>
      <c r="R1635" s="97">
        <v>43769</v>
      </c>
      <c r="S1635" s="98">
        <v>44327</v>
      </c>
      <c r="T1635" s="106">
        <f t="shared" si="170"/>
        <v>558</v>
      </c>
      <c r="U1635" s="106" t="s">
        <v>252</v>
      </c>
      <c r="V1635" s="106">
        <v>0</v>
      </c>
      <c r="W1635" s="109">
        <v>0</v>
      </c>
      <c r="X1635" s="109"/>
      <c r="Y1635" s="109"/>
      <c r="Z1635" s="109"/>
      <c r="AA1635" s="110"/>
      <c r="AB1635" s="99" t="s">
        <v>45</v>
      </c>
    </row>
    <row r="1636" spans="1:28" ht="16">
      <c r="A1636" s="9">
        <v>2</v>
      </c>
      <c r="B1636" s="9">
        <v>2</v>
      </c>
      <c r="C1636" s="9">
        <v>8</v>
      </c>
      <c r="D1636" s="9" t="str">
        <f t="shared" si="168"/>
        <v>Dynan_H6_26_431_19C</v>
      </c>
      <c r="E1636" s="9" t="str">
        <f t="shared" si="169"/>
        <v>Dynan_H6_26_431_19C_Lung_Block</v>
      </c>
      <c r="F1636" s="282">
        <f t="shared" si="171"/>
        <v>6</v>
      </c>
      <c r="G1636" s="227">
        <v>1</v>
      </c>
      <c r="H1636" s="94" t="s">
        <v>354</v>
      </c>
      <c r="I1636" s="92" t="s">
        <v>394</v>
      </c>
      <c r="J1636" s="93">
        <v>26</v>
      </c>
      <c r="K1636" s="94" t="s">
        <v>241</v>
      </c>
      <c r="L1636" s="92">
        <v>431</v>
      </c>
      <c r="M1636" s="92" t="s">
        <v>374</v>
      </c>
      <c r="N1636" s="95">
        <v>0.75</v>
      </c>
      <c r="O1636" s="92" t="s">
        <v>39</v>
      </c>
      <c r="P1636" s="92" t="s">
        <v>63</v>
      </c>
      <c r="Q1636" s="96">
        <v>43606</v>
      </c>
      <c r="R1636" s="97">
        <v>43769</v>
      </c>
      <c r="S1636" s="98">
        <v>44327</v>
      </c>
      <c r="T1636" s="106">
        <f t="shared" si="170"/>
        <v>558</v>
      </c>
      <c r="U1636" s="106" t="s">
        <v>252</v>
      </c>
      <c r="V1636" s="106">
        <v>0</v>
      </c>
      <c r="W1636" s="109">
        <v>0</v>
      </c>
      <c r="X1636" s="109"/>
      <c r="Y1636" s="109"/>
      <c r="Z1636" s="109"/>
      <c r="AA1636" s="110"/>
      <c r="AB1636" s="99" t="s">
        <v>45</v>
      </c>
    </row>
    <row r="1637" spans="1:28" ht="16">
      <c r="A1637" s="9">
        <v>2</v>
      </c>
      <c r="B1637" s="9">
        <v>2</v>
      </c>
      <c r="C1637" s="9">
        <v>8</v>
      </c>
      <c r="D1637" s="9" t="str">
        <f t="shared" si="168"/>
        <v>Dynan_H6_431.3_431_19C</v>
      </c>
      <c r="E1637" s="9" t="str">
        <f t="shared" si="169"/>
        <v>Dynan_H6_431.3_431_19C_Lung_Block</v>
      </c>
      <c r="F1637" s="282">
        <f t="shared" si="171"/>
        <v>7</v>
      </c>
      <c r="G1637" s="227">
        <v>1</v>
      </c>
      <c r="H1637" s="94" t="s">
        <v>354</v>
      </c>
      <c r="I1637" s="92" t="s">
        <v>394</v>
      </c>
      <c r="J1637" s="101">
        <v>431.3</v>
      </c>
      <c r="K1637" s="94" t="s">
        <v>241</v>
      </c>
      <c r="L1637" s="92">
        <v>431</v>
      </c>
      <c r="M1637" s="92" t="s">
        <v>374</v>
      </c>
      <c r="N1637" s="95">
        <v>0.75</v>
      </c>
      <c r="O1637" s="92" t="s">
        <v>39</v>
      </c>
      <c r="P1637" s="92" t="s">
        <v>63</v>
      </c>
      <c r="Q1637" s="96">
        <v>43606</v>
      </c>
      <c r="R1637" s="97">
        <v>43769</v>
      </c>
      <c r="S1637" s="98">
        <v>44327</v>
      </c>
      <c r="T1637" s="106">
        <f t="shared" si="170"/>
        <v>558</v>
      </c>
      <c r="U1637" s="106" t="s">
        <v>252</v>
      </c>
      <c r="V1637" s="106">
        <v>0</v>
      </c>
      <c r="W1637" s="109">
        <v>0</v>
      </c>
      <c r="X1637" s="109"/>
      <c r="Y1637" s="109"/>
      <c r="Z1637" s="109">
        <v>1</v>
      </c>
      <c r="AA1637" s="110" t="s">
        <v>67</v>
      </c>
      <c r="AB1637" s="99" t="s">
        <v>45</v>
      </c>
    </row>
    <row r="1638" spans="1:28" ht="16">
      <c r="A1638" s="9">
        <v>2</v>
      </c>
      <c r="B1638" s="9">
        <v>2</v>
      </c>
      <c r="C1638" s="9">
        <v>8</v>
      </c>
      <c r="D1638" s="9" t="str">
        <f t="shared" si="168"/>
        <v>Dynan_H6_83_432_19C</v>
      </c>
      <c r="E1638" s="9" t="str">
        <f t="shared" si="169"/>
        <v>Dynan_H6_83_432_19C_Lung_Block</v>
      </c>
      <c r="F1638" s="282">
        <f t="shared" si="171"/>
        <v>8</v>
      </c>
      <c r="G1638" s="227">
        <v>1</v>
      </c>
      <c r="H1638" s="94" t="s">
        <v>354</v>
      </c>
      <c r="I1638" s="92" t="s">
        <v>394</v>
      </c>
      <c r="J1638" s="93">
        <v>83</v>
      </c>
      <c r="K1638" s="94" t="s">
        <v>241</v>
      </c>
      <c r="L1638" s="92">
        <v>432</v>
      </c>
      <c r="M1638" s="92" t="s">
        <v>374</v>
      </c>
      <c r="N1638" s="95">
        <v>0.75</v>
      </c>
      <c r="O1638" s="92" t="s">
        <v>39</v>
      </c>
      <c r="P1638" s="92" t="s">
        <v>63</v>
      </c>
      <c r="Q1638" s="96">
        <v>43606</v>
      </c>
      <c r="R1638" s="97">
        <v>43769</v>
      </c>
      <c r="S1638" s="98">
        <v>44327</v>
      </c>
      <c r="T1638" s="106">
        <f t="shared" si="170"/>
        <v>558</v>
      </c>
      <c r="U1638" s="106" t="s">
        <v>252</v>
      </c>
      <c r="V1638" s="106">
        <v>0</v>
      </c>
      <c r="W1638" s="109">
        <v>0</v>
      </c>
      <c r="X1638" s="109"/>
      <c r="Y1638" s="109"/>
      <c r="Z1638" s="109"/>
      <c r="AA1638" s="110"/>
      <c r="AB1638" s="99" t="s">
        <v>45</v>
      </c>
    </row>
    <row r="1639" spans="1:28" ht="16">
      <c r="A1639" s="9">
        <v>2</v>
      </c>
      <c r="B1639" s="9">
        <v>2</v>
      </c>
      <c r="C1639" s="9">
        <v>8</v>
      </c>
      <c r="D1639" s="9" t="str">
        <f t="shared" si="168"/>
        <v>Dynan_H6_88_432_19C</v>
      </c>
      <c r="E1639" s="9" t="str">
        <f t="shared" si="169"/>
        <v>Dynan_H6_88_432_19C_Lung_Block</v>
      </c>
      <c r="F1639" s="282">
        <f t="shared" si="171"/>
        <v>9</v>
      </c>
      <c r="G1639" s="227">
        <v>1</v>
      </c>
      <c r="H1639" s="94" t="s">
        <v>354</v>
      </c>
      <c r="I1639" s="92" t="s">
        <v>394</v>
      </c>
      <c r="J1639" s="93">
        <v>88</v>
      </c>
      <c r="K1639" s="94" t="s">
        <v>241</v>
      </c>
      <c r="L1639" s="92">
        <v>432</v>
      </c>
      <c r="M1639" s="92" t="s">
        <v>374</v>
      </c>
      <c r="N1639" s="95">
        <v>0.75</v>
      </c>
      <c r="O1639" s="92" t="s">
        <v>39</v>
      </c>
      <c r="P1639" s="92" t="s">
        <v>63</v>
      </c>
      <c r="Q1639" s="96">
        <v>43606</v>
      </c>
      <c r="R1639" s="97">
        <v>43769</v>
      </c>
      <c r="S1639" s="98">
        <v>44327</v>
      </c>
      <c r="T1639" s="106">
        <f t="shared" si="170"/>
        <v>558</v>
      </c>
      <c r="U1639" s="106" t="s">
        <v>252</v>
      </c>
      <c r="V1639" s="106">
        <v>0</v>
      </c>
      <c r="W1639" s="109">
        <v>0</v>
      </c>
      <c r="X1639" s="109"/>
      <c r="Y1639" s="109"/>
      <c r="Z1639" s="109"/>
      <c r="AA1639" s="110"/>
      <c r="AB1639" s="99" t="s">
        <v>45</v>
      </c>
    </row>
    <row r="1640" spans="1:28" ht="16">
      <c r="A1640" s="9">
        <v>2</v>
      </c>
      <c r="B1640" s="9">
        <v>2</v>
      </c>
      <c r="C1640" s="9">
        <v>8</v>
      </c>
      <c r="D1640" s="9" t="str">
        <f t="shared" si="168"/>
        <v>Dynan_H6_96_432_19C</v>
      </c>
      <c r="E1640" s="9" t="str">
        <f t="shared" si="169"/>
        <v>Dynan_H6_96_432_19C_Lung_Block</v>
      </c>
      <c r="F1640" s="282">
        <f t="shared" si="171"/>
        <v>10</v>
      </c>
      <c r="G1640" s="227">
        <v>1</v>
      </c>
      <c r="H1640" s="94" t="s">
        <v>354</v>
      </c>
      <c r="I1640" s="92" t="s">
        <v>394</v>
      </c>
      <c r="J1640" s="93">
        <v>96</v>
      </c>
      <c r="K1640" s="94" t="s">
        <v>241</v>
      </c>
      <c r="L1640" s="92">
        <v>432</v>
      </c>
      <c r="M1640" s="92" t="s">
        <v>374</v>
      </c>
      <c r="N1640" s="95">
        <v>0.75</v>
      </c>
      <c r="O1640" s="92" t="s">
        <v>39</v>
      </c>
      <c r="P1640" s="92" t="s">
        <v>63</v>
      </c>
      <c r="Q1640" s="96">
        <v>43606</v>
      </c>
      <c r="R1640" s="97">
        <v>43769</v>
      </c>
      <c r="S1640" s="98">
        <v>44327</v>
      </c>
      <c r="T1640" s="106">
        <f t="shared" si="170"/>
        <v>558</v>
      </c>
      <c r="U1640" s="106" t="s">
        <v>252</v>
      </c>
      <c r="V1640" s="106">
        <v>0</v>
      </c>
      <c r="W1640" s="109">
        <v>0</v>
      </c>
      <c r="X1640" s="109"/>
      <c r="Y1640" s="109"/>
      <c r="Z1640" s="109"/>
      <c r="AA1640" s="110"/>
      <c r="AB1640" s="99" t="s">
        <v>45</v>
      </c>
    </row>
    <row r="1641" spans="1:28" ht="16">
      <c r="A1641" s="9">
        <v>2</v>
      </c>
      <c r="B1641" s="9">
        <v>2</v>
      </c>
      <c r="C1641" s="9">
        <v>8</v>
      </c>
      <c r="D1641" s="9" t="str">
        <f t="shared" si="168"/>
        <v>Dynan_H6_84_433_19C</v>
      </c>
      <c r="E1641" s="9" t="str">
        <f t="shared" si="169"/>
        <v>Dynan_H6_84_433_19C_Lung_Block</v>
      </c>
      <c r="F1641" s="282">
        <f t="shared" si="171"/>
        <v>11</v>
      </c>
      <c r="G1641" s="227">
        <v>1</v>
      </c>
      <c r="H1641" s="94" t="s">
        <v>354</v>
      </c>
      <c r="I1641" s="92" t="s">
        <v>394</v>
      </c>
      <c r="J1641" s="93">
        <v>84</v>
      </c>
      <c r="K1641" s="94" t="s">
        <v>241</v>
      </c>
      <c r="L1641" s="92">
        <v>433</v>
      </c>
      <c r="M1641" s="92" t="s">
        <v>374</v>
      </c>
      <c r="N1641" s="95">
        <v>0.75</v>
      </c>
      <c r="O1641" s="92" t="s">
        <v>39</v>
      </c>
      <c r="P1641" s="92" t="s">
        <v>63</v>
      </c>
      <c r="Q1641" s="96">
        <v>43606</v>
      </c>
      <c r="R1641" s="97">
        <v>43769</v>
      </c>
      <c r="S1641" s="98">
        <v>44327</v>
      </c>
      <c r="T1641" s="106">
        <f t="shared" si="170"/>
        <v>558</v>
      </c>
      <c r="U1641" s="106" t="s">
        <v>252</v>
      </c>
      <c r="V1641" s="106">
        <v>0</v>
      </c>
      <c r="W1641" s="109">
        <v>0</v>
      </c>
      <c r="X1641" s="109"/>
      <c r="Y1641" s="109"/>
      <c r="Z1641" s="109"/>
      <c r="AA1641" s="110"/>
      <c r="AB1641" s="99" t="s">
        <v>45</v>
      </c>
    </row>
    <row r="1642" spans="1:28" ht="16">
      <c r="A1642" s="9">
        <v>2</v>
      </c>
      <c r="B1642" s="9">
        <v>2</v>
      </c>
      <c r="C1642" s="9">
        <v>8</v>
      </c>
      <c r="D1642" s="9" t="str">
        <f t="shared" si="168"/>
        <v>Dynan_H6_85_433_19C</v>
      </c>
      <c r="E1642" s="9" t="str">
        <f t="shared" si="169"/>
        <v>Dynan_H6_85_433_19C_Lung_Block</v>
      </c>
      <c r="F1642" s="282">
        <f t="shared" si="171"/>
        <v>12</v>
      </c>
      <c r="G1642" s="227">
        <v>1</v>
      </c>
      <c r="H1642" s="94" t="s">
        <v>354</v>
      </c>
      <c r="I1642" s="92" t="s">
        <v>394</v>
      </c>
      <c r="J1642" s="93">
        <v>85</v>
      </c>
      <c r="K1642" s="94" t="s">
        <v>241</v>
      </c>
      <c r="L1642" s="92">
        <v>433</v>
      </c>
      <c r="M1642" s="92" t="s">
        <v>374</v>
      </c>
      <c r="N1642" s="95">
        <v>0.75</v>
      </c>
      <c r="O1642" s="92" t="s">
        <v>39</v>
      </c>
      <c r="P1642" s="92" t="s">
        <v>63</v>
      </c>
      <c r="Q1642" s="96">
        <v>43606</v>
      </c>
      <c r="R1642" s="97">
        <v>43769</v>
      </c>
      <c r="S1642" s="98">
        <v>44327</v>
      </c>
      <c r="T1642" s="106">
        <f t="shared" si="170"/>
        <v>558</v>
      </c>
      <c r="U1642" s="106" t="s">
        <v>252</v>
      </c>
      <c r="V1642" s="106">
        <v>0</v>
      </c>
      <c r="W1642" s="109">
        <v>0</v>
      </c>
      <c r="X1642" s="109"/>
      <c r="Y1642" s="109"/>
      <c r="Z1642" s="109"/>
      <c r="AA1642" s="110"/>
      <c r="AB1642" s="99" t="s">
        <v>45</v>
      </c>
    </row>
    <row r="1643" spans="1:28" ht="16">
      <c r="A1643" s="9">
        <v>2</v>
      </c>
      <c r="B1643" s="9">
        <v>2</v>
      </c>
      <c r="C1643" s="9">
        <v>8</v>
      </c>
      <c r="D1643" s="9" t="str">
        <f t="shared" si="168"/>
        <v>Dynan_H6_93_433_19C</v>
      </c>
      <c r="E1643" s="9" t="str">
        <f t="shared" si="169"/>
        <v>Dynan_H6_93_433_19C_Lung_Block</v>
      </c>
      <c r="F1643" s="282">
        <f t="shared" si="171"/>
        <v>13</v>
      </c>
      <c r="G1643" s="227">
        <v>1</v>
      </c>
      <c r="H1643" s="94" t="s">
        <v>354</v>
      </c>
      <c r="I1643" s="92" t="s">
        <v>394</v>
      </c>
      <c r="J1643" s="93">
        <v>93</v>
      </c>
      <c r="K1643" s="94" t="s">
        <v>241</v>
      </c>
      <c r="L1643" s="92">
        <v>433</v>
      </c>
      <c r="M1643" s="92" t="s">
        <v>374</v>
      </c>
      <c r="N1643" s="95">
        <v>0.75</v>
      </c>
      <c r="O1643" s="92" t="s">
        <v>39</v>
      </c>
      <c r="P1643" s="92" t="s">
        <v>63</v>
      </c>
      <c r="Q1643" s="96">
        <v>43606</v>
      </c>
      <c r="R1643" s="97">
        <v>43769</v>
      </c>
      <c r="S1643" s="98">
        <v>44327</v>
      </c>
      <c r="T1643" s="106">
        <f t="shared" si="170"/>
        <v>558</v>
      </c>
      <c r="U1643" s="106" t="s">
        <v>252</v>
      </c>
      <c r="V1643" s="106">
        <v>0</v>
      </c>
      <c r="W1643" s="109">
        <v>0</v>
      </c>
      <c r="X1643" s="109"/>
      <c r="Y1643" s="109"/>
      <c r="Z1643" s="109"/>
      <c r="AA1643" s="110"/>
      <c r="AB1643" s="99" t="s">
        <v>45</v>
      </c>
    </row>
    <row r="1644" spans="1:28" ht="16">
      <c r="A1644" s="9">
        <v>2</v>
      </c>
      <c r="B1644" s="9">
        <v>2</v>
      </c>
      <c r="C1644" s="9">
        <v>8</v>
      </c>
      <c r="D1644" s="9" t="str">
        <f t="shared" si="168"/>
        <v>Dynan_H6_94_433_19C</v>
      </c>
      <c r="E1644" s="9" t="str">
        <f t="shared" si="169"/>
        <v>Dynan_H6_94_433_19C_Lung_Block</v>
      </c>
      <c r="F1644" s="282">
        <f t="shared" si="171"/>
        <v>14</v>
      </c>
      <c r="G1644" s="227">
        <v>1</v>
      </c>
      <c r="H1644" s="94" t="s">
        <v>354</v>
      </c>
      <c r="I1644" s="92" t="s">
        <v>394</v>
      </c>
      <c r="J1644" s="93">
        <v>94</v>
      </c>
      <c r="K1644" s="94" t="s">
        <v>241</v>
      </c>
      <c r="L1644" s="92">
        <v>433</v>
      </c>
      <c r="M1644" s="92" t="s">
        <v>374</v>
      </c>
      <c r="N1644" s="95">
        <v>0.75</v>
      </c>
      <c r="O1644" s="92" t="s">
        <v>39</v>
      </c>
      <c r="P1644" s="92" t="s">
        <v>63</v>
      </c>
      <c r="Q1644" s="96">
        <v>43606</v>
      </c>
      <c r="R1644" s="97">
        <v>43769</v>
      </c>
      <c r="S1644" s="98">
        <v>44327</v>
      </c>
      <c r="T1644" s="106">
        <f t="shared" si="170"/>
        <v>558</v>
      </c>
      <c r="U1644" s="106" t="s">
        <v>252</v>
      </c>
      <c r="V1644" s="106">
        <v>0</v>
      </c>
      <c r="W1644" s="109">
        <v>0</v>
      </c>
      <c r="X1644" s="109"/>
      <c r="Y1644" s="109"/>
      <c r="Z1644" s="109"/>
      <c r="AA1644" s="110"/>
      <c r="AB1644" s="99" t="s">
        <v>45</v>
      </c>
    </row>
    <row r="1645" spans="1:28" ht="16">
      <c r="A1645" s="9">
        <v>2</v>
      </c>
      <c r="B1645" s="9">
        <v>2</v>
      </c>
      <c r="C1645" s="9">
        <v>8</v>
      </c>
      <c r="D1645" s="9" t="str">
        <f t="shared" si="168"/>
        <v>Dynan_H6_433.1_433_19C</v>
      </c>
      <c r="E1645" s="9" t="str">
        <f t="shared" si="169"/>
        <v>Dynan_H6_433.1_433_19C_Lung_Block</v>
      </c>
      <c r="F1645" s="282">
        <f t="shared" si="171"/>
        <v>15</v>
      </c>
      <c r="G1645" s="227">
        <v>1</v>
      </c>
      <c r="H1645" s="94" t="s">
        <v>354</v>
      </c>
      <c r="I1645" s="92" t="s">
        <v>394</v>
      </c>
      <c r="J1645" s="101">
        <v>433.1</v>
      </c>
      <c r="K1645" s="94" t="s">
        <v>241</v>
      </c>
      <c r="L1645" s="92">
        <v>433</v>
      </c>
      <c r="M1645" s="92" t="s">
        <v>374</v>
      </c>
      <c r="N1645" s="95">
        <v>0.75</v>
      </c>
      <c r="O1645" s="92" t="s">
        <v>39</v>
      </c>
      <c r="P1645" s="92" t="s">
        <v>63</v>
      </c>
      <c r="Q1645" s="96">
        <v>43606</v>
      </c>
      <c r="R1645" s="97">
        <v>43769</v>
      </c>
      <c r="S1645" s="98">
        <v>44327</v>
      </c>
      <c r="T1645" s="106">
        <f t="shared" si="170"/>
        <v>558</v>
      </c>
      <c r="U1645" s="106" t="s">
        <v>397</v>
      </c>
      <c r="V1645" s="106">
        <v>0</v>
      </c>
      <c r="W1645" s="109">
        <v>0</v>
      </c>
      <c r="X1645" s="109"/>
      <c r="Y1645" s="109"/>
      <c r="Z1645" s="109"/>
      <c r="AA1645" s="110"/>
      <c r="AB1645" s="99" t="s">
        <v>45</v>
      </c>
    </row>
    <row r="1646" spans="1:28" ht="16">
      <c r="A1646" s="9">
        <v>2</v>
      </c>
      <c r="B1646" s="9">
        <v>2</v>
      </c>
      <c r="C1646" s="9">
        <v>8</v>
      </c>
      <c r="D1646" s="9" t="str">
        <f t="shared" si="168"/>
        <v>Dynan_H6_434.1_434_19C</v>
      </c>
      <c r="E1646" s="9" t="str">
        <f t="shared" si="169"/>
        <v>Dynan_H6_434.1_434_19C_Lung_Block</v>
      </c>
      <c r="F1646" s="282">
        <f t="shared" si="171"/>
        <v>16</v>
      </c>
      <c r="G1646" s="227">
        <v>1</v>
      </c>
      <c r="H1646" s="94" t="s">
        <v>354</v>
      </c>
      <c r="I1646" s="92" t="s">
        <v>394</v>
      </c>
      <c r="J1646" s="101">
        <v>434.1</v>
      </c>
      <c r="K1646" s="94" t="s">
        <v>241</v>
      </c>
      <c r="L1646" s="92">
        <v>434</v>
      </c>
      <c r="M1646" s="92" t="s">
        <v>374</v>
      </c>
      <c r="N1646" s="95">
        <v>0.75</v>
      </c>
      <c r="O1646" s="92" t="s">
        <v>39</v>
      </c>
      <c r="P1646" s="92" t="s">
        <v>63</v>
      </c>
      <c r="Q1646" s="96">
        <v>43606</v>
      </c>
      <c r="R1646" s="97">
        <v>43769</v>
      </c>
      <c r="S1646" s="98">
        <v>44327</v>
      </c>
      <c r="T1646" s="106">
        <f t="shared" si="170"/>
        <v>558</v>
      </c>
      <c r="U1646" s="106" t="s">
        <v>397</v>
      </c>
      <c r="V1646" s="106">
        <v>0</v>
      </c>
      <c r="W1646" s="109">
        <v>0</v>
      </c>
      <c r="X1646" s="109"/>
      <c r="Y1646" s="109"/>
      <c r="Z1646" s="109"/>
      <c r="AA1646" s="110"/>
      <c r="AB1646" s="99" t="s">
        <v>45</v>
      </c>
    </row>
    <row r="1647" spans="1:28" ht="16">
      <c r="A1647" s="9">
        <v>2</v>
      </c>
      <c r="B1647" s="9">
        <v>2</v>
      </c>
      <c r="C1647" s="9">
        <v>8</v>
      </c>
      <c r="D1647" s="9" t="str">
        <f t="shared" si="168"/>
        <v>Dynan_H6_434.2_434_19C</v>
      </c>
      <c r="E1647" s="9" t="str">
        <f t="shared" si="169"/>
        <v>Dynan_H6_434.2_434_19C_Lung_Block</v>
      </c>
      <c r="F1647" s="282">
        <f t="shared" si="171"/>
        <v>17</v>
      </c>
      <c r="G1647" s="227">
        <v>1</v>
      </c>
      <c r="H1647" s="94" t="s">
        <v>354</v>
      </c>
      <c r="I1647" s="92" t="s">
        <v>394</v>
      </c>
      <c r="J1647" s="101">
        <v>434.2</v>
      </c>
      <c r="K1647" s="94" t="s">
        <v>241</v>
      </c>
      <c r="L1647" s="92">
        <v>434</v>
      </c>
      <c r="M1647" s="92" t="s">
        <v>374</v>
      </c>
      <c r="N1647" s="95">
        <v>0.75</v>
      </c>
      <c r="O1647" s="92" t="s">
        <v>39</v>
      </c>
      <c r="P1647" s="92" t="s">
        <v>63</v>
      </c>
      <c r="Q1647" s="96">
        <v>43606</v>
      </c>
      <c r="R1647" s="97">
        <v>43769</v>
      </c>
      <c r="S1647" s="98">
        <v>44327</v>
      </c>
      <c r="T1647" s="106">
        <f t="shared" si="170"/>
        <v>558</v>
      </c>
      <c r="U1647" s="106" t="s">
        <v>397</v>
      </c>
      <c r="V1647" s="106">
        <v>0</v>
      </c>
      <c r="W1647" s="109">
        <v>0</v>
      </c>
      <c r="X1647" s="109"/>
      <c r="Y1647" s="109"/>
      <c r="Z1647" s="109"/>
      <c r="AA1647" s="110"/>
      <c r="AB1647" s="99" t="s">
        <v>45</v>
      </c>
    </row>
    <row r="1648" spans="1:28" ht="16">
      <c r="A1648" s="9">
        <v>2</v>
      </c>
      <c r="B1648" s="9">
        <v>2</v>
      </c>
      <c r="C1648" s="9">
        <v>8</v>
      </c>
      <c r="D1648" s="9" t="str">
        <f t="shared" si="168"/>
        <v>Dynan_H6_434.3_434_19C</v>
      </c>
      <c r="E1648" s="9" t="str">
        <f t="shared" si="169"/>
        <v>Dynan_H6_434.3_434_19C_Lung_Block</v>
      </c>
      <c r="F1648" s="282">
        <f t="shared" si="171"/>
        <v>18</v>
      </c>
      <c r="G1648" s="227">
        <v>1</v>
      </c>
      <c r="H1648" s="94" t="s">
        <v>354</v>
      </c>
      <c r="I1648" s="92" t="s">
        <v>394</v>
      </c>
      <c r="J1648" s="101">
        <v>434.3</v>
      </c>
      <c r="K1648" s="94" t="s">
        <v>241</v>
      </c>
      <c r="L1648" s="92">
        <v>434</v>
      </c>
      <c r="M1648" s="92" t="s">
        <v>374</v>
      </c>
      <c r="N1648" s="95">
        <v>0.75</v>
      </c>
      <c r="O1648" s="92" t="s">
        <v>39</v>
      </c>
      <c r="P1648" s="92" t="s">
        <v>63</v>
      </c>
      <c r="Q1648" s="96">
        <v>43606</v>
      </c>
      <c r="R1648" s="97">
        <v>43769</v>
      </c>
      <c r="S1648" s="98">
        <v>44327</v>
      </c>
      <c r="T1648" s="106">
        <f t="shared" si="170"/>
        <v>558</v>
      </c>
      <c r="U1648" s="106" t="s">
        <v>397</v>
      </c>
      <c r="V1648" s="106">
        <v>0</v>
      </c>
      <c r="W1648" s="109">
        <v>0</v>
      </c>
      <c r="X1648" s="109"/>
      <c r="Y1648" s="109"/>
      <c r="Z1648" s="109"/>
      <c r="AA1648" s="110"/>
      <c r="AB1648" s="99" t="s">
        <v>45</v>
      </c>
    </row>
    <row r="1649" spans="1:28" ht="16">
      <c r="A1649" s="9">
        <v>2</v>
      </c>
      <c r="B1649" s="9">
        <v>2</v>
      </c>
      <c r="C1649" s="9">
        <v>8</v>
      </c>
      <c r="D1649" s="9" t="str">
        <f t="shared" si="168"/>
        <v>Dynan_H6_434.4_434_19C</v>
      </c>
      <c r="E1649" s="9" t="str">
        <f t="shared" si="169"/>
        <v>Dynan_H6_434.4_434_19C_Lung_Block</v>
      </c>
      <c r="F1649" s="282">
        <f t="shared" si="171"/>
        <v>19</v>
      </c>
      <c r="G1649" s="227">
        <v>1</v>
      </c>
      <c r="H1649" s="94" t="s">
        <v>354</v>
      </c>
      <c r="I1649" s="92" t="s">
        <v>394</v>
      </c>
      <c r="J1649" s="101">
        <v>434.4</v>
      </c>
      <c r="K1649" s="94" t="s">
        <v>241</v>
      </c>
      <c r="L1649" s="92">
        <v>434</v>
      </c>
      <c r="M1649" s="92" t="s">
        <v>374</v>
      </c>
      <c r="N1649" s="95">
        <v>0.75</v>
      </c>
      <c r="O1649" s="92" t="s">
        <v>39</v>
      </c>
      <c r="P1649" s="92" t="s">
        <v>63</v>
      </c>
      <c r="Q1649" s="96">
        <v>43606</v>
      </c>
      <c r="R1649" s="97">
        <v>43769</v>
      </c>
      <c r="S1649" s="98">
        <v>44327</v>
      </c>
      <c r="T1649" s="106">
        <f t="shared" si="170"/>
        <v>558</v>
      </c>
      <c r="U1649" s="106" t="s">
        <v>397</v>
      </c>
      <c r="V1649" s="106">
        <v>0</v>
      </c>
      <c r="W1649" s="109">
        <v>0</v>
      </c>
      <c r="X1649" s="109"/>
      <c r="Y1649" s="109"/>
      <c r="Z1649" s="109"/>
      <c r="AA1649" s="110" t="s">
        <v>398</v>
      </c>
      <c r="AB1649" s="99" t="s">
        <v>45</v>
      </c>
    </row>
    <row r="1650" spans="1:28" ht="16">
      <c r="A1650" s="9">
        <v>2</v>
      </c>
      <c r="B1650" s="9">
        <v>2</v>
      </c>
      <c r="C1650" s="9">
        <v>8</v>
      </c>
      <c r="D1650" s="9" t="str">
        <f t="shared" si="168"/>
        <v>Dynan_H6_7836_434_19C</v>
      </c>
      <c r="E1650" s="9" t="str">
        <f t="shared" si="169"/>
        <v>Dynan_H6_7836_434_19C_Lung_Block</v>
      </c>
      <c r="F1650" s="282">
        <f t="shared" si="171"/>
        <v>20</v>
      </c>
      <c r="G1650" s="227">
        <v>1</v>
      </c>
      <c r="H1650" s="94" t="s">
        <v>354</v>
      </c>
      <c r="I1650" s="92" t="s">
        <v>394</v>
      </c>
      <c r="J1650" s="93">
        <v>7836</v>
      </c>
      <c r="K1650" s="94" t="s">
        <v>241</v>
      </c>
      <c r="L1650" s="92">
        <v>434</v>
      </c>
      <c r="M1650" s="92" t="s">
        <v>374</v>
      </c>
      <c r="N1650" s="95">
        <v>0.75</v>
      </c>
      <c r="O1650" s="92" t="s">
        <v>39</v>
      </c>
      <c r="P1650" s="92" t="s">
        <v>63</v>
      </c>
      <c r="Q1650" s="96">
        <v>43606</v>
      </c>
      <c r="R1650" s="97">
        <v>43769</v>
      </c>
      <c r="S1650" s="98">
        <v>44327</v>
      </c>
      <c r="T1650" s="106">
        <f t="shared" si="170"/>
        <v>558</v>
      </c>
      <c r="U1650" s="106" t="s">
        <v>397</v>
      </c>
      <c r="V1650" s="106">
        <v>0</v>
      </c>
      <c r="W1650" s="109">
        <v>1</v>
      </c>
      <c r="X1650" s="109">
        <v>1</v>
      </c>
      <c r="Y1650" s="109"/>
      <c r="Z1650" s="109"/>
      <c r="AA1650" s="110"/>
      <c r="AB1650" s="99" t="s">
        <v>45</v>
      </c>
    </row>
    <row r="1651" spans="1:28" ht="16">
      <c r="A1651" s="9">
        <v>2</v>
      </c>
      <c r="B1651" s="9">
        <v>2</v>
      </c>
      <c r="C1651" s="9">
        <v>8</v>
      </c>
      <c r="D1651" s="9" t="str">
        <f t="shared" si="168"/>
        <v>Dynan_H6_435.1_435_19C</v>
      </c>
      <c r="E1651" s="9" t="str">
        <f t="shared" si="169"/>
        <v>Dynan_H6_435.1_435_19C_Lung_Block</v>
      </c>
      <c r="F1651" s="282">
        <f t="shared" si="171"/>
        <v>21</v>
      </c>
      <c r="G1651" s="227">
        <v>1</v>
      </c>
      <c r="H1651" s="94" t="s">
        <v>354</v>
      </c>
      <c r="I1651" s="92" t="s">
        <v>394</v>
      </c>
      <c r="J1651" s="101">
        <v>435.1</v>
      </c>
      <c r="K1651" s="94" t="s">
        <v>241</v>
      </c>
      <c r="L1651" s="92">
        <v>435</v>
      </c>
      <c r="M1651" s="92" t="s">
        <v>374</v>
      </c>
      <c r="N1651" s="95">
        <v>0.75</v>
      </c>
      <c r="O1651" s="92" t="s">
        <v>39</v>
      </c>
      <c r="P1651" s="92" t="s">
        <v>63</v>
      </c>
      <c r="Q1651" s="96">
        <v>43606</v>
      </c>
      <c r="R1651" s="97">
        <v>43769</v>
      </c>
      <c r="S1651" s="98">
        <v>44327</v>
      </c>
      <c r="T1651" s="106">
        <f t="shared" si="170"/>
        <v>558</v>
      </c>
      <c r="U1651" s="106" t="s">
        <v>397</v>
      </c>
      <c r="V1651" s="106">
        <v>0</v>
      </c>
      <c r="W1651" s="109">
        <v>0</v>
      </c>
      <c r="X1651" s="109"/>
      <c r="Y1651" s="109"/>
      <c r="Z1651" s="109"/>
      <c r="AA1651" s="110"/>
      <c r="AB1651" s="99" t="s">
        <v>45</v>
      </c>
    </row>
    <row r="1652" spans="1:28" ht="16">
      <c r="A1652" s="9">
        <v>2</v>
      </c>
      <c r="B1652" s="9">
        <v>2</v>
      </c>
      <c r="C1652" s="9">
        <v>8</v>
      </c>
      <c r="D1652" s="9" t="str">
        <f t="shared" si="168"/>
        <v>Dynan_H6_7832_435_19C</v>
      </c>
      <c r="E1652" s="9" t="str">
        <f t="shared" si="169"/>
        <v>Dynan_H6_7832_435_19C_Lung_Block</v>
      </c>
      <c r="F1652" s="282">
        <f t="shared" si="171"/>
        <v>22</v>
      </c>
      <c r="G1652" s="227">
        <v>1</v>
      </c>
      <c r="H1652" s="94" t="s">
        <v>354</v>
      </c>
      <c r="I1652" s="92" t="s">
        <v>394</v>
      </c>
      <c r="J1652" s="93">
        <v>7832</v>
      </c>
      <c r="K1652" s="94" t="s">
        <v>241</v>
      </c>
      <c r="L1652" s="92">
        <v>435</v>
      </c>
      <c r="M1652" s="92" t="s">
        <v>374</v>
      </c>
      <c r="N1652" s="95">
        <v>0.75</v>
      </c>
      <c r="O1652" s="92" t="s">
        <v>39</v>
      </c>
      <c r="P1652" s="92" t="s">
        <v>63</v>
      </c>
      <c r="Q1652" s="96">
        <v>43606</v>
      </c>
      <c r="R1652" s="97">
        <v>43769</v>
      </c>
      <c r="S1652" s="98">
        <v>44327</v>
      </c>
      <c r="T1652" s="106">
        <f t="shared" si="170"/>
        <v>558</v>
      </c>
      <c r="U1652" s="106" t="s">
        <v>397</v>
      </c>
      <c r="V1652" s="106">
        <v>0</v>
      </c>
      <c r="W1652" s="109">
        <v>0</v>
      </c>
      <c r="X1652" s="109"/>
      <c r="Y1652" s="109"/>
      <c r="Z1652" s="109"/>
      <c r="AA1652" s="110"/>
      <c r="AB1652" s="99" t="s">
        <v>45</v>
      </c>
    </row>
    <row r="1653" spans="1:28" ht="16">
      <c r="A1653" s="9">
        <v>2</v>
      </c>
      <c r="B1653" s="9">
        <v>2</v>
      </c>
      <c r="C1653" s="9">
        <v>8</v>
      </c>
      <c r="D1653" s="9" t="str">
        <f t="shared" si="168"/>
        <v>Dynan_H6_7834_435_19C</v>
      </c>
      <c r="E1653" s="9" t="str">
        <f t="shared" si="169"/>
        <v>Dynan_H6_7834_435_19C_Lung_Block</v>
      </c>
      <c r="F1653" s="282">
        <f t="shared" si="171"/>
        <v>23</v>
      </c>
      <c r="G1653" s="227">
        <v>1</v>
      </c>
      <c r="H1653" s="94" t="s">
        <v>354</v>
      </c>
      <c r="I1653" s="92" t="s">
        <v>394</v>
      </c>
      <c r="J1653" s="93">
        <v>7834</v>
      </c>
      <c r="K1653" s="94" t="s">
        <v>241</v>
      </c>
      <c r="L1653" s="92">
        <v>435</v>
      </c>
      <c r="M1653" s="92" t="s">
        <v>374</v>
      </c>
      <c r="N1653" s="95">
        <v>0.75</v>
      </c>
      <c r="O1653" s="92" t="s">
        <v>39</v>
      </c>
      <c r="P1653" s="92" t="s">
        <v>63</v>
      </c>
      <c r="Q1653" s="96">
        <v>43606</v>
      </c>
      <c r="R1653" s="97">
        <v>43769</v>
      </c>
      <c r="S1653" s="98">
        <v>44327</v>
      </c>
      <c r="T1653" s="106">
        <f t="shared" si="170"/>
        <v>558</v>
      </c>
      <c r="U1653" s="106" t="s">
        <v>397</v>
      </c>
      <c r="V1653" s="106">
        <v>0</v>
      </c>
      <c r="W1653" s="109">
        <v>0</v>
      </c>
      <c r="X1653" s="109"/>
      <c r="Y1653" s="109"/>
      <c r="Z1653" s="109"/>
      <c r="AA1653" s="110"/>
      <c r="AB1653" s="99" t="s">
        <v>45</v>
      </c>
    </row>
    <row r="1654" spans="1:28" ht="16">
      <c r="A1654" s="9">
        <v>2</v>
      </c>
      <c r="B1654" s="9">
        <v>2</v>
      </c>
      <c r="C1654" s="9">
        <v>8</v>
      </c>
      <c r="D1654" s="9" t="str">
        <f t="shared" si="168"/>
        <v>Dynan_H6_7905_435_19C</v>
      </c>
      <c r="E1654" s="9" t="str">
        <f t="shared" si="169"/>
        <v>Dynan_H6_7905_435_19C_Lung_Block</v>
      </c>
      <c r="F1654" s="282">
        <f t="shared" si="171"/>
        <v>24</v>
      </c>
      <c r="G1654" s="227">
        <v>1</v>
      </c>
      <c r="H1654" s="94" t="s">
        <v>354</v>
      </c>
      <c r="I1654" s="92" t="s">
        <v>394</v>
      </c>
      <c r="J1654" s="93">
        <v>7905</v>
      </c>
      <c r="K1654" s="94" t="s">
        <v>241</v>
      </c>
      <c r="L1654" s="92">
        <v>435</v>
      </c>
      <c r="M1654" s="92" t="s">
        <v>374</v>
      </c>
      <c r="N1654" s="95">
        <v>0.75</v>
      </c>
      <c r="O1654" s="92" t="s">
        <v>39</v>
      </c>
      <c r="P1654" s="92" t="s">
        <v>63</v>
      </c>
      <c r="Q1654" s="96">
        <v>43606</v>
      </c>
      <c r="R1654" s="97">
        <v>43769</v>
      </c>
      <c r="S1654" s="98">
        <v>44327</v>
      </c>
      <c r="T1654" s="106">
        <f t="shared" si="170"/>
        <v>558</v>
      </c>
      <c r="U1654" s="106" t="s">
        <v>397</v>
      </c>
      <c r="V1654" s="106">
        <v>0</v>
      </c>
      <c r="W1654" s="109">
        <v>1</v>
      </c>
      <c r="X1654" s="109">
        <v>1</v>
      </c>
      <c r="Y1654" s="109"/>
      <c r="Z1654" s="109"/>
      <c r="AA1654" s="110"/>
      <c r="AB1654" s="99" t="s">
        <v>45</v>
      </c>
    </row>
    <row r="1655" spans="1:28" ht="16">
      <c r="A1655" s="9">
        <v>2</v>
      </c>
      <c r="B1655" s="9">
        <v>2</v>
      </c>
      <c r="C1655" s="9">
        <v>8</v>
      </c>
      <c r="D1655" s="9" t="str">
        <f t="shared" si="168"/>
        <v>Dynan_H6_19_436_19C</v>
      </c>
      <c r="E1655" s="9" t="str">
        <f t="shared" si="169"/>
        <v>Dynan_H6_19_436_19C_Lung_Block</v>
      </c>
      <c r="F1655" s="282">
        <f t="shared" si="171"/>
        <v>25</v>
      </c>
      <c r="G1655" s="227">
        <v>1</v>
      </c>
      <c r="H1655" s="94" t="s">
        <v>354</v>
      </c>
      <c r="I1655" s="92" t="s">
        <v>394</v>
      </c>
      <c r="J1655" s="93">
        <v>19</v>
      </c>
      <c r="K1655" s="94" t="s">
        <v>241</v>
      </c>
      <c r="L1655" s="92">
        <v>436</v>
      </c>
      <c r="M1655" s="92" t="s">
        <v>374</v>
      </c>
      <c r="N1655" s="95">
        <v>0.75</v>
      </c>
      <c r="O1655" s="92" t="s">
        <v>39</v>
      </c>
      <c r="P1655" s="92" t="s">
        <v>63</v>
      </c>
      <c r="Q1655" s="96">
        <v>43606</v>
      </c>
      <c r="R1655" s="97">
        <v>43769</v>
      </c>
      <c r="S1655" s="98">
        <v>44327</v>
      </c>
      <c r="T1655" s="106">
        <f t="shared" si="170"/>
        <v>558</v>
      </c>
      <c r="U1655" s="106" t="s">
        <v>397</v>
      </c>
      <c r="V1655" s="106">
        <v>0</v>
      </c>
      <c r="W1655" s="109">
        <v>0</v>
      </c>
      <c r="X1655" s="109"/>
      <c r="Y1655" s="109"/>
      <c r="Z1655" s="109"/>
      <c r="AA1655" s="110"/>
      <c r="AB1655" s="99" t="s">
        <v>45</v>
      </c>
    </row>
    <row r="1656" spans="1:28" ht="16">
      <c r="A1656" s="9">
        <v>2</v>
      </c>
      <c r="B1656" s="9">
        <v>2</v>
      </c>
      <c r="C1656" s="9">
        <v>8</v>
      </c>
      <c r="D1656" s="9" t="str">
        <f t="shared" si="168"/>
        <v>Dynan_H6_20_436_19C</v>
      </c>
      <c r="E1656" s="9" t="str">
        <f t="shared" si="169"/>
        <v>Dynan_H6_20_436_19C_Lung_Block</v>
      </c>
      <c r="F1656" s="282">
        <f t="shared" si="171"/>
        <v>26</v>
      </c>
      <c r="G1656" s="227">
        <v>1</v>
      </c>
      <c r="H1656" s="94" t="s">
        <v>354</v>
      </c>
      <c r="I1656" s="92" t="s">
        <v>394</v>
      </c>
      <c r="J1656" s="93">
        <v>20</v>
      </c>
      <c r="K1656" s="94" t="s">
        <v>241</v>
      </c>
      <c r="L1656" s="92">
        <v>436</v>
      </c>
      <c r="M1656" s="92" t="s">
        <v>374</v>
      </c>
      <c r="N1656" s="95">
        <v>0.75</v>
      </c>
      <c r="O1656" s="92" t="s">
        <v>39</v>
      </c>
      <c r="P1656" s="92" t="s">
        <v>63</v>
      </c>
      <c r="Q1656" s="96">
        <v>43606</v>
      </c>
      <c r="R1656" s="97">
        <v>43769</v>
      </c>
      <c r="S1656" s="98">
        <v>44327</v>
      </c>
      <c r="T1656" s="106">
        <f t="shared" si="170"/>
        <v>558</v>
      </c>
      <c r="U1656" s="106" t="s">
        <v>397</v>
      </c>
      <c r="V1656" s="106">
        <v>0</v>
      </c>
      <c r="W1656" s="109">
        <v>0</v>
      </c>
      <c r="X1656" s="109"/>
      <c r="Y1656" s="109"/>
      <c r="Z1656" s="109"/>
      <c r="AA1656" s="110"/>
      <c r="AB1656" s="99" t="s">
        <v>45</v>
      </c>
    </row>
    <row r="1657" spans="1:28" ht="16">
      <c r="A1657" s="9">
        <v>2</v>
      </c>
      <c r="B1657" s="9">
        <v>2</v>
      </c>
      <c r="C1657" s="9">
        <v>8</v>
      </c>
      <c r="D1657" s="9" t="str">
        <f t="shared" si="168"/>
        <v>Dynan_H6_21_436_19C</v>
      </c>
      <c r="E1657" s="9" t="str">
        <f t="shared" si="169"/>
        <v>Dynan_H6_21_436_19C_Lung_Block</v>
      </c>
      <c r="F1657" s="282">
        <f t="shared" si="171"/>
        <v>27</v>
      </c>
      <c r="G1657" s="227">
        <v>1</v>
      </c>
      <c r="H1657" s="94" t="s">
        <v>354</v>
      </c>
      <c r="I1657" s="92" t="s">
        <v>394</v>
      </c>
      <c r="J1657" s="93">
        <v>21</v>
      </c>
      <c r="K1657" s="94" t="s">
        <v>241</v>
      </c>
      <c r="L1657" s="92">
        <v>436</v>
      </c>
      <c r="M1657" s="92" t="s">
        <v>374</v>
      </c>
      <c r="N1657" s="95">
        <v>0.75</v>
      </c>
      <c r="O1657" s="92" t="s">
        <v>39</v>
      </c>
      <c r="P1657" s="92" t="s">
        <v>63</v>
      </c>
      <c r="Q1657" s="96">
        <v>43606</v>
      </c>
      <c r="R1657" s="97">
        <v>43769</v>
      </c>
      <c r="S1657" s="98">
        <v>44327</v>
      </c>
      <c r="T1657" s="106">
        <f t="shared" si="170"/>
        <v>558</v>
      </c>
      <c r="U1657" s="106" t="s">
        <v>397</v>
      </c>
      <c r="V1657" s="106">
        <v>0</v>
      </c>
      <c r="W1657" s="109">
        <v>0</v>
      </c>
      <c r="X1657" s="109"/>
      <c r="Y1657" s="109"/>
      <c r="Z1657" s="109"/>
      <c r="AA1657" s="110"/>
      <c r="AB1657" s="99" t="s">
        <v>45</v>
      </c>
    </row>
    <row r="1658" spans="1:28" ht="16">
      <c r="A1658" s="9">
        <v>2</v>
      </c>
      <c r="B1658" s="9">
        <v>2</v>
      </c>
      <c r="C1658" s="9">
        <v>8</v>
      </c>
      <c r="D1658" s="9" t="str">
        <f t="shared" si="168"/>
        <v>Dynan_H6_22_436_19C</v>
      </c>
      <c r="E1658" s="9" t="str">
        <f t="shared" ref="E1658:E1689" si="172">D1658&amp;"_Lung_Block"</f>
        <v>Dynan_H6_22_436_19C_Lung_Block</v>
      </c>
      <c r="F1658" s="282">
        <f t="shared" si="171"/>
        <v>28</v>
      </c>
      <c r="G1658" s="227">
        <v>1</v>
      </c>
      <c r="H1658" s="94" t="s">
        <v>354</v>
      </c>
      <c r="I1658" s="92" t="s">
        <v>394</v>
      </c>
      <c r="J1658" s="93">
        <v>22</v>
      </c>
      <c r="K1658" s="94" t="s">
        <v>241</v>
      </c>
      <c r="L1658" s="92">
        <v>436</v>
      </c>
      <c r="M1658" s="92" t="s">
        <v>374</v>
      </c>
      <c r="N1658" s="95">
        <v>0.75</v>
      </c>
      <c r="O1658" s="92" t="s">
        <v>39</v>
      </c>
      <c r="P1658" s="92" t="s">
        <v>63</v>
      </c>
      <c r="Q1658" s="96">
        <v>43606</v>
      </c>
      <c r="R1658" s="97">
        <v>43769</v>
      </c>
      <c r="S1658" s="98">
        <v>44327</v>
      </c>
      <c r="T1658" s="106">
        <f t="shared" ref="T1658:T1689" si="173">S1658-R1658</f>
        <v>558</v>
      </c>
      <c r="U1658" s="106" t="s">
        <v>397</v>
      </c>
      <c r="V1658" s="106">
        <v>0</v>
      </c>
      <c r="W1658" s="109">
        <v>0</v>
      </c>
      <c r="X1658" s="109"/>
      <c r="Y1658" s="109"/>
      <c r="Z1658" s="109"/>
      <c r="AA1658" s="110"/>
      <c r="AB1658" s="99" t="s">
        <v>45</v>
      </c>
    </row>
    <row r="1659" spans="1:28" ht="16">
      <c r="A1659" s="9">
        <v>2</v>
      </c>
      <c r="B1659" s="9">
        <v>2</v>
      </c>
      <c r="C1659" s="9">
        <v>8</v>
      </c>
      <c r="D1659" s="9" t="str">
        <f t="shared" si="168"/>
        <v>Dynan_H6_436.1_436_19C</v>
      </c>
      <c r="E1659" s="9" t="str">
        <f t="shared" si="172"/>
        <v>Dynan_H6_436.1_436_19C_Lung_Block</v>
      </c>
      <c r="F1659" s="282">
        <f t="shared" si="171"/>
        <v>29</v>
      </c>
      <c r="G1659" s="227">
        <v>1</v>
      </c>
      <c r="H1659" s="94" t="s">
        <v>354</v>
      </c>
      <c r="I1659" s="92" t="s">
        <v>394</v>
      </c>
      <c r="J1659" s="101">
        <v>436.1</v>
      </c>
      <c r="K1659" s="94" t="s">
        <v>241</v>
      </c>
      <c r="L1659" s="92">
        <v>436</v>
      </c>
      <c r="M1659" s="92" t="s">
        <v>374</v>
      </c>
      <c r="N1659" s="95">
        <v>0.75</v>
      </c>
      <c r="O1659" s="92" t="s">
        <v>39</v>
      </c>
      <c r="P1659" s="92" t="s">
        <v>63</v>
      </c>
      <c r="Q1659" s="96">
        <v>43606</v>
      </c>
      <c r="R1659" s="97">
        <v>43769</v>
      </c>
      <c r="S1659" s="98">
        <v>44327</v>
      </c>
      <c r="T1659" s="106">
        <f t="shared" si="173"/>
        <v>558</v>
      </c>
      <c r="U1659" s="106" t="s">
        <v>397</v>
      </c>
      <c r="V1659" s="106">
        <v>0</v>
      </c>
      <c r="W1659" s="109">
        <v>0</v>
      </c>
      <c r="X1659" s="109"/>
      <c r="Y1659" s="109"/>
      <c r="Z1659" s="109"/>
      <c r="AA1659" s="110"/>
      <c r="AB1659" s="99" t="s">
        <v>45</v>
      </c>
    </row>
    <row r="1660" spans="1:28" ht="16">
      <c r="A1660" s="9">
        <v>2</v>
      </c>
      <c r="B1660" s="9">
        <v>3</v>
      </c>
      <c r="C1660" s="9">
        <v>1</v>
      </c>
      <c r="D1660" s="9" t="str">
        <f t="shared" si="168"/>
        <v>Dynan_H6_438.1_438_19C</v>
      </c>
      <c r="E1660" s="9" t="str">
        <f t="shared" si="172"/>
        <v>Dynan_H6_438.1_438_19C_Lung_Block</v>
      </c>
      <c r="F1660" s="282">
        <f>1</f>
        <v>1</v>
      </c>
      <c r="G1660" s="227">
        <v>1</v>
      </c>
      <c r="H1660" s="94" t="s">
        <v>354</v>
      </c>
      <c r="I1660" s="92" t="s">
        <v>394</v>
      </c>
      <c r="J1660" s="101">
        <v>438.1</v>
      </c>
      <c r="K1660" s="94" t="s">
        <v>241</v>
      </c>
      <c r="L1660" s="92">
        <v>438</v>
      </c>
      <c r="M1660" s="92" t="s">
        <v>374</v>
      </c>
      <c r="N1660" s="95">
        <v>0.75</v>
      </c>
      <c r="O1660" s="92" t="s">
        <v>39</v>
      </c>
      <c r="P1660" s="92" t="s">
        <v>63</v>
      </c>
      <c r="Q1660" s="96">
        <v>43606</v>
      </c>
      <c r="R1660" s="97">
        <v>43769</v>
      </c>
      <c r="S1660" s="98">
        <v>44327</v>
      </c>
      <c r="T1660" s="106">
        <f t="shared" si="173"/>
        <v>558</v>
      </c>
      <c r="U1660" s="106" t="s">
        <v>397</v>
      </c>
      <c r="V1660" s="106">
        <v>0</v>
      </c>
      <c r="W1660" s="109">
        <v>0</v>
      </c>
      <c r="X1660" s="109"/>
      <c r="Y1660" s="109"/>
      <c r="Z1660" s="109"/>
      <c r="AA1660" s="110"/>
      <c r="AB1660" s="99" t="s">
        <v>45</v>
      </c>
    </row>
    <row r="1661" spans="1:28" ht="16">
      <c r="A1661" s="9">
        <v>2</v>
      </c>
      <c r="B1661" s="9">
        <v>3</v>
      </c>
      <c r="C1661" s="9">
        <v>1</v>
      </c>
      <c r="D1661" s="9" t="str">
        <f t="shared" si="168"/>
        <v>Dynan_H6_6477_438_19C</v>
      </c>
      <c r="E1661" s="9" t="str">
        <f t="shared" si="172"/>
        <v>Dynan_H6_6477_438_19C_Lung_Block</v>
      </c>
      <c r="F1661" s="282">
        <f>F1660+1</f>
        <v>2</v>
      </c>
      <c r="G1661" s="227">
        <v>1</v>
      </c>
      <c r="H1661" s="94" t="s">
        <v>354</v>
      </c>
      <c r="I1661" s="92" t="s">
        <v>394</v>
      </c>
      <c r="J1661" s="93">
        <v>6477</v>
      </c>
      <c r="K1661" s="94" t="s">
        <v>241</v>
      </c>
      <c r="L1661" s="92">
        <v>438</v>
      </c>
      <c r="M1661" s="92" t="s">
        <v>374</v>
      </c>
      <c r="N1661" s="95">
        <v>0.75</v>
      </c>
      <c r="O1661" s="92" t="s">
        <v>39</v>
      </c>
      <c r="P1661" s="92" t="s">
        <v>63</v>
      </c>
      <c r="Q1661" s="96">
        <v>43606</v>
      </c>
      <c r="R1661" s="97">
        <v>43769</v>
      </c>
      <c r="S1661" s="98">
        <v>44327</v>
      </c>
      <c r="T1661" s="106">
        <f t="shared" si="173"/>
        <v>558</v>
      </c>
      <c r="U1661" s="106" t="s">
        <v>397</v>
      </c>
      <c r="V1661" s="106">
        <v>0</v>
      </c>
      <c r="W1661" s="109">
        <v>0</v>
      </c>
      <c r="X1661" s="109"/>
      <c r="Y1661" s="109"/>
      <c r="Z1661" s="109"/>
      <c r="AA1661" s="110"/>
      <c r="AB1661" s="99" t="s">
        <v>45</v>
      </c>
    </row>
    <row r="1662" spans="1:28" ht="16">
      <c r="A1662" s="9">
        <v>2</v>
      </c>
      <c r="B1662" s="9">
        <v>3</v>
      </c>
      <c r="C1662" s="9">
        <v>1</v>
      </c>
      <c r="D1662" s="9" t="str">
        <f t="shared" si="168"/>
        <v>Dynan_H6_6479_438_19C</v>
      </c>
      <c r="E1662" s="9" t="str">
        <f t="shared" si="172"/>
        <v>Dynan_H6_6479_438_19C_Lung_Block</v>
      </c>
      <c r="F1662" s="282">
        <f t="shared" ref="F1662:F1689" si="174">F1661+1</f>
        <v>3</v>
      </c>
      <c r="G1662" s="227">
        <v>1</v>
      </c>
      <c r="H1662" s="94" t="s">
        <v>354</v>
      </c>
      <c r="I1662" s="92" t="s">
        <v>394</v>
      </c>
      <c r="J1662" s="93">
        <v>6479</v>
      </c>
      <c r="K1662" s="94" t="s">
        <v>241</v>
      </c>
      <c r="L1662" s="92">
        <v>438</v>
      </c>
      <c r="M1662" s="92" t="s">
        <v>374</v>
      </c>
      <c r="N1662" s="95">
        <v>0.75</v>
      </c>
      <c r="O1662" s="92" t="s">
        <v>39</v>
      </c>
      <c r="P1662" s="92" t="s">
        <v>63</v>
      </c>
      <c r="Q1662" s="96">
        <v>43606</v>
      </c>
      <c r="R1662" s="97">
        <v>43769</v>
      </c>
      <c r="S1662" s="98">
        <v>44327</v>
      </c>
      <c r="T1662" s="106">
        <f t="shared" si="173"/>
        <v>558</v>
      </c>
      <c r="U1662" s="106" t="s">
        <v>397</v>
      </c>
      <c r="V1662" s="106">
        <v>0</v>
      </c>
      <c r="W1662" s="109">
        <v>0</v>
      </c>
      <c r="X1662" s="109"/>
      <c r="Y1662" s="109"/>
      <c r="Z1662" s="109"/>
      <c r="AA1662" s="110"/>
      <c r="AB1662" s="99" t="s">
        <v>45</v>
      </c>
    </row>
    <row r="1663" spans="1:28" ht="16">
      <c r="A1663" s="9">
        <v>2</v>
      </c>
      <c r="B1663" s="9">
        <v>3</v>
      </c>
      <c r="C1663" s="9">
        <v>1</v>
      </c>
      <c r="D1663" s="9" t="str">
        <f t="shared" si="168"/>
        <v>Dynan_H6_6480_438_19C</v>
      </c>
      <c r="E1663" s="9" t="str">
        <f t="shared" si="172"/>
        <v>Dynan_H6_6480_438_19C_Lung_Block</v>
      </c>
      <c r="F1663" s="282">
        <f t="shared" si="174"/>
        <v>4</v>
      </c>
      <c r="G1663" s="227">
        <v>1</v>
      </c>
      <c r="H1663" s="94" t="s">
        <v>354</v>
      </c>
      <c r="I1663" s="92" t="s">
        <v>394</v>
      </c>
      <c r="J1663" s="93">
        <v>6480</v>
      </c>
      <c r="K1663" s="94" t="s">
        <v>241</v>
      </c>
      <c r="L1663" s="92">
        <v>438</v>
      </c>
      <c r="M1663" s="92" t="s">
        <v>374</v>
      </c>
      <c r="N1663" s="95">
        <v>0.75</v>
      </c>
      <c r="O1663" s="92" t="s">
        <v>39</v>
      </c>
      <c r="P1663" s="92" t="s">
        <v>63</v>
      </c>
      <c r="Q1663" s="96">
        <v>43606</v>
      </c>
      <c r="R1663" s="97">
        <v>43769</v>
      </c>
      <c r="S1663" s="98">
        <v>44327</v>
      </c>
      <c r="T1663" s="106">
        <f t="shared" si="173"/>
        <v>558</v>
      </c>
      <c r="U1663" s="106" t="s">
        <v>397</v>
      </c>
      <c r="V1663" s="106">
        <v>0</v>
      </c>
      <c r="W1663" s="109">
        <v>0</v>
      </c>
      <c r="X1663" s="109"/>
      <c r="Y1663" s="109"/>
      <c r="Z1663" s="109"/>
      <c r="AA1663" s="110"/>
      <c r="AB1663" s="99" t="s">
        <v>45</v>
      </c>
    </row>
    <row r="1664" spans="1:28" ht="16">
      <c r="A1664" s="9">
        <v>2</v>
      </c>
      <c r="B1664" s="9">
        <v>3</v>
      </c>
      <c r="C1664" s="9">
        <v>1</v>
      </c>
      <c r="D1664" s="9" t="str">
        <f t="shared" si="168"/>
        <v>Dynan_H6_6487_438_19C</v>
      </c>
      <c r="E1664" s="9" t="str">
        <f t="shared" si="172"/>
        <v>Dynan_H6_6487_438_19C_Lung_Block</v>
      </c>
      <c r="F1664" s="282">
        <f t="shared" si="174"/>
        <v>5</v>
      </c>
      <c r="G1664" s="227">
        <v>1</v>
      </c>
      <c r="H1664" s="94" t="s">
        <v>354</v>
      </c>
      <c r="I1664" s="92" t="s">
        <v>394</v>
      </c>
      <c r="J1664" s="93">
        <v>6487</v>
      </c>
      <c r="K1664" s="94" t="s">
        <v>241</v>
      </c>
      <c r="L1664" s="92">
        <v>438</v>
      </c>
      <c r="M1664" s="92" t="s">
        <v>374</v>
      </c>
      <c r="N1664" s="95">
        <v>0.75</v>
      </c>
      <c r="O1664" s="92" t="s">
        <v>39</v>
      </c>
      <c r="P1664" s="92" t="s">
        <v>63</v>
      </c>
      <c r="Q1664" s="96">
        <v>43606</v>
      </c>
      <c r="R1664" s="97">
        <v>43769</v>
      </c>
      <c r="S1664" s="98">
        <v>44327</v>
      </c>
      <c r="T1664" s="106">
        <f t="shared" si="173"/>
        <v>558</v>
      </c>
      <c r="U1664" s="106" t="s">
        <v>397</v>
      </c>
      <c r="V1664" s="106">
        <v>0</v>
      </c>
      <c r="W1664" s="109">
        <v>1</v>
      </c>
      <c r="X1664" s="109">
        <v>1</v>
      </c>
      <c r="Y1664" s="109"/>
      <c r="Z1664" s="109"/>
      <c r="AA1664" s="110"/>
      <c r="AB1664" s="99" t="s">
        <v>45</v>
      </c>
    </row>
    <row r="1665" spans="1:28" ht="16">
      <c r="A1665" s="9">
        <v>2</v>
      </c>
      <c r="B1665" s="9">
        <v>3</v>
      </c>
      <c r="C1665" s="9">
        <v>1</v>
      </c>
      <c r="D1665" s="9" t="str">
        <f t="shared" si="168"/>
        <v>Dynan_H6_6480_439_19C</v>
      </c>
      <c r="E1665" s="9" t="str">
        <f t="shared" si="172"/>
        <v>Dynan_H6_6480_439_19C_Lung_Block</v>
      </c>
      <c r="F1665" s="282">
        <f t="shared" si="174"/>
        <v>6</v>
      </c>
      <c r="G1665" s="227">
        <v>1</v>
      </c>
      <c r="H1665" s="94" t="s">
        <v>354</v>
      </c>
      <c r="I1665" s="92" t="s">
        <v>394</v>
      </c>
      <c r="J1665" s="93">
        <v>6480</v>
      </c>
      <c r="K1665" s="94" t="s">
        <v>241</v>
      </c>
      <c r="L1665" s="92">
        <v>439</v>
      </c>
      <c r="M1665" s="92" t="s">
        <v>374</v>
      </c>
      <c r="N1665" s="95">
        <v>0.75</v>
      </c>
      <c r="O1665" s="92" t="s">
        <v>39</v>
      </c>
      <c r="P1665" s="92" t="s">
        <v>63</v>
      </c>
      <c r="Q1665" s="96">
        <v>43606</v>
      </c>
      <c r="R1665" s="97">
        <v>43769</v>
      </c>
      <c r="S1665" s="98">
        <v>44327</v>
      </c>
      <c r="T1665" s="106">
        <f t="shared" si="173"/>
        <v>558</v>
      </c>
      <c r="U1665" s="106" t="s">
        <v>397</v>
      </c>
      <c r="V1665" s="106">
        <v>0</v>
      </c>
      <c r="W1665" s="109">
        <v>0</v>
      </c>
      <c r="X1665" s="109"/>
      <c r="Y1665" s="109"/>
      <c r="Z1665" s="109"/>
      <c r="AA1665" s="110"/>
      <c r="AB1665" s="99" t="s">
        <v>45</v>
      </c>
    </row>
    <row r="1666" spans="1:28" ht="16">
      <c r="A1666" s="9">
        <v>2</v>
      </c>
      <c r="B1666" s="9">
        <v>3</v>
      </c>
      <c r="C1666" s="9">
        <v>1</v>
      </c>
      <c r="D1666" s="9" t="str">
        <f t="shared" si="168"/>
        <v>Dynan_H6_6483_439_19C</v>
      </c>
      <c r="E1666" s="9" t="str">
        <f t="shared" si="172"/>
        <v>Dynan_H6_6483_439_19C_Lung_Block</v>
      </c>
      <c r="F1666" s="282">
        <f t="shared" si="174"/>
        <v>7</v>
      </c>
      <c r="G1666" s="227">
        <v>1</v>
      </c>
      <c r="H1666" s="94" t="s">
        <v>354</v>
      </c>
      <c r="I1666" s="92" t="s">
        <v>394</v>
      </c>
      <c r="J1666" s="93">
        <v>6483</v>
      </c>
      <c r="K1666" s="94" t="s">
        <v>241</v>
      </c>
      <c r="L1666" s="92">
        <v>439</v>
      </c>
      <c r="M1666" s="92" t="s">
        <v>374</v>
      </c>
      <c r="N1666" s="95">
        <v>0.75</v>
      </c>
      <c r="O1666" s="92" t="s">
        <v>39</v>
      </c>
      <c r="P1666" s="92" t="s">
        <v>63</v>
      </c>
      <c r="Q1666" s="96">
        <v>43606</v>
      </c>
      <c r="R1666" s="97">
        <v>43769</v>
      </c>
      <c r="S1666" s="98">
        <v>44327</v>
      </c>
      <c r="T1666" s="106">
        <f t="shared" si="173"/>
        <v>558</v>
      </c>
      <c r="U1666" s="106" t="s">
        <v>397</v>
      </c>
      <c r="V1666" s="106">
        <v>0</v>
      </c>
      <c r="W1666" s="109">
        <v>0</v>
      </c>
      <c r="X1666" s="109"/>
      <c r="Y1666" s="109"/>
      <c r="Z1666" s="109"/>
      <c r="AA1666" s="110"/>
      <c r="AB1666" s="99" t="s">
        <v>45</v>
      </c>
    </row>
    <row r="1667" spans="1:28" ht="16">
      <c r="A1667" s="9">
        <v>2</v>
      </c>
      <c r="B1667" s="9">
        <v>3</v>
      </c>
      <c r="C1667" s="9">
        <v>1</v>
      </c>
      <c r="D1667" s="9" t="str">
        <f t="shared" si="168"/>
        <v>Dynan_H6_6484_439_19C</v>
      </c>
      <c r="E1667" s="9" t="str">
        <f t="shared" si="172"/>
        <v>Dynan_H6_6484_439_19C_Lung_Block</v>
      </c>
      <c r="F1667" s="282">
        <f t="shared" si="174"/>
        <v>8</v>
      </c>
      <c r="G1667" s="227">
        <v>1</v>
      </c>
      <c r="H1667" s="94" t="s">
        <v>354</v>
      </c>
      <c r="I1667" s="92" t="s">
        <v>394</v>
      </c>
      <c r="J1667" s="93">
        <v>6484</v>
      </c>
      <c r="K1667" s="94" t="s">
        <v>241</v>
      </c>
      <c r="L1667" s="92">
        <v>439</v>
      </c>
      <c r="M1667" s="92" t="s">
        <v>374</v>
      </c>
      <c r="N1667" s="95">
        <v>0.75</v>
      </c>
      <c r="O1667" s="92" t="s">
        <v>39</v>
      </c>
      <c r="P1667" s="92" t="s">
        <v>63</v>
      </c>
      <c r="Q1667" s="96">
        <v>43606</v>
      </c>
      <c r="R1667" s="97">
        <v>43769</v>
      </c>
      <c r="S1667" s="98">
        <v>44327</v>
      </c>
      <c r="T1667" s="106">
        <f t="shared" si="173"/>
        <v>558</v>
      </c>
      <c r="U1667" s="106" t="s">
        <v>397</v>
      </c>
      <c r="V1667" s="106">
        <v>0</v>
      </c>
      <c r="W1667" s="109">
        <v>0</v>
      </c>
      <c r="X1667" s="109"/>
      <c r="Y1667" s="109"/>
      <c r="Z1667" s="109"/>
      <c r="AA1667" s="110"/>
      <c r="AB1667" s="99" t="s">
        <v>45</v>
      </c>
    </row>
    <row r="1668" spans="1:28" ht="16">
      <c r="A1668" s="9">
        <v>2</v>
      </c>
      <c r="B1668" s="9">
        <v>3</v>
      </c>
      <c r="C1668" s="9">
        <v>1</v>
      </c>
      <c r="D1668" s="9" t="str">
        <f t="shared" si="168"/>
        <v>Dynan_H6_6485_439_19C</v>
      </c>
      <c r="E1668" s="9" t="str">
        <f t="shared" si="172"/>
        <v>Dynan_H6_6485_439_19C_Lung_Block</v>
      </c>
      <c r="F1668" s="282">
        <f t="shared" si="174"/>
        <v>9</v>
      </c>
      <c r="G1668" s="227">
        <v>1</v>
      </c>
      <c r="H1668" s="94" t="s">
        <v>354</v>
      </c>
      <c r="I1668" s="92" t="s">
        <v>394</v>
      </c>
      <c r="J1668" s="93">
        <v>6485</v>
      </c>
      <c r="K1668" s="94" t="s">
        <v>241</v>
      </c>
      <c r="L1668" s="92">
        <v>439</v>
      </c>
      <c r="M1668" s="92" t="s">
        <v>374</v>
      </c>
      <c r="N1668" s="95">
        <v>0.75</v>
      </c>
      <c r="O1668" s="92" t="s">
        <v>39</v>
      </c>
      <c r="P1668" s="92" t="s">
        <v>63</v>
      </c>
      <c r="Q1668" s="96">
        <v>43606</v>
      </c>
      <c r="R1668" s="97">
        <v>43769</v>
      </c>
      <c r="S1668" s="98">
        <v>44327</v>
      </c>
      <c r="T1668" s="106">
        <f t="shared" si="173"/>
        <v>558</v>
      </c>
      <c r="U1668" s="106" t="s">
        <v>397</v>
      </c>
      <c r="V1668" s="106">
        <v>0</v>
      </c>
      <c r="W1668" s="109">
        <v>0</v>
      </c>
      <c r="X1668" s="109"/>
      <c r="Y1668" s="109"/>
      <c r="Z1668" s="109"/>
      <c r="AA1668" s="110"/>
      <c r="AB1668" s="99" t="s">
        <v>45</v>
      </c>
    </row>
    <row r="1669" spans="1:28" ht="16">
      <c r="A1669" s="9">
        <v>2</v>
      </c>
      <c r="B1669" s="9">
        <v>3</v>
      </c>
      <c r="C1669" s="9">
        <v>1</v>
      </c>
      <c r="D1669" s="9" t="str">
        <f t="shared" si="168"/>
        <v>Dynan_H6_6490_439_19C</v>
      </c>
      <c r="E1669" s="9" t="str">
        <f t="shared" si="172"/>
        <v>Dynan_H6_6490_439_19C_Lung_Block</v>
      </c>
      <c r="F1669" s="282">
        <f t="shared" si="174"/>
        <v>10</v>
      </c>
      <c r="G1669" s="227">
        <v>1</v>
      </c>
      <c r="H1669" s="94" t="s">
        <v>354</v>
      </c>
      <c r="I1669" s="92" t="s">
        <v>394</v>
      </c>
      <c r="J1669" s="93">
        <v>6490</v>
      </c>
      <c r="K1669" s="94" t="s">
        <v>241</v>
      </c>
      <c r="L1669" s="92">
        <v>439</v>
      </c>
      <c r="M1669" s="92" t="s">
        <v>374</v>
      </c>
      <c r="N1669" s="95">
        <v>0.75</v>
      </c>
      <c r="O1669" s="92" t="s">
        <v>39</v>
      </c>
      <c r="P1669" s="92" t="s">
        <v>63</v>
      </c>
      <c r="Q1669" s="96">
        <v>43606</v>
      </c>
      <c r="R1669" s="97">
        <v>43769</v>
      </c>
      <c r="S1669" s="98">
        <v>44327</v>
      </c>
      <c r="T1669" s="106">
        <f t="shared" si="173"/>
        <v>558</v>
      </c>
      <c r="U1669" s="106" t="s">
        <v>397</v>
      </c>
      <c r="V1669" s="106">
        <v>0</v>
      </c>
      <c r="W1669" s="109">
        <v>0</v>
      </c>
      <c r="X1669" s="109"/>
      <c r="Y1669" s="109"/>
      <c r="Z1669" s="109"/>
      <c r="AA1669" s="110"/>
      <c r="AB1669" s="99" t="s">
        <v>45</v>
      </c>
    </row>
    <row r="1670" spans="1:28" ht="16">
      <c r="A1670" s="9">
        <v>2</v>
      </c>
      <c r="B1670" s="9">
        <v>3</v>
      </c>
      <c r="C1670" s="9">
        <v>1</v>
      </c>
      <c r="D1670" s="9" t="str">
        <f t="shared" si="168"/>
        <v>Dynan_H6_440.1_440_19C</v>
      </c>
      <c r="E1670" s="9" t="str">
        <f t="shared" si="172"/>
        <v>Dynan_H6_440.1_440_19C_Lung_Block</v>
      </c>
      <c r="F1670" s="282">
        <f t="shared" si="174"/>
        <v>11</v>
      </c>
      <c r="G1670" s="227">
        <v>1</v>
      </c>
      <c r="H1670" s="94" t="s">
        <v>354</v>
      </c>
      <c r="I1670" s="92" t="s">
        <v>394</v>
      </c>
      <c r="J1670" s="101">
        <v>440.1</v>
      </c>
      <c r="K1670" s="94" t="s">
        <v>241</v>
      </c>
      <c r="L1670" s="92">
        <v>440</v>
      </c>
      <c r="M1670" s="92" t="s">
        <v>374</v>
      </c>
      <c r="N1670" s="95">
        <v>0.75</v>
      </c>
      <c r="O1670" s="92" t="s">
        <v>39</v>
      </c>
      <c r="P1670" s="92" t="s">
        <v>63</v>
      </c>
      <c r="Q1670" s="96">
        <v>43606</v>
      </c>
      <c r="R1670" s="97">
        <v>43769</v>
      </c>
      <c r="S1670" s="98">
        <v>44328</v>
      </c>
      <c r="T1670" s="106">
        <f t="shared" si="173"/>
        <v>559</v>
      </c>
      <c r="U1670" s="106" t="s">
        <v>397</v>
      </c>
      <c r="V1670" s="106">
        <v>0</v>
      </c>
      <c r="W1670" s="109">
        <v>0</v>
      </c>
      <c r="X1670" s="109"/>
      <c r="Y1670" s="109"/>
      <c r="Z1670" s="109"/>
      <c r="AA1670" s="110"/>
      <c r="AB1670" s="99" t="s">
        <v>45</v>
      </c>
    </row>
    <row r="1671" spans="1:28" ht="16">
      <c r="A1671" s="9">
        <v>2</v>
      </c>
      <c r="B1671" s="9">
        <v>3</v>
      </c>
      <c r="C1671" s="9">
        <v>1</v>
      </c>
      <c r="D1671" s="9" t="str">
        <f t="shared" si="168"/>
        <v>Dynan_H6_7939_440_19C</v>
      </c>
      <c r="E1671" s="9" t="str">
        <f t="shared" si="172"/>
        <v>Dynan_H6_7939_440_19C_Lung_Block</v>
      </c>
      <c r="F1671" s="282">
        <f t="shared" si="174"/>
        <v>12</v>
      </c>
      <c r="G1671" s="227">
        <v>1</v>
      </c>
      <c r="H1671" s="94" t="s">
        <v>354</v>
      </c>
      <c r="I1671" s="92" t="s">
        <v>394</v>
      </c>
      <c r="J1671" s="93">
        <v>7939</v>
      </c>
      <c r="K1671" s="94" t="s">
        <v>241</v>
      </c>
      <c r="L1671" s="92">
        <v>440</v>
      </c>
      <c r="M1671" s="92" t="s">
        <v>374</v>
      </c>
      <c r="N1671" s="95">
        <v>0.75</v>
      </c>
      <c r="O1671" s="92" t="s">
        <v>39</v>
      </c>
      <c r="P1671" s="92" t="s">
        <v>63</v>
      </c>
      <c r="Q1671" s="96">
        <v>43606</v>
      </c>
      <c r="R1671" s="97">
        <v>43769</v>
      </c>
      <c r="S1671" s="98">
        <v>44328</v>
      </c>
      <c r="T1671" s="106">
        <f t="shared" si="173"/>
        <v>559</v>
      </c>
      <c r="U1671" s="106" t="s">
        <v>397</v>
      </c>
      <c r="V1671" s="106">
        <v>0</v>
      </c>
      <c r="W1671" s="109">
        <v>0</v>
      </c>
      <c r="X1671" s="109"/>
      <c r="Y1671" s="109"/>
      <c r="Z1671" s="109"/>
      <c r="AA1671" s="110"/>
      <c r="AB1671" s="99" t="s">
        <v>45</v>
      </c>
    </row>
    <row r="1672" spans="1:28" ht="16">
      <c r="A1672" s="9">
        <v>2</v>
      </c>
      <c r="B1672" s="9">
        <v>3</v>
      </c>
      <c r="C1672" s="9">
        <v>1</v>
      </c>
      <c r="D1672" s="9" t="str">
        <f t="shared" si="168"/>
        <v>Dynan_H6_7997_440_19C</v>
      </c>
      <c r="E1672" s="9" t="str">
        <f t="shared" si="172"/>
        <v>Dynan_H6_7997_440_19C_Lung_Block</v>
      </c>
      <c r="F1672" s="282">
        <f t="shared" si="174"/>
        <v>13</v>
      </c>
      <c r="G1672" s="227">
        <v>1</v>
      </c>
      <c r="H1672" s="94" t="s">
        <v>354</v>
      </c>
      <c r="I1672" s="92" t="s">
        <v>394</v>
      </c>
      <c r="J1672" s="93">
        <v>7997</v>
      </c>
      <c r="K1672" s="94" t="s">
        <v>241</v>
      </c>
      <c r="L1672" s="92">
        <v>440</v>
      </c>
      <c r="M1672" s="92" t="s">
        <v>374</v>
      </c>
      <c r="N1672" s="95">
        <v>0.75</v>
      </c>
      <c r="O1672" s="92" t="s">
        <v>39</v>
      </c>
      <c r="P1672" s="92" t="s">
        <v>63</v>
      </c>
      <c r="Q1672" s="96">
        <v>43606</v>
      </c>
      <c r="R1672" s="97">
        <v>43769</v>
      </c>
      <c r="S1672" s="98">
        <v>44328</v>
      </c>
      <c r="T1672" s="106">
        <f t="shared" si="173"/>
        <v>559</v>
      </c>
      <c r="U1672" s="106" t="s">
        <v>397</v>
      </c>
      <c r="V1672" s="106">
        <v>0</v>
      </c>
      <c r="W1672" s="109">
        <v>0</v>
      </c>
      <c r="X1672" s="109"/>
      <c r="Y1672" s="109"/>
      <c r="Z1672" s="109"/>
      <c r="AA1672" s="110"/>
      <c r="AB1672" s="99" t="s">
        <v>45</v>
      </c>
    </row>
    <row r="1673" spans="1:28" ht="16">
      <c r="A1673" s="9">
        <v>2</v>
      </c>
      <c r="B1673" s="9">
        <v>3</v>
      </c>
      <c r="C1673" s="9">
        <v>1</v>
      </c>
      <c r="D1673" s="9" t="str">
        <f t="shared" si="168"/>
        <v>Dynan_H6_8_441_19C</v>
      </c>
      <c r="E1673" s="9" t="str">
        <f t="shared" si="172"/>
        <v>Dynan_H6_8_441_19C_Lung_Block</v>
      </c>
      <c r="F1673" s="282">
        <f t="shared" si="174"/>
        <v>14</v>
      </c>
      <c r="G1673" s="227">
        <v>1</v>
      </c>
      <c r="H1673" s="94" t="s">
        <v>354</v>
      </c>
      <c r="I1673" s="92" t="s">
        <v>394</v>
      </c>
      <c r="J1673" s="93">
        <v>8</v>
      </c>
      <c r="K1673" s="94" t="s">
        <v>241</v>
      </c>
      <c r="L1673" s="92">
        <v>441</v>
      </c>
      <c r="M1673" s="92" t="s">
        <v>374</v>
      </c>
      <c r="N1673" s="95">
        <v>0.75</v>
      </c>
      <c r="O1673" s="92" t="s">
        <v>39</v>
      </c>
      <c r="P1673" s="92" t="s">
        <v>63</v>
      </c>
      <c r="Q1673" s="96">
        <v>43606</v>
      </c>
      <c r="R1673" s="97">
        <v>43769</v>
      </c>
      <c r="S1673" s="98">
        <v>44328</v>
      </c>
      <c r="T1673" s="106">
        <f t="shared" si="173"/>
        <v>559</v>
      </c>
      <c r="U1673" s="106" t="s">
        <v>397</v>
      </c>
      <c r="V1673" s="106">
        <v>0</v>
      </c>
      <c r="W1673" s="109">
        <v>0</v>
      </c>
      <c r="X1673" s="109"/>
      <c r="Y1673" s="109"/>
      <c r="Z1673" s="109"/>
      <c r="AA1673" s="110"/>
      <c r="AB1673" s="99" t="s">
        <v>45</v>
      </c>
    </row>
    <row r="1674" spans="1:28" ht="16">
      <c r="A1674" s="9">
        <v>2</v>
      </c>
      <c r="B1674" s="9">
        <v>3</v>
      </c>
      <c r="C1674" s="9">
        <v>1</v>
      </c>
      <c r="D1674" s="9" t="str">
        <f t="shared" si="168"/>
        <v>Dynan_H6_23_441_19C</v>
      </c>
      <c r="E1674" s="9" t="str">
        <f t="shared" si="172"/>
        <v>Dynan_H6_23_441_19C_Lung_Block</v>
      </c>
      <c r="F1674" s="282">
        <f t="shared" si="174"/>
        <v>15</v>
      </c>
      <c r="G1674" s="227">
        <v>1</v>
      </c>
      <c r="H1674" s="94" t="s">
        <v>354</v>
      </c>
      <c r="I1674" s="92" t="s">
        <v>394</v>
      </c>
      <c r="J1674" s="93">
        <v>23</v>
      </c>
      <c r="K1674" s="94" t="s">
        <v>241</v>
      </c>
      <c r="L1674" s="92">
        <v>441</v>
      </c>
      <c r="M1674" s="92" t="s">
        <v>374</v>
      </c>
      <c r="N1674" s="95">
        <v>0.75</v>
      </c>
      <c r="O1674" s="92" t="s">
        <v>39</v>
      </c>
      <c r="P1674" s="92" t="s">
        <v>63</v>
      </c>
      <c r="Q1674" s="96">
        <v>43606</v>
      </c>
      <c r="R1674" s="97">
        <v>43769</v>
      </c>
      <c r="S1674" s="98">
        <v>44328</v>
      </c>
      <c r="T1674" s="106">
        <f t="shared" si="173"/>
        <v>559</v>
      </c>
      <c r="U1674" s="106" t="s">
        <v>397</v>
      </c>
      <c r="V1674" s="106">
        <v>0</v>
      </c>
      <c r="W1674" s="109">
        <v>0</v>
      </c>
      <c r="X1674" s="109"/>
      <c r="Y1674" s="109"/>
      <c r="Z1674" s="109"/>
      <c r="AA1674" s="110"/>
      <c r="AB1674" s="99" t="s">
        <v>45</v>
      </c>
    </row>
    <row r="1675" spans="1:28" ht="16">
      <c r="A1675" s="9">
        <v>2</v>
      </c>
      <c r="B1675" s="9">
        <v>3</v>
      </c>
      <c r="C1675" s="9">
        <v>1</v>
      </c>
      <c r="D1675" s="9" t="str">
        <f t="shared" si="168"/>
        <v>Dynan_H6_27_441_19C</v>
      </c>
      <c r="E1675" s="9" t="str">
        <f t="shared" si="172"/>
        <v>Dynan_H6_27_441_19C_Lung_Block</v>
      </c>
      <c r="F1675" s="282">
        <f t="shared" si="174"/>
        <v>16</v>
      </c>
      <c r="G1675" s="227">
        <v>1</v>
      </c>
      <c r="H1675" s="94" t="s">
        <v>354</v>
      </c>
      <c r="I1675" s="92" t="s">
        <v>394</v>
      </c>
      <c r="J1675" s="93">
        <v>27</v>
      </c>
      <c r="K1675" s="94" t="s">
        <v>241</v>
      </c>
      <c r="L1675" s="92">
        <v>441</v>
      </c>
      <c r="M1675" s="92" t="s">
        <v>374</v>
      </c>
      <c r="N1675" s="95">
        <v>0.75</v>
      </c>
      <c r="O1675" s="92" t="s">
        <v>39</v>
      </c>
      <c r="P1675" s="92" t="s">
        <v>63</v>
      </c>
      <c r="Q1675" s="96">
        <v>43606</v>
      </c>
      <c r="R1675" s="97">
        <v>43769</v>
      </c>
      <c r="S1675" s="98">
        <v>44328</v>
      </c>
      <c r="T1675" s="106">
        <f t="shared" si="173"/>
        <v>559</v>
      </c>
      <c r="U1675" s="106" t="s">
        <v>397</v>
      </c>
      <c r="V1675" s="106">
        <v>0</v>
      </c>
      <c r="W1675" s="109">
        <v>0</v>
      </c>
      <c r="X1675" s="109"/>
      <c r="Y1675" s="109"/>
      <c r="Z1675" s="109"/>
      <c r="AA1675" s="110"/>
      <c r="AB1675" s="99" t="s">
        <v>45</v>
      </c>
    </row>
    <row r="1676" spans="1:28" ht="16">
      <c r="A1676" s="9">
        <v>2</v>
      </c>
      <c r="B1676" s="9">
        <v>3</v>
      </c>
      <c r="C1676" s="9">
        <v>1</v>
      </c>
      <c r="D1676" s="9" t="str">
        <f t="shared" si="168"/>
        <v>Dynan_H6_7937_441_19C</v>
      </c>
      <c r="E1676" s="9" t="str">
        <f t="shared" si="172"/>
        <v>Dynan_H6_7937_441_19C_Lung_Block</v>
      </c>
      <c r="F1676" s="282">
        <f t="shared" si="174"/>
        <v>17</v>
      </c>
      <c r="G1676" s="227">
        <v>1</v>
      </c>
      <c r="H1676" s="94" t="s">
        <v>354</v>
      </c>
      <c r="I1676" s="92" t="s">
        <v>394</v>
      </c>
      <c r="J1676" s="93">
        <v>7937</v>
      </c>
      <c r="K1676" s="94" t="s">
        <v>241</v>
      </c>
      <c r="L1676" s="92">
        <v>441</v>
      </c>
      <c r="M1676" s="92" t="s">
        <v>374</v>
      </c>
      <c r="N1676" s="95">
        <v>0.75</v>
      </c>
      <c r="O1676" s="92" t="s">
        <v>39</v>
      </c>
      <c r="P1676" s="92" t="s">
        <v>63</v>
      </c>
      <c r="Q1676" s="96">
        <v>43606</v>
      </c>
      <c r="R1676" s="97">
        <v>43769</v>
      </c>
      <c r="S1676" s="98">
        <v>44328</v>
      </c>
      <c r="T1676" s="106">
        <f t="shared" si="173"/>
        <v>559</v>
      </c>
      <c r="U1676" s="106" t="s">
        <v>397</v>
      </c>
      <c r="V1676" s="106">
        <v>0</v>
      </c>
      <c r="W1676" s="109">
        <v>0</v>
      </c>
      <c r="X1676" s="109"/>
      <c r="Y1676" s="109"/>
      <c r="Z1676" s="109"/>
      <c r="AA1676" s="110"/>
      <c r="AB1676" s="99" t="s">
        <v>45</v>
      </c>
    </row>
    <row r="1677" spans="1:28" ht="16">
      <c r="A1677" s="9">
        <v>2</v>
      </c>
      <c r="B1677" s="9">
        <v>3</v>
      </c>
      <c r="C1677" s="9">
        <v>1</v>
      </c>
      <c r="D1677" s="9" t="str">
        <f t="shared" si="168"/>
        <v>Dynan_H6_442.1_442_19C</v>
      </c>
      <c r="E1677" s="9" t="str">
        <f t="shared" si="172"/>
        <v>Dynan_H6_442.1_442_19C_Lung_Block</v>
      </c>
      <c r="F1677" s="282">
        <f t="shared" si="174"/>
        <v>18</v>
      </c>
      <c r="G1677" s="227">
        <v>1</v>
      </c>
      <c r="H1677" s="94" t="s">
        <v>354</v>
      </c>
      <c r="I1677" s="92" t="s">
        <v>394</v>
      </c>
      <c r="J1677" s="101">
        <v>442.1</v>
      </c>
      <c r="K1677" s="94" t="s">
        <v>241</v>
      </c>
      <c r="L1677" s="92">
        <v>442</v>
      </c>
      <c r="M1677" s="92" t="s">
        <v>374</v>
      </c>
      <c r="N1677" s="95">
        <v>0.75</v>
      </c>
      <c r="O1677" s="92" t="s">
        <v>39</v>
      </c>
      <c r="P1677" s="92" t="s">
        <v>63</v>
      </c>
      <c r="Q1677" s="96">
        <v>43606</v>
      </c>
      <c r="R1677" s="97">
        <v>43769</v>
      </c>
      <c r="S1677" s="98">
        <v>44328</v>
      </c>
      <c r="T1677" s="106">
        <f t="shared" si="173"/>
        <v>559</v>
      </c>
      <c r="U1677" s="106" t="s">
        <v>397</v>
      </c>
      <c r="V1677" s="106">
        <v>0</v>
      </c>
      <c r="W1677" s="109">
        <v>1</v>
      </c>
      <c r="X1677" s="109">
        <v>1</v>
      </c>
      <c r="Y1677" s="109"/>
      <c r="Z1677" s="109"/>
      <c r="AA1677" s="110"/>
      <c r="AB1677" s="99" t="s">
        <v>45</v>
      </c>
    </row>
    <row r="1678" spans="1:28" ht="16">
      <c r="A1678" s="9">
        <v>2</v>
      </c>
      <c r="B1678" s="9">
        <v>3</v>
      </c>
      <c r="C1678" s="9">
        <v>1</v>
      </c>
      <c r="D1678" s="9" t="str">
        <f t="shared" si="168"/>
        <v>Dynan_H6_442.2_442_19C</v>
      </c>
      <c r="E1678" s="9" t="str">
        <f t="shared" si="172"/>
        <v>Dynan_H6_442.2_442_19C_Lung_Block</v>
      </c>
      <c r="F1678" s="282">
        <f t="shared" si="174"/>
        <v>19</v>
      </c>
      <c r="G1678" s="227">
        <v>1</v>
      </c>
      <c r="H1678" s="94" t="s">
        <v>354</v>
      </c>
      <c r="I1678" s="92" t="s">
        <v>394</v>
      </c>
      <c r="J1678" s="101">
        <v>442.2</v>
      </c>
      <c r="K1678" s="94" t="s">
        <v>241</v>
      </c>
      <c r="L1678" s="92">
        <v>442</v>
      </c>
      <c r="M1678" s="92" t="s">
        <v>374</v>
      </c>
      <c r="N1678" s="95">
        <v>0.75</v>
      </c>
      <c r="O1678" s="92" t="s">
        <v>39</v>
      </c>
      <c r="P1678" s="92" t="s">
        <v>63</v>
      </c>
      <c r="Q1678" s="96">
        <v>43606</v>
      </c>
      <c r="R1678" s="97">
        <v>43769</v>
      </c>
      <c r="S1678" s="98">
        <v>44328</v>
      </c>
      <c r="T1678" s="106">
        <f t="shared" si="173"/>
        <v>559</v>
      </c>
      <c r="U1678" s="106" t="s">
        <v>397</v>
      </c>
      <c r="V1678" s="106">
        <v>0</v>
      </c>
      <c r="W1678" s="109">
        <v>0</v>
      </c>
      <c r="X1678" s="109"/>
      <c r="Y1678" s="109"/>
      <c r="Z1678" s="109"/>
      <c r="AA1678" s="110"/>
      <c r="AB1678" s="99" t="s">
        <v>45</v>
      </c>
    </row>
    <row r="1679" spans="1:28" ht="16">
      <c r="A1679" s="9">
        <v>2</v>
      </c>
      <c r="B1679" s="9">
        <v>3</v>
      </c>
      <c r="C1679" s="9">
        <v>1</v>
      </c>
      <c r="D1679" s="9" t="str">
        <f t="shared" si="168"/>
        <v>Dynan_H6_7841_442_19C</v>
      </c>
      <c r="E1679" s="9" t="str">
        <f t="shared" si="172"/>
        <v>Dynan_H6_7841_442_19C_Lung_Block</v>
      </c>
      <c r="F1679" s="282">
        <f t="shared" si="174"/>
        <v>20</v>
      </c>
      <c r="G1679" s="227">
        <v>1</v>
      </c>
      <c r="H1679" s="94" t="s">
        <v>354</v>
      </c>
      <c r="I1679" s="92" t="s">
        <v>394</v>
      </c>
      <c r="J1679" s="93">
        <v>7841</v>
      </c>
      <c r="K1679" s="94" t="s">
        <v>241</v>
      </c>
      <c r="L1679" s="92">
        <v>442</v>
      </c>
      <c r="M1679" s="92" t="s">
        <v>374</v>
      </c>
      <c r="N1679" s="95">
        <v>0.75</v>
      </c>
      <c r="O1679" s="92" t="s">
        <v>39</v>
      </c>
      <c r="P1679" s="92" t="s">
        <v>63</v>
      </c>
      <c r="Q1679" s="96">
        <v>43606</v>
      </c>
      <c r="R1679" s="97">
        <v>43769</v>
      </c>
      <c r="S1679" s="98">
        <v>44328</v>
      </c>
      <c r="T1679" s="106">
        <f t="shared" si="173"/>
        <v>559</v>
      </c>
      <c r="U1679" s="106" t="s">
        <v>397</v>
      </c>
      <c r="V1679" s="106">
        <v>0</v>
      </c>
      <c r="W1679" s="109">
        <v>0</v>
      </c>
      <c r="X1679" s="109"/>
      <c r="Y1679" s="109"/>
      <c r="Z1679" s="109"/>
      <c r="AA1679" s="110"/>
      <c r="AB1679" s="99" t="s">
        <v>45</v>
      </c>
    </row>
    <row r="1680" spans="1:28" ht="16">
      <c r="A1680" s="9">
        <v>2</v>
      </c>
      <c r="B1680" s="9">
        <v>3</v>
      </c>
      <c r="C1680" s="9">
        <v>1</v>
      </c>
      <c r="D1680" s="9" t="str">
        <f t="shared" si="168"/>
        <v>Dynan_H6_7844_442_19C</v>
      </c>
      <c r="E1680" s="9" t="str">
        <f t="shared" si="172"/>
        <v>Dynan_H6_7844_442_19C_Lung_Block</v>
      </c>
      <c r="F1680" s="282">
        <f t="shared" si="174"/>
        <v>21</v>
      </c>
      <c r="G1680" s="227">
        <v>1</v>
      </c>
      <c r="H1680" s="94" t="s">
        <v>354</v>
      </c>
      <c r="I1680" s="92" t="s">
        <v>394</v>
      </c>
      <c r="J1680" s="93">
        <v>7844</v>
      </c>
      <c r="K1680" s="94" t="s">
        <v>241</v>
      </c>
      <c r="L1680" s="92">
        <v>442</v>
      </c>
      <c r="M1680" s="92" t="s">
        <v>374</v>
      </c>
      <c r="N1680" s="95">
        <v>0.75</v>
      </c>
      <c r="O1680" s="92" t="s">
        <v>39</v>
      </c>
      <c r="P1680" s="92" t="s">
        <v>63</v>
      </c>
      <c r="Q1680" s="96">
        <v>43606</v>
      </c>
      <c r="R1680" s="97">
        <v>43769</v>
      </c>
      <c r="S1680" s="98">
        <v>44328</v>
      </c>
      <c r="T1680" s="106">
        <f t="shared" si="173"/>
        <v>559</v>
      </c>
      <c r="U1680" s="106" t="s">
        <v>397</v>
      </c>
      <c r="V1680" s="106">
        <v>0</v>
      </c>
      <c r="W1680" s="109">
        <v>0</v>
      </c>
      <c r="X1680" s="109"/>
      <c r="Y1680" s="109"/>
      <c r="Z1680" s="109"/>
      <c r="AA1680" s="110"/>
      <c r="AB1680" s="99" t="s">
        <v>45</v>
      </c>
    </row>
    <row r="1681" spans="1:28" ht="16">
      <c r="A1681" s="9">
        <v>2</v>
      </c>
      <c r="B1681" s="9">
        <v>3</v>
      </c>
      <c r="C1681" s="9">
        <v>1</v>
      </c>
      <c r="D1681" s="9" t="str">
        <f t="shared" si="168"/>
        <v>Dynan_H6_443.2_443_19C</v>
      </c>
      <c r="E1681" s="9" t="str">
        <f t="shared" si="172"/>
        <v>Dynan_H6_443.2_443_19C_Lung_Block</v>
      </c>
      <c r="F1681" s="282">
        <f t="shared" si="174"/>
        <v>22</v>
      </c>
      <c r="G1681" s="227">
        <v>1</v>
      </c>
      <c r="H1681" s="94" t="s">
        <v>354</v>
      </c>
      <c r="I1681" s="92" t="s">
        <v>394</v>
      </c>
      <c r="J1681" s="101">
        <v>443.2</v>
      </c>
      <c r="K1681" s="94" t="s">
        <v>241</v>
      </c>
      <c r="L1681" s="92">
        <v>443</v>
      </c>
      <c r="M1681" s="92" t="s">
        <v>374</v>
      </c>
      <c r="N1681" s="95">
        <v>0.75</v>
      </c>
      <c r="O1681" s="92" t="s">
        <v>39</v>
      </c>
      <c r="P1681" s="92" t="s">
        <v>63</v>
      </c>
      <c r="Q1681" s="96">
        <v>43606</v>
      </c>
      <c r="R1681" s="97">
        <v>43769</v>
      </c>
      <c r="S1681" s="98">
        <v>44328</v>
      </c>
      <c r="T1681" s="106">
        <f t="shared" si="173"/>
        <v>559</v>
      </c>
      <c r="U1681" s="106" t="s">
        <v>397</v>
      </c>
      <c r="V1681" s="106">
        <v>0</v>
      </c>
      <c r="W1681" s="109">
        <v>0</v>
      </c>
      <c r="X1681" s="109"/>
      <c r="Y1681" s="109"/>
      <c r="Z1681" s="109"/>
      <c r="AA1681" s="110"/>
      <c r="AB1681" s="99" t="s">
        <v>45</v>
      </c>
    </row>
    <row r="1682" spans="1:28" ht="16">
      <c r="A1682" s="9">
        <v>2</v>
      </c>
      <c r="B1682" s="9">
        <v>3</v>
      </c>
      <c r="C1682" s="9">
        <v>1</v>
      </c>
      <c r="D1682" s="9" t="str">
        <f t="shared" si="168"/>
        <v>Dynan_H6_7838_443_19C</v>
      </c>
      <c r="E1682" s="9" t="str">
        <f t="shared" si="172"/>
        <v>Dynan_H6_7838_443_19C_Lung_Block</v>
      </c>
      <c r="F1682" s="282">
        <f t="shared" si="174"/>
        <v>23</v>
      </c>
      <c r="G1682" s="227">
        <v>1</v>
      </c>
      <c r="H1682" s="94" t="s">
        <v>354</v>
      </c>
      <c r="I1682" s="92" t="s">
        <v>394</v>
      </c>
      <c r="J1682" s="93">
        <v>7838</v>
      </c>
      <c r="K1682" s="94" t="s">
        <v>241</v>
      </c>
      <c r="L1682" s="92">
        <v>443</v>
      </c>
      <c r="M1682" s="92" t="s">
        <v>374</v>
      </c>
      <c r="N1682" s="95">
        <v>0.75</v>
      </c>
      <c r="O1682" s="92" t="s">
        <v>39</v>
      </c>
      <c r="P1682" s="92" t="s">
        <v>63</v>
      </c>
      <c r="Q1682" s="96">
        <v>43606</v>
      </c>
      <c r="R1682" s="97">
        <v>43769</v>
      </c>
      <c r="S1682" s="98">
        <v>44328</v>
      </c>
      <c r="T1682" s="106">
        <f t="shared" si="173"/>
        <v>559</v>
      </c>
      <c r="U1682" s="106" t="s">
        <v>397</v>
      </c>
      <c r="V1682" s="106">
        <v>0</v>
      </c>
      <c r="W1682" s="109">
        <v>0</v>
      </c>
      <c r="X1682" s="109"/>
      <c r="Y1682" s="109"/>
      <c r="Z1682" s="109"/>
      <c r="AA1682" s="110"/>
      <c r="AB1682" s="99" t="s">
        <v>45</v>
      </c>
    </row>
    <row r="1683" spans="1:28" ht="16">
      <c r="A1683" s="9">
        <v>2</v>
      </c>
      <c r="B1683" s="9">
        <v>3</v>
      </c>
      <c r="C1683" s="9">
        <v>1</v>
      </c>
      <c r="D1683" s="9" t="str">
        <f t="shared" si="168"/>
        <v>Dynan_H6_7840_443_19C</v>
      </c>
      <c r="E1683" s="9" t="str">
        <f t="shared" si="172"/>
        <v>Dynan_H6_7840_443_19C_Lung_Block</v>
      </c>
      <c r="F1683" s="282">
        <f t="shared" si="174"/>
        <v>24</v>
      </c>
      <c r="G1683" s="227">
        <v>1</v>
      </c>
      <c r="H1683" s="94" t="s">
        <v>354</v>
      </c>
      <c r="I1683" s="92" t="s">
        <v>394</v>
      </c>
      <c r="J1683" s="93">
        <v>7840</v>
      </c>
      <c r="K1683" s="94" t="s">
        <v>241</v>
      </c>
      <c r="L1683" s="92">
        <v>443</v>
      </c>
      <c r="M1683" s="92" t="s">
        <v>374</v>
      </c>
      <c r="N1683" s="95">
        <v>0.75</v>
      </c>
      <c r="O1683" s="92" t="s">
        <v>39</v>
      </c>
      <c r="P1683" s="92" t="s">
        <v>63</v>
      </c>
      <c r="Q1683" s="96">
        <v>43606</v>
      </c>
      <c r="R1683" s="97">
        <v>43769</v>
      </c>
      <c r="S1683" s="98">
        <v>44328</v>
      </c>
      <c r="T1683" s="106">
        <f t="shared" si="173"/>
        <v>559</v>
      </c>
      <c r="U1683" s="106" t="s">
        <v>397</v>
      </c>
      <c r="V1683" s="106">
        <v>0</v>
      </c>
      <c r="W1683" s="109">
        <v>0</v>
      </c>
      <c r="X1683" s="109"/>
      <c r="Y1683" s="109"/>
      <c r="Z1683" s="109"/>
      <c r="AA1683" s="110"/>
      <c r="AB1683" s="99" t="s">
        <v>45</v>
      </c>
    </row>
    <row r="1684" spans="1:28" ht="16">
      <c r="A1684" s="9">
        <v>2</v>
      </c>
      <c r="B1684" s="9">
        <v>3</v>
      </c>
      <c r="C1684" s="9">
        <v>1</v>
      </c>
      <c r="D1684" s="9" t="str">
        <f t="shared" si="168"/>
        <v>Dynan_H6_7845_443_19C</v>
      </c>
      <c r="E1684" s="9" t="str">
        <f t="shared" si="172"/>
        <v>Dynan_H6_7845_443_19C_Lung_Block</v>
      </c>
      <c r="F1684" s="282">
        <f t="shared" si="174"/>
        <v>25</v>
      </c>
      <c r="G1684" s="227">
        <v>1</v>
      </c>
      <c r="H1684" s="94" t="s">
        <v>354</v>
      </c>
      <c r="I1684" s="92" t="s">
        <v>394</v>
      </c>
      <c r="J1684" s="93">
        <v>7845</v>
      </c>
      <c r="K1684" s="94" t="s">
        <v>241</v>
      </c>
      <c r="L1684" s="92">
        <v>443</v>
      </c>
      <c r="M1684" s="92" t="s">
        <v>374</v>
      </c>
      <c r="N1684" s="95">
        <v>0.75</v>
      </c>
      <c r="O1684" s="92" t="s">
        <v>39</v>
      </c>
      <c r="P1684" s="92" t="s">
        <v>63</v>
      </c>
      <c r="Q1684" s="96">
        <v>43606</v>
      </c>
      <c r="R1684" s="97">
        <v>43769</v>
      </c>
      <c r="S1684" s="98">
        <v>44328</v>
      </c>
      <c r="T1684" s="106">
        <f t="shared" si="173"/>
        <v>559</v>
      </c>
      <c r="U1684" s="106" t="s">
        <v>397</v>
      </c>
      <c r="V1684" s="106">
        <v>0</v>
      </c>
      <c r="W1684" s="109">
        <v>0</v>
      </c>
      <c r="X1684" s="109"/>
      <c r="Y1684" s="109"/>
      <c r="Z1684" s="109"/>
      <c r="AA1684" s="110" t="s">
        <v>399</v>
      </c>
      <c r="AB1684" s="99" t="s">
        <v>45</v>
      </c>
    </row>
    <row r="1685" spans="1:28" ht="16">
      <c r="A1685" s="9">
        <v>2</v>
      </c>
      <c r="B1685" s="9">
        <v>3</v>
      </c>
      <c r="C1685" s="9">
        <v>1</v>
      </c>
      <c r="D1685" s="9" t="str">
        <f t="shared" si="168"/>
        <v>Dynan_H6_5672_444_19C</v>
      </c>
      <c r="E1685" s="9" t="str">
        <f t="shared" si="172"/>
        <v>Dynan_H6_5672_444_19C_Lung_Block</v>
      </c>
      <c r="F1685" s="282">
        <f t="shared" si="174"/>
        <v>26</v>
      </c>
      <c r="G1685" s="227">
        <v>1</v>
      </c>
      <c r="H1685" s="94" t="s">
        <v>354</v>
      </c>
      <c r="I1685" s="92" t="s">
        <v>394</v>
      </c>
      <c r="J1685" s="93">
        <v>5672</v>
      </c>
      <c r="K1685" s="94" t="s">
        <v>241</v>
      </c>
      <c r="L1685" s="92">
        <v>444</v>
      </c>
      <c r="M1685" s="92" t="s">
        <v>374</v>
      </c>
      <c r="N1685" s="95">
        <v>0.75</v>
      </c>
      <c r="O1685" s="92" t="s">
        <v>39</v>
      </c>
      <c r="P1685" s="92" t="s">
        <v>63</v>
      </c>
      <c r="Q1685" s="96">
        <v>43606</v>
      </c>
      <c r="R1685" s="97">
        <v>43769</v>
      </c>
      <c r="S1685" s="98">
        <v>44328</v>
      </c>
      <c r="T1685" s="106">
        <f t="shared" si="173"/>
        <v>559</v>
      </c>
      <c r="U1685" s="106" t="s">
        <v>397</v>
      </c>
      <c r="V1685" s="106">
        <v>0</v>
      </c>
      <c r="W1685" s="109">
        <v>0</v>
      </c>
      <c r="X1685" s="109"/>
      <c r="Y1685" s="109"/>
      <c r="Z1685" s="109"/>
      <c r="AA1685" s="110"/>
      <c r="AB1685" s="99" t="s">
        <v>45</v>
      </c>
    </row>
    <row r="1686" spans="1:28" ht="16">
      <c r="A1686" s="9">
        <v>2</v>
      </c>
      <c r="B1686" s="9">
        <v>3</v>
      </c>
      <c r="C1686" s="9">
        <v>1</v>
      </c>
      <c r="D1686" s="9" t="str">
        <f t="shared" si="168"/>
        <v>Dynan_H6_5673_444_19C</v>
      </c>
      <c r="E1686" s="9" t="str">
        <f t="shared" si="172"/>
        <v>Dynan_H6_5673_444_19C_Lung_Block</v>
      </c>
      <c r="F1686" s="282">
        <f t="shared" si="174"/>
        <v>27</v>
      </c>
      <c r="G1686" s="227">
        <v>1</v>
      </c>
      <c r="H1686" s="94" t="s">
        <v>354</v>
      </c>
      <c r="I1686" s="92" t="s">
        <v>394</v>
      </c>
      <c r="J1686" s="93">
        <v>5673</v>
      </c>
      <c r="K1686" s="94" t="s">
        <v>241</v>
      </c>
      <c r="L1686" s="92">
        <v>444</v>
      </c>
      <c r="M1686" s="92" t="s">
        <v>374</v>
      </c>
      <c r="N1686" s="95">
        <v>0.75</v>
      </c>
      <c r="O1686" s="92" t="s">
        <v>39</v>
      </c>
      <c r="P1686" s="92" t="s">
        <v>63</v>
      </c>
      <c r="Q1686" s="96">
        <v>43606</v>
      </c>
      <c r="R1686" s="97">
        <v>43769</v>
      </c>
      <c r="S1686" s="98">
        <v>44328</v>
      </c>
      <c r="T1686" s="106">
        <f t="shared" si="173"/>
        <v>559</v>
      </c>
      <c r="U1686" s="106" t="s">
        <v>397</v>
      </c>
      <c r="V1686" s="106">
        <v>0</v>
      </c>
      <c r="W1686" s="109">
        <v>0</v>
      </c>
      <c r="X1686" s="109"/>
      <c r="Y1686" s="109"/>
      <c r="Z1686" s="109"/>
      <c r="AA1686" s="110"/>
      <c r="AB1686" s="99" t="s">
        <v>45</v>
      </c>
    </row>
    <row r="1687" spans="1:28" ht="16">
      <c r="A1687" s="9">
        <v>2</v>
      </c>
      <c r="B1687" s="9">
        <v>3</v>
      </c>
      <c r="C1687" s="9">
        <v>1</v>
      </c>
      <c r="D1687" s="9" t="str">
        <f t="shared" si="168"/>
        <v>Dynan_H6_5675_444_19C</v>
      </c>
      <c r="E1687" s="9" t="str">
        <f t="shared" si="172"/>
        <v>Dynan_H6_5675_444_19C_Lung_Block</v>
      </c>
      <c r="F1687" s="282">
        <f t="shared" si="174"/>
        <v>28</v>
      </c>
      <c r="G1687" s="227">
        <v>1</v>
      </c>
      <c r="H1687" s="94" t="s">
        <v>354</v>
      </c>
      <c r="I1687" s="92" t="s">
        <v>394</v>
      </c>
      <c r="J1687" s="93">
        <v>5675</v>
      </c>
      <c r="K1687" s="94" t="s">
        <v>241</v>
      </c>
      <c r="L1687" s="92">
        <v>444</v>
      </c>
      <c r="M1687" s="92" t="s">
        <v>374</v>
      </c>
      <c r="N1687" s="95">
        <v>0.75</v>
      </c>
      <c r="O1687" s="92" t="s">
        <v>39</v>
      </c>
      <c r="P1687" s="92" t="s">
        <v>63</v>
      </c>
      <c r="Q1687" s="96">
        <v>43606</v>
      </c>
      <c r="R1687" s="97">
        <v>43769</v>
      </c>
      <c r="S1687" s="98">
        <v>44328</v>
      </c>
      <c r="T1687" s="106">
        <f t="shared" si="173"/>
        <v>559</v>
      </c>
      <c r="U1687" s="106" t="s">
        <v>397</v>
      </c>
      <c r="V1687" s="106">
        <v>0</v>
      </c>
      <c r="W1687" s="109">
        <v>0</v>
      </c>
      <c r="X1687" s="109"/>
      <c r="Y1687" s="109"/>
      <c r="Z1687" s="109"/>
      <c r="AA1687" s="110"/>
      <c r="AB1687" s="99" t="s">
        <v>45</v>
      </c>
    </row>
    <row r="1688" spans="1:28" ht="16">
      <c r="A1688" s="9">
        <v>2</v>
      </c>
      <c r="B1688" s="9">
        <v>3</v>
      </c>
      <c r="C1688" s="9">
        <v>1</v>
      </c>
      <c r="D1688" s="9" t="str">
        <f t="shared" si="168"/>
        <v>Dynan_H6_5677_444_19C</v>
      </c>
      <c r="E1688" s="9" t="str">
        <f t="shared" si="172"/>
        <v>Dynan_H6_5677_444_19C_Lung_Block</v>
      </c>
      <c r="F1688" s="282">
        <f t="shared" si="174"/>
        <v>29</v>
      </c>
      <c r="G1688" s="227">
        <v>1</v>
      </c>
      <c r="H1688" s="94" t="s">
        <v>354</v>
      </c>
      <c r="I1688" s="92" t="s">
        <v>394</v>
      </c>
      <c r="J1688" s="93">
        <v>5677</v>
      </c>
      <c r="K1688" s="94" t="s">
        <v>241</v>
      </c>
      <c r="L1688" s="92">
        <v>444</v>
      </c>
      <c r="M1688" s="92" t="s">
        <v>374</v>
      </c>
      <c r="N1688" s="95">
        <v>0.75</v>
      </c>
      <c r="O1688" s="92" t="s">
        <v>39</v>
      </c>
      <c r="P1688" s="92" t="s">
        <v>63</v>
      </c>
      <c r="Q1688" s="96">
        <v>43606</v>
      </c>
      <c r="R1688" s="97">
        <v>43769</v>
      </c>
      <c r="S1688" s="98">
        <v>44328</v>
      </c>
      <c r="T1688" s="106">
        <f t="shared" si="173"/>
        <v>559</v>
      </c>
      <c r="U1688" s="106" t="s">
        <v>397</v>
      </c>
      <c r="V1688" s="106">
        <v>0</v>
      </c>
      <c r="W1688" s="109">
        <v>0</v>
      </c>
      <c r="X1688" s="109"/>
      <c r="Y1688" s="109"/>
      <c r="Z1688" s="109"/>
      <c r="AA1688" s="110"/>
      <c r="AB1688" s="99" t="s">
        <v>45</v>
      </c>
    </row>
    <row r="1689" spans="1:28" ht="16">
      <c r="A1689" s="9">
        <v>2</v>
      </c>
      <c r="B1689" s="9">
        <v>3</v>
      </c>
      <c r="C1689" s="9">
        <v>1</v>
      </c>
      <c r="D1689" s="9" t="str">
        <f t="shared" si="168"/>
        <v>Dynan_H6_5622_446_19C</v>
      </c>
      <c r="E1689" s="9" t="str">
        <f t="shared" si="172"/>
        <v>Dynan_H6_5622_446_19C_Lung_Block</v>
      </c>
      <c r="F1689" s="282">
        <f t="shared" si="174"/>
        <v>30</v>
      </c>
      <c r="G1689" s="227">
        <v>1</v>
      </c>
      <c r="H1689" s="94" t="s">
        <v>354</v>
      </c>
      <c r="I1689" s="92" t="s">
        <v>394</v>
      </c>
      <c r="J1689" s="93">
        <v>5622</v>
      </c>
      <c r="K1689" s="94" t="s">
        <v>241</v>
      </c>
      <c r="L1689" s="92">
        <v>446</v>
      </c>
      <c r="M1689" s="92" t="s">
        <v>374</v>
      </c>
      <c r="N1689" s="95">
        <v>0.75</v>
      </c>
      <c r="O1689" s="92" t="s">
        <v>39</v>
      </c>
      <c r="P1689" s="92" t="s">
        <v>63</v>
      </c>
      <c r="Q1689" s="96">
        <v>43606</v>
      </c>
      <c r="R1689" s="97">
        <v>43769</v>
      </c>
      <c r="S1689" s="98">
        <v>44328</v>
      </c>
      <c r="T1689" s="106">
        <f t="shared" si="173"/>
        <v>559</v>
      </c>
      <c r="U1689" s="106" t="s">
        <v>397</v>
      </c>
      <c r="V1689" s="106">
        <v>0</v>
      </c>
      <c r="W1689" s="109">
        <v>0</v>
      </c>
      <c r="X1689" s="109"/>
      <c r="Y1689" s="109"/>
      <c r="Z1689" s="109"/>
      <c r="AA1689" s="110"/>
      <c r="AB1689" s="99" t="s">
        <v>45</v>
      </c>
    </row>
    <row r="1690" spans="1:28" ht="16">
      <c r="A1690" s="9">
        <v>2</v>
      </c>
      <c r="B1690" s="9">
        <v>3</v>
      </c>
      <c r="C1690" s="9">
        <v>2</v>
      </c>
      <c r="D1690" s="9" t="str">
        <f t="shared" ref="D1690:D1718" si="175">"Dynan_"&amp;I1690&amp;"_"&amp;J1690&amp;"_"&amp;L1690&amp;"_"&amp;K1690</f>
        <v>Dynan_H6_5623_446_19C</v>
      </c>
      <c r="E1690" s="9" t="str">
        <f t="shared" ref="E1690:E1718" si="176">D1690&amp;"_Lung_Block"</f>
        <v>Dynan_H6_5623_446_19C_Lung_Block</v>
      </c>
      <c r="F1690" s="282">
        <f>1</f>
        <v>1</v>
      </c>
      <c r="G1690" s="227">
        <v>1</v>
      </c>
      <c r="H1690" s="94" t="s">
        <v>354</v>
      </c>
      <c r="I1690" s="92" t="s">
        <v>394</v>
      </c>
      <c r="J1690" s="93">
        <v>5623</v>
      </c>
      <c r="K1690" s="94" t="s">
        <v>241</v>
      </c>
      <c r="L1690" s="92">
        <v>446</v>
      </c>
      <c r="M1690" s="92" t="s">
        <v>374</v>
      </c>
      <c r="N1690" s="95">
        <v>0.75</v>
      </c>
      <c r="O1690" s="92" t="s">
        <v>39</v>
      </c>
      <c r="P1690" s="92" t="s">
        <v>63</v>
      </c>
      <c r="Q1690" s="96">
        <v>43606</v>
      </c>
      <c r="R1690" s="97">
        <v>43769</v>
      </c>
      <c r="S1690" s="98">
        <v>44328</v>
      </c>
      <c r="T1690" s="106">
        <f t="shared" ref="T1690:T1718" si="177">S1690-R1690</f>
        <v>559</v>
      </c>
      <c r="U1690" s="106" t="s">
        <v>397</v>
      </c>
      <c r="V1690" s="106">
        <v>0</v>
      </c>
      <c r="W1690" s="109">
        <v>0</v>
      </c>
      <c r="X1690" s="109"/>
      <c r="Y1690" s="109"/>
      <c r="Z1690" s="109"/>
      <c r="AA1690" s="110"/>
      <c r="AB1690" s="99" t="s">
        <v>45</v>
      </c>
    </row>
    <row r="1691" spans="1:28" ht="16">
      <c r="A1691" s="9">
        <v>2</v>
      </c>
      <c r="B1691" s="9">
        <v>3</v>
      </c>
      <c r="C1691" s="9">
        <v>2</v>
      </c>
      <c r="D1691" s="9" t="str">
        <f t="shared" si="175"/>
        <v>Dynan_H6_5625_446_19C</v>
      </c>
      <c r="E1691" s="9" t="str">
        <f t="shared" si="176"/>
        <v>Dynan_H6_5625_446_19C_Lung_Block</v>
      </c>
      <c r="F1691" s="282">
        <f>F1690+1</f>
        <v>2</v>
      </c>
      <c r="G1691" s="227">
        <v>1</v>
      </c>
      <c r="H1691" s="94" t="s">
        <v>354</v>
      </c>
      <c r="I1691" s="92" t="s">
        <v>394</v>
      </c>
      <c r="J1691" s="93">
        <v>5625</v>
      </c>
      <c r="K1691" s="94" t="s">
        <v>241</v>
      </c>
      <c r="L1691" s="92">
        <v>446</v>
      </c>
      <c r="M1691" s="92" t="s">
        <v>374</v>
      </c>
      <c r="N1691" s="95">
        <v>0.75</v>
      </c>
      <c r="O1691" s="92" t="s">
        <v>39</v>
      </c>
      <c r="P1691" s="92" t="s">
        <v>63</v>
      </c>
      <c r="Q1691" s="96">
        <v>43606</v>
      </c>
      <c r="R1691" s="97">
        <v>43769</v>
      </c>
      <c r="S1691" s="98">
        <v>44328</v>
      </c>
      <c r="T1691" s="106">
        <f t="shared" si="177"/>
        <v>559</v>
      </c>
      <c r="U1691" s="106" t="s">
        <v>397</v>
      </c>
      <c r="V1691" s="106">
        <v>0</v>
      </c>
      <c r="W1691" s="109">
        <v>0</v>
      </c>
      <c r="X1691" s="109"/>
      <c r="Y1691" s="109"/>
      <c r="Z1691" s="109"/>
      <c r="AA1691" s="110"/>
      <c r="AB1691" s="99" t="s">
        <v>45</v>
      </c>
    </row>
    <row r="1692" spans="1:28" ht="16">
      <c r="A1692" s="9">
        <v>2</v>
      </c>
      <c r="B1692" s="9">
        <v>3</v>
      </c>
      <c r="C1692" s="9">
        <v>2</v>
      </c>
      <c r="D1692" s="9" t="str">
        <f t="shared" si="175"/>
        <v>Dynan_H6_5627_446_19C</v>
      </c>
      <c r="E1692" s="9" t="str">
        <f t="shared" si="176"/>
        <v>Dynan_H6_5627_446_19C_Lung_Block</v>
      </c>
      <c r="F1692" s="282">
        <f t="shared" ref="F1692:F1718" si="178">F1691+1</f>
        <v>3</v>
      </c>
      <c r="G1692" s="227">
        <v>1</v>
      </c>
      <c r="H1692" s="94" t="s">
        <v>354</v>
      </c>
      <c r="I1692" s="92" t="s">
        <v>394</v>
      </c>
      <c r="J1692" s="93">
        <v>5627</v>
      </c>
      <c r="K1692" s="94" t="s">
        <v>241</v>
      </c>
      <c r="L1692" s="92">
        <v>446</v>
      </c>
      <c r="M1692" s="92" t="s">
        <v>374</v>
      </c>
      <c r="N1692" s="95">
        <v>0.75</v>
      </c>
      <c r="O1692" s="92" t="s">
        <v>39</v>
      </c>
      <c r="P1692" s="92" t="s">
        <v>63</v>
      </c>
      <c r="Q1692" s="96">
        <v>43606</v>
      </c>
      <c r="R1692" s="97">
        <v>43769</v>
      </c>
      <c r="S1692" s="98">
        <v>44328</v>
      </c>
      <c r="T1692" s="106">
        <f t="shared" si="177"/>
        <v>559</v>
      </c>
      <c r="U1692" s="106" t="s">
        <v>397</v>
      </c>
      <c r="V1692" s="106">
        <v>0</v>
      </c>
      <c r="W1692" s="109">
        <v>0</v>
      </c>
      <c r="X1692" s="109"/>
      <c r="Y1692" s="109"/>
      <c r="Z1692" s="109"/>
      <c r="AA1692" s="110"/>
      <c r="AB1692" s="99" t="s">
        <v>45</v>
      </c>
    </row>
    <row r="1693" spans="1:28" ht="16">
      <c r="A1693" s="9">
        <v>2</v>
      </c>
      <c r="B1693" s="9">
        <v>3</v>
      </c>
      <c r="C1693" s="9">
        <v>2</v>
      </c>
      <c r="D1693" s="9" t="str">
        <f t="shared" si="175"/>
        <v>Dynan_H6_5626.2_447_19C</v>
      </c>
      <c r="E1693" s="9" t="str">
        <f t="shared" si="176"/>
        <v>Dynan_H6_5626.2_447_19C_Lung_Block</v>
      </c>
      <c r="F1693" s="282">
        <f t="shared" si="178"/>
        <v>4</v>
      </c>
      <c r="G1693" s="227">
        <v>1</v>
      </c>
      <c r="H1693" s="94" t="s">
        <v>354</v>
      </c>
      <c r="I1693" s="92" t="s">
        <v>394</v>
      </c>
      <c r="J1693" s="93">
        <v>5626.2</v>
      </c>
      <c r="K1693" s="94" t="s">
        <v>241</v>
      </c>
      <c r="L1693" s="92">
        <v>447</v>
      </c>
      <c r="M1693" s="92" t="s">
        <v>374</v>
      </c>
      <c r="N1693" s="95">
        <v>0.75</v>
      </c>
      <c r="O1693" s="92" t="s">
        <v>39</v>
      </c>
      <c r="P1693" s="92" t="s">
        <v>63</v>
      </c>
      <c r="Q1693" s="96">
        <v>43606</v>
      </c>
      <c r="R1693" s="97">
        <v>43769</v>
      </c>
      <c r="S1693" s="98">
        <v>44328</v>
      </c>
      <c r="T1693" s="106">
        <f t="shared" si="177"/>
        <v>559</v>
      </c>
      <c r="U1693" s="106" t="s">
        <v>397</v>
      </c>
      <c r="V1693" s="106">
        <v>0</v>
      </c>
      <c r="W1693" s="109">
        <v>0</v>
      </c>
      <c r="X1693" s="109"/>
      <c r="Y1693" s="109"/>
      <c r="Z1693" s="109"/>
      <c r="AA1693" s="110"/>
      <c r="AB1693" s="99" t="s">
        <v>45</v>
      </c>
    </row>
    <row r="1694" spans="1:28" ht="16">
      <c r="A1694" s="9">
        <v>2</v>
      </c>
      <c r="B1694" s="9">
        <v>3</v>
      </c>
      <c r="C1694" s="9">
        <v>2</v>
      </c>
      <c r="D1694" s="9" t="str">
        <f t="shared" si="175"/>
        <v>Dynan_H6_5628_447_19C</v>
      </c>
      <c r="E1694" s="9" t="str">
        <f t="shared" si="176"/>
        <v>Dynan_H6_5628_447_19C_Lung_Block</v>
      </c>
      <c r="F1694" s="282">
        <f t="shared" si="178"/>
        <v>5</v>
      </c>
      <c r="G1694" s="227">
        <v>1</v>
      </c>
      <c r="H1694" s="94" t="s">
        <v>354</v>
      </c>
      <c r="I1694" s="92" t="s">
        <v>394</v>
      </c>
      <c r="J1694" s="93">
        <v>5628</v>
      </c>
      <c r="K1694" s="94" t="s">
        <v>241</v>
      </c>
      <c r="L1694" s="92">
        <v>447</v>
      </c>
      <c r="M1694" s="92" t="s">
        <v>374</v>
      </c>
      <c r="N1694" s="95">
        <v>0.75</v>
      </c>
      <c r="O1694" s="92" t="s">
        <v>39</v>
      </c>
      <c r="P1694" s="92" t="s">
        <v>63</v>
      </c>
      <c r="Q1694" s="96">
        <v>43606</v>
      </c>
      <c r="R1694" s="97">
        <v>43769</v>
      </c>
      <c r="S1694" s="98">
        <v>44328</v>
      </c>
      <c r="T1694" s="106">
        <f t="shared" si="177"/>
        <v>559</v>
      </c>
      <c r="U1694" s="106" t="s">
        <v>397</v>
      </c>
      <c r="V1694" s="106">
        <v>0</v>
      </c>
      <c r="W1694" s="109">
        <v>0</v>
      </c>
      <c r="X1694" s="109"/>
      <c r="Y1694" s="109"/>
      <c r="Z1694" s="109"/>
      <c r="AA1694" s="110"/>
      <c r="AB1694" s="99" t="s">
        <v>45</v>
      </c>
    </row>
    <row r="1695" spans="1:28" ht="16">
      <c r="A1695" s="9">
        <v>2</v>
      </c>
      <c r="B1695" s="9">
        <v>3</v>
      </c>
      <c r="C1695" s="9">
        <v>2</v>
      </c>
      <c r="D1695" s="9" t="str">
        <f t="shared" si="175"/>
        <v>Dynan_H6_5602_448_19C</v>
      </c>
      <c r="E1695" s="9" t="str">
        <f t="shared" si="176"/>
        <v>Dynan_H6_5602_448_19C_Lung_Block</v>
      </c>
      <c r="F1695" s="282">
        <f t="shared" si="178"/>
        <v>6</v>
      </c>
      <c r="G1695" s="227">
        <v>1</v>
      </c>
      <c r="H1695" s="94" t="s">
        <v>354</v>
      </c>
      <c r="I1695" s="92" t="s">
        <v>394</v>
      </c>
      <c r="J1695" s="93">
        <v>5602</v>
      </c>
      <c r="K1695" s="94" t="s">
        <v>241</v>
      </c>
      <c r="L1695" s="92">
        <v>448</v>
      </c>
      <c r="M1695" s="92" t="s">
        <v>374</v>
      </c>
      <c r="N1695" s="95">
        <v>0.75</v>
      </c>
      <c r="O1695" s="92" t="s">
        <v>39</v>
      </c>
      <c r="P1695" s="92" t="s">
        <v>63</v>
      </c>
      <c r="Q1695" s="96">
        <v>43606</v>
      </c>
      <c r="R1695" s="97">
        <v>43769</v>
      </c>
      <c r="S1695" s="98">
        <v>44328</v>
      </c>
      <c r="T1695" s="106">
        <f t="shared" si="177"/>
        <v>559</v>
      </c>
      <c r="U1695" s="106" t="s">
        <v>397</v>
      </c>
      <c r="V1695" s="106">
        <v>0</v>
      </c>
      <c r="W1695" s="109">
        <v>0</v>
      </c>
      <c r="X1695" s="109"/>
      <c r="Y1695" s="109"/>
      <c r="Z1695" s="109"/>
      <c r="AA1695" s="110"/>
      <c r="AB1695" s="99" t="s">
        <v>45</v>
      </c>
    </row>
    <row r="1696" spans="1:28" ht="16">
      <c r="A1696" s="9">
        <v>2</v>
      </c>
      <c r="B1696" s="9">
        <v>3</v>
      </c>
      <c r="C1696" s="9">
        <v>2</v>
      </c>
      <c r="D1696" s="9" t="str">
        <f t="shared" si="175"/>
        <v>Dynan_H6_5603_448_19C</v>
      </c>
      <c r="E1696" s="9" t="str">
        <f t="shared" si="176"/>
        <v>Dynan_H6_5603_448_19C_Lung_Block</v>
      </c>
      <c r="F1696" s="282">
        <f t="shared" si="178"/>
        <v>7</v>
      </c>
      <c r="G1696" s="227">
        <v>1</v>
      </c>
      <c r="H1696" s="94" t="s">
        <v>354</v>
      </c>
      <c r="I1696" s="92" t="s">
        <v>394</v>
      </c>
      <c r="J1696" s="93">
        <v>5603</v>
      </c>
      <c r="K1696" s="94" t="s">
        <v>241</v>
      </c>
      <c r="L1696" s="92">
        <v>448</v>
      </c>
      <c r="M1696" s="92" t="s">
        <v>374</v>
      </c>
      <c r="N1696" s="95">
        <v>0.75</v>
      </c>
      <c r="O1696" s="92" t="s">
        <v>39</v>
      </c>
      <c r="P1696" s="92" t="s">
        <v>63</v>
      </c>
      <c r="Q1696" s="96">
        <v>43606</v>
      </c>
      <c r="R1696" s="97">
        <v>43769</v>
      </c>
      <c r="S1696" s="98">
        <v>44328</v>
      </c>
      <c r="T1696" s="106">
        <f t="shared" si="177"/>
        <v>559</v>
      </c>
      <c r="U1696" s="106" t="s">
        <v>397</v>
      </c>
      <c r="V1696" s="106">
        <v>0</v>
      </c>
      <c r="W1696" s="109">
        <v>0</v>
      </c>
      <c r="X1696" s="109"/>
      <c r="Y1696" s="109"/>
      <c r="Z1696" s="109"/>
      <c r="AA1696" s="110"/>
      <c r="AB1696" s="99" t="s">
        <v>45</v>
      </c>
    </row>
    <row r="1697" spans="1:28" ht="16">
      <c r="A1697" s="9">
        <v>2</v>
      </c>
      <c r="B1697" s="9">
        <v>3</v>
      </c>
      <c r="C1697" s="9">
        <v>2</v>
      </c>
      <c r="D1697" s="9" t="str">
        <f t="shared" si="175"/>
        <v>Dynan_H6_5604_448_19C</v>
      </c>
      <c r="E1697" s="9" t="str">
        <f t="shared" si="176"/>
        <v>Dynan_H6_5604_448_19C_Lung_Block</v>
      </c>
      <c r="F1697" s="282">
        <f t="shared" si="178"/>
        <v>8</v>
      </c>
      <c r="G1697" s="227">
        <v>1</v>
      </c>
      <c r="H1697" s="94" t="s">
        <v>354</v>
      </c>
      <c r="I1697" s="92" t="s">
        <v>394</v>
      </c>
      <c r="J1697" s="93">
        <v>5604</v>
      </c>
      <c r="K1697" s="94" t="s">
        <v>241</v>
      </c>
      <c r="L1697" s="92">
        <v>448</v>
      </c>
      <c r="M1697" s="92" t="s">
        <v>374</v>
      </c>
      <c r="N1697" s="95">
        <v>0.75</v>
      </c>
      <c r="O1697" s="92" t="s">
        <v>39</v>
      </c>
      <c r="P1697" s="92" t="s">
        <v>63</v>
      </c>
      <c r="Q1697" s="96">
        <v>43606</v>
      </c>
      <c r="R1697" s="97">
        <v>43769</v>
      </c>
      <c r="S1697" s="98">
        <v>44328</v>
      </c>
      <c r="T1697" s="106">
        <f t="shared" si="177"/>
        <v>559</v>
      </c>
      <c r="U1697" s="106" t="s">
        <v>397</v>
      </c>
      <c r="V1697" s="106">
        <v>0</v>
      </c>
      <c r="W1697" s="109">
        <v>0</v>
      </c>
      <c r="X1697" s="109"/>
      <c r="Y1697" s="109"/>
      <c r="Z1697" s="109"/>
      <c r="AA1697" s="110"/>
      <c r="AB1697" s="99" t="s">
        <v>45</v>
      </c>
    </row>
    <row r="1698" spans="1:28" ht="16">
      <c r="A1698" s="9">
        <v>2</v>
      </c>
      <c r="B1698" s="9">
        <v>3</v>
      </c>
      <c r="C1698" s="9">
        <v>2</v>
      </c>
      <c r="D1698" s="9" t="str">
        <f t="shared" si="175"/>
        <v>Dynan_H6_5607_449_19C</v>
      </c>
      <c r="E1698" s="9" t="str">
        <f t="shared" si="176"/>
        <v>Dynan_H6_5607_449_19C_Lung_Block</v>
      </c>
      <c r="F1698" s="282">
        <f t="shared" si="178"/>
        <v>9</v>
      </c>
      <c r="G1698" s="227">
        <v>1</v>
      </c>
      <c r="H1698" s="94" t="s">
        <v>354</v>
      </c>
      <c r="I1698" s="92" t="s">
        <v>394</v>
      </c>
      <c r="J1698" s="93">
        <v>5607</v>
      </c>
      <c r="K1698" s="94" t="s">
        <v>241</v>
      </c>
      <c r="L1698" s="92">
        <v>449</v>
      </c>
      <c r="M1698" s="92" t="s">
        <v>374</v>
      </c>
      <c r="N1698" s="95">
        <v>0.75</v>
      </c>
      <c r="O1698" s="92" t="s">
        <v>39</v>
      </c>
      <c r="P1698" s="92" t="s">
        <v>63</v>
      </c>
      <c r="Q1698" s="96">
        <v>43606</v>
      </c>
      <c r="R1698" s="97">
        <v>43769</v>
      </c>
      <c r="S1698" s="98">
        <v>44328</v>
      </c>
      <c r="T1698" s="106">
        <f t="shared" si="177"/>
        <v>559</v>
      </c>
      <c r="U1698" s="106" t="s">
        <v>397</v>
      </c>
      <c r="V1698" s="106">
        <v>0</v>
      </c>
      <c r="W1698" s="109">
        <v>0</v>
      </c>
      <c r="X1698" s="109"/>
      <c r="Y1698" s="109"/>
      <c r="Z1698" s="109"/>
      <c r="AA1698" s="110"/>
      <c r="AB1698" s="99" t="s">
        <v>45</v>
      </c>
    </row>
    <row r="1699" spans="1:28" ht="16">
      <c r="A1699" s="9">
        <v>2</v>
      </c>
      <c r="B1699" s="9">
        <v>3</v>
      </c>
      <c r="C1699" s="9">
        <v>2</v>
      </c>
      <c r="D1699" s="9" t="str">
        <f t="shared" si="175"/>
        <v>Dynan_H6_5608_449_19C</v>
      </c>
      <c r="E1699" s="9" t="str">
        <f t="shared" si="176"/>
        <v>Dynan_H6_5608_449_19C_Lung_Block</v>
      </c>
      <c r="F1699" s="282">
        <f t="shared" si="178"/>
        <v>10</v>
      </c>
      <c r="G1699" s="227">
        <v>1</v>
      </c>
      <c r="H1699" s="94" t="s">
        <v>354</v>
      </c>
      <c r="I1699" s="92" t="s">
        <v>394</v>
      </c>
      <c r="J1699" s="93">
        <v>5608</v>
      </c>
      <c r="K1699" s="94" t="s">
        <v>241</v>
      </c>
      <c r="L1699" s="92">
        <v>449</v>
      </c>
      <c r="M1699" s="92" t="s">
        <v>374</v>
      </c>
      <c r="N1699" s="95">
        <v>0.75</v>
      </c>
      <c r="O1699" s="92" t="s">
        <v>39</v>
      </c>
      <c r="P1699" s="92" t="s">
        <v>63</v>
      </c>
      <c r="Q1699" s="96">
        <v>43606</v>
      </c>
      <c r="R1699" s="97">
        <v>43769</v>
      </c>
      <c r="S1699" s="98">
        <v>44328</v>
      </c>
      <c r="T1699" s="106">
        <f t="shared" si="177"/>
        <v>559</v>
      </c>
      <c r="U1699" s="106" t="s">
        <v>397</v>
      </c>
      <c r="V1699" s="106">
        <v>0</v>
      </c>
      <c r="W1699" s="109">
        <v>0</v>
      </c>
      <c r="X1699" s="109"/>
      <c r="Y1699" s="109"/>
      <c r="Z1699" s="109"/>
      <c r="AA1699" s="110"/>
      <c r="AB1699" s="99" t="s">
        <v>45</v>
      </c>
    </row>
    <row r="1700" spans="1:28" ht="16">
      <c r="A1700" s="9">
        <v>2</v>
      </c>
      <c r="B1700" s="9">
        <v>3</v>
      </c>
      <c r="C1700" s="9">
        <v>2</v>
      </c>
      <c r="D1700" s="9" t="str">
        <f t="shared" si="175"/>
        <v>Dynan_H6_5609_449_19C</v>
      </c>
      <c r="E1700" s="9" t="str">
        <f t="shared" si="176"/>
        <v>Dynan_H6_5609_449_19C_Lung_Block</v>
      </c>
      <c r="F1700" s="282">
        <f t="shared" si="178"/>
        <v>11</v>
      </c>
      <c r="G1700" s="227">
        <v>1</v>
      </c>
      <c r="H1700" s="94" t="s">
        <v>354</v>
      </c>
      <c r="I1700" s="92" t="s">
        <v>394</v>
      </c>
      <c r="J1700" s="93">
        <v>5609</v>
      </c>
      <c r="K1700" s="94" t="s">
        <v>241</v>
      </c>
      <c r="L1700" s="92">
        <v>449</v>
      </c>
      <c r="M1700" s="92" t="s">
        <v>374</v>
      </c>
      <c r="N1700" s="95">
        <v>0.75</v>
      </c>
      <c r="O1700" s="92" t="s">
        <v>39</v>
      </c>
      <c r="P1700" s="92" t="s">
        <v>63</v>
      </c>
      <c r="Q1700" s="96">
        <v>43606</v>
      </c>
      <c r="R1700" s="97">
        <v>43769</v>
      </c>
      <c r="S1700" s="98">
        <v>44328</v>
      </c>
      <c r="T1700" s="106">
        <f t="shared" si="177"/>
        <v>559</v>
      </c>
      <c r="U1700" s="106" t="s">
        <v>397</v>
      </c>
      <c r="V1700" s="106">
        <v>0</v>
      </c>
      <c r="W1700" s="109">
        <v>0</v>
      </c>
      <c r="X1700" s="109"/>
      <c r="Y1700" s="109"/>
      <c r="Z1700" s="109"/>
      <c r="AA1700" s="110" t="s">
        <v>400</v>
      </c>
      <c r="AB1700" s="99" t="s">
        <v>45</v>
      </c>
    </row>
    <row r="1701" spans="1:28" ht="16">
      <c r="A1701" s="9">
        <v>2</v>
      </c>
      <c r="B1701" s="9">
        <v>3</v>
      </c>
      <c r="C1701" s="9">
        <v>2</v>
      </c>
      <c r="D1701" s="9" t="str">
        <f t="shared" si="175"/>
        <v>Dynan_H6_5610_449_19C</v>
      </c>
      <c r="E1701" s="9" t="str">
        <f t="shared" si="176"/>
        <v>Dynan_H6_5610_449_19C_Lung_Block</v>
      </c>
      <c r="F1701" s="282">
        <f t="shared" si="178"/>
        <v>12</v>
      </c>
      <c r="G1701" s="227">
        <v>1</v>
      </c>
      <c r="H1701" s="94" t="s">
        <v>354</v>
      </c>
      <c r="I1701" s="92" t="s">
        <v>394</v>
      </c>
      <c r="J1701" s="93">
        <v>5610</v>
      </c>
      <c r="K1701" s="94" t="s">
        <v>241</v>
      </c>
      <c r="L1701" s="92">
        <v>449</v>
      </c>
      <c r="M1701" s="92" t="s">
        <v>374</v>
      </c>
      <c r="N1701" s="95">
        <v>0.75</v>
      </c>
      <c r="O1701" s="92" t="s">
        <v>39</v>
      </c>
      <c r="P1701" s="92" t="s">
        <v>63</v>
      </c>
      <c r="Q1701" s="96">
        <v>43606</v>
      </c>
      <c r="R1701" s="97">
        <v>43769</v>
      </c>
      <c r="S1701" s="98">
        <v>44328</v>
      </c>
      <c r="T1701" s="106">
        <f t="shared" si="177"/>
        <v>559</v>
      </c>
      <c r="U1701" s="106" t="s">
        <v>397</v>
      </c>
      <c r="V1701" s="106">
        <v>0</v>
      </c>
      <c r="W1701" s="109">
        <v>0</v>
      </c>
      <c r="X1701" s="109"/>
      <c r="Y1701" s="109"/>
      <c r="Z1701" s="109"/>
      <c r="AA1701" s="110"/>
      <c r="AB1701" s="99" t="s">
        <v>45</v>
      </c>
    </row>
    <row r="1702" spans="1:28" ht="16">
      <c r="A1702" s="9">
        <v>2</v>
      </c>
      <c r="B1702" s="9">
        <v>3</v>
      </c>
      <c r="C1702" s="9">
        <v>2</v>
      </c>
      <c r="D1702" s="9" t="str">
        <f t="shared" si="175"/>
        <v>Dynan_H6_450.1_450_19C</v>
      </c>
      <c r="E1702" s="9" t="str">
        <f t="shared" si="176"/>
        <v>Dynan_H6_450.1_450_19C_Lung_Block</v>
      </c>
      <c r="F1702" s="282">
        <f t="shared" si="178"/>
        <v>13</v>
      </c>
      <c r="G1702" s="227">
        <v>1</v>
      </c>
      <c r="H1702" s="94" t="s">
        <v>354</v>
      </c>
      <c r="I1702" s="92" t="s">
        <v>394</v>
      </c>
      <c r="J1702" s="101">
        <v>450.1</v>
      </c>
      <c r="K1702" s="94" t="s">
        <v>241</v>
      </c>
      <c r="L1702" s="92">
        <v>450</v>
      </c>
      <c r="M1702" s="92" t="s">
        <v>374</v>
      </c>
      <c r="N1702" s="95">
        <v>0.75</v>
      </c>
      <c r="O1702" s="92" t="s">
        <v>39</v>
      </c>
      <c r="P1702" s="92" t="s">
        <v>63</v>
      </c>
      <c r="Q1702" s="96">
        <v>43606</v>
      </c>
      <c r="R1702" s="97">
        <v>43769</v>
      </c>
      <c r="S1702" s="98">
        <v>44328</v>
      </c>
      <c r="T1702" s="106">
        <f t="shared" si="177"/>
        <v>559</v>
      </c>
      <c r="U1702" s="106" t="s">
        <v>397</v>
      </c>
      <c r="V1702" s="106">
        <v>0</v>
      </c>
      <c r="W1702" s="109">
        <v>0</v>
      </c>
      <c r="X1702" s="109"/>
      <c r="Y1702" s="109"/>
      <c r="Z1702" s="109"/>
      <c r="AA1702" s="110"/>
      <c r="AB1702" s="99" t="s">
        <v>45</v>
      </c>
    </row>
    <row r="1703" spans="1:28" ht="16">
      <c r="A1703" s="9">
        <v>2</v>
      </c>
      <c r="B1703" s="9">
        <v>3</v>
      </c>
      <c r="C1703" s="9">
        <v>2</v>
      </c>
      <c r="D1703" s="9" t="str">
        <f t="shared" si="175"/>
        <v>Dynan_H6_450.2_450_19C</v>
      </c>
      <c r="E1703" s="9" t="str">
        <f t="shared" si="176"/>
        <v>Dynan_H6_450.2_450_19C_Lung_Block</v>
      </c>
      <c r="F1703" s="282">
        <f t="shared" si="178"/>
        <v>14</v>
      </c>
      <c r="G1703" s="227">
        <v>1</v>
      </c>
      <c r="H1703" s="94" t="s">
        <v>354</v>
      </c>
      <c r="I1703" s="92" t="s">
        <v>394</v>
      </c>
      <c r="J1703" s="101">
        <v>450.2</v>
      </c>
      <c r="K1703" s="94" t="s">
        <v>241</v>
      </c>
      <c r="L1703" s="92">
        <v>450</v>
      </c>
      <c r="M1703" s="92" t="s">
        <v>374</v>
      </c>
      <c r="N1703" s="95">
        <v>0.75</v>
      </c>
      <c r="O1703" s="92" t="s">
        <v>39</v>
      </c>
      <c r="P1703" s="92" t="s">
        <v>63</v>
      </c>
      <c r="Q1703" s="96">
        <v>43606</v>
      </c>
      <c r="R1703" s="97">
        <v>43769</v>
      </c>
      <c r="S1703" s="98">
        <v>44328</v>
      </c>
      <c r="T1703" s="106">
        <f t="shared" si="177"/>
        <v>559</v>
      </c>
      <c r="U1703" s="106" t="s">
        <v>397</v>
      </c>
      <c r="V1703" s="106">
        <v>0</v>
      </c>
      <c r="W1703" s="109">
        <v>0</v>
      </c>
      <c r="X1703" s="109"/>
      <c r="Y1703" s="109"/>
      <c r="Z1703" s="109"/>
      <c r="AA1703" s="110"/>
      <c r="AB1703" s="99" t="s">
        <v>45</v>
      </c>
    </row>
    <row r="1704" spans="1:28" ht="16">
      <c r="A1704" s="9">
        <v>2</v>
      </c>
      <c r="B1704" s="9">
        <v>3</v>
      </c>
      <c r="C1704" s="9">
        <v>2</v>
      </c>
      <c r="D1704" s="9" t="str">
        <f t="shared" si="175"/>
        <v>Dynan_H6_6407_450_19C</v>
      </c>
      <c r="E1704" s="9" t="str">
        <f t="shared" si="176"/>
        <v>Dynan_H6_6407_450_19C_Lung_Block</v>
      </c>
      <c r="F1704" s="282">
        <f t="shared" si="178"/>
        <v>15</v>
      </c>
      <c r="G1704" s="227">
        <v>1</v>
      </c>
      <c r="H1704" s="94" t="s">
        <v>354</v>
      </c>
      <c r="I1704" s="92" t="s">
        <v>394</v>
      </c>
      <c r="J1704" s="93">
        <v>6407</v>
      </c>
      <c r="K1704" s="94" t="s">
        <v>241</v>
      </c>
      <c r="L1704" s="92">
        <v>450</v>
      </c>
      <c r="M1704" s="92" t="s">
        <v>374</v>
      </c>
      <c r="N1704" s="95">
        <v>0.75</v>
      </c>
      <c r="O1704" s="92" t="s">
        <v>39</v>
      </c>
      <c r="P1704" s="92" t="s">
        <v>63</v>
      </c>
      <c r="Q1704" s="96">
        <v>43606</v>
      </c>
      <c r="R1704" s="97">
        <v>43769</v>
      </c>
      <c r="S1704" s="98">
        <v>44328</v>
      </c>
      <c r="T1704" s="106">
        <f t="shared" si="177"/>
        <v>559</v>
      </c>
      <c r="U1704" s="106" t="s">
        <v>397</v>
      </c>
      <c r="V1704" s="106">
        <v>0</v>
      </c>
      <c r="W1704" s="109">
        <v>0</v>
      </c>
      <c r="X1704" s="109"/>
      <c r="Y1704" s="109"/>
      <c r="Z1704" s="109"/>
      <c r="AA1704" s="110"/>
      <c r="AB1704" s="99" t="s">
        <v>45</v>
      </c>
    </row>
    <row r="1705" spans="1:28" ht="16">
      <c r="A1705" s="9">
        <v>2</v>
      </c>
      <c r="B1705" s="9">
        <v>3</v>
      </c>
      <c r="C1705" s="9">
        <v>2</v>
      </c>
      <c r="D1705" s="9" t="str">
        <f t="shared" si="175"/>
        <v>Dynan_H6_7595_450_19C</v>
      </c>
      <c r="E1705" s="9" t="str">
        <f t="shared" si="176"/>
        <v>Dynan_H6_7595_450_19C_Lung_Block</v>
      </c>
      <c r="F1705" s="282">
        <f t="shared" si="178"/>
        <v>16</v>
      </c>
      <c r="G1705" s="227">
        <v>1</v>
      </c>
      <c r="H1705" s="94" t="s">
        <v>354</v>
      </c>
      <c r="I1705" s="92" t="s">
        <v>394</v>
      </c>
      <c r="J1705" s="93">
        <v>7595</v>
      </c>
      <c r="K1705" s="94" t="s">
        <v>241</v>
      </c>
      <c r="L1705" s="92">
        <v>450</v>
      </c>
      <c r="M1705" s="92" t="s">
        <v>374</v>
      </c>
      <c r="N1705" s="95">
        <v>0.75</v>
      </c>
      <c r="O1705" s="92" t="s">
        <v>39</v>
      </c>
      <c r="P1705" s="92" t="s">
        <v>63</v>
      </c>
      <c r="Q1705" s="96">
        <v>43606</v>
      </c>
      <c r="R1705" s="97">
        <v>43769</v>
      </c>
      <c r="S1705" s="98">
        <v>44328</v>
      </c>
      <c r="T1705" s="106">
        <f t="shared" si="177"/>
        <v>559</v>
      </c>
      <c r="U1705" s="106" t="s">
        <v>397</v>
      </c>
      <c r="V1705" s="106">
        <v>0</v>
      </c>
      <c r="W1705" s="109">
        <v>0</v>
      </c>
      <c r="X1705" s="109"/>
      <c r="Y1705" s="109"/>
      <c r="Z1705" s="109"/>
      <c r="AA1705" s="110"/>
      <c r="AB1705" s="99" t="s">
        <v>45</v>
      </c>
    </row>
    <row r="1706" spans="1:28" ht="16">
      <c r="A1706" s="9">
        <v>2</v>
      </c>
      <c r="B1706" s="9">
        <v>3</v>
      </c>
      <c r="C1706" s="9">
        <v>2</v>
      </c>
      <c r="D1706" s="9" t="str">
        <f t="shared" si="175"/>
        <v>Dynan_H6_7600_450_19C</v>
      </c>
      <c r="E1706" s="9" t="str">
        <f t="shared" si="176"/>
        <v>Dynan_H6_7600_450_19C_Lung_Block</v>
      </c>
      <c r="F1706" s="282">
        <f t="shared" si="178"/>
        <v>17</v>
      </c>
      <c r="G1706" s="227">
        <v>1</v>
      </c>
      <c r="H1706" s="94" t="s">
        <v>354</v>
      </c>
      <c r="I1706" s="92" t="s">
        <v>394</v>
      </c>
      <c r="J1706" s="93">
        <v>7600</v>
      </c>
      <c r="K1706" s="94" t="s">
        <v>241</v>
      </c>
      <c r="L1706" s="92">
        <v>450</v>
      </c>
      <c r="M1706" s="92" t="s">
        <v>374</v>
      </c>
      <c r="N1706" s="95">
        <v>0.75</v>
      </c>
      <c r="O1706" s="92" t="s">
        <v>39</v>
      </c>
      <c r="P1706" s="92" t="s">
        <v>63</v>
      </c>
      <c r="Q1706" s="96">
        <v>43606</v>
      </c>
      <c r="R1706" s="97">
        <v>43769</v>
      </c>
      <c r="S1706" s="98">
        <v>44328</v>
      </c>
      <c r="T1706" s="106">
        <f t="shared" si="177"/>
        <v>559</v>
      </c>
      <c r="U1706" s="106" t="s">
        <v>397</v>
      </c>
      <c r="V1706" s="106">
        <v>0</v>
      </c>
      <c r="W1706" s="109">
        <v>0</v>
      </c>
      <c r="X1706" s="109"/>
      <c r="Y1706" s="109"/>
      <c r="Z1706" s="109"/>
      <c r="AA1706" s="110"/>
      <c r="AB1706" s="99" t="s">
        <v>45</v>
      </c>
    </row>
    <row r="1707" spans="1:28" ht="16">
      <c r="A1707" s="9">
        <v>2</v>
      </c>
      <c r="B1707" s="9">
        <v>3</v>
      </c>
      <c r="C1707" s="9">
        <v>2</v>
      </c>
      <c r="D1707" s="9" t="str">
        <f t="shared" si="175"/>
        <v>Dynan_H6_451.2_451_19C</v>
      </c>
      <c r="E1707" s="9" t="str">
        <f t="shared" si="176"/>
        <v>Dynan_H6_451.2_451_19C_Lung_Block</v>
      </c>
      <c r="F1707" s="282">
        <f t="shared" si="178"/>
        <v>18</v>
      </c>
      <c r="G1707" s="227">
        <v>1</v>
      </c>
      <c r="H1707" s="94" t="s">
        <v>354</v>
      </c>
      <c r="I1707" s="92" t="s">
        <v>394</v>
      </c>
      <c r="J1707" s="101">
        <v>451.2</v>
      </c>
      <c r="K1707" s="94" t="s">
        <v>241</v>
      </c>
      <c r="L1707" s="92">
        <v>451</v>
      </c>
      <c r="M1707" s="92" t="s">
        <v>374</v>
      </c>
      <c r="N1707" s="95">
        <v>0.75</v>
      </c>
      <c r="O1707" s="92" t="s">
        <v>39</v>
      </c>
      <c r="P1707" s="92" t="s">
        <v>63</v>
      </c>
      <c r="Q1707" s="96">
        <v>43606</v>
      </c>
      <c r="R1707" s="97">
        <v>43769</v>
      </c>
      <c r="S1707" s="98">
        <v>44328</v>
      </c>
      <c r="T1707" s="106">
        <f t="shared" si="177"/>
        <v>559</v>
      </c>
      <c r="U1707" s="106" t="s">
        <v>397</v>
      </c>
      <c r="V1707" s="106">
        <v>0</v>
      </c>
      <c r="W1707" s="109">
        <v>0</v>
      </c>
      <c r="X1707" s="109"/>
      <c r="Y1707" s="109"/>
      <c r="Z1707" s="109"/>
      <c r="AA1707" s="110"/>
      <c r="AB1707" s="99" t="s">
        <v>45</v>
      </c>
    </row>
    <row r="1708" spans="1:28" ht="16">
      <c r="A1708" s="9">
        <v>2</v>
      </c>
      <c r="B1708" s="9">
        <v>3</v>
      </c>
      <c r="C1708" s="9">
        <v>2</v>
      </c>
      <c r="D1708" s="9" t="str">
        <f t="shared" si="175"/>
        <v>Dynan_H6_451.3_451_19C</v>
      </c>
      <c r="E1708" s="9" t="str">
        <f t="shared" si="176"/>
        <v>Dynan_H6_451.3_451_19C_Lung_Block</v>
      </c>
      <c r="F1708" s="282">
        <f t="shared" si="178"/>
        <v>19</v>
      </c>
      <c r="G1708" s="227">
        <v>1</v>
      </c>
      <c r="H1708" s="94" t="s">
        <v>354</v>
      </c>
      <c r="I1708" s="92" t="s">
        <v>394</v>
      </c>
      <c r="J1708" s="101">
        <v>451.3</v>
      </c>
      <c r="K1708" s="94" t="s">
        <v>241</v>
      </c>
      <c r="L1708" s="92">
        <v>451</v>
      </c>
      <c r="M1708" s="92" t="s">
        <v>374</v>
      </c>
      <c r="N1708" s="95">
        <v>0.75</v>
      </c>
      <c r="O1708" s="92" t="s">
        <v>39</v>
      </c>
      <c r="P1708" s="92" t="s">
        <v>63</v>
      </c>
      <c r="Q1708" s="96">
        <v>43606</v>
      </c>
      <c r="R1708" s="97">
        <v>43769</v>
      </c>
      <c r="S1708" s="98">
        <v>44328</v>
      </c>
      <c r="T1708" s="106">
        <f t="shared" si="177"/>
        <v>559</v>
      </c>
      <c r="U1708" s="106" t="s">
        <v>397</v>
      </c>
      <c r="V1708" s="106">
        <v>0</v>
      </c>
      <c r="W1708" s="109">
        <v>0</v>
      </c>
      <c r="X1708" s="109"/>
      <c r="Y1708" s="109"/>
      <c r="Z1708" s="109"/>
      <c r="AA1708" s="110"/>
      <c r="AB1708" s="99" t="s">
        <v>45</v>
      </c>
    </row>
    <row r="1709" spans="1:28" ht="16">
      <c r="A1709" s="9">
        <v>2</v>
      </c>
      <c r="B1709" s="9">
        <v>3</v>
      </c>
      <c r="C1709" s="9">
        <v>2</v>
      </c>
      <c r="D1709" s="9" t="str">
        <f t="shared" si="175"/>
        <v>Dynan_H6_451.4_451_19C</v>
      </c>
      <c r="E1709" s="9" t="str">
        <f t="shared" si="176"/>
        <v>Dynan_H6_451.4_451_19C_Lung_Block</v>
      </c>
      <c r="F1709" s="282">
        <f t="shared" si="178"/>
        <v>20</v>
      </c>
      <c r="G1709" s="227">
        <v>1</v>
      </c>
      <c r="H1709" s="94" t="s">
        <v>354</v>
      </c>
      <c r="I1709" s="92" t="s">
        <v>394</v>
      </c>
      <c r="J1709" s="101">
        <v>451.4</v>
      </c>
      <c r="K1709" s="94" t="s">
        <v>241</v>
      </c>
      <c r="L1709" s="92">
        <v>451</v>
      </c>
      <c r="M1709" s="92" t="s">
        <v>374</v>
      </c>
      <c r="N1709" s="95">
        <v>0.75</v>
      </c>
      <c r="O1709" s="92" t="s">
        <v>39</v>
      </c>
      <c r="P1709" s="92" t="s">
        <v>63</v>
      </c>
      <c r="Q1709" s="96">
        <v>43606</v>
      </c>
      <c r="R1709" s="97">
        <v>43769</v>
      </c>
      <c r="S1709" s="98">
        <v>44328</v>
      </c>
      <c r="T1709" s="106">
        <f t="shared" si="177"/>
        <v>559</v>
      </c>
      <c r="U1709" s="106" t="s">
        <v>397</v>
      </c>
      <c r="V1709" s="106">
        <v>0</v>
      </c>
      <c r="W1709" s="109">
        <v>0</v>
      </c>
      <c r="X1709" s="109"/>
      <c r="Y1709" s="109"/>
      <c r="Z1709" s="109"/>
      <c r="AA1709" s="110"/>
      <c r="AB1709" s="99" t="s">
        <v>45</v>
      </c>
    </row>
    <row r="1710" spans="1:28" ht="16">
      <c r="A1710" s="9">
        <v>2</v>
      </c>
      <c r="B1710" s="9">
        <v>3</v>
      </c>
      <c r="C1710" s="9">
        <v>2</v>
      </c>
      <c r="D1710" s="9" t="str">
        <f t="shared" si="175"/>
        <v>Dynan_H6_451.5_451_19C</v>
      </c>
      <c r="E1710" s="9" t="str">
        <f t="shared" si="176"/>
        <v>Dynan_H6_451.5_451_19C_Lung_Block</v>
      </c>
      <c r="F1710" s="282">
        <f t="shared" si="178"/>
        <v>21</v>
      </c>
      <c r="G1710" s="227">
        <v>1</v>
      </c>
      <c r="H1710" s="94" t="s">
        <v>354</v>
      </c>
      <c r="I1710" s="92" t="s">
        <v>394</v>
      </c>
      <c r="J1710" s="101">
        <v>451.5</v>
      </c>
      <c r="K1710" s="94" t="s">
        <v>241</v>
      </c>
      <c r="L1710" s="92">
        <v>451</v>
      </c>
      <c r="M1710" s="92" t="s">
        <v>374</v>
      </c>
      <c r="N1710" s="95">
        <v>0.75</v>
      </c>
      <c r="O1710" s="92" t="s">
        <v>39</v>
      </c>
      <c r="P1710" s="92" t="s">
        <v>63</v>
      </c>
      <c r="Q1710" s="96">
        <v>43606</v>
      </c>
      <c r="R1710" s="97">
        <v>43769</v>
      </c>
      <c r="S1710" s="98">
        <v>44328</v>
      </c>
      <c r="T1710" s="106">
        <f t="shared" si="177"/>
        <v>559</v>
      </c>
      <c r="U1710" s="106" t="s">
        <v>397</v>
      </c>
      <c r="V1710" s="106">
        <v>0</v>
      </c>
      <c r="W1710" s="109">
        <v>0</v>
      </c>
      <c r="X1710" s="109"/>
      <c r="Y1710" s="109"/>
      <c r="Z1710" s="109"/>
      <c r="AA1710" s="110"/>
      <c r="AB1710" s="99" t="s">
        <v>45</v>
      </c>
    </row>
    <row r="1711" spans="1:28" ht="16">
      <c r="A1711" s="9">
        <v>2</v>
      </c>
      <c r="B1711" s="9">
        <v>3</v>
      </c>
      <c r="C1711" s="9">
        <v>2</v>
      </c>
      <c r="D1711" s="9" t="str">
        <f t="shared" si="175"/>
        <v>Dynan_H6_452.1_452_19C</v>
      </c>
      <c r="E1711" s="9" t="str">
        <f t="shared" si="176"/>
        <v>Dynan_H6_452.1_452_19C_Lung_Block</v>
      </c>
      <c r="F1711" s="282">
        <f t="shared" si="178"/>
        <v>22</v>
      </c>
      <c r="G1711" s="227">
        <v>1</v>
      </c>
      <c r="H1711" s="94" t="s">
        <v>354</v>
      </c>
      <c r="I1711" s="92" t="s">
        <v>394</v>
      </c>
      <c r="J1711" s="101">
        <v>452.1</v>
      </c>
      <c r="K1711" s="94" t="s">
        <v>241</v>
      </c>
      <c r="L1711" s="92">
        <v>452</v>
      </c>
      <c r="M1711" s="92" t="s">
        <v>374</v>
      </c>
      <c r="N1711" s="95">
        <v>0.75</v>
      </c>
      <c r="O1711" s="92" t="s">
        <v>39</v>
      </c>
      <c r="P1711" s="92" t="s">
        <v>63</v>
      </c>
      <c r="Q1711" s="96">
        <v>43606</v>
      </c>
      <c r="R1711" s="97">
        <v>43769</v>
      </c>
      <c r="S1711" s="98">
        <v>44328</v>
      </c>
      <c r="T1711" s="106">
        <f t="shared" si="177"/>
        <v>559</v>
      </c>
      <c r="U1711" s="106" t="s">
        <v>397</v>
      </c>
      <c r="V1711" s="106">
        <v>0</v>
      </c>
      <c r="W1711" s="109">
        <v>0</v>
      </c>
      <c r="X1711" s="109"/>
      <c r="Y1711" s="109"/>
      <c r="Z1711" s="109"/>
      <c r="AA1711" s="110"/>
      <c r="AB1711" s="99" t="s">
        <v>45</v>
      </c>
    </row>
    <row r="1712" spans="1:28" ht="16">
      <c r="A1712" s="9">
        <v>2</v>
      </c>
      <c r="B1712" s="9">
        <v>3</v>
      </c>
      <c r="C1712" s="9">
        <v>2</v>
      </c>
      <c r="D1712" s="9" t="str">
        <f t="shared" si="175"/>
        <v>Dynan_H6_452.2_452_19C</v>
      </c>
      <c r="E1712" s="9" t="str">
        <f t="shared" si="176"/>
        <v>Dynan_H6_452.2_452_19C_Lung_Block</v>
      </c>
      <c r="F1712" s="282">
        <f t="shared" si="178"/>
        <v>23</v>
      </c>
      <c r="G1712" s="227">
        <v>1</v>
      </c>
      <c r="H1712" s="94" t="s">
        <v>354</v>
      </c>
      <c r="I1712" s="92" t="s">
        <v>394</v>
      </c>
      <c r="J1712" s="101">
        <v>452.2</v>
      </c>
      <c r="K1712" s="94" t="s">
        <v>241</v>
      </c>
      <c r="L1712" s="92">
        <v>452</v>
      </c>
      <c r="M1712" s="92" t="s">
        <v>374</v>
      </c>
      <c r="N1712" s="95">
        <v>0.75</v>
      </c>
      <c r="O1712" s="92" t="s">
        <v>39</v>
      </c>
      <c r="P1712" s="92" t="s">
        <v>63</v>
      </c>
      <c r="Q1712" s="96">
        <v>43606</v>
      </c>
      <c r="R1712" s="97">
        <v>43769</v>
      </c>
      <c r="S1712" s="98">
        <v>44328</v>
      </c>
      <c r="T1712" s="106">
        <f t="shared" si="177"/>
        <v>559</v>
      </c>
      <c r="U1712" s="106" t="s">
        <v>397</v>
      </c>
      <c r="V1712" s="106">
        <v>0</v>
      </c>
      <c r="W1712" s="109">
        <v>0</v>
      </c>
      <c r="X1712" s="109"/>
      <c r="Y1712" s="109"/>
      <c r="Z1712" s="109"/>
      <c r="AA1712" s="110"/>
      <c r="AB1712" s="99" t="s">
        <v>45</v>
      </c>
    </row>
    <row r="1713" spans="1:28" ht="16">
      <c r="A1713" s="9">
        <v>2</v>
      </c>
      <c r="B1713" s="9">
        <v>3</v>
      </c>
      <c r="C1713" s="9">
        <v>2</v>
      </c>
      <c r="D1713" s="9" t="str">
        <f t="shared" si="175"/>
        <v>Dynan_H6_7582_452_19C</v>
      </c>
      <c r="E1713" s="9" t="str">
        <f t="shared" si="176"/>
        <v>Dynan_H6_7582_452_19C_Lung_Block</v>
      </c>
      <c r="F1713" s="282">
        <f t="shared" si="178"/>
        <v>24</v>
      </c>
      <c r="G1713" s="227">
        <v>1</v>
      </c>
      <c r="H1713" s="94" t="s">
        <v>354</v>
      </c>
      <c r="I1713" s="92" t="s">
        <v>394</v>
      </c>
      <c r="J1713" s="93">
        <v>7582</v>
      </c>
      <c r="K1713" s="94" t="s">
        <v>241</v>
      </c>
      <c r="L1713" s="92">
        <v>452</v>
      </c>
      <c r="M1713" s="92" t="s">
        <v>374</v>
      </c>
      <c r="N1713" s="95">
        <v>0.75</v>
      </c>
      <c r="O1713" s="92" t="s">
        <v>39</v>
      </c>
      <c r="P1713" s="92" t="s">
        <v>63</v>
      </c>
      <c r="Q1713" s="96">
        <v>43606</v>
      </c>
      <c r="R1713" s="97">
        <v>43769</v>
      </c>
      <c r="S1713" s="98">
        <v>44328</v>
      </c>
      <c r="T1713" s="106">
        <f t="shared" si="177"/>
        <v>559</v>
      </c>
      <c r="U1713" s="106" t="s">
        <v>397</v>
      </c>
      <c r="V1713" s="106">
        <v>0</v>
      </c>
      <c r="W1713" s="109">
        <v>0</v>
      </c>
      <c r="X1713" s="109"/>
      <c r="Y1713" s="109"/>
      <c r="Z1713" s="109"/>
      <c r="AA1713" s="110"/>
      <c r="AB1713" s="99" t="s">
        <v>45</v>
      </c>
    </row>
    <row r="1714" spans="1:28" ht="16">
      <c r="A1714" s="9">
        <v>2</v>
      </c>
      <c r="B1714" s="9">
        <v>3</v>
      </c>
      <c r="C1714" s="9">
        <v>2</v>
      </c>
      <c r="D1714" s="9" t="str">
        <f t="shared" si="175"/>
        <v>Dynan_H6_7587_453_19C</v>
      </c>
      <c r="E1714" s="9" t="str">
        <f t="shared" si="176"/>
        <v>Dynan_H6_7587_453_19C_Lung_Block</v>
      </c>
      <c r="F1714" s="282">
        <f t="shared" si="178"/>
        <v>25</v>
      </c>
      <c r="G1714" s="227">
        <v>1</v>
      </c>
      <c r="H1714" s="94" t="s">
        <v>354</v>
      </c>
      <c r="I1714" s="92" t="s">
        <v>394</v>
      </c>
      <c r="J1714" s="93">
        <v>7587</v>
      </c>
      <c r="K1714" s="94" t="s">
        <v>241</v>
      </c>
      <c r="L1714" s="92">
        <v>453</v>
      </c>
      <c r="M1714" s="92" t="s">
        <v>374</v>
      </c>
      <c r="N1714" s="95">
        <v>0.75</v>
      </c>
      <c r="O1714" s="92" t="s">
        <v>39</v>
      </c>
      <c r="P1714" s="92" t="s">
        <v>63</v>
      </c>
      <c r="Q1714" s="96">
        <v>43606</v>
      </c>
      <c r="R1714" s="97">
        <v>43769</v>
      </c>
      <c r="S1714" s="98">
        <v>44328</v>
      </c>
      <c r="T1714" s="106">
        <f t="shared" si="177"/>
        <v>559</v>
      </c>
      <c r="U1714" s="106" t="s">
        <v>397</v>
      </c>
      <c r="V1714" s="106">
        <v>0</v>
      </c>
      <c r="W1714" s="109">
        <v>0</v>
      </c>
      <c r="X1714" s="109"/>
      <c r="Y1714" s="109"/>
      <c r="Z1714" s="109"/>
      <c r="AA1714" s="110"/>
      <c r="AB1714" s="99" t="s">
        <v>45</v>
      </c>
    </row>
    <row r="1715" spans="1:28" ht="16">
      <c r="A1715" s="9">
        <v>2</v>
      </c>
      <c r="B1715" s="9">
        <v>3</v>
      </c>
      <c r="C1715" s="9">
        <v>2</v>
      </c>
      <c r="D1715" s="9" t="str">
        <f t="shared" si="175"/>
        <v>Dynan_H6_7588_453_19C</v>
      </c>
      <c r="E1715" s="9" t="str">
        <f t="shared" si="176"/>
        <v>Dynan_H6_7588_453_19C_Lung_Block</v>
      </c>
      <c r="F1715" s="282">
        <f t="shared" si="178"/>
        <v>26</v>
      </c>
      <c r="G1715" s="227">
        <v>1</v>
      </c>
      <c r="H1715" s="94" t="s">
        <v>354</v>
      </c>
      <c r="I1715" s="92" t="s">
        <v>394</v>
      </c>
      <c r="J1715" s="93">
        <v>7588</v>
      </c>
      <c r="K1715" s="94" t="s">
        <v>241</v>
      </c>
      <c r="L1715" s="92">
        <v>453</v>
      </c>
      <c r="M1715" s="92" t="s">
        <v>374</v>
      </c>
      <c r="N1715" s="95">
        <v>0.75</v>
      </c>
      <c r="O1715" s="92" t="s">
        <v>39</v>
      </c>
      <c r="P1715" s="92" t="s">
        <v>63</v>
      </c>
      <c r="Q1715" s="96">
        <v>43606</v>
      </c>
      <c r="R1715" s="97">
        <v>43769</v>
      </c>
      <c r="S1715" s="98">
        <v>44328</v>
      </c>
      <c r="T1715" s="106">
        <f t="shared" si="177"/>
        <v>559</v>
      </c>
      <c r="U1715" s="106" t="s">
        <v>397</v>
      </c>
      <c r="V1715" s="106">
        <v>0</v>
      </c>
      <c r="W1715" s="109">
        <v>0</v>
      </c>
      <c r="X1715" s="109"/>
      <c r="Y1715" s="109"/>
      <c r="Z1715" s="109"/>
      <c r="AA1715" s="110" t="s">
        <v>165</v>
      </c>
      <c r="AB1715" s="99" t="s">
        <v>45</v>
      </c>
    </row>
    <row r="1716" spans="1:28" ht="16">
      <c r="A1716" s="9">
        <v>2</v>
      </c>
      <c r="B1716" s="9">
        <v>3</v>
      </c>
      <c r="C1716" s="9">
        <v>2</v>
      </c>
      <c r="D1716" s="9" t="str">
        <f t="shared" si="175"/>
        <v>Dynan_H6_7589_453_19C</v>
      </c>
      <c r="E1716" s="9" t="str">
        <f t="shared" si="176"/>
        <v>Dynan_H6_7589_453_19C_Lung_Block</v>
      </c>
      <c r="F1716" s="282">
        <f t="shared" si="178"/>
        <v>27</v>
      </c>
      <c r="G1716" s="227">
        <v>1</v>
      </c>
      <c r="H1716" s="94" t="s">
        <v>354</v>
      </c>
      <c r="I1716" s="92" t="s">
        <v>394</v>
      </c>
      <c r="J1716" s="93">
        <v>7589</v>
      </c>
      <c r="K1716" s="94" t="s">
        <v>241</v>
      </c>
      <c r="L1716" s="92">
        <v>453</v>
      </c>
      <c r="M1716" s="92" t="s">
        <v>374</v>
      </c>
      <c r="N1716" s="95">
        <v>0.75</v>
      </c>
      <c r="O1716" s="92" t="s">
        <v>39</v>
      </c>
      <c r="P1716" s="92" t="s">
        <v>63</v>
      </c>
      <c r="Q1716" s="96">
        <v>43606</v>
      </c>
      <c r="R1716" s="97">
        <v>43769</v>
      </c>
      <c r="S1716" s="98">
        <v>44328</v>
      </c>
      <c r="T1716" s="106">
        <f t="shared" si="177"/>
        <v>559</v>
      </c>
      <c r="U1716" s="106" t="s">
        <v>397</v>
      </c>
      <c r="V1716" s="106">
        <v>0</v>
      </c>
      <c r="W1716" s="109">
        <v>0</v>
      </c>
      <c r="X1716" s="109"/>
      <c r="Y1716" s="109"/>
      <c r="Z1716" s="109"/>
      <c r="AA1716" s="110"/>
      <c r="AB1716" s="99" t="s">
        <v>45</v>
      </c>
    </row>
    <row r="1717" spans="1:28" ht="16">
      <c r="A1717" s="9">
        <v>2</v>
      </c>
      <c r="B1717" s="9">
        <v>3</v>
      </c>
      <c r="C1717" s="9">
        <v>2</v>
      </c>
      <c r="D1717" s="9" t="str">
        <f t="shared" si="175"/>
        <v>Dynan_H6_7590_453_19C</v>
      </c>
      <c r="E1717" s="9" t="str">
        <f t="shared" si="176"/>
        <v>Dynan_H6_7590_453_19C_Lung_Block</v>
      </c>
      <c r="F1717" s="282">
        <f t="shared" si="178"/>
        <v>28</v>
      </c>
      <c r="G1717" s="227">
        <v>1</v>
      </c>
      <c r="H1717" s="94" t="s">
        <v>354</v>
      </c>
      <c r="I1717" s="92" t="s">
        <v>394</v>
      </c>
      <c r="J1717" s="93">
        <v>7590</v>
      </c>
      <c r="K1717" s="94" t="s">
        <v>241</v>
      </c>
      <c r="L1717" s="92">
        <v>453</v>
      </c>
      <c r="M1717" s="92" t="s">
        <v>374</v>
      </c>
      <c r="N1717" s="95">
        <v>0.75</v>
      </c>
      <c r="O1717" s="92" t="s">
        <v>39</v>
      </c>
      <c r="P1717" s="92" t="s">
        <v>63</v>
      </c>
      <c r="Q1717" s="96">
        <v>43606</v>
      </c>
      <c r="R1717" s="97">
        <v>43769</v>
      </c>
      <c r="S1717" s="98">
        <v>44328</v>
      </c>
      <c r="T1717" s="106">
        <f t="shared" si="177"/>
        <v>559</v>
      </c>
      <c r="U1717" s="106" t="s">
        <v>397</v>
      </c>
      <c r="V1717" s="106">
        <v>0</v>
      </c>
      <c r="W1717" s="109">
        <v>0</v>
      </c>
      <c r="X1717" s="109"/>
      <c r="Y1717" s="109"/>
      <c r="Z1717" s="109"/>
      <c r="AA1717" s="110"/>
      <c r="AB1717" s="99" t="s">
        <v>45</v>
      </c>
    </row>
    <row r="1718" spans="1:28" ht="16">
      <c r="A1718" s="9">
        <v>2</v>
      </c>
      <c r="B1718" s="9">
        <v>3</v>
      </c>
      <c r="C1718" s="9">
        <v>2</v>
      </c>
      <c r="D1718" s="9" t="str">
        <f t="shared" si="175"/>
        <v>Dynan_H6_7592_453_19C</v>
      </c>
      <c r="E1718" s="9" t="str">
        <f t="shared" si="176"/>
        <v>Dynan_H6_7592_453_19C_Lung_Block</v>
      </c>
      <c r="F1718" s="282">
        <f t="shared" si="178"/>
        <v>29</v>
      </c>
      <c r="G1718" s="227">
        <v>1</v>
      </c>
      <c r="H1718" s="94" t="s">
        <v>354</v>
      </c>
      <c r="I1718" s="92" t="s">
        <v>394</v>
      </c>
      <c r="J1718" s="93">
        <v>7592</v>
      </c>
      <c r="K1718" s="94" t="s">
        <v>241</v>
      </c>
      <c r="L1718" s="92">
        <v>453</v>
      </c>
      <c r="M1718" s="92" t="s">
        <v>374</v>
      </c>
      <c r="N1718" s="95">
        <v>0.75</v>
      </c>
      <c r="O1718" s="92" t="s">
        <v>39</v>
      </c>
      <c r="P1718" s="92" t="s">
        <v>63</v>
      </c>
      <c r="Q1718" s="96">
        <v>43606</v>
      </c>
      <c r="R1718" s="97">
        <v>43769</v>
      </c>
      <c r="S1718" s="98">
        <v>44328</v>
      </c>
      <c r="T1718" s="106">
        <f t="shared" si="177"/>
        <v>559</v>
      </c>
      <c r="U1718" s="106" t="s">
        <v>397</v>
      </c>
      <c r="V1718" s="106">
        <v>0</v>
      </c>
      <c r="W1718" s="109">
        <v>0</v>
      </c>
      <c r="X1718" s="109"/>
      <c r="Y1718" s="109"/>
      <c r="Z1718" s="109"/>
      <c r="AA1718" s="110"/>
      <c r="AB1718" s="99" t="s">
        <v>45</v>
      </c>
    </row>
    <row r="1719" spans="1:28" ht="16">
      <c r="A1719" s="150"/>
      <c r="B1719" s="150"/>
      <c r="C1719" s="150"/>
      <c r="D1719" s="150"/>
      <c r="E1719" s="150"/>
      <c r="F1719" s="282"/>
      <c r="G1719" s="227"/>
      <c r="H1719" s="9"/>
      <c r="I1719" s="31"/>
      <c r="J1719" s="32"/>
      <c r="K1719" s="9"/>
      <c r="L1719" s="31"/>
      <c r="M1719" s="31"/>
      <c r="N1719" s="39"/>
      <c r="O1719" s="31"/>
      <c r="P1719" s="31"/>
      <c r="Q1719" s="38"/>
      <c r="R1719" s="36"/>
      <c r="S1719" s="12"/>
      <c r="T1719" s="79"/>
      <c r="U1719" s="79"/>
      <c r="V1719" s="129" t="s">
        <v>97</v>
      </c>
      <c r="W1719" s="130">
        <f>SUM(W1562:W1718)</f>
        <v>8</v>
      </c>
      <c r="X1719" s="130">
        <f>SUM(X1562:X1718)</f>
        <v>8</v>
      </c>
      <c r="Y1719" s="130">
        <f>SUM(Y1562:Y1718)</f>
        <v>0</v>
      </c>
      <c r="Z1719" s="130">
        <f>SUM(Z1562:Z1718)</f>
        <v>11</v>
      </c>
      <c r="AA1719" s="1"/>
      <c r="AB1719" s="37"/>
    </row>
    <row r="1720" spans="1:28" ht="16">
      <c r="A1720" s="150"/>
      <c r="B1720" s="150"/>
      <c r="C1720" s="150"/>
      <c r="D1720" s="150"/>
      <c r="E1720" s="150"/>
      <c r="F1720" s="282"/>
      <c r="G1720" s="227"/>
      <c r="H1720" s="9"/>
      <c r="I1720" s="31"/>
      <c r="J1720" s="32"/>
      <c r="K1720" s="9"/>
      <c r="L1720" s="31"/>
      <c r="M1720" s="31"/>
      <c r="N1720" s="39"/>
      <c r="O1720" s="31"/>
      <c r="P1720" s="31"/>
      <c r="Q1720" s="38"/>
      <c r="R1720" s="36"/>
      <c r="S1720" s="12"/>
      <c r="T1720" s="79"/>
      <c r="U1720" s="79"/>
      <c r="V1720" s="129" t="s">
        <v>98</v>
      </c>
      <c r="W1720" s="130">
        <v>157</v>
      </c>
      <c r="X1720" s="130"/>
      <c r="Y1720" s="130"/>
      <c r="Z1720" s="130">
        <f>W1720</f>
        <v>157</v>
      </c>
      <c r="AA1720" s="1"/>
      <c r="AB1720" s="37"/>
    </row>
    <row r="1721" spans="1:28" ht="16">
      <c r="A1721" s="150"/>
      <c r="B1721" s="150"/>
      <c r="C1721" s="150"/>
      <c r="D1721" s="150"/>
      <c r="E1721" s="150"/>
      <c r="F1721" s="282"/>
      <c r="G1721" s="227"/>
      <c r="H1721" s="9"/>
      <c r="I1721" s="31"/>
      <c r="J1721" s="32"/>
      <c r="K1721" s="9"/>
      <c r="L1721" s="31"/>
      <c r="M1721" s="31"/>
      <c r="N1721" s="39"/>
      <c r="O1721" s="31"/>
      <c r="P1721" s="31"/>
      <c r="Q1721" s="38"/>
      <c r="R1721" s="36"/>
      <c r="S1721" s="12"/>
      <c r="T1721" s="79"/>
      <c r="U1721" s="79"/>
      <c r="V1721" s="129" t="s">
        <v>99</v>
      </c>
      <c r="W1721" s="131">
        <f>W1719/W1720</f>
        <v>5.0955414012738856E-2</v>
      </c>
      <c r="X1721" s="130"/>
      <c r="Y1721" s="130"/>
      <c r="Z1721" s="131">
        <f>Z1719/Z1720</f>
        <v>7.0063694267515922E-2</v>
      </c>
      <c r="AA1721" s="1"/>
      <c r="AB1721" s="37"/>
    </row>
    <row r="1722" spans="1:28" ht="16">
      <c r="A1722" s="150"/>
      <c r="B1722" s="150"/>
      <c r="C1722" s="150"/>
      <c r="D1722" s="150"/>
      <c r="E1722" s="150"/>
      <c r="F1722" s="282"/>
      <c r="G1722" s="227">
        <v>2</v>
      </c>
      <c r="H1722" s="154" t="s">
        <v>382</v>
      </c>
      <c r="I1722" s="169"/>
      <c r="J1722" s="170"/>
      <c r="K1722" s="9"/>
      <c r="L1722" s="169"/>
      <c r="M1722" s="169"/>
      <c r="N1722" s="171"/>
      <c r="O1722" s="169"/>
      <c r="P1722" s="169"/>
      <c r="Q1722" s="172"/>
      <c r="R1722" s="173"/>
      <c r="S1722" s="153"/>
      <c r="T1722" s="161"/>
      <c r="U1722" s="161"/>
      <c r="V1722" s="161"/>
      <c r="W1722" s="9"/>
      <c r="X1722" s="9"/>
      <c r="Y1722" s="9"/>
      <c r="Z1722" s="9"/>
      <c r="AA1722" s="6"/>
      <c r="AB1722" s="150"/>
    </row>
    <row r="1723" spans="1:28" ht="16">
      <c r="A1723" s="9">
        <v>2</v>
      </c>
      <c r="B1723" s="9">
        <v>3</v>
      </c>
      <c r="C1723" s="9">
        <v>3</v>
      </c>
      <c r="D1723" s="9" t="str">
        <f>"Dynan_"&amp;I1723&amp;"_"&amp;J1723&amp;"_"&amp;L1723&amp;"_"&amp;K1723</f>
        <v>Dynan_H6_414.1_414_19C</v>
      </c>
      <c r="E1723" s="9" t="str">
        <f>D1723&amp;"_Lung_Block"</f>
        <v>Dynan_H6_414.1_414_19C_Lung_Block</v>
      </c>
      <c r="F1723" s="282">
        <f>1</f>
        <v>1</v>
      </c>
      <c r="G1723" s="227">
        <v>2</v>
      </c>
      <c r="H1723" s="168" t="s">
        <v>354</v>
      </c>
      <c r="I1723" s="101" t="s">
        <v>394</v>
      </c>
      <c r="J1723" s="101">
        <v>414.1</v>
      </c>
      <c r="K1723" s="94" t="s">
        <v>241</v>
      </c>
      <c r="L1723" s="101">
        <v>414</v>
      </c>
      <c r="M1723" s="101" t="s">
        <v>374</v>
      </c>
      <c r="N1723" s="163">
        <v>0.75</v>
      </c>
      <c r="O1723" s="101" t="s">
        <v>39</v>
      </c>
      <c r="P1723" s="101" t="s">
        <v>63</v>
      </c>
      <c r="Q1723" s="164">
        <v>43606</v>
      </c>
      <c r="R1723" s="165">
        <v>43769</v>
      </c>
      <c r="S1723" s="166">
        <v>44323</v>
      </c>
      <c r="T1723" s="107">
        <f>S1723-R1723</f>
        <v>554</v>
      </c>
      <c r="U1723" s="107" t="s">
        <v>254</v>
      </c>
      <c r="V1723" s="107">
        <v>0</v>
      </c>
      <c r="W1723" s="188"/>
      <c r="X1723" s="188"/>
      <c r="Y1723" s="188"/>
      <c r="Z1723" s="188"/>
      <c r="AA1723" s="189" t="s">
        <v>401</v>
      </c>
      <c r="AB1723" s="162"/>
    </row>
    <row r="1724" spans="1:28" ht="16">
      <c r="A1724" s="9">
        <v>2</v>
      </c>
      <c r="B1724" s="9">
        <v>3</v>
      </c>
      <c r="C1724" s="9">
        <v>3</v>
      </c>
      <c r="D1724" s="9" t="str">
        <f>"Dynan_"&amp;I1724&amp;"_"&amp;J1724&amp;"_"&amp;L1724&amp;"_"&amp;K1724</f>
        <v>Dynan_H6_18_426_19C</v>
      </c>
      <c r="E1724" s="9" t="str">
        <f>D1724&amp;"_Lung_Block"</f>
        <v>Dynan_H6_18_426_19C_Lung_Block</v>
      </c>
      <c r="F1724" s="282">
        <f>F1723+1</f>
        <v>2</v>
      </c>
      <c r="G1724" s="227">
        <v>2</v>
      </c>
      <c r="H1724" s="94" t="s">
        <v>354</v>
      </c>
      <c r="I1724" s="101" t="s">
        <v>394</v>
      </c>
      <c r="J1724" s="105">
        <v>18</v>
      </c>
      <c r="K1724" s="94" t="s">
        <v>241</v>
      </c>
      <c r="L1724" s="101">
        <v>426</v>
      </c>
      <c r="M1724" s="101" t="s">
        <v>374</v>
      </c>
      <c r="N1724" s="163">
        <v>0.75</v>
      </c>
      <c r="O1724" s="101" t="s">
        <v>39</v>
      </c>
      <c r="P1724" s="101" t="s">
        <v>63</v>
      </c>
      <c r="Q1724" s="164">
        <v>43606</v>
      </c>
      <c r="R1724" s="165">
        <v>43769</v>
      </c>
      <c r="S1724" s="166">
        <v>44314</v>
      </c>
      <c r="T1724" s="107">
        <f>S1724-R1724</f>
        <v>545</v>
      </c>
      <c r="U1724" s="107">
        <v>0</v>
      </c>
      <c r="V1724" s="94">
        <v>0</v>
      </c>
      <c r="W1724" s="94"/>
      <c r="X1724" s="94"/>
      <c r="Y1724" s="94"/>
      <c r="Z1724" s="94"/>
      <c r="AA1724" s="167" t="s">
        <v>102</v>
      </c>
      <c r="AB1724" s="162"/>
    </row>
    <row r="1725" spans="1:28" ht="16">
      <c r="A1725" s="9">
        <v>2</v>
      </c>
      <c r="B1725" s="9">
        <v>3</v>
      </c>
      <c r="C1725" s="9">
        <v>3</v>
      </c>
      <c r="D1725" s="9" t="str">
        <f>"Dynan_"&amp;I1725&amp;"_"&amp;J1725&amp;"_"&amp;L1725&amp;"_"&amp;K1725</f>
        <v>Dynan_H6_431.2_431_19C</v>
      </c>
      <c r="E1725" s="9" t="str">
        <f>D1725&amp;"_Lung_Block"</f>
        <v>Dynan_H6_431.2_431_19C_Lung_Block</v>
      </c>
      <c r="F1725" s="282">
        <f>F1724+1</f>
        <v>3</v>
      </c>
      <c r="G1725" s="227">
        <v>2</v>
      </c>
      <c r="H1725" s="94" t="s">
        <v>354</v>
      </c>
      <c r="I1725" s="101" t="s">
        <v>394</v>
      </c>
      <c r="J1725" s="101">
        <v>431.2</v>
      </c>
      <c r="K1725" s="94" t="s">
        <v>241</v>
      </c>
      <c r="L1725" s="101">
        <v>431</v>
      </c>
      <c r="M1725" s="101" t="s">
        <v>374</v>
      </c>
      <c r="N1725" s="163">
        <v>0.75</v>
      </c>
      <c r="O1725" s="101" t="s">
        <v>39</v>
      </c>
      <c r="P1725" s="101" t="s">
        <v>63</v>
      </c>
      <c r="Q1725" s="164">
        <v>43606</v>
      </c>
      <c r="R1725" s="165">
        <v>43769</v>
      </c>
      <c r="S1725" s="166">
        <v>44327</v>
      </c>
      <c r="T1725" s="107">
        <f>S1725-R1725</f>
        <v>558</v>
      </c>
      <c r="U1725" s="107">
        <v>0</v>
      </c>
      <c r="V1725" s="107">
        <v>0</v>
      </c>
      <c r="W1725" s="101"/>
      <c r="X1725" s="101"/>
      <c r="Y1725" s="101"/>
      <c r="Z1725" s="101"/>
      <c r="AA1725" s="175" t="s">
        <v>102</v>
      </c>
      <c r="AB1725" s="162"/>
    </row>
    <row r="1726" spans="1:28" ht="16">
      <c r="A1726" s="150"/>
      <c r="B1726" s="150"/>
      <c r="C1726" s="150"/>
      <c r="D1726" s="150"/>
      <c r="E1726" s="150"/>
      <c r="F1726" s="282"/>
      <c r="G1726" s="227"/>
      <c r="H1726" s="9"/>
      <c r="I1726" s="31"/>
      <c r="J1726" s="32"/>
      <c r="K1726" s="9"/>
      <c r="L1726" s="31"/>
      <c r="M1726" s="31"/>
      <c r="N1726" s="39"/>
      <c r="O1726" s="31"/>
      <c r="P1726" s="31"/>
      <c r="Q1726" s="38"/>
      <c r="R1726" s="36"/>
      <c r="S1726" s="12"/>
      <c r="T1726" s="79"/>
      <c r="U1726" s="79"/>
      <c r="V1726" s="129" t="s">
        <v>98</v>
      </c>
      <c r="W1726" s="130">
        <v>3</v>
      </c>
      <c r="X1726" s="130"/>
      <c r="Y1726" s="130"/>
      <c r="Z1726" s="130"/>
      <c r="AA1726" s="1"/>
      <c r="AB1726" s="37"/>
    </row>
    <row r="1727" spans="1:28" ht="16">
      <c r="A1727" s="150"/>
      <c r="B1727" s="150"/>
      <c r="C1727" s="150"/>
      <c r="D1727" s="150"/>
      <c r="E1727" s="150"/>
      <c r="F1727" s="282"/>
      <c r="G1727" s="227"/>
      <c r="H1727" s="9"/>
      <c r="I1727" s="31"/>
      <c r="J1727" s="32"/>
      <c r="K1727" s="9"/>
      <c r="L1727" s="31"/>
      <c r="M1727" s="31"/>
      <c r="N1727" s="39"/>
      <c r="O1727" s="31"/>
      <c r="P1727" s="31"/>
      <c r="Q1727" s="38"/>
      <c r="R1727" s="36"/>
      <c r="S1727" s="12"/>
      <c r="T1727" s="79"/>
      <c r="U1727" s="79"/>
      <c r="V1727" s="150"/>
      <c r="W1727" s="150"/>
      <c r="X1727" s="150"/>
      <c r="Y1727" s="150"/>
      <c r="Z1727" s="150"/>
      <c r="AA1727" s="1"/>
      <c r="AB1727" s="37"/>
    </row>
    <row r="1728" spans="1:28" ht="16">
      <c r="A1728" s="150"/>
      <c r="B1728" s="150"/>
      <c r="C1728" s="150"/>
      <c r="D1728" s="150"/>
      <c r="E1728" s="150"/>
      <c r="F1728" s="282"/>
      <c r="G1728" s="227">
        <v>3</v>
      </c>
      <c r="H1728" s="154" t="s">
        <v>368</v>
      </c>
      <c r="I1728" s="31"/>
      <c r="J1728" s="32"/>
      <c r="K1728" s="9"/>
      <c r="L1728" s="31"/>
      <c r="M1728" s="31"/>
      <c r="N1728" s="39"/>
      <c r="O1728" s="31"/>
      <c r="P1728" s="31"/>
      <c r="Q1728" s="38"/>
      <c r="R1728" s="36"/>
      <c r="S1728" s="12"/>
      <c r="T1728" s="79"/>
      <c r="U1728" s="79"/>
      <c r="V1728" s="79"/>
      <c r="W1728" s="31"/>
      <c r="X1728" s="31"/>
      <c r="Y1728" s="31"/>
      <c r="Z1728" s="31"/>
      <c r="AA1728" s="37"/>
      <c r="AB1728" s="150"/>
    </row>
    <row r="1729" spans="1:28" s="437" customFormat="1" ht="16" hidden="1">
      <c r="A1729" s="425" t="s">
        <v>58</v>
      </c>
      <c r="B1729" s="425" t="s">
        <v>58</v>
      </c>
      <c r="C1729" s="425" t="s">
        <v>58</v>
      </c>
      <c r="D1729" s="426"/>
      <c r="E1729" s="426"/>
      <c r="F1729" s="760">
        <v>1</v>
      </c>
      <c r="G1729" s="428">
        <v>3</v>
      </c>
      <c r="H1729" s="425" t="s">
        <v>354</v>
      </c>
      <c r="I1729" s="471" t="s">
        <v>394</v>
      </c>
      <c r="J1729" s="476">
        <v>7922</v>
      </c>
      <c r="K1729" s="425" t="s">
        <v>241</v>
      </c>
      <c r="L1729" s="471">
        <v>412</v>
      </c>
      <c r="M1729" s="471" t="s">
        <v>374</v>
      </c>
      <c r="N1729" s="472">
        <v>0.75</v>
      </c>
      <c r="O1729" s="471" t="s">
        <v>39</v>
      </c>
      <c r="P1729" s="471" t="s">
        <v>63</v>
      </c>
      <c r="Q1729" s="473">
        <v>43606</v>
      </c>
      <c r="R1729" s="474">
        <v>43769</v>
      </c>
      <c r="S1729" s="447">
        <v>44020</v>
      </c>
      <c r="T1729" s="450">
        <f t="shared" ref="T1729:T1760" si="179">S1729-R1729</f>
        <v>251</v>
      </c>
      <c r="U1729" s="450">
        <v>0</v>
      </c>
      <c r="V1729" s="450">
        <v>1</v>
      </c>
      <c r="W1729" s="471"/>
      <c r="X1729" s="471"/>
      <c r="Y1729" s="471"/>
      <c r="Z1729" s="471"/>
      <c r="AA1729" s="477"/>
      <c r="AB1729" s="426" t="s">
        <v>104</v>
      </c>
    </row>
    <row r="1730" spans="1:28" s="437" customFormat="1" ht="16" hidden="1">
      <c r="A1730" s="425" t="s">
        <v>58</v>
      </c>
      <c r="B1730" s="425" t="s">
        <v>58</v>
      </c>
      <c r="C1730" s="425" t="s">
        <v>58</v>
      </c>
      <c r="D1730" s="426"/>
      <c r="E1730" s="426"/>
      <c r="F1730" s="760">
        <v>2</v>
      </c>
      <c r="G1730" s="428">
        <v>3</v>
      </c>
      <c r="H1730" s="425" t="s">
        <v>354</v>
      </c>
      <c r="I1730" s="471" t="s">
        <v>394</v>
      </c>
      <c r="J1730" s="471">
        <v>415.1</v>
      </c>
      <c r="K1730" s="425" t="s">
        <v>241</v>
      </c>
      <c r="L1730" s="471">
        <v>415</v>
      </c>
      <c r="M1730" s="471" t="s">
        <v>374</v>
      </c>
      <c r="N1730" s="472">
        <v>0.75</v>
      </c>
      <c r="O1730" s="471" t="s">
        <v>39</v>
      </c>
      <c r="P1730" s="471" t="s">
        <v>63</v>
      </c>
      <c r="Q1730" s="473">
        <v>43606</v>
      </c>
      <c r="R1730" s="474">
        <v>43769</v>
      </c>
      <c r="S1730" s="447">
        <v>44292</v>
      </c>
      <c r="T1730" s="450">
        <f t="shared" si="179"/>
        <v>523</v>
      </c>
      <c r="U1730" s="450">
        <v>0</v>
      </c>
      <c r="V1730" s="450">
        <v>1</v>
      </c>
      <c r="W1730" s="471"/>
      <c r="X1730" s="471"/>
      <c r="Y1730" s="471"/>
      <c r="Z1730" s="471"/>
      <c r="AA1730" s="477"/>
      <c r="AB1730" s="426" t="s">
        <v>104</v>
      </c>
    </row>
    <row r="1731" spans="1:28" ht="16">
      <c r="A1731" s="9">
        <v>2</v>
      </c>
      <c r="B1731" s="9">
        <v>3</v>
      </c>
      <c r="C1731" s="9">
        <v>3</v>
      </c>
      <c r="D1731" s="9" t="str">
        <f t="shared" ref="D1731:D1760" si="180">"Dynan_"&amp;I1731&amp;"_"&amp;J1731&amp;"_"&amp;L1731&amp;"_"&amp;K1731</f>
        <v>Dynan_H6_7920_417_19C</v>
      </c>
      <c r="E1731" s="9" t="str">
        <f t="shared" ref="E1731:E1760" si="181">D1731&amp;"_Lung_Block"</f>
        <v>Dynan_H6_7920_417_19C_Lung_Block</v>
      </c>
      <c r="F1731" s="282">
        <f>F1725+1</f>
        <v>4</v>
      </c>
      <c r="G1731" s="227">
        <v>3</v>
      </c>
      <c r="H1731" s="94" t="s">
        <v>354</v>
      </c>
      <c r="I1731" s="101" t="s">
        <v>394</v>
      </c>
      <c r="J1731" s="105">
        <v>7920</v>
      </c>
      <c r="K1731" s="94" t="s">
        <v>241</v>
      </c>
      <c r="L1731" s="101">
        <v>417</v>
      </c>
      <c r="M1731" s="101" t="s">
        <v>374</v>
      </c>
      <c r="N1731" s="163">
        <v>0.75</v>
      </c>
      <c r="O1731" s="101" t="s">
        <v>39</v>
      </c>
      <c r="P1731" s="101" t="s">
        <v>63</v>
      </c>
      <c r="Q1731" s="164">
        <v>43606</v>
      </c>
      <c r="R1731" s="165">
        <v>43769</v>
      </c>
      <c r="S1731" s="166">
        <v>44173</v>
      </c>
      <c r="T1731" s="107">
        <f t="shared" si="179"/>
        <v>404</v>
      </c>
      <c r="U1731" s="107" t="s">
        <v>254</v>
      </c>
      <c r="V1731" s="107">
        <v>1</v>
      </c>
      <c r="W1731" s="188">
        <v>0</v>
      </c>
      <c r="X1731" s="188"/>
      <c r="Y1731" s="188"/>
      <c r="Z1731" s="188"/>
      <c r="AA1731" s="189" t="s">
        <v>398</v>
      </c>
      <c r="AB1731" s="162" t="s">
        <v>402</v>
      </c>
    </row>
    <row r="1732" spans="1:28" s="437" customFormat="1" ht="16" hidden="1">
      <c r="A1732" s="425" t="s">
        <v>58</v>
      </c>
      <c r="B1732" s="425" t="s">
        <v>58</v>
      </c>
      <c r="C1732" s="425" t="s">
        <v>58</v>
      </c>
      <c r="D1732" s="9" t="str">
        <f t="shared" si="180"/>
        <v>Dynan_H6_7929_417_19C</v>
      </c>
      <c r="E1732" s="9" t="str">
        <f t="shared" si="181"/>
        <v>Dynan_H6_7929_417_19C_Lung_Block</v>
      </c>
      <c r="F1732" s="760">
        <v>4</v>
      </c>
      <c r="G1732" s="428">
        <v>3</v>
      </c>
      <c r="H1732" s="425" t="s">
        <v>354</v>
      </c>
      <c r="I1732" s="471" t="s">
        <v>394</v>
      </c>
      <c r="J1732" s="476">
        <v>7929</v>
      </c>
      <c r="K1732" s="425" t="s">
        <v>241</v>
      </c>
      <c r="L1732" s="471">
        <v>417</v>
      </c>
      <c r="M1732" s="471" t="s">
        <v>374</v>
      </c>
      <c r="N1732" s="472">
        <v>0.75</v>
      </c>
      <c r="O1732" s="471" t="s">
        <v>39</v>
      </c>
      <c r="P1732" s="471" t="s">
        <v>63</v>
      </c>
      <c r="Q1732" s="473">
        <v>43606</v>
      </c>
      <c r="R1732" s="474">
        <v>43769</v>
      </c>
      <c r="S1732" s="447">
        <v>44300</v>
      </c>
      <c r="T1732" s="450">
        <f t="shared" si="179"/>
        <v>531</v>
      </c>
      <c r="U1732" s="450">
        <v>0</v>
      </c>
      <c r="V1732" s="450">
        <v>1</v>
      </c>
      <c r="W1732" s="471"/>
      <c r="X1732" s="471"/>
      <c r="Y1732" s="471"/>
      <c r="Z1732" s="471"/>
      <c r="AA1732" s="477"/>
      <c r="AB1732" s="426" t="s">
        <v>104</v>
      </c>
    </row>
    <row r="1733" spans="1:28" ht="16">
      <c r="A1733" s="9">
        <v>2</v>
      </c>
      <c r="B1733" s="9">
        <v>3</v>
      </c>
      <c r="C1733" s="9">
        <v>3</v>
      </c>
      <c r="D1733" s="9" t="str">
        <f t="shared" si="180"/>
        <v>Dynan_H6_6500_419_19C</v>
      </c>
      <c r="E1733" s="9" t="str">
        <f t="shared" si="181"/>
        <v>Dynan_H6_6500_419_19C_Lung_Block</v>
      </c>
      <c r="F1733" s="282">
        <f>F1731+1</f>
        <v>5</v>
      </c>
      <c r="G1733" s="227">
        <v>3</v>
      </c>
      <c r="H1733" s="94" t="s">
        <v>354</v>
      </c>
      <c r="I1733" s="101" t="s">
        <v>394</v>
      </c>
      <c r="J1733" s="105">
        <v>6500</v>
      </c>
      <c r="K1733" s="94" t="s">
        <v>241</v>
      </c>
      <c r="L1733" s="101">
        <v>419</v>
      </c>
      <c r="M1733" s="101" t="s">
        <v>374</v>
      </c>
      <c r="N1733" s="163">
        <v>0.75</v>
      </c>
      <c r="O1733" s="101" t="s">
        <v>39</v>
      </c>
      <c r="P1733" s="101" t="s">
        <v>63</v>
      </c>
      <c r="Q1733" s="164">
        <v>43606</v>
      </c>
      <c r="R1733" s="165">
        <v>43769</v>
      </c>
      <c r="S1733" s="166">
        <v>44092</v>
      </c>
      <c r="T1733" s="107">
        <f t="shared" si="179"/>
        <v>323</v>
      </c>
      <c r="U1733" s="107">
        <v>0</v>
      </c>
      <c r="V1733" s="107">
        <v>1</v>
      </c>
      <c r="W1733" s="101"/>
      <c r="X1733" s="101"/>
      <c r="Y1733" s="101"/>
      <c r="Z1733" s="101"/>
      <c r="AA1733" s="167"/>
      <c r="AB1733" s="162" t="s">
        <v>195</v>
      </c>
    </row>
    <row r="1734" spans="1:28" s="437" customFormat="1" ht="16" hidden="1">
      <c r="A1734" s="425" t="s">
        <v>58</v>
      </c>
      <c r="B1734" s="425" t="s">
        <v>58</v>
      </c>
      <c r="C1734" s="425" t="s">
        <v>58</v>
      </c>
      <c r="D1734" s="9" t="str">
        <f t="shared" si="180"/>
        <v>Dynan_H6_7781_420_19C</v>
      </c>
      <c r="E1734" s="9" t="str">
        <f t="shared" si="181"/>
        <v>Dynan_H6_7781_420_19C_Lung_Block</v>
      </c>
      <c r="F1734" s="760">
        <v>6</v>
      </c>
      <c r="G1734" s="428">
        <v>3</v>
      </c>
      <c r="H1734" s="425" t="s">
        <v>354</v>
      </c>
      <c r="I1734" s="471" t="s">
        <v>394</v>
      </c>
      <c r="J1734" s="476">
        <v>7781</v>
      </c>
      <c r="K1734" s="425" t="s">
        <v>241</v>
      </c>
      <c r="L1734" s="471">
        <v>420</v>
      </c>
      <c r="M1734" s="471" t="s">
        <v>374</v>
      </c>
      <c r="N1734" s="472">
        <v>0.75</v>
      </c>
      <c r="O1734" s="471" t="s">
        <v>39</v>
      </c>
      <c r="P1734" s="471" t="s">
        <v>63</v>
      </c>
      <c r="Q1734" s="473">
        <v>43606</v>
      </c>
      <c r="R1734" s="474">
        <v>43769</v>
      </c>
      <c r="S1734" s="447">
        <v>44300</v>
      </c>
      <c r="T1734" s="450">
        <f t="shared" si="179"/>
        <v>531</v>
      </c>
      <c r="U1734" s="450">
        <v>0</v>
      </c>
      <c r="V1734" s="450">
        <v>1</v>
      </c>
      <c r="W1734" s="471"/>
      <c r="X1734" s="471"/>
      <c r="Y1734" s="471"/>
      <c r="Z1734" s="471"/>
      <c r="AA1734" s="477"/>
      <c r="AB1734" s="426" t="s">
        <v>104</v>
      </c>
    </row>
    <row r="1735" spans="1:28" ht="16">
      <c r="A1735" s="9">
        <v>2</v>
      </c>
      <c r="B1735" s="9">
        <v>3</v>
      </c>
      <c r="C1735" s="9">
        <v>3</v>
      </c>
      <c r="D1735" s="9" t="str">
        <f t="shared" si="180"/>
        <v>Dynan_H6_422.1_422_19C</v>
      </c>
      <c r="E1735" s="9" t="str">
        <f t="shared" si="181"/>
        <v>Dynan_H6_422.1_422_19C_Lung_Block</v>
      </c>
      <c r="F1735" s="282">
        <f>F1733+1</f>
        <v>6</v>
      </c>
      <c r="G1735" s="227">
        <v>3</v>
      </c>
      <c r="H1735" s="94" t="s">
        <v>354</v>
      </c>
      <c r="I1735" s="101" t="s">
        <v>394</v>
      </c>
      <c r="J1735" s="101">
        <v>422.1</v>
      </c>
      <c r="K1735" s="94" t="s">
        <v>241</v>
      </c>
      <c r="L1735" s="101">
        <v>422</v>
      </c>
      <c r="M1735" s="101" t="s">
        <v>374</v>
      </c>
      <c r="N1735" s="163">
        <v>0.75</v>
      </c>
      <c r="O1735" s="101" t="s">
        <v>39</v>
      </c>
      <c r="P1735" s="101" t="s">
        <v>63</v>
      </c>
      <c r="Q1735" s="164">
        <v>43606</v>
      </c>
      <c r="R1735" s="165">
        <v>43769</v>
      </c>
      <c r="S1735" s="166">
        <v>44265</v>
      </c>
      <c r="T1735" s="107">
        <f t="shared" si="179"/>
        <v>496</v>
      </c>
      <c r="U1735" s="107" t="s">
        <v>397</v>
      </c>
      <c r="V1735" s="107">
        <v>1</v>
      </c>
      <c r="W1735" s="101">
        <v>0</v>
      </c>
      <c r="X1735" s="101"/>
      <c r="Y1735" s="101"/>
      <c r="Z1735" s="101"/>
      <c r="AA1735" s="167"/>
      <c r="AB1735" s="162" t="s">
        <v>403</v>
      </c>
    </row>
    <row r="1736" spans="1:28" s="437" customFormat="1" ht="16" hidden="1">
      <c r="A1736" s="425" t="s">
        <v>58</v>
      </c>
      <c r="B1736" s="425" t="s">
        <v>58</v>
      </c>
      <c r="C1736" s="425" t="s">
        <v>58</v>
      </c>
      <c r="D1736" s="9" t="str">
        <f t="shared" si="180"/>
        <v>Dynan_H6_7897_422_19C</v>
      </c>
      <c r="E1736" s="9" t="str">
        <f t="shared" si="181"/>
        <v>Dynan_H6_7897_422_19C_Lung_Block</v>
      </c>
      <c r="F1736" s="760">
        <v>8</v>
      </c>
      <c r="G1736" s="428">
        <v>3</v>
      </c>
      <c r="H1736" s="425" t="s">
        <v>354</v>
      </c>
      <c r="I1736" s="471" t="s">
        <v>394</v>
      </c>
      <c r="J1736" s="476">
        <v>7897</v>
      </c>
      <c r="K1736" s="425" t="s">
        <v>241</v>
      </c>
      <c r="L1736" s="471">
        <v>422</v>
      </c>
      <c r="M1736" s="471" t="s">
        <v>374</v>
      </c>
      <c r="N1736" s="472">
        <v>0.75</v>
      </c>
      <c r="O1736" s="471" t="s">
        <v>39</v>
      </c>
      <c r="P1736" s="471" t="s">
        <v>63</v>
      </c>
      <c r="Q1736" s="473">
        <v>43606</v>
      </c>
      <c r="R1736" s="474">
        <v>43769</v>
      </c>
      <c r="S1736" s="447">
        <v>43910</v>
      </c>
      <c r="T1736" s="450">
        <f t="shared" si="179"/>
        <v>141</v>
      </c>
      <c r="U1736" s="450">
        <v>0</v>
      </c>
      <c r="V1736" s="450">
        <v>1</v>
      </c>
      <c r="W1736" s="471"/>
      <c r="X1736" s="471"/>
      <c r="Y1736" s="471"/>
      <c r="Z1736" s="471"/>
      <c r="AA1736" s="477"/>
      <c r="AB1736" s="426" t="s">
        <v>404</v>
      </c>
    </row>
    <row r="1737" spans="1:28" s="437" customFormat="1" ht="16" hidden="1">
      <c r="A1737" s="425" t="s">
        <v>58</v>
      </c>
      <c r="B1737" s="425" t="s">
        <v>58</v>
      </c>
      <c r="C1737" s="425" t="s">
        <v>58</v>
      </c>
      <c r="D1737" s="9" t="str">
        <f t="shared" si="180"/>
        <v>Dynan_H6_426.1_426_19C</v>
      </c>
      <c r="E1737" s="9" t="str">
        <f t="shared" si="181"/>
        <v>Dynan_H6_426.1_426_19C_Lung_Block</v>
      </c>
      <c r="F1737" s="760">
        <v>9</v>
      </c>
      <c r="G1737" s="428">
        <v>3</v>
      </c>
      <c r="H1737" s="425" t="s">
        <v>354</v>
      </c>
      <c r="I1737" s="471" t="s">
        <v>394</v>
      </c>
      <c r="J1737" s="471">
        <v>426.1</v>
      </c>
      <c r="K1737" s="425" t="s">
        <v>241</v>
      </c>
      <c r="L1737" s="471">
        <v>426</v>
      </c>
      <c r="M1737" s="471" t="s">
        <v>374</v>
      </c>
      <c r="N1737" s="472">
        <v>0.75</v>
      </c>
      <c r="O1737" s="471" t="s">
        <v>39</v>
      </c>
      <c r="P1737" s="471" t="s">
        <v>63</v>
      </c>
      <c r="Q1737" s="473">
        <v>43606</v>
      </c>
      <c r="R1737" s="474">
        <v>43769</v>
      </c>
      <c r="S1737" s="447">
        <v>44187</v>
      </c>
      <c r="T1737" s="450">
        <f t="shared" si="179"/>
        <v>418</v>
      </c>
      <c r="U1737" s="450">
        <v>0</v>
      </c>
      <c r="V1737" s="450">
        <v>1</v>
      </c>
      <c r="W1737" s="425"/>
      <c r="X1737" s="425"/>
      <c r="Y1737" s="425"/>
      <c r="Z1737" s="425"/>
      <c r="AA1737" s="452"/>
      <c r="AB1737" s="426" t="s">
        <v>105</v>
      </c>
    </row>
    <row r="1738" spans="1:28" s="437" customFormat="1" ht="16" hidden="1">
      <c r="A1738" s="425" t="s">
        <v>58</v>
      </c>
      <c r="B1738" s="425" t="s">
        <v>58</v>
      </c>
      <c r="C1738" s="425" t="s">
        <v>58</v>
      </c>
      <c r="D1738" s="9" t="str">
        <f t="shared" si="180"/>
        <v>Dynan_H6_46_428_19C</v>
      </c>
      <c r="E1738" s="9" t="str">
        <f t="shared" si="181"/>
        <v>Dynan_H6_46_428_19C_Lung_Block</v>
      </c>
      <c r="F1738" s="760">
        <v>10</v>
      </c>
      <c r="G1738" s="428">
        <v>3</v>
      </c>
      <c r="H1738" s="425" t="s">
        <v>354</v>
      </c>
      <c r="I1738" s="471" t="s">
        <v>394</v>
      </c>
      <c r="J1738" s="476">
        <v>46</v>
      </c>
      <c r="K1738" s="425" t="s">
        <v>241</v>
      </c>
      <c r="L1738" s="471">
        <v>428</v>
      </c>
      <c r="M1738" s="471" t="s">
        <v>374</v>
      </c>
      <c r="N1738" s="472">
        <v>0.75</v>
      </c>
      <c r="O1738" s="471" t="s">
        <v>39</v>
      </c>
      <c r="P1738" s="471" t="s">
        <v>63</v>
      </c>
      <c r="Q1738" s="473">
        <v>43606</v>
      </c>
      <c r="R1738" s="474">
        <v>43769</v>
      </c>
      <c r="S1738" s="447">
        <v>44117</v>
      </c>
      <c r="T1738" s="450">
        <f t="shared" si="179"/>
        <v>348</v>
      </c>
      <c r="U1738" s="450">
        <v>0</v>
      </c>
      <c r="V1738" s="450">
        <v>1</v>
      </c>
      <c r="W1738" s="471"/>
      <c r="X1738" s="471"/>
      <c r="Y1738" s="471"/>
      <c r="Z1738" s="471"/>
      <c r="AA1738" s="477"/>
      <c r="AB1738" s="426" t="s">
        <v>104</v>
      </c>
    </row>
    <row r="1739" spans="1:28" ht="16">
      <c r="A1739" s="9">
        <v>2</v>
      </c>
      <c r="B1739" s="9">
        <v>3</v>
      </c>
      <c r="C1739" s="9">
        <v>3</v>
      </c>
      <c r="D1739" s="9" t="str">
        <f t="shared" si="180"/>
        <v>Dynan_H6_82_428_19C</v>
      </c>
      <c r="E1739" s="9" t="str">
        <f t="shared" si="181"/>
        <v>Dynan_H6_82_428_19C_Lung_Block</v>
      </c>
      <c r="F1739" s="282">
        <f>F1735+1</f>
        <v>7</v>
      </c>
      <c r="G1739" s="227">
        <v>3</v>
      </c>
      <c r="H1739" s="94" t="s">
        <v>354</v>
      </c>
      <c r="I1739" s="101" t="s">
        <v>394</v>
      </c>
      <c r="J1739" s="105">
        <v>82</v>
      </c>
      <c r="K1739" s="94" t="s">
        <v>241</v>
      </c>
      <c r="L1739" s="101">
        <v>428</v>
      </c>
      <c r="M1739" s="101" t="s">
        <v>374</v>
      </c>
      <c r="N1739" s="163">
        <v>0.75</v>
      </c>
      <c r="O1739" s="101" t="s">
        <v>39</v>
      </c>
      <c r="P1739" s="101" t="s">
        <v>63</v>
      </c>
      <c r="Q1739" s="164">
        <v>43606</v>
      </c>
      <c r="R1739" s="165">
        <v>43769</v>
      </c>
      <c r="S1739" s="166">
        <v>44291</v>
      </c>
      <c r="T1739" s="107">
        <f t="shared" si="179"/>
        <v>522</v>
      </c>
      <c r="U1739" s="107" t="s">
        <v>397</v>
      </c>
      <c r="V1739" s="107">
        <v>1</v>
      </c>
      <c r="W1739" s="94">
        <v>0</v>
      </c>
      <c r="X1739" s="94"/>
      <c r="Y1739" s="94"/>
      <c r="Z1739" s="94"/>
      <c r="AA1739" s="100" t="s">
        <v>166</v>
      </c>
      <c r="AB1739" s="162" t="s">
        <v>334</v>
      </c>
    </row>
    <row r="1740" spans="1:28" ht="16">
      <c r="A1740" s="9">
        <v>2</v>
      </c>
      <c r="B1740" s="9">
        <v>3</v>
      </c>
      <c r="C1740" s="9">
        <v>3</v>
      </c>
      <c r="D1740" s="9" t="str">
        <f t="shared" si="180"/>
        <v>Dynan_H6_431.1_431_19C</v>
      </c>
      <c r="E1740" s="9" t="str">
        <f t="shared" si="181"/>
        <v>Dynan_H6_431.1_431_19C_Lung_Block</v>
      </c>
      <c r="F1740" s="282">
        <f>F1739+1</f>
        <v>8</v>
      </c>
      <c r="G1740" s="227">
        <v>3</v>
      </c>
      <c r="H1740" s="94" t="s">
        <v>354</v>
      </c>
      <c r="I1740" s="101" t="s">
        <v>394</v>
      </c>
      <c r="J1740" s="101">
        <v>431.1</v>
      </c>
      <c r="K1740" s="94" t="s">
        <v>241</v>
      </c>
      <c r="L1740" s="101">
        <v>431</v>
      </c>
      <c r="M1740" s="101" t="s">
        <v>374</v>
      </c>
      <c r="N1740" s="163">
        <v>0.75</v>
      </c>
      <c r="O1740" s="101" t="s">
        <v>39</v>
      </c>
      <c r="P1740" s="101" t="s">
        <v>63</v>
      </c>
      <c r="Q1740" s="164">
        <v>43606</v>
      </c>
      <c r="R1740" s="165">
        <v>43769</v>
      </c>
      <c r="S1740" s="166">
        <v>44229</v>
      </c>
      <c r="T1740" s="107">
        <f t="shared" si="179"/>
        <v>460</v>
      </c>
      <c r="U1740" s="107" t="s">
        <v>252</v>
      </c>
      <c r="V1740" s="107">
        <v>1</v>
      </c>
      <c r="W1740" s="188">
        <v>0</v>
      </c>
      <c r="X1740" s="188"/>
      <c r="Y1740" s="188"/>
      <c r="Z1740" s="188"/>
      <c r="AA1740" s="189"/>
      <c r="AB1740" s="162" t="s">
        <v>195</v>
      </c>
    </row>
    <row r="1741" spans="1:28" s="366" customFormat="1" ht="16">
      <c r="A1741" s="303">
        <v>2</v>
      </c>
      <c r="B1741" s="303">
        <v>3</v>
      </c>
      <c r="C1741" s="303">
        <v>3</v>
      </c>
      <c r="D1741" s="9" t="str">
        <f t="shared" si="180"/>
        <v>Dynan_H6_87_432_19C</v>
      </c>
      <c r="E1741" s="9" t="str">
        <f t="shared" si="181"/>
        <v>Dynan_H6_87_432_19C_Lung_Block</v>
      </c>
      <c r="F1741" s="282">
        <f t="shared" ref="F1741:F1752" si="182">F1740+1</f>
        <v>9</v>
      </c>
      <c r="G1741" s="361">
        <v>3</v>
      </c>
      <c r="H1741" s="303" t="s">
        <v>354</v>
      </c>
      <c r="I1741" s="367" t="s">
        <v>394</v>
      </c>
      <c r="J1741" s="363">
        <v>87</v>
      </c>
      <c r="K1741" s="303" t="s">
        <v>241</v>
      </c>
      <c r="L1741" s="367">
        <v>432</v>
      </c>
      <c r="M1741" s="367" t="s">
        <v>374</v>
      </c>
      <c r="N1741" s="381">
        <v>0.75</v>
      </c>
      <c r="O1741" s="367" t="s">
        <v>39</v>
      </c>
      <c r="P1741" s="367" t="s">
        <v>63</v>
      </c>
      <c r="Q1741" s="478">
        <v>43606</v>
      </c>
      <c r="R1741" s="479">
        <v>43769</v>
      </c>
      <c r="S1741" s="480">
        <v>44287</v>
      </c>
      <c r="T1741" s="481">
        <f t="shared" si="179"/>
        <v>518</v>
      </c>
      <c r="U1741" s="481" t="s">
        <v>252</v>
      </c>
      <c r="V1741" s="481">
        <v>1</v>
      </c>
      <c r="W1741" s="303">
        <v>0</v>
      </c>
      <c r="X1741" s="303"/>
      <c r="Y1741" s="303"/>
      <c r="Z1741" s="303"/>
      <c r="AA1741" s="373"/>
      <c r="AB1741" s="359" t="s">
        <v>405</v>
      </c>
    </row>
    <row r="1742" spans="1:28" s="366" customFormat="1" ht="16">
      <c r="A1742" s="303">
        <v>2</v>
      </c>
      <c r="B1742" s="303">
        <v>3</v>
      </c>
      <c r="C1742" s="303">
        <v>3</v>
      </c>
      <c r="D1742" s="9" t="str">
        <f t="shared" si="180"/>
        <v>Dynan_H6_432.1_432_19C</v>
      </c>
      <c r="E1742" s="9" t="str">
        <f t="shared" si="181"/>
        <v>Dynan_H6_432.1_432_19C_Lung_Block</v>
      </c>
      <c r="F1742" s="282">
        <f t="shared" si="182"/>
        <v>10</v>
      </c>
      <c r="G1742" s="361">
        <v>3</v>
      </c>
      <c r="H1742" s="303" t="s">
        <v>354</v>
      </c>
      <c r="I1742" s="367" t="s">
        <v>394</v>
      </c>
      <c r="J1742" s="499">
        <v>432.1</v>
      </c>
      <c r="K1742" s="303" t="s">
        <v>241</v>
      </c>
      <c r="L1742" s="367">
        <v>432</v>
      </c>
      <c r="M1742" s="367" t="s">
        <v>374</v>
      </c>
      <c r="N1742" s="381">
        <v>0.75</v>
      </c>
      <c r="O1742" s="367" t="s">
        <v>39</v>
      </c>
      <c r="P1742" s="367" t="s">
        <v>63</v>
      </c>
      <c r="Q1742" s="478">
        <v>43606</v>
      </c>
      <c r="R1742" s="479">
        <v>43769</v>
      </c>
      <c r="S1742" s="480">
        <v>44272</v>
      </c>
      <c r="T1742" s="481">
        <f t="shared" si="179"/>
        <v>503</v>
      </c>
      <c r="U1742" s="481" t="s">
        <v>252</v>
      </c>
      <c r="V1742" s="481">
        <v>1</v>
      </c>
      <c r="W1742" s="303">
        <v>0</v>
      </c>
      <c r="X1742" s="303"/>
      <c r="Y1742" s="303"/>
      <c r="Z1742" s="303"/>
      <c r="AA1742" s="373"/>
      <c r="AB1742" s="359" t="s">
        <v>406</v>
      </c>
    </row>
    <row r="1743" spans="1:28" ht="16">
      <c r="A1743" s="9">
        <v>2</v>
      </c>
      <c r="B1743" s="9">
        <v>3</v>
      </c>
      <c r="C1743" s="9">
        <v>3</v>
      </c>
      <c r="D1743" s="9" t="str">
        <f t="shared" si="180"/>
        <v>Dynan_H6_7906_435_19C</v>
      </c>
      <c r="E1743" s="9" t="str">
        <f t="shared" si="181"/>
        <v>Dynan_H6_7906_435_19C_Lung_Block</v>
      </c>
      <c r="F1743" s="282">
        <f t="shared" si="182"/>
        <v>11</v>
      </c>
      <c r="G1743" s="227">
        <v>3</v>
      </c>
      <c r="H1743" s="94" t="s">
        <v>354</v>
      </c>
      <c r="I1743" s="101" t="s">
        <v>394</v>
      </c>
      <c r="J1743" s="105">
        <v>7906</v>
      </c>
      <c r="K1743" s="94" t="s">
        <v>241</v>
      </c>
      <c r="L1743" s="101">
        <v>435</v>
      </c>
      <c r="M1743" s="101" t="s">
        <v>374</v>
      </c>
      <c r="N1743" s="163">
        <v>0.75</v>
      </c>
      <c r="O1743" s="101" t="s">
        <v>39</v>
      </c>
      <c r="P1743" s="101" t="s">
        <v>63</v>
      </c>
      <c r="Q1743" s="164">
        <v>43606</v>
      </c>
      <c r="R1743" s="165">
        <v>43769</v>
      </c>
      <c r="S1743" s="166">
        <v>44173</v>
      </c>
      <c r="T1743" s="107">
        <f t="shared" si="179"/>
        <v>404</v>
      </c>
      <c r="U1743" s="107" t="s">
        <v>397</v>
      </c>
      <c r="V1743" s="107">
        <v>1</v>
      </c>
      <c r="W1743" s="188">
        <v>0</v>
      </c>
      <c r="X1743" s="188"/>
      <c r="Y1743" s="188"/>
      <c r="Z1743" s="188"/>
      <c r="AA1743" s="189"/>
      <c r="AB1743" s="162" t="s">
        <v>334</v>
      </c>
    </row>
    <row r="1744" spans="1:28" ht="16">
      <c r="A1744" s="9">
        <v>2</v>
      </c>
      <c r="B1744" s="9">
        <v>3</v>
      </c>
      <c r="C1744" s="9">
        <v>3</v>
      </c>
      <c r="D1744" s="9" t="str">
        <f t="shared" si="180"/>
        <v>Dynan_H6_7940_440_19C</v>
      </c>
      <c r="E1744" s="9" t="str">
        <f t="shared" si="181"/>
        <v>Dynan_H6_7940_440_19C_Lung_Block</v>
      </c>
      <c r="F1744" s="282">
        <f t="shared" si="182"/>
        <v>12</v>
      </c>
      <c r="G1744" s="227">
        <v>3</v>
      </c>
      <c r="H1744" s="94" t="s">
        <v>354</v>
      </c>
      <c r="I1744" s="101" t="s">
        <v>394</v>
      </c>
      <c r="J1744" s="105">
        <v>7940</v>
      </c>
      <c r="K1744" s="94" t="s">
        <v>241</v>
      </c>
      <c r="L1744" s="101">
        <v>440</v>
      </c>
      <c r="M1744" s="101" t="s">
        <v>374</v>
      </c>
      <c r="N1744" s="163">
        <v>0.75</v>
      </c>
      <c r="O1744" s="101" t="s">
        <v>39</v>
      </c>
      <c r="P1744" s="101" t="s">
        <v>63</v>
      </c>
      <c r="Q1744" s="164">
        <v>43606</v>
      </c>
      <c r="R1744" s="165">
        <v>43769</v>
      </c>
      <c r="S1744" s="166">
        <v>44035</v>
      </c>
      <c r="T1744" s="107">
        <f t="shared" si="179"/>
        <v>266</v>
      </c>
      <c r="U1744" s="107" t="s">
        <v>397</v>
      </c>
      <c r="V1744" s="107">
        <v>1</v>
      </c>
      <c r="W1744" s="188">
        <v>0</v>
      </c>
      <c r="X1744" s="188"/>
      <c r="Y1744" s="188"/>
      <c r="Z1744" s="188"/>
      <c r="AA1744" s="189"/>
      <c r="AB1744" s="162" t="s">
        <v>195</v>
      </c>
    </row>
    <row r="1745" spans="1:28" ht="16">
      <c r="A1745" s="9">
        <v>2</v>
      </c>
      <c r="B1745" s="9">
        <v>3</v>
      </c>
      <c r="C1745" s="9">
        <v>3</v>
      </c>
      <c r="D1745" s="9" t="str">
        <f t="shared" si="180"/>
        <v>Dynan_H6_7941_440_19C</v>
      </c>
      <c r="E1745" s="9" t="str">
        <f t="shared" si="181"/>
        <v>Dynan_H6_7941_440_19C_Lung_Block</v>
      </c>
      <c r="F1745" s="282">
        <f t="shared" si="182"/>
        <v>13</v>
      </c>
      <c r="G1745" s="227">
        <v>3</v>
      </c>
      <c r="H1745" s="94" t="s">
        <v>354</v>
      </c>
      <c r="I1745" s="101" t="s">
        <v>394</v>
      </c>
      <c r="J1745" s="105">
        <v>7941</v>
      </c>
      <c r="K1745" s="94" t="s">
        <v>241</v>
      </c>
      <c r="L1745" s="101">
        <v>440</v>
      </c>
      <c r="M1745" s="101" t="s">
        <v>374</v>
      </c>
      <c r="N1745" s="163">
        <v>0.75</v>
      </c>
      <c r="O1745" s="101" t="s">
        <v>39</v>
      </c>
      <c r="P1745" s="101" t="s">
        <v>63</v>
      </c>
      <c r="Q1745" s="164">
        <v>43606</v>
      </c>
      <c r="R1745" s="165">
        <v>43769</v>
      </c>
      <c r="S1745" s="166">
        <v>44287</v>
      </c>
      <c r="T1745" s="107">
        <f t="shared" si="179"/>
        <v>518</v>
      </c>
      <c r="U1745" s="107" t="s">
        <v>397</v>
      </c>
      <c r="V1745" s="107">
        <v>1</v>
      </c>
      <c r="W1745" s="188">
        <v>0</v>
      </c>
      <c r="X1745" s="188"/>
      <c r="Y1745" s="188"/>
      <c r="Z1745" s="188"/>
      <c r="AA1745" s="189" t="s">
        <v>171</v>
      </c>
      <c r="AB1745" s="162" t="s">
        <v>407</v>
      </c>
    </row>
    <row r="1746" spans="1:28" ht="16">
      <c r="A1746" s="9">
        <v>2</v>
      </c>
      <c r="B1746" s="9">
        <v>3</v>
      </c>
      <c r="C1746" s="9">
        <v>3</v>
      </c>
      <c r="D1746" s="9" t="str">
        <f t="shared" si="180"/>
        <v>Dynan_H6_7938_441_19C</v>
      </c>
      <c r="E1746" s="9" t="str">
        <f t="shared" si="181"/>
        <v>Dynan_H6_7938_441_19C_Lung_Block</v>
      </c>
      <c r="F1746" s="282">
        <f t="shared" si="182"/>
        <v>14</v>
      </c>
      <c r="G1746" s="227">
        <v>3</v>
      </c>
      <c r="H1746" s="94" t="s">
        <v>354</v>
      </c>
      <c r="I1746" s="101" t="s">
        <v>394</v>
      </c>
      <c r="J1746" s="105">
        <v>7938</v>
      </c>
      <c r="K1746" s="94" t="s">
        <v>241</v>
      </c>
      <c r="L1746" s="101">
        <v>441</v>
      </c>
      <c r="M1746" s="101" t="s">
        <v>374</v>
      </c>
      <c r="N1746" s="163">
        <v>0.75</v>
      </c>
      <c r="O1746" s="101" t="s">
        <v>39</v>
      </c>
      <c r="P1746" s="101" t="s">
        <v>63</v>
      </c>
      <c r="Q1746" s="164">
        <v>43606</v>
      </c>
      <c r="R1746" s="165">
        <v>43769</v>
      </c>
      <c r="S1746" s="166">
        <v>44173</v>
      </c>
      <c r="T1746" s="107">
        <f t="shared" si="179"/>
        <v>404</v>
      </c>
      <c r="U1746" s="107" t="s">
        <v>397</v>
      </c>
      <c r="V1746" s="107">
        <v>1</v>
      </c>
      <c r="W1746" s="188">
        <v>0</v>
      </c>
      <c r="X1746" s="188"/>
      <c r="Y1746" s="188"/>
      <c r="Z1746" s="188"/>
      <c r="AA1746" s="189"/>
      <c r="AB1746" s="162" t="s">
        <v>408</v>
      </c>
    </row>
    <row r="1747" spans="1:28" ht="16">
      <c r="A1747" s="9">
        <v>2</v>
      </c>
      <c r="B1747" s="9">
        <v>3</v>
      </c>
      <c r="C1747" s="9">
        <v>3</v>
      </c>
      <c r="D1747" s="9" t="str">
        <f t="shared" si="180"/>
        <v>Dynan_H6_443.1_443_19C</v>
      </c>
      <c r="E1747" s="9" t="str">
        <f t="shared" si="181"/>
        <v>Dynan_H6_443.1_443_19C_Lung_Block</v>
      </c>
      <c r="F1747" s="282">
        <f t="shared" si="182"/>
        <v>15</v>
      </c>
      <c r="G1747" s="227">
        <v>3</v>
      </c>
      <c r="H1747" s="94" t="s">
        <v>354</v>
      </c>
      <c r="I1747" s="101" t="s">
        <v>394</v>
      </c>
      <c r="J1747" s="101">
        <v>443.1</v>
      </c>
      <c r="K1747" s="94" t="s">
        <v>241</v>
      </c>
      <c r="L1747" s="101">
        <v>443</v>
      </c>
      <c r="M1747" s="101" t="s">
        <v>374</v>
      </c>
      <c r="N1747" s="163">
        <v>0.75</v>
      </c>
      <c r="O1747" s="101" t="s">
        <v>39</v>
      </c>
      <c r="P1747" s="101" t="s">
        <v>63</v>
      </c>
      <c r="Q1747" s="164">
        <v>43606</v>
      </c>
      <c r="R1747" s="165">
        <v>43769</v>
      </c>
      <c r="S1747" s="166">
        <v>44235</v>
      </c>
      <c r="T1747" s="107">
        <f t="shared" si="179"/>
        <v>466</v>
      </c>
      <c r="U1747" s="107" t="s">
        <v>397</v>
      </c>
      <c r="V1747" s="107">
        <v>1</v>
      </c>
      <c r="W1747" s="188">
        <v>0</v>
      </c>
      <c r="X1747" s="188"/>
      <c r="Y1747" s="188"/>
      <c r="Z1747" s="188"/>
      <c r="AA1747" s="189"/>
      <c r="AB1747" s="162" t="s">
        <v>405</v>
      </c>
    </row>
    <row r="1748" spans="1:28" ht="16">
      <c r="A1748" s="9">
        <v>2</v>
      </c>
      <c r="B1748" s="9">
        <v>3</v>
      </c>
      <c r="C1748" s="9">
        <v>3</v>
      </c>
      <c r="D1748" s="9" t="str">
        <f t="shared" si="180"/>
        <v>Dynan_H6_5616_445_19C</v>
      </c>
      <c r="E1748" s="9" t="str">
        <f t="shared" si="181"/>
        <v>Dynan_H6_5616_445_19C_Lung_Block</v>
      </c>
      <c r="F1748" s="282">
        <f t="shared" si="182"/>
        <v>16</v>
      </c>
      <c r="G1748" s="227">
        <v>3</v>
      </c>
      <c r="H1748" s="94" t="s">
        <v>354</v>
      </c>
      <c r="I1748" s="101" t="s">
        <v>394</v>
      </c>
      <c r="J1748" s="105">
        <v>5616</v>
      </c>
      <c r="K1748" s="94" t="s">
        <v>241</v>
      </c>
      <c r="L1748" s="101">
        <v>445</v>
      </c>
      <c r="M1748" s="101" t="s">
        <v>374</v>
      </c>
      <c r="N1748" s="163">
        <v>0.75</v>
      </c>
      <c r="O1748" s="101" t="s">
        <v>39</v>
      </c>
      <c r="P1748" s="101" t="s">
        <v>63</v>
      </c>
      <c r="Q1748" s="164">
        <v>43606</v>
      </c>
      <c r="R1748" s="165">
        <v>43769</v>
      </c>
      <c r="S1748" s="166">
        <v>43816</v>
      </c>
      <c r="T1748" s="107">
        <f t="shared" si="179"/>
        <v>47</v>
      </c>
      <c r="U1748" s="107" t="s">
        <v>397</v>
      </c>
      <c r="V1748" s="107">
        <v>1</v>
      </c>
      <c r="W1748" s="188">
        <v>0</v>
      </c>
      <c r="X1748" s="188"/>
      <c r="Y1748" s="188"/>
      <c r="Z1748" s="188"/>
      <c r="AA1748" s="189"/>
      <c r="AB1748" s="162" t="s">
        <v>294</v>
      </c>
    </row>
    <row r="1749" spans="1:28" ht="16">
      <c r="A1749" s="9">
        <v>2</v>
      </c>
      <c r="B1749" s="9">
        <v>3</v>
      </c>
      <c r="C1749" s="9">
        <v>3</v>
      </c>
      <c r="D1749" s="9" t="str">
        <f t="shared" si="180"/>
        <v>Dynan_H6_5617_445_19C</v>
      </c>
      <c r="E1749" s="9" t="str">
        <f t="shared" si="181"/>
        <v>Dynan_H6_5617_445_19C_Lung_Block</v>
      </c>
      <c r="F1749" s="282">
        <f t="shared" si="182"/>
        <v>17</v>
      </c>
      <c r="G1749" s="227">
        <v>3</v>
      </c>
      <c r="H1749" s="94" t="s">
        <v>354</v>
      </c>
      <c r="I1749" s="101" t="s">
        <v>394</v>
      </c>
      <c r="J1749" s="105">
        <v>5617</v>
      </c>
      <c r="K1749" s="94" t="s">
        <v>241</v>
      </c>
      <c r="L1749" s="101">
        <v>445</v>
      </c>
      <c r="M1749" s="101" t="s">
        <v>374</v>
      </c>
      <c r="N1749" s="163">
        <v>0.75</v>
      </c>
      <c r="O1749" s="101" t="s">
        <v>39</v>
      </c>
      <c r="P1749" s="101" t="s">
        <v>63</v>
      </c>
      <c r="Q1749" s="164">
        <v>43606</v>
      </c>
      <c r="R1749" s="165">
        <v>43769</v>
      </c>
      <c r="S1749" s="166">
        <v>43810</v>
      </c>
      <c r="T1749" s="107">
        <f t="shared" si="179"/>
        <v>41</v>
      </c>
      <c r="U1749" s="107" t="s">
        <v>397</v>
      </c>
      <c r="V1749" s="107">
        <v>1</v>
      </c>
      <c r="W1749" s="188">
        <v>0</v>
      </c>
      <c r="X1749" s="188"/>
      <c r="Y1749" s="188"/>
      <c r="Z1749" s="188"/>
      <c r="AA1749" s="189"/>
      <c r="AB1749" s="162" t="s">
        <v>294</v>
      </c>
    </row>
    <row r="1750" spans="1:28" ht="16">
      <c r="A1750" s="9">
        <v>2</v>
      </c>
      <c r="B1750" s="9">
        <v>3</v>
      </c>
      <c r="C1750" s="9">
        <v>3</v>
      </c>
      <c r="D1750" s="9" t="str">
        <f t="shared" si="180"/>
        <v>Dynan_H6_5618_445_19C</v>
      </c>
      <c r="E1750" s="9" t="str">
        <f t="shared" si="181"/>
        <v>Dynan_H6_5618_445_19C_Lung_Block</v>
      </c>
      <c r="F1750" s="282">
        <f t="shared" si="182"/>
        <v>18</v>
      </c>
      <c r="G1750" s="227">
        <v>3</v>
      </c>
      <c r="H1750" s="94" t="s">
        <v>354</v>
      </c>
      <c r="I1750" s="101" t="s">
        <v>394</v>
      </c>
      <c r="J1750" s="105">
        <v>5618</v>
      </c>
      <c r="K1750" s="94" t="s">
        <v>241</v>
      </c>
      <c r="L1750" s="101">
        <v>445</v>
      </c>
      <c r="M1750" s="101" t="s">
        <v>374</v>
      </c>
      <c r="N1750" s="163">
        <v>0.75</v>
      </c>
      <c r="O1750" s="101" t="s">
        <v>39</v>
      </c>
      <c r="P1750" s="101" t="s">
        <v>63</v>
      </c>
      <c r="Q1750" s="164">
        <v>43606</v>
      </c>
      <c r="R1750" s="165">
        <v>43769</v>
      </c>
      <c r="S1750" s="166">
        <v>43816</v>
      </c>
      <c r="T1750" s="107">
        <f t="shared" si="179"/>
        <v>47</v>
      </c>
      <c r="U1750" s="107" t="s">
        <v>397</v>
      </c>
      <c r="V1750" s="107">
        <v>1</v>
      </c>
      <c r="W1750" s="188">
        <v>0</v>
      </c>
      <c r="X1750" s="188"/>
      <c r="Y1750" s="188"/>
      <c r="Z1750" s="188"/>
      <c r="AA1750" s="189"/>
      <c r="AB1750" s="162" t="s">
        <v>294</v>
      </c>
    </row>
    <row r="1751" spans="1:28" ht="16">
      <c r="A1751" s="9">
        <v>2</v>
      </c>
      <c r="B1751" s="9">
        <v>3</v>
      </c>
      <c r="C1751" s="9">
        <v>3</v>
      </c>
      <c r="D1751" s="9" t="str">
        <f t="shared" si="180"/>
        <v>Dynan_H6_5619_445_19C</v>
      </c>
      <c r="E1751" s="9" t="str">
        <f t="shared" si="181"/>
        <v>Dynan_H6_5619_445_19C_Lung_Block</v>
      </c>
      <c r="F1751" s="282">
        <f t="shared" si="182"/>
        <v>19</v>
      </c>
      <c r="G1751" s="227">
        <v>3</v>
      </c>
      <c r="H1751" s="94" t="s">
        <v>354</v>
      </c>
      <c r="I1751" s="101" t="s">
        <v>394</v>
      </c>
      <c r="J1751" s="105">
        <v>5619</v>
      </c>
      <c r="K1751" s="94" t="s">
        <v>241</v>
      </c>
      <c r="L1751" s="101">
        <v>445</v>
      </c>
      <c r="M1751" s="101" t="s">
        <v>374</v>
      </c>
      <c r="N1751" s="163">
        <v>0.75</v>
      </c>
      <c r="O1751" s="101" t="s">
        <v>39</v>
      </c>
      <c r="P1751" s="101" t="s">
        <v>63</v>
      </c>
      <c r="Q1751" s="164">
        <v>43606</v>
      </c>
      <c r="R1751" s="165">
        <v>43769</v>
      </c>
      <c r="S1751" s="166">
        <v>43810</v>
      </c>
      <c r="T1751" s="107">
        <f t="shared" si="179"/>
        <v>41</v>
      </c>
      <c r="U1751" s="107" t="s">
        <v>397</v>
      </c>
      <c r="V1751" s="107">
        <v>1</v>
      </c>
      <c r="W1751" s="188">
        <v>0</v>
      </c>
      <c r="X1751" s="188"/>
      <c r="Y1751" s="188"/>
      <c r="Z1751" s="188"/>
      <c r="AA1751" s="189"/>
      <c r="AB1751" s="162" t="s">
        <v>294</v>
      </c>
    </row>
    <row r="1752" spans="1:28" ht="16">
      <c r="A1752" s="9">
        <v>2</v>
      </c>
      <c r="B1752" s="9">
        <v>3</v>
      </c>
      <c r="C1752" s="9">
        <v>3</v>
      </c>
      <c r="D1752" s="9" t="str">
        <f t="shared" si="180"/>
        <v>Dynan_H6_5620_445_19C</v>
      </c>
      <c r="E1752" s="9" t="str">
        <f t="shared" si="181"/>
        <v>Dynan_H6_5620_445_19C_Lung_Block</v>
      </c>
      <c r="F1752" s="282">
        <f t="shared" si="182"/>
        <v>20</v>
      </c>
      <c r="G1752" s="227">
        <v>3</v>
      </c>
      <c r="H1752" s="94" t="s">
        <v>354</v>
      </c>
      <c r="I1752" s="101" t="s">
        <v>394</v>
      </c>
      <c r="J1752" s="105">
        <v>5620</v>
      </c>
      <c r="K1752" s="94" t="s">
        <v>241</v>
      </c>
      <c r="L1752" s="101">
        <v>445</v>
      </c>
      <c r="M1752" s="101" t="s">
        <v>374</v>
      </c>
      <c r="N1752" s="163">
        <v>0.75</v>
      </c>
      <c r="O1752" s="101" t="s">
        <v>39</v>
      </c>
      <c r="P1752" s="101" t="s">
        <v>63</v>
      </c>
      <c r="Q1752" s="164">
        <v>43606</v>
      </c>
      <c r="R1752" s="165">
        <v>43769</v>
      </c>
      <c r="S1752" s="166">
        <v>43816</v>
      </c>
      <c r="T1752" s="107">
        <f t="shared" si="179"/>
        <v>47</v>
      </c>
      <c r="U1752" s="107" t="s">
        <v>397</v>
      </c>
      <c r="V1752" s="107">
        <v>1</v>
      </c>
      <c r="W1752" s="188">
        <v>0</v>
      </c>
      <c r="X1752" s="188"/>
      <c r="Y1752" s="188"/>
      <c r="Z1752" s="188"/>
      <c r="AA1752" s="189"/>
      <c r="AB1752" s="162" t="s">
        <v>294</v>
      </c>
    </row>
    <row r="1753" spans="1:28" ht="16">
      <c r="A1753" s="9">
        <v>2</v>
      </c>
      <c r="B1753" s="9">
        <v>3</v>
      </c>
      <c r="C1753" s="9">
        <v>3</v>
      </c>
      <c r="D1753" s="9" t="str">
        <f t="shared" si="180"/>
        <v>Dynan_H6_5624_446_19C</v>
      </c>
      <c r="E1753" s="9" t="str">
        <f t="shared" si="181"/>
        <v>Dynan_H6_5624_446_19C_Lung_Block</v>
      </c>
      <c r="F1753" s="282">
        <v>25</v>
      </c>
      <c r="G1753" s="227">
        <v>3</v>
      </c>
      <c r="H1753" s="94" t="s">
        <v>354</v>
      </c>
      <c r="I1753" s="101" t="s">
        <v>394</v>
      </c>
      <c r="J1753" s="105">
        <v>5624</v>
      </c>
      <c r="K1753" s="94" t="s">
        <v>241</v>
      </c>
      <c r="L1753" s="101">
        <v>446</v>
      </c>
      <c r="M1753" s="101" t="s">
        <v>374</v>
      </c>
      <c r="N1753" s="163">
        <v>0.75</v>
      </c>
      <c r="O1753" s="101" t="s">
        <v>39</v>
      </c>
      <c r="P1753" s="101" t="s">
        <v>63</v>
      </c>
      <c r="Q1753" s="164">
        <v>43606</v>
      </c>
      <c r="R1753" s="165">
        <v>43769</v>
      </c>
      <c r="S1753" s="166">
        <v>44179</v>
      </c>
      <c r="T1753" s="107">
        <f t="shared" si="179"/>
        <v>410</v>
      </c>
      <c r="U1753" s="107" t="s">
        <v>397</v>
      </c>
      <c r="V1753" s="107">
        <v>1</v>
      </c>
      <c r="W1753" s="188">
        <v>0</v>
      </c>
      <c r="X1753" s="188"/>
      <c r="Y1753" s="188"/>
      <c r="Z1753" s="188"/>
      <c r="AA1753" s="189"/>
      <c r="AB1753" s="162" t="s">
        <v>407</v>
      </c>
    </row>
    <row r="1754" spans="1:28" s="437" customFormat="1" ht="16" hidden="1">
      <c r="A1754" s="425" t="s">
        <v>58</v>
      </c>
      <c r="B1754" s="425" t="s">
        <v>58</v>
      </c>
      <c r="C1754" s="425" t="s">
        <v>58</v>
      </c>
      <c r="D1754" s="9" t="str">
        <f t="shared" si="180"/>
        <v>Dynan_H6_5626.1_447_19C</v>
      </c>
      <c r="E1754" s="9" t="str">
        <f t="shared" si="181"/>
        <v>Dynan_H6_5626.1_447_19C_Lung_Block</v>
      </c>
      <c r="F1754" s="760">
        <v>26</v>
      </c>
      <c r="G1754" s="428">
        <v>3</v>
      </c>
      <c r="H1754" s="425" t="s">
        <v>354</v>
      </c>
      <c r="I1754" s="471" t="s">
        <v>394</v>
      </c>
      <c r="J1754" s="476">
        <v>5626.1</v>
      </c>
      <c r="K1754" s="425" t="s">
        <v>241</v>
      </c>
      <c r="L1754" s="471">
        <v>447</v>
      </c>
      <c r="M1754" s="471" t="s">
        <v>374</v>
      </c>
      <c r="N1754" s="472">
        <v>0.75</v>
      </c>
      <c r="O1754" s="471" t="s">
        <v>39</v>
      </c>
      <c r="P1754" s="471" t="s">
        <v>63</v>
      </c>
      <c r="Q1754" s="473">
        <v>43606</v>
      </c>
      <c r="R1754" s="474">
        <v>43769</v>
      </c>
      <c r="S1754" s="447">
        <v>44301</v>
      </c>
      <c r="T1754" s="450">
        <f t="shared" si="179"/>
        <v>532</v>
      </c>
      <c r="U1754" s="450">
        <v>0</v>
      </c>
      <c r="V1754" s="450">
        <v>1</v>
      </c>
      <c r="W1754" s="471"/>
      <c r="X1754" s="471"/>
      <c r="Y1754" s="471"/>
      <c r="Z1754" s="471"/>
      <c r="AA1754" s="477"/>
      <c r="AB1754" s="426" t="s">
        <v>104</v>
      </c>
    </row>
    <row r="1755" spans="1:28" ht="16">
      <c r="A1755" s="9">
        <v>2</v>
      </c>
      <c r="B1755" s="9">
        <v>3</v>
      </c>
      <c r="C1755" s="9">
        <v>3</v>
      </c>
      <c r="D1755" s="9" t="str">
        <f t="shared" si="180"/>
        <v>Dynan_H6_5630_447_19C</v>
      </c>
      <c r="E1755" s="9" t="str">
        <f t="shared" si="181"/>
        <v>Dynan_H6_5630_447_19C_Lung_Block</v>
      </c>
      <c r="F1755" s="282">
        <f>F1753+1</f>
        <v>26</v>
      </c>
      <c r="G1755" s="227">
        <v>3</v>
      </c>
      <c r="H1755" s="94" t="s">
        <v>354</v>
      </c>
      <c r="I1755" s="101" t="s">
        <v>394</v>
      </c>
      <c r="J1755" s="105">
        <v>5630</v>
      </c>
      <c r="K1755" s="94" t="s">
        <v>241</v>
      </c>
      <c r="L1755" s="101">
        <v>447</v>
      </c>
      <c r="M1755" s="101" t="s">
        <v>374</v>
      </c>
      <c r="N1755" s="163">
        <v>0.75</v>
      </c>
      <c r="O1755" s="101" t="s">
        <v>39</v>
      </c>
      <c r="P1755" s="101" t="s">
        <v>63</v>
      </c>
      <c r="Q1755" s="164">
        <v>43606</v>
      </c>
      <c r="R1755" s="165">
        <v>43769</v>
      </c>
      <c r="S1755" s="166">
        <v>44301</v>
      </c>
      <c r="T1755" s="107">
        <f t="shared" si="179"/>
        <v>532</v>
      </c>
      <c r="U1755" s="107" t="s">
        <v>397</v>
      </c>
      <c r="V1755" s="107">
        <v>1</v>
      </c>
      <c r="W1755" s="188">
        <v>0</v>
      </c>
      <c r="X1755" s="188"/>
      <c r="Y1755" s="188"/>
      <c r="Z1755" s="188"/>
      <c r="AA1755" s="189"/>
      <c r="AB1755" s="162" t="s">
        <v>405</v>
      </c>
    </row>
    <row r="1756" spans="1:28" ht="16">
      <c r="A1756" s="9">
        <v>2</v>
      </c>
      <c r="B1756" s="9">
        <v>3</v>
      </c>
      <c r="C1756" s="9">
        <v>3</v>
      </c>
      <c r="D1756" s="9" t="str">
        <f t="shared" si="180"/>
        <v>Dynan_H6_5605_448_19C</v>
      </c>
      <c r="E1756" s="9" t="str">
        <f t="shared" si="181"/>
        <v>Dynan_H6_5605_448_19C_Lung_Block</v>
      </c>
      <c r="F1756" s="282">
        <f>F1755+1</f>
        <v>27</v>
      </c>
      <c r="G1756" s="227">
        <v>3</v>
      </c>
      <c r="H1756" s="94" t="s">
        <v>354</v>
      </c>
      <c r="I1756" s="101" t="s">
        <v>394</v>
      </c>
      <c r="J1756" s="105">
        <v>5605</v>
      </c>
      <c r="K1756" s="94" t="s">
        <v>241</v>
      </c>
      <c r="L1756" s="101">
        <v>448</v>
      </c>
      <c r="M1756" s="101" t="s">
        <v>374</v>
      </c>
      <c r="N1756" s="163">
        <v>0.75</v>
      </c>
      <c r="O1756" s="101" t="s">
        <v>39</v>
      </c>
      <c r="P1756" s="101" t="s">
        <v>63</v>
      </c>
      <c r="Q1756" s="164">
        <v>43606</v>
      </c>
      <c r="R1756" s="165">
        <v>43769</v>
      </c>
      <c r="S1756" s="166">
        <v>44291</v>
      </c>
      <c r="T1756" s="107">
        <f t="shared" si="179"/>
        <v>522</v>
      </c>
      <c r="U1756" s="107" t="s">
        <v>397</v>
      </c>
      <c r="V1756" s="107">
        <v>1</v>
      </c>
      <c r="W1756" s="188">
        <v>0</v>
      </c>
      <c r="X1756" s="188"/>
      <c r="Y1756" s="188"/>
      <c r="Z1756" s="188"/>
      <c r="AA1756" s="189"/>
      <c r="AB1756" s="162" t="s">
        <v>200</v>
      </c>
    </row>
    <row r="1757" spans="1:28" ht="16">
      <c r="A1757" s="9">
        <v>2</v>
      </c>
      <c r="B1757" s="9">
        <v>3</v>
      </c>
      <c r="C1757" s="9">
        <v>3</v>
      </c>
      <c r="D1757" s="9" t="str">
        <f t="shared" si="180"/>
        <v>Dynan_H6_5607_448_19C</v>
      </c>
      <c r="E1757" s="9" t="str">
        <f t="shared" si="181"/>
        <v>Dynan_H6_5607_448_19C_Lung_Block</v>
      </c>
      <c r="F1757" s="282">
        <f>F1756+1</f>
        <v>28</v>
      </c>
      <c r="G1757" s="227">
        <v>3</v>
      </c>
      <c r="H1757" s="94" t="s">
        <v>354</v>
      </c>
      <c r="I1757" s="101" t="s">
        <v>394</v>
      </c>
      <c r="J1757" s="105">
        <v>5607</v>
      </c>
      <c r="K1757" s="94" t="s">
        <v>241</v>
      </c>
      <c r="L1757" s="101">
        <v>448</v>
      </c>
      <c r="M1757" s="101" t="s">
        <v>374</v>
      </c>
      <c r="N1757" s="163">
        <v>0.75</v>
      </c>
      <c r="O1757" s="101" t="s">
        <v>39</v>
      </c>
      <c r="P1757" s="101" t="s">
        <v>63</v>
      </c>
      <c r="Q1757" s="164">
        <v>43606</v>
      </c>
      <c r="R1757" s="165">
        <v>43769</v>
      </c>
      <c r="S1757" s="166">
        <v>44299</v>
      </c>
      <c r="T1757" s="107">
        <f t="shared" si="179"/>
        <v>530</v>
      </c>
      <c r="U1757" s="107" t="s">
        <v>397</v>
      </c>
      <c r="V1757" s="107">
        <v>1</v>
      </c>
      <c r="W1757" s="188">
        <v>0</v>
      </c>
      <c r="X1757" s="188"/>
      <c r="Y1757" s="188"/>
      <c r="Z1757" s="188"/>
      <c r="AA1757" s="189"/>
      <c r="AB1757" s="162" t="s">
        <v>405</v>
      </c>
    </row>
    <row r="1758" spans="1:28" s="366" customFormat="1" ht="16">
      <c r="A1758" s="303">
        <v>2</v>
      </c>
      <c r="B1758" s="303">
        <v>3</v>
      </c>
      <c r="C1758" s="303">
        <v>3</v>
      </c>
      <c r="D1758" s="9" t="str">
        <f t="shared" si="180"/>
        <v>Dynan_H6_451.1_451_19C</v>
      </c>
      <c r="E1758" s="9" t="str">
        <f t="shared" si="181"/>
        <v>Dynan_H6_451.1_451_19C_Lung_Block</v>
      </c>
      <c r="F1758" s="500">
        <f>F1757+1</f>
        <v>29</v>
      </c>
      <c r="G1758" s="361">
        <v>3</v>
      </c>
      <c r="H1758" s="303" t="s">
        <v>354</v>
      </c>
      <c r="I1758" s="367" t="s">
        <v>394</v>
      </c>
      <c r="J1758" s="367">
        <v>451.1</v>
      </c>
      <c r="K1758" s="303" t="s">
        <v>241</v>
      </c>
      <c r="L1758" s="367">
        <v>451</v>
      </c>
      <c r="M1758" s="367" t="s">
        <v>374</v>
      </c>
      <c r="N1758" s="381">
        <v>0.75</v>
      </c>
      <c r="O1758" s="367" t="s">
        <v>39</v>
      </c>
      <c r="P1758" s="367" t="s">
        <v>63</v>
      </c>
      <c r="Q1758" s="478">
        <v>43606</v>
      </c>
      <c r="R1758" s="479">
        <v>43769</v>
      </c>
      <c r="S1758" s="480">
        <v>44270</v>
      </c>
      <c r="T1758" s="481">
        <f t="shared" si="179"/>
        <v>501</v>
      </c>
      <c r="U1758" s="481" t="s">
        <v>397</v>
      </c>
      <c r="V1758" s="481">
        <v>1</v>
      </c>
      <c r="W1758" s="303">
        <v>0</v>
      </c>
      <c r="X1758" s="303"/>
      <c r="Y1758" s="303"/>
      <c r="Z1758" s="303"/>
      <c r="AA1758" s="373"/>
      <c r="AB1758" s="359" t="s">
        <v>200</v>
      </c>
    </row>
    <row r="1759" spans="1:28" s="437" customFormat="1" ht="16" hidden="1">
      <c r="A1759" s="425" t="s">
        <v>58</v>
      </c>
      <c r="B1759" s="425" t="s">
        <v>58</v>
      </c>
      <c r="C1759" s="425" t="s">
        <v>58</v>
      </c>
      <c r="D1759" s="9" t="str">
        <f t="shared" si="180"/>
        <v>Dynan_H6_7583_452_19C</v>
      </c>
      <c r="E1759" s="9" t="str">
        <f t="shared" si="181"/>
        <v>Dynan_H6_7583_452_19C_Lung_Block</v>
      </c>
      <c r="F1759" s="760">
        <v>31</v>
      </c>
      <c r="G1759" s="428">
        <v>3</v>
      </c>
      <c r="H1759" s="425" t="s">
        <v>354</v>
      </c>
      <c r="I1759" s="471" t="s">
        <v>394</v>
      </c>
      <c r="J1759" s="476">
        <v>7583</v>
      </c>
      <c r="K1759" s="425" t="s">
        <v>241</v>
      </c>
      <c r="L1759" s="471">
        <v>452</v>
      </c>
      <c r="M1759" s="471" t="s">
        <v>374</v>
      </c>
      <c r="N1759" s="472">
        <v>0.75</v>
      </c>
      <c r="O1759" s="471" t="s">
        <v>39</v>
      </c>
      <c r="P1759" s="471" t="s">
        <v>63</v>
      </c>
      <c r="Q1759" s="473">
        <v>43606</v>
      </c>
      <c r="R1759" s="474">
        <v>43769</v>
      </c>
      <c r="S1759" s="447">
        <v>44279</v>
      </c>
      <c r="T1759" s="450">
        <f t="shared" si="179"/>
        <v>510</v>
      </c>
      <c r="U1759" s="450">
        <v>0</v>
      </c>
      <c r="V1759" s="450">
        <v>1</v>
      </c>
      <c r="W1759" s="471"/>
      <c r="X1759" s="471"/>
      <c r="Y1759" s="471"/>
      <c r="Z1759" s="471"/>
      <c r="AA1759" s="477"/>
      <c r="AB1759" s="426" t="s">
        <v>104</v>
      </c>
    </row>
    <row r="1760" spans="1:28" ht="16">
      <c r="A1760" s="9">
        <v>2</v>
      </c>
      <c r="B1760" s="9">
        <v>3</v>
      </c>
      <c r="C1760" s="9">
        <v>3</v>
      </c>
      <c r="D1760" s="9" t="str">
        <f t="shared" si="180"/>
        <v>Dynan_H6_7584_452_19C</v>
      </c>
      <c r="E1760" s="9" t="str">
        <f t="shared" si="181"/>
        <v>Dynan_H6_7584_452_19C_Lung_Block</v>
      </c>
      <c r="F1760" s="282">
        <f>F1758+1</f>
        <v>30</v>
      </c>
      <c r="G1760" s="227">
        <v>3</v>
      </c>
      <c r="H1760" s="94" t="s">
        <v>354</v>
      </c>
      <c r="I1760" s="101" t="s">
        <v>394</v>
      </c>
      <c r="J1760" s="105">
        <v>7584</v>
      </c>
      <c r="K1760" s="94" t="s">
        <v>241</v>
      </c>
      <c r="L1760" s="101">
        <v>452</v>
      </c>
      <c r="M1760" s="101" t="s">
        <v>374</v>
      </c>
      <c r="N1760" s="163">
        <v>0.75</v>
      </c>
      <c r="O1760" s="101" t="s">
        <v>39</v>
      </c>
      <c r="P1760" s="101" t="s">
        <v>63</v>
      </c>
      <c r="Q1760" s="164">
        <v>43606</v>
      </c>
      <c r="R1760" s="165">
        <v>43769</v>
      </c>
      <c r="S1760" s="166">
        <v>44307</v>
      </c>
      <c r="T1760" s="107">
        <f t="shared" si="179"/>
        <v>538</v>
      </c>
      <c r="U1760" s="107" t="s">
        <v>397</v>
      </c>
      <c r="V1760" s="107">
        <v>1</v>
      </c>
      <c r="W1760" s="188">
        <v>0</v>
      </c>
      <c r="X1760" s="188"/>
      <c r="Y1760" s="188"/>
      <c r="Z1760" s="188"/>
      <c r="AA1760" s="189"/>
      <c r="AB1760" s="162" t="s">
        <v>200</v>
      </c>
    </row>
    <row r="1761" spans="1:28" ht="16">
      <c r="A1761" s="150"/>
      <c r="B1761" s="150"/>
      <c r="C1761" s="150"/>
      <c r="D1761" s="150"/>
      <c r="E1761" s="150"/>
      <c r="F1761" s="282"/>
      <c r="G1761" s="227"/>
      <c r="H1761" s="9"/>
      <c r="I1761" s="169"/>
      <c r="J1761" s="170"/>
      <c r="K1761" s="9"/>
      <c r="L1761" s="169"/>
      <c r="M1761" s="169"/>
      <c r="N1761" s="171"/>
      <c r="O1761" s="169"/>
      <c r="P1761" s="169"/>
      <c r="Q1761" s="172"/>
      <c r="R1761" s="173"/>
      <c r="S1761" s="153"/>
      <c r="T1761" s="161"/>
      <c r="U1761" s="161"/>
      <c r="V1761" s="129" t="s">
        <v>98</v>
      </c>
      <c r="W1761" s="130">
        <f>F1760</f>
        <v>30</v>
      </c>
      <c r="X1761" s="130"/>
      <c r="Y1761" s="130"/>
      <c r="Z1761" s="130"/>
      <c r="AA1761" s="6"/>
      <c r="AB1761" s="150"/>
    </row>
    <row r="1762" spans="1:28" ht="16">
      <c r="A1762" s="150"/>
      <c r="B1762" s="150"/>
      <c r="C1762" s="150"/>
      <c r="D1762" s="150"/>
      <c r="E1762" s="150"/>
      <c r="F1762" s="282"/>
      <c r="G1762" s="227"/>
      <c r="H1762" s="89" t="s">
        <v>389</v>
      </c>
      <c r="I1762" s="169"/>
      <c r="J1762" s="170"/>
      <c r="K1762" s="9"/>
      <c r="L1762" s="169"/>
      <c r="M1762" s="169"/>
      <c r="N1762" s="171"/>
      <c r="O1762" s="169"/>
      <c r="P1762" s="169"/>
      <c r="Q1762" s="172"/>
      <c r="R1762" s="173"/>
      <c r="S1762" s="153"/>
      <c r="T1762" s="161"/>
      <c r="U1762" s="161"/>
      <c r="V1762" s="161"/>
      <c r="W1762" s="9"/>
      <c r="X1762" s="9"/>
      <c r="Y1762" s="9"/>
      <c r="Z1762" s="9"/>
      <c r="AA1762" s="6"/>
      <c r="AB1762" s="150"/>
    </row>
    <row r="1763" spans="1:28" ht="16">
      <c r="A1763" s="150"/>
      <c r="B1763" s="150"/>
      <c r="C1763" s="150"/>
      <c r="D1763" s="150"/>
      <c r="E1763" s="150"/>
      <c r="F1763" s="282"/>
      <c r="G1763" s="227"/>
      <c r="H1763" s="94" t="s">
        <v>347</v>
      </c>
      <c r="I1763" s="101"/>
      <c r="J1763" s="105"/>
      <c r="K1763" s="94"/>
      <c r="L1763" s="101"/>
      <c r="M1763" s="101"/>
      <c r="N1763" s="163"/>
      <c r="O1763" s="101"/>
      <c r="P1763" s="101"/>
      <c r="Q1763" s="164"/>
      <c r="R1763" s="165"/>
      <c r="S1763" s="166"/>
      <c r="T1763" s="107"/>
      <c r="U1763" s="107"/>
      <c r="V1763" s="107"/>
      <c r="W1763" s="188"/>
      <c r="X1763" s="188"/>
      <c r="Y1763" s="188"/>
      <c r="Z1763" s="188"/>
      <c r="AA1763" s="189"/>
      <c r="AB1763" s="162"/>
    </row>
    <row r="1764" spans="1:28" ht="16">
      <c r="A1764" s="150"/>
      <c r="B1764" s="150"/>
      <c r="C1764" s="150"/>
      <c r="D1764" s="150"/>
      <c r="E1764" s="150"/>
      <c r="F1764" s="282"/>
      <c r="G1764" s="227"/>
      <c r="H1764" s="9"/>
      <c r="I1764" s="169"/>
      <c r="J1764" s="170"/>
      <c r="K1764" s="9"/>
      <c r="L1764" s="169"/>
      <c r="M1764" s="169"/>
      <c r="N1764" s="171"/>
      <c r="O1764" s="169"/>
      <c r="P1764" s="169"/>
      <c r="Q1764" s="172"/>
      <c r="R1764" s="173"/>
      <c r="S1764" s="153"/>
      <c r="T1764" s="161"/>
      <c r="U1764" s="161"/>
      <c r="V1764" s="129" t="s">
        <v>98</v>
      </c>
      <c r="W1764" s="130">
        <f>F1763</f>
        <v>0</v>
      </c>
      <c r="X1764" s="130"/>
      <c r="Y1764" s="130"/>
      <c r="Z1764" s="130"/>
      <c r="AA1764" s="6"/>
      <c r="AB1764" s="150"/>
    </row>
    <row r="1765" spans="1:28" ht="16">
      <c r="A1765" s="150"/>
      <c r="B1765" s="150"/>
      <c r="C1765" s="150"/>
      <c r="D1765" s="150"/>
      <c r="E1765" s="150"/>
      <c r="F1765" s="282"/>
      <c r="G1765" s="227"/>
      <c r="H1765" s="9"/>
      <c r="I1765" s="169"/>
      <c r="J1765" s="170"/>
      <c r="K1765" s="9"/>
      <c r="L1765" s="169"/>
      <c r="M1765" s="169"/>
      <c r="N1765" s="171"/>
      <c r="O1765" s="169"/>
      <c r="P1765" s="169"/>
      <c r="Q1765" s="172"/>
      <c r="R1765" s="173"/>
      <c r="S1765" s="153"/>
      <c r="T1765" s="161"/>
      <c r="U1765" s="161"/>
      <c r="V1765" s="161"/>
      <c r="W1765" s="9"/>
      <c r="X1765" s="9"/>
      <c r="Y1765" s="9"/>
      <c r="Z1765" s="9"/>
      <c r="AA1765" s="6"/>
      <c r="AB1765" s="150"/>
    </row>
    <row r="1766" spans="1:28" ht="16">
      <c r="A1766" s="150"/>
      <c r="B1766" s="150"/>
      <c r="C1766" s="150"/>
      <c r="D1766" s="150"/>
      <c r="E1766" s="150"/>
      <c r="F1766" s="282"/>
      <c r="G1766" s="227">
        <v>4</v>
      </c>
      <c r="H1766" s="154" t="s">
        <v>409</v>
      </c>
      <c r="I1766" s="169"/>
      <c r="J1766" s="169"/>
      <c r="K1766" s="9"/>
      <c r="L1766" s="169"/>
      <c r="M1766" s="169"/>
      <c r="N1766" s="171"/>
      <c r="O1766" s="169"/>
      <c r="P1766" s="169"/>
      <c r="Q1766" s="172"/>
      <c r="R1766" s="173"/>
      <c r="S1766" s="153"/>
      <c r="T1766" s="161"/>
      <c r="U1766" s="161"/>
      <c r="V1766" s="161"/>
      <c r="W1766" s="169"/>
      <c r="X1766" s="169"/>
      <c r="Y1766" s="169"/>
      <c r="Z1766" s="169"/>
      <c r="AA1766" s="190"/>
      <c r="AB1766" s="150"/>
    </row>
    <row r="1767" spans="1:28" s="437" customFormat="1" ht="16" hidden="1">
      <c r="A1767" s="425" t="s">
        <v>58</v>
      </c>
      <c r="B1767" s="425" t="s">
        <v>58</v>
      </c>
      <c r="C1767" s="425" t="s">
        <v>58</v>
      </c>
      <c r="D1767" s="426"/>
      <c r="E1767" s="426"/>
      <c r="F1767" s="760">
        <v>1</v>
      </c>
      <c r="G1767" s="428">
        <v>4</v>
      </c>
      <c r="H1767" s="425" t="s">
        <v>354</v>
      </c>
      <c r="I1767" s="471" t="s">
        <v>394</v>
      </c>
      <c r="J1767" s="471">
        <v>412.2</v>
      </c>
      <c r="K1767" s="425" t="s">
        <v>241</v>
      </c>
      <c r="L1767" s="471">
        <v>412</v>
      </c>
      <c r="M1767" s="471" t="s">
        <v>374</v>
      </c>
      <c r="N1767" s="472">
        <v>0.75</v>
      </c>
      <c r="O1767" s="471" t="s">
        <v>39</v>
      </c>
      <c r="P1767" s="471" t="s">
        <v>63</v>
      </c>
      <c r="Q1767" s="473">
        <v>43606</v>
      </c>
      <c r="R1767" s="474">
        <v>43769</v>
      </c>
      <c r="S1767" s="447" t="s">
        <v>134</v>
      </c>
      <c r="T1767" s="450"/>
      <c r="U1767" s="450">
        <v>0</v>
      </c>
      <c r="V1767" s="450"/>
      <c r="W1767" s="471"/>
      <c r="X1767" s="471"/>
      <c r="Y1767" s="471"/>
      <c r="Z1767" s="471"/>
      <c r="AA1767" s="477"/>
      <c r="AB1767" s="426" t="s">
        <v>136</v>
      </c>
    </row>
    <row r="1768" spans="1:28" s="437" customFormat="1" ht="16" hidden="1">
      <c r="A1768" s="425" t="s">
        <v>58</v>
      </c>
      <c r="B1768" s="425" t="s">
        <v>58</v>
      </c>
      <c r="C1768" s="425" t="s">
        <v>58</v>
      </c>
      <c r="D1768" s="426"/>
      <c r="E1768" s="426"/>
      <c r="F1768" s="760">
        <v>2</v>
      </c>
      <c r="G1768" s="428">
        <v>4</v>
      </c>
      <c r="H1768" s="425" t="s">
        <v>354</v>
      </c>
      <c r="I1768" s="471" t="s">
        <v>394</v>
      </c>
      <c r="J1768" s="471">
        <v>418.2</v>
      </c>
      <c r="K1768" s="425" t="s">
        <v>241</v>
      </c>
      <c r="L1768" s="471">
        <v>418</v>
      </c>
      <c r="M1768" s="471" t="s">
        <v>374</v>
      </c>
      <c r="N1768" s="472">
        <v>0.75</v>
      </c>
      <c r="O1768" s="471" t="s">
        <v>39</v>
      </c>
      <c r="P1768" s="471" t="s">
        <v>63</v>
      </c>
      <c r="Q1768" s="473">
        <v>43606</v>
      </c>
      <c r="R1768" s="474">
        <v>43769</v>
      </c>
      <c r="S1768" s="447" t="s">
        <v>134</v>
      </c>
      <c r="T1768" s="450"/>
      <c r="U1768" s="450">
        <v>0</v>
      </c>
      <c r="V1768" s="450"/>
      <c r="W1768" s="471"/>
      <c r="X1768" s="471"/>
      <c r="Y1768" s="471"/>
      <c r="Z1768" s="471"/>
      <c r="AA1768" s="477"/>
      <c r="AB1768" s="426" t="s">
        <v>136</v>
      </c>
    </row>
    <row r="1769" spans="1:28" s="437" customFormat="1" ht="16" hidden="1">
      <c r="A1769" s="425" t="s">
        <v>58</v>
      </c>
      <c r="B1769" s="425" t="s">
        <v>58</v>
      </c>
      <c r="C1769" s="425" t="s">
        <v>58</v>
      </c>
      <c r="D1769" s="426"/>
      <c r="E1769" s="426"/>
      <c r="F1769" s="760">
        <v>3</v>
      </c>
      <c r="G1769" s="428">
        <v>4</v>
      </c>
      <c r="H1769" s="425" t="s">
        <v>354</v>
      </c>
      <c r="I1769" s="471" t="s">
        <v>394</v>
      </c>
      <c r="J1769" s="471">
        <v>421.2</v>
      </c>
      <c r="K1769" s="425" t="s">
        <v>241</v>
      </c>
      <c r="L1769" s="471">
        <v>421</v>
      </c>
      <c r="M1769" s="471" t="s">
        <v>374</v>
      </c>
      <c r="N1769" s="472">
        <v>0.75</v>
      </c>
      <c r="O1769" s="471" t="s">
        <v>39</v>
      </c>
      <c r="P1769" s="471" t="s">
        <v>63</v>
      </c>
      <c r="Q1769" s="473">
        <v>43606</v>
      </c>
      <c r="R1769" s="474">
        <v>43769</v>
      </c>
      <c r="S1769" s="447" t="s">
        <v>134</v>
      </c>
      <c r="T1769" s="450"/>
      <c r="U1769" s="450">
        <v>0</v>
      </c>
      <c r="V1769" s="450"/>
      <c r="W1769" s="471"/>
      <c r="X1769" s="471"/>
      <c r="Y1769" s="471"/>
      <c r="Z1769" s="471"/>
      <c r="AA1769" s="477"/>
      <c r="AB1769" s="426" t="s">
        <v>136</v>
      </c>
    </row>
    <row r="1770" spans="1:28" s="437" customFormat="1" ht="16" hidden="1">
      <c r="A1770" s="425" t="s">
        <v>58</v>
      </c>
      <c r="B1770" s="425" t="s">
        <v>58</v>
      </c>
      <c r="C1770" s="425" t="s">
        <v>58</v>
      </c>
      <c r="D1770" s="426"/>
      <c r="E1770" s="426"/>
      <c r="F1770" s="760">
        <v>4</v>
      </c>
      <c r="G1770" s="428">
        <v>4</v>
      </c>
      <c r="H1770" s="425" t="s">
        <v>354</v>
      </c>
      <c r="I1770" s="471" t="s">
        <v>394</v>
      </c>
      <c r="J1770" s="471">
        <v>430.2</v>
      </c>
      <c r="K1770" s="425" t="s">
        <v>241</v>
      </c>
      <c r="L1770" s="471">
        <v>430</v>
      </c>
      <c r="M1770" s="471" t="s">
        <v>374</v>
      </c>
      <c r="N1770" s="472">
        <v>0.75</v>
      </c>
      <c r="O1770" s="471" t="s">
        <v>39</v>
      </c>
      <c r="P1770" s="471" t="s">
        <v>63</v>
      </c>
      <c r="Q1770" s="473">
        <v>43606</v>
      </c>
      <c r="R1770" s="474">
        <v>43769</v>
      </c>
      <c r="S1770" s="447" t="s">
        <v>134</v>
      </c>
      <c r="T1770" s="450"/>
      <c r="U1770" s="450">
        <v>0</v>
      </c>
      <c r="V1770" s="450"/>
      <c r="W1770" s="471"/>
      <c r="X1770" s="471"/>
      <c r="Y1770" s="471"/>
      <c r="Z1770" s="471"/>
      <c r="AA1770" s="477"/>
      <c r="AB1770" s="426" t="s">
        <v>136</v>
      </c>
    </row>
    <row r="1771" spans="1:28" s="437" customFormat="1" ht="16" hidden="1">
      <c r="A1771" s="425" t="s">
        <v>58</v>
      </c>
      <c r="B1771" s="425" t="s">
        <v>58</v>
      </c>
      <c r="C1771" s="425" t="s">
        <v>58</v>
      </c>
      <c r="D1771" s="426"/>
      <c r="E1771" s="426"/>
      <c r="F1771" s="760">
        <v>5</v>
      </c>
      <c r="G1771" s="428">
        <v>4</v>
      </c>
      <c r="H1771" s="425" t="s">
        <v>354</v>
      </c>
      <c r="I1771" s="471" t="s">
        <v>394</v>
      </c>
      <c r="J1771" s="471">
        <v>442.3</v>
      </c>
      <c r="K1771" s="425" t="s">
        <v>241</v>
      </c>
      <c r="L1771" s="471">
        <v>442</v>
      </c>
      <c r="M1771" s="471" t="s">
        <v>374</v>
      </c>
      <c r="N1771" s="472">
        <v>0.75</v>
      </c>
      <c r="O1771" s="471" t="s">
        <v>39</v>
      </c>
      <c r="P1771" s="471" t="s">
        <v>63</v>
      </c>
      <c r="Q1771" s="473">
        <v>43606</v>
      </c>
      <c r="R1771" s="474">
        <v>43769</v>
      </c>
      <c r="S1771" s="447" t="s">
        <v>134</v>
      </c>
      <c r="T1771" s="450"/>
      <c r="U1771" s="450">
        <v>0</v>
      </c>
      <c r="V1771" s="450"/>
      <c r="W1771" s="471"/>
      <c r="X1771" s="471"/>
      <c r="Y1771" s="471"/>
      <c r="Z1771" s="471"/>
      <c r="AA1771" s="477"/>
      <c r="AB1771" s="426" t="s">
        <v>136</v>
      </c>
    </row>
    <row r="1772" spans="1:28" s="437" customFormat="1" ht="16" hidden="1">
      <c r="A1772" s="425" t="s">
        <v>58</v>
      </c>
      <c r="B1772" s="425" t="s">
        <v>58</v>
      </c>
      <c r="C1772" s="425" t="s">
        <v>58</v>
      </c>
      <c r="D1772" s="426"/>
      <c r="E1772" s="426"/>
      <c r="F1772" s="760">
        <v>6</v>
      </c>
      <c r="G1772" s="428">
        <v>4</v>
      </c>
      <c r="H1772" s="425" t="s">
        <v>354</v>
      </c>
      <c r="I1772" s="471" t="s">
        <v>394</v>
      </c>
      <c r="J1772" s="476">
        <v>5606</v>
      </c>
      <c r="K1772" s="425" t="s">
        <v>241</v>
      </c>
      <c r="L1772" s="471">
        <v>449</v>
      </c>
      <c r="M1772" s="471" t="s">
        <v>374</v>
      </c>
      <c r="N1772" s="472">
        <v>0.75</v>
      </c>
      <c r="O1772" s="471" t="s">
        <v>39</v>
      </c>
      <c r="P1772" s="471" t="s">
        <v>63</v>
      </c>
      <c r="Q1772" s="473">
        <v>43606</v>
      </c>
      <c r="R1772" s="474">
        <v>43769</v>
      </c>
      <c r="S1772" s="447" t="s">
        <v>134</v>
      </c>
      <c r="T1772" s="450"/>
      <c r="U1772" s="450">
        <v>0</v>
      </c>
      <c r="V1772" s="450"/>
      <c r="W1772" s="471"/>
      <c r="X1772" s="471"/>
      <c r="Y1772" s="471"/>
      <c r="Z1772" s="471"/>
      <c r="AA1772" s="477"/>
      <c r="AB1772" s="426" t="s">
        <v>136</v>
      </c>
    </row>
    <row r="1773" spans="1:28" s="437" customFormat="1" ht="16" hidden="1">
      <c r="A1773" s="425" t="s">
        <v>58</v>
      </c>
      <c r="B1773" s="425" t="s">
        <v>58</v>
      </c>
      <c r="C1773" s="425" t="s">
        <v>58</v>
      </c>
      <c r="D1773" s="426"/>
      <c r="E1773" s="426"/>
      <c r="F1773" s="760">
        <v>7</v>
      </c>
      <c r="G1773" s="428">
        <v>4</v>
      </c>
      <c r="H1773" s="425" t="s">
        <v>354</v>
      </c>
      <c r="I1773" s="471" t="s">
        <v>394</v>
      </c>
      <c r="J1773" s="476">
        <v>5627</v>
      </c>
      <c r="K1773" s="425" t="s">
        <v>241</v>
      </c>
      <c r="L1773" s="471">
        <v>447</v>
      </c>
      <c r="M1773" s="471" t="s">
        <v>374</v>
      </c>
      <c r="N1773" s="472">
        <v>0.75</v>
      </c>
      <c r="O1773" s="471" t="s">
        <v>39</v>
      </c>
      <c r="P1773" s="471" t="s">
        <v>63</v>
      </c>
      <c r="Q1773" s="473">
        <v>43606</v>
      </c>
      <c r="R1773" s="474">
        <v>43769</v>
      </c>
      <c r="S1773" s="447" t="s">
        <v>134</v>
      </c>
      <c r="T1773" s="450"/>
      <c r="U1773" s="450">
        <v>0</v>
      </c>
      <c r="V1773" s="450"/>
      <c r="W1773" s="471"/>
      <c r="X1773" s="471"/>
      <c r="Y1773" s="471"/>
      <c r="Z1773" s="471"/>
      <c r="AA1773" s="477"/>
      <c r="AB1773" s="426" t="s">
        <v>136</v>
      </c>
    </row>
    <row r="1774" spans="1:28" s="437" customFormat="1" ht="16" hidden="1">
      <c r="A1774" s="425" t="s">
        <v>58</v>
      </c>
      <c r="B1774" s="425" t="s">
        <v>58</v>
      </c>
      <c r="C1774" s="425" t="s">
        <v>58</v>
      </c>
      <c r="D1774" s="426"/>
      <c r="E1774" s="426"/>
      <c r="F1774" s="760">
        <v>8</v>
      </c>
      <c r="G1774" s="428">
        <v>4</v>
      </c>
      <c r="H1774" s="425" t="s">
        <v>354</v>
      </c>
      <c r="I1774" s="471" t="s">
        <v>394</v>
      </c>
      <c r="J1774" s="476">
        <v>5674</v>
      </c>
      <c r="K1774" s="425" t="s">
        <v>241</v>
      </c>
      <c r="L1774" s="471">
        <v>444</v>
      </c>
      <c r="M1774" s="471" t="s">
        <v>374</v>
      </c>
      <c r="N1774" s="472">
        <v>0.75</v>
      </c>
      <c r="O1774" s="471" t="s">
        <v>39</v>
      </c>
      <c r="P1774" s="471" t="s">
        <v>63</v>
      </c>
      <c r="Q1774" s="473">
        <v>43606</v>
      </c>
      <c r="R1774" s="474">
        <v>43769</v>
      </c>
      <c r="S1774" s="447" t="s">
        <v>134</v>
      </c>
      <c r="T1774" s="450"/>
      <c r="U1774" s="450">
        <v>0</v>
      </c>
      <c r="V1774" s="450"/>
      <c r="W1774" s="471"/>
      <c r="X1774" s="471"/>
      <c r="Y1774" s="471"/>
      <c r="Z1774" s="471"/>
      <c r="AA1774" s="477"/>
      <c r="AB1774" s="426" t="s">
        <v>136</v>
      </c>
    </row>
    <row r="1775" spans="1:28" ht="16">
      <c r="A1775" s="824" t="str">
        <f>"Total Subjects Received "&amp;"("&amp;I1774&amp;")"</f>
        <v>Total Subjects Received (H6)</v>
      </c>
      <c r="B1775" s="825"/>
      <c r="C1775" s="826"/>
      <c r="D1775" s="788" t="s">
        <v>410</v>
      </c>
      <c r="E1775" s="788" t="s">
        <v>410</v>
      </c>
      <c r="F1775" s="282"/>
      <c r="G1775" s="227"/>
      <c r="H1775" s="9"/>
      <c r="I1775" s="31"/>
      <c r="J1775" s="32"/>
      <c r="K1775" s="9"/>
      <c r="L1775" s="31"/>
      <c r="M1775" s="31"/>
      <c r="N1775" s="39"/>
      <c r="O1775" s="31"/>
      <c r="P1775" s="31"/>
      <c r="Q1775" s="38"/>
      <c r="R1775" s="36"/>
      <c r="S1775" s="12"/>
      <c r="T1775" s="79"/>
      <c r="U1775" s="79"/>
      <c r="V1775" s="129" t="s">
        <v>98</v>
      </c>
      <c r="W1775" s="130">
        <f>F1774</f>
        <v>8</v>
      </c>
      <c r="X1775" s="130"/>
      <c r="Y1775" s="130"/>
      <c r="Z1775" s="130"/>
      <c r="AA1775" s="1"/>
      <c r="AB1775" s="37"/>
    </row>
    <row r="1776" spans="1:28" ht="16">
      <c r="A1776" s="150"/>
      <c r="B1776" s="150"/>
      <c r="C1776" s="150"/>
      <c r="D1776" s="150"/>
      <c r="E1776" s="150"/>
      <c r="F1776" s="282"/>
      <c r="G1776" s="227"/>
      <c r="H1776" s="9"/>
      <c r="I1776" s="31"/>
      <c r="J1776" s="32"/>
      <c r="K1776" s="9"/>
      <c r="L1776" s="31"/>
      <c r="M1776" s="31"/>
      <c r="N1776" s="39"/>
      <c r="O1776" s="31"/>
      <c r="P1776" s="31"/>
      <c r="Q1776" s="38"/>
      <c r="R1776" s="36"/>
      <c r="S1776" s="12"/>
      <c r="T1776" s="79"/>
      <c r="U1776" s="79"/>
      <c r="V1776" s="79"/>
      <c r="W1776" s="40"/>
      <c r="X1776" s="40"/>
      <c r="Y1776" s="40"/>
      <c r="Z1776" s="40"/>
      <c r="AA1776" s="1"/>
      <c r="AB1776" s="37"/>
    </row>
    <row r="1777" spans="1:28" ht="16">
      <c r="A1777" s="150"/>
      <c r="B1777" s="150"/>
      <c r="C1777" s="150"/>
      <c r="D1777" s="150"/>
      <c r="E1777" s="150"/>
      <c r="F1777" s="282"/>
      <c r="G1777" s="227"/>
      <c r="H1777" s="88" t="s">
        <v>295</v>
      </c>
      <c r="I1777" s="31"/>
      <c r="J1777" s="32"/>
      <c r="K1777" s="9"/>
      <c r="L1777" s="31"/>
      <c r="M1777" s="31"/>
      <c r="N1777" s="39"/>
      <c r="O1777" s="31"/>
      <c r="P1777" s="31"/>
      <c r="Q1777" s="38"/>
      <c r="R1777" s="36"/>
      <c r="S1777" s="12"/>
      <c r="T1777" s="79"/>
      <c r="U1777" s="79"/>
      <c r="V1777" s="79"/>
      <c r="W1777" s="40"/>
      <c r="X1777" s="40"/>
      <c r="Y1777" s="40"/>
      <c r="Z1777" s="40"/>
      <c r="AA1777" s="1"/>
      <c r="AB1777" s="37"/>
    </row>
    <row r="1778" spans="1:28" ht="16">
      <c r="A1778" s="9">
        <v>2</v>
      </c>
      <c r="B1778" s="9">
        <v>3</v>
      </c>
      <c r="C1778" s="9">
        <v>7</v>
      </c>
      <c r="D1778" s="9" t="str">
        <f>"Dynan_"&amp;I1778&amp;"_"&amp;J1778&amp;"_"&amp;L1778&amp;"_"&amp;K1778</f>
        <v>Dynan_I1_728_46A_18C</v>
      </c>
      <c r="E1778" s="9" t="str">
        <f>D1778&amp;"_Lung_Block"</f>
        <v>Dynan_I1_728_46A_18C_Lung_Block</v>
      </c>
      <c r="F1778" s="282">
        <f>1</f>
        <v>1</v>
      </c>
      <c r="G1778" s="227"/>
      <c r="H1778" s="255" t="s">
        <v>411</v>
      </c>
      <c r="I1778" s="252" t="s">
        <v>412</v>
      </c>
      <c r="J1778" s="252">
        <v>728</v>
      </c>
      <c r="K1778" s="256" t="s">
        <v>44</v>
      </c>
      <c r="L1778" s="252" t="s">
        <v>413</v>
      </c>
      <c r="M1778" s="252" t="s">
        <v>357</v>
      </c>
      <c r="N1778" s="257">
        <v>1.5</v>
      </c>
      <c r="O1778" s="252" t="s">
        <v>35</v>
      </c>
      <c r="P1778" s="252" t="s">
        <v>36</v>
      </c>
      <c r="Q1778" s="268">
        <v>43242</v>
      </c>
      <c r="R1778" s="268">
        <v>43409</v>
      </c>
      <c r="S1778" s="258">
        <v>43439</v>
      </c>
      <c r="T1778" s="259">
        <f>S1778-R1778</f>
        <v>30</v>
      </c>
      <c r="U1778" s="259"/>
      <c r="V1778" s="259"/>
      <c r="W1778" s="252"/>
      <c r="X1778" s="252"/>
      <c r="Y1778" s="252"/>
      <c r="Z1778" s="252"/>
      <c r="AA1778" s="252"/>
      <c r="AB1778" s="256"/>
    </row>
    <row r="1779" spans="1:28" ht="16">
      <c r="A1779" s="9">
        <v>2</v>
      </c>
      <c r="B1779" s="9">
        <v>3</v>
      </c>
      <c r="C1779" s="9">
        <v>7</v>
      </c>
      <c r="D1779" s="9" t="str">
        <f>"Dynan_"&amp;I1779&amp;"_"&amp;J1779&amp;"_"&amp;L1779&amp;"_"&amp;K1779</f>
        <v>Dynan_I1_730_46_18C</v>
      </c>
      <c r="E1779" s="9" t="str">
        <f>D1779&amp;"_Lung_Block"</f>
        <v>Dynan_I1_730_46_18C_Lung_Block</v>
      </c>
      <c r="F1779" s="282">
        <f>F1778+1</f>
        <v>2</v>
      </c>
      <c r="G1779" s="227"/>
      <c r="H1779" s="255" t="s">
        <v>411</v>
      </c>
      <c r="I1779" s="252" t="s">
        <v>412</v>
      </c>
      <c r="J1779" s="252">
        <v>730</v>
      </c>
      <c r="K1779" s="256" t="s">
        <v>44</v>
      </c>
      <c r="L1779" s="252">
        <v>46</v>
      </c>
      <c r="M1779" s="252" t="s">
        <v>357</v>
      </c>
      <c r="N1779" s="257">
        <v>1.5</v>
      </c>
      <c r="O1779" s="252" t="s">
        <v>35</v>
      </c>
      <c r="P1779" s="252" t="s">
        <v>36</v>
      </c>
      <c r="Q1779" s="268">
        <v>43242</v>
      </c>
      <c r="R1779" s="268">
        <v>43409</v>
      </c>
      <c r="S1779" s="258">
        <v>43439</v>
      </c>
      <c r="T1779" s="259">
        <f>S1779-R1779</f>
        <v>30</v>
      </c>
      <c r="U1779" s="259"/>
      <c r="V1779" s="259"/>
      <c r="W1779" s="252"/>
      <c r="X1779" s="252"/>
      <c r="Y1779" s="252"/>
      <c r="Z1779" s="252"/>
      <c r="AA1779" s="252"/>
      <c r="AB1779" s="256"/>
    </row>
    <row r="1780" spans="1:28" ht="16">
      <c r="A1780" s="9">
        <v>2</v>
      </c>
      <c r="B1780" s="9">
        <v>3</v>
      </c>
      <c r="C1780" s="9">
        <v>7</v>
      </c>
      <c r="D1780" s="9" t="str">
        <f>"Dynan_"&amp;I1780&amp;"_"&amp;J1780&amp;"_"&amp;L1780&amp;"_"&amp;K1780</f>
        <v>Dynan_I1_740_49_18C</v>
      </c>
      <c r="E1780" s="9" t="str">
        <f>D1780&amp;"_Lung_Block"</f>
        <v>Dynan_I1_740_49_18C_Lung_Block</v>
      </c>
      <c r="F1780" s="282">
        <f t="shared" ref="F1780:F1807" si="183">F1779+1</f>
        <v>3</v>
      </c>
      <c r="G1780" s="227"/>
      <c r="H1780" s="255" t="s">
        <v>411</v>
      </c>
      <c r="I1780" s="252" t="s">
        <v>412</v>
      </c>
      <c r="J1780" s="252">
        <v>740</v>
      </c>
      <c r="K1780" s="256" t="s">
        <v>44</v>
      </c>
      <c r="L1780" s="252">
        <v>49</v>
      </c>
      <c r="M1780" s="252" t="s">
        <v>357</v>
      </c>
      <c r="N1780" s="257">
        <v>1.5</v>
      </c>
      <c r="O1780" s="252" t="s">
        <v>35</v>
      </c>
      <c r="P1780" s="252" t="s">
        <v>36</v>
      </c>
      <c r="Q1780" s="268">
        <v>43242</v>
      </c>
      <c r="R1780" s="268">
        <v>43409</v>
      </c>
      <c r="S1780" s="258">
        <v>43439</v>
      </c>
      <c r="T1780" s="259">
        <f>S1780-R1780</f>
        <v>30</v>
      </c>
      <c r="U1780" s="259"/>
      <c r="V1780" s="259"/>
      <c r="W1780" s="252"/>
      <c r="X1780" s="252"/>
      <c r="Y1780" s="252"/>
      <c r="Z1780" s="252"/>
      <c r="AA1780" s="252"/>
      <c r="AB1780" s="256"/>
    </row>
    <row r="1781" spans="1:28" ht="16">
      <c r="A1781" s="9">
        <v>2</v>
      </c>
      <c r="B1781" s="9">
        <v>3</v>
      </c>
      <c r="C1781" s="9">
        <v>7</v>
      </c>
      <c r="D1781" s="9" t="str">
        <f>"Dynan_"&amp;I1781&amp;"_"&amp;J1781&amp;"_"&amp;L1781&amp;"_"&amp;K1781</f>
        <v>Dynan_I1_741_49_18C</v>
      </c>
      <c r="E1781" s="9" t="str">
        <f>D1781&amp;"_Lung_Block"</f>
        <v>Dynan_I1_741_49_18C_Lung_Block</v>
      </c>
      <c r="F1781" s="282">
        <f t="shared" si="183"/>
        <v>4</v>
      </c>
      <c r="G1781" s="227"/>
      <c r="H1781" s="255" t="s">
        <v>411</v>
      </c>
      <c r="I1781" s="252" t="s">
        <v>412</v>
      </c>
      <c r="J1781" s="252">
        <v>741</v>
      </c>
      <c r="K1781" s="256" t="s">
        <v>44</v>
      </c>
      <c r="L1781" s="252">
        <v>49</v>
      </c>
      <c r="M1781" s="252" t="s">
        <v>357</v>
      </c>
      <c r="N1781" s="257">
        <v>1.5</v>
      </c>
      <c r="O1781" s="252" t="s">
        <v>35</v>
      </c>
      <c r="P1781" s="252" t="s">
        <v>36</v>
      </c>
      <c r="Q1781" s="268">
        <v>43242</v>
      </c>
      <c r="R1781" s="268">
        <v>43409</v>
      </c>
      <c r="S1781" s="258">
        <v>43439</v>
      </c>
      <c r="T1781" s="259">
        <f>S1781-R1781</f>
        <v>30</v>
      </c>
      <c r="U1781" s="259"/>
      <c r="V1781" s="259"/>
      <c r="W1781" s="252"/>
      <c r="X1781" s="252"/>
      <c r="Y1781" s="252"/>
      <c r="Z1781" s="252"/>
      <c r="AA1781" s="252"/>
      <c r="AB1781" s="256"/>
    </row>
    <row r="1782" spans="1:28" ht="16">
      <c r="A1782" s="9">
        <v>2</v>
      </c>
      <c r="B1782" s="9">
        <v>3</v>
      </c>
      <c r="C1782" s="9">
        <v>7</v>
      </c>
      <c r="D1782" s="9" t="str">
        <f>"Dynan_"&amp;I1782&amp;"_"&amp;J1782&amp;"_"&amp;L1782&amp;"_"&amp;K1782</f>
        <v>Dynan_I1_742_49_18C</v>
      </c>
      <c r="E1782" s="9" t="str">
        <f>D1782&amp;"_Lung_Block"</f>
        <v>Dynan_I1_742_49_18C_Lung_Block</v>
      </c>
      <c r="F1782" s="282">
        <f>F1781+1</f>
        <v>5</v>
      </c>
      <c r="G1782" s="227"/>
      <c r="H1782" s="255" t="s">
        <v>411</v>
      </c>
      <c r="I1782" s="252" t="s">
        <v>412</v>
      </c>
      <c r="J1782" s="252">
        <v>742</v>
      </c>
      <c r="K1782" s="256" t="s">
        <v>44</v>
      </c>
      <c r="L1782" s="252">
        <v>49</v>
      </c>
      <c r="M1782" s="252" t="s">
        <v>357</v>
      </c>
      <c r="N1782" s="257">
        <v>1.5</v>
      </c>
      <c r="O1782" s="252" t="s">
        <v>35</v>
      </c>
      <c r="P1782" s="252" t="s">
        <v>36</v>
      </c>
      <c r="Q1782" s="268">
        <v>43242</v>
      </c>
      <c r="R1782" s="268">
        <v>43409</v>
      </c>
      <c r="S1782" s="258">
        <v>43439</v>
      </c>
      <c r="T1782" s="259">
        <f>S1782-R1782</f>
        <v>30</v>
      </c>
      <c r="U1782" s="259"/>
      <c r="V1782" s="259"/>
      <c r="W1782" s="252"/>
      <c r="X1782" s="252"/>
      <c r="Y1782" s="252"/>
      <c r="Z1782" s="252"/>
      <c r="AA1782" s="252"/>
      <c r="AB1782" s="256"/>
    </row>
    <row r="1783" spans="1:28" ht="16">
      <c r="A1783" s="824" t="str">
        <f>"Total Subjects Received "&amp;"("&amp;I1782&amp;")"</f>
        <v>Total Subjects Received (I1)</v>
      </c>
      <c r="B1783" s="825"/>
      <c r="C1783" s="826"/>
      <c r="D1783" s="788" t="s">
        <v>37</v>
      </c>
      <c r="E1783" s="788" t="s">
        <v>37</v>
      </c>
      <c r="F1783" s="282"/>
      <c r="G1783" s="227"/>
      <c r="H1783" s="751"/>
      <c r="I1783" s="240"/>
      <c r="J1783" s="240"/>
      <c r="K1783" s="238"/>
      <c r="L1783" s="240"/>
      <c r="M1783" s="240"/>
      <c r="N1783" s="241"/>
      <c r="O1783" s="240"/>
      <c r="P1783" s="240"/>
      <c r="Q1783" s="753"/>
      <c r="R1783" s="753"/>
      <c r="S1783" s="242"/>
      <c r="T1783" s="243"/>
      <c r="U1783" s="243"/>
      <c r="V1783" s="243"/>
      <c r="W1783" s="240"/>
      <c r="X1783" s="240"/>
      <c r="Y1783" s="240"/>
      <c r="Z1783" s="240"/>
      <c r="AA1783" s="240"/>
      <c r="AB1783" s="238"/>
    </row>
    <row r="1784" spans="1:28" ht="16">
      <c r="A1784" s="9"/>
      <c r="B1784" s="9"/>
      <c r="C1784" s="9"/>
      <c r="D1784" s="9"/>
      <c r="E1784" s="9"/>
      <c r="F1784" s="282"/>
      <c r="G1784" s="227"/>
      <c r="H1784" s="751"/>
      <c r="I1784" s="240"/>
      <c r="J1784" s="240"/>
      <c r="K1784" s="238"/>
      <c r="L1784" s="240"/>
      <c r="M1784" s="240"/>
      <c r="N1784" s="241"/>
      <c r="O1784" s="240"/>
      <c r="P1784" s="240"/>
      <c r="Q1784" s="753"/>
      <c r="R1784" s="753"/>
      <c r="S1784" s="242"/>
      <c r="T1784" s="243"/>
      <c r="U1784" s="243"/>
      <c r="V1784" s="243"/>
      <c r="W1784" s="240"/>
      <c r="X1784" s="240"/>
      <c r="Y1784" s="240"/>
      <c r="Z1784" s="240"/>
      <c r="AA1784" s="240"/>
      <c r="AB1784" s="238"/>
    </row>
    <row r="1785" spans="1:28" ht="16">
      <c r="A1785" s="9">
        <v>2</v>
      </c>
      <c r="B1785" s="9">
        <v>3</v>
      </c>
      <c r="C1785" s="9">
        <v>7</v>
      </c>
      <c r="D1785" s="9" t="str">
        <f>"Dynan_"&amp;I1785&amp;"_"&amp;J1785&amp;"_"&amp;L1785&amp;"_"&amp;K1785</f>
        <v>Dynan_I2_523_5_18C</v>
      </c>
      <c r="E1785" s="9" t="str">
        <f>D1785&amp;"_Lung_Block"</f>
        <v>Dynan_I2_523_5_18C_Lung_Block</v>
      </c>
      <c r="F1785" s="282">
        <f>F1782+1</f>
        <v>6</v>
      </c>
      <c r="G1785" s="227"/>
      <c r="H1785" s="94" t="s">
        <v>411</v>
      </c>
      <c r="I1785" s="101" t="s">
        <v>414</v>
      </c>
      <c r="J1785" s="105">
        <v>523</v>
      </c>
      <c r="K1785" s="94" t="s">
        <v>44</v>
      </c>
      <c r="L1785" s="101">
        <v>5</v>
      </c>
      <c r="M1785" s="101" t="s">
        <v>357</v>
      </c>
      <c r="N1785" s="163">
        <v>1.5</v>
      </c>
      <c r="O1785" s="101" t="s">
        <v>39</v>
      </c>
      <c r="P1785" s="101" t="s">
        <v>36</v>
      </c>
      <c r="Q1785" s="269">
        <v>43242</v>
      </c>
      <c r="R1785" s="270">
        <v>43409</v>
      </c>
      <c r="S1785" s="166">
        <v>43439</v>
      </c>
      <c r="T1785" s="107">
        <f>S1785-R1785</f>
        <v>30</v>
      </c>
      <c r="U1785" s="107"/>
      <c r="V1785" s="107"/>
      <c r="W1785" s="101"/>
      <c r="X1785" s="101"/>
      <c r="Y1785" s="101"/>
      <c r="Z1785" s="101"/>
      <c r="AA1785" s="101"/>
      <c r="AB1785" s="94"/>
    </row>
    <row r="1786" spans="1:28" ht="16">
      <c r="A1786" s="9">
        <v>2</v>
      </c>
      <c r="B1786" s="9">
        <v>3</v>
      </c>
      <c r="C1786" s="9">
        <v>7</v>
      </c>
      <c r="D1786" s="9" t="str">
        <f>"Dynan_"&amp;I1786&amp;"_"&amp;J1786&amp;"_"&amp;L1786&amp;"_"&amp;K1786</f>
        <v>Dynan_I2_524_5_18C</v>
      </c>
      <c r="E1786" s="9" t="str">
        <f>D1786&amp;"_Lung_Block"</f>
        <v>Dynan_I2_524_5_18C_Lung_Block</v>
      </c>
      <c r="F1786" s="282">
        <f t="shared" si="183"/>
        <v>7</v>
      </c>
      <c r="G1786" s="227"/>
      <c r="H1786" s="94" t="s">
        <v>411</v>
      </c>
      <c r="I1786" s="101" t="s">
        <v>414</v>
      </c>
      <c r="J1786" s="105">
        <v>524</v>
      </c>
      <c r="K1786" s="94" t="s">
        <v>44</v>
      </c>
      <c r="L1786" s="101">
        <v>5</v>
      </c>
      <c r="M1786" s="101" t="s">
        <v>357</v>
      </c>
      <c r="N1786" s="163">
        <v>1.5</v>
      </c>
      <c r="O1786" s="101" t="s">
        <v>39</v>
      </c>
      <c r="P1786" s="101" t="s">
        <v>36</v>
      </c>
      <c r="Q1786" s="269">
        <v>43242</v>
      </c>
      <c r="R1786" s="270">
        <v>43409</v>
      </c>
      <c r="S1786" s="166">
        <v>43439</v>
      </c>
      <c r="T1786" s="107">
        <f>S1786-R1786</f>
        <v>30</v>
      </c>
      <c r="U1786" s="107"/>
      <c r="V1786" s="107"/>
      <c r="W1786" s="101"/>
      <c r="X1786" s="101"/>
      <c r="Y1786" s="101"/>
      <c r="Z1786" s="101"/>
      <c r="AA1786" s="101"/>
      <c r="AB1786" s="94"/>
    </row>
    <row r="1787" spans="1:28" ht="16">
      <c r="A1787" s="9">
        <v>2</v>
      </c>
      <c r="B1787" s="9">
        <v>3</v>
      </c>
      <c r="C1787" s="9">
        <v>7</v>
      </c>
      <c r="D1787" s="9" t="str">
        <f>"Dynan_"&amp;I1787&amp;"_"&amp;J1787&amp;"_"&amp;L1787&amp;"_"&amp;K1787</f>
        <v>Dynan_I2_525_5_18C</v>
      </c>
      <c r="E1787" s="9" t="str">
        <f>D1787&amp;"_Lung_Block"</f>
        <v>Dynan_I2_525_5_18C_Lung_Block</v>
      </c>
      <c r="F1787" s="282">
        <f t="shared" si="183"/>
        <v>8</v>
      </c>
      <c r="G1787" s="227"/>
      <c r="H1787" s="94" t="s">
        <v>411</v>
      </c>
      <c r="I1787" s="101" t="s">
        <v>414</v>
      </c>
      <c r="J1787" s="105">
        <v>525</v>
      </c>
      <c r="K1787" s="94" t="s">
        <v>44</v>
      </c>
      <c r="L1787" s="101">
        <v>5</v>
      </c>
      <c r="M1787" s="101" t="s">
        <v>357</v>
      </c>
      <c r="N1787" s="163">
        <v>1.5</v>
      </c>
      <c r="O1787" s="101" t="s">
        <v>39</v>
      </c>
      <c r="P1787" s="101" t="s">
        <v>36</v>
      </c>
      <c r="Q1787" s="269">
        <v>43242</v>
      </c>
      <c r="R1787" s="270">
        <v>43409</v>
      </c>
      <c r="S1787" s="166">
        <v>43439</v>
      </c>
      <c r="T1787" s="107">
        <f>S1787-R1787</f>
        <v>30</v>
      </c>
      <c r="U1787" s="107"/>
      <c r="V1787" s="107"/>
      <c r="W1787" s="101"/>
      <c r="X1787" s="101"/>
      <c r="Y1787" s="101"/>
      <c r="Z1787" s="101"/>
      <c r="AA1787" s="101"/>
      <c r="AB1787" s="94"/>
    </row>
    <row r="1788" spans="1:28" ht="16">
      <c r="A1788" s="9">
        <v>2</v>
      </c>
      <c r="B1788" s="9">
        <v>3</v>
      </c>
      <c r="C1788" s="9">
        <v>7</v>
      </c>
      <c r="D1788" s="9" t="str">
        <f>"Dynan_"&amp;I1788&amp;"_"&amp;J1788&amp;"_"&amp;L1788&amp;"_"&amp;K1788</f>
        <v>Dynan_I2_526_5_18C</v>
      </c>
      <c r="E1788" s="9" t="str">
        <f>D1788&amp;"_Lung_Block"</f>
        <v>Dynan_I2_526_5_18C_Lung_Block</v>
      </c>
      <c r="F1788" s="282">
        <f t="shared" si="183"/>
        <v>9</v>
      </c>
      <c r="G1788" s="227"/>
      <c r="H1788" s="94" t="s">
        <v>411</v>
      </c>
      <c r="I1788" s="101" t="s">
        <v>414</v>
      </c>
      <c r="J1788" s="105">
        <v>526</v>
      </c>
      <c r="K1788" s="94" t="s">
        <v>44</v>
      </c>
      <c r="L1788" s="101">
        <v>5</v>
      </c>
      <c r="M1788" s="101" t="s">
        <v>357</v>
      </c>
      <c r="N1788" s="163">
        <v>1.5</v>
      </c>
      <c r="O1788" s="101" t="s">
        <v>39</v>
      </c>
      <c r="P1788" s="101" t="s">
        <v>36</v>
      </c>
      <c r="Q1788" s="269">
        <v>43242</v>
      </c>
      <c r="R1788" s="270">
        <v>43409</v>
      </c>
      <c r="S1788" s="166">
        <v>43439</v>
      </c>
      <c r="T1788" s="107">
        <f>S1788-R1788</f>
        <v>30</v>
      </c>
      <c r="U1788" s="107"/>
      <c r="V1788" s="107"/>
      <c r="W1788" s="101"/>
      <c r="X1788" s="101"/>
      <c r="Y1788" s="101"/>
      <c r="Z1788" s="101"/>
      <c r="AA1788" s="101"/>
      <c r="AB1788" s="94"/>
    </row>
    <row r="1789" spans="1:28" ht="16">
      <c r="A1789" s="9">
        <v>2</v>
      </c>
      <c r="B1789" s="9">
        <v>3</v>
      </c>
      <c r="C1789" s="9">
        <v>7</v>
      </c>
      <c r="D1789" s="9" t="str">
        <f>"Dynan_"&amp;I1789&amp;"_"&amp;J1789&amp;"_"&amp;L1789&amp;"_"&amp;K1789</f>
        <v>Dynan_I2_527_5_18C</v>
      </c>
      <c r="E1789" s="9" t="str">
        <f>D1789&amp;"_Lung_Block"</f>
        <v>Dynan_I2_527_5_18C_Lung_Block</v>
      </c>
      <c r="F1789" s="282">
        <f t="shared" si="183"/>
        <v>10</v>
      </c>
      <c r="G1789" s="227"/>
      <c r="H1789" s="94" t="s">
        <v>411</v>
      </c>
      <c r="I1789" s="101" t="s">
        <v>414</v>
      </c>
      <c r="J1789" s="105">
        <v>527</v>
      </c>
      <c r="K1789" s="94" t="s">
        <v>44</v>
      </c>
      <c r="L1789" s="101">
        <v>5</v>
      </c>
      <c r="M1789" s="101" t="s">
        <v>357</v>
      </c>
      <c r="N1789" s="163">
        <v>1.5</v>
      </c>
      <c r="O1789" s="101" t="s">
        <v>39</v>
      </c>
      <c r="P1789" s="101" t="s">
        <v>36</v>
      </c>
      <c r="Q1789" s="269">
        <v>43242</v>
      </c>
      <c r="R1789" s="270">
        <v>43409</v>
      </c>
      <c r="S1789" s="166">
        <v>43439</v>
      </c>
      <c r="T1789" s="107">
        <f>S1789-R1789</f>
        <v>30</v>
      </c>
      <c r="U1789" s="107"/>
      <c r="V1789" s="107"/>
      <c r="W1789" s="101"/>
      <c r="X1789" s="101"/>
      <c r="Y1789" s="101"/>
      <c r="Z1789" s="101"/>
      <c r="AA1789" s="101"/>
      <c r="AB1789" s="94"/>
    </row>
    <row r="1790" spans="1:28" ht="16">
      <c r="A1790" s="824" t="str">
        <f>"Total Subjects Received "&amp;"("&amp;I1789&amp;")"</f>
        <v>Total Subjects Received (I2)</v>
      </c>
      <c r="B1790" s="825"/>
      <c r="C1790" s="826"/>
      <c r="D1790" s="788" t="s">
        <v>37</v>
      </c>
      <c r="E1790" s="788" t="s">
        <v>37</v>
      </c>
      <c r="F1790" s="282"/>
      <c r="G1790" s="227"/>
      <c r="H1790" s="9"/>
      <c r="I1790" s="169"/>
      <c r="J1790" s="170"/>
      <c r="K1790" s="9"/>
      <c r="L1790" s="169"/>
      <c r="M1790" s="169"/>
      <c r="N1790" s="171"/>
      <c r="O1790" s="169"/>
      <c r="P1790" s="169"/>
      <c r="Q1790" s="754"/>
      <c r="R1790" s="755"/>
      <c r="S1790" s="153"/>
      <c r="T1790" s="161"/>
      <c r="U1790" s="161"/>
      <c r="V1790" s="161"/>
      <c r="W1790" s="169"/>
      <c r="X1790" s="169"/>
      <c r="Y1790" s="169"/>
      <c r="Z1790" s="169"/>
      <c r="AA1790" s="169"/>
      <c r="AB1790" s="9"/>
    </row>
    <row r="1791" spans="1:28" ht="16">
      <c r="A1791" s="9"/>
      <c r="B1791" s="9"/>
      <c r="C1791" s="9"/>
      <c r="D1791" s="9"/>
      <c r="E1791" s="9"/>
      <c r="F1791" s="282"/>
      <c r="G1791" s="227"/>
      <c r="H1791" s="9"/>
      <c r="I1791" s="169"/>
      <c r="J1791" s="170"/>
      <c r="K1791" s="9"/>
      <c r="L1791" s="169"/>
      <c r="M1791" s="169"/>
      <c r="N1791" s="171"/>
      <c r="O1791" s="169"/>
      <c r="P1791" s="169"/>
      <c r="Q1791" s="754"/>
      <c r="R1791" s="755"/>
      <c r="S1791" s="153"/>
      <c r="T1791" s="161"/>
      <c r="U1791" s="161"/>
      <c r="V1791" s="161"/>
      <c r="W1791" s="169"/>
      <c r="X1791" s="169"/>
      <c r="Y1791" s="169"/>
      <c r="Z1791" s="169"/>
      <c r="AA1791" s="169"/>
      <c r="AB1791" s="9"/>
    </row>
    <row r="1792" spans="1:28" ht="16">
      <c r="A1792" s="9">
        <v>2</v>
      </c>
      <c r="B1792" s="9">
        <v>3</v>
      </c>
      <c r="C1792" s="9">
        <v>7</v>
      </c>
      <c r="D1792" s="9" t="str">
        <f t="shared" ref="D1792:D1800" si="184">"Dynan_"&amp;I1792&amp;"_"&amp;J1792&amp;"_"&amp;L1792&amp;"_"&amp;K1792</f>
        <v>Dynan_I3_729_46B_18C</v>
      </c>
      <c r="E1792" s="9" t="str">
        <f t="shared" ref="E1792:E1800" si="185">D1792&amp;"_Lung_Block"</f>
        <v>Dynan_I3_729_46B_18C_Lung_Block</v>
      </c>
      <c r="F1792" s="282">
        <f>F1789+1</f>
        <v>11</v>
      </c>
      <c r="G1792" s="227"/>
      <c r="H1792" s="255" t="s">
        <v>411</v>
      </c>
      <c r="I1792" s="252" t="s">
        <v>415</v>
      </c>
      <c r="J1792" s="252">
        <v>729</v>
      </c>
      <c r="K1792" s="256" t="s">
        <v>44</v>
      </c>
      <c r="L1792" s="252" t="s">
        <v>416</v>
      </c>
      <c r="M1792" s="252" t="s">
        <v>357</v>
      </c>
      <c r="N1792" s="257">
        <v>1.5</v>
      </c>
      <c r="O1792" s="252" t="s">
        <v>35</v>
      </c>
      <c r="P1792" s="252" t="s">
        <v>36</v>
      </c>
      <c r="Q1792" s="268">
        <v>43242</v>
      </c>
      <c r="R1792" s="268">
        <v>43409</v>
      </c>
      <c r="S1792" s="258">
        <v>43593</v>
      </c>
      <c r="T1792" s="259">
        <f t="shared" ref="T1792:T1800" si="186">S1792-R1792</f>
        <v>184</v>
      </c>
      <c r="U1792" s="259"/>
      <c r="V1792" s="259"/>
      <c r="W1792" s="252"/>
      <c r="X1792" s="252"/>
      <c r="Y1792" s="252"/>
      <c r="Z1792" s="252"/>
      <c r="AA1792" s="252"/>
      <c r="AB1792" s="256"/>
    </row>
    <row r="1793" spans="1:28" s="437" customFormat="1" ht="16" hidden="1">
      <c r="A1793" s="425" t="s">
        <v>58</v>
      </c>
      <c r="B1793" s="425" t="s">
        <v>58</v>
      </c>
      <c r="C1793" s="425" t="s">
        <v>58</v>
      </c>
      <c r="D1793" s="9" t="str">
        <f t="shared" si="184"/>
        <v>Dynan_I3_731_46C_18C</v>
      </c>
      <c r="E1793" s="9" t="str">
        <f t="shared" si="185"/>
        <v>Dynan_I3_731_46C_18C_Lung_Block</v>
      </c>
      <c r="F1793" s="282">
        <f t="shared" si="183"/>
        <v>12</v>
      </c>
      <c r="G1793" s="428"/>
      <c r="H1793" s="468" t="s">
        <v>411</v>
      </c>
      <c r="I1793" s="457" t="s">
        <v>415</v>
      </c>
      <c r="J1793" s="457">
        <v>731</v>
      </c>
      <c r="K1793" s="459" t="s">
        <v>44</v>
      </c>
      <c r="L1793" s="457" t="s">
        <v>417</v>
      </c>
      <c r="M1793" s="457" t="s">
        <v>357</v>
      </c>
      <c r="N1793" s="460">
        <v>1.5</v>
      </c>
      <c r="O1793" s="457" t="s">
        <v>35</v>
      </c>
      <c r="P1793" s="457" t="s">
        <v>36</v>
      </c>
      <c r="Q1793" s="486">
        <v>43242</v>
      </c>
      <c r="R1793" s="486">
        <v>43409</v>
      </c>
      <c r="S1793" s="462">
        <v>43593</v>
      </c>
      <c r="T1793" s="463">
        <f t="shared" si="186"/>
        <v>184</v>
      </c>
      <c r="U1793" s="463"/>
      <c r="V1793" s="463"/>
      <c r="W1793" s="457"/>
      <c r="X1793" s="457"/>
      <c r="Y1793" s="457"/>
      <c r="Z1793" s="457"/>
      <c r="AA1793" s="457"/>
      <c r="AB1793" s="459"/>
    </row>
    <row r="1794" spans="1:28" ht="16">
      <c r="A1794" s="9">
        <v>2</v>
      </c>
      <c r="B1794" s="9">
        <v>3</v>
      </c>
      <c r="C1794" s="9">
        <v>7</v>
      </c>
      <c r="D1794" s="9" t="str">
        <f t="shared" si="184"/>
        <v>Dynan_I3_935_87_18C</v>
      </c>
      <c r="E1794" s="9" t="str">
        <f t="shared" si="185"/>
        <v>Dynan_I3_935_87_18C_Lung_Block</v>
      </c>
      <c r="F1794" s="282">
        <f t="shared" si="183"/>
        <v>13</v>
      </c>
      <c r="G1794" s="227"/>
      <c r="H1794" s="255" t="s">
        <v>411</v>
      </c>
      <c r="I1794" s="252" t="s">
        <v>415</v>
      </c>
      <c r="J1794" s="252">
        <v>935</v>
      </c>
      <c r="K1794" s="256" t="s">
        <v>44</v>
      </c>
      <c r="L1794" s="252">
        <v>87</v>
      </c>
      <c r="M1794" s="252" t="s">
        <v>357</v>
      </c>
      <c r="N1794" s="257">
        <v>1.5</v>
      </c>
      <c r="O1794" s="252" t="s">
        <v>35</v>
      </c>
      <c r="P1794" s="252" t="s">
        <v>36</v>
      </c>
      <c r="Q1794" s="268">
        <v>43242</v>
      </c>
      <c r="R1794" s="268">
        <v>43409</v>
      </c>
      <c r="S1794" s="258">
        <v>43594</v>
      </c>
      <c r="T1794" s="259">
        <f t="shared" si="186"/>
        <v>185</v>
      </c>
      <c r="U1794" s="259"/>
      <c r="V1794" s="259"/>
      <c r="W1794" s="252"/>
      <c r="X1794" s="252"/>
      <c r="Y1794" s="252"/>
      <c r="Z1794" s="252"/>
      <c r="AA1794" s="252"/>
      <c r="AB1794" s="256"/>
    </row>
    <row r="1795" spans="1:28" ht="16">
      <c r="A1795" s="9">
        <v>2</v>
      </c>
      <c r="B1795" s="9">
        <v>3</v>
      </c>
      <c r="C1795" s="9">
        <v>7</v>
      </c>
      <c r="D1795" s="9" t="str">
        <f t="shared" si="184"/>
        <v>Dynan_I3_936_87_18C</v>
      </c>
      <c r="E1795" s="9" t="str">
        <f t="shared" si="185"/>
        <v>Dynan_I3_936_87_18C_Lung_Block</v>
      </c>
      <c r="F1795" s="282">
        <f t="shared" si="183"/>
        <v>14</v>
      </c>
      <c r="G1795" s="227"/>
      <c r="H1795" s="255" t="s">
        <v>411</v>
      </c>
      <c r="I1795" s="252" t="s">
        <v>415</v>
      </c>
      <c r="J1795" s="252">
        <v>936</v>
      </c>
      <c r="K1795" s="256" t="s">
        <v>44</v>
      </c>
      <c r="L1795" s="252">
        <v>87</v>
      </c>
      <c r="M1795" s="252" t="s">
        <v>357</v>
      </c>
      <c r="N1795" s="257">
        <v>1.5</v>
      </c>
      <c r="O1795" s="252" t="s">
        <v>35</v>
      </c>
      <c r="P1795" s="252" t="s">
        <v>36</v>
      </c>
      <c r="Q1795" s="268">
        <v>43242</v>
      </c>
      <c r="R1795" s="268">
        <v>43409</v>
      </c>
      <c r="S1795" s="258">
        <v>43594</v>
      </c>
      <c r="T1795" s="259">
        <f t="shared" si="186"/>
        <v>185</v>
      </c>
      <c r="U1795" s="259"/>
      <c r="V1795" s="259"/>
      <c r="W1795" s="252"/>
      <c r="X1795" s="252"/>
      <c r="Y1795" s="252"/>
      <c r="Z1795" s="252"/>
      <c r="AA1795" s="252"/>
      <c r="AB1795" s="256"/>
    </row>
    <row r="1796" spans="1:28" ht="16">
      <c r="A1796" s="9">
        <v>2</v>
      </c>
      <c r="B1796" s="9">
        <v>3</v>
      </c>
      <c r="C1796" s="9">
        <v>7</v>
      </c>
      <c r="D1796" s="9" t="str">
        <f t="shared" si="184"/>
        <v>Dynan_I3_937_87_18C</v>
      </c>
      <c r="E1796" s="9" t="str">
        <f t="shared" si="185"/>
        <v>Dynan_I3_937_87_18C_Lung_Block</v>
      </c>
      <c r="F1796" s="282">
        <f t="shared" si="183"/>
        <v>15</v>
      </c>
      <c r="G1796" s="227"/>
      <c r="H1796" s="255" t="s">
        <v>411</v>
      </c>
      <c r="I1796" s="252" t="s">
        <v>415</v>
      </c>
      <c r="J1796" s="252">
        <v>937</v>
      </c>
      <c r="K1796" s="256" t="s">
        <v>44</v>
      </c>
      <c r="L1796" s="252">
        <v>87</v>
      </c>
      <c r="M1796" s="252" t="s">
        <v>357</v>
      </c>
      <c r="N1796" s="257">
        <v>1.5</v>
      </c>
      <c r="O1796" s="252" t="s">
        <v>35</v>
      </c>
      <c r="P1796" s="252" t="s">
        <v>36</v>
      </c>
      <c r="Q1796" s="268">
        <v>43242</v>
      </c>
      <c r="R1796" s="268">
        <v>43409</v>
      </c>
      <c r="S1796" s="258">
        <v>8</v>
      </c>
      <c r="T1796" s="259">
        <f t="shared" si="186"/>
        <v>-43401</v>
      </c>
      <c r="U1796" s="259"/>
      <c r="V1796" s="259"/>
      <c r="W1796" s="252"/>
      <c r="X1796" s="252"/>
      <c r="Y1796" s="252"/>
      <c r="Z1796" s="252"/>
      <c r="AA1796" s="252"/>
      <c r="AB1796" s="256"/>
    </row>
    <row r="1797" spans="1:28" ht="16">
      <c r="A1797" s="9">
        <v>2</v>
      </c>
      <c r="B1797" s="9">
        <v>3</v>
      </c>
      <c r="C1797" s="9">
        <v>7</v>
      </c>
      <c r="D1797" s="9" t="str">
        <f t="shared" si="184"/>
        <v>Dynan_I3_944_89_18C</v>
      </c>
      <c r="E1797" s="9" t="str">
        <f t="shared" si="185"/>
        <v>Dynan_I3_944_89_18C_Lung_Block</v>
      </c>
      <c r="F1797" s="282">
        <f t="shared" si="183"/>
        <v>16</v>
      </c>
      <c r="G1797" s="227"/>
      <c r="H1797" s="255" t="s">
        <v>411</v>
      </c>
      <c r="I1797" s="252" t="s">
        <v>415</v>
      </c>
      <c r="J1797" s="252">
        <v>944</v>
      </c>
      <c r="K1797" s="256" t="s">
        <v>44</v>
      </c>
      <c r="L1797" s="252">
        <v>89</v>
      </c>
      <c r="M1797" s="252" t="s">
        <v>357</v>
      </c>
      <c r="N1797" s="257">
        <v>1.5</v>
      </c>
      <c r="O1797" s="252" t="s">
        <v>35</v>
      </c>
      <c r="P1797" s="252" t="s">
        <v>36</v>
      </c>
      <c r="Q1797" s="268">
        <v>43242</v>
      </c>
      <c r="R1797" s="268">
        <v>43409</v>
      </c>
      <c r="S1797" s="258">
        <v>43594</v>
      </c>
      <c r="T1797" s="259">
        <f t="shared" si="186"/>
        <v>185</v>
      </c>
      <c r="U1797" s="259"/>
      <c r="V1797" s="259"/>
      <c r="W1797" s="252"/>
      <c r="X1797" s="252"/>
      <c r="Y1797" s="252"/>
      <c r="Z1797" s="252"/>
      <c r="AA1797" s="252"/>
      <c r="AB1797" s="256"/>
    </row>
    <row r="1798" spans="1:28" ht="16">
      <c r="A1798" s="9">
        <v>2</v>
      </c>
      <c r="B1798" s="9">
        <v>3</v>
      </c>
      <c r="C1798" s="9">
        <v>7</v>
      </c>
      <c r="D1798" s="9" t="str">
        <f t="shared" si="184"/>
        <v>Dynan_I3_945_89_18C</v>
      </c>
      <c r="E1798" s="9" t="str">
        <f t="shared" si="185"/>
        <v>Dynan_I3_945_89_18C_Lung_Block</v>
      </c>
      <c r="F1798" s="282">
        <f t="shared" si="183"/>
        <v>17</v>
      </c>
      <c r="G1798" s="227"/>
      <c r="H1798" s="255" t="s">
        <v>411</v>
      </c>
      <c r="I1798" s="252" t="s">
        <v>415</v>
      </c>
      <c r="J1798" s="252">
        <v>945</v>
      </c>
      <c r="K1798" s="256" t="s">
        <v>44</v>
      </c>
      <c r="L1798" s="252">
        <v>89</v>
      </c>
      <c r="M1798" s="252" t="s">
        <v>357</v>
      </c>
      <c r="N1798" s="257">
        <v>1.5</v>
      </c>
      <c r="O1798" s="252" t="s">
        <v>35</v>
      </c>
      <c r="P1798" s="252" t="s">
        <v>36</v>
      </c>
      <c r="Q1798" s="268">
        <v>43242</v>
      </c>
      <c r="R1798" s="268">
        <v>43409</v>
      </c>
      <c r="S1798" s="258">
        <v>43594</v>
      </c>
      <c r="T1798" s="259">
        <f t="shared" si="186"/>
        <v>185</v>
      </c>
      <c r="U1798" s="259"/>
      <c r="V1798" s="259"/>
      <c r="W1798" s="252"/>
      <c r="X1798" s="252"/>
      <c r="Y1798" s="252"/>
      <c r="Z1798" s="252"/>
      <c r="AA1798" s="252"/>
      <c r="AB1798" s="256"/>
    </row>
    <row r="1799" spans="1:28" ht="16">
      <c r="A1799" s="9">
        <v>2</v>
      </c>
      <c r="B1799" s="9">
        <v>3</v>
      </c>
      <c r="C1799" s="9">
        <v>7</v>
      </c>
      <c r="D1799" s="9" t="str">
        <f t="shared" si="184"/>
        <v>Dynan_I3_946_90_18C</v>
      </c>
      <c r="E1799" s="9" t="str">
        <f t="shared" si="185"/>
        <v>Dynan_I3_946_90_18C_Lung_Block</v>
      </c>
      <c r="F1799" s="282">
        <f t="shared" si="183"/>
        <v>18</v>
      </c>
      <c r="G1799" s="227"/>
      <c r="H1799" s="255" t="s">
        <v>411</v>
      </c>
      <c r="I1799" s="252" t="s">
        <v>415</v>
      </c>
      <c r="J1799" s="252">
        <v>946</v>
      </c>
      <c r="K1799" s="256" t="s">
        <v>44</v>
      </c>
      <c r="L1799" s="252">
        <v>90</v>
      </c>
      <c r="M1799" s="252" t="s">
        <v>357</v>
      </c>
      <c r="N1799" s="257">
        <v>1.5</v>
      </c>
      <c r="O1799" s="252" t="s">
        <v>35</v>
      </c>
      <c r="P1799" s="252" t="s">
        <v>36</v>
      </c>
      <c r="Q1799" s="268">
        <v>43242</v>
      </c>
      <c r="R1799" s="268">
        <v>43409</v>
      </c>
      <c r="S1799" s="258">
        <v>43593</v>
      </c>
      <c r="T1799" s="259">
        <f t="shared" si="186"/>
        <v>184</v>
      </c>
      <c r="U1799" s="259"/>
      <c r="V1799" s="259"/>
      <c r="W1799" s="252"/>
      <c r="X1799" s="252"/>
      <c r="Y1799" s="252"/>
      <c r="Z1799" s="252"/>
      <c r="AA1799" s="252"/>
      <c r="AB1799" s="256"/>
    </row>
    <row r="1800" spans="1:28" ht="16">
      <c r="A1800" s="9">
        <v>2</v>
      </c>
      <c r="B1800" s="9">
        <v>3</v>
      </c>
      <c r="C1800" s="9">
        <v>7</v>
      </c>
      <c r="D1800" s="9" t="str">
        <f t="shared" si="184"/>
        <v>Dynan_I3_947_90_18C</v>
      </c>
      <c r="E1800" s="9" t="str">
        <f t="shared" si="185"/>
        <v>Dynan_I3_947_90_18C_Lung_Block</v>
      </c>
      <c r="F1800" s="282">
        <f t="shared" si="183"/>
        <v>19</v>
      </c>
      <c r="G1800" s="227"/>
      <c r="H1800" s="255" t="s">
        <v>411</v>
      </c>
      <c r="I1800" s="252" t="s">
        <v>415</v>
      </c>
      <c r="J1800" s="252">
        <v>947</v>
      </c>
      <c r="K1800" s="256" t="s">
        <v>44</v>
      </c>
      <c r="L1800" s="252">
        <v>90</v>
      </c>
      <c r="M1800" s="252" t="s">
        <v>357</v>
      </c>
      <c r="N1800" s="257">
        <v>1.5</v>
      </c>
      <c r="O1800" s="252" t="s">
        <v>35</v>
      </c>
      <c r="P1800" s="252" t="s">
        <v>36</v>
      </c>
      <c r="Q1800" s="268">
        <v>43242</v>
      </c>
      <c r="R1800" s="268">
        <v>43409</v>
      </c>
      <c r="S1800" s="258">
        <v>43593</v>
      </c>
      <c r="T1800" s="259">
        <f t="shared" si="186"/>
        <v>184</v>
      </c>
      <c r="U1800" s="259"/>
      <c r="V1800" s="259"/>
      <c r="W1800" s="252"/>
      <c r="X1800" s="252"/>
      <c r="Y1800" s="252"/>
      <c r="Z1800" s="252"/>
      <c r="AA1800" s="252"/>
      <c r="AB1800" s="256"/>
    </row>
    <row r="1801" spans="1:28" ht="16">
      <c r="A1801" s="824" t="str">
        <f>"Total Subjects Received "&amp;"("&amp;I1800&amp;")"</f>
        <v>Total Subjects Received (I3)</v>
      </c>
      <c r="B1801" s="825"/>
      <c r="C1801" s="826"/>
      <c r="D1801" s="788" t="s">
        <v>418</v>
      </c>
      <c r="E1801" s="788" t="s">
        <v>418</v>
      </c>
      <c r="F1801" s="282"/>
      <c r="G1801" s="227"/>
      <c r="H1801" s="751"/>
      <c r="I1801" s="240"/>
      <c r="J1801" s="240"/>
      <c r="K1801" s="238"/>
      <c r="L1801" s="240"/>
      <c r="M1801" s="240"/>
      <c r="N1801" s="241"/>
      <c r="O1801" s="240"/>
      <c r="P1801" s="240"/>
      <c r="Q1801" s="753"/>
      <c r="R1801" s="753"/>
      <c r="S1801" s="242"/>
      <c r="T1801" s="243"/>
      <c r="U1801" s="243"/>
      <c r="V1801" s="243"/>
      <c r="W1801" s="240"/>
      <c r="X1801" s="240"/>
      <c r="Y1801" s="240"/>
      <c r="Z1801" s="240"/>
      <c r="AA1801" s="240"/>
      <c r="AB1801" s="238"/>
    </row>
    <row r="1802" spans="1:28" ht="16">
      <c r="A1802" s="9"/>
      <c r="B1802" s="9"/>
      <c r="C1802" s="9"/>
      <c r="D1802" s="9"/>
      <c r="E1802" s="9"/>
      <c r="F1802" s="282"/>
      <c r="G1802" s="227"/>
      <c r="H1802" s="751"/>
      <c r="I1802" s="240"/>
      <c r="J1802" s="240"/>
      <c r="K1802" s="238"/>
      <c r="L1802" s="240"/>
      <c r="M1802" s="240"/>
      <c r="N1802" s="241"/>
      <c r="O1802" s="240"/>
      <c r="P1802" s="240"/>
      <c r="Q1802" s="753"/>
      <c r="R1802" s="753"/>
      <c r="S1802" s="242"/>
      <c r="T1802" s="243"/>
      <c r="U1802" s="243"/>
      <c r="V1802" s="243"/>
      <c r="W1802" s="240"/>
      <c r="X1802" s="240"/>
      <c r="Y1802" s="240"/>
      <c r="Z1802" s="240"/>
      <c r="AA1802" s="240"/>
      <c r="AB1802" s="238"/>
    </row>
    <row r="1803" spans="1:28" ht="16">
      <c r="A1803" s="9">
        <v>2</v>
      </c>
      <c r="B1803" s="9">
        <v>3</v>
      </c>
      <c r="C1803" s="9">
        <v>7</v>
      </c>
      <c r="D1803" s="9" t="str">
        <f>"Dynan_"&amp;I1803&amp;"_"&amp;J1803&amp;"_"&amp;L1803&amp;"_"&amp;K1803</f>
        <v>Dynan_I4_528_6_18C</v>
      </c>
      <c r="E1803" s="9" t="str">
        <f>D1803&amp;"_Lung_Block"</f>
        <v>Dynan_I4_528_6_18C_Lung_Block</v>
      </c>
      <c r="F1803" s="282">
        <f>F1800+1</f>
        <v>20</v>
      </c>
      <c r="G1803" s="227"/>
      <c r="H1803" s="94" t="s">
        <v>411</v>
      </c>
      <c r="I1803" s="101" t="s">
        <v>419</v>
      </c>
      <c r="J1803" s="105">
        <v>528</v>
      </c>
      <c r="K1803" s="94" t="s">
        <v>44</v>
      </c>
      <c r="L1803" s="101">
        <v>6</v>
      </c>
      <c r="M1803" s="101" t="s">
        <v>357</v>
      </c>
      <c r="N1803" s="163">
        <v>1.5</v>
      </c>
      <c r="O1803" s="101" t="s">
        <v>39</v>
      </c>
      <c r="P1803" s="101" t="s">
        <v>36</v>
      </c>
      <c r="Q1803" s="269">
        <v>43242</v>
      </c>
      <c r="R1803" s="270">
        <v>43409</v>
      </c>
      <c r="S1803" s="166">
        <v>43591</v>
      </c>
      <c r="T1803" s="107">
        <f>S1803-R1803</f>
        <v>182</v>
      </c>
      <c r="U1803" s="107"/>
      <c r="V1803" s="107"/>
      <c r="W1803" s="101"/>
      <c r="X1803" s="101"/>
      <c r="Y1803" s="101"/>
      <c r="Z1803" s="101"/>
      <c r="AA1803" s="101"/>
      <c r="AB1803" s="94"/>
    </row>
    <row r="1804" spans="1:28" ht="16">
      <c r="A1804" s="9">
        <v>2</v>
      </c>
      <c r="B1804" s="9">
        <v>3</v>
      </c>
      <c r="C1804" s="9">
        <v>7</v>
      </c>
      <c r="D1804" s="9" t="str">
        <f>"Dynan_"&amp;I1804&amp;"_"&amp;J1804&amp;"_"&amp;L1804&amp;"_"&amp;K1804</f>
        <v>Dynan_I4_529_6_18C</v>
      </c>
      <c r="E1804" s="9" t="str">
        <f>D1804&amp;"_Lung_Block"</f>
        <v>Dynan_I4_529_6_18C_Lung_Block</v>
      </c>
      <c r="F1804" s="282">
        <f t="shared" si="183"/>
        <v>21</v>
      </c>
      <c r="G1804" s="227"/>
      <c r="H1804" s="94" t="s">
        <v>411</v>
      </c>
      <c r="I1804" s="101" t="s">
        <v>419</v>
      </c>
      <c r="J1804" s="105">
        <v>529</v>
      </c>
      <c r="K1804" s="94" t="s">
        <v>44</v>
      </c>
      <c r="L1804" s="101">
        <v>6</v>
      </c>
      <c r="M1804" s="101" t="s">
        <v>357</v>
      </c>
      <c r="N1804" s="163">
        <v>1.5</v>
      </c>
      <c r="O1804" s="101" t="s">
        <v>39</v>
      </c>
      <c r="P1804" s="101" t="s">
        <v>36</v>
      </c>
      <c r="Q1804" s="269">
        <v>43242</v>
      </c>
      <c r="R1804" s="270">
        <v>43409</v>
      </c>
      <c r="S1804" s="166">
        <v>43591</v>
      </c>
      <c r="T1804" s="107">
        <f>S1804-R1804</f>
        <v>182</v>
      </c>
      <c r="U1804" s="107"/>
      <c r="V1804" s="107"/>
      <c r="W1804" s="101"/>
      <c r="X1804" s="101"/>
      <c r="Y1804" s="101"/>
      <c r="Z1804" s="101"/>
      <c r="AA1804" s="101"/>
      <c r="AB1804" s="94"/>
    </row>
    <row r="1805" spans="1:28" ht="16">
      <c r="A1805" s="9">
        <v>2</v>
      </c>
      <c r="B1805" s="9">
        <v>3</v>
      </c>
      <c r="C1805" s="9">
        <v>7</v>
      </c>
      <c r="D1805" s="9" t="str">
        <f>"Dynan_"&amp;I1805&amp;"_"&amp;J1805&amp;"_"&amp;L1805&amp;"_"&amp;K1805</f>
        <v>Dynan_I4_531_6_18C</v>
      </c>
      <c r="E1805" s="9" t="str">
        <f>D1805&amp;"_Lung_Block"</f>
        <v>Dynan_I4_531_6_18C_Lung_Block</v>
      </c>
      <c r="F1805" s="282">
        <f t="shared" si="183"/>
        <v>22</v>
      </c>
      <c r="G1805" s="227"/>
      <c r="H1805" s="94" t="s">
        <v>411</v>
      </c>
      <c r="I1805" s="101" t="s">
        <v>419</v>
      </c>
      <c r="J1805" s="105">
        <v>531</v>
      </c>
      <c r="K1805" s="94" t="s">
        <v>44</v>
      </c>
      <c r="L1805" s="101">
        <v>6</v>
      </c>
      <c r="M1805" s="101" t="s">
        <v>357</v>
      </c>
      <c r="N1805" s="163">
        <v>1.5</v>
      </c>
      <c r="O1805" s="101" t="s">
        <v>39</v>
      </c>
      <c r="P1805" s="101" t="s">
        <v>36</v>
      </c>
      <c r="Q1805" s="269">
        <v>43242</v>
      </c>
      <c r="R1805" s="270">
        <v>43409</v>
      </c>
      <c r="S1805" s="166">
        <v>43591</v>
      </c>
      <c r="T1805" s="107">
        <f>S1805-R1805</f>
        <v>182</v>
      </c>
      <c r="U1805" s="107"/>
      <c r="V1805" s="107"/>
      <c r="W1805" s="101"/>
      <c r="X1805" s="101"/>
      <c r="Y1805" s="101"/>
      <c r="Z1805" s="101"/>
      <c r="AA1805" s="101"/>
      <c r="AB1805" s="94"/>
    </row>
    <row r="1806" spans="1:28" ht="16">
      <c r="A1806" s="9">
        <v>2</v>
      </c>
      <c r="B1806" s="9">
        <v>3</v>
      </c>
      <c r="C1806" s="9">
        <v>7</v>
      </c>
      <c r="D1806" s="9" t="str">
        <f>"Dynan_"&amp;I1806&amp;"_"&amp;J1806&amp;"_"&amp;L1806&amp;"_"&amp;K1806</f>
        <v>Dynan_I4_532_6_18C</v>
      </c>
      <c r="E1806" s="9" t="str">
        <f>D1806&amp;"_Lung_Block"</f>
        <v>Dynan_I4_532_6_18C_Lung_Block</v>
      </c>
      <c r="F1806" s="282">
        <f t="shared" si="183"/>
        <v>23</v>
      </c>
      <c r="G1806" s="227"/>
      <c r="H1806" s="94" t="s">
        <v>411</v>
      </c>
      <c r="I1806" s="101" t="s">
        <v>419</v>
      </c>
      <c r="J1806" s="105">
        <v>532</v>
      </c>
      <c r="K1806" s="94" t="s">
        <v>44</v>
      </c>
      <c r="L1806" s="101">
        <v>6</v>
      </c>
      <c r="M1806" s="101" t="s">
        <v>357</v>
      </c>
      <c r="N1806" s="163">
        <v>1.5</v>
      </c>
      <c r="O1806" s="101" t="s">
        <v>39</v>
      </c>
      <c r="P1806" s="101" t="s">
        <v>36</v>
      </c>
      <c r="Q1806" s="269">
        <v>43242</v>
      </c>
      <c r="R1806" s="270">
        <v>43409</v>
      </c>
      <c r="S1806" s="166">
        <v>43591</v>
      </c>
      <c r="T1806" s="107">
        <f>S1806-R1806</f>
        <v>182</v>
      </c>
      <c r="U1806" s="107"/>
      <c r="V1806" s="107"/>
      <c r="W1806" s="101"/>
      <c r="X1806" s="101"/>
      <c r="Y1806" s="101"/>
      <c r="Z1806" s="101"/>
      <c r="AA1806" s="101"/>
      <c r="AB1806" s="94"/>
    </row>
    <row r="1807" spans="1:28" ht="16">
      <c r="A1807" s="9">
        <v>2</v>
      </c>
      <c r="B1807" s="9">
        <v>3</v>
      </c>
      <c r="C1807" s="9">
        <v>7</v>
      </c>
      <c r="D1807" s="9" t="str">
        <f>"Dynan_"&amp;I1807&amp;"_"&amp;J1807&amp;"_"&amp;L1807&amp;"_"&amp;K1807</f>
        <v>Dynan_I4_533_6_18C</v>
      </c>
      <c r="E1807" s="9" t="str">
        <f>D1807&amp;"_Lung_Block"</f>
        <v>Dynan_I4_533_6_18C_Lung_Block</v>
      </c>
      <c r="F1807" s="282">
        <f t="shared" si="183"/>
        <v>24</v>
      </c>
      <c r="G1807" s="227"/>
      <c r="H1807" s="94" t="s">
        <v>411</v>
      </c>
      <c r="I1807" s="101" t="s">
        <v>419</v>
      </c>
      <c r="J1807" s="105">
        <v>533</v>
      </c>
      <c r="K1807" s="94" t="s">
        <v>44</v>
      </c>
      <c r="L1807" s="101">
        <v>6</v>
      </c>
      <c r="M1807" s="101" t="s">
        <v>357</v>
      </c>
      <c r="N1807" s="163">
        <v>1.5</v>
      </c>
      <c r="O1807" s="101" t="s">
        <v>39</v>
      </c>
      <c r="P1807" s="101" t="s">
        <v>36</v>
      </c>
      <c r="Q1807" s="269">
        <v>43242</v>
      </c>
      <c r="R1807" s="270">
        <v>43409</v>
      </c>
      <c r="S1807" s="166">
        <v>43591</v>
      </c>
      <c r="T1807" s="107">
        <f>S1807-R1807</f>
        <v>182</v>
      </c>
      <c r="U1807" s="107"/>
      <c r="V1807" s="107"/>
      <c r="W1807" s="101"/>
      <c r="X1807" s="101"/>
      <c r="Y1807" s="101"/>
      <c r="Z1807" s="101"/>
      <c r="AA1807" s="101"/>
      <c r="AB1807" s="94"/>
    </row>
    <row r="1808" spans="1:28" ht="16">
      <c r="A1808" s="824" t="str">
        <f>"Total Subjects Received "&amp;"("&amp;I1807&amp;")"</f>
        <v>Total Subjects Received (I4)</v>
      </c>
      <c r="B1808" s="825"/>
      <c r="C1808" s="826"/>
      <c r="D1808" s="788" t="s">
        <v>37</v>
      </c>
      <c r="E1808" s="788" t="s">
        <v>37</v>
      </c>
      <c r="F1808" s="282"/>
      <c r="G1808" s="227"/>
      <c r="H1808" s="9"/>
      <c r="I1808" s="31"/>
      <c r="J1808" s="32"/>
      <c r="K1808" s="9"/>
      <c r="L1808" s="31"/>
      <c r="M1808" s="31"/>
      <c r="N1808" s="39"/>
      <c r="O1808" s="31"/>
      <c r="P1808" s="31"/>
      <c r="Q1808" s="38"/>
      <c r="R1808" s="36"/>
      <c r="S1808" s="12"/>
      <c r="T1808" s="79"/>
      <c r="U1808" s="79"/>
      <c r="V1808" s="79"/>
      <c r="W1808" s="40"/>
      <c r="X1808" s="40"/>
      <c r="Y1808" s="40"/>
      <c r="Z1808" s="40"/>
      <c r="AA1808" s="1"/>
      <c r="AB1808" s="37"/>
    </row>
    <row r="1809" spans="1:28" ht="16">
      <c r="A1809" s="150"/>
      <c r="B1809" s="150"/>
      <c r="C1809" s="150"/>
      <c r="D1809" s="150"/>
      <c r="E1809" s="150"/>
      <c r="F1809" s="282"/>
      <c r="G1809" s="227"/>
      <c r="H1809" s="9"/>
      <c r="I1809" s="31"/>
      <c r="J1809" s="32"/>
      <c r="K1809" s="9"/>
      <c r="L1809" s="31"/>
      <c r="M1809" s="31"/>
      <c r="N1809" s="39"/>
      <c r="O1809" s="31"/>
      <c r="P1809" s="31"/>
      <c r="Q1809" s="38"/>
      <c r="R1809" s="36"/>
      <c r="S1809" s="12"/>
      <c r="T1809" s="79"/>
      <c r="U1809" s="79"/>
      <c r="V1809" s="79"/>
      <c r="W1809" s="40"/>
      <c r="X1809" s="40"/>
      <c r="Y1809" s="40"/>
      <c r="Z1809" s="40"/>
      <c r="AA1809" s="1"/>
      <c r="AB1809" s="37"/>
    </row>
    <row r="1810" spans="1:28" ht="16">
      <c r="A1810" s="150"/>
      <c r="B1810" s="150"/>
      <c r="C1810" s="150"/>
      <c r="D1810" s="150"/>
      <c r="E1810" s="150"/>
      <c r="F1810" s="282"/>
      <c r="G1810" s="227">
        <v>1</v>
      </c>
      <c r="H1810" s="239" t="s">
        <v>392</v>
      </c>
      <c r="I1810" s="31"/>
      <c r="J1810" s="32"/>
      <c r="K1810" s="9"/>
      <c r="L1810" s="31"/>
      <c r="M1810" s="31"/>
      <c r="N1810" s="39"/>
      <c r="O1810" s="31"/>
      <c r="P1810" s="31"/>
      <c r="Q1810" s="38"/>
      <c r="R1810" s="36"/>
      <c r="S1810" s="12"/>
      <c r="T1810" s="79"/>
      <c r="U1810" s="79"/>
      <c r="V1810" s="79"/>
      <c r="W1810" s="40"/>
      <c r="X1810" s="40"/>
      <c r="Y1810" s="40"/>
      <c r="Z1810" s="40"/>
      <c r="AA1810" s="1"/>
      <c r="AB1810" s="37"/>
    </row>
    <row r="1811" spans="1:28" ht="16">
      <c r="A1811" s="9">
        <v>2</v>
      </c>
      <c r="B1811" s="9">
        <v>3</v>
      </c>
      <c r="C1811" s="9">
        <v>7</v>
      </c>
      <c r="D1811" s="9" t="str">
        <f t="shared" ref="D1811:D1874" si="187">"Dynan_"&amp;I1811&amp;"_"&amp;J1811&amp;"_"&amp;L1811&amp;"_"&amp;K1811</f>
        <v>Dynan_I5_579_16_18C</v>
      </c>
      <c r="E1811" s="9" t="str">
        <f t="shared" ref="E1811:E1842" si="188">D1811&amp;"_Lung_Block"</f>
        <v>Dynan_I5_579_16_18C_Lung_Block</v>
      </c>
      <c r="F1811" s="282">
        <f>F1807+1</f>
        <v>25</v>
      </c>
      <c r="G1811" s="227">
        <v>1</v>
      </c>
      <c r="H1811" s="54" t="s">
        <v>411</v>
      </c>
      <c r="I1811" s="43" t="s">
        <v>420</v>
      </c>
      <c r="J1811" s="54">
        <v>579</v>
      </c>
      <c r="K1811" s="18" t="s">
        <v>44</v>
      </c>
      <c r="L1811" s="54">
        <v>16</v>
      </c>
      <c r="M1811" s="54" t="s">
        <v>357</v>
      </c>
      <c r="N1811" s="55">
        <v>1.5</v>
      </c>
      <c r="O1811" s="54" t="s">
        <v>35</v>
      </c>
      <c r="P1811" s="54" t="s">
        <v>63</v>
      </c>
      <c r="Q1811" s="45">
        <v>43242</v>
      </c>
      <c r="R1811" s="20">
        <v>43409</v>
      </c>
      <c r="S1811" s="26">
        <v>43948</v>
      </c>
      <c r="T1811" s="16">
        <f t="shared" ref="T1811:T1842" si="189">S1811-R1811</f>
        <v>539</v>
      </c>
      <c r="U1811" s="16" t="s">
        <v>365</v>
      </c>
      <c r="V1811" s="16">
        <v>0</v>
      </c>
      <c r="W1811" s="18">
        <v>0</v>
      </c>
      <c r="X1811" s="18"/>
      <c r="Y1811" s="18"/>
      <c r="Z1811" s="18">
        <v>1</v>
      </c>
      <c r="AA1811" s="82" t="s">
        <v>395</v>
      </c>
      <c r="AB1811" s="4" t="s">
        <v>45</v>
      </c>
    </row>
    <row r="1812" spans="1:28" ht="16">
      <c r="A1812" s="9">
        <v>2</v>
      </c>
      <c r="B1812" s="9">
        <v>3</v>
      </c>
      <c r="C1812" s="9">
        <v>7</v>
      </c>
      <c r="D1812" s="9" t="str">
        <f t="shared" si="187"/>
        <v>Dynan_I5_580_16_18C</v>
      </c>
      <c r="E1812" s="9" t="str">
        <f t="shared" si="188"/>
        <v>Dynan_I5_580_16_18C_Lung_Block</v>
      </c>
      <c r="F1812" s="282">
        <f>F1811+1</f>
        <v>26</v>
      </c>
      <c r="G1812" s="227">
        <v>1</v>
      </c>
      <c r="H1812" s="54" t="s">
        <v>411</v>
      </c>
      <c r="I1812" s="43" t="s">
        <v>420</v>
      </c>
      <c r="J1812" s="54">
        <v>580</v>
      </c>
      <c r="K1812" s="18" t="s">
        <v>44</v>
      </c>
      <c r="L1812" s="54">
        <v>16</v>
      </c>
      <c r="M1812" s="54" t="s">
        <v>357</v>
      </c>
      <c r="N1812" s="55">
        <v>1.5</v>
      </c>
      <c r="O1812" s="54" t="s">
        <v>35</v>
      </c>
      <c r="P1812" s="54" t="s">
        <v>63</v>
      </c>
      <c r="Q1812" s="45">
        <v>43242</v>
      </c>
      <c r="R1812" s="20">
        <v>43409</v>
      </c>
      <c r="S1812" s="26">
        <v>43948</v>
      </c>
      <c r="T1812" s="16">
        <f t="shared" si="189"/>
        <v>539</v>
      </c>
      <c r="U1812" s="16" t="s">
        <v>365</v>
      </c>
      <c r="V1812" s="16">
        <v>0</v>
      </c>
      <c r="W1812" s="18">
        <v>0</v>
      </c>
      <c r="X1812" s="18"/>
      <c r="Y1812" s="18"/>
      <c r="Z1812" s="18"/>
      <c r="AA1812" s="82" t="s">
        <v>179</v>
      </c>
      <c r="AB1812" s="4" t="s">
        <v>45</v>
      </c>
    </row>
    <row r="1813" spans="1:28" ht="16">
      <c r="A1813" s="9">
        <v>2</v>
      </c>
      <c r="B1813" s="9">
        <v>3</v>
      </c>
      <c r="C1813" s="9">
        <v>7</v>
      </c>
      <c r="D1813" s="9" t="str">
        <f t="shared" si="187"/>
        <v>Dynan_I5_581_16_18C</v>
      </c>
      <c r="E1813" s="9" t="str">
        <f t="shared" si="188"/>
        <v>Dynan_I5_581_16_18C_Lung_Block</v>
      </c>
      <c r="F1813" s="282">
        <f t="shared" ref="F1813:F1821" si="190">F1812+1</f>
        <v>27</v>
      </c>
      <c r="G1813" s="227">
        <v>1</v>
      </c>
      <c r="H1813" s="54" t="s">
        <v>411</v>
      </c>
      <c r="I1813" s="43" t="s">
        <v>420</v>
      </c>
      <c r="J1813" s="54">
        <v>581</v>
      </c>
      <c r="K1813" s="18" t="s">
        <v>44</v>
      </c>
      <c r="L1813" s="54">
        <v>16</v>
      </c>
      <c r="M1813" s="54" t="s">
        <v>357</v>
      </c>
      <c r="N1813" s="55">
        <v>1.5</v>
      </c>
      <c r="O1813" s="54" t="s">
        <v>35</v>
      </c>
      <c r="P1813" s="54" t="s">
        <v>63</v>
      </c>
      <c r="Q1813" s="45">
        <v>43242</v>
      </c>
      <c r="R1813" s="20">
        <v>43409</v>
      </c>
      <c r="S1813" s="26">
        <v>43948</v>
      </c>
      <c r="T1813" s="16">
        <f t="shared" si="189"/>
        <v>539</v>
      </c>
      <c r="U1813" s="16" t="s">
        <v>365</v>
      </c>
      <c r="V1813" s="16">
        <v>0</v>
      </c>
      <c r="W1813" s="18">
        <v>0</v>
      </c>
      <c r="X1813" s="18"/>
      <c r="Y1813" s="18"/>
      <c r="Z1813" s="18"/>
      <c r="AA1813" s="82"/>
      <c r="AB1813" s="4" t="s">
        <v>45</v>
      </c>
    </row>
    <row r="1814" spans="1:28" ht="16">
      <c r="A1814" s="9">
        <v>2</v>
      </c>
      <c r="B1814" s="9">
        <v>3</v>
      </c>
      <c r="C1814" s="9">
        <v>7</v>
      </c>
      <c r="D1814" s="9" t="str">
        <f t="shared" si="187"/>
        <v>Dynan_I5_582_16_18C</v>
      </c>
      <c r="E1814" s="9" t="str">
        <f t="shared" si="188"/>
        <v>Dynan_I5_582_16_18C_Lung_Block</v>
      </c>
      <c r="F1814" s="282">
        <f t="shared" si="190"/>
        <v>28</v>
      </c>
      <c r="G1814" s="227">
        <v>1</v>
      </c>
      <c r="H1814" s="54" t="s">
        <v>411</v>
      </c>
      <c r="I1814" s="43" t="s">
        <v>420</v>
      </c>
      <c r="J1814" s="54">
        <v>582</v>
      </c>
      <c r="K1814" s="18" t="s">
        <v>44</v>
      </c>
      <c r="L1814" s="54">
        <v>16</v>
      </c>
      <c r="M1814" s="54" t="s">
        <v>357</v>
      </c>
      <c r="N1814" s="55">
        <v>1.5</v>
      </c>
      <c r="O1814" s="54" t="s">
        <v>35</v>
      </c>
      <c r="P1814" s="54" t="s">
        <v>63</v>
      </c>
      <c r="Q1814" s="45">
        <v>43242</v>
      </c>
      <c r="R1814" s="20">
        <v>43409</v>
      </c>
      <c r="S1814" s="26">
        <v>43948</v>
      </c>
      <c r="T1814" s="16">
        <f t="shared" si="189"/>
        <v>539</v>
      </c>
      <c r="U1814" s="16" t="s">
        <v>365</v>
      </c>
      <c r="V1814" s="16">
        <v>0</v>
      </c>
      <c r="W1814" s="18">
        <v>0</v>
      </c>
      <c r="X1814" s="18"/>
      <c r="Y1814" s="18"/>
      <c r="Z1814" s="18"/>
      <c r="AA1814" s="82"/>
      <c r="AB1814" s="4" t="s">
        <v>45</v>
      </c>
    </row>
    <row r="1815" spans="1:28" ht="16">
      <c r="A1815" s="9">
        <v>2</v>
      </c>
      <c r="B1815" s="9">
        <v>3</v>
      </c>
      <c r="C1815" s="9">
        <v>7</v>
      </c>
      <c r="D1815" s="9" t="str">
        <f t="shared" si="187"/>
        <v>Dynan_I5_583_17_18C</v>
      </c>
      <c r="E1815" s="9" t="str">
        <f t="shared" si="188"/>
        <v>Dynan_I5_583_17_18C_Lung_Block</v>
      </c>
      <c r="F1815" s="282">
        <f t="shared" si="190"/>
        <v>29</v>
      </c>
      <c r="G1815" s="227">
        <v>1</v>
      </c>
      <c r="H1815" s="54" t="s">
        <v>411</v>
      </c>
      <c r="I1815" s="43" t="s">
        <v>420</v>
      </c>
      <c r="J1815" s="54">
        <v>583</v>
      </c>
      <c r="K1815" s="18" t="s">
        <v>44</v>
      </c>
      <c r="L1815" s="54">
        <v>17</v>
      </c>
      <c r="M1815" s="54" t="s">
        <v>357</v>
      </c>
      <c r="N1815" s="55">
        <v>1.5</v>
      </c>
      <c r="O1815" s="54" t="s">
        <v>35</v>
      </c>
      <c r="P1815" s="54" t="s">
        <v>63</v>
      </c>
      <c r="Q1815" s="45">
        <v>43242</v>
      </c>
      <c r="R1815" s="20">
        <v>43409</v>
      </c>
      <c r="S1815" s="26">
        <v>43948</v>
      </c>
      <c r="T1815" s="16">
        <f t="shared" si="189"/>
        <v>539</v>
      </c>
      <c r="U1815" s="16" t="s">
        <v>308</v>
      </c>
      <c r="V1815" s="16">
        <v>0</v>
      </c>
      <c r="W1815" s="18">
        <v>1</v>
      </c>
      <c r="X1815" s="18"/>
      <c r="Y1815" s="18">
        <v>1</v>
      </c>
      <c r="Z1815" s="18"/>
      <c r="AA1815" s="82"/>
      <c r="AB1815" s="4" t="s">
        <v>45</v>
      </c>
    </row>
    <row r="1816" spans="1:28" ht="16">
      <c r="A1816" s="9">
        <v>2</v>
      </c>
      <c r="B1816" s="9">
        <v>3</v>
      </c>
      <c r="C1816" s="9">
        <v>7</v>
      </c>
      <c r="D1816" s="9" t="str">
        <f t="shared" si="187"/>
        <v>Dynan_I5_584_17_18C</v>
      </c>
      <c r="E1816" s="9" t="str">
        <f t="shared" si="188"/>
        <v>Dynan_I5_584_17_18C_Lung_Block</v>
      </c>
      <c r="F1816" s="282">
        <f t="shared" si="190"/>
        <v>30</v>
      </c>
      <c r="G1816" s="227">
        <v>1</v>
      </c>
      <c r="H1816" s="54" t="s">
        <v>411</v>
      </c>
      <c r="I1816" s="43" t="s">
        <v>420</v>
      </c>
      <c r="J1816" s="54">
        <v>584</v>
      </c>
      <c r="K1816" s="18" t="s">
        <v>44</v>
      </c>
      <c r="L1816" s="54">
        <v>17</v>
      </c>
      <c r="M1816" s="54" t="s">
        <v>357</v>
      </c>
      <c r="N1816" s="55">
        <v>1.5</v>
      </c>
      <c r="O1816" s="54" t="s">
        <v>35</v>
      </c>
      <c r="P1816" s="54" t="s">
        <v>63</v>
      </c>
      <c r="Q1816" s="45">
        <v>43242</v>
      </c>
      <c r="R1816" s="20">
        <v>43409</v>
      </c>
      <c r="S1816" s="26">
        <v>43948</v>
      </c>
      <c r="T1816" s="16">
        <f t="shared" si="189"/>
        <v>539</v>
      </c>
      <c r="U1816" s="16" t="s">
        <v>308</v>
      </c>
      <c r="V1816" s="16">
        <v>0</v>
      </c>
      <c r="W1816" s="18">
        <v>0</v>
      </c>
      <c r="X1816" s="18"/>
      <c r="Y1816" s="18"/>
      <c r="Z1816" s="18">
        <v>1</v>
      </c>
      <c r="AA1816" s="82" t="s">
        <v>313</v>
      </c>
      <c r="AB1816" s="4" t="s">
        <v>45</v>
      </c>
    </row>
    <row r="1817" spans="1:28" ht="16">
      <c r="A1817" s="9">
        <v>2</v>
      </c>
      <c r="B1817" s="9">
        <v>3</v>
      </c>
      <c r="C1817" s="9">
        <v>7</v>
      </c>
      <c r="D1817" s="9" t="str">
        <f t="shared" si="187"/>
        <v>Dynan_I5_585_17_18C</v>
      </c>
      <c r="E1817" s="9" t="str">
        <f t="shared" si="188"/>
        <v>Dynan_I5_585_17_18C_Lung_Block</v>
      </c>
      <c r="F1817" s="282">
        <f t="shared" si="190"/>
        <v>31</v>
      </c>
      <c r="G1817" s="227">
        <v>1</v>
      </c>
      <c r="H1817" s="54" t="s">
        <v>411</v>
      </c>
      <c r="I1817" s="43" t="s">
        <v>420</v>
      </c>
      <c r="J1817" s="54">
        <v>585</v>
      </c>
      <c r="K1817" s="18" t="s">
        <v>44</v>
      </c>
      <c r="L1817" s="54">
        <v>17</v>
      </c>
      <c r="M1817" s="54" t="s">
        <v>357</v>
      </c>
      <c r="N1817" s="55">
        <v>1.5</v>
      </c>
      <c r="O1817" s="54" t="s">
        <v>35</v>
      </c>
      <c r="P1817" s="54" t="s">
        <v>63</v>
      </c>
      <c r="Q1817" s="45">
        <v>43242</v>
      </c>
      <c r="R1817" s="20">
        <v>43409</v>
      </c>
      <c r="S1817" s="26">
        <v>43948</v>
      </c>
      <c r="T1817" s="16">
        <f t="shared" si="189"/>
        <v>539</v>
      </c>
      <c r="U1817" s="16" t="s">
        <v>308</v>
      </c>
      <c r="V1817" s="16">
        <v>0</v>
      </c>
      <c r="W1817" s="18">
        <v>0</v>
      </c>
      <c r="X1817" s="18"/>
      <c r="Y1817" s="18"/>
      <c r="Z1817" s="18"/>
      <c r="AA1817" s="82"/>
      <c r="AB1817" s="4" t="s">
        <v>45</v>
      </c>
    </row>
    <row r="1818" spans="1:28" ht="16">
      <c r="A1818" s="9">
        <v>2</v>
      </c>
      <c r="B1818" s="9">
        <v>3</v>
      </c>
      <c r="C1818" s="9">
        <v>7</v>
      </c>
      <c r="D1818" s="9" t="str">
        <f t="shared" si="187"/>
        <v>Dynan_I5_586_17_18C</v>
      </c>
      <c r="E1818" s="9" t="str">
        <f t="shared" si="188"/>
        <v>Dynan_I5_586_17_18C_Lung_Block</v>
      </c>
      <c r="F1818" s="282">
        <f t="shared" si="190"/>
        <v>32</v>
      </c>
      <c r="G1818" s="227">
        <v>1</v>
      </c>
      <c r="H1818" s="54" t="s">
        <v>411</v>
      </c>
      <c r="I1818" s="43" t="s">
        <v>420</v>
      </c>
      <c r="J1818" s="54">
        <v>586</v>
      </c>
      <c r="K1818" s="18" t="s">
        <v>44</v>
      </c>
      <c r="L1818" s="54">
        <v>17</v>
      </c>
      <c r="M1818" s="54" t="s">
        <v>357</v>
      </c>
      <c r="N1818" s="55">
        <v>1.5</v>
      </c>
      <c r="O1818" s="54" t="s">
        <v>35</v>
      </c>
      <c r="P1818" s="54" t="s">
        <v>63</v>
      </c>
      <c r="Q1818" s="45">
        <v>43242</v>
      </c>
      <c r="R1818" s="20">
        <v>43409</v>
      </c>
      <c r="S1818" s="26">
        <v>43948</v>
      </c>
      <c r="T1818" s="16">
        <f t="shared" si="189"/>
        <v>539</v>
      </c>
      <c r="U1818" s="16" t="s">
        <v>308</v>
      </c>
      <c r="V1818" s="16">
        <v>0</v>
      </c>
      <c r="W1818" s="18">
        <v>1</v>
      </c>
      <c r="X1818" s="18">
        <v>1</v>
      </c>
      <c r="Y1818" s="18"/>
      <c r="Z1818" s="18"/>
      <c r="AA1818" s="82"/>
      <c r="AB1818" s="4" t="s">
        <v>45</v>
      </c>
    </row>
    <row r="1819" spans="1:28" ht="16">
      <c r="A1819" s="9">
        <v>2</v>
      </c>
      <c r="B1819" s="9">
        <v>3</v>
      </c>
      <c r="C1819" s="9">
        <v>7</v>
      </c>
      <c r="D1819" s="9" t="str">
        <f t="shared" si="187"/>
        <v>Dynan_I5_587_17_18C</v>
      </c>
      <c r="E1819" s="9" t="str">
        <f t="shared" si="188"/>
        <v>Dynan_I5_587_17_18C_Lung_Block</v>
      </c>
      <c r="F1819" s="282">
        <f t="shared" si="190"/>
        <v>33</v>
      </c>
      <c r="G1819" s="227">
        <v>1</v>
      </c>
      <c r="H1819" s="54" t="s">
        <v>411</v>
      </c>
      <c r="I1819" s="43" t="s">
        <v>420</v>
      </c>
      <c r="J1819" s="54">
        <v>587</v>
      </c>
      <c r="K1819" s="18" t="s">
        <v>44</v>
      </c>
      <c r="L1819" s="54">
        <v>17</v>
      </c>
      <c r="M1819" s="54" t="s">
        <v>357</v>
      </c>
      <c r="N1819" s="55">
        <v>1.5</v>
      </c>
      <c r="O1819" s="54" t="s">
        <v>35</v>
      </c>
      <c r="P1819" s="54" t="s">
        <v>63</v>
      </c>
      <c r="Q1819" s="45">
        <v>43242</v>
      </c>
      <c r="R1819" s="20">
        <v>43409</v>
      </c>
      <c r="S1819" s="26">
        <v>43948</v>
      </c>
      <c r="T1819" s="16">
        <f t="shared" si="189"/>
        <v>539</v>
      </c>
      <c r="U1819" s="16" t="s">
        <v>308</v>
      </c>
      <c r="V1819" s="16">
        <v>0</v>
      </c>
      <c r="W1819" s="18">
        <v>0</v>
      </c>
      <c r="X1819" s="18"/>
      <c r="Y1819" s="18"/>
      <c r="Z1819" s="18"/>
      <c r="AA1819" s="82"/>
      <c r="AB1819" s="4" t="s">
        <v>45</v>
      </c>
    </row>
    <row r="1820" spans="1:28" ht="16">
      <c r="A1820" s="9">
        <v>2</v>
      </c>
      <c r="B1820" s="9">
        <v>3</v>
      </c>
      <c r="C1820" s="9">
        <v>7</v>
      </c>
      <c r="D1820" s="9" t="str">
        <f t="shared" si="187"/>
        <v>Dynan_I5_675_35_18C</v>
      </c>
      <c r="E1820" s="9" t="str">
        <f t="shared" si="188"/>
        <v>Dynan_I5_675_35_18C_Lung_Block</v>
      </c>
      <c r="F1820" s="282">
        <f t="shared" si="190"/>
        <v>34</v>
      </c>
      <c r="G1820" s="227">
        <v>1</v>
      </c>
      <c r="H1820" s="54" t="s">
        <v>411</v>
      </c>
      <c r="I1820" s="43" t="s">
        <v>420</v>
      </c>
      <c r="J1820" s="54">
        <v>675</v>
      </c>
      <c r="K1820" s="18" t="s">
        <v>44</v>
      </c>
      <c r="L1820" s="54">
        <v>35</v>
      </c>
      <c r="M1820" s="54" t="s">
        <v>357</v>
      </c>
      <c r="N1820" s="55">
        <v>1.5</v>
      </c>
      <c r="O1820" s="54" t="s">
        <v>35</v>
      </c>
      <c r="P1820" s="54" t="s">
        <v>63</v>
      </c>
      <c r="Q1820" s="45">
        <v>43242</v>
      </c>
      <c r="R1820" s="20">
        <v>43409</v>
      </c>
      <c r="S1820" s="26">
        <v>43950</v>
      </c>
      <c r="T1820" s="16">
        <f t="shared" si="189"/>
        <v>541</v>
      </c>
      <c r="U1820" s="16" t="s">
        <v>308</v>
      </c>
      <c r="V1820" s="16">
        <v>0</v>
      </c>
      <c r="W1820" s="18">
        <v>0</v>
      </c>
      <c r="X1820" s="18"/>
      <c r="Y1820" s="18"/>
      <c r="Z1820" s="18"/>
      <c r="AA1820" s="82"/>
      <c r="AB1820" s="4"/>
    </row>
    <row r="1821" spans="1:28" ht="16">
      <c r="A1821" s="9">
        <v>2</v>
      </c>
      <c r="B1821" s="9">
        <v>3</v>
      </c>
      <c r="C1821" s="9">
        <v>7</v>
      </c>
      <c r="D1821" s="9" t="str">
        <f t="shared" si="187"/>
        <v>Dynan_I5_676_35_18C</v>
      </c>
      <c r="E1821" s="9" t="str">
        <f t="shared" si="188"/>
        <v>Dynan_I5_676_35_18C_Lung_Block</v>
      </c>
      <c r="F1821" s="282">
        <f t="shared" si="190"/>
        <v>35</v>
      </c>
      <c r="G1821" s="227">
        <v>1</v>
      </c>
      <c r="H1821" s="54" t="s">
        <v>411</v>
      </c>
      <c r="I1821" s="43" t="s">
        <v>420</v>
      </c>
      <c r="J1821" s="54">
        <v>676</v>
      </c>
      <c r="K1821" s="18" t="s">
        <v>44</v>
      </c>
      <c r="L1821" s="54">
        <v>35</v>
      </c>
      <c r="M1821" s="54" t="s">
        <v>357</v>
      </c>
      <c r="N1821" s="55">
        <v>1.5</v>
      </c>
      <c r="O1821" s="54" t="s">
        <v>35</v>
      </c>
      <c r="P1821" s="54" t="s">
        <v>63</v>
      </c>
      <c r="Q1821" s="45">
        <v>43242</v>
      </c>
      <c r="R1821" s="20">
        <v>43409</v>
      </c>
      <c r="S1821" s="26">
        <v>43950</v>
      </c>
      <c r="T1821" s="16">
        <f t="shared" si="189"/>
        <v>541</v>
      </c>
      <c r="U1821" s="16" t="s">
        <v>308</v>
      </c>
      <c r="V1821" s="16">
        <v>0</v>
      </c>
      <c r="W1821" s="18">
        <v>0</v>
      </c>
      <c r="X1821" s="18"/>
      <c r="Y1821" s="18"/>
      <c r="Z1821" s="18"/>
      <c r="AA1821" s="82"/>
      <c r="AB1821" s="4" t="s">
        <v>45</v>
      </c>
    </row>
    <row r="1822" spans="1:28" ht="16">
      <c r="A1822" s="9">
        <v>2</v>
      </c>
      <c r="B1822" s="9">
        <v>3</v>
      </c>
      <c r="C1822" s="9">
        <v>8</v>
      </c>
      <c r="D1822" s="9" t="str">
        <f t="shared" si="187"/>
        <v>Dynan_I5_677_35_18C</v>
      </c>
      <c r="E1822" s="9" t="str">
        <f t="shared" si="188"/>
        <v>Dynan_I5_677_35_18C_Lung_Block</v>
      </c>
      <c r="F1822" s="9">
        <f>1</f>
        <v>1</v>
      </c>
      <c r="G1822" s="150">
        <v>8</v>
      </c>
      <c r="H1822" s="54" t="s">
        <v>411</v>
      </c>
      <c r="I1822" s="43" t="s">
        <v>420</v>
      </c>
      <c r="J1822" s="54">
        <v>677</v>
      </c>
      <c r="K1822" s="18" t="s">
        <v>44</v>
      </c>
      <c r="L1822" s="54">
        <v>35</v>
      </c>
      <c r="M1822" s="54" t="s">
        <v>357</v>
      </c>
      <c r="N1822" s="55">
        <v>1.5</v>
      </c>
      <c r="O1822" s="54" t="s">
        <v>35</v>
      </c>
      <c r="P1822" s="54" t="s">
        <v>63</v>
      </c>
      <c r="Q1822" s="45">
        <v>43242</v>
      </c>
      <c r="R1822" s="20">
        <v>43409</v>
      </c>
      <c r="S1822" s="26">
        <v>43950</v>
      </c>
      <c r="T1822" s="16">
        <f t="shared" si="189"/>
        <v>541</v>
      </c>
      <c r="U1822" s="16" t="s">
        <v>308</v>
      </c>
      <c r="V1822" s="16">
        <v>0</v>
      </c>
      <c r="W1822" s="18">
        <v>0</v>
      </c>
      <c r="X1822" s="18"/>
      <c r="Y1822" s="18"/>
      <c r="Z1822" s="18"/>
      <c r="AA1822" s="82"/>
      <c r="AB1822" s="4" t="s">
        <v>45</v>
      </c>
    </row>
    <row r="1823" spans="1:28" ht="16">
      <c r="A1823" s="9">
        <v>2</v>
      </c>
      <c r="B1823" s="9">
        <v>3</v>
      </c>
      <c r="C1823" s="9">
        <v>8</v>
      </c>
      <c r="D1823" s="9" t="str">
        <f t="shared" si="187"/>
        <v>Dynan_I5_678_35_18C</v>
      </c>
      <c r="E1823" s="9" t="str">
        <f t="shared" si="188"/>
        <v>Dynan_I5_678_35_18C_Lung_Block</v>
      </c>
      <c r="F1823" s="282">
        <f>F1822+1</f>
        <v>2</v>
      </c>
      <c r="G1823" s="227">
        <v>1</v>
      </c>
      <c r="H1823" s="54" t="s">
        <v>411</v>
      </c>
      <c r="I1823" s="43" t="s">
        <v>420</v>
      </c>
      <c r="J1823" s="54">
        <v>678</v>
      </c>
      <c r="K1823" s="18" t="s">
        <v>44</v>
      </c>
      <c r="L1823" s="54">
        <v>35</v>
      </c>
      <c r="M1823" s="54" t="s">
        <v>357</v>
      </c>
      <c r="N1823" s="55">
        <v>1.5</v>
      </c>
      <c r="O1823" s="54" t="s">
        <v>35</v>
      </c>
      <c r="P1823" s="54" t="s">
        <v>63</v>
      </c>
      <c r="Q1823" s="45">
        <v>43242</v>
      </c>
      <c r="R1823" s="20">
        <v>43409</v>
      </c>
      <c r="S1823" s="26">
        <v>43950</v>
      </c>
      <c r="T1823" s="16">
        <f t="shared" si="189"/>
        <v>541</v>
      </c>
      <c r="U1823" s="16" t="s">
        <v>308</v>
      </c>
      <c r="V1823" s="16">
        <v>0</v>
      </c>
      <c r="W1823" s="18">
        <v>0</v>
      </c>
      <c r="X1823" s="18"/>
      <c r="Y1823" s="18"/>
      <c r="Z1823" s="18"/>
      <c r="AA1823" s="82"/>
      <c r="AB1823" s="4" t="s">
        <v>45</v>
      </c>
    </row>
    <row r="1824" spans="1:28" ht="16">
      <c r="A1824" s="9">
        <v>2</v>
      </c>
      <c r="B1824" s="9">
        <v>3</v>
      </c>
      <c r="C1824" s="9">
        <v>8</v>
      </c>
      <c r="D1824" s="9" t="str">
        <f t="shared" si="187"/>
        <v>Dynan_I5_679_36_18C</v>
      </c>
      <c r="E1824" s="9" t="str">
        <f t="shared" si="188"/>
        <v>Dynan_I5_679_36_18C_Lung_Block</v>
      </c>
      <c r="F1824" s="282">
        <f>F1823+1</f>
        <v>3</v>
      </c>
      <c r="G1824" s="227">
        <v>1</v>
      </c>
      <c r="H1824" s="54" t="s">
        <v>411</v>
      </c>
      <c r="I1824" s="43" t="s">
        <v>420</v>
      </c>
      <c r="J1824" s="54">
        <v>679</v>
      </c>
      <c r="K1824" s="18" t="s">
        <v>44</v>
      </c>
      <c r="L1824" s="54">
        <v>36</v>
      </c>
      <c r="M1824" s="54" t="s">
        <v>357</v>
      </c>
      <c r="N1824" s="55">
        <v>1.5</v>
      </c>
      <c r="O1824" s="54" t="s">
        <v>35</v>
      </c>
      <c r="P1824" s="54" t="s">
        <v>63</v>
      </c>
      <c r="Q1824" s="45">
        <v>43242</v>
      </c>
      <c r="R1824" s="20">
        <v>43409</v>
      </c>
      <c r="S1824" s="26">
        <v>43950</v>
      </c>
      <c r="T1824" s="16">
        <f t="shared" si="189"/>
        <v>541</v>
      </c>
      <c r="U1824" s="16" t="s">
        <v>308</v>
      </c>
      <c r="V1824" s="16">
        <v>0</v>
      </c>
      <c r="W1824" s="18">
        <v>0</v>
      </c>
      <c r="X1824" s="18"/>
      <c r="Y1824" s="18"/>
      <c r="Z1824" s="18"/>
      <c r="AA1824" s="82"/>
      <c r="AB1824" s="4" t="s">
        <v>45</v>
      </c>
    </row>
    <row r="1825" spans="1:28" ht="16">
      <c r="A1825" s="9">
        <v>2</v>
      </c>
      <c r="B1825" s="9">
        <v>3</v>
      </c>
      <c r="C1825" s="9">
        <v>8</v>
      </c>
      <c r="D1825" s="9" t="str">
        <f t="shared" si="187"/>
        <v>Dynan_I5_680_36_18C</v>
      </c>
      <c r="E1825" s="9" t="str">
        <f t="shared" si="188"/>
        <v>Dynan_I5_680_36_18C_Lung_Block</v>
      </c>
      <c r="F1825" s="282">
        <f t="shared" ref="F1825:F1849" si="191">F1824+1</f>
        <v>4</v>
      </c>
      <c r="G1825" s="227">
        <v>1</v>
      </c>
      <c r="H1825" s="54" t="s">
        <v>411</v>
      </c>
      <c r="I1825" s="43" t="s">
        <v>420</v>
      </c>
      <c r="J1825" s="54">
        <v>680</v>
      </c>
      <c r="K1825" s="18" t="s">
        <v>44</v>
      </c>
      <c r="L1825" s="54">
        <v>36</v>
      </c>
      <c r="M1825" s="54" t="s">
        <v>357</v>
      </c>
      <c r="N1825" s="55">
        <v>1.5</v>
      </c>
      <c r="O1825" s="54" t="s">
        <v>35</v>
      </c>
      <c r="P1825" s="54" t="s">
        <v>63</v>
      </c>
      <c r="Q1825" s="45">
        <v>43242</v>
      </c>
      <c r="R1825" s="20">
        <v>43409</v>
      </c>
      <c r="S1825" s="26">
        <v>43950</v>
      </c>
      <c r="T1825" s="16">
        <f t="shared" si="189"/>
        <v>541</v>
      </c>
      <c r="U1825" s="16" t="s">
        <v>308</v>
      </c>
      <c r="V1825" s="16">
        <v>0</v>
      </c>
      <c r="W1825" s="18">
        <v>0</v>
      </c>
      <c r="X1825" s="18"/>
      <c r="Y1825" s="18"/>
      <c r="Z1825" s="18">
        <v>1</v>
      </c>
      <c r="AA1825" s="82" t="s">
        <v>395</v>
      </c>
      <c r="AB1825" s="4" t="s">
        <v>45</v>
      </c>
    </row>
    <row r="1826" spans="1:28" ht="16">
      <c r="A1826" s="9">
        <v>2</v>
      </c>
      <c r="B1826" s="9">
        <v>3</v>
      </c>
      <c r="C1826" s="9">
        <v>8</v>
      </c>
      <c r="D1826" s="9" t="str">
        <f t="shared" si="187"/>
        <v>Dynan_I5_681_36_18C</v>
      </c>
      <c r="E1826" s="9" t="str">
        <f t="shared" si="188"/>
        <v>Dynan_I5_681_36_18C_Lung_Block</v>
      </c>
      <c r="F1826" s="282">
        <f t="shared" si="191"/>
        <v>5</v>
      </c>
      <c r="G1826" s="227">
        <v>1</v>
      </c>
      <c r="H1826" s="54" t="s">
        <v>411</v>
      </c>
      <c r="I1826" s="43" t="s">
        <v>420</v>
      </c>
      <c r="J1826" s="54">
        <v>681</v>
      </c>
      <c r="K1826" s="18" t="s">
        <v>44</v>
      </c>
      <c r="L1826" s="54">
        <v>36</v>
      </c>
      <c r="M1826" s="54" t="s">
        <v>357</v>
      </c>
      <c r="N1826" s="55">
        <v>1.5</v>
      </c>
      <c r="O1826" s="54" t="s">
        <v>35</v>
      </c>
      <c r="P1826" s="54" t="s">
        <v>63</v>
      </c>
      <c r="Q1826" s="45">
        <v>43242</v>
      </c>
      <c r="R1826" s="20">
        <v>43409</v>
      </c>
      <c r="S1826" s="26">
        <v>43950</v>
      </c>
      <c r="T1826" s="16">
        <f t="shared" si="189"/>
        <v>541</v>
      </c>
      <c r="U1826" s="16" t="s">
        <v>308</v>
      </c>
      <c r="V1826" s="16">
        <v>0</v>
      </c>
      <c r="W1826" s="18">
        <v>0</v>
      </c>
      <c r="X1826" s="18"/>
      <c r="Y1826" s="18"/>
      <c r="Z1826" s="18"/>
      <c r="AA1826" s="82"/>
      <c r="AB1826" s="4" t="s">
        <v>45</v>
      </c>
    </row>
    <row r="1827" spans="1:28" ht="16">
      <c r="A1827" s="9">
        <v>2</v>
      </c>
      <c r="B1827" s="9">
        <v>3</v>
      </c>
      <c r="C1827" s="9">
        <v>8</v>
      </c>
      <c r="D1827" s="9" t="str">
        <f t="shared" si="187"/>
        <v>Dynan_I5_682_36_18C</v>
      </c>
      <c r="E1827" s="9" t="str">
        <f t="shared" si="188"/>
        <v>Dynan_I5_682_36_18C_Lung_Block</v>
      </c>
      <c r="F1827" s="282">
        <f t="shared" si="191"/>
        <v>6</v>
      </c>
      <c r="G1827" s="227">
        <v>1</v>
      </c>
      <c r="H1827" s="54" t="s">
        <v>411</v>
      </c>
      <c r="I1827" s="43" t="s">
        <v>420</v>
      </c>
      <c r="J1827" s="54">
        <v>682</v>
      </c>
      <c r="K1827" s="18" t="s">
        <v>44</v>
      </c>
      <c r="L1827" s="54">
        <v>36</v>
      </c>
      <c r="M1827" s="54" t="s">
        <v>357</v>
      </c>
      <c r="N1827" s="55">
        <v>1.5</v>
      </c>
      <c r="O1827" s="54" t="s">
        <v>35</v>
      </c>
      <c r="P1827" s="54" t="s">
        <v>63</v>
      </c>
      <c r="Q1827" s="45">
        <v>43242</v>
      </c>
      <c r="R1827" s="20">
        <v>43409</v>
      </c>
      <c r="S1827" s="26">
        <v>43950</v>
      </c>
      <c r="T1827" s="16">
        <f t="shared" si="189"/>
        <v>541</v>
      </c>
      <c r="U1827" s="16" t="s">
        <v>308</v>
      </c>
      <c r="V1827" s="16">
        <v>0</v>
      </c>
      <c r="W1827" s="18">
        <v>1</v>
      </c>
      <c r="X1827" s="18">
        <v>1</v>
      </c>
      <c r="Y1827" s="18">
        <v>1</v>
      </c>
      <c r="Z1827" s="18"/>
      <c r="AA1827" s="82"/>
      <c r="AB1827" s="4" t="s">
        <v>45</v>
      </c>
    </row>
    <row r="1828" spans="1:28" ht="16">
      <c r="A1828" s="9">
        <v>2</v>
      </c>
      <c r="B1828" s="9">
        <v>3</v>
      </c>
      <c r="C1828" s="9">
        <v>8</v>
      </c>
      <c r="D1828" s="9" t="str">
        <f t="shared" si="187"/>
        <v>Dynan_I5_683_36_18C</v>
      </c>
      <c r="E1828" s="9" t="str">
        <f t="shared" si="188"/>
        <v>Dynan_I5_683_36_18C_Lung_Block</v>
      </c>
      <c r="F1828" s="282">
        <f t="shared" si="191"/>
        <v>7</v>
      </c>
      <c r="G1828" s="227">
        <v>1</v>
      </c>
      <c r="H1828" s="54" t="s">
        <v>411</v>
      </c>
      <c r="I1828" s="43" t="s">
        <v>420</v>
      </c>
      <c r="J1828" s="54">
        <v>683</v>
      </c>
      <c r="K1828" s="18" t="s">
        <v>44</v>
      </c>
      <c r="L1828" s="54">
        <v>36</v>
      </c>
      <c r="M1828" s="54" t="s">
        <v>357</v>
      </c>
      <c r="N1828" s="55">
        <v>1.5</v>
      </c>
      <c r="O1828" s="54" t="s">
        <v>35</v>
      </c>
      <c r="P1828" s="54" t="s">
        <v>63</v>
      </c>
      <c r="Q1828" s="45">
        <v>43242</v>
      </c>
      <c r="R1828" s="20">
        <v>43409</v>
      </c>
      <c r="S1828" s="26">
        <v>43950</v>
      </c>
      <c r="T1828" s="16">
        <f t="shared" si="189"/>
        <v>541</v>
      </c>
      <c r="U1828" s="16" t="s">
        <v>308</v>
      </c>
      <c r="V1828" s="16">
        <v>0</v>
      </c>
      <c r="W1828" s="18">
        <v>1</v>
      </c>
      <c r="X1828" s="18">
        <v>1</v>
      </c>
      <c r="Y1828" s="18"/>
      <c r="Z1828" s="18"/>
      <c r="AA1828" s="82"/>
      <c r="AB1828" s="4" t="s">
        <v>45</v>
      </c>
    </row>
    <row r="1829" spans="1:28" ht="16">
      <c r="A1829" s="9">
        <v>2</v>
      </c>
      <c r="B1829" s="9">
        <v>3</v>
      </c>
      <c r="C1829" s="9">
        <v>8</v>
      </c>
      <c r="D1829" s="9" t="str">
        <f t="shared" si="187"/>
        <v>Dynan_I5_684_37_18C</v>
      </c>
      <c r="E1829" s="9" t="str">
        <f t="shared" si="188"/>
        <v>Dynan_I5_684_37_18C_Lung_Block</v>
      </c>
      <c r="F1829" s="282">
        <f t="shared" si="191"/>
        <v>8</v>
      </c>
      <c r="G1829" s="227">
        <v>1</v>
      </c>
      <c r="H1829" s="54" t="s">
        <v>411</v>
      </c>
      <c r="I1829" s="43" t="s">
        <v>420</v>
      </c>
      <c r="J1829" s="54">
        <v>684</v>
      </c>
      <c r="K1829" s="18" t="s">
        <v>44</v>
      </c>
      <c r="L1829" s="54">
        <v>37</v>
      </c>
      <c r="M1829" s="54" t="s">
        <v>357</v>
      </c>
      <c r="N1829" s="55">
        <v>1.5</v>
      </c>
      <c r="O1829" s="54" t="s">
        <v>35</v>
      </c>
      <c r="P1829" s="54" t="s">
        <v>63</v>
      </c>
      <c r="Q1829" s="45">
        <v>43242</v>
      </c>
      <c r="R1829" s="20">
        <v>43409</v>
      </c>
      <c r="S1829" s="26">
        <v>43950</v>
      </c>
      <c r="T1829" s="16">
        <f t="shared" si="189"/>
        <v>541</v>
      </c>
      <c r="U1829" s="16" t="s">
        <v>308</v>
      </c>
      <c r="V1829" s="16">
        <v>0</v>
      </c>
      <c r="W1829" s="18">
        <v>1</v>
      </c>
      <c r="X1829" s="18">
        <v>1</v>
      </c>
      <c r="Y1829" s="18"/>
      <c r="Z1829" s="18"/>
      <c r="AA1829" s="82"/>
      <c r="AB1829" s="4" t="s">
        <v>45</v>
      </c>
    </row>
    <row r="1830" spans="1:28" ht="16">
      <c r="A1830" s="9">
        <v>2</v>
      </c>
      <c r="B1830" s="9">
        <v>3</v>
      </c>
      <c r="C1830" s="9">
        <v>8</v>
      </c>
      <c r="D1830" s="9" t="str">
        <f t="shared" si="187"/>
        <v>Dynan_I5_685_37_18C</v>
      </c>
      <c r="E1830" s="9" t="str">
        <f t="shared" si="188"/>
        <v>Dynan_I5_685_37_18C_Lung_Block</v>
      </c>
      <c r="F1830" s="282">
        <f t="shared" si="191"/>
        <v>9</v>
      </c>
      <c r="G1830" s="227">
        <v>1</v>
      </c>
      <c r="H1830" s="54" t="s">
        <v>411</v>
      </c>
      <c r="I1830" s="43" t="s">
        <v>420</v>
      </c>
      <c r="J1830" s="54">
        <v>685</v>
      </c>
      <c r="K1830" s="18" t="s">
        <v>44</v>
      </c>
      <c r="L1830" s="54">
        <v>37</v>
      </c>
      <c r="M1830" s="54" t="s">
        <v>357</v>
      </c>
      <c r="N1830" s="55">
        <v>1.5</v>
      </c>
      <c r="O1830" s="54" t="s">
        <v>35</v>
      </c>
      <c r="P1830" s="54" t="s">
        <v>63</v>
      </c>
      <c r="Q1830" s="45">
        <v>43242</v>
      </c>
      <c r="R1830" s="20">
        <v>43409</v>
      </c>
      <c r="S1830" s="26">
        <v>43950</v>
      </c>
      <c r="T1830" s="16">
        <f t="shared" si="189"/>
        <v>541</v>
      </c>
      <c r="U1830" s="16" t="s">
        <v>308</v>
      </c>
      <c r="V1830" s="16">
        <v>0</v>
      </c>
      <c r="W1830" s="18">
        <v>0</v>
      </c>
      <c r="X1830" s="18"/>
      <c r="Y1830" s="18"/>
      <c r="Z1830" s="18"/>
      <c r="AA1830" s="82"/>
      <c r="AB1830" s="4" t="s">
        <v>45</v>
      </c>
    </row>
    <row r="1831" spans="1:28" ht="16">
      <c r="A1831" s="9">
        <v>2</v>
      </c>
      <c r="B1831" s="9">
        <v>3</v>
      </c>
      <c r="C1831" s="9">
        <v>8</v>
      </c>
      <c r="D1831" s="9" t="str">
        <f t="shared" si="187"/>
        <v>Dynan_I5_686_37_18C</v>
      </c>
      <c r="E1831" s="9" t="str">
        <f t="shared" si="188"/>
        <v>Dynan_I5_686_37_18C_Lung_Block</v>
      </c>
      <c r="F1831" s="282">
        <f t="shared" si="191"/>
        <v>10</v>
      </c>
      <c r="G1831" s="227">
        <v>1</v>
      </c>
      <c r="H1831" s="54" t="s">
        <v>411</v>
      </c>
      <c r="I1831" s="43" t="s">
        <v>420</v>
      </c>
      <c r="J1831" s="54">
        <v>686</v>
      </c>
      <c r="K1831" s="18" t="s">
        <v>44</v>
      </c>
      <c r="L1831" s="54">
        <v>37</v>
      </c>
      <c r="M1831" s="54" t="s">
        <v>357</v>
      </c>
      <c r="N1831" s="55">
        <v>1.5</v>
      </c>
      <c r="O1831" s="54" t="s">
        <v>35</v>
      </c>
      <c r="P1831" s="54" t="s">
        <v>63</v>
      </c>
      <c r="Q1831" s="45">
        <v>43242</v>
      </c>
      <c r="R1831" s="20">
        <v>43409</v>
      </c>
      <c r="S1831" s="26">
        <v>43950</v>
      </c>
      <c r="T1831" s="16">
        <f t="shared" si="189"/>
        <v>541</v>
      </c>
      <c r="U1831" s="16" t="s">
        <v>308</v>
      </c>
      <c r="V1831" s="16">
        <v>0</v>
      </c>
      <c r="W1831" s="18">
        <v>1</v>
      </c>
      <c r="X1831" s="18">
        <v>1</v>
      </c>
      <c r="Y1831" s="18"/>
      <c r="Z1831" s="18"/>
      <c r="AA1831" s="82"/>
      <c r="AB1831" s="4" t="s">
        <v>45</v>
      </c>
    </row>
    <row r="1832" spans="1:28" ht="16">
      <c r="A1832" s="9">
        <v>2</v>
      </c>
      <c r="B1832" s="9">
        <v>3</v>
      </c>
      <c r="C1832" s="9">
        <v>8</v>
      </c>
      <c r="D1832" s="9" t="str">
        <f t="shared" si="187"/>
        <v>Dynan_I5_687_37_18C</v>
      </c>
      <c r="E1832" s="9" t="str">
        <f t="shared" si="188"/>
        <v>Dynan_I5_687_37_18C_Lung_Block</v>
      </c>
      <c r="F1832" s="282">
        <f t="shared" si="191"/>
        <v>11</v>
      </c>
      <c r="G1832" s="227">
        <v>1</v>
      </c>
      <c r="H1832" s="54" t="s">
        <v>411</v>
      </c>
      <c r="I1832" s="43" t="s">
        <v>420</v>
      </c>
      <c r="J1832" s="54">
        <v>687</v>
      </c>
      <c r="K1832" s="18" t="s">
        <v>44</v>
      </c>
      <c r="L1832" s="54">
        <v>37</v>
      </c>
      <c r="M1832" s="54" t="s">
        <v>357</v>
      </c>
      <c r="N1832" s="55">
        <v>1.5</v>
      </c>
      <c r="O1832" s="54" t="s">
        <v>35</v>
      </c>
      <c r="P1832" s="54" t="s">
        <v>63</v>
      </c>
      <c r="Q1832" s="45">
        <v>43242</v>
      </c>
      <c r="R1832" s="20">
        <v>43409</v>
      </c>
      <c r="S1832" s="26">
        <v>43950</v>
      </c>
      <c r="T1832" s="16">
        <f t="shared" si="189"/>
        <v>541</v>
      </c>
      <c r="U1832" s="16" t="s">
        <v>308</v>
      </c>
      <c r="V1832" s="16">
        <v>0</v>
      </c>
      <c r="W1832" s="18">
        <v>0</v>
      </c>
      <c r="X1832" s="18"/>
      <c r="Y1832" s="18"/>
      <c r="Z1832" s="18"/>
      <c r="AA1832" s="82"/>
      <c r="AB1832" s="4" t="s">
        <v>45</v>
      </c>
    </row>
    <row r="1833" spans="1:28" ht="16">
      <c r="A1833" s="9">
        <v>2</v>
      </c>
      <c r="B1833" s="9">
        <v>3</v>
      </c>
      <c r="C1833" s="9">
        <v>8</v>
      </c>
      <c r="D1833" s="9" t="str">
        <f t="shared" si="187"/>
        <v>Dynan_I5_688_38_18C</v>
      </c>
      <c r="E1833" s="9" t="str">
        <f t="shared" si="188"/>
        <v>Dynan_I5_688_38_18C_Lung_Block</v>
      </c>
      <c r="F1833" s="282">
        <f t="shared" si="191"/>
        <v>12</v>
      </c>
      <c r="G1833" s="227">
        <v>1</v>
      </c>
      <c r="H1833" s="54" t="s">
        <v>411</v>
      </c>
      <c r="I1833" s="43" t="s">
        <v>420</v>
      </c>
      <c r="J1833" s="54">
        <v>688</v>
      </c>
      <c r="K1833" s="18" t="s">
        <v>44</v>
      </c>
      <c r="L1833" s="54">
        <v>38</v>
      </c>
      <c r="M1833" s="54" t="s">
        <v>357</v>
      </c>
      <c r="N1833" s="55">
        <v>1.5</v>
      </c>
      <c r="O1833" s="54" t="s">
        <v>35</v>
      </c>
      <c r="P1833" s="54" t="s">
        <v>63</v>
      </c>
      <c r="Q1833" s="45">
        <v>43242</v>
      </c>
      <c r="R1833" s="20">
        <v>43409</v>
      </c>
      <c r="S1833" s="26">
        <v>43951</v>
      </c>
      <c r="T1833" s="16">
        <f t="shared" si="189"/>
        <v>542</v>
      </c>
      <c r="U1833" s="16" t="s">
        <v>308</v>
      </c>
      <c r="V1833" s="16">
        <v>0</v>
      </c>
      <c r="W1833" s="18">
        <v>0</v>
      </c>
      <c r="X1833" s="18"/>
      <c r="Y1833" s="18"/>
      <c r="Z1833" s="18"/>
      <c r="AA1833" s="82"/>
      <c r="AB1833" s="4" t="s">
        <v>45</v>
      </c>
    </row>
    <row r="1834" spans="1:28" ht="16">
      <c r="A1834" s="9">
        <v>2</v>
      </c>
      <c r="B1834" s="9">
        <v>3</v>
      </c>
      <c r="C1834" s="9">
        <v>8</v>
      </c>
      <c r="D1834" s="9" t="str">
        <f t="shared" si="187"/>
        <v>Dynan_I5_689_38_18C</v>
      </c>
      <c r="E1834" s="9" t="str">
        <f t="shared" si="188"/>
        <v>Dynan_I5_689_38_18C_Lung_Block</v>
      </c>
      <c r="F1834" s="282">
        <f t="shared" si="191"/>
        <v>13</v>
      </c>
      <c r="G1834" s="227">
        <v>1</v>
      </c>
      <c r="H1834" s="54" t="s">
        <v>411</v>
      </c>
      <c r="I1834" s="43" t="s">
        <v>420</v>
      </c>
      <c r="J1834" s="54">
        <v>689</v>
      </c>
      <c r="K1834" s="18" t="s">
        <v>44</v>
      </c>
      <c r="L1834" s="54">
        <v>38</v>
      </c>
      <c r="M1834" s="54" t="s">
        <v>357</v>
      </c>
      <c r="N1834" s="55">
        <v>1.5</v>
      </c>
      <c r="O1834" s="54" t="s">
        <v>35</v>
      </c>
      <c r="P1834" s="54" t="s">
        <v>63</v>
      </c>
      <c r="Q1834" s="45">
        <v>43242</v>
      </c>
      <c r="R1834" s="20">
        <v>43409</v>
      </c>
      <c r="S1834" s="26">
        <v>43951</v>
      </c>
      <c r="T1834" s="16">
        <f t="shared" si="189"/>
        <v>542</v>
      </c>
      <c r="U1834" s="16" t="s">
        <v>308</v>
      </c>
      <c r="V1834" s="16">
        <v>0</v>
      </c>
      <c r="W1834" s="18">
        <v>0</v>
      </c>
      <c r="X1834" s="18"/>
      <c r="Y1834" s="18"/>
      <c r="Z1834" s="18"/>
      <c r="AA1834" s="82"/>
      <c r="AB1834" s="4" t="s">
        <v>45</v>
      </c>
    </row>
    <row r="1835" spans="1:28" ht="16">
      <c r="A1835" s="9">
        <v>2</v>
      </c>
      <c r="B1835" s="9">
        <v>3</v>
      </c>
      <c r="C1835" s="9">
        <v>8</v>
      </c>
      <c r="D1835" s="9" t="str">
        <f t="shared" si="187"/>
        <v>Dynan_I5_691_38_18C</v>
      </c>
      <c r="E1835" s="9" t="str">
        <f t="shared" si="188"/>
        <v>Dynan_I5_691_38_18C_Lung_Block</v>
      </c>
      <c r="F1835" s="282">
        <f t="shared" si="191"/>
        <v>14</v>
      </c>
      <c r="G1835" s="227">
        <v>1</v>
      </c>
      <c r="H1835" s="54" t="s">
        <v>411</v>
      </c>
      <c r="I1835" s="43" t="s">
        <v>420</v>
      </c>
      <c r="J1835" s="54">
        <v>691</v>
      </c>
      <c r="K1835" s="18" t="s">
        <v>44</v>
      </c>
      <c r="L1835" s="54">
        <v>38</v>
      </c>
      <c r="M1835" s="54" t="s">
        <v>357</v>
      </c>
      <c r="N1835" s="55">
        <v>1.5</v>
      </c>
      <c r="O1835" s="54" t="s">
        <v>35</v>
      </c>
      <c r="P1835" s="54" t="s">
        <v>63</v>
      </c>
      <c r="Q1835" s="45">
        <v>43242</v>
      </c>
      <c r="R1835" s="20">
        <v>43409</v>
      </c>
      <c r="S1835" s="26">
        <v>43951</v>
      </c>
      <c r="T1835" s="16">
        <f t="shared" si="189"/>
        <v>542</v>
      </c>
      <c r="U1835" s="16" t="s">
        <v>308</v>
      </c>
      <c r="V1835" s="16">
        <v>0</v>
      </c>
      <c r="W1835" s="18">
        <v>0</v>
      </c>
      <c r="X1835" s="18"/>
      <c r="Y1835" s="18"/>
      <c r="Z1835" s="18"/>
      <c r="AA1835" s="82"/>
      <c r="AB1835" s="4" t="s">
        <v>45</v>
      </c>
    </row>
    <row r="1836" spans="1:28" ht="16">
      <c r="A1836" s="9">
        <v>2</v>
      </c>
      <c r="B1836" s="9">
        <v>3</v>
      </c>
      <c r="C1836" s="9">
        <v>8</v>
      </c>
      <c r="D1836" s="9" t="str">
        <f t="shared" si="187"/>
        <v>Dynan_I5_692_38_18C</v>
      </c>
      <c r="E1836" s="9" t="str">
        <f t="shared" si="188"/>
        <v>Dynan_I5_692_38_18C_Lung_Block</v>
      </c>
      <c r="F1836" s="282">
        <f t="shared" si="191"/>
        <v>15</v>
      </c>
      <c r="G1836" s="227">
        <v>1</v>
      </c>
      <c r="H1836" s="54" t="s">
        <v>411</v>
      </c>
      <c r="I1836" s="43" t="s">
        <v>420</v>
      </c>
      <c r="J1836" s="54">
        <v>692</v>
      </c>
      <c r="K1836" s="18" t="s">
        <v>44</v>
      </c>
      <c r="L1836" s="54">
        <v>38</v>
      </c>
      <c r="M1836" s="54" t="s">
        <v>357</v>
      </c>
      <c r="N1836" s="55">
        <v>1.5</v>
      </c>
      <c r="O1836" s="54" t="s">
        <v>35</v>
      </c>
      <c r="P1836" s="54" t="s">
        <v>63</v>
      </c>
      <c r="Q1836" s="45">
        <v>43242</v>
      </c>
      <c r="R1836" s="20">
        <v>43409</v>
      </c>
      <c r="S1836" s="26">
        <v>43951</v>
      </c>
      <c r="T1836" s="16">
        <f t="shared" si="189"/>
        <v>542</v>
      </c>
      <c r="U1836" s="16" t="s">
        <v>308</v>
      </c>
      <c r="V1836" s="16">
        <v>0</v>
      </c>
      <c r="W1836" s="18">
        <v>1</v>
      </c>
      <c r="X1836" s="18">
        <v>1</v>
      </c>
      <c r="Y1836" s="18"/>
      <c r="Z1836" s="18"/>
      <c r="AA1836" s="82"/>
      <c r="AB1836" s="4" t="s">
        <v>45</v>
      </c>
    </row>
    <row r="1837" spans="1:28" ht="16">
      <c r="A1837" s="9">
        <v>2</v>
      </c>
      <c r="B1837" s="9">
        <v>3</v>
      </c>
      <c r="C1837" s="9">
        <v>8</v>
      </c>
      <c r="D1837" s="9" t="str">
        <f t="shared" si="187"/>
        <v>Dynan_I5_693_38_18C</v>
      </c>
      <c r="E1837" s="9" t="str">
        <f t="shared" si="188"/>
        <v>Dynan_I5_693_38_18C_Lung_Block</v>
      </c>
      <c r="F1837" s="282">
        <f t="shared" si="191"/>
        <v>16</v>
      </c>
      <c r="G1837" s="227">
        <v>1</v>
      </c>
      <c r="H1837" s="54" t="s">
        <v>411</v>
      </c>
      <c r="I1837" s="43" t="s">
        <v>420</v>
      </c>
      <c r="J1837" s="54">
        <v>693</v>
      </c>
      <c r="K1837" s="18" t="s">
        <v>44</v>
      </c>
      <c r="L1837" s="54">
        <v>38</v>
      </c>
      <c r="M1837" s="54" t="s">
        <v>357</v>
      </c>
      <c r="N1837" s="55">
        <v>1.5</v>
      </c>
      <c r="O1837" s="54" t="s">
        <v>35</v>
      </c>
      <c r="P1837" s="54" t="s">
        <v>63</v>
      </c>
      <c r="Q1837" s="45">
        <v>43242</v>
      </c>
      <c r="R1837" s="20">
        <v>43409</v>
      </c>
      <c r="S1837" s="26">
        <v>43951</v>
      </c>
      <c r="T1837" s="16">
        <f t="shared" si="189"/>
        <v>542</v>
      </c>
      <c r="U1837" s="16" t="s">
        <v>308</v>
      </c>
      <c r="V1837" s="16">
        <v>0</v>
      </c>
      <c r="W1837" s="18">
        <v>0</v>
      </c>
      <c r="X1837" s="18"/>
      <c r="Y1837" s="18"/>
      <c r="Z1837" s="18"/>
      <c r="AA1837" s="82"/>
      <c r="AB1837" s="4" t="s">
        <v>45</v>
      </c>
    </row>
    <row r="1838" spans="1:28" ht="16">
      <c r="A1838" s="9">
        <v>2</v>
      </c>
      <c r="B1838" s="9">
        <v>3</v>
      </c>
      <c r="C1838" s="9">
        <v>8</v>
      </c>
      <c r="D1838" s="9" t="str">
        <f t="shared" si="187"/>
        <v>Dynan_I5_702_40_18C</v>
      </c>
      <c r="E1838" s="9" t="str">
        <f t="shared" si="188"/>
        <v>Dynan_I5_702_40_18C_Lung_Block</v>
      </c>
      <c r="F1838" s="282">
        <f t="shared" si="191"/>
        <v>17</v>
      </c>
      <c r="G1838" s="227">
        <v>1</v>
      </c>
      <c r="H1838" s="54" t="s">
        <v>411</v>
      </c>
      <c r="I1838" s="43" t="s">
        <v>420</v>
      </c>
      <c r="J1838" s="54">
        <v>702</v>
      </c>
      <c r="K1838" s="18" t="s">
        <v>44</v>
      </c>
      <c r="L1838" s="54">
        <v>40</v>
      </c>
      <c r="M1838" s="54" t="s">
        <v>357</v>
      </c>
      <c r="N1838" s="55">
        <v>1.5</v>
      </c>
      <c r="O1838" s="54" t="s">
        <v>35</v>
      </c>
      <c r="P1838" s="54" t="s">
        <v>63</v>
      </c>
      <c r="Q1838" s="45">
        <v>43242</v>
      </c>
      <c r="R1838" s="20">
        <v>43409</v>
      </c>
      <c r="S1838" s="26">
        <v>43951</v>
      </c>
      <c r="T1838" s="16">
        <f t="shared" si="189"/>
        <v>542</v>
      </c>
      <c r="U1838" s="16" t="s">
        <v>308</v>
      </c>
      <c r="V1838" s="16">
        <v>0</v>
      </c>
      <c r="W1838" s="18">
        <v>0</v>
      </c>
      <c r="X1838" s="18"/>
      <c r="Y1838" s="18"/>
      <c r="Z1838" s="18">
        <v>1</v>
      </c>
      <c r="AA1838" s="82" t="s">
        <v>421</v>
      </c>
      <c r="AB1838" s="4" t="s">
        <v>45</v>
      </c>
    </row>
    <row r="1839" spans="1:28" ht="16">
      <c r="A1839" s="9">
        <v>2</v>
      </c>
      <c r="B1839" s="9">
        <v>3</v>
      </c>
      <c r="C1839" s="9">
        <v>8</v>
      </c>
      <c r="D1839" s="9" t="str">
        <f t="shared" si="187"/>
        <v>Dynan_I5_703_40_18C</v>
      </c>
      <c r="E1839" s="9" t="str">
        <f t="shared" si="188"/>
        <v>Dynan_I5_703_40_18C_Lung_Block</v>
      </c>
      <c r="F1839" s="282">
        <f t="shared" si="191"/>
        <v>18</v>
      </c>
      <c r="G1839" s="227">
        <v>1</v>
      </c>
      <c r="H1839" s="54" t="s">
        <v>411</v>
      </c>
      <c r="I1839" s="43" t="s">
        <v>420</v>
      </c>
      <c r="J1839" s="54">
        <v>703</v>
      </c>
      <c r="K1839" s="18" t="s">
        <v>44</v>
      </c>
      <c r="L1839" s="54">
        <v>40</v>
      </c>
      <c r="M1839" s="54" t="s">
        <v>357</v>
      </c>
      <c r="N1839" s="55">
        <v>1.5</v>
      </c>
      <c r="O1839" s="54" t="s">
        <v>35</v>
      </c>
      <c r="P1839" s="54" t="s">
        <v>63</v>
      </c>
      <c r="Q1839" s="45">
        <v>43242</v>
      </c>
      <c r="R1839" s="20">
        <v>43409</v>
      </c>
      <c r="S1839" s="26">
        <v>43951</v>
      </c>
      <c r="T1839" s="16">
        <f t="shared" si="189"/>
        <v>542</v>
      </c>
      <c r="U1839" s="16" t="s">
        <v>308</v>
      </c>
      <c r="V1839" s="16">
        <v>0</v>
      </c>
      <c r="W1839" s="18">
        <v>0</v>
      </c>
      <c r="X1839" s="18"/>
      <c r="Y1839" s="18"/>
      <c r="Z1839" s="18">
        <v>1</v>
      </c>
      <c r="AA1839" s="82" t="s">
        <v>166</v>
      </c>
      <c r="AB1839" s="4" t="s">
        <v>45</v>
      </c>
    </row>
    <row r="1840" spans="1:28" ht="16">
      <c r="A1840" s="9">
        <v>2</v>
      </c>
      <c r="B1840" s="9">
        <v>3</v>
      </c>
      <c r="C1840" s="9">
        <v>8</v>
      </c>
      <c r="D1840" s="9" t="str">
        <f t="shared" si="187"/>
        <v>Dynan_I5_704_40_18C</v>
      </c>
      <c r="E1840" s="9" t="str">
        <f t="shared" si="188"/>
        <v>Dynan_I5_704_40_18C_Lung_Block</v>
      </c>
      <c r="F1840" s="282">
        <f t="shared" si="191"/>
        <v>19</v>
      </c>
      <c r="G1840" s="227">
        <v>1</v>
      </c>
      <c r="H1840" s="54" t="s">
        <v>411</v>
      </c>
      <c r="I1840" s="43" t="s">
        <v>420</v>
      </c>
      <c r="J1840" s="54">
        <v>704</v>
      </c>
      <c r="K1840" s="18" t="s">
        <v>44</v>
      </c>
      <c r="L1840" s="54">
        <v>40</v>
      </c>
      <c r="M1840" s="54" t="s">
        <v>357</v>
      </c>
      <c r="N1840" s="55">
        <v>1.5</v>
      </c>
      <c r="O1840" s="54" t="s">
        <v>35</v>
      </c>
      <c r="P1840" s="54" t="s">
        <v>63</v>
      </c>
      <c r="Q1840" s="45">
        <v>43242</v>
      </c>
      <c r="R1840" s="20">
        <v>43409</v>
      </c>
      <c r="S1840" s="26">
        <v>43951</v>
      </c>
      <c r="T1840" s="16">
        <f t="shared" si="189"/>
        <v>542</v>
      </c>
      <c r="U1840" s="16" t="s">
        <v>308</v>
      </c>
      <c r="V1840" s="16">
        <v>0</v>
      </c>
      <c r="W1840" s="18">
        <v>0</v>
      </c>
      <c r="X1840" s="18"/>
      <c r="Y1840" s="18"/>
      <c r="Z1840" s="18"/>
      <c r="AA1840" s="82"/>
      <c r="AB1840" s="4" t="s">
        <v>45</v>
      </c>
    </row>
    <row r="1841" spans="1:28" ht="16">
      <c r="A1841" s="9">
        <v>2</v>
      </c>
      <c r="B1841" s="9">
        <v>3</v>
      </c>
      <c r="C1841" s="9">
        <v>8</v>
      </c>
      <c r="D1841" s="9" t="str">
        <f t="shared" si="187"/>
        <v>Dynan_I5_705_41_18C</v>
      </c>
      <c r="E1841" s="9" t="str">
        <f t="shared" si="188"/>
        <v>Dynan_I5_705_41_18C_Lung_Block</v>
      </c>
      <c r="F1841" s="282">
        <f t="shared" si="191"/>
        <v>20</v>
      </c>
      <c r="G1841" s="227">
        <v>1</v>
      </c>
      <c r="H1841" s="54" t="s">
        <v>411</v>
      </c>
      <c r="I1841" s="43" t="s">
        <v>420</v>
      </c>
      <c r="J1841" s="54">
        <v>705</v>
      </c>
      <c r="K1841" s="18" t="s">
        <v>44</v>
      </c>
      <c r="L1841" s="54">
        <v>41</v>
      </c>
      <c r="M1841" s="54" t="s">
        <v>357</v>
      </c>
      <c r="N1841" s="55">
        <v>1.5</v>
      </c>
      <c r="O1841" s="54" t="s">
        <v>35</v>
      </c>
      <c r="P1841" s="54" t="s">
        <v>63</v>
      </c>
      <c r="Q1841" s="45">
        <v>43242</v>
      </c>
      <c r="R1841" s="20">
        <v>43409</v>
      </c>
      <c r="S1841" s="26">
        <v>43951</v>
      </c>
      <c r="T1841" s="16">
        <f t="shared" si="189"/>
        <v>542</v>
      </c>
      <c r="U1841" s="16" t="s">
        <v>308</v>
      </c>
      <c r="V1841" s="16">
        <v>0</v>
      </c>
      <c r="W1841" s="18">
        <v>0</v>
      </c>
      <c r="X1841" s="18"/>
      <c r="Y1841" s="18"/>
      <c r="Z1841" s="18"/>
      <c r="AA1841" s="82"/>
      <c r="AB1841" s="4" t="s">
        <v>45</v>
      </c>
    </row>
    <row r="1842" spans="1:28" ht="16">
      <c r="A1842" s="9">
        <v>2</v>
      </c>
      <c r="B1842" s="9">
        <v>3</v>
      </c>
      <c r="C1842" s="9">
        <v>8</v>
      </c>
      <c r="D1842" s="9" t="str">
        <f t="shared" si="187"/>
        <v>Dynan_I5_706_41_18C</v>
      </c>
      <c r="E1842" s="9" t="str">
        <f t="shared" si="188"/>
        <v>Dynan_I5_706_41_18C_Lung_Block</v>
      </c>
      <c r="F1842" s="282">
        <f t="shared" si="191"/>
        <v>21</v>
      </c>
      <c r="G1842" s="227">
        <v>1</v>
      </c>
      <c r="H1842" s="54" t="s">
        <v>411</v>
      </c>
      <c r="I1842" s="43" t="s">
        <v>420</v>
      </c>
      <c r="J1842" s="54">
        <v>706</v>
      </c>
      <c r="K1842" s="18" t="s">
        <v>44</v>
      </c>
      <c r="L1842" s="54">
        <v>41</v>
      </c>
      <c r="M1842" s="54" t="s">
        <v>357</v>
      </c>
      <c r="N1842" s="55">
        <v>1.5</v>
      </c>
      <c r="O1842" s="54" t="s">
        <v>35</v>
      </c>
      <c r="P1842" s="54" t="s">
        <v>63</v>
      </c>
      <c r="Q1842" s="45">
        <v>43242</v>
      </c>
      <c r="R1842" s="20">
        <v>43409</v>
      </c>
      <c r="S1842" s="26">
        <v>43951</v>
      </c>
      <c r="T1842" s="16">
        <f t="shared" si="189"/>
        <v>542</v>
      </c>
      <c r="U1842" s="16" t="s">
        <v>308</v>
      </c>
      <c r="V1842" s="16">
        <v>0</v>
      </c>
      <c r="W1842" s="18">
        <v>0</v>
      </c>
      <c r="X1842" s="18"/>
      <c r="Y1842" s="18"/>
      <c r="Z1842" s="18"/>
      <c r="AA1842" s="82"/>
      <c r="AB1842" s="4" t="s">
        <v>45</v>
      </c>
    </row>
    <row r="1843" spans="1:28" ht="16">
      <c r="A1843" s="9">
        <v>2</v>
      </c>
      <c r="B1843" s="9">
        <v>3</v>
      </c>
      <c r="C1843" s="9">
        <v>8</v>
      </c>
      <c r="D1843" s="9" t="str">
        <f t="shared" si="187"/>
        <v>Dynan_I5_707_41_18C</v>
      </c>
      <c r="E1843" s="9" t="str">
        <f t="shared" ref="E1843:E1874" si="192">D1843&amp;"_Lung_Block"</f>
        <v>Dynan_I5_707_41_18C_Lung_Block</v>
      </c>
      <c r="F1843" s="282">
        <f t="shared" si="191"/>
        <v>22</v>
      </c>
      <c r="G1843" s="227">
        <v>1</v>
      </c>
      <c r="H1843" s="54" t="s">
        <v>411</v>
      </c>
      <c r="I1843" s="43" t="s">
        <v>420</v>
      </c>
      <c r="J1843" s="54">
        <v>707</v>
      </c>
      <c r="K1843" s="18" t="s">
        <v>44</v>
      </c>
      <c r="L1843" s="54">
        <v>41</v>
      </c>
      <c r="M1843" s="54" t="s">
        <v>357</v>
      </c>
      <c r="N1843" s="55">
        <v>1.5</v>
      </c>
      <c r="O1843" s="54" t="s">
        <v>35</v>
      </c>
      <c r="P1843" s="54" t="s">
        <v>63</v>
      </c>
      <c r="Q1843" s="45">
        <v>43242</v>
      </c>
      <c r="R1843" s="20">
        <v>43409</v>
      </c>
      <c r="S1843" s="26">
        <v>43951</v>
      </c>
      <c r="T1843" s="16">
        <f t="shared" ref="T1843:T1874" si="193">S1843-R1843</f>
        <v>542</v>
      </c>
      <c r="U1843" s="16" t="s">
        <v>308</v>
      </c>
      <c r="V1843" s="16">
        <v>0</v>
      </c>
      <c r="W1843" s="18">
        <v>0</v>
      </c>
      <c r="X1843" s="18"/>
      <c r="Y1843" s="18"/>
      <c r="Z1843" s="18"/>
      <c r="AA1843" s="82" t="s">
        <v>422</v>
      </c>
      <c r="AB1843" s="4" t="s">
        <v>45</v>
      </c>
    </row>
    <row r="1844" spans="1:28" ht="16">
      <c r="A1844" s="9">
        <v>2</v>
      </c>
      <c r="B1844" s="9">
        <v>3</v>
      </c>
      <c r="C1844" s="9">
        <v>8</v>
      </c>
      <c r="D1844" s="9" t="str">
        <f t="shared" si="187"/>
        <v>Dynan_I5_708_41_18C</v>
      </c>
      <c r="E1844" s="9" t="str">
        <f t="shared" si="192"/>
        <v>Dynan_I5_708_41_18C_Lung_Block</v>
      </c>
      <c r="F1844" s="282">
        <f t="shared" si="191"/>
        <v>23</v>
      </c>
      <c r="G1844" s="227">
        <v>1</v>
      </c>
      <c r="H1844" s="54" t="s">
        <v>411</v>
      </c>
      <c r="I1844" s="43" t="s">
        <v>420</v>
      </c>
      <c r="J1844" s="54">
        <v>708</v>
      </c>
      <c r="K1844" s="18" t="s">
        <v>44</v>
      </c>
      <c r="L1844" s="54">
        <v>41</v>
      </c>
      <c r="M1844" s="54" t="s">
        <v>357</v>
      </c>
      <c r="N1844" s="55">
        <v>1.5</v>
      </c>
      <c r="O1844" s="54" t="s">
        <v>35</v>
      </c>
      <c r="P1844" s="54" t="s">
        <v>63</v>
      </c>
      <c r="Q1844" s="45">
        <v>43242</v>
      </c>
      <c r="R1844" s="20">
        <v>43409</v>
      </c>
      <c r="S1844" s="26">
        <v>43951</v>
      </c>
      <c r="T1844" s="16">
        <f t="shared" si="193"/>
        <v>542</v>
      </c>
      <c r="U1844" s="16" t="s">
        <v>308</v>
      </c>
      <c r="V1844" s="16">
        <v>0</v>
      </c>
      <c r="W1844" s="18">
        <v>0</v>
      </c>
      <c r="X1844" s="18"/>
      <c r="Y1844" s="18"/>
      <c r="Z1844" s="18"/>
      <c r="AA1844" s="82" t="s">
        <v>165</v>
      </c>
      <c r="AB1844" s="4" t="s">
        <v>45</v>
      </c>
    </row>
    <row r="1845" spans="1:28" ht="16">
      <c r="A1845" s="9">
        <v>2</v>
      </c>
      <c r="B1845" s="9">
        <v>3</v>
      </c>
      <c r="C1845" s="9">
        <v>8</v>
      </c>
      <c r="D1845" s="9" t="str">
        <f t="shared" si="187"/>
        <v>Dynan_I5_709_42_18C</v>
      </c>
      <c r="E1845" s="9" t="str">
        <f t="shared" si="192"/>
        <v>Dynan_I5_709_42_18C_Lung_Block</v>
      </c>
      <c r="F1845" s="282">
        <f t="shared" si="191"/>
        <v>24</v>
      </c>
      <c r="G1845" s="227">
        <v>1</v>
      </c>
      <c r="H1845" s="54" t="s">
        <v>411</v>
      </c>
      <c r="I1845" s="43" t="s">
        <v>420</v>
      </c>
      <c r="J1845" s="54">
        <v>709</v>
      </c>
      <c r="K1845" s="18" t="s">
        <v>44</v>
      </c>
      <c r="L1845" s="54">
        <v>42</v>
      </c>
      <c r="M1845" s="54" t="s">
        <v>357</v>
      </c>
      <c r="N1845" s="55">
        <v>1.5</v>
      </c>
      <c r="O1845" s="54" t="s">
        <v>35</v>
      </c>
      <c r="P1845" s="54" t="s">
        <v>63</v>
      </c>
      <c r="Q1845" s="45">
        <v>43242</v>
      </c>
      <c r="R1845" s="20">
        <v>43409</v>
      </c>
      <c r="S1845" s="26">
        <v>43951</v>
      </c>
      <c r="T1845" s="16">
        <f t="shared" si="193"/>
        <v>542</v>
      </c>
      <c r="U1845" s="16" t="s">
        <v>365</v>
      </c>
      <c r="V1845" s="16">
        <v>0</v>
      </c>
      <c r="W1845" s="18">
        <v>1</v>
      </c>
      <c r="X1845" s="18">
        <v>1</v>
      </c>
      <c r="Y1845" s="18"/>
      <c r="Z1845" s="18"/>
      <c r="AA1845" s="82"/>
      <c r="AB1845" s="4" t="s">
        <v>45</v>
      </c>
    </row>
    <row r="1846" spans="1:28" ht="16">
      <c r="A1846" s="9">
        <v>2</v>
      </c>
      <c r="B1846" s="9">
        <v>3</v>
      </c>
      <c r="C1846" s="9">
        <v>8</v>
      </c>
      <c r="D1846" s="9" t="str">
        <f t="shared" si="187"/>
        <v>Dynan_I5_710_42_18C</v>
      </c>
      <c r="E1846" s="9" t="str">
        <f t="shared" si="192"/>
        <v>Dynan_I5_710_42_18C_Lung_Block</v>
      </c>
      <c r="F1846" s="282">
        <f t="shared" si="191"/>
        <v>25</v>
      </c>
      <c r="G1846" s="227">
        <v>1</v>
      </c>
      <c r="H1846" s="54" t="s">
        <v>411</v>
      </c>
      <c r="I1846" s="43" t="s">
        <v>420</v>
      </c>
      <c r="J1846" s="54">
        <v>710</v>
      </c>
      <c r="K1846" s="18" t="s">
        <v>44</v>
      </c>
      <c r="L1846" s="54">
        <v>42</v>
      </c>
      <c r="M1846" s="54" t="s">
        <v>357</v>
      </c>
      <c r="N1846" s="55">
        <v>1.5</v>
      </c>
      <c r="O1846" s="54" t="s">
        <v>35</v>
      </c>
      <c r="P1846" s="54" t="s">
        <v>63</v>
      </c>
      <c r="Q1846" s="45">
        <v>43242</v>
      </c>
      <c r="R1846" s="20">
        <v>43409</v>
      </c>
      <c r="S1846" s="26">
        <v>43951</v>
      </c>
      <c r="T1846" s="16">
        <f t="shared" si="193"/>
        <v>542</v>
      </c>
      <c r="U1846" s="16" t="s">
        <v>365</v>
      </c>
      <c r="V1846" s="16">
        <v>0</v>
      </c>
      <c r="W1846" s="18">
        <v>1</v>
      </c>
      <c r="X1846" s="18">
        <v>1</v>
      </c>
      <c r="Y1846" s="18"/>
      <c r="Z1846" s="18"/>
      <c r="AA1846" s="82"/>
      <c r="AB1846" s="4" t="s">
        <v>45</v>
      </c>
    </row>
    <row r="1847" spans="1:28" ht="16">
      <c r="A1847" s="9">
        <v>2</v>
      </c>
      <c r="B1847" s="9">
        <v>3</v>
      </c>
      <c r="C1847" s="9">
        <v>8</v>
      </c>
      <c r="D1847" s="9" t="str">
        <f t="shared" si="187"/>
        <v>Dynan_I5_711_42_18C</v>
      </c>
      <c r="E1847" s="9" t="str">
        <f t="shared" si="192"/>
        <v>Dynan_I5_711_42_18C_Lung_Block</v>
      </c>
      <c r="F1847" s="282">
        <f t="shared" si="191"/>
        <v>26</v>
      </c>
      <c r="G1847" s="227">
        <v>1</v>
      </c>
      <c r="H1847" s="54" t="s">
        <v>411</v>
      </c>
      <c r="I1847" s="43" t="s">
        <v>420</v>
      </c>
      <c r="J1847" s="54">
        <v>711</v>
      </c>
      <c r="K1847" s="18" t="s">
        <v>44</v>
      </c>
      <c r="L1847" s="54">
        <v>42</v>
      </c>
      <c r="M1847" s="54" t="s">
        <v>357</v>
      </c>
      <c r="N1847" s="55">
        <v>1.5</v>
      </c>
      <c r="O1847" s="54" t="s">
        <v>35</v>
      </c>
      <c r="P1847" s="54" t="s">
        <v>63</v>
      </c>
      <c r="Q1847" s="45">
        <v>43242</v>
      </c>
      <c r="R1847" s="20">
        <v>43409</v>
      </c>
      <c r="S1847" s="26">
        <v>43951</v>
      </c>
      <c r="T1847" s="16">
        <f t="shared" si="193"/>
        <v>542</v>
      </c>
      <c r="U1847" s="16" t="s">
        <v>365</v>
      </c>
      <c r="V1847" s="16">
        <v>0</v>
      </c>
      <c r="W1847" s="18">
        <v>1</v>
      </c>
      <c r="X1847" s="18">
        <v>1</v>
      </c>
      <c r="Y1847" s="18"/>
      <c r="Z1847" s="18"/>
      <c r="AA1847" s="82"/>
      <c r="AB1847" s="4" t="s">
        <v>45</v>
      </c>
    </row>
    <row r="1848" spans="1:28" ht="16">
      <c r="A1848" s="9">
        <v>2</v>
      </c>
      <c r="B1848" s="9">
        <v>3</v>
      </c>
      <c r="C1848" s="9">
        <v>8</v>
      </c>
      <c r="D1848" s="9" t="str">
        <f t="shared" si="187"/>
        <v>Dynan_I5_712_42_18C</v>
      </c>
      <c r="E1848" s="9" t="str">
        <f t="shared" si="192"/>
        <v>Dynan_I5_712_42_18C_Lung_Block</v>
      </c>
      <c r="F1848" s="282">
        <f t="shared" si="191"/>
        <v>27</v>
      </c>
      <c r="G1848" s="227">
        <v>1</v>
      </c>
      <c r="H1848" s="54" t="s">
        <v>411</v>
      </c>
      <c r="I1848" s="43" t="s">
        <v>420</v>
      </c>
      <c r="J1848" s="54">
        <v>712</v>
      </c>
      <c r="K1848" s="18" t="s">
        <v>44</v>
      </c>
      <c r="L1848" s="54">
        <v>42</v>
      </c>
      <c r="M1848" s="54" t="s">
        <v>357</v>
      </c>
      <c r="N1848" s="55">
        <v>1.5</v>
      </c>
      <c r="O1848" s="54" t="s">
        <v>35</v>
      </c>
      <c r="P1848" s="54" t="s">
        <v>63</v>
      </c>
      <c r="Q1848" s="45">
        <v>43242</v>
      </c>
      <c r="R1848" s="20">
        <v>43409</v>
      </c>
      <c r="S1848" s="26">
        <v>43951</v>
      </c>
      <c r="T1848" s="16">
        <f t="shared" si="193"/>
        <v>542</v>
      </c>
      <c r="U1848" s="16" t="s">
        <v>365</v>
      </c>
      <c r="V1848" s="16">
        <v>0</v>
      </c>
      <c r="W1848" s="18">
        <v>0</v>
      </c>
      <c r="X1848" s="18"/>
      <c r="Y1848" s="18"/>
      <c r="Z1848" s="18">
        <v>1</v>
      </c>
      <c r="AA1848" s="82" t="s">
        <v>167</v>
      </c>
      <c r="AB1848" s="4" t="s">
        <v>45</v>
      </c>
    </row>
    <row r="1849" spans="1:28" ht="16">
      <c r="A1849" s="9">
        <v>2</v>
      </c>
      <c r="B1849" s="9">
        <v>3</v>
      </c>
      <c r="C1849" s="9">
        <v>8</v>
      </c>
      <c r="D1849" s="9" t="str">
        <f t="shared" si="187"/>
        <v>Dynan_I5_713_42_18C</v>
      </c>
      <c r="E1849" s="9" t="str">
        <f t="shared" si="192"/>
        <v>Dynan_I5_713_42_18C_Lung_Block</v>
      </c>
      <c r="F1849" s="282">
        <f t="shared" si="191"/>
        <v>28</v>
      </c>
      <c r="G1849" s="227">
        <v>1</v>
      </c>
      <c r="H1849" s="54" t="s">
        <v>411</v>
      </c>
      <c r="I1849" s="43" t="s">
        <v>420</v>
      </c>
      <c r="J1849" s="54">
        <v>713</v>
      </c>
      <c r="K1849" s="18" t="s">
        <v>44</v>
      </c>
      <c r="L1849" s="54">
        <v>42</v>
      </c>
      <c r="M1849" s="54" t="s">
        <v>357</v>
      </c>
      <c r="N1849" s="55">
        <v>1.5</v>
      </c>
      <c r="O1849" s="54" t="s">
        <v>35</v>
      </c>
      <c r="P1849" s="54" t="s">
        <v>63</v>
      </c>
      <c r="Q1849" s="45">
        <v>43242</v>
      </c>
      <c r="R1849" s="20">
        <v>43409</v>
      </c>
      <c r="S1849" s="26">
        <v>43951</v>
      </c>
      <c r="T1849" s="16">
        <f t="shared" si="193"/>
        <v>542</v>
      </c>
      <c r="U1849" s="16" t="s">
        <v>365</v>
      </c>
      <c r="V1849" s="16">
        <v>0</v>
      </c>
      <c r="W1849" s="18">
        <v>0</v>
      </c>
      <c r="X1849" s="18"/>
      <c r="Y1849" s="18"/>
      <c r="Z1849" s="18">
        <v>1</v>
      </c>
      <c r="AA1849" s="82" t="s">
        <v>167</v>
      </c>
      <c r="AB1849" s="4" t="s">
        <v>45</v>
      </c>
    </row>
    <row r="1850" spans="1:28" ht="16">
      <c r="A1850" s="9">
        <v>3</v>
      </c>
      <c r="B1850" s="9">
        <v>1</v>
      </c>
      <c r="C1850" s="9">
        <v>1</v>
      </c>
      <c r="D1850" s="9" t="str">
        <f t="shared" si="187"/>
        <v>Dynan_I5_715_43_18C</v>
      </c>
      <c r="E1850" s="9" t="str">
        <f t="shared" si="192"/>
        <v>Dynan_I5_715_43_18C_Lung_Block</v>
      </c>
      <c r="F1850" s="282">
        <f>1</f>
        <v>1</v>
      </c>
      <c r="G1850" s="227">
        <v>1</v>
      </c>
      <c r="H1850" s="54" t="s">
        <v>411</v>
      </c>
      <c r="I1850" s="43" t="s">
        <v>420</v>
      </c>
      <c r="J1850" s="54">
        <v>715</v>
      </c>
      <c r="K1850" s="18" t="s">
        <v>44</v>
      </c>
      <c r="L1850" s="54">
        <v>43</v>
      </c>
      <c r="M1850" s="54" t="s">
        <v>357</v>
      </c>
      <c r="N1850" s="55">
        <v>1.5</v>
      </c>
      <c r="O1850" s="54" t="s">
        <v>35</v>
      </c>
      <c r="P1850" s="54" t="s">
        <v>63</v>
      </c>
      <c r="Q1850" s="45">
        <v>43242</v>
      </c>
      <c r="R1850" s="20">
        <v>43409</v>
      </c>
      <c r="S1850" s="26">
        <v>43951</v>
      </c>
      <c r="T1850" s="16">
        <f t="shared" si="193"/>
        <v>542</v>
      </c>
      <c r="U1850" s="16" t="s">
        <v>365</v>
      </c>
      <c r="V1850" s="16">
        <v>0</v>
      </c>
      <c r="W1850" s="18">
        <v>0</v>
      </c>
      <c r="X1850" s="18"/>
      <c r="Y1850" s="18"/>
      <c r="Z1850" s="18"/>
      <c r="AA1850" s="82"/>
      <c r="AB1850" s="4" t="s">
        <v>45</v>
      </c>
    </row>
    <row r="1851" spans="1:28" ht="16">
      <c r="A1851" s="9">
        <v>3</v>
      </c>
      <c r="B1851" s="9">
        <v>1</v>
      </c>
      <c r="C1851" s="9">
        <v>1</v>
      </c>
      <c r="D1851" s="9" t="str">
        <f t="shared" si="187"/>
        <v>Dynan_I5_716_43_18C</v>
      </c>
      <c r="E1851" s="9" t="str">
        <f t="shared" si="192"/>
        <v>Dynan_I5_716_43_18C_Lung_Block</v>
      </c>
      <c r="F1851" s="282">
        <f>F1850+1</f>
        <v>2</v>
      </c>
      <c r="G1851" s="227">
        <v>1</v>
      </c>
      <c r="H1851" s="54" t="s">
        <v>411</v>
      </c>
      <c r="I1851" s="43" t="s">
        <v>420</v>
      </c>
      <c r="J1851" s="54">
        <v>716</v>
      </c>
      <c r="K1851" s="18" t="s">
        <v>44</v>
      </c>
      <c r="L1851" s="54">
        <v>43</v>
      </c>
      <c r="M1851" s="54" t="s">
        <v>357</v>
      </c>
      <c r="N1851" s="55">
        <v>1.5</v>
      </c>
      <c r="O1851" s="54" t="s">
        <v>35</v>
      </c>
      <c r="P1851" s="54" t="s">
        <v>63</v>
      </c>
      <c r="Q1851" s="45">
        <v>43242</v>
      </c>
      <c r="R1851" s="20">
        <v>43409</v>
      </c>
      <c r="S1851" s="26">
        <v>43951</v>
      </c>
      <c r="T1851" s="16">
        <f t="shared" si="193"/>
        <v>542</v>
      </c>
      <c r="U1851" s="16" t="s">
        <v>365</v>
      </c>
      <c r="V1851" s="16">
        <v>0</v>
      </c>
      <c r="W1851" s="18">
        <v>0</v>
      </c>
      <c r="X1851" s="18"/>
      <c r="Y1851" s="18"/>
      <c r="Z1851" s="18"/>
      <c r="AA1851" s="82"/>
      <c r="AB1851" s="4"/>
    </row>
    <row r="1852" spans="1:28" ht="16">
      <c r="A1852" s="9">
        <v>3</v>
      </c>
      <c r="B1852" s="9">
        <v>1</v>
      </c>
      <c r="C1852" s="9">
        <v>1</v>
      </c>
      <c r="D1852" s="9" t="str">
        <f t="shared" si="187"/>
        <v>Dynan_I5_717_43_18C</v>
      </c>
      <c r="E1852" s="9" t="str">
        <f t="shared" si="192"/>
        <v>Dynan_I5_717_43_18C_Lung_Block</v>
      </c>
      <c r="F1852" s="282">
        <f t="shared" ref="F1852:F1879" si="194">F1851+1</f>
        <v>3</v>
      </c>
      <c r="G1852" s="227">
        <v>1</v>
      </c>
      <c r="H1852" s="54" t="s">
        <v>411</v>
      </c>
      <c r="I1852" s="43" t="s">
        <v>420</v>
      </c>
      <c r="J1852" s="54">
        <v>717</v>
      </c>
      <c r="K1852" s="18" t="s">
        <v>44</v>
      </c>
      <c r="L1852" s="54">
        <v>43</v>
      </c>
      <c r="M1852" s="54" t="s">
        <v>357</v>
      </c>
      <c r="N1852" s="55">
        <v>1.5</v>
      </c>
      <c r="O1852" s="54" t="s">
        <v>35</v>
      </c>
      <c r="P1852" s="54" t="s">
        <v>63</v>
      </c>
      <c r="Q1852" s="45">
        <v>43242</v>
      </c>
      <c r="R1852" s="20">
        <v>43409</v>
      </c>
      <c r="S1852" s="26">
        <v>43951</v>
      </c>
      <c r="T1852" s="16">
        <f t="shared" si="193"/>
        <v>542</v>
      </c>
      <c r="U1852" s="16" t="s">
        <v>365</v>
      </c>
      <c r="V1852" s="16">
        <v>0</v>
      </c>
      <c r="W1852" s="18">
        <v>1</v>
      </c>
      <c r="X1852" s="18">
        <v>1</v>
      </c>
      <c r="Y1852" s="18"/>
      <c r="Z1852" s="18">
        <v>1</v>
      </c>
      <c r="AA1852" s="82" t="s">
        <v>167</v>
      </c>
      <c r="AB1852" s="4" t="s">
        <v>45</v>
      </c>
    </row>
    <row r="1853" spans="1:28" ht="16">
      <c r="A1853" s="9">
        <v>3</v>
      </c>
      <c r="B1853" s="9">
        <v>1</v>
      </c>
      <c r="C1853" s="9">
        <v>1</v>
      </c>
      <c r="D1853" s="9" t="str">
        <f t="shared" si="187"/>
        <v>Dynan_I5_719_44_18C</v>
      </c>
      <c r="E1853" s="9" t="str">
        <f t="shared" si="192"/>
        <v>Dynan_I5_719_44_18C_Lung_Block</v>
      </c>
      <c r="F1853" s="282">
        <f t="shared" si="194"/>
        <v>4</v>
      </c>
      <c r="G1853" s="227">
        <v>1</v>
      </c>
      <c r="H1853" s="54" t="s">
        <v>411</v>
      </c>
      <c r="I1853" s="43" t="s">
        <v>420</v>
      </c>
      <c r="J1853" s="54">
        <v>719</v>
      </c>
      <c r="K1853" s="18" t="s">
        <v>44</v>
      </c>
      <c r="L1853" s="54">
        <v>44</v>
      </c>
      <c r="M1853" s="54" t="s">
        <v>357</v>
      </c>
      <c r="N1853" s="55">
        <v>1.5</v>
      </c>
      <c r="O1853" s="54" t="s">
        <v>35</v>
      </c>
      <c r="P1853" s="54" t="s">
        <v>63</v>
      </c>
      <c r="Q1853" s="45">
        <v>43242</v>
      </c>
      <c r="R1853" s="20">
        <v>43409</v>
      </c>
      <c r="S1853" s="26">
        <v>43951</v>
      </c>
      <c r="T1853" s="16">
        <f t="shared" si="193"/>
        <v>542</v>
      </c>
      <c r="U1853" s="16" t="s">
        <v>365</v>
      </c>
      <c r="V1853" s="16">
        <v>0</v>
      </c>
      <c r="W1853" s="18">
        <v>0</v>
      </c>
      <c r="X1853" s="18"/>
      <c r="Y1853" s="18"/>
      <c r="Z1853" s="18">
        <v>1</v>
      </c>
      <c r="AA1853" s="82" t="s">
        <v>423</v>
      </c>
      <c r="AB1853" s="4" t="s">
        <v>45</v>
      </c>
    </row>
    <row r="1854" spans="1:28" ht="16">
      <c r="A1854" s="9">
        <v>3</v>
      </c>
      <c r="B1854" s="9">
        <v>1</v>
      </c>
      <c r="C1854" s="9">
        <v>1</v>
      </c>
      <c r="D1854" s="9" t="str">
        <f t="shared" si="187"/>
        <v>Dynan_I5_720_44_18C</v>
      </c>
      <c r="E1854" s="9" t="str">
        <f t="shared" si="192"/>
        <v>Dynan_I5_720_44_18C_Lung_Block</v>
      </c>
      <c r="F1854" s="282">
        <f t="shared" si="194"/>
        <v>5</v>
      </c>
      <c r="G1854" s="227">
        <v>1</v>
      </c>
      <c r="H1854" s="54" t="s">
        <v>411</v>
      </c>
      <c r="I1854" s="43" t="s">
        <v>420</v>
      </c>
      <c r="J1854" s="54">
        <v>720</v>
      </c>
      <c r="K1854" s="18" t="s">
        <v>44</v>
      </c>
      <c r="L1854" s="54">
        <v>44</v>
      </c>
      <c r="M1854" s="54" t="s">
        <v>357</v>
      </c>
      <c r="N1854" s="55">
        <v>1.5</v>
      </c>
      <c r="O1854" s="54" t="s">
        <v>35</v>
      </c>
      <c r="P1854" s="54" t="s">
        <v>63</v>
      </c>
      <c r="Q1854" s="45">
        <v>43242</v>
      </c>
      <c r="R1854" s="20">
        <v>43409</v>
      </c>
      <c r="S1854" s="26">
        <v>43951</v>
      </c>
      <c r="T1854" s="16">
        <f t="shared" si="193"/>
        <v>542</v>
      </c>
      <c r="U1854" s="16" t="s">
        <v>365</v>
      </c>
      <c r="V1854" s="16">
        <v>0</v>
      </c>
      <c r="W1854" s="18">
        <v>0</v>
      </c>
      <c r="X1854" s="18"/>
      <c r="Y1854" s="18"/>
      <c r="Z1854" s="18"/>
      <c r="AA1854" s="82"/>
      <c r="AB1854" s="4" t="s">
        <v>45</v>
      </c>
    </row>
    <row r="1855" spans="1:28" ht="16">
      <c r="A1855" s="9">
        <v>3</v>
      </c>
      <c r="B1855" s="9">
        <v>1</v>
      </c>
      <c r="C1855" s="9">
        <v>1</v>
      </c>
      <c r="D1855" s="9" t="str">
        <f t="shared" si="187"/>
        <v>Dynan_I5_722_44_18C</v>
      </c>
      <c r="E1855" s="9" t="str">
        <f t="shared" si="192"/>
        <v>Dynan_I5_722_44_18C_Lung_Block</v>
      </c>
      <c r="F1855" s="282">
        <f t="shared" si="194"/>
        <v>6</v>
      </c>
      <c r="G1855" s="227">
        <v>1</v>
      </c>
      <c r="H1855" s="54" t="s">
        <v>411</v>
      </c>
      <c r="I1855" s="43" t="s">
        <v>420</v>
      </c>
      <c r="J1855" s="54">
        <v>722</v>
      </c>
      <c r="K1855" s="18" t="s">
        <v>44</v>
      </c>
      <c r="L1855" s="54">
        <v>44</v>
      </c>
      <c r="M1855" s="54" t="s">
        <v>357</v>
      </c>
      <c r="N1855" s="55">
        <v>1.5</v>
      </c>
      <c r="O1855" s="54" t="s">
        <v>35</v>
      </c>
      <c r="P1855" s="54" t="s">
        <v>63</v>
      </c>
      <c r="Q1855" s="45">
        <v>43242</v>
      </c>
      <c r="R1855" s="20">
        <v>43409</v>
      </c>
      <c r="S1855" s="26">
        <v>43951</v>
      </c>
      <c r="T1855" s="16">
        <f t="shared" si="193"/>
        <v>542</v>
      </c>
      <c r="U1855" s="16" t="s">
        <v>365</v>
      </c>
      <c r="V1855" s="16">
        <v>0</v>
      </c>
      <c r="W1855" s="18">
        <v>0</v>
      </c>
      <c r="X1855" s="18"/>
      <c r="Y1855" s="18"/>
      <c r="Z1855" s="18"/>
      <c r="AA1855" s="82"/>
      <c r="AB1855" s="4" t="s">
        <v>45</v>
      </c>
    </row>
    <row r="1856" spans="1:28" ht="16">
      <c r="A1856" s="9">
        <v>3</v>
      </c>
      <c r="B1856" s="9">
        <v>1</v>
      </c>
      <c r="C1856" s="9">
        <v>1</v>
      </c>
      <c r="D1856" s="9" t="str">
        <f t="shared" si="187"/>
        <v>Dynan_I5_723_44_18C</v>
      </c>
      <c r="E1856" s="9" t="str">
        <f t="shared" si="192"/>
        <v>Dynan_I5_723_44_18C_Lung_Block</v>
      </c>
      <c r="F1856" s="282">
        <f t="shared" si="194"/>
        <v>7</v>
      </c>
      <c r="G1856" s="227">
        <v>1</v>
      </c>
      <c r="H1856" s="54" t="s">
        <v>411</v>
      </c>
      <c r="I1856" s="43" t="s">
        <v>420</v>
      </c>
      <c r="J1856" s="54">
        <v>723</v>
      </c>
      <c r="K1856" s="18" t="s">
        <v>44</v>
      </c>
      <c r="L1856" s="54">
        <v>44</v>
      </c>
      <c r="M1856" s="54" t="s">
        <v>357</v>
      </c>
      <c r="N1856" s="55">
        <v>1.5</v>
      </c>
      <c r="O1856" s="54" t="s">
        <v>35</v>
      </c>
      <c r="P1856" s="54" t="s">
        <v>63</v>
      </c>
      <c r="Q1856" s="45">
        <v>43242</v>
      </c>
      <c r="R1856" s="20">
        <v>43409</v>
      </c>
      <c r="S1856" s="26">
        <v>43951</v>
      </c>
      <c r="T1856" s="16">
        <f t="shared" si="193"/>
        <v>542</v>
      </c>
      <c r="U1856" s="16" t="s">
        <v>365</v>
      </c>
      <c r="V1856" s="16">
        <v>0</v>
      </c>
      <c r="W1856" s="18">
        <v>1</v>
      </c>
      <c r="X1856" s="18">
        <v>1</v>
      </c>
      <c r="Y1856" s="18"/>
      <c r="Z1856" s="18"/>
      <c r="AA1856" s="82"/>
      <c r="AB1856" s="4" t="s">
        <v>45</v>
      </c>
    </row>
    <row r="1857" spans="1:28" ht="16">
      <c r="A1857" s="9">
        <v>3</v>
      </c>
      <c r="B1857" s="9">
        <v>1</v>
      </c>
      <c r="C1857" s="9">
        <v>1</v>
      </c>
      <c r="D1857" s="9" t="str">
        <f t="shared" si="187"/>
        <v>Dynan_I5_724_45_18C</v>
      </c>
      <c r="E1857" s="9" t="str">
        <f t="shared" si="192"/>
        <v>Dynan_I5_724_45_18C_Lung_Block</v>
      </c>
      <c r="F1857" s="282">
        <f t="shared" si="194"/>
        <v>8</v>
      </c>
      <c r="G1857" s="227">
        <v>1</v>
      </c>
      <c r="H1857" s="54" t="s">
        <v>411</v>
      </c>
      <c r="I1857" s="43" t="s">
        <v>420</v>
      </c>
      <c r="J1857" s="54">
        <v>724</v>
      </c>
      <c r="K1857" s="18" t="s">
        <v>44</v>
      </c>
      <c r="L1857" s="54">
        <v>45</v>
      </c>
      <c r="M1857" s="54" t="s">
        <v>357</v>
      </c>
      <c r="N1857" s="55">
        <v>1.5</v>
      </c>
      <c r="O1857" s="54" t="s">
        <v>35</v>
      </c>
      <c r="P1857" s="54" t="s">
        <v>63</v>
      </c>
      <c r="Q1857" s="45">
        <v>43242</v>
      </c>
      <c r="R1857" s="20">
        <v>43409</v>
      </c>
      <c r="S1857" s="26">
        <v>43952</v>
      </c>
      <c r="T1857" s="16">
        <f t="shared" si="193"/>
        <v>543</v>
      </c>
      <c r="U1857" s="16" t="s">
        <v>365</v>
      </c>
      <c r="V1857" s="16">
        <v>0</v>
      </c>
      <c r="W1857" s="18">
        <v>0</v>
      </c>
      <c r="X1857" s="18"/>
      <c r="Y1857" s="18"/>
      <c r="Z1857" s="18"/>
      <c r="AA1857" s="82"/>
      <c r="AB1857" s="4" t="s">
        <v>45</v>
      </c>
    </row>
    <row r="1858" spans="1:28" ht="16">
      <c r="A1858" s="9">
        <v>3</v>
      </c>
      <c r="B1858" s="9">
        <v>1</v>
      </c>
      <c r="C1858" s="9">
        <v>1</v>
      </c>
      <c r="D1858" s="9" t="str">
        <f t="shared" si="187"/>
        <v>Dynan_I5_725_45_18C</v>
      </c>
      <c r="E1858" s="9" t="str">
        <f t="shared" si="192"/>
        <v>Dynan_I5_725_45_18C_Lung_Block</v>
      </c>
      <c r="F1858" s="282">
        <f t="shared" si="194"/>
        <v>9</v>
      </c>
      <c r="G1858" s="227">
        <v>1</v>
      </c>
      <c r="H1858" s="54" t="s">
        <v>411</v>
      </c>
      <c r="I1858" s="43" t="s">
        <v>420</v>
      </c>
      <c r="J1858" s="54">
        <v>725</v>
      </c>
      <c r="K1858" s="18" t="s">
        <v>44</v>
      </c>
      <c r="L1858" s="54">
        <v>45</v>
      </c>
      <c r="M1858" s="54" t="s">
        <v>357</v>
      </c>
      <c r="N1858" s="55">
        <v>1.5</v>
      </c>
      <c r="O1858" s="54" t="s">
        <v>35</v>
      </c>
      <c r="P1858" s="54" t="s">
        <v>63</v>
      </c>
      <c r="Q1858" s="45">
        <v>43242</v>
      </c>
      <c r="R1858" s="20">
        <v>43409</v>
      </c>
      <c r="S1858" s="26">
        <v>43952</v>
      </c>
      <c r="T1858" s="16">
        <f t="shared" si="193"/>
        <v>543</v>
      </c>
      <c r="U1858" s="16" t="s">
        <v>365</v>
      </c>
      <c r="V1858" s="16">
        <v>0</v>
      </c>
      <c r="W1858" s="18">
        <v>0</v>
      </c>
      <c r="X1858" s="18"/>
      <c r="Y1858" s="18"/>
      <c r="Z1858" s="18"/>
      <c r="AA1858" s="82"/>
      <c r="AB1858" s="4" t="s">
        <v>45</v>
      </c>
    </row>
    <row r="1859" spans="1:28" ht="16">
      <c r="A1859" s="9">
        <v>3</v>
      </c>
      <c r="B1859" s="9">
        <v>1</v>
      </c>
      <c r="C1859" s="9">
        <v>1</v>
      </c>
      <c r="D1859" s="9" t="str">
        <f t="shared" si="187"/>
        <v>Dynan_I5_726_45_18C</v>
      </c>
      <c r="E1859" s="9" t="str">
        <f t="shared" si="192"/>
        <v>Dynan_I5_726_45_18C_Lung_Block</v>
      </c>
      <c r="F1859" s="282">
        <f t="shared" si="194"/>
        <v>10</v>
      </c>
      <c r="G1859" s="227">
        <v>1</v>
      </c>
      <c r="H1859" s="54" t="s">
        <v>411</v>
      </c>
      <c r="I1859" s="43" t="s">
        <v>420</v>
      </c>
      <c r="J1859" s="54">
        <v>726</v>
      </c>
      <c r="K1859" s="18" t="s">
        <v>44</v>
      </c>
      <c r="L1859" s="54">
        <v>45</v>
      </c>
      <c r="M1859" s="54" t="s">
        <v>357</v>
      </c>
      <c r="N1859" s="55">
        <v>1.5</v>
      </c>
      <c r="O1859" s="54" t="s">
        <v>35</v>
      </c>
      <c r="P1859" s="54" t="s">
        <v>63</v>
      </c>
      <c r="Q1859" s="45">
        <v>43242</v>
      </c>
      <c r="R1859" s="20">
        <v>43409</v>
      </c>
      <c r="S1859" s="26">
        <v>43952</v>
      </c>
      <c r="T1859" s="16">
        <f t="shared" si="193"/>
        <v>543</v>
      </c>
      <c r="U1859" s="16" t="s">
        <v>365</v>
      </c>
      <c r="V1859" s="16">
        <v>0</v>
      </c>
      <c r="W1859" s="18">
        <v>0</v>
      </c>
      <c r="X1859" s="18"/>
      <c r="Y1859" s="18"/>
      <c r="Z1859" s="18"/>
      <c r="AA1859" s="82" t="s">
        <v>424</v>
      </c>
      <c r="AB1859" s="4" t="s">
        <v>45</v>
      </c>
    </row>
    <row r="1860" spans="1:28" ht="16">
      <c r="A1860" s="9">
        <v>3</v>
      </c>
      <c r="B1860" s="9">
        <v>1</v>
      </c>
      <c r="C1860" s="9">
        <v>1</v>
      </c>
      <c r="D1860" s="9" t="str">
        <f t="shared" si="187"/>
        <v>Dynan_I5_727_45_18C</v>
      </c>
      <c r="E1860" s="9" t="str">
        <f t="shared" si="192"/>
        <v>Dynan_I5_727_45_18C_Lung_Block</v>
      </c>
      <c r="F1860" s="282">
        <f t="shared" si="194"/>
        <v>11</v>
      </c>
      <c r="G1860" s="227">
        <v>1</v>
      </c>
      <c r="H1860" s="54" t="s">
        <v>411</v>
      </c>
      <c r="I1860" s="43" t="s">
        <v>420</v>
      </c>
      <c r="J1860" s="54">
        <v>727</v>
      </c>
      <c r="K1860" s="18" t="s">
        <v>44</v>
      </c>
      <c r="L1860" s="54">
        <v>45</v>
      </c>
      <c r="M1860" s="54" t="s">
        <v>357</v>
      </c>
      <c r="N1860" s="55">
        <v>1.5</v>
      </c>
      <c r="O1860" s="54" t="s">
        <v>35</v>
      </c>
      <c r="P1860" s="54" t="s">
        <v>63</v>
      </c>
      <c r="Q1860" s="45">
        <v>43242</v>
      </c>
      <c r="R1860" s="20">
        <v>43409</v>
      </c>
      <c r="S1860" s="26">
        <v>43952</v>
      </c>
      <c r="T1860" s="16">
        <f t="shared" si="193"/>
        <v>543</v>
      </c>
      <c r="U1860" s="16" t="s">
        <v>365</v>
      </c>
      <c r="V1860" s="16">
        <v>0</v>
      </c>
      <c r="W1860" s="18">
        <v>0</v>
      </c>
      <c r="X1860" s="18"/>
      <c r="Y1860" s="18"/>
      <c r="Z1860" s="18">
        <v>1</v>
      </c>
      <c r="AA1860" s="82" t="s">
        <v>425</v>
      </c>
      <c r="AB1860" s="4" t="s">
        <v>45</v>
      </c>
    </row>
    <row r="1861" spans="1:28" ht="16">
      <c r="A1861" s="9">
        <v>3</v>
      </c>
      <c r="B1861" s="9">
        <v>1</v>
      </c>
      <c r="C1861" s="9">
        <v>1</v>
      </c>
      <c r="D1861" s="9" t="str">
        <f t="shared" si="187"/>
        <v>Dynan_I5_734_47A_18C</v>
      </c>
      <c r="E1861" s="9" t="str">
        <f t="shared" si="192"/>
        <v>Dynan_I5_734_47A_18C_Lung_Block</v>
      </c>
      <c r="F1861" s="282">
        <f t="shared" si="194"/>
        <v>12</v>
      </c>
      <c r="G1861" s="227">
        <v>1</v>
      </c>
      <c r="H1861" s="54" t="s">
        <v>411</v>
      </c>
      <c r="I1861" s="43" t="s">
        <v>420</v>
      </c>
      <c r="J1861" s="54">
        <v>734</v>
      </c>
      <c r="K1861" s="18" t="s">
        <v>44</v>
      </c>
      <c r="L1861" s="54" t="s">
        <v>426</v>
      </c>
      <c r="M1861" s="54" t="s">
        <v>357</v>
      </c>
      <c r="N1861" s="55">
        <v>1.5</v>
      </c>
      <c r="O1861" s="54" t="s">
        <v>35</v>
      </c>
      <c r="P1861" s="54" t="s">
        <v>63</v>
      </c>
      <c r="Q1861" s="45">
        <v>43242</v>
      </c>
      <c r="R1861" s="20">
        <v>43409</v>
      </c>
      <c r="S1861" s="26">
        <v>43955</v>
      </c>
      <c r="T1861" s="16">
        <f t="shared" si="193"/>
        <v>546</v>
      </c>
      <c r="U1861" s="16" t="s">
        <v>184</v>
      </c>
      <c r="V1861" s="16">
        <v>0</v>
      </c>
      <c r="W1861" s="18">
        <v>0</v>
      </c>
      <c r="X1861" s="18"/>
      <c r="Y1861" s="18"/>
      <c r="Z1861" s="18"/>
      <c r="AA1861" s="82"/>
      <c r="AB1861" s="4"/>
    </row>
    <row r="1862" spans="1:28" ht="16">
      <c r="A1862" s="9">
        <v>3</v>
      </c>
      <c r="B1862" s="9">
        <v>1</v>
      </c>
      <c r="C1862" s="9">
        <v>1</v>
      </c>
      <c r="D1862" s="9" t="str">
        <f t="shared" si="187"/>
        <v>Dynan_I5_735_47A_18C</v>
      </c>
      <c r="E1862" s="9" t="str">
        <f t="shared" si="192"/>
        <v>Dynan_I5_735_47A_18C_Lung_Block</v>
      </c>
      <c r="F1862" s="282">
        <f t="shared" si="194"/>
        <v>13</v>
      </c>
      <c r="G1862" s="227">
        <v>1</v>
      </c>
      <c r="H1862" s="54" t="s">
        <v>411</v>
      </c>
      <c r="I1862" s="43" t="s">
        <v>420</v>
      </c>
      <c r="J1862" s="54">
        <v>735</v>
      </c>
      <c r="K1862" s="18" t="s">
        <v>44</v>
      </c>
      <c r="L1862" s="54" t="s">
        <v>426</v>
      </c>
      <c r="M1862" s="54" t="s">
        <v>357</v>
      </c>
      <c r="N1862" s="55">
        <v>1.5</v>
      </c>
      <c r="O1862" s="54" t="s">
        <v>35</v>
      </c>
      <c r="P1862" s="54" t="s">
        <v>63</v>
      </c>
      <c r="Q1862" s="45">
        <v>43242</v>
      </c>
      <c r="R1862" s="20">
        <v>43409</v>
      </c>
      <c r="S1862" s="26">
        <v>43955</v>
      </c>
      <c r="T1862" s="16">
        <f t="shared" si="193"/>
        <v>546</v>
      </c>
      <c r="U1862" s="16" t="s">
        <v>184</v>
      </c>
      <c r="V1862" s="16">
        <v>0</v>
      </c>
      <c r="W1862" s="18">
        <v>0</v>
      </c>
      <c r="X1862" s="18"/>
      <c r="Y1862" s="18"/>
      <c r="Z1862" s="18"/>
      <c r="AA1862" s="82"/>
      <c r="AB1862" s="4"/>
    </row>
    <row r="1863" spans="1:28" ht="16">
      <c r="A1863" s="9">
        <v>3</v>
      </c>
      <c r="B1863" s="9">
        <v>1</v>
      </c>
      <c r="C1863" s="9">
        <v>1</v>
      </c>
      <c r="D1863" s="9" t="str">
        <f t="shared" si="187"/>
        <v>Dynan_I5_736_48_18C</v>
      </c>
      <c r="E1863" s="9" t="str">
        <f t="shared" si="192"/>
        <v>Dynan_I5_736_48_18C_Lung_Block</v>
      </c>
      <c r="F1863" s="282">
        <f t="shared" si="194"/>
        <v>14</v>
      </c>
      <c r="G1863" s="227">
        <v>1</v>
      </c>
      <c r="H1863" s="54" t="s">
        <v>411</v>
      </c>
      <c r="I1863" s="43" t="s">
        <v>420</v>
      </c>
      <c r="J1863" s="54">
        <v>736</v>
      </c>
      <c r="K1863" s="18" t="s">
        <v>44</v>
      </c>
      <c r="L1863" s="54">
        <v>48</v>
      </c>
      <c r="M1863" s="54" t="s">
        <v>357</v>
      </c>
      <c r="N1863" s="55">
        <v>1.5</v>
      </c>
      <c r="O1863" s="54" t="s">
        <v>35</v>
      </c>
      <c r="P1863" s="54" t="s">
        <v>63</v>
      </c>
      <c r="Q1863" s="45">
        <v>43242</v>
      </c>
      <c r="R1863" s="20">
        <v>43409</v>
      </c>
      <c r="S1863" s="26">
        <v>43952</v>
      </c>
      <c r="T1863" s="16">
        <f t="shared" si="193"/>
        <v>543</v>
      </c>
      <c r="U1863" s="16" t="s">
        <v>365</v>
      </c>
      <c r="V1863" s="16">
        <v>0</v>
      </c>
      <c r="W1863" s="18">
        <v>0</v>
      </c>
      <c r="X1863" s="18"/>
      <c r="Y1863" s="18"/>
      <c r="Z1863" s="18"/>
      <c r="AA1863" s="82"/>
      <c r="AB1863" s="4" t="s">
        <v>45</v>
      </c>
    </row>
    <row r="1864" spans="1:28" ht="16">
      <c r="A1864" s="9">
        <v>3</v>
      </c>
      <c r="B1864" s="9">
        <v>1</v>
      </c>
      <c r="C1864" s="9">
        <v>1</v>
      </c>
      <c r="D1864" s="9" t="str">
        <f t="shared" si="187"/>
        <v>Dynan_I5_737_48_18C</v>
      </c>
      <c r="E1864" s="9" t="str">
        <f t="shared" si="192"/>
        <v>Dynan_I5_737_48_18C_Lung_Block</v>
      </c>
      <c r="F1864" s="282">
        <f t="shared" si="194"/>
        <v>15</v>
      </c>
      <c r="G1864" s="227">
        <v>1</v>
      </c>
      <c r="H1864" s="54" t="s">
        <v>411</v>
      </c>
      <c r="I1864" s="43" t="s">
        <v>420</v>
      </c>
      <c r="J1864" s="54">
        <v>737</v>
      </c>
      <c r="K1864" s="18" t="s">
        <v>44</v>
      </c>
      <c r="L1864" s="54">
        <v>48</v>
      </c>
      <c r="M1864" s="54" t="s">
        <v>357</v>
      </c>
      <c r="N1864" s="55">
        <v>1.5</v>
      </c>
      <c r="O1864" s="54" t="s">
        <v>35</v>
      </c>
      <c r="P1864" s="54" t="s">
        <v>63</v>
      </c>
      <c r="Q1864" s="45">
        <v>43242</v>
      </c>
      <c r="R1864" s="20">
        <v>43409</v>
      </c>
      <c r="S1864" s="26">
        <v>43952</v>
      </c>
      <c r="T1864" s="16">
        <f t="shared" si="193"/>
        <v>543</v>
      </c>
      <c r="U1864" s="16" t="s">
        <v>365</v>
      </c>
      <c r="V1864" s="16">
        <v>0</v>
      </c>
      <c r="W1864" s="18">
        <v>0</v>
      </c>
      <c r="X1864" s="18"/>
      <c r="Y1864" s="18"/>
      <c r="Z1864" s="18">
        <v>1</v>
      </c>
      <c r="AA1864" s="82" t="s">
        <v>167</v>
      </c>
      <c r="AB1864" s="4" t="s">
        <v>45</v>
      </c>
    </row>
    <row r="1865" spans="1:28" ht="16">
      <c r="A1865" s="9">
        <v>3</v>
      </c>
      <c r="B1865" s="9">
        <v>1</v>
      </c>
      <c r="C1865" s="9">
        <v>1</v>
      </c>
      <c r="D1865" s="9" t="str">
        <f t="shared" si="187"/>
        <v>Dynan_I5_738_48_18C</v>
      </c>
      <c r="E1865" s="9" t="str">
        <f t="shared" si="192"/>
        <v>Dynan_I5_738_48_18C_Lung_Block</v>
      </c>
      <c r="F1865" s="282">
        <f t="shared" si="194"/>
        <v>16</v>
      </c>
      <c r="G1865" s="227">
        <v>1</v>
      </c>
      <c r="H1865" s="54" t="s">
        <v>411</v>
      </c>
      <c r="I1865" s="43" t="s">
        <v>420</v>
      </c>
      <c r="J1865" s="54">
        <v>738</v>
      </c>
      <c r="K1865" s="18" t="s">
        <v>44</v>
      </c>
      <c r="L1865" s="54">
        <v>48</v>
      </c>
      <c r="M1865" s="54" t="s">
        <v>357</v>
      </c>
      <c r="N1865" s="55">
        <v>1.5</v>
      </c>
      <c r="O1865" s="54" t="s">
        <v>35</v>
      </c>
      <c r="P1865" s="54" t="s">
        <v>63</v>
      </c>
      <c r="Q1865" s="45">
        <v>43242</v>
      </c>
      <c r="R1865" s="20">
        <v>43409</v>
      </c>
      <c r="S1865" s="26">
        <v>43952</v>
      </c>
      <c r="T1865" s="16">
        <f t="shared" si="193"/>
        <v>543</v>
      </c>
      <c r="U1865" s="16" t="s">
        <v>365</v>
      </c>
      <c r="V1865" s="16">
        <v>0</v>
      </c>
      <c r="W1865" s="18">
        <v>0</v>
      </c>
      <c r="X1865" s="18"/>
      <c r="Y1865" s="18"/>
      <c r="Z1865" s="18">
        <v>1</v>
      </c>
      <c r="AA1865" s="82" t="s">
        <v>427</v>
      </c>
      <c r="AB1865" s="4" t="s">
        <v>45</v>
      </c>
    </row>
    <row r="1866" spans="1:28" ht="16">
      <c r="A1866" s="9">
        <v>3</v>
      </c>
      <c r="B1866" s="9">
        <v>1</v>
      </c>
      <c r="C1866" s="9">
        <v>1</v>
      </c>
      <c r="D1866" s="9" t="str">
        <f t="shared" si="187"/>
        <v>Dynan_I5_739_48_18C</v>
      </c>
      <c r="E1866" s="9" t="str">
        <f t="shared" si="192"/>
        <v>Dynan_I5_739_48_18C_Lung_Block</v>
      </c>
      <c r="F1866" s="282">
        <f t="shared" si="194"/>
        <v>17</v>
      </c>
      <c r="G1866" s="227">
        <v>1</v>
      </c>
      <c r="H1866" s="54" t="s">
        <v>411</v>
      </c>
      <c r="I1866" s="43" t="s">
        <v>420</v>
      </c>
      <c r="J1866" s="54">
        <v>739</v>
      </c>
      <c r="K1866" s="18" t="s">
        <v>44</v>
      </c>
      <c r="L1866" s="54">
        <v>48</v>
      </c>
      <c r="M1866" s="54" t="s">
        <v>357</v>
      </c>
      <c r="N1866" s="55">
        <v>1.5</v>
      </c>
      <c r="O1866" s="54" t="s">
        <v>35</v>
      </c>
      <c r="P1866" s="54" t="s">
        <v>63</v>
      </c>
      <c r="Q1866" s="45">
        <v>43242</v>
      </c>
      <c r="R1866" s="20">
        <v>43409</v>
      </c>
      <c r="S1866" s="26">
        <v>43952</v>
      </c>
      <c r="T1866" s="16">
        <f t="shared" si="193"/>
        <v>543</v>
      </c>
      <c r="U1866" s="16" t="s">
        <v>365</v>
      </c>
      <c r="V1866" s="16">
        <v>0</v>
      </c>
      <c r="W1866" s="18">
        <v>0</v>
      </c>
      <c r="X1866" s="18"/>
      <c r="Y1866" s="18"/>
      <c r="Z1866" s="18"/>
      <c r="AA1866" s="82"/>
      <c r="AB1866" s="4" t="s">
        <v>45</v>
      </c>
    </row>
    <row r="1867" spans="1:28" ht="16">
      <c r="A1867" s="9">
        <v>3</v>
      </c>
      <c r="B1867" s="9">
        <v>1</v>
      </c>
      <c r="C1867" s="9">
        <v>1</v>
      </c>
      <c r="D1867" s="9" t="str">
        <f t="shared" si="187"/>
        <v>Dynan_I5_915_83_18C</v>
      </c>
      <c r="E1867" s="9" t="str">
        <f t="shared" si="192"/>
        <v>Dynan_I5_915_83_18C_Lung_Block</v>
      </c>
      <c r="F1867" s="282">
        <f t="shared" si="194"/>
        <v>18</v>
      </c>
      <c r="G1867" s="227">
        <v>1</v>
      </c>
      <c r="H1867" s="54" t="s">
        <v>411</v>
      </c>
      <c r="I1867" s="43" t="s">
        <v>420</v>
      </c>
      <c r="J1867" s="54">
        <v>915</v>
      </c>
      <c r="K1867" s="18" t="s">
        <v>44</v>
      </c>
      <c r="L1867" s="54">
        <v>83</v>
      </c>
      <c r="M1867" s="54" t="s">
        <v>357</v>
      </c>
      <c r="N1867" s="55">
        <v>1.5</v>
      </c>
      <c r="O1867" s="54" t="s">
        <v>35</v>
      </c>
      <c r="P1867" s="54" t="s">
        <v>63</v>
      </c>
      <c r="Q1867" s="45">
        <v>43242</v>
      </c>
      <c r="R1867" s="20">
        <v>43409</v>
      </c>
      <c r="S1867" s="26">
        <v>43962</v>
      </c>
      <c r="T1867" s="16">
        <f t="shared" si="193"/>
        <v>553</v>
      </c>
      <c r="U1867" s="16" t="s">
        <v>365</v>
      </c>
      <c r="V1867" s="16">
        <v>0</v>
      </c>
      <c r="W1867" s="18">
        <v>0</v>
      </c>
      <c r="X1867" s="18"/>
      <c r="Y1867" s="18"/>
      <c r="Z1867" s="18"/>
      <c r="AA1867" s="82"/>
      <c r="AB1867" s="4" t="s">
        <v>45</v>
      </c>
    </row>
    <row r="1868" spans="1:28" ht="16">
      <c r="A1868" s="9">
        <v>3</v>
      </c>
      <c r="B1868" s="9">
        <v>1</v>
      </c>
      <c r="C1868" s="9">
        <v>1</v>
      </c>
      <c r="D1868" s="9" t="str">
        <f t="shared" si="187"/>
        <v>Dynan_I5_916_83_18C</v>
      </c>
      <c r="E1868" s="9" t="str">
        <f t="shared" si="192"/>
        <v>Dynan_I5_916_83_18C_Lung_Block</v>
      </c>
      <c r="F1868" s="282">
        <f t="shared" si="194"/>
        <v>19</v>
      </c>
      <c r="G1868" s="227">
        <v>1</v>
      </c>
      <c r="H1868" s="54" t="s">
        <v>411</v>
      </c>
      <c r="I1868" s="43" t="s">
        <v>420</v>
      </c>
      <c r="J1868" s="54">
        <v>916</v>
      </c>
      <c r="K1868" s="18" t="s">
        <v>44</v>
      </c>
      <c r="L1868" s="54">
        <v>83</v>
      </c>
      <c r="M1868" s="54" t="s">
        <v>357</v>
      </c>
      <c r="N1868" s="55">
        <v>1.5</v>
      </c>
      <c r="O1868" s="54" t="s">
        <v>35</v>
      </c>
      <c r="P1868" s="54" t="s">
        <v>63</v>
      </c>
      <c r="Q1868" s="45">
        <v>43242</v>
      </c>
      <c r="R1868" s="20">
        <v>43409</v>
      </c>
      <c r="S1868" s="26">
        <v>43962</v>
      </c>
      <c r="T1868" s="16">
        <f t="shared" si="193"/>
        <v>553</v>
      </c>
      <c r="U1868" s="16" t="s">
        <v>365</v>
      </c>
      <c r="V1868" s="16">
        <v>0</v>
      </c>
      <c r="W1868" s="18">
        <v>0</v>
      </c>
      <c r="X1868" s="18"/>
      <c r="Y1868" s="18"/>
      <c r="Z1868" s="18">
        <v>1</v>
      </c>
      <c r="AA1868" s="82" t="s">
        <v>428</v>
      </c>
      <c r="AB1868" s="4" t="s">
        <v>45</v>
      </c>
    </row>
    <row r="1869" spans="1:28" ht="16">
      <c r="A1869" s="9">
        <v>3</v>
      </c>
      <c r="B1869" s="9">
        <v>1</v>
      </c>
      <c r="C1869" s="9">
        <v>1</v>
      </c>
      <c r="D1869" s="9" t="str">
        <f t="shared" si="187"/>
        <v>Dynan_I5_917_83_18C</v>
      </c>
      <c r="E1869" s="9" t="str">
        <f t="shared" si="192"/>
        <v>Dynan_I5_917_83_18C_Lung_Block</v>
      </c>
      <c r="F1869" s="282">
        <f t="shared" si="194"/>
        <v>20</v>
      </c>
      <c r="G1869" s="227">
        <v>1</v>
      </c>
      <c r="H1869" s="54" t="s">
        <v>411</v>
      </c>
      <c r="I1869" s="43" t="s">
        <v>420</v>
      </c>
      <c r="J1869" s="54">
        <v>917</v>
      </c>
      <c r="K1869" s="18" t="s">
        <v>44</v>
      </c>
      <c r="L1869" s="54">
        <v>83</v>
      </c>
      <c r="M1869" s="54" t="s">
        <v>357</v>
      </c>
      <c r="N1869" s="55">
        <v>1.5</v>
      </c>
      <c r="O1869" s="54" t="s">
        <v>35</v>
      </c>
      <c r="P1869" s="54" t="s">
        <v>63</v>
      </c>
      <c r="Q1869" s="45">
        <v>43242</v>
      </c>
      <c r="R1869" s="20">
        <v>43409</v>
      </c>
      <c r="S1869" s="26">
        <v>43962</v>
      </c>
      <c r="T1869" s="16">
        <f t="shared" si="193"/>
        <v>553</v>
      </c>
      <c r="U1869" s="16" t="s">
        <v>365</v>
      </c>
      <c r="V1869" s="16">
        <v>0</v>
      </c>
      <c r="W1869" s="18">
        <v>0</v>
      </c>
      <c r="X1869" s="18"/>
      <c r="Y1869" s="18"/>
      <c r="Z1869" s="18"/>
      <c r="AA1869" s="82"/>
      <c r="AB1869" s="4" t="s">
        <v>45</v>
      </c>
    </row>
    <row r="1870" spans="1:28" ht="16">
      <c r="A1870" s="9">
        <v>3</v>
      </c>
      <c r="B1870" s="9">
        <v>1</v>
      </c>
      <c r="C1870" s="9">
        <v>1</v>
      </c>
      <c r="D1870" s="9" t="str">
        <f t="shared" si="187"/>
        <v>Dynan_I5_919_84_18C</v>
      </c>
      <c r="E1870" s="9" t="str">
        <f t="shared" si="192"/>
        <v>Dynan_I5_919_84_18C_Lung_Block</v>
      </c>
      <c r="F1870" s="282">
        <f t="shared" si="194"/>
        <v>21</v>
      </c>
      <c r="G1870" s="227">
        <v>1</v>
      </c>
      <c r="H1870" s="54" t="s">
        <v>411</v>
      </c>
      <c r="I1870" s="43" t="s">
        <v>420</v>
      </c>
      <c r="J1870" s="54">
        <v>919</v>
      </c>
      <c r="K1870" s="18" t="s">
        <v>44</v>
      </c>
      <c r="L1870" s="54">
        <v>84</v>
      </c>
      <c r="M1870" s="54" t="s">
        <v>357</v>
      </c>
      <c r="N1870" s="55">
        <v>1.5</v>
      </c>
      <c r="O1870" s="54" t="s">
        <v>35</v>
      </c>
      <c r="P1870" s="54" t="s">
        <v>63</v>
      </c>
      <c r="Q1870" s="45">
        <v>43242</v>
      </c>
      <c r="R1870" s="20">
        <v>43409</v>
      </c>
      <c r="S1870" s="26">
        <v>43962</v>
      </c>
      <c r="T1870" s="16">
        <f t="shared" si="193"/>
        <v>553</v>
      </c>
      <c r="U1870" s="16" t="s">
        <v>365</v>
      </c>
      <c r="V1870" s="16">
        <v>0</v>
      </c>
      <c r="W1870" s="18">
        <v>0</v>
      </c>
      <c r="X1870" s="18"/>
      <c r="Y1870" s="18"/>
      <c r="Z1870" s="18"/>
      <c r="AA1870" s="82"/>
      <c r="AB1870" s="4" t="s">
        <v>45</v>
      </c>
    </row>
    <row r="1871" spans="1:28" ht="16">
      <c r="A1871" s="9">
        <v>3</v>
      </c>
      <c r="B1871" s="9">
        <v>1</v>
      </c>
      <c r="C1871" s="9">
        <v>1</v>
      </c>
      <c r="D1871" s="9" t="str">
        <f t="shared" si="187"/>
        <v>Dynan_I5_920_84_18C</v>
      </c>
      <c r="E1871" s="9" t="str">
        <f t="shared" si="192"/>
        <v>Dynan_I5_920_84_18C_Lung_Block</v>
      </c>
      <c r="F1871" s="282">
        <f t="shared" si="194"/>
        <v>22</v>
      </c>
      <c r="G1871" s="227">
        <v>1</v>
      </c>
      <c r="H1871" s="54" t="s">
        <v>411</v>
      </c>
      <c r="I1871" s="43" t="s">
        <v>420</v>
      </c>
      <c r="J1871" s="54">
        <v>920</v>
      </c>
      <c r="K1871" s="18" t="s">
        <v>44</v>
      </c>
      <c r="L1871" s="54">
        <v>84</v>
      </c>
      <c r="M1871" s="54" t="s">
        <v>357</v>
      </c>
      <c r="N1871" s="55">
        <v>1.5</v>
      </c>
      <c r="O1871" s="54" t="s">
        <v>35</v>
      </c>
      <c r="P1871" s="54" t="s">
        <v>63</v>
      </c>
      <c r="Q1871" s="45">
        <v>43242</v>
      </c>
      <c r="R1871" s="20">
        <v>43409</v>
      </c>
      <c r="S1871" s="26">
        <v>43962</v>
      </c>
      <c r="T1871" s="16">
        <f t="shared" si="193"/>
        <v>553</v>
      </c>
      <c r="U1871" s="16" t="s">
        <v>365</v>
      </c>
      <c r="V1871" s="16">
        <v>0</v>
      </c>
      <c r="W1871" s="18">
        <v>0</v>
      </c>
      <c r="X1871" s="18"/>
      <c r="Y1871" s="18"/>
      <c r="Z1871" s="18"/>
      <c r="AA1871" s="82"/>
      <c r="AB1871" s="4" t="s">
        <v>45</v>
      </c>
    </row>
    <row r="1872" spans="1:28" ht="16">
      <c r="A1872" s="9">
        <v>3</v>
      </c>
      <c r="B1872" s="9">
        <v>1</v>
      </c>
      <c r="C1872" s="9">
        <v>1</v>
      </c>
      <c r="D1872" s="9" t="str">
        <f t="shared" si="187"/>
        <v>Dynan_I5_921_84_18C</v>
      </c>
      <c r="E1872" s="9" t="str">
        <f t="shared" si="192"/>
        <v>Dynan_I5_921_84_18C_Lung_Block</v>
      </c>
      <c r="F1872" s="282">
        <f t="shared" si="194"/>
        <v>23</v>
      </c>
      <c r="G1872" s="227">
        <v>1</v>
      </c>
      <c r="H1872" s="54" t="s">
        <v>411</v>
      </c>
      <c r="I1872" s="43" t="s">
        <v>420</v>
      </c>
      <c r="J1872" s="54">
        <v>921</v>
      </c>
      <c r="K1872" s="18" t="s">
        <v>44</v>
      </c>
      <c r="L1872" s="54">
        <v>84</v>
      </c>
      <c r="M1872" s="54" t="s">
        <v>357</v>
      </c>
      <c r="N1872" s="55">
        <v>1.5</v>
      </c>
      <c r="O1872" s="54" t="s">
        <v>35</v>
      </c>
      <c r="P1872" s="54" t="s">
        <v>63</v>
      </c>
      <c r="Q1872" s="45">
        <v>43242</v>
      </c>
      <c r="R1872" s="20">
        <v>43409</v>
      </c>
      <c r="S1872" s="26">
        <v>43962</v>
      </c>
      <c r="T1872" s="16">
        <f t="shared" si="193"/>
        <v>553</v>
      </c>
      <c r="U1872" s="16" t="s">
        <v>365</v>
      </c>
      <c r="V1872" s="16">
        <v>0</v>
      </c>
      <c r="W1872" s="18">
        <v>1</v>
      </c>
      <c r="X1872" s="18">
        <v>1</v>
      </c>
      <c r="Y1872" s="18"/>
      <c r="Z1872" s="18"/>
      <c r="AA1872" s="82"/>
      <c r="AB1872" s="4" t="s">
        <v>45</v>
      </c>
    </row>
    <row r="1873" spans="1:28" ht="16">
      <c r="A1873" s="9">
        <v>3</v>
      </c>
      <c r="B1873" s="9">
        <v>1</v>
      </c>
      <c r="C1873" s="9">
        <v>1</v>
      </c>
      <c r="D1873" s="9" t="str">
        <f t="shared" si="187"/>
        <v>Dynan_I5_922_84_18C</v>
      </c>
      <c r="E1873" s="9" t="str">
        <f t="shared" si="192"/>
        <v>Dynan_I5_922_84_18C_Lung_Block</v>
      </c>
      <c r="F1873" s="282">
        <f t="shared" si="194"/>
        <v>24</v>
      </c>
      <c r="G1873" s="227">
        <v>1</v>
      </c>
      <c r="H1873" s="54" t="s">
        <v>411</v>
      </c>
      <c r="I1873" s="43" t="s">
        <v>420</v>
      </c>
      <c r="J1873" s="54">
        <v>922</v>
      </c>
      <c r="K1873" s="18" t="s">
        <v>44</v>
      </c>
      <c r="L1873" s="54">
        <v>84</v>
      </c>
      <c r="M1873" s="54" t="s">
        <v>357</v>
      </c>
      <c r="N1873" s="55">
        <v>1.5</v>
      </c>
      <c r="O1873" s="54" t="s">
        <v>35</v>
      </c>
      <c r="P1873" s="54" t="s">
        <v>63</v>
      </c>
      <c r="Q1873" s="45">
        <v>43242</v>
      </c>
      <c r="R1873" s="20">
        <v>43409</v>
      </c>
      <c r="S1873" s="26">
        <v>43962</v>
      </c>
      <c r="T1873" s="16">
        <f t="shared" si="193"/>
        <v>553</v>
      </c>
      <c r="U1873" s="16" t="s">
        <v>365</v>
      </c>
      <c r="V1873" s="16">
        <v>0</v>
      </c>
      <c r="W1873" s="18">
        <v>0</v>
      </c>
      <c r="X1873" s="18"/>
      <c r="Y1873" s="18"/>
      <c r="Z1873" s="18"/>
      <c r="AA1873" s="82"/>
      <c r="AB1873" s="4" t="s">
        <v>45</v>
      </c>
    </row>
    <row r="1874" spans="1:28" ht="16">
      <c r="A1874" s="9">
        <v>3</v>
      </c>
      <c r="B1874" s="9">
        <v>1</v>
      </c>
      <c r="C1874" s="9">
        <v>1</v>
      </c>
      <c r="D1874" s="9" t="str">
        <f t="shared" si="187"/>
        <v>Dynan_I5_923_84_18C</v>
      </c>
      <c r="E1874" s="9" t="str">
        <f t="shared" si="192"/>
        <v>Dynan_I5_923_84_18C_Lung_Block</v>
      </c>
      <c r="F1874" s="282">
        <f t="shared" si="194"/>
        <v>25</v>
      </c>
      <c r="G1874" s="227">
        <v>1</v>
      </c>
      <c r="H1874" s="54" t="s">
        <v>411</v>
      </c>
      <c r="I1874" s="43" t="s">
        <v>420</v>
      </c>
      <c r="J1874" s="54">
        <v>923</v>
      </c>
      <c r="K1874" s="18" t="s">
        <v>44</v>
      </c>
      <c r="L1874" s="54">
        <v>84</v>
      </c>
      <c r="M1874" s="54" t="s">
        <v>357</v>
      </c>
      <c r="N1874" s="55">
        <v>1.5</v>
      </c>
      <c r="O1874" s="54" t="s">
        <v>35</v>
      </c>
      <c r="P1874" s="54" t="s">
        <v>63</v>
      </c>
      <c r="Q1874" s="45">
        <v>43242</v>
      </c>
      <c r="R1874" s="20">
        <v>43409</v>
      </c>
      <c r="S1874" s="26">
        <v>43962</v>
      </c>
      <c r="T1874" s="16">
        <f t="shared" si="193"/>
        <v>553</v>
      </c>
      <c r="U1874" s="16" t="s">
        <v>365</v>
      </c>
      <c r="V1874" s="16">
        <v>0</v>
      </c>
      <c r="W1874" s="18">
        <v>0</v>
      </c>
      <c r="X1874" s="18"/>
      <c r="Y1874" s="18"/>
      <c r="Z1874" s="18">
        <v>1</v>
      </c>
      <c r="AA1874" s="82" t="s">
        <v>82</v>
      </c>
      <c r="AB1874" s="4" t="s">
        <v>45</v>
      </c>
    </row>
    <row r="1875" spans="1:28" ht="16">
      <c r="A1875" s="9">
        <v>3</v>
      </c>
      <c r="B1875" s="9">
        <v>1</v>
      </c>
      <c r="C1875" s="9">
        <v>1</v>
      </c>
      <c r="D1875" s="9" t="str">
        <f t="shared" ref="D1875:D1938" si="195">"Dynan_"&amp;I1875&amp;"_"&amp;J1875&amp;"_"&amp;L1875&amp;"_"&amp;K1875</f>
        <v>Dynan_I5_924_85_18C</v>
      </c>
      <c r="E1875" s="9" t="str">
        <f t="shared" ref="E1875:E1906" si="196">D1875&amp;"_Lung_Block"</f>
        <v>Dynan_I5_924_85_18C_Lung_Block</v>
      </c>
      <c r="F1875" s="282">
        <f t="shared" si="194"/>
        <v>26</v>
      </c>
      <c r="G1875" s="227">
        <v>1</v>
      </c>
      <c r="H1875" s="54" t="s">
        <v>411</v>
      </c>
      <c r="I1875" s="43" t="s">
        <v>420</v>
      </c>
      <c r="J1875" s="54">
        <v>924</v>
      </c>
      <c r="K1875" s="18" t="s">
        <v>44</v>
      </c>
      <c r="L1875" s="54">
        <v>85</v>
      </c>
      <c r="M1875" s="54" t="s">
        <v>357</v>
      </c>
      <c r="N1875" s="55">
        <v>1.5</v>
      </c>
      <c r="O1875" s="54" t="s">
        <v>35</v>
      </c>
      <c r="P1875" s="54" t="s">
        <v>63</v>
      </c>
      <c r="Q1875" s="45">
        <v>43242</v>
      </c>
      <c r="R1875" s="20">
        <v>43409</v>
      </c>
      <c r="S1875" s="26">
        <v>43962</v>
      </c>
      <c r="T1875" s="16">
        <f t="shared" ref="T1875:T1906" si="197">S1875-R1875</f>
        <v>553</v>
      </c>
      <c r="U1875" s="16" t="s">
        <v>365</v>
      </c>
      <c r="V1875" s="16">
        <v>0</v>
      </c>
      <c r="W1875" s="18">
        <v>0</v>
      </c>
      <c r="X1875" s="18"/>
      <c r="Y1875" s="18"/>
      <c r="Z1875" s="18"/>
      <c r="AA1875" s="82"/>
      <c r="AB1875" s="4" t="s">
        <v>45</v>
      </c>
    </row>
    <row r="1876" spans="1:28" ht="16">
      <c r="A1876" s="9">
        <v>3</v>
      </c>
      <c r="B1876" s="9">
        <v>1</v>
      </c>
      <c r="C1876" s="9">
        <v>1</v>
      </c>
      <c r="D1876" s="9" t="str">
        <f t="shared" si="195"/>
        <v>Dynan_I5_926_85_18C</v>
      </c>
      <c r="E1876" s="9" t="str">
        <f t="shared" si="196"/>
        <v>Dynan_I5_926_85_18C_Lung_Block</v>
      </c>
      <c r="F1876" s="282">
        <f t="shared" si="194"/>
        <v>27</v>
      </c>
      <c r="G1876" s="227">
        <v>1</v>
      </c>
      <c r="H1876" s="54" t="s">
        <v>411</v>
      </c>
      <c r="I1876" s="43" t="s">
        <v>420</v>
      </c>
      <c r="J1876" s="54">
        <v>926</v>
      </c>
      <c r="K1876" s="18" t="s">
        <v>44</v>
      </c>
      <c r="L1876" s="54">
        <v>85</v>
      </c>
      <c r="M1876" s="54" t="s">
        <v>357</v>
      </c>
      <c r="N1876" s="55">
        <v>1.5</v>
      </c>
      <c r="O1876" s="54" t="s">
        <v>35</v>
      </c>
      <c r="P1876" s="54" t="s">
        <v>63</v>
      </c>
      <c r="Q1876" s="45">
        <v>43242</v>
      </c>
      <c r="R1876" s="20">
        <v>43409</v>
      </c>
      <c r="S1876" s="26">
        <v>43962</v>
      </c>
      <c r="T1876" s="16">
        <f t="shared" si="197"/>
        <v>553</v>
      </c>
      <c r="U1876" s="16" t="s">
        <v>365</v>
      </c>
      <c r="V1876" s="16">
        <v>0</v>
      </c>
      <c r="W1876" s="18">
        <v>0</v>
      </c>
      <c r="X1876" s="18"/>
      <c r="Y1876" s="18"/>
      <c r="Z1876" s="18">
        <v>1</v>
      </c>
      <c r="AA1876" s="82" t="s">
        <v>82</v>
      </c>
      <c r="AB1876" s="4" t="s">
        <v>45</v>
      </c>
    </row>
    <row r="1877" spans="1:28" ht="16">
      <c r="A1877" s="9">
        <v>3</v>
      </c>
      <c r="B1877" s="9">
        <v>1</v>
      </c>
      <c r="C1877" s="9">
        <v>1</v>
      </c>
      <c r="D1877" s="9" t="str">
        <f t="shared" si="195"/>
        <v>Dynan_I5_927_85_18C</v>
      </c>
      <c r="E1877" s="9" t="str">
        <f t="shared" si="196"/>
        <v>Dynan_I5_927_85_18C_Lung_Block</v>
      </c>
      <c r="F1877" s="282">
        <f t="shared" si="194"/>
        <v>28</v>
      </c>
      <c r="G1877" s="227">
        <v>1</v>
      </c>
      <c r="H1877" s="54" t="s">
        <v>411</v>
      </c>
      <c r="I1877" s="43" t="s">
        <v>420</v>
      </c>
      <c r="J1877" s="54">
        <v>927</v>
      </c>
      <c r="K1877" s="18" t="s">
        <v>44</v>
      </c>
      <c r="L1877" s="54">
        <v>85</v>
      </c>
      <c r="M1877" s="54" t="s">
        <v>357</v>
      </c>
      <c r="N1877" s="55">
        <v>1.5</v>
      </c>
      <c r="O1877" s="54" t="s">
        <v>35</v>
      </c>
      <c r="P1877" s="54" t="s">
        <v>63</v>
      </c>
      <c r="Q1877" s="45">
        <v>43242</v>
      </c>
      <c r="R1877" s="20">
        <v>43409</v>
      </c>
      <c r="S1877" s="26">
        <v>43962</v>
      </c>
      <c r="T1877" s="16">
        <f t="shared" si="197"/>
        <v>553</v>
      </c>
      <c r="U1877" s="16" t="s">
        <v>365</v>
      </c>
      <c r="V1877" s="16">
        <v>0</v>
      </c>
      <c r="W1877" s="18">
        <v>0</v>
      </c>
      <c r="X1877" s="18"/>
      <c r="Y1877" s="18"/>
      <c r="Z1877" s="18"/>
      <c r="AA1877" s="82"/>
      <c r="AB1877" s="4" t="s">
        <v>45</v>
      </c>
    </row>
    <row r="1878" spans="1:28" ht="16">
      <c r="A1878" s="9">
        <v>3</v>
      </c>
      <c r="B1878" s="9">
        <v>1</v>
      </c>
      <c r="C1878" s="9">
        <v>1</v>
      </c>
      <c r="D1878" s="9" t="str">
        <f t="shared" si="195"/>
        <v>Dynan_I5_928_85_18C</v>
      </c>
      <c r="E1878" s="9" t="str">
        <f t="shared" si="196"/>
        <v>Dynan_I5_928_85_18C_Lung_Block</v>
      </c>
      <c r="F1878" s="282">
        <f t="shared" si="194"/>
        <v>29</v>
      </c>
      <c r="G1878" s="227">
        <v>1</v>
      </c>
      <c r="H1878" s="54" t="s">
        <v>411</v>
      </c>
      <c r="I1878" s="43" t="s">
        <v>420</v>
      </c>
      <c r="J1878" s="54">
        <v>928</v>
      </c>
      <c r="K1878" s="18" t="s">
        <v>44</v>
      </c>
      <c r="L1878" s="54">
        <v>85</v>
      </c>
      <c r="M1878" s="54" t="s">
        <v>357</v>
      </c>
      <c r="N1878" s="55">
        <v>1.5</v>
      </c>
      <c r="O1878" s="54" t="s">
        <v>35</v>
      </c>
      <c r="P1878" s="54" t="s">
        <v>63</v>
      </c>
      <c r="Q1878" s="45">
        <v>43242</v>
      </c>
      <c r="R1878" s="20">
        <v>43409</v>
      </c>
      <c r="S1878" s="26">
        <v>43962</v>
      </c>
      <c r="T1878" s="16">
        <f t="shared" si="197"/>
        <v>553</v>
      </c>
      <c r="U1878" s="16" t="s">
        <v>365</v>
      </c>
      <c r="V1878" s="16">
        <v>0</v>
      </c>
      <c r="W1878" s="18">
        <v>0</v>
      </c>
      <c r="X1878" s="18"/>
      <c r="Y1878" s="18"/>
      <c r="Z1878" s="18">
        <v>1</v>
      </c>
      <c r="AA1878" s="82" t="s">
        <v>82</v>
      </c>
      <c r="AB1878" s="4" t="s">
        <v>45</v>
      </c>
    </row>
    <row r="1879" spans="1:28" ht="16">
      <c r="A1879" s="9">
        <v>3</v>
      </c>
      <c r="B1879" s="9">
        <v>1</v>
      </c>
      <c r="C1879" s="9">
        <v>1</v>
      </c>
      <c r="D1879" s="9" t="str">
        <f t="shared" si="195"/>
        <v>Dynan_I5_929_85_18C</v>
      </c>
      <c r="E1879" s="9" t="str">
        <f t="shared" si="196"/>
        <v>Dynan_I5_929_85_18C_Lung_Block</v>
      </c>
      <c r="F1879" s="282">
        <f t="shared" si="194"/>
        <v>30</v>
      </c>
      <c r="G1879" s="227">
        <v>1</v>
      </c>
      <c r="H1879" s="54" t="s">
        <v>411</v>
      </c>
      <c r="I1879" s="43" t="s">
        <v>420</v>
      </c>
      <c r="J1879" s="54">
        <v>929</v>
      </c>
      <c r="K1879" s="18" t="s">
        <v>44</v>
      </c>
      <c r="L1879" s="54">
        <v>85</v>
      </c>
      <c r="M1879" s="54" t="s">
        <v>357</v>
      </c>
      <c r="N1879" s="55">
        <v>1.5</v>
      </c>
      <c r="O1879" s="54" t="s">
        <v>35</v>
      </c>
      <c r="P1879" s="54" t="s">
        <v>63</v>
      </c>
      <c r="Q1879" s="45">
        <v>43242</v>
      </c>
      <c r="R1879" s="20">
        <v>43409</v>
      </c>
      <c r="S1879" s="26">
        <v>43962</v>
      </c>
      <c r="T1879" s="16">
        <f t="shared" si="197"/>
        <v>553</v>
      </c>
      <c r="U1879" s="16" t="s">
        <v>365</v>
      </c>
      <c r="V1879" s="16">
        <v>0</v>
      </c>
      <c r="W1879" s="18">
        <v>0</v>
      </c>
      <c r="X1879" s="18"/>
      <c r="Y1879" s="18"/>
      <c r="Z1879" s="18"/>
      <c r="AA1879" s="82"/>
      <c r="AB1879" s="4" t="s">
        <v>45</v>
      </c>
    </row>
    <row r="1880" spans="1:28" ht="16">
      <c r="A1880" s="9">
        <v>3</v>
      </c>
      <c r="B1880" s="9">
        <v>1</v>
      </c>
      <c r="C1880" s="9">
        <v>2</v>
      </c>
      <c r="D1880" s="9" t="str">
        <f t="shared" si="195"/>
        <v>Dynan_I5_931_86_18C</v>
      </c>
      <c r="E1880" s="9" t="str">
        <f t="shared" si="196"/>
        <v>Dynan_I5_931_86_18C_Lung_Block</v>
      </c>
      <c r="F1880" s="282">
        <f>1</f>
        <v>1</v>
      </c>
      <c r="G1880" s="227">
        <v>1</v>
      </c>
      <c r="H1880" s="54" t="s">
        <v>411</v>
      </c>
      <c r="I1880" s="43" t="s">
        <v>420</v>
      </c>
      <c r="J1880" s="54">
        <v>931</v>
      </c>
      <c r="K1880" s="18" t="s">
        <v>44</v>
      </c>
      <c r="L1880" s="54">
        <v>86</v>
      </c>
      <c r="M1880" s="54" t="s">
        <v>357</v>
      </c>
      <c r="N1880" s="55">
        <v>1.5</v>
      </c>
      <c r="O1880" s="54" t="s">
        <v>35</v>
      </c>
      <c r="P1880" s="54" t="s">
        <v>63</v>
      </c>
      <c r="Q1880" s="45">
        <v>43242</v>
      </c>
      <c r="R1880" s="20">
        <v>43409</v>
      </c>
      <c r="S1880" s="26">
        <v>43962</v>
      </c>
      <c r="T1880" s="16">
        <f t="shared" si="197"/>
        <v>553</v>
      </c>
      <c r="U1880" s="16" t="s">
        <v>365</v>
      </c>
      <c r="V1880" s="16">
        <v>0</v>
      </c>
      <c r="W1880" s="18">
        <v>0</v>
      </c>
      <c r="X1880" s="18"/>
      <c r="Y1880" s="18"/>
      <c r="Z1880" s="18"/>
      <c r="AA1880" s="82"/>
      <c r="AB1880" s="4" t="s">
        <v>45</v>
      </c>
    </row>
    <row r="1881" spans="1:28" ht="16">
      <c r="A1881" s="9">
        <v>3</v>
      </c>
      <c r="B1881" s="9">
        <v>1</v>
      </c>
      <c r="C1881" s="9">
        <v>2</v>
      </c>
      <c r="D1881" s="9" t="str">
        <f t="shared" si="195"/>
        <v>Dynan_I5_932_86_18C</v>
      </c>
      <c r="E1881" s="9" t="str">
        <f t="shared" si="196"/>
        <v>Dynan_I5_932_86_18C_Lung_Block</v>
      </c>
      <c r="F1881" s="282">
        <f>F1880+1</f>
        <v>2</v>
      </c>
      <c r="G1881" s="227">
        <v>1</v>
      </c>
      <c r="H1881" s="54" t="s">
        <v>411</v>
      </c>
      <c r="I1881" s="43" t="s">
        <v>420</v>
      </c>
      <c r="J1881" s="54">
        <v>932</v>
      </c>
      <c r="K1881" s="18" t="s">
        <v>44</v>
      </c>
      <c r="L1881" s="54">
        <v>86</v>
      </c>
      <c r="M1881" s="54" t="s">
        <v>357</v>
      </c>
      <c r="N1881" s="55">
        <v>1.5</v>
      </c>
      <c r="O1881" s="54" t="s">
        <v>35</v>
      </c>
      <c r="P1881" s="54" t="s">
        <v>63</v>
      </c>
      <c r="Q1881" s="45">
        <v>43242</v>
      </c>
      <c r="R1881" s="20">
        <v>43409</v>
      </c>
      <c r="S1881" s="26">
        <v>43962</v>
      </c>
      <c r="T1881" s="16">
        <f t="shared" si="197"/>
        <v>553</v>
      </c>
      <c r="U1881" s="16" t="s">
        <v>365</v>
      </c>
      <c r="V1881" s="16">
        <v>0</v>
      </c>
      <c r="W1881" s="18">
        <v>1</v>
      </c>
      <c r="X1881" s="18">
        <v>1</v>
      </c>
      <c r="Y1881" s="18"/>
      <c r="Z1881" s="18"/>
      <c r="AA1881" s="82"/>
      <c r="AB1881" s="4" t="s">
        <v>45</v>
      </c>
    </row>
    <row r="1882" spans="1:28" ht="16">
      <c r="A1882" s="9">
        <v>3</v>
      </c>
      <c r="B1882" s="9">
        <v>1</v>
      </c>
      <c r="C1882" s="9">
        <v>2</v>
      </c>
      <c r="D1882" s="9" t="str">
        <f t="shared" si="195"/>
        <v>Dynan_I5_934_86_18C</v>
      </c>
      <c r="E1882" s="9" t="str">
        <f t="shared" si="196"/>
        <v>Dynan_I5_934_86_18C_Lung_Block</v>
      </c>
      <c r="F1882" s="282">
        <f t="shared" ref="F1882:F1910" si="198">F1881+1</f>
        <v>3</v>
      </c>
      <c r="G1882" s="227">
        <v>1</v>
      </c>
      <c r="H1882" s="54" t="s">
        <v>411</v>
      </c>
      <c r="I1882" s="43" t="s">
        <v>420</v>
      </c>
      <c r="J1882" s="54">
        <v>934</v>
      </c>
      <c r="K1882" s="18" t="s">
        <v>44</v>
      </c>
      <c r="L1882" s="54">
        <v>86</v>
      </c>
      <c r="M1882" s="54" t="s">
        <v>357</v>
      </c>
      <c r="N1882" s="55">
        <v>1.5</v>
      </c>
      <c r="O1882" s="54" t="s">
        <v>35</v>
      </c>
      <c r="P1882" s="54" t="s">
        <v>63</v>
      </c>
      <c r="Q1882" s="45">
        <v>43242</v>
      </c>
      <c r="R1882" s="20">
        <v>43409</v>
      </c>
      <c r="S1882" s="26">
        <v>43962</v>
      </c>
      <c r="T1882" s="16">
        <f t="shared" si="197"/>
        <v>553</v>
      </c>
      <c r="U1882" s="16" t="s">
        <v>184</v>
      </c>
      <c r="V1882" s="16">
        <v>0</v>
      </c>
      <c r="W1882" s="18">
        <v>0</v>
      </c>
      <c r="X1882" s="18"/>
      <c r="Y1882" s="18"/>
      <c r="Z1882" s="18"/>
      <c r="AA1882" s="82"/>
      <c r="AB1882" s="4" t="s">
        <v>45</v>
      </c>
    </row>
    <row r="1883" spans="1:28" ht="16">
      <c r="A1883" s="9">
        <v>3</v>
      </c>
      <c r="B1883" s="9">
        <v>1</v>
      </c>
      <c r="C1883" s="9">
        <v>2</v>
      </c>
      <c r="D1883" s="9" t="str">
        <f t="shared" si="195"/>
        <v>Dynan_I5_938_88_18C</v>
      </c>
      <c r="E1883" s="9" t="str">
        <f t="shared" si="196"/>
        <v>Dynan_I5_938_88_18C_Lung_Block</v>
      </c>
      <c r="F1883" s="282">
        <f t="shared" si="198"/>
        <v>4</v>
      </c>
      <c r="G1883" s="227">
        <v>1</v>
      </c>
      <c r="H1883" s="54" t="s">
        <v>411</v>
      </c>
      <c r="I1883" s="43" t="s">
        <v>420</v>
      </c>
      <c r="J1883" s="54">
        <v>938</v>
      </c>
      <c r="K1883" s="18" t="s">
        <v>44</v>
      </c>
      <c r="L1883" s="54">
        <v>88</v>
      </c>
      <c r="M1883" s="54" t="s">
        <v>357</v>
      </c>
      <c r="N1883" s="55">
        <v>1.5</v>
      </c>
      <c r="O1883" s="54" t="s">
        <v>35</v>
      </c>
      <c r="P1883" s="54" t="s">
        <v>63</v>
      </c>
      <c r="Q1883" s="45">
        <v>43242</v>
      </c>
      <c r="R1883" s="20">
        <v>43409</v>
      </c>
      <c r="S1883" s="26">
        <v>43957</v>
      </c>
      <c r="T1883" s="16">
        <f t="shared" si="197"/>
        <v>548</v>
      </c>
      <c r="U1883" s="16" t="s">
        <v>184</v>
      </c>
      <c r="V1883" s="16">
        <v>0</v>
      </c>
      <c r="W1883" s="18">
        <v>0</v>
      </c>
      <c r="X1883" s="18"/>
      <c r="Y1883" s="18"/>
      <c r="Z1883" s="18"/>
      <c r="AA1883" s="82"/>
      <c r="AB1883" s="4" t="s">
        <v>45</v>
      </c>
    </row>
    <row r="1884" spans="1:28" ht="16">
      <c r="A1884" s="9">
        <v>3</v>
      </c>
      <c r="B1884" s="9">
        <v>1</v>
      </c>
      <c r="C1884" s="9">
        <v>2</v>
      </c>
      <c r="D1884" s="9" t="str">
        <f t="shared" si="195"/>
        <v>Dynan_I5_939_88_18C</v>
      </c>
      <c r="E1884" s="9" t="str">
        <f t="shared" si="196"/>
        <v>Dynan_I5_939_88_18C_Lung_Block</v>
      </c>
      <c r="F1884" s="282">
        <f t="shared" si="198"/>
        <v>5</v>
      </c>
      <c r="G1884" s="227">
        <v>1</v>
      </c>
      <c r="H1884" s="54" t="s">
        <v>411</v>
      </c>
      <c r="I1884" s="43" t="s">
        <v>420</v>
      </c>
      <c r="J1884" s="54">
        <v>939</v>
      </c>
      <c r="K1884" s="18" t="s">
        <v>44</v>
      </c>
      <c r="L1884" s="54">
        <v>88</v>
      </c>
      <c r="M1884" s="54" t="s">
        <v>357</v>
      </c>
      <c r="N1884" s="55">
        <v>1.5</v>
      </c>
      <c r="O1884" s="54" t="s">
        <v>35</v>
      </c>
      <c r="P1884" s="54" t="s">
        <v>63</v>
      </c>
      <c r="Q1884" s="45">
        <v>43242</v>
      </c>
      <c r="R1884" s="20">
        <v>43409</v>
      </c>
      <c r="S1884" s="26">
        <v>43957</v>
      </c>
      <c r="T1884" s="16">
        <f t="shared" si="197"/>
        <v>548</v>
      </c>
      <c r="U1884" s="16" t="s">
        <v>184</v>
      </c>
      <c r="V1884" s="16">
        <v>0</v>
      </c>
      <c r="W1884" s="18">
        <v>0</v>
      </c>
      <c r="X1884" s="18"/>
      <c r="Y1884" s="18"/>
      <c r="Z1884" s="18"/>
      <c r="AA1884" s="82"/>
      <c r="AB1884" s="4" t="s">
        <v>45</v>
      </c>
    </row>
    <row r="1885" spans="1:28" ht="16">
      <c r="A1885" s="9">
        <v>3</v>
      </c>
      <c r="B1885" s="9">
        <v>1</v>
      </c>
      <c r="C1885" s="9">
        <v>2</v>
      </c>
      <c r="D1885" s="9" t="str">
        <f t="shared" si="195"/>
        <v>Dynan_I5_940_88_18C</v>
      </c>
      <c r="E1885" s="9" t="str">
        <f t="shared" si="196"/>
        <v>Dynan_I5_940_88_18C_Lung_Block</v>
      </c>
      <c r="F1885" s="282">
        <f t="shared" si="198"/>
        <v>6</v>
      </c>
      <c r="G1885" s="227">
        <v>1</v>
      </c>
      <c r="H1885" s="54" t="s">
        <v>411</v>
      </c>
      <c r="I1885" s="43" t="s">
        <v>420</v>
      </c>
      <c r="J1885" s="54">
        <v>940</v>
      </c>
      <c r="K1885" s="18" t="s">
        <v>44</v>
      </c>
      <c r="L1885" s="54">
        <v>88</v>
      </c>
      <c r="M1885" s="54" t="s">
        <v>357</v>
      </c>
      <c r="N1885" s="55">
        <v>1.5</v>
      </c>
      <c r="O1885" s="54" t="s">
        <v>35</v>
      </c>
      <c r="P1885" s="54" t="s">
        <v>63</v>
      </c>
      <c r="Q1885" s="45">
        <v>43242</v>
      </c>
      <c r="R1885" s="20">
        <v>43409</v>
      </c>
      <c r="S1885" s="26">
        <v>43957</v>
      </c>
      <c r="T1885" s="16">
        <f t="shared" si="197"/>
        <v>548</v>
      </c>
      <c r="U1885" s="16" t="s">
        <v>184</v>
      </c>
      <c r="V1885" s="16">
        <v>0</v>
      </c>
      <c r="W1885" s="18">
        <v>0</v>
      </c>
      <c r="X1885" s="18"/>
      <c r="Y1885" s="18"/>
      <c r="Z1885" s="18"/>
      <c r="AA1885" s="82"/>
      <c r="AB1885" s="4" t="s">
        <v>45</v>
      </c>
    </row>
    <row r="1886" spans="1:28" ht="16">
      <c r="A1886" s="9">
        <v>3</v>
      </c>
      <c r="B1886" s="9">
        <v>1</v>
      </c>
      <c r="C1886" s="9">
        <v>2</v>
      </c>
      <c r="D1886" s="9" t="str">
        <f t="shared" si="195"/>
        <v>Dynan_I5_942_88_18C</v>
      </c>
      <c r="E1886" s="9" t="str">
        <f t="shared" si="196"/>
        <v>Dynan_I5_942_88_18C_Lung_Block</v>
      </c>
      <c r="F1886" s="282">
        <f t="shared" si="198"/>
        <v>7</v>
      </c>
      <c r="G1886" s="227">
        <v>1</v>
      </c>
      <c r="H1886" s="54" t="s">
        <v>411</v>
      </c>
      <c r="I1886" s="43" t="s">
        <v>420</v>
      </c>
      <c r="J1886" s="54">
        <v>942</v>
      </c>
      <c r="K1886" s="18" t="s">
        <v>44</v>
      </c>
      <c r="L1886" s="54">
        <v>88</v>
      </c>
      <c r="M1886" s="54" t="s">
        <v>357</v>
      </c>
      <c r="N1886" s="55">
        <v>1.5</v>
      </c>
      <c r="O1886" s="54" t="s">
        <v>35</v>
      </c>
      <c r="P1886" s="54" t="s">
        <v>63</v>
      </c>
      <c r="Q1886" s="45">
        <v>43242</v>
      </c>
      <c r="R1886" s="20">
        <v>43409</v>
      </c>
      <c r="S1886" s="26">
        <v>43957</v>
      </c>
      <c r="T1886" s="16">
        <f t="shared" si="197"/>
        <v>548</v>
      </c>
      <c r="U1886" s="16" t="s">
        <v>184</v>
      </c>
      <c r="V1886" s="16">
        <v>0</v>
      </c>
      <c r="W1886" s="18">
        <v>0</v>
      </c>
      <c r="X1886" s="18"/>
      <c r="Y1886" s="18"/>
      <c r="Z1886" s="18"/>
      <c r="AA1886" s="82"/>
      <c r="AB1886" s="4" t="s">
        <v>45</v>
      </c>
    </row>
    <row r="1887" spans="1:28" ht="16">
      <c r="A1887" s="9">
        <v>3</v>
      </c>
      <c r="B1887" s="9">
        <v>1</v>
      </c>
      <c r="C1887" s="9">
        <v>2</v>
      </c>
      <c r="D1887" s="9" t="str">
        <f t="shared" si="195"/>
        <v>Dynan_I5_943_88_18C</v>
      </c>
      <c r="E1887" s="9" t="str">
        <f t="shared" si="196"/>
        <v>Dynan_I5_943_88_18C_Lung_Block</v>
      </c>
      <c r="F1887" s="282">
        <f t="shared" si="198"/>
        <v>8</v>
      </c>
      <c r="G1887" s="227">
        <v>1</v>
      </c>
      <c r="H1887" s="54" t="s">
        <v>411</v>
      </c>
      <c r="I1887" s="43" t="s">
        <v>420</v>
      </c>
      <c r="J1887" s="54">
        <v>943</v>
      </c>
      <c r="K1887" s="18" t="s">
        <v>44</v>
      </c>
      <c r="L1887" s="54">
        <v>88</v>
      </c>
      <c r="M1887" s="54" t="s">
        <v>357</v>
      </c>
      <c r="N1887" s="55">
        <v>1.5</v>
      </c>
      <c r="O1887" s="54" t="s">
        <v>35</v>
      </c>
      <c r="P1887" s="54" t="s">
        <v>63</v>
      </c>
      <c r="Q1887" s="45">
        <v>43242</v>
      </c>
      <c r="R1887" s="20">
        <v>43409</v>
      </c>
      <c r="S1887" s="26">
        <v>43957</v>
      </c>
      <c r="T1887" s="16">
        <f t="shared" si="197"/>
        <v>548</v>
      </c>
      <c r="U1887" s="16" t="s">
        <v>184</v>
      </c>
      <c r="V1887" s="16">
        <v>0</v>
      </c>
      <c r="W1887" s="18">
        <v>0</v>
      </c>
      <c r="X1887" s="18"/>
      <c r="Y1887" s="18"/>
      <c r="Z1887" s="18"/>
      <c r="AA1887" s="82"/>
      <c r="AB1887" s="4" t="s">
        <v>45</v>
      </c>
    </row>
    <row r="1888" spans="1:28" ht="16">
      <c r="A1888" s="9">
        <v>3</v>
      </c>
      <c r="B1888" s="9">
        <v>1</v>
      </c>
      <c r="C1888" s="9">
        <v>2</v>
      </c>
      <c r="D1888" s="9" t="str">
        <f t="shared" si="195"/>
        <v>Dynan_I6_590_180_19A</v>
      </c>
      <c r="E1888" s="9" t="str">
        <f t="shared" si="196"/>
        <v>Dynan_I6_590_180_19A_Lung_Block</v>
      </c>
      <c r="F1888" s="282">
        <f t="shared" si="198"/>
        <v>9</v>
      </c>
      <c r="G1888" s="227">
        <v>1</v>
      </c>
      <c r="H1888" s="54" t="s">
        <v>411</v>
      </c>
      <c r="I1888" s="47" t="s">
        <v>429</v>
      </c>
      <c r="J1888" s="17">
        <v>590</v>
      </c>
      <c r="K1888" s="18" t="s">
        <v>33</v>
      </c>
      <c r="L1888" s="17">
        <v>180</v>
      </c>
      <c r="M1888" s="17" t="s">
        <v>357</v>
      </c>
      <c r="N1888" s="81">
        <v>1.5</v>
      </c>
      <c r="O1888" s="17" t="s">
        <v>35</v>
      </c>
      <c r="P1888" s="17" t="s">
        <v>63</v>
      </c>
      <c r="Q1888" s="19">
        <v>43410</v>
      </c>
      <c r="R1888" s="20">
        <v>43578</v>
      </c>
      <c r="S1888" s="26">
        <v>44147</v>
      </c>
      <c r="T1888" s="16">
        <f t="shared" si="197"/>
        <v>569</v>
      </c>
      <c r="U1888" s="16" t="s">
        <v>308</v>
      </c>
      <c r="V1888" s="16">
        <v>0</v>
      </c>
      <c r="W1888" s="18">
        <v>0</v>
      </c>
      <c r="X1888" s="18"/>
      <c r="Y1888" s="18"/>
      <c r="Z1888" s="18"/>
      <c r="AA1888" s="82"/>
      <c r="AB1888" s="4" t="s">
        <v>45</v>
      </c>
    </row>
    <row r="1889" spans="1:28" ht="16">
      <c r="A1889" s="9">
        <v>3</v>
      </c>
      <c r="B1889" s="9">
        <v>1</v>
      </c>
      <c r="C1889" s="9">
        <v>2</v>
      </c>
      <c r="D1889" s="9" t="str">
        <f t="shared" si="195"/>
        <v>Dynan_I6_597_181_19A</v>
      </c>
      <c r="E1889" s="9" t="str">
        <f t="shared" si="196"/>
        <v>Dynan_I6_597_181_19A_Lung_Block</v>
      </c>
      <c r="F1889" s="282">
        <f t="shared" si="198"/>
        <v>10</v>
      </c>
      <c r="G1889" s="227">
        <v>1</v>
      </c>
      <c r="H1889" s="54" t="s">
        <v>411</v>
      </c>
      <c r="I1889" s="47" t="s">
        <v>429</v>
      </c>
      <c r="J1889" s="17">
        <v>597</v>
      </c>
      <c r="K1889" s="18" t="s">
        <v>33</v>
      </c>
      <c r="L1889" s="17">
        <v>181</v>
      </c>
      <c r="M1889" s="17" t="s">
        <v>357</v>
      </c>
      <c r="N1889" s="81">
        <v>1.5</v>
      </c>
      <c r="O1889" s="17" t="s">
        <v>35</v>
      </c>
      <c r="P1889" s="17" t="s">
        <v>63</v>
      </c>
      <c r="Q1889" s="19">
        <v>43410</v>
      </c>
      <c r="R1889" s="20">
        <v>43578</v>
      </c>
      <c r="S1889" s="26">
        <v>44147</v>
      </c>
      <c r="T1889" s="16">
        <f t="shared" si="197"/>
        <v>569</v>
      </c>
      <c r="U1889" s="16" t="s">
        <v>308</v>
      </c>
      <c r="V1889" s="16">
        <v>0</v>
      </c>
      <c r="W1889" s="18">
        <v>0</v>
      </c>
      <c r="X1889" s="18"/>
      <c r="Y1889" s="18"/>
      <c r="Z1889" s="18"/>
      <c r="AA1889" s="82"/>
      <c r="AB1889" s="4" t="s">
        <v>45</v>
      </c>
    </row>
    <row r="1890" spans="1:28" ht="16">
      <c r="A1890" s="9">
        <v>3</v>
      </c>
      <c r="B1890" s="9">
        <v>1</v>
      </c>
      <c r="C1890" s="9">
        <v>2</v>
      </c>
      <c r="D1890" s="9" t="str">
        <f t="shared" si="195"/>
        <v>Dynan_I6_598_181_19A</v>
      </c>
      <c r="E1890" s="9" t="str">
        <f t="shared" si="196"/>
        <v>Dynan_I6_598_181_19A_Lung_Block</v>
      </c>
      <c r="F1890" s="282">
        <f t="shared" si="198"/>
        <v>11</v>
      </c>
      <c r="G1890" s="227">
        <v>1</v>
      </c>
      <c r="H1890" s="54" t="s">
        <v>411</v>
      </c>
      <c r="I1890" s="47" t="s">
        <v>429</v>
      </c>
      <c r="J1890" s="17">
        <v>598</v>
      </c>
      <c r="K1890" s="18" t="s">
        <v>33</v>
      </c>
      <c r="L1890" s="17">
        <v>181</v>
      </c>
      <c r="M1890" s="17" t="s">
        <v>357</v>
      </c>
      <c r="N1890" s="81">
        <v>1.5</v>
      </c>
      <c r="O1890" s="17" t="s">
        <v>35</v>
      </c>
      <c r="P1890" s="17" t="s">
        <v>63</v>
      </c>
      <c r="Q1890" s="19">
        <v>43410</v>
      </c>
      <c r="R1890" s="20">
        <v>43578</v>
      </c>
      <c r="S1890" s="26">
        <v>44147</v>
      </c>
      <c r="T1890" s="16">
        <f t="shared" si="197"/>
        <v>569</v>
      </c>
      <c r="U1890" s="16" t="s">
        <v>308</v>
      </c>
      <c r="V1890" s="16">
        <v>0</v>
      </c>
      <c r="W1890" s="18">
        <v>0</v>
      </c>
      <c r="X1890" s="18"/>
      <c r="Y1890" s="18"/>
      <c r="Z1890" s="18">
        <v>1</v>
      </c>
      <c r="AA1890" s="82" t="s">
        <v>67</v>
      </c>
      <c r="AB1890" s="4" t="s">
        <v>45</v>
      </c>
    </row>
    <row r="1891" spans="1:28" ht="16">
      <c r="A1891" s="9">
        <v>3</v>
      </c>
      <c r="B1891" s="9">
        <v>1</v>
      </c>
      <c r="C1891" s="9">
        <v>2</v>
      </c>
      <c r="D1891" s="9" t="str">
        <f t="shared" si="195"/>
        <v>Dynan_I6_599_181_19A</v>
      </c>
      <c r="E1891" s="9" t="str">
        <f t="shared" si="196"/>
        <v>Dynan_I6_599_181_19A_Lung_Block</v>
      </c>
      <c r="F1891" s="282">
        <f t="shared" si="198"/>
        <v>12</v>
      </c>
      <c r="G1891" s="227">
        <v>1</v>
      </c>
      <c r="H1891" s="54" t="s">
        <v>411</v>
      </c>
      <c r="I1891" s="47" t="s">
        <v>429</v>
      </c>
      <c r="J1891" s="17">
        <v>599</v>
      </c>
      <c r="K1891" s="18" t="s">
        <v>33</v>
      </c>
      <c r="L1891" s="17">
        <v>181</v>
      </c>
      <c r="M1891" s="17" t="s">
        <v>357</v>
      </c>
      <c r="N1891" s="81">
        <v>1.5</v>
      </c>
      <c r="O1891" s="17" t="s">
        <v>35</v>
      </c>
      <c r="P1891" s="17" t="s">
        <v>63</v>
      </c>
      <c r="Q1891" s="21">
        <v>43410</v>
      </c>
      <c r="R1891" s="20">
        <v>43578</v>
      </c>
      <c r="S1891" s="26">
        <v>44147</v>
      </c>
      <c r="T1891" s="16">
        <f t="shared" si="197"/>
        <v>569</v>
      </c>
      <c r="U1891" s="16" t="s">
        <v>308</v>
      </c>
      <c r="V1891" s="16">
        <v>0</v>
      </c>
      <c r="W1891" s="18">
        <v>1</v>
      </c>
      <c r="X1891" s="18">
        <v>1</v>
      </c>
      <c r="Y1891" s="18"/>
      <c r="Z1891" s="18"/>
      <c r="AA1891" s="82" t="s">
        <v>430</v>
      </c>
      <c r="AB1891" s="4" t="s">
        <v>45</v>
      </c>
    </row>
    <row r="1892" spans="1:28" ht="16">
      <c r="A1892" s="9">
        <v>3</v>
      </c>
      <c r="B1892" s="9">
        <v>1</v>
      </c>
      <c r="C1892" s="9">
        <v>2</v>
      </c>
      <c r="D1892" s="9" t="str">
        <f t="shared" si="195"/>
        <v>Dynan_I6_600_182_19A</v>
      </c>
      <c r="E1892" s="9" t="str">
        <f t="shared" si="196"/>
        <v>Dynan_I6_600_182_19A_Lung_Block</v>
      </c>
      <c r="F1892" s="282">
        <f t="shared" si="198"/>
        <v>13</v>
      </c>
      <c r="G1892" s="227">
        <v>1</v>
      </c>
      <c r="H1892" s="54" t="s">
        <v>411</v>
      </c>
      <c r="I1892" s="47" t="s">
        <v>429</v>
      </c>
      <c r="J1892" s="17">
        <v>600</v>
      </c>
      <c r="K1892" s="18" t="s">
        <v>33</v>
      </c>
      <c r="L1892" s="17">
        <v>182</v>
      </c>
      <c r="M1892" s="17" t="s">
        <v>357</v>
      </c>
      <c r="N1892" s="81">
        <v>1.5</v>
      </c>
      <c r="O1892" s="17" t="s">
        <v>35</v>
      </c>
      <c r="P1892" s="17" t="s">
        <v>63</v>
      </c>
      <c r="Q1892" s="19">
        <v>43410</v>
      </c>
      <c r="R1892" s="20">
        <v>43578</v>
      </c>
      <c r="S1892" s="26">
        <v>44147</v>
      </c>
      <c r="T1892" s="16">
        <f t="shared" si="197"/>
        <v>569</v>
      </c>
      <c r="U1892" s="16" t="s">
        <v>308</v>
      </c>
      <c r="V1892" s="16">
        <v>0</v>
      </c>
      <c r="W1892" s="18">
        <v>0</v>
      </c>
      <c r="X1892" s="18"/>
      <c r="Y1892" s="18"/>
      <c r="Z1892" s="18"/>
      <c r="AA1892" s="82" t="s">
        <v>398</v>
      </c>
      <c r="AB1892" s="4" t="s">
        <v>45</v>
      </c>
    </row>
    <row r="1893" spans="1:28" ht="16">
      <c r="A1893" s="9">
        <v>3</v>
      </c>
      <c r="B1893" s="9">
        <v>1</v>
      </c>
      <c r="C1893" s="9">
        <v>2</v>
      </c>
      <c r="D1893" s="9" t="str">
        <f t="shared" si="195"/>
        <v>Dynan_I6_667_173_19A</v>
      </c>
      <c r="E1893" s="9" t="str">
        <f t="shared" si="196"/>
        <v>Dynan_I6_667_173_19A_Lung_Block</v>
      </c>
      <c r="F1893" s="282">
        <f t="shared" si="198"/>
        <v>14</v>
      </c>
      <c r="G1893" s="227">
        <v>1</v>
      </c>
      <c r="H1893" s="54" t="s">
        <v>411</v>
      </c>
      <c r="I1893" s="47" t="s">
        <v>429</v>
      </c>
      <c r="J1893" s="17">
        <v>667</v>
      </c>
      <c r="K1893" s="18" t="s">
        <v>33</v>
      </c>
      <c r="L1893" s="17">
        <v>173</v>
      </c>
      <c r="M1893" s="17" t="s">
        <v>357</v>
      </c>
      <c r="N1893" s="81">
        <v>1.5</v>
      </c>
      <c r="O1893" s="17" t="s">
        <v>35</v>
      </c>
      <c r="P1893" s="17" t="s">
        <v>63</v>
      </c>
      <c r="Q1893" s="19">
        <v>43410</v>
      </c>
      <c r="R1893" s="20">
        <v>43578</v>
      </c>
      <c r="S1893" s="26">
        <v>44130</v>
      </c>
      <c r="T1893" s="16">
        <f t="shared" si="197"/>
        <v>552</v>
      </c>
      <c r="U1893" s="16" t="s">
        <v>308</v>
      </c>
      <c r="V1893" s="16">
        <v>0</v>
      </c>
      <c r="W1893" s="18">
        <v>0</v>
      </c>
      <c r="X1893" s="18"/>
      <c r="Y1893" s="18"/>
      <c r="Z1893" s="18"/>
      <c r="AA1893" s="82"/>
      <c r="AB1893" s="4" t="s">
        <v>45</v>
      </c>
    </row>
    <row r="1894" spans="1:28" ht="16">
      <c r="A1894" s="9">
        <v>3</v>
      </c>
      <c r="B1894" s="9">
        <v>1</v>
      </c>
      <c r="C1894" s="9">
        <v>2</v>
      </c>
      <c r="D1894" s="9" t="str">
        <f t="shared" si="195"/>
        <v>Dynan_I6_668_173_19A</v>
      </c>
      <c r="E1894" s="9" t="str">
        <f t="shared" si="196"/>
        <v>Dynan_I6_668_173_19A_Lung_Block</v>
      </c>
      <c r="F1894" s="282">
        <f t="shared" si="198"/>
        <v>15</v>
      </c>
      <c r="G1894" s="227">
        <v>1</v>
      </c>
      <c r="H1894" s="54" t="s">
        <v>411</v>
      </c>
      <c r="I1894" s="47" t="s">
        <v>429</v>
      </c>
      <c r="J1894" s="17">
        <v>668</v>
      </c>
      <c r="K1894" s="18" t="s">
        <v>33</v>
      </c>
      <c r="L1894" s="17">
        <v>173</v>
      </c>
      <c r="M1894" s="17" t="s">
        <v>357</v>
      </c>
      <c r="N1894" s="81">
        <v>1.5</v>
      </c>
      <c r="O1894" s="17" t="s">
        <v>35</v>
      </c>
      <c r="P1894" s="17" t="s">
        <v>63</v>
      </c>
      <c r="Q1894" s="19">
        <v>43410</v>
      </c>
      <c r="R1894" s="20">
        <v>43578</v>
      </c>
      <c r="S1894" s="26">
        <v>44130</v>
      </c>
      <c r="T1894" s="16">
        <f t="shared" si="197"/>
        <v>552</v>
      </c>
      <c r="U1894" s="16" t="s">
        <v>308</v>
      </c>
      <c r="V1894" s="16">
        <v>0</v>
      </c>
      <c r="W1894" s="18">
        <v>0</v>
      </c>
      <c r="X1894" s="18"/>
      <c r="Y1894" s="18"/>
      <c r="Z1894" s="18"/>
      <c r="AA1894" s="82"/>
      <c r="AB1894" s="4" t="s">
        <v>45</v>
      </c>
    </row>
    <row r="1895" spans="1:28" ht="16">
      <c r="A1895" s="9">
        <v>3</v>
      </c>
      <c r="B1895" s="9">
        <v>1</v>
      </c>
      <c r="C1895" s="9">
        <v>2</v>
      </c>
      <c r="D1895" s="9" t="str">
        <f t="shared" si="195"/>
        <v>Dynan_I6_669_173_19A</v>
      </c>
      <c r="E1895" s="9" t="str">
        <f t="shared" si="196"/>
        <v>Dynan_I6_669_173_19A_Lung_Block</v>
      </c>
      <c r="F1895" s="282">
        <f t="shared" si="198"/>
        <v>16</v>
      </c>
      <c r="G1895" s="227">
        <v>1</v>
      </c>
      <c r="H1895" s="54" t="s">
        <v>411</v>
      </c>
      <c r="I1895" s="47" t="s">
        <v>429</v>
      </c>
      <c r="J1895" s="17">
        <v>669</v>
      </c>
      <c r="K1895" s="18" t="s">
        <v>33</v>
      </c>
      <c r="L1895" s="17">
        <v>173</v>
      </c>
      <c r="M1895" s="17" t="s">
        <v>357</v>
      </c>
      <c r="N1895" s="81">
        <v>1.5</v>
      </c>
      <c r="O1895" s="17" t="s">
        <v>35</v>
      </c>
      <c r="P1895" s="17" t="s">
        <v>63</v>
      </c>
      <c r="Q1895" s="21">
        <v>43410</v>
      </c>
      <c r="R1895" s="20">
        <v>43578</v>
      </c>
      <c r="S1895" s="26">
        <v>44130</v>
      </c>
      <c r="T1895" s="16">
        <f t="shared" si="197"/>
        <v>552</v>
      </c>
      <c r="U1895" s="16" t="s">
        <v>308</v>
      </c>
      <c r="V1895" s="16">
        <v>0</v>
      </c>
      <c r="W1895" s="18">
        <v>0</v>
      </c>
      <c r="X1895" s="18"/>
      <c r="Y1895" s="18"/>
      <c r="Z1895" s="18"/>
      <c r="AA1895" s="82"/>
      <c r="AB1895" s="4" t="s">
        <v>45</v>
      </c>
    </row>
    <row r="1896" spans="1:28" ht="16">
      <c r="A1896" s="9">
        <v>3</v>
      </c>
      <c r="B1896" s="9">
        <v>1</v>
      </c>
      <c r="C1896" s="9">
        <v>2</v>
      </c>
      <c r="D1896" s="9" t="str">
        <f t="shared" si="195"/>
        <v>Dynan_I6_670_174_19A</v>
      </c>
      <c r="E1896" s="9" t="str">
        <f t="shared" si="196"/>
        <v>Dynan_I6_670_174_19A_Lung_Block</v>
      </c>
      <c r="F1896" s="282">
        <f t="shared" si="198"/>
        <v>17</v>
      </c>
      <c r="G1896" s="227">
        <v>1</v>
      </c>
      <c r="H1896" s="54" t="s">
        <v>411</v>
      </c>
      <c r="I1896" s="47" t="s">
        <v>429</v>
      </c>
      <c r="J1896" s="17">
        <v>670</v>
      </c>
      <c r="K1896" s="18" t="s">
        <v>33</v>
      </c>
      <c r="L1896" s="17">
        <v>174</v>
      </c>
      <c r="M1896" s="17" t="s">
        <v>357</v>
      </c>
      <c r="N1896" s="81">
        <v>1.5</v>
      </c>
      <c r="O1896" s="17" t="s">
        <v>35</v>
      </c>
      <c r="P1896" s="17" t="s">
        <v>63</v>
      </c>
      <c r="Q1896" s="19">
        <v>43410</v>
      </c>
      <c r="R1896" s="20">
        <v>43578</v>
      </c>
      <c r="S1896" s="26">
        <v>44130</v>
      </c>
      <c r="T1896" s="16">
        <f t="shared" si="197"/>
        <v>552</v>
      </c>
      <c r="U1896" s="16" t="s">
        <v>308</v>
      </c>
      <c r="V1896" s="16">
        <v>0</v>
      </c>
      <c r="W1896" s="18">
        <v>0</v>
      </c>
      <c r="X1896" s="18"/>
      <c r="Y1896" s="18"/>
      <c r="Z1896" s="18"/>
      <c r="AA1896" s="82"/>
      <c r="AB1896" s="4" t="s">
        <v>45</v>
      </c>
    </row>
    <row r="1897" spans="1:28" ht="16">
      <c r="A1897" s="9">
        <v>3</v>
      </c>
      <c r="B1897" s="9">
        <v>1</v>
      </c>
      <c r="C1897" s="9">
        <v>2</v>
      </c>
      <c r="D1897" s="9" t="str">
        <f t="shared" si="195"/>
        <v>Dynan_I6_671_174_19A</v>
      </c>
      <c r="E1897" s="9" t="str">
        <f t="shared" si="196"/>
        <v>Dynan_I6_671_174_19A_Lung_Block</v>
      </c>
      <c r="F1897" s="282">
        <f t="shared" si="198"/>
        <v>18</v>
      </c>
      <c r="G1897" s="227">
        <v>1</v>
      </c>
      <c r="H1897" s="54" t="s">
        <v>411</v>
      </c>
      <c r="I1897" s="47" t="s">
        <v>429</v>
      </c>
      <c r="J1897" s="17">
        <v>671</v>
      </c>
      <c r="K1897" s="18" t="s">
        <v>33</v>
      </c>
      <c r="L1897" s="17">
        <v>174</v>
      </c>
      <c r="M1897" s="17" t="s">
        <v>357</v>
      </c>
      <c r="N1897" s="81">
        <v>1.5</v>
      </c>
      <c r="O1897" s="17" t="s">
        <v>35</v>
      </c>
      <c r="P1897" s="17" t="s">
        <v>63</v>
      </c>
      <c r="Q1897" s="19">
        <v>43410</v>
      </c>
      <c r="R1897" s="20">
        <v>43578</v>
      </c>
      <c r="S1897" s="26">
        <v>44130</v>
      </c>
      <c r="T1897" s="16">
        <f t="shared" si="197"/>
        <v>552</v>
      </c>
      <c r="U1897" s="16" t="s">
        <v>308</v>
      </c>
      <c r="V1897" s="16">
        <v>0</v>
      </c>
      <c r="W1897" s="18">
        <v>0</v>
      </c>
      <c r="X1897" s="18"/>
      <c r="Y1897" s="18"/>
      <c r="Z1897" s="18"/>
      <c r="AA1897" s="82"/>
      <c r="AB1897" s="4" t="s">
        <v>45</v>
      </c>
    </row>
    <row r="1898" spans="1:28" ht="16">
      <c r="A1898" s="9">
        <v>3</v>
      </c>
      <c r="B1898" s="9">
        <v>1</v>
      </c>
      <c r="C1898" s="9">
        <v>2</v>
      </c>
      <c r="D1898" s="9" t="str">
        <f t="shared" si="195"/>
        <v>Dynan_I6_672_174_19A</v>
      </c>
      <c r="E1898" s="9" t="str">
        <f t="shared" si="196"/>
        <v>Dynan_I6_672_174_19A_Lung_Block</v>
      </c>
      <c r="F1898" s="282">
        <f t="shared" si="198"/>
        <v>19</v>
      </c>
      <c r="G1898" s="227">
        <v>1</v>
      </c>
      <c r="H1898" s="54" t="s">
        <v>411</v>
      </c>
      <c r="I1898" s="47" t="s">
        <v>429</v>
      </c>
      <c r="J1898" s="17">
        <v>672</v>
      </c>
      <c r="K1898" s="18" t="s">
        <v>33</v>
      </c>
      <c r="L1898" s="17">
        <v>174</v>
      </c>
      <c r="M1898" s="17" t="s">
        <v>357</v>
      </c>
      <c r="N1898" s="81">
        <v>1.5</v>
      </c>
      <c r="O1898" s="17" t="s">
        <v>35</v>
      </c>
      <c r="P1898" s="17" t="s">
        <v>63</v>
      </c>
      <c r="Q1898" s="19">
        <v>43410</v>
      </c>
      <c r="R1898" s="20">
        <v>43578</v>
      </c>
      <c r="S1898" s="26">
        <v>44130</v>
      </c>
      <c r="T1898" s="16">
        <f t="shared" si="197"/>
        <v>552</v>
      </c>
      <c r="U1898" s="16" t="s">
        <v>308</v>
      </c>
      <c r="V1898" s="16">
        <v>0</v>
      </c>
      <c r="W1898" s="18">
        <v>0</v>
      </c>
      <c r="X1898" s="18"/>
      <c r="Y1898" s="18"/>
      <c r="Z1898" s="18"/>
      <c r="AA1898" s="82"/>
      <c r="AB1898" s="4" t="s">
        <v>45</v>
      </c>
    </row>
    <row r="1899" spans="1:28" ht="16">
      <c r="A1899" s="9">
        <v>3</v>
      </c>
      <c r="B1899" s="9">
        <v>1</v>
      </c>
      <c r="C1899" s="9">
        <v>2</v>
      </c>
      <c r="D1899" s="9" t="str">
        <f t="shared" si="195"/>
        <v>Dynan_I6_673_174_19A</v>
      </c>
      <c r="E1899" s="9" t="str">
        <f t="shared" si="196"/>
        <v>Dynan_I6_673_174_19A_Lung_Block</v>
      </c>
      <c r="F1899" s="282">
        <f t="shared" si="198"/>
        <v>20</v>
      </c>
      <c r="G1899" s="227">
        <v>1</v>
      </c>
      <c r="H1899" s="54" t="s">
        <v>411</v>
      </c>
      <c r="I1899" s="47" t="s">
        <v>429</v>
      </c>
      <c r="J1899" s="17">
        <v>673</v>
      </c>
      <c r="K1899" s="18" t="s">
        <v>33</v>
      </c>
      <c r="L1899" s="17">
        <v>174</v>
      </c>
      <c r="M1899" s="17" t="s">
        <v>357</v>
      </c>
      <c r="N1899" s="81">
        <v>1.5</v>
      </c>
      <c r="O1899" s="17" t="s">
        <v>35</v>
      </c>
      <c r="P1899" s="17" t="s">
        <v>63</v>
      </c>
      <c r="Q1899" s="19">
        <v>43410</v>
      </c>
      <c r="R1899" s="20">
        <v>43578</v>
      </c>
      <c r="S1899" s="26">
        <v>44130</v>
      </c>
      <c r="T1899" s="16">
        <f t="shared" si="197"/>
        <v>552</v>
      </c>
      <c r="U1899" s="16" t="s">
        <v>308</v>
      </c>
      <c r="V1899" s="16">
        <v>0</v>
      </c>
      <c r="W1899" s="18">
        <v>0</v>
      </c>
      <c r="X1899" s="18"/>
      <c r="Y1899" s="18"/>
      <c r="Z1899" s="18"/>
      <c r="AA1899" s="82"/>
      <c r="AB1899" s="4" t="s">
        <v>45</v>
      </c>
    </row>
    <row r="1900" spans="1:28" ht="16">
      <c r="A1900" s="9">
        <v>3</v>
      </c>
      <c r="B1900" s="9">
        <v>1</v>
      </c>
      <c r="C1900" s="9">
        <v>2</v>
      </c>
      <c r="D1900" s="9" t="str">
        <f t="shared" si="195"/>
        <v>Dynan_I6_674_174_19A</v>
      </c>
      <c r="E1900" s="9" t="str">
        <f t="shared" si="196"/>
        <v>Dynan_I6_674_174_19A_Lung_Block</v>
      </c>
      <c r="F1900" s="282">
        <f t="shared" si="198"/>
        <v>21</v>
      </c>
      <c r="G1900" s="227">
        <v>1</v>
      </c>
      <c r="H1900" s="54" t="s">
        <v>411</v>
      </c>
      <c r="I1900" s="47" t="s">
        <v>429</v>
      </c>
      <c r="J1900" s="17">
        <v>674</v>
      </c>
      <c r="K1900" s="18" t="s">
        <v>33</v>
      </c>
      <c r="L1900" s="17">
        <v>174</v>
      </c>
      <c r="M1900" s="17" t="s">
        <v>357</v>
      </c>
      <c r="N1900" s="81">
        <v>1.5</v>
      </c>
      <c r="O1900" s="17" t="s">
        <v>35</v>
      </c>
      <c r="P1900" s="17" t="s">
        <v>63</v>
      </c>
      <c r="Q1900" s="21">
        <v>43410</v>
      </c>
      <c r="R1900" s="20">
        <v>43578</v>
      </c>
      <c r="S1900" s="26">
        <v>44130</v>
      </c>
      <c r="T1900" s="16">
        <f t="shared" si="197"/>
        <v>552</v>
      </c>
      <c r="U1900" s="16" t="s">
        <v>308</v>
      </c>
      <c r="V1900" s="16">
        <v>0</v>
      </c>
      <c r="W1900" s="18">
        <v>1</v>
      </c>
      <c r="X1900" s="18">
        <v>2</v>
      </c>
      <c r="Y1900" s="18"/>
      <c r="Z1900" s="18"/>
      <c r="AA1900" s="82" t="s">
        <v>431</v>
      </c>
      <c r="AB1900" s="4" t="s">
        <v>45</v>
      </c>
    </row>
    <row r="1901" spans="1:28" ht="16">
      <c r="A1901" s="9">
        <v>3</v>
      </c>
      <c r="B1901" s="9">
        <v>1</v>
      </c>
      <c r="C1901" s="9">
        <v>2</v>
      </c>
      <c r="D1901" s="9" t="str">
        <f t="shared" si="195"/>
        <v>Dynan_I6_675_175_19A</v>
      </c>
      <c r="E1901" s="9" t="str">
        <f t="shared" si="196"/>
        <v>Dynan_I6_675_175_19A_Lung_Block</v>
      </c>
      <c r="F1901" s="282">
        <f t="shared" si="198"/>
        <v>22</v>
      </c>
      <c r="G1901" s="227">
        <v>1</v>
      </c>
      <c r="H1901" s="54" t="s">
        <v>411</v>
      </c>
      <c r="I1901" s="47" t="s">
        <v>429</v>
      </c>
      <c r="J1901" s="17">
        <v>675</v>
      </c>
      <c r="K1901" s="18" t="s">
        <v>33</v>
      </c>
      <c r="L1901" s="17">
        <v>175</v>
      </c>
      <c r="M1901" s="17" t="s">
        <v>357</v>
      </c>
      <c r="N1901" s="81">
        <v>1.5</v>
      </c>
      <c r="O1901" s="17" t="s">
        <v>35</v>
      </c>
      <c r="P1901" s="17" t="s">
        <v>63</v>
      </c>
      <c r="Q1901" s="19">
        <v>43410</v>
      </c>
      <c r="R1901" s="20">
        <v>43578</v>
      </c>
      <c r="S1901" s="26">
        <v>44130</v>
      </c>
      <c r="T1901" s="16">
        <f t="shared" si="197"/>
        <v>552</v>
      </c>
      <c r="U1901" s="16" t="s">
        <v>308</v>
      </c>
      <c r="V1901" s="16">
        <v>0</v>
      </c>
      <c r="W1901" s="18">
        <v>1</v>
      </c>
      <c r="X1901" s="18">
        <v>1</v>
      </c>
      <c r="Y1901" s="18"/>
      <c r="Z1901" s="18"/>
      <c r="AA1901" s="82"/>
      <c r="AB1901" s="4" t="s">
        <v>45</v>
      </c>
    </row>
    <row r="1902" spans="1:28" ht="16">
      <c r="A1902" s="9">
        <v>3</v>
      </c>
      <c r="B1902" s="9">
        <v>1</v>
      </c>
      <c r="C1902" s="9">
        <v>2</v>
      </c>
      <c r="D1902" s="9" t="str">
        <f t="shared" si="195"/>
        <v>Dynan_I6_676_175_19A</v>
      </c>
      <c r="E1902" s="9" t="str">
        <f t="shared" si="196"/>
        <v>Dynan_I6_676_175_19A_Lung_Block</v>
      </c>
      <c r="F1902" s="282">
        <f t="shared" si="198"/>
        <v>23</v>
      </c>
      <c r="G1902" s="227">
        <v>1</v>
      </c>
      <c r="H1902" s="54" t="s">
        <v>411</v>
      </c>
      <c r="I1902" s="47" t="s">
        <v>429</v>
      </c>
      <c r="J1902" s="17">
        <v>676</v>
      </c>
      <c r="K1902" s="18" t="s">
        <v>33</v>
      </c>
      <c r="L1902" s="17">
        <v>175</v>
      </c>
      <c r="M1902" s="17" t="s">
        <v>357</v>
      </c>
      <c r="N1902" s="81">
        <v>1.5</v>
      </c>
      <c r="O1902" s="17" t="s">
        <v>35</v>
      </c>
      <c r="P1902" s="17" t="s">
        <v>63</v>
      </c>
      <c r="Q1902" s="19">
        <v>43410</v>
      </c>
      <c r="R1902" s="20">
        <v>43578</v>
      </c>
      <c r="S1902" s="26">
        <v>44130</v>
      </c>
      <c r="T1902" s="16">
        <f t="shared" si="197"/>
        <v>552</v>
      </c>
      <c r="U1902" s="16" t="s">
        <v>308</v>
      </c>
      <c r="V1902" s="16">
        <v>0</v>
      </c>
      <c r="W1902" s="18">
        <v>0</v>
      </c>
      <c r="X1902" s="18"/>
      <c r="Y1902" s="18"/>
      <c r="Z1902" s="18"/>
      <c r="AA1902" s="82"/>
      <c r="AB1902" s="4" t="s">
        <v>45</v>
      </c>
    </row>
    <row r="1903" spans="1:28" ht="16">
      <c r="A1903" s="9">
        <v>3</v>
      </c>
      <c r="B1903" s="9">
        <v>1</v>
      </c>
      <c r="C1903" s="9">
        <v>2</v>
      </c>
      <c r="D1903" s="9" t="str">
        <f t="shared" si="195"/>
        <v>Dynan_I6_677_175_19A</v>
      </c>
      <c r="E1903" s="9" t="str">
        <f t="shared" si="196"/>
        <v>Dynan_I6_677_175_19A_Lung_Block</v>
      </c>
      <c r="F1903" s="282">
        <f t="shared" si="198"/>
        <v>24</v>
      </c>
      <c r="G1903" s="227">
        <v>1</v>
      </c>
      <c r="H1903" s="54" t="s">
        <v>411</v>
      </c>
      <c r="I1903" s="47" t="s">
        <v>429</v>
      </c>
      <c r="J1903" s="17">
        <v>677</v>
      </c>
      <c r="K1903" s="18" t="s">
        <v>33</v>
      </c>
      <c r="L1903" s="17">
        <v>175</v>
      </c>
      <c r="M1903" s="17" t="s">
        <v>357</v>
      </c>
      <c r="N1903" s="81">
        <v>1.5</v>
      </c>
      <c r="O1903" s="17" t="s">
        <v>35</v>
      </c>
      <c r="P1903" s="17" t="s">
        <v>63</v>
      </c>
      <c r="Q1903" s="19">
        <v>43410</v>
      </c>
      <c r="R1903" s="20">
        <v>43578</v>
      </c>
      <c r="S1903" s="26">
        <v>44130</v>
      </c>
      <c r="T1903" s="16">
        <f t="shared" si="197"/>
        <v>552</v>
      </c>
      <c r="U1903" s="16" t="s">
        <v>308</v>
      </c>
      <c r="V1903" s="16">
        <v>0</v>
      </c>
      <c r="W1903" s="18">
        <v>1</v>
      </c>
      <c r="X1903" s="18">
        <v>2</v>
      </c>
      <c r="Y1903" s="18"/>
      <c r="Z1903" s="18"/>
      <c r="AA1903" s="82" t="s">
        <v>431</v>
      </c>
      <c r="AB1903" s="4" t="s">
        <v>45</v>
      </c>
    </row>
    <row r="1904" spans="1:28" ht="16">
      <c r="A1904" s="9">
        <v>3</v>
      </c>
      <c r="B1904" s="9">
        <v>1</v>
      </c>
      <c r="C1904" s="9">
        <v>2</v>
      </c>
      <c r="D1904" s="9" t="str">
        <f t="shared" si="195"/>
        <v>Dynan_I6_678_175_19A</v>
      </c>
      <c r="E1904" s="9" t="str">
        <f t="shared" si="196"/>
        <v>Dynan_I6_678_175_19A_Lung_Block</v>
      </c>
      <c r="F1904" s="282">
        <f t="shared" si="198"/>
        <v>25</v>
      </c>
      <c r="G1904" s="227">
        <v>1</v>
      </c>
      <c r="H1904" s="54" t="s">
        <v>411</v>
      </c>
      <c r="I1904" s="47" t="s">
        <v>429</v>
      </c>
      <c r="J1904" s="17">
        <v>678</v>
      </c>
      <c r="K1904" s="18" t="s">
        <v>33</v>
      </c>
      <c r="L1904" s="17">
        <v>175</v>
      </c>
      <c r="M1904" s="17" t="s">
        <v>357</v>
      </c>
      <c r="N1904" s="81">
        <v>1.5</v>
      </c>
      <c r="O1904" s="17" t="s">
        <v>35</v>
      </c>
      <c r="P1904" s="17" t="s">
        <v>63</v>
      </c>
      <c r="Q1904" s="19">
        <v>43410</v>
      </c>
      <c r="R1904" s="20">
        <v>43578</v>
      </c>
      <c r="S1904" s="26">
        <v>44130</v>
      </c>
      <c r="T1904" s="16">
        <f t="shared" si="197"/>
        <v>552</v>
      </c>
      <c r="U1904" s="16" t="s">
        <v>308</v>
      </c>
      <c r="V1904" s="16">
        <v>0</v>
      </c>
      <c r="W1904" s="18">
        <v>0</v>
      </c>
      <c r="X1904" s="18"/>
      <c r="Y1904" s="18"/>
      <c r="Z1904" s="18"/>
      <c r="AA1904" s="82"/>
      <c r="AB1904" s="4" t="s">
        <v>45</v>
      </c>
    </row>
    <row r="1905" spans="1:28" ht="16">
      <c r="A1905" s="9">
        <v>3</v>
      </c>
      <c r="B1905" s="9">
        <v>1</v>
      </c>
      <c r="C1905" s="9">
        <v>2</v>
      </c>
      <c r="D1905" s="9" t="str">
        <f t="shared" si="195"/>
        <v>Dynan_I6_679_175_19A</v>
      </c>
      <c r="E1905" s="9" t="str">
        <f t="shared" si="196"/>
        <v>Dynan_I6_679_175_19A_Lung_Block</v>
      </c>
      <c r="F1905" s="282">
        <f t="shared" si="198"/>
        <v>26</v>
      </c>
      <c r="G1905" s="227">
        <v>1</v>
      </c>
      <c r="H1905" s="54" t="s">
        <v>411</v>
      </c>
      <c r="I1905" s="47" t="s">
        <v>429</v>
      </c>
      <c r="J1905" s="17">
        <v>679</v>
      </c>
      <c r="K1905" s="18" t="s">
        <v>33</v>
      </c>
      <c r="L1905" s="17">
        <v>175</v>
      </c>
      <c r="M1905" s="17" t="s">
        <v>357</v>
      </c>
      <c r="N1905" s="81">
        <v>1.5</v>
      </c>
      <c r="O1905" s="17" t="s">
        <v>35</v>
      </c>
      <c r="P1905" s="17" t="s">
        <v>63</v>
      </c>
      <c r="Q1905" s="21">
        <v>43410</v>
      </c>
      <c r="R1905" s="20">
        <v>43578</v>
      </c>
      <c r="S1905" s="26">
        <v>44130</v>
      </c>
      <c r="T1905" s="16">
        <f t="shared" si="197"/>
        <v>552</v>
      </c>
      <c r="U1905" s="16" t="s">
        <v>308</v>
      </c>
      <c r="V1905" s="16">
        <v>0</v>
      </c>
      <c r="W1905" s="18">
        <v>1</v>
      </c>
      <c r="X1905" s="18">
        <v>1</v>
      </c>
      <c r="Y1905" s="18"/>
      <c r="Z1905" s="18"/>
      <c r="AA1905" s="82"/>
      <c r="AB1905" s="4" t="s">
        <v>45</v>
      </c>
    </row>
    <row r="1906" spans="1:28" ht="16">
      <c r="A1906" s="9">
        <v>3</v>
      </c>
      <c r="B1906" s="9">
        <v>1</v>
      </c>
      <c r="C1906" s="9">
        <v>2</v>
      </c>
      <c r="D1906" s="9" t="str">
        <f t="shared" si="195"/>
        <v>Dynan_I6_680_176_19A</v>
      </c>
      <c r="E1906" s="9" t="str">
        <f t="shared" si="196"/>
        <v>Dynan_I6_680_176_19A_Lung_Block</v>
      </c>
      <c r="F1906" s="282">
        <f t="shared" si="198"/>
        <v>27</v>
      </c>
      <c r="G1906" s="227">
        <v>1</v>
      </c>
      <c r="H1906" s="54" t="s">
        <v>411</v>
      </c>
      <c r="I1906" s="47" t="s">
        <v>429</v>
      </c>
      <c r="J1906" s="17">
        <v>680</v>
      </c>
      <c r="K1906" s="18" t="s">
        <v>33</v>
      </c>
      <c r="L1906" s="17">
        <v>176</v>
      </c>
      <c r="M1906" s="17" t="s">
        <v>357</v>
      </c>
      <c r="N1906" s="81">
        <v>1.5</v>
      </c>
      <c r="O1906" s="17" t="s">
        <v>35</v>
      </c>
      <c r="P1906" s="17" t="s">
        <v>63</v>
      </c>
      <c r="Q1906" s="19">
        <v>43410</v>
      </c>
      <c r="R1906" s="20">
        <v>43578</v>
      </c>
      <c r="S1906" s="26">
        <v>44131</v>
      </c>
      <c r="T1906" s="16">
        <f t="shared" si="197"/>
        <v>553</v>
      </c>
      <c r="U1906" s="16" t="s">
        <v>308</v>
      </c>
      <c r="V1906" s="16">
        <v>0</v>
      </c>
      <c r="W1906" s="18">
        <v>0</v>
      </c>
      <c r="X1906" s="18"/>
      <c r="Y1906" s="18"/>
      <c r="Z1906" s="18"/>
      <c r="AA1906" s="82"/>
      <c r="AB1906" s="4" t="s">
        <v>45</v>
      </c>
    </row>
    <row r="1907" spans="1:28" ht="16">
      <c r="A1907" s="9">
        <v>3</v>
      </c>
      <c r="B1907" s="9">
        <v>1</v>
      </c>
      <c r="C1907" s="9">
        <v>2</v>
      </c>
      <c r="D1907" s="9" t="str">
        <f t="shared" si="195"/>
        <v>Dynan_I6_681_176_19A</v>
      </c>
      <c r="E1907" s="9" t="str">
        <f t="shared" ref="E1907:E1938" si="199">D1907&amp;"_Lung_Block"</f>
        <v>Dynan_I6_681_176_19A_Lung_Block</v>
      </c>
      <c r="F1907" s="282">
        <f t="shared" si="198"/>
        <v>28</v>
      </c>
      <c r="G1907" s="227">
        <v>1</v>
      </c>
      <c r="H1907" s="54" t="s">
        <v>411</v>
      </c>
      <c r="I1907" s="47" t="s">
        <v>429</v>
      </c>
      <c r="J1907" s="17">
        <v>681</v>
      </c>
      <c r="K1907" s="18" t="s">
        <v>33</v>
      </c>
      <c r="L1907" s="17">
        <v>176</v>
      </c>
      <c r="M1907" s="17" t="s">
        <v>357</v>
      </c>
      <c r="N1907" s="81">
        <v>1.5</v>
      </c>
      <c r="O1907" s="17" t="s">
        <v>35</v>
      </c>
      <c r="P1907" s="17" t="s">
        <v>63</v>
      </c>
      <c r="Q1907" s="19">
        <v>43410</v>
      </c>
      <c r="R1907" s="20">
        <v>43578</v>
      </c>
      <c r="S1907" s="26">
        <v>44131</v>
      </c>
      <c r="T1907" s="16">
        <f t="shared" ref="T1907:T1938" si="200">S1907-R1907</f>
        <v>553</v>
      </c>
      <c r="U1907" s="16" t="s">
        <v>308</v>
      </c>
      <c r="V1907" s="16">
        <v>0</v>
      </c>
      <c r="W1907" s="18">
        <v>0</v>
      </c>
      <c r="X1907" s="18"/>
      <c r="Y1907" s="18"/>
      <c r="Z1907" s="18"/>
      <c r="AA1907" s="82"/>
      <c r="AB1907" s="4" t="s">
        <v>45</v>
      </c>
    </row>
    <row r="1908" spans="1:28" ht="16">
      <c r="A1908" s="9">
        <v>3</v>
      </c>
      <c r="B1908" s="9">
        <v>1</v>
      </c>
      <c r="C1908" s="9">
        <v>2</v>
      </c>
      <c r="D1908" s="9" t="str">
        <f t="shared" si="195"/>
        <v>Dynan_I6_682_176_19A</v>
      </c>
      <c r="E1908" s="9" t="str">
        <f t="shared" si="199"/>
        <v>Dynan_I6_682_176_19A_Lung_Block</v>
      </c>
      <c r="F1908" s="282">
        <f t="shared" si="198"/>
        <v>29</v>
      </c>
      <c r="G1908" s="227">
        <v>1</v>
      </c>
      <c r="H1908" s="54" t="s">
        <v>411</v>
      </c>
      <c r="I1908" s="47" t="s">
        <v>429</v>
      </c>
      <c r="J1908" s="17">
        <v>682</v>
      </c>
      <c r="K1908" s="18" t="s">
        <v>33</v>
      </c>
      <c r="L1908" s="17">
        <v>176</v>
      </c>
      <c r="M1908" s="17" t="s">
        <v>357</v>
      </c>
      <c r="N1908" s="81">
        <v>1.5</v>
      </c>
      <c r="O1908" s="17" t="s">
        <v>35</v>
      </c>
      <c r="P1908" s="17" t="s">
        <v>63</v>
      </c>
      <c r="Q1908" s="19">
        <v>43410</v>
      </c>
      <c r="R1908" s="20">
        <v>43578</v>
      </c>
      <c r="S1908" s="26">
        <v>44131</v>
      </c>
      <c r="T1908" s="16">
        <f t="shared" si="200"/>
        <v>553</v>
      </c>
      <c r="U1908" s="16" t="s">
        <v>308</v>
      </c>
      <c r="V1908" s="16">
        <v>0</v>
      </c>
      <c r="W1908" s="18">
        <v>0</v>
      </c>
      <c r="X1908" s="18"/>
      <c r="Y1908" s="18"/>
      <c r="Z1908" s="18"/>
      <c r="AA1908" s="82"/>
      <c r="AB1908" s="4"/>
    </row>
    <row r="1909" spans="1:28" ht="16">
      <c r="A1909" s="9">
        <v>3</v>
      </c>
      <c r="B1909" s="9">
        <v>1</v>
      </c>
      <c r="C1909" s="9">
        <v>2</v>
      </c>
      <c r="D1909" s="9" t="str">
        <f t="shared" si="195"/>
        <v>Dynan_I6_683_176_19A</v>
      </c>
      <c r="E1909" s="9" t="str">
        <f t="shared" si="199"/>
        <v>Dynan_I6_683_176_19A_Lung_Block</v>
      </c>
      <c r="F1909" s="282">
        <f t="shared" si="198"/>
        <v>30</v>
      </c>
      <c r="G1909" s="227">
        <v>1</v>
      </c>
      <c r="H1909" s="54" t="s">
        <v>411</v>
      </c>
      <c r="I1909" s="47" t="s">
        <v>429</v>
      </c>
      <c r="J1909" s="17">
        <v>683</v>
      </c>
      <c r="K1909" s="18" t="s">
        <v>33</v>
      </c>
      <c r="L1909" s="17">
        <v>176</v>
      </c>
      <c r="M1909" s="17" t="s">
        <v>357</v>
      </c>
      <c r="N1909" s="81">
        <v>1.5</v>
      </c>
      <c r="O1909" s="17" t="s">
        <v>35</v>
      </c>
      <c r="P1909" s="17" t="s">
        <v>63</v>
      </c>
      <c r="Q1909" s="19">
        <v>43410</v>
      </c>
      <c r="R1909" s="20">
        <v>43578</v>
      </c>
      <c r="S1909" s="26">
        <v>44131</v>
      </c>
      <c r="T1909" s="16">
        <f t="shared" si="200"/>
        <v>553</v>
      </c>
      <c r="U1909" s="16" t="s">
        <v>308</v>
      </c>
      <c r="V1909" s="16">
        <v>0</v>
      </c>
      <c r="W1909" s="18">
        <v>0</v>
      </c>
      <c r="X1909" s="18"/>
      <c r="Y1909" s="18"/>
      <c r="Z1909" s="18"/>
      <c r="AA1909" s="82"/>
      <c r="AB1909" s="4" t="s">
        <v>45</v>
      </c>
    </row>
    <row r="1910" spans="1:28" ht="16">
      <c r="A1910" s="9">
        <v>3</v>
      </c>
      <c r="B1910" s="9">
        <v>1</v>
      </c>
      <c r="C1910" s="9">
        <v>2</v>
      </c>
      <c r="D1910" s="9" t="str">
        <f t="shared" si="195"/>
        <v>Dynan_I6_684_176_19A</v>
      </c>
      <c r="E1910" s="9" t="str">
        <f t="shared" si="199"/>
        <v>Dynan_I6_684_176_19A_Lung_Block</v>
      </c>
      <c r="F1910" s="282">
        <f t="shared" si="198"/>
        <v>31</v>
      </c>
      <c r="G1910" s="227">
        <v>1</v>
      </c>
      <c r="H1910" s="54" t="s">
        <v>411</v>
      </c>
      <c r="I1910" s="47" t="s">
        <v>429</v>
      </c>
      <c r="J1910" s="17">
        <v>684</v>
      </c>
      <c r="K1910" s="18" t="s">
        <v>33</v>
      </c>
      <c r="L1910" s="17">
        <v>176</v>
      </c>
      <c r="M1910" s="17" t="s">
        <v>357</v>
      </c>
      <c r="N1910" s="81">
        <v>1.5</v>
      </c>
      <c r="O1910" s="17" t="s">
        <v>35</v>
      </c>
      <c r="P1910" s="17" t="s">
        <v>63</v>
      </c>
      <c r="Q1910" s="21">
        <v>43410</v>
      </c>
      <c r="R1910" s="20">
        <v>43578</v>
      </c>
      <c r="S1910" s="26">
        <v>44131</v>
      </c>
      <c r="T1910" s="16">
        <f t="shared" si="200"/>
        <v>553</v>
      </c>
      <c r="U1910" s="16" t="s">
        <v>308</v>
      </c>
      <c r="V1910" s="16">
        <v>0</v>
      </c>
      <c r="W1910" s="18">
        <v>1</v>
      </c>
      <c r="X1910" s="18">
        <v>1</v>
      </c>
      <c r="Y1910" s="18"/>
      <c r="Z1910" s="18"/>
      <c r="AA1910" s="82"/>
      <c r="AB1910" s="4" t="s">
        <v>45</v>
      </c>
    </row>
    <row r="1911" spans="1:28" ht="16">
      <c r="A1911" s="9">
        <v>3</v>
      </c>
      <c r="B1911" s="9">
        <v>1</v>
      </c>
      <c r="C1911" s="9">
        <v>3</v>
      </c>
      <c r="D1911" s="9" t="str">
        <f t="shared" si="195"/>
        <v>Dynan_I6_685_177_19A</v>
      </c>
      <c r="E1911" s="9" t="str">
        <f t="shared" si="199"/>
        <v>Dynan_I6_685_177_19A_Lung_Block</v>
      </c>
      <c r="F1911" s="282">
        <f>1</f>
        <v>1</v>
      </c>
      <c r="G1911" s="227">
        <v>1</v>
      </c>
      <c r="H1911" s="54" t="s">
        <v>411</v>
      </c>
      <c r="I1911" s="47" t="s">
        <v>429</v>
      </c>
      <c r="J1911" s="17">
        <v>685</v>
      </c>
      <c r="K1911" s="18" t="s">
        <v>33</v>
      </c>
      <c r="L1911" s="17">
        <v>177</v>
      </c>
      <c r="M1911" s="17" t="s">
        <v>357</v>
      </c>
      <c r="N1911" s="81">
        <v>1.5</v>
      </c>
      <c r="O1911" s="17" t="s">
        <v>35</v>
      </c>
      <c r="P1911" s="17" t="s">
        <v>63</v>
      </c>
      <c r="Q1911" s="19">
        <v>43410</v>
      </c>
      <c r="R1911" s="20">
        <v>43578</v>
      </c>
      <c r="S1911" s="26">
        <v>44131</v>
      </c>
      <c r="T1911" s="16">
        <f t="shared" si="200"/>
        <v>553</v>
      </c>
      <c r="U1911" s="16" t="s">
        <v>308</v>
      </c>
      <c r="V1911" s="16">
        <v>0</v>
      </c>
      <c r="W1911" s="18">
        <v>0</v>
      </c>
      <c r="X1911" s="18"/>
      <c r="Y1911" s="18"/>
      <c r="Z1911" s="18"/>
      <c r="AA1911" s="82"/>
      <c r="AB1911" s="4" t="s">
        <v>45</v>
      </c>
    </row>
    <row r="1912" spans="1:28" ht="16">
      <c r="A1912" s="9">
        <v>3</v>
      </c>
      <c r="B1912" s="9">
        <v>1</v>
      </c>
      <c r="C1912" s="9">
        <v>3</v>
      </c>
      <c r="D1912" s="9" t="str">
        <f t="shared" si="195"/>
        <v>Dynan_I6_686_177_19A</v>
      </c>
      <c r="E1912" s="9" t="str">
        <f t="shared" si="199"/>
        <v>Dynan_I6_686_177_19A_Lung_Block</v>
      </c>
      <c r="F1912" s="282">
        <f>F1911+1</f>
        <v>2</v>
      </c>
      <c r="G1912" s="227">
        <v>1</v>
      </c>
      <c r="H1912" s="54" t="s">
        <v>411</v>
      </c>
      <c r="I1912" s="47" t="s">
        <v>429</v>
      </c>
      <c r="J1912" s="17">
        <v>686</v>
      </c>
      <c r="K1912" s="18" t="s">
        <v>33</v>
      </c>
      <c r="L1912" s="17">
        <v>177</v>
      </c>
      <c r="M1912" s="17" t="s">
        <v>357</v>
      </c>
      <c r="N1912" s="81">
        <v>1.5</v>
      </c>
      <c r="O1912" s="17" t="s">
        <v>35</v>
      </c>
      <c r="P1912" s="17" t="s">
        <v>63</v>
      </c>
      <c r="Q1912" s="19">
        <v>43410</v>
      </c>
      <c r="R1912" s="20">
        <v>43578</v>
      </c>
      <c r="S1912" s="26">
        <v>44131</v>
      </c>
      <c r="T1912" s="16">
        <f t="shared" si="200"/>
        <v>553</v>
      </c>
      <c r="U1912" s="16" t="s">
        <v>308</v>
      </c>
      <c r="V1912" s="16">
        <v>0</v>
      </c>
      <c r="W1912" s="18">
        <v>0</v>
      </c>
      <c r="X1912" s="18"/>
      <c r="Y1912" s="18"/>
      <c r="Z1912" s="18"/>
      <c r="AA1912" s="82"/>
      <c r="AB1912" s="4" t="s">
        <v>45</v>
      </c>
    </row>
    <row r="1913" spans="1:28" ht="16">
      <c r="A1913" s="9">
        <v>3</v>
      </c>
      <c r="B1913" s="9">
        <v>1</v>
      </c>
      <c r="C1913" s="9">
        <v>3</v>
      </c>
      <c r="D1913" s="9" t="str">
        <f t="shared" si="195"/>
        <v>Dynan_I6_687_177_19A</v>
      </c>
      <c r="E1913" s="9" t="str">
        <f t="shared" si="199"/>
        <v>Dynan_I6_687_177_19A_Lung_Block</v>
      </c>
      <c r="F1913" s="282">
        <f>F1912+1</f>
        <v>3</v>
      </c>
      <c r="G1913" s="227">
        <v>1</v>
      </c>
      <c r="H1913" s="54" t="s">
        <v>411</v>
      </c>
      <c r="I1913" s="47" t="s">
        <v>429</v>
      </c>
      <c r="J1913" s="17">
        <v>687</v>
      </c>
      <c r="K1913" s="18" t="s">
        <v>33</v>
      </c>
      <c r="L1913" s="17">
        <v>177</v>
      </c>
      <c r="M1913" s="17" t="s">
        <v>357</v>
      </c>
      <c r="N1913" s="81">
        <v>1.5</v>
      </c>
      <c r="O1913" s="17" t="s">
        <v>35</v>
      </c>
      <c r="P1913" s="17" t="s">
        <v>63</v>
      </c>
      <c r="Q1913" s="19">
        <v>43410</v>
      </c>
      <c r="R1913" s="20">
        <v>43578</v>
      </c>
      <c r="S1913" s="26">
        <v>44131</v>
      </c>
      <c r="T1913" s="16">
        <f t="shared" si="200"/>
        <v>553</v>
      </c>
      <c r="U1913" s="16" t="s">
        <v>308</v>
      </c>
      <c r="V1913" s="16">
        <v>0</v>
      </c>
      <c r="W1913" s="18">
        <v>1</v>
      </c>
      <c r="X1913" s="18">
        <v>1</v>
      </c>
      <c r="Y1913" s="18"/>
      <c r="Z1913" s="18"/>
      <c r="AA1913" s="82"/>
      <c r="AB1913" s="4" t="s">
        <v>45</v>
      </c>
    </row>
    <row r="1914" spans="1:28" ht="16">
      <c r="A1914" s="9">
        <v>3</v>
      </c>
      <c r="B1914" s="9">
        <v>1</v>
      </c>
      <c r="C1914" s="9">
        <v>3</v>
      </c>
      <c r="D1914" s="9" t="str">
        <f t="shared" si="195"/>
        <v>Dynan_I6_688_179_19A</v>
      </c>
      <c r="E1914" s="9" t="str">
        <f t="shared" si="199"/>
        <v>Dynan_I6_688_179_19A_Lung_Block</v>
      </c>
      <c r="F1914" s="282">
        <f>F1913+1</f>
        <v>4</v>
      </c>
      <c r="G1914" s="227">
        <v>1</v>
      </c>
      <c r="H1914" s="54" t="s">
        <v>411</v>
      </c>
      <c r="I1914" s="47" t="s">
        <v>429</v>
      </c>
      <c r="J1914" s="17">
        <v>688</v>
      </c>
      <c r="K1914" s="18" t="s">
        <v>33</v>
      </c>
      <c r="L1914" s="17">
        <v>179</v>
      </c>
      <c r="M1914" s="17" t="s">
        <v>357</v>
      </c>
      <c r="N1914" s="81">
        <v>1.5</v>
      </c>
      <c r="O1914" s="17" t="s">
        <v>35</v>
      </c>
      <c r="P1914" s="17" t="s">
        <v>63</v>
      </c>
      <c r="Q1914" s="19">
        <v>43410</v>
      </c>
      <c r="R1914" s="20">
        <v>43578</v>
      </c>
      <c r="S1914" s="26">
        <v>44131</v>
      </c>
      <c r="T1914" s="16">
        <f t="shared" si="200"/>
        <v>553</v>
      </c>
      <c r="U1914" s="16" t="s">
        <v>308</v>
      </c>
      <c r="V1914" s="16">
        <v>0</v>
      </c>
      <c r="W1914" s="18">
        <v>0</v>
      </c>
      <c r="X1914" s="18"/>
      <c r="Y1914" s="18"/>
      <c r="Z1914" s="18"/>
      <c r="AA1914" s="82"/>
      <c r="AB1914" s="4" t="s">
        <v>45</v>
      </c>
    </row>
    <row r="1915" spans="1:28" ht="16">
      <c r="A1915" s="9">
        <v>3</v>
      </c>
      <c r="B1915" s="9">
        <v>1</v>
      </c>
      <c r="C1915" s="9">
        <v>3</v>
      </c>
      <c r="D1915" s="9" t="str">
        <f t="shared" si="195"/>
        <v>Dynan_I6_689_179_19A</v>
      </c>
      <c r="E1915" s="9" t="str">
        <f t="shared" si="199"/>
        <v>Dynan_I6_689_179_19A_Lung_Block</v>
      </c>
      <c r="F1915" s="282">
        <f t="shared" ref="F1915:F1943" si="201">F1914+1</f>
        <v>5</v>
      </c>
      <c r="G1915" s="227">
        <v>1</v>
      </c>
      <c r="H1915" s="54" t="s">
        <v>411</v>
      </c>
      <c r="I1915" s="47" t="s">
        <v>429</v>
      </c>
      <c r="J1915" s="17">
        <v>689</v>
      </c>
      <c r="K1915" s="18" t="s">
        <v>33</v>
      </c>
      <c r="L1915" s="17">
        <v>179</v>
      </c>
      <c r="M1915" s="17" t="s">
        <v>357</v>
      </c>
      <c r="N1915" s="81">
        <v>1.5</v>
      </c>
      <c r="O1915" s="17" t="s">
        <v>35</v>
      </c>
      <c r="P1915" s="17" t="s">
        <v>63</v>
      </c>
      <c r="Q1915" s="19">
        <v>43410</v>
      </c>
      <c r="R1915" s="20">
        <v>43578</v>
      </c>
      <c r="S1915" s="26">
        <v>44131</v>
      </c>
      <c r="T1915" s="16">
        <f t="shared" si="200"/>
        <v>553</v>
      </c>
      <c r="U1915" s="16" t="s">
        <v>308</v>
      </c>
      <c r="V1915" s="16">
        <v>0</v>
      </c>
      <c r="W1915" s="18">
        <v>0</v>
      </c>
      <c r="X1915" s="18"/>
      <c r="Y1915" s="18"/>
      <c r="Z1915" s="18"/>
      <c r="AA1915" s="82"/>
      <c r="AB1915" s="4" t="s">
        <v>45</v>
      </c>
    </row>
    <row r="1916" spans="1:28" ht="16">
      <c r="A1916" s="9">
        <v>3</v>
      </c>
      <c r="B1916" s="9">
        <v>1</v>
      </c>
      <c r="C1916" s="9">
        <v>3</v>
      </c>
      <c r="D1916" s="9" t="str">
        <f t="shared" si="195"/>
        <v>Dynan_I6_690_179_19A</v>
      </c>
      <c r="E1916" s="9" t="str">
        <f t="shared" si="199"/>
        <v>Dynan_I6_690_179_19A_Lung_Block</v>
      </c>
      <c r="F1916" s="282">
        <f t="shared" si="201"/>
        <v>6</v>
      </c>
      <c r="G1916" s="227">
        <v>1</v>
      </c>
      <c r="H1916" s="54" t="s">
        <v>411</v>
      </c>
      <c r="I1916" s="47" t="s">
        <v>429</v>
      </c>
      <c r="J1916" s="17">
        <v>690</v>
      </c>
      <c r="K1916" s="18" t="s">
        <v>33</v>
      </c>
      <c r="L1916" s="17">
        <v>179</v>
      </c>
      <c r="M1916" s="17" t="s">
        <v>357</v>
      </c>
      <c r="N1916" s="81">
        <v>1.5</v>
      </c>
      <c r="O1916" s="17" t="s">
        <v>35</v>
      </c>
      <c r="P1916" s="17" t="s">
        <v>63</v>
      </c>
      <c r="Q1916" s="19">
        <v>43410</v>
      </c>
      <c r="R1916" s="20">
        <v>43578</v>
      </c>
      <c r="S1916" s="26">
        <v>44131</v>
      </c>
      <c r="T1916" s="16">
        <f t="shared" si="200"/>
        <v>553</v>
      </c>
      <c r="U1916" s="16" t="s">
        <v>308</v>
      </c>
      <c r="V1916" s="16">
        <v>0</v>
      </c>
      <c r="W1916" s="18">
        <v>0</v>
      </c>
      <c r="X1916" s="18"/>
      <c r="Y1916" s="18"/>
      <c r="Z1916" s="18">
        <v>1</v>
      </c>
      <c r="AA1916" s="82" t="s">
        <v>67</v>
      </c>
      <c r="AB1916" s="4" t="s">
        <v>45</v>
      </c>
    </row>
    <row r="1917" spans="1:28" ht="16">
      <c r="A1917" s="9">
        <v>3</v>
      </c>
      <c r="B1917" s="9">
        <v>1</v>
      </c>
      <c r="C1917" s="9">
        <v>3</v>
      </c>
      <c r="D1917" s="9" t="str">
        <f t="shared" si="195"/>
        <v>Dynan_I6_691_179_19A</v>
      </c>
      <c r="E1917" s="9" t="str">
        <f t="shared" si="199"/>
        <v>Dynan_I6_691_179_19A_Lung_Block</v>
      </c>
      <c r="F1917" s="282">
        <f t="shared" si="201"/>
        <v>7</v>
      </c>
      <c r="G1917" s="227">
        <v>1</v>
      </c>
      <c r="H1917" s="54" t="s">
        <v>411</v>
      </c>
      <c r="I1917" s="47" t="s">
        <v>429</v>
      </c>
      <c r="J1917" s="17">
        <v>691</v>
      </c>
      <c r="K1917" s="18" t="s">
        <v>33</v>
      </c>
      <c r="L1917" s="17">
        <v>179</v>
      </c>
      <c r="M1917" s="17" t="s">
        <v>357</v>
      </c>
      <c r="N1917" s="81">
        <v>1.5</v>
      </c>
      <c r="O1917" s="17" t="s">
        <v>35</v>
      </c>
      <c r="P1917" s="17" t="s">
        <v>63</v>
      </c>
      <c r="Q1917" s="19">
        <v>43410</v>
      </c>
      <c r="R1917" s="20">
        <v>43578</v>
      </c>
      <c r="S1917" s="26">
        <v>44131</v>
      </c>
      <c r="T1917" s="16">
        <f t="shared" si="200"/>
        <v>553</v>
      </c>
      <c r="U1917" s="16" t="s">
        <v>308</v>
      </c>
      <c r="V1917" s="16">
        <v>0</v>
      </c>
      <c r="W1917" s="18">
        <v>1</v>
      </c>
      <c r="X1917" s="18">
        <v>1</v>
      </c>
      <c r="Y1917" s="18"/>
      <c r="Z1917" s="18"/>
      <c r="AA1917" s="82" t="s">
        <v>432</v>
      </c>
      <c r="AB1917" s="4" t="s">
        <v>45</v>
      </c>
    </row>
    <row r="1918" spans="1:28" ht="16">
      <c r="A1918" s="9">
        <v>3</v>
      </c>
      <c r="B1918" s="9">
        <v>1</v>
      </c>
      <c r="C1918" s="9">
        <v>3</v>
      </c>
      <c r="D1918" s="9" t="str">
        <f t="shared" si="195"/>
        <v>Dynan_I6_692_179_19A</v>
      </c>
      <c r="E1918" s="9" t="str">
        <f t="shared" si="199"/>
        <v>Dynan_I6_692_179_19A_Lung_Block</v>
      </c>
      <c r="F1918" s="282">
        <f t="shared" si="201"/>
        <v>8</v>
      </c>
      <c r="G1918" s="227">
        <v>1</v>
      </c>
      <c r="H1918" s="54" t="s">
        <v>411</v>
      </c>
      <c r="I1918" s="47" t="s">
        <v>429</v>
      </c>
      <c r="J1918" s="149">
        <v>692</v>
      </c>
      <c r="K1918" s="18" t="s">
        <v>33</v>
      </c>
      <c r="L1918" s="17">
        <v>179</v>
      </c>
      <c r="M1918" s="17" t="s">
        <v>357</v>
      </c>
      <c r="N1918" s="81">
        <v>1.5</v>
      </c>
      <c r="O1918" s="17" t="s">
        <v>35</v>
      </c>
      <c r="P1918" s="17" t="s">
        <v>63</v>
      </c>
      <c r="Q1918" s="21">
        <v>43410</v>
      </c>
      <c r="R1918" s="20">
        <v>43578</v>
      </c>
      <c r="S1918" s="26">
        <v>44131</v>
      </c>
      <c r="T1918" s="16">
        <f t="shared" si="200"/>
        <v>553</v>
      </c>
      <c r="U1918" s="16" t="s">
        <v>308</v>
      </c>
      <c r="V1918" s="16">
        <v>0</v>
      </c>
      <c r="W1918" s="18">
        <v>1</v>
      </c>
      <c r="X1918" s="18">
        <v>1</v>
      </c>
      <c r="Y1918" s="18"/>
      <c r="Z1918" s="18">
        <v>1</v>
      </c>
      <c r="AA1918" s="82" t="s">
        <v>67</v>
      </c>
      <c r="AB1918" s="4" t="s">
        <v>45</v>
      </c>
    </row>
    <row r="1919" spans="1:28" ht="16">
      <c r="A1919" s="9">
        <v>3</v>
      </c>
      <c r="B1919" s="9">
        <v>1</v>
      </c>
      <c r="C1919" s="9">
        <v>3</v>
      </c>
      <c r="D1919" s="9" t="str">
        <f t="shared" si="195"/>
        <v>Dynan_I6_701_182_19A</v>
      </c>
      <c r="E1919" s="9" t="str">
        <f t="shared" si="199"/>
        <v>Dynan_I6_701_182_19A_Lung_Block</v>
      </c>
      <c r="F1919" s="282">
        <f t="shared" si="201"/>
        <v>9</v>
      </c>
      <c r="G1919" s="227">
        <v>1</v>
      </c>
      <c r="H1919" s="54" t="s">
        <v>411</v>
      </c>
      <c r="I1919" s="47" t="s">
        <v>429</v>
      </c>
      <c r="J1919" s="17">
        <v>701</v>
      </c>
      <c r="K1919" s="18" t="s">
        <v>33</v>
      </c>
      <c r="L1919" s="17">
        <v>182</v>
      </c>
      <c r="M1919" s="17" t="s">
        <v>357</v>
      </c>
      <c r="N1919" s="81">
        <v>1.5</v>
      </c>
      <c r="O1919" s="17" t="s">
        <v>35</v>
      </c>
      <c r="P1919" s="17" t="s">
        <v>63</v>
      </c>
      <c r="Q1919" s="19">
        <v>43410</v>
      </c>
      <c r="R1919" s="20">
        <v>43578</v>
      </c>
      <c r="S1919" s="26">
        <v>44147</v>
      </c>
      <c r="T1919" s="16">
        <f t="shared" si="200"/>
        <v>569</v>
      </c>
      <c r="U1919" s="16" t="s">
        <v>308</v>
      </c>
      <c r="V1919" s="16">
        <v>0</v>
      </c>
      <c r="W1919" s="18">
        <v>0</v>
      </c>
      <c r="X1919" s="18"/>
      <c r="Y1919" s="18"/>
      <c r="Z1919" s="18"/>
      <c r="AA1919" s="82"/>
      <c r="AB1919" s="4" t="s">
        <v>45</v>
      </c>
    </row>
    <row r="1920" spans="1:28" ht="16">
      <c r="A1920" s="9">
        <v>3</v>
      </c>
      <c r="B1920" s="9">
        <v>1</v>
      </c>
      <c r="C1920" s="9">
        <v>3</v>
      </c>
      <c r="D1920" s="9" t="str">
        <f t="shared" si="195"/>
        <v>Dynan_I6_702_182_19A</v>
      </c>
      <c r="E1920" s="9" t="str">
        <f t="shared" si="199"/>
        <v>Dynan_I6_702_182_19A_Lung_Block</v>
      </c>
      <c r="F1920" s="282">
        <f t="shared" si="201"/>
        <v>10</v>
      </c>
      <c r="G1920" s="227">
        <v>1</v>
      </c>
      <c r="H1920" s="54" t="s">
        <v>411</v>
      </c>
      <c r="I1920" s="47" t="s">
        <v>429</v>
      </c>
      <c r="J1920" s="17">
        <v>702</v>
      </c>
      <c r="K1920" s="18" t="s">
        <v>33</v>
      </c>
      <c r="L1920" s="17">
        <v>182</v>
      </c>
      <c r="M1920" s="17" t="s">
        <v>357</v>
      </c>
      <c r="N1920" s="81">
        <v>1.5</v>
      </c>
      <c r="O1920" s="17" t="s">
        <v>35</v>
      </c>
      <c r="P1920" s="17" t="s">
        <v>63</v>
      </c>
      <c r="Q1920" s="19">
        <v>43410</v>
      </c>
      <c r="R1920" s="20">
        <v>43578</v>
      </c>
      <c r="S1920" s="26">
        <v>44147</v>
      </c>
      <c r="T1920" s="16">
        <f t="shared" si="200"/>
        <v>569</v>
      </c>
      <c r="U1920" s="16" t="s">
        <v>365</v>
      </c>
      <c r="V1920" s="16">
        <v>0</v>
      </c>
      <c r="W1920" s="18">
        <v>1</v>
      </c>
      <c r="X1920" s="18">
        <v>1</v>
      </c>
      <c r="Y1920" s="18"/>
      <c r="Z1920" s="18"/>
      <c r="AA1920" s="82"/>
      <c r="AB1920" s="4" t="s">
        <v>45</v>
      </c>
    </row>
    <row r="1921" spans="1:28" ht="16">
      <c r="A1921" s="9">
        <v>3</v>
      </c>
      <c r="B1921" s="9">
        <v>1</v>
      </c>
      <c r="C1921" s="9">
        <v>3</v>
      </c>
      <c r="D1921" s="9" t="str">
        <f t="shared" si="195"/>
        <v>Dynan_I6_703_182_19A</v>
      </c>
      <c r="E1921" s="9" t="str">
        <f t="shared" si="199"/>
        <v>Dynan_I6_703_182_19A_Lung_Block</v>
      </c>
      <c r="F1921" s="282">
        <f t="shared" si="201"/>
        <v>11</v>
      </c>
      <c r="G1921" s="227">
        <v>1</v>
      </c>
      <c r="H1921" s="54" t="s">
        <v>411</v>
      </c>
      <c r="I1921" s="47" t="s">
        <v>429</v>
      </c>
      <c r="J1921" s="17">
        <v>703</v>
      </c>
      <c r="K1921" s="18" t="s">
        <v>33</v>
      </c>
      <c r="L1921" s="17">
        <v>182</v>
      </c>
      <c r="M1921" s="17" t="s">
        <v>357</v>
      </c>
      <c r="N1921" s="81">
        <v>1.5</v>
      </c>
      <c r="O1921" s="17" t="s">
        <v>35</v>
      </c>
      <c r="P1921" s="17" t="s">
        <v>63</v>
      </c>
      <c r="Q1921" s="19">
        <v>43410</v>
      </c>
      <c r="R1921" s="20">
        <v>43578</v>
      </c>
      <c r="S1921" s="26">
        <v>44147</v>
      </c>
      <c r="T1921" s="16">
        <f t="shared" si="200"/>
        <v>569</v>
      </c>
      <c r="U1921" s="16" t="s">
        <v>365</v>
      </c>
      <c r="V1921" s="16">
        <v>0</v>
      </c>
      <c r="W1921" s="18">
        <v>0</v>
      </c>
      <c r="X1921" s="18"/>
      <c r="Y1921" s="18"/>
      <c r="Z1921" s="18"/>
      <c r="AA1921" s="82"/>
      <c r="AB1921" s="4" t="s">
        <v>45</v>
      </c>
    </row>
    <row r="1922" spans="1:28" ht="16">
      <c r="A1922" s="9">
        <v>3</v>
      </c>
      <c r="B1922" s="9">
        <v>1</v>
      </c>
      <c r="C1922" s="9">
        <v>3</v>
      </c>
      <c r="D1922" s="9" t="str">
        <f t="shared" si="195"/>
        <v>Dynan_I6_705_182_19A</v>
      </c>
      <c r="E1922" s="9" t="str">
        <f t="shared" si="199"/>
        <v>Dynan_I6_705_182_19A_Lung_Block</v>
      </c>
      <c r="F1922" s="282">
        <f t="shared" si="201"/>
        <v>12</v>
      </c>
      <c r="G1922" s="227">
        <v>1</v>
      </c>
      <c r="H1922" s="54" t="s">
        <v>411</v>
      </c>
      <c r="I1922" s="47" t="s">
        <v>429</v>
      </c>
      <c r="J1922" s="17">
        <v>705</v>
      </c>
      <c r="K1922" s="18" t="s">
        <v>33</v>
      </c>
      <c r="L1922" s="17">
        <v>182</v>
      </c>
      <c r="M1922" s="17" t="s">
        <v>357</v>
      </c>
      <c r="N1922" s="81">
        <v>1.5</v>
      </c>
      <c r="O1922" s="17" t="s">
        <v>35</v>
      </c>
      <c r="P1922" s="17" t="s">
        <v>63</v>
      </c>
      <c r="Q1922" s="21">
        <v>43410</v>
      </c>
      <c r="R1922" s="20">
        <v>43578</v>
      </c>
      <c r="S1922" s="26">
        <v>44147</v>
      </c>
      <c r="T1922" s="16">
        <f t="shared" si="200"/>
        <v>569</v>
      </c>
      <c r="U1922" s="16" t="s">
        <v>365</v>
      </c>
      <c r="V1922" s="16">
        <v>0</v>
      </c>
      <c r="W1922" s="18">
        <v>0</v>
      </c>
      <c r="X1922" s="18"/>
      <c r="Y1922" s="18"/>
      <c r="Z1922" s="18"/>
      <c r="AA1922" s="82"/>
      <c r="AB1922" s="4" t="s">
        <v>45</v>
      </c>
    </row>
    <row r="1923" spans="1:28" ht="16">
      <c r="A1923" s="9">
        <v>3</v>
      </c>
      <c r="B1923" s="9">
        <v>1</v>
      </c>
      <c r="C1923" s="9">
        <v>3</v>
      </c>
      <c r="D1923" s="9" t="str">
        <f t="shared" si="195"/>
        <v>Dynan_I6_712_183_19A</v>
      </c>
      <c r="E1923" s="9" t="str">
        <f t="shared" si="199"/>
        <v>Dynan_I6_712_183_19A_Lung_Block</v>
      </c>
      <c r="F1923" s="282">
        <f t="shared" si="201"/>
        <v>13</v>
      </c>
      <c r="G1923" s="227">
        <v>1</v>
      </c>
      <c r="H1923" s="54" t="s">
        <v>411</v>
      </c>
      <c r="I1923" s="47" t="s">
        <v>429</v>
      </c>
      <c r="J1923" s="17">
        <v>712</v>
      </c>
      <c r="K1923" s="18" t="s">
        <v>33</v>
      </c>
      <c r="L1923" s="17">
        <v>183</v>
      </c>
      <c r="M1923" s="17" t="s">
        <v>357</v>
      </c>
      <c r="N1923" s="81">
        <v>1.5</v>
      </c>
      <c r="O1923" s="17" t="s">
        <v>35</v>
      </c>
      <c r="P1923" s="17" t="s">
        <v>63</v>
      </c>
      <c r="Q1923" s="19">
        <v>43410</v>
      </c>
      <c r="R1923" s="20">
        <v>43578</v>
      </c>
      <c r="S1923" s="26">
        <v>44147</v>
      </c>
      <c r="T1923" s="16">
        <f t="shared" si="200"/>
        <v>569</v>
      </c>
      <c r="U1923" s="16" t="s">
        <v>365</v>
      </c>
      <c r="V1923" s="16">
        <v>0</v>
      </c>
      <c r="W1923" s="18">
        <v>0</v>
      </c>
      <c r="X1923" s="18"/>
      <c r="Y1923" s="18"/>
      <c r="Z1923" s="18"/>
      <c r="AA1923" s="82"/>
      <c r="AB1923" s="4" t="s">
        <v>45</v>
      </c>
    </row>
    <row r="1924" spans="1:28" ht="16">
      <c r="A1924" s="9">
        <v>3</v>
      </c>
      <c r="B1924" s="9">
        <v>1</v>
      </c>
      <c r="C1924" s="9">
        <v>3</v>
      </c>
      <c r="D1924" s="9" t="str">
        <f t="shared" si="195"/>
        <v>Dynan_I6_713_183_19A</v>
      </c>
      <c r="E1924" s="9" t="str">
        <f t="shared" si="199"/>
        <v>Dynan_I6_713_183_19A_Lung_Block</v>
      </c>
      <c r="F1924" s="282">
        <f t="shared" si="201"/>
        <v>14</v>
      </c>
      <c r="G1924" s="227">
        <v>1</v>
      </c>
      <c r="H1924" s="54" t="s">
        <v>411</v>
      </c>
      <c r="I1924" s="47" t="s">
        <v>429</v>
      </c>
      <c r="J1924" s="17">
        <v>713</v>
      </c>
      <c r="K1924" s="18" t="s">
        <v>33</v>
      </c>
      <c r="L1924" s="17">
        <v>183</v>
      </c>
      <c r="M1924" s="17" t="s">
        <v>357</v>
      </c>
      <c r="N1924" s="81">
        <v>1.5</v>
      </c>
      <c r="O1924" s="17" t="s">
        <v>35</v>
      </c>
      <c r="P1924" s="17" t="s">
        <v>63</v>
      </c>
      <c r="Q1924" s="19">
        <v>43410</v>
      </c>
      <c r="R1924" s="20">
        <v>43578</v>
      </c>
      <c r="S1924" s="26">
        <v>44147</v>
      </c>
      <c r="T1924" s="16">
        <f t="shared" si="200"/>
        <v>569</v>
      </c>
      <c r="U1924" s="16" t="s">
        <v>365</v>
      </c>
      <c r="V1924" s="16">
        <v>0</v>
      </c>
      <c r="W1924" s="18">
        <v>0</v>
      </c>
      <c r="X1924" s="18"/>
      <c r="Y1924" s="18"/>
      <c r="Z1924" s="18"/>
      <c r="AA1924" s="82"/>
      <c r="AB1924" s="4" t="s">
        <v>45</v>
      </c>
    </row>
    <row r="1925" spans="1:28" ht="16">
      <c r="A1925" s="9">
        <v>3</v>
      </c>
      <c r="B1925" s="9">
        <v>1</v>
      </c>
      <c r="C1925" s="9">
        <v>3</v>
      </c>
      <c r="D1925" s="9" t="str">
        <f t="shared" si="195"/>
        <v>Dynan_I6_715_183_19A</v>
      </c>
      <c r="E1925" s="9" t="str">
        <f t="shared" si="199"/>
        <v>Dynan_I6_715_183_19A_Lung_Block</v>
      </c>
      <c r="F1925" s="282">
        <f t="shared" si="201"/>
        <v>15</v>
      </c>
      <c r="G1925" s="227">
        <v>1</v>
      </c>
      <c r="H1925" s="54" t="s">
        <v>411</v>
      </c>
      <c r="I1925" s="47" t="s">
        <v>429</v>
      </c>
      <c r="J1925" s="17">
        <v>715</v>
      </c>
      <c r="K1925" s="18" t="s">
        <v>33</v>
      </c>
      <c r="L1925" s="17">
        <v>183</v>
      </c>
      <c r="M1925" s="17" t="s">
        <v>357</v>
      </c>
      <c r="N1925" s="81">
        <v>1.5</v>
      </c>
      <c r="O1925" s="17" t="s">
        <v>35</v>
      </c>
      <c r="P1925" s="17" t="s">
        <v>63</v>
      </c>
      <c r="Q1925" s="21">
        <v>43410</v>
      </c>
      <c r="R1925" s="20">
        <v>43578</v>
      </c>
      <c r="S1925" s="26">
        <v>44147</v>
      </c>
      <c r="T1925" s="16">
        <f t="shared" si="200"/>
        <v>569</v>
      </c>
      <c r="U1925" s="16" t="s">
        <v>365</v>
      </c>
      <c r="V1925" s="16">
        <v>0</v>
      </c>
      <c r="W1925" s="18">
        <v>0</v>
      </c>
      <c r="X1925" s="18"/>
      <c r="Y1925" s="18"/>
      <c r="Z1925" s="18"/>
      <c r="AA1925" s="82"/>
      <c r="AB1925" s="4" t="s">
        <v>45</v>
      </c>
    </row>
    <row r="1926" spans="1:28" ht="16">
      <c r="A1926" s="9">
        <v>3</v>
      </c>
      <c r="B1926" s="9">
        <v>1</v>
      </c>
      <c r="C1926" s="9">
        <v>3</v>
      </c>
      <c r="D1926" s="9" t="str">
        <f t="shared" si="195"/>
        <v>Dynan_I6_716_184_19A</v>
      </c>
      <c r="E1926" s="9" t="str">
        <f t="shared" si="199"/>
        <v>Dynan_I6_716_184_19A_Lung_Block</v>
      </c>
      <c r="F1926" s="282">
        <f t="shared" si="201"/>
        <v>16</v>
      </c>
      <c r="G1926" s="227">
        <v>1</v>
      </c>
      <c r="H1926" s="54" t="s">
        <v>411</v>
      </c>
      <c r="I1926" s="47" t="s">
        <v>429</v>
      </c>
      <c r="J1926" s="17">
        <v>716</v>
      </c>
      <c r="K1926" s="18" t="s">
        <v>33</v>
      </c>
      <c r="L1926" s="17">
        <v>184</v>
      </c>
      <c r="M1926" s="17" t="s">
        <v>357</v>
      </c>
      <c r="N1926" s="81">
        <v>1.5</v>
      </c>
      <c r="O1926" s="17" t="s">
        <v>35</v>
      </c>
      <c r="P1926" s="17" t="s">
        <v>63</v>
      </c>
      <c r="Q1926" s="19">
        <v>43410</v>
      </c>
      <c r="R1926" s="20">
        <v>43578</v>
      </c>
      <c r="S1926" s="26">
        <v>44147</v>
      </c>
      <c r="T1926" s="16">
        <f t="shared" si="200"/>
        <v>569</v>
      </c>
      <c r="U1926" s="16" t="s">
        <v>365</v>
      </c>
      <c r="V1926" s="16">
        <v>0</v>
      </c>
      <c r="W1926" s="18">
        <v>0</v>
      </c>
      <c r="X1926" s="18"/>
      <c r="Y1926" s="18"/>
      <c r="Z1926" s="18"/>
      <c r="AA1926" s="82"/>
      <c r="AB1926" s="4" t="s">
        <v>45</v>
      </c>
    </row>
    <row r="1927" spans="1:28" ht="16">
      <c r="A1927" s="9">
        <v>3</v>
      </c>
      <c r="B1927" s="9">
        <v>1</v>
      </c>
      <c r="C1927" s="9">
        <v>3</v>
      </c>
      <c r="D1927" s="9" t="str">
        <f t="shared" si="195"/>
        <v>Dynan_I6_717_184_19A</v>
      </c>
      <c r="E1927" s="9" t="str">
        <f t="shared" si="199"/>
        <v>Dynan_I6_717_184_19A_Lung_Block</v>
      </c>
      <c r="F1927" s="282">
        <f t="shared" si="201"/>
        <v>17</v>
      </c>
      <c r="G1927" s="227">
        <v>1</v>
      </c>
      <c r="H1927" s="54" t="s">
        <v>411</v>
      </c>
      <c r="I1927" s="47" t="s">
        <v>429</v>
      </c>
      <c r="J1927" s="17">
        <v>717</v>
      </c>
      <c r="K1927" s="18" t="s">
        <v>33</v>
      </c>
      <c r="L1927" s="17">
        <v>184</v>
      </c>
      <c r="M1927" s="17" t="s">
        <v>357</v>
      </c>
      <c r="N1927" s="81">
        <v>1.5</v>
      </c>
      <c r="O1927" s="17" t="s">
        <v>35</v>
      </c>
      <c r="P1927" s="17" t="s">
        <v>63</v>
      </c>
      <c r="Q1927" s="19">
        <v>43410</v>
      </c>
      <c r="R1927" s="20">
        <v>43578</v>
      </c>
      <c r="S1927" s="26">
        <v>44147</v>
      </c>
      <c r="T1927" s="16">
        <f t="shared" si="200"/>
        <v>569</v>
      </c>
      <c r="U1927" s="16" t="s">
        <v>365</v>
      </c>
      <c r="V1927" s="16">
        <v>0</v>
      </c>
      <c r="W1927" s="18">
        <v>0</v>
      </c>
      <c r="X1927" s="18"/>
      <c r="Y1927" s="18"/>
      <c r="Z1927" s="18"/>
      <c r="AA1927" s="82"/>
      <c r="AB1927" s="4" t="s">
        <v>45</v>
      </c>
    </row>
    <row r="1928" spans="1:28" ht="16">
      <c r="A1928" s="9">
        <v>3</v>
      </c>
      <c r="B1928" s="9">
        <v>1</v>
      </c>
      <c r="C1928" s="9">
        <v>3</v>
      </c>
      <c r="D1928" s="9" t="str">
        <f t="shared" si="195"/>
        <v>Dynan_I6_719_184_19A</v>
      </c>
      <c r="E1928" s="9" t="str">
        <f t="shared" si="199"/>
        <v>Dynan_I6_719_184_19A_Lung_Block</v>
      </c>
      <c r="F1928" s="282">
        <f t="shared" si="201"/>
        <v>18</v>
      </c>
      <c r="G1928" s="227">
        <v>1</v>
      </c>
      <c r="H1928" s="54" t="s">
        <v>411</v>
      </c>
      <c r="I1928" s="47" t="s">
        <v>429</v>
      </c>
      <c r="J1928" s="17">
        <v>719</v>
      </c>
      <c r="K1928" s="18" t="s">
        <v>33</v>
      </c>
      <c r="L1928" s="17">
        <v>184</v>
      </c>
      <c r="M1928" s="17" t="s">
        <v>357</v>
      </c>
      <c r="N1928" s="81">
        <v>1.5</v>
      </c>
      <c r="O1928" s="17" t="s">
        <v>35</v>
      </c>
      <c r="P1928" s="17" t="s">
        <v>63</v>
      </c>
      <c r="Q1928" s="19">
        <v>43410</v>
      </c>
      <c r="R1928" s="20">
        <v>43578</v>
      </c>
      <c r="S1928" s="26">
        <v>44147</v>
      </c>
      <c r="T1928" s="16">
        <f t="shared" si="200"/>
        <v>569</v>
      </c>
      <c r="U1928" s="16" t="s">
        <v>365</v>
      </c>
      <c r="V1928" s="16">
        <v>0</v>
      </c>
      <c r="W1928" s="18">
        <v>0</v>
      </c>
      <c r="X1928" s="18"/>
      <c r="Y1928" s="18"/>
      <c r="Z1928" s="18">
        <v>1</v>
      </c>
      <c r="AA1928" s="82" t="s">
        <v>433</v>
      </c>
      <c r="AB1928" s="4" t="s">
        <v>45</v>
      </c>
    </row>
    <row r="1929" spans="1:28" ht="16">
      <c r="A1929" s="9">
        <v>3</v>
      </c>
      <c r="B1929" s="9">
        <v>1</v>
      </c>
      <c r="C1929" s="9">
        <v>3</v>
      </c>
      <c r="D1929" s="9" t="str">
        <f t="shared" si="195"/>
        <v>Dynan_I6_726_184_19A</v>
      </c>
      <c r="E1929" s="9" t="str">
        <f t="shared" si="199"/>
        <v>Dynan_I6_726_184_19A_Lung_Block</v>
      </c>
      <c r="F1929" s="282">
        <f t="shared" si="201"/>
        <v>19</v>
      </c>
      <c r="G1929" s="227">
        <v>1</v>
      </c>
      <c r="H1929" s="54" t="s">
        <v>411</v>
      </c>
      <c r="I1929" s="47" t="s">
        <v>429</v>
      </c>
      <c r="J1929" s="17">
        <v>726</v>
      </c>
      <c r="K1929" s="18" t="s">
        <v>33</v>
      </c>
      <c r="L1929" s="17">
        <v>184</v>
      </c>
      <c r="M1929" s="17" t="s">
        <v>357</v>
      </c>
      <c r="N1929" s="81">
        <v>1.5</v>
      </c>
      <c r="O1929" s="17" t="s">
        <v>35</v>
      </c>
      <c r="P1929" s="17" t="s">
        <v>63</v>
      </c>
      <c r="Q1929" s="19">
        <v>43410</v>
      </c>
      <c r="R1929" s="20">
        <v>43578</v>
      </c>
      <c r="S1929" s="26">
        <v>44147</v>
      </c>
      <c r="T1929" s="16">
        <f t="shared" si="200"/>
        <v>569</v>
      </c>
      <c r="U1929" s="16" t="s">
        <v>279</v>
      </c>
      <c r="V1929" s="16">
        <v>0</v>
      </c>
      <c r="W1929" s="18">
        <v>1</v>
      </c>
      <c r="X1929" s="18">
        <v>2</v>
      </c>
      <c r="Y1929" s="18"/>
      <c r="Z1929" s="18"/>
      <c r="AA1929" s="82" t="s">
        <v>316</v>
      </c>
      <c r="AB1929" s="4" t="s">
        <v>45</v>
      </c>
    </row>
    <row r="1930" spans="1:28" ht="16">
      <c r="A1930" s="9">
        <v>3</v>
      </c>
      <c r="B1930" s="9">
        <v>1</v>
      </c>
      <c r="C1930" s="9">
        <v>3</v>
      </c>
      <c r="D1930" s="9" t="str">
        <f t="shared" si="195"/>
        <v>Dynan_I6_727_184_19A</v>
      </c>
      <c r="E1930" s="9" t="str">
        <f t="shared" si="199"/>
        <v>Dynan_I6_727_184_19A_Lung_Block</v>
      </c>
      <c r="F1930" s="282">
        <f t="shared" si="201"/>
        <v>20</v>
      </c>
      <c r="G1930" s="227">
        <v>1</v>
      </c>
      <c r="H1930" s="54" t="s">
        <v>411</v>
      </c>
      <c r="I1930" s="47" t="s">
        <v>429</v>
      </c>
      <c r="J1930" s="17">
        <v>727</v>
      </c>
      <c r="K1930" s="18" t="s">
        <v>33</v>
      </c>
      <c r="L1930" s="17">
        <v>184</v>
      </c>
      <c r="M1930" s="17" t="s">
        <v>357</v>
      </c>
      <c r="N1930" s="81">
        <v>1.5</v>
      </c>
      <c r="O1930" s="17" t="s">
        <v>35</v>
      </c>
      <c r="P1930" s="17" t="s">
        <v>63</v>
      </c>
      <c r="Q1930" s="19">
        <v>43410</v>
      </c>
      <c r="R1930" s="20">
        <v>43578</v>
      </c>
      <c r="S1930" s="26">
        <v>44147</v>
      </c>
      <c r="T1930" s="16">
        <f t="shared" si="200"/>
        <v>569</v>
      </c>
      <c r="U1930" s="16" t="s">
        <v>279</v>
      </c>
      <c r="V1930" s="16">
        <v>0</v>
      </c>
      <c r="W1930" s="18">
        <v>0</v>
      </c>
      <c r="X1930" s="18"/>
      <c r="Y1930" s="18"/>
      <c r="Z1930" s="18"/>
      <c r="AA1930" s="82"/>
      <c r="AB1930" s="4" t="s">
        <v>45</v>
      </c>
    </row>
    <row r="1931" spans="1:28" ht="16">
      <c r="A1931" s="9">
        <v>3</v>
      </c>
      <c r="B1931" s="9">
        <v>1</v>
      </c>
      <c r="C1931" s="9">
        <v>3</v>
      </c>
      <c r="D1931" s="9" t="str">
        <f t="shared" si="195"/>
        <v>Dynan_I6_728_185_19A</v>
      </c>
      <c r="E1931" s="9" t="str">
        <f t="shared" si="199"/>
        <v>Dynan_I6_728_185_19A_Lung_Block</v>
      </c>
      <c r="F1931" s="282">
        <f t="shared" si="201"/>
        <v>21</v>
      </c>
      <c r="G1931" s="227">
        <v>1</v>
      </c>
      <c r="H1931" s="54" t="s">
        <v>411</v>
      </c>
      <c r="I1931" s="47" t="s">
        <v>429</v>
      </c>
      <c r="J1931" s="17">
        <v>728</v>
      </c>
      <c r="K1931" s="18" t="s">
        <v>33</v>
      </c>
      <c r="L1931" s="17">
        <v>185</v>
      </c>
      <c r="M1931" s="17" t="s">
        <v>357</v>
      </c>
      <c r="N1931" s="81">
        <v>1.5</v>
      </c>
      <c r="O1931" s="17" t="s">
        <v>35</v>
      </c>
      <c r="P1931" s="17" t="s">
        <v>63</v>
      </c>
      <c r="Q1931" s="19">
        <v>43410</v>
      </c>
      <c r="R1931" s="20">
        <v>43578</v>
      </c>
      <c r="S1931" s="26">
        <v>44140</v>
      </c>
      <c r="T1931" s="16">
        <f t="shared" si="200"/>
        <v>562</v>
      </c>
      <c r="U1931" s="16" t="s">
        <v>279</v>
      </c>
      <c r="V1931" s="16">
        <v>0</v>
      </c>
      <c r="W1931" s="18">
        <v>0</v>
      </c>
      <c r="X1931" s="18"/>
      <c r="Y1931" s="18"/>
      <c r="Z1931" s="18">
        <v>1</v>
      </c>
      <c r="AA1931" s="82" t="s">
        <v>82</v>
      </c>
      <c r="AB1931" s="4" t="s">
        <v>45</v>
      </c>
    </row>
    <row r="1932" spans="1:28" ht="16">
      <c r="A1932" s="9">
        <v>3</v>
      </c>
      <c r="B1932" s="9">
        <v>1</v>
      </c>
      <c r="C1932" s="9">
        <v>3</v>
      </c>
      <c r="D1932" s="9" t="str">
        <f t="shared" si="195"/>
        <v>Dynan_I6_729_185_19A</v>
      </c>
      <c r="E1932" s="9" t="str">
        <f t="shared" si="199"/>
        <v>Dynan_I6_729_185_19A_Lung_Block</v>
      </c>
      <c r="F1932" s="282">
        <f t="shared" si="201"/>
        <v>22</v>
      </c>
      <c r="G1932" s="227">
        <v>1</v>
      </c>
      <c r="H1932" s="54" t="s">
        <v>411</v>
      </c>
      <c r="I1932" s="47" t="s">
        <v>429</v>
      </c>
      <c r="J1932" s="17">
        <v>729</v>
      </c>
      <c r="K1932" s="18" t="s">
        <v>33</v>
      </c>
      <c r="L1932" s="17">
        <v>185</v>
      </c>
      <c r="M1932" s="17" t="s">
        <v>357</v>
      </c>
      <c r="N1932" s="81">
        <v>1.5</v>
      </c>
      <c r="O1932" s="17" t="s">
        <v>35</v>
      </c>
      <c r="P1932" s="17" t="s">
        <v>63</v>
      </c>
      <c r="Q1932" s="19">
        <v>43410</v>
      </c>
      <c r="R1932" s="20">
        <v>43578</v>
      </c>
      <c r="S1932" s="26">
        <v>44140</v>
      </c>
      <c r="T1932" s="16">
        <f t="shared" si="200"/>
        <v>562</v>
      </c>
      <c r="U1932" s="16" t="s">
        <v>279</v>
      </c>
      <c r="V1932" s="16">
        <v>0</v>
      </c>
      <c r="W1932" s="18">
        <v>0</v>
      </c>
      <c r="X1932" s="18"/>
      <c r="Y1932" s="18"/>
      <c r="Z1932" s="18"/>
      <c r="AA1932" s="82"/>
      <c r="AB1932" s="4" t="s">
        <v>45</v>
      </c>
    </row>
    <row r="1933" spans="1:28" ht="16">
      <c r="A1933" s="9">
        <v>3</v>
      </c>
      <c r="B1933" s="9">
        <v>1</v>
      </c>
      <c r="C1933" s="9">
        <v>3</v>
      </c>
      <c r="D1933" s="9" t="str">
        <f t="shared" si="195"/>
        <v>Dynan_I6_736_189_19A</v>
      </c>
      <c r="E1933" s="9" t="str">
        <f t="shared" si="199"/>
        <v>Dynan_I6_736_189_19A_Lung_Block</v>
      </c>
      <c r="F1933" s="282">
        <f t="shared" si="201"/>
        <v>23</v>
      </c>
      <c r="G1933" s="227">
        <v>1</v>
      </c>
      <c r="H1933" s="54" t="s">
        <v>411</v>
      </c>
      <c r="I1933" s="47" t="s">
        <v>429</v>
      </c>
      <c r="J1933" s="17">
        <v>736</v>
      </c>
      <c r="K1933" s="18" t="s">
        <v>33</v>
      </c>
      <c r="L1933" s="17">
        <v>189</v>
      </c>
      <c r="M1933" s="17" t="s">
        <v>357</v>
      </c>
      <c r="N1933" s="81">
        <v>1.5</v>
      </c>
      <c r="O1933" s="17" t="s">
        <v>35</v>
      </c>
      <c r="P1933" s="17" t="s">
        <v>63</v>
      </c>
      <c r="Q1933" s="19">
        <v>43410</v>
      </c>
      <c r="R1933" s="20">
        <v>43578</v>
      </c>
      <c r="S1933" s="26">
        <v>44140</v>
      </c>
      <c r="T1933" s="16">
        <f t="shared" si="200"/>
        <v>562</v>
      </c>
      <c r="U1933" s="16" t="s">
        <v>279</v>
      </c>
      <c r="V1933" s="16">
        <v>0</v>
      </c>
      <c r="W1933" s="18">
        <v>0</v>
      </c>
      <c r="X1933" s="18"/>
      <c r="Y1933" s="18"/>
      <c r="Z1933" s="18"/>
      <c r="AA1933" s="82"/>
      <c r="AB1933" s="4" t="s">
        <v>45</v>
      </c>
    </row>
    <row r="1934" spans="1:28" ht="16">
      <c r="A1934" s="9">
        <v>3</v>
      </c>
      <c r="B1934" s="9">
        <v>1</v>
      </c>
      <c r="C1934" s="9">
        <v>3</v>
      </c>
      <c r="D1934" s="9" t="str">
        <f t="shared" si="195"/>
        <v>Dynan_I6_738_189_19A</v>
      </c>
      <c r="E1934" s="9" t="str">
        <f t="shared" si="199"/>
        <v>Dynan_I6_738_189_19A_Lung_Block</v>
      </c>
      <c r="F1934" s="282">
        <f t="shared" si="201"/>
        <v>24</v>
      </c>
      <c r="G1934" s="227">
        <v>1</v>
      </c>
      <c r="H1934" s="54" t="s">
        <v>411</v>
      </c>
      <c r="I1934" s="47" t="s">
        <v>429</v>
      </c>
      <c r="J1934" s="17">
        <v>738</v>
      </c>
      <c r="K1934" s="18" t="s">
        <v>33</v>
      </c>
      <c r="L1934" s="17">
        <v>189</v>
      </c>
      <c r="M1934" s="17" t="s">
        <v>357</v>
      </c>
      <c r="N1934" s="81">
        <v>1.5</v>
      </c>
      <c r="O1934" s="17" t="s">
        <v>35</v>
      </c>
      <c r="P1934" s="17" t="s">
        <v>63</v>
      </c>
      <c r="Q1934" s="19">
        <v>43410</v>
      </c>
      <c r="R1934" s="20">
        <v>43578</v>
      </c>
      <c r="S1934" s="26">
        <v>44140</v>
      </c>
      <c r="T1934" s="16">
        <f t="shared" si="200"/>
        <v>562</v>
      </c>
      <c r="U1934" s="16" t="s">
        <v>279</v>
      </c>
      <c r="V1934" s="16">
        <v>0</v>
      </c>
      <c r="W1934" s="18">
        <v>0</v>
      </c>
      <c r="X1934" s="18"/>
      <c r="Y1934" s="18"/>
      <c r="Z1934" s="18"/>
      <c r="AA1934" s="82"/>
      <c r="AB1934" s="4" t="s">
        <v>45</v>
      </c>
    </row>
    <row r="1935" spans="1:28" ht="16">
      <c r="A1935" s="9">
        <v>3</v>
      </c>
      <c r="B1935" s="9">
        <v>1</v>
      </c>
      <c r="C1935" s="9">
        <v>3</v>
      </c>
      <c r="D1935" s="9" t="str">
        <f t="shared" si="195"/>
        <v>Dynan_I6_740_189_19A</v>
      </c>
      <c r="E1935" s="9" t="str">
        <f t="shared" si="199"/>
        <v>Dynan_I6_740_189_19A_Lung_Block</v>
      </c>
      <c r="F1935" s="282">
        <f t="shared" si="201"/>
        <v>25</v>
      </c>
      <c r="G1935" s="227">
        <v>1</v>
      </c>
      <c r="H1935" s="54" t="s">
        <v>411</v>
      </c>
      <c r="I1935" s="47" t="s">
        <v>429</v>
      </c>
      <c r="J1935" s="17">
        <v>740</v>
      </c>
      <c r="K1935" s="18" t="s">
        <v>33</v>
      </c>
      <c r="L1935" s="17">
        <v>189</v>
      </c>
      <c r="M1935" s="17" t="s">
        <v>357</v>
      </c>
      <c r="N1935" s="81">
        <v>1.5</v>
      </c>
      <c r="O1935" s="17" t="s">
        <v>35</v>
      </c>
      <c r="P1935" s="17" t="s">
        <v>63</v>
      </c>
      <c r="Q1935" s="19">
        <v>43410</v>
      </c>
      <c r="R1935" s="20">
        <v>43578</v>
      </c>
      <c r="S1935" s="26">
        <v>44140</v>
      </c>
      <c r="T1935" s="16">
        <f t="shared" si="200"/>
        <v>562</v>
      </c>
      <c r="U1935" s="16" t="s">
        <v>279</v>
      </c>
      <c r="V1935" s="16">
        <v>0</v>
      </c>
      <c r="W1935" s="18">
        <v>0</v>
      </c>
      <c r="X1935" s="18"/>
      <c r="Y1935" s="18"/>
      <c r="Z1935" s="18"/>
      <c r="AA1935" s="82"/>
      <c r="AB1935" s="4" t="s">
        <v>45</v>
      </c>
    </row>
    <row r="1936" spans="1:28" ht="16">
      <c r="A1936" s="9">
        <v>3</v>
      </c>
      <c r="B1936" s="9">
        <v>1</v>
      </c>
      <c r="C1936" s="9">
        <v>3</v>
      </c>
      <c r="D1936" s="9" t="str">
        <f t="shared" si="195"/>
        <v>Dynan_I6_741_190_19A</v>
      </c>
      <c r="E1936" s="9" t="str">
        <f t="shared" si="199"/>
        <v>Dynan_I6_741_190_19A_Lung_Block</v>
      </c>
      <c r="F1936" s="282">
        <f t="shared" si="201"/>
        <v>26</v>
      </c>
      <c r="G1936" s="227">
        <v>1</v>
      </c>
      <c r="H1936" s="54" t="s">
        <v>411</v>
      </c>
      <c r="I1936" s="47" t="s">
        <v>429</v>
      </c>
      <c r="J1936" s="17">
        <v>741</v>
      </c>
      <c r="K1936" s="18" t="s">
        <v>33</v>
      </c>
      <c r="L1936" s="17">
        <v>190</v>
      </c>
      <c r="M1936" s="17" t="s">
        <v>357</v>
      </c>
      <c r="N1936" s="81">
        <v>1.5</v>
      </c>
      <c r="O1936" s="17" t="s">
        <v>35</v>
      </c>
      <c r="P1936" s="17" t="s">
        <v>63</v>
      </c>
      <c r="Q1936" s="19">
        <v>43410</v>
      </c>
      <c r="R1936" s="20">
        <v>43578</v>
      </c>
      <c r="S1936" s="26">
        <v>44140</v>
      </c>
      <c r="T1936" s="16">
        <f t="shared" si="200"/>
        <v>562</v>
      </c>
      <c r="U1936" s="16" t="s">
        <v>279</v>
      </c>
      <c r="V1936" s="16">
        <v>0</v>
      </c>
      <c r="W1936" s="18">
        <v>0</v>
      </c>
      <c r="X1936" s="18"/>
      <c r="Y1936" s="18"/>
      <c r="Z1936" s="18"/>
      <c r="AA1936" s="82"/>
      <c r="AB1936" s="4" t="s">
        <v>45</v>
      </c>
    </row>
    <row r="1937" spans="1:28" ht="16">
      <c r="A1937" s="9">
        <v>3</v>
      </c>
      <c r="B1937" s="9">
        <v>1</v>
      </c>
      <c r="C1937" s="9">
        <v>3</v>
      </c>
      <c r="D1937" s="9" t="str">
        <f t="shared" si="195"/>
        <v>Dynan_I6_742_190_19A</v>
      </c>
      <c r="E1937" s="9" t="str">
        <f t="shared" si="199"/>
        <v>Dynan_I6_742_190_19A_Lung_Block</v>
      </c>
      <c r="F1937" s="282">
        <f t="shared" si="201"/>
        <v>27</v>
      </c>
      <c r="G1937" s="227">
        <v>1</v>
      </c>
      <c r="H1937" s="54" t="s">
        <v>411</v>
      </c>
      <c r="I1937" s="47" t="s">
        <v>429</v>
      </c>
      <c r="J1937" s="17">
        <v>742</v>
      </c>
      <c r="K1937" s="18" t="s">
        <v>33</v>
      </c>
      <c r="L1937" s="17">
        <v>190</v>
      </c>
      <c r="M1937" s="17" t="s">
        <v>357</v>
      </c>
      <c r="N1937" s="81">
        <v>1.5</v>
      </c>
      <c r="O1937" s="17" t="s">
        <v>35</v>
      </c>
      <c r="P1937" s="17" t="s">
        <v>63</v>
      </c>
      <c r="Q1937" s="19">
        <v>43410</v>
      </c>
      <c r="R1937" s="20">
        <v>43578</v>
      </c>
      <c r="S1937" s="26">
        <v>44140</v>
      </c>
      <c r="T1937" s="16">
        <f t="shared" si="200"/>
        <v>562</v>
      </c>
      <c r="U1937" s="16" t="s">
        <v>279</v>
      </c>
      <c r="V1937" s="16">
        <v>0</v>
      </c>
      <c r="W1937" s="18">
        <v>0</v>
      </c>
      <c r="X1937" s="18"/>
      <c r="Y1937" s="18"/>
      <c r="Z1937" s="18"/>
      <c r="AA1937" s="82"/>
      <c r="AB1937" s="4" t="s">
        <v>45</v>
      </c>
    </row>
    <row r="1938" spans="1:28" s="366" customFormat="1" ht="16">
      <c r="A1938" s="303">
        <v>3</v>
      </c>
      <c r="B1938" s="303">
        <v>1</v>
      </c>
      <c r="C1938" s="303">
        <v>3</v>
      </c>
      <c r="D1938" s="9" t="str">
        <f t="shared" si="195"/>
        <v>Dynan_I6_744_190_19A</v>
      </c>
      <c r="E1938" s="9" t="str">
        <f t="shared" si="199"/>
        <v>Dynan_I6_744_190_19A_Lung_Block</v>
      </c>
      <c r="F1938" s="282">
        <f t="shared" si="201"/>
        <v>28</v>
      </c>
      <c r="G1938" s="361">
        <v>1</v>
      </c>
      <c r="H1938" s="333" t="s">
        <v>411</v>
      </c>
      <c r="I1938" s="332" t="s">
        <v>429</v>
      </c>
      <c r="J1938" s="363" t="s">
        <v>434</v>
      </c>
      <c r="K1938" s="303" t="s">
        <v>33</v>
      </c>
      <c r="L1938" s="363">
        <v>190</v>
      </c>
      <c r="M1938" s="363" t="s">
        <v>357</v>
      </c>
      <c r="N1938" s="368">
        <v>1.5</v>
      </c>
      <c r="O1938" s="363" t="s">
        <v>35</v>
      </c>
      <c r="P1938" s="363" t="s">
        <v>63</v>
      </c>
      <c r="Q1938" s="369">
        <v>43410</v>
      </c>
      <c r="R1938" s="370">
        <v>43578</v>
      </c>
      <c r="S1938" s="371">
        <v>44140</v>
      </c>
      <c r="T1938" s="372">
        <f t="shared" si="200"/>
        <v>562</v>
      </c>
      <c r="U1938" s="372" t="s">
        <v>279</v>
      </c>
      <c r="V1938" s="372">
        <v>0</v>
      </c>
      <c r="W1938" s="303">
        <v>0</v>
      </c>
      <c r="X1938" s="303"/>
      <c r="Y1938" s="303"/>
      <c r="Z1938" s="303"/>
      <c r="AA1938" s="373"/>
      <c r="AB1938" s="374" t="s">
        <v>45</v>
      </c>
    </row>
    <row r="1939" spans="1:28" ht="16">
      <c r="A1939" s="9">
        <v>3</v>
      </c>
      <c r="B1939" s="9">
        <v>1</v>
      </c>
      <c r="C1939" s="9">
        <v>3</v>
      </c>
      <c r="D1939" s="9" t="str">
        <f t="shared" ref="D1939:D1972" si="202">"Dynan_"&amp;I1939&amp;"_"&amp;J1939&amp;"_"&amp;L1939&amp;"_"&amp;K1939</f>
        <v>Dynan_I6_746_191_19A</v>
      </c>
      <c r="E1939" s="9" t="str">
        <f t="shared" ref="E1939:E1970" si="203">D1939&amp;"_Lung_Block"</f>
        <v>Dynan_I6_746_191_19A_Lung_Block</v>
      </c>
      <c r="F1939" s="282">
        <f t="shared" si="201"/>
        <v>29</v>
      </c>
      <c r="G1939" s="227">
        <v>1</v>
      </c>
      <c r="H1939" s="54" t="s">
        <v>411</v>
      </c>
      <c r="I1939" s="47" t="s">
        <v>429</v>
      </c>
      <c r="J1939" s="17">
        <v>746</v>
      </c>
      <c r="K1939" s="18" t="s">
        <v>33</v>
      </c>
      <c r="L1939" s="17">
        <v>191</v>
      </c>
      <c r="M1939" s="17" t="s">
        <v>357</v>
      </c>
      <c r="N1939" s="81">
        <v>1.5</v>
      </c>
      <c r="O1939" s="17" t="s">
        <v>35</v>
      </c>
      <c r="P1939" s="17" t="s">
        <v>63</v>
      </c>
      <c r="Q1939" s="19">
        <v>43410</v>
      </c>
      <c r="R1939" s="20">
        <v>43578</v>
      </c>
      <c r="S1939" s="26">
        <v>44140</v>
      </c>
      <c r="T1939" s="16">
        <f t="shared" ref="T1939:T1970" si="204">S1939-R1939</f>
        <v>562</v>
      </c>
      <c r="U1939" s="16" t="s">
        <v>279</v>
      </c>
      <c r="V1939" s="16">
        <v>0</v>
      </c>
      <c r="W1939" s="18">
        <v>1</v>
      </c>
      <c r="X1939" s="18">
        <v>1</v>
      </c>
      <c r="Y1939" s="18"/>
      <c r="Z1939" s="18"/>
      <c r="AA1939" s="82"/>
      <c r="AB1939" s="4" t="s">
        <v>45</v>
      </c>
    </row>
    <row r="1940" spans="1:28" ht="16">
      <c r="A1940" s="9">
        <v>3</v>
      </c>
      <c r="B1940" s="9">
        <v>1</v>
      </c>
      <c r="C1940" s="9">
        <v>3</v>
      </c>
      <c r="D1940" s="9" t="str">
        <f t="shared" si="202"/>
        <v>Dynan_I6_747_191_19A</v>
      </c>
      <c r="E1940" s="9" t="str">
        <f t="shared" si="203"/>
        <v>Dynan_I6_747_191_19A_Lung_Block</v>
      </c>
      <c r="F1940" s="282">
        <f t="shared" si="201"/>
        <v>30</v>
      </c>
      <c r="G1940" s="227">
        <v>1</v>
      </c>
      <c r="H1940" s="54" t="s">
        <v>411</v>
      </c>
      <c r="I1940" s="47" t="s">
        <v>429</v>
      </c>
      <c r="J1940" s="17">
        <v>747</v>
      </c>
      <c r="K1940" s="18" t="s">
        <v>33</v>
      </c>
      <c r="L1940" s="17">
        <v>191</v>
      </c>
      <c r="M1940" s="17" t="s">
        <v>357</v>
      </c>
      <c r="N1940" s="81">
        <v>1.5</v>
      </c>
      <c r="O1940" s="17" t="s">
        <v>35</v>
      </c>
      <c r="P1940" s="17" t="s">
        <v>63</v>
      </c>
      <c r="Q1940" s="19">
        <v>43410</v>
      </c>
      <c r="R1940" s="20">
        <v>43578</v>
      </c>
      <c r="S1940" s="26">
        <v>44140</v>
      </c>
      <c r="T1940" s="16">
        <f t="shared" si="204"/>
        <v>562</v>
      </c>
      <c r="U1940" s="16" t="s">
        <v>279</v>
      </c>
      <c r="V1940" s="16">
        <v>0</v>
      </c>
      <c r="W1940" s="18">
        <v>0</v>
      </c>
      <c r="X1940" s="18"/>
      <c r="Y1940" s="18"/>
      <c r="Z1940" s="18"/>
      <c r="AA1940" s="82"/>
      <c r="AB1940" s="4" t="s">
        <v>45</v>
      </c>
    </row>
    <row r="1941" spans="1:28" ht="16">
      <c r="A1941" s="9">
        <v>3</v>
      </c>
      <c r="B1941" s="9">
        <v>1</v>
      </c>
      <c r="C1941" s="9">
        <v>3</v>
      </c>
      <c r="D1941" s="9" t="str">
        <f t="shared" si="202"/>
        <v>Dynan_I6_748_191_19A</v>
      </c>
      <c r="E1941" s="9" t="str">
        <f t="shared" si="203"/>
        <v>Dynan_I6_748_191_19A_Lung_Block</v>
      </c>
      <c r="F1941" s="282">
        <f t="shared" si="201"/>
        <v>31</v>
      </c>
      <c r="G1941" s="227">
        <v>1</v>
      </c>
      <c r="H1941" s="54" t="s">
        <v>411</v>
      </c>
      <c r="I1941" s="47" t="s">
        <v>429</v>
      </c>
      <c r="J1941" s="17">
        <v>748</v>
      </c>
      <c r="K1941" s="18" t="s">
        <v>33</v>
      </c>
      <c r="L1941" s="17">
        <v>191</v>
      </c>
      <c r="M1941" s="17" t="s">
        <v>357</v>
      </c>
      <c r="N1941" s="81">
        <v>1.5</v>
      </c>
      <c r="O1941" s="17" t="s">
        <v>35</v>
      </c>
      <c r="P1941" s="17" t="s">
        <v>63</v>
      </c>
      <c r="Q1941" s="19">
        <v>43410</v>
      </c>
      <c r="R1941" s="20">
        <v>43578</v>
      </c>
      <c r="S1941" s="26">
        <v>44140</v>
      </c>
      <c r="T1941" s="16">
        <f t="shared" si="204"/>
        <v>562</v>
      </c>
      <c r="U1941" s="16" t="s">
        <v>279</v>
      </c>
      <c r="V1941" s="16">
        <v>0</v>
      </c>
      <c r="W1941" s="18">
        <v>1</v>
      </c>
      <c r="X1941" s="18">
        <v>1</v>
      </c>
      <c r="Y1941" s="18"/>
      <c r="Z1941" s="18"/>
      <c r="AA1941" s="82"/>
      <c r="AB1941" s="4" t="s">
        <v>45</v>
      </c>
    </row>
    <row r="1942" spans="1:28" ht="16">
      <c r="A1942" s="9">
        <v>3</v>
      </c>
      <c r="B1942" s="9">
        <v>1</v>
      </c>
      <c r="C1942" s="9">
        <v>3</v>
      </c>
      <c r="D1942" s="9" t="str">
        <f t="shared" si="202"/>
        <v>Dynan_I6_749_191_19A</v>
      </c>
      <c r="E1942" s="9" t="str">
        <f t="shared" si="203"/>
        <v>Dynan_I6_749_191_19A_Lung_Block</v>
      </c>
      <c r="F1942" s="282">
        <f t="shared" si="201"/>
        <v>32</v>
      </c>
      <c r="G1942" s="227">
        <v>1</v>
      </c>
      <c r="H1942" s="54" t="s">
        <v>411</v>
      </c>
      <c r="I1942" s="47" t="s">
        <v>429</v>
      </c>
      <c r="J1942" s="17">
        <v>749</v>
      </c>
      <c r="K1942" s="18" t="s">
        <v>33</v>
      </c>
      <c r="L1942" s="17">
        <v>191</v>
      </c>
      <c r="M1942" s="17" t="s">
        <v>357</v>
      </c>
      <c r="N1942" s="81">
        <v>1.5</v>
      </c>
      <c r="O1942" s="17" t="s">
        <v>35</v>
      </c>
      <c r="P1942" s="17" t="s">
        <v>63</v>
      </c>
      <c r="Q1942" s="19">
        <v>43410</v>
      </c>
      <c r="R1942" s="20">
        <v>43578</v>
      </c>
      <c r="S1942" s="26">
        <v>44140</v>
      </c>
      <c r="T1942" s="16">
        <f t="shared" si="204"/>
        <v>562</v>
      </c>
      <c r="U1942" s="16" t="s">
        <v>279</v>
      </c>
      <c r="V1942" s="16">
        <v>0</v>
      </c>
      <c r="W1942" s="18">
        <v>0</v>
      </c>
      <c r="X1942" s="18"/>
      <c r="Y1942" s="18"/>
      <c r="Z1942" s="18"/>
      <c r="AA1942" s="82"/>
      <c r="AB1942" s="4" t="s">
        <v>45</v>
      </c>
    </row>
    <row r="1943" spans="1:28" ht="16">
      <c r="A1943" s="9">
        <v>3</v>
      </c>
      <c r="B1943" s="9">
        <v>1</v>
      </c>
      <c r="C1943" s="9">
        <v>3</v>
      </c>
      <c r="D1943" s="9" t="str">
        <f t="shared" si="202"/>
        <v>Dynan_I6_750_192_19A</v>
      </c>
      <c r="E1943" s="9" t="str">
        <f t="shared" si="203"/>
        <v>Dynan_I6_750_192_19A_Lung_Block</v>
      </c>
      <c r="F1943" s="282">
        <f t="shared" si="201"/>
        <v>33</v>
      </c>
      <c r="G1943" s="227">
        <v>1</v>
      </c>
      <c r="H1943" s="54" t="s">
        <v>411</v>
      </c>
      <c r="I1943" s="47" t="s">
        <v>429</v>
      </c>
      <c r="J1943" s="17">
        <v>750</v>
      </c>
      <c r="K1943" s="18" t="s">
        <v>33</v>
      </c>
      <c r="L1943" s="17">
        <v>192</v>
      </c>
      <c r="M1943" s="17" t="s">
        <v>357</v>
      </c>
      <c r="N1943" s="81">
        <v>1.5</v>
      </c>
      <c r="O1943" s="17" t="s">
        <v>35</v>
      </c>
      <c r="P1943" s="17" t="s">
        <v>63</v>
      </c>
      <c r="Q1943" s="19">
        <v>43410</v>
      </c>
      <c r="R1943" s="20">
        <v>43578</v>
      </c>
      <c r="S1943" s="26">
        <v>44140</v>
      </c>
      <c r="T1943" s="16">
        <f t="shared" si="204"/>
        <v>562</v>
      </c>
      <c r="U1943" s="16" t="s">
        <v>279</v>
      </c>
      <c r="V1943" s="16">
        <v>0</v>
      </c>
      <c r="W1943" s="18">
        <v>0</v>
      </c>
      <c r="X1943" s="18"/>
      <c r="Y1943" s="18"/>
      <c r="Z1943" s="18"/>
      <c r="AA1943" s="82"/>
      <c r="AB1943" s="4" t="s">
        <v>45</v>
      </c>
    </row>
    <row r="1944" spans="1:28" ht="16">
      <c r="A1944" s="9">
        <v>3</v>
      </c>
      <c r="B1944" s="9">
        <v>1</v>
      </c>
      <c r="C1944" s="9">
        <v>4</v>
      </c>
      <c r="D1944" s="9" t="str">
        <f t="shared" si="202"/>
        <v>Dynan_I6_751_192_19A</v>
      </c>
      <c r="E1944" s="9" t="str">
        <f t="shared" si="203"/>
        <v>Dynan_I6_751_192_19A_Lung_Block</v>
      </c>
      <c r="F1944" s="282">
        <f>1</f>
        <v>1</v>
      </c>
      <c r="G1944" s="227">
        <v>1</v>
      </c>
      <c r="H1944" s="54" t="s">
        <v>411</v>
      </c>
      <c r="I1944" s="47" t="s">
        <v>429</v>
      </c>
      <c r="J1944" s="17">
        <v>751</v>
      </c>
      <c r="K1944" s="18" t="s">
        <v>33</v>
      </c>
      <c r="L1944" s="17">
        <v>192</v>
      </c>
      <c r="M1944" s="17" t="s">
        <v>357</v>
      </c>
      <c r="N1944" s="81">
        <v>1.5</v>
      </c>
      <c r="O1944" s="17" t="s">
        <v>35</v>
      </c>
      <c r="P1944" s="17" t="s">
        <v>63</v>
      </c>
      <c r="Q1944" s="19">
        <v>43410</v>
      </c>
      <c r="R1944" s="20">
        <v>43578</v>
      </c>
      <c r="S1944" s="26">
        <v>44140</v>
      </c>
      <c r="T1944" s="16">
        <f t="shared" si="204"/>
        <v>562</v>
      </c>
      <c r="U1944" s="16" t="s">
        <v>279</v>
      </c>
      <c r="V1944" s="16">
        <v>0</v>
      </c>
      <c r="W1944" s="18">
        <v>0</v>
      </c>
      <c r="X1944" s="18"/>
      <c r="Y1944" s="18"/>
      <c r="Z1944" s="18">
        <v>1</v>
      </c>
      <c r="AA1944" s="82" t="s">
        <v>67</v>
      </c>
      <c r="AB1944" s="4" t="s">
        <v>45</v>
      </c>
    </row>
    <row r="1945" spans="1:28" ht="16">
      <c r="A1945" s="9">
        <v>3</v>
      </c>
      <c r="B1945" s="9">
        <v>1</v>
      </c>
      <c r="C1945" s="9">
        <v>4</v>
      </c>
      <c r="D1945" s="9" t="str">
        <f t="shared" si="202"/>
        <v>Dynan_I6_752_192_19A</v>
      </c>
      <c r="E1945" s="9" t="str">
        <f t="shared" si="203"/>
        <v>Dynan_I6_752_192_19A_Lung_Block</v>
      </c>
      <c r="F1945" s="282">
        <f>F1944+1</f>
        <v>2</v>
      </c>
      <c r="G1945" s="227">
        <v>1</v>
      </c>
      <c r="H1945" s="54" t="s">
        <v>411</v>
      </c>
      <c r="I1945" s="47" t="s">
        <v>429</v>
      </c>
      <c r="J1945" s="17">
        <v>752</v>
      </c>
      <c r="K1945" s="18" t="s">
        <v>33</v>
      </c>
      <c r="L1945" s="17">
        <v>192</v>
      </c>
      <c r="M1945" s="17" t="s">
        <v>357</v>
      </c>
      <c r="N1945" s="81">
        <v>1.5</v>
      </c>
      <c r="O1945" s="17" t="s">
        <v>35</v>
      </c>
      <c r="P1945" s="17" t="s">
        <v>63</v>
      </c>
      <c r="Q1945" s="19">
        <v>43410</v>
      </c>
      <c r="R1945" s="20">
        <v>43578</v>
      </c>
      <c r="S1945" s="26">
        <v>44140</v>
      </c>
      <c r="T1945" s="16">
        <f t="shared" si="204"/>
        <v>562</v>
      </c>
      <c r="U1945" s="16" t="s">
        <v>279</v>
      </c>
      <c r="V1945" s="16">
        <v>0</v>
      </c>
      <c r="W1945" s="18">
        <v>0</v>
      </c>
      <c r="X1945" s="18"/>
      <c r="Y1945" s="18"/>
      <c r="Z1945" s="18"/>
      <c r="AA1945" s="82"/>
      <c r="AB1945" s="4" t="s">
        <v>45</v>
      </c>
    </row>
    <row r="1946" spans="1:28" ht="16">
      <c r="A1946" s="9">
        <v>3</v>
      </c>
      <c r="B1946" s="9">
        <v>1</v>
      </c>
      <c r="C1946" s="9">
        <v>4</v>
      </c>
      <c r="D1946" s="9" t="str">
        <f t="shared" si="202"/>
        <v>Dynan_I6_753_193_19A</v>
      </c>
      <c r="E1946" s="9" t="str">
        <f t="shared" si="203"/>
        <v>Dynan_I6_753_193_19A_Lung_Block</v>
      </c>
      <c r="F1946" s="282">
        <f t="shared" ref="F1946:F1972" si="205">F1945+1</f>
        <v>3</v>
      </c>
      <c r="G1946" s="227">
        <v>1</v>
      </c>
      <c r="H1946" s="54" t="s">
        <v>411</v>
      </c>
      <c r="I1946" s="47" t="s">
        <v>429</v>
      </c>
      <c r="J1946" s="17">
        <v>753</v>
      </c>
      <c r="K1946" s="18" t="s">
        <v>33</v>
      </c>
      <c r="L1946" s="17">
        <v>193</v>
      </c>
      <c r="M1946" s="17" t="s">
        <v>357</v>
      </c>
      <c r="N1946" s="81">
        <v>1.5</v>
      </c>
      <c r="O1946" s="17" t="s">
        <v>35</v>
      </c>
      <c r="P1946" s="17" t="s">
        <v>63</v>
      </c>
      <c r="Q1946" s="19">
        <v>43410</v>
      </c>
      <c r="R1946" s="20">
        <v>43578</v>
      </c>
      <c r="S1946" s="26">
        <v>44140</v>
      </c>
      <c r="T1946" s="16">
        <f t="shared" si="204"/>
        <v>562</v>
      </c>
      <c r="U1946" s="16" t="s">
        <v>279</v>
      </c>
      <c r="V1946" s="16">
        <v>0</v>
      </c>
      <c r="W1946" s="18">
        <v>0</v>
      </c>
      <c r="X1946" s="18"/>
      <c r="Y1946" s="18"/>
      <c r="Z1946" s="18"/>
      <c r="AA1946" s="82"/>
      <c r="AB1946" s="4" t="s">
        <v>45</v>
      </c>
    </row>
    <row r="1947" spans="1:28" ht="16">
      <c r="A1947" s="9">
        <v>3</v>
      </c>
      <c r="B1947" s="9">
        <v>1</v>
      </c>
      <c r="C1947" s="9">
        <v>4</v>
      </c>
      <c r="D1947" s="9" t="str">
        <f t="shared" si="202"/>
        <v>Dynan_I6_755_193_19A</v>
      </c>
      <c r="E1947" s="9" t="str">
        <f t="shared" si="203"/>
        <v>Dynan_I6_755_193_19A_Lung_Block</v>
      </c>
      <c r="F1947" s="282">
        <f t="shared" si="205"/>
        <v>4</v>
      </c>
      <c r="G1947" s="227">
        <v>1</v>
      </c>
      <c r="H1947" s="54" t="s">
        <v>411</v>
      </c>
      <c r="I1947" s="47" t="s">
        <v>429</v>
      </c>
      <c r="J1947" s="17">
        <v>755</v>
      </c>
      <c r="K1947" s="18" t="s">
        <v>33</v>
      </c>
      <c r="L1947" s="17">
        <v>193</v>
      </c>
      <c r="M1947" s="17" t="s">
        <v>357</v>
      </c>
      <c r="N1947" s="81">
        <v>1.5</v>
      </c>
      <c r="O1947" s="17" t="s">
        <v>35</v>
      </c>
      <c r="P1947" s="17" t="s">
        <v>63</v>
      </c>
      <c r="Q1947" s="19">
        <v>43410</v>
      </c>
      <c r="R1947" s="20">
        <v>43578</v>
      </c>
      <c r="S1947" s="26">
        <v>44140</v>
      </c>
      <c r="T1947" s="16">
        <f t="shared" si="204"/>
        <v>562</v>
      </c>
      <c r="U1947" s="16" t="s">
        <v>279</v>
      </c>
      <c r="V1947" s="16">
        <v>0</v>
      </c>
      <c r="W1947" s="18">
        <v>0</v>
      </c>
      <c r="X1947" s="18"/>
      <c r="Y1947" s="18"/>
      <c r="Z1947" s="18">
        <v>1</v>
      </c>
      <c r="AA1947" s="82" t="s">
        <v>67</v>
      </c>
      <c r="AB1947" s="4" t="s">
        <v>45</v>
      </c>
    </row>
    <row r="1948" spans="1:28" ht="16">
      <c r="A1948" s="9">
        <v>3</v>
      </c>
      <c r="B1948" s="9">
        <v>1</v>
      </c>
      <c r="C1948" s="9">
        <v>4</v>
      </c>
      <c r="D1948" s="9" t="str">
        <f t="shared" si="202"/>
        <v>Dynan_I6_756_195A_19A</v>
      </c>
      <c r="E1948" s="9" t="str">
        <f t="shared" si="203"/>
        <v>Dynan_I6_756_195A_19A_Lung_Block</v>
      </c>
      <c r="F1948" s="282">
        <f t="shared" si="205"/>
        <v>5</v>
      </c>
      <c r="G1948" s="227">
        <v>1</v>
      </c>
      <c r="H1948" s="54" t="s">
        <v>411</v>
      </c>
      <c r="I1948" s="47" t="s">
        <v>429</v>
      </c>
      <c r="J1948" s="17">
        <v>756</v>
      </c>
      <c r="K1948" s="18" t="s">
        <v>33</v>
      </c>
      <c r="L1948" s="17" t="s">
        <v>435</v>
      </c>
      <c r="M1948" s="17" t="s">
        <v>357</v>
      </c>
      <c r="N1948" s="81">
        <v>1.5</v>
      </c>
      <c r="O1948" s="17" t="s">
        <v>35</v>
      </c>
      <c r="P1948" s="17" t="s">
        <v>63</v>
      </c>
      <c r="Q1948" s="19">
        <v>43410</v>
      </c>
      <c r="R1948" s="20">
        <v>43578</v>
      </c>
      <c r="S1948" s="26">
        <v>44131</v>
      </c>
      <c r="T1948" s="16">
        <f t="shared" si="204"/>
        <v>553</v>
      </c>
      <c r="U1948" s="16" t="s">
        <v>249</v>
      </c>
      <c r="V1948" s="16">
        <v>0</v>
      </c>
      <c r="W1948" s="18">
        <v>1</v>
      </c>
      <c r="X1948" s="18">
        <v>1</v>
      </c>
      <c r="Y1948" s="18"/>
      <c r="Z1948" s="18">
        <v>1</v>
      </c>
      <c r="AA1948" s="82" t="s">
        <v>82</v>
      </c>
      <c r="AB1948" s="4"/>
    </row>
    <row r="1949" spans="1:28" ht="16">
      <c r="A1949" s="9">
        <v>3</v>
      </c>
      <c r="B1949" s="9">
        <v>1</v>
      </c>
      <c r="C1949" s="9">
        <v>4</v>
      </c>
      <c r="D1949" s="9" t="str">
        <f t="shared" si="202"/>
        <v>Dynan_I6_758_195A_19A</v>
      </c>
      <c r="E1949" s="9" t="str">
        <f t="shared" si="203"/>
        <v>Dynan_I6_758_195A_19A_Lung_Block</v>
      </c>
      <c r="F1949" s="282">
        <f t="shared" si="205"/>
        <v>6</v>
      </c>
      <c r="G1949" s="227">
        <v>1</v>
      </c>
      <c r="H1949" s="54" t="s">
        <v>411</v>
      </c>
      <c r="I1949" s="47" t="s">
        <v>429</v>
      </c>
      <c r="J1949" s="17">
        <v>758</v>
      </c>
      <c r="K1949" s="18" t="s">
        <v>33</v>
      </c>
      <c r="L1949" s="17" t="s">
        <v>435</v>
      </c>
      <c r="M1949" s="17" t="s">
        <v>357</v>
      </c>
      <c r="N1949" s="81">
        <v>1.5</v>
      </c>
      <c r="O1949" s="17" t="s">
        <v>35</v>
      </c>
      <c r="P1949" s="17" t="s">
        <v>63</v>
      </c>
      <c r="Q1949" s="19">
        <v>43410</v>
      </c>
      <c r="R1949" s="20">
        <v>43578</v>
      </c>
      <c r="S1949" s="26">
        <v>44131</v>
      </c>
      <c r="T1949" s="16">
        <f t="shared" si="204"/>
        <v>553</v>
      </c>
      <c r="U1949" s="16" t="s">
        <v>249</v>
      </c>
      <c r="V1949" s="16">
        <v>0</v>
      </c>
      <c r="W1949" s="18">
        <v>0</v>
      </c>
      <c r="X1949" s="18"/>
      <c r="Y1949" s="18"/>
      <c r="Z1949" s="18">
        <v>1</v>
      </c>
      <c r="AA1949" s="82" t="s">
        <v>319</v>
      </c>
      <c r="AB1949" s="4"/>
    </row>
    <row r="1950" spans="1:28" ht="16">
      <c r="A1950" s="9">
        <v>3</v>
      </c>
      <c r="B1950" s="9">
        <v>1</v>
      </c>
      <c r="C1950" s="9">
        <v>4</v>
      </c>
      <c r="D1950" s="9" t="str">
        <f t="shared" si="202"/>
        <v>Dynan_I6_759_195_19A</v>
      </c>
      <c r="E1950" s="9" t="str">
        <f t="shared" si="203"/>
        <v>Dynan_I6_759_195_19A_Lung_Block</v>
      </c>
      <c r="F1950" s="282">
        <f t="shared" si="205"/>
        <v>7</v>
      </c>
      <c r="G1950" s="227">
        <v>1</v>
      </c>
      <c r="H1950" s="54" t="s">
        <v>411</v>
      </c>
      <c r="I1950" s="47" t="s">
        <v>429</v>
      </c>
      <c r="J1950" s="17">
        <v>759</v>
      </c>
      <c r="K1950" s="18" t="s">
        <v>33</v>
      </c>
      <c r="L1950" s="17">
        <v>195</v>
      </c>
      <c r="M1950" s="17" t="s">
        <v>357</v>
      </c>
      <c r="N1950" s="81">
        <v>1.5</v>
      </c>
      <c r="O1950" s="17" t="s">
        <v>35</v>
      </c>
      <c r="P1950" s="17" t="s">
        <v>63</v>
      </c>
      <c r="Q1950" s="19">
        <v>43410</v>
      </c>
      <c r="R1950" s="20">
        <v>43578</v>
      </c>
      <c r="S1950" s="26">
        <v>44140</v>
      </c>
      <c r="T1950" s="16">
        <f t="shared" si="204"/>
        <v>562</v>
      </c>
      <c r="U1950" s="16" t="s">
        <v>279</v>
      </c>
      <c r="V1950" s="16">
        <v>0</v>
      </c>
      <c r="W1950" s="18">
        <v>0</v>
      </c>
      <c r="X1950" s="18"/>
      <c r="Y1950" s="18"/>
      <c r="Z1950" s="18"/>
      <c r="AA1950" s="82"/>
      <c r="AB1950" s="4" t="s">
        <v>45</v>
      </c>
    </row>
    <row r="1951" spans="1:28" ht="16">
      <c r="A1951" s="9">
        <v>3</v>
      </c>
      <c r="B1951" s="9">
        <v>1</v>
      </c>
      <c r="C1951" s="9">
        <v>4</v>
      </c>
      <c r="D1951" s="9" t="str">
        <f t="shared" si="202"/>
        <v>Dynan_I6_760_195_19A</v>
      </c>
      <c r="E1951" s="9" t="str">
        <f t="shared" si="203"/>
        <v>Dynan_I6_760_195_19A_Lung_Block</v>
      </c>
      <c r="F1951" s="282">
        <f t="shared" si="205"/>
        <v>8</v>
      </c>
      <c r="G1951" s="227">
        <v>1</v>
      </c>
      <c r="H1951" s="54" t="s">
        <v>411</v>
      </c>
      <c r="I1951" s="47" t="s">
        <v>429</v>
      </c>
      <c r="J1951" s="17">
        <v>760</v>
      </c>
      <c r="K1951" s="18" t="s">
        <v>33</v>
      </c>
      <c r="L1951" s="17">
        <v>195</v>
      </c>
      <c r="M1951" s="17" t="s">
        <v>357</v>
      </c>
      <c r="N1951" s="81">
        <v>1.5</v>
      </c>
      <c r="O1951" s="17" t="s">
        <v>35</v>
      </c>
      <c r="P1951" s="17" t="s">
        <v>63</v>
      </c>
      <c r="Q1951" s="19">
        <v>43410</v>
      </c>
      <c r="R1951" s="20">
        <v>43578</v>
      </c>
      <c r="S1951" s="26">
        <v>44140</v>
      </c>
      <c r="T1951" s="16">
        <f t="shared" si="204"/>
        <v>562</v>
      </c>
      <c r="U1951" s="16" t="s">
        <v>279</v>
      </c>
      <c r="V1951" s="16">
        <v>0</v>
      </c>
      <c r="W1951" s="18">
        <v>0</v>
      </c>
      <c r="X1951" s="18"/>
      <c r="Y1951" s="18"/>
      <c r="Z1951" s="18"/>
      <c r="AA1951" s="82" t="s">
        <v>165</v>
      </c>
      <c r="AB1951" s="4" t="s">
        <v>45</v>
      </c>
    </row>
    <row r="1952" spans="1:28" ht="16">
      <c r="A1952" s="9">
        <v>3</v>
      </c>
      <c r="B1952" s="9">
        <v>1</v>
      </c>
      <c r="C1952" s="9">
        <v>4</v>
      </c>
      <c r="D1952" s="9" t="str">
        <f t="shared" si="202"/>
        <v>Dynan_I6_761_195_19A</v>
      </c>
      <c r="E1952" s="9" t="str">
        <f t="shared" si="203"/>
        <v>Dynan_I6_761_195_19A_Lung_Block</v>
      </c>
      <c r="F1952" s="282">
        <f t="shared" si="205"/>
        <v>9</v>
      </c>
      <c r="G1952" s="227">
        <v>1</v>
      </c>
      <c r="H1952" s="54" t="s">
        <v>411</v>
      </c>
      <c r="I1952" s="47" t="s">
        <v>429</v>
      </c>
      <c r="J1952" s="17">
        <v>761</v>
      </c>
      <c r="K1952" s="18" t="s">
        <v>33</v>
      </c>
      <c r="L1952" s="17">
        <v>195</v>
      </c>
      <c r="M1952" s="17" t="s">
        <v>357</v>
      </c>
      <c r="N1952" s="81">
        <v>1.5</v>
      </c>
      <c r="O1952" s="17" t="s">
        <v>35</v>
      </c>
      <c r="P1952" s="17" t="s">
        <v>63</v>
      </c>
      <c r="Q1952" s="19">
        <v>43410</v>
      </c>
      <c r="R1952" s="20">
        <v>43578</v>
      </c>
      <c r="S1952" s="26">
        <v>44140</v>
      </c>
      <c r="T1952" s="16">
        <f t="shared" si="204"/>
        <v>562</v>
      </c>
      <c r="U1952" s="16" t="s">
        <v>279</v>
      </c>
      <c r="V1952" s="16">
        <v>0</v>
      </c>
      <c r="W1952" s="18">
        <v>0</v>
      </c>
      <c r="X1952" s="18"/>
      <c r="Y1952" s="18"/>
      <c r="Z1952" s="18"/>
      <c r="AA1952" s="82"/>
      <c r="AB1952" s="4" t="s">
        <v>45</v>
      </c>
    </row>
    <row r="1953" spans="1:28" ht="16">
      <c r="A1953" s="9">
        <v>3</v>
      </c>
      <c r="B1953" s="9">
        <v>1</v>
      </c>
      <c r="C1953" s="9">
        <v>4</v>
      </c>
      <c r="D1953" s="9" t="str">
        <f t="shared" si="202"/>
        <v>Dynan_I6_763_196_19A</v>
      </c>
      <c r="E1953" s="9" t="str">
        <f t="shared" si="203"/>
        <v>Dynan_I6_763_196_19A_Lung_Block</v>
      </c>
      <c r="F1953" s="282">
        <f t="shared" si="205"/>
        <v>10</v>
      </c>
      <c r="G1953" s="227">
        <v>1</v>
      </c>
      <c r="H1953" s="54" t="s">
        <v>411</v>
      </c>
      <c r="I1953" s="47" t="s">
        <v>429</v>
      </c>
      <c r="J1953" s="17">
        <v>763</v>
      </c>
      <c r="K1953" s="18" t="s">
        <v>33</v>
      </c>
      <c r="L1953" s="17">
        <v>196</v>
      </c>
      <c r="M1953" s="17" t="s">
        <v>357</v>
      </c>
      <c r="N1953" s="81">
        <v>1.5</v>
      </c>
      <c r="O1953" s="17" t="s">
        <v>35</v>
      </c>
      <c r="P1953" s="17" t="s">
        <v>63</v>
      </c>
      <c r="Q1953" s="19">
        <v>43410</v>
      </c>
      <c r="R1953" s="20">
        <v>43578</v>
      </c>
      <c r="S1953" s="26">
        <v>44131</v>
      </c>
      <c r="T1953" s="16">
        <f t="shared" si="204"/>
        <v>553</v>
      </c>
      <c r="U1953" s="16" t="s">
        <v>310</v>
      </c>
      <c r="V1953" s="16">
        <v>0</v>
      </c>
      <c r="W1953" s="18">
        <v>0</v>
      </c>
      <c r="X1953" s="18"/>
      <c r="Y1953" s="18"/>
      <c r="Z1953" s="18"/>
      <c r="AA1953" s="82"/>
      <c r="AB1953" s="4" t="s">
        <v>45</v>
      </c>
    </row>
    <row r="1954" spans="1:28" ht="16">
      <c r="A1954" s="9">
        <v>3</v>
      </c>
      <c r="B1954" s="9">
        <v>1</v>
      </c>
      <c r="C1954" s="9">
        <v>4</v>
      </c>
      <c r="D1954" s="9" t="str">
        <f t="shared" si="202"/>
        <v>Dynan_I6_765_196_19A</v>
      </c>
      <c r="E1954" s="9" t="str">
        <f t="shared" si="203"/>
        <v>Dynan_I6_765_196_19A_Lung_Block</v>
      </c>
      <c r="F1954" s="282">
        <f t="shared" si="205"/>
        <v>11</v>
      </c>
      <c r="G1954" s="227">
        <v>1</v>
      </c>
      <c r="H1954" s="54" t="s">
        <v>411</v>
      </c>
      <c r="I1954" s="47" t="s">
        <v>429</v>
      </c>
      <c r="J1954" s="17">
        <v>765</v>
      </c>
      <c r="K1954" s="18" t="s">
        <v>33</v>
      </c>
      <c r="L1954" s="17">
        <v>196</v>
      </c>
      <c r="M1954" s="17" t="s">
        <v>357</v>
      </c>
      <c r="N1954" s="81">
        <v>1.5</v>
      </c>
      <c r="O1954" s="17" t="s">
        <v>35</v>
      </c>
      <c r="P1954" s="17" t="s">
        <v>63</v>
      </c>
      <c r="Q1954" s="19">
        <v>43410</v>
      </c>
      <c r="R1954" s="20">
        <v>43578</v>
      </c>
      <c r="S1954" s="26">
        <v>44131</v>
      </c>
      <c r="T1954" s="16">
        <f t="shared" si="204"/>
        <v>553</v>
      </c>
      <c r="U1954" s="16" t="s">
        <v>310</v>
      </c>
      <c r="V1954" s="16">
        <v>0</v>
      </c>
      <c r="W1954" s="18">
        <v>0</v>
      </c>
      <c r="X1954" s="18"/>
      <c r="Y1954" s="18"/>
      <c r="Z1954" s="18"/>
      <c r="AA1954" s="82" t="s">
        <v>250</v>
      </c>
      <c r="AB1954" s="4" t="s">
        <v>45</v>
      </c>
    </row>
    <row r="1955" spans="1:28" ht="16">
      <c r="A1955" s="9">
        <v>3</v>
      </c>
      <c r="B1955" s="9">
        <v>1</v>
      </c>
      <c r="C1955" s="9">
        <v>4</v>
      </c>
      <c r="D1955" s="9" t="str">
        <f t="shared" si="202"/>
        <v>Dynan_I6_766_196_19A</v>
      </c>
      <c r="E1955" s="9" t="str">
        <f t="shared" si="203"/>
        <v>Dynan_I6_766_196_19A_Lung_Block</v>
      </c>
      <c r="F1955" s="282">
        <f t="shared" si="205"/>
        <v>12</v>
      </c>
      <c r="G1955" s="227">
        <v>1</v>
      </c>
      <c r="H1955" s="54" t="s">
        <v>411</v>
      </c>
      <c r="I1955" s="47" t="s">
        <v>429</v>
      </c>
      <c r="J1955" s="17">
        <v>766</v>
      </c>
      <c r="K1955" s="18" t="s">
        <v>33</v>
      </c>
      <c r="L1955" s="17">
        <v>196</v>
      </c>
      <c r="M1955" s="17" t="s">
        <v>357</v>
      </c>
      <c r="N1955" s="81">
        <v>1.5</v>
      </c>
      <c r="O1955" s="17" t="s">
        <v>35</v>
      </c>
      <c r="P1955" s="17" t="s">
        <v>63</v>
      </c>
      <c r="Q1955" s="19">
        <v>43410</v>
      </c>
      <c r="R1955" s="20">
        <v>43578</v>
      </c>
      <c r="S1955" s="26">
        <v>44131</v>
      </c>
      <c r="T1955" s="16">
        <f t="shared" si="204"/>
        <v>553</v>
      </c>
      <c r="U1955" s="16" t="s">
        <v>310</v>
      </c>
      <c r="V1955" s="16">
        <v>0</v>
      </c>
      <c r="W1955" s="18">
        <v>1</v>
      </c>
      <c r="X1955" s="18">
        <v>1</v>
      </c>
      <c r="Y1955" s="18"/>
      <c r="Z1955" s="18"/>
      <c r="AA1955" s="82" t="s">
        <v>436</v>
      </c>
      <c r="AB1955" s="4" t="s">
        <v>45</v>
      </c>
    </row>
    <row r="1956" spans="1:28" ht="16">
      <c r="A1956" s="9">
        <v>3</v>
      </c>
      <c r="B1956" s="9">
        <v>1</v>
      </c>
      <c r="C1956" s="9">
        <v>4</v>
      </c>
      <c r="D1956" s="9" t="str">
        <f t="shared" si="202"/>
        <v>Dynan_I6_767_196_19A</v>
      </c>
      <c r="E1956" s="9" t="str">
        <f t="shared" si="203"/>
        <v>Dynan_I6_767_196_19A_Lung_Block</v>
      </c>
      <c r="F1956" s="282">
        <f t="shared" si="205"/>
        <v>13</v>
      </c>
      <c r="G1956" s="227">
        <v>1</v>
      </c>
      <c r="H1956" s="54" t="s">
        <v>411</v>
      </c>
      <c r="I1956" s="47" t="s">
        <v>429</v>
      </c>
      <c r="J1956" s="17">
        <v>767</v>
      </c>
      <c r="K1956" s="18" t="s">
        <v>33</v>
      </c>
      <c r="L1956" s="17">
        <v>196</v>
      </c>
      <c r="M1956" s="17" t="s">
        <v>357</v>
      </c>
      <c r="N1956" s="81">
        <v>1.5</v>
      </c>
      <c r="O1956" s="17" t="s">
        <v>35</v>
      </c>
      <c r="P1956" s="17" t="s">
        <v>63</v>
      </c>
      <c r="Q1956" s="19">
        <v>43410</v>
      </c>
      <c r="R1956" s="20">
        <v>43578</v>
      </c>
      <c r="S1956" s="26">
        <v>44131</v>
      </c>
      <c r="T1956" s="16">
        <f t="shared" si="204"/>
        <v>553</v>
      </c>
      <c r="U1956" s="16" t="s">
        <v>310</v>
      </c>
      <c r="V1956" s="16">
        <v>0</v>
      </c>
      <c r="W1956" s="18">
        <v>1</v>
      </c>
      <c r="X1956" s="18">
        <v>1</v>
      </c>
      <c r="Y1956" s="18"/>
      <c r="Z1956" s="18">
        <v>1</v>
      </c>
      <c r="AA1956" s="82" t="s">
        <v>67</v>
      </c>
      <c r="AB1956" s="4" t="s">
        <v>45</v>
      </c>
    </row>
    <row r="1957" spans="1:28" ht="16">
      <c r="A1957" s="9">
        <v>3</v>
      </c>
      <c r="B1957" s="9">
        <v>1</v>
      </c>
      <c r="C1957" s="9">
        <v>4</v>
      </c>
      <c r="D1957" s="9" t="str">
        <f t="shared" si="202"/>
        <v>Dynan_I6_769_197_19A</v>
      </c>
      <c r="E1957" s="9" t="str">
        <f t="shared" si="203"/>
        <v>Dynan_I6_769_197_19A_Lung_Block</v>
      </c>
      <c r="F1957" s="282">
        <f t="shared" si="205"/>
        <v>14</v>
      </c>
      <c r="G1957" s="227">
        <v>1</v>
      </c>
      <c r="H1957" s="54" t="s">
        <v>411</v>
      </c>
      <c r="I1957" s="47" t="s">
        <v>429</v>
      </c>
      <c r="J1957" s="17">
        <v>769</v>
      </c>
      <c r="K1957" s="18" t="s">
        <v>33</v>
      </c>
      <c r="L1957" s="17">
        <v>197</v>
      </c>
      <c r="M1957" s="17" t="s">
        <v>357</v>
      </c>
      <c r="N1957" s="81">
        <v>1.5</v>
      </c>
      <c r="O1957" s="17" t="s">
        <v>35</v>
      </c>
      <c r="P1957" s="17" t="s">
        <v>63</v>
      </c>
      <c r="Q1957" s="19">
        <v>43410</v>
      </c>
      <c r="R1957" s="20">
        <v>43578</v>
      </c>
      <c r="S1957" s="26">
        <v>44131</v>
      </c>
      <c r="T1957" s="16">
        <f t="shared" si="204"/>
        <v>553</v>
      </c>
      <c r="U1957" s="16" t="s">
        <v>310</v>
      </c>
      <c r="V1957" s="16">
        <v>0</v>
      </c>
      <c r="W1957" s="18">
        <v>0</v>
      </c>
      <c r="X1957" s="18"/>
      <c r="Y1957" s="18"/>
      <c r="Z1957" s="18"/>
      <c r="AA1957" s="82"/>
      <c r="AB1957" s="4" t="s">
        <v>45</v>
      </c>
    </row>
    <row r="1958" spans="1:28" ht="16">
      <c r="A1958" s="9">
        <v>3</v>
      </c>
      <c r="B1958" s="9">
        <v>1</v>
      </c>
      <c r="C1958" s="9">
        <v>4</v>
      </c>
      <c r="D1958" s="9" t="str">
        <f t="shared" si="202"/>
        <v>Dynan_I6_770_197_19A</v>
      </c>
      <c r="E1958" s="9" t="str">
        <f t="shared" si="203"/>
        <v>Dynan_I6_770_197_19A_Lung_Block</v>
      </c>
      <c r="F1958" s="282">
        <f t="shared" si="205"/>
        <v>15</v>
      </c>
      <c r="G1958" s="227">
        <v>1</v>
      </c>
      <c r="H1958" s="54" t="s">
        <v>411</v>
      </c>
      <c r="I1958" s="47" t="s">
        <v>429</v>
      </c>
      <c r="J1958" s="17">
        <v>770</v>
      </c>
      <c r="K1958" s="18" t="s">
        <v>33</v>
      </c>
      <c r="L1958" s="17">
        <v>197</v>
      </c>
      <c r="M1958" s="17" t="s">
        <v>357</v>
      </c>
      <c r="N1958" s="81">
        <v>1.5</v>
      </c>
      <c r="O1958" s="17" t="s">
        <v>35</v>
      </c>
      <c r="P1958" s="17" t="s">
        <v>63</v>
      </c>
      <c r="Q1958" s="19">
        <v>43410</v>
      </c>
      <c r="R1958" s="20">
        <v>43578</v>
      </c>
      <c r="S1958" s="26">
        <v>44131</v>
      </c>
      <c r="T1958" s="16">
        <f t="shared" si="204"/>
        <v>553</v>
      </c>
      <c r="U1958" s="16" t="s">
        <v>310</v>
      </c>
      <c r="V1958" s="16">
        <v>0</v>
      </c>
      <c r="W1958" s="18">
        <v>0</v>
      </c>
      <c r="X1958" s="18"/>
      <c r="Y1958" s="18"/>
      <c r="Z1958" s="18">
        <v>1</v>
      </c>
      <c r="AA1958" s="82" t="s">
        <v>67</v>
      </c>
      <c r="AB1958" s="4" t="s">
        <v>45</v>
      </c>
    </row>
    <row r="1959" spans="1:28" ht="16">
      <c r="A1959" s="9">
        <v>3</v>
      </c>
      <c r="B1959" s="9">
        <v>1</v>
      </c>
      <c r="C1959" s="9">
        <v>4</v>
      </c>
      <c r="D1959" s="9" t="str">
        <f t="shared" si="202"/>
        <v>Dynan_I6_772_197_19A</v>
      </c>
      <c r="E1959" s="9" t="str">
        <f t="shared" si="203"/>
        <v>Dynan_I6_772_197_19A_Lung_Block</v>
      </c>
      <c r="F1959" s="282">
        <f t="shared" si="205"/>
        <v>16</v>
      </c>
      <c r="G1959" s="227">
        <v>1</v>
      </c>
      <c r="H1959" s="54" t="s">
        <v>411</v>
      </c>
      <c r="I1959" s="47" t="s">
        <v>429</v>
      </c>
      <c r="J1959" s="17">
        <v>772</v>
      </c>
      <c r="K1959" s="18" t="s">
        <v>33</v>
      </c>
      <c r="L1959" s="17">
        <v>197</v>
      </c>
      <c r="M1959" s="17" t="s">
        <v>357</v>
      </c>
      <c r="N1959" s="81">
        <v>1.5</v>
      </c>
      <c r="O1959" s="17" t="s">
        <v>35</v>
      </c>
      <c r="P1959" s="17" t="s">
        <v>63</v>
      </c>
      <c r="Q1959" s="19">
        <v>43410</v>
      </c>
      <c r="R1959" s="20">
        <v>43578</v>
      </c>
      <c r="S1959" s="26">
        <v>44131</v>
      </c>
      <c r="T1959" s="16">
        <f t="shared" si="204"/>
        <v>553</v>
      </c>
      <c r="U1959" s="16" t="s">
        <v>310</v>
      </c>
      <c r="V1959" s="16">
        <v>0</v>
      </c>
      <c r="W1959" s="18">
        <v>1</v>
      </c>
      <c r="X1959" s="18">
        <v>1</v>
      </c>
      <c r="Y1959" s="18"/>
      <c r="Z1959" s="18"/>
      <c r="AA1959" s="82"/>
      <c r="AB1959" s="4" t="s">
        <v>45</v>
      </c>
    </row>
    <row r="1960" spans="1:28" ht="16">
      <c r="A1960" s="9">
        <v>3</v>
      </c>
      <c r="B1960" s="9">
        <v>1</v>
      </c>
      <c r="C1960" s="9">
        <v>4</v>
      </c>
      <c r="D1960" s="9" t="str">
        <f t="shared" si="202"/>
        <v>Dynan_I6_773_197_19A</v>
      </c>
      <c r="E1960" s="9" t="str">
        <f t="shared" si="203"/>
        <v>Dynan_I6_773_197_19A_Lung_Block</v>
      </c>
      <c r="F1960" s="282">
        <f t="shared" si="205"/>
        <v>17</v>
      </c>
      <c r="G1960" s="227">
        <v>1</v>
      </c>
      <c r="H1960" s="54" t="s">
        <v>411</v>
      </c>
      <c r="I1960" s="47" t="s">
        <v>429</v>
      </c>
      <c r="J1960" s="17">
        <v>773</v>
      </c>
      <c r="K1960" s="18" t="s">
        <v>33</v>
      </c>
      <c r="L1960" s="17">
        <v>197</v>
      </c>
      <c r="M1960" s="17" t="s">
        <v>357</v>
      </c>
      <c r="N1960" s="81">
        <v>1.5</v>
      </c>
      <c r="O1960" s="17" t="s">
        <v>35</v>
      </c>
      <c r="P1960" s="17" t="s">
        <v>63</v>
      </c>
      <c r="Q1960" s="19">
        <v>43410</v>
      </c>
      <c r="R1960" s="20">
        <v>43578</v>
      </c>
      <c r="S1960" s="26">
        <v>44131</v>
      </c>
      <c r="T1960" s="16">
        <f t="shared" si="204"/>
        <v>553</v>
      </c>
      <c r="U1960" s="16" t="s">
        <v>310</v>
      </c>
      <c r="V1960" s="16">
        <v>0</v>
      </c>
      <c r="W1960" s="18">
        <v>1</v>
      </c>
      <c r="X1960" s="18">
        <v>1</v>
      </c>
      <c r="Y1960" s="18"/>
      <c r="Z1960" s="18"/>
      <c r="AA1960" s="82"/>
      <c r="AB1960" s="4" t="s">
        <v>45</v>
      </c>
    </row>
    <row r="1961" spans="1:28" ht="16">
      <c r="A1961" s="9">
        <v>3</v>
      </c>
      <c r="B1961" s="9">
        <v>1</v>
      </c>
      <c r="C1961" s="9">
        <v>4</v>
      </c>
      <c r="D1961" s="9" t="str">
        <f t="shared" si="202"/>
        <v>Dynan_I6_774_198_19A</v>
      </c>
      <c r="E1961" s="9" t="str">
        <f t="shared" si="203"/>
        <v>Dynan_I6_774_198_19A_Lung_Block</v>
      </c>
      <c r="F1961" s="282">
        <f t="shared" si="205"/>
        <v>18</v>
      </c>
      <c r="G1961" s="227">
        <v>1</v>
      </c>
      <c r="H1961" s="54" t="s">
        <v>411</v>
      </c>
      <c r="I1961" s="47" t="s">
        <v>429</v>
      </c>
      <c r="J1961" s="17">
        <v>774</v>
      </c>
      <c r="K1961" s="18" t="s">
        <v>33</v>
      </c>
      <c r="L1961" s="17">
        <v>198</v>
      </c>
      <c r="M1961" s="17" t="s">
        <v>357</v>
      </c>
      <c r="N1961" s="81">
        <v>1.5</v>
      </c>
      <c r="O1961" s="17" t="s">
        <v>35</v>
      </c>
      <c r="P1961" s="17" t="s">
        <v>63</v>
      </c>
      <c r="Q1961" s="19">
        <v>43410</v>
      </c>
      <c r="R1961" s="20">
        <v>43578</v>
      </c>
      <c r="S1961" s="26">
        <v>44131</v>
      </c>
      <c r="T1961" s="16">
        <f t="shared" si="204"/>
        <v>553</v>
      </c>
      <c r="U1961" s="16" t="s">
        <v>310</v>
      </c>
      <c r="V1961" s="16">
        <v>0</v>
      </c>
      <c r="W1961" s="18">
        <v>0</v>
      </c>
      <c r="X1961" s="18"/>
      <c r="Y1961" s="18"/>
      <c r="Z1961" s="18"/>
      <c r="AA1961" s="82"/>
      <c r="AB1961" s="4" t="s">
        <v>45</v>
      </c>
    </row>
    <row r="1962" spans="1:28" ht="16">
      <c r="A1962" s="9">
        <v>3</v>
      </c>
      <c r="B1962" s="9">
        <v>1</v>
      </c>
      <c r="C1962" s="9">
        <v>4</v>
      </c>
      <c r="D1962" s="9" t="str">
        <f t="shared" si="202"/>
        <v>Dynan_I6_775_198_19A</v>
      </c>
      <c r="E1962" s="9" t="str">
        <f t="shared" si="203"/>
        <v>Dynan_I6_775_198_19A_Lung_Block</v>
      </c>
      <c r="F1962" s="282">
        <f t="shared" si="205"/>
        <v>19</v>
      </c>
      <c r="G1962" s="227">
        <v>1</v>
      </c>
      <c r="H1962" s="54" t="s">
        <v>411</v>
      </c>
      <c r="I1962" s="47" t="s">
        <v>429</v>
      </c>
      <c r="J1962" s="17">
        <v>775</v>
      </c>
      <c r="K1962" s="18" t="s">
        <v>33</v>
      </c>
      <c r="L1962" s="17">
        <v>198</v>
      </c>
      <c r="M1962" s="17" t="s">
        <v>357</v>
      </c>
      <c r="N1962" s="81">
        <v>1.5</v>
      </c>
      <c r="O1962" s="17" t="s">
        <v>35</v>
      </c>
      <c r="P1962" s="17" t="s">
        <v>63</v>
      </c>
      <c r="Q1962" s="19">
        <v>43410</v>
      </c>
      <c r="R1962" s="20">
        <v>43578</v>
      </c>
      <c r="S1962" s="26">
        <v>44131</v>
      </c>
      <c r="T1962" s="16">
        <f t="shared" si="204"/>
        <v>553</v>
      </c>
      <c r="U1962" s="16" t="s">
        <v>310</v>
      </c>
      <c r="V1962" s="16">
        <v>0</v>
      </c>
      <c r="W1962" s="18">
        <v>0</v>
      </c>
      <c r="X1962" s="18"/>
      <c r="Y1962" s="18"/>
      <c r="Z1962" s="18"/>
      <c r="AA1962" s="82" t="s">
        <v>250</v>
      </c>
      <c r="AB1962" s="4" t="s">
        <v>45</v>
      </c>
    </row>
    <row r="1963" spans="1:28" ht="16">
      <c r="A1963" s="9">
        <v>3</v>
      </c>
      <c r="B1963" s="9">
        <v>1</v>
      </c>
      <c r="C1963" s="9">
        <v>4</v>
      </c>
      <c r="D1963" s="9" t="str">
        <f t="shared" si="202"/>
        <v>Dynan_I6_776_198_19A</v>
      </c>
      <c r="E1963" s="9" t="str">
        <f t="shared" si="203"/>
        <v>Dynan_I6_776_198_19A_Lung_Block</v>
      </c>
      <c r="F1963" s="282">
        <f t="shared" si="205"/>
        <v>20</v>
      </c>
      <c r="G1963" s="227">
        <v>1</v>
      </c>
      <c r="H1963" s="54" t="s">
        <v>411</v>
      </c>
      <c r="I1963" s="47" t="s">
        <v>429</v>
      </c>
      <c r="J1963" s="17">
        <v>776</v>
      </c>
      <c r="K1963" s="18" t="s">
        <v>33</v>
      </c>
      <c r="L1963" s="17">
        <v>198</v>
      </c>
      <c r="M1963" s="17" t="s">
        <v>357</v>
      </c>
      <c r="N1963" s="81">
        <v>1.5</v>
      </c>
      <c r="O1963" s="17" t="s">
        <v>35</v>
      </c>
      <c r="P1963" s="17" t="s">
        <v>63</v>
      </c>
      <c r="Q1963" s="19">
        <v>43410</v>
      </c>
      <c r="R1963" s="20">
        <v>43578</v>
      </c>
      <c r="S1963" s="26">
        <v>44131</v>
      </c>
      <c r="T1963" s="16">
        <f t="shared" si="204"/>
        <v>553</v>
      </c>
      <c r="U1963" s="16" t="s">
        <v>310</v>
      </c>
      <c r="V1963" s="16">
        <v>0</v>
      </c>
      <c r="W1963" s="18">
        <v>0</v>
      </c>
      <c r="X1963" s="18"/>
      <c r="Y1963" s="18"/>
      <c r="Z1963" s="18"/>
      <c r="AA1963" s="82"/>
      <c r="AB1963" s="4" t="s">
        <v>45</v>
      </c>
    </row>
    <row r="1964" spans="1:28" ht="16">
      <c r="A1964" s="9">
        <v>3</v>
      </c>
      <c r="B1964" s="9">
        <v>1</v>
      </c>
      <c r="C1964" s="9">
        <v>4</v>
      </c>
      <c r="D1964" s="9" t="str">
        <f t="shared" si="202"/>
        <v>Dynan_I6_777_198_19A</v>
      </c>
      <c r="E1964" s="9" t="str">
        <f t="shared" si="203"/>
        <v>Dynan_I6_777_198_19A_Lung_Block</v>
      </c>
      <c r="F1964" s="282">
        <f t="shared" si="205"/>
        <v>21</v>
      </c>
      <c r="G1964" s="227">
        <v>1</v>
      </c>
      <c r="H1964" s="54" t="s">
        <v>411</v>
      </c>
      <c r="I1964" s="47" t="s">
        <v>429</v>
      </c>
      <c r="J1964" s="17">
        <v>777</v>
      </c>
      <c r="K1964" s="18" t="s">
        <v>33</v>
      </c>
      <c r="L1964" s="17">
        <v>198</v>
      </c>
      <c r="M1964" s="17" t="s">
        <v>357</v>
      </c>
      <c r="N1964" s="81">
        <v>1.5</v>
      </c>
      <c r="O1964" s="17" t="s">
        <v>35</v>
      </c>
      <c r="P1964" s="17" t="s">
        <v>63</v>
      </c>
      <c r="Q1964" s="19">
        <v>43410</v>
      </c>
      <c r="R1964" s="20">
        <v>43578</v>
      </c>
      <c r="S1964" s="26">
        <v>44131</v>
      </c>
      <c r="T1964" s="16">
        <f t="shared" si="204"/>
        <v>553</v>
      </c>
      <c r="U1964" s="16" t="s">
        <v>310</v>
      </c>
      <c r="V1964" s="16">
        <v>0</v>
      </c>
      <c r="W1964" s="18">
        <v>1</v>
      </c>
      <c r="X1964" s="18">
        <v>1</v>
      </c>
      <c r="Y1964" s="18"/>
      <c r="Z1964" s="18"/>
      <c r="AA1964" s="82"/>
      <c r="AB1964" s="4" t="s">
        <v>45</v>
      </c>
    </row>
    <row r="1965" spans="1:28" ht="16">
      <c r="A1965" s="9">
        <v>3</v>
      </c>
      <c r="B1965" s="9">
        <v>1</v>
      </c>
      <c r="C1965" s="9">
        <v>4</v>
      </c>
      <c r="D1965" s="9" t="str">
        <f t="shared" si="202"/>
        <v>Dynan_I6_778_198_19A</v>
      </c>
      <c r="E1965" s="9" t="str">
        <f t="shared" si="203"/>
        <v>Dynan_I6_778_198_19A_Lung_Block</v>
      </c>
      <c r="F1965" s="282">
        <f t="shared" si="205"/>
        <v>22</v>
      </c>
      <c r="G1965" s="227">
        <v>1</v>
      </c>
      <c r="H1965" s="54" t="s">
        <v>411</v>
      </c>
      <c r="I1965" s="47" t="s">
        <v>429</v>
      </c>
      <c r="J1965" s="17">
        <v>778</v>
      </c>
      <c r="K1965" s="18" t="s">
        <v>33</v>
      </c>
      <c r="L1965" s="17">
        <v>198</v>
      </c>
      <c r="M1965" s="17" t="s">
        <v>357</v>
      </c>
      <c r="N1965" s="81">
        <v>1.5</v>
      </c>
      <c r="O1965" s="17" t="s">
        <v>35</v>
      </c>
      <c r="P1965" s="17" t="s">
        <v>63</v>
      </c>
      <c r="Q1965" s="19">
        <v>43410</v>
      </c>
      <c r="R1965" s="20">
        <v>43578</v>
      </c>
      <c r="S1965" s="26">
        <v>44131</v>
      </c>
      <c r="T1965" s="16">
        <f t="shared" si="204"/>
        <v>553</v>
      </c>
      <c r="U1965" s="16" t="s">
        <v>310</v>
      </c>
      <c r="V1965" s="16">
        <v>0</v>
      </c>
      <c r="W1965" s="18">
        <v>0</v>
      </c>
      <c r="X1965" s="18"/>
      <c r="Y1965" s="18"/>
      <c r="Z1965" s="18"/>
      <c r="AA1965" s="82"/>
      <c r="AB1965" s="4" t="s">
        <v>45</v>
      </c>
    </row>
    <row r="1966" spans="1:28" ht="16">
      <c r="A1966" s="9">
        <v>3</v>
      </c>
      <c r="B1966" s="9">
        <v>1</v>
      </c>
      <c r="C1966" s="9">
        <v>4</v>
      </c>
      <c r="D1966" s="9" t="str">
        <f t="shared" si="202"/>
        <v>Dynan_I6_782_199_19A</v>
      </c>
      <c r="E1966" s="9" t="str">
        <f t="shared" si="203"/>
        <v>Dynan_I6_782_199_19A_Lung_Block</v>
      </c>
      <c r="F1966" s="282">
        <f t="shared" si="205"/>
        <v>23</v>
      </c>
      <c r="G1966" s="227">
        <v>1</v>
      </c>
      <c r="H1966" s="54" t="s">
        <v>411</v>
      </c>
      <c r="I1966" s="47" t="s">
        <v>429</v>
      </c>
      <c r="J1966" s="17">
        <v>782</v>
      </c>
      <c r="K1966" s="18" t="s">
        <v>33</v>
      </c>
      <c r="L1966" s="17">
        <v>199</v>
      </c>
      <c r="M1966" s="17" t="s">
        <v>357</v>
      </c>
      <c r="N1966" s="81">
        <v>1.5</v>
      </c>
      <c r="O1966" s="17" t="s">
        <v>35</v>
      </c>
      <c r="P1966" s="17" t="s">
        <v>63</v>
      </c>
      <c r="Q1966" s="19">
        <v>43410</v>
      </c>
      <c r="R1966" s="20">
        <v>43578</v>
      </c>
      <c r="S1966" s="26">
        <v>44131</v>
      </c>
      <c r="T1966" s="16">
        <f t="shared" si="204"/>
        <v>553</v>
      </c>
      <c r="U1966" s="16" t="s">
        <v>310</v>
      </c>
      <c r="V1966" s="16">
        <v>0</v>
      </c>
      <c r="W1966" s="18">
        <v>0</v>
      </c>
      <c r="X1966" s="18"/>
      <c r="Y1966" s="18"/>
      <c r="Z1966" s="18"/>
      <c r="AA1966" s="82"/>
      <c r="AB1966" s="4" t="s">
        <v>45</v>
      </c>
    </row>
    <row r="1967" spans="1:28" ht="16">
      <c r="A1967" s="9">
        <v>3</v>
      </c>
      <c r="B1967" s="9">
        <v>1</v>
      </c>
      <c r="C1967" s="9">
        <v>4</v>
      </c>
      <c r="D1967" s="9" t="str">
        <f t="shared" si="202"/>
        <v>Dynan_I6_783_199_19A</v>
      </c>
      <c r="E1967" s="9" t="str">
        <f t="shared" si="203"/>
        <v>Dynan_I6_783_199_19A_Lung_Block</v>
      </c>
      <c r="F1967" s="282">
        <f t="shared" si="205"/>
        <v>24</v>
      </c>
      <c r="G1967" s="227">
        <v>1</v>
      </c>
      <c r="H1967" s="54" t="s">
        <v>411</v>
      </c>
      <c r="I1967" s="47" t="s">
        <v>429</v>
      </c>
      <c r="J1967" s="17">
        <v>783</v>
      </c>
      <c r="K1967" s="18" t="s">
        <v>33</v>
      </c>
      <c r="L1967" s="17">
        <v>199</v>
      </c>
      <c r="M1967" s="17" t="s">
        <v>357</v>
      </c>
      <c r="N1967" s="81">
        <v>1.5</v>
      </c>
      <c r="O1967" s="17" t="s">
        <v>35</v>
      </c>
      <c r="P1967" s="17" t="s">
        <v>63</v>
      </c>
      <c r="Q1967" s="19">
        <v>43410</v>
      </c>
      <c r="R1967" s="20">
        <v>43578</v>
      </c>
      <c r="S1967" s="26">
        <v>44131</v>
      </c>
      <c r="T1967" s="16">
        <f t="shared" si="204"/>
        <v>553</v>
      </c>
      <c r="U1967" s="16" t="s">
        <v>249</v>
      </c>
      <c r="V1967" s="16">
        <v>0</v>
      </c>
      <c r="W1967" s="18">
        <v>1</v>
      </c>
      <c r="X1967" s="18">
        <v>1</v>
      </c>
      <c r="Y1967" s="18"/>
      <c r="Z1967" s="18"/>
      <c r="AA1967" s="82"/>
      <c r="AB1967" s="4" t="s">
        <v>45</v>
      </c>
    </row>
    <row r="1968" spans="1:28" ht="16">
      <c r="A1968" s="9">
        <v>3</v>
      </c>
      <c r="B1968" s="9">
        <v>1</v>
      </c>
      <c r="C1968" s="9">
        <v>4</v>
      </c>
      <c r="D1968" s="9" t="str">
        <f t="shared" si="202"/>
        <v>Dynan_I6_784_219_19A</v>
      </c>
      <c r="E1968" s="9" t="str">
        <f t="shared" si="203"/>
        <v>Dynan_I6_784_219_19A_Lung_Block</v>
      </c>
      <c r="F1968" s="282">
        <f t="shared" si="205"/>
        <v>25</v>
      </c>
      <c r="G1968" s="227">
        <v>1</v>
      </c>
      <c r="H1968" s="54" t="s">
        <v>411</v>
      </c>
      <c r="I1968" s="47" t="s">
        <v>429</v>
      </c>
      <c r="J1968" s="17">
        <v>784</v>
      </c>
      <c r="K1968" s="18" t="s">
        <v>33</v>
      </c>
      <c r="L1968" s="17">
        <v>219</v>
      </c>
      <c r="M1968" s="17" t="s">
        <v>357</v>
      </c>
      <c r="N1968" s="81">
        <v>1.5</v>
      </c>
      <c r="O1968" s="17" t="s">
        <v>35</v>
      </c>
      <c r="P1968" s="17" t="s">
        <v>63</v>
      </c>
      <c r="Q1968" s="19">
        <v>43410</v>
      </c>
      <c r="R1968" s="20">
        <v>43578</v>
      </c>
      <c r="S1968" s="26">
        <v>44131</v>
      </c>
      <c r="T1968" s="16">
        <f t="shared" si="204"/>
        <v>553</v>
      </c>
      <c r="U1968" s="16" t="s">
        <v>249</v>
      </c>
      <c r="V1968" s="16">
        <v>0</v>
      </c>
      <c r="W1968" s="18">
        <v>0</v>
      </c>
      <c r="X1968" s="18"/>
      <c r="Y1968" s="18"/>
      <c r="Z1968" s="18"/>
      <c r="AA1968" s="82"/>
      <c r="AB1968" s="4" t="s">
        <v>45</v>
      </c>
    </row>
    <row r="1969" spans="1:28" ht="16">
      <c r="A1969" s="9">
        <v>3</v>
      </c>
      <c r="B1969" s="9">
        <v>1</v>
      </c>
      <c r="C1969" s="9">
        <v>4</v>
      </c>
      <c r="D1969" s="9" t="str">
        <f t="shared" si="202"/>
        <v>Dynan_I6_785_219_19A</v>
      </c>
      <c r="E1969" s="9" t="str">
        <f t="shared" si="203"/>
        <v>Dynan_I6_785_219_19A_Lung_Block</v>
      </c>
      <c r="F1969" s="282">
        <f t="shared" si="205"/>
        <v>26</v>
      </c>
      <c r="G1969" s="227">
        <v>1</v>
      </c>
      <c r="H1969" s="54" t="s">
        <v>411</v>
      </c>
      <c r="I1969" s="47" t="s">
        <v>429</v>
      </c>
      <c r="J1969" s="17">
        <v>785</v>
      </c>
      <c r="K1969" s="18" t="s">
        <v>33</v>
      </c>
      <c r="L1969" s="17">
        <v>219</v>
      </c>
      <c r="M1969" s="17" t="s">
        <v>357</v>
      </c>
      <c r="N1969" s="81">
        <v>1.5</v>
      </c>
      <c r="O1969" s="17" t="s">
        <v>35</v>
      </c>
      <c r="P1969" s="17" t="s">
        <v>63</v>
      </c>
      <c r="Q1969" s="19">
        <v>43410</v>
      </c>
      <c r="R1969" s="20">
        <v>43578</v>
      </c>
      <c r="S1969" s="26">
        <v>44131</v>
      </c>
      <c r="T1969" s="16">
        <f t="shared" si="204"/>
        <v>553</v>
      </c>
      <c r="U1969" s="16" t="s">
        <v>249</v>
      </c>
      <c r="V1969" s="16">
        <v>0</v>
      </c>
      <c r="W1969" s="18">
        <v>0</v>
      </c>
      <c r="X1969" s="18"/>
      <c r="Y1969" s="18"/>
      <c r="Z1969" s="18"/>
      <c r="AA1969" s="82"/>
      <c r="AB1969" s="4" t="s">
        <v>45</v>
      </c>
    </row>
    <row r="1970" spans="1:28" ht="16">
      <c r="A1970" s="9">
        <v>3</v>
      </c>
      <c r="B1970" s="9">
        <v>1</v>
      </c>
      <c r="C1970" s="9">
        <v>4</v>
      </c>
      <c r="D1970" s="9" t="str">
        <f t="shared" si="202"/>
        <v>Dynan_I6_786_180_19A</v>
      </c>
      <c r="E1970" s="9" t="str">
        <f t="shared" si="203"/>
        <v>Dynan_I6_786_180_19A_Lung_Block</v>
      </c>
      <c r="F1970" s="282">
        <f t="shared" si="205"/>
        <v>27</v>
      </c>
      <c r="G1970" s="227">
        <v>1</v>
      </c>
      <c r="H1970" s="54" t="s">
        <v>411</v>
      </c>
      <c r="I1970" s="47" t="s">
        <v>429</v>
      </c>
      <c r="J1970" s="17">
        <v>786</v>
      </c>
      <c r="K1970" s="18" t="s">
        <v>33</v>
      </c>
      <c r="L1970" s="17">
        <v>180</v>
      </c>
      <c r="M1970" s="17" t="s">
        <v>357</v>
      </c>
      <c r="N1970" s="81">
        <v>1.5</v>
      </c>
      <c r="O1970" s="17" t="s">
        <v>35</v>
      </c>
      <c r="P1970" s="17" t="s">
        <v>63</v>
      </c>
      <c r="Q1970" s="19">
        <v>43410</v>
      </c>
      <c r="R1970" s="20">
        <v>43578</v>
      </c>
      <c r="S1970" s="26">
        <v>44147</v>
      </c>
      <c r="T1970" s="16">
        <f t="shared" si="204"/>
        <v>569</v>
      </c>
      <c r="U1970" s="16" t="s">
        <v>308</v>
      </c>
      <c r="V1970" s="16">
        <v>0</v>
      </c>
      <c r="W1970" s="18">
        <v>0</v>
      </c>
      <c r="X1970" s="18"/>
      <c r="Y1970" s="18"/>
      <c r="Z1970" s="18">
        <v>1</v>
      </c>
      <c r="AA1970" s="82" t="s">
        <v>67</v>
      </c>
      <c r="AB1970" s="4" t="s">
        <v>45</v>
      </c>
    </row>
    <row r="1971" spans="1:28" ht="16">
      <c r="A1971" s="9">
        <v>3</v>
      </c>
      <c r="B1971" s="9">
        <v>1</v>
      </c>
      <c r="C1971" s="9">
        <v>4</v>
      </c>
      <c r="D1971" s="9" t="str">
        <f t="shared" si="202"/>
        <v>Dynan_I6_787_180_19A</v>
      </c>
      <c r="E1971" s="9" t="str">
        <f t="shared" ref="E1971:E1972" si="206">D1971&amp;"_Lung_Block"</f>
        <v>Dynan_I6_787_180_19A_Lung_Block</v>
      </c>
      <c r="F1971" s="282">
        <f t="shared" si="205"/>
        <v>28</v>
      </c>
      <c r="G1971" s="227">
        <v>1</v>
      </c>
      <c r="H1971" s="54" t="s">
        <v>411</v>
      </c>
      <c r="I1971" s="47" t="s">
        <v>429</v>
      </c>
      <c r="J1971" s="17">
        <v>787</v>
      </c>
      <c r="K1971" s="18" t="s">
        <v>33</v>
      </c>
      <c r="L1971" s="17">
        <v>180</v>
      </c>
      <c r="M1971" s="17" t="s">
        <v>357</v>
      </c>
      <c r="N1971" s="81">
        <v>1.5</v>
      </c>
      <c r="O1971" s="17" t="s">
        <v>35</v>
      </c>
      <c r="P1971" s="17" t="s">
        <v>63</v>
      </c>
      <c r="Q1971" s="19">
        <v>43410</v>
      </c>
      <c r="R1971" s="20">
        <v>43578</v>
      </c>
      <c r="S1971" s="26">
        <v>44147</v>
      </c>
      <c r="T1971" s="16">
        <f>S1971-R1971</f>
        <v>569</v>
      </c>
      <c r="U1971" s="16" t="s">
        <v>308</v>
      </c>
      <c r="V1971" s="16">
        <v>0</v>
      </c>
      <c r="W1971" s="18">
        <v>0</v>
      </c>
      <c r="X1971" s="18"/>
      <c r="Y1971" s="18"/>
      <c r="Z1971" s="18"/>
      <c r="AA1971" s="82" t="s">
        <v>277</v>
      </c>
      <c r="AB1971" s="4" t="s">
        <v>45</v>
      </c>
    </row>
    <row r="1972" spans="1:28" ht="16">
      <c r="A1972" s="9">
        <v>3</v>
      </c>
      <c r="B1972" s="9">
        <v>1</v>
      </c>
      <c r="C1972" s="9">
        <v>4</v>
      </c>
      <c r="D1972" s="9" t="str">
        <f t="shared" si="202"/>
        <v>Dynan_I6_788_180_19A</v>
      </c>
      <c r="E1972" s="9" t="str">
        <f t="shared" si="206"/>
        <v>Dynan_I6_788_180_19A_Lung_Block</v>
      </c>
      <c r="F1972" s="282">
        <f t="shared" si="205"/>
        <v>29</v>
      </c>
      <c r="G1972" s="227">
        <v>1</v>
      </c>
      <c r="H1972" s="54" t="s">
        <v>411</v>
      </c>
      <c r="I1972" s="47" t="s">
        <v>429</v>
      </c>
      <c r="J1972" s="17">
        <v>788</v>
      </c>
      <c r="K1972" s="18" t="s">
        <v>33</v>
      </c>
      <c r="L1972" s="17">
        <v>180</v>
      </c>
      <c r="M1972" s="17" t="s">
        <v>357</v>
      </c>
      <c r="N1972" s="81">
        <v>1.5</v>
      </c>
      <c r="O1972" s="17" t="s">
        <v>35</v>
      </c>
      <c r="P1972" s="17" t="s">
        <v>63</v>
      </c>
      <c r="Q1972" s="21">
        <v>43410</v>
      </c>
      <c r="R1972" s="20">
        <v>43578</v>
      </c>
      <c r="S1972" s="26">
        <v>44147</v>
      </c>
      <c r="T1972" s="16">
        <f>S1972-R1972</f>
        <v>569</v>
      </c>
      <c r="U1972" s="16" t="s">
        <v>308</v>
      </c>
      <c r="V1972" s="16">
        <v>0</v>
      </c>
      <c r="W1972" s="18">
        <v>0</v>
      </c>
      <c r="X1972" s="18"/>
      <c r="Y1972" s="18"/>
      <c r="Z1972" s="18"/>
      <c r="AA1972" s="82"/>
      <c r="AB1972" s="4" t="s">
        <v>45</v>
      </c>
    </row>
    <row r="1973" spans="1:28" ht="16">
      <c r="A1973" s="150"/>
      <c r="B1973" s="150"/>
      <c r="C1973" s="150"/>
      <c r="D1973" s="150"/>
      <c r="E1973" s="150"/>
      <c r="F1973" s="282"/>
      <c r="G1973" s="227"/>
      <c r="H1973" s="33"/>
      <c r="I1973" s="31"/>
      <c r="J1973" s="33"/>
      <c r="K1973" s="9"/>
      <c r="L1973" s="33"/>
      <c r="M1973" s="33"/>
      <c r="N1973" s="34"/>
      <c r="O1973" s="33"/>
      <c r="P1973" s="33"/>
      <c r="Q1973" s="35"/>
      <c r="R1973" s="36"/>
      <c r="S1973" s="12"/>
      <c r="T1973" s="79"/>
      <c r="U1973" s="79"/>
      <c r="V1973" s="129" t="s">
        <v>97</v>
      </c>
      <c r="W1973" s="132">
        <f>SUM(W1811:W1972)</f>
        <v>34</v>
      </c>
      <c r="X1973" s="132">
        <f>SUM(X1811:X1972)</f>
        <v>36</v>
      </c>
      <c r="Y1973" s="132">
        <f>SUM(Y1811:Y1972)</f>
        <v>2</v>
      </c>
      <c r="Z1973" s="132">
        <f>SUM(Z1811:Z1972)</f>
        <v>28</v>
      </c>
      <c r="AA1973" s="6"/>
      <c r="AB1973" s="37"/>
    </row>
    <row r="1974" spans="1:28" ht="16">
      <c r="A1974" s="150"/>
      <c r="B1974" s="150"/>
      <c r="C1974" s="150"/>
      <c r="D1974" s="150"/>
      <c r="E1974" s="150"/>
      <c r="F1974" s="282"/>
      <c r="G1974" s="227"/>
      <c r="H1974" s="33"/>
      <c r="I1974" s="31"/>
      <c r="J1974" s="33"/>
      <c r="K1974" s="9"/>
      <c r="L1974" s="33"/>
      <c r="M1974" s="33"/>
      <c r="N1974" s="34"/>
      <c r="O1974" s="33"/>
      <c r="P1974" s="33"/>
      <c r="Q1974" s="35"/>
      <c r="R1974" s="36"/>
      <c r="S1974" s="12"/>
      <c r="T1974" s="79"/>
      <c r="U1974" s="79"/>
      <c r="V1974" s="129" t="s">
        <v>98</v>
      </c>
      <c r="W1974" s="132">
        <v>162</v>
      </c>
      <c r="X1974" s="132"/>
      <c r="Y1974" s="132"/>
      <c r="Z1974" s="132">
        <f>W1974</f>
        <v>162</v>
      </c>
      <c r="AA1974" s="6"/>
      <c r="AB1974" s="37"/>
    </row>
    <row r="1975" spans="1:28" ht="16">
      <c r="A1975" s="150"/>
      <c r="B1975" s="150"/>
      <c r="C1975" s="150"/>
      <c r="D1975" s="150"/>
      <c r="E1975" s="150"/>
      <c r="F1975" s="282"/>
      <c r="G1975" s="227"/>
      <c r="H1975" s="33"/>
      <c r="I1975" s="31"/>
      <c r="J1975" s="33"/>
      <c r="K1975" s="9"/>
      <c r="L1975" s="33"/>
      <c r="M1975" s="33"/>
      <c r="N1975" s="34"/>
      <c r="O1975" s="33"/>
      <c r="P1975" s="33"/>
      <c r="Q1975" s="35"/>
      <c r="R1975" s="36"/>
      <c r="S1975" s="12"/>
      <c r="T1975" s="79"/>
      <c r="U1975" s="79"/>
      <c r="V1975" s="129" t="s">
        <v>99</v>
      </c>
      <c r="W1975" s="134">
        <f>W1973/W1974</f>
        <v>0.20987654320987653</v>
      </c>
      <c r="X1975" s="132"/>
      <c r="Y1975" s="132"/>
      <c r="Z1975" s="134">
        <f>Z1973/Z1974</f>
        <v>0.1728395061728395</v>
      </c>
      <c r="AA1975" s="6"/>
      <c r="AB1975" s="37"/>
    </row>
    <row r="1976" spans="1:28" ht="16">
      <c r="A1976" s="150"/>
      <c r="B1976" s="150"/>
      <c r="C1976" s="150"/>
      <c r="D1976" s="150"/>
      <c r="E1976" s="150"/>
      <c r="F1976" s="282"/>
      <c r="G1976" s="227">
        <v>2</v>
      </c>
      <c r="H1976" s="154" t="s">
        <v>437</v>
      </c>
      <c r="I1976" s="31"/>
      <c r="J1976" s="32"/>
      <c r="K1976" s="9"/>
      <c r="L1976" s="32"/>
      <c r="M1976" s="32"/>
      <c r="N1976" s="39"/>
      <c r="O1976" s="32"/>
      <c r="P1976" s="32"/>
      <c r="Q1976" s="38"/>
      <c r="R1976" s="36"/>
      <c r="S1976" s="12"/>
      <c r="T1976" s="79"/>
      <c r="U1976" s="79"/>
      <c r="V1976" s="79"/>
      <c r="W1976" s="9"/>
      <c r="X1976" s="9"/>
      <c r="Y1976" s="9"/>
      <c r="Z1976" s="9"/>
      <c r="AA1976" s="6"/>
      <c r="AB1976" s="37"/>
    </row>
    <row r="1977" spans="1:28" s="437" customFormat="1" ht="16" hidden="1">
      <c r="A1977" s="425" t="s">
        <v>58</v>
      </c>
      <c r="B1977" s="425" t="s">
        <v>58</v>
      </c>
      <c r="C1977" s="425" t="s">
        <v>58</v>
      </c>
      <c r="D1977" s="426"/>
      <c r="E1977" s="426"/>
      <c r="F1977" s="760">
        <v>1</v>
      </c>
      <c r="G1977" s="428">
        <v>2</v>
      </c>
      <c r="H1977" s="429" t="s">
        <v>411</v>
      </c>
      <c r="I1977" s="471" t="s">
        <v>429</v>
      </c>
      <c r="J1977" s="476">
        <v>731</v>
      </c>
      <c r="K1977" s="425" t="s">
        <v>33</v>
      </c>
      <c r="L1977" s="476">
        <v>186</v>
      </c>
      <c r="M1977" s="476" t="s">
        <v>357</v>
      </c>
      <c r="N1977" s="472">
        <v>1.5</v>
      </c>
      <c r="O1977" s="476" t="s">
        <v>35</v>
      </c>
      <c r="P1977" s="476" t="s">
        <v>63</v>
      </c>
      <c r="Q1977" s="473">
        <v>43410</v>
      </c>
      <c r="R1977" s="474">
        <v>43578</v>
      </c>
      <c r="S1977" s="447">
        <v>44130</v>
      </c>
      <c r="T1977" s="450">
        <f>S1977-R1977</f>
        <v>552</v>
      </c>
      <c r="U1977" s="450">
        <v>0</v>
      </c>
      <c r="V1977" s="450">
        <v>0</v>
      </c>
      <c r="W1977" s="471"/>
      <c r="X1977" s="471"/>
      <c r="Y1977" s="471"/>
      <c r="Z1977" s="471"/>
      <c r="AA1977" s="426" t="s">
        <v>102</v>
      </c>
      <c r="AB1977" s="426"/>
    </row>
    <row r="1978" spans="1:28" s="437" customFormat="1" ht="16" hidden="1">
      <c r="A1978" s="425" t="s">
        <v>58</v>
      </c>
      <c r="B1978" s="425" t="s">
        <v>58</v>
      </c>
      <c r="C1978" s="425" t="s">
        <v>58</v>
      </c>
      <c r="D1978" s="426"/>
      <c r="E1978" s="426"/>
      <c r="F1978" s="760">
        <v>2</v>
      </c>
      <c r="G1978" s="428">
        <v>2</v>
      </c>
      <c r="H1978" s="429" t="s">
        <v>411</v>
      </c>
      <c r="I1978" s="471" t="s">
        <v>429</v>
      </c>
      <c r="J1978" s="476">
        <v>733</v>
      </c>
      <c r="K1978" s="425" t="s">
        <v>33</v>
      </c>
      <c r="L1978" s="476">
        <v>188</v>
      </c>
      <c r="M1978" s="476" t="s">
        <v>357</v>
      </c>
      <c r="N1978" s="472">
        <v>1.5</v>
      </c>
      <c r="O1978" s="476" t="s">
        <v>35</v>
      </c>
      <c r="P1978" s="476" t="s">
        <v>63</v>
      </c>
      <c r="Q1978" s="473">
        <v>43410</v>
      </c>
      <c r="R1978" s="474">
        <v>43578</v>
      </c>
      <c r="S1978" s="447">
        <v>44130</v>
      </c>
      <c r="T1978" s="450">
        <f>S1978-R1978</f>
        <v>552</v>
      </c>
      <c r="U1978" s="450">
        <v>0</v>
      </c>
      <c r="V1978" s="450">
        <v>0</v>
      </c>
      <c r="W1978" s="471"/>
      <c r="X1978" s="471"/>
      <c r="Y1978" s="471"/>
      <c r="Z1978" s="471"/>
      <c r="AA1978" s="426" t="s">
        <v>102</v>
      </c>
      <c r="AB1978" s="426"/>
    </row>
    <row r="1979" spans="1:28" ht="16">
      <c r="A1979" s="9">
        <v>3</v>
      </c>
      <c r="B1979" s="9">
        <v>1</v>
      </c>
      <c r="C1979" s="9">
        <v>4</v>
      </c>
      <c r="D1979" s="9" t="str">
        <f>"Dynan_"&amp;I1979&amp;"_"&amp;J1979&amp;"_"&amp;L1979&amp;"_"&amp;K1979</f>
        <v>Dynan_I6_593_181_19A</v>
      </c>
      <c r="E1979" s="9" t="str">
        <f>D1979&amp;"_Lung_Block"</f>
        <v>Dynan_I6_593_181_19A_Lung_Block</v>
      </c>
      <c r="F1979" s="282">
        <f>F1972+1</f>
        <v>30</v>
      </c>
      <c r="G1979" s="227">
        <v>2</v>
      </c>
      <c r="H1979" s="23" t="s">
        <v>411</v>
      </c>
      <c r="I1979" s="177" t="s">
        <v>429</v>
      </c>
      <c r="J1979" s="178">
        <v>593</v>
      </c>
      <c r="K1979" s="24" t="s">
        <v>33</v>
      </c>
      <c r="L1979" s="178">
        <v>181</v>
      </c>
      <c r="M1979" s="178" t="s">
        <v>357</v>
      </c>
      <c r="N1979" s="179">
        <v>1.5</v>
      </c>
      <c r="O1979" s="178" t="s">
        <v>35</v>
      </c>
      <c r="P1979" s="178" t="s">
        <v>63</v>
      </c>
      <c r="Q1979" s="180">
        <v>43410</v>
      </c>
      <c r="R1979" s="181">
        <v>43578</v>
      </c>
      <c r="S1979" s="147">
        <v>44147</v>
      </c>
      <c r="T1979" s="157">
        <f>S1979-R1979</f>
        <v>569</v>
      </c>
      <c r="U1979" s="157">
        <v>0</v>
      </c>
      <c r="V1979" s="157">
        <v>0</v>
      </c>
      <c r="W1979" s="177"/>
      <c r="X1979" s="177"/>
      <c r="Y1979" s="177"/>
      <c r="Z1979" s="177"/>
      <c r="AA1979" s="152" t="s">
        <v>102</v>
      </c>
      <c r="AB1979" s="152"/>
    </row>
    <row r="1980" spans="1:28" ht="16">
      <c r="A1980" s="150"/>
      <c r="B1980" s="150"/>
      <c r="C1980" s="150"/>
      <c r="D1980" s="150"/>
      <c r="E1980" s="150"/>
      <c r="F1980" s="282"/>
      <c r="G1980" s="227"/>
      <c r="H1980" s="33"/>
      <c r="I1980" s="31"/>
      <c r="J1980" s="33"/>
      <c r="K1980" s="9"/>
      <c r="L1980" s="33"/>
      <c r="M1980" s="33"/>
      <c r="N1980" s="34"/>
      <c r="O1980" s="33"/>
      <c r="P1980" s="33"/>
      <c r="Q1980" s="35"/>
      <c r="R1980" s="36"/>
      <c r="S1980" s="12"/>
      <c r="T1980" s="79"/>
      <c r="U1980" s="79"/>
      <c r="V1980" s="129" t="s">
        <v>98</v>
      </c>
      <c r="W1980" s="132">
        <v>3</v>
      </c>
      <c r="X1980" s="132"/>
      <c r="Y1980" s="132"/>
      <c r="Z1980" s="132"/>
      <c r="AA1980" s="6"/>
      <c r="AB1980" s="37"/>
    </row>
    <row r="1981" spans="1:28" ht="16">
      <c r="A1981" s="150"/>
      <c r="B1981" s="150"/>
      <c r="C1981" s="150"/>
      <c r="D1981" s="150"/>
      <c r="E1981" s="150"/>
      <c r="F1981" s="282"/>
      <c r="G1981" s="227"/>
      <c r="H1981" s="33"/>
      <c r="I1981" s="31"/>
      <c r="J1981" s="33"/>
      <c r="K1981" s="9"/>
      <c r="L1981" s="33"/>
      <c r="M1981" s="33"/>
      <c r="N1981" s="34"/>
      <c r="O1981" s="33"/>
      <c r="P1981" s="33"/>
      <c r="Q1981" s="35"/>
      <c r="R1981" s="36"/>
      <c r="S1981" s="12"/>
      <c r="T1981" s="79"/>
      <c r="U1981" s="79"/>
      <c r="V1981" s="150"/>
      <c r="W1981" s="150"/>
      <c r="X1981" s="150"/>
      <c r="Y1981" s="150"/>
      <c r="Z1981" s="150"/>
      <c r="AA1981" s="6"/>
      <c r="AB1981" s="37"/>
    </row>
    <row r="1982" spans="1:28" ht="16">
      <c r="A1982" s="150"/>
      <c r="B1982" s="150"/>
      <c r="C1982" s="150"/>
      <c r="D1982" s="150"/>
      <c r="E1982" s="150"/>
      <c r="F1982" s="282"/>
      <c r="G1982" s="227">
        <v>3</v>
      </c>
      <c r="H1982" s="154" t="s">
        <v>368</v>
      </c>
      <c r="I1982" s="31"/>
      <c r="J1982" s="32"/>
      <c r="K1982" s="9"/>
      <c r="L1982" s="31"/>
      <c r="M1982" s="31"/>
      <c r="N1982" s="39"/>
      <c r="O1982" s="31"/>
      <c r="P1982" s="31"/>
      <c r="Q1982" s="38"/>
      <c r="R1982" s="36"/>
      <c r="S1982" s="12"/>
      <c r="T1982" s="79"/>
      <c r="U1982" s="79"/>
      <c r="V1982" s="79"/>
      <c r="W1982" s="40"/>
      <c r="X1982" s="40"/>
      <c r="Y1982" s="40"/>
      <c r="Z1982" s="40"/>
      <c r="AA1982" s="1"/>
      <c r="AB1982" s="37"/>
    </row>
    <row r="1983" spans="1:28" ht="16">
      <c r="A1983" s="9">
        <v>3</v>
      </c>
      <c r="B1983" s="9">
        <v>1</v>
      </c>
      <c r="C1983" s="9">
        <v>4</v>
      </c>
      <c r="D1983" s="9" t="str">
        <f t="shared" ref="D1983:D2005" si="207">"Dynan_"&amp;I1983&amp;"_"&amp;J1983&amp;"_"&amp;L1983&amp;"_"&amp;K1983</f>
        <v>Dynan_I5_578_16_18C</v>
      </c>
      <c r="E1983" s="9" t="str">
        <f t="shared" ref="E1983:E2005" si="208">D1983&amp;"_Lung_Block"</f>
        <v>Dynan_I5_578_16_18C_Lung_Block</v>
      </c>
      <c r="F1983" s="282">
        <f>F1979+1</f>
        <v>31</v>
      </c>
      <c r="G1983" s="227">
        <v>3</v>
      </c>
      <c r="H1983" s="23" t="s">
        <v>411</v>
      </c>
      <c r="I1983" s="186" t="s">
        <v>420</v>
      </c>
      <c r="J1983" s="23">
        <v>578</v>
      </c>
      <c r="K1983" s="24" t="s">
        <v>44</v>
      </c>
      <c r="L1983" s="23">
        <v>16</v>
      </c>
      <c r="M1983" s="23" t="s">
        <v>357</v>
      </c>
      <c r="N1983" s="44">
        <v>1.5</v>
      </c>
      <c r="O1983" s="23" t="s">
        <v>35</v>
      </c>
      <c r="P1983" s="23" t="s">
        <v>63</v>
      </c>
      <c r="Q1983" s="191">
        <v>43242</v>
      </c>
      <c r="R1983" s="181">
        <v>43409</v>
      </c>
      <c r="S1983" s="147">
        <v>43902</v>
      </c>
      <c r="T1983" s="157">
        <f t="shared" ref="T1983:T2005" si="209">S1983-R1983</f>
        <v>493</v>
      </c>
      <c r="U1983" s="157" t="s">
        <v>365</v>
      </c>
      <c r="V1983" s="157">
        <v>1</v>
      </c>
      <c r="W1983" s="24">
        <v>0</v>
      </c>
      <c r="X1983" s="24"/>
      <c r="Y1983" s="24"/>
      <c r="Z1983" s="24"/>
      <c r="AA1983" s="156" t="s">
        <v>313</v>
      </c>
      <c r="AB1983" s="152" t="s">
        <v>438</v>
      </c>
    </row>
    <row r="1984" spans="1:28" ht="16">
      <c r="A1984" s="9">
        <v>3</v>
      </c>
      <c r="B1984" s="9">
        <v>1</v>
      </c>
      <c r="C1984" s="9">
        <v>5</v>
      </c>
      <c r="D1984" s="9" t="str">
        <f t="shared" si="207"/>
        <v>Dynan_I5_694_39_18C</v>
      </c>
      <c r="E1984" s="9" t="str">
        <f t="shared" si="208"/>
        <v>Dynan_I5_694_39_18C_Lung_Block</v>
      </c>
      <c r="F1984" s="282">
        <f>1</f>
        <v>1</v>
      </c>
      <c r="G1984" s="227">
        <v>3</v>
      </c>
      <c r="H1984" s="23" t="s">
        <v>411</v>
      </c>
      <c r="I1984" s="186" t="s">
        <v>420</v>
      </c>
      <c r="J1984" s="23">
        <v>694</v>
      </c>
      <c r="K1984" s="24" t="s">
        <v>44</v>
      </c>
      <c r="L1984" s="23">
        <v>39</v>
      </c>
      <c r="M1984" s="23" t="s">
        <v>357</v>
      </c>
      <c r="N1984" s="44">
        <v>1.5</v>
      </c>
      <c r="O1984" s="23" t="s">
        <v>35</v>
      </c>
      <c r="P1984" s="23" t="s">
        <v>63</v>
      </c>
      <c r="Q1984" s="191">
        <v>43242</v>
      </c>
      <c r="R1984" s="181">
        <v>43409</v>
      </c>
      <c r="S1984" s="147">
        <v>43731</v>
      </c>
      <c r="T1984" s="157">
        <f t="shared" si="209"/>
        <v>322</v>
      </c>
      <c r="U1984" s="157" t="s">
        <v>308</v>
      </c>
      <c r="V1984" s="157">
        <v>1</v>
      </c>
      <c r="W1984" s="24">
        <v>0</v>
      </c>
      <c r="X1984" s="24"/>
      <c r="Y1984" s="24"/>
      <c r="Z1984" s="24"/>
      <c r="AA1984" s="156"/>
      <c r="AB1984" s="152" t="s">
        <v>407</v>
      </c>
    </row>
    <row r="1985" spans="1:28" s="437" customFormat="1" ht="16" hidden="1">
      <c r="A1985" s="425" t="s">
        <v>58</v>
      </c>
      <c r="B1985" s="425" t="s">
        <v>58</v>
      </c>
      <c r="C1985" s="425" t="s">
        <v>58</v>
      </c>
      <c r="D1985" s="9" t="str">
        <f t="shared" si="207"/>
        <v>Dynan_i5_698_40_18C</v>
      </c>
      <c r="E1985" s="9" t="str">
        <f t="shared" si="208"/>
        <v>Dynan_i5_698_40_18C_Lung_Block</v>
      </c>
      <c r="F1985" s="760">
        <v>3</v>
      </c>
      <c r="G1985" s="428">
        <v>3</v>
      </c>
      <c r="H1985" s="429" t="s">
        <v>411</v>
      </c>
      <c r="I1985" s="471" t="s">
        <v>439</v>
      </c>
      <c r="J1985" s="429">
        <v>698</v>
      </c>
      <c r="K1985" s="425" t="s">
        <v>44</v>
      </c>
      <c r="L1985" s="429">
        <v>40</v>
      </c>
      <c r="M1985" s="429" t="s">
        <v>357</v>
      </c>
      <c r="N1985" s="431">
        <v>1.5</v>
      </c>
      <c r="O1985" s="429" t="s">
        <v>35</v>
      </c>
      <c r="P1985" s="429" t="s">
        <v>63</v>
      </c>
      <c r="Q1985" s="473">
        <v>43242</v>
      </c>
      <c r="R1985" s="474">
        <v>43409</v>
      </c>
      <c r="S1985" s="447">
        <v>43749</v>
      </c>
      <c r="T1985" s="450">
        <f t="shared" si="209"/>
        <v>340</v>
      </c>
      <c r="U1985" s="450">
        <v>0</v>
      </c>
      <c r="V1985" s="450">
        <v>1</v>
      </c>
      <c r="W1985" s="471"/>
      <c r="X1985" s="471"/>
      <c r="Y1985" s="471"/>
      <c r="Z1985" s="471"/>
      <c r="AA1985" s="477"/>
      <c r="AB1985" s="426" t="s">
        <v>440</v>
      </c>
    </row>
    <row r="1986" spans="1:28" s="437" customFormat="1" ht="16" hidden="1">
      <c r="A1986" s="425" t="s">
        <v>58</v>
      </c>
      <c r="B1986" s="425" t="s">
        <v>58</v>
      </c>
      <c r="C1986" s="425" t="s">
        <v>58</v>
      </c>
      <c r="D1986" s="9" t="str">
        <f t="shared" si="207"/>
        <v>Dynan_I5_700_40_18C</v>
      </c>
      <c r="E1986" s="9" t="str">
        <f t="shared" si="208"/>
        <v>Dynan_I5_700_40_18C_Lung_Block</v>
      </c>
      <c r="F1986" s="760">
        <v>4</v>
      </c>
      <c r="G1986" s="428">
        <v>3</v>
      </c>
      <c r="H1986" s="429" t="s">
        <v>411</v>
      </c>
      <c r="I1986" s="471" t="s">
        <v>420</v>
      </c>
      <c r="J1986" s="429">
        <v>700</v>
      </c>
      <c r="K1986" s="425" t="s">
        <v>44</v>
      </c>
      <c r="L1986" s="429">
        <v>40</v>
      </c>
      <c r="M1986" s="429" t="s">
        <v>357</v>
      </c>
      <c r="N1986" s="431">
        <v>1.5</v>
      </c>
      <c r="O1986" s="429" t="s">
        <v>35</v>
      </c>
      <c r="P1986" s="429" t="s">
        <v>63</v>
      </c>
      <c r="Q1986" s="473">
        <v>43242</v>
      </c>
      <c r="R1986" s="474">
        <v>43409</v>
      </c>
      <c r="S1986" s="447">
        <v>43802</v>
      </c>
      <c r="T1986" s="450">
        <f t="shared" si="209"/>
        <v>393</v>
      </c>
      <c r="U1986" s="450">
        <v>0</v>
      </c>
      <c r="V1986" s="450">
        <v>1</v>
      </c>
      <c r="W1986" s="471"/>
      <c r="X1986" s="471"/>
      <c r="Y1986" s="471"/>
      <c r="Z1986" s="471"/>
      <c r="AA1986" s="477"/>
      <c r="AB1986" s="426" t="s">
        <v>105</v>
      </c>
    </row>
    <row r="1987" spans="1:28" s="437" customFormat="1" ht="16" hidden="1">
      <c r="A1987" s="425" t="s">
        <v>58</v>
      </c>
      <c r="B1987" s="425" t="s">
        <v>58</v>
      </c>
      <c r="C1987" s="425" t="s">
        <v>58</v>
      </c>
      <c r="D1987" s="9" t="str">
        <f t="shared" si="207"/>
        <v>Dynan_i5_718_43_18C</v>
      </c>
      <c r="E1987" s="9" t="str">
        <f t="shared" si="208"/>
        <v>Dynan_i5_718_43_18C_Lung_Block</v>
      </c>
      <c r="F1987" s="760">
        <v>5</v>
      </c>
      <c r="G1987" s="428">
        <v>3</v>
      </c>
      <c r="H1987" s="429" t="s">
        <v>411</v>
      </c>
      <c r="I1987" s="471" t="s">
        <v>439</v>
      </c>
      <c r="J1987" s="429">
        <v>718</v>
      </c>
      <c r="K1987" s="425" t="s">
        <v>44</v>
      </c>
      <c r="L1987" s="429">
        <v>43</v>
      </c>
      <c r="M1987" s="429" t="s">
        <v>357</v>
      </c>
      <c r="N1987" s="431">
        <v>1.5</v>
      </c>
      <c r="O1987" s="429" t="s">
        <v>35</v>
      </c>
      <c r="P1987" s="429" t="s">
        <v>63</v>
      </c>
      <c r="Q1987" s="473">
        <v>43242</v>
      </c>
      <c r="R1987" s="474">
        <v>43409</v>
      </c>
      <c r="S1987" s="447">
        <v>43951</v>
      </c>
      <c r="T1987" s="450">
        <f t="shared" si="209"/>
        <v>542</v>
      </c>
      <c r="U1987" s="450">
        <v>0</v>
      </c>
      <c r="V1987" s="450">
        <v>1</v>
      </c>
      <c r="W1987" s="471"/>
      <c r="X1987" s="471"/>
      <c r="Y1987" s="471"/>
      <c r="Z1987" s="471"/>
      <c r="AA1987" s="477"/>
      <c r="AB1987" s="426" t="s">
        <v>104</v>
      </c>
    </row>
    <row r="1988" spans="1:28" ht="16">
      <c r="A1988" s="9">
        <v>3</v>
      </c>
      <c r="B1988" s="9">
        <v>1</v>
      </c>
      <c r="C1988" s="9">
        <v>5</v>
      </c>
      <c r="D1988" s="9" t="str">
        <f t="shared" si="207"/>
        <v>Dynan_I5_721_44_18C</v>
      </c>
      <c r="E1988" s="9" t="str">
        <f t="shared" si="208"/>
        <v>Dynan_I5_721_44_18C_Lung_Block</v>
      </c>
      <c r="F1988" s="282">
        <f>F1984+1</f>
        <v>2</v>
      </c>
      <c r="G1988" s="227">
        <v>3</v>
      </c>
      <c r="H1988" s="23" t="s">
        <v>411</v>
      </c>
      <c r="I1988" s="186" t="s">
        <v>420</v>
      </c>
      <c r="J1988" s="23">
        <v>721</v>
      </c>
      <c r="K1988" s="24" t="s">
        <v>44</v>
      </c>
      <c r="L1988" s="23">
        <v>44</v>
      </c>
      <c r="M1988" s="23" t="s">
        <v>357</v>
      </c>
      <c r="N1988" s="44">
        <v>1.5</v>
      </c>
      <c r="O1988" s="23" t="s">
        <v>35</v>
      </c>
      <c r="P1988" s="23" t="s">
        <v>63</v>
      </c>
      <c r="Q1988" s="191">
        <v>43242</v>
      </c>
      <c r="R1988" s="181">
        <v>43409</v>
      </c>
      <c r="S1988" s="147">
        <v>43662</v>
      </c>
      <c r="T1988" s="157">
        <f t="shared" si="209"/>
        <v>253</v>
      </c>
      <c r="U1988" s="157">
        <v>0</v>
      </c>
      <c r="V1988" s="157">
        <v>1</v>
      </c>
      <c r="W1988" s="177"/>
      <c r="X1988" s="177"/>
      <c r="Y1988" s="177"/>
      <c r="Z1988" s="177"/>
      <c r="AA1988" s="182"/>
      <c r="AB1988" s="152" t="s">
        <v>441</v>
      </c>
    </row>
    <row r="1989" spans="1:28" s="437" customFormat="1" ht="16" hidden="1">
      <c r="A1989" s="425" t="s">
        <v>58</v>
      </c>
      <c r="B1989" s="425" t="s">
        <v>58</v>
      </c>
      <c r="C1989" s="425" t="s">
        <v>58</v>
      </c>
      <c r="D1989" s="9" t="str">
        <f t="shared" si="207"/>
        <v>Dynan_i5_914_83_18C</v>
      </c>
      <c r="E1989" s="9" t="str">
        <f t="shared" si="208"/>
        <v>Dynan_i5_914_83_18C_Lung_Block</v>
      </c>
      <c r="F1989" s="760">
        <v>7</v>
      </c>
      <c r="G1989" s="428">
        <v>3</v>
      </c>
      <c r="H1989" s="429" t="s">
        <v>411</v>
      </c>
      <c r="I1989" s="471" t="s">
        <v>439</v>
      </c>
      <c r="J1989" s="429">
        <v>914</v>
      </c>
      <c r="K1989" s="425" t="s">
        <v>44</v>
      </c>
      <c r="L1989" s="429">
        <v>83</v>
      </c>
      <c r="M1989" s="429" t="s">
        <v>357</v>
      </c>
      <c r="N1989" s="431">
        <v>1.5</v>
      </c>
      <c r="O1989" s="429" t="s">
        <v>35</v>
      </c>
      <c r="P1989" s="429" t="s">
        <v>63</v>
      </c>
      <c r="Q1989" s="473">
        <v>43242</v>
      </c>
      <c r="R1989" s="474">
        <v>43409</v>
      </c>
      <c r="S1989" s="447">
        <v>43579</v>
      </c>
      <c r="T1989" s="450">
        <f t="shared" si="209"/>
        <v>170</v>
      </c>
      <c r="U1989" s="450">
        <v>0</v>
      </c>
      <c r="V1989" s="450">
        <v>1</v>
      </c>
      <c r="W1989" s="471"/>
      <c r="X1989" s="471"/>
      <c r="Y1989" s="471"/>
      <c r="Z1989" s="471"/>
      <c r="AA1989" s="477"/>
      <c r="AB1989" s="426" t="s">
        <v>442</v>
      </c>
    </row>
    <row r="1990" spans="1:28" ht="16">
      <c r="A1990" s="9">
        <v>3</v>
      </c>
      <c r="B1990" s="9">
        <v>1</v>
      </c>
      <c r="C1990" s="9">
        <v>5</v>
      </c>
      <c r="D1990" s="9" t="str">
        <f t="shared" si="207"/>
        <v>Dynan_I5_918_83_18C</v>
      </c>
      <c r="E1990" s="9" t="str">
        <f t="shared" si="208"/>
        <v>Dynan_I5_918_83_18C_Lung_Block</v>
      </c>
      <c r="F1990" s="282">
        <f>F1988+1</f>
        <v>3</v>
      </c>
      <c r="G1990" s="227">
        <v>3</v>
      </c>
      <c r="H1990" s="23" t="s">
        <v>411</v>
      </c>
      <c r="I1990" s="186" t="s">
        <v>420</v>
      </c>
      <c r="J1990" s="23">
        <v>918</v>
      </c>
      <c r="K1990" s="24" t="s">
        <v>44</v>
      </c>
      <c r="L1990" s="23">
        <v>83</v>
      </c>
      <c r="M1990" s="23" t="s">
        <v>357</v>
      </c>
      <c r="N1990" s="44">
        <v>1.5</v>
      </c>
      <c r="O1990" s="23" t="s">
        <v>35</v>
      </c>
      <c r="P1990" s="23" t="s">
        <v>63</v>
      </c>
      <c r="Q1990" s="191">
        <v>43242</v>
      </c>
      <c r="R1990" s="181">
        <v>43409</v>
      </c>
      <c r="S1990" s="147">
        <v>43861</v>
      </c>
      <c r="T1990" s="157">
        <f t="shared" si="209"/>
        <v>452</v>
      </c>
      <c r="U1990" s="157">
        <v>0</v>
      </c>
      <c r="V1990" s="157">
        <v>1</v>
      </c>
      <c r="W1990" s="24"/>
      <c r="X1990" s="24"/>
      <c r="Y1990" s="24"/>
      <c r="Z1990" s="24"/>
      <c r="AA1990" s="156" t="s">
        <v>443</v>
      </c>
      <c r="AB1990" s="152" t="s">
        <v>444</v>
      </c>
    </row>
    <row r="1991" spans="1:28" ht="16">
      <c r="A1991" s="9">
        <v>3</v>
      </c>
      <c r="B1991" s="9">
        <v>1</v>
      </c>
      <c r="C1991" s="9">
        <v>5</v>
      </c>
      <c r="D1991" s="9" t="str">
        <f t="shared" si="207"/>
        <v>Dynan_I5_930_86_18C</v>
      </c>
      <c r="E1991" s="9" t="str">
        <f t="shared" si="208"/>
        <v>Dynan_I5_930_86_18C_Lung_Block</v>
      </c>
      <c r="F1991" s="298">
        <f>F1990+1</f>
        <v>4</v>
      </c>
      <c r="G1991" s="227">
        <v>3</v>
      </c>
      <c r="H1991" s="23" t="s">
        <v>411</v>
      </c>
      <c r="I1991" s="186" t="s">
        <v>420</v>
      </c>
      <c r="J1991" s="23">
        <v>930</v>
      </c>
      <c r="K1991" s="24" t="s">
        <v>44</v>
      </c>
      <c r="L1991" s="23">
        <v>86</v>
      </c>
      <c r="M1991" s="23" t="s">
        <v>357</v>
      </c>
      <c r="N1991" s="44">
        <v>1.5</v>
      </c>
      <c r="O1991" s="23" t="s">
        <v>35</v>
      </c>
      <c r="P1991" s="23" t="s">
        <v>63</v>
      </c>
      <c r="Q1991" s="191">
        <v>43242</v>
      </c>
      <c r="R1991" s="181">
        <v>43409</v>
      </c>
      <c r="S1991" s="147">
        <v>43678</v>
      </c>
      <c r="T1991" s="157">
        <f t="shared" si="209"/>
        <v>269</v>
      </c>
      <c r="U1991" s="157">
        <v>0</v>
      </c>
      <c r="V1991" s="157">
        <v>1</v>
      </c>
      <c r="W1991" s="177"/>
      <c r="X1991" s="177"/>
      <c r="Y1991" s="177"/>
      <c r="Z1991" s="177"/>
      <c r="AA1991" s="182"/>
      <c r="AB1991" s="152" t="s">
        <v>445</v>
      </c>
    </row>
    <row r="1992" spans="1:28" s="437" customFormat="1" ht="16" hidden="1">
      <c r="A1992" s="425" t="s">
        <v>58</v>
      </c>
      <c r="B1992" s="425" t="s">
        <v>58</v>
      </c>
      <c r="C1992" s="425" t="s">
        <v>58</v>
      </c>
      <c r="D1992" s="9" t="str">
        <f t="shared" si="207"/>
        <v>Dynan_i5_933_86_18C</v>
      </c>
      <c r="E1992" s="9" t="str">
        <f t="shared" si="208"/>
        <v>Dynan_i5_933_86_18C_Lung_Block</v>
      </c>
      <c r="F1992" s="760">
        <v>10</v>
      </c>
      <c r="G1992" s="428">
        <v>3</v>
      </c>
      <c r="H1992" s="429" t="s">
        <v>411</v>
      </c>
      <c r="I1992" s="471" t="s">
        <v>439</v>
      </c>
      <c r="J1992" s="429">
        <v>933</v>
      </c>
      <c r="K1992" s="425" t="s">
        <v>44</v>
      </c>
      <c r="L1992" s="429">
        <v>86</v>
      </c>
      <c r="M1992" s="429" t="s">
        <v>357</v>
      </c>
      <c r="N1992" s="431">
        <v>1.5</v>
      </c>
      <c r="O1992" s="429" t="s">
        <v>35</v>
      </c>
      <c r="P1992" s="429" t="s">
        <v>63</v>
      </c>
      <c r="Q1992" s="473">
        <v>43242</v>
      </c>
      <c r="R1992" s="474">
        <v>43409</v>
      </c>
      <c r="S1992" s="447">
        <v>43749</v>
      </c>
      <c r="T1992" s="450">
        <f t="shared" si="209"/>
        <v>340</v>
      </c>
      <c r="U1992" s="450">
        <v>0</v>
      </c>
      <c r="V1992" s="450">
        <v>1</v>
      </c>
      <c r="W1992" s="471"/>
      <c r="X1992" s="471"/>
      <c r="Y1992" s="471"/>
      <c r="Z1992" s="471"/>
      <c r="AA1992" s="477"/>
      <c r="AB1992" s="426" t="s">
        <v>446</v>
      </c>
    </row>
    <row r="1993" spans="1:28" ht="16">
      <c r="A1993" s="9">
        <v>3</v>
      </c>
      <c r="B1993" s="9">
        <v>1</v>
      </c>
      <c r="C1993" s="9">
        <v>5</v>
      </c>
      <c r="D1993" s="9" t="str">
        <f t="shared" si="207"/>
        <v>Dynan_I6_592_181_19A</v>
      </c>
      <c r="E1993" s="9" t="str">
        <f t="shared" si="208"/>
        <v>Dynan_I6_592_181_19A_Lung_Block</v>
      </c>
      <c r="F1993" s="282">
        <f>F1991+1</f>
        <v>5</v>
      </c>
      <c r="G1993" s="227">
        <v>3</v>
      </c>
      <c r="H1993" s="23" t="s">
        <v>411</v>
      </c>
      <c r="I1993" s="177" t="s">
        <v>429</v>
      </c>
      <c r="J1993" s="178">
        <v>592</v>
      </c>
      <c r="K1993" s="24" t="s">
        <v>33</v>
      </c>
      <c r="L1993" s="178">
        <v>181</v>
      </c>
      <c r="M1993" s="178" t="s">
        <v>357</v>
      </c>
      <c r="N1993" s="179">
        <v>1.5</v>
      </c>
      <c r="O1993" s="178" t="s">
        <v>35</v>
      </c>
      <c r="P1993" s="178" t="s">
        <v>63</v>
      </c>
      <c r="Q1993" s="180">
        <v>43410</v>
      </c>
      <c r="R1993" s="181">
        <v>43578</v>
      </c>
      <c r="S1993" s="147">
        <v>44067</v>
      </c>
      <c r="T1993" s="157">
        <f t="shared" si="209"/>
        <v>489</v>
      </c>
      <c r="U1993" s="157" t="s">
        <v>308</v>
      </c>
      <c r="V1993" s="157">
        <v>1</v>
      </c>
      <c r="W1993" s="24">
        <v>0</v>
      </c>
      <c r="X1993" s="24"/>
      <c r="Y1993" s="24"/>
      <c r="Z1993" s="24"/>
      <c r="AA1993" s="156"/>
      <c r="AB1993" s="152" t="s">
        <v>447</v>
      </c>
    </row>
    <row r="1994" spans="1:28" s="437" customFormat="1" ht="16" hidden="1">
      <c r="A1994" s="425" t="s">
        <v>58</v>
      </c>
      <c r="B1994" s="425" t="s">
        <v>58</v>
      </c>
      <c r="C1994" s="425" t="s">
        <v>58</v>
      </c>
      <c r="D1994" s="9" t="str">
        <f t="shared" si="207"/>
        <v>Dynan_I6_664_173_19A</v>
      </c>
      <c r="E1994" s="9" t="str">
        <f t="shared" si="208"/>
        <v>Dynan_I6_664_173_19A_Lung_Block</v>
      </c>
      <c r="F1994" s="760">
        <v>12</v>
      </c>
      <c r="G1994" s="428">
        <v>3</v>
      </c>
      <c r="H1994" s="429" t="s">
        <v>411</v>
      </c>
      <c r="I1994" s="471" t="s">
        <v>429</v>
      </c>
      <c r="J1994" s="476">
        <v>664</v>
      </c>
      <c r="K1994" s="425" t="s">
        <v>33</v>
      </c>
      <c r="L1994" s="476">
        <v>173</v>
      </c>
      <c r="M1994" s="476" t="s">
        <v>357</v>
      </c>
      <c r="N1994" s="472">
        <v>1.5</v>
      </c>
      <c r="O1994" s="476" t="s">
        <v>35</v>
      </c>
      <c r="P1994" s="476" t="s">
        <v>63</v>
      </c>
      <c r="Q1994" s="473">
        <v>43410</v>
      </c>
      <c r="R1994" s="474">
        <v>43578</v>
      </c>
      <c r="S1994" s="447">
        <v>44007</v>
      </c>
      <c r="T1994" s="450">
        <f t="shared" si="209"/>
        <v>429</v>
      </c>
      <c r="U1994" s="450">
        <v>0</v>
      </c>
      <c r="V1994" s="450">
        <v>1</v>
      </c>
      <c r="W1994" s="471"/>
      <c r="X1994" s="471"/>
      <c r="Y1994" s="471"/>
      <c r="Z1994" s="471"/>
      <c r="AA1994" s="477"/>
      <c r="AB1994" s="426" t="s">
        <v>104</v>
      </c>
    </row>
    <row r="1995" spans="1:28" ht="16">
      <c r="A1995" s="9">
        <v>3</v>
      </c>
      <c r="B1995" s="9">
        <v>1</v>
      </c>
      <c r="C1995" s="9">
        <v>5</v>
      </c>
      <c r="D1995" s="9" t="str">
        <f t="shared" si="207"/>
        <v>Dynan_I6_666_173_19A</v>
      </c>
      <c r="E1995" s="9" t="str">
        <f t="shared" si="208"/>
        <v>Dynan_I6_666_173_19A_Lung_Block</v>
      </c>
      <c r="F1995" s="282">
        <f>F1993+1</f>
        <v>6</v>
      </c>
      <c r="G1995" s="227">
        <v>3</v>
      </c>
      <c r="H1995" s="23" t="s">
        <v>411</v>
      </c>
      <c r="I1995" s="177" t="s">
        <v>429</v>
      </c>
      <c r="J1995" s="178">
        <v>666</v>
      </c>
      <c r="K1995" s="24" t="s">
        <v>33</v>
      </c>
      <c r="L1995" s="178">
        <v>173</v>
      </c>
      <c r="M1995" s="178" t="s">
        <v>357</v>
      </c>
      <c r="N1995" s="179">
        <v>1.5</v>
      </c>
      <c r="O1995" s="178" t="s">
        <v>35</v>
      </c>
      <c r="P1995" s="178" t="s">
        <v>63</v>
      </c>
      <c r="Q1995" s="180">
        <v>43410</v>
      </c>
      <c r="R1995" s="181">
        <v>43578</v>
      </c>
      <c r="S1995" s="147">
        <v>44035</v>
      </c>
      <c r="T1995" s="157">
        <f t="shared" si="209"/>
        <v>457</v>
      </c>
      <c r="U1995" s="157" t="s">
        <v>308</v>
      </c>
      <c r="V1995" s="157">
        <v>1</v>
      </c>
      <c r="W1995" s="24">
        <v>0</v>
      </c>
      <c r="X1995" s="24"/>
      <c r="Y1995" s="24"/>
      <c r="Z1995" s="24"/>
      <c r="AA1995" s="156" t="s">
        <v>448</v>
      </c>
      <c r="AB1995" s="152" t="s">
        <v>334</v>
      </c>
    </row>
    <row r="1996" spans="1:28" ht="16">
      <c r="A1996" s="9">
        <v>3</v>
      </c>
      <c r="B1996" s="9">
        <v>1</v>
      </c>
      <c r="C1996" s="9">
        <v>5</v>
      </c>
      <c r="D1996" s="9" t="str">
        <f t="shared" si="207"/>
        <v>Dynan_I6_709_183_19A</v>
      </c>
      <c r="E1996" s="9" t="str">
        <f t="shared" si="208"/>
        <v>Dynan_I6_709_183_19A_Lung_Block</v>
      </c>
      <c r="F1996" s="282">
        <f>F1995+1</f>
        <v>7</v>
      </c>
      <c r="G1996" s="227">
        <v>3</v>
      </c>
      <c r="H1996" s="23" t="s">
        <v>411</v>
      </c>
      <c r="I1996" s="177" t="s">
        <v>429</v>
      </c>
      <c r="J1996" s="178">
        <v>709</v>
      </c>
      <c r="K1996" s="24" t="s">
        <v>33</v>
      </c>
      <c r="L1996" s="178">
        <v>183</v>
      </c>
      <c r="M1996" s="178" t="s">
        <v>357</v>
      </c>
      <c r="N1996" s="179">
        <v>1.5</v>
      </c>
      <c r="O1996" s="178" t="s">
        <v>35</v>
      </c>
      <c r="P1996" s="178" t="s">
        <v>63</v>
      </c>
      <c r="Q1996" s="180">
        <v>43410</v>
      </c>
      <c r="R1996" s="181">
        <v>43578</v>
      </c>
      <c r="S1996" s="147">
        <v>44068</v>
      </c>
      <c r="T1996" s="157">
        <f t="shared" si="209"/>
        <v>490</v>
      </c>
      <c r="U1996" s="157">
        <v>0</v>
      </c>
      <c r="V1996" s="157">
        <v>1</v>
      </c>
      <c r="W1996" s="192"/>
      <c r="X1996" s="192"/>
      <c r="Y1996" s="192"/>
      <c r="Z1996" s="192"/>
      <c r="AA1996" s="193"/>
      <c r="AB1996" s="152" t="s">
        <v>449</v>
      </c>
    </row>
    <row r="1997" spans="1:28" s="437" customFormat="1" ht="16" hidden="1">
      <c r="A1997" s="425" t="s">
        <v>58</v>
      </c>
      <c r="B1997" s="425" t="s">
        <v>58</v>
      </c>
      <c r="C1997" s="425" t="s">
        <v>58</v>
      </c>
      <c r="D1997" s="9" t="str">
        <f t="shared" si="207"/>
        <v>Dynan_I6_711_183_19A</v>
      </c>
      <c r="E1997" s="9" t="str">
        <f t="shared" si="208"/>
        <v>Dynan_I6_711_183_19A_Lung_Block</v>
      </c>
      <c r="F1997" s="760">
        <v>15</v>
      </c>
      <c r="G1997" s="428">
        <v>3</v>
      </c>
      <c r="H1997" s="429" t="s">
        <v>411</v>
      </c>
      <c r="I1997" s="471" t="s">
        <v>429</v>
      </c>
      <c r="J1997" s="476">
        <v>711</v>
      </c>
      <c r="K1997" s="425" t="s">
        <v>33</v>
      </c>
      <c r="L1997" s="476">
        <v>183</v>
      </c>
      <c r="M1997" s="476" t="s">
        <v>357</v>
      </c>
      <c r="N1997" s="472">
        <v>1.5</v>
      </c>
      <c r="O1997" s="476" t="s">
        <v>35</v>
      </c>
      <c r="P1997" s="476" t="s">
        <v>63</v>
      </c>
      <c r="Q1997" s="473">
        <v>43410</v>
      </c>
      <c r="R1997" s="474">
        <v>43578</v>
      </c>
      <c r="S1997" s="447">
        <v>44144</v>
      </c>
      <c r="T1997" s="450">
        <f t="shared" si="209"/>
        <v>566</v>
      </c>
      <c r="U1997" s="450">
        <v>0</v>
      </c>
      <c r="V1997" s="450">
        <v>1</v>
      </c>
      <c r="W1997" s="471"/>
      <c r="X1997" s="471"/>
      <c r="Y1997" s="471"/>
      <c r="Z1997" s="471"/>
      <c r="AA1997" s="477"/>
      <c r="AB1997" s="426" t="s">
        <v>104</v>
      </c>
    </row>
    <row r="1998" spans="1:28" s="437" customFormat="1" ht="16" hidden="1">
      <c r="A1998" s="425" t="s">
        <v>58</v>
      </c>
      <c r="B1998" s="425" t="s">
        <v>58</v>
      </c>
      <c r="C1998" s="425" t="s">
        <v>58</v>
      </c>
      <c r="D1998" s="9" t="str">
        <f t="shared" si="207"/>
        <v>Dynan_I6_734_189_19A</v>
      </c>
      <c r="E1998" s="9" t="str">
        <f t="shared" si="208"/>
        <v>Dynan_I6_734_189_19A_Lung_Block</v>
      </c>
      <c r="F1998" s="760">
        <v>16</v>
      </c>
      <c r="G1998" s="428">
        <v>3</v>
      </c>
      <c r="H1998" s="429" t="s">
        <v>411</v>
      </c>
      <c r="I1998" s="471" t="s">
        <v>429</v>
      </c>
      <c r="J1998" s="476">
        <v>734</v>
      </c>
      <c r="K1998" s="425" t="s">
        <v>33</v>
      </c>
      <c r="L1998" s="476">
        <v>189</v>
      </c>
      <c r="M1998" s="476" t="s">
        <v>357</v>
      </c>
      <c r="N1998" s="472">
        <v>1.5</v>
      </c>
      <c r="O1998" s="476" t="s">
        <v>35</v>
      </c>
      <c r="P1998" s="476" t="s">
        <v>63</v>
      </c>
      <c r="Q1998" s="473">
        <v>43410</v>
      </c>
      <c r="R1998" s="474">
        <v>43578</v>
      </c>
      <c r="S1998" s="447">
        <v>44066</v>
      </c>
      <c r="T1998" s="450">
        <f t="shared" si="209"/>
        <v>488</v>
      </c>
      <c r="U1998" s="450">
        <v>0</v>
      </c>
      <c r="V1998" s="450">
        <v>1</v>
      </c>
      <c r="W1998" s="471"/>
      <c r="X1998" s="471"/>
      <c r="Y1998" s="471"/>
      <c r="Z1998" s="471"/>
      <c r="AA1998" s="477"/>
      <c r="AB1998" s="426" t="s">
        <v>104</v>
      </c>
    </row>
    <row r="1999" spans="1:28" ht="16">
      <c r="A1999" s="9">
        <v>3</v>
      </c>
      <c r="B1999" s="9">
        <v>1</v>
      </c>
      <c r="C1999" s="9">
        <v>5</v>
      </c>
      <c r="D1999" s="9" t="str">
        <f t="shared" si="207"/>
        <v>Dynan_I6_735_189_19A</v>
      </c>
      <c r="E1999" s="9" t="str">
        <f t="shared" si="208"/>
        <v>Dynan_I6_735_189_19A_Lung_Block</v>
      </c>
      <c r="F1999" s="282">
        <f>F1996+1</f>
        <v>8</v>
      </c>
      <c r="G1999" s="227">
        <v>3</v>
      </c>
      <c r="H1999" s="23" t="s">
        <v>411</v>
      </c>
      <c r="I1999" s="177" t="s">
        <v>429</v>
      </c>
      <c r="J1999" s="178">
        <v>735</v>
      </c>
      <c r="K1999" s="24" t="s">
        <v>33</v>
      </c>
      <c r="L1999" s="178">
        <v>189</v>
      </c>
      <c r="M1999" s="178" t="s">
        <v>357</v>
      </c>
      <c r="N1999" s="179">
        <v>1.5</v>
      </c>
      <c r="O1999" s="178" t="s">
        <v>35</v>
      </c>
      <c r="P1999" s="178" t="s">
        <v>63</v>
      </c>
      <c r="Q1999" s="180">
        <v>43410</v>
      </c>
      <c r="R1999" s="181">
        <v>43578</v>
      </c>
      <c r="S1999" s="147">
        <v>44074</v>
      </c>
      <c r="T1999" s="157">
        <f t="shared" si="209"/>
        <v>496</v>
      </c>
      <c r="U1999" s="157">
        <v>0</v>
      </c>
      <c r="V1999" s="157">
        <v>1</v>
      </c>
      <c r="W1999" s="177"/>
      <c r="X1999" s="177"/>
      <c r="Y1999" s="177"/>
      <c r="Z1999" s="177"/>
      <c r="AA1999" s="182"/>
      <c r="AB1999" s="152" t="s">
        <v>450</v>
      </c>
    </row>
    <row r="2000" spans="1:28" ht="16">
      <c r="A2000" s="9">
        <v>3</v>
      </c>
      <c r="B2000" s="9">
        <v>1</v>
      </c>
      <c r="C2000" s="9">
        <v>5</v>
      </c>
      <c r="D2000" s="9" t="str">
        <f t="shared" si="207"/>
        <v>Dynan_I6_743_190_19A</v>
      </c>
      <c r="E2000" s="9" t="str">
        <f t="shared" si="208"/>
        <v>Dynan_I6_743_190_19A_Lung_Block</v>
      </c>
      <c r="F2000" s="282">
        <f>F1999+1</f>
        <v>9</v>
      </c>
      <c r="G2000" s="227">
        <v>3</v>
      </c>
      <c r="H2000" s="24" t="s">
        <v>411</v>
      </c>
      <c r="I2000" s="177" t="s">
        <v>429</v>
      </c>
      <c r="J2000" s="178">
        <v>743</v>
      </c>
      <c r="K2000" s="24" t="s">
        <v>33</v>
      </c>
      <c r="L2000" s="178">
        <v>190</v>
      </c>
      <c r="M2000" s="178" t="s">
        <v>357</v>
      </c>
      <c r="N2000" s="179">
        <v>1.5</v>
      </c>
      <c r="O2000" s="178" t="s">
        <v>35</v>
      </c>
      <c r="P2000" s="178" t="s">
        <v>63</v>
      </c>
      <c r="Q2000" s="180">
        <v>43410</v>
      </c>
      <c r="R2000" s="181">
        <v>43578</v>
      </c>
      <c r="S2000" s="147">
        <v>43799</v>
      </c>
      <c r="T2000" s="157">
        <f t="shared" si="209"/>
        <v>221</v>
      </c>
      <c r="U2000" s="157">
        <v>0</v>
      </c>
      <c r="V2000" s="157">
        <v>1</v>
      </c>
      <c r="W2000" s="177"/>
      <c r="X2000" s="177"/>
      <c r="Y2000" s="177"/>
      <c r="Z2000" s="177"/>
      <c r="AA2000" s="182"/>
      <c r="AB2000" s="152" t="s">
        <v>451</v>
      </c>
    </row>
    <row r="2001" spans="1:28" s="437" customFormat="1" ht="16" hidden="1">
      <c r="A2001" s="425" t="s">
        <v>58</v>
      </c>
      <c r="B2001" s="425" t="s">
        <v>58</v>
      </c>
      <c r="C2001" s="425" t="s">
        <v>58</v>
      </c>
      <c r="D2001" s="9" t="str">
        <f t="shared" si="207"/>
        <v>Dynan_I6_745_190_19A</v>
      </c>
      <c r="E2001" s="9" t="str">
        <f t="shared" si="208"/>
        <v>Dynan_I6_745_190_19A_Lung_Block</v>
      </c>
      <c r="F2001" s="760">
        <v>19</v>
      </c>
      <c r="G2001" s="428">
        <v>3</v>
      </c>
      <c r="H2001" s="429" t="s">
        <v>411</v>
      </c>
      <c r="I2001" s="471" t="s">
        <v>429</v>
      </c>
      <c r="J2001" s="476">
        <v>745</v>
      </c>
      <c r="K2001" s="425" t="s">
        <v>33</v>
      </c>
      <c r="L2001" s="476">
        <v>190</v>
      </c>
      <c r="M2001" s="476" t="s">
        <v>357</v>
      </c>
      <c r="N2001" s="472">
        <v>1.5</v>
      </c>
      <c r="O2001" s="476" t="s">
        <v>35</v>
      </c>
      <c r="P2001" s="476" t="s">
        <v>63</v>
      </c>
      <c r="Q2001" s="473">
        <v>43410</v>
      </c>
      <c r="R2001" s="474">
        <v>43578</v>
      </c>
      <c r="S2001" s="447">
        <v>44106</v>
      </c>
      <c r="T2001" s="450">
        <f t="shared" si="209"/>
        <v>528</v>
      </c>
      <c r="U2001" s="450">
        <v>0</v>
      </c>
      <c r="V2001" s="450">
        <v>1</v>
      </c>
      <c r="W2001" s="471"/>
      <c r="X2001" s="471"/>
      <c r="Y2001" s="471"/>
      <c r="Z2001" s="471"/>
      <c r="AA2001" s="477"/>
      <c r="AB2001" s="426" t="s">
        <v>104</v>
      </c>
    </row>
    <row r="2002" spans="1:28" s="437" customFormat="1" ht="16" hidden="1">
      <c r="A2002" s="425" t="s">
        <v>58</v>
      </c>
      <c r="B2002" s="425" t="s">
        <v>58</v>
      </c>
      <c r="C2002" s="425" t="s">
        <v>58</v>
      </c>
      <c r="D2002" s="9" t="str">
        <f t="shared" si="207"/>
        <v>Dynan_I6_754_193_19A</v>
      </c>
      <c r="E2002" s="9" t="str">
        <f t="shared" si="208"/>
        <v>Dynan_I6_754_193_19A_Lung_Block</v>
      </c>
      <c r="F2002" s="760">
        <v>20</v>
      </c>
      <c r="G2002" s="428">
        <v>3</v>
      </c>
      <c r="H2002" s="429" t="s">
        <v>411</v>
      </c>
      <c r="I2002" s="471" t="s">
        <v>429</v>
      </c>
      <c r="J2002" s="476">
        <v>754</v>
      </c>
      <c r="K2002" s="425" t="s">
        <v>33</v>
      </c>
      <c r="L2002" s="476">
        <v>193</v>
      </c>
      <c r="M2002" s="476" t="s">
        <v>357</v>
      </c>
      <c r="N2002" s="472">
        <v>1.5</v>
      </c>
      <c r="O2002" s="476" t="s">
        <v>35</v>
      </c>
      <c r="P2002" s="476" t="s">
        <v>63</v>
      </c>
      <c r="Q2002" s="473">
        <v>43410</v>
      </c>
      <c r="R2002" s="474">
        <v>43578</v>
      </c>
      <c r="S2002" s="447">
        <v>43586</v>
      </c>
      <c r="T2002" s="450">
        <f t="shared" si="209"/>
        <v>8</v>
      </c>
      <c r="U2002" s="450">
        <v>0</v>
      </c>
      <c r="V2002" s="450">
        <v>1</v>
      </c>
      <c r="W2002" s="471"/>
      <c r="X2002" s="471"/>
      <c r="Y2002" s="471"/>
      <c r="Z2002" s="471"/>
      <c r="AA2002" s="477"/>
      <c r="AB2002" s="426" t="s">
        <v>452</v>
      </c>
    </row>
    <row r="2003" spans="1:28" s="437" customFormat="1" ht="16" hidden="1">
      <c r="A2003" s="425" t="s">
        <v>58</v>
      </c>
      <c r="B2003" s="425" t="s">
        <v>58</v>
      </c>
      <c r="C2003" s="425" t="s">
        <v>58</v>
      </c>
      <c r="D2003" s="9" t="str">
        <f t="shared" si="207"/>
        <v>Dynan_I6_768_197_19A</v>
      </c>
      <c r="E2003" s="9" t="str">
        <f t="shared" si="208"/>
        <v>Dynan_I6_768_197_19A_Lung_Block</v>
      </c>
      <c r="F2003" s="760">
        <v>21</v>
      </c>
      <c r="G2003" s="428">
        <v>3</v>
      </c>
      <c r="H2003" s="429" t="s">
        <v>411</v>
      </c>
      <c r="I2003" s="471" t="s">
        <v>429</v>
      </c>
      <c r="J2003" s="476">
        <v>768</v>
      </c>
      <c r="K2003" s="425" t="s">
        <v>33</v>
      </c>
      <c r="L2003" s="476">
        <v>197</v>
      </c>
      <c r="M2003" s="476" t="s">
        <v>357</v>
      </c>
      <c r="N2003" s="472">
        <v>1.5</v>
      </c>
      <c r="O2003" s="476" t="s">
        <v>35</v>
      </c>
      <c r="P2003" s="476" t="s">
        <v>63</v>
      </c>
      <c r="Q2003" s="473">
        <v>43410</v>
      </c>
      <c r="R2003" s="474">
        <v>43578</v>
      </c>
      <c r="S2003" s="447">
        <v>44117</v>
      </c>
      <c r="T2003" s="450">
        <f t="shared" si="209"/>
        <v>539</v>
      </c>
      <c r="U2003" s="450">
        <v>0</v>
      </c>
      <c r="V2003" s="450">
        <v>1</v>
      </c>
      <c r="W2003" s="471"/>
      <c r="X2003" s="471"/>
      <c r="Y2003" s="471"/>
      <c r="Z2003" s="471"/>
      <c r="AA2003" s="477"/>
      <c r="AB2003" s="426" t="s">
        <v>104</v>
      </c>
    </row>
    <row r="2004" spans="1:28" ht="16">
      <c r="A2004" s="9">
        <v>3</v>
      </c>
      <c r="B2004" s="9">
        <v>1</v>
      </c>
      <c r="C2004" s="9">
        <v>5</v>
      </c>
      <c r="D2004" s="9" t="str">
        <f t="shared" si="207"/>
        <v>Dynan_I6_779_199_19A</v>
      </c>
      <c r="E2004" s="9" t="str">
        <f t="shared" si="208"/>
        <v>Dynan_I6_779_199_19A_Lung_Block</v>
      </c>
      <c r="F2004" s="282">
        <f>F2000+1</f>
        <v>10</v>
      </c>
      <c r="G2004" s="227">
        <v>3</v>
      </c>
      <c r="H2004" s="23" t="s">
        <v>411</v>
      </c>
      <c r="I2004" s="177" t="s">
        <v>429</v>
      </c>
      <c r="J2004" s="178">
        <v>779</v>
      </c>
      <c r="K2004" s="24" t="s">
        <v>33</v>
      </c>
      <c r="L2004" s="178">
        <v>199</v>
      </c>
      <c r="M2004" s="178" t="s">
        <v>357</v>
      </c>
      <c r="N2004" s="179">
        <v>1.5</v>
      </c>
      <c r="O2004" s="178" t="s">
        <v>35</v>
      </c>
      <c r="P2004" s="178" t="s">
        <v>63</v>
      </c>
      <c r="Q2004" s="180">
        <v>43410</v>
      </c>
      <c r="R2004" s="181">
        <v>43578</v>
      </c>
      <c r="S2004" s="147">
        <v>43994</v>
      </c>
      <c r="T2004" s="157">
        <f t="shared" si="209"/>
        <v>416</v>
      </c>
      <c r="U2004" s="157" t="s">
        <v>310</v>
      </c>
      <c r="V2004" s="157">
        <v>1</v>
      </c>
      <c r="W2004" s="24">
        <v>0</v>
      </c>
      <c r="X2004" s="24"/>
      <c r="Y2004" s="24"/>
      <c r="Z2004" s="24"/>
      <c r="AA2004" s="156" t="s">
        <v>82</v>
      </c>
      <c r="AB2004" s="152" t="s">
        <v>453</v>
      </c>
    </row>
    <row r="2005" spans="1:28" ht="16">
      <c r="A2005" s="9">
        <v>3</v>
      </c>
      <c r="B2005" s="9">
        <v>1</v>
      </c>
      <c r="C2005" s="9">
        <v>5</v>
      </c>
      <c r="D2005" s="9" t="str">
        <f t="shared" si="207"/>
        <v>Dynan_I6_780_199_19A</v>
      </c>
      <c r="E2005" s="9" t="str">
        <f t="shared" si="208"/>
        <v>Dynan_I6_780_199_19A_Lung_Block</v>
      </c>
      <c r="F2005" s="282">
        <f>F2004+1</f>
        <v>11</v>
      </c>
      <c r="G2005" s="227">
        <v>3</v>
      </c>
      <c r="H2005" s="23" t="s">
        <v>411</v>
      </c>
      <c r="I2005" s="177" t="s">
        <v>429</v>
      </c>
      <c r="J2005" s="178">
        <v>780</v>
      </c>
      <c r="K2005" s="24" t="s">
        <v>33</v>
      </c>
      <c r="L2005" s="178">
        <v>199</v>
      </c>
      <c r="M2005" s="178" t="s">
        <v>357</v>
      </c>
      <c r="N2005" s="179">
        <v>1.5</v>
      </c>
      <c r="O2005" s="178" t="s">
        <v>35</v>
      </c>
      <c r="P2005" s="178" t="s">
        <v>63</v>
      </c>
      <c r="Q2005" s="180">
        <v>43410</v>
      </c>
      <c r="R2005" s="181">
        <v>43578</v>
      </c>
      <c r="S2005" s="147">
        <v>44049</v>
      </c>
      <c r="T2005" s="157">
        <f t="shared" si="209"/>
        <v>471</v>
      </c>
      <c r="U2005" s="157" t="s">
        <v>310</v>
      </c>
      <c r="V2005" s="157">
        <v>1</v>
      </c>
      <c r="W2005" s="24">
        <v>0</v>
      </c>
      <c r="X2005" s="24"/>
      <c r="Y2005" s="24"/>
      <c r="Z2005" s="24"/>
      <c r="AA2005" s="156"/>
      <c r="AB2005" s="152" t="s">
        <v>454</v>
      </c>
    </row>
    <row r="2006" spans="1:28" ht="16">
      <c r="A2006" s="150"/>
      <c r="B2006" s="150"/>
      <c r="C2006" s="150"/>
      <c r="D2006" s="150"/>
      <c r="E2006" s="150"/>
      <c r="F2006" s="282"/>
      <c r="G2006" s="227"/>
      <c r="H2006" s="33"/>
      <c r="I2006" s="31"/>
      <c r="J2006" s="32"/>
      <c r="K2006" s="9"/>
      <c r="L2006" s="32"/>
      <c r="M2006" s="32"/>
      <c r="N2006" s="39"/>
      <c r="O2006" s="32"/>
      <c r="P2006" s="32"/>
      <c r="Q2006" s="38"/>
      <c r="R2006" s="36"/>
      <c r="S2006" s="12"/>
      <c r="T2006" s="79"/>
      <c r="U2006" s="79"/>
      <c r="V2006" s="129" t="s">
        <v>98</v>
      </c>
      <c r="W2006" s="132">
        <f>F2005</f>
        <v>11</v>
      </c>
      <c r="X2006" s="132"/>
      <c r="Y2006" s="132"/>
      <c r="Z2006" s="132"/>
      <c r="AA2006" s="6"/>
      <c r="AB2006" s="37"/>
    </row>
    <row r="2007" spans="1:28" ht="16">
      <c r="A2007" s="150"/>
      <c r="B2007" s="150"/>
      <c r="C2007" s="150"/>
      <c r="D2007" s="150"/>
      <c r="E2007" s="150"/>
      <c r="F2007" s="282"/>
      <c r="G2007" s="227"/>
      <c r="H2007" s="33"/>
      <c r="I2007" s="31"/>
      <c r="J2007" s="32"/>
      <c r="K2007" s="9"/>
      <c r="L2007" s="32"/>
      <c r="M2007" s="32"/>
      <c r="N2007" s="39"/>
      <c r="O2007" s="32"/>
      <c r="P2007" s="32"/>
      <c r="Q2007" s="38"/>
      <c r="R2007" s="36"/>
      <c r="S2007" s="12"/>
      <c r="T2007" s="79"/>
      <c r="U2007" s="79"/>
      <c r="V2007" s="79"/>
      <c r="W2007" s="9"/>
      <c r="X2007" s="9"/>
      <c r="Y2007" s="9"/>
      <c r="Z2007" s="9"/>
      <c r="AA2007" s="6"/>
      <c r="AB2007" s="37"/>
    </row>
    <row r="2008" spans="1:28" ht="16">
      <c r="A2008" s="150"/>
      <c r="B2008" s="150"/>
      <c r="C2008" s="150"/>
      <c r="D2008" s="150"/>
      <c r="E2008" s="150"/>
      <c r="F2008" s="282"/>
      <c r="G2008" s="227">
        <v>4</v>
      </c>
      <c r="H2008" s="154" t="s">
        <v>455</v>
      </c>
      <c r="I2008" s="31"/>
      <c r="J2008" s="32"/>
      <c r="K2008" s="9"/>
      <c r="L2008" s="32"/>
      <c r="M2008" s="32"/>
      <c r="N2008" s="39"/>
      <c r="O2008" s="32"/>
      <c r="P2008" s="32"/>
      <c r="Q2008" s="38"/>
      <c r="R2008" s="36"/>
      <c r="S2008" s="12"/>
      <c r="T2008" s="79"/>
      <c r="U2008" s="79"/>
      <c r="V2008" s="79"/>
      <c r="W2008" s="9"/>
      <c r="X2008" s="9"/>
      <c r="Y2008" s="9"/>
      <c r="Z2008" s="9"/>
      <c r="AA2008" s="6"/>
      <c r="AB2008" s="37"/>
    </row>
    <row r="2009" spans="1:28" ht="16">
      <c r="A2009" s="9">
        <v>3</v>
      </c>
      <c r="B2009" s="9">
        <v>1</v>
      </c>
      <c r="C2009" s="9">
        <v>4</v>
      </c>
      <c r="D2009" s="9" t="str">
        <f>"Dynan_"&amp;I2009&amp;"_"&amp;J2009&amp;"_"&amp;L2009&amp;"_"&amp;K2009</f>
        <v>Dynan_I5_696_39A_18C</v>
      </c>
      <c r="E2009" s="9" t="str">
        <f t="shared" ref="E2009:E2017" si="210">D2009&amp;"_Lung_Block"</f>
        <v>Dynan_I5_696_39A_18C_Lung_Block</v>
      </c>
      <c r="F2009" s="282" t="str">
        <f>F1983+1&amp;" (Row 4)"</f>
        <v>32 (Row 4)</v>
      </c>
      <c r="G2009" s="227">
        <v>4</v>
      </c>
      <c r="H2009" s="23" t="s">
        <v>411</v>
      </c>
      <c r="I2009" s="186" t="s">
        <v>420</v>
      </c>
      <c r="J2009" s="23">
        <v>696</v>
      </c>
      <c r="K2009" s="24" t="s">
        <v>44</v>
      </c>
      <c r="L2009" s="23" t="s">
        <v>456</v>
      </c>
      <c r="M2009" s="23" t="s">
        <v>357</v>
      </c>
      <c r="N2009" s="44">
        <v>1.5</v>
      </c>
      <c r="O2009" s="23" t="s">
        <v>35</v>
      </c>
      <c r="P2009" s="23" t="s">
        <v>63</v>
      </c>
      <c r="Q2009" s="191">
        <v>43242</v>
      </c>
      <c r="R2009" s="181">
        <v>43409</v>
      </c>
      <c r="S2009" s="147">
        <v>43742</v>
      </c>
      <c r="T2009" s="157">
        <f t="shared" ref="T2009:T2017" si="211">S2009-R2009</f>
        <v>333</v>
      </c>
      <c r="U2009" s="157">
        <v>0</v>
      </c>
      <c r="V2009" s="157">
        <v>0</v>
      </c>
      <c r="W2009" s="24"/>
      <c r="X2009" s="24"/>
      <c r="Y2009" s="24"/>
      <c r="Z2009" s="24"/>
      <c r="AA2009" s="156"/>
      <c r="AB2009" s="152" t="s">
        <v>127</v>
      </c>
    </row>
    <row r="2010" spans="1:28" ht="16">
      <c r="A2010" s="9">
        <v>3</v>
      </c>
      <c r="B2010" s="9">
        <v>1</v>
      </c>
      <c r="C2010" s="9">
        <v>4</v>
      </c>
      <c r="D2010" s="9" t="str">
        <f>"Dynan_"&amp;I2010&amp;"_"&amp;J2010&amp;"_"&amp;L2010&amp;"_"&amp;K2010</f>
        <v>Dynan_I5_697_39_18C</v>
      </c>
      <c r="E2010" s="9" t="str">
        <f t="shared" si="210"/>
        <v>Dynan_I5_697_39_18C_Lung_Block</v>
      </c>
      <c r="F2010" s="282" t="str">
        <f>F1983+2&amp;" (Row 4)"</f>
        <v>33 (Row 4)</v>
      </c>
      <c r="G2010" s="227">
        <v>4</v>
      </c>
      <c r="H2010" s="23" t="s">
        <v>411</v>
      </c>
      <c r="I2010" s="186" t="s">
        <v>420</v>
      </c>
      <c r="J2010" s="23">
        <v>697</v>
      </c>
      <c r="K2010" s="24" t="s">
        <v>44</v>
      </c>
      <c r="L2010" s="23">
        <v>39</v>
      </c>
      <c r="M2010" s="23" t="s">
        <v>357</v>
      </c>
      <c r="N2010" s="44">
        <v>1.5</v>
      </c>
      <c r="O2010" s="23" t="s">
        <v>35</v>
      </c>
      <c r="P2010" s="23" t="s">
        <v>63</v>
      </c>
      <c r="Q2010" s="191">
        <v>43242</v>
      </c>
      <c r="R2010" s="181">
        <v>43409</v>
      </c>
      <c r="S2010" s="147">
        <v>43742</v>
      </c>
      <c r="T2010" s="157">
        <f t="shared" si="211"/>
        <v>333</v>
      </c>
      <c r="U2010" s="157" t="s">
        <v>308</v>
      </c>
      <c r="V2010" s="157">
        <v>0</v>
      </c>
      <c r="W2010" s="24">
        <v>0</v>
      </c>
      <c r="X2010" s="24"/>
      <c r="Y2010" s="24"/>
      <c r="Z2010" s="24"/>
      <c r="AA2010" s="156"/>
      <c r="AB2010" s="152" t="s">
        <v>127</v>
      </c>
    </row>
    <row r="2011" spans="1:28" s="437" customFormat="1" ht="16" hidden="1">
      <c r="A2011" s="425" t="s">
        <v>58</v>
      </c>
      <c r="B2011" s="425" t="s">
        <v>58</v>
      </c>
      <c r="C2011" s="425" t="s">
        <v>58</v>
      </c>
      <c r="D2011" s="9" t="str">
        <f t="shared" ref="D2011:D2016" si="212">I2011&amp;"_"&amp;J2011&amp;"_"&amp;L2011&amp;"_"&amp;K2011</f>
        <v>i5_729_46B_18C</v>
      </c>
      <c r="E2011" s="9" t="str">
        <f t="shared" si="210"/>
        <v>i5_729_46B_18C_Lung_Block</v>
      </c>
      <c r="F2011" s="760">
        <v>3</v>
      </c>
      <c r="G2011" s="428">
        <v>4</v>
      </c>
      <c r="H2011" s="429" t="s">
        <v>411</v>
      </c>
      <c r="I2011" s="471" t="s">
        <v>439</v>
      </c>
      <c r="J2011" s="425">
        <v>729</v>
      </c>
      <c r="K2011" s="425" t="s">
        <v>44</v>
      </c>
      <c r="L2011" s="429" t="s">
        <v>416</v>
      </c>
      <c r="M2011" s="429" t="s">
        <v>357</v>
      </c>
      <c r="N2011" s="431">
        <v>1.5</v>
      </c>
      <c r="O2011" s="429" t="s">
        <v>35</v>
      </c>
      <c r="P2011" s="429" t="s">
        <v>63</v>
      </c>
      <c r="Q2011" s="473">
        <v>43242</v>
      </c>
      <c r="R2011" s="474">
        <v>43409</v>
      </c>
      <c r="S2011" s="447">
        <v>43593</v>
      </c>
      <c r="T2011" s="450">
        <f t="shared" si="211"/>
        <v>184</v>
      </c>
      <c r="U2011" s="450">
        <v>0</v>
      </c>
      <c r="V2011" s="450">
        <v>0</v>
      </c>
      <c r="W2011" s="425"/>
      <c r="X2011" s="425"/>
      <c r="Y2011" s="425"/>
      <c r="Z2011" s="425"/>
      <c r="AA2011" s="452"/>
      <c r="AB2011" s="426" t="s">
        <v>457</v>
      </c>
    </row>
    <row r="2012" spans="1:28" s="437" customFormat="1" ht="16" hidden="1">
      <c r="A2012" s="425" t="s">
        <v>58</v>
      </c>
      <c r="B2012" s="425" t="s">
        <v>58</v>
      </c>
      <c r="C2012" s="425" t="s">
        <v>58</v>
      </c>
      <c r="D2012" s="9" t="str">
        <f t="shared" si="212"/>
        <v>I5_732_47B_18C</v>
      </c>
      <c r="E2012" s="9" t="str">
        <f t="shared" si="210"/>
        <v>I5_732_47B_18C_Lung_Block</v>
      </c>
      <c r="F2012" s="760">
        <v>4</v>
      </c>
      <c r="G2012" s="428">
        <v>4</v>
      </c>
      <c r="H2012" s="429" t="s">
        <v>411</v>
      </c>
      <c r="I2012" s="471" t="s">
        <v>420</v>
      </c>
      <c r="J2012" s="429">
        <v>732</v>
      </c>
      <c r="K2012" s="425" t="s">
        <v>44</v>
      </c>
      <c r="L2012" s="429" t="s">
        <v>458</v>
      </c>
      <c r="M2012" s="429" t="s">
        <v>357</v>
      </c>
      <c r="N2012" s="431">
        <v>1.5</v>
      </c>
      <c r="O2012" s="429" t="s">
        <v>35</v>
      </c>
      <c r="P2012" s="429" t="s">
        <v>63</v>
      </c>
      <c r="Q2012" s="473">
        <v>43242</v>
      </c>
      <c r="R2012" s="474">
        <v>43409</v>
      </c>
      <c r="S2012" s="447">
        <v>43537</v>
      </c>
      <c r="T2012" s="450">
        <f t="shared" si="211"/>
        <v>128</v>
      </c>
      <c r="U2012" s="450">
        <v>0</v>
      </c>
      <c r="V2012" s="450">
        <v>0</v>
      </c>
      <c r="W2012" s="471"/>
      <c r="X2012" s="471"/>
      <c r="Y2012" s="471"/>
      <c r="Z2012" s="471"/>
      <c r="AA2012" s="477"/>
      <c r="AB2012" s="426" t="s">
        <v>127</v>
      </c>
    </row>
    <row r="2013" spans="1:28" s="437" customFormat="1" ht="16" hidden="1">
      <c r="A2013" s="425" t="s">
        <v>58</v>
      </c>
      <c r="B2013" s="425" t="s">
        <v>58</v>
      </c>
      <c r="C2013" s="425" t="s">
        <v>58</v>
      </c>
      <c r="D2013" s="9" t="str">
        <f t="shared" si="212"/>
        <v>i5_733_47_18C</v>
      </c>
      <c r="E2013" s="9" t="str">
        <f t="shared" si="210"/>
        <v>i5_733_47_18C_Lung_Block</v>
      </c>
      <c r="F2013" s="760">
        <v>5</v>
      </c>
      <c r="G2013" s="428">
        <v>4</v>
      </c>
      <c r="H2013" s="429" t="s">
        <v>411</v>
      </c>
      <c r="I2013" s="471" t="s">
        <v>439</v>
      </c>
      <c r="J2013" s="429">
        <v>733</v>
      </c>
      <c r="K2013" s="425" t="s">
        <v>44</v>
      </c>
      <c r="L2013" s="429">
        <v>47</v>
      </c>
      <c r="M2013" s="429" t="s">
        <v>357</v>
      </c>
      <c r="N2013" s="431">
        <v>1.5</v>
      </c>
      <c r="O2013" s="429" t="s">
        <v>35</v>
      </c>
      <c r="P2013" s="429" t="s">
        <v>63</v>
      </c>
      <c r="Q2013" s="473">
        <v>43242</v>
      </c>
      <c r="R2013" s="474">
        <v>43409</v>
      </c>
      <c r="S2013" s="447">
        <v>43537</v>
      </c>
      <c r="T2013" s="450">
        <f t="shared" si="211"/>
        <v>128</v>
      </c>
      <c r="U2013" s="450">
        <v>0</v>
      </c>
      <c r="V2013" s="450">
        <v>0</v>
      </c>
      <c r="W2013" s="471"/>
      <c r="X2013" s="471"/>
      <c r="Y2013" s="471"/>
      <c r="Z2013" s="471"/>
      <c r="AA2013" s="477"/>
      <c r="AB2013" s="426" t="s">
        <v>127</v>
      </c>
    </row>
    <row r="2014" spans="1:28" s="437" customFormat="1" ht="16" hidden="1">
      <c r="A2014" s="425" t="s">
        <v>58</v>
      </c>
      <c r="B2014" s="425" t="s">
        <v>58</v>
      </c>
      <c r="C2014" s="425" t="s">
        <v>58</v>
      </c>
      <c r="D2014" s="9" t="str">
        <f t="shared" si="212"/>
        <v>i5_935_87_18C</v>
      </c>
      <c r="E2014" s="9" t="str">
        <f t="shared" si="210"/>
        <v>i5_935_87_18C_Lung_Block</v>
      </c>
      <c r="F2014" s="760">
        <v>6</v>
      </c>
      <c r="G2014" s="428">
        <v>4</v>
      </c>
      <c r="H2014" s="429" t="s">
        <v>411</v>
      </c>
      <c r="I2014" s="471" t="s">
        <v>439</v>
      </c>
      <c r="J2014" s="425">
        <v>935</v>
      </c>
      <c r="K2014" s="425" t="s">
        <v>44</v>
      </c>
      <c r="L2014" s="425">
        <v>87</v>
      </c>
      <c r="M2014" s="429" t="s">
        <v>357</v>
      </c>
      <c r="N2014" s="431">
        <v>1.5</v>
      </c>
      <c r="O2014" s="429" t="s">
        <v>35</v>
      </c>
      <c r="P2014" s="429" t="s">
        <v>63</v>
      </c>
      <c r="Q2014" s="473">
        <v>43242</v>
      </c>
      <c r="R2014" s="474">
        <v>43409</v>
      </c>
      <c r="S2014" s="447">
        <v>43594</v>
      </c>
      <c r="T2014" s="450">
        <f t="shared" si="211"/>
        <v>185</v>
      </c>
      <c r="U2014" s="450">
        <v>0</v>
      </c>
      <c r="V2014" s="450">
        <v>0</v>
      </c>
      <c r="W2014" s="425"/>
      <c r="X2014" s="425"/>
      <c r="Y2014" s="425"/>
      <c r="Z2014" s="425"/>
      <c r="AA2014" s="452"/>
      <c r="AB2014" s="426" t="s">
        <v>457</v>
      </c>
    </row>
    <row r="2015" spans="1:28" s="437" customFormat="1" ht="16" hidden="1">
      <c r="A2015" s="425" t="s">
        <v>58</v>
      </c>
      <c r="B2015" s="425" t="s">
        <v>58</v>
      </c>
      <c r="C2015" s="425" t="s">
        <v>58</v>
      </c>
      <c r="D2015" s="9" t="str">
        <f t="shared" si="212"/>
        <v>i5_936_87_18C</v>
      </c>
      <c r="E2015" s="9" t="str">
        <f t="shared" si="210"/>
        <v>i5_936_87_18C_Lung_Block</v>
      </c>
      <c r="F2015" s="760">
        <v>7</v>
      </c>
      <c r="G2015" s="428">
        <v>4</v>
      </c>
      <c r="H2015" s="429" t="s">
        <v>411</v>
      </c>
      <c r="I2015" s="471" t="s">
        <v>439</v>
      </c>
      <c r="J2015" s="425">
        <v>936</v>
      </c>
      <c r="K2015" s="425" t="s">
        <v>44</v>
      </c>
      <c r="L2015" s="425">
        <v>87</v>
      </c>
      <c r="M2015" s="429" t="s">
        <v>357</v>
      </c>
      <c r="N2015" s="431">
        <v>1.5</v>
      </c>
      <c r="O2015" s="429" t="s">
        <v>35</v>
      </c>
      <c r="P2015" s="429" t="s">
        <v>63</v>
      </c>
      <c r="Q2015" s="473">
        <v>43242</v>
      </c>
      <c r="R2015" s="474">
        <v>43409</v>
      </c>
      <c r="S2015" s="447">
        <v>43594</v>
      </c>
      <c r="T2015" s="450">
        <f t="shared" si="211"/>
        <v>185</v>
      </c>
      <c r="U2015" s="450">
        <v>0</v>
      </c>
      <c r="V2015" s="450">
        <v>0</v>
      </c>
      <c r="W2015" s="425"/>
      <c r="X2015" s="425"/>
      <c r="Y2015" s="425"/>
      <c r="Z2015" s="425"/>
      <c r="AA2015" s="452"/>
      <c r="AB2015" s="426" t="s">
        <v>457</v>
      </c>
    </row>
    <row r="2016" spans="1:28" s="437" customFormat="1" ht="16" hidden="1">
      <c r="A2016" s="425" t="s">
        <v>58</v>
      </c>
      <c r="B2016" s="425" t="s">
        <v>58</v>
      </c>
      <c r="C2016" s="425" t="s">
        <v>58</v>
      </c>
      <c r="D2016" s="9" t="str">
        <f t="shared" si="212"/>
        <v>i5_937_87_18C</v>
      </c>
      <c r="E2016" s="9" t="str">
        <f t="shared" si="210"/>
        <v>i5_937_87_18C_Lung_Block</v>
      </c>
      <c r="F2016" s="760">
        <v>8</v>
      </c>
      <c r="G2016" s="428">
        <v>4</v>
      </c>
      <c r="H2016" s="429" t="s">
        <v>411</v>
      </c>
      <c r="I2016" s="471" t="s">
        <v>439</v>
      </c>
      <c r="J2016" s="425">
        <v>937</v>
      </c>
      <c r="K2016" s="425" t="s">
        <v>44</v>
      </c>
      <c r="L2016" s="425">
        <v>87</v>
      </c>
      <c r="M2016" s="429" t="s">
        <v>357</v>
      </c>
      <c r="N2016" s="431">
        <v>1.5</v>
      </c>
      <c r="O2016" s="429" t="s">
        <v>35</v>
      </c>
      <c r="P2016" s="429" t="s">
        <v>63</v>
      </c>
      <c r="Q2016" s="473">
        <v>43242</v>
      </c>
      <c r="R2016" s="474">
        <v>43409</v>
      </c>
      <c r="S2016" s="447">
        <v>43594</v>
      </c>
      <c r="T2016" s="450">
        <f t="shared" si="211"/>
        <v>185</v>
      </c>
      <c r="U2016" s="450">
        <v>0</v>
      </c>
      <c r="V2016" s="450">
        <v>0</v>
      </c>
      <c r="W2016" s="425"/>
      <c r="X2016" s="425"/>
      <c r="Y2016" s="425"/>
      <c r="Z2016" s="425"/>
      <c r="AA2016" s="452"/>
      <c r="AB2016" s="426" t="s">
        <v>457</v>
      </c>
    </row>
    <row r="2017" spans="1:28" ht="16">
      <c r="A2017" s="9">
        <v>3</v>
      </c>
      <c r="B2017" s="9">
        <v>1</v>
      </c>
      <c r="C2017" s="9">
        <v>5</v>
      </c>
      <c r="D2017" s="9" t="str">
        <f>"Dynan_"&amp;I2017&amp;"_"&amp;J2017&amp;"_"&amp;L2017&amp;"_"&amp;K2017</f>
        <v>Dynan_I6_781_199A_19A</v>
      </c>
      <c r="E2017" s="9" t="str">
        <f t="shared" si="210"/>
        <v>Dynan_I6_781_199A_19A_Lung_Block</v>
      </c>
      <c r="F2017" s="282">
        <f>F2005+1</f>
        <v>12</v>
      </c>
      <c r="G2017" s="227">
        <v>4</v>
      </c>
      <c r="H2017" s="23" t="s">
        <v>411</v>
      </c>
      <c r="I2017" s="177" t="s">
        <v>429</v>
      </c>
      <c r="J2017" s="178">
        <v>781</v>
      </c>
      <c r="K2017" s="24" t="s">
        <v>33</v>
      </c>
      <c r="L2017" s="178" t="s">
        <v>459</v>
      </c>
      <c r="M2017" s="178" t="s">
        <v>357</v>
      </c>
      <c r="N2017" s="179">
        <v>1.5</v>
      </c>
      <c r="O2017" s="178" t="s">
        <v>35</v>
      </c>
      <c r="P2017" s="178" t="s">
        <v>63</v>
      </c>
      <c r="Q2017" s="180">
        <v>43410</v>
      </c>
      <c r="R2017" s="181">
        <v>43578</v>
      </c>
      <c r="S2017" s="147">
        <v>43637</v>
      </c>
      <c r="T2017" s="157">
        <f t="shared" si="211"/>
        <v>59</v>
      </c>
      <c r="U2017" s="157">
        <v>0</v>
      </c>
      <c r="V2017" s="157">
        <v>0</v>
      </c>
      <c r="W2017" s="177"/>
      <c r="X2017" s="177"/>
      <c r="Y2017" s="177"/>
      <c r="Z2017" s="177"/>
      <c r="AA2017" s="182"/>
      <c r="AB2017" s="152" t="s">
        <v>224</v>
      </c>
    </row>
    <row r="2018" spans="1:28" ht="16">
      <c r="A2018" s="150"/>
      <c r="B2018" s="150"/>
      <c r="C2018" s="150"/>
      <c r="D2018" s="150"/>
      <c r="E2018" s="150"/>
      <c r="F2018" s="282"/>
      <c r="G2018" s="227"/>
      <c r="H2018" s="33"/>
      <c r="I2018" s="31"/>
      <c r="J2018" s="33"/>
      <c r="K2018" s="9"/>
      <c r="L2018" s="33"/>
      <c r="M2018" s="33"/>
      <c r="N2018" s="34"/>
      <c r="O2018" s="33"/>
      <c r="P2018" s="33"/>
      <c r="Q2018" s="35"/>
      <c r="R2018" s="36"/>
      <c r="S2018" s="12"/>
      <c r="T2018" s="79"/>
      <c r="U2018" s="79"/>
      <c r="V2018" s="129" t="s">
        <v>98</v>
      </c>
      <c r="W2018" s="132">
        <f>F2017</f>
        <v>12</v>
      </c>
      <c r="X2018" s="132"/>
      <c r="Y2018" s="132"/>
      <c r="Z2018" s="132"/>
      <c r="AA2018" s="6"/>
      <c r="AB2018" s="37"/>
    </row>
    <row r="2019" spans="1:28" ht="16">
      <c r="A2019" s="150"/>
      <c r="B2019" s="150"/>
      <c r="C2019" s="150"/>
      <c r="D2019" s="150"/>
      <c r="E2019" s="150"/>
      <c r="F2019" s="282"/>
      <c r="G2019" s="227"/>
      <c r="H2019" s="33"/>
      <c r="I2019" s="31"/>
      <c r="J2019" s="33"/>
      <c r="K2019" s="9"/>
      <c r="L2019" s="33"/>
      <c r="M2019" s="33"/>
      <c r="N2019" s="34"/>
      <c r="O2019" s="33"/>
      <c r="P2019" s="33"/>
      <c r="Q2019" s="35"/>
      <c r="R2019" s="36"/>
      <c r="S2019" s="12"/>
      <c r="T2019" s="79"/>
      <c r="U2019" s="79"/>
      <c r="V2019" s="79"/>
      <c r="W2019" s="9"/>
      <c r="X2019" s="9"/>
      <c r="Y2019" s="9"/>
      <c r="Z2019" s="9"/>
      <c r="AA2019" s="6"/>
      <c r="AB2019" s="37"/>
    </row>
    <row r="2020" spans="1:28" ht="16">
      <c r="A2020" s="150"/>
      <c r="B2020" s="150"/>
      <c r="C2020" s="150"/>
      <c r="D2020" s="150"/>
      <c r="E2020" s="150"/>
      <c r="F2020" s="282"/>
      <c r="G2020" s="227"/>
      <c r="H2020" s="154" t="s">
        <v>390</v>
      </c>
      <c r="I2020" s="31"/>
      <c r="J2020" s="33"/>
      <c r="K2020" s="9"/>
      <c r="L2020" s="33"/>
      <c r="M2020" s="33"/>
      <c r="N2020" s="34"/>
      <c r="O2020" s="33"/>
      <c r="P2020" s="33"/>
      <c r="Q2020" s="35"/>
      <c r="R2020" s="36"/>
      <c r="S2020" s="12"/>
      <c r="T2020" s="79"/>
      <c r="U2020" s="79"/>
      <c r="V2020" s="79"/>
      <c r="W2020" s="9"/>
      <c r="X2020" s="9"/>
      <c r="Y2020" s="9"/>
      <c r="Z2020" s="9"/>
      <c r="AA2020" s="6"/>
      <c r="AB2020" s="37"/>
    </row>
    <row r="2021" spans="1:28" s="437" customFormat="1" ht="16" hidden="1">
      <c r="A2021" s="425" t="s">
        <v>58</v>
      </c>
      <c r="B2021" s="425" t="s">
        <v>58</v>
      </c>
      <c r="C2021" s="425" t="s">
        <v>58</v>
      </c>
      <c r="D2021" s="426"/>
      <c r="E2021" s="426"/>
      <c r="F2021" s="760">
        <v>1</v>
      </c>
      <c r="G2021" s="428">
        <v>4</v>
      </c>
      <c r="H2021" s="429" t="s">
        <v>411</v>
      </c>
      <c r="I2021" s="471" t="s">
        <v>429</v>
      </c>
      <c r="J2021" s="476" t="s">
        <v>45</v>
      </c>
      <c r="K2021" s="425" t="s">
        <v>33</v>
      </c>
      <c r="L2021" s="476">
        <v>188</v>
      </c>
      <c r="M2021" s="476" t="s">
        <v>357</v>
      </c>
      <c r="N2021" s="472">
        <v>1.5</v>
      </c>
      <c r="O2021" s="476" t="s">
        <v>35</v>
      </c>
      <c r="P2021" s="476" t="s">
        <v>63</v>
      </c>
      <c r="Q2021" s="473">
        <v>43410</v>
      </c>
      <c r="R2021" s="474">
        <v>43578</v>
      </c>
      <c r="S2021" s="447">
        <v>43570</v>
      </c>
      <c r="T2021" s="450">
        <f>S2021-R2021</f>
        <v>-8</v>
      </c>
      <c r="U2021" s="450">
        <v>0</v>
      </c>
      <c r="V2021" s="450"/>
      <c r="W2021" s="471"/>
      <c r="X2021" s="471"/>
      <c r="Y2021" s="471"/>
      <c r="Z2021" s="471"/>
      <c r="AA2021" s="477"/>
      <c r="AB2021" s="426" t="s">
        <v>460</v>
      </c>
    </row>
    <row r="2022" spans="1:28" s="437" customFormat="1" ht="16" hidden="1">
      <c r="A2022" s="425" t="s">
        <v>58</v>
      </c>
      <c r="B2022" s="425" t="s">
        <v>58</v>
      </c>
      <c r="C2022" s="425" t="s">
        <v>58</v>
      </c>
      <c r="D2022" s="426"/>
      <c r="E2022" s="426"/>
      <c r="F2022" s="760">
        <v>2</v>
      </c>
      <c r="G2022" s="428">
        <v>4</v>
      </c>
      <c r="H2022" s="429" t="s">
        <v>411</v>
      </c>
      <c r="I2022" s="471" t="s">
        <v>429</v>
      </c>
      <c r="J2022" s="476" t="s">
        <v>45</v>
      </c>
      <c r="K2022" s="425" t="s">
        <v>33</v>
      </c>
      <c r="L2022" s="476">
        <v>180</v>
      </c>
      <c r="M2022" s="476" t="s">
        <v>357</v>
      </c>
      <c r="N2022" s="472">
        <v>1.5</v>
      </c>
      <c r="O2022" s="476" t="s">
        <v>35</v>
      </c>
      <c r="P2022" s="476" t="s">
        <v>63</v>
      </c>
      <c r="Q2022" s="473">
        <v>43410</v>
      </c>
      <c r="R2022" s="474">
        <v>43578</v>
      </c>
      <c r="S2022" s="447">
        <v>43576</v>
      </c>
      <c r="T2022" s="450">
        <f>S2022-R2022</f>
        <v>-2</v>
      </c>
      <c r="U2022" s="450">
        <v>0</v>
      </c>
      <c r="V2022" s="450"/>
      <c r="W2022" s="471"/>
      <c r="X2022" s="471"/>
      <c r="Y2022" s="471"/>
      <c r="Z2022" s="471"/>
      <c r="AA2022" s="477"/>
      <c r="AB2022" s="426" t="s">
        <v>461</v>
      </c>
    </row>
    <row r="2023" spans="1:28" s="437" customFormat="1" ht="16" hidden="1">
      <c r="A2023" s="425" t="s">
        <v>58</v>
      </c>
      <c r="B2023" s="425" t="s">
        <v>58</v>
      </c>
      <c r="C2023" s="425" t="s">
        <v>58</v>
      </c>
      <c r="D2023" s="426"/>
      <c r="E2023" s="426"/>
      <c r="F2023" s="760">
        <v>3</v>
      </c>
      <c r="G2023" s="428">
        <v>4</v>
      </c>
      <c r="H2023" s="429" t="s">
        <v>411</v>
      </c>
      <c r="I2023" s="471" t="s">
        <v>439</v>
      </c>
      <c r="J2023" s="429">
        <v>695</v>
      </c>
      <c r="K2023" s="425" t="s">
        <v>44</v>
      </c>
      <c r="L2023" s="429">
        <v>39</v>
      </c>
      <c r="M2023" s="429" t="s">
        <v>357</v>
      </c>
      <c r="N2023" s="431">
        <v>1.5</v>
      </c>
      <c r="O2023" s="429" t="s">
        <v>35</v>
      </c>
      <c r="P2023" s="429" t="s">
        <v>63</v>
      </c>
      <c r="Q2023" s="473">
        <v>43242</v>
      </c>
      <c r="R2023" s="474">
        <v>43409</v>
      </c>
      <c r="S2023" s="447" t="s">
        <v>134</v>
      </c>
      <c r="T2023" s="450"/>
      <c r="U2023" s="450" t="s">
        <v>308</v>
      </c>
      <c r="V2023" s="450"/>
      <c r="W2023" s="471"/>
      <c r="X2023" s="471"/>
      <c r="Y2023" s="471"/>
      <c r="Z2023" s="471"/>
      <c r="AA2023" s="477"/>
      <c r="AB2023" s="426" t="s">
        <v>136</v>
      </c>
    </row>
    <row r="2024" spans="1:28" ht="16">
      <c r="A2024" s="824" t="str">
        <f>"Total Subjects Received "&amp;"("&amp;I2009&amp;")"</f>
        <v>Total Subjects Received (I5)</v>
      </c>
      <c r="B2024" s="825"/>
      <c r="C2024" s="826"/>
      <c r="D2024" s="788" t="s">
        <v>462</v>
      </c>
      <c r="E2024" s="788" t="s">
        <v>462</v>
      </c>
      <c r="F2024" s="282"/>
      <c r="G2024" s="227"/>
      <c r="H2024" s="33"/>
      <c r="I2024" s="31"/>
      <c r="J2024" s="33"/>
      <c r="K2024" s="9"/>
      <c r="L2024" s="33"/>
      <c r="M2024" s="33"/>
      <c r="N2024" s="34"/>
      <c r="O2024" s="33"/>
      <c r="P2024" s="33"/>
      <c r="Q2024" s="35"/>
      <c r="R2024" s="36"/>
      <c r="S2024" s="12"/>
      <c r="T2024" s="79"/>
      <c r="U2024" s="79"/>
      <c r="V2024" s="129" t="s">
        <v>98</v>
      </c>
      <c r="W2024" s="132">
        <f>F2023</f>
        <v>3</v>
      </c>
      <c r="X2024" s="132"/>
      <c r="Y2024" s="132"/>
      <c r="Z2024" s="132"/>
      <c r="AA2024" s="6"/>
      <c r="AB2024" s="37"/>
    </row>
    <row r="2025" spans="1:28" ht="16">
      <c r="A2025" s="824" t="str">
        <f>"Total Subjects Received "&amp;"("&amp;I2017&amp;")"</f>
        <v>Total Subjects Received (I6)</v>
      </c>
      <c r="B2025" s="825"/>
      <c r="C2025" s="826"/>
      <c r="D2025" s="788" t="s">
        <v>463</v>
      </c>
      <c r="E2025" s="788" t="s">
        <v>463</v>
      </c>
      <c r="F2025" s="282"/>
      <c r="G2025" s="227"/>
      <c r="H2025" s="33"/>
      <c r="I2025" s="31"/>
      <c r="J2025" s="33"/>
      <c r="K2025" s="9"/>
      <c r="L2025" s="33"/>
      <c r="M2025" s="33"/>
      <c r="N2025" s="34"/>
      <c r="O2025" s="33"/>
      <c r="P2025" s="33"/>
      <c r="Q2025" s="35"/>
      <c r="R2025" s="36"/>
      <c r="S2025" s="12"/>
      <c r="T2025" s="79"/>
      <c r="U2025" s="79"/>
      <c r="V2025" s="79"/>
      <c r="W2025" s="9"/>
      <c r="X2025" s="9"/>
      <c r="Y2025" s="9"/>
      <c r="Z2025" s="9"/>
      <c r="AA2025" s="6"/>
      <c r="AB2025" s="37"/>
    </row>
    <row r="2026" spans="1:28" ht="16">
      <c r="A2026" s="150"/>
      <c r="B2026" s="150"/>
      <c r="C2026" s="150"/>
      <c r="D2026" s="150"/>
      <c r="E2026" s="150"/>
      <c r="F2026" s="282"/>
      <c r="G2026" s="227"/>
      <c r="H2026" s="33"/>
      <c r="I2026" s="31"/>
      <c r="J2026" s="33"/>
      <c r="K2026" s="9"/>
      <c r="L2026" s="33"/>
      <c r="M2026" s="33"/>
      <c r="N2026" s="34"/>
      <c r="O2026" s="33"/>
      <c r="P2026" s="33"/>
      <c r="Q2026" s="35"/>
      <c r="R2026" s="36"/>
      <c r="S2026" s="12"/>
      <c r="T2026" s="79"/>
      <c r="U2026" s="79"/>
      <c r="V2026" s="79"/>
      <c r="W2026" s="9"/>
      <c r="X2026" s="9"/>
      <c r="Y2026" s="9"/>
      <c r="Z2026" s="9"/>
      <c r="AA2026" s="6"/>
      <c r="AB2026" s="37"/>
    </row>
    <row r="2027" spans="1:28" ht="16">
      <c r="A2027" s="150"/>
      <c r="B2027" s="150"/>
      <c r="C2027" s="150"/>
      <c r="D2027" s="150"/>
      <c r="E2027" s="150"/>
      <c r="F2027" s="282"/>
      <c r="G2027" s="227"/>
      <c r="H2027" s="265" t="s">
        <v>295</v>
      </c>
      <c r="I2027" s="31"/>
      <c r="J2027" s="33"/>
      <c r="K2027" s="9"/>
      <c r="L2027" s="33"/>
      <c r="M2027" s="33"/>
      <c r="N2027" s="34"/>
      <c r="O2027" s="33"/>
      <c r="P2027" s="33"/>
      <c r="Q2027" s="35"/>
      <c r="R2027" s="36"/>
      <c r="S2027" s="12"/>
      <c r="T2027" s="79"/>
      <c r="U2027" s="79"/>
      <c r="V2027" s="79"/>
      <c r="W2027" s="9"/>
      <c r="X2027" s="9"/>
      <c r="Y2027" s="9"/>
      <c r="Z2027" s="9"/>
      <c r="AA2027" s="6"/>
      <c r="AB2027" s="37"/>
    </row>
    <row r="2028" spans="1:28" ht="16">
      <c r="A2028" s="9">
        <v>3</v>
      </c>
      <c r="B2028" s="9">
        <v>1</v>
      </c>
      <c r="C2028" s="9">
        <v>6</v>
      </c>
      <c r="D2028" s="9" t="str">
        <f>"Dynan_"&amp;I2028&amp;"_"&amp;J2028&amp;"_"&amp;L2028&amp;"_"&amp;K2028</f>
        <v>Dynan_J1_588_18_18C</v>
      </c>
      <c r="E2028" s="9" t="str">
        <f>D2028&amp;"_Lung_Block"</f>
        <v>Dynan_J1_588_18_18C_Lung_Block</v>
      </c>
      <c r="F2028" s="282">
        <f>1</f>
        <v>1</v>
      </c>
      <c r="G2028" s="227"/>
      <c r="H2028" s="23" t="s">
        <v>464</v>
      </c>
      <c r="I2028" s="186" t="s">
        <v>465</v>
      </c>
      <c r="J2028" s="23">
        <v>588</v>
      </c>
      <c r="K2028" s="24" t="s">
        <v>44</v>
      </c>
      <c r="L2028" s="23">
        <v>18</v>
      </c>
      <c r="M2028" s="23" t="s">
        <v>357</v>
      </c>
      <c r="N2028" s="44">
        <v>1.5</v>
      </c>
      <c r="O2028" s="23" t="s">
        <v>35</v>
      </c>
      <c r="P2028" s="23" t="s">
        <v>142</v>
      </c>
      <c r="Q2028" s="271">
        <v>43242</v>
      </c>
      <c r="R2028" s="272">
        <v>43409</v>
      </c>
      <c r="S2028" s="147">
        <v>43439</v>
      </c>
      <c r="T2028" s="157">
        <f>S2028-R2028</f>
        <v>30</v>
      </c>
      <c r="U2028" s="157"/>
      <c r="V2028" s="157"/>
      <c r="W2028" s="177"/>
      <c r="X2028" s="177"/>
      <c r="Y2028" s="177"/>
      <c r="Z2028" s="177"/>
      <c r="AA2028" s="177"/>
      <c r="AB2028" s="24"/>
    </row>
    <row r="2029" spans="1:28" ht="16">
      <c r="A2029" s="9">
        <v>3</v>
      </c>
      <c r="B2029" s="9">
        <v>1</v>
      </c>
      <c r="C2029" s="9">
        <v>6</v>
      </c>
      <c r="D2029" s="9" t="str">
        <f>"Dynan_"&amp;I2029&amp;"_"&amp;J2029&amp;"_"&amp;L2029&amp;"_"&amp;K2029</f>
        <v>Dynan_J1_589_18_18C</v>
      </c>
      <c r="E2029" s="9" t="str">
        <f>D2029&amp;"_Lung_Block"</f>
        <v>Dynan_J1_589_18_18C_Lung_Block</v>
      </c>
      <c r="F2029" s="282">
        <f>F2028+1</f>
        <v>2</v>
      </c>
      <c r="G2029" s="227"/>
      <c r="H2029" s="23" t="s">
        <v>464</v>
      </c>
      <c r="I2029" s="186" t="s">
        <v>465</v>
      </c>
      <c r="J2029" s="23">
        <v>589</v>
      </c>
      <c r="K2029" s="24" t="s">
        <v>44</v>
      </c>
      <c r="L2029" s="23">
        <v>18</v>
      </c>
      <c r="M2029" s="23" t="s">
        <v>357</v>
      </c>
      <c r="N2029" s="44">
        <v>1.5</v>
      </c>
      <c r="O2029" s="23" t="s">
        <v>35</v>
      </c>
      <c r="P2029" s="23" t="s">
        <v>142</v>
      </c>
      <c r="Q2029" s="271">
        <v>43242</v>
      </c>
      <c r="R2029" s="272">
        <v>43409</v>
      </c>
      <c r="S2029" s="147">
        <v>43439</v>
      </c>
      <c r="T2029" s="157">
        <f>S2029-R2029</f>
        <v>30</v>
      </c>
      <c r="U2029" s="157"/>
      <c r="V2029" s="157"/>
      <c r="W2029" s="177"/>
      <c r="X2029" s="177"/>
      <c r="Y2029" s="177"/>
      <c r="Z2029" s="177"/>
      <c r="AA2029" s="177"/>
      <c r="AB2029" s="24"/>
    </row>
    <row r="2030" spans="1:28" ht="16">
      <c r="A2030" s="9">
        <v>3</v>
      </c>
      <c r="B2030" s="9">
        <v>1</v>
      </c>
      <c r="C2030" s="9">
        <v>6</v>
      </c>
      <c r="D2030" s="9" t="str">
        <f>"Dynan_"&amp;I2030&amp;"_"&amp;J2030&amp;"_"&amp;L2030&amp;"_"&amp;K2030</f>
        <v>Dynan_J1_590_18_18C</v>
      </c>
      <c r="E2030" s="9" t="str">
        <f>D2030&amp;"_Lung_Block"</f>
        <v>Dynan_J1_590_18_18C_Lung_Block</v>
      </c>
      <c r="F2030" s="282">
        <f t="shared" ref="F2030:F2053" si="213">F2029+1</f>
        <v>3</v>
      </c>
      <c r="G2030" s="227"/>
      <c r="H2030" s="23" t="s">
        <v>464</v>
      </c>
      <c r="I2030" s="186" t="s">
        <v>465</v>
      </c>
      <c r="J2030" s="23">
        <v>590</v>
      </c>
      <c r="K2030" s="24" t="s">
        <v>44</v>
      </c>
      <c r="L2030" s="23">
        <v>18</v>
      </c>
      <c r="M2030" s="23" t="s">
        <v>357</v>
      </c>
      <c r="N2030" s="44">
        <v>1.5</v>
      </c>
      <c r="O2030" s="23" t="s">
        <v>35</v>
      </c>
      <c r="P2030" s="23" t="s">
        <v>142</v>
      </c>
      <c r="Q2030" s="271">
        <v>43242</v>
      </c>
      <c r="R2030" s="272">
        <v>43409</v>
      </c>
      <c r="S2030" s="147">
        <v>43439</v>
      </c>
      <c r="T2030" s="157">
        <f>S2030-R2030</f>
        <v>30</v>
      </c>
      <c r="U2030" s="157"/>
      <c r="V2030" s="157"/>
      <c r="W2030" s="177"/>
      <c r="X2030" s="177"/>
      <c r="Y2030" s="177"/>
      <c r="Z2030" s="177"/>
      <c r="AA2030" s="177"/>
      <c r="AB2030" s="24"/>
    </row>
    <row r="2031" spans="1:28" ht="16">
      <c r="A2031" s="9">
        <v>3</v>
      </c>
      <c r="B2031" s="9">
        <v>1</v>
      </c>
      <c r="C2031" s="9">
        <v>6</v>
      </c>
      <c r="D2031" s="9" t="str">
        <f>"Dynan_"&amp;I2031&amp;"_"&amp;J2031&amp;"_"&amp;L2031&amp;"_"&amp;K2031</f>
        <v>Dynan_J1_591_18_18C</v>
      </c>
      <c r="E2031" s="9" t="str">
        <f>D2031&amp;"_Lung_Block"</f>
        <v>Dynan_J1_591_18_18C_Lung_Block</v>
      </c>
      <c r="F2031" s="282">
        <f t="shared" si="213"/>
        <v>4</v>
      </c>
      <c r="G2031" s="227"/>
      <c r="H2031" s="23" t="s">
        <v>464</v>
      </c>
      <c r="I2031" s="186" t="s">
        <v>465</v>
      </c>
      <c r="J2031" s="23">
        <v>591</v>
      </c>
      <c r="K2031" s="24" t="s">
        <v>44</v>
      </c>
      <c r="L2031" s="23">
        <v>18</v>
      </c>
      <c r="M2031" s="23" t="s">
        <v>357</v>
      </c>
      <c r="N2031" s="44">
        <v>1.5</v>
      </c>
      <c r="O2031" s="23" t="s">
        <v>35</v>
      </c>
      <c r="P2031" s="23" t="s">
        <v>142</v>
      </c>
      <c r="Q2031" s="271">
        <v>43242</v>
      </c>
      <c r="R2031" s="272">
        <v>43409</v>
      </c>
      <c r="S2031" s="147">
        <v>43439</v>
      </c>
      <c r="T2031" s="157">
        <f>S2031-R2031</f>
        <v>30</v>
      </c>
      <c r="U2031" s="157"/>
      <c r="V2031" s="157"/>
      <c r="W2031" s="177"/>
      <c r="X2031" s="177"/>
      <c r="Y2031" s="177"/>
      <c r="Z2031" s="177"/>
      <c r="AA2031" s="177"/>
      <c r="AB2031" s="24"/>
    </row>
    <row r="2032" spans="1:28" ht="16">
      <c r="A2032" s="9">
        <v>3</v>
      </c>
      <c r="B2032" s="9">
        <v>1</v>
      </c>
      <c r="C2032" s="9">
        <v>6</v>
      </c>
      <c r="D2032" s="9" t="str">
        <f>"Dynan_"&amp;I2032&amp;"_"&amp;J2032&amp;"_"&amp;L2032&amp;"_"&amp;K2032</f>
        <v>Dynan_J1_592_18_18C</v>
      </c>
      <c r="E2032" s="9" t="str">
        <f>D2032&amp;"_Lung_Block"</f>
        <v>Dynan_J1_592_18_18C_Lung_Block</v>
      </c>
      <c r="F2032" s="282">
        <f>F2031+1</f>
        <v>5</v>
      </c>
      <c r="G2032" s="227"/>
      <c r="H2032" s="23" t="s">
        <v>464</v>
      </c>
      <c r="I2032" s="186" t="s">
        <v>465</v>
      </c>
      <c r="J2032" s="23">
        <v>592</v>
      </c>
      <c r="K2032" s="24" t="s">
        <v>44</v>
      </c>
      <c r="L2032" s="23">
        <v>18</v>
      </c>
      <c r="M2032" s="23" t="s">
        <v>357</v>
      </c>
      <c r="N2032" s="44">
        <v>1.5</v>
      </c>
      <c r="O2032" s="23" t="s">
        <v>35</v>
      </c>
      <c r="P2032" s="23" t="s">
        <v>142</v>
      </c>
      <c r="Q2032" s="271">
        <v>43242</v>
      </c>
      <c r="R2032" s="272">
        <v>43409</v>
      </c>
      <c r="S2032" s="147">
        <v>43439</v>
      </c>
      <c r="T2032" s="157">
        <f>S2032-R2032</f>
        <v>30</v>
      </c>
      <c r="U2032" s="157"/>
      <c r="V2032" s="157"/>
      <c r="W2032" s="177"/>
      <c r="X2032" s="177"/>
      <c r="Y2032" s="177"/>
      <c r="Z2032" s="177"/>
      <c r="AA2032" s="177"/>
      <c r="AB2032" s="24"/>
    </row>
    <row r="2033" spans="1:28" ht="16">
      <c r="A2033" s="824" t="str">
        <f>"Total Subjects Received "&amp;"("&amp;I2028&amp;")"</f>
        <v>Total Subjects Received (J1)</v>
      </c>
      <c r="B2033" s="825"/>
      <c r="C2033" s="826"/>
      <c r="D2033" s="788" t="s">
        <v>37</v>
      </c>
      <c r="E2033" s="788" t="s">
        <v>37</v>
      </c>
      <c r="F2033" s="282"/>
      <c r="G2033" s="227"/>
      <c r="H2033" s="33"/>
      <c r="I2033" s="169"/>
      <c r="J2033" s="33"/>
      <c r="K2033" s="9"/>
      <c r="L2033" s="33"/>
      <c r="M2033" s="33"/>
      <c r="N2033" s="34"/>
      <c r="O2033" s="33"/>
      <c r="P2033" s="33"/>
      <c r="Q2033" s="754"/>
      <c r="R2033" s="755"/>
      <c r="S2033" s="153"/>
      <c r="T2033" s="161"/>
      <c r="U2033" s="161"/>
      <c r="V2033" s="161"/>
      <c r="W2033" s="169"/>
      <c r="X2033" s="169"/>
      <c r="Y2033" s="169"/>
      <c r="Z2033" s="169"/>
      <c r="AA2033" s="169"/>
      <c r="AB2033" s="9"/>
    </row>
    <row r="2034" spans="1:28" ht="16">
      <c r="A2034" s="9"/>
      <c r="B2034" s="9"/>
      <c r="C2034" s="9"/>
      <c r="D2034" s="9"/>
      <c r="E2034" s="9"/>
      <c r="F2034" s="282"/>
      <c r="G2034" s="227"/>
      <c r="H2034" s="33"/>
      <c r="I2034" s="169"/>
      <c r="J2034" s="33"/>
      <c r="K2034" s="9"/>
      <c r="L2034" s="33"/>
      <c r="M2034" s="33"/>
      <c r="N2034" s="34"/>
      <c r="O2034" s="33"/>
      <c r="P2034" s="33"/>
      <c r="Q2034" s="754"/>
      <c r="R2034" s="755"/>
      <c r="S2034" s="153"/>
      <c r="T2034" s="161"/>
      <c r="U2034" s="161"/>
      <c r="V2034" s="161"/>
      <c r="W2034" s="169"/>
      <c r="X2034" s="169"/>
      <c r="Y2034" s="169"/>
      <c r="Z2034" s="169"/>
      <c r="AA2034" s="169"/>
      <c r="AB2034" s="9"/>
    </row>
    <row r="2035" spans="1:28" ht="16">
      <c r="A2035" s="9">
        <v>3</v>
      </c>
      <c r="B2035" s="9">
        <v>1</v>
      </c>
      <c r="C2035" s="9">
        <v>6</v>
      </c>
      <c r="D2035" s="9" t="str">
        <f>"Dynan_"&amp;I2035&amp;"_"&amp;J2035&amp;"_"&amp;L2035&amp;"_"&amp;K2035</f>
        <v>Dynan_J2_534_7_18C</v>
      </c>
      <c r="E2035" s="9" t="str">
        <f>D2035&amp;"_Lung_Block"</f>
        <v>Dynan_J2_534_7_18C_Lung_Block</v>
      </c>
      <c r="F2035" s="282">
        <f>F2032+1</f>
        <v>6</v>
      </c>
      <c r="G2035" s="227"/>
      <c r="H2035" s="94" t="s">
        <v>464</v>
      </c>
      <c r="I2035" s="101" t="s">
        <v>466</v>
      </c>
      <c r="J2035" s="101">
        <v>534</v>
      </c>
      <c r="K2035" s="94" t="s">
        <v>44</v>
      </c>
      <c r="L2035" s="101">
        <v>7</v>
      </c>
      <c r="M2035" s="101" t="s">
        <v>357</v>
      </c>
      <c r="N2035" s="163">
        <v>1.5</v>
      </c>
      <c r="O2035" s="101" t="s">
        <v>39</v>
      </c>
      <c r="P2035" s="101" t="s">
        <v>142</v>
      </c>
      <c r="Q2035" s="269">
        <v>43242</v>
      </c>
      <c r="R2035" s="270">
        <v>43409</v>
      </c>
      <c r="S2035" s="166">
        <v>43438</v>
      </c>
      <c r="T2035" s="107">
        <f>S2035-R2035</f>
        <v>29</v>
      </c>
      <c r="U2035" s="107"/>
      <c r="V2035" s="107"/>
      <c r="W2035" s="101"/>
      <c r="X2035" s="101"/>
      <c r="Y2035" s="101"/>
      <c r="Z2035" s="101"/>
      <c r="AA2035" s="101"/>
      <c r="AB2035" s="94"/>
    </row>
    <row r="2036" spans="1:28" ht="16">
      <c r="A2036" s="9">
        <v>3</v>
      </c>
      <c r="B2036" s="9">
        <v>1</v>
      </c>
      <c r="C2036" s="9">
        <v>6</v>
      </c>
      <c r="D2036" s="9" t="str">
        <f>"Dynan_"&amp;I2036&amp;"_"&amp;J2036&amp;"_"&amp;L2036&amp;"_"&amp;K2036</f>
        <v>Dynan_J2_535_7_18C</v>
      </c>
      <c r="E2036" s="9" t="str">
        <f>D2036&amp;"_Lung_Block"</f>
        <v>Dynan_J2_535_7_18C_Lung_Block</v>
      </c>
      <c r="F2036" s="282">
        <f t="shared" si="213"/>
        <v>7</v>
      </c>
      <c r="G2036" s="227"/>
      <c r="H2036" s="94" t="s">
        <v>464</v>
      </c>
      <c r="I2036" s="101" t="s">
        <v>466</v>
      </c>
      <c r="J2036" s="101">
        <v>535</v>
      </c>
      <c r="K2036" s="94" t="s">
        <v>44</v>
      </c>
      <c r="L2036" s="101">
        <v>7</v>
      </c>
      <c r="M2036" s="101" t="s">
        <v>357</v>
      </c>
      <c r="N2036" s="163">
        <v>1.5</v>
      </c>
      <c r="O2036" s="101" t="s">
        <v>39</v>
      </c>
      <c r="P2036" s="101" t="s">
        <v>142</v>
      </c>
      <c r="Q2036" s="269">
        <v>43242</v>
      </c>
      <c r="R2036" s="270">
        <v>43409</v>
      </c>
      <c r="S2036" s="166">
        <v>43438</v>
      </c>
      <c r="T2036" s="107">
        <f>S2036-R2036</f>
        <v>29</v>
      </c>
      <c r="U2036" s="107"/>
      <c r="V2036" s="107"/>
      <c r="W2036" s="101"/>
      <c r="X2036" s="101"/>
      <c r="Y2036" s="101"/>
      <c r="Z2036" s="101"/>
      <c r="AA2036" s="101"/>
      <c r="AB2036" s="94"/>
    </row>
    <row r="2037" spans="1:28" ht="16">
      <c r="A2037" s="9">
        <v>3</v>
      </c>
      <c r="B2037" s="9">
        <v>1</v>
      </c>
      <c r="C2037" s="9">
        <v>6</v>
      </c>
      <c r="D2037" s="9" t="str">
        <f>"Dynan_"&amp;I2037&amp;"_"&amp;J2037&amp;"_"&amp;L2037&amp;"_"&amp;K2037</f>
        <v>Dynan_J2_536_7_18C</v>
      </c>
      <c r="E2037" s="9" t="str">
        <f>D2037&amp;"_Lung_Block"</f>
        <v>Dynan_J2_536_7_18C_Lung_Block</v>
      </c>
      <c r="F2037" s="282">
        <f t="shared" si="213"/>
        <v>8</v>
      </c>
      <c r="G2037" s="227"/>
      <c r="H2037" s="94" t="s">
        <v>464</v>
      </c>
      <c r="I2037" s="101" t="s">
        <v>466</v>
      </c>
      <c r="J2037" s="101">
        <v>536</v>
      </c>
      <c r="K2037" s="94" t="s">
        <v>44</v>
      </c>
      <c r="L2037" s="101">
        <v>7</v>
      </c>
      <c r="M2037" s="101" t="s">
        <v>357</v>
      </c>
      <c r="N2037" s="163">
        <v>1.5</v>
      </c>
      <c r="O2037" s="101" t="s">
        <v>39</v>
      </c>
      <c r="P2037" s="101" t="s">
        <v>142</v>
      </c>
      <c r="Q2037" s="269">
        <v>43242</v>
      </c>
      <c r="R2037" s="270">
        <v>43409</v>
      </c>
      <c r="S2037" s="166">
        <v>43438</v>
      </c>
      <c r="T2037" s="107">
        <f>S2037-R2037</f>
        <v>29</v>
      </c>
      <c r="U2037" s="107"/>
      <c r="V2037" s="107"/>
      <c r="W2037" s="101"/>
      <c r="X2037" s="101"/>
      <c r="Y2037" s="101"/>
      <c r="Z2037" s="101"/>
      <c r="AA2037" s="101"/>
      <c r="AB2037" s="94"/>
    </row>
    <row r="2038" spans="1:28" ht="16">
      <c r="A2038" s="9">
        <v>3</v>
      </c>
      <c r="B2038" s="9">
        <v>1</v>
      </c>
      <c r="C2038" s="9">
        <v>6</v>
      </c>
      <c r="D2038" s="9" t="str">
        <f>"Dynan_"&amp;I2038&amp;"_"&amp;J2038&amp;"_"&amp;L2038&amp;"_"&amp;K2038</f>
        <v>Dynan_J2_537_7_18C</v>
      </c>
      <c r="E2038" s="9" t="str">
        <f>D2038&amp;"_Lung_Block"</f>
        <v>Dynan_J2_537_7_18C_Lung_Block</v>
      </c>
      <c r="F2038" s="282">
        <f t="shared" si="213"/>
        <v>9</v>
      </c>
      <c r="G2038" s="227"/>
      <c r="H2038" s="94" t="s">
        <v>464</v>
      </c>
      <c r="I2038" s="101" t="s">
        <v>466</v>
      </c>
      <c r="J2038" s="101">
        <v>537</v>
      </c>
      <c r="K2038" s="94" t="s">
        <v>44</v>
      </c>
      <c r="L2038" s="101">
        <v>7</v>
      </c>
      <c r="M2038" s="101" t="s">
        <v>357</v>
      </c>
      <c r="N2038" s="163">
        <v>1.5</v>
      </c>
      <c r="O2038" s="101" t="s">
        <v>39</v>
      </c>
      <c r="P2038" s="101" t="s">
        <v>142</v>
      </c>
      <c r="Q2038" s="269">
        <v>43242</v>
      </c>
      <c r="R2038" s="270">
        <v>43409</v>
      </c>
      <c r="S2038" s="166">
        <v>43438</v>
      </c>
      <c r="T2038" s="107">
        <f>S2038-R2038</f>
        <v>29</v>
      </c>
      <c r="U2038" s="107"/>
      <c r="V2038" s="107"/>
      <c r="W2038" s="101"/>
      <c r="X2038" s="101"/>
      <c r="Y2038" s="101"/>
      <c r="Z2038" s="101"/>
      <c r="AA2038" s="101"/>
      <c r="AB2038" s="94"/>
    </row>
    <row r="2039" spans="1:28" ht="16">
      <c r="A2039" s="9">
        <v>3</v>
      </c>
      <c r="B2039" s="9">
        <v>1</v>
      </c>
      <c r="C2039" s="9">
        <v>6</v>
      </c>
      <c r="D2039" s="9" t="str">
        <f>"Dynan_"&amp;I2039&amp;"_"&amp;J2039&amp;"_"&amp;L2039&amp;"_"&amp;K2039</f>
        <v>Dynan_J2_538_7_18C</v>
      </c>
      <c r="E2039" s="9" t="str">
        <f>D2039&amp;"_Lung_Block"</f>
        <v>Dynan_J2_538_7_18C_Lung_Block</v>
      </c>
      <c r="F2039" s="282">
        <f t="shared" si="213"/>
        <v>10</v>
      </c>
      <c r="G2039" s="227"/>
      <c r="H2039" s="94" t="s">
        <v>464</v>
      </c>
      <c r="I2039" s="101" t="s">
        <v>466</v>
      </c>
      <c r="J2039" s="101">
        <v>538</v>
      </c>
      <c r="K2039" s="94" t="s">
        <v>44</v>
      </c>
      <c r="L2039" s="101">
        <v>7</v>
      </c>
      <c r="M2039" s="101" t="s">
        <v>357</v>
      </c>
      <c r="N2039" s="163">
        <v>1.5</v>
      </c>
      <c r="O2039" s="101" t="s">
        <v>39</v>
      </c>
      <c r="P2039" s="101" t="s">
        <v>142</v>
      </c>
      <c r="Q2039" s="269">
        <v>43242</v>
      </c>
      <c r="R2039" s="270">
        <v>43409</v>
      </c>
      <c r="S2039" s="166">
        <v>43438</v>
      </c>
      <c r="T2039" s="107">
        <f>S2039-R2039</f>
        <v>29</v>
      </c>
      <c r="U2039" s="107"/>
      <c r="V2039" s="107"/>
      <c r="W2039" s="101"/>
      <c r="X2039" s="101"/>
      <c r="Y2039" s="101"/>
      <c r="Z2039" s="101"/>
      <c r="AA2039" s="101"/>
      <c r="AB2039" s="94"/>
    </row>
    <row r="2040" spans="1:28" ht="16">
      <c r="A2040" s="824" t="str">
        <f>"Total Subjects Received "&amp;"("&amp;I2035&amp;")"</f>
        <v>Total Subjects Received (J2)</v>
      </c>
      <c r="B2040" s="825"/>
      <c r="C2040" s="826"/>
      <c r="D2040" s="788" t="s">
        <v>37</v>
      </c>
      <c r="E2040" s="788" t="s">
        <v>37</v>
      </c>
      <c r="F2040" s="282"/>
      <c r="G2040" s="227"/>
      <c r="H2040" s="9"/>
      <c r="I2040" s="169"/>
      <c r="J2040" s="169"/>
      <c r="K2040" s="9"/>
      <c r="L2040" s="169"/>
      <c r="M2040" s="169"/>
      <c r="N2040" s="171"/>
      <c r="O2040" s="169"/>
      <c r="P2040" s="169"/>
      <c r="Q2040" s="754"/>
      <c r="R2040" s="755"/>
      <c r="S2040" s="153"/>
      <c r="T2040" s="161"/>
      <c r="U2040" s="161"/>
      <c r="V2040" s="161"/>
      <c r="W2040" s="169"/>
      <c r="X2040" s="169"/>
      <c r="Y2040" s="169"/>
      <c r="Z2040" s="169"/>
      <c r="AA2040" s="169"/>
      <c r="AB2040" s="9"/>
    </row>
    <row r="2041" spans="1:28" ht="16">
      <c r="A2041" s="9"/>
      <c r="B2041" s="9"/>
      <c r="C2041" s="9"/>
      <c r="D2041" s="9"/>
      <c r="E2041" s="9"/>
      <c r="F2041" s="282"/>
      <c r="G2041" s="227"/>
      <c r="H2041" s="9"/>
      <c r="I2041" s="169"/>
      <c r="J2041" s="169"/>
      <c r="K2041" s="9"/>
      <c r="L2041" s="169"/>
      <c r="M2041" s="169"/>
      <c r="N2041" s="171"/>
      <c r="O2041" s="169"/>
      <c r="P2041" s="169"/>
      <c r="Q2041" s="754"/>
      <c r="R2041" s="755"/>
      <c r="S2041" s="153"/>
      <c r="T2041" s="161"/>
      <c r="U2041" s="161"/>
      <c r="V2041" s="161"/>
      <c r="W2041" s="169"/>
      <c r="X2041" s="169"/>
      <c r="Y2041" s="169"/>
      <c r="Z2041" s="169"/>
      <c r="AA2041" s="169"/>
      <c r="AB2041" s="9"/>
    </row>
    <row r="2042" spans="1:28" ht="16">
      <c r="A2042" s="9">
        <v>3</v>
      </c>
      <c r="B2042" s="9">
        <v>1</v>
      </c>
      <c r="C2042" s="9">
        <v>6</v>
      </c>
      <c r="D2042" s="9" t="str">
        <f>"Dynan_"&amp;I2042&amp;"_"&amp;J2042&amp;"_"&amp;L2042&amp;"_"&amp;K2042</f>
        <v>Dynan_J3_593_19_18C</v>
      </c>
      <c r="E2042" s="9" t="str">
        <f>D2042&amp;"_Lung_Block"</f>
        <v>Dynan_J3_593_19_18C_Lung_Block</v>
      </c>
      <c r="F2042" s="282">
        <f>F2039+1</f>
        <v>11</v>
      </c>
      <c r="G2042" s="227"/>
      <c r="H2042" s="23" t="s">
        <v>464</v>
      </c>
      <c r="I2042" s="186" t="s">
        <v>467</v>
      </c>
      <c r="J2042" s="23">
        <v>593</v>
      </c>
      <c r="K2042" s="24" t="s">
        <v>44</v>
      </c>
      <c r="L2042" s="23">
        <v>19</v>
      </c>
      <c r="M2042" s="23" t="s">
        <v>357</v>
      </c>
      <c r="N2042" s="44">
        <v>1.5</v>
      </c>
      <c r="O2042" s="23" t="s">
        <v>35</v>
      </c>
      <c r="P2042" s="23" t="s">
        <v>142</v>
      </c>
      <c r="Q2042" s="271">
        <v>43242</v>
      </c>
      <c r="R2042" s="272">
        <v>43409</v>
      </c>
      <c r="S2042" s="147">
        <v>43598</v>
      </c>
      <c r="T2042" s="157">
        <f>S2042-R2042</f>
        <v>189</v>
      </c>
      <c r="U2042" s="157"/>
      <c r="V2042" s="157"/>
      <c r="W2042" s="177"/>
      <c r="X2042" s="177"/>
      <c r="Y2042" s="177"/>
      <c r="Z2042" s="177"/>
      <c r="AA2042" s="177"/>
      <c r="AB2042" s="24"/>
    </row>
    <row r="2043" spans="1:28" ht="16">
      <c r="A2043" s="9">
        <v>3</v>
      </c>
      <c r="B2043" s="9">
        <v>1</v>
      </c>
      <c r="C2043" s="9">
        <v>6</v>
      </c>
      <c r="D2043" s="9" t="str">
        <f>"Dynan_"&amp;I2043&amp;"_"&amp;J2043&amp;"_"&amp;L2043&amp;"_"&amp;K2043</f>
        <v>Dynan_J3_594_19_18C</v>
      </c>
      <c r="E2043" s="9" t="str">
        <f>D2043&amp;"_Lung_Block"</f>
        <v>Dynan_J3_594_19_18C_Lung_Block</v>
      </c>
      <c r="F2043" s="282">
        <f t="shared" si="213"/>
        <v>12</v>
      </c>
      <c r="G2043" s="227"/>
      <c r="H2043" s="23" t="s">
        <v>464</v>
      </c>
      <c r="I2043" s="186" t="s">
        <v>467</v>
      </c>
      <c r="J2043" s="23">
        <v>594</v>
      </c>
      <c r="K2043" s="24" t="s">
        <v>44</v>
      </c>
      <c r="L2043" s="23">
        <v>19</v>
      </c>
      <c r="M2043" s="23" t="s">
        <v>357</v>
      </c>
      <c r="N2043" s="44">
        <v>1.5</v>
      </c>
      <c r="O2043" s="23" t="s">
        <v>35</v>
      </c>
      <c r="P2043" s="23" t="s">
        <v>142</v>
      </c>
      <c r="Q2043" s="271">
        <v>43242</v>
      </c>
      <c r="R2043" s="272">
        <v>43409</v>
      </c>
      <c r="S2043" s="147">
        <v>43598</v>
      </c>
      <c r="T2043" s="157">
        <f>S2043-R2043</f>
        <v>189</v>
      </c>
      <c r="U2043" s="157"/>
      <c r="V2043" s="157"/>
      <c r="W2043" s="177"/>
      <c r="X2043" s="177"/>
      <c r="Y2043" s="177"/>
      <c r="Z2043" s="177"/>
      <c r="AA2043" s="177"/>
      <c r="AB2043" s="24"/>
    </row>
    <row r="2044" spans="1:28" ht="16">
      <c r="A2044" s="9">
        <v>3</v>
      </c>
      <c r="B2044" s="9">
        <v>1</v>
      </c>
      <c r="C2044" s="9">
        <v>6</v>
      </c>
      <c r="D2044" s="9" t="str">
        <f>"Dynan_"&amp;I2044&amp;"_"&amp;J2044&amp;"_"&amp;L2044&amp;"_"&amp;K2044</f>
        <v>Dynan_J3_595_19_18C</v>
      </c>
      <c r="E2044" s="9" t="str">
        <f>D2044&amp;"_Lung_Block"</f>
        <v>Dynan_J3_595_19_18C_Lung_Block</v>
      </c>
      <c r="F2044" s="282">
        <f t="shared" si="213"/>
        <v>13</v>
      </c>
      <c r="G2044" s="227"/>
      <c r="H2044" s="23" t="s">
        <v>464</v>
      </c>
      <c r="I2044" s="186" t="s">
        <v>467</v>
      </c>
      <c r="J2044" s="23">
        <v>595</v>
      </c>
      <c r="K2044" s="24" t="s">
        <v>44</v>
      </c>
      <c r="L2044" s="23">
        <v>19</v>
      </c>
      <c r="M2044" s="23" t="s">
        <v>357</v>
      </c>
      <c r="N2044" s="44">
        <v>1.5</v>
      </c>
      <c r="O2044" s="23" t="s">
        <v>35</v>
      </c>
      <c r="P2044" s="23" t="s">
        <v>142</v>
      </c>
      <c r="Q2044" s="271">
        <v>43242</v>
      </c>
      <c r="R2044" s="272">
        <v>43409</v>
      </c>
      <c r="S2044" s="147">
        <v>43598</v>
      </c>
      <c r="T2044" s="157">
        <f>S2044-R2044</f>
        <v>189</v>
      </c>
      <c r="U2044" s="157"/>
      <c r="V2044" s="157"/>
      <c r="W2044" s="177"/>
      <c r="X2044" s="177"/>
      <c r="Y2044" s="177"/>
      <c r="Z2044" s="177"/>
      <c r="AA2044" s="177"/>
      <c r="AB2044" s="24"/>
    </row>
    <row r="2045" spans="1:28" ht="16">
      <c r="A2045" s="9">
        <v>3</v>
      </c>
      <c r="B2045" s="9">
        <v>1</v>
      </c>
      <c r="C2045" s="9">
        <v>6</v>
      </c>
      <c r="D2045" s="9" t="str">
        <f>"Dynan_"&amp;I2045&amp;"_"&amp;J2045&amp;"_"&amp;L2045&amp;"_"&amp;K2045</f>
        <v>Dynan_J3_596_19_18C</v>
      </c>
      <c r="E2045" s="9" t="str">
        <f>D2045&amp;"_Lung_Block"</f>
        <v>Dynan_J3_596_19_18C_Lung_Block</v>
      </c>
      <c r="F2045" s="282">
        <f t="shared" si="213"/>
        <v>14</v>
      </c>
      <c r="G2045" s="227"/>
      <c r="H2045" s="23" t="s">
        <v>464</v>
      </c>
      <c r="I2045" s="186" t="s">
        <v>467</v>
      </c>
      <c r="J2045" s="23">
        <v>596</v>
      </c>
      <c r="K2045" s="24" t="s">
        <v>44</v>
      </c>
      <c r="L2045" s="23">
        <v>19</v>
      </c>
      <c r="M2045" s="23" t="s">
        <v>357</v>
      </c>
      <c r="N2045" s="44">
        <v>1.5</v>
      </c>
      <c r="O2045" s="23" t="s">
        <v>35</v>
      </c>
      <c r="P2045" s="23" t="s">
        <v>142</v>
      </c>
      <c r="Q2045" s="271">
        <v>43242</v>
      </c>
      <c r="R2045" s="272">
        <v>43409</v>
      </c>
      <c r="S2045" s="147">
        <v>43598</v>
      </c>
      <c r="T2045" s="157">
        <f>S2045-R2045</f>
        <v>189</v>
      </c>
      <c r="U2045" s="157"/>
      <c r="V2045" s="157"/>
      <c r="W2045" s="177"/>
      <c r="X2045" s="177"/>
      <c r="Y2045" s="177"/>
      <c r="Z2045" s="177"/>
      <c r="AA2045" s="177"/>
      <c r="AB2045" s="24"/>
    </row>
    <row r="2046" spans="1:28" ht="16">
      <c r="A2046" s="9">
        <v>3</v>
      </c>
      <c r="B2046" s="9">
        <v>1</v>
      </c>
      <c r="C2046" s="9">
        <v>6</v>
      </c>
      <c r="D2046" s="9" t="str">
        <f>"Dynan_"&amp;I2046&amp;"_"&amp;J2046&amp;"_"&amp;L2046&amp;"_"&amp;K2046</f>
        <v>Dynan_J3_597_19_18C</v>
      </c>
      <c r="E2046" s="9" t="str">
        <f>D2046&amp;"_Lung_Block"</f>
        <v>Dynan_J3_597_19_18C_Lung_Block</v>
      </c>
      <c r="F2046" s="282">
        <f t="shared" si="213"/>
        <v>15</v>
      </c>
      <c r="G2046" s="227"/>
      <c r="H2046" s="23" t="s">
        <v>464</v>
      </c>
      <c r="I2046" s="186" t="s">
        <v>467</v>
      </c>
      <c r="J2046" s="23">
        <v>597</v>
      </c>
      <c r="K2046" s="24" t="s">
        <v>44</v>
      </c>
      <c r="L2046" s="23">
        <v>19</v>
      </c>
      <c r="M2046" s="23" t="s">
        <v>357</v>
      </c>
      <c r="N2046" s="44">
        <v>1.5</v>
      </c>
      <c r="O2046" s="23" t="s">
        <v>35</v>
      </c>
      <c r="P2046" s="23" t="s">
        <v>142</v>
      </c>
      <c r="Q2046" s="271">
        <v>43242</v>
      </c>
      <c r="R2046" s="272">
        <v>43409</v>
      </c>
      <c r="S2046" s="147">
        <v>43598</v>
      </c>
      <c r="T2046" s="157">
        <f>S2046-R2046</f>
        <v>189</v>
      </c>
      <c r="U2046" s="157"/>
      <c r="V2046" s="157"/>
      <c r="W2046" s="177"/>
      <c r="X2046" s="177"/>
      <c r="Y2046" s="177"/>
      <c r="Z2046" s="177"/>
      <c r="AA2046" s="177"/>
      <c r="AB2046" s="24"/>
    </row>
    <row r="2047" spans="1:28" ht="16">
      <c r="A2047" s="824" t="str">
        <f>"Total Subjects Received "&amp;"("&amp;I2042&amp;")"</f>
        <v>Total Subjects Received (J3)</v>
      </c>
      <c r="B2047" s="825"/>
      <c r="C2047" s="826"/>
      <c r="D2047" s="788" t="s">
        <v>37</v>
      </c>
      <c r="E2047" s="788" t="s">
        <v>37</v>
      </c>
      <c r="F2047" s="282"/>
      <c r="G2047" s="227"/>
      <c r="H2047" s="33"/>
      <c r="I2047" s="169"/>
      <c r="J2047" s="33"/>
      <c r="K2047" s="9"/>
      <c r="L2047" s="33"/>
      <c r="M2047" s="33"/>
      <c r="N2047" s="34"/>
      <c r="O2047" s="33"/>
      <c r="P2047" s="33"/>
      <c r="Q2047" s="754"/>
      <c r="R2047" s="755"/>
      <c r="S2047" s="153"/>
      <c r="T2047" s="161"/>
      <c r="U2047" s="161"/>
      <c r="V2047" s="161"/>
      <c r="W2047" s="169"/>
      <c r="X2047" s="169"/>
      <c r="Y2047" s="169"/>
      <c r="Z2047" s="169"/>
      <c r="AA2047" s="169"/>
      <c r="AB2047" s="9"/>
    </row>
    <row r="2048" spans="1:28" ht="16">
      <c r="A2048" s="9"/>
      <c r="B2048" s="9"/>
      <c r="C2048" s="9"/>
      <c r="D2048" s="9"/>
      <c r="E2048" s="9"/>
      <c r="F2048" s="282"/>
      <c r="G2048" s="227"/>
      <c r="H2048" s="33"/>
      <c r="I2048" s="169"/>
      <c r="J2048" s="33"/>
      <c r="K2048" s="9"/>
      <c r="L2048" s="33"/>
      <c r="M2048" s="33"/>
      <c r="N2048" s="34"/>
      <c r="O2048" s="33"/>
      <c r="P2048" s="33"/>
      <c r="Q2048" s="754"/>
      <c r="R2048" s="755"/>
      <c r="S2048" s="153"/>
      <c r="T2048" s="161"/>
      <c r="U2048" s="161"/>
      <c r="V2048" s="161"/>
      <c r="W2048" s="169"/>
      <c r="X2048" s="169"/>
      <c r="Y2048" s="169"/>
      <c r="Z2048" s="169"/>
      <c r="AA2048" s="169"/>
      <c r="AB2048" s="9"/>
    </row>
    <row r="2049" spans="1:28" ht="16">
      <c r="A2049" s="9">
        <v>3</v>
      </c>
      <c r="B2049" s="9">
        <v>1</v>
      </c>
      <c r="C2049" s="9">
        <v>6</v>
      </c>
      <c r="D2049" s="9" t="str">
        <f>"Dynan_"&amp;I2049&amp;"_"&amp;J2049&amp;"_"&amp;L2049&amp;"_"&amp;K2049</f>
        <v>Dynan_J4_539_8_18C</v>
      </c>
      <c r="E2049" s="9" t="str">
        <f>D2049&amp;"_Lung_Block"</f>
        <v>Dynan_J4_539_8_18C_Lung_Block</v>
      </c>
      <c r="F2049" s="282">
        <f>F2046+1</f>
        <v>16</v>
      </c>
      <c r="G2049" s="227"/>
      <c r="H2049" s="94" t="s">
        <v>464</v>
      </c>
      <c r="I2049" s="101" t="s">
        <v>468</v>
      </c>
      <c r="J2049" s="101">
        <v>539</v>
      </c>
      <c r="K2049" s="94" t="s">
        <v>44</v>
      </c>
      <c r="L2049" s="101">
        <v>8</v>
      </c>
      <c r="M2049" s="101" t="s">
        <v>357</v>
      </c>
      <c r="N2049" s="163">
        <v>1.5</v>
      </c>
      <c r="O2049" s="101" t="s">
        <v>39</v>
      </c>
      <c r="P2049" s="101" t="s">
        <v>142</v>
      </c>
      <c r="Q2049" s="269">
        <v>43242</v>
      </c>
      <c r="R2049" s="270">
        <v>43409</v>
      </c>
      <c r="S2049" s="166">
        <v>43594</v>
      </c>
      <c r="T2049" s="107">
        <f>S2049-R2049</f>
        <v>185</v>
      </c>
      <c r="U2049" s="107"/>
      <c r="V2049" s="107"/>
      <c r="W2049" s="101"/>
      <c r="X2049" s="101"/>
      <c r="Y2049" s="101"/>
      <c r="Z2049" s="101"/>
      <c r="AA2049" s="101"/>
      <c r="AB2049" s="94"/>
    </row>
    <row r="2050" spans="1:28" ht="16">
      <c r="A2050" s="9">
        <v>3</v>
      </c>
      <c r="B2050" s="9">
        <v>1</v>
      </c>
      <c r="C2050" s="9">
        <v>6</v>
      </c>
      <c r="D2050" s="9" t="str">
        <f>"Dynan_"&amp;I2050&amp;"_"&amp;J2050&amp;"_"&amp;L2050&amp;"_"&amp;K2050</f>
        <v>Dynan_J4_540_8_18C</v>
      </c>
      <c r="E2050" s="9" t="str">
        <f>D2050&amp;"_Lung_Block"</f>
        <v>Dynan_J4_540_8_18C_Lung_Block</v>
      </c>
      <c r="F2050" s="282">
        <f t="shared" si="213"/>
        <v>17</v>
      </c>
      <c r="G2050" s="227"/>
      <c r="H2050" s="94" t="s">
        <v>464</v>
      </c>
      <c r="I2050" s="101" t="s">
        <v>468</v>
      </c>
      <c r="J2050" s="101">
        <v>540</v>
      </c>
      <c r="K2050" s="94" t="s">
        <v>44</v>
      </c>
      <c r="L2050" s="101">
        <v>8</v>
      </c>
      <c r="M2050" s="101" t="s">
        <v>357</v>
      </c>
      <c r="N2050" s="163">
        <v>1.5</v>
      </c>
      <c r="O2050" s="101" t="s">
        <v>39</v>
      </c>
      <c r="P2050" s="101" t="s">
        <v>142</v>
      </c>
      <c r="Q2050" s="269">
        <v>43242</v>
      </c>
      <c r="R2050" s="270">
        <v>43409</v>
      </c>
      <c r="S2050" s="166">
        <v>43594</v>
      </c>
      <c r="T2050" s="107">
        <f>S2050-R2050</f>
        <v>185</v>
      </c>
      <c r="U2050" s="107"/>
      <c r="V2050" s="107"/>
      <c r="W2050" s="101"/>
      <c r="X2050" s="101"/>
      <c r="Y2050" s="101"/>
      <c r="Z2050" s="101"/>
      <c r="AA2050" s="101"/>
      <c r="AB2050" s="94"/>
    </row>
    <row r="2051" spans="1:28" ht="16">
      <c r="A2051" s="9">
        <v>3</v>
      </c>
      <c r="B2051" s="9">
        <v>1</v>
      </c>
      <c r="C2051" s="9">
        <v>6</v>
      </c>
      <c r="D2051" s="9" t="str">
        <f>"Dynan_"&amp;I2051&amp;"_"&amp;J2051&amp;"_"&amp;L2051&amp;"_"&amp;K2051</f>
        <v>Dynan_J4_541_8_18C</v>
      </c>
      <c r="E2051" s="9" t="str">
        <f>D2051&amp;"_Lung_Block"</f>
        <v>Dynan_J4_541_8_18C_Lung_Block</v>
      </c>
      <c r="F2051" s="282">
        <f t="shared" si="213"/>
        <v>18</v>
      </c>
      <c r="G2051" s="227"/>
      <c r="H2051" s="94" t="s">
        <v>464</v>
      </c>
      <c r="I2051" s="101" t="s">
        <v>468</v>
      </c>
      <c r="J2051" s="101">
        <v>541</v>
      </c>
      <c r="K2051" s="94" t="s">
        <v>44</v>
      </c>
      <c r="L2051" s="101">
        <v>8</v>
      </c>
      <c r="M2051" s="101" t="s">
        <v>357</v>
      </c>
      <c r="N2051" s="163">
        <v>1.5</v>
      </c>
      <c r="O2051" s="101" t="s">
        <v>39</v>
      </c>
      <c r="P2051" s="101" t="s">
        <v>142</v>
      </c>
      <c r="Q2051" s="269">
        <v>43242</v>
      </c>
      <c r="R2051" s="270">
        <v>43409</v>
      </c>
      <c r="S2051" s="166">
        <v>43594</v>
      </c>
      <c r="T2051" s="107">
        <f>S2051-R2051</f>
        <v>185</v>
      </c>
      <c r="U2051" s="107"/>
      <c r="V2051" s="107"/>
      <c r="W2051" s="101"/>
      <c r="X2051" s="101"/>
      <c r="Y2051" s="101"/>
      <c r="Z2051" s="101"/>
      <c r="AA2051" s="101"/>
      <c r="AB2051" s="94"/>
    </row>
    <row r="2052" spans="1:28" ht="16">
      <c r="A2052" s="9">
        <v>3</v>
      </c>
      <c r="B2052" s="9">
        <v>1</v>
      </c>
      <c r="C2052" s="9">
        <v>6</v>
      </c>
      <c r="D2052" s="9" t="str">
        <f>"Dynan_"&amp;I2052&amp;"_"&amp;J2052&amp;"_"&amp;L2052&amp;"_"&amp;K2052</f>
        <v>Dynan_J4_543_8_18C</v>
      </c>
      <c r="E2052" s="9" t="str">
        <f>D2052&amp;"_Lung_Block"</f>
        <v>Dynan_J4_543_8_18C_Lung_Block</v>
      </c>
      <c r="F2052" s="282">
        <f t="shared" si="213"/>
        <v>19</v>
      </c>
      <c r="G2052" s="227"/>
      <c r="H2052" s="94" t="s">
        <v>464</v>
      </c>
      <c r="I2052" s="101" t="s">
        <v>468</v>
      </c>
      <c r="J2052" s="101">
        <v>543</v>
      </c>
      <c r="K2052" s="94" t="s">
        <v>44</v>
      </c>
      <c r="L2052" s="101">
        <v>8</v>
      </c>
      <c r="M2052" s="101" t="s">
        <v>357</v>
      </c>
      <c r="N2052" s="163">
        <v>1.5</v>
      </c>
      <c r="O2052" s="101" t="s">
        <v>39</v>
      </c>
      <c r="P2052" s="101" t="s">
        <v>142</v>
      </c>
      <c r="Q2052" s="269">
        <v>43242</v>
      </c>
      <c r="R2052" s="270">
        <v>43409</v>
      </c>
      <c r="S2052" s="166">
        <v>43594</v>
      </c>
      <c r="T2052" s="107">
        <f>S2052-R2052</f>
        <v>185</v>
      </c>
      <c r="U2052" s="107"/>
      <c r="V2052" s="107"/>
      <c r="W2052" s="101"/>
      <c r="X2052" s="101"/>
      <c r="Y2052" s="101"/>
      <c r="Z2052" s="101"/>
      <c r="AA2052" s="101"/>
      <c r="AB2052" s="94"/>
    </row>
    <row r="2053" spans="1:28" ht="16">
      <c r="A2053" s="9">
        <v>3</v>
      </c>
      <c r="B2053" s="9">
        <v>1</v>
      </c>
      <c r="C2053" s="9">
        <v>6</v>
      </c>
      <c r="D2053" s="9" t="str">
        <f>"Dynan_"&amp;I2053&amp;"_"&amp;J2053&amp;"_"&amp;L2053&amp;"_"&amp;K2053</f>
        <v>Dynan_J4_544_8_18C</v>
      </c>
      <c r="E2053" s="9" t="str">
        <f>D2053&amp;"_Lung_Block"</f>
        <v>Dynan_J4_544_8_18C_Lung_Block</v>
      </c>
      <c r="F2053" s="282">
        <f t="shared" si="213"/>
        <v>20</v>
      </c>
      <c r="G2053" s="227"/>
      <c r="H2053" s="94" t="s">
        <v>464</v>
      </c>
      <c r="I2053" s="101" t="s">
        <v>468</v>
      </c>
      <c r="J2053" s="101">
        <v>544</v>
      </c>
      <c r="K2053" s="94" t="s">
        <v>44</v>
      </c>
      <c r="L2053" s="101">
        <v>8</v>
      </c>
      <c r="M2053" s="101" t="s">
        <v>357</v>
      </c>
      <c r="N2053" s="163">
        <v>1.5</v>
      </c>
      <c r="O2053" s="101" t="s">
        <v>39</v>
      </c>
      <c r="P2053" s="101" t="s">
        <v>142</v>
      </c>
      <c r="Q2053" s="269">
        <v>43242</v>
      </c>
      <c r="R2053" s="270">
        <v>43409</v>
      </c>
      <c r="S2053" s="166">
        <v>43594</v>
      </c>
      <c r="T2053" s="107">
        <f>S2053-R2053</f>
        <v>185</v>
      </c>
      <c r="U2053" s="107"/>
      <c r="V2053" s="107"/>
      <c r="W2053" s="101"/>
      <c r="X2053" s="101"/>
      <c r="Y2053" s="101"/>
      <c r="Z2053" s="101"/>
      <c r="AA2053" s="101"/>
      <c r="AB2053" s="94"/>
    </row>
    <row r="2054" spans="1:28" ht="16">
      <c r="A2054" s="824" t="str">
        <f>"Total Subjects Received "&amp;"("&amp;I2049&amp;")"</f>
        <v>Total Subjects Received (J4)</v>
      </c>
      <c r="B2054" s="825"/>
      <c r="C2054" s="826"/>
      <c r="D2054" s="788" t="s">
        <v>37</v>
      </c>
      <c r="E2054" s="788" t="s">
        <v>37</v>
      </c>
      <c r="F2054" s="282"/>
      <c r="G2054" s="227"/>
      <c r="H2054" s="33"/>
      <c r="I2054" s="31"/>
      <c r="J2054" s="33"/>
      <c r="K2054" s="9"/>
      <c r="L2054" s="33"/>
      <c r="M2054" s="33"/>
      <c r="N2054" s="34"/>
      <c r="O2054" s="33"/>
      <c r="P2054" s="33"/>
      <c r="Q2054" s="35"/>
      <c r="R2054" s="36"/>
      <c r="S2054" s="12"/>
      <c r="T2054" s="79"/>
      <c r="U2054" s="79"/>
      <c r="V2054" s="79"/>
      <c r="W2054" s="9"/>
      <c r="X2054" s="9"/>
      <c r="Y2054" s="9"/>
      <c r="Z2054" s="9"/>
      <c r="AA2054" s="6"/>
      <c r="AB2054" s="37"/>
    </row>
    <row r="2055" spans="1:28" ht="16">
      <c r="A2055" s="150"/>
      <c r="B2055" s="150"/>
      <c r="C2055" s="150"/>
      <c r="D2055" s="150"/>
      <c r="E2055" s="150"/>
      <c r="F2055" s="282"/>
      <c r="G2055" s="227"/>
      <c r="H2055" s="33"/>
      <c r="I2055" s="31"/>
      <c r="J2055" s="33"/>
      <c r="K2055" s="9"/>
      <c r="L2055" s="33"/>
      <c r="M2055" s="33"/>
      <c r="N2055" s="34"/>
      <c r="O2055" s="33"/>
      <c r="P2055" s="33"/>
      <c r="Q2055" s="35"/>
      <c r="R2055" s="36"/>
      <c r="S2055" s="12"/>
      <c r="T2055" s="79"/>
      <c r="U2055" s="79"/>
      <c r="V2055" s="79"/>
      <c r="W2055" s="9"/>
      <c r="X2055" s="9"/>
      <c r="Y2055" s="9"/>
      <c r="Z2055" s="9"/>
      <c r="AA2055" s="6"/>
      <c r="AB2055" s="37"/>
    </row>
    <row r="2056" spans="1:28" ht="16">
      <c r="A2056" s="150"/>
      <c r="B2056" s="150"/>
      <c r="C2056" s="150"/>
      <c r="D2056" s="150"/>
      <c r="E2056" s="150"/>
      <c r="F2056" s="282"/>
      <c r="G2056" s="227"/>
      <c r="H2056" s="265" t="s">
        <v>295</v>
      </c>
      <c r="I2056" s="31"/>
      <c r="J2056" s="33"/>
      <c r="K2056" s="9"/>
      <c r="L2056" s="33"/>
      <c r="M2056" s="33"/>
      <c r="N2056" s="34"/>
      <c r="O2056" s="33"/>
      <c r="P2056" s="33"/>
      <c r="Q2056" s="35"/>
      <c r="R2056" s="36"/>
      <c r="S2056" s="12"/>
      <c r="T2056" s="79"/>
      <c r="U2056" s="79"/>
      <c r="V2056" s="79"/>
      <c r="W2056" s="9"/>
      <c r="X2056" s="9"/>
      <c r="Y2056" s="9"/>
      <c r="Z2056" s="9"/>
      <c r="AA2056" s="6"/>
      <c r="AB2056" s="37"/>
    </row>
    <row r="2057" spans="1:28" ht="16">
      <c r="A2057" s="9">
        <v>3</v>
      </c>
      <c r="B2057" s="9">
        <v>1</v>
      </c>
      <c r="C2057" s="9">
        <v>7</v>
      </c>
      <c r="D2057" s="9" t="str">
        <f>"Dynan_"&amp;I2057&amp;"_"&amp;J2057&amp;"_"&amp;L2057&amp;"_"&amp;K2057</f>
        <v>Dynan_K1_598_20_18C</v>
      </c>
      <c r="E2057" s="9" t="str">
        <f>D2057&amp;"_Lung_Block"</f>
        <v>Dynan_K1_598_20_18C_Lung_Block</v>
      </c>
      <c r="F2057" s="7">
        <f>1</f>
        <v>1</v>
      </c>
      <c r="G2057" s="227"/>
      <c r="H2057" s="23" t="s">
        <v>469</v>
      </c>
      <c r="I2057" s="186" t="s">
        <v>470</v>
      </c>
      <c r="J2057" s="23">
        <v>598</v>
      </c>
      <c r="K2057" s="24" t="s">
        <v>44</v>
      </c>
      <c r="L2057" s="23">
        <v>20</v>
      </c>
      <c r="M2057" s="23" t="s">
        <v>471</v>
      </c>
      <c r="N2057" s="44">
        <v>0</v>
      </c>
      <c r="O2057" s="23" t="s">
        <v>35</v>
      </c>
      <c r="P2057" s="23" t="s">
        <v>36</v>
      </c>
      <c r="Q2057" s="271">
        <v>43242</v>
      </c>
      <c r="R2057" s="272">
        <v>43408</v>
      </c>
      <c r="S2057" s="147">
        <v>43445</v>
      </c>
      <c r="T2057" s="157">
        <f>S2057-R2057</f>
        <v>37</v>
      </c>
      <c r="U2057" s="157"/>
      <c r="V2057" s="157"/>
      <c r="W2057" s="177"/>
      <c r="X2057" s="177"/>
      <c r="Y2057" s="177"/>
      <c r="Z2057" s="177"/>
      <c r="AA2057" s="177"/>
      <c r="AB2057" s="24"/>
    </row>
    <row r="2058" spans="1:28" ht="16">
      <c r="A2058" s="9">
        <v>3</v>
      </c>
      <c r="B2058" s="9">
        <v>1</v>
      </c>
      <c r="C2058" s="9">
        <v>7</v>
      </c>
      <c r="D2058" s="9" t="str">
        <f>"Dynan_"&amp;I2058&amp;"_"&amp;J2058&amp;"_"&amp;L2058&amp;"_"&amp;K2058</f>
        <v>Dynan_K1_599_20_18C</v>
      </c>
      <c r="E2058" s="9" t="str">
        <f>D2058&amp;"_Lung_Block"</f>
        <v>Dynan_K1_599_20_18C_Lung_Block</v>
      </c>
      <c r="F2058" s="282">
        <f>F2057+1</f>
        <v>2</v>
      </c>
      <c r="G2058" s="227"/>
      <c r="H2058" s="23" t="s">
        <v>469</v>
      </c>
      <c r="I2058" s="186" t="s">
        <v>470</v>
      </c>
      <c r="J2058" s="23">
        <v>599</v>
      </c>
      <c r="K2058" s="24" t="s">
        <v>44</v>
      </c>
      <c r="L2058" s="23">
        <v>20</v>
      </c>
      <c r="M2058" s="23" t="s">
        <v>471</v>
      </c>
      <c r="N2058" s="44">
        <v>0</v>
      </c>
      <c r="O2058" s="23" t="s">
        <v>35</v>
      </c>
      <c r="P2058" s="23" t="s">
        <v>36</v>
      </c>
      <c r="Q2058" s="271">
        <v>43242</v>
      </c>
      <c r="R2058" s="272">
        <v>43409</v>
      </c>
      <c r="S2058" s="147">
        <v>43445</v>
      </c>
      <c r="T2058" s="157">
        <f>S2058-R2058</f>
        <v>36</v>
      </c>
      <c r="U2058" s="157"/>
      <c r="V2058" s="157"/>
      <c r="W2058" s="177"/>
      <c r="X2058" s="177"/>
      <c r="Y2058" s="177"/>
      <c r="Z2058" s="177"/>
      <c r="AA2058" s="177"/>
      <c r="AB2058" s="24"/>
    </row>
    <row r="2059" spans="1:28" ht="16">
      <c r="A2059" s="9">
        <v>3</v>
      </c>
      <c r="B2059" s="9">
        <v>1</v>
      </c>
      <c r="C2059" s="9">
        <v>7</v>
      </c>
      <c r="D2059" s="9" t="str">
        <f>"Dynan_"&amp;I2059&amp;"_"&amp;J2059&amp;"_"&amp;L2059&amp;"_"&amp;K2059</f>
        <v>Dynan_K1_600_20_18C</v>
      </c>
      <c r="E2059" s="9" t="str">
        <f>D2059&amp;"_Lung_Block"</f>
        <v>Dynan_K1_600_20_18C_Lung_Block</v>
      </c>
      <c r="F2059" s="282">
        <f t="shared" ref="F2059:F2082" si="214">F2058+1</f>
        <v>3</v>
      </c>
      <c r="G2059" s="227"/>
      <c r="H2059" s="23" t="s">
        <v>469</v>
      </c>
      <c r="I2059" s="186" t="s">
        <v>470</v>
      </c>
      <c r="J2059" s="23">
        <v>600</v>
      </c>
      <c r="K2059" s="24" t="s">
        <v>44</v>
      </c>
      <c r="L2059" s="23">
        <v>20</v>
      </c>
      <c r="M2059" s="23" t="s">
        <v>471</v>
      </c>
      <c r="N2059" s="44">
        <v>0</v>
      </c>
      <c r="O2059" s="23" t="s">
        <v>35</v>
      </c>
      <c r="P2059" s="23" t="s">
        <v>36</v>
      </c>
      <c r="Q2059" s="271">
        <v>43242</v>
      </c>
      <c r="R2059" s="272">
        <v>43410</v>
      </c>
      <c r="S2059" s="147">
        <v>43445</v>
      </c>
      <c r="T2059" s="157">
        <f>S2059-R2059</f>
        <v>35</v>
      </c>
      <c r="U2059" s="157"/>
      <c r="V2059" s="157"/>
      <c r="W2059" s="177"/>
      <c r="X2059" s="177"/>
      <c r="Y2059" s="177"/>
      <c r="Z2059" s="177"/>
      <c r="AA2059" s="177"/>
      <c r="AB2059" s="24"/>
    </row>
    <row r="2060" spans="1:28" ht="16">
      <c r="A2060" s="9">
        <v>3</v>
      </c>
      <c r="B2060" s="9">
        <v>1</v>
      </c>
      <c r="C2060" s="9">
        <v>7</v>
      </c>
      <c r="D2060" s="9" t="str">
        <f>"Dynan_"&amp;I2060&amp;"_"&amp;J2060&amp;"_"&amp;L2060&amp;"_"&amp;K2060</f>
        <v>Dynan_K1_601_20_18C</v>
      </c>
      <c r="E2060" s="9" t="str">
        <f>D2060&amp;"_Lung_Block"</f>
        <v>Dynan_K1_601_20_18C_Lung_Block</v>
      </c>
      <c r="F2060" s="282">
        <f t="shared" si="214"/>
        <v>4</v>
      </c>
      <c r="G2060" s="227"/>
      <c r="H2060" s="23" t="s">
        <v>469</v>
      </c>
      <c r="I2060" s="186" t="s">
        <v>470</v>
      </c>
      <c r="J2060" s="23">
        <v>601</v>
      </c>
      <c r="K2060" s="24" t="s">
        <v>44</v>
      </c>
      <c r="L2060" s="23">
        <v>20</v>
      </c>
      <c r="M2060" s="23" t="s">
        <v>471</v>
      </c>
      <c r="N2060" s="44">
        <v>0</v>
      </c>
      <c r="O2060" s="23" t="s">
        <v>35</v>
      </c>
      <c r="P2060" s="23" t="s">
        <v>36</v>
      </c>
      <c r="Q2060" s="271">
        <v>43242</v>
      </c>
      <c r="R2060" s="272">
        <v>43411</v>
      </c>
      <c r="S2060" s="147">
        <v>43445</v>
      </c>
      <c r="T2060" s="157">
        <f>S2060-R2060</f>
        <v>34</v>
      </c>
      <c r="U2060" s="157"/>
      <c r="V2060" s="157"/>
      <c r="W2060" s="177"/>
      <c r="X2060" s="177"/>
      <c r="Y2060" s="177"/>
      <c r="Z2060" s="177"/>
      <c r="AA2060" s="177"/>
      <c r="AB2060" s="24"/>
    </row>
    <row r="2061" spans="1:28" ht="16">
      <c r="A2061" s="9">
        <v>3</v>
      </c>
      <c r="B2061" s="9">
        <v>1</v>
      </c>
      <c r="C2061" s="9">
        <v>7</v>
      </c>
      <c r="D2061" s="9" t="str">
        <f>"Dynan_"&amp;I2061&amp;"_"&amp;J2061&amp;"_"&amp;L2061&amp;"_"&amp;K2061</f>
        <v>Dynan_K1_602_20_18C</v>
      </c>
      <c r="E2061" s="9" t="str">
        <f>D2061&amp;"_Lung_Block"</f>
        <v>Dynan_K1_602_20_18C_Lung_Block</v>
      </c>
      <c r="F2061" s="282">
        <f t="shared" si="214"/>
        <v>5</v>
      </c>
      <c r="G2061" s="227"/>
      <c r="H2061" s="23" t="s">
        <v>469</v>
      </c>
      <c r="I2061" s="186" t="s">
        <v>470</v>
      </c>
      <c r="J2061" s="23">
        <v>602</v>
      </c>
      <c r="K2061" s="24" t="s">
        <v>44</v>
      </c>
      <c r="L2061" s="23">
        <v>20</v>
      </c>
      <c r="M2061" s="23" t="s">
        <v>471</v>
      </c>
      <c r="N2061" s="44">
        <v>0</v>
      </c>
      <c r="O2061" s="23" t="s">
        <v>35</v>
      </c>
      <c r="P2061" s="23" t="s">
        <v>36</v>
      </c>
      <c r="Q2061" s="271">
        <v>43242</v>
      </c>
      <c r="R2061" s="272">
        <v>43412</v>
      </c>
      <c r="S2061" s="147">
        <v>43445</v>
      </c>
      <c r="T2061" s="157">
        <f>S2061-R2061</f>
        <v>33</v>
      </c>
      <c r="U2061" s="157"/>
      <c r="V2061" s="157"/>
      <c r="W2061" s="177"/>
      <c r="X2061" s="177"/>
      <c r="Y2061" s="177"/>
      <c r="Z2061" s="177"/>
      <c r="AA2061" s="177"/>
      <c r="AB2061" s="24"/>
    </row>
    <row r="2062" spans="1:28" ht="16">
      <c r="A2062" s="824" t="str">
        <f>"Total Subjects Received "&amp;"("&amp;I2057&amp;")"</f>
        <v>Total Subjects Received (K1)</v>
      </c>
      <c r="B2062" s="825"/>
      <c r="C2062" s="826"/>
      <c r="D2062" s="788" t="s">
        <v>37</v>
      </c>
      <c r="E2062" s="788" t="s">
        <v>37</v>
      </c>
      <c r="F2062" s="282"/>
      <c r="G2062" s="227"/>
      <c r="H2062" s="33"/>
      <c r="I2062" s="169"/>
      <c r="J2062" s="33"/>
      <c r="K2062" s="9"/>
      <c r="L2062" s="33"/>
      <c r="M2062" s="33"/>
      <c r="N2062" s="34"/>
      <c r="O2062" s="33"/>
      <c r="P2062" s="33"/>
      <c r="Q2062" s="754"/>
      <c r="R2062" s="755"/>
      <c r="S2062" s="153"/>
      <c r="T2062" s="161"/>
      <c r="U2062" s="161"/>
      <c r="V2062" s="161"/>
      <c r="W2062" s="169"/>
      <c r="X2062" s="169"/>
      <c r="Y2062" s="169"/>
      <c r="Z2062" s="169"/>
      <c r="AA2062" s="169"/>
      <c r="AB2062" s="9"/>
    </row>
    <row r="2063" spans="1:28" ht="16">
      <c r="A2063" s="9"/>
      <c r="B2063" s="9"/>
      <c r="C2063" s="9"/>
      <c r="D2063" s="9"/>
      <c r="E2063" s="9"/>
      <c r="F2063" s="282"/>
      <c r="G2063" s="227"/>
      <c r="H2063" s="33"/>
      <c r="I2063" s="169"/>
      <c r="J2063" s="33"/>
      <c r="K2063" s="9"/>
      <c r="L2063" s="33"/>
      <c r="M2063" s="33"/>
      <c r="N2063" s="34"/>
      <c r="O2063" s="33"/>
      <c r="P2063" s="33"/>
      <c r="Q2063" s="754"/>
      <c r="R2063" s="755"/>
      <c r="S2063" s="153"/>
      <c r="T2063" s="161"/>
      <c r="U2063" s="161"/>
      <c r="V2063" s="161"/>
      <c r="W2063" s="169"/>
      <c r="X2063" s="169"/>
      <c r="Y2063" s="169"/>
      <c r="Z2063" s="169"/>
      <c r="AA2063" s="169"/>
      <c r="AB2063" s="9"/>
    </row>
    <row r="2064" spans="1:28" ht="16">
      <c r="A2064" s="9">
        <v>3</v>
      </c>
      <c r="B2064" s="9">
        <v>1</v>
      </c>
      <c r="C2064" s="9">
        <v>7</v>
      </c>
      <c r="D2064" s="9" t="str">
        <f>"Dynan_"&amp;I2064&amp;"_"&amp;J2064&amp;"_"&amp;L2064&amp;"_"&amp;K2064</f>
        <v>Dynan_K2_545_9_18C</v>
      </c>
      <c r="E2064" s="9" t="str">
        <f>D2064&amp;"_Lung_Block"</f>
        <v>Dynan_K2_545_9_18C_Lung_Block</v>
      </c>
      <c r="F2064" s="282">
        <f>F2061+1</f>
        <v>6</v>
      </c>
      <c r="G2064" s="227"/>
      <c r="H2064" s="94" t="s">
        <v>469</v>
      </c>
      <c r="I2064" s="101" t="s">
        <v>472</v>
      </c>
      <c r="J2064" s="101">
        <v>545</v>
      </c>
      <c r="K2064" s="94" t="s">
        <v>44</v>
      </c>
      <c r="L2064" s="101">
        <v>9</v>
      </c>
      <c r="M2064" s="101" t="s">
        <v>471</v>
      </c>
      <c r="N2064" s="163">
        <v>0</v>
      </c>
      <c r="O2064" s="101" t="s">
        <v>39</v>
      </c>
      <c r="P2064" s="101" t="s">
        <v>36</v>
      </c>
      <c r="Q2064" s="269">
        <v>43242</v>
      </c>
      <c r="R2064" s="270">
        <v>43413</v>
      </c>
      <c r="S2064" s="166">
        <v>43444</v>
      </c>
      <c r="T2064" s="107">
        <f>S2064-R2064</f>
        <v>31</v>
      </c>
      <c r="U2064" s="107"/>
      <c r="V2064" s="107"/>
      <c r="W2064" s="101"/>
      <c r="X2064" s="101"/>
      <c r="Y2064" s="101"/>
      <c r="Z2064" s="101"/>
      <c r="AA2064" s="101"/>
      <c r="AB2064" s="94"/>
    </row>
    <row r="2065" spans="1:28" ht="16">
      <c r="A2065" s="9">
        <v>3</v>
      </c>
      <c r="B2065" s="9">
        <v>1</v>
      </c>
      <c r="C2065" s="9">
        <v>7</v>
      </c>
      <c r="D2065" s="9" t="str">
        <f>"Dynan_"&amp;I2065&amp;"_"&amp;J2065&amp;"_"&amp;L2065&amp;"_"&amp;K2065</f>
        <v>Dynan_K2_546_9_18C</v>
      </c>
      <c r="E2065" s="9" t="str">
        <f>D2065&amp;"_Lung_Block"</f>
        <v>Dynan_K2_546_9_18C_Lung_Block</v>
      </c>
      <c r="F2065" s="282">
        <f t="shared" si="214"/>
        <v>7</v>
      </c>
      <c r="G2065" s="227"/>
      <c r="H2065" s="94" t="s">
        <v>469</v>
      </c>
      <c r="I2065" s="101" t="s">
        <v>472</v>
      </c>
      <c r="J2065" s="101">
        <v>546</v>
      </c>
      <c r="K2065" s="94" t="s">
        <v>44</v>
      </c>
      <c r="L2065" s="101">
        <v>9</v>
      </c>
      <c r="M2065" s="101" t="s">
        <v>471</v>
      </c>
      <c r="N2065" s="163">
        <v>0</v>
      </c>
      <c r="O2065" s="101" t="s">
        <v>39</v>
      </c>
      <c r="P2065" s="101" t="s">
        <v>36</v>
      </c>
      <c r="Q2065" s="269">
        <v>43242</v>
      </c>
      <c r="R2065" s="270">
        <v>43414</v>
      </c>
      <c r="S2065" s="166">
        <v>43444</v>
      </c>
      <c r="T2065" s="107">
        <f>S2065-R2065</f>
        <v>30</v>
      </c>
      <c r="U2065" s="107"/>
      <c r="V2065" s="107"/>
      <c r="W2065" s="101"/>
      <c r="X2065" s="101"/>
      <c r="Y2065" s="101"/>
      <c r="Z2065" s="101"/>
      <c r="AA2065" s="101"/>
      <c r="AB2065" s="94"/>
    </row>
    <row r="2066" spans="1:28" ht="16">
      <c r="A2066" s="9">
        <v>3</v>
      </c>
      <c r="B2066" s="9">
        <v>1</v>
      </c>
      <c r="C2066" s="9">
        <v>7</v>
      </c>
      <c r="D2066" s="9" t="str">
        <f>"Dynan_"&amp;I2066&amp;"_"&amp;J2066&amp;"_"&amp;L2066&amp;"_"&amp;K2066</f>
        <v>Dynan_K2_547_9_18C</v>
      </c>
      <c r="E2066" s="9" t="str">
        <f>D2066&amp;"_Lung_Block"</f>
        <v>Dynan_K2_547_9_18C_Lung_Block</v>
      </c>
      <c r="F2066" s="282">
        <f t="shared" si="214"/>
        <v>8</v>
      </c>
      <c r="G2066" s="227"/>
      <c r="H2066" s="94" t="s">
        <v>469</v>
      </c>
      <c r="I2066" s="101" t="s">
        <v>472</v>
      </c>
      <c r="J2066" s="101">
        <v>547</v>
      </c>
      <c r="K2066" s="94" t="s">
        <v>44</v>
      </c>
      <c r="L2066" s="101">
        <v>9</v>
      </c>
      <c r="M2066" s="101" t="s">
        <v>471</v>
      </c>
      <c r="N2066" s="163">
        <v>0</v>
      </c>
      <c r="O2066" s="101" t="s">
        <v>39</v>
      </c>
      <c r="P2066" s="101" t="s">
        <v>36</v>
      </c>
      <c r="Q2066" s="269">
        <v>43242</v>
      </c>
      <c r="R2066" s="270">
        <v>43415</v>
      </c>
      <c r="S2066" s="166">
        <v>43444</v>
      </c>
      <c r="T2066" s="107">
        <f>S2066-R2066</f>
        <v>29</v>
      </c>
      <c r="U2066" s="107"/>
      <c r="V2066" s="107"/>
      <c r="W2066" s="101"/>
      <c r="X2066" s="101"/>
      <c r="Y2066" s="101"/>
      <c r="Z2066" s="101"/>
      <c r="AA2066" s="101"/>
      <c r="AB2066" s="94"/>
    </row>
    <row r="2067" spans="1:28" ht="16">
      <c r="A2067" s="9">
        <v>3</v>
      </c>
      <c r="B2067" s="9">
        <v>1</v>
      </c>
      <c r="C2067" s="9">
        <v>7</v>
      </c>
      <c r="D2067" s="9" t="str">
        <f>"Dynan_"&amp;I2067&amp;"_"&amp;J2067&amp;"_"&amp;L2067&amp;"_"&amp;K2067</f>
        <v>Dynan_K2_548_9_18C</v>
      </c>
      <c r="E2067" s="9" t="str">
        <f>D2067&amp;"_Lung_Block"</f>
        <v>Dynan_K2_548_9_18C_Lung_Block</v>
      </c>
      <c r="F2067" s="282">
        <f t="shared" si="214"/>
        <v>9</v>
      </c>
      <c r="G2067" s="227"/>
      <c r="H2067" s="94" t="s">
        <v>469</v>
      </c>
      <c r="I2067" s="101" t="s">
        <v>472</v>
      </c>
      <c r="J2067" s="101">
        <v>548</v>
      </c>
      <c r="K2067" s="94" t="s">
        <v>44</v>
      </c>
      <c r="L2067" s="101">
        <v>9</v>
      </c>
      <c r="M2067" s="101" t="s">
        <v>471</v>
      </c>
      <c r="N2067" s="163">
        <v>0</v>
      </c>
      <c r="O2067" s="101" t="s">
        <v>39</v>
      </c>
      <c r="P2067" s="101" t="s">
        <v>36</v>
      </c>
      <c r="Q2067" s="269">
        <v>43242</v>
      </c>
      <c r="R2067" s="270">
        <v>43416</v>
      </c>
      <c r="S2067" s="166">
        <v>43444</v>
      </c>
      <c r="T2067" s="107">
        <f>S2067-R2067</f>
        <v>28</v>
      </c>
      <c r="U2067" s="107"/>
      <c r="V2067" s="107"/>
      <c r="W2067" s="101"/>
      <c r="X2067" s="101"/>
      <c r="Y2067" s="101"/>
      <c r="Z2067" s="101"/>
      <c r="AA2067" s="101"/>
      <c r="AB2067" s="94"/>
    </row>
    <row r="2068" spans="1:28" ht="16">
      <c r="A2068" s="9">
        <v>3</v>
      </c>
      <c r="B2068" s="9">
        <v>1</v>
      </c>
      <c r="C2068" s="9">
        <v>7</v>
      </c>
      <c r="D2068" s="9" t="str">
        <f>"Dynan_"&amp;I2068&amp;"_"&amp;J2068&amp;"_"&amp;L2068&amp;"_"&amp;K2068</f>
        <v>Dynan_K2_549_9_18C</v>
      </c>
      <c r="E2068" s="9" t="str">
        <f>D2068&amp;"_Lung_Block"</f>
        <v>Dynan_K2_549_9_18C_Lung_Block</v>
      </c>
      <c r="F2068" s="282">
        <f t="shared" si="214"/>
        <v>10</v>
      </c>
      <c r="G2068" s="227"/>
      <c r="H2068" s="94" t="s">
        <v>469</v>
      </c>
      <c r="I2068" s="101" t="s">
        <v>472</v>
      </c>
      <c r="J2068" s="101">
        <v>549</v>
      </c>
      <c r="K2068" s="94" t="s">
        <v>44</v>
      </c>
      <c r="L2068" s="101">
        <v>9</v>
      </c>
      <c r="M2068" s="101" t="s">
        <v>471</v>
      </c>
      <c r="N2068" s="163">
        <v>0</v>
      </c>
      <c r="O2068" s="101" t="s">
        <v>39</v>
      </c>
      <c r="P2068" s="101" t="s">
        <v>36</v>
      </c>
      <c r="Q2068" s="269">
        <v>43242</v>
      </c>
      <c r="R2068" s="270">
        <v>43417</v>
      </c>
      <c r="S2068" s="166">
        <v>43444</v>
      </c>
      <c r="T2068" s="107">
        <f>S2068-R2068</f>
        <v>27</v>
      </c>
      <c r="U2068" s="107"/>
      <c r="V2068" s="107"/>
      <c r="W2068" s="101"/>
      <c r="X2068" s="101"/>
      <c r="Y2068" s="101"/>
      <c r="Z2068" s="101"/>
      <c r="AA2068" s="101"/>
      <c r="AB2068" s="94"/>
    </row>
    <row r="2069" spans="1:28" ht="16">
      <c r="A2069" s="824" t="str">
        <f>"Total Subjects Received "&amp;"("&amp;I2064&amp;")"</f>
        <v>Total Subjects Received (K2)</v>
      </c>
      <c r="B2069" s="825"/>
      <c r="C2069" s="826"/>
      <c r="D2069" s="788" t="s">
        <v>37</v>
      </c>
      <c r="E2069" s="788" t="s">
        <v>37</v>
      </c>
      <c r="F2069" s="282"/>
      <c r="G2069" s="227"/>
      <c r="H2069" s="9"/>
      <c r="I2069" s="169"/>
      <c r="J2069" s="169"/>
      <c r="K2069" s="9"/>
      <c r="L2069" s="169"/>
      <c r="M2069" s="169"/>
      <c r="N2069" s="171"/>
      <c r="O2069" s="169"/>
      <c r="P2069" s="169"/>
      <c r="Q2069" s="754"/>
      <c r="R2069" s="755"/>
      <c r="S2069" s="153"/>
      <c r="T2069" s="161"/>
      <c r="U2069" s="161"/>
      <c r="V2069" s="161"/>
      <c r="W2069" s="169"/>
      <c r="X2069" s="169"/>
      <c r="Y2069" s="169"/>
      <c r="Z2069" s="169"/>
      <c r="AA2069" s="169"/>
      <c r="AB2069" s="9"/>
    </row>
    <row r="2070" spans="1:28" ht="16">
      <c r="A2070" s="9"/>
      <c r="B2070" s="9"/>
      <c r="C2070" s="9"/>
      <c r="D2070" s="9"/>
      <c r="E2070" s="9"/>
      <c r="F2070" s="282"/>
      <c r="G2070" s="227"/>
      <c r="H2070" s="9"/>
      <c r="I2070" s="169"/>
      <c r="J2070" s="169"/>
      <c r="K2070" s="9"/>
      <c r="L2070" s="169"/>
      <c r="M2070" s="169"/>
      <c r="N2070" s="171"/>
      <c r="O2070" s="169"/>
      <c r="P2070" s="169"/>
      <c r="Q2070" s="754"/>
      <c r="R2070" s="755"/>
      <c r="S2070" s="153"/>
      <c r="T2070" s="161"/>
      <c r="U2070" s="161"/>
      <c r="V2070" s="161"/>
      <c r="W2070" s="169"/>
      <c r="X2070" s="169"/>
      <c r="Y2070" s="169"/>
      <c r="Z2070" s="169"/>
      <c r="AA2070" s="169"/>
      <c r="AB2070" s="9"/>
    </row>
    <row r="2071" spans="1:28" ht="16">
      <c r="A2071" s="9">
        <v>3</v>
      </c>
      <c r="B2071" s="9">
        <v>1</v>
      </c>
      <c r="C2071" s="9">
        <v>7</v>
      </c>
      <c r="D2071" s="9" t="str">
        <f>"Dynan_"&amp;I2071&amp;"_"&amp;J2071&amp;"_"&amp;L2071&amp;"_"&amp;K2071</f>
        <v>Dynan_K3_603_21_18C</v>
      </c>
      <c r="E2071" s="9" t="str">
        <f>D2071&amp;"_Lung_Block"</f>
        <v>Dynan_K3_603_21_18C_Lung_Block</v>
      </c>
      <c r="F2071" s="282">
        <f>F2068+1</f>
        <v>11</v>
      </c>
      <c r="G2071" s="227"/>
      <c r="H2071" s="23" t="s">
        <v>469</v>
      </c>
      <c r="I2071" s="186" t="s">
        <v>473</v>
      </c>
      <c r="J2071" s="23">
        <v>603</v>
      </c>
      <c r="K2071" s="24" t="s">
        <v>44</v>
      </c>
      <c r="L2071" s="23">
        <v>21</v>
      </c>
      <c r="M2071" s="23" t="s">
        <v>471</v>
      </c>
      <c r="N2071" s="44">
        <v>0</v>
      </c>
      <c r="O2071" s="23" t="s">
        <v>35</v>
      </c>
      <c r="P2071" s="23" t="s">
        <v>36</v>
      </c>
      <c r="Q2071" s="271">
        <v>43242</v>
      </c>
      <c r="R2071" s="272">
        <v>43418</v>
      </c>
      <c r="S2071" s="147">
        <v>43601</v>
      </c>
      <c r="T2071" s="157">
        <f>S2071-R2071</f>
        <v>183</v>
      </c>
      <c r="U2071" s="157"/>
      <c r="V2071" s="157"/>
      <c r="W2071" s="177"/>
      <c r="X2071" s="177"/>
      <c r="Y2071" s="177"/>
      <c r="Z2071" s="177"/>
      <c r="AA2071" s="177"/>
      <c r="AB2071" s="24"/>
    </row>
    <row r="2072" spans="1:28" ht="16">
      <c r="A2072" s="9">
        <v>3</v>
      </c>
      <c r="B2072" s="9">
        <v>1</v>
      </c>
      <c r="C2072" s="9">
        <v>7</v>
      </c>
      <c r="D2072" s="9" t="str">
        <f>"Dynan_"&amp;I2072&amp;"_"&amp;J2072&amp;"_"&amp;L2072&amp;"_"&amp;K2072</f>
        <v>Dynan_K3_604_21_18C</v>
      </c>
      <c r="E2072" s="9" t="str">
        <f>D2072&amp;"_Lung_Block"</f>
        <v>Dynan_K3_604_21_18C_Lung_Block</v>
      </c>
      <c r="F2072" s="282">
        <f t="shared" si="214"/>
        <v>12</v>
      </c>
      <c r="G2072" s="227"/>
      <c r="H2072" s="23" t="s">
        <v>469</v>
      </c>
      <c r="I2072" s="186" t="s">
        <v>473</v>
      </c>
      <c r="J2072" s="23">
        <v>604</v>
      </c>
      <c r="K2072" s="24" t="s">
        <v>44</v>
      </c>
      <c r="L2072" s="23">
        <v>21</v>
      </c>
      <c r="M2072" s="23" t="s">
        <v>471</v>
      </c>
      <c r="N2072" s="44">
        <v>0</v>
      </c>
      <c r="O2072" s="23" t="s">
        <v>35</v>
      </c>
      <c r="P2072" s="23" t="s">
        <v>36</v>
      </c>
      <c r="Q2072" s="271">
        <v>43242</v>
      </c>
      <c r="R2072" s="272">
        <v>43419</v>
      </c>
      <c r="S2072" s="147">
        <v>43601</v>
      </c>
      <c r="T2072" s="157">
        <f>S2072-R2072</f>
        <v>182</v>
      </c>
      <c r="U2072" s="157"/>
      <c r="V2072" s="157"/>
      <c r="W2072" s="177"/>
      <c r="X2072" s="177"/>
      <c r="Y2072" s="177"/>
      <c r="Z2072" s="177"/>
      <c r="AA2072" s="177"/>
      <c r="AB2072" s="24"/>
    </row>
    <row r="2073" spans="1:28" ht="16">
      <c r="A2073" s="9">
        <v>3</v>
      </c>
      <c r="B2073" s="9">
        <v>1</v>
      </c>
      <c r="C2073" s="9">
        <v>7</v>
      </c>
      <c r="D2073" s="9" t="str">
        <f>"Dynan_"&amp;I2073&amp;"_"&amp;J2073&amp;"_"&amp;L2073&amp;"_"&amp;K2073</f>
        <v>Dynan_K3_605_21_18C</v>
      </c>
      <c r="E2073" s="9" t="str">
        <f>D2073&amp;"_Lung_Block"</f>
        <v>Dynan_K3_605_21_18C_Lung_Block</v>
      </c>
      <c r="F2073" s="282">
        <f t="shared" si="214"/>
        <v>13</v>
      </c>
      <c r="G2073" s="227"/>
      <c r="H2073" s="23" t="s">
        <v>469</v>
      </c>
      <c r="I2073" s="186" t="s">
        <v>473</v>
      </c>
      <c r="J2073" s="23">
        <v>605</v>
      </c>
      <c r="K2073" s="24" t="s">
        <v>44</v>
      </c>
      <c r="L2073" s="23">
        <v>21</v>
      </c>
      <c r="M2073" s="23" t="s">
        <v>471</v>
      </c>
      <c r="N2073" s="44">
        <v>0</v>
      </c>
      <c r="O2073" s="23" t="s">
        <v>35</v>
      </c>
      <c r="P2073" s="23" t="s">
        <v>36</v>
      </c>
      <c r="Q2073" s="271">
        <v>43242</v>
      </c>
      <c r="R2073" s="272">
        <v>43420</v>
      </c>
      <c r="S2073" s="147">
        <v>43601</v>
      </c>
      <c r="T2073" s="157">
        <f>S2073-R2073</f>
        <v>181</v>
      </c>
      <c r="U2073" s="157"/>
      <c r="V2073" s="157"/>
      <c r="W2073" s="177"/>
      <c r="X2073" s="177"/>
      <c r="Y2073" s="177"/>
      <c r="Z2073" s="177"/>
      <c r="AA2073" s="177"/>
      <c r="AB2073" s="24"/>
    </row>
    <row r="2074" spans="1:28" ht="16">
      <c r="A2074" s="9">
        <v>3</v>
      </c>
      <c r="B2074" s="9">
        <v>1</v>
      </c>
      <c r="C2074" s="9">
        <v>7</v>
      </c>
      <c r="D2074" s="9" t="str">
        <f>"Dynan_"&amp;I2074&amp;"_"&amp;J2074&amp;"_"&amp;L2074&amp;"_"&amp;K2074</f>
        <v>Dynan_K3_606_21_18C</v>
      </c>
      <c r="E2074" s="9" t="str">
        <f>D2074&amp;"_Lung_Block"</f>
        <v>Dynan_K3_606_21_18C_Lung_Block</v>
      </c>
      <c r="F2074" s="282">
        <f t="shared" si="214"/>
        <v>14</v>
      </c>
      <c r="G2074" s="227"/>
      <c r="H2074" s="23" t="s">
        <v>469</v>
      </c>
      <c r="I2074" s="186" t="s">
        <v>473</v>
      </c>
      <c r="J2074" s="23">
        <v>606</v>
      </c>
      <c r="K2074" s="24" t="s">
        <v>44</v>
      </c>
      <c r="L2074" s="23">
        <v>21</v>
      </c>
      <c r="M2074" s="23" t="s">
        <v>471</v>
      </c>
      <c r="N2074" s="44">
        <v>0</v>
      </c>
      <c r="O2074" s="23" t="s">
        <v>35</v>
      </c>
      <c r="P2074" s="23" t="s">
        <v>36</v>
      </c>
      <c r="Q2074" s="271">
        <v>43242</v>
      </c>
      <c r="R2074" s="272">
        <v>43421</v>
      </c>
      <c r="S2074" s="147">
        <v>43601</v>
      </c>
      <c r="T2074" s="157">
        <f>S2074-R2074</f>
        <v>180</v>
      </c>
      <c r="U2074" s="157"/>
      <c r="V2074" s="157"/>
      <c r="W2074" s="177"/>
      <c r="X2074" s="177"/>
      <c r="Y2074" s="177"/>
      <c r="Z2074" s="177"/>
      <c r="AA2074" s="177"/>
      <c r="AB2074" s="24"/>
    </row>
    <row r="2075" spans="1:28" ht="16">
      <c r="A2075" s="9">
        <v>3</v>
      </c>
      <c r="B2075" s="9">
        <v>1</v>
      </c>
      <c r="C2075" s="9">
        <v>7</v>
      </c>
      <c r="D2075" s="9" t="str">
        <f>"Dynan_"&amp;I2075&amp;"_"&amp;J2075&amp;"_"&amp;L2075&amp;"_"&amp;K2075</f>
        <v>Dynan_K3_607_21_18C</v>
      </c>
      <c r="E2075" s="9" t="str">
        <f>D2075&amp;"_Lung_Block"</f>
        <v>Dynan_K3_607_21_18C_Lung_Block</v>
      </c>
      <c r="F2075" s="282">
        <f t="shared" si="214"/>
        <v>15</v>
      </c>
      <c r="G2075" s="227"/>
      <c r="H2075" s="23" t="s">
        <v>469</v>
      </c>
      <c r="I2075" s="186" t="s">
        <v>473</v>
      </c>
      <c r="J2075" s="23">
        <v>607</v>
      </c>
      <c r="K2075" s="24" t="s">
        <v>44</v>
      </c>
      <c r="L2075" s="23">
        <v>21</v>
      </c>
      <c r="M2075" s="23" t="s">
        <v>471</v>
      </c>
      <c r="N2075" s="44">
        <v>0</v>
      </c>
      <c r="O2075" s="23" t="s">
        <v>35</v>
      </c>
      <c r="P2075" s="23" t="s">
        <v>36</v>
      </c>
      <c r="Q2075" s="271">
        <v>43242</v>
      </c>
      <c r="R2075" s="272">
        <v>43422</v>
      </c>
      <c r="S2075" s="147">
        <v>43601</v>
      </c>
      <c r="T2075" s="157">
        <f>S2075-R2075</f>
        <v>179</v>
      </c>
      <c r="U2075" s="157"/>
      <c r="V2075" s="157"/>
      <c r="W2075" s="177"/>
      <c r="X2075" s="177"/>
      <c r="Y2075" s="177"/>
      <c r="Z2075" s="177"/>
      <c r="AA2075" s="177"/>
      <c r="AB2075" s="24"/>
    </row>
    <row r="2076" spans="1:28" ht="16">
      <c r="A2076" s="824" t="str">
        <f>"Total Subjects Received "&amp;"("&amp;I2071&amp;")"</f>
        <v>Total Subjects Received (K3)</v>
      </c>
      <c r="B2076" s="825"/>
      <c r="C2076" s="826"/>
      <c r="D2076" s="788" t="s">
        <v>37</v>
      </c>
      <c r="E2076" s="788" t="s">
        <v>37</v>
      </c>
      <c r="F2076" s="282"/>
      <c r="G2076" s="227"/>
      <c r="H2076" s="33"/>
      <c r="I2076" s="169"/>
      <c r="J2076" s="33"/>
      <c r="K2076" s="9"/>
      <c r="L2076" s="33"/>
      <c r="M2076" s="33"/>
      <c r="N2076" s="34"/>
      <c r="O2076" s="33"/>
      <c r="P2076" s="33"/>
      <c r="Q2076" s="754"/>
      <c r="R2076" s="755"/>
      <c r="S2076" s="153"/>
      <c r="T2076" s="161"/>
      <c r="U2076" s="161"/>
      <c r="V2076" s="161"/>
      <c r="W2076" s="169"/>
      <c r="X2076" s="169"/>
      <c r="Y2076" s="169"/>
      <c r="Z2076" s="169"/>
      <c r="AA2076" s="169"/>
      <c r="AB2076" s="9"/>
    </row>
    <row r="2077" spans="1:28" ht="16">
      <c r="A2077" s="9"/>
      <c r="B2077" s="9"/>
      <c r="C2077" s="9"/>
      <c r="D2077" s="9"/>
      <c r="E2077" s="9"/>
      <c r="F2077" s="282"/>
      <c r="G2077" s="227"/>
      <c r="H2077" s="33"/>
      <c r="I2077" s="169"/>
      <c r="J2077" s="33"/>
      <c r="K2077" s="9"/>
      <c r="L2077" s="33"/>
      <c r="M2077" s="33"/>
      <c r="N2077" s="34"/>
      <c r="O2077" s="33"/>
      <c r="P2077" s="33"/>
      <c r="Q2077" s="754"/>
      <c r="R2077" s="755"/>
      <c r="S2077" s="153"/>
      <c r="T2077" s="161"/>
      <c r="U2077" s="161"/>
      <c r="V2077" s="161"/>
      <c r="W2077" s="169"/>
      <c r="X2077" s="169"/>
      <c r="Y2077" s="169"/>
      <c r="Z2077" s="169"/>
      <c r="AA2077" s="169"/>
      <c r="AB2077" s="9"/>
    </row>
    <row r="2078" spans="1:28" ht="16">
      <c r="A2078" s="9">
        <v>3</v>
      </c>
      <c r="B2078" s="9">
        <v>1</v>
      </c>
      <c r="C2078" s="9">
        <v>7</v>
      </c>
      <c r="D2078" s="9" t="str">
        <f>"Dynan_"&amp;I2078&amp;"_"&amp;J2078&amp;"_"&amp;L2078&amp;"_"&amp;K2078</f>
        <v>Dynan_K4_550_10_18C</v>
      </c>
      <c r="E2078" s="9" t="str">
        <f>D2078&amp;"_Lung_Block"</f>
        <v>Dynan_K4_550_10_18C_Lung_Block</v>
      </c>
      <c r="F2078" s="282">
        <f>F2075+1</f>
        <v>16</v>
      </c>
      <c r="G2078" s="227"/>
      <c r="H2078" s="94" t="s">
        <v>469</v>
      </c>
      <c r="I2078" s="101" t="s">
        <v>474</v>
      </c>
      <c r="J2078" s="101">
        <v>550</v>
      </c>
      <c r="K2078" s="94" t="s">
        <v>44</v>
      </c>
      <c r="L2078" s="101">
        <v>10</v>
      </c>
      <c r="M2078" s="101" t="s">
        <v>471</v>
      </c>
      <c r="N2078" s="163">
        <v>0</v>
      </c>
      <c r="O2078" s="101" t="s">
        <v>39</v>
      </c>
      <c r="P2078" s="101" t="s">
        <v>36</v>
      </c>
      <c r="Q2078" s="269">
        <v>43242</v>
      </c>
      <c r="R2078" s="270">
        <v>43423</v>
      </c>
      <c r="S2078" s="166">
        <v>43598</v>
      </c>
      <c r="T2078" s="107">
        <f>S2078-R2078</f>
        <v>175</v>
      </c>
      <c r="U2078" s="107"/>
      <c r="V2078" s="107"/>
      <c r="W2078" s="101"/>
      <c r="X2078" s="101"/>
      <c r="Y2078" s="101"/>
      <c r="Z2078" s="101"/>
      <c r="AA2078" s="101"/>
      <c r="AB2078" s="94"/>
    </row>
    <row r="2079" spans="1:28" ht="16">
      <c r="A2079" s="9">
        <v>3</v>
      </c>
      <c r="B2079" s="9">
        <v>1</v>
      </c>
      <c r="C2079" s="9">
        <v>7</v>
      </c>
      <c r="D2079" s="9" t="str">
        <f>"Dynan_"&amp;I2079&amp;"_"&amp;J2079&amp;"_"&amp;L2079&amp;"_"&amp;K2079</f>
        <v>Dynan_K4_551_10_18C</v>
      </c>
      <c r="E2079" s="9" t="str">
        <f>D2079&amp;"_Lung_Block"</f>
        <v>Dynan_K4_551_10_18C_Lung_Block</v>
      </c>
      <c r="F2079" s="282">
        <f t="shared" si="214"/>
        <v>17</v>
      </c>
      <c r="G2079" s="227"/>
      <c r="H2079" s="94" t="s">
        <v>469</v>
      </c>
      <c r="I2079" s="101" t="s">
        <v>474</v>
      </c>
      <c r="J2079" s="101">
        <v>551</v>
      </c>
      <c r="K2079" s="94" t="s">
        <v>44</v>
      </c>
      <c r="L2079" s="101">
        <v>10</v>
      </c>
      <c r="M2079" s="101" t="s">
        <v>471</v>
      </c>
      <c r="N2079" s="163">
        <v>0</v>
      </c>
      <c r="O2079" s="101" t="s">
        <v>39</v>
      </c>
      <c r="P2079" s="101" t="s">
        <v>36</v>
      </c>
      <c r="Q2079" s="269">
        <v>43242</v>
      </c>
      <c r="R2079" s="270">
        <v>43424</v>
      </c>
      <c r="S2079" s="166">
        <v>43598</v>
      </c>
      <c r="T2079" s="107">
        <f>S2079-R2079</f>
        <v>174</v>
      </c>
      <c r="U2079" s="107"/>
      <c r="V2079" s="107"/>
      <c r="W2079" s="101"/>
      <c r="X2079" s="101"/>
      <c r="Y2079" s="101"/>
      <c r="Z2079" s="101"/>
      <c r="AA2079" s="101"/>
      <c r="AB2079" s="94"/>
    </row>
    <row r="2080" spans="1:28" ht="16">
      <c r="A2080" s="9">
        <v>3</v>
      </c>
      <c r="B2080" s="9">
        <v>1</v>
      </c>
      <c r="C2080" s="9">
        <v>7</v>
      </c>
      <c r="D2080" s="9" t="str">
        <f>"Dynan_"&amp;I2080&amp;"_"&amp;J2080&amp;"_"&amp;L2080&amp;"_"&amp;K2080</f>
        <v>Dynan_K4_552_10_18C</v>
      </c>
      <c r="E2080" s="9" t="str">
        <f>D2080&amp;"_Lung_Block"</f>
        <v>Dynan_K4_552_10_18C_Lung_Block</v>
      </c>
      <c r="F2080" s="282">
        <f t="shared" si="214"/>
        <v>18</v>
      </c>
      <c r="G2080" s="227"/>
      <c r="H2080" s="94" t="s">
        <v>469</v>
      </c>
      <c r="I2080" s="101" t="s">
        <v>474</v>
      </c>
      <c r="J2080" s="101">
        <v>552</v>
      </c>
      <c r="K2080" s="94" t="s">
        <v>44</v>
      </c>
      <c r="L2080" s="101">
        <v>10</v>
      </c>
      <c r="M2080" s="101" t="s">
        <v>471</v>
      </c>
      <c r="N2080" s="163">
        <v>0</v>
      </c>
      <c r="O2080" s="101" t="s">
        <v>39</v>
      </c>
      <c r="P2080" s="101" t="s">
        <v>36</v>
      </c>
      <c r="Q2080" s="269">
        <v>43242</v>
      </c>
      <c r="R2080" s="270">
        <v>43425</v>
      </c>
      <c r="S2080" s="166">
        <v>43598</v>
      </c>
      <c r="T2080" s="107">
        <f>S2080-R2080</f>
        <v>173</v>
      </c>
      <c r="U2080" s="107"/>
      <c r="V2080" s="107"/>
      <c r="W2080" s="101"/>
      <c r="X2080" s="101"/>
      <c r="Y2080" s="101"/>
      <c r="Z2080" s="101"/>
      <c r="AA2080" s="101"/>
      <c r="AB2080" s="94"/>
    </row>
    <row r="2081" spans="1:28" ht="16">
      <c r="A2081" s="9">
        <v>3</v>
      </c>
      <c r="B2081" s="9">
        <v>1</v>
      </c>
      <c r="C2081" s="9">
        <v>7</v>
      </c>
      <c r="D2081" s="9" t="str">
        <f>"Dynan_"&amp;I2081&amp;"_"&amp;J2081&amp;"_"&amp;L2081&amp;"_"&amp;K2081</f>
        <v>Dynan_K4_553_10_18C</v>
      </c>
      <c r="E2081" s="9" t="str">
        <f>D2081&amp;"_Lung_Block"</f>
        <v>Dynan_K4_553_10_18C_Lung_Block</v>
      </c>
      <c r="F2081" s="282">
        <f t="shared" si="214"/>
        <v>19</v>
      </c>
      <c r="G2081" s="227"/>
      <c r="H2081" s="94" t="s">
        <v>469</v>
      </c>
      <c r="I2081" s="101" t="s">
        <v>474</v>
      </c>
      <c r="J2081" s="101">
        <v>553</v>
      </c>
      <c r="K2081" s="94" t="s">
        <v>44</v>
      </c>
      <c r="L2081" s="101">
        <v>10</v>
      </c>
      <c r="M2081" s="101" t="s">
        <v>471</v>
      </c>
      <c r="N2081" s="163">
        <v>0</v>
      </c>
      <c r="O2081" s="101" t="s">
        <v>39</v>
      </c>
      <c r="P2081" s="101" t="s">
        <v>36</v>
      </c>
      <c r="Q2081" s="269">
        <v>43242</v>
      </c>
      <c r="R2081" s="270">
        <v>43426</v>
      </c>
      <c r="S2081" s="166">
        <v>43598</v>
      </c>
      <c r="T2081" s="107">
        <f>S2081-R2081</f>
        <v>172</v>
      </c>
      <c r="U2081" s="107"/>
      <c r="V2081" s="107"/>
      <c r="W2081" s="101"/>
      <c r="X2081" s="101"/>
      <c r="Y2081" s="101"/>
      <c r="Z2081" s="101"/>
      <c r="AA2081" s="101"/>
      <c r="AB2081" s="94"/>
    </row>
    <row r="2082" spans="1:28" ht="16">
      <c r="A2082" s="9">
        <v>3</v>
      </c>
      <c r="B2082" s="9">
        <v>1</v>
      </c>
      <c r="C2082" s="9">
        <v>7</v>
      </c>
      <c r="D2082" s="9" t="str">
        <f>"Dynan_"&amp;I2082&amp;"_"&amp;J2082&amp;"_"&amp;L2082&amp;"_"&amp;K2082</f>
        <v>Dynan_K4_554_10_18C</v>
      </c>
      <c r="E2082" s="9" t="str">
        <f>D2082&amp;"_Lung_Block"</f>
        <v>Dynan_K4_554_10_18C_Lung_Block</v>
      </c>
      <c r="F2082" s="282">
        <f t="shared" si="214"/>
        <v>20</v>
      </c>
      <c r="G2082" s="227"/>
      <c r="H2082" s="94" t="s">
        <v>469</v>
      </c>
      <c r="I2082" s="101" t="s">
        <v>474</v>
      </c>
      <c r="J2082" s="101">
        <v>554</v>
      </c>
      <c r="K2082" s="94" t="s">
        <v>44</v>
      </c>
      <c r="L2082" s="101">
        <v>10</v>
      </c>
      <c r="M2082" s="101" t="s">
        <v>471</v>
      </c>
      <c r="N2082" s="163">
        <v>0</v>
      </c>
      <c r="O2082" s="101" t="s">
        <v>39</v>
      </c>
      <c r="P2082" s="101" t="s">
        <v>36</v>
      </c>
      <c r="Q2082" s="269">
        <v>43242</v>
      </c>
      <c r="R2082" s="270">
        <v>43427</v>
      </c>
      <c r="S2082" s="166">
        <v>43598</v>
      </c>
      <c r="T2082" s="107">
        <f>S2082-R2082</f>
        <v>171</v>
      </c>
      <c r="U2082" s="107"/>
      <c r="V2082" s="107"/>
      <c r="W2082" s="101"/>
      <c r="X2082" s="101"/>
      <c r="Y2082" s="101"/>
      <c r="Z2082" s="101"/>
      <c r="AA2082" s="101"/>
      <c r="AB2082" s="94"/>
    </row>
    <row r="2083" spans="1:28" ht="16">
      <c r="A2083" s="824" t="str">
        <f>"Total Subjects Received "&amp;"("&amp;I2078&amp;")"</f>
        <v>Total Subjects Received (K4)</v>
      </c>
      <c r="B2083" s="825"/>
      <c r="C2083" s="826"/>
      <c r="D2083" s="788" t="s">
        <v>37</v>
      </c>
      <c r="E2083" s="788" t="s">
        <v>37</v>
      </c>
      <c r="F2083" s="282"/>
      <c r="G2083" s="227"/>
      <c r="H2083" s="9"/>
      <c r="I2083" s="169"/>
      <c r="J2083" s="169"/>
      <c r="K2083" s="9"/>
      <c r="L2083" s="169"/>
      <c r="M2083" s="169"/>
      <c r="N2083" s="171"/>
      <c r="O2083" s="169"/>
      <c r="P2083" s="169"/>
      <c r="Q2083" s="754"/>
      <c r="R2083" s="755"/>
      <c r="S2083" s="153"/>
      <c r="T2083" s="161"/>
      <c r="U2083" s="161"/>
      <c r="V2083" s="161"/>
      <c r="W2083" s="169"/>
      <c r="X2083" s="169"/>
      <c r="Y2083" s="169"/>
      <c r="Z2083" s="169"/>
      <c r="AA2083" s="169"/>
      <c r="AB2083" s="9"/>
    </row>
    <row r="2084" spans="1:28" ht="16">
      <c r="A2084" s="9"/>
      <c r="B2084" s="9"/>
      <c r="C2084" s="9"/>
      <c r="D2084" s="9"/>
      <c r="E2084" s="9"/>
      <c r="F2084" s="282"/>
      <c r="G2084" s="227"/>
      <c r="H2084" s="9"/>
      <c r="I2084" s="169"/>
      <c r="J2084" s="169"/>
      <c r="K2084" s="9"/>
      <c r="L2084" s="169"/>
      <c r="M2084" s="169"/>
      <c r="N2084" s="171"/>
      <c r="O2084" s="169"/>
      <c r="P2084" s="169"/>
      <c r="Q2084" s="754"/>
      <c r="R2084" s="755"/>
      <c r="S2084" s="153"/>
      <c r="T2084" s="161"/>
      <c r="U2084" s="161"/>
      <c r="V2084" s="161"/>
      <c r="W2084" s="169"/>
      <c r="X2084" s="169"/>
      <c r="Y2084" s="169"/>
      <c r="Z2084" s="169"/>
      <c r="AA2084" s="169"/>
      <c r="AB2084" s="9"/>
    </row>
    <row r="2085" spans="1:28" s="366" customFormat="1" ht="16">
      <c r="A2085" s="377" t="s">
        <v>475</v>
      </c>
      <c r="B2085" s="377"/>
      <c r="C2085" s="377"/>
      <c r="D2085" s="377"/>
      <c r="E2085" s="377"/>
      <c r="F2085" s="763"/>
      <c r="G2085" s="379"/>
      <c r="H2085" s="380"/>
      <c r="I2085" s="332"/>
      <c r="J2085" s="333"/>
      <c r="K2085" s="303"/>
      <c r="L2085" s="333"/>
      <c r="M2085" s="333"/>
      <c r="N2085" s="375"/>
      <c r="O2085" s="333"/>
      <c r="P2085" s="333"/>
      <c r="Q2085" s="376"/>
      <c r="R2085" s="370"/>
      <c r="S2085" s="371"/>
      <c r="T2085" s="372"/>
      <c r="U2085" s="372"/>
      <c r="V2085" s="372"/>
      <c r="W2085" s="303"/>
      <c r="X2085" s="303"/>
      <c r="Y2085" s="303"/>
      <c r="Z2085" s="303"/>
      <c r="AA2085" s="373"/>
      <c r="AB2085" s="374"/>
    </row>
    <row r="2086" spans="1:28" ht="16">
      <c r="A2086" s="151"/>
      <c r="B2086" s="151"/>
      <c r="C2086" s="151"/>
      <c r="D2086" s="151"/>
      <c r="E2086" s="151"/>
      <c r="F2086" s="773"/>
      <c r="G2086" s="756"/>
      <c r="H2086" s="265"/>
      <c r="I2086" s="31"/>
      <c r="J2086" s="33"/>
      <c r="K2086" s="9"/>
      <c r="L2086" s="33"/>
      <c r="M2086" s="33"/>
      <c r="N2086" s="34"/>
      <c r="O2086" s="33"/>
      <c r="P2086" s="33"/>
      <c r="Q2086" s="35"/>
      <c r="R2086" s="36"/>
      <c r="S2086" s="12"/>
      <c r="T2086" s="79"/>
      <c r="U2086" s="79"/>
      <c r="V2086" s="79"/>
      <c r="W2086" s="9"/>
      <c r="X2086" s="9"/>
      <c r="Y2086" s="9"/>
      <c r="Z2086" s="9"/>
      <c r="AA2086" s="6"/>
      <c r="AB2086" s="37"/>
    </row>
    <row r="2087" spans="1:28" ht="16">
      <c r="A2087" s="150"/>
      <c r="B2087" s="150"/>
      <c r="C2087" s="150"/>
      <c r="D2087" s="150"/>
      <c r="E2087" s="150"/>
      <c r="F2087" s="282"/>
      <c r="G2087" s="227">
        <v>1</v>
      </c>
      <c r="H2087" s="239" t="s">
        <v>61</v>
      </c>
      <c r="I2087" s="31"/>
      <c r="J2087" s="33"/>
      <c r="K2087" s="9"/>
      <c r="L2087" s="33"/>
      <c r="M2087" s="33"/>
      <c r="N2087" s="34"/>
      <c r="O2087" s="33"/>
      <c r="P2087" s="33"/>
      <c r="Q2087" s="35"/>
      <c r="R2087" s="36"/>
      <c r="S2087" s="12"/>
      <c r="T2087" s="79"/>
      <c r="U2087" s="79"/>
      <c r="V2087" s="79"/>
      <c r="W2087" s="9"/>
      <c r="X2087" s="9"/>
      <c r="Y2087" s="9"/>
      <c r="Z2087" s="9"/>
      <c r="AA2087" s="6"/>
      <c r="AB2087" s="37"/>
    </row>
    <row r="2088" spans="1:28" ht="16">
      <c r="A2088" s="9">
        <v>3</v>
      </c>
      <c r="B2088" s="9">
        <v>1</v>
      </c>
      <c r="C2088" s="9">
        <v>8</v>
      </c>
      <c r="D2088" s="9" t="str">
        <f t="shared" ref="D2088:D2151" si="215">"Dynan_"&amp;I2088&amp;"_"&amp;J2088&amp;"_"&amp;L2088&amp;"_"&amp;K2088</f>
        <v>Dynan_K5_1.13_245_19A</v>
      </c>
      <c r="E2088" s="9" t="str">
        <f t="shared" ref="E2088:E2119" si="216">D2088&amp;"_Lung_Block"</f>
        <v>Dynan_K5_1.13_245_19A_Lung_Block</v>
      </c>
      <c r="F2088" s="282">
        <f>1</f>
        <v>1</v>
      </c>
      <c r="G2088" s="227">
        <v>1</v>
      </c>
      <c r="H2088" s="54" t="s">
        <v>469</v>
      </c>
      <c r="I2088" s="117" t="s">
        <v>476</v>
      </c>
      <c r="J2088" s="117">
        <v>1.1299999999999999</v>
      </c>
      <c r="K2088" s="18" t="s">
        <v>33</v>
      </c>
      <c r="L2088" s="108">
        <v>245</v>
      </c>
      <c r="M2088" s="108" t="s">
        <v>477</v>
      </c>
      <c r="N2088" s="118">
        <v>0</v>
      </c>
      <c r="O2088" s="108" t="s">
        <v>35</v>
      </c>
      <c r="P2088" s="108" t="s">
        <v>63</v>
      </c>
      <c r="Q2088" s="19">
        <v>43410</v>
      </c>
      <c r="R2088" s="46">
        <v>43581</v>
      </c>
      <c r="S2088" s="26">
        <v>44138</v>
      </c>
      <c r="T2088" s="16">
        <f t="shared" ref="T2088:T2119" si="217">S2088-R2088</f>
        <v>557</v>
      </c>
      <c r="U2088" s="16">
        <v>1</v>
      </c>
      <c r="V2088" s="16">
        <v>0</v>
      </c>
      <c r="W2088" s="56">
        <v>0</v>
      </c>
      <c r="X2088" s="56"/>
      <c r="Y2088" s="56"/>
      <c r="Z2088" s="56"/>
      <c r="AA2088" s="27"/>
      <c r="AB2088" s="119" t="s">
        <v>45</v>
      </c>
    </row>
    <row r="2089" spans="1:28" ht="16">
      <c r="A2089" s="9">
        <v>3</v>
      </c>
      <c r="B2089" s="9">
        <v>1</v>
      </c>
      <c r="C2089" s="9">
        <v>8</v>
      </c>
      <c r="D2089" s="9" t="str">
        <f t="shared" si="215"/>
        <v>Dynan_K5_2.13_245_19A</v>
      </c>
      <c r="E2089" s="9" t="str">
        <f t="shared" si="216"/>
        <v>Dynan_K5_2.13_245_19A_Lung_Block</v>
      </c>
      <c r="F2089" s="282">
        <f>F2088+1</f>
        <v>2</v>
      </c>
      <c r="G2089" s="227">
        <v>1</v>
      </c>
      <c r="H2089" s="54" t="s">
        <v>469</v>
      </c>
      <c r="I2089" s="117" t="s">
        <v>476</v>
      </c>
      <c r="J2089" s="120">
        <v>2.13</v>
      </c>
      <c r="K2089" s="18" t="s">
        <v>33</v>
      </c>
      <c r="L2089" s="108">
        <v>245</v>
      </c>
      <c r="M2089" s="108" t="s">
        <v>477</v>
      </c>
      <c r="N2089" s="118">
        <v>0</v>
      </c>
      <c r="O2089" s="108" t="s">
        <v>35</v>
      </c>
      <c r="P2089" s="108" t="s">
        <v>63</v>
      </c>
      <c r="Q2089" s="19">
        <v>43410</v>
      </c>
      <c r="R2089" s="46">
        <v>43581</v>
      </c>
      <c r="S2089" s="26">
        <v>44138</v>
      </c>
      <c r="T2089" s="16">
        <f t="shared" si="217"/>
        <v>557</v>
      </c>
      <c r="U2089" s="121">
        <v>1</v>
      </c>
      <c r="V2089" s="16">
        <v>0</v>
      </c>
      <c r="W2089" s="56">
        <v>0</v>
      </c>
      <c r="X2089" s="56"/>
      <c r="Y2089" s="56"/>
      <c r="Z2089" s="56"/>
      <c r="AA2089" s="27"/>
      <c r="AB2089" s="119" t="s">
        <v>45</v>
      </c>
    </row>
    <row r="2090" spans="1:28" ht="16">
      <c r="A2090" s="9">
        <v>3</v>
      </c>
      <c r="B2090" s="9">
        <v>1</v>
      </c>
      <c r="C2090" s="9">
        <v>8</v>
      </c>
      <c r="D2090" s="9" t="str">
        <f t="shared" si="215"/>
        <v>Dynan_K5_3.13_245_19A</v>
      </c>
      <c r="E2090" s="9" t="str">
        <f t="shared" si="216"/>
        <v>Dynan_K5_3.13_245_19A_Lung_Block</v>
      </c>
      <c r="F2090" s="282">
        <f t="shared" ref="F2090:F2116" si="218">F2089+1</f>
        <v>3</v>
      </c>
      <c r="G2090" s="227">
        <v>1</v>
      </c>
      <c r="H2090" s="54" t="s">
        <v>469</v>
      </c>
      <c r="I2090" s="117" t="s">
        <v>476</v>
      </c>
      <c r="J2090" s="120">
        <v>3.13</v>
      </c>
      <c r="K2090" s="18" t="s">
        <v>33</v>
      </c>
      <c r="L2090" s="108">
        <v>245</v>
      </c>
      <c r="M2090" s="108" t="s">
        <v>477</v>
      </c>
      <c r="N2090" s="118">
        <v>0</v>
      </c>
      <c r="O2090" s="108" t="s">
        <v>35</v>
      </c>
      <c r="P2090" s="108" t="s">
        <v>63</v>
      </c>
      <c r="Q2090" s="19">
        <v>43410</v>
      </c>
      <c r="R2090" s="46">
        <v>43581</v>
      </c>
      <c r="S2090" s="26">
        <v>44138</v>
      </c>
      <c r="T2090" s="16">
        <f t="shared" si="217"/>
        <v>557</v>
      </c>
      <c r="U2090" s="16">
        <v>1</v>
      </c>
      <c r="V2090" s="16">
        <v>0</v>
      </c>
      <c r="W2090" s="56">
        <v>0</v>
      </c>
      <c r="X2090" s="56"/>
      <c r="Y2090" s="56"/>
      <c r="Z2090" s="56"/>
      <c r="AA2090" s="27"/>
      <c r="AB2090" s="119" t="s">
        <v>45</v>
      </c>
    </row>
    <row r="2091" spans="1:28" ht="16">
      <c r="A2091" s="9">
        <v>3</v>
      </c>
      <c r="B2091" s="9">
        <v>1</v>
      </c>
      <c r="C2091" s="9">
        <v>8</v>
      </c>
      <c r="D2091" s="9" t="str">
        <f t="shared" si="215"/>
        <v>Dynan_K5_4.13_245_19A</v>
      </c>
      <c r="E2091" s="9" t="str">
        <f t="shared" si="216"/>
        <v>Dynan_K5_4.13_245_19A_Lung_Block</v>
      </c>
      <c r="F2091" s="282">
        <f t="shared" si="218"/>
        <v>4</v>
      </c>
      <c r="G2091" s="227">
        <v>1</v>
      </c>
      <c r="H2091" s="54" t="s">
        <v>469</v>
      </c>
      <c r="I2091" s="117" t="s">
        <v>476</v>
      </c>
      <c r="J2091" s="120">
        <v>4.13</v>
      </c>
      <c r="K2091" s="18" t="s">
        <v>33</v>
      </c>
      <c r="L2091" s="108">
        <v>245</v>
      </c>
      <c r="M2091" s="108" t="s">
        <v>477</v>
      </c>
      <c r="N2091" s="118">
        <v>0</v>
      </c>
      <c r="O2091" s="108" t="s">
        <v>35</v>
      </c>
      <c r="P2091" s="108" t="s">
        <v>63</v>
      </c>
      <c r="Q2091" s="19">
        <v>43410</v>
      </c>
      <c r="R2091" s="46">
        <v>43581</v>
      </c>
      <c r="S2091" s="26">
        <v>44138</v>
      </c>
      <c r="T2091" s="16">
        <f t="shared" si="217"/>
        <v>557</v>
      </c>
      <c r="U2091" s="121">
        <v>1</v>
      </c>
      <c r="V2091" s="16">
        <v>0</v>
      </c>
      <c r="W2091" s="56">
        <v>0</v>
      </c>
      <c r="X2091" s="56"/>
      <c r="Y2091" s="56"/>
      <c r="Z2091" s="56"/>
      <c r="AA2091" s="27"/>
      <c r="AB2091" s="119" t="s">
        <v>45</v>
      </c>
    </row>
    <row r="2092" spans="1:28" ht="16">
      <c r="A2092" s="9">
        <v>3</v>
      </c>
      <c r="B2092" s="9">
        <v>1</v>
      </c>
      <c r="C2092" s="9">
        <v>8</v>
      </c>
      <c r="D2092" s="9" t="str">
        <f t="shared" si="215"/>
        <v>Dynan_K5_5.13_245_19A</v>
      </c>
      <c r="E2092" s="9" t="str">
        <f t="shared" si="216"/>
        <v>Dynan_K5_5.13_245_19A_Lung_Block</v>
      </c>
      <c r="F2092" s="282">
        <f t="shared" si="218"/>
        <v>5</v>
      </c>
      <c r="G2092" s="227">
        <v>1</v>
      </c>
      <c r="H2092" s="54" t="s">
        <v>469</v>
      </c>
      <c r="I2092" s="117" t="s">
        <v>476</v>
      </c>
      <c r="J2092" s="120">
        <v>5.13</v>
      </c>
      <c r="K2092" s="18" t="s">
        <v>33</v>
      </c>
      <c r="L2092" s="108">
        <v>245</v>
      </c>
      <c r="M2092" s="108" t="s">
        <v>477</v>
      </c>
      <c r="N2092" s="118">
        <v>0</v>
      </c>
      <c r="O2092" s="108" t="s">
        <v>35</v>
      </c>
      <c r="P2092" s="108" t="s">
        <v>63</v>
      </c>
      <c r="Q2092" s="19">
        <v>43410</v>
      </c>
      <c r="R2092" s="46">
        <v>43581</v>
      </c>
      <c r="S2092" s="26">
        <v>44138</v>
      </c>
      <c r="T2092" s="16">
        <f t="shared" si="217"/>
        <v>557</v>
      </c>
      <c r="U2092" s="16">
        <v>1</v>
      </c>
      <c r="V2092" s="16">
        <v>0</v>
      </c>
      <c r="W2092" s="56">
        <v>0</v>
      </c>
      <c r="X2092" s="56"/>
      <c r="Y2092" s="56"/>
      <c r="Z2092" s="56"/>
      <c r="AA2092" s="27"/>
      <c r="AB2092" s="119" t="s">
        <v>45</v>
      </c>
    </row>
    <row r="2093" spans="1:28" ht="16">
      <c r="A2093" s="9">
        <v>3</v>
      </c>
      <c r="B2093" s="9">
        <v>1</v>
      </c>
      <c r="C2093" s="9">
        <v>8</v>
      </c>
      <c r="D2093" s="9" t="str">
        <f t="shared" si="215"/>
        <v>Dynan_K5_6.13_246_19A</v>
      </c>
      <c r="E2093" s="9" t="str">
        <f t="shared" si="216"/>
        <v>Dynan_K5_6.13_246_19A_Lung_Block</v>
      </c>
      <c r="F2093" s="282">
        <f t="shared" si="218"/>
        <v>6</v>
      </c>
      <c r="G2093" s="227">
        <v>1</v>
      </c>
      <c r="H2093" s="54" t="s">
        <v>469</v>
      </c>
      <c r="I2093" s="117" t="s">
        <v>476</v>
      </c>
      <c r="J2093" s="120">
        <v>6.13</v>
      </c>
      <c r="K2093" s="18" t="s">
        <v>33</v>
      </c>
      <c r="L2093" s="108">
        <v>246</v>
      </c>
      <c r="M2093" s="108" t="s">
        <v>477</v>
      </c>
      <c r="N2093" s="118">
        <v>0</v>
      </c>
      <c r="O2093" s="108" t="s">
        <v>35</v>
      </c>
      <c r="P2093" s="108" t="s">
        <v>63</v>
      </c>
      <c r="Q2093" s="19">
        <v>43410</v>
      </c>
      <c r="R2093" s="46">
        <v>43581</v>
      </c>
      <c r="S2093" s="26">
        <v>44141</v>
      </c>
      <c r="T2093" s="16">
        <f t="shared" si="217"/>
        <v>560</v>
      </c>
      <c r="U2093" s="121">
        <v>1</v>
      </c>
      <c r="V2093" s="16">
        <v>0</v>
      </c>
      <c r="W2093" s="56">
        <v>0</v>
      </c>
      <c r="X2093" s="56"/>
      <c r="Y2093" s="56"/>
      <c r="Z2093" s="56"/>
      <c r="AA2093" s="27"/>
      <c r="AB2093" s="119" t="s">
        <v>45</v>
      </c>
    </row>
    <row r="2094" spans="1:28" ht="16">
      <c r="A2094" s="9">
        <v>3</v>
      </c>
      <c r="B2094" s="9">
        <v>1</v>
      </c>
      <c r="C2094" s="9">
        <v>8</v>
      </c>
      <c r="D2094" s="9" t="str">
        <f t="shared" si="215"/>
        <v>Dynan_K5_7.13_246_19A</v>
      </c>
      <c r="E2094" s="9" t="str">
        <f t="shared" si="216"/>
        <v>Dynan_K5_7.13_246_19A_Lung_Block</v>
      </c>
      <c r="F2094" s="282">
        <f t="shared" si="218"/>
        <v>7</v>
      </c>
      <c r="G2094" s="227">
        <v>1</v>
      </c>
      <c r="H2094" s="54" t="s">
        <v>469</v>
      </c>
      <c r="I2094" s="117" t="s">
        <v>476</v>
      </c>
      <c r="J2094" s="120">
        <v>7.13</v>
      </c>
      <c r="K2094" s="18" t="s">
        <v>33</v>
      </c>
      <c r="L2094" s="108">
        <v>246</v>
      </c>
      <c r="M2094" s="108" t="s">
        <v>477</v>
      </c>
      <c r="N2094" s="118">
        <v>0</v>
      </c>
      <c r="O2094" s="108" t="s">
        <v>35</v>
      </c>
      <c r="P2094" s="108" t="s">
        <v>63</v>
      </c>
      <c r="Q2094" s="19">
        <v>43410</v>
      </c>
      <c r="R2094" s="46">
        <v>43581</v>
      </c>
      <c r="S2094" s="26">
        <v>44141</v>
      </c>
      <c r="T2094" s="16">
        <f t="shared" si="217"/>
        <v>560</v>
      </c>
      <c r="U2094" s="16">
        <v>1</v>
      </c>
      <c r="V2094" s="16">
        <v>0</v>
      </c>
      <c r="W2094" s="56">
        <v>0</v>
      </c>
      <c r="X2094" s="56"/>
      <c r="Y2094" s="56"/>
      <c r="Z2094" s="56"/>
      <c r="AA2094" s="27"/>
      <c r="AB2094" s="119" t="s">
        <v>45</v>
      </c>
    </row>
    <row r="2095" spans="1:28" ht="16">
      <c r="A2095" s="9">
        <v>3</v>
      </c>
      <c r="B2095" s="9">
        <v>1</v>
      </c>
      <c r="C2095" s="9">
        <v>8</v>
      </c>
      <c r="D2095" s="9" t="str">
        <f t="shared" si="215"/>
        <v>Dynan_K5_8.13_246_19A</v>
      </c>
      <c r="E2095" s="9" t="str">
        <f t="shared" si="216"/>
        <v>Dynan_K5_8.13_246_19A_Lung_Block</v>
      </c>
      <c r="F2095" s="282">
        <f t="shared" si="218"/>
        <v>8</v>
      </c>
      <c r="G2095" s="227">
        <v>1</v>
      </c>
      <c r="H2095" s="54" t="s">
        <v>469</v>
      </c>
      <c r="I2095" s="117" t="s">
        <v>476</v>
      </c>
      <c r="J2095" s="120">
        <v>8.1300000000000008</v>
      </c>
      <c r="K2095" s="18" t="s">
        <v>33</v>
      </c>
      <c r="L2095" s="108">
        <v>246</v>
      </c>
      <c r="M2095" s="108" t="s">
        <v>477</v>
      </c>
      <c r="N2095" s="118">
        <v>0</v>
      </c>
      <c r="O2095" s="108" t="s">
        <v>35</v>
      </c>
      <c r="P2095" s="108" t="s">
        <v>63</v>
      </c>
      <c r="Q2095" s="19">
        <v>43410</v>
      </c>
      <c r="R2095" s="46">
        <v>43581</v>
      </c>
      <c r="S2095" s="26">
        <v>44141</v>
      </c>
      <c r="T2095" s="16">
        <f t="shared" si="217"/>
        <v>560</v>
      </c>
      <c r="U2095" s="121">
        <v>1</v>
      </c>
      <c r="V2095" s="16">
        <v>0</v>
      </c>
      <c r="W2095" s="56">
        <v>0</v>
      </c>
      <c r="X2095" s="56"/>
      <c r="Y2095" s="56"/>
      <c r="Z2095" s="56"/>
      <c r="AA2095" s="27"/>
      <c r="AB2095" s="119" t="s">
        <v>45</v>
      </c>
    </row>
    <row r="2096" spans="1:28" ht="16">
      <c r="A2096" s="9">
        <v>3</v>
      </c>
      <c r="B2096" s="9">
        <v>1</v>
      </c>
      <c r="C2096" s="9">
        <v>8</v>
      </c>
      <c r="D2096" s="9" t="str">
        <f t="shared" si="215"/>
        <v>Dynan_K5_9.13_246_19A</v>
      </c>
      <c r="E2096" s="9" t="str">
        <f t="shared" si="216"/>
        <v>Dynan_K5_9.13_246_19A_Lung_Block</v>
      </c>
      <c r="F2096" s="282">
        <f t="shared" si="218"/>
        <v>9</v>
      </c>
      <c r="G2096" s="227">
        <v>1</v>
      </c>
      <c r="H2096" s="54" t="s">
        <v>469</v>
      </c>
      <c r="I2096" s="117" t="s">
        <v>476</v>
      </c>
      <c r="J2096" s="120">
        <v>9.1300000000000008</v>
      </c>
      <c r="K2096" s="18" t="s">
        <v>33</v>
      </c>
      <c r="L2096" s="108">
        <v>246</v>
      </c>
      <c r="M2096" s="108" t="s">
        <v>477</v>
      </c>
      <c r="N2096" s="118">
        <v>0</v>
      </c>
      <c r="O2096" s="108" t="s">
        <v>35</v>
      </c>
      <c r="P2096" s="108" t="s">
        <v>63</v>
      </c>
      <c r="Q2096" s="19">
        <v>43410</v>
      </c>
      <c r="R2096" s="46">
        <v>43581</v>
      </c>
      <c r="S2096" s="26">
        <v>44141</v>
      </c>
      <c r="T2096" s="16">
        <f t="shared" si="217"/>
        <v>560</v>
      </c>
      <c r="U2096" s="16">
        <v>1</v>
      </c>
      <c r="V2096" s="16">
        <v>0</v>
      </c>
      <c r="W2096" s="56">
        <v>0</v>
      </c>
      <c r="X2096" s="56"/>
      <c r="Y2096" s="56"/>
      <c r="Z2096" s="56"/>
      <c r="AA2096" s="27"/>
      <c r="AB2096" s="119" t="s">
        <v>45</v>
      </c>
    </row>
    <row r="2097" spans="1:28" ht="16">
      <c r="A2097" s="9">
        <v>3</v>
      </c>
      <c r="B2097" s="9">
        <v>1</v>
      </c>
      <c r="C2097" s="9">
        <v>8</v>
      </c>
      <c r="D2097" s="9" t="str">
        <f t="shared" si="215"/>
        <v>Dynan_K5_10.13_246_19A</v>
      </c>
      <c r="E2097" s="9" t="str">
        <f t="shared" si="216"/>
        <v>Dynan_K5_10.13_246_19A_Lung_Block</v>
      </c>
      <c r="F2097" s="282">
        <f t="shared" si="218"/>
        <v>10</v>
      </c>
      <c r="G2097" s="227">
        <v>1</v>
      </c>
      <c r="H2097" s="54" t="s">
        <v>469</v>
      </c>
      <c r="I2097" s="117" t="s">
        <v>476</v>
      </c>
      <c r="J2097" s="117">
        <v>10.130000000000001</v>
      </c>
      <c r="K2097" s="18" t="s">
        <v>33</v>
      </c>
      <c r="L2097" s="108">
        <v>246</v>
      </c>
      <c r="M2097" s="108" t="s">
        <v>477</v>
      </c>
      <c r="N2097" s="118">
        <v>0</v>
      </c>
      <c r="O2097" s="108" t="s">
        <v>35</v>
      </c>
      <c r="P2097" s="108" t="s">
        <v>63</v>
      </c>
      <c r="Q2097" s="19">
        <v>43410</v>
      </c>
      <c r="R2097" s="46">
        <v>43581</v>
      </c>
      <c r="S2097" s="26">
        <v>44141</v>
      </c>
      <c r="T2097" s="16">
        <f t="shared" si="217"/>
        <v>560</v>
      </c>
      <c r="U2097" s="121">
        <v>1</v>
      </c>
      <c r="V2097" s="16">
        <v>0</v>
      </c>
      <c r="W2097" s="56">
        <v>0</v>
      </c>
      <c r="X2097" s="56"/>
      <c r="Y2097" s="56"/>
      <c r="Z2097" s="56">
        <v>1</v>
      </c>
      <c r="AA2097" s="27" t="s">
        <v>478</v>
      </c>
      <c r="AB2097" s="119" t="s">
        <v>45</v>
      </c>
    </row>
    <row r="2098" spans="1:28" ht="16">
      <c r="A2098" s="9">
        <v>3</v>
      </c>
      <c r="B2098" s="9">
        <v>1</v>
      </c>
      <c r="C2098" s="9">
        <v>8</v>
      </c>
      <c r="D2098" s="9" t="str">
        <f t="shared" si="215"/>
        <v>Dynan_K5_12.13_247_19A</v>
      </c>
      <c r="E2098" s="9" t="str">
        <f t="shared" si="216"/>
        <v>Dynan_K5_12.13_247_19A_Lung_Block</v>
      </c>
      <c r="F2098" s="282">
        <f t="shared" si="218"/>
        <v>11</v>
      </c>
      <c r="G2098" s="227">
        <v>1</v>
      </c>
      <c r="H2098" s="54" t="s">
        <v>469</v>
      </c>
      <c r="I2098" s="117" t="s">
        <v>476</v>
      </c>
      <c r="J2098" s="120">
        <v>12.13</v>
      </c>
      <c r="K2098" s="18" t="s">
        <v>33</v>
      </c>
      <c r="L2098" s="108">
        <v>247</v>
      </c>
      <c r="M2098" s="108" t="s">
        <v>477</v>
      </c>
      <c r="N2098" s="118">
        <v>0</v>
      </c>
      <c r="O2098" s="108" t="s">
        <v>35</v>
      </c>
      <c r="P2098" s="108" t="s">
        <v>63</v>
      </c>
      <c r="Q2098" s="19">
        <v>43410</v>
      </c>
      <c r="R2098" s="46">
        <v>43581</v>
      </c>
      <c r="S2098" s="26">
        <v>44141</v>
      </c>
      <c r="T2098" s="16">
        <f t="shared" si="217"/>
        <v>560</v>
      </c>
      <c r="U2098" s="121">
        <v>1</v>
      </c>
      <c r="V2098" s="16">
        <v>0</v>
      </c>
      <c r="W2098" s="56">
        <v>0</v>
      </c>
      <c r="X2098" s="56"/>
      <c r="Y2098" s="56"/>
      <c r="Z2098" s="56"/>
      <c r="AA2098" s="27"/>
      <c r="AB2098" s="119" t="s">
        <v>45</v>
      </c>
    </row>
    <row r="2099" spans="1:28" ht="16">
      <c r="A2099" s="9">
        <v>3</v>
      </c>
      <c r="B2099" s="9">
        <v>1</v>
      </c>
      <c r="C2099" s="9">
        <v>8</v>
      </c>
      <c r="D2099" s="9" t="str">
        <f t="shared" si="215"/>
        <v>Dynan_K5_13.13_247_19A</v>
      </c>
      <c r="E2099" s="9" t="str">
        <f t="shared" si="216"/>
        <v>Dynan_K5_13.13_247_19A_Lung_Block</v>
      </c>
      <c r="F2099" s="282">
        <f t="shared" si="218"/>
        <v>12</v>
      </c>
      <c r="G2099" s="227">
        <v>1</v>
      </c>
      <c r="H2099" s="54" t="s">
        <v>469</v>
      </c>
      <c r="I2099" s="117" t="s">
        <v>476</v>
      </c>
      <c r="J2099" s="120">
        <v>13.13</v>
      </c>
      <c r="K2099" s="18" t="s">
        <v>33</v>
      </c>
      <c r="L2099" s="108">
        <v>247</v>
      </c>
      <c r="M2099" s="108" t="s">
        <v>477</v>
      </c>
      <c r="N2099" s="118">
        <v>0</v>
      </c>
      <c r="O2099" s="108" t="s">
        <v>35</v>
      </c>
      <c r="P2099" s="108" t="s">
        <v>63</v>
      </c>
      <c r="Q2099" s="19">
        <v>43410</v>
      </c>
      <c r="R2099" s="46">
        <v>43581</v>
      </c>
      <c r="S2099" s="26">
        <v>44141</v>
      </c>
      <c r="T2099" s="16">
        <f t="shared" si="217"/>
        <v>560</v>
      </c>
      <c r="U2099" s="121">
        <v>1</v>
      </c>
      <c r="V2099" s="16">
        <v>0</v>
      </c>
      <c r="W2099" s="56">
        <v>0</v>
      </c>
      <c r="X2099" s="56"/>
      <c r="Y2099" s="56"/>
      <c r="Z2099" s="56"/>
      <c r="AA2099" s="27"/>
      <c r="AB2099" s="119" t="s">
        <v>45</v>
      </c>
    </row>
    <row r="2100" spans="1:28" ht="16">
      <c r="A2100" s="9">
        <v>3</v>
      </c>
      <c r="B2100" s="9">
        <v>1</v>
      </c>
      <c r="C2100" s="9">
        <v>8</v>
      </c>
      <c r="D2100" s="9" t="str">
        <f t="shared" si="215"/>
        <v>Dynan_K5_14.13_247_19A</v>
      </c>
      <c r="E2100" s="9" t="str">
        <f t="shared" si="216"/>
        <v>Dynan_K5_14.13_247_19A_Lung_Block</v>
      </c>
      <c r="F2100" s="282">
        <f t="shared" si="218"/>
        <v>13</v>
      </c>
      <c r="G2100" s="227">
        <v>1</v>
      </c>
      <c r="H2100" s="54" t="s">
        <v>469</v>
      </c>
      <c r="I2100" s="117" t="s">
        <v>476</v>
      </c>
      <c r="J2100" s="120">
        <v>14.13</v>
      </c>
      <c r="K2100" s="18" t="s">
        <v>33</v>
      </c>
      <c r="L2100" s="108">
        <v>247</v>
      </c>
      <c r="M2100" s="108" t="s">
        <v>477</v>
      </c>
      <c r="N2100" s="118">
        <v>0</v>
      </c>
      <c r="O2100" s="108" t="s">
        <v>35</v>
      </c>
      <c r="P2100" s="108" t="s">
        <v>63</v>
      </c>
      <c r="Q2100" s="19">
        <v>43410</v>
      </c>
      <c r="R2100" s="46">
        <v>43581</v>
      </c>
      <c r="S2100" s="26">
        <v>44141</v>
      </c>
      <c r="T2100" s="16">
        <f t="shared" si="217"/>
        <v>560</v>
      </c>
      <c r="U2100" s="121">
        <v>1</v>
      </c>
      <c r="V2100" s="16">
        <v>0</v>
      </c>
      <c r="W2100" s="56">
        <v>0</v>
      </c>
      <c r="X2100" s="56"/>
      <c r="Y2100" s="56"/>
      <c r="Z2100" s="56">
        <v>1</v>
      </c>
      <c r="AA2100" s="27" t="s">
        <v>93</v>
      </c>
      <c r="AB2100" s="119" t="s">
        <v>45</v>
      </c>
    </row>
    <row r="2101" spans="1:28" ht="16">
      <c r="A2101" s="9">
        <v>3</v>
      </c>
      <c r="B2101" s="9">
        <v>1</v>
      </c>
      <c r="C2101" s="9">
        <v>8</v>
      </c>
      <c r="D2101" s="9" t="str">
        <f t="shared" si="215"/>
        <v>Dynan_K5_15.13_247_19A</v>
      </c>
      <c r="E2101" s="9" t="str">
        <f t="shared" si="216"/>
        <v>Dynan_K5_15.13_247_19A_Lung_Block</v>
      </c>
      <c r="F2101" s="282">
        <f t="shared" si="218"/>
        <v>14</v>
      </c>
      <c r="G2101" s="227">
        <v>1</v>
      </c>
      <c r="H2101" s="54" t="s">
        <v>469</v>
      </c>
      <c r="I2101" s="117" t="s">
        <v>476</v>
      </c>
      <c r="J2101" s="120">
        <v>15.13</v>
      </c>
      <c r="K2101" s="18" t="s">
        <v>33</v>
      </c>
      <c r="L2101" s="108">
        <v>247</v>
      </c>
      <c r="M2101" s="108" t="s">
        <v>477</v>
      </c>
      <c r="N2101" s="118">
        <v>0</v>
      </c>
      <c r="O2101" s="108" t="s">
        <v>35</v>
      </c>
      <c r="P2101" s="108" t="s">
        <v>63</v>
      </c>
      <c r="Q2101" s="19">
        <v>43410</v>
      </c>
      <c r="R2101" s="46">
        <v>43581</v>
      </c>
      <c r="S2101" s="26">
        <v>44141</v>
      </c>
      <c r="T2101" s="16">
        <f t="shared" si="217"/>
        <v>560</v>
      </c>
      <c r="U2101" s="121">
        <v>1</v>
      </c>
      <c r="V2101" s="16">
        <v>0</v>
      </c>
      <c r="W2101" s="56">
        <v>0</v>
      </c>
      <c r="X2101" s="56"/>
      <c r="Y2101" s="56"/>
      <c r="Z2101" s="56"/>
      <c r="AA2101" s="27"/>
      <c r="AB2101" s="119" t="s">
        <v>45</v>
      </c>
    </row>
    <row r="2102" spans="1:28" ht="16">
      <c r="A2102" s="9">
        <v>3</v>
      </c>
      <c r="B2102" s="9">
        <v>1</v>
      </c>
      <c r="C2102" s="9">
        <v>8</v>
      </c>
      <c r="D2102" s="9" t="str">
        <f t="shared" si="215"/>
        <v>Dynan_K5_17.13_248_19A</v>
      </c>
      <c r="E2102" s="9" t="str">
        <f t="shared" si="216"/>
        <v>Dynan_K5_17.13_248_19A_Lung_Block</v>
      </c>
      <c r="F2102" s="282">
        <f t="shared" si="218"/>
        <v>15</v>
      </c>
      <c r="G2102" s="227">
        <v>1</v>
      </c>
      <c r="H2102" s="54" t="s">
        <v>469</v>
      </c>
      <c r="I2102" s="117" t="s">
        <v>476</v>
      </c>
      <c r="J2102" s="120">
        <v>17.13</v>
      </c>
      <c r="K2102" s="18" t="s">
        <v>33</v>
      </c>
      <c r="L2102" s="108">
        <v>248</v>
      </c>
      <c r="M2102" s="108" t="s">
        <v>477</v>
      </c>
      <c r="N2102" s="118">
        <v>0</v>
      </c>
      <c r="O2102" s="108" t="s">
        <v>35</v>
      </c>
      <c r="P2102" s="108" t="s">
        <v>63</v>
      </c>
      <c r="Q2102" s="19">
        <v>43410</v>
      </c>
      <c r="R2102" s="46">
        <v>43581</v>
      </c>
      <c r="S2102" s="26">
        <v>44141</v>
      </c>
      <c r="T2102" s="16">
        <f t="shared" si="217"/>
        <v>560</v>
      </c>
      <c r="U2102" s="121">
        <v>1</v>
      </c>
      <c r="V2102" s="16">
        <v>0</v>
      </c>
      <c r="W2102" s="56">
        <v>1</v>
      </c>
      <c r="X2102" s="56">
        <v>1</v>
      </c>
      <c r="Y2102" s="56">
        <v>0</v>
      </c>
      <c r="Z2102" s="56"/>
      <c r="AA2102" s="27" t="s">
        <v>364</v>
      </c>
      <c r="AB2102" s="119" t="s">
        <v>45</v>
      </c>
    </row>
    <row r="2103" spans="1:28" ht="16">
      <c r="A2103" s="9">
        <v>3</v>
      </c>
      <c r="B2103" s="9">
        <v>1</v>
      </c>
      <c r="C2103" s="9">
        <v>8</v>
      </c>
      <c r="D2103" s="9" t="str">
        <f t="shared" si="215"/>
        <v>Dynan_K5_18.13_248_19A</v>
      </c>
      <c r="E2103" s="9" t="str">
        <f t="shared" si="216"/>
        <v>Dynan_K5_18.13_248_19A_Lung_Block</v>
      </c>
      <c r="F2103" s="282">
        <f t="shared" si="218"/>
        <v>16</v>
      </c>
      <c r="G2103" s="227">
        <v>1</v>
      </c>
      <c r="H2103" s="54" t="s">
        <v>469</v>
      </c>
      <c r="I2103" s="117" t="s">
        <v>476</v>
      </c>
      <c r="J2103" s="120">
        <v>18.13</v>
      </c>
      <c r="K2103" s="18" t="s">
        <v>33</v>
      </c>
      <c r="L2103" s="108">
        <v>248</v>
      </c>
      <c r="M2103" s="108" t="s">
        <v>477</v>
      </c>
      <c r="N2103" s="118">
        <v>0</v>
      </c>
      <c r="O2103" s="108" t="s">
        <v>35</v>
      </c>
      <c r="P2103" s="108" t="s">
        <v>63</v>
      </c>
      <c r="Q2103" s="19">
        <v>43410</v>
      </c>
      <c r="R2103" s="46">
        <v>43581</v>
      </c>
      <c r="S2103" s="26">
        <v>44141</v>
      </c>
      <c r="T2103" s="16">
        <f t="shared" si="217"/>
        <v>560</v>
      </c>
      <c r="U2103" s="121">
        <v>1</v>
      </c>
      <c r="V2103" s="16">
        <v>0</v>
      </c>
      <c r="W2103" s="56">
        <v>0</v>
      </c>
      <c r="X2103" s="56"/>
      <c r="Y2103" s="56"/>
      <c r="Z2103" s="56"/>
      <c r="AA2103" s="27"/>
      <c r="AB2103" s="119" t="s">
        <v>45</v>
      </c>
    </row>
    <row r="2104" spans="1:28" ht="16">
      <c r="A2104" s="9">
        <v>3</v>
      </c>
      <c r="B2104" s="9">
        <v>1</v>
      </c>
      <c r="C2104" s="9">
        <v>8</v>
      </c>
      <c r="D2104" s="9" t="str">
        <f t="shared" si="215"/>
        <v>Dynan_K5_19.13_248_19A</v>
      </c>
      <c r="E2104" s="9" t="str">
        <f t="shared" si="216"/>
        <v>Dynan_K5_19.13_248_19A_Lung_Block</v>
      </c>
      <c r="F2104" s="282">
        <f t="shared" si="218"/>
        <v>17</v>
      </c>
      <c r="G2104" s="227">
        <v>1</v>
      </c>
      <c r="H2104" s="54" t="s">
        <v>469</v>
      </c>
      <c r="I2104" s="117" t="s">
        <v>476</v>
      </c>
      <c r="J2104" s="120">
        <v>19.13</v>
      </c>
      <c r="K2104" s="18" t="s">
        <v>33</v>
      </c>
      <c r="L2104" s="108">
        <v>248</v>
      </c>
      <c r="M2104" s="108" t="s">
        <v>477</v>
      </c>
      <c r="N2104" s="118">
        <v>0</v>
      </c>
      <c r="O2104" s="108" t="s">
        <v>35</v>
      </c>
      <c r="P2104" s="108" t="s">
        <v>63</v>
      </c>
      <c r="Q2104" s="19">
        <v>43410</v>
      </c>
      <c r="R2104" s="46">
        <v>43581</v>
      </c>
      <c r="S2104" s="26">
        <v>44141</v>
      </c>
      <c r="T2104" s="16">
        <f t="shared" si="217"/>
        <v>560</v>
      </c>
      <c r="U2104" s="121">
        <v>1</v>
      </c>
      <c r="V2104" s="16">
        <v>0</v>
      </c>
      <c r="W2104" s="56">
        <v>0</v>
      </c>
      <c r="X2104" s="56"/>
      <c r="Y2104" s="56"/>
      <c r="Z2104" s="56"/>
      <c r="AA2104" s="27"/>
      <c r="AB2104" s="119" t="s">
        <v>45</v>
      </c>
    </row>
    <row r="2105" spans="1:28" ht="16">
      <c r="A2105" s="9">
        <v>3</v>
      </c>
      <c r="B2105" s="9">
        <v>1</v>
      </c>
      <c r="C2105" s="9">
        <v>8</v>
      </c>
      <c r="D2105" s="9" t="str">
        <f t="shared" si="215"/>
        <v>Dynan_K5_20.13_248_19A</v>
      </c>
      <c r="E2105" s="9" t="str">
        <f t="shared" si="216"/>
        <v>Dynan_K5_20.13_248_19A_Lung_Block</v>
      </c>
      <c r="F2105" s="282">
        <f t="shared" si="218"/>
        <v>18</v>
      </c>
      <c r="G2105" s="227">
        <v>1</v>
      </c>
      <c r="H2105" s="54" t="s">
        <v>469</v>
      </c>
      <c r="I2105" s="117" t="s">
        <v>476</v>
      </c>
      <c r="J2105" s="120">
        <v>20.13</v>
      </c>
      <c r="K2105" s="18" t="s">
        <v>33</v>
      </c>
      <c r="L2105" s="108">
        <v>248</v>
      </c>
      <c r="M2105" s="108" t="s">
        <v>477</v>
      </c>
      <c r="N2105" s="118">
        <v>0</v>
      </c>
      <c r="O2105" s="108" t="s">
        <v>35</v>
      </c>
      <c r="P2105" s="108" t="s">
        <v>63</v>
      </c>
      <c r="Q2105" s="19">
        <v>43410</v>
      </c>
      <c r="R2105" s="46">
        <v>43581</v>
      </c>
      <c r="S2105" s="26">
        <v>44141</v>
      </c>
      <c r="T2105" s="16">
        <f t="shared" si="217"/>
        <v>560</v>
      </c>
      <c r="U2105" s="121">
        <v>1</v>
      </c>
      <c r="V2105" s="16">
        <v>0</v>
      </c>
      <c r="W2105" s="56">
        <v>0</v>
      </c>
      <c r="X2105" s="56"/>
      <c r="Y2105" s="56"/>
      <c r="Z2105" s="56"/>
      <c r="AA2105" s="27"/>
      <c r="AB2105" s="119" t="s">
        <v>45</v>
      </c>
    </row>
    <row r="2106" spans="1:28" ht="16">
      <c r="A2106" s="9">
        <v>3</v>
      </c>
      <c r="B2106" s="9">
        <v>1</v>
      </c>
      <c r="C2106" s="9">
        <v>8</v>
      </c>
      <c r="D2106" s="9" t="str">
        <f t="shared" si="215"/>
        <v>Dynan_K5_22.13_249_19A</v>
      </c>
      <c r="E2106" s="9" t="str">
        <f t="shared" si="216"/>
        <v>Dynan_K5_22.13_249_19A_Lung_Block</v>
      </c>
      <c r="F2106" s="282">
        <f t="shared" si="218"/>
        <v>19</v>
      </c>
      <c r="G2106" s="227">
        <v>1</v>
      </c>
      <c r="H2106" s="54" t="s">
        <v>469</v>
      </c>
      <c r="I2106" s="117" t="s">
        <v>476</v>
      </c>
      <c r="J2106" s="120">
        <v>22.13</v>
      </c>
      <c r="K2106" s="18" t="s">
        <v>33</v>
      </c>
      <c r="L2106" s="108">
        <v>249</v>
      </c>
      <c r="M2106" s="108" t="s">
        <v>477</v>
      </c>
      <c r="N2106" s="118">
        <v>0</v>
      </c>
      <c r="O2106" s="108" t="s">
        <v>35</v>
      </c>
      <c r="P2106" s="108" t="s">
        <v>63</v>
      </c>
      <c r="Q2106" s="19">
        <v>43410</v>
      </c>
      <c r="R2106" s="46">
        <v>43581</v>
      </c>
      <c r="S2106" s="26">
        <v>44145</v>
      </c>
      <c r="T2106" s="16">
        <f t="shared" si="217"/>
        <v>564</v>
      </c>
      <c r="U2106" s="121">
        <v>1</v>
      </c>
      <c r="V2106" s="16">
        <v>0</v>
      </c>
      <c r="W2106" s="56">
        <v>0</v>
      </c>
      <c r="X2106" s="56"/>
      <c r="Y2106" s="56"/>
      <c r="Z2106" s="56"/>
      <c r="AA2106" s="27" t="s">
        <v>479</v>
      </c>
      <c r="AB2106" s="119" t="s">
        <v>45</v>
      </c>
    </row>
    <row r="2107" spans="1:28" ht="16">
      <c r="A2107" s="9">
        <v>3</v>
      </c>
      <c r="B2107" s="9">
        <v>1</v>
      </c>
      <c r="C2107" s="9">
        <v>8</v>
      </c>
      <c r="D2107" s="9" t="str">
        <f t="shared" si="215"/>
        <v>Dynan_K5_23.13_249_19A</v>
      </c>
      <c r="E2107" s="9" t="str">
        <f t="shared" si="216"/>
        <v>Dynan_K5_23.13_249_19A_Lung_Block</v>
      </c>
      <c r="F2107" s="282">
        <f t="shared" si="218"/>
        <v>20</v>
      </c>
      <c r="G2107" s="227">
        <v>1</v>
      </c>
      <c r="H2107" s="54" t="s">
        <v>469</v>
      </c>
      <c r="I2107" s="117" t="s">
        <v>476</v>
      </c>
      <c r="J2107" s="120">
        <v>23.13</v>
      </c>
      <c r="K2107" s="18" t="s">
        <v>33</v>
      </c>
      <c r="L2107" s="108">
        <v>249</v>
      </c>
      <c r="M2107" s="108" t="s">
        <v>477</v>
      </c>
      <c r="N2107" s="118">
        <v>0</v>
      </c>
      <c r="O2107" s="108" t="s">
        <v>35</v>
      </c>
      <c r="P2107" s="108" t="s">
        <v>63</v>
      </c>
      <c r="Q2107" s="19">
        <v>43410</v>
      </c>
      <c r="R2107" s="46">
        <v>43581</v>
      </c>
      <c r="S2107" s="26">
        <v>44145</v>
      </c>
      <c r="T2107" s="16">
        <f t="shared" si="217"/>
        <v>564</v>
      </c>
      <c r="U2107" s="121">
        <v>1</v>
      </c>
      <c r="V2107" s="16">
        <v>0</v>
      </c>
      <c r="W2107" s="56">
        <v>0</v>
      </c>
      <c r="X2107" s="56"/>
      <c r="Y2107" s="56"/>
      <c r="Z2107" s="56"/>
      <c r="AA2107" s="27"/>
      <c r="AB2107" s="119" t="s">
        <v>45</v>
      </c>
    </row>
    <row r="2108" spans="1:28" ht="16">
      <c r="A2108" s="9">
        <v>3</v>
      </c>
      <c r="B2108" s="9">
        <v>1</v>
      </c>
      <c r="C2108" s="9">
        <v>8</v>
      </c>
      <c r="D2108" s="9" t="str">
        <f t="shared" si="215"/>
        <v>Dynan_K5_24.13_249_19A</v>
      </c>
      <c r="E2108" s="9" t="str">
        <f t="shared" si="216"/>
        <v>Dynan_K5_24.13_249_19A_Lung_Block</v>
      </c>
      <c r="F2108" s="282">
        <f t="shared" si="218"/>
        <v>21</v>
      </c>
      <c r="G2108" s="227">
        <v>1</v>
      </c>
      <c r="H2108" s="54" t="s">
        <v>469</v>
      </c>
      <c r="I2108" s="117" t="s">
        <v>476</v>
      </c>
      <c r="J2108" s="120">
        <v>24.13</v>
      </c>
      <c r="K2108" s="18" t="s">
        <v>33</v>
      </c>
      <c r="L2108" s="108">
        <v>249</v>
      </c>
      <c r="M2108" s="108" t="s">
        <v>477</v>
      </c>
      <c r="N2108" s="118">
        <v>0</v>
      </c>
      <c r="O2108" s="108" t="s">
        <v>35</v>
      </c>
      <c r="P2108" s="108" t="s">
        <v>63</v>
      </c>
      <c r="Q2108" s="19">
        <v>43410</v>
      </c>
      <c r="R2108" s="46">
        <v>43581</v>
      </c>
      <c r="S2108" s="26">
        <v>44145</v>
      </c>
      <c r="T2108" s="16">
        <f t="shared" si="217"/>
        <v>564</v>
      </c>
      <c r="U2108" s="121">
        <v>1</v>
      </c>
      <c r="V2108" s="16">
        <v>0</v>
      </c>
      <c r="W2108" s="56">
        <v>1</v>
      </c>
      <c r="X2108" s="56">
        <v>1</v>
      </c>
      <c r="Y2108" s="56">
        <v>0</v>
      </c>
      <c r="Z2108" s="56"/>
      <c r="AA2108" s="27"/>
      <c r="AB2108" s="119" t="s">
        <v>45</v>
      </c>
    </row>
    <row r="2109" spans="1:28" ht="16">
      <c r="A2109" s="9">
        <v>3</v>
      </c>
      <c r="B2109" s="9">
        <v>1</v>
      </c>
      <c r="C2109" s="9">
        <v>8</v>
      </c>
      <c r="D2109" s="9" t="str">
        <f t="shared" si="215"/>
        <v>Dynan_K5_25.13_249_19A</v>
      </c>
      <c r="E2109" s="9" t="str">
        <f t="shared" si="216"/>
        <v>Dynan_K5_25.13_249_19A_Lung_Block</v>
      </c>
      <c r="F2109" s="282">
        <f t="shared" si="218"/>
        <v>22</v>
      </c>
      <c r="G2109" s="227">
        <v>1</v>
      </c>
      <c r="H2109" s="54" t="s">
        <v>469</v>
      </c>
      <c r="I2109" s="117" t="s">
        <v>476</v>
      </c>
      <c r="J2109" s="120">
        <v>25.13</v>
      </c>
      <c r="K2109" s="18" t="s">
        <v>33</v>
      </c>
      <c r="L2109" s="108">
        <v>249</v>
      </c>
      <c r="M2109" s="108" t="s">
        <v>477</v>
      </c>
      <c r="N2109" s="118">
        <v>0</v>
      </c>
      <c r="O2109" s="108" t="s">
        <v>35</v>
      </c>
      <c r="P2109" s="108" t="s">
        <v>63</v>
      </c>
      <c r="Q2109" s="19">
        <v>43410</v>
      </c>
      <c r="R2109" s="46">
        <v>43581</v>
      </c>
      <c r="S2109" s="26">
        <v>44145</v>
      </c>
      <c r="T2109" s="16">
        <f t="shared" si="217"/>
        <v>564</v>
      </c>
      <c r="U2109" s="121">
        <v>1</v>
      </c>
      <c r="V2109" s="16">
        <v>0</v>
      </c>
      <c r="W2109" s="56">
        <v>0</v>
      </c>
      <c r="X2109" s="56"/>
      <c r="Y2109" s="56"/>
      <c r="Z2109" s="56"/>
      <c r="AA2109" s="27"/>
      <c r="AB2109" s="119" t="s">
        <v>45</v>
      </c>
    </row>
    <row r="2110" spans="1:28" ht="16">
      <c r="A2110" s="9">
        <v>3</v>
      </c>
      <c r="B2110" s="9">
        <v>1</v>
      </c>
      <c r="C2110" s="9">
        <v>8</v>
      </c>
      <c r="D2110" s="9" t="str">
        <f t="shared" si="215"/>
        <v>Dynan_K5_27.13_250_19A</v>
      </c>
      <c r="E2110" s="9" t="str">
        <f t="shared" si="216"/>
        <v>Dynan_K5_27.13_250_19A_Lung_Block</v>
      </c>
      <c r="F2110" s="282">
        <f t="shared" si="218"/>
        <v>23</v>
      </c>
      <c r="G2110" s="227">
        <v>1</v>
      </c>
      <c r="H2110" s="54" t="s">
        <v>469</v>
      </c>
      <c r="I2110" s="117" t="s">
        <v>476</v>
      </c>
      <c r="J2110" s="120">
        <v>27.13</v>
      </c>
      <c r="K2110" s="18" t="s">
        <v>33</v>
      </c>
      <c r="L2110" s="108">
        <v>250</v>
      </c>
      <c r="M2110" s="108" t="s">
        <v>477</v>
      </c>
      <c r="N2110" s="118">
        <v>0</v>
      </c>
      <c r="O2110" s="108" t="s">
        <v>35</v>
      </c>
      <c r="P2110" s="108" t="s">
        <v>63</v>
      </c>
      <c r="Q2110" s="19">
        <v>43410</v>
      </c>
      <c r="R2110" s="46">
        <v>43581</v>
      </c>
      <c r="S2110" s="26">
        <v>44145</v>
      </c>
      <c r="T2110" s="16">
        <f t="shared" si="217"/>
        <v>564</v>
      </c>
      <c r="U2110" s="121">
        <v>1</v>
      </c>
      <c r="V2110" s="16">
        <v>0</v>
      </c>
      <c r="W2110" s="56">
        <v>0</v>
      </c>
      <c r="X2110" s="56"/>
      <c r="Y2110" s="56"/>
      <c r="Z2110" s="56"/>
      <c r="AA2110" s="27"/>
      <c r="AB2110" s="119" t="s">
        <v>45</v>
      </c>
    </row>
    <row r="2111" spans="1:28" ht="16">
      <c r="A2111" s="9">
        <v>3</v>
      </c>
      <c r="B2111" s="9">
        <v>1</v>
      </c>
      <c r="C2111" s="9">
        <v>8</v>
      </c>
      <c r="D2111" s="9" t="str">
        <f t="shared" si="215"/>
        <v>Dynan_K5_28.13_250_19A</v>
      </c>
      <c r="E2111" s="9" t="str">
        <f t="shared" si="216"/>
        <v>Dynan_K5_28.13_250_19A_Lung_Block</v>
      </c>
      <c r="F2111" s="282">
        <f t="shared" si="218"/>
        <v>24</v>
      </c>
      <c r="G2111" s="227">
        <v>1</v>
      </c>
      <c r="H2111" s="54" t="s">
        <v>469</v>
      </c>
      <c r="I2111" s="117" t="s">
        <v>476</v>
      </c>
      <c r="J2111" s="120">
        <v>28.13</v>
      </c>
      <c r="K2111" s="18" t="s">
        <v>33</v>
      </c>
      <c r="L2111" s="108">
        <v>250</v>
      </c>
      <c r="M2111" s="108" t="s">
        <v>477</v>
      </c>
      <c r="N2111" s="118">
        <v>0</v>
      </c>
      <c r="O2111" s="108" t="s">
        <v>35</v>
      </c>
      <c r="P2111" s="108" t="s">
        <v>63</v>
      </c>
      <c r="Q2111" s="19">
        <v>43410</v>
      </c>
      <c r="R2111" s="46">
        <v>43581</v>
      </c>
      <c r="S2111" s="26">
        <v>44145</v>
      </c>
      <c r="T2111" s="16">
        <f t="shared" si="217"/>
        <v>564</v>
      </c>
      <c r="U2111" s="121">
        <v>1</v>
      </c>
      <c r="V2111" s="16">
        <v>0</v>
      </c>
      <c r="W2111" s="56">
        <v>0</v>
      </c>
      <c r="X2111" s="56"/>
      <c r="Y2111" s="56"/>
      <c r="Z2111" s="56"/>
      <c r="AA2111" s="27"/>
      <c r="AB2111" s="119" t="s">
        <v>45</v>
      </c>
    </row>
    <row r="2112" spans="1:28" ht="16">
      <c r="A2112" s="9">
        <v>3</v>
      </c>
      <c r="B2112" s="9">
        <v>1</v>
      </c>
      <c r="C2112" s="9">
        <v>8</v>
      </c>
      <c r="D2112" s="9" t="str">
        <f t="shared" si="215"/>
        <v>Dynan_K5_29.13_250_19A</v>
      </c>
      <c r="E2112" s="9" t="str">
        <f t="shared" si="216"/>
        <v>Dynan_K5_29.13_250_19A_Lung_Block</v>
      </c>
      <c r="F2112" s="282">
        <f t="shared" si="218"/>
        <v>25</v>
      </c>
      <c r="G2112" s="227">
        <v>1</v>
      </c>
      <c r="H2112" s="54" t="s">
        <v>469</v>
      </c>
      <c r="I2112" s="117" t="s">
        <v>476</v>
      </c>
      <c r="J2112" s="120">
        <v>29.13</v>
      </c>
      <c r="K2112" s="18" t="s">
        <v>33</v>
      </c>
      <c r="L2112" s="108">
        <v>250</v>
      </c>
      <c r="M2112" s="108" t="s">
        <v>477</v>
      </c>
      <c r="N2112" s="118">
        <v>0</v>
      </c>
      <c r="O2112" s="108" t="s">
        <v>35</v>
      </c>
      <c r="P2112" s="108" t="s">
        <v>63</v>
      </c>
      <c r="Q2112" s="19">
        <v>43410</v>
      </c>
      <c r="R2112" s="46">
        <v>43581</v>
      </c>
      <c r="S2112" s="26">
        <v>44145</v>
      </c>
      <c r="T2112" s="16">
        <f t="shared" si="217"/>
        <v>564</v>
      </c>
      <c r="U2112" s="121">
        <v>1</v>
      </c>
      <c r="V2112" s="16">
        <v>0</v>
      </c>
      <c r="W2112" s="56">
        <v>0</v>
      </c>
      <c r="X2112" s="56"/>
      <c r="Y2112" s="56"/>
      <c r="Z2112" s="56"/>
      <c r="AA2112" s="27"/>
      <c r="AB2112" s="119" t="s">
        <v>45</v>
      </c>
    </row>
    <row r="2113" spans="1:28" ht="16">
      <c r="A2113" s="9">
        <v>3</v>
      </c>
      <c r="B2113" s="9">
        <v>1</v>
      </c>
      <c r="C2113" s="9">
        <v>8</v>
      </c>
      <c r="D2113" s="9" t="str">
        <f t="shared" si="215"/>
        <v>Dynan_K5_30.13_250_19A</v>
      </c>
      <c r="E2113" s="9" t="str">
        <f t="shared" si="216"/>
        <v>Dynan_K5_30.13_250_19A_Lung_Block</v>
      </c>
      <c r="F2113" s="282">
        <f t="shared" si="218"/>
        <v>26</v>
      </c>
      <c r="G2113" s="227">
        <v>1</v>
      </c>
      <c r="H2113" s="54" t="s">
        <v>469</v>
      </c>
      <c r="I2113" s="117" t="s">
        <v>476</v>
      </c>
      <c r="J2113" s="120">
        <v>30.13</v>
      </c>
      <c r="K2113" s="18" t="s">
        <v>33</v>
      </c>
      <c r="L2113" s="108">
        <v>250</v>
      </c>
      <c r="M2113" s="108" t="s">
        <v>477</v>
      </c>
      <c r="N2113" s="118">
        <v>0</v>
      </c>
      <c r="O2113" s="108" t="s">
        <v>35</v>
      </c>
      <c r="P2113" s="108" t="s">
        <v>63</v>
      </c>
      <c r="Q2113" s="19">
        <v>43410</v>
      </c>
      <c r="R2113" s="46">
        <v>43581</v>
      </c>
      <c r="S2113" s="26">
        <v>44145</v>
      </c>
      <c r="T2113" s="16">
        <f t="shared" si="217"/>
        <v>564</v>
      </c>
      <c r="U2113" s="121">
        <v>1</v>
      </c>
      <c r="V2113" s="16">
        <v>0</v>
      </c>
      <c r="W2113" s="56">
        <v>1</v>
      </c>
      <c r="X2113" s="56">
        <v>1</v>
      </c>
      <c r="Y2113" s="56">
        <v>0</v>
      </c>
      <c r="Z2113" s="56"/>
      <c r="AA2113" s="27"/>
      <c r="AB2113" s="119" t="s">
        <v>45</v>
      </c>
    </row>
    <row r="2114" spans="1:28" ht="16">
      <c r="A2114" s="9">
        <v>3</v>
      </c>
      <c r="B2114" s="9">
        <v>1</v>
      </c>
      <c r="C2114" s="9">
        <v>8</v>
      </c>
      <c r="D2114" s="9" t="str">
        <f t="shared" si="215"/>
        <v>Dynan_K5_31.13_251_19A</v>
      </c>
      <c r="E2114" s="9" t="str">
        <f t="shared" si="216"/>
        <v>Dynan_K5_31.13_251_19A_Lung_Block</v>
      </c>
      <c r="F2114" s="282">
        <f t="shared" si="218"/>
        <v>27</v>
      </c>
      <c r="G2114" s="227">
        <v>1</v>
      </c>
      <c r="H2114" s="54" t="s">
        <v>469</v>
      </c>
      <c r="I2114" s="117" t="s">
        <v>476</v>
      </c>
      <c r="J2114" s="120">
        <v>31.13</v>
      </c>
      <c r="K2114" s="18" t="s">
        <v>33</v>
      </c>
      <c r="L2114" s="108">
        <v>251</v>
      </c>
      <c r="M2114" s="108" t="s">
        <v>477</v>
      </c>
      <c r="N2114" s="118">
        <v>0</v>
      </c>
      <c r="O2114" s="108" t="s">
        <v>35</v>
      </c>
      <c r="P2114" s="108" t="s">
        <v>63</v>
      </c>
      <c r="Q2114" s="19">
        <v>43410</v>
      </c>
      <c r="R2114" s="46">
        <v>43581</v>
      </c>
      <c r="S2114" s="26">
        <v>44141</v>
      </c>
      <c r="T2114" s="16">
        <f t="shared" si="217"/>
        <v>560</v>
      </c>
      <c r="U2114" s="121">
        <v>1</v>
      </c>
      <c r="V2114" s="16">
        <v>0</v>
      </c>
      <c r="W2114" s="56">
        <v>1</v>
      </c>
      <c r="X2114" s="56">
        <v>1</v>
      </c>
      <c r="Y2114" s="56">
        <v>0</v>
      </c>
      <c r="Z2114" s="56"/>
      <c r="AA2114" s="27"/>
      <c r="AB2114" s="119" t="s">
        <v>45</v>
      </c>
    </row>
    <row r="2115" spans="1:28" ht="16">
      <c r="A2115" s="9">
        <v>3</v>
      </c>
      <c r="B2115" s="9">
        <v>1</v>
      </c>
      <c r="C2115" s="9">
        <v>8</v>
      </c>
      <c r="D2115" s="9" t="str">
        <f t="shared" si="215"/>
        <v>Dynan_K5_32.13_251_19A</v>
      </c>
      <c r="E2115" s="9" t="str">
        <f t="shared" si="216"/>
        <v>Dynan_K5_32.13_251_19A_Lung_Block</v>
      </c>
      <c r="F2115" s="282">
        <f t="shared" si="218"/>
        <v>28</v>
      </c>
      <c r="G2115" s="227">
        <v>1</v>
      </c>
      <c r="H2115" s="54" t="s">
        <v>469</v>
      </c>
      <c r="I2115" s="117" t="s">
        <v>476</v>
      </c>
      <c r="J2115" s="120">
        <v>32.130000000000003</v>
      </c>
      <c r="K2115" s="18" t="s">
        <v>33</v>
      </c>
      <c r="L2115" s="108">
        <v>251</v>
      </c>
      <c r="M2115" s="108" t="s">
        <v>477</v>
      </c>
      <c r="N2115" s="118">
        <v>0</v>
      </c>
      <c r="O2115" s="108" t="s">
        <v>35</v>
      </c>
      <c r="P2115" s="108" t="s">
        <v>63</v>
      </c>
      <c r="Q2115" s="19">
        <v>43410</v>
      </c>
      <c r="R2115" s="46">
        <v>43581</v>
      </c>
      <c r="S2115" s="26">
        <v>44141</v>
      </c>
      <c r="T2115" s="16">
        <f t="shared" si="217"/>
        <v>560</v>
      </c>
      <c r="U2115" s="121">
        <v>1</v>
      </c>
      <c r="V2115" s="16">
        <v>0</v>
      </c>
      <c r="W2115" s="56">
        <v>0</v>
      </c>
      <c r="X2115" s="56"/>
      <c r="Y2115" s="56"/>
      <c r="Z2115" s="56"/>
      <c r="AA2115" s="27"/>
      <c r="AB2115" s="119" t="s">
        <v>45</v>
      </c>
    </row>
    <row r="2116" spans="1:28" ht="16">
      <c r="A2116" s="9">
        <v>3</v>
      </c>
      <c r="B2116" s="9">
        <v>1</v>
      </c>
      <c r="C2116" s="9">
        <v>8</v>
      </c>
      <c r="D2116" s="9" t="str">
        <f t="shared" si="215"/>
        <v>Dynan_K5_33.13_251_19A</v>
      </c>
      <c r="E2116" s="9" t="str">
        <f t="shared" si="216"/>
        <v>Dynan_K5_33.13_251_19A_Lung_Block</v>
      </c>
      <c r="F2116" s="282">
        <f t="shared" si="218"/>
        <v>29</v>
      </c>
      <c r="G2116" s="227">
        <v>1</v>
      </c>
      <c r="H2116" s="54" t="s">
        <v>469</v>
      </c>
      <c r="I2116" s="117" t="s">
        <v>476</v>
      </c>
      <c r="J2116" s="120">
        <v>33.130000000000003</v>
      </c>
      <c r="K2116" s="18" t="s">
        <v>33</v>
      </c>
      <c r="L2116" s="108">
        <v>251</v>
      </c>
      <c r="M2116" s="108" t="s">
        <v>477</v>
      </c>
      <c r="N2116" s="118">
        <v>0</v>
      </c>
      <c r="O2116" s="108" t="s">
        <v>35</v>
      </c>
      <c r="P2116" s="108" t="s">
        <v>63</v>
      </c>
      <c r="Q2116" s="19">
        <v>43410</v>
      </c>
      <c r="R2116" s="46">
        <v>43581</v>
      </c>
      <c r="S2116" s="26">
        <v>44141</v>
      </c>
      <c r="T2116" s="16">
        <f t="shared" si="217"/>
        <v>560</v>
      </c>
      <c r="U2116" s="121">
        <v>1</v>
      </c>
      <c r="V2116" s="16">
        <v>0</v>
      </c>
      <c r="W2116" s="56">
        <v>0</v>
      </c>
      <c r="X2116" s="56"/>
      <c r="Y2116" s="56"/>
      <c r="Z2116" s="56"/>
      <c r="AA2116" s="27"/>
      <c r="AB2116" s="119" t="s">
        <v>45</v>
      </c>
    </row>
    <row r="2117" spans="1:28" ht="16">
      <c r="A2117" s="9">
        <v>3</v>
      </c>
      <c r="B2117" s="9">
        <v>2</v>
      </c>
      <c r="C2117" s="9">
        <v>1</v>
      </c>
      <c r="D2117" s="9" t="str">
        <f t="shared" si="215"/>
        <v>Dynan_K5_34.13_251_19A</v>
      </c>
      <c r="E2117" s="9" t="str">
        <f t="shared" si="216"/>
        <v>Dynan_K5_34.13_251_19A_Lung_Block</v>
      </c>
      <c r="F2117" s="282">
        <f>1</f>
        <v>1</v>
      </c>
      <c r="G2117" s="227">
        <v>1</v>
      </c>
      <c r="H2117" s="54" t="s">
        <v>469</v>
      </c>
      <c r="I2117" s="117" t="s">
        <v>476</v>
      </c>
      <c r="J2117" s="120">
        <v>34.130000000000003</v>
      </c>
      <c r="K2117" s="18" t="s">
        <v>33</v>
      </c>
      <c r="L2117" s="108">
        <v>251</v>
      </c>
      <c r="M2117" s="108" t="s">
        <v>477</v>
      </c>
      <c r="N2117" s="118">
        <v>0</v>
      </c>
      <c r="O2117" s="108" t="s">
        <v>35</v>
      </c>
      <c r="P2117" s="108" t="s">
        <v>63</v>
      </c>
      <c r="Q2117" s="19">
        <v>43410</v>
      </c>
      <c r="R2117" s="46">
        <v>43581</v>
      </c>
      <c r="S2117" s="26">
        <v>44141</v>
      </c>
      <c r="T2117" s="16">
        <f t="shared" si="217"/>
        <v>560</v>
      </c>
      <c r="U2117" s="121">
        <v>1</v>
      </c>
      <c r="V2117" s="16">
        <v>0</v>
      </c>
      <c r="W2117" s="117">
        <v>0</v>
      </c>
      <c r="X2117" s="117"/>
      <c r="Y2117" s="117"/>
      <c r="Z2117" s="117"/>
      <c r="AA2117" s="119"/>
      <c r="AB2117" s="119" t="s">
        <v>45</v>
      </c>
    </row>
    <row r="2118" spans="1:28" ht="16">
      <c r="A2118" s="9">
        <v>3</v>
      </c>
      <c r="B2118" s="9">
        <v>2</v>
      </c>
      <c r="C2118" s="9">
        <v>1</v>
      </c>
      <c r="D2118" s="9" t="str">
        <f t="shared" si="215"/>
        <v>Dynan_K5_35.13_251_19A</v>
      </c>
      <c r="E2118" s="9" t="str">
        <f t="shared" si="216"/>
        <v>Dynan_K5_35.13_251_19A_Lung_Block</v>
      </c>
      <c r="F2118" s="282">
        <f>F2117+1</f>
        <v>2</v>
      </c>
      <c r="G2118" s="227">
        <v>1</v>
      </c>
      <c r="H2118" s="54" t="s">
        <v>469</v>
      </c>
      <c r="I2118" s="117" t="s">
        <v>476</v>
      </c>
      <c r="J2118" s="120">
        <v>35.130000000000003</v>
      </c>
      <c r="K2118" s="18" t="s">
        <v>33</v>
      </c>
      <c r="L2118" s="108">
        <v>251</v>
      </c>
      <c r="M2118" s="108" t="s">
        <v>477</v>
      </c>
      <c r="N2118" s="118">
        <v>0</v>
      </c>
      <c r="O2118" s="108" t="s">
        <v>35</v>
      </c>
      <c r="P2118" s="108" t="s">
        <v>63</v>
      </c>
      <c r="Q2118" s="19">
        <v>43410</v>
      </c>
      <c r="R2118" s="46">
        <v>43581</v>
      </c>
      <c r="S2118" s="26">
        <v>44141</v>
      </c>
      <c r="T2118" s="16">
        <f t="shared" si="217"/>
        <v>560</v>
      </c>
      <c r="U2118" s="121">
        <v>1</v>
      </c>
      <c r="V2118" s="16">
        <v>0</v>
      </c>
      <c r="W2118" s="117">
        <v>0</v>
      </c>
      <c r="X2118" s="117"/>
      <c r="Y2118" s="117"/>
      <c r="Z2118" s="117"/>
      <c r="AA2118" s="119"/>
      <c r="AB2118" s="119" t="s">
        <v>45</v>
      </c>
    </row>
    <row r="2119" spans="1:28" ht="16">
      <c r="A2119" s="9">
        <v>3</v>
      </c>
      <c r="B2119" s="9">
        <v>2</v>
      </c>
      <c r="C2119" s="9">
        <v>1</v>
      </c>
      <c r="D2119" s="9" t="str">
        <f t="shared" si="215"/>
        <v>Dynan_K5_38.13_252_19A</v>
      </c>
      <c r="E2119" s="9" t="str">
        <f t="shared" si="216"/>
        <v>Dynan_K5_38.13_252_19A_Lung_Block</v>
      </c>
      <c r="F2119" s="282">
        <f t="shared" ref="F2119:F2144" si="219">F2118+1</f>
        <v>3</v>
      </c>
      <c r="G2119" s="227">
        <v>1</v>
      </c>
      <c r="H2119" s="54" t="s">
        <v>469</v>
      </c>
      <c r="I2119" s="117" t="s">
        <v>476</v>
      </c>
      <c r="J2119" s="120">
        <v>38.130000000000003</v>
      </c>
      <c r="K2119" s="18" t="s">
        <v>33</v>
      </c>
      <c r="L2119" s="108">
        <v>252</v>
      </c>
      <c r="M2119" s="108" t="s">
        <v>477</v>
      </c>
      <c r="N2119" s="118">
        <v>0</v>
      </c>
      <c r="O2119" s="108" t="s">
        <v>35</v>
      </c>
      <c r="P2119" s="108" t="s">
        <v>63</v>
      </c>
      <c r="Q2119" s="19">
        <v>43410</v>
      </c>
      <c r="R2119" s="46">
        <v>43581</v>
      </c>
      <c r="S2119" s="26">
        <v>44138</v>
      </c>
      <c r="T2119" s="16">
        <f t="shared" si="217"/>
        <v>557</v>
      </c>
      <c r="U2119" s="121">
        <v>1</v>
      </c>
      <c r="V2119" s="16">
        <v>0</v>
      </c>
      <c r="W2119" s="56">
        <v>0</v>
      </c>
      <c r="X2119" s="56"/>
      <c r="Y2119" s="56"/>
      <c r="Z2119" s="56"/>
      <c r="AA2119" s="27"/>
      <c r="AB2119" s="119" t="s">
        <v>45</v>
      </c>
    </row>
    <row r="2120" spans="1:28" ht="16">
      <c r="A2120" s="9">
        <v>3</v>
      </c>
      <c r="B2120" s="9">
        <v>2</v>
      </c>
      <c r="C2120" s="9">
        <v>1</v>
      </c>
      <c r="D2120" s="9" t="str">
        <f t="shared" si="215"/>
        <v>Dynan_K5_42.13_253_19A</v>
      </c>
      <c r="E2120" s="9" t="str">
        <f t="shared" ref="E2120:E2151" si="220">D2120&amp;"_Lung_Block"</f>
        <v>Dynan_K5_42.13_253_19A_Lung_Block</v>
      </c>
      <c r="F2120" s="282">
        <f t="shared" si="219"/>
        <v>4</v>
      </c>
      <c r="G2120" s="227">
        <v>1</v>
      </c>
      <c r="H2120" s="54" t="s">
        <v>469</v>
      </c>
      <c r="I2120" s="117" t="s">
        <v>476</v>
      </c>
      <c r="J2120" s="120">
        <v>42.13</v>
      </c>
      <c r="K2120" s="18" t="s">
        <v>33</v>
      </c>
      <c r="L2120" s="108">
        <v>253</v>
      </c>
      <c r="M2120" s="108" t="s">
        <v>477</v>
      </c>
      <c r="N2120" s="118">
        <v>0</v>
      </c>
      <c r="O2120" s="108" t="s">
        <v>35</v>
      </c>
      <c r="P2120" s="108" t="s">
        <v>63</v>
      </c>
      <c r="Q2120" s="19">
        <v>43410</v>
      </c>
      <c r="R2120" s="46">
        <v>43581</v>
      </c>
      <c r="S2120" s="26">
        <v>44141</v>
      </c>
      <c r="T2120" s="16">
        <f t="shared" ref="T2120:T2151" si="221">S2120-R2120</f>
        <v>560</v>
      </c>
      <c r="U2120" s="121">
        <v>1</v>
      </c>
      <c r="V2120" s="16">
        <v>0</v>
      </c>
      <c r="W2120" s="56">
        <v>0</v>
      </c>
      <c r="X2120" s="56"/>
      <c r="Y2120" s="56"/>
      <c r="Z2120" s="56"/>
      <c r="AA2120" s="27" t="s">
        <v>480</v>
      </c>
      <c r="AB2120" s="119" t="s">
        <v>45</v>
      </c>
    </row>
    <row r="2121" spans="1:28" ht="16">
      <c r="A2121" s="9">
        <v>3</v>
      </c>
      <c r="B2121" s="9">
        <v>2</v>
      </c>
      <c r="C2121" s="9">
        <v>1</v>
      </c>
      <c r="D2121" s="9" t="str">
        <f t="shared" si="215"/>
        <v>Dynan_K5_43.13_253_19A</v>
      </c>
      <c r="E2121" s="9" t="str">
        <f t="shared" si="220"/>
        <v>Dynan_K5_43.13_253_19A_Lung_Block</v>
      </c>
      <c r="F2121" s="282">
        <f t="shared" si="219"/>
        <v>5</v>
      </c>
      <c r="G2121" s="227">
        <v>1</v>
      </c>
      <c r="H2121" s="54" t="s">
        <v>469</v>
      </c>
      <c r="I2121" s="117" t="s">
        <v>476</v>
      </c>
      <c r="J2121" s="120">
        <v>43.13</v>
      </c>
      <c r="K2121" s="18" t="s">
        <v>33</v>
      </c>
      <c r="L2121" s="108">
        <v>253</v>
      </c>
      <c r="M2121" s="108" t="s">
        <v>477</v>
      </c>
      <c r="N2121" s="118">
        <v>0</v>
      </c>
      <c r="O2121" s="108" t="s">
        <v>35</v>
      </c>
      <c r="P2121" s="108" t="s">
        <v>63</v>
      </c>
      <c r="Q2121" s="19">
        <v>43410</v>
      </c>
      <c r="R2121" s="46">
        <v>43581</v>
      </c>
      <c r="S2121" s="26">
        <v>44141</v>
      </c>
      <c r="T2121" s="16">
        <f t="shared" si="221"/>
        <v>560</v>
      </c>
      <c r="U2121" s="121">
        <v>1</v>
      </c>
      <c r="V2121" s="16">
        <v>0</v>
      </c>
      <c r="W2121" s="56">
        <v>0</v>
      </c>
      <c r="X2121" s="56"/>
      <c r="Y2121" s="56"/>
      <c r="Z2121" s="56"/>
      <c r="AA2121" s="27"/>
      <c r="AB2121" s="119" t="s">
        <v>45</v>
      </c>
    </row>
    <row r="2122" spans="1:28" ht="16">
      <c r="A2122" s="9">
        <v>3</v>
      </c>
      <c r="B2122" s="9">
        <v>2</v>
      </c>
      <c r="C2122" s="9">
        <v>1</v>
      </c>
      <c r="D2122" s="9" t="str">
        <f t="shared" si="215"/>
        <v>Dynan_K5_44.13_253_19A</v>
      </c>
      <c r="E2122" s="9" t="str">
        <f t="shared" si="220"/>
        <v>Dynan_K5_44.13_253_19A_Lung_Block</v>
      </c>
      <c r="F2122" s="282">
        <f t="shared" si="219"/>
        <v>6</v>
      </c>
      <c r="G2122" s="227">
        <v>1</v>
      </c>
      <c r="H2122" s="54" t="s">
        <v>469</v>
      </c>
      <c r="I2122" s="117" t="s">
        <v>476</v>
      </c>
      <c r="J2122" s="120">
        <v>44.13</v>
      </c>
      <c r="K2122" s="18" t="s">
        <v>33</v>
      </c>
      <c r="L2122" s="108">
        <v>253</v>
      </c>
      <c r="M2122" s="108" t="s">
        <v>477</v>
      </c>
      <c r="N2122" s="118">
        <v>0</v>
      </c>
      <c r="O2122" s="108" t="s">
        <v>35</v>
      </c>
      <c r="P2122" s="108" t="s">
        <v>63</v>
      </c>
      <c r="Q2122" s="19">
        <v>43410</v>
      </c>
      <c r="R2122" s="46">
        <v>43581</v>
      </c>
      <c r="S2122" s="26">
        <v>44141</v>
      </c>
      <c r="T2122" s="16">
        <f t="shared" si="221"/>
        <v>560</v>
      </c>
      <c r="U2122" s="121">
        <v>1</v>
      </c>
      <c r="V2122" s="16">
        <v>0</v>
      </c>
      <c r="W2122" s="56">
        <v>1</v>
      </c>
      <c r="X2122" s="56">
        <v>1</v>
      </c>
      <c r="Y2122" s="56">
        <v>0</v>
      </c>
      <c r="Z2122" s="56"/>
      <c r="AA2122" s="27"/>
      <c r="AB2122" s="119" t="s">
        <v>45</v>
      </c>
    </row>
    <row r="2123" spans="1:28" ht="16">
      <c r="A2123" s="9">
        <v>3</v>
      </c>
      <c r="B2123" s="9">
        <v>2</v>
      </c>
      <c r="C2123" s="9">
        <v>1</v>
      </c>
      <c r="D2123" s="9" t="str">
        <f t="shared" si="215"/>
        <v>Dynan_K5_45.13_253_19A</v>
      </c>
      <c r="E2123" s="9" t="str">
        <f t="shared" si="220"/>
        <v>Dynan_K5_45.13_253_19A_Lung_Block</v>
      </c>
      <c r="F2123" s="282">
        <f t="shared" si="219"/>
        <v>7</v>
      </c>
      <c r="G2123" s="227">
        <v>1</v>
      </c>
      <c r="H2123" s="54" t="s">
        <v>469</v>
      </c>
      <c r="I2123" s="117" t="s">
        <v>476</v>
      </c>
      <c r="J2123" s="120">
        <v>45.13</v>
      </c>
      <c r="K2123" s="18" t="s">
        <v>33</v>
      </c>
      <c r="L2123" s="108">
        <v>253</v>
      </c>
      <c r="M2123" s="108" t="s">
        <v>477</v>
      </c>
      <c r="N2123" s="118">
        <v>0</v>
      </c>
      <c r="O2123" s="108" t="s">
        <v>35</v>
      </c>
      <c r="P2123" s="108" t="s">
        <v>63</v>
      </c>
      <c r="Q2123" s="19">
        <v>43410</v>
      </c>
      <c r="R2123" s="46">
        <v>43581</v>
      </c>
      <c r="S2123" s="26">
        <v>44141</v>
      </c>
      <c r="T2123" s="16">
        <f t="shared" si="221"/>
        <v>560</v>
      </c>
      <c r="U2123" s="121">
        <v>1</v>
      </c>
      <c r="V2123" s="16">
        <v>0</v>
      </c>
      <c r="W2123" s="56">
        <v>0</v>
      </c>
      <c r="X2123" s="56"/>
      <c r="Y2123" s="56"/>
      <c r="Z2123" s="56"/>
      <c r="AA2123" s="27"/>
      <c r="AB2123" s="119" t="s">
        <v>45</v>
      </c>
    </row>
    <row r="2124" spans="1:28" ht="16">
      <c r="A2124" s="9">
        <v>3</v>
      </c>
      <c r="B2124" s="9">
        <v>2</v>
      </c>
      <c r="C2124" s="9">
        <v>1</v>
      </c>
      <c r="D2124" s="9" t="str">
        <f t="shared" si="215"/>
        <v>Dynan_K5_47.13_254_19A</v>
      </c>
      <c r="E2124" s="9" t="str">
        <f t="shared" si="220"/>
        <v>Dynan_K5_47.13_254_19A_Lung_Block</v>
      </c>
      <c r="F2124" s="282">
        <f t="shared" si="219"/>
        <v>8</v>
      </c>
      <c r="G2124" s="227">
        <v>1</v>
      </c>
      <c r="H2124" s="54" t="s">
        <v>469</v>
      </c>
      <c r="I2124" s="117" t="s">
        <v>476</v>
      </c>
      <c r="J2124" s="120">
        <v>47.13</v>
      </c>
      <c r="K2124" s="18" t="s">
        <v>33</v>
      </c>
      <c r="L2124" s="108">
        <v>254</v>
      </c>
      <c r="M2124" s="108" t="s">
        <v>477</v>
      </c>
      <c r="N2124" s="118">
        <v>0</v>
      </c>
      <c r="O2124" s="108" t="s">
        <v>35</v>
      </c>
      <c r="P2124" s="108" t="s">
        <v>63</v>
      </c>
      <c r="Q2124" s="19">
        <v>43410</v>
      </c>
      <c r="R2124" s="46">
        <v>43581</v>
      </c>
      <c r="S2124" s="26">
        <v>44147</v>
      </c>
      <c r="T2124" s="16">
        <f t="shared" si="221"/>
        <v>566</v>
      </c>
      <c r="U2124" s="121">
        <v>1</v>
      </c>
      <c r="V2124" s="16">
        <v>0</v>
      </c>
      <c r="W2124" s="57">
        <v>0</v>
      </c>
      <c r="X2124" s="57"/>
      <c r="Y2124" s="57"/>
      <c r="Z2124" s="57"/>
      <c r="AA2124" s="5"/>
      <c r="AB2124" s="119" t="s">
        <v>45</v>
      </c>
    </row>
    <row r="2125" spans="1:28" ht="16">
      <c r="A2125" s="9">
        <v>3</v>
      </c>
      <c r="B2125" s="9">
        <v>2</v>
      </c>
      <c r="C2125" s="9">
        <v>1</v>
      </c>
      <c r="D2125" s="9" t="str">
        <f t="shared" si="215"/>
        <v>Dynan_K5_48.13_254_19A</v>
      </c>
      <c r="E2125" s="9" t="str">
        <f t="shared" si="220"/>
        <v>Dynan_K5_48.13_254_19A_Lung_Block</v>
      </c>
      <c r="F2125" s="282">
        <f t="shared" si="219"/>
        <v>9</v>
      </c>
      <c r="G2125" s="227">
        <v>1</v>
      </c>
      <c r="H2125" s="54" t="s">
        <v>469</v>
      </c>
      <c r="I2125" s="117" t="s">
        <v>476</v>
      </c>
      <c r="J2125" s="120">
        <v>48.13</v>
      </c>
      <c r="K2125" s="18" t="s">
        <v>33</v>
      </c>
      <c r="L2125" s="108">
        <v>254</v>
      </c>
      <c r="M2125" s="108" t="s">
        <v>477</v>
      </c>
      <c r="N2125" s="118">
        <v>0</v>
      </c>
      <c r="O2125" s="108" t="s">
        <v>35</v>
      </c>
      <c r="P2125" s="108" t="s">
        <v>63</v>
      </c>
      <c r="Q2125" s="19">
        <v>43410</v>
      </c>
      <c r="R2125" s="46">
        <v>43581</v>
      </c>
      <c r="S2125" s="26">
        <v>44147</v>
      </c>
      <c r="T2125" s="16">
        <f t="shared" si="221"/>
        <v>566</v>
      </c>
      <c r="U2125" s="121">
        <v>1</v>
      </c>
      <c r="V2125" s="16">
        <v>0</v>
      </c>
      <c r="W2125" s="57">
        <v>0</v>
      </c>
      <c r="X2125" s="57"/>
      <c r="Y2125" s="57"/>
      <c r="Z2125" s="57"/>
      <c r="AA2125" s="5"/>
      <c r="AB2125" s="119" t="s">
        <v>45</v>
      </c>
    </row>
    <row r="2126" spans="1:28" ht="16">
      <c r="A2126" s="9">
        <v>3</v>
      </c>
      <c r="B2126" s="9">
        <v>2</v>
      </c>
      <c r="C2126" s="9">
        <v>1</v>
      </c>
      <c r="D2126" s="9" t="str">
        <f t="shared" si="215"/>
        <v>Dynan_K5_49.13_254_19A</v>
      </c>
      <c r="E2126" s="9" t="str">
        <f t="shared" si="220"/>
        <v>Dynan_K5_49.13_254_19A_Lung_Block</v>
      </c>
      <c r="F2126" s="282">
        <f t="shared" si="219"/>
        <v>10</v>
      </c>
      <c r="G2126" s="227">
        <v>1</v>
      </c>
      <c r="H2126" s="54" t="s">
        <v>469</v>
      </c>
      <c r="I2126" s="117" t="s">
        <v>476</v>
      </c>
      <c r="J2126" s="120">
        <v>49.13</v>
      </c>
      <c r="K2126" s="18" t="s">
        <v>33</v>
      </c>
      <c r="L2126" s="108">
        <v>254</v>
      </c>
      <c r="M2126" s="108" t="s">
        <v>477</v>
      </c>
      <c r="N2126" s="118">
        <v>0</v>
      </c>
      <c r="O2126" s="108" t="s">
        <v>35</v>
      </c>
      <c r="P2126" s="108" t="s">
        <v>63</v>
      </c>
      <c r="Q2126" s="19">
        <v>43410</v>
      </c>
      <c r="R2126" s="46">
        <v>43581</v>
      </c>
      <c r="S2126" s="26">
        <v>44147</v>
      </c>
      <c r="T2126" s="16">
        <f t="shared" si="221"/>
        <v>566</v>
      </c>
      <c r="U2126" s="121">
        <v>1</v>
      </c>
      <c r="V2126" s="16">
        <v>0</v>
      </c>
      <c r="W2126" s="57">
        <v>0</v>
      </c>
      <c r="X2126" s="57"/>
      <c r="Y2126" s="57"/>
      <c r="Z2126" s="57"/>
      <c r="AA2126" s="5"/>
      <c r="AB2126" s="119" t="s">
        <v>45</v>
      </c>
    </row>
    <row r="2127" spans="1:28" ht="16">
      <c r="A2127" s="9">
        <v>3</v>
      </c>
      <c r="B2127" s="9">
        <v>2</v>
      </c>
      <c r="C2127" s="9">
        <v>1</v>
      </c>
      <c r="D2127" s="9" t="str">
        <f t="shared" si="215"/>
        <v>Dynan_K5_50.13_254_19A</v>
      </c>
      <c r="E2127" s="9" t="str">
        <f t="shared" si="220"/>
        <v>Dynan_K5_50.13_254_19A_Lung_Block</v>
      </c>
      <c r="F2127" s="282">
        <f t="shared" si="219"/>
        <v>11</v>
      </c>
      <c r="G2127" s="227">
        <v>1</v>
      </c>
      <c r="H2127" s="54" t="s">
        <v>469</v>
      </c>
      <c r="I2127" s="117" t="s">
        <v>476</v>
      </c>
      <c r="J2127" s="120">
        <v>50.13</v>
      </c>
      <c r="K2127" s="18" t="s">
        <v>33</v>
      </c>
      <c r="L2127" s="108">
        <v>254</v>
      </c>
      <c r="M2127" s="108" t="s">
        <v>477</v>
      </c>
      <c r="N2127" s="118">
        <v>0</v>
      </c>
      <c r="O2127" s="108" t="s">
        <v>35</v>
      </c>
      <c r="P2127" s="108" t="s">
        <v>63</v>
      </c>
      <c r="Q2127" s="19">
        <v>43410</v>
      </c>
      <c r="R2127" s="46">
        <v>43581</v>
      </c>
      <c r="S2127" s="26">
        <v>44147</v>
      </c>
      <c r="T2127" s="16">
        <f t="shared" si="221"/>
        <v>566</v>
      </c>
      <c r="U2127" s="121">
        <v>1</v>
      </c>
      <c r="V2127" s="16">
        <v>0</v>
      </c>
      <c r="W2127" s="57">
        <v>0</v>
      </c>
      <c r="X2127" s="57"/>
      <c r="Y2127" s="57"/>
      <c r="Z2127" s="57"/>
      <c r="AA2127" s="5"/>
      <c r="AB2127" s="119" t="s">
        <v>45</v>
      </c>
    </row>
    <row r="2128" spans="1:28" ht="16">
      <c r="A2128" s="9">
        <v>3</v>
      </c>
      <c r="B2128" s="9">
        <v>2</v>
      </c>
      <c r="C2128" s="9">
        <v>1</v>
      </c>
      <c r="D2128" s="9" t="str">
        <f t="shared" si="215"/>
        <v>Dynan_K5_51.13_255_19A</v>
      </c>
      <c r="E2128" s="9" t="str">
        <f t="shared" si="220"/>
        <v>Dynan_K5_51.13_255_19A_Lung_Block</v>
      </c>
      <c r="F2128" s="282">
        <f t="shared" si="219"/>
        <v>12</v>
      </c>
      <c r="G2128" s="227">
        <v>1</v>
      </c>
      <c r="H2128" s="54" t="s">
        <v>469</v>
      </c>
      <c r="I2128" s="117" t="s">
        <v>476</v>
      </c>
      <c r="J2128" s="120">
        <v>51.13</v>
      </c>
      <c r="K2128" s="18" t="s">
        <v>33</v>
      </c>
      <c r="L2128" s="108">
        <v>255</v>
      </c>
      <c r="M2128" s="108" t="s">
        <v>477</v>
      </c>
      <c r="N2128" s="118">
        <v>0</v>
      </c>
      <c r="O2128" s="108" t="s">
        <v>35</v>
      </c>
      <c r="P2128" s="108" t="s">
        <v>63</v>
      </c>
      <c r="Q2128" s="19">
        <v>43410</v>
      </c>
      <c r="R2128" s="46">
        <v>43581</v>
      </c>
      <c r="S2128" s="26">
        <v>44145</v>
      </c>
      <c r="T2128" s="16">
        <f t="shared" si="221"/>
        <v>564</v>
      </c>
      <c r="U2128" s="121">
        <v>1</v>
      </c>
      <c r="V2128" s="16">
        <v>0</v>
      </c>
      <c r="W2128" s="57">
        <v>0</v>
      </c>
      <c r="X2128" s="57"/>
      <c r="Y2128" s="57"/>
      <c r="Z2128" s="57"/>
      <c r="AA2128" s="5"/>
      <c r="AB2128" s="119" t="s">
        <v>45</v>
      </c>
    </row>
    <row r="2129" spans="1:28" ht="16">
      <c r="A2129" s="9">
        <v>3</v>
      </c>
      <c r="B2129" s="9">
        <v>2</v>
      </c>
      <c r="C2129" s="9">
        <v>1</v>
      </c>
      <c r="D2129" s="9" t="str">
        <f t="shared" si="215"/>
        <v>Dynan_K5_52.13_255_19A</v>
      </c>
      <c r="E2129" s="9" t="str">
        <f t="shared" si="220"/>
        <v>Dynan_K5_52.13_255_19A_Lung_Block</v>
      </c>
      <c r="F2129" s="282">
        <f t="shared" si="219"/>
        <v>13</v>
      </c>
      <c r="G2129" s="227">
        <v>1</v>
      </c>
      <c r="H2129" s="54" t="s">
        <v>469</v>
      </c>
      <c r="I2129" s="117" t="s">
        <v>476</v>
      </c>
      <c r="J2129" s="120">
        <v>52.13</v>
      </c>
      <c r="K2129" s="18" t="s">
        <v>33</v>
      </c>
      <c r="L2129" s="108">
        <v>255</v>
      </c>
      <c r="M2129" s="108" t="s">
        <v>477</v>
      </c>
      <c r="N2129" s="118">
        <v>0</v>
      </c>
      <c r="O2129" s="108" t="s">
        <v>35</v>
      </c>
      <c r="P2129" s="108" t="s">
        <v>63</v>
      </c>
      <c r="Q2129" s="19">
        <v>43410</v>
      </c>
      <c r="R2129" s="46">
        <v>43581</v>
      </c>
      <c r="S2129" s="26">
        <v>44145</v>
      </c>
      <c r="T2129" s="16">
        <f t="shared" si="221"/>
        <v>564</v>
      </c>
      <c r="U2129" s="121">
        <v>1</v>
      </c>
      <c r="V2129" s="16">
        <v>0</v>
      </c>
      <c r="W2129" s="57">
        <v>1</v>
      </c>
      <c r="X2129" s="57">
        <v>1</v>
      </c>
      <c r="Y2129" s="57"/>
      <c r="Z2129" s="57"/>
      <c r="AA2129" s="5"/>
      <c r="AB2129" s="119" t="s">
        <v>45</v>
      </c>
    </row>
    <row r="2130" spans="1:28" ht="16">
      <c r="A2130" s="9">
        <v>3</v>
      </c>
      <c r="B2130" s="9">
        <v>2</v>
      </c>
      <c r="C2130" s="9">
        <v>1</v>
      </c>
      <c r="D2130" s="9" t="str">
        <f t="shared" si="215"/>
        <v>Dynan_K5_53.13_255_19A</v>
      </c>
      <c r="E2130" s="9" t="str">
        <f t="shared" si="220"/>
        <v>Dynan_K5_53.13_255_19A_Lung_Block</v>
      </c>
      <c r="F2130" s="282">
        <f t="shared" si="219"/>
        <v>14</v>
      </c>
      <c r="G2130" s="227">
        <v>1</v>
      </c>
      <c r="H2130" s="54" t="s">
        <v>469</v>
      </c>
      <c r="I2130" s="117" t="s">
        <v>476</v>
      </c>
      <c r="J2130" s="120">
        <v>53.13</v>
      </c>
      <c r="K2130" s="18" t="s">
        <v>33</v>
      </c>
      <c r="L2130" s="108">
        <v>255</v>
      </c>
      <c r="M2130" s="108" t="s">
        <v>477</v>
      </c>
      <c r="N2130" s="118">
        <v>0</v>
      </c>
      <c r="O2130" s="108" t="s">
        <v>35</v>
      </c>
      <c r="P2130" s="108" t="s">
        <v>63</v>
      </c>
      <c r="Q2130" s="19">
        <v>43410</v>
      </c>
      <c r="R2130" s="46">
        <v>43581</v>
      </c>
      <c r="S2130" s="26">
        <v>44145</v>
      </c>
      <c r="T2130" s="16">
        <f t="shared" si="221"/>
        <v>564</v>
      </c>
      <c r="U2130" s="121">
        <v>1</v>
      </c>
      <c r="V2130" s="16">
        <v>0</v>
      </c>
      <c r="W2130" s="57">
        <v>0</v>
      </c>
      <c r="X2130" s="57"/>
      <c r="Y2130" s="18"/>
      <c r="Z2130" s="18">
        <v>1</v>
      </c>
      <c r="AA2130" s="5" t="s">
        <v>481</v>
      </c>
      <c r="AB2130" s="119" t="s">
        <v>45</v>
      </c>
    </row>
    <row r="2131" spans="1:28" ht="16">
      <c r="A2131" s="9">
        <v>3</v>
      </c>
      <c r="B2131" s="9">
        <v>2</v>
      </c>
      <c r="C2131" s="9">
        <v>1</v>
      </c>
      <c r="D2131" s="9" t="str">
        <f t="shared" si="215"/>
        <v>Dynan_K5_54.13_255_19A</v>
      </c>
      <c r="E2131" s="9" t="str">
        <f t="shared" si="220"/>
        <v>Dynan_K5_54.13_255_19A_Lung_Block</v>
      </c>
      <c r="F2131" s="282">
        <f t="shared" si="219"/>
        <v>15</v>
      </c>
      <c r="G2131" s="227">
        <v>1</v>
      </c>
      <c r="H2131" s="54" t="s">
        <v>469</v>
      </c>
      <c r="I2131" s="117" t="s">
        <v>476</v>
      </c>
      <c r="J2131" s="120">
        <v>54.13</v>
      </c>
      <c r="K2131" s="18" t="s">
        <v>33</v>
      </c>
      <c r="L2131" s="108">
        <v>255</v>
      </c>
      <c r="M2131" s="108" t="s">
        <v>477</v>
      </c>
      <c r="N2131" s="118">
        <v>0</v>
      </c>
      <c r="O2131" s="108" t="s">
        <v>35</v>
      </c>
      <c r="P2131" s="108" t="s">
        <v>63</v>
      </c>
      <c r="Q2131" s="19">
        <v>43410</v>
      </c>
      <c r="R2131" s="46">
        <v>43581</v>
      </c>
      <c r="S2131" s="26">
        <v>44145</v>
      </c>
      <c r="T2131" s="16">
        <f t="shared" si="221"/>
        <v>564</v>
      </c>
      <c r="U2131" s="121">
        <v>1</v>
      </c>
      <c r="V2131" s="16">
        <v>0</v>
      </c>
      <c r="W2131" s="57">
        <v>0</v>
      </c>
      <c r="X2131" s="57"/>
      <c r="Y2131" s="57"/>
      <c r="Z2131" s="57"/>
      <c r="AA2131" s="5"/>
      <c r="AB2131" s="119" t="s">
        <v>45</v>
      </c>
    </row>
    <row r="2132" spans="1:28" ht="16">
      <c r="A2132" s="9">
        <v>3</v>
      </c>
      <c r="B2132" s="9">
        <v>2</v>
      </c>
      <c r="C2132" s="9">
        <v>1</v>
      </c>
      <c r="D2132" s="9" t="str">
        <f t="shared" si="215"/>
        <v>Dynan_K5_55.13_255_19A</v>
      </c>
      <c r="E2132" s="9" t="str">
        <f t="shared" si="220"/>
        <v>Dynan_K5_55.13_255_19A_Lung_Block</v>
      </c>
      <c r="F2132" s="282">
        <f t="shared" si="219"/>
        <v>16</v>
      </c>
      <c r="G2132" s="227">
        <v>1</v>
      </c>
      <c r="H2132" s="54" t="s">
        <v>469</v>
      </c>
      <c r="I2132" s="117" t="s">
        <v>476</v>
      </c>
      <c r="J2132" s="120">
        <v>55.13</v>
      </c>
      <c r="K2132" s="18" t="s">
        <v>33</v>
      </c>
      <c r="L2132" s="108">
        <v>255</v>
      </c>
      <c r="M2132" s="108" t="s">
        <v>477</v>
      </c>
      <c r="N2132" s="118">
        <v>0</v>
      </c>
      <c r="O2132" s="108" t="s">
        <v>35</v>
      </c>
      <c r="P2132" s="108" t="s">
        <v>63</v>
      </c>
      <c r="Q2132" s="19">
        <v>43410</v>
      </c>
      <c r="R2132" s="46">
        <v>43581</v>
      </c>
      <c r="S2132" s="26">
        <v>44145</v>
      </c>
      <c r="T2132" s="16">
        <f t="shared" si="221"/>
        <v>564</v>
      </c>
      <c r="U2132" s="121">
        <v>1</v>
      </c>
      <c r="V2132" s="16">
        <v>0</v>
      </c>
      <c r="W2132" s="57">
        <v>0</v>
      </c>
      <c r="X2132" s="57"/>
      <c r="Y2132" s="57"/>
      <c r="Z2132" s="57"/>
      <c r="AA2132" s="5"/>
      <c r="AB2132" s="119" t="s">
        <v>45</v>
      </c>
    </row>
    <row r="2133" spans="1:28" ht="16">
      <c r="A2133" s="9">
        <v>3</v>
      </c>
      <c r="B2133" s="9">
        <v>2</v>
      </c>
      <c r="C2133" s="9">
        <v>1</v>
      </c>
      <c r="D2133" s="9" t="str">
        <f t="shared" si="215"/>
        <v>Dynan_K5_56.13_256_19A</v>
      </c>
      <c r="E2133" s="9" t="str">
        <f t="shared" si="220"/>
        <v>Dynan_K5_56.13_256_19A_Lung_Block</v>
      </c>
      <c r="F2133" s="282">
        <f t="shared" si="219"/>
        <v>17</v>
      </c>
      <c r="G2133" s="227">
        <v>1</v>
      </c>
      <c r="H2133" s="54" t="s">
        <v>469</v>
      </c>
      <c r="I2133" s="117" t="s">
        <v>476</v>
      </c>
      <c r="J2133" s="120">
        <v>56.13</v>
      </c>
      <c r="K2133" s="18" t="s">
        <v>33</v>
      </c>
      <c r="L2133" s="108">
        <v>256</v>
      </c>
      <c r="M2133" s="108" t="s">
        <v>477</v>
      </c>
      <c r="N2133" s="118">
        <v>0</v>
      </c>
      <c r="O2133" s="108" t="s">
        <v>35</v>
      </c>
      <c r="P2133" s="108" t="s">
        <v>63</v>
      </c>
      <c r="Q2133" s="19">
        <v>43410</v>
      </c>
      <c r="R2133" s="46">
        <v>43581</v>
      </c>
      <c r="S2133" s="26">
        <v>44145</v>
      </c>
      <c r="T2133" s="16">
        <f t="shared" si="221"/>
        <v>564</v>
      </c>
      <c r="U2133" s="121">
        <v>1</v>
      </c>
      <c r="V2133" s="16">
        <v>0</v>
      </c>
      <c r="W2133" s="57">
        <v>0</v>
      </c>
      <c r="X2133" s="57"/>
      <c r="Y2133" s="57"/>
      <c r="Z2133" s="57"/>
      <c r="AA2133" s="5"/>
      <c r="AB2133" s="119" t="s">
        <v>45</v>
      </c>
    </row>
    <row r="2134" spans="1:28" ht="16">
      <c r="A2134" s="9">
        <v>3</v>
      </c>
      <c r="B2134" s="9">
        <v>2</v>
      </c>
      <c r="C2134" s="9">
        <v>1</v>
      </c>
      <c r="D2134" s="9" t="str">
        <f t="shared" si="215"/>
        <v>Dynan_K5_57.13_256_19A</v>
      </c>
      <c r="E2134" s="9" t="str">
        <f t="shared" si="220"/>
        <v>Dynan_K5_57.13_256_19A_Lung_Block</v>
      </c>
      <c r="F2134" s="282">
        <f t="shared" si="219"/>
        <v>18</v>
      </c>
      <c r="G2134" s="227">
        <v>1</v>
      </c>
      <c r="H2134" s="54" t="s">
        <v>469</v>
      </c>
      <c r="I2134" s="117" t="s">
        <v>476</v>
      </c>
      <c r="J2134" s="120">
        <v>57.13</v>
      </c>
      <c r="K2134" s="18" t="s">
        <v>33</v>
      </c>
      <c r="L2134" s="108">
        <v>256</v>
      </c>
      <c r="M2134" s="108" t="s">
        <v>477</v>
      </c>
      <c r="N2134" s="118">
        <v>0</v>
      </c>
      <c r="O2134" s="108" t="s">
        <v>35</v>
      </c>
      <c r="P2134" s="108" t="s">
        <v>63</v>
      </c>
      <c r="Q2134" s="19">
        <v>43410</v>
      </c>
      <c r="R2134" s="46">
        <v>43581</v>
      </c>
      <c r="S2134" s="26">
        <v>44145</v>
      </c>
      <c r="T2134" s="16">
        <f t="shared" si="221"/>
        <v>564</v>
      </c>
      <c r="U2134" s="121">
        <v>1</v>
      </c>
      <c r="V2134" s="16">
        <v>0</v>
      </c>
      <c r="W2134" s="57">
        <v>0</v>
      </c>
      <c r="X2134" s="57"/>
      <c r="Y2134" s="57"/>
      <c r="Z2134" s="57"/>
      <c r="AA2134" s="5"/>
      <c r="AB2134" s="119" t="s">
        <v>45</v>
      </c>
    </row>
    <row r="2135" spans="1:28" ht="16">
      <c r="A2135" s="9">
        <v>3</v>
      </c>
      <c r="B2135" s="9">
        <v>2</v>
      </c>
      <c r="C2135" s="9">
        <v>1</v>
      </c>
      <c r="D2135" s="9" t="str">
        <f t="shared" si="215"/>
        <v>Dynan_K5_58.13_256_19A</v>
      </c>
      <c r="E2135" s="9" t="str">
        <f t="shared" si="220"/>
        <v>Dynan_K5_58.13_256_19A_Lung_Block</v>
      </c>
      <c r="F2135" s="282">
        <f t="shared" si="219"/>
        <v>19</v>
      </c>
      <c r="G2135" s="227">
        <v>1</v>
      </c>
      <c r="H2135" s="54" t="s">
        <v>469</v>
      </c>
      <c r="I2135" s="117" t="s">
        <v>476</v>
      </c>
      <c r="J2135" s="120">
        <v>58.13</v>
      </c>
      <c r="K2135" s="18" t="s">
        <v>33</v>
      </c>
      <c r="L2135" s="108">
        <v>256</v>
      </c>
      <c r="M2135" s="108" t="s">
        <v>477</v>
      </c>
      <c r="N2135" s="118">
        <v>0</v>
      </c>
      <c r="O2135" s="108" t="s">
        <v>35</v>
      </c>
      <c r="P2135" s="108" t="s">
        <v>63</v>
      </c>
      <c r="Q2135" s="19">
        <v>43410</v>
      </c>
      <c r="R2135" s="46">
        <v>43581</v>
      </c>
      <c r="S2135" s="26">
        <v>44145</v>
      </c>
      <c r="T2135" s="16">
        <f t="shared" si="221"/>
        <v>564</v>
      </c>
      <c r="U2135" s="121">
        <v>1</v>
      </c>
      <c r="V2135" s="16">
        <v>0</v>
      </c>
      <c r="W2135" s="57">
        <v>1</v>
      </c>
      <c r="X2135" s="57">
        <v>1</v>
      </c>
      <c r="Y2135" s="57"/>
      <c r="Z2135" s="57"/>
      <c r="AA2135" s="5"/>
      <c r="AB2135" s="119" t="s">
        <v>45</v>
      </c>
    </row>
    <row r="2136" spans="1:28" ht="16">
      <c r="A2136" s="9">
        <v>3</v>
      </c>
      <c r="B2136" s="9">
        <v>2</v>
      </c>
      <c r="C2136" s="9">
        <v>1</v>
      </c>
      <c r="D2136" s="9" t="str">
        <f t="shared" si="215"/>
        <v>Dynan_K5_59.13_256_19A</v>
      </c>
      <c r="E2136" s="9" t="str">
        <f t="shared" si="220"/>
        <v>Dynan_K5_59.13_256_19A_Lung_Block</v>
      </c>
      <c r="F2136" s="282">
        <f t="shared" si="219"/>
        <v>20</v>
      </c>
      <c r="G2136" s="227">
        <v>1</v>
      </c>
      <c r="H2136" s="54" t="s">
        <v>469</v>
      </c>
      <c r="I2136" s="117" t="s">
        <v>476</v>
      </c>
      <c r="J2136" s="120">
        <v>59.13</v>
      </c>
      <c r="K2136" s="18" t="s">
        <v>33</v>
      </c>
      <c r="L2136" s="108">
        <v>256</v>
      </c>
      <c r="M2136" s="108" t="s">
        <v>477</v>
      </c>
      <c r="N2136" s="118">
        <v>0</v>
      </c>
      <c r="O2136" s="108" t="s">
        <v>35</v>
      </c>
      <c r="P2136" s="108" t="s">
        <v>63</v>
      </c>
      <c r="Q2136" s="19">
        <v>43410</v>
      </c>
      <c r="R2136" s="46">
        <v>43581</v>
      </c>
      <c r="S2136" s="26">
        <v>44145</v>
      </c>
      <c r="T2136" s="16">
        <f t="shared" si="221"/>
        <v>564</v>
      </c>
      <c r="U2136" s="121">
        <v>1</v>
      </c>
      <c r="V2136" s="16">
        <v>0</v>
      </c>
      <c r="W2136" s="57">
        <v>0</v>
      </c>
      <c r="X2136" s="57"/>
      <c r="Y2136" s="57"/>
      <c r="Z2136" s="57"/>
      <c r="AA2136" s="5"/>
      <c r="AB2136" s="119" t="s">
        <v>45</v>
      </c>
    </row>
    <row r="2137" spans="1:28" ht="16">
      <c r="A2137" s="9">
        <v>3</v>
      </c>
      <c r="B2137" s="9">
        <v>2</v>
      </c>
      <c r="C2137" s="9">
        <v>1</v>
      </c>
      <c r="D2137" s="9" t="str">
        <f t="shared" si="215"/>
        <v>Dynan_K5_60.13_256_19A</v>
      </c>
      <c r="E2137" s="9" t="str">
        <f t="shared" si="220"/>
        <v>Dynan_K5_60.13_256_19A_Lung_Block</v>
      </c>
      <c r="F2137" s="282">
        <f t="shared" si="219"/>
        <v>21</v>
      </c>
      <c r="G2137" s="227">
        <v>1</v>
      </c>
      <c r="H2137" s="54" t="s">
        <v>469</v>
      </c>
      <c r="I2137" s="117" t="s">
        <v>476</v>
      </c>
      <c r="J2137" s="120">
        <v>60.13</v>
      </c>
      <c r="K2137" s="18" t="s">
        <v>33</v>
      </c>
      <c r="L2137" s="108">
        <v>256</v>
      </c>
      <c r="M2137" s="108" t="s">
        <v>477</v>
      </c>
      <c r="N2137" s="118">
        <v>0</v>
      </c>
      <c r="O2137" s="108" t="s">
        <v>35</v>
      </c>
      <c r="P2137" s="108" t="s">
        <v>63</v>
      </c>
      <c r="Q2137" s="19">
        <v>43410</v>
      </c>
      <c r="R2137" s="46">
        <v>43581</v>
      </c>
      <c r="S2137" s="26">
        <v>44145</v>
      </c>
      <c r="T2137" s="16">
        <f t="shared" si="221"/>
        <v>564</v>
      </c>
      <c r="U2137" s="121">
        <v>1</v>
      </c>
      <c r="V2137" s="16">
        <v>0</v>
      </c>
      <c r="W2137" s="57">
        <v>0</v>
      </c>
      <c r="X2137" s="57"/>
      <c r="Y2137" s="57"/>
      <c r="Z2137" s="57"/>
      <c r="AA2137" s="5"/>
      <c r="AB2137" s="119" t="s">
        <v>45</v>
      </c>
    </row>
    <row r="2138" spans="1:28" ht="16">
      <c r="A2138" s="9">
        <v>3</v>
      </c>
      <c r="B2138" s="9">
        <v>2</v>
      </c>
      <c r="C2138" s="9">
        <v>1</v>
      </c>
      <c r="D2138" s="9" t="str">
        <f t="shared" si="215"/>
        <v>Dynan_K5_61.13_257_19A</v>
      </c>
      <c r="E2138" s="9" t="str">
        <f t="shared" si="220"/>
        <v>Dynan_K5_61.13_257_19A_Lung_Block</v>
      </c>
      <c r="F2138" s="282">
        <f t="shared" si="219"/>
        <v>22</v>
      </c>
      <c r="G2138" s="227">
        <v>1</v>
      </c>
      <c r="H2138" s="54" t="s">
        <v>469</v>
      </c>
      <c r="I2138" s="117" t="s">
        <v>476</v>
      </c>
      <c r="J2138" s="120">
        <v>61.13</v>
      </c>
      <c r="K2138" s="18" t="s">
        <v>33</v>
      </c>
      <c r="L2138" s="108">
        <v>257</v>
      </c>
      <c r="M2138" s="108" t="s">
        <v>477</v>
      </c>
      <c r="N2138" s="118">
        <v>0</v>
      </c>
      <c r="O2138" s="108" t="s">
        <v>35</v>
      </c>
      <c r="P2138" s="108" t="s">
        <v>63</v>
      </c>
      <c r="Q2138" s="19">
        <v>43410</v>
      </c>
      <c r="R2138" s="46">
        <v>43581</v>
      </c>
      <c r="S2138" s="26">
        <v>44145</v>
      </c>
      <c r="T2138" s="16">
        <f t="shared" si="221"/>
        <v>564</v>
      </c>
      <c r="U2138" s="121">
        <v>1</v>
      </c>
      <c r="V2138" s="16">
        <v>0</v>
      </c>
      <c r="W2138" s="57">
        <v>0</v>
      </c>
      <c r="X2138" s="57"/>
      <c r="Y2138" s="57"/>
      <c r="Z2138" s="57"/>
      <c r="AA2138" s="5"/>
      <c r="AB2138" s="119" t="s">
        <v>45</v>
      </c>
    </row>
    <row r="2139" spans="1:28" ht="16">
      <c r="A2139" s="9">
        <v>3</v>
      </c>
      <c r="B2139" s="9">
        <v>2</v>
      </c>
      <c r="C2139" s="9">
        <v>1</v>
      </c>
      <c r="D2139" s="9" t="str">
        <f t="shared" si="215"/>
        <v>Dynan_K5_62.13_257_19A</v>
      </c>
      <c r="E2139" s="9" t="str">
        <f t="shared" si="220"/>
        <v>Dynan_K5_62.13_257_19A_Lung_Block</v>
      </c>
      <c r="F2139" s="282">
        <f t="shared" si="219"/>
        <v>23</v>
      </c>
      <c r="G2139" s="227">
        <v>1</v>
      </c>
      <c r="H2139" s="54" t="s">
        <v>469</v>
      </c>
      <c r="I2139" s="117" t="s">
        <v>476</v>
      </c>
      <c r="J2139" s="120">
        <v>62.13</v>
      </c>
      <c r="K2139" s="18" t="s">
        <v>33</v>
      </c>
      <c r="L2139" s="108">
        <v>257</v>
      </c>
      <c r="M2139" s="108" t="s">
        <v>477</v>
      </c>
      <c r="N2139" s="118">
        <v>0</v>
      </c>
      <c r="O2139" s="108" t="s">
        <v>35</v>
      </c>
      <c r="P2139" s="108" t="s">
        <v>63</v>
      </c>
      <c r="Q2139" s="19">
        <v>43410</v>
      </c>
      <c r="R2139" s="46">
        <v>43581</v>
      </c>
      <c r="S2139" s="26">
        <v>44145</v>
      </c>
      <c r="T2139" s="16">
        <f t="shared" si="221"/>
        <v>564</v>
      </c>
      <c r="U2139" s="121">
        <v>1</v>
      </c>
      <c r="V2139" s="16">
        <v>0</v>
      </c>
      <c r="W2139" s="57">
        <v>0</v>
      </c>
      <c r="X2139" s="57"/>
      <c r="Y2139" s="57"/>
      <c r="Z2139" s="57"/>
      <c r="AA2139" s="5"/>
      <c r="AB2139" s="119" t="s">
        <v>45</v>
      </c>
    </row>
    <row r="2140" spans="1:28" ht="16">
      <c r="A2140" s="9">
        <v>3</v>
      </c>
      <c r="B2140" s="9">
        <v>2</v>
      </c>
      <c r="C2140" s="9">
        <v>1</v>
      </c>
      <c r="D2140" s="9" t="str">
        <f t="shared" si="215"/>
        <v>Dynan_K5_63.13_257_19A</v>
      </c>
      <c r="E2140" s="9" t="str">
        <f t="shared" si="220"/>
        <v>Dynan_K5_63.13_257_19A_Lung_Block</v>
      </c>
      <c r="F2140" s="282">
        <f t="shared" si="219"/>
        <v>24</v>
      </c>
      <c r="G2140" s="227">
        <v>1</v>
      </c>
      <c r="H2140" s="54" t="s">
        <v>469</v>
      </c>
      <c r="I2140" s="117" t="s">
        <v>476</v>
      </c>
      <c r="J2140" s="120">
        <v>63.13</v>
      </c>
      <c r="K2140" s="18" t="s">
        <v>33</v>
      </c>
      <c r="L2140" s="108">
        <v>257</v>
      </c>
      <c r="M2140" s="108" t="s">
        <v>477</v>
      </c>
      <c r="N2140" s="118">
        <v>0</v>
      </c>
      <c r="O2140" s="108" t="s">
        <v>35</v>
      </c>
      <c r="P2140" s="108" t="s">
        <v>63</v>
      </c>
      <c r="Q2140" s="19">
        <v>43410</v>
      </c>
      <c r="R2140" s="46">
        <v>43581</v>
      </c>
      <c r="S2140" s="26">
        <v>44145</v>
      </c>
      <c r="T2140" s="16">
        <f t="shared" si="221"/>
        <v>564</v>
      </c>
      <c r="U2140" s="121">
        <v>1</v>
      </c>
      <c r="V2140" s="16">
        <v>0</v>
      </c>
      <c r="W2140" s="57">
        <v>0</v>
      </c>
      <c r="X2140" s="57"/>
      <c r="Y2140" s="57"/>
      <c r="Z2140" s="57"/>
      <c r="AA2140" s="5"/>
      <c r="AB2140" s="119" t="s">
        <v>45</v>
      </c>
    </row>
    <row r="2141" spans="1:28" ht="16">
      <c r="A2141" s="9">
        <v>3</v>
      </c>
      <c r="B2141" s="9">
        <v>2</v>
      </c>
      <c r="C2141" s="9">
        <v>1</v>
      </c>
      <c r="D2141" s="9" t="str">
        <f t="shared" si="215"/>
        <v>Dynan_K5_64.13_257_19A</v>
      </c>
      <c r="E2141" s="9" t="str">
        <f t="shared" si="220"/>
        <v>Dynan_K5_64.13_257_19A_Lung_Block</v>
      </c>
      <c r="F2141" s="282">
        <f t="shared" si="219"/>
        <v>25</v>
      </c>
      <c r="G2141" s="227">
        <v>1</v>
      </c>
      <c r="H2141" s="54" t="s">
        <v>469</v>
      </c>
      <c r="I2141" s="117" t="s">
        <v>476</v>
      </c>
      <c r="J2141" s="120">
        <v>64.13</v>
      </c>
      <c r="K2141" s="18" t="s">
        <v>33</v>
      </c>
      <c r="L2141" s="108">
        <v>257</v>
      </c>
      <c r="M2141" s="108" t="s">
        <v>477</v>
      </c>
      <c r="N2141" s="118">
        <v>0</v>
      </c>
      <c r="O2141" s="108" t="s">
        <v>35</v>
      </c>
      <c r="P2141" s="108" t="s">
        <v>63</v>
      </c>
      <c r="Q2141" s="19">
        <v>43410</v>
      </c>
      <c r="R2141" s="46">
        <v>43581</v>
      </c>
      <c r="S2141" s="26">
        <v>44145</v>
      </c>
      <c r="T2141" s="16">
        <f t="shared" si="221"/>
        <v>564</v>
      </c>
      <c r="U2141" s="121">
        <v>1</v>
      </c>
      <c r="V2141" s="16">
        <v>0</v>
      </c>
      <c r="W2141" s="57">
        <v>0</v>
      </c>
      <c r="X2141" s="57"/>
      <c r="Y2141" s="57"/>
      <c r="Z2141" s="57">
        <v>1</v>
      </c>
      <c r="AA2141" s="5" t="s">
        <v>482</v>
      </c>
      <c r="AB2141" s="119" t="s">
        <v>45</v>
      </c>
    </row>
    <row r="2142" spans="1:28" ht="16">
      <c r="A2142" s="9">
        <v>3</v>
      </c>
      <c r="B2142" s="9">
        <v>2</v>
      </c>
      <c r="C2142" s="9">
        <v>1</v>
      </c>
      <c r="D2142" s="9" t="str">
        <f t="shared" si="215"/>
        <v>Dynan_K5_65.13_257_19A</v>
      </c>
      <c r="E2142" s="9" t="str">
        <f t="shared" si="220"/>
        <v>Dynan_K5_65.13_257_19A_Lung_Block</v>
      </c>
      <c r="F2142" s="282">
        <f t="shared" si="219"/>
        <v>26</v>
      </c>
      <c r="G2142" s="227">
        <v>1</v>
      </c>
      <c r="H2142" s="54" t="s">
        <v>469</v>
      </c>
      <c r="I2142" s="117" t="s">
        <v>476</v>
      </c>
      <c r="J2142" s="120">
        <v>65.13</v>
      </c>
      <c r="K2142" s="18" t="s">
        <v>33</v>
      </c>
      <c r="L2142" s="108">
        <v>257</v>
      </c>
      <c r="M2142" s="108" t="s">
        <v>477</v>
      </c>
      <c r="N2142" s="118">
        <v>0</v>
      </c>
      <c r="O2142" s="108" t="s">
        <v>35</v>
      </c>
      <c r="P2142" s="108" t="s">
        <v>63</v>
      </c>
      <c r="Q2142" s="19">
        <v>43410</v>
      </c>
      <c r="R2142" s="46">
        <v>43581</v>
      </c>
      <c r="S2142" s="26">
        <v>44145</v>
      </c>
      <c r="T2142" s="16">
        <f t="shared" si="221"/>
        <v>564</v>
      </c>
      <c r="U2142" s="121">
        <v>1</v>
      </c>
      <c r="V2142" s="16">
        <v>0</v>
      </c>
      <c r="W2142" s="57">
        <v>0</v>
      </c>
      <c r="X2142" s="57"/>
      <c r="Y2142" s="57"/>
      <c r="Z2142" s="57"/>
      <c r="AA2142" s="5"/>
      <c r="AB2142" s="119" t="s">
        <v>45</v>
      </c>
    </row>
    <row r="2143" spans="1:28" ht="16">
      <c r="A2143" s="9">
        <v>3</v>
      </c>
      <c r="B2143" s="9">
        <v>2</v>
      </c>
      <c r="C2143" s="9">
        <v>1</v>
      </c>
      <c r="D2143" s="9" t="str">
        <f t="shared" si="215"/>
        <v>Dynan_K5_68.13_258_19A</v>
      </c>
      <c r="E2143" s="9" t="str">
        <f t="shared" si="220"/>
        <v>Dynan_K5_68.13_258_19A_Lung_Block</v>
      </c>
      <c r="F2143" s="282">
        <f t="shared" si="219"/>
        <v>27</v>
      </c>
      <c r="G2143" s="227">
        <v>1</v>
      </c>
      <c r="H2143" s="54" t="s">
        <v>469</v>
      </c>
      <c r="I2143" s="117" t="s">
        <v>476</v>
      </c>
      <c r="J2143" s="120">
        <v>68.13</v>
      </c>
      <c r="K2143" s="18" t="s">
        <v>33</v>
      </c>
      <c r="L2143" s="108">
        <v>258</v>
      </c>
      <c r="M2143" s="108" t="s">
        <v>477</v>
      </c>
      <c r="N2143" s="118">
        <v>0</v>
      </c>
      <c r="O2143" s="108" t="s">
        <v>35</v>
      </c>
      <c r="P2143" s="108" t="s">
        <v>63</v>
      </c>
      <c r="Q2143" s="19">
        <v>43410</v>
      </c>
      <c r="R2143" s="46">
        <v>43581</v>
      </c>
      <c r="S2143" s="26">
        <v>44145</v>
      </c>
      <c r="T2143" s="16">
        <f t="shared" si="221"/>
        <v>564</v>
      </c>
      <c r="U2143" s="121">
        <v>1</v>
      </c>
      <c r="V2143" s="16">
        <v>0</v>
      </c>
      <c r="W2143" s="57">
        <v>0</v>
      </c>
      <c r="X2143" s="57"/>
      <c r="Y2143" s="57"/>
      <c r="Z2143" s="57"/>
      <c r="AA2143" s="5"/>
      <c r="AB2143" s="119" t="s">
        <v>45</v>
      </c>
    </row>
    <row r="2144" spans="1:28" ht="16">
      <c r="A2144" s="9">
        <v>3</v>
      </c>
      <c r="B2144" s="9">
        <v>2</v>
      </c>
      <c r="C2144" s="9">
        <v>1</v>
      </c>
      <c r="D2144" s="9" t="str">
        <f t="shared" si="215"/>
        <v>Dynan_K5_69.13_258_19A</v>
      </c>
      <c r="E2144" s="9" t="str">
        <f t="shared" si="220"/>
        <v>Dynan_K5_69.13_258_19A_Lung_Block</v>
      </c>
      <c r="F2144" s="282">
        <f t="shared" si="219"/>
        <v>28</v>
      </c>
      <c r="G2144" s="227">
        <v>1</v>
      </c>
      <c r="H2144" s="54" t="s">
        <v>469</v>
      </c>
      <c r="I2144" s="117" t="s">
        <v>476</v>
      </c>
      <c r="J2144" s="120">
        <v>69.13</v>
      </c>
      <c r="K2144" s="18" t="s">
        <v>33</v>
      </c>
      <c r="L2144" s="108">
        <v>258</v>
      </c>
      <c r="M2144" s="108" t="s">
        <v>477</v>
      </c>
      <c r="N2144" s="118">
        <v>0</v>
      </c>
      <c r="O2144" s="108" t="s">
        <v>35</v>
      </c>
      <c r="P2144" s="108" t="s">
        <v>63</v>
      </c>
      <c r="Q2144" s="19">
        <v>43410</v>
      </c>
      <c r="R2144" s="46">
        <v>43581</v>
      </c>
      <c r="S2144" s="26">
        <v>44145</v>
      </c>
      <c r="T2144" s="16">
        <f t="shared" si="221"/>
        <v>564</v>
      </c>
      <c r="U2144" s="121">
        <v>1</v>
      </c>
      <c r="V2144" s="16">
        <v>0</v>
      </c>
      <c r="W2144" s="57">
        <v>0</v>
      </c>
      <c r="X2144" s="57"/>
      <c r="Y2144" s="57"/>
      <c r="Z2144" s="57"/>
      <c r="AA2144" s="5"/>
      <c r="AB2144" s="119" t="s">
        <v>45</v>
      </c>
    </row>
    <row r="2145" spans="1:28" ht="16">
      <c r="A2145" s="9">
        <v>3</v>
      </c>
      <c r="B2145" s="9">
        <v>2</v>
      </c>
      <c r="C2145" s="9">
        <v>2</v>
      </c>
      <c r="D2145" s="9" t="str">
        <f t="shared" si="215"/>
        <v>Dynan_K5_70.13_258_19A</v>
      </c>
      <c r="E2145" s="9" t="str">
        <f t="shared" si="220"/>
        <v>Dynan_K5_70.13_258_19A_Lung_Block</v>
      </c>
      <c r="F2145" s="282">
        <f>1</f>
        <v>1</v>
      </c>
      <c r="G2145" s="227">
        <v>1</v>
      </c>
      <c r="H2145" s="54" t="s">
        <v>469</v>
      </c>
      <c r="I2145" s="117" t="s">
        <v>476</v>
      </c>
      <c r="J2145" s="120">
        <v>70.13</v>
      </c>
      <c r="K2145" s="18" t="s">
        <v>33</v>
      </c>
      <c r="L2145" s="108">
        <v>258</v>
      </c>
      <c r="M2145" s="108" t="s">
        <v>477</v>
      </c>
      <c r="N2145" s="118">
        <v>0</v>
      </c>
      <c r="O2145" s="108" t="s">
        <v>35</v>
      </c>
      <c r="P2145" s="108" t="s">
        <v>63</v>
      </c>
      <c r="Q2145" s="19">
        <v>43410</v>
      </c>
      <c r="R2145" s="46">
        <v>43581</v>
      </c>
      <c r="S2145" s="26">
        <v>44145</v>
      </c>
      <c r="T2145" s="16">
        <f t="shared" si="221"/>
        <v>564</v>
      </c>
      <c r="U2145" s="121">
        <v>1</v>
      </c>
      <c r="V2145" s="16">
        <v>0</v>
      </c>
      <c r="W2145" s="57">
        <v>1</v>
      </c>
      <c r="X2145" s="57">
        <v>1</v>
      </c>
      <c r="Y2145" s="57"/>
      <c r="Z2145" s="57"/>
      <c r="AA2145" s="5"/>
      <c r="AB2145" s="119" t="s">
        <v>45</v>
      </c>
    </row>
    <row r="2146" spans="1:28" ht="16">
      <c r="A2146" s="9">
        <v>3</v>
      </c>
      <c r="B2146" s="9">
        <v>2</v>
      </c>
      <c r="C2146" s="9">
        <v>2</v>
      </c>
      <c r="D2146" s="9" t="str">
        <f t="shared" si="215"/>
        <v>Dynan_K5_71.13_259_19A</v>
      </c>
      <c r="E2146" s="9" t="str">
        <f t="shared" si="220"/>
        <v>Dynan_K5_71.13_259_19A_Lung_Block</v>
      </c>
      <c r="F2146" s="282">
        <f>F2145+1</f>
        <v>2</v>
      </c>
      <c r="G2146" s="227">
        <v>1</v>
      </c>
      <c r="H2146" s="54" t="s">
        <v>469</v>
      </c>
      <c r="I2146" s="117" t="s">
        <v>476</v>
      </c>
      <c r="J2146" s="120">
        <v>71.13</v>
      </c>
      <c r="K2146" s="18" t="s">
        <v>33</v>
      </c>
      <c r="L2146" s="108">
        <v>259</v>
      </c>
      <c r="M2146" s="108" t="s">
        <v>477</v>
      </c>
      <c r="N2146" s="118">
        <v>0</v>
      </c>
      <c r="O2146" s="108" t="s">
        <v>35</v>
      </c>
      <c r="P2146" s="108" t="s">
        <v>63</v>
      </c>
      <c r="Q2146" s="19">
        <v>43410</v>
      </c>
      <c r="R2146" s="46">
        <v>43581</v>
      </c>
      <c r="S2146" s="26">
        <v>44145</v>
      </c>
      <c r="T2146" s="16">
        <f t="shared" si="221"/>
        <v>564</v>
      </c>
      <c r="U2146" s="121">
        <v>1</v>
      </c>
      <c r="V2146" s="16">
        <v>0</v>
      </c>
      <c r="W2146" s="57">
        <v>1</v>
      </c>
      <c r="X2146" s="57">
        <v>1</v>
      </c>
      <c r="Y2146" s="57"/>
      <c r="Z2146" s="57"/>
      <c r="AA2146" s="5"/>
      <c r="AB2146" s="119" t="s">
        <v>45</v>
      </c>
    </row>
    <row r="2147" spans="1:28" ht="16">
      <c r="A2147" s="9">
        <v>3</v>
      </c>
      <c r="B2147" s="9">
        <v>2</v>
      </c>
      <c r="C2147" s="9">
        <v>2</v>
      </c>
      <c r="D2147" s="9" t="str">
        <f t="shared" si="215"/>
        <v>Dynan_K5_72.13_259_19A</v>
      </c>
      <c r="E2147" s="9" t="str">
        <f t="shared" si="220"/>
        <v>Dynan_K5_72.13_259_19A_Lung_Block</v>
      </c>
      <c r="F2147" s="282">
        <f t="shared" ref="F2147:F2175" si="222">F2146+1</f>
        <v>3</v>
      </c>
      <c r="G2147" s="227">
        <v>1</v>
      </c>
      <c r="H2147" s="54" t="s">
        <v>469</v>
      </c>
      <c r="I2147" s="117" t="s">
        <v>476</v>
      </c>
      <c r="J2147" s="120">
        <v>72.13</v>
      </c>
      <c r="K2147" s="18" t="s">
        <v>33</v>
      </c>
      <c r="L2147" s="108">
        <v>259</v>
      </c>
      <c r="M2147" s="108" t="s">
        <v>477</v>
      </c>
      <c r="N2147" s="118">
        <v>0</v>
      </c>
      <c r="O2147" s="108" t="s">
        <v>35</v>
      </c>
      <c r="P2147" s="108" t="s">
        <v>63</v>
      </c>
      <c r="Q2147" s="19">
        <v>43410</v>
      </c>
      <c r="R2147" s="46">
        <v>43581</v>
      </c>
      <c r="S2147" s="26">
        <v>44145</v>
      </c>
      <c r="T2147" s="16">
        <f t="shared" si="221"/>
        <v>564</v>
      </c>
      <c r="U2147" s="121">
        <v>1</v>
      </c>
      <c r="V2147" s="16">
        <v>0</v>
      </c>
      <c r="W2147" s="57">
        <v>1</v>
      </c>
      <c r="X2147" s="57">
        <v>1</v>
      </c>
      <c r="Y2147" s="57"/>
      <c r="Z2147" s="57"/>
      <c r="AA2147" s="5"/>
      <c r="AB2147" s="119" t="s">
        <v>45</v>
      </c>
    </row>
    <row r="2148" spans="1:28" ht="16">
      <c r="A2148" s="9">
        <v>3</v>
      </c>
      <c r="B2148" s="9">
        <v>2</v>
      </c>
      <c r="C2148" s="9">
        <v>2</v>
      </c>
      <c r="D2148" s="9" t="str">
        <f t="shared" si="215"/>
        <v>Dynan_K5_73.13_259_19A</v>
      </c>
      <c r="E2148" s="9" t="str">
        <f t="shared" si="220"/>
        <v>Dynan_K5_73.13_259_19A_Lung_Block</v>
      </c>
      <c r="F2148" s="282">
        <f t="shared" si="222"/>
        <v>4</v>
      </c>
      <c r="G2148" s="227">
        <v>1</v>
      </c>
      <c r="H2148" s="54" t="s">
        <v>469</v>
      </c>
      <c r="I2148" s="117" t="s">
        <v>476</v>
      </c>
      <c r="J2148" s="120">
        <v>73.13</v>
      </c>
      <c r="K2148" s="18" t="s">
        <v>33</v>
      </c>
      <c r="L2148" s="108">
        <v>259</v>
      </c>
      <c r="M2148" s="108" t="s">
        <v>477</v>
      </c>
      <c r="N2148" s="118">
        <v>0</v>
      </c>
      <c r="O2148" s="108" t="s">
        <v>35</v>
      </c>
      <c r="P2148" s="108" t="s">
        <v>63</v>
      </c>
      <c r="Q2148" s="19">
        <v>43410</v>
      </c>
      <c r="R2148" s="46">
        <v>43581</v>
      </c>
      <c r="S2148" s="26">
        <v>44145</v>
      </c>
      <c r="T2148" s="16">
        <f t="shared" si="221"/>
        <v>564</v>
      </c>
      <c r="U2148" s="121">
        <v>1</v>
      </c>
      <c r="V2148" s="16">
        <v>0</v>
      </c>
      <c r="W2148" s="57">
        <v>0</v>
      </c>
      <c r="X2148" s="57"/>
      <c r="Y2148" s="57"/>
      <c r="Z2148" s="57"/>
      <c r="AA2148" s="122"/>
      <c r="AB2148" s="119" t="s">
        <v>45</v>
      </c>
    </row>
    <row r="2149" spans="1:28" ht="16">
      <c r="A2149" s="9">
        <v>3</v>
      </c>
      <c r="B2149" s="9">
        <v>2</v>
      </c>
      <c r="C2149" s="9">
        <v>2</v>
      </c>
      <c r="D2149" s="9" t="str">
        <f t="shared" si="215"/>
        <v>Dynan_K5_74.13_259_19A</v>
      </c>
      <c r="E2149" s="9" t="str">
        <f t="shared" si="220"/>
        <v>Dynan_K5_74.13_259_19A_Lung_Block</v>
      </c>
      <c r="F2149" s="282">
        <f t="shared" si="222"/>
        <v>5</v>
      </c>
      <c r="G2149" s="227">
        <v>1</v>
      </c>
      <c r="H2149" s="54" t="s">
        <v>469</v>
      </c>
      <c r="I2149" s="117" t="s">
        <v>476</v>
      </c>
      <c r="J2149" s="120">
        <v>74.13</v>
      </c>
      <c r="K2149" s="18" t="s">
        <v>33</v>
      </c>
      <c r="L2149" s="108">
        <v>259</v>
      </c>
      <c r="M2149" s="108" t="s">
        <v>477</v>
      </c>
      <c r="N2149" s="118">
        <v>0</v>
      </c>
      <c r="O2149" s="108" t="s">
        <v>35</v>
      </c>
      <c r="P2149" s="108" t="s">
        <v>63</v>
      </c>
      <c r="Q2149" s="19">
        <v>43410</v>
      </c>
      <c r="R2149" s="46">
        <v>43581</v>
      </c>
      <c r="S2149" s="26">
        <v>44145</v>
      </c>
      <c r="T2149" s="16">
        <f t="shared" si="221"/>
        <v>564</v>
      </c>
      <c r="U2149" s="121">
        <v>1</v>
      </c>
      <c r="V2149" s="16">
        <v>0</v>
      </c>
      <c r="W2149" s="57">
        <v>1</v>
      </c>
      <c r="X2149" s="57">
        <v>1</v>
      </c>
      <c r="Y2149" s="57"/>
      <c r="Z2149" s="57"/>
      <c r="AA2149" s="122"/>
      <c r="AB2149" s="119" t="s">
        <v>45</v>
      </c>
    </row>
    <row r="2150" spans="1:28" ht="16">
      <c r="A2150" s="9">
        <v>3</v>
      </c>
      <c r="B2150" s="9">
        <v>2</v>
      </c>
      <c r="C2150" s="9">
        <v>2</v>
      </c>
      <c r="D2150" s="9" t="str">
        <f t="shared" si="215"/>
        <v>Dynan_K5_75.13_259_19A</v>
      </c>
      <c r="E2150" s="9" t="str">
        <f t="shared" si="220"/>
        <v>Dynan_K5_75.13_259_19A_Lung_Block</v>
      </c>
      <c r="F2150" s="282">
        <f t="shared" si="222"/>
        <v>6</v>
      </c>
      <c r="G2150" s="227">
        <v>1</v>
      </c>
      <c r="H2150" s="54" t="s">
        <v>469</v>
      </c>
      <c r="I2150" s="117" t="s">
        <v>476</v>
      </c>
      <c r="J2150" s="120">
        <v>75.13</v>
      </c>
      <c r="K2150" s="18" t="s">
        <v>33</v>
      </c>
      <c r="L2150" s="108">
        <v>259</v>
      </c>
      <c r="M2150" s="108" t="s">
        <v>477</v>
      </c>
      <c r="N2150" s="118">
        <v>0</v>
      </c>
      <c r="O2150" s="108" t="s">
        <v>35</v>
      </c>
      <c r="P2150" s="108" t="s">
        <v>63</v>
      </c>
      <c r="Q2150" s="19">
        <v>43410</v>
      </c>
      <c r="R2150" s="46">
        <v>43581</v>
      </c>
      <c r="S2150" s="26">
        <v>44145</v>
      </c>
      <c r="T2150" s="16">
        <f t="shared" si="221"/>
        <v>564</v>
      </c>
      <c r="U2150" s="121">
        <v>1</v>
      </c>
      <c r="V2150" s="16">
        <v>0</v>
      </c>
      <c r="W2150" s="57">
        <v>0</v>
      </c>
      <c r="X2150" s="57"/>
      <c r="Y2150" s="57"/>
      <c r="Z2150" s="57"/>
      <c r="AA2150" s="122"/>
      <c r="AB2150" s="119" t="s">
        <v>45</v>
      </c>
    </row>
    <row r="2151" spans="1:28" ht="16">
      <c r="A2151" s="9">
        <v>3</v>
      </c>
      <c r="B2151" s="9">
        <v>2</v>
      </c>
      <c r="C2151" s="9">
        <v>2</v>
      </c>
      <c r="D2151" s="9" t="str">
        <f t="shared" si="215"/>
        <v>Dynan_K5_77.13_260_19A</v>
      </c>
      <c r="E2151" s="9" t="str">
        <f t="shared" si="220"/>
        <v>Dynan_K5_77.13_260_19A_Lung_Block</v>
      </c>
      <c r="F2151" s="282">
        <f t="shared" si="222"/>
        <v>7</v>
      </c>
      <c r="G2151" s="227">
        <v>1</v>
      </c>
      <c r="H2151" s="54" t="s">
        <v>469</v>
      </c>
      <c r="I2151" s="117" t="s">
        <v>476</v>
      </c>
      <c r="J2151" s="120">
        <v>77.13</v>
      </c>
      <c r="K2151" s="18" t="s">
        <v>33</v>
      </c>
      <c r="L2151" s="108">
        <v>260</v>
      </c>
      <c r="M2151" s="108" t="s">
        <v>477</v>
      </c>
      <c r="N2151" s="118">
        <v>0</v>
      </c>
      <c r="O2151" s="108" t="s">
        <v>35</v>
      </c>
      <c r="P2151" s="108" t="s">
        <v>63</v>
      </c>
      <c r="Q2151" s="19">
        <v>43410</v>
      </c>
      <c r="R2151" s="46">
        <v>43581</v>
      </c>
      <c r="S2151" s="26">
        <v>44145</v>
      </c>
      <c r="T2151" s="16">
        <f t="shared" si="221"/>
        <v>564</v>
      </c>
      <c r="U2151" s="121">
        <v>1</v>
      </c>
      <c r="V2151" s="16">
        <v>0</v>
      </c>
      <c r="W2151" s="57">
        <v>1</v>
      </c>
      <c r="X2151" s="57">
        <v>1</v>
      </c>
      <c r="Y2151" s="57"/>
      <c r="Z2151" s="57"/>
      <c r="AA2151" s="5"/>
      <c r="AB2151" s="119" t="s">
        <v>45</v>
      </c>
    </row>
    <row r="2152" spans="1:28" ht="16">
      <c r="A2152" s="9">
        <v>3</v>
      </c>
      <c r="B2152" s="9">
        <v>2</v>
      </c>
      <c r="C2152" s="9">
        <v>2</v>
      </c>
      <c r="D2152" s="9" t="str">
        <f t="shared" ref="D2152:D2215" si="223">"Dynan_"&amp;I2152&amp;"_"&amp;J2152&amp;"_"&amp;L2152&amp;"_"&amp;K2152</f>
        <v>Dynan_K5_78.13_260_19A</v>
      </c>
      <c r="E2152" s="9" t="str">
        <f t="shared" ref="E2152:E2183" si="224">D2152&amp;"_Lung_Block"</f>
        <v>Dynan_K5_78.13_260_19A_Lung_Block</v>
      </c>
      <c r="F2152" s="282">
        <f t="shared" si="222"/>
        <v>8</v>
      </c>
      <c r="G2152" s="227">
        <v>1</v>
      </c>
      <c r="H2152" s="54" t="s">
        <v>469</v>
      </c>
      <c r="I2152" s="117" t="s">
        <v>476</v>
      </c>
      <c r="J2152" s="120">
        <v>78.13</v>
      </c>
      <c r="K2152" s="18" t="s">
        <v>33</v>
      </c>
      <c r="L2152" s="108">
        <v>260</v>
      </c>
      <c r="M2152" s="108" t="s">
        <v>477</v>
      </c>
      <c r="N2152" s="118">
        <v>0</v>
      </c>
      <c r="O2152" s="108" t="s">
        <v>35</v>
      </c>
      <c r="P2152" s="108" t="s">
        <v>63</v>
      </c>
      <c r="Q2152" s="19">
        <v>43410</v>
      </c>
      <c r="R2152" s="46">
        <v>43581</v>
      </c>
      <c r="S2152" s="26">
        <v>44145</v>
      </c>
      <c r="T2152" s="16">
        <f t="shared" ref="T2152:T2183" si="225">S2152-R2152</f>
        <v>564</v>
      </c>
      <c r="U2152" s="121">
        <v>1</v>
      </c>
      <c r="V2152" s="16">
        <v>0</v>
      </c>
      <c r="W2152" s="57">
        <v>0</v>
      </c>
      <c r="X2152" s="57"/>
      <c r="Y2152" s="57"/>
      <c r="Z2152" s="57"/>
      <c r="AA2152" s="5"/>
      <c r="AB2152" s="119" t="s">
        <v>45</v>
      </c>
    </row>
    <row r="2153" spans="1:28" ht="16">
      <c r="A2153" s="9">
        <v>3</v>
      </c>
      <c r="B2153" s="9">
        <v>2</v>
      </c>
      <c r="C2153" s="9">
        <v>2</v>
      </c>
      <c r="D2153" s="9" t="str">
        <f t="shared" si="223"/>
        <v>Dynan_K6_79.13_260_19A</v>
      </c>
      <c r="E2153" s="9" t="str">
        <f t="shared" si="224"/>
        <v>Dynan_K6_79.13_260_19A_Lung_Block</v>
      </c>
      <c r="F2153" s="282">
        <f t="shared" si="222"/>
        <v>9</v>
      </c>
      <c r="G2153" s="227">
        <v>1</v>
      </c>
      <c r="H2153" s="54" t="s">
        <v>469</v>
      </c>
      <c r="I2153" s="80" t="s">
        <v>483</v>
      </c>
      <c r="J2153" s="120">
        <v>79.13</v>
      </c>
      <c r="K2153" s="18" t="s">
        <v>33</v>
      </c>
      <c r="L2153" s="108">
        <v>260</v>
      </c>
      <c r="M2153" s="108" t="s">
        <v>477</v>
      </c>
      <c r="N2153" s="118">
        <v>0</v>
      </c>
      <c r="O2153" s="108" t="s">
        <v>35</v>
      </c>
      <c r="P2153" s="108" t="s">
        <v>63</v>
      </c>
      <c r="Q2153" s="19">
        <v>43410</v>
      </c>
      <c r="R2153" s="46">
        <v>43581</v>
      </c>
      <c r="S2153" s="26">
        <v>44145</v>
      </c>
      <c r="T2153" s="16">
        <f t="shared" si="225"/>
        <v>564</v>
      </c>
      <c r="U2153" s="121">
        <v>1</v>
      </c>
      <c r="V2153" s="16">
        <v>0</v>
      </c>
      <c r="W2153" s="57">
        <v>0</v>
      </c>
      <c r="X2153" s="57"/>
      <c r="Y2153" s="57"/>
      <c r="Z2153" s="57"/>
      <c r="AA2153" s="5"/>
      <c r="AB2153" s="119" t="s">
        <v>45</v>
      </c>
    </row>
    <row r="2154" spans="1:28" ht="16">
      <c r="A2154" s="9">
        <v>3</v>
      </c>
      <c r="B2154" s="9">
        <v>2</v>
      </c>
      <c r="C2154" s="9">
        <v>2</v>
      </c>
      <c r="D2154" s="9" t="str">
        <f t="shared" si="223"/>
        <v>Dynan_K6_80.13_260_19A</v>
      </c>
      <c r="E2154" s="9" t="str">
        <f t="shared" si="224"/>
        <v>Dynan_K6_80.13_260_19A_Lung_Block</v>
      </c>
      <c r="F2154" s="282">
        <f t="shared" si="222"/>
        <v>10</v>
      </c>
      <c r="G2154" s="227">
        <v>1</v>
      </c>
      <c r="H2154" s="54" t="s">
        <v>469</v>
      </c>
      <c r="I2154" s="80" t="s">
        <v>483</v>
      </c>
      <c r="J2154" s="120">
        <v>80.13</v>
      </c>
      <c r="K2154" s="18" t="s">
        <v>33</v>
      </c>
      <c r="L2154" s="108">
        <v>260</v>
      </c>
      <c r="M2154" s="108" t="s">
        <v>477</v>
      </c>
      <c r="N2154" s="118">
        <v>0</v>
      </c>
      <c r="O2154" s="108" t="s">
        <v>35</v>
      </c>
      <c r="P2154" s="108" t="s">
        <v>63</v>
      </c>
      <c r="Q2154" s="19">
        <v>43410</v>
      </c>
      <c r="R2154" s="46">
        <v>43581</v>
      </c>
      <c r="S2154" s="26">
        <v>44145</v>
      </c>
      <c r="T2154" s="16">
        <f t="shared" si="225"/>
        <v>564</v>
      </c>
      <c r="U2154" s="121">
        <v>1</v>
      </c>
      <c r="V2154" s="16">
        <v>0</v>
      </c>
      <c r="W2154" s="57">
        <v>0</v>
      </c>
      <c r="X2154" s="57"/>
      <c r="Y2154" s="57"/>
      <c r="Z2154" s="57">
        <v>1</v>
      </c>
      <c r="AA2154" s="5" t="s">
        <v>484</v>
      </c>
      <c r="AB2154" s="119" t="s">
        <v>45</v>
      </c>
    </row>
    <row r="2155" spans="1:28" ht="16">
      <c r="A2155" s="9">
        <v>3</v>
      </c>
      <c r="B2155" s="9">
        <v>2</v>
      </c>
      <c r="C2155" s="9">
        <v>2</v>
      </c>
      <c r="D2155" s="9" t="str">
        <f t="shared" si="223"/>
        <v>Dynan_K6_81.13_261_19A</v>
      </c>
      <c r="E2155" s="9" t="str">
        <f t="shared" si="224"/>
        <v>Dynan_K6_81.13_261_19A_Lung_Block</v>
      </c>
      <c r="F2155" s="282">
        <f t="shared" si="222"/>
        <v>11</v>
      </c>
      <c r="G2155" s="227">
        <v>1</v>
      </c>
      <c r="H2155" s="54" t="s">
        <v>469</v>
      </c>
      <c r="I2155" s="117" t="s">
        <v>483</v>
      </c>
      <c r="J2155" s="120">
        <v>81.13</v>
      </c>
      <c r="K2155" s="18" t="s">
        <v>33</v>
      </c>
      <c r="L2155" s="108">
        <v>261</v>
      </c>
      <c r="M2155" s="108" t="s">
        <v>477</v>
      </c>
      <c r="N2155" s="118">
        <v>0</v>
      </c>
      <c r="O2155" s="108" t="s">
        <v>35</v>
      </c>
      <c r="P2155" s="108" t="s">
        <v>63</v>
      </c>
      <c r="Q2155" s="19">
        <v>43410</v>
      </c>
      <c r="R2155" s="46">
        <v>43581</v>
      </c>
      <c r="S2155" s="26">
        <v>44127</v>
      </c>
      <c r="T2155" s="16">
        <f t="shared" si="225"/>
        <v>546</v>
      </c>
      <c r="U2155" s="121">
        <v>1</v>
      </c>
      <c r="V2155" s="16">
        <v>0</v>
      </c>
      <c r="W2155" s="57">
        <v>1</v>
      </c>
      <c r="X2155" s="57">
        <v>1</v>
      </c>
      <c r="Y2155" s="57"/>
      <c r="Z2155" s="57"/>
      <c r="AA2155" s="5"/>
      <c r="AB2155" s="119" t="s">
        <v>45</v>
      </c>
    </row>
    <row r="2156" spans="1:28" ht="16">
      <c r="A2156" s="9">
        <v>3</v>
      </c>
      <c r="B2156" s="9">
        <v>2</v>
      </c>
      <c r="C2156" s="9">
        <v>2</v>
      </c>
      <c r="D2156" s="9" t="str">
        <f t="shared" si="223"/>
        <v>Dynan_K6_82.13_261_19A</v>
      </c>
      <c r="E2156" s="9" t="str">
        <f t="shared" si="224"/>
        <v>Dynan_K6_82.13_261_19A_Lung_Block</v>
      </c>
      <c r="F2156" s="282">
        <f t="shared" si="222"/>
        <v>12</v>
      </c>
      <c r="G2156" s="227">
        <v>1</v>
      </c>
      <c r="H2156" s="54" t="s">
        <v>469</v>
      </c>
      <c r="I2156" s="117" t="s">
        <v>483</v>
      </c>
      <c r="J2156" s="120">
        <v>82.13</v>
      </c>
      <c r="K2156" s="18" t="s">
        <v>33</v>
      </c>
      <c r="L2156" s="108">
        <v>261</v>
      </c>
      <c r="M2156" s="108" t="s">
        <v>477</v>
      </c>
      <c r="N2156" s="118">
        <v>0</v>
      </c>
      <c r="O2156" s="108" t="s">
        <v>35</v>
      </c>
      <c r="P2156" s="108" t="s">
        <v>63</v>
      </c>
      <c r="Q2156" s="19">
        <v>43410</v>
      </c>
      <c r="R2156" s="46">
        <v>43581</v>
      </c>
      <c r="S2156" s="26">
        <v>44127</v>
      </c>
      <c r="T2156" s="16">
        <f t="shared" si="225"/>
        <v>546</v>
      </c>
      <c r="U2156" s="121">
        <v>1</v>
      </c>
      <c r="V2156" s="16">
        <v>0</v>
      </c>
      <c r="W2156" s="57">
        <v>0</v>
      </c>
      <c r="X2156" s="57"/>
      <c r="Y2156" s="57"/>
      <c r="Z2156" s="57"/>
      <c r="AA2156" s="5"/>
      <c r="AB2156" s="119" t="s">
        <v>45</v>
      </c>
    </row>
    <row r="2157" spans="1:28" ht="16">
      <c r="A2157" s="9">
        <v>3</v>
      </c>
      <c r="B2157" s="9">
        <v>2</v>
      </c>
      <c r="C2157" s="9">
        <v>2</v>
      </c>
      <c r="D2157" s="9" t="str">
        <f t="shared" si="223"/>
        <v>Dynan_K6_83.13_261_19A</v>
      </c>
      <c r="E2157" s="9" t="str">
        <f t="shared" si="224"/>
        <v>Dynan_K6_83.13_261_19A_Lung_Block</v>
      </c>
      <c r="F2157" s="282">
        <f t="shared" si="222"/>
        <v>13</v>
      </c>
      <c r="G2157" s="227">
        <v>1</v>
      </c>
      <c r="H2157" s="54" t="s">
        <v>469</v>
      </c>
      <c r="I2157" s="117" t="s">
        <v>483</v>
      </c>
      <c r="J2157" s="120">
        <v>83.13</v>
      </c>
      <c r="K2157" s="18" t="s">
        <v>33</v>
      </c>
      <c r="L2157" s="108">
        <v>261</v>
      </c>
      <c r="M2157" s="108" t="s">
        <v>477</v>
      </c>
      <c r="N2157" s="118">
        <v>0</v>
      </c>
      <c r="O2157" s="108" t="s">
        <v>35</v>
      </c>
      <c r="P2157" s="108" t="s">
        <v>63</v>
      </c>
      <c r="Q2157" s="19">
        <v>43410</v>
      </c>
      <c r="R2157" s="46">
        <v>43581</v>
      </c>
      <c r="S2157" s="26">
        <v>44127</v>
      </c>
      <c r="T2157" s="16">
        <f t="shared" si="225"/>
        <v>546</v>
      </c>
      <c r="U2157" s="121">
        <v>1</v>
      </c>
      <c r="V2157" s="16">
        <v>0</v>
      </c>
      <c r="W2157" s="57">
        <v>0</v>
      </c>
      <c r="X2157" s="57"/>
      <c r="Y2157" s="57"/>
      <c r="Z2157" s="57"/>
      <c r="AA2157" s="5"/>
      <c r="AB2157" s="119" t="s">
        <v>45</v>
      </c>
    </row>
    <row r="2158" spans="1:28" ht="16">
      <c r="A2158" s="9">
        <v>3</v>
      </c>
      <c r="B2158" s="9">
        <v>2</v>
      </c>
      <c r="C2158" s="9">
        <v>2</v>
      </c>
      <c r="D2158" s="9" t="str">
        <f t="shared" si="223"/>
        <v>Dynan_K6_84.13_261_19A</v>
      </c>
      <c r="E2158" s="9" t="str">
        <f t="shared" si="224"/>
        <v>Dynan_K6_84.13_261_19A_Lung_Block</v>
      </c>
      <c r="F2158" s="282">
        <f t="shared" si="222"/>
        <v>14</v>
      </c>
      <c r="G2158" s="227">
        <v>1</v>
      </c>
      <c r="H2158" s="54" t="s">
        <v>469</v>
      </c>
      <c r="I2158" s="117" t="s">
        <v>483</v>
      </c>
      <c r="J2158" s="120">
        <v>84.13</v>
      </c>
      <c r="K2158" s="18" t="s">
        <v>33</v>
      </c>
      <c r="L2158" s="108">
        <v>261</v>
      </c>
      <c r="M2158" s="108" t="s">
        <v>477</v>
      </c>
      <c r="N2158" s="118">
        <v>0</v>
      </c>
      <c r="O2158" s="108" t="s">
        <v>35</v>
      </c>
      <c r="P2158" s="108" t="s">
        <v>63</v>
      </c>
      <c r="Q2158" s="19">
        <v>43410</v>
      </c>
      <c r="R2158" s="46">
        <v>43581</v>
      </c>
      <c r="S2158" s="26">
        <v>44127</v>
      </c>
      <c r="T2158" s="16">
        <f t="shared" si="225"/>
        <v>546</v>
      </c>
      <c r="U2158" s="121">
        <v>1</v>
      </c>
      <c r="V2158" s="16">
        <v>0</v>
      </c>
      <c r="W2158" s="57">
        <v>0</v>
      </c>
      <c r="X2158" s="57"/>
      <c r="Y2158" s="57"/>
      <c r="Z2158" s="57"/>
      <c r="AA2158" s="5"/>
      <c r="AB2158" s="119" t="s">
        <v>45</v>
      </c>
    </row>
    <row r="2159" spans="1:28" ht="16">
      <c r="A2159" s="9">
        <v>3</v>
      </c>
      <c r="B2159" s="9">
        <v>2</v>
      </c>
      <c r="C2159" s="9">
        <v>2</v>
      </c>
      <c r="D2159" s="9" t="str">
        <f t="shared" si="223"/>
        <v>Dynan_K6_85.13_261_19A</v>
      </c>
      <c r="E2159" s="9" t="str">
        <f t="shared" si="224"/>
        <v>Dynan_K6_85.13_261_19A_Lung_Block</v>
      </c>
      <c r="F2159" s="282">
        <f t="shared" si="222"/>
        <v>15</v>
      </c>
      <c r="G2159" s="227">
        <v>1</v>
      </c>
      <c r="H2159" s="54" t="s">
        <v>469</v>
      </c>
      <c r="I2159" s="117" t="s">
        <v>483</v>
      </c>
      <c r="J2159" s="120">
        <v>85.13</v>
      </c>
      <c r="K2159" s="18" t="s">
        <v>33</v>
      </c>
      <c r="L2159" s="108">
        <v>261</v>
      </c>
      <c r="M2159" s="108" t="s">
        <v>477</v>
      </c>
      <c r="N2159" s="118">
        <v>0</v>
      </c>
      <c r="O2159" s="108" t="s">
        <v>35</v>
      </c>
      <c r="P2159" s="108" t="s">
        <v>63</v>
      </c>
      <c r="Q2159" s="19">
        <v>43410</v>
      </c>
      <c r="R2159" s="46">
        <v>43581</v>
      </c>
      <c r="S2159" s="26">
        <v>44127</v>
      </c>
      <c r="T2159" s="16">
        <f t="shared" si="225"/>
        <v>546</v>
      </c>
      <c r="U2159" s="121">
        <v>1</v>
      </c>
      <c r="V2159" s="16">
        <v>0</v>
      </c>
      <c r="W2159" s="57">
        <v>0</v>
      </c>
      <c r="X2159" s="57"/>
      <c r="Y2159" s="57"/>
      <c r="Z2159" s="57"/>
      <c r="AA2159" s="5"/>
      <c r="AB2159" s="119" t="s">
        <v>45</v>
      </c>
    </row>
    <row r="2160" spans="1:28" ht="16">
      <c r="A2160" s="9">
        <v>3</v>
      </c>
      <c r="B2160" s="9">
        <v>2</v>
      </c>
      <c r="C2160" s="9">
        <v>2</v>
      </c>
      <c r="D2160" s="9" t="str">
        <f t="shared" si="223"/>
        <v>Dynan_K6_89.13_262_19A</v>
      </c>
      <c r="E2160" s="9" t="str">
        <f t="shared" si="224"/>
        <v>Dynan_K6_89.13_262_19A_Lung_Block</v>
      </c>
      <c r="F2160" s="282">
        <f t="shared" si="222"/>
        <v>16</v>
      </c>
      <c r="G2160" s="227">
        <v>1</v>
      </c>
      <c r="H2160" s="54" t="s">
        <v>469</v>
      </c>
      <c r="I2160" s="117" t="s">
        <v>483</v>
      </c>
      <c r="J2160" s="120">
        <v>89.13</v>
      </c>
      <c r="K2160" s="18" t="s">
        <v>33</v>
      </c>
      <c r="L2160" s="108">
        <v>262</v>
      </c>
      <c r="M2160" s="108" t="s">
        <v>477</v>
      </c>
      <c r="N2160" s="118">
        <v>0</v>
      </c>
      <c r="O2160" s="108" t="s">
        <v>35</v>
      </c>
      <c r="P2160" s="108" t="s">
        <v>63</v>
      </c>
      <c r="Q2160" s="19">
        <v>43410</v>
      </c>
      <c r="R2160" s="46">
        <v>43581</v>
      </c>
      <c r="S2160" s="26">
        <v>44144</v>
      </c>
      <c r="T2160" s="16">
        <f t="shared" si="225"/>
        <v>563</v>
      </c>
      <c r="U2160" s="121">
        <v>1</v>
      </c>
      <c r="V2160" s="16">
        <v>0</v>
      </c>
      <c r="W2160" s="57">
        <v>0</v>
      </c>
      <c r="X2160" s="57"/>
      <c r="Y2160" s="57"/>
      <c r="Z2160" s="57"/>
      <c r="AA2160" s="5"/>
      <c r="AB2160" s="119" t="s">
        <v>45</v>
      </c>
    </row>
    <row r="2161" spans="1:28" ht="16">
      <c r="A2161" s="9">
        <v>3</v>
      </c>
      <c r="B2161" s="9">
        <v>2</v>
      </c>
      <c r="C2161" s="9">
        <v>2</v>
      </c>
      <c r="D2161" s="9" t="str">
        <f t="shared" si="223"/>
        <v>Dynan_K6_92.13_263_19A</v>
      </c>
      <c r="E2161" s="9" t="str">
        <f t="shared" si="224"/>
        <v>Dynan_K6_92.13_263_19A_Lung_Block</v>
      </c>
      <c r="F2161" s="282">
        <f t="shared" si="222"/>
        <v>17</v>
      </c>
      <c r="G2161" s="227">
        <v>1</v>
      </c>
      <c r="H2161" s="54" t="s">
        <v>469</v>
      </c>
      <c r="I2161" s="117" t="s">
        <v>483</v>
      </c>
      <c r="J2161" s="120">
        <v>92.13</v>
      </c>
      <c r="K2161" s="18" t="s">
        <v>33</v>
      </c>
      <c r="L2161" s="108">
        <v>263</v>
      </c>
      <c r="M2161" s="108" t="s">
        <v>477</v>
      </c>
      <c r="N2161" s="118">
        <v>0</v>
      </c>
      <c r="O2161" s="108" t="s">
        <v>35</v>
      </c>
      <c r="P2161" s="108" t="s">
        <v>63</v>
      </c>
      <c r="Q2161" s="19">
        <v>43410</v>
      </c>
      <c r="R2161" s="46">
        <v>43581</v>
      </c>
      <c r="S2161" s="26">
        <v>44132</v>
      </c>
      <c r="T2161" s="16">
        <f t="shared" si="225"/>
        <v>551</v>
      </c>
      <c r="U2161" s="121">
        <v>1</v>
      </c>
      <c r="V2161" s="16">
        <v>0</v>
      </c>
      <c r="W2161" s="57">
        <v>1</v>
      </c>
      <c r="X2161" s="57">
        <v>1</v>
      </c>
      <c r="Y2161" s="57"/>
      <c r="Z2161" s="57"/>
      <c r="AA2161" s="5"/>
      <c r="AB2161" s="119" t="s">
        <v>45</v>
      </c>
    </row>
    <row r="2162" spans="1:28" ht="16">
      <c r="A2162" s="9">
        <v>3</v>
      </c>
      <c r="B2162" s="9">
        <v>2</v>
      </c>
      <c r="C2162" s="9">
        <v>2</v>
      </c>
      <c r="D2162" s="9" t="str">
        <f t="shared" si="223"/>
        <v>Dynan_K6_93.13_263_19A</v>
      </c>
      <c r="E2162" s="9" t="str">
        <f t="shared" si="224"/>
        <v>Dynan_K6_93.13_263_19A_Lung_Block</v>
      </c>
      <c r="F2162" s="282">
        <f t="shared" si="222"/>
        <v>18</v>
      </c>
      <c r="G2162" s="227">
        <v>1</v>
      </c>
      <c r="H2162" s="54" t="s">
        <v>469</v>
      </c>
      <c r="I2162" s="117" t="s">
        <v>483</v>
      </c>
      <c r="J2162" s="120">
        <v>93.13</v>
      </c>
      <c r="K2162" s="18" t="s">
        <v>33</v>
      </c>
      <c r="L2162" s="108">
        <v>263</v>
      </c>
      <c r="M2162" s="108" t="s">
        <v>477</v>
      </c>
      <c r="N2162" s="118">
        <v>0</v>
      </c>
      <c r="O2162" s="108" t="s">
        <v>35</v>
      </c>
      <c r="P2162" s="108" t="s">
        <v>63</v>
      </c>
      <c r="Q2162" s="19">
        <v>43410</v>
      </c>
      <c r="R2162" s="46">
        <v>43581</v>
      </c>
      <c r="S2162" s="26">
        <v>44132</v>
      </c>
      <c r="T2162" s="16">
        <f t="shared" si="225"/>
        <v>551</v>
      </c>
      <c r="U2162" s="121">
        <v>1</v>
      </c>
      <c r="V2162" s="16">
        <v>0</v>
      </c>
      <c r="W2162" s="57">
        <v>0</v>
      </c>
      <c r="X2162" s="57"/>
      <c r="Y2162" s="57"/>
      <c r="Z2162" s="57"/>
      <c r="AA2162" s="5"/>
      <c r="AB2162" s="119" t="s">
        <v>45</v>
      </c>
    </row>
    <row r="2163" spans="1:28" ht="16">
      <c r="A2163" s="9">
        <v>3</v>
      </c>
      <c r="B2163" s="9">
        <v>2</v>
      </c>
      <c r="C2163" s="9">
        <v>2</v>
      </c>
      <c r="D2163" s="9" t="str">
        <f t="shared" si="223"/>
        <v>Dynan_K6_94.13_263_19A</v>
      </c>
      <c r="E2163" s="9" t="str">
        <f t="shared" si="224"/>
        <v>Dynan_K6_94.13_263_19A_Lung_Block</v>
      </c>
      <c r="F2163" s="282">
        <f t="shared" si="222"/>
        <v>19</v>
      </c>
      <c r="G2163" s="227">
        <v>1</v>
      </c>
      <c r="H2163" s="54" t="s">
        <v>469</v>
      </c>
      <c r="I2163" s="117" t="s">
        <v>483</v>
      </c>
      <c r="J2163" s="120">
        <v>94.13</v>
      </c>
      <c r="K2163" s="18" t="s">
        <v>33</v>
      </c>
      <c r="L2163" s="108">
        <v>263</v>
      </c>
      <c r="M2163" s="108" t="s">
        <v>477</v>
      </c>
      <c r="N2163" s="118">
        <v>0</v>
      </c>
      <c r="O2163" s="108" t="s">
        <v>35</v>
      </c>
      <c r="P2163" s="108" t="s">
        <v>63</v>
      </c>
      <c r="Q2163" s="19">
        <v>43410</v>
      </c>
      <c r="R2163" s="46">
        <v>43581</v>
      </c>
      <c r="S2163" s="26">
        <v>44132</v>
      </c>
      <c r="T2163" s="16">
        <f t="shared" si="225"/>
        <v>551</v>
      </c>
      <c r="U2163" s="121">
        <v>1</v>
      </c>
      <c r="V2163" s="16">
        <v>0</v>
      </c>
      <c r="W2163" s="57">
        <v>0</v>
      </c>
      <c r="X2163" s="57"/>
      <c r="Y2163" s="57"/>
      <c r="Z2163" s="57"/>
      <c r="AA2163" s="5"/>
      <c r="AB2163" s="119" t="s">
        <v>45</v>
      </c>
    </row>
    <row r="2164" spans="1:28" ht="16">
      <c r="A2164" s="9">
        <v>3</v>
      </c>
      <c r="B2164" s="9">
        <v>2</v>
      </c>
      <c r="C2164" s="9">
        <v>2</v>
      </c>
      <c r="D2164" s="9" t="str">
        <f t="shared" si="223"/>
        <v>Dynan_K6_95.13_263_19A</v>
      </c>
      <c r="E2164" s="9" t="str">
        <f t="shared" si="224"/>
        <v>Dynan_K6_95.13_263_19A_Lung_Block</v>
      </c>
      <c r="F2164" s="282">
        <f t="shared" si="222"/>
        <v>20</v>
      </c>
      <c r="G2164" s="227">
        <v>1</v>
      </c>
      <c r="H2164" s="54" t="s">
        <v>469</v>
      </c>
      <c r="I2164" s="117" t="s">
        <v>483</v>
      </c>
      <c r="J2164" s="120">
        <v>95.13</v>
      </c>
      <c r="K2164" s="18" t="s">
        <v>33</v>
      </c>
      <c r="L2164" s="108">
        <v>263</v>
      </c>
      <c r="M2164" s="108" t="s">
        <v>477</v>
      </c>
      <c r="N2164" s="118">
        <v>0</v>
      </c>
      <c r="O2164" s="108" t="s">
        <v>35</v>
      </c>
      <c r="P2164" s="108" t="s">
        <v>63</v>
      </c>
      <c r="Q2164" s="19">
        <v>43410</v>
      </c>
      <c r="R2164" s="46">
        <v>43581</v>
      </c>
      <c r="S2164" s="26">
        <v>44132</v>
      </c>
      <c r="T2164" s="16">
        <f t="shared" si="225"/>
        <v>551</v>
      </c>
      <c r="U2164" s="121">
        <v>1</v>
      </c>
      <c r="V2164" s="16">
        <v>0</v>
      </c>
      <c r="W2164" s="57">
        <v>0</v>
      </c>
      <c r="X2164" s="57"/>
      <c r="Y2164" s="57"/>
      <c r="Z2164" s="57">
        <v>1</v>
      </c>
      <c r="AA2164" s="5" t="s">
        <v>485</v>
      </c>
      <c r="AB2164" s="119" t="s">
        <v>45</v>
      </c>
    </row>
    <row r="2165" spans="1:28" ht="16">
      <c r="A2165" s="9">
        <v>3</v>
      </c>
      <c r="B2165" s="9">
        <v>2</v>
      </c>
      <c r="C2165" s="9">
        <v>2</v>
      </c>
      <c r="D2165" s="9" t="str">
        <f t="shared" si="223"/>
        <v>Dynan_K6_106.13_266_19A</v>
      </c>
      <c r="E2165" s="9" t="str">
        <f t="shared" si="224"/>
        <v>Dynan_K6_106.13_266_19A_Lung_Block</v>
      </c>
      <c r="F2165" s="282">
        <f t="shared" si="222"/>
        <v>21</v>
      </c>
      <c r="G2165" s="227">
        <v>1</v>
      </c>
      <c r="H2165" s="54" t="s">
        <v>469</v>
      </c>
      <c r="I2165" s="117" t="s">
        <v>483</v>
      </c>
      <c r="J2165" s="120">
        <v>106.13</v>
      </c>
      <c r="K2165" s="18" t="s">
        <v>33</v>
      </c>
      <c r="L2165" s="108">
        <v>266</v>
      </c>
      <c r="M2165" s="108" t="s">
        <v>477</v>
      </c>
      <c r="N2165" s="118">
        <v>0</v>
      </c>
      <c r="O2165" s="108" t="s">
        <v>35</v>
      </c>
      <c r="P2165" s="108" t="s">
        <v>63</v>
      </c>
      <c r="Q2165" s="19">
        <v>43410</v>
      </c>
      <c r="R2165" s="46">
        <v>43581</v>
      </c>
      <c r="S2165" s="26">
        <v>44132</v>
      </c>
      <c r="T2165" s="16">
        <f t="shared" si="225"/>
        <v>551</v>
      </c>
      <c r="U2165" s="121">
        <v>1</v>
      </c>
      <c r="V2165" s="16">
        <v>0</v>
      </c>
      <c r="W2165" s="57">
        <v>1</v>
      </c>
      <c r="X2165" s="57">
        <v>1</v>
      </c>
      <c r="Y2165" s="57"/>
      <c r="Z2165" s="57"/>
      <c r="AA2165" s="5"/>
      <c r="AB2165" s="119" t="s">
        <v>45</v>
      </c>
    </row>
    <row r="2166" spans="1:28" ht="16">
      <c r="A2166" s="9">
        <v>3</v>
      </c>
      <c r="B2166" s="9">
        <v>2</v>
      </c>
      <c r="C2166" s="9">
        <v>2</v>
      </c>
      <c r="D2166" s="9" t="str">
        <f t="shared" si="223"/>
        <v>Dynan_K6_107.13_266_19A</v>
      </c>
      <c r="E2166" s="9" t="str">
        <f t="shared" si="224"/>
        <v>Dynan_K6_107.13_266_19A_Lung_Block</v>
      </c>
      <c r="F2166" s="282">
        <f t="shared" si="222"/>
        <v>22</v>
      </c>
      <c r="G2166" s="227">
        <v>1</v>
      </c>
      <c r="H2166" s="54" t="s">
        <v>469</v>
      </c>
      <c r="I2166" s="117" t="s">
        <v>483</v>
      </c>
      <c r="J2166" s="120">
        <v>107.13</v>
      </c>
      <c r="K2166" s="18" t="s">
        <v>33</v>
      </c>
      <c r="L2166" s="108">
        <v>266</v>
      </c>
      <c r="M2166" s="108" t="s">
        <v>477</v>
      </c>
      <c r="N2166" s="118">
        <v>0</v>
      </c>
      <c r="O2166" s="108" t="s">
        <v>35</v>
      </c>
      <c r="P2166" s="108" t="s">
        <v>63</v>
      </c>
      <c r="Q2166" s="19">
        <v>43410</v>
      </c>
      <c r="R2166" s="46">
        <v>43581</v>
      </c>
      <c r="S2166" s="26">
        <v>44132</v>
      </c>
      <c r="T2166" s="16">
        <f t="shared" si="225"/>
        <v>551</v>
      </c>
      <c r="U2166" s="121">
        <v>1</v>
      </c>
      <c r="V2166" s="16">
        <v>0</v>
      </c>
      <c r="W2166" s="57">
        <v>0</v>
      </c>
      <c r="X2166" s="57"/>
      <c r="Y2166" s="57"/>
      <c r="Z2166" s="57">
        <v>1</v>
      </c>
      <c r="AA2166" s="5" t="s">
        <v>82</v>
      </c>
      <c r="AB2166" s="119" t="s">
        <v>45</v>
      </c>
    </row>
    <row r="2167" spans="1:28" ht="16">
      <c r="A2167" s="9">
        <v>3</v>
      </c>
      <c r="B2167" s="9">
        <v>2</v>
      </c>
      <c r="C2167" s="9">
        <v>2</v>
      </c>
      <c r="D2167" s="9" t="str">
        <f t="shared" si="223"/>
        <v>Dynan_K6_108.13_266_19A</v>
      </c>
      <c r="E2167" s="9" t="str">
        <f t="shared" si="224"/>
        <v>Dynan_K6_108.13_266_19A_Lung_Block</v>
      </c>
      <c r="F2167" s="282">
        <f t="shared" si="222"/>
        <v>23</v>
      </c>
      <c r="G2167" s="227">
        <v>1</v>
      </c>
      <c r="H2167" s="54" t="s">
        <v>469</v>
      </c>
      <c r="I2167" s="117" t="s">
        <v>483</v>
      </c>
      <c r="J2167" s="120">
        <v>108.13</v>
      </c>
      <c r="K2167" s="18" t="s">
        <v>33</v>
      </c>
      <c r="L2167" s="108">
        <v>266</v>
      </c>
      <c r="M2167" s="108" t="s">
        <v>477</v>
      </c>
      <c r="N2167" s="118">
        <v>0</v>
      </c>
      <c r="O2167" s="108" t="s">
        <v>35</v>
      </c>
      <c r="P2167" s="108" t="s">
        <v>63</v>
      </c>
      <c r="Q2167" s="19">
        <v>43410</v>
      </c>
      <c r="R2167" s="46">
        <v>43581</v>
      </c>
      <c r="S2167" s="26">
        <v>44132</v>
      </c>
      <c r="T2167" s="16">
        <f t="shared" si="225"/>
        <v>551</v>
      </c>
      <c r="U2167" s="121">
        <v>1</v>
      </c>
      <c r="V2167" s="16">
        <v>0</v>
      </c>
      <c r="W2167" s="57">
        <v>0</v>
      </c>
      <c r="X2167" s="57"/>
      <c r="Y2167" s="57"/>
      <c r="Z2167" s="57"/>
      <c r="AA2167" s="5"/>
      <c r="AB2167" s="119" t="s">
        <v>45</v>
      </c>
    </row>
    <row r="2168" spans="1:28" ht="16">
      <c r="A2168" s="9">
        <v>3</v>
      </c>
      <c r="B2168" s="9">
        <v>2</v>
      </c>
      <c r="C2168" s="9">
        <v>2</v>
      </c>
      <c r="D2168" s="9" t="str">
        <f t="shared" si="223"/>
        <v>Dynan_K6_109.13_266_19A</v>
      </c>
      <c r="E2168" s="9" t="str">
        <f t="shared" si="224"/>
        <v>Dynan_K6_109.13_266_19A_Lung_Block</v>
      </c>
      <c r="F2168" s="282">
        <f t="shared" si="222"/>
        <v>24</v>
      </c>
      <c r="G2168" s="227">
        <v>1</v>
      </c>
      <c r="H2168" s="54" t="s">
        <v>469</v>
      </c>
      <c r="I2168" s="117" t="s">
        <v>483</v>
      </c>
      <c r="J2168" s="120">
        <v>109.13</v>
      </c>
      <c r="K2168" s="18" t="s">
        <v>33</v>
      </c>
      <c r="L2168" s="108">
        <v>266</v>
      </c>
      <c r="M2168" s="108" t="s">
        <v>477</v>
      </c>
      <c r="N2168" s="118">
        <v>0</v>
      </c>
      <c r="O2168" s="108" t="s">
        <v>35</v>
      </c>
      <c r="P2168" s="108" t="s">
        <v>63</v>
      </c>
      <c r="Q2168" s="19">
        <v>43410</v>
      </c>
      <c r="R2168" s="46">
        <v>43581</v>
      </c>
      <c r="S2168" s="26">
        <v>44132</v>
      </c>
      <c r="T2168" s="16">
        <f t="shared" si="225"/>
        <v>551</v>
      </c>
      <c r="U2168" s="121">
        <v>1</v>
      </c>
      <c r="V2168" s="16">
        <v>0</v>
      </c>
      <c r="W2168" s="57">
        <v>0</v>
      </c>
      <c r="X2168" s="57"/>
      <c r="Y2168" s="57"/>
      <c r="Z2168" s="57"/>
      <c r="AA2168" s="5"/>
      <c r="AB2168" s="119" t="s">
        <v>45</v>
      </c>
    </row>
    <row r="2169" spans="1:28" ht="16">
      <c r="A2169" s="9">
        <v>3</v>
      </c>
      <c r="B2169" s="9">
        <v>2</v>
      </c>
      <c r="C2169" s="9">
        <v>2</v>
      </c>
      <c r="D2169" s="9" t="str">
        <f t="shared" si="223"/>
        <v>Dynan_K6_111.13_267_19A</v>
      </c>
      <c r="E2169" s="9" t="str">
        <f t="shared" si="224"/>
        <v>Dynan_K6_111.13_267_19A_Lung_Block</v>
      </c>
      <c r="F2169" s="282">
        <f t="shared" si="222"/>
        <v>25</v>
      </c>
      <c r="G2169" s="227">
        <v>1</v>
      </c>
      <c r="H2169" s="54" t="s">
        <v>469</v>
      </c>
      <c r="I2169" s="117" t="s">
        <v>483</v>
      </c>
      <c r="J2169" s="120">
        <v>111.13</v>
      </c>
      <c r="K2169" s="18" t="s">
        <v>33</v>
      </c>
      <c r="L2169" s="108">
        <v>267</v>
      </c>
      <c r="M2169" s="108" t="s">
        <v>477</v>
      </c>
      <c r="N2169" s="118">
        <v>0</v>
      </c>
      <c r="O2169" s="108" t="s">
        <v>35</v>
      </c>
      <c r="P2169" s="108" t="s">
        <v>63</v>
      </c>
      <c r="Q2169" s="19">
        <v>43410</v>
      </c>
      <c r="R2169" s="46">
        <v>43581</v>
      </c>
      <c r="S2169" s="26">
        <v>44139</v>
      </c>
      <c r="T2169" s="16">
        <f t="shared" si="225"/>
        <v>558</v>
      </c>
      <c r="U2169" s="121">
        <v>1</v>
      </c>
      <c r="V2169" s="16">
        <v>0</v>
      </c>
      <c r="W2169" s="57">
        <v>0</v>
      </c>
      <c r="X2169" s="57"/>
      <c r="Y2169" s="57"/>
      <c r="Z2169" s="57"/>
      <c r="AA2169" s="5"/>
      <c r="AB2169" s="119" t="s">
        <v>45</v>
      </c>
    </row>
    <row r="2170" spans="1:28" ht="16">
      <c r="A2170" s="9">
        <v>3</v>
      </c>
      <c r="B2170" s="9">
        <v>2</v>
      </c>
      <c r="C2170" s="9">
        <v>2</v>
      </c>
      <c r="D2170" s="9" t="str">
        <f t="shared" si="223"/>
        <v>Dynan_K6_112.13_267_19A</v>
      </c>
      <c r="E2170" s="9" t="str">
        <f t="shared" si="224"/>
        <v>Dynan_K6_112.13_267_19A_Lung_Block</v>
      </c>
      <c r="F2170" s="282">
        <f t="shared" si="222"/>
        <v>26</v>
      </c>
      <c r="G2170" s="227">
        <v>1</v>
      </c>
      <c r="H2170" s="54" t="s">
        <v>469</v>
      </c>
      <c r="I2170" s="117" t="s">
        <v>483</v>
      </c>
      <c r="J2170" s="120">
        <v>112.13</v>
      </c>
      <c r="K2170" s="18" t="s">
        <v>33</v>
      </c>
      <c r="L2170" s="108">
        <v>267</v>
      </c>
      <c r="M2170" s="108" t="s">
        <v>477</v>
      </c>
      <c r="N2170" s="118">
        <v>0</v>
      </c>
      <c r="O2170" s="108" t="s">
        <v>35</v>
      </c>
      <c r="P2170" s="108" t="s">
        <v>63</v>
      </c>
      <c r="Q2170" s="19">
        <v>43410</v>
      </c>
      <c r="R2170" s="46">
        <v>43581</v>
      </c>
      <c r="S2170" s="26">
        <v>44139</v>
      </c>
      <c r="T2170" s="16">
        <f t="shared" si="225"/>
        <v>558</v>
      </c>
      <c r="U2170" s="121">
        <v>1</v>
      </c>
      <c r="V2170" s="16">
        <v>0</v>
      </c>
      <c r="W2170" s="57">
        <v>1</v>
      </c>
      <c r="X2170" s="57">
        <v>1</v>
      </c>
      <c r="Y2170" s="57"/>
      <c r="Z2170" s="57"/>
      <c r="AA2170" s="5"/>
      <c r="AB2170" s="119" t="s">
        <v>45</v>
      </c>
    </row>
    <row r="2171" spans="1:28" ht="16">
      <c r="A2171" s="9">
        <v>3</v>
      </c>
      <c r="B2171" s="9">
        <v>2</v>
      </c>
      <c r="C2171" s="9">
        <v>2</v>
      </c>
      <c r="D2171" s="9" t="str">
        <f t="shared" si="223"/>
        <v>Dynan_K6_113.13_267_19A</v>
      </c>
      <c r="E2171" s="9" t="str">
        <f t="shared" si="224"/>
        <v>Dynan_K6_113.13_267_19A_Lung_Block</v>
      </c>
      <c r="F2171" s="282">
        <f t="shared" si="222"/>
        <v>27</v>
      </c>
      <c r="G2171" s="227">
        <v>1</v>
      </c>
      <c r="H2171" s="54" t="s">
        <v>469</v>
      </c>
      <c r="I2171" s="117" t="s">
        <v>483</v>
      </c>
      <c r="J2171" s="120">
        <v>113.13</v>
      </c>
      <c r="K2171" s="18" t="s">
        <v>33</v>
      </c>
      <c r="L2171" s="108">
        <v>267</v>
      </c>
      <c r="M2171" s="108" t="s">
        <v>477</v>
      </c>
      <c r="N2171" s="118">
        <v>0</v>
      </c>
      <c r="O2171" s="108" t="s">
        <v>35</v>
      </c>
      <c r="P2171" s="108" t="s">
        <v>63</v>
      </c>
      <c r="Q2171" s="19">
        <v>43410</v>
      </c>
      <c r="R2171" s="46">
        <v>43581</v>
      </c>
      <c r="S2171" s="26">
        <v>44139</v>
      </c>
      <c r="T2171" s="16">
        <f t="shared" si="225"/>
        <v>558</v>
      </c>
      <c r="U2171" s="121">
        <v>1</v>
      </c>
      <c r="V2171" s="16">
        <v>0</v>
      </c>
      <c r="W2171" s="57">
        <v>1</v>
      </c>
      <c r="X2171" s="57">
        <v>1</v>
      </c>
      <c r="Y2171" s="57"/>
      <c r="Z2171" s="57"/>
      <c r="AA2171" s="5"/>
      <c r="AB2171" s="119" t="s">
        <v>45</v>
      </c>
    </row>
    <row r="2172" spans="1:28" ht="16">
      <c r="A2172" s="9">
        <v>3</v>
      </c>
      <c r="B2172" s="9">
        <v>2</v>
      </c>
      <c r="C2172" s="9">
        <v>2</v>
      </c>
      <c r="D2172" s="9" t="str">
        <f t="shared" si="223"/>
        <v>Dynan_K6_114.13_267_19A</v>
      </c>
      <c r="E2172" s="9" t="str">
        <f t="shared" si="224"/>
        <v>Dynan_K6_114.13_267_19A_Lung_Block</v>
      </c>
      <c r="F2172" s="282">
        <f t="shared" si="222"/>
        <v>28</v>
      </c>
      <c r="G2172" s="227">
        <v>1</v>
      </c>
      <c r="H2172" s="54" t="s">
        <v>469</v>
      </c>
      <c r="I2172" s="117" t="s">
        <v>483</v>
      </c>
      <c r="J2172" s="120">
        <v>114.13</v>
      </c>
      <c r="K2172" s="18" t="s">
        <v>33</v>
      </c>
      <c r="L2172" s="108">
        <v>267</v>
      </c>
      <c r="M2172" s="108" t="s">
        <v>477</v>
      </c>
      <c r="N2172" s="118">
        <v>0</v>
      </c>
      <c r="O2172" s="108" t="s">
        <v>35</v>
      </c>
      <c r="P2172" s="108" t="s">
        <v>63</v>
      </c>
      <c r="Q2172" s="19">
        <v>43410</v>
      </c>
      <c r="R2172" s="46">
        <v>43581</v>
      </c>
      <c r="S2172" s="26">
        <v>44139</v>
      </c>
      <c r="T2172" s="16">
        <f t="shared" si="225"/>
        <v>558</v>
      </c>
      <c r="U2172" s="121">
        <v>1</v>
      </c>
      <c r="V2172" s="16">
        <v>0</v>
      </c>
      <c r="W2172" s="57">
        <v>0</v>
      </c>
      <c r="X2172" s="57"/>
      <c r="Y2172" s="57"/>
      <c r="Z2172" s="57">
        <v>1</v>
      </c>
      <c r="AA2172" s="5" t="s">
        <v>486</v>
      </c>
      <c r="AB2172" s="119" t="s">
        <v>45</v>
      </c>
    </row>
    <row r="2173" spans="1:28" ht="16">
      <c r="A2173" s="9">
        <v>3</v>
      </c>
      <c r="B2173" s="9">
        <v>2</v>
      </c>
      <c r="C2173" s="9">
        <v>2</v>
      </c>
      <c r="D2173" s="9" t="str">
        <f t="shared" si="223"/>
        <v>Dynan_K6_115.13_267_19A</v>
      </c>
      <c r="E2173" s="9" t="str">
        <f t="shared" si="224"/>
        <v>Dynan_K6_115.13_267_19A_Lung_Block</v>
      </c>
      <c r="F2173" s="282">
        <f t="shared" si="222"/>
        <v>29</v>
      </c>
      <c r="G2173" s="227">
        <v>1</v>
      </c>
      <c r="H2173" s="54" t="s">
        <v>469</v>
      </c>
      <c r="I2173" s="117" t="s">
        <v>483</v>
      </c>
      <c r="J2173" s="120">
        <v>115.13</v>
      </c>
      <c r="K2173" s="18" t="s">
        <v>33</v>
      </c>
      <c r="L2173" s="108">
        <v>267</v>
      </c>
      <c r="M2173" s="108" t="s">
        <v>477</v>
      </c>
      <c r="N2173" s="118">
        <v>0</v>
      </c>
      <c r="O2173" s="108" t="s">
        <v>35</v>
      </c>
      <c r="P2173" s="108" t="s">
        <v>63</v>
      </c>
      <c r="Q2173" s="19">
        <v>43410</v>
      </c>
      <c r="R2173" s="46">
        <v>43581</v>
      </c>
      <c r="S2173" s="26">
        <v>44139</v>
      </c>
      <c r="T2173" s="16">
        <f t="shared" si="225"/>
        <v>558</v>
      </c>
      <c r="U2173" s="121">
        <v>1</v>
      </c>
      <c r="V2173" s="16">
        <v>0</v>
      </c>
      <c r="W2173" s="57">
        <v>0</v>
      </c>
      <c r="X2173" s="57"/>
      <c r="Y2173" s="57"/>
      <c r="Z2173" s="57"/>
      <c r="AA2173" s="5"/>
      <c r="AB2173" s="119" t="s">
        <v>45</v>
      </c>
    </row>
    <row r="2174" spans="1:28" ht="16">
      <c r="A2174" s="9">
        <v>3</v>
      </c>
      <c r="B2174" s="9">
        <v>2</v>
      </c>
      <c r="C2174" s="9">
        <v>2</v>
      </c>
      <c r="D2174" s="9" t="str">
        <f t="shared" si="223"/>
        <v>Dynan_K6_116.13_268_19A</v>
      </c>
      <c r="E2174" s="9" t="str">
        <f t="shared" si="224"/>
        <v>Dynan_K6_116.13_268_19A_Lung_Block</v>
      </c>
      <c r="F2174" s="282">
        <f t="shared" si="222"/>
        <v>30</v>
      </c>
      <c r="G2174" s="227">
        <v>1</v>
      </c>
      <c r="H2174" s="54" t="s">
        <v>469</v>
      </c>
      <c r="I2174" s="117" t="s">
        <v>483</v>
      </c>
      <c r="J2174" s="120">
        <v>116.13</v>
      </c>
      <c r="K2174" s="18" t="s">
        <v>33</v>
      </c>
      <c r="L2174" s="108">
        <v>268</v>
      </c>
      <c r="M2174" s="108" t="s">
        <v>477</v>
      </c>
      <c r="N2174" s="118">
        <v>0</v>
      </c>
      <c r="O2174" s="108" t="s">
        <v>35</v>
      </c>
      <c r="P2174" s="108" t="s">
        <v>63</v>
      </c>
      <c r="Q2174" s="19">
        <v>43410</v>
      </c>
      <c r="R2174" s="46">
        <v>43581</v>
      </c>
      <c r="S2174" s="26">
        <v>44139</v>
      </c>
      <c r="T2174" s="16">
        <f t="shared" si="225"/>
        <v>558</v>
      </c>
      <c r="U2174" s="121">
        <v>1</v>
      </c>
      <c r="V2174" s="16">
        <v>0</v>
      </c>
      <c r="W2174" s="57">
        <v>0</v>
      </c>
      <c r="X2174" s="57"/>
      <c r="Y2174" s="57"/>
      <c r="Z2174" s="57"/>
      <c r="AA2174" s="5"/>
      <c r="AB2174" s="119" t="s">
        <v>45</v>
      </c>
    </row>
    <row r="2175" spans="1:28" ht="16">
      <c r="A2175" s="9">
        <v>3</v>
      </c>
      <c r="B2175" s="9">
        <v>2</v>
      </c>
      <c r="C2175" s="9">
        <v>2</v>
      </c>
      <c r="D2175" s="9" t="str">
        <f t="shared" si="223"/>
        <v>Dynan_K6_117.13_268_19A</v>
      </c>
      <c r="E2175" s="9" t="str">
        <f t="shared" si="224"/>
        <v>Dynan_K6_117.13_268_19A_Lung_Block</v>
      </c>
      <c r="F2175" s="282">
        <f t="shared" si="222"/>
        <v>31</v>
      </c>
      <c r="G2175" s="227">
        <v>1</v>
      </c>
      <c r="H2175" s="54" t="s">
        <v>469</v>
      </c>
      <c r="I2175" s="117" t="s">
        <v>483</v>
      </c>
      <c r="J2175" s="120">
        <v>117.13</v>
      </c>
      <c r="K2175" s="18" t="s">
        <v>33</v>
      </c>
      <c r="L2175" s="108">
        <v>268</v>
      </c>
      <c r="M2175" s="108" t="s">
        <v>477</v>
      </c>
      <c r="N2175" s="118">
        <v>0</v>
      </c>
      <c r="O2175" s="108" t="s">
        <v>35</v>
      </c>
      <c r="P2175" s="108" t="s">
        <v>63</v>
      </c>
      <c r="Q2175" s="19">
        <v>43410</v>
      </c>
      <c r="R2175" s="46">
        <v>43581</v>
      </c>
      <c r="S2175" s="26">
        <v>44139</v>
      </c>
      <c r="T2175" s="16">
        <f t="shared" si="225"/>
        <v>558</v>
      </c>
      <c r="U2175" s="121">
        <v>1</v>
      </c>
      <c r="V2175" s="16">
        <v>0</v>
      </c>
      <c r="W2175" s="57">
        <v>0</v>
      </c>
      <c r="X2175" s="57"/>
      <c r="Y2175" s="57"/>
      <c r="Z2175" s="57">
        <v>1</v>
      </c>
      <c r="AA2175" s="5" t="s">
        <v>481</v>
      </c>
      <c r="AB2175" s="119" t="s">
        <v>45</v>
      </c>
    </row>
    <row r="2176" spans="1:28" ht="16">
      <c r="A2176" s="9">
        <v>3</v>
      </c>
      <c r="B2176" s="9">
        <v>2</v>
      </c>
      <c r="C2176" s="9">
        <v>3</v>
      </c>
      <c r="D2176" s="9" t="str">
        <f t="shared" si="223"/>
        <v>Dynan_K6_118.13_268_19A</v>
      </c>
      <c r="E2176" s="9" t="str">
        <f t="shared" si="224"/>
        <v>Dynan_K6_118.13_268_19A_Lung_Block</v>
      </c>
      <c r="F2176" s="282">
        <f>1</f>
        <v>1</v>
      </c>
      <c r="G2176" s="227">
        <v>1</v>
      </c>
      <c r="H2176" s="54" t="s">
        <v>469</v>
      </c>
      <c r="I2176" s="117" t="s">
        <v>483</v>
      </c>
      <c r="J2176" s="120">
        <v>118.13</v>
      </c>
      <c r="K2176" s="18" t="s">
        <v>33</v>
      </c>
      <c r="L2176" s="108">
        <v>268</v>
      </c>
      <c r="M2176" s="108" t="s">
        <v>477</v>
      </c>
      <c r="N2176" s="118">
        <v>0</v>
      </c>
      <c r="O2176" s="108" t="s">
        <v>35</v>
      </c>
      <c r="P2176" s="108" t="s">
        <v>63</v>
      </c>
      <c r="Q2176" s="19">
        <v>43410</v>
      </c>
      <c r="R2176" s="46">
        <v>43581</v>
      </c>
      <c r="S2176" s="26">
        <v>44139</v>
      </c>
      <c r="T2176" s="16">
        <f t="shared" si="225"/>
        <v>558</v>
      </c>
      <c r="U2176" s="121">
        <v>1</v>
      </c>
      <c r="V2176" s="16">
        <v>0</v>
      </c>
      <c r="W2176" s="57">
        <v>1</v>
      </c>
      <c r="X2176" s="57">
        <v>1</v>
      </c>
      <c r="Y2176" s="57"/>
      <c r="Z2176" s="57"/>
      <c r="AA2176" s="5"/>
      <c r="AB2176" s="119" t="s">
        <v>45</v>
      </c>
    </row>
    <row r="2177" spans="1:28" ht="16">
      <c r="A2177" s="9">
        <v>3</v>
      </c>
      <c r="B2177" s="9">
        <v>2</v>
      </c>
      <c r="C2177" s="9">
        <v>3</v>
      </c>
      <c r="D2177" s="9" t="str">
        <f t="shared" si="223"/>
        <v>Dynan_K6_119.13_268_19A</v>
      </c>
      <c r="E2177" s="9" t="str">
        <f t="shared" si="224"/>
        <v>Dynan_K6_119.13_268_19A_Lung_Block</v>
      </c>
      <c r="F2177" s="282">
        <f>F2176+1</f>
        <v>2</v>
      </c>
      <c r="G2177" s="227">
        <v>1</v>
      </c>
      <c r="H2177" s="54" t="s">
        <v>469</v>
      </c>
      <c r="I2177" s="117" t="s">
        <v>483</v>
      </c>
      <c r="J2177" s="120">
        <v>119.13</v>
      </c>
      <c r="K2177" s="18" t="s">
        <v>33</v>
      </c>
      <c r="L2177" s="108">
        <v>268</v>
      </c>
      <c r="M2177" s="108" t="s">
        <v>477</v>
      </c>
      <c r="N2177" s="118">
        <v>0</v>
      </c>
      <c r="O2177" s="108" t="s">
        <v>35</v>
      </c>
      <c r="P2177" s="108" t="s">
        <v>63</v>
      </c>
      <c r="Q2177" s="19">
        <v>43410</v>
      </c>
      <c r="R2177" s="46">
        <v>43581</v>
      </c>
      <c r="S2177" s="26">
        <v>44139</v>
      </c>
      <c r="T2177" s="16">
        <f t="shared" si="225"/>
        <v>558</v>
      </c>
      <c r="U2177" s="121">
        <v>1</v>
      </c>
      <c r="V2177" s="16">
        <v>0</v>
      </c>
      <c r="W2177" s="57">
        <v>0</v>
      </c>
      <c r="X2177" s="57"/>
      <c r="Y2177" s="57"/>
      <c r="Z2177" s="57"/>
      <c r="AA2177" s="5"/>
      <c r="AB2177" s="119" t="s">
        <v>45</v>
      </c>
    </row>
    <row r="2178" spans="1:28" ht="16">
      <c r="A2178" s="9">
        <v>3</v>
      </c>
      <c r="B2178" s="9">
        <v>2</v>
      </c>
      <c r="C2178" s="9">
        <v>3</v>
      </c>
      <c r="D2178" s="9" t="str">
        <f t="shared" si="223"/>
        <v>Dynan_K6_120.13_268_19A</v>
      </c>
      <c r="E2178" s="9" t="str">
        <f t="shared" si="224"/>
        <v>Dynan_K6_120.13_268_19A_Lung_Block</v>
      </c>
      <c r="F2178" s="282">
        <f t="shared" ref="F2178:F2204" si="226">F2177+1</f>
        <v>3</v>
      </c>
      <c r="G2178" s="227">
        <v>1</v>
      </c>
      <c r="H2178" s="54" t="s">
        <v>469</v>
      </c>
      <c r="I2178" s="117" t="s">
        <v>483</v>
      </c>
      <c r="J2178" s="120">
        <v>120.13</v>
      </c>
      <c r="K2178" s="18" t="s">
        <v>33</v>
      </c>
      <c r="L2178" s="108">
        <v>268</v>
      </c>
      <c r="M2178" s="108" t="s">
        <v>477</v>
      </c>
      <c r="N2178" s="118">
        <v>0</v>
      </c>
      <c r="O2178" s="108" t="s">
        <v>35</v>
      </c>
      <c r="P2178" s="108" t="s">
        <v>63</v>
      </c>
      <c r="Q2178" s="19">
        <v>43410</v>
      </c>
      <c r="R2178" s="46">
        <v>43581</v>
      </c>
      <c r="S2178" s="26">
        <v>44139</v>
      </c>
      <c r="T2178" s="16">
        <f t="shared" si="225"/>
        <v>558</v>
      </c>
      <c r="U2178" s="121">
        <v>1</v>
      </c>
      <c r="V2178" s="16">
        <v>0</v>
      </c>
      <c r="W2178" s="57">
        <v>0</v>
      </c>
      <c r="X2178" s="57"/>
      <c r="Y2178" s="57"/>
      <c r="Z2178" s="57"/>
      <c r="AA2178" s="5" t="s">
        <v>487</v>
      </c>
      <c r="AB2178" s="119" t="s">
        <v>45</v>
      </c>
    </row>
    <row r="2179" spans="1:28" ht="16">
      <c r="A2179" s="9">
        <v>3</v>
      </c>
      <c r="B2179" s="9">
        <v>2</v>
      </c>
      <c r="C2179" s="9">
        <v>3</v>
      </c>
      <c r="D2179" s="9" t="str">
        <f t="shared" si="223"/>
        <v>Dynan_K6_123.13_269_19A</v>
      </c>
      <c r="E2179" s="9" t="str">
        <f t="shared" si="224"/>
        <v>Dynan_K6_123.13_269_19A_Lung_Block</v>
      </c>
      <c r="F2179" s="282">
        <f t="shared" si="226"/>
        <v>4</v>
      </c>
      <c r="G2179" s="227">
        <v>1</v>
      </c>
      <c r="H2179" s="54" t="s">
        <v>469</v>
      </c>
      <c r="I2179" s="117" t="s">
        <v>483</v>
      </c>
      <c r="J2179" s="120">
        <v>123.13</v>
      </c>
      <c r="K2179" s="18" t="s">
        <v>33</v>
      </c>
      <c r="L2179" s="108">
        <v>269</v>
      </c>
      <c r="M2179" s="108" t="s">
        <v>477</v>
      </c>
      <c r="N2179" s="118">
        <v>0</v>
      </c>
      <c r="O2179" s="108" t="s">
        <v>35</v>
      </c>
      <c r="P2179" s="108" t="s">
        <v>63</v>
      </c>
      <c r="Q2179" s="19">
        <v>43410</v>
      </c>
      <c r="R2179" s="46">
        <v>43581</v>
      </c>
      <c r="S2179" s="26">
        <v>44139</v>
      </c>
      <c r="T2179" s="16">
        <f t="shared" si="225"/>
        <v>558</v>
      </c>
      <c r="U2179" s="121">
        <v>1</v>
      </c>
      <c r="V2179" s="16">
        <v>0</v>
      </c>
      <c r="W2179" s="57">
        <v>0</v>
      </c>
      <c r="X2179" s="57"/>
      <c r="Y2179" s="57"/>
      <c r="Z2179" s="57"/>
      <c r="AA2179" s="5" t="s">
        <v>488</v>
      </c>
      <c r="AB2179" s="119" t="s">
        <v>45</v>
      </c>
    </row>
    <row r="2180" spans="1:28" ht="16">
      <c r="A2180" s="9">
        <v>3</v>
      </c>
      <c r="B2180" s="9">
        <v>2</v>
      </c>
      <c r="C2180" s="9">
        <v>3</v>
      </c>
      <c r="D2180" s="9" t="str">
        <f t="shared" si="223"/>
        <v>Dynan_K6_124.13_269_19A</v>
      </c>
      <c r="E2180" s="9" t="str">
        <f t="shared" si="224"/>
        <v>Dynan_K6_124.13_269_19A_Lung_Block</v>
      </c>
      <c r="F2180" s="282">
        <f t="shared" si="226"/>
        <v>5</v>
      </c>
      <c r="G2180" s="227">
        <v>1</v>
      </c>
      <c r="H2180" s="54" t="s">
        <v>469</v>
      </c>
      <c r="I2180" s="117" t="s">
        <v>483</v>
      </c>
      <c r="J2180" s="120">
        <v>124.13</v>
      </c>
      <c r="K2180" s="18" t="s">
        <v>33</v>
      </c>
      <c r="L2180" s="108">
        <v>269</v>
      </c>
      <c r="M2180" s="108" t="s">
        <v>477</v>
      </c>
      <c r="N2180" s="118">
        <v>0</v>
      </c>
      <c r="O2180" s="108" t="s">
        <v>35</v>
      </c>
      <c r="P2180" s="108" t="s">
        <v>63</v>
      </c>
      <c r="Q2180" s="19">
        <v>43410</v>
      </c>
      <c r="R2180" s="46">
        <v>43581</v>
      </c>
      <c r="S2180" s="26">
        <v>44139</v>
      </c>
      <c r="T2180" s="16">
        <f t="shared" si="225"/>
        <v>558</v>
      </c>
      <c r="U2180" s="121">
        <v>1</v>
      </c>
      <c r="V2180" s="16">
        <v>0</v>
      </c>
      <c r="W2180" s="57">
        <v>0</v>
      </c>
      <c r="X2180" s="57"/>
      <c r="Y2180" s="57"/>
      <c r="Z2180" s="57"/>
      <c r="AA2180" s="5"/>
      <c r="AB2180" s="119" t="s">
        <v>45</v>
      </c>
    </row>
    <row r="2181" spans="1:28" ht="16">
      <c r="A2181" s="9">
        <v>3</v>
      </c>
      <c r="B2181" s="9">
        <v>2</v>
      </c>
      <c r="C2181" s="9">
        <v>3</v>
      </c>
      <c r="D2181" s="9" t="str">
        <f t="shared" si="223"/>
        <v>Dynan_K6_125.13_269_19A</v>
      </c>
      <c r="E2181" s="9" t="str">
        <f t="shared" si="224"/>
        <v>Dynan_K6_125.13_269_19A_Lung_Block</v>
      </c>
      <c r="F2181" s="282">
        <f t="shared" si="226"/>
        <v>6</v>
      </c>
      <c r="G2181" s="227">
        <v>1</v>
      </c>
      <c r="H2181" s="54" t="s">
        <v>469</v>
      </c>
      <c r="I2181" s="117" t="s">
        <v>483</v>
      </c>
      <c r="J2181" s="120">
        <v>125.13</v>
      </c>
      <c r="K2181" s="18" t="s">
        <v>33</v>
      </c>
      <c r="L2181" s="108">
        <v>269</v>
      </c>
      <c r="M2181" s="108" t="s">
        <v>477</v>
      </c>
      <c r="N2181" s="118">
        <v>0</v>
      </c>
      <c r="O2181" s="108" t="s">
        <v>35</v>
      </c>
      <c r="P2181" s="108" t="s">
        <v>63</v>
      </c>
      <c r="Q2181" s="19">
        <v>43410</v>
      </c>
      <c r="R2181" s="46">
        <v>43581</v>
      </c>
      <c r="S2181" s="26">
        <v>44139</v>
      </c>
      <c r="T2181" s="16">
        <f t="shared" si="225"/>
        <v>558</v>
      </c>
      <c r="U2181" s="121">
        <v>1</v>
      </c>
      <c r="V2181" s="16">
        <v>0</v>
      </c>
      <c r="W2181" s="57">
        <v>1</v>
      </c>
      <c r="X2181" s="57">
        <v>1</v>
      </c>
      <c r="Y2181" s="57">
        <v>1</v>
      </c>
      <c r="Z2181" s="57"/>
      <c r="AA2181" s="5" t="s">
        <v>489</v>
      </c>
      <c r="AB2181" s="119" t="s">
        <v>45</v>
      </c>
    </row>
    <row r="2182" spans="1:28" ht="16">
      <c r="A2182" s="9">
        <v>3</v>
      </c>
      <c r="B2182" s="9">
        <v>2</v>
      </c>
      <c r="C2182" s="9">
        <v>3</v>
      </c>
      <c r="D2182" s="9" t="str">
        <f t="shared" si="223"/>
        <v>Dynan_K6_126.13_270_19A</v>
      </c>
      <c r="E2182" s="9" t="str">
        <f t="shared" si="224"/>
        <v>Dynan_K6_126.13_270_19A_Lung_Block</v>
      </c>
      <c r="F2182" s="282">
        <f t="shared" si="226"/>
        <v>7</v>
      </c>
      <c r="G2182" s="227">
        <v>1</v>
      </c>
      <c r="H2182" s="54" t="s">
        <v>469</v>
      </c>
      <c r="I2182" s="117" t="s">
        <v>483</v>
      </c>
      <c r="J2182" s="120">
        <v>126.13</v>
      </c>
      <c r="K2182" s="18" t="s">
        <v>33</v>
      </c>
      <c r="L2182" s="108">
        <v>270</v>
      </c>
      <c r="M2182" s="108" t="s">
        <v>477</v>
      </c>
      <c r="N2182" s="118">
        <v>0</v>
      </c>
      <c r="O2182" s="108" t="s">
        <v>35</v>
      </c>
      <c r="P2182" s="108" t="s">
        <v>63</v>
      </c>
      <c r="Q2182" s="19">
        <v>43410</v>
      </c>
      <c r="R2182" s="46">
        <v>43581</v>
      </c>
      <c r="S2182" s="26">
        <v>44132</v>
      </c>
      <c r="T2182" s="16">
        <f t="shared" si="225"/>
        <v>551</v>
      </c>
      <c r="U2182" s="121">
        <v>1</v>
      </c>
      <c r="V2182" s="16">
        <v>0</v>
      </c>
      <c r="W2182" s="57">
        <v>0</v>
      </c>
      <c r="X2182" s="57"/>
      <c r="Y2182" s="57"/>
      <c r="Z2182" s="57"/>
      <c r="AA2182" s="5" t="s">
        <v>165</v>
      </c>
      <c r="AB2182" s="119" t="s">
        <v>45</v>
      </c>
    </row>
    <row r="2183" spans="1:28" ht="16">
      <c r="A2183" s="9">
        <v>3</v>
      </c>
      <c r="B2183" s="9">
        <v>2</v>
      </c>
      <c r="C2183" s="9">
        <v>3</v>
      </c>
      <c r="D2183" s="9" t="str">
        <f t="shared" si="223"/>
        <v>Dynan_K6_127.13_270_19A</v>
      </c>
      <c r="E2183" s="9" t="str">
        <f t="shared" si="224"/>
        <v>Dynan_K6_127.13_270_19A_Lung_Block</v>
      </c>
      <c r="F2183" s="282">
        <f t="shared" si="226"/>
        <v>8</v>
      </c>
      <c r="G2183" s="227">
        <v>1</v>
      </c>
      <c r="H2183" s="54" t="s">
        <v>469</v>
      </c>
      <c r="I2183" s="117" t="s">
        <v>483</v>
      </c>
      <c r="J2183" s="120">
        <v>127.13</v>
      </c>
      <c r="K2183" s="18" t="s">
        <v>33</v>
      </c>
      <c r="L2183" s="108">
        <v>270</v>
      </c>
      <c r="M2183" s="108" t="s">
        <v>477</v>
      </c>
      <c r="N2183" s="118">
        <v>0</v>
      </c>
      <c r="O2183" s="108" t="s">
        <v>35</v>
      </c>
      <c r="P2183" s="108" t="s">
        <v>63</v>
      </c>
      <c r="Q2183" s="19">
        <v>43410</v>
      </c>
      <c r="R2183" s="46">
        <v>43581</v>
      </c>
      <c r="S2183" s="26">
        <v>44132</v>
      </c>
      <c r="T2183" s="16">
        <f t="shared" si="225"/>
        <v>551</v>
      </c>
      <c r="U2183" s="121">
        <v>1</v>
      </c>
      <c r="V2183" s="16">
        <v>0</v>
      </c>
      <c r="W2183" s="57">
        <v>0</v>
      </c>
      <c r="X2183" s="57"/>
      <c r="Y2183" s="57"/>
      <c r="Z2183" s="57"/>
      <c r="AA2183" s="5"/>
      <c r="AB2183" s="119" t="s">
        <v>45</v>
      </c>
    </row>
    <row r="2184" spans="1:28" ht="16">
      <c r="A2184" s="9">
        <v>3</v>
      </c>
      <c r="B2184" s="9">
        <v>2</v>
      </c>
      <c r="C2184" s="9">
        <v>3</v>
      </c>
      <c r="D2184" s="9" t="str">
        <f t="shared" si="223"/>
        <v>Dynan_K6_128.13_270_19A</v>
      </c>
      <c r="E2184" s="9" t="str">
        <f t="shared" ref="E2184:E2215" si="227">D2184&amp;"_Lung_Block"</f>
        <v>Dynan_K6_128.13_270_19A_Lung_Block</v>
      </c>
      <c r="F2184" s="282">
        <f t="shared" si="226"/>
        <v>9</v>
      </c>
      <c r="G2184" s="227">
        <v>1</v>
      </c>
      <c r="H2184" s="54" t="s">
        <v>469</v>
      </c>
      <c r="I2184" s="117" t="s">
        <v>483</v>
      </c>
      <c r="J2184" s="120">
        <v>128.13</v>
      </c>
      <c r="K2184" s="18" t="s">
        <v>33</v>
      </c>
      <c r="L2184" s="108">
        <v>270</v>
      </c>
      <c r="M2184" s="108" t="s">
        <v>477</v>
      </c>
      <c r="N2184" s="118">
        <v>0</v>
      </c>
      <c r="O2184" s="108" t="s">
        <v>35</v>
      </c>
      <c r="P2184" s="108" t="s">
        <v>63</v>
      </c>
      <c r="Q2184" s="19">
        <v>43410</v>
      </c>
      <c r="R2184" s="46">
        <v>43581</v>
      </c>
      <c r="S2184" s="26">
        <v>44132</v>
      </c>
      <c r="T2184" s="16">
        <f t="shared" ref="T2184:T2215" si="228">S2184-R2184</f>
        <v>551</v>
      </c>
      <c r="U2184" s="121">
        <v>1</v>
      </c>
      <c r="V2184" s="16">
        <v>0</v>
      </c>
      <c r="W2184" s="57">
        <v>0</v>
      </c>
      <c r="X2184" s="57"/>
      <c r="Y2184" s="57"/>
      <c r="Z2184" s="57"/>
      <c r="AA2184" s="5"/>
      <c r="AB2184" s="119" t="s">
        <v>45</v>
      </c>
    </row>
    <row r="2185" spans="1:28" ht="16">
      <c r="A2185" s="9">
        <v>3</v>
      </c>
      <c r="B2185" s="9">
        <v>2</v>
      </c>
      <c r="C2185" s="9">
        <v>3</v>
      </c>
      <c r="D2185" s="9" t="str">
        <f t="shared" si="223"/>
        <v>Dynan_K6_129.13_270_19A</v>
      </c>
      <c r="E2185" s="9" t="str">
        <f t="shared" si="227"/>
        <v>Dynan_K6_129.13_270_19A_Lung_Block</v>
      </c>
      <c r="F2185" s="282">
        <f t="shared" si="226"/>
        <v>10</v>
      </c>
      <c r="G2185" s="227">
        <v>1</v>
      </c>
      <c r="H2185" s="54" t="s">
        <v>469</v>
      </c>
      <c r="I2185" s="117" t="s">
        <v>483</v>
      </c>
      <c r="J2185" s="120">
        <v>129.13</v>
      </c>
      <c r="K2185" s="18" t="s">
        <v>33</v>
      </c>
      <c r="L2185" s="108">
        <v>270</v>
      </c>
      <c r="M2185" s="108" t="s">
        <v>477</v>
      </c>
      <c r="N2185" s="118">
        <v>0</v>
      </c>
      <c r="O2185" s="108" t="s">
        <v>35</v>
      </c>
      <c r="P2185" s="108" t="s">
        <v>63</v>
      </c>
      <c r="Q2185" s="19">
        <v>43410</v>
      </c>
      <c r="R2185" s="46">
        <v>43581</v>
      </c>
      <c r="S2185" s="26">
        <v>44132</v>
      </c>
      <c r="T2185" s="16">
        <f t="shared" si="228"/>
        <v>551</v>
      </c>
      <c r="U2185" s="121">
        <v>1</v>
      </c>
      <c r="V2185" s="16">
        <v>0</v>
      </c>
      <c r="W2185" s="57">
        <v>0</v>
      </c>
      <c r="X2185" s="57"/>
      <c r="Y2185" s="57"/>
      <c r="Z2185" s="57"/>
      <c r="AA2185" s="5"/>
      <c r="AB2185" s="119" t="s">
        <v>45</v>
      </c>
    </row>
    <row r="2186" spans="1:28" ht="16">
      <c r="A2186" s="9">
        <v>3</v>
      </c>
      <c r="B2186" s="9">
        <v>2</v>
      </c>
      <c r="C2186" s="9">
        <v>3</v>
      </c>
      <c r="D2186" s="9" t="str">
        <f t="shared" si="223"/>
        <v>Dynan_K6_130.13_270_19A</v>
      </c>
      <c r="E2186" s="9" t="str">
        <f t="shared" si="227"/>
        <v>Dynan_K6_130.13_270_19A_Lung_Block</v>
      </c>
      <c r="F2186" s="282">
        <f t="shared" si="226"/>
        <v>11</v>
      </c>
      <c r="G2186" s="227">
        <v>1</v>
      </c>
      <c r="H2186" s="54" t="s">
        <v>469</v>
      </c>
      <c r="I2186" s="117" t="s">
        <v>483</v>
      </c>
      <c r="J2186" s="120">
        <v>130.13</v>
      </c>
      <c r="K2186" s="18" t="s">
        <v>33</v>
      </c>
      <c r="L2186" s="108">
        <v>270</v>
      </c>
      <c r="M2186" s="108" t="s">
        <v>477</v>
      </c>
      <c r="N2186" s="118">
        <v>0</v>
      </c>
      <c r="O2186" s="108" t="s">
        <v>35</v>
      </c>
      <c r="P2186" s="108" t="s">
        <v>63</v>
      </c>
      <c r="Q2186" s="19">
        <v>43410</v>
      </c>
      <c r="R2186" s="46">
        <v>43581</v>
      </c>
      <c r="S2186" s="26">
        <v>44132</v>
      </c>
      <c r="T2186" s="16">
        <f t="shared" si="228"/>
        <v>551</v>
      </c>
      <c r="U2186" s="121">
        <v>1</v>
      </c>
      <c r="V2186" s="16">
        <v>0</v>
      </c>
      <c r="W2186" s="57">
        <v>0</v>
      </c>
      <c r="X2186" s="57"/>
      <c r="Y2186" s="57"/>
      <c r="Z2186" s="57"/>
      <c r="AA2186" s="5" t="s">
        <v>165</v>
      </c>
      <c r="AB2186" s="119" t="s">
        <v>45</v>
      </c>
    </row>
    <row r="2187" spans="1:28" ht="16">
      <c r="A2187" s="9">
        <v>3</v>
      </c>
      <c r="B2187" s="9">
        <v>2</v>
      </c>
      <c r="C2187" s="9">
        <v>3</v>
      </c>
      <c r="D2187" s="9" t="str">
        <f t="shared" si="223"/>
        <v>Dynan_K6_131.13_271_19A</v>
      </c>
      <c r="E2187" s="9" t="str">
        <f t="shared" si="227"/>
        <v>Dynan_K6_131.13_271_19A_Lung_Block</v>
      </c>
      <c r="F2187" s="282">
        <f t="shared" si="226"/>
        <v>12</v>
      </c>
      <c r="G2187" s="227">
        <v>1</v>
      </c>
      <c r="H2187" s="54" t="s">
        <v>469</v>
      </c>
      <c r="I2187" s="117" t="s">
        <v>483</v>
      </c>
      <c r="J2187" s="120">
        <v>131.13</v>
      </c>
      <c r="K2187" s="18" t="s">
        <v>33</v>
      </c>
      <c r="L2187" s="108">
        <v>271</v>
      </c>
      <c r="M2187" s="108" t="s">
        <v>477</v>
      </c>
      <c r="N2187" s="118">
        <v>0</v>
      </c>
      <c r="O2187" s="108" t="s">
        <v>35</v>
      </c>
      <c r="P2187" s="108" t="s">
        <v>63</v>
      </c>
      <c r="Q2187" s="19">
        <v>43410</v>
      </c>
      <c r="R2187" s="46">
        <v>43581</v>
      </c>
      <c r="S2187" s="26">
        <v>44139</v>
      </c>
      <c r="T2187" s="16">
        <f t="shared" si="228"/>
        <v>558</v>
      </c>
      <c r="U2187" s="121">
        <v>1</v>
      </c>
      <c r="V2187" s="16">
        <v>0</v>
      </c>
      <c r="W2187" s="57">
        <v>0</v>
      </c>
      <c r="X2187" s="57"/>
      <c r="Y2187" s="57"/>
      <c r="Z2187" s="57"/>
      <c r="AA2187" s="5"/>
      <c r="AB2187" s="119" t="s">
        <v>45</v>
      </c>
    </row>
    <row r="2188" spans="1:28" ht="16">
      <c r="A2188" s="9">
        <v>3</v>
      </c>
      <c r="B2188" s="9">
        <v>2</v>
      </c>
      <c r="C2188" s="9">
        <v>3</v>
      </c>
      <c r="D2188" s="9" t="str">
        <f t="shared" si="223"/>
        <v>Dynan_K6_132.13_271_19A</v>
      </c>
      <c r="E2188" s="9" t="str">
        <f t="shared" si="227"/>
        <v>Dynan_K6_132.13_271_19A_Lung_Block</v>
      </c>
      <c r="F2188" s="282">
        <f t="shared" si="226"/>
        <v>13</v>
      </c>
      <c r="G2188" s="227">
        <v>1</v>
      </c>
      <c r="H2188" s="54" t="s">
        <v>469</v>
      </c>
      <c r="I2188" s="117" t="s">
        <v>483</v>
      </c>
      <c r="J2188" s="120">
        <v>132.13</v>
      </c>
      <c r="K2188" s="18" t="s">
        <v>33</v>
      </c>
      <c r="L2188" s="108">
        <v>271</v>
      </c>
      <c r="M2188" s="108" t="s">
        <v>477</v>
      </c>
      <c r="N2188" s="118">
        <v>0</v>
      </c>
      <c r="O2188" s="108" t="s">
        <v>35</v>
      </c>
      <c r="P2188" s="108" t="s">
        <v>63</v>
      </c>
      <c r="Q2188" s="19">
        <v>43410</v>
      </c>
      <c r="R2188" s="46">
        <v>43581</v>
      </c>
      <c r="S2188" s="26">
        <v>44139</v>
      </c>
      <c r="T2188" s="16">
        <f t="shared" si="228"/>
        <v>558</v>
      </c>
      <c r="U2188" s="121">
        <v>1</v>
      </c>
      <c r="V2188" s="16">
        <v>0</v>
      </c>
      <c r="W2188" s="57">
        <v>0</v>
      </c>
      <c r="X2188" s="57"/>
      <c r="Y2188" s="57"/>
      <c r="Z2188" s="57"/>
      <c r="AA2188" s="5"/>
      <c r="AB2188" s="119" t="s">
        <v>45</v>
      </c>
    </row>
    <row r="2189" spans="1:28" ht="16">
      <c r="A2189" s="9">
        <v>3</v>
      </c>
      <c r="B2189" s="9">
        <v>2</v>
      </c>
      <c r="C2189" s="9">
        <v>3</v>
      </c>
      <c r="D2189" s="9" t="str">
        <f t="shared" si="223"/>
        <v>Dynan_K6_133.13_271_19A</v>
      </c>
      <c r="E2189" s="9" t="str">
        <f t="shared" si="227"/>
        <v>Dynan_K6_133.13_271_19A_Lung_Block</v>
      </c>
      <c r="F2189" s="282">
        <f t="shared" si="226"/>
        <v>14</v>
      </c>
      <c r="G2189" s="227">
        <v>1</v>
      </c>
      <c r="H2189" s="54" t="s">
        <v>469</v>
      </c>
      <c r="I2189" s="117" t="s">
        <v>483</v>
      </c>
      <c r="J2189" s="120">
        <v>133.13</v>
      </c>
      <c r="K2189" s="18" t="s">
        <v>33</v>
      </c>
      <c r="L2189" s="108">
        <v>271</v>
      </c>
      <c r="M2189" s="108" t="s">
        <v>477</v>
      </c>
      <c r="N2189" s="118">
        <v>0</v>
      </c>
      <c r="O2189" s="108" t="s">
        <v>35</v>
      </c>
      <c r="P2189" s="108" t="s">
        <v>63</v>
      </c>
      <c r="Q2189" s="19">
        <v>43410</v>
      </c>
      <c r="R2189" s="46">
        <v>43581</v>
      </c>
      <c r="S2189" s="26">
        <v>44139</v>
      </c>
      <c r="T2189" s="16">
        <f t="shared" si="228"/>
        <v>558</v>
      </c>
      <c r="U2189" s="121">
        <v>1</v>
      </c>
      <c r="V2189" s="16">
        <v>0</v>
      </c>
      <c r="W2189" s="57">
        <v>1</v>
      </c>
      <c r="X2189" s="57">
        <v>1</v>
      </c>
      <c r="Y2189" s="57"/>
      <c r="Z2189" s="57"/>
      <c r="AA2189" s="5"/>
      <c r="AB2189" s="119" t="s">
        <v>45</v>
      </c>
    </row>
    <row r="2190" spans="1:28" ht="16">
      <c r="A2190" s="9">
        <v>3</v>
      </c>
      <c r="B2190" s="9">
        <v>2</v>
      </c>
      <c r="C2190" s="9">
        <v>3</v>
      </c>
      <c r="D2190" s="9" t="str">
        <f t="shared" si="223"/>
        <v>Dynan_K6_134.13_271_19A</v>
      </c>
      <c r="E2190" s="9" t="str">
        <f t="shared" si="227"/>
        <v>Dynan_K6_134.13_271_19A_Lung_Block</v>
      </c>
      <c r="F2190" s="282">
        <f t="shared" si="226"/>
        <v>15</v>
      </c>
      <c r="G2190" s="227">
        <v>1</v>
      </c>
      <c r="H2190" s="54" t="s">
        <v>469</v>
      </c>
      <c r="I2190" s="117" t="s">
        <v>483</v>
      </c>
      <c r="J2190" s="120">
        <v>134.13</v>
      </c>
      <c r="K2190" s="18" t="s">
        <v>33</v>
      </c>
      <c r="L2190" s="108">
        <v>271</v>
      </c>
      <c r="M2190" s="108" t="s">
        <v>477</v>
      </c>
      <c r="N2190" s="118">
        <v>0</v>
      </c>
      <c r="O2190" s="108" t="s">
        <v>35</v>
      </c>
      <c r="P2190" s="108" t="s">
        <v>63</v>
      </c>
      <c r="Q2190" s="19">
        <v>43410</v>
      </c>
      <c r="R2190" s="46">
        <v>43581</v>
      </c>
      <c r="S2190" s="26">
        <v>44139</v>
      </c>
      <c r="T2190" s="16">
        <f t="shared" si="228"/>
        <v>558</v>
      </c>
      <c r="U2190" s="121">
        <v>1</v>
      </c>
      <c r="V2190" s="16">
        <v>0</v>
      </c>
      <c r="W2190" s="57">
        <v>0</v>
      </c>
      <c r="X2190" s="57"/>
      <c r="Y2190" s="57"/>
      <c r="Z2190" s="57"/>
      <c r="AA2190" s="5"/>
      <c r="AB2190" s="119" t="s">
        <v>45</v>
      </c>
    </row>
    <row r="2191" spans="1:28" ht="16">
      <c r="A2191" s="9">
        <v>3</v>
      </c>
      <c r="B2191" s="9">
        <v>2</v>
      </c>
      <c r="C2191" s="9">
        <v>3</v>
      </c>
      <c r="D2191" s="9" t="str">
        <f t="shared" si="223"/>
        <v>Dynan_K6_135.13_271_19A</v>
      </c>
      <c r="E2191" s="9" t="str">
        <f t="shared" si="227"/>
        <v>Dynan_K6_135.13_271_19A_Lung_Block</v>
      </c>
      <c r="F2191" s="282">
        <f t="shared" si="226"/>
        <v>16</v>
      </c>
      <c r="G2191" s="227">
        <v>1</v>
      </c>
      <c r="H2191" s="54" t="s">
        <v>469</v>
      </c>
      <c r="I2191" s="117" t="s">
        <v>483</v>
      </c>
      <c r="J2191" s="120">
        <v>135.13</v>
      </c>
      <c r="K2191" s="18" t="s">
        <v>33</v>
      </c>
      <c r="L2191" s="108">
        <v>271</v>
      </c>
      <c r="M2191" s="108" t="s">
        <v>477</v>
      </c>
      <c r="N2191" s="118">
        <v>0</v>
      </c>
      <c r="O2191" s="108" t="s">
        <v>35</v>
      </c>
      <c r="P2191" s="108" t="s">
        <v>63</v>
      </c>
      <c r="Q2191" s="19">
        <v>43410</v>
      </c>
      <c r="R2191" s="46">
        <v>43581</v>
      </c>
      <c r="S2191" s="26">
        <v>44139</v>
      </c>
      <c r="T2191" s="16">
        <f t="shared" si="228"/>
        <v>558</v>
      </c>
      <c r="U2191" s="121">
        <v>1</v>
      </c>
      <c r="V2191" s="16">
        <v>0</v>
      </c>
      <c r="W2191" s="57">
        <v>0</v>
      </c>
      <c r="X2191" s="57"/>
      <c r="Y2191" s="57"/>
      <c r="Z2191" s="57"/>
      <c r="AA2191" s="5"/>
      <c r="AB2191" s="119" t="s">
        <v>45</v>
      </c>
    </row>
    <row r="2192" spans="1:28" ht="16">
      <c r="A2192" s="9">
        <v>3</v>
      </c>
      <c r="B2192" s="9">
        <v>2</v>
      </c>
      <c r="C2192" s="9">
        <v>3</v>
      </c>
      <c r="D2192" s="9" t="str">
        <f t="shared" si="223"/>
        <v>Dynan_K6_137.13_272_19A</v>
      </c>
      <c r="E2192" s="9" t="str">
        <f t="shared" si="227"/>
        <v>Dynan_K6_137.13_272_19A_Lung_Block</v>
      </c>
      <c r="F2192" s="282">
        <f t="shared" si="226"/>
        <v>17</v>
      </c>
      <c r="G2192" s="227">
        <v>1</v>
      </c>
      <c r="H2192" s="54" t="s">
        <v>469</v>
      </c>
      <c r="I2192" s="117" t="s">
        <v>483</v>
      </c>
      <c r="J2192" s="120">
        <v>137.13</v>
      </c>
      <c r="K2192" s="18" t="s">
        <v>33</v>
      </c>
      <c r="L2192" s="108">
        <v>272</v>
      </c>
      <c r="M2192" s="108" t="s">
        <v>477</v>
      </c>
      <c r="N2192" s="118">
        <v>0</v>
      </c>
      <c r="O2192" s="108" t="s">
        <v>35</v>
      </c>
      <c r="P2192" s="108" t="s">
        <v>63</v>
      </c>
      <c r="Q2192" s="19">
        <v>43410</v>
      </c>
      <c r="R2192" s="46">
        <v>43581</v>
      </c>
      <c r="S2192" s="26">
        <v>44132</v>
      </c>
      <c r="T2192" s="16">
        <f t="shared" si="228"/>
        <v>551</v>
      </c>
      <c r="U2192" s="121">
        <v>1</v>
      </c>
      <c r="V2192" s="16">
        <v>0</v>
      </c>
      <c r="W2192" s="57">
        <v>1</v>
      </c>
      <c r="X2192" s="57">
        <v>1</v>
      </c>
      <c r="Y2192" s="57"/>
      <c r="Z2192" s="57"/>
      <c r="AA2192" s="5"/>
      <c r="AB2192" s="119" t="s">
        <v>45</v>
      </c>
    </row>
    <row r="2193" spans="1:28" ht="16">
      <c r="A2193" s="9">
        <v>3</v>
      </c>
      <c r="B2193" s="9">
        <v>2</v>
      </c>
      <c r="C2193" s="9">
        <v>3</v>
      </c>
      <c r="D2193" s="9" t="str">
        <f t="shared" si="223"/>
        <v>Dynan_K6_138.13_272_19A</v>
      </c>
      <c r="E2193" s="9" t="str">
        <f t="shared" si="227"/>
        <v>Dynan_K6_138.13_272_19A_Lung_Block</v>
      </c>
      <c r="F2193" s="282">
        <f t="shared" si="226"/>
        <v>18</v>
      </c>
      <c r="G2193" s="227">
        <v>1</v>
      </c>
      <c r="H2193" s="54" t="s">
        <v>469</v>
      </c>
      <c r="I2193" s="117" t="s">
        <v>483</v>
      </c>
      <c r="J2193" s="120">
        <v>138.13</v>
      </c>
      <c r="K2193" s="18" t="s">
        <v>33</v>
      </c>
      <c r="L2193" s="108">
        <v>272</v>
      </c>
      <c r="M2193" s="108" t="s">
        <v>477</v>
      </c>
      <c r="N2193" s="118">
        <v>0</v>
      </c>
      <c r="O2193" s="108" t="s">
        <v>35</v>
      </c>
      <c r="P2193" s="108" t="s">
        <v>63</v>
      </c>
      <c r="Q2193" s="19">
        <v>43410</v>
      </c>
      <c r="R2193" s="46">
        <v>43581</v>
      </c>
      <c r="S2193" s="26">
        <v>44132</v>
      </c>
      <c r="T2193" s="16">
        <f t="shared" si="228"/>
        <v>551</v>
      </c>
      <c r="U2193" s="121">
        <v>1</v>
      </c>
      <c r="V2193" s="16">
        <v>0</v>
      </c>
      <c r="W2193" s="57">
        <v>0</v>
      </c>
      <c r="X2193" s="57"/>
      <c r="Y2193" s="57"/>
      <c r="Z2193" s="57"/>
      <c r="AA2193" s="5"/>
      <c r="AB2193" s="119" t="s">
        <v>45</v>
      </c>
    </row>
    <row r="2194" spans="1:28" ht="16">
      <c r="A2194" s="9">
        <v>3</v>
      </c>
      <c r="B2194" s="9">
        <v>2</v>
      </c>
      <c r="C2194" s="9">
        <v>3</v>
      </c>
      <c r="D2194" s="9" t="str">
        <f t="shared" si="223"/>
        <v>Dynan_K6_139.13_272_19A</v>
      </c>
      <c r="E2194" s="9" t="str">
        <f t="shared" si="227"/>
        <v>Dynan_K6_139.13_272_19A_Lung_Block</v>
      </c>
      <c r="F2194" s="282">
        <f t="shared" si="226"/>
        <v>19</v>
      </c>
      <c r="G2194" s="227">
        <v>1</v>
      </c>
      <c r="H2194" s="54" t="s">
        <v>469</v>
      </c>
      <c r="I2194" s="117" t="s">
        <v>483</v>
      </c>
      <c r="J2194" s="120">
        <v>139.13</v>
      </c>
      <c r="K2194" s="18" t="s">
        <v>33</v>
      </c>
      <c r="L2194" s="108">
        <v>272</v>
      </c>
      <c r="M2194" s="108" t="s">
        <v>477</v>
      </c>
      <c r="N2194" s="118">
        <v>0</v>
      </c>
      <c r="O2194" s="108" t="s">
        <v>35</v>
      </c>
      <c r="P2194" s="108" t="s">
        <v>63</v>
      </c>
      <c r="Q2194" s="19">
        <v>43410</v>
      </c>
      <c r="R2194" s="46">
        <v>43581</v>
      </c>
      <c r="S2194" s="26">
        <v>44132</v>
      </c>
      <c r="T2194" s="16">
        <f t="shared" si="228"/>
        <v>551</v>
      </c>
      <c r="U2194" s="121">
        <v>1</v>
      </c>
      <c r="V2194" s="16">
        <v>0</v>
      </c>
      <c r="W2194" s="57">
        <v>0</v>
      </c>
      <c r="X2194" s="57"/>
      <c r="Y2194" s="57"/>
      <c r="Z2194" s="57"/>
      <c r="AA2194" s="5"/>
      <c r="AB2194" s="119" t="s">
        <v>45</v>
      </c>
    </row>
    <row r="2195" spans="1:28" ht="16">
      <c r="A2195" s="9">
        <v>3</v>
      </c>
      <c r="B2195" s="9">
        <v>2</v>
      </c>
      <c r="C2195" s="9">
        <v>3</v>
      </c>
      <c r="D2195" s="9" t="str">
        <f t="shared" si="223"/>
        <v>Dynan_K6_140.13_272_19A</v>
      </c>
      <c r="E2195" s="9" t="str">
        <f t="shared" si="227"/>
        <v>Dynan_K6_140.13_272_19A_Lung_Block</v>
      </c>
      <c r="F2195" s="282">
        <f t="shared" si="226"/>
        <v>20</v>
      </c>
      <c r="G2195" s="227">
        <v>1</v>
      </c>
      <c r="H2195" s="54" t="s">
        <v>469</v>
      </c>
      <c r="I2195" s="117" t="s">
        <v>483</v>
      </c>
      <c r="J2195" s="120">
        <v>140.13</v>
      </c>
      <c r="K2195" s="18" t="s">
        <v>33</v>
      </c>
      <c r="L2195" s="108">
        <v>272</v>
      </c>
      <c r="M2195" s="108" t="s">
        <v>477</v>
      </c>
      <c r="N2195" s="118">
        <v>0</v>
      </c>
      <c r="O2195" s="108" t="s">
        <v>35</v>
      </c>
      <c r="P2195" s="108" t="s">
        <v>63</v>
      </c>
      <c r="Q2195" s="19">
        <v>43410</v>
      </c>
      <c r="R2195" s="46">
        <v>43581</v>
      </c>
      <c r="S2195" s="26">
        <v>44132</v>
      </c>
      <c r="T2195" s="16">
        <f t="shared" si="228"/>
        <v>551</v>
      </c>
      <c r="U2195" s="121">
        <v>1</v>
      </c>
      <c r="V2195" s="16">
        <v>0</v>
      </c>
      <c r="W2195" s="57">
        <v>0</v>
      </c>
      <c r="X2195" s="57"/>
      <c r="Y2195" s="57"/>
      <c r="Z2195" s="57"/>
      <c r="AA2195" s="5"/>
      <c r="AB2195" s="119" t="s">
        <v>45</v>
      </c>
    </row>
    <row r="2196" spans="1:28" ht="16">
      <c r="A2196" s="9">
        <v>3</v>
      </c>
      <c r="B2196" s="9">
        <v>2</v>
      </c>
      <c r="C2196" s="9">
        <v>3</v>
      </c>
      <c r="D2196" s="9" t="str">
        <f t="shared" si="223"/>
        <v>Dynan_K6_141.13_273_19A</v>
      </c>
      <c r="E2196" s="9" t="str">
        <f t="shared" si="227"/>
        <v>Dynan_K6_141.13_273_19A_Lung_Block</v>
      </c>
      <c r="F2196" s="282">
        <f t="shared" si="226"/>
        <v>21</v>
      </c>
      <c r="G2196" s="227">
        <v>1</v>
      </c>
      <c r="H2196" s="54" t="s">
        <v>469</v>
      </c>
      <c r="I2196" s="117" t="s">
        <v>483</v>
      </c>
      <c r="J2196" s="120">
        <v>141.13</v>
      </c>
      <c r="K2196" s="18" t="s">
        <v>33</v>
      </c>
      <c r="L2196" s="108">
        <v>273</v>
      </c>
      <c r="M2196" s="108" t="s">
        <v>477</v>
      </c>
      <c r="N2196" s="118">
        <v>0</v>
      </c>
      <c r="O2196" s="108" t="s">
        <v>35</v>
      </c>
      <c r="P2196" s="108" t="s">
        <v>63</v>
      </c>
      <c r="Q2196" s="19">
        <v>43410</v>
      </c>
      <c r="R2196" s="46">
        <v>43581</v>
      </c>
      <c r="S2196" s="26">
        <v>44127</v>
      </c>
      <c r="T2196" s="16">
        <f t="shared" si="228"/>
        <v>546</v>
      </c>
      <c r="U2196" s="121">
        <v>1</v>
      </c>
      <c r="V2196" s="16">
        <v>0</v>
      </c>
      <c r="W2196" s="57">
        <v>1</v>
      </c>
      <c r="X2196" s="57">
        <v>1</v>
      </c>
      <c r="Y2196" s="57"/>
      <c r="Z2196" s="57"/>
      <c r="AA2196" s="5"/>
      <c r="AB2196" s="119" t="s">
        <v>45</v>
      </c>
    </row>
    <row r="2197" spans="1:28" ht="16">
      <c r="A2197" s="9">
        <v>3</v>
      </c>
      <c r="B2197" s="9">
        <v>2</v>
      </c>
      <c r="C2197" s="9">
        <v>3</v>
      </c>
      <c r="D2197" s="9" t="str">
        <f t="shared" si="223"/>
        <v>Dynan_K6_142.13_273_19A</v>
      </c>
      <c r="E2197" s="9" t="str">
        <f t="shared" si="227"/>
        <v>Dynan_K6_142.13_273_19A_Lung_Block</v>
      </c>
      <c r="F2197" s="282">
        <f t="shared" si="226"/>
        <v>22</v>
      </c>
      <c r="G2197" s="227">
        <v>1</v>
      </c>
      <c r="H2197" s="54" t="s">
        <v>469</v>
      </c>
      <c r="I2197" s="117" t="s">
        <v>483</v>
      </c>
      <c r="J2197" s="120">
        <v>142.13</v>
      </c>
      <c r="K2197" s="18" t="s">
        <v>33</v>
      </c>
      <c r="L2197" s="108">
        <v>273</v>
      </c>
      <c r="M2197" s="108" t="s">
        <v>477</v>
      </c>
      <c r="N2197" s="118">
        <v>0</v>
      </c>
      <c r="O2197" s="108" t="s">
        <v>35</v>
      </c>
      <c r="P2197" s="108" t="s">
        <v>63</v>
      </c>
      <c r="Q2197" s="19">
        <v>43410</v>
      </c>
      <c r="R2197" s="46">
        <v>43581</v>
      </c>
      <c r="S2197" s="26">
        <v>44127</v>
      </c>
      <c r="T2197" s="16">
        <f t="shared" si="228"/>
        <v>546</v>
      </c>
      <c r="U2197" s="121">
        <v>1</v>
      </c>
      <c r="V2197" s="16">
        <v>0</v>
      </c>
      <c r="W2197" s="57">
        <v>0</v>
      </c>
      <c r="X2197" s="57"/>
      <c r="Y2197" s="57"/>
      <c r="Z2197" s="57"/>
      <c r="AA2197" s="5"/>
      <c r="AB2197" s="119" t="s">
        <v>45</v>
      </c>
    </row>
    <row r="2198" spans="1:28" ht="16">
      <c r="A2198" s="9">
        <v>3</v>
      </c>
      <c r="B2198" s="9">
        <v>2</v>
      </c>
      <c r="C2198" s="9">
        <v>3</v>
      </c>
      <c r="D2198" s="9" t="str">
        <f t="shared" si="223"/>
        <v>Dynan_K6_143.13_273_19A</v>
      </c>
      <c r="E2198" s="9" t="str">
        <f t="shared" si="227"/>
        <v>Dynan_K6_143.13_273_19A_Lung_Block</v>
      </c>
      <c r="F2198" s="282">
        <f t="shared" si="226"/>
        <v>23</v>
      </c>
      <c r="G2198" s="227">
        <v>1</v>
      </c>
      <c r="H2198" s="54" t="s">
        <v>469</v>
      </c>
      <c r="I2198" s="117" t="s">
        <v>483</v>
      </c>
      <c r="J2198" s="120">
        <v>143.13</v>
      </c>
      <c r="K2198" s="18" t="s">
        <v>33</v>
      </c>
      <c r="L2198" s="108">
        <v>273</v>
      </c>
      <c r="M2198" s="108" t="s">
        <v>477</v>
      </c>
      <c r="N2198" s="118">
        <v>0</v>
      </c>
      <c r="O2198" s="108" t="s">
        <v>35</v>
      </c>
      <c r="P2198" s="108" t="s">
        <v>63</v>
      </c>
      <c r="Q2198" s="19">
        <v>43410</v>
      </c>
      <c r="R2198" s="46">
        <v>43581</v>
      </c>
      <c r="S2198" s="26">
        <v>44127</v>
      </c>
      <c r="T2198" s="16">
        <f t="shared" si="228"/>
        <v>546</v>
      </c>
      <c r="U2198" s="121">
        <v>1</v>
      </c>
      <c r="V2198" s="16">
        <v>0</v>
      </c>
      <c r="W2198" s="57">
        <v>0</v>
      </c>
      <c r="X2198" s="57"/>
      <c r="Y2198" s="57"/>
      <c r="Z2198" s="57"/>
      <c r="AA2198" s="5"/>
      <c r="AB2198" s="119" t="s">
        <v>45</v>
      </c>
    </row>
    <row r="2199" spans="1:28" ht="16">
      <c r="A2199" s="9">
        <v>3</v>
      </c>
      <c r="B2199" s="9">
        <v>2</v>
      </c>
      <c r="C2199" s="9">
        <v>3</v>
      </c>
      <c r="D2199" s="9" t="str">
        <f t="shared" si="223"/>
        <v>Dynan_K6_144.13_273_19A</v>
      </c>
      <c r="E2199" s="9" t="str">
        <f t="shared" si="227"/>
        <v>Dynan_K6_144.13_273_19A_Lung_Block</v>
      </c>
      <c r="F2199" s="282">
        <f t="shared" si="226"/>
        <v>24</v>
      </c>
      <c r="G2199" s="227">
        <v>1</v>
      </c>
      <c r="H2199" s="54" t="s">
        <v>469</v>
      </c>
      <c r="I2199" s="117" t="s">
        <v>483</v>
      </c>
      <c r="J2199" s="120">
        <v>144.13</v>
      </c>
      <c r="K2199" s="18" t="s">
        <v>33</v>
      </c>
      <c r="L2199" s="108">
        <v>273</v>
      </c>
      <c r="M2199" s="108" t="s">
        <v>477</v>
      </c>
      <c r="N2199" s="118">
        <v>0</v>
      </c>
      <c r="O2199" s="108" t="s">
        <v>35</v>
      </c>
      <c r="P2199" s="108" t="s">
        <v>63</v>
      </c>
      <c r="Q2199" s="19">
        <v>43410</v>
      </c>
      <c r="R2199" s="46">
        <v>43581</v>
      </c>
      <c r="S2199" s="26">
        <v>44127</v>
      </c>
      <c r="T2199" s="16">
        <f t="shared" si="228"/>
        <v>546</v>
      </c>
      <c r="U2199" s="121">
        <v>1</v>
      </c>
      <c r="V2199" s="16">
        <v>0</v>
      </c>
      <c r="W2199" s="57">
        <v>0</v>
      </c>
      <c r="X2199" s="57"/>
      <c r="Y2199" s="57"/>
      <c r="Z2199" s="57"/>
      <c r="AA2199" s="5"/>
      <c r="AB2199" s="119" t="s">
        <v>45</v>
      </c>
    </row>
    <row r="2200" spans="1:28" ht="16">
      <c r="A2200" s="9">
        <v>3</v>
      </c>
      <c r="B2200" s="9">
        <v>2</v>
      </c>
      <c r="C2200" s="9">
        <v>3</v>
      </c>
      <c r="D2200" s="9" t="str">
        <f t="shared" si="223"/>
        <v>Dynan_K6_145.13_273_19A</v>
      </c>
      <c r="E2200" s="9" t="str">
        <f t="shared" si="227"/>
        <v>Dynan_K6_145.13_273_19A_Lung_Block</v>
      </c>
      <c r="F2200" s="282">
        <f t="shared" si="226"/>
        <v>25</v>
      </c>
      <c r="G2200" s="227">
        <v>1</v>
      </c>
      <c r="H2200" s="54" t="s">
        <v>469</v>
      </c>
      <c r="I2200" s="117" t="s">
        <v>483</v>
      </c>
      <c r="J2200" s="120">
        <v>145.13</v>
      </c>
      <c r="K2200" s="18" t="s">
        <v>33</v>
      </c>
      <c r="L2200" s="108">
        <v>273</v>
      </c>
      <c r="M2200" s="108" t="s">
        <v>477</v>
      </c>
      <c r="N2200" s="118">
        <v>0</v>
      </c>
      <c r="O2200" s="108" t="s">
        <v>35</v>
      </c>
      <c r="P2200" s="108" t="s">
        <v>63</v>
      </c>
      <c r="Q2200" s="19">
        <v>43410</v>
      </c>
      <c r="R2200" s="46">
        <v>43581</v>
      </c>
      <c r="S2200" s="26">
        <v>44127</v>
      </c>
      <c r="T2200" s="16">
        <f t="shared" si="228"/>
        <v>546</v>
      </c>
      <c r="U2200" s="121">
        <v>1</v>
      </c>
      <c r="V2200" s="16">
        <v>0</v>
      </c>
      <c r="W2200" s="57">
        <v>0</v>
      </c>
      <c r="X2200" s="57"/>
      <c r="Y2200" s="57"/>
      <c r="Z2200" s="57"/>
      <c r="AA2200" s="5"/>
      <c r="AB2200" s="119" t="s">
        <v>45</v>
      </c>
    </row>
    <row r="2201" spans="1:28" ht="16">
      <c r="A2201" s="9">
        <v>3</v>
      </c>
      <c r="B2201" s="9">
        <v>2</v>
      </c>
      <c r="C2201" s="9">
        <v>3</v>
      </c>
      <c r="D2201" s="9" t="str">
        <f t="shared" si="223"/>
        <v>Dynan_K6_147.13_274_19A</v>
      </c>
      <c r="E2201" s="9" t="str">
        <f t="shared" si="227"/>
        <v>Dynan_K6_147.13_274_19A_Lung_Block</v>
      </c>
      <c r="F2201" s="282">
        <f t="shared" si="226"/>
        <v>26</v>
      </c>
      <c r="G2201" s="227">
        <v>1</v>
      </c>
      <c r="H2201" s="54" t="s">
        <v>469</v>
      </c>
      <c r="I2201" s="117" t="s">
        <v>483</v>
      </c>
      <c r="J2201" s="120">
        <v>147.13</v>
      </c>
      <c r="K2201" s="18" t="s">
        <v>33</v>
      </c>
      <c r="L2201" s="108">
        <v>274</v>
      </c>
      <c r="M2201" s="108" t="s">
        <v>477</v>
      </c>
      <c r="N2201" s="118">
        <v>0</v>
      </c>
      <c r="O2201" s="108" t="s">
        <v>35</v>
      </c>
      <c r="P2201" s="108" t="s">
        <v>63</v>
      </c>
      <c r="Q2201" s="19">
        <v>43410</v>
      </c>
      <c r="R2201" s="46">
        <v>43581</v>
      </c>
      <c r="S2201" s="26">
        <v>44130</v>
      </c>
      <c r="T2201" s="16">
        <f t="shared" si="228"/>
        <v>549</v>
      </c>
      <c r="U2201" s="121">
        <v>1</v>
      </c>
      <c r="V2201" s="16">
        <v>0</v>
      </c>
      <c r="W2201" s="123">
        <v>0</v>
      </c>
      <c r="X2201" s="123" t="s">
        <v>45</v>
      </c>
      <c r="Y2201" s="123" t="s">
        <v>45</v>
      </c>
      <c r="Z2201" s="123"/>
      <c r="AA2201" s="124" t="s">
        <v>45</v>
      </c>
      <c r="AB2201" s="119" t="s">
        <v>45</v>
      </c>
    </row>
    <row r="2202" spans="1:28" ht="16">
      <c r="A2202" s="9">
        <v>3</v>
      </c>
      <c r="B2202" s="9">
        <v>2</v>
      </c>
      <c r="C2202" s="9">
        <v>3</v>
      </c>
      <c r="D2202" s="9" t="str">
        <f t="shared" si="223"/>
        <v>Dynan_K6_148.13_274B_19A</v>
      </c>
      <c r="E2202" s="9" t="str">
        <f t="shared" si="227"/>
        <v>Dynan_K6_148.13_274B_19A_Lung_Block</v>
      </c>
      <c r="F2202" s="282">
        <f t="shared" si="226"/>
        <v>27</v>
      </c>
      <c r="G2202" s="227">
        <v>1</v>
      </c>
      <c r="H2202" s="54" t="s">
        <v>469</v>
      </c>
      <c r="I2202" s="117" t="s">
        <v>483</v>
      </c>
      <c r="J2202" s="120">
        <v>148.13</v>
      </c>
      <c r="K2202" s="18" t="s">
        <v>33</v>
      </c>
      <c r="L2202" s="108" t="s">
        <v>490</v>
      </c>
      <c r="M2202" s="108" t="s">
        <v>477</v>
      </c>
      <c r="N2202" s="118">
        <v>0</v>
      </c>
      <c r="O2202" s="108" t="s">
        <v>35</v>
      </c>
      <c r="P2202" s="108" t="s">
        <v>63</v>
      </c>
      <c r="Q2202" s="19">
        <v>43410</v>
      </c>
      <c r="R2202" s="46">
        <v>43581</v>
      </c>
      <c r="S2202" s="26">
        <v>44132</v>
      </c>
      <c r="T2202" s="16">
        <f t="shared" si="228"/>
        <v>551</v>
      </c>
      <c r="U2202" s="121">
        <v>1</v>
      </c>
      <c r="V2202" s="16">
        <v>0</v>
      </c>
      <c r="W2202" s="57">
        <v>1</v>
      </c>
      <c r="X2202" s="57"/>
      <c r="Y2202" s="57">
        <v>1</v>
      </c>
      <c r="Z2202" s="57"/>
      <c r="AA2202" s="5" t="s">
        <v>491</v>
      </c>
      <c r="AB2202" s="119"/>
    </row>
    <row r="2203" spans="1:28" ht="16">
      <c r="A2203" s="9">
        <v>3</v>
      </c>
      <c r="B2203" s="9">
        <v>2</v>
      </c>
      <c r="C2203" s="9">
        <v>3</v>
      </c>
      <c r="D2203" s="9" t="str">
        <f t="shared" si="223"/>
        <v>Dynan_K6_149.13_274B_19A</v>
      </c>
      <c r="E2203" s="9" t="str">
        <f t="shared" si="227"/>
        <v>Dynan_K6_149.13_274B_19A_Lung_Block</v>
      </c>
      <c r="F2203" s="282">
        <f t="shared" si="226"/>
        <v>28</v>
      </c>
      <c r="G2203" s="227">
        <v>1</v>
      </c>
      <c r="H2203" s="54" t="s">
        <v>469</v>
      </c>
      <c r="I2203" s="117" t="s">
        <v>483</v>
      </c>
      <c r="J2203" s="120">
        <v>149.13</v>
      </c>
      <c r="K2203" s="18" t="s">
        <v>33</v>
      </c>
      <c r="L2203" s="108" t="s">
        <v>490</v>
      </c>
      <c r="M2203" s="108" t="s">
        <v>477</v>
      </c>
      <c r="N2203" s="118">
        <v>0</v>
      </c>
      <c r="O2203" s="108" t="s">
        <v>35</v>
      </c>
      <c r="P2203" s="108" t="s">
        <v>63</v>
      </c>
      <c r="Q2203" s="19">
        <v>43410</v>
      </c>
      <c r="R2203" s="46">
        <v>43581</v>
      </c>
      <c r="S2203" s="26">
        <v>44132</v>
      </c>
      <c r="T2203" s="16">
        <f t="shared" si="228"/>
        <v>551</v>
      </c>
      <c r="U2203" s="121">
        <v>1</v>
      </c>
      <c r="V2203" s="16">
        <v>0</v>
      </c>
      <c r="W2203" s="57">
        <v>1</v>
      </c>
      <c r="X2203" s="57">
        <v>1</v>
      </c>
      <c r="Y2203" s="57"/>
      <c r="Z2203" s="57"/>
      <c r="AA2203" s="5"/>
      <c r="AB2203" s="119"/>
    </row>
    <row r="2204" spans="1:28" ht="16">
      <c r="A2204" s="9">
        <v>3</v>
      </c>
      <c r="B2204" s="9">
        <v>2</v>
      </c>
      <c r="C2204" s="9">
        <v>3</v>
      </c>
      <c r="D2204" s="9" t="str">
        <f t="shared" si="223"/>
        <v>Dynan_K6_150.13_274B_19A</v>
      </c>
      <c r="E2204" s="9" t="str">
        <f t="shared" si="227"/>
        <v>Dynan_K6_150.13_274B_19A_Lung_Block</v>
      </c>
      <c r="F2204" s="282">
        <f t="shared" si="226"/>
        <v>29</v>
      </c>
      <c r="G2204" s="227">
        <v>1</v>
      </c>
      <c r="H2204" s="54" t="s">
        <v>469</v>
      </c>
      <c r="I2204" s="117" t="s">
        <v>483</v>
      </c>
      <c r="J2204" s="120">
        <v>150.13</v>
      </c>
      <c r="K2204" s="18" t="s">
        <v>33</v>
      </c>
      <c r="L2204" s="108" t="s">
        <v>490</v>
      </c>
      <c r="M2204" s="108" t="s">
        <v>477</v>
      </c>
      <c r="N2204" s="118">
        <v>0</v>
      </c>
      <c r="O2204" s="108" t="s">
        <v>35</v>
      </c>
      <c r="P2204" s="108" t="s">
        <v>63</v>
      </c>
      <c r="Q2204" s="19">
        <v>43410</v>
      </c>
      <c r="R2204" s="46">
        <v>43581</v>
      </c>
      <c r="S2204" s="26">
        <v>44132</v>
      </c>
      <c r="T2204" s="16">
        <f t="shared" si="228"/>
        <v>551</v>
      </c>
      <c r="U2204" s="121">
        <v>1</v>
      </c>
      <c r="V2204" s="16">
        <v>0</v>
      </c>
      <c r="W2204" s="57">
        <v>0</v>
      </c>
      <c r="X2204" s="57"/>
      <c r="Y2204" s="57"/>
      <c r="Z2204" s="57"/>
      <c r="AA2204" s="5" t="s">
        <v>165</v>
      </c>
      <c r="AB2204" s="119"/>
    </row>
    <row r="2205" spans="1:28" ht="16">
      <c r="A2205" s="9">
        <v>3</v>
      </c>
      <c r="B2205" s="9">
        <v>2</v>
      </c>
      <c r="C2205" s="9">
        <v>4</v>
      </c>
      <c r="D2205" s="9" t="str">
        <f t="shared" si="223"/>
        <v>Dynan_K6_152.13_275_19A</v>
      </c>
      <c r="E2205" s="9" t="str">
        <f t="shared" si="227"/>
        <v>Dynan_K6_152.13_275_19A_Lung_Block</v>
      </c>
      <c r="F2205" s="282">
        <f>1</f>
        <v>1</v>
      </c>
      <c r="G2205" s="227">
        <v>1</v>
      </c>
      <c r="H2205" s="54" t="s">
        <v>469</v>
      </c>
      <c r="I2205" s="117" t="s">
        <v>483</v>
      </c>
      <c r="J2205" s="120">
        <v>152.13</v>
      </c>
      <c r="K2205" s="18" t="s">
        <v>33</v>
      </c>
      <c r="L2205" s="108">
        <v>275</v>
      </c>
      <c r="M2205" s="108" t="s">
        <v>477</v>
      </c>
      <c r="N2205" s="118">
        <v>0</v>
      </c>
      <c r="O2205" s="108" t="s">
        <v>35</v>
      </c>
      <c r="P2205" s="108" t="s">
        <v>63</v>
      </c>
      <c r="Q2205" s="19">
        <v>43410</v>
      </c>
      <c r="R2205" s="46">
        <v>43581</v>
      </c>
      <c r="S2205" s="26">
        <v>44131</v>
      </c>
      <c r="T2205" s="16">
        <f t="shared" si="228"/>
        <v>550</v>
      </c>
      <c r="U2205" s="121">
        <v>1</v>
      </c>
      <c r="V2205" s="16">
        <v>0</v>
      </c>
      <c r="W2205" s="57">
        <v>1</v>
      </c>
      <c r="X2205" s="57">
        <v>1</v>
      </c>
      <c r="Y2205" s="57"/>
      <c r="Z2205" s="57"/>
      <c r="AA2205" s="5"/>
      <c r="AB2205" s="119" t="s">
        <v>45</v>
      </c>
    </row>
    <row r="2206" spans="1:28" ht="16">
      <c r="A2206" s="9">
        <v>3</v>
      </c>
      <c r="B2206" s="9">
        <v>2</v>
      </c>
      <c r="C2206" s="9">
        <v>4</v>
      </c>
      <c r="D2206" s="9" t="str">
        <f t="shared" si="223"/>
        <v>Dynan_K6_153.13_275_19A</v>
      </c>
      <c r="E2206" s="9" t="str">
        <f t="shared" si="227"/>
        <v>Dynan_K6_153.13_275_19A_Lung_Block</v>
      </c>
      <c r="F2206" s="282">
        <f>F2205+1</f>
        <v>2</v>
      </c>
      <c r="G2206" s="227">
        <v>1</v>
      </c>
      <c r="H2206" s="54" t="s">
        <v>469</v>
      </c>
      <c r="I2206" s="117" t="s">
        <v>483</v>
      </c>
      <c r="J2206" s="120">
        <v>153.13</v>
      </c>
      <c r="K2206" s="18" t="s">
        <v>33</v>
      </c>
      <c r="L2206" s="108">
        <v>275</v>
      </c>
      <c r="M2206" s="108" t="s">
        <v>477</v>
      </c>
      <c r="N2206" s="118">
        <v>0</v>
      </c>
      <c r="O2206" s="108" t="s">
        <v>35</v>
      </c>
      <c r="P2206" s="108" t="s">
        <v>63</v>
      </c>
      <c r="Q2206" s="19">
        <v>43410</v>
      </c>
      <c r="R2206" s="46">
        <v>43581</v>
      </c>
      <c r="S2206" s="26">
        <v>44131</v>
      </c>
      <c r="T2206" s="16">
        <f t="shared" si="228"/>
        <v>550</v>
      </c>
      <c r="U2206" s="121">
        <v>1</v>
      </c>
      <c r="V2206" s="16">
        <v>0</v>
      </c>
      <c r="W2206" s="57">
        <v>0</v>
      </c>
      <c r="X2206" s="57"/>
      <c r="Y2206" s="57"/>
      <c r="Z2206" s="57"/>
      <c r="AA2206" s="5"/>
      <c r="AB2206" s="119" t="s">
        <v>45</v>
      </c>
    </row>
    <row r="2207" spans="1:28" ht="16">
      <c r="A2207" s="9">
        <v>3</v>
      </c>
      <c r="B2207" s="9">
        <v>2</v>
      </c>
      <c r="C2207" s="9">
        <v>4</v>
      </c>
      <c r="D2207" s="9" t="str">
        <f t="shared" si="223"/>
        <v>Dynan_K6_154.13_275_19A</v>
      </c>
      <c r="E2207" s="9" t="str">
        <f t="shared" si="227"/>
        <v>Dynan_K6_154.13_275_19A_Lung_Block</v>
      </c>
      <c r="F2207" s="282">
        <f t="shared" ref="F2207:F2233" si="229">F2206+1</f>
        <v>3</v>
      </c>
      <c r="G2207" s="227">
        <v>1</v>
      </c>
      <c r="H2207" s="54" t="s">
        <v>469</v>
      </c>
      <c r="I2207" s="117" t="s">
        <v>483</v>
      </c>
      <c r="J2207" s="120">
        <v>154.13</v>
      </c>
      <c r="K2207" s="18" t="s">
        <v>33</v>
      </c>
      <c r="L2207" s="108">
        <v>275</v>
      </c>
      <c r="M2207" s="108" t="s">
        <v>477</v>
      </c>
      <c r="N2207" s="118">
        <v>0</v>
      </c>
      <c r="O2207" s="108" t="s">
        <v>35</v>
      </c>
      <c r="P2207" s="108" t="s">
        <v>63</v>
      </c>
      <c r="Q2207" s="19">
        <v>43410</v>
      </c>
      <c r="R2207" s="46">
        <v>43581</v>
      </c>
      <c r="S2207" s="26">
        <v>44131</v>
      </c>
      <c r="T2207" s="16">
        <f t="shared" si="228"/>
        <v>550</v>
      </c>
      <c r="U2207" s="121">
        <v>1</v>
      </c>
      <c r="V2207" s="16">
        <v>0</v>
      </c>
      <c r="W2207" s="57">
        <v>0</v>
      </c>
      <c r="X2207" s="57"/>
      <c r="Y2207" s="57"/>
      <c r="Z2207" s="57"/>
      <c r="AA2207" s="5"/>
      <c r="AB2207" s="119" t="s">
        <v>45</v>
      </c>
    </row>
    <row r="2208" spans="1:28" ht="16">
      <c r="A2208" s="9">
        <v>3</v>
      </c>
      <c r="B2208" s="9">
        <v>2</v>
      </c>
      <c r="C2208" s="9">
        <v>4</v>
      </c>
      <c r="D2208" s="9" t="str">
        <f t="shared" si="223"/>
        <v>Dynan_K6_155.13_275_19A</v>
      </c>
      <c r="E2208" s="9" t="str">
        <f t="shared" si="227"/>
        <v>Dynan_K6_155.13_275_19A_Lung_Block</v>
      </c>
      <c r="F2208" s="282">
        <f t="shared" si="229"/>
        <v>4</v>
      </c>
      <c r="G2208" s="227">
        <v>1</v>
      </c>
      <c r="H2208" s="54" t="s">
        <v>469</v>
      </c>
      <c r="I2208" s="117" t="s">
        <v>483</v>
      </c>
      <c r="J2208" s="120">
        <v>155.13</v>
      </c>
      <c r="K2208" s="18" t="s">
        <v>33</v>
      </c>
      <c r="L2208" s="108">
        <v>275</v>
      </c>
      <c r="M2208" s="108" t="s">
        <v>477</v>
      </c>
      <c r="N2208" s="118">
        <v>0</v>
      </c>
      <c r="O2208" s="108" t="s">
        <v>35</v>
      </c>
      <c r="P2208" s="108" t="s">
        <v>63</v>
      </c>
      <c r="Q2208" s="19">
        <v>43410</v>
      </c>
      <c r="R2208" s="46">
        <v>43581</v>
      </c>
      <c r="S2208" s="26">
        <v>44131</v>
      </c>
      <c r="T2208" s="16">
        <f t="shared" si="228"/>
        <v>550</v>
      </c>
      <c r="U2208" s="121">
        <v>1</v>
      </c>
      <c r="V2208" s="16">
        <v>0</v>
      </c>
      <c r="W2208" s="57">
        <v>0</v>
      </c>
      <c r="X2208" s="57"/>
      <c r="Y2208" s="57"/>
      <c r="Z2208" s="57"/>
      <c r="AA2208" s="5"/>
      <c r="AB2208" s="119" t="s">
        <v>45</v>
      </c>
    </row>
    <row r="2209" spans="1:28" ht="16">
      <c r="A2209" s="9">
        <v>3</v>
      </c>
      <c r="B2209" s="9">
        <v>2</v>
      </c>
      <c r="C2209" s="9">
        <v>4</v>
      </c>
      <c r="D2209" s="9" t="str">
        <f t="shared" si="223"/>
        <v>Dynan_K6_157.13_276_19A</v>
      </c>
      <c r="E2209" s="9" t="str">
        <f t="shared" si="227"/>
        <v>Dynan_K6_157.13_276_19A_Lung_Block</v>
      </c>
      <c r="F2209" s="282">
        <f t="shared" si="229"/>
        <v>5</v>
      </c>
      <c r="G2209" s="227">
        <v>1</v>
      </c>
      <c r="H2209" s="54" t="s">
        <v>469</v>
      </c>
      <c r="I2209" s="117" t="s">
        <v>483</v>
      </c>
      <c r="J2209" s="120">
        <v>157.13</v>
      </c>
      <c r="K2209" s="18" t="s">
        <v>33</v>
      </c>
      <c r="L2209" s="108">
        <v>276</v>
      </c>
      <c r="M2209" s="108" t="s">
        <v>477</v>
      </c>
      <c r="N2209" s="118">
        <v>0</v>
      </c>
      <c r="O2209" s="108" t="s">
        <v>35</v>
      </c>
      <c r="P2209" s="108" t="s">
        <v>63</v>
      </c>
      <c r="Q2209" s="19">
        <v>43410</v>
      </c>
      <c r="R2209" s="46">
        <v>43581</v>
      </c>
      <c r="S2209" s="26">
        <v>44131</v>
      </c>
      <c r="T2209" s="16">
        <f t="shared" si="228"/>
        <v>550</v>
      </c>
      <c r="U2209" s="121">
        <v>1</v>
      </c>
      <c r="V2209" s="16">
        <v>0</v>
      </c>
      <c r="W2209" s="57">
        <v>1</v>
      </c>
      <c r="X2209" s="57">
        <v>1</v>
      </c>
      <c r="Y2209" s="57"/>
      <c r="Z2209" s="57"/>
      <c r="AA2209" s="5"/>
      <c r="AB2209" s="119" t="s">
        <v>45</v>
      </c>
    </row>
    <row r="2210" spans="1:28" ht="16">
      <c r="A2210" s="9">
        <v>3</v>
      </c>
      <c r="B2210" s="9">
        <v>2</v>
      </c>
      <c r="C2210" s="9">
        <v>4</v>
      </c>
      <c r="D2210" s="9" t="str">
        <f t="shared" si="223"/>
        <v>Dynan_K6_158.13_276_19A</v>
      </c>
      <c r="E2210" s="9" t="str">
        <f t="shared" si="227"/>
        <v>Dynan_K6_158.13_276_19A_Lung_Block</v>
      </c>
      <c r="F2210" s="282">
        <f t="shared" si="229"/>
        <v>6</v>
      </c>
      <c r="G2210" s="227">
        <v>1</v>
      </c>
      <c r="H2210" s="54" t="s">
        <v>469</v>
      </c>
      <c r="I2210" s="117" t="s">
        <v>483</v>
      </c>
      <c r="J2210" s="120">
        <v>158.13</v>
      </c>
      <c r="K2210" s="18" t="s">
        <v>33</v>
      </c>
      <c r="L2210" s="108">
        <v>276</v>
      </c>
      <c r="M2210" s="108" t="s">
        <v>477</v>
      </c>
      <c r="N2210" s="118">
        <v>0</v>
      </c>
      <c r="O2210" s="108" t="s">
        <v>35</v>
      </c>
      <c r="P2210" s="108" t="s">
        <v>63</v>
      </c>
      <c r="Q2210" s="19">
        <v>43410</v>
      </c>
      <c r="R2210" s="46">
        <v>43581</v>
      </c>
      <c r="S2210" s="26">
        <v>44131</v>
      </c>
      <c r="T2210" s="16">
        <f t="shared" si="228"/>
        <v>550</v>
      </c>
      <c r="U2210" s="121">
        <v>1</v>
      </c>
      <c r="V2210" s="16">
        <v>0</v>
      </c>
      <c r="W2210" s="57">
        <v>0</v>
      </c>
      <c r="X2210" s="57"/>
      <c r="Y2210" s="57"/>
      <c r="Z2210" s="57"/>
      <c r="AA2210" s="5"/>
      <c r="AB2210" s="119" t="s">
        <v>45</v>
      </c>
    </row>
    <row r="2211" spans="1:28" ht="16">
      <c r="A2211" s="9">
        <v>3</v>
      </c>
      <c r="B2211" s="9">
        <v>2</v>
      </c>
      <c r="C2211" s="9">
        <v>4</v>
      </c>
      <c r="D2211" s="9" t="str">
        <f t="shared" si="223"/>
        <v>Dynan_K6_159.13_276_19A</v>
      </c>
      <c r="E2211" s="9" t="str">
        <f t="shared" si="227"/>
        <v>Dynan_K6_159.13_276_19A_Lung_Block</v>
      </c>
      <c r="F2211" s="282">
        <f t="shared" si="229"/>
        <v>7</v>
      </c>
      <c r="G2211" s="227">
        <v>1</v>
      </c>
      <c r="H2211" s="54" t="s">
        <v>469</v>
      </c>
      <c r="I2211" s="117" t="s">
        <v>483</v>
      </c>
      <c r="J2211" s="120">
        <v>159.13</v>
      </c>
      <c r="K2211" s="18" t="s">
        <v>33</v>
      </c>
      <c r="L2211" s="108">
        <v>276</v>
      </c>
      <c r="M2211" s="108" t="s">
        <v>477</v>
      </c>
      <c r="N2211" s="118">
        <v>0</v>
      </c>
      <c r="O2211" s="108" t="s">
        <v>35</v>
      </c>
      <c r="P2211" s="108" t="s">
        <v>63</v>
      </c>
      <c r="Q2211" s="19">
        <v>43410</v>
      </c>
      <c r="R2211" s="46">
        <v>43581</v>
      </c>
      <c r="S2211" s="26">
        <v>44131</v>
      </c>
      <c r="T2211" s="16">
        <f t="shared" si="228"/>
        <v>550</v>
      </c>
      <c r="U2211" s="121">
        <v>1</v>
      </c>
      <c r="V2211" s="16">
        <v>0</v>
      </c>
      <c r="W2211" s="57">
        <v>0</v>
      </c>
      <c r="X2211" s="57"/>
      <c r="Y2211" s="57"/>
      <c r="Z2211" s="57"/>
      <c r="AA2211" s="5"/>
      <c r="AB2211" s="119" t="s">
        <v>45</v>
      </c>
    </row>
    <row r="2212" spans="1:28" ht="16">
      <c r="A2212" s="9">
        <v>3</v>
      </c>
      <c r="B2212" s="9">
        <v>2</v>
      </c>
      <c r="C2212" s="9">
        <v>4</v>
      </c>
      <c r="D2212" s="9" t="str">
        <f t="shared" si="223"/>
        <v>Dynan_K6_160.13_276_19A</v>
      </c>
      <c r="E2212" s="9" t="str">
        <f t="shared" si="227"/>
        <v>Dynan_K6_160.13_276_19A_Lung_Block</v>
      </c>
      <c r="F2212" s="282">
        <f t="shared" si="229"/>
        <v>8</v>
      </c>
      <c r="G2212" s="227">
        <v>1</v>
      </c>
      <c r="H2212" s="54" t="s">
        <v>469</v>
      </c>
      <c r="I2212" s="117" t="s">
        <v>483</v>
      </c>
      <c r="J2212" s="120">
        <v>160.13</v>
      </c>
      <c r="K2212" s="18" t="s">
        <v>33</v>
      </c>
      <c r="L2212" s="108">
        <v>276</v>
      </c>
      <c r="M2212" s="108" t="s">
        <v>477</v>
      </c>
      <c r="N2212" s="118">
        <v>0</v>
      </c>
      <c r="O2212" s="108" t="s">
        <v>35</v>
      </c>
      <c r="P2212" s="108" t="s">
        <v>63</v>
      </c>
      <c r="Q2212" s="19">
        <v>43410</v>
      </c>
      <c r="R2212" s="46">
        <v>43581</v>
      </c>
      <c r="S2212" s="26">
        <v>44131</v>
      </c>
      <c r="T2212" s="16">
        <f t="shared" si="228"/>
        <v>550</v>
      </c>
      <c r="U2212" s="121">
        <v>1</v>
      </c>
      <c r="V2212" s="16">
        <v>0</v>
      </c>
      <c r="W2212" s="57">
        <v>0</v>
      </c>
      <c r="X2212" s="57"/>
      <c r="Y2212" s="57"/>
      <c r="Z2212" s="57">
        <v>1</v>
      </c>
      <c r="AA2212" s="5" t="s">
        <v>87</v>
      </c>
      <c r="AB2212" s="119" t="s">
        <v>45</v>
      </c>
    </row>
    <row r="2213" spans="1:28" ht="16">
      <c r="A2213" s="9">
        <v>3</v>
      </c>
      <c r="B2213" s="9">
        <v>2</v>
      </c>
      <c r="C2213" s="9">
        <v>4</v>
      </c>
      <c r="D2213" s="9" t="str">
        <f t="shared" si="223"/>
        <v>Dynan_K6_161.13_277_19A</v>
      </c>
      <c r="E2213" s="9" t="str">
        <f t="shared" si="227"/>
        <v>Dynan_K6_161.13_277_19A_Lung_Block</v>
      </c>
      <c r="F2213" s="282">
        <f t="shared" si="229"/>
        <v>9</v>
      </c>
      <c r="G2213" s="227">
        <v>1</v>
      </c>
      <c r="H2213" s="54" t="s">
        <v>469</v>
      </c>
      <c r="I2213" s="117" t="s">
        <v>483</v>
      </c>
      <c r="J2213" s="120">
        <v>161.13</v>
      </c>
      <c r="K2213" s="18" t="s">
        <v>33</v>
      </c>
      <c r="L2213" s="108">
        <v>277</v>
      </c>
      <c r="M2213" s="108" t="s">
        <v>477</v>
      </c>
      <c r="N2213" s="118">
        <v>0</v>
      </c>
      <c r="O2213" s="108" t="s">
        <v>35</v>
      </c>
      <c r="P2213" s="108" t="s">
        <v>63</v>
      </c>
      <c r="Q2213" s="19">
        <v>43410</v>
      </c>
      <c r="R2213" s="46">
        <v>43581</v>
      </c>
      <c r="S2213" s="26">
        <v>44130</v>
      </c>
      <c r="T2213" s="16">
        <f t="shared" si="228"/>
        <v>549</v>
      </c>
      <c r="U2213" s="121">
        <v>1</v>
      </c>
      <c r="V2213" s="16">
        <v>0</v>
      </c>
      <c r="W2213" s="57">
        <v>0</v>
      </c>
      <c r="X2213" s="57"/>
      <c r="Y2213" s="57"/>
      <c r="Z2213" s="57"/>
      <c r="AA2213" s="5"/>
      <c r="AB2213" s="119" t="s">
        <v>45</v>
      </c>
    </row>
    <row r="2214" spans="1:28" ht="16">
      <c r="A2214" s="9">
        <v>3</v>
      </c>
      <c r="B2214" s="9">
        <v>2</v>
      </c>
      <c r="C2214" s="9">
        <v>4</v>
      </c>
      <c r="D2214" s="9" t="str">
        <f t="shared" si="223"/>
        <v>Dynan_K6_163.13_278_19A</v>
      </c>
      <c r="E2214" s="9" t="str">
        <f t="shared" si="227"/>
        <v>Dynan_K6_163.13_278_19A_Lung_Block</v>
      </c>
      <c r="F2214" s="282">
        <f t="shared" si="229"/>
        <v>10</v>
      </c>
      <c r="G2214" s="227">
        <v>1</v>
      </c>
      <c r="H2214" s="54" t="s">
        <v>469</v>
      </c>
      <c r="I2214" s="117" t="s">
        <v>483</v>
      </c>
      <c r="J2214" s="120">
        <v>163.13</v>
      </c>
      <c r="K2214" s="18" t="s">
        <v>33</v>
      </c>
      <c r="L2214" s="108">
        <v>278</v>
      </c>
      <c r="M2214" s="108" t="s">
        <v>477</v>
      </c>
      <c r="N2214" s="118">
        <v>0</v>
      </c>
      <c r="O2214" s="108" t="s">
        <v>35</v>
      </c>
      <c r="P2214" s="108" t="s">
        <v>63</v>
      </c>
      <c r="Q2214" s="19">
        <v>43410</v>
      </c>
      <c r="R2214" s="46">
        <v>43581</v>
      </c>
      <c r="S2214" s="26">
        <v>44132</v>
      </c>
      <c r="T2214" s="16">
        <f t="shared" si="228"/>
        <v>551</v>
      </c>
      <c r="U2214" s="121">
        <v>1</v>
      </c>
      <c r="V2214" s="16">
        <v>0</v>
      </c>
      <c r="W2214" s="57">
        <v>1</v>
      </c>
      <c r="X2214" s="57">
        <v>1</v>
      </c>
      <c r="Y2214" s="57"/>
      <c r="Z2214" s="57">
        <v>1</v>
      </c>
      <c r="AA2214" s="5" t="s">
        <v>492</v>
      </c>
      <c r="AB2214" s="119" t="s">
        <v>45</v>
      </c>
    </row>
    <row r="2215" spans="1:28" ht="16">
      <c r="A2215" s="9">
        <v>3</v>
      </c>
      <c r="B2215" s="9">
        <v>2</v>
      </c>
      <c r="C2215" s="9">
        <v>4</v>
      </c>
      <c r="D2215" s="9" t="str">
        <f t="shared" si="223"/>
        <v>Dynan_K6_164.13_278_19A</v>
      </c>
      <c r="E2215" s="9" t="str">
        <f t="shared" si="227"/>
        <v>Dynan_K6_164.13_278_19A_Lung_Block</v>
      </c>
      <c r="F2215" s="282">
        <f t="shared" si="229"/>
        <v>11</v>
      </c>
      <c r="G2215" s="227">
        <v>1</v>
      </c>
      <c r="H2215" s="54" t="s">
        <v>469</v>
      </c>
      <c r="I2215" s="117" t="s">
        <v>483</v>
      </c>
      <c r="J2215" s="120">
        <v>164.13</v>
      </c>
      <c r="K2215" s="18" t="s">
        <v>33</v>
      </c>
      <c r="L2215" s="108">
        <v>278</v>
      </c>
      <c r="M2215" s="108" t="s">
        <v>477</v>
      </c>
      <c r="N2215" s="118">
        <v>0</v>
      </c>
      <c r="O2215" s="108" t="s">
        <v>35</v>
      </c>
      <c r="P2215" s="108" t="s">
        <v>63</v>
      </c>
      <c r="Q2215" s="19">
        <v>43410</v>
      </c>
      <c r="R2215" s="46">
        <v>43581</v>
      </c>
      <c r="S2215" s="26">
        <v>44132</v>
      </c>
      <c r="T2215" s="16">
        <f t="shared" si="228"/>
        <v>551</v>
      </c>
      <c r="U2215" s="121">
        <v>1</v>
      </c>
      <c r="V2215" s="16">
        <v>0</v>
      </c>
      <c r="W2215" s="57">
        <v>0</v>
      </c>
      <c r="X2215" s="57"/>
      <c r="Y2215" s="57"/>
      <c r="Z2215" s="57"/>
      <c r="AA2215" s="5" t="s">
        <v>165</v>
      </c>
      <c r="AB2215" s="119" t="s">
        <v>45</v>
      </c>
    </row>
    <row r="2216" spans="1:28" ht="16">
      <c r="A2216" s="9">
        <v>3</v>
      </c>
      <c r="B2216" s="9">
        <v>2</v>
      </c>
      <c r="C2216" s="9">
        <v>4</v>
      </c>
      <c r="D2216" s="9" t="str">
        <f t="shared" ref="D2216:D2245" si="230">"Dynan_"&amp;I2216&amp;"_"&amp;J2216&amp;"_"&amp;L2216&amp;"_"&amp;K2216</f>
        <v>Dynan_K6_165.13_278_19A</v>
      </c>
      <c r="E2216" s="9" t="str">
        <f t="shared" ref="E2216:E2245" si="231">D2216&amp;"_Lung_Block"</f>
        <v>Dynan_K6_165.13_278_19A_Lung_Block</v>
      </c>
      <c r="F2216" s="282">
        <f t="shared" si="229"/>
        <v>12</v>
      </c>
      <c r="G2216" s="227">
        <v>1</v>
      </c>
      <c r="H2216" s="54" t="s">
        <v>469</v>
      </c>
      <c r="I2216" s="117" t="s">
        <v>483</v>
      </c>
      <c r="J2216" s="120">
        <v>165.13</v>
      </c>
      <c r="K2216" s="18" t="s">
        <v>33</v>
      </c>
      <c r="L2216" s="108">
        <v>278</v>
      </c>
      <c r="M2216" s="108" t="s">
        <v>477</v>
      </c>
      <c r="N2216" s="118">
        <v>0</v>
      </c>
      <c r="O2216" s="108" t="s">
        <v>35</v>
      </c>
      <c r="P2216" s="108" t="s">
        <v>63</v>
      </c>
      <c r="Q2216" s="19">
        <v>43410</v>
      </c>
      <c r="R2216" s="46">
        <v>43581</v>
      </c>
      <c r="S2216" s="26">
        <v>44132</v>
      </c>
      <c r="T2216" s="16">
        <f t="shared" ref="T2216:T2245" si="232">S2216-R2216</f>
        <v>551</v>
      </c>
      <c r="U2216" s="121">
        <v>1</v>
      </c>
      <c r="V2216" s="16">
        <v>0</v>
      </c>
      <c r="W2216" s="57">
        <v>1</v>
      </c>
      <c r="X2216" s="57">
        <v>1</v>
      </c>
      <c r="Y2216" s="57"/>
      <c r="Z2216" s="57"/>
      <c r="AA2216" s="5"/>
      <c r="AB2216" s="119" t="s">
        <v>45</v>
      </c>
    </row>
    <row r="2217" spans="1:28" ht="16">
      <c r="A2217" s="9">
        <v>3</v>
      </c>
      <c r="B2217" s="9">
        <v>2</v>
      </c>
      <c r="C2217" s="9">
        <v>4</v>
      </c>
      <c r="D2217" s="9" t="str">
        <f t="shared" si="230"/>
        <v>Dynan_K6_166.13_278_19A</v>
      </c>
      <c r="E2217" s="9" t="str">
        <f t="shared" si="231"/>
        <v>Dynan_K6_166.13_278_19A_Lung_Block</v>
      </c>
      <c r="F2217" s="282">
        <f t="shared" si="229"/>
        <v>13</v>
      </c>
      <c r="G2217" s="227">
        <v>1</v>
      </c>
      <c r="H2217" s="54" t="s">
        <v>469</v>
      </c>
      <c r="I2217" s="117" t="s">
        <v>483</v>
      </c>
      <c r="J2217" s="120">
        <v>166.13</v>
      </c>
      <c r="K2217" s="18" t="s">
        <v>33</v>
      </c>
      <c r="L2217" s="108">
        <v>278</v>
      </c>
      <c r="M2217" s="108" t="s">
        <v>477</v>
      </c>
      <c r="N2217" s="118">
        <v>0</v>
      </c>
      <c r="O2217" s="108" t="s">
        <v>35</v>
      </c>
      <c r="P2217" s="108" t="s">
        <v>63</v>
      </c>
      <c r="Q2217" s="19">
        <v>43410</v>
      </c>
      <c r="R2217" s="46">
        <v>43581</v>
      </c>
      <c r="S2217" s="26">
        <v>44132</v>
      </c>
      <c r="T2217" s="16">
        <f t="shared" si="232"/>
        <v>551</v>
      </c>
      <c r="U2217" s="121">
        <v>1</v>
      </c>
      <c r="V2217" s="16">
        <v>0</v>
      </c>
      <c r="W2217" s="57">
        <v>1</v>
      </c>
      <c r="X2217" s="57">
        <v>1</v>
      </c>
      <c r="Y2217" s="57"/>
      <c r="Z2217" s="57"/>
      <c r="AA2217" s="5"/>
      <c r="AB2217" s="119" t="s">
        <v>45</v>
      </c>
    </row>
    <row r="2218" spans="1:28" ht="16">
      <c r="A2218" s="9">
        <v>3</v>
      </c>
      <c r="B2218" s="9">
        <v>2</v>
      </c>
      <c r="C2218" s="9">
        <v>4</v>
      </c>
      <c r="D2218" s="9" t="str">
        <f t="shared" si="230"/>
        <v>Dynan_K6_169.13_279_19A</v>
      </c>
      <c r="E2218" s="9" t="str">
        <f t="shared" si="231"/>
        <v>Dynan_K6_169.13_279_19A_Lung_Block</v>
      </c>
      <c r="F2218" s="282">
        <f t="shared" si="229"/>
        <v>14</v>
      </c>
      <c r="G2218" s="227">
        <v>1</v>
      </c>
      <c r="H2218" s="54" t="s">
        <v>469</v>
      </c>
      <c r="I2218" s="117" t="s">
        <v>483</v>
      </c>
      <c r="J2218" s="120">
        <v>169.13</v>
      </c>
      <c r="K2218" s="18" t="s">
        <v>33</v>
      </c>
      <c r="L2218" s="108">
        <v>279</v>
      </c>
      <c r="M2218" s="108" t="s">
        <v>477</v>
      </c>
      <c r="N2218" s="118">
        <v>0</v>
      </c>
      <c r="O2218" s="108" t="s">
        <v>35</v>
      </c>
      <c r="P2218" s="108" t="s">
        <v>63</v>
      </c>
      <c r="Q2218" s="19">
        <v>43410</v>
      </c>
      <c r="R2218" s="46">
        <v>43581</v>
      </c>
      <c r="S2218" s="26">
        <v>44139</v>
      </c>
      <c r="T2218" s="16">
        <f t="shared" si="232"/>
        <v>558</v>
      </c>
      <c r="U2218" s="121">
        <v>1</v>
      </c>
      <c r="V2218" s="16">
        <v>0</v>
      </c>
      <c r="W2218" s="57">
        <v>0</v>
      </c>
      <c r="X2218" s="57"/>
      <c r="Y2218" s="57"/>
      <c r="Z2218" s="57"/>
      <c r="AA2218" s="5"/>
      <c r="AB2218" s="119" t="s">
        <v>45</v>
      </c>
    </row>
    <row r="2219" spans="1:28" ht="16">
      <c r="A2219" s="9">
        <v>3</v>
      </c>
      <c r="B2219" s="9">
        <v>2</v>
      </c>
      <c r="C2219" s="9">
        <v>4</v>
      </c>
      <c r="D2219" s="9" t="str">
        <f t="shared" si="230"/>
        <v>Dynan_K6_170.13_279_19A</v>
      </c>
      <c r="E2219" s="9" t="str">
        <f t="shared" si="231"/>
        <v>Dynan_K6_170.13_279_19A_Lung_Block</v>
      </c>
      <c r="F2219" s="282">
        <f t="shared" si="229"/>
        <v>15</v>
      </c>
      <c r="G2219" s="227">
        <v>1</v>
      </c>
      <c r="H2219" s="54" t="s">
        <v>469</v>
      </c>
      <c r="I2219" s="117" t="s">
        <v>483</v>
      </c>
      <c r="J2219" s="120">
        <v>170.13</v>
      </c>
      <c r="K2219" s="18" t="s">
        <v>33</v>
      </c>
      <c r="L2219" s="108">
        <v>279</v>
      </c>
      <c r="M2219" s="108" t="s">
        <v>477</v>
      </c>
      <c r="N2219" s="118">
        <v>0</v>
      </c>
      <c r="O2219" s="108" t="s">
        <v>35</v>
      </c>
      <c r="P2219" s="108" t="s">
        <v>63</v>
      </c>
      <c r="Q2219" s="19">
        <v>43410</v>
      </c>
      <c r="R2219" s="46">
        <v>43581</v>
      </c>
      <c r="S2219" s="26">
        <v>44139</v>
      </c>
      <c r="T2219" s="16">
        <f t="shared" si="232"/>
        <v>558</v>
      </c>
      <c r="U2219" s="121">
        <v>1</v>
      </c>
      <c r="V2219" s="16">
        <v>0</v>
      </c>
      <c r="W2219" s="57">
        <v>1</v>
      </c>
      <c r="X2219" s="57">
        <v>1</v>
      </c>
      <c r="Y2219" s="57"/>
      <c r="Z2219" s="57"/>
      <c r="AA2219" s="5"/>
      <c r="AB2219" s="119" t="s">
        <v>45</v>
      </c>
    </row>
    <row r="2220" spans="1:28" ht="16">
      <c r="A2220" s="9">
        <v>3</v>
      </c>
      <c r="B2220" s="9">
        <v>2</v>
      </c>
      <c r="C2220" s="9">
        <v>4</v>
      </c>
      <c r="D2220" s="9" t="str">
        <f t="shared" si="230"/>
        <v>Dynan_K6_173.13_280_19A</v>
      </c>
      <c r="E2220" s="9" t="str">
        <f t="shared" si="231"/>
        <v>Dynan_K6_173.13_280_19A_Lung_Block</v>
      </c>
      <c r="F2220" s="282">
        <f t="shared" si="229"/>
        <v>16</v>
      </c>
      <c r="G2220" s="227">
        <v>1</v>
      </c>
      <c r="H2220" s="54" t="s">
        <v>469</v>
      </c>
      <c r="I2220" s="117" t="s">
        <v>483</v>
      </c>
      <c r="J2220" s="120">
        <v>173.13</v>
      </c>
      <c r="K2220" s="18" t="s">
        <v>33</v>
      </c>
      <c r="L2220" s="108">
        <v>280</v>
      </c>
      <c r="M2220" s="108" t="s">
        <v>477</v>
      </c>
      <c r="N2220" s="118">
        <v>0</v>
      </c>
      <c r="O2220" s="108" t="s">
        <v>35</v>
      </c>
      <c r="P2220" s="108" t="s">
        <v>63</v>
      </c>
      <c r="Q2220" s="19">
        <v>43410</v>
      </c>
      <c r="R2220" s="46">
        <v>43581</v>
      </c>
      <c r="S2220" s="26">
        <v>44138</v>
      </c>
      <c r="T2220" s="16">
        <f t="shared" si="232"/>
        <v>557</v>
      </c>
      <c r="U2220" s="121">
        <v>1</v>
      </c>
      <c r="V2220" s="16">
        <v>0</v>
      </c>
      <c r="W2220" s="57">
        <v>0</v>
      </c>
      <c r="X2220" s="57"/>
      <c r="Y2220" s="57"/>
      <c r="Z2220" s="57"/>
      <c r="AA2220" s="5" t="s">
        <v>493</v>
      </c>
      <c r="AB2220" s="119" t="s">
        <v>45</v>
      </c>
    </row>
    <row r="2221" spans="1:28" ht="16">
      <c r="A2221" s="9">
        <v>3</v>
      </c>
      <c r="B2221" s="9">
        <v>2</v>
      </c>
      <c r="C2221" s="9">
        <v>4</v>
      </c>
      <c r="D2221" s="9" t="str">
        <f t="shared" si="230"/>
        <v>Dynan_K6_174.13_280_19A</v>
      </c>
      <c r="E2221" s="9" t="str">
        <f t="shared" si="231"/>
        <v>Dynan_K6_174.13_280_19A_Lung_Block</v>
      </c>
      <c r="F2221" s="282">
        <f t="shared" si="229"/>
        <v>17</v>
      </c>
      <c r="G2221" s="227">
        <v>1</v>
      </c>
      <c r="H2221" s="54" t="s">
        <v>469</v>
      </c>
      <c r="I2221" s="117" t="s">
        <v>483</v>
      </c>
      <c r="J2221" s="120">
        <v>174.13</v>
      </c>
      <c r="K2221" s="18" t="s">
        <v>33</v>
      </c>
      <c r="L2221" s="108">
        <v>280</v>
      </c>
      <c r="M2221" s="108" t="s">
        <v>477</v>
      </c>
      <c r="N2221" s="118">
        <v>0</v>
      </c>
      <c r="O2221" s="108" t="s">
        <v>35</v>
      </c>
      <c r="P2221" s="108" t="s">
        <v>63</v>
      </c>
      <c r="Q2221" s="19">
        <v>43410</v>
      </c>
      <c r="R2221" s="46">
        <v>43581</v>
      </c>
      <c r="S2221" s="26">
        <v>44138</v>
      </c>
      <c r="T2221" s="16">
        <f t="shared" si="232"/>
        <v>557</v>
      </c>
      <c r="U2221" s="121">
        <v>1</v>
      </c>
      <c r="V2221" s="16">
        <v>0</v>
      </c>
      <c r="W2221" s="57">
        <v>0</v>
      </c>
      <c r="X2221" s="57"/>
      <c r="Y2221" s="57"/>
      <c r="Z2221" s="57"/>
      <c r="AA2221" s="5"/>
      <c r="AB2221" s="119" t="s">
        <v>45</v>
      </c>
    </row>
    <row r="2222" spans="1:28" ht="16">
      <c r="A2222" s="9">
        <v>3</v>
      </c>
      <c r="B2222" s="9">
        <v>2</v>
      </c>
      <c r="C2222" s="9">
        <v>4</v>
      </c>
      <c r="D2222" s="9" t="str">
        <f t="shared" si="230"/>
        <v>Dynan_K6_175.13_280_19A</v>
      </c>
      <c r="E2222" s="9" t="str">
        <f t="shared" si="231"/>
        <v>Dynan_K6_175.13_280_19A_Lung_Block</v>
      </c>
      <c r="F2222" s="282">
        <f t="shared" si="229"/>
        <v>18</v>
      </c>
      <c r="G2222" s="227">
        <v>1</v>
      </c>
      <c r="H2222" s="54" t="s">
        <v>469</v>
      </c>
      <c r="I2222" s="117" t="s">
        <v>483</v>
      </c>
      <c r="J2222" s="120">
        <v>175.13</v>
      </c>
      <c r="K2222" s="18" t="s">
        <v>33</v>
      </c>
      <c r="L2222" s="108">
        <v>280</v>
      </c>
      <c r="M2222" s="108" t="s">
        <v>477</v>
      </c>
      <c r="N2222" s="118">
        <v>0</v>
      </c>
      <c r="O2222" s="108" t="s">
        <v>35</v>
      </c>
      <c r="P2222" s="108" t="s">
        <v>63</v>
      </c>
      <c r="Q2222" s="19">
        <v>43410</v>
      </c>
      <c r="R2222" s="46">
        <v>43581</v>
      </c>
      <c r="S2222" s="26">
        <v>44138</v>
      </c>
      <c r="T2222" s="16">
        <f t="shared" si="232"/>
        <v>557</v>
      </c>
      <c r="U2222" s="121">
        <v>1</v>
      </c>
      <c r="V2222" s="16">
        <v>0</v>
      </c>
      <c r="W2222" s="57">
        <v>0</v>
      </c>
      <c r="X2222" s="57"/>
      <c r="Y2222" s="57"/>
      <c r="Z2222" s="57"/>
      <c r="AA2222" s="5"/>
      <c r="AB2222" s="119" t="s">
        <v>45</v>
      </c>
    </row>
    <row r="2223" spans="1:28" ht="16">
      <c r="A2223" s="9">
        <v>3</v>
      </c>
      <c r="B2223" s="9">
        <v>2</v>
      </c>
      <c r="C2223" s="9">
        <v>4</v>
      </c>
      <c r="D2223" s="9" t="str">
        <f t="shared" si="230"/>
        <v>Dynan_K6_177.13_281_19A</v>
      </c>
      <c r="E2223" s="9" t="str">
        <f t="shared" si="231"/>
        <v>Dynan_K6_177.13_281_19A_Lung_Block</v>
      </c>
      <c r="F2223" s="282">
        <f t="shared" si="229"/>
        <v>19</v>
      </c>
      <c r="G2223" s="227">
        <v>1</v>
      </c>
      <c r="H2223" s="54" t="s">
        <v>469</v>
      </c>
      <c r="I2223" s="117" t="s">
        <v>483</v>
      </c>
      <c r="J2223" s="120">
        <v>177.13</v>
      </c>
      <c r="K2223" s="18" t="s">
        <v>33</v>
      </c>
      <c r="L2223" s="108">
        <v>281</v>
      </c>
      <c r="M2223" s="108" t="s">
        <v>477</v>
      </c>
      <c r="N2223" s="118">
        <v>0</v>
      </c>
      <c r="O2223" s="108" t="s">
        <v>35</v>
      </c>
      <c r="P2223" s="108" t="s">
        <v>63</v>
      </c>
      <c r="Q2223" s="19">
        <v>43410</v>
      </c>
      <c r="R2223" s="46">
        <v>43581</v>
      </c>
      <c r="S2223" s="26">
        <v>44144</v>
      </c>
      <c r="T2223" s="16">
        <f t="shared" si="232"/>
        <v>563</v>
      </c>
      <c r="U2223" s="121">
        <v>1</v>
      </c>
      <c r="V2223" s="16">
        <v>0</v>
      </c>
      <c r="W2223" s="57">
        <v>0</v>
      </c>
      <c r="X2223" s="57"/>
      <c r="Y2223" s="57"/>
      <c r="Z2223" s="57"/>
      <c r="AA2223" s="5"/>
      <c r="AB2223" s="119" t="s">
        <v>45</v>
      </c>
    </row>
    <row r="2224" spans="1:28" ht="16">
      <c r="A2224" s="9">
        <v>3</v>
      </c>
      <c r="B2224" s="9">
        <v>2</v>
      </c>
      <c r="C2224" s="9">
        <v>4</v>
      </c>
      <c r="D2224" s="9" t="str">
        <f t="shared" si="230"/>
        <v>Dynan_K6_178.13_281_19A</v>
      </c>
      <c r="E2224" s="9" t="str">
        <f t="shared" si="231"/>
        <v>Dynan_K6_178.13_281_19A_Lung_Block</v>
      </c>
      <c r="F2224" s="282">
        <f t="shared" si="229"/>
        <v>20</v>
      </c>
      <c r="G2224" s="227">
        <v>1</v>
      </c>
      <c r="H2224" s="54" t="s">
        <v>469</v>
      </c>
      <c r="I2224" s="117" t="s">
        <v>483</v>
      </c>
      <c r="J2224" s="120">
        <v>178.13</v>
      </c>
      <c r="K2224" s="18" t="s">
        <v>33</v>
      </c>
      <c r="L2224" s="108">
        <v>281</v>
      </c>
      <c r="M2224" s="108" t="s">
        <v>477</v>
      </c>
      <c r="N2224" s="118">
        <v>0</v>
      </c>
      <c r="O2224" s="108" t="s">
        <v>35</v>
      </c>
      <c r="P2224" s="108" t="s">
        <v>63</v>
      </c>
      <c r="Q2224" s="19">
        <v>43410</v>
      </c>
      <c r="R2224" s="46">
        <v>43581</v>
      </c>
      <c r="S2224" s="26">
        <v>44144</v>
      </c>
      <c r="T2224" s="16">
        <f t="shared" si="232"/>
        <v>563</v>
      </c>
      <c r="U2224" s="121">
        <v>1</v>
      </c>
      <c r="V2224" s="16">
        <v>0</v>
      </c>
      <c r="W2224" s="57">
        <v>0</v>
      </c>
      <c r="X2224" s="57"/>
      <c r="Y2224" s="57"/>
      <c r="Z2224" s="57"/>
      <c r="AA2224" s="5"/>
      <c r="AB2224" s="119" t="s">
        <v>45</v>
      </c>
    </row>
    <row r="2225" spans="1:28" ht="16">
      <c r="A2225" s="9">
        <v>3</v>
      </c>
      <c r="B2225" s="9">
        <v>2</v>
      </c>
      <c r="C2225" s="9">
        <v>4</v>
      </c>
      <c r="D2225" s="9" t="str">
        <f t="shared" si="230"/>
        <v>Dynan_K6_179.13_281_19A</v>
      </c>
      <c r="E2225" s="9" t="str">
        <f t="shared" si="231"/>
        <v>Dynan_K6_179.13_281_19A_Lung_Block</v>
      </c>
      <c r="F2225" s="282">
        <f t="shared" si="229"/>
        <v>21</v>
      </c>
      <c r="G2225" s="227">
        <v>1</v>
      </c>
      <c r="H2225" s="54" t="s">
        <v>469</v>
      </c>
      <c r="I2225" s="117" t="s">
        <v>483</v>
      </c>
      <c r="J2225" s="120">
        <v>179.13</v>
      </c>
      <c r="K2225" s="18" t="s">
        <v>33</v>
      </c>
      <c r="L2225" s="108">
        <v>281</v>
      </c>
      <c r="M2225" s="108" t="s">
        <v>477</v>
      </c>
      <c r="N2225" s="118">
        <v>0</v>
      </c>
      <c r="O2225" s="108" t="s">
        <v>35</v>
      </c>
      <c r="P2225" s="108" t="s">
        <v>63</v>
      </c>
      <c r="Q2225" s="19">
        <v>43410</v>
      </c>
      <c r="R2225" s="46">
        <v>43581</v>
      </c>
      <c r="S2225" s="26">
        <v>44144</v>
      </c>
      <c r="T2225" s="16">
        <f t="shared" si="232"/>
        <v>563</v>
      </c>
      <c r="U2225" s="121">
        <v>1</v>
      </c>
      <c r="V2225" s="16">
        <v>0</v>
      </c>
      <c r="W2225" s="57">
        <v>0</v>
      </c>
      <c r="X2225" s="57"/>
      <c r="Y2225" s="57"/>
      <c r="Z2225" s="57"/>
      <c r="AA2225" s="5"/>
      <c r="AB2225" s="119" t="s">
        <v>45</v>
      </c>
    </row>
    <row r="2226" spans="1:28" ht="16">
      <c r="A2226" s="9">
        <v>3</v>
      </c>
      <c r="B2226" s="9">
        <v>2</v>
      </c>
      <c r="C2226" s="9">
        <v>4</v>
      </c>
      <c r="D2226" s="9" t="str">
        <f t="shared" si="230"/>
        <v>Dynan_K6_181.13_282_19A</v>
      </c>
      <c r="E2226" s="9" t="str">
        <f t="shared" si="231"/>
        <v>Dynan_K6_181.13_282_19A_Lung_Block</v>
      </c>
      <c r="F2226" s="282">
        <f t="shared" si="229"/>
        <v>22</v>
      </c>
      <c r="G2226" s="227">
        <v>1</v>
      </c>
      <c r="H2226" s="54" t="s">
        <v>469</v>
      </c>
      <c r="I2226" s="117" t="s">
        <v>483</v>
      </c>
      <c r="J2226" s="120">
        <v>181.13</v>
      </c>
      <c r="K2226" s="18" t="s">
        <v>33</v>
      </c>
      <c r="L2226" s="108">
        <v>282</v>
      </c>
      <c r="M2226" s="108" t="s">
        <v>477</v>
      </c>
      <c r="N2226" s="118">
        <v>0</v>
      </c>
      <c r="O2226" s="108" t="s">
        <v>35</v>
      </c>
      <c r="P2226" s="108" t="s">
        <v>63</v>
      </c>
      <c r="Q2226" s="19">
        <v>43410</v>
      </c>
      <c r="R2226" s="46">
        <v>43581</v>
      </c>
      <c r="S2226" s="26">
        <v>44144</v>
      </c>
      <c r="T2226" s="30">
        <f t="shared" si="232"/>
        <v>563</v>
      </c>
      <c r="U2226" s="121">
        <v>1</v>
      </c>
      <c r="V2226" s="16">
        <v>0</v>
      </c>
      <c r="W2226" s="57">
        <v>1</v>
      </c>
      <c r="X2226" s="57">
        <v>1</v>
      </c>
      <c r="Y2226" s="57"/>
      <c r="Z2226" s="57"/>
      <c r="AA2226" s="5"/>
      <c r="AB2226" s="119"/>
    </row>
    <row r="2227" spans="1:28" ht="16">
      <c r="A2227" s="9">
        <v>3</v>
      </c>
      <c r="B2227" s="9">
        <v>2</v>
      </c>
      <c r="C2227" s="9">
        <v>4</v>
      </c>
      <c r="D2227" s="9" t="str">
        <f t="shared" si="230"/>
        <v>Dynan_K6_182.13_282_19A</v>
      </c>
      <c r="E2227" s="9" t="str">
        <f t="shared" si="231"/>
        <v>Dynan_K6_182.13_282_19A_Lung_Block</v>
      </c>
      <c r="F2227" s="282">
        <f t="shared" si="229"/>
        <v>23</v>
      </c>
      <c r="G2227" s="227">
        <v>1</v>
      </c>
      <c r="H2227" s="54" t="s">
        <v>469</v>
      </c>
      <c r="I2227" s="117" t="s">
        <v>483</v>
      </c>
      <c r="J2227" s="120">
        <v>182.13</v>
      </c>
      <c r="K2227" s="18" t="s">
        <v>33</v>
      </c>
      <c r="L2227" s="108">
        <v>282</v>
      </c>
      <c r="M2227" s="108" t="s">
        <v>477</v>
      </c>
      <c r="N2227" s="118">
        <v>0</v>
      </c>
      <c r="O2227" s="108" t="s">
        <v>35</v>
      </c>
      <c r="P2227" s="108" t="s">
        <v>63</v>
      </c>
      <c r="Q2227" s="19">
        <v>43410</v>
      </c>
      <c r="R2227" s="46">
        <v>43581</v>
      </c>
      <c r="S2227" s="26">
        <v>44139</v>
      </c>
      <c r="T2227" s="16">
        <f t="shared" si="232"/>
        <v>558</v>
      </c>
      <c r="U2227" s="125">
        <v>1</v>
      </c>
      <c r="V2227" s="16">
        <v>0</v>
      </c>
      <c r="W2227" s="57">
        <v>0</v>
      </c>
      <c r="X2227" s="57"/>
      <c r="Y2227" s="57"/>
      <c r="Z2227" s="57"/>
      <c r="AA2227" s="5"/>
      <c r="AB2227" s="4" t="s">
        <v>45</v>
      </c>
    </row>
    <row r="2228" spans="1:28" ht="16">
      <c r="A2228" s="9">
        <v>3</v>
      </c>
      <c r="B2228" s="9">
        <v>2</v>
      </c>
      <c r="C2228" s="9">
        <v>4</v>
      </c>
      <c r="D2228" s="9" t="str">
        <f t="shared" si="230"/>
        <v>Dynan_K6_183.13_282_19A</v>
      </c>
      <c r="E2228" s="9" t="str">
        <f t="shared" si="231"/>
        <v>Dynan_K6_183.13_282_19A_Lung_Block</v>
      </c>
      <c r="F2228" s="282">
        <f t="shared" si="229"/>
        <v>24</v>
      </c>
      <c r="G2228" s="227">
        <v>1</v>
      </c>
      <c r="H2228" s="54" t="s">
        <v>469</v>
      </c>
      <c r="I2228" s="117" t="s">
        <v>483</v>
      </c>
      <c r="J2228" s="120">
        <v>183.13</v>
      </c>
      <c r="K2228" s="18" t="s">
        <v>33</v>
      </c>
      <c r="L2228" s="108">
        <v>282</v>
      </c>
      <c r="M2228" s="108" t="s">
        <v>477</v>
      </c>
      <c r="N2228" s="118">
        <v>0</v>
      </c>
      <c r="O2228" s="108" t="s">
        <v>35</v>
      </c>
      <c r="P2228" s="108" t="s">
        <v>63</v>
      </c>
      <c r="Q2228" s="19">
        <v>43410</v>
      </c>
      <c r="R2228" s="46">
        <v>43581</v>
      </c>
      <c r="S2228" s="26">
        <v>44139</v>
      </c>
      <c r="T2228" s="16">
        <f t="shared" si="232"/>
        <v>558</v>
      </c>
      <c r="U2228" s="125">
        <v>1</v>
      </c>
      <c r="V2228" s="16">
        <v>0</v>
      </c>
      <c r="W2228" s="57">
        <v>0</v>
      </c>
      <c r="X2228" s="57"/>
      <c r="Y2228" s="57"/>
      <c r="Z2228" s="57"/>
      <c r="AA2228" s="5"/>
      <c r="AB2228" s="4" t="s">
        <v>45</v>
      </c>
    </row>
    <row r="2229" spans="1:28" ht="16">
      <c r="A2229" s="9">
        <v>3</v>
      </c>
      <c r="B2229" s="9">
        <v>2</v>
      </c>
      <c r="C2229" s="9">
        <v>4</v>
      </c>
      <c r="D2229" s="9" t="str">
        <f t="shared" si="230"/>
        <v>Dynan_K6_184.13_282_19A</v>
      </c>
      <c r="E2229" s="9" t="str">
        <f t="shared" si="231"/>
        <v>Dynan_K6_184.13_282_19A_Lung_Block</v>
      </c>
      <c r="F2229" s="282">
        <f t="shared" si="229"/>
        <v>25</v>
      </c>
      <c r="G2229" s="227">
        <v>1</v>
      </c>
      <c r="H2229" s="54" t="s">
        <v>469</v>
      </c>
      <c r="I2229" s="117" t="s">
        <v>483</v>
      </c>
      <c r="J2229" s="120">
        <v>184.13</v>
      </c>
      <c r="K2229" s="18" t="s">
        <v>33</v>
      </c>
      <c r="L2229" s="108">
        <v>282</v>
      </c>
      <c r="M2229" s="108" t="s">
        <v>477</v>
      </c>
      <c r="N2229" s="118">
        <v>0</v>
      </c>
      <c r="O2229" s="108" t="s">
        <v>35</v>
      </c>
      <c r="P2229" s="108" t="s">
        <v>63</v>
      </c>
      <c r="Q2229" s="19">
        <v>43410</v>
      </c>
      <c r="R2229" s="46">
        <v>43581</v>
      </c>
      <c r="S2229" s="26">
        <v>44139</v>
      </c>
      <c r="T2229" s="16">
        <f t="shared" si="232"/>
        <v>558</v>
      </c>
      <c r="U2229" s="125">
        <v>1</v>
      </c>
      <c r="V2229" s="16">
        <v>0</v>
      </c>
      <c r="W2229" s="57">
        <v>0</v>
      </c>
      <c r="X2229" s="57"/>
      <c r="Y2229" s="57"/>
      <c r="Z2229" s="57"/>
      <c r="AA2229" s="5"/>
      <c r="AB2229" s="4" t="s">
        <v>45</v>
      </c>
    </row>
    <row r="2230" spans="1:28" ht="16">
      <c r="A2230" s="9">
        <v>3</v>
      </c>
      <c r="B2230" s="9">
        <v>2</v>
      </c>
      <c r="C2230" s="9">
        <v>4</v>
      </c>
      <c r="D2230" s="9" t="str">
        <f t="shared" si="230"/>
        <v>Dynan_K6_186.13_283A_19A</v>
      </c>
      <c r="E2230" s="9" t="str">
        <f t="shared" si="231"/>
        <v>Dynan_K6_186.13_283A_19A_Lung_Block</v>
      </c>
      <c r="F2230" s="282">
        <f t="shared" si="229"/>
        <v>26</v>
      </c>
      <c r="G2230" s="227">
        <v>1</v>
      </c>
      <c r="H2230" s="54" t="s">
        <v>469</v>
      </c>
      <c r="I2230" s="117" t="s">
        <v>483</v>
      </c>
      <c r="J2230" s="120">
        <v>186.13</v>
      </c>
      <c r="K2230" s="18" t="s">
        <v>33</v>
      </c>
      <c r="L2230" s="108" t="s">
        <v>494</v>
      </c>
      <c r="M2230" s="108" t="s">
        <v>477</v>
      </c>
      <c r="N2230" s="118">
        <v>0</v>
      </c>
      <c r="O2230" s="108" t="s">
        <v>35</v>
      </c>
      <c r="P2230" s="108" t="s">
        <v>63</v>
      </c>
      <c r="Q2230" s="19">
        <v>43410</v>
      </c>
      <c r="R2230" s="46">
        <v>43581</v>
      </c>
      <c r="S2230" s="26">
        <v>44145</v>
      </c>
      <c r="T2230" s="16">
        <f t="shared" si="232"/>
        <v>564</v>
      </c>
      <c r="U2230" s="121">
        <v>1</v>
      </c>
      <c r="V2230" s="16">
        <v>0</v>
      </c>
      <c r="W2230" s="57">
        <v>0</v>
      </c>
      <c r="X2230" s="57"/>
      <c r="Y2230" s="57"/>
      <c r="Z2230" s="57"/>
      <c r="AA2230" s="5"/>
      <c r="AB2230" s="4" t="s">
        <v>45</v>
      </c>
    </row>
    <row r="2231" spans="1:28" ht="16">
      <c r="A2231" s="9">
        <v>3</v>
      </c>
      <c r="B2231" s="9">
        <v>2</v>
      </c>
      <c r="C2231" s="9">
        <v>4</v>
      </c>
      <c r="D2231" s="9" t="str">
        <f t="shared" si="230"/>
        <v>Dynan_K6_187.13_283A_19A</v>
      </c>
      <c r="E2231" s="9" t="str">
        <f t="shared" si="231"/>
        <v>Dynan_K6_187.13_283A_19A_Lung_Block</v>
      </c>
      <c r="F2231" s="282">
        <f t="shared" si="229"/>
        <v>27</v>
      </c>
      <c r="G2231" s="227">
        <v>1</v>
      </c>
      <c r="H2231" s="54" t="s">
        <v>469</v>
      </c>
      <c r="I2231" s="117" t="s">
        <v>483</v>
      </c>
      <c r="J2231" s="120">
        <v>187.13</v>
      </c>
      <c r="K2231" s="18" t="s">
        <v>33</v>
      </c>
      <c r="L2231" s="108" t="s">
        <v>494</v>
      </c>
      <c r="M2231" s="108" t="s">
        <v>477</v>
      </c>
      <c r="N2231" s="118">
        <v>0</v>
      </c>
      <c r="O2231" s="108" t="s">
        <v>35</v>
      </c>
      <c r="P2231" s="108" t="s">
        <v>63</v>
      </c>
      <c r="Q2231" s="19">
        <v>43410</v>
      </c>
      <c r="R2231" s="46">
        <v>43581</v>
      </c>
      <c r="S2231" s="26">
        <v>44145</v>
      </c>
      <c r="T2231" s="16">
        <f t="shared" si="232"/>
        <v>564</v>
      </c>
      <c r="U2231" s="121">
        <v>1</v>
      </c>
      <c r="V2231" s="16">
        <v>0</v>
      </c>
      <c r="W2231" s="57">
        <v>0</v>
      </c>
      <c r="X2231" s="57"/>
      <c r="Y2231" s="57"/>
      <c r="Z2231" s="57"/>
      <c r="AA2231" s="5"/>
      <c r="AB2231" s="4" t="s">
        <v>45</v>
      </c>
    </row>
    <row r="2232" spans="1:28" ht="16">
      <c r="A2232" s="9">
        <v>3</v>
      </c>
      <c r="B2232" s="9">
        <v>2</v>
      </c>
      <c r="C2232" s="9">
        <v>4</v>
      </c>
      <c r="D2232" s="9" t="str">
        <f t="shared" si="230"/>
        <v>Dynan_K6_188.13_283A_19A</v>
      </c>
      <c r="E2232" s="9" t="str">
        <f t="shared" si="231"/>
        <v>Dynan_K6_188.13_283A_19A_Lung_Block</v>
      </c>
      <c r="F2232" s="282">
        <f t="shared" si="229"/>
        <v>28</v>
      </c>
      <c r="G2232" s="227">
        <v>1</v>
      </c>
      <c r="H2232" s="54" t="s">
        <v>469</v>
      </c>
      <c r="I2232" s="117" t="s">
        <v>483</v>
      </c>
      <c r="J2232" s="120">
        <v>188.13</v>
      </c>
      <c r="K2232" s="18" t="s">
        <v>33</v>
      </c>
      <c r="L2232" s="108" t="s">
        <v>494</v>
      </c>
      <c r="M2232" s="108" t="s">
        <v>477</v>
      </c>
      <c r="N2232" s="118">
        <v>0</v>
      </c>
      <c r="O2232" s="108" t="s">
        <v>35</v>
      </c>
      <c r="P2232" s="108" t="s">
        <v>63</v>
      </c>
      <c r="Q2232" s="19">
        <v>43410</v>
      </c>
      <c r="R2232" s="46">
        <v>43581</v>
      </c>
      <c r="S2232" s="26">
        <v>44145</v>
      </c>
      <c r="T2232" s="16">
        <f t="shared" si="232"/>
        <v>564</v>
      </c>
      <c r="U2232" s="121">
        <v>1</v>
      </c>
      <c r="V2232" s="16">
        <v>0</v>
      </c>
      <c r="W2232" s="57">
        <v>0</v>
      </c>
      <c r="X2232" s="57"/>
      <c r="Y2232" s="57"/>
      <c r="Z2232" s="57"/>
      <c r="AA2232" s="5"/>
      <c r="AB2232" s="4" t="s">
        <v>45</v>
      </c>
    </row>
    <row r="2233" spans="1:28" ht="16">
      <c r="A2233" s="9">
        <v>3</v>
      </c>
      <c r="B2233" s="9">
        <v>2</v>
      </c>
      <c r="C2233" s="9">
        <v>4</v>
      </c>
      <c r="D2233" s="9" t="str">
        <f t="shared" si="230"/>
        <v>Dynan_K6_189.13_284_19A</v>
      </c>
      <c r="E2233" s="9" t="str">
        <f t="shared" si="231"/>
        <v>Dynan_K6_189.13_284_19A_Lung_Block</v>
      </c>
      <c r="F2233" s="282">
        <f t="shared" si="229"/>
        <v>29</v>
      </c>
      <c r="G2233" s="227">
        <v>1</v>
      </c>
      <c r="H2233" s="54" t="s">
        <v>469</v>
      </c>
      <c r="I2233" s="117" t="s">
        <v>483</v>
      </c>
      <c r="J2233" s="120">
        <v>189.13</v>
      </c>
      <c r="K2233" s="18" t="s">
        <v>33</v>
      </c>
      <c r="L2233" s="108">
        <v>284</v>
      </c>
      <c r="M2233" s="108" t="s">
        <v>477</v>
      </c>
      <c r="N2233" s="118">
        <v>0</v>
      </c>
      <c r="O2233" s="108" t="s">
        <v>35</v>
      </c>
      <c r="P2233" s="108" t="s">
        <v>63</v>
      </c>
      <c r="Q2233" s="19">
        <v>43410</v>
      </c>
      <c r="R2233" s="46">
        <v>43581</v>
      </c>
      <c r="S2233" s="26">
        <v>44137</v>
      </c>
      <c r="T2233" s="16">
        <f t="shared" si="232"/>
        <v>556</v>
      </c>
      <c r="U2233" s="121">
        <v>1</v>
      </c>
      <c r="V2233" s="16">
        <v>0</v>
      </c>
      <c r="W2233" s="57">
        <v>0</v>
      </c>
      <c r="X2233" s="57"/>
      <c r="Y2233" s="57"/>
      <c r="Z2233" s="57"/>
      <c r="AA2233" s="5"/>
      <c r="AB2233" s="4"/>
    </row>
    <row r="2234" spans="1:28" ht="16">
      <c r="A2234" s="9">
        <v>3</v>
      </c>
      <c r="B2234" s="9">
        <v>2</v>
      </c>
      <c r="C2234" s="9">
        <v>5</v>
      </c>
      <c r="D2234" s="9" t="str">
        <f t="shared" si="230"/>
        <v>Dynan_K6_190.13_284_19A</v>
      </c>
      <c r="E2234" s="9" t="str">
        <f t="shared" si="231"/>
        <v>Dynan_K6_190.13_284_19A_Lung_Block</v>
      </c>
      <c r="F2234" s="282">
        <f>1</f>
        <v>1</v>
      </c>
      <c r="G2234" s="227">
        <v>1</v>
      </c>
      <c r="H2234" s="54" t="s">
        <v>469</v>
      </c>
      <c r="I2234" s="117" t="s">
        <v>483</v>
      </c>
      <c r="J2234" s="120">
        <v>190.13</v>
      </c>
      <c r="K2234" s="18" t="s">
        <v>33</v>
      </c>
      <c r="L2234" s="108">
        <v>284</v>
      </c>
      <c r="M2234" s="108" t="s">
        <v>477</v>
      </c>
      <c r="N2234" s="118">
        <v>0</v>
      </c>
      <c r="O2234" s="108" t="s">
        <v>35</v>
      </c>
      <c r="P2234" s="108" t="s">
        <v>63</v>
      </c>
      <c r="Q2234" s="19">
        <v>43410</v>
      </c>
      <c r="R2234" s="46">
        <v>43581</v>
      </c>
      <c r="S2234" s="26">
        <v>44137</v>
      </c>
      <c r="T2234" s="16">
        <f t="shared" si="232"/>
        <v>556</v>
      </c>
      <c r="U2234" s="121">
        <v>1</v>
      </c>
      <c r="V2234" s="16">
        <v>0</v>
      </c>
      <c r="W2234" s="57">
        <v>0</v>
      </c>
      <c r="X2234" s="57"/>
      <c r="Y2234" s="57"/>
      <c r="Z2234" s="57"/>
      <c r="AA2234" s="5"/>
      <c r="AB2234" s="4" t="s">
        <v>45</v>
      </c>
    </row>
    <row r="2235" spans="1:28" ht="16">
      <c r="A2235" s="9">
        <v>3</v>
      </c>
      <c r="B2235" s="9">
        <v>2</v>
      </c>
      <c r="C2235" s="9">
        <v>5</v>
      </c>
      <c r="D2235" s="9" t="str">
        <f t="shared" si="230"/>
        <v>Dynan_K6_191.13_284_19A</v>
      </c>
      <c r="E2235" s="9" t="str">
        <f t="shared" si="231"/>
        <v>Dynan_K6_191.13_284_19A_Lung_Block</v>
      </c>
      <c r="F2235" s="282">
        <f>F2234+1</f>
        <v>2</v>
      </c>
      <c r="G2235" s="227">
        <v>1</v>
      </c>
      <c r="H2235" s="54" t="s">
        <v>469</v>
      </c>
      <c r="I2235" s="117" t="s">
        <v>483</v>
      </c>
      <c r="J2235" s="120">
        <v>191.13</v>
      </c>
      <c r="K2235" s="18" t="s">
        <v>33</v>
      </c>
      <c r="L2235" s="108">
        <v>284</v>
      </c>
      <c r="M2235" s="108" t="s">
        <v>477</v>
      </c>
      <c r="N2235" s="118">
        <v>0</v>
      </c>
      <c r="O2235" s="108" t="s">
        <v>35</v>
      </c>
      <c r="P2235" s="108" t="s">
        <v>63</v>
      </c>
      <c r="Q2235" s="19">
        <v>43410</v>
      </c>
      <c r="R2235" s="46">
        <v>43581</v>
      </c>
      <c r="S2235" s="26">
        <v>44137</v>
      </c>
      <c r="T2235" s="16">
        <f t="shared" si="232"/>
        <v>556</v>
      </c>
      <c r="U2235" s="121">
        <v>1</v>
      </c>
      <c r="V2235" s="16">
        <v>0</v>
      </c>
      <c r="W2235" s="57">
        <v>0</v>
      </c>
      <c r="X2235" s="57"/>
      <c r="Y2235" s="57"/>
      <c r="Z2235" s="57"/>
      <c r="AA2235" s="5" t="s">
        <v>85</v>
      </c>
      <c r="AB2235" s="4" t="s">
        <v>45</v>
      </c>
    </row>
    <row r="2236" spans="1:28" ht="16">
      <c r="A2236" s="9">
        <v>3</v>
      </c>
      <c r="B2236" s="9">
        <v>2</v>
      </c>
      <c r="C2236" s="9">
        <v>5</v>
      </c>
      <c r="D2236" s="9" t="str">
        <f t="shared" si="230"/>
        <v>Dynan_K6_192.13_284_19A</v>
      </c>
      <c r="E2236" s="9" t="str">
        <f t="shared" si="231"/>
        <v>Dynan_K6_192.13_284_19A_Lung_Block</v>
      </c>
      <c r="F2236" s="282">
        <f t="shared" ref="F2236:F2245" si="233">F2235+1</f>
        <v>3</v>
      </c>
      <c r="G2236" s="227">
        <v>1</v>
      </c>
      <c r="H2236" s="54" t="s">
        <v>469</v>
      </c>
      <c r="I2236" s="117" t="s">
        <v>483</v>
      </c>
      <c r="J2236" s="120">
        <v>192.13</v>
      </c>
      <c r="K2236" s="18" t="s">
        <v>33</v>
      </c>
      <c r="L2236" s="108">
        <v>284</v>
      </c>
      <c r="M2236" s="108" t="s">
        <v>477</v>
      </c>
      <c r="N2236" s="118">
        <v>0</v>
      </c>
      <c r="O2236" s="108" t="s">
        <v>35</v>
      </c>
      <c r="P2236" s="108" t="s">
        <v>63</v>
      </c>
      <c r="Q2236" s="19">
        <v>43410</v>
      </c>
      <c r="R2236" s="46">
        <v>43581</v>
      </c>
      <c r="S2236" s="26">
        <v>44137</v>
      </c>
      <c r="T2236" s="16">
        <f t="shared" si="232"/>
        <v>556</v>
      </c>
      <c r="U2236" s="121">
        <v>1</v>
      </c>
      <c r="V2236" s="16">
        <v>0</v>
      </c>
      <c r="W2236" s="57">
        <v>0</v>
      </c>
      <c r="X2236" s="57"/>
      <c r="Y2236" s="57"/>
      <c r="Z2236" s="57"/>
      <c r="AA2236" s="5"/>
      <c r="AB2236" s="4" t="s">
        <v>45</v>
      </c>
    </row>
    <row r="2237" spans="1:28" ht="16">
      <c r="A2237" s="9">
        <v>3</v>
      </c>
      <c r="B2237" s="9">
        <v>2</v>
      </c>
      <c r="C2237" s="9">
        <v>5</v>
      </c>
      <c r="D2237" s="9" t="str">
        <f t="shared" si="230"/>
        <v>Dynan_K6_193.13_284_19A</v>
      </c>
      <c r="E2237" s="9" t="str">
        <f t="shared" si="231"/>
        <v>Dynan_K6_193.13_284_19A_Lung_Block</v>
      </c>
      <c r="F2237" s="282">
        <f t="shared" si="233"/>
        <v>4</v>
      </c>
      <c r="G2237" s="227">
        <v>1</v>
      </c>
      <c r="H2237" s="54" t="s">
        <v>469</v>
      </c>
      <c r="I2237" s="117" t="s">
        <v>483</v>
      </c>
      <c r="J2237" s="120">
        <v>193.13</v>
      </c>
      <c r="K2237" s="18" t="s">
        <v>33</v>
      </c>
      <c r="L2237" s="108">
        <v>284</v>
      </c>
      <c r="M2237" s="108" t="s">
        <v>477</v>
      </c>
      <c r="N2237" s="118">
        <v>0</v>
      </c>
      <c r="O2237" s="108" t="s">
        <v>35</v>
      </c>
      <c r="P2237" s="108" t="s">
        <v>63</v>
      </c>
      <c r="Q2237" s="19">
        <v>43410</v>
      </c>
      <c r="R2237" s="46">
        <v>43581</v>
      </c>
      <c r="S2237" s="26">
        <v>44137</v>
      </c>
      <c r="T2237" s="16">
        <f t="shared" si="232"/>
        <v>556</v>
      </c>
      <c r="U2237" s="121">
        <v>1</v>
      </c>
      <c r="V2237" s="16">
        <v>0</v>
      </c>
      <c r="W2237" s="57">
        <v>0</v>
      </c>
      <c r="X2237" s="57"/>
      <c r="Y2237" s="57"/>
      <c r="Z2237" s="57"/>
      <c r="AA2237" s="5"/>
      <c r="AB2237" s="4" t="s">
        <v>45</v>
      </c>
    </row>
    <row r="2238" spans="1:28" ht="16">
      <c r="A2238" s="9">
        <v>3</v>
      </c>
      <c r="B2238" s="9">
        <v>2</v>
      </c>
      <c r="C2238" s="9">
        <v>5</v>
      </c>
      <c r="D2238" s="9" t="str">
        <f t="shared" si="230"/>
        <v>Dynan_K6_194.13_285_19A</v>
      </c>
      <c r="E2238" s="9" t="str">
        <f t="shared" si="231"/>
        <v>Dynan_K6_194.13_285_19A_Lung_Block</v>
      </c>
      <c r="F2238" s="282">
        <f t="shared" si="233"/>
        <v>5</v>
      </c>
      <c r="G2238" s="227">
        <v>1</v>
      </c>
      <c r="H2238" s="54" t="s">
        <v>469</v>
      </c>
      <c r="I2238" s="117" t="s">
        <v>483</v>
      </c>
      <c r="J2238" s="120">
        <v>194.13</v>
      </c>
      <c r="K2238" s="18" t="s">
        <v>33</v>
      </c>
      <c r="L2238" s="108">
        <v>285</v>
      </c>
      <c r="M2238" s="108" t="s">
        <v>477</v>
      </c>
      <c r="N2238" s="118">
        <v>0</v>
      </c>
      <c r="O2238" s="108" t="s">
        <v>35</v>
      </c>
      <c r="P2238" s="108" t="s">
        <v>63</v>
      </c>
      <c r="Q2238" s="19">
        <v>43410</v>
      </c>
      <c r="R2238" s="46">
        <v>43581</v>
      </c>
      <c r="S2238" s="26">
        <v>44127</v>
      </c>
      <c r="T2238" s="16">
        <f t="shared" si="232"/>
        <v>546</v>
      </c>
      <c r="U2238" s="121">
        <v>1</v>
      </c>
      <c r="V2238" s="16">
        <v>0</v>
      </c>
      <c r="W2238" s="57">
        <v>1</v>
      </c>
      <c r="X2238" s="57"/>
      <c r="Y2238" s="57">
        <v>1</v>
      </c>
      <c r="Z2238" s="57"/>
      <c r="AA2238" s="5" t="s">
        <v>495</v>
      </c>
      <c r="AB2238" s="4" t="s">
        <v>45</v>
      </c>
    </row>
    <row r="2239" spans="1:28" ht="16">
      <c r="A2239" s="9">
        <v>3</v>
      </c>
      <c r="B2239" s="9">
        <v>2</v>
      </c>
      <c r="C2239" s="9">
        <v>5</v>
      </c>
      <c r="D2239" s="9" t="str">
        <f t="shared" si="230"/>
        <v>Dynan_K6_195.13_285_19A</v>
      </c>
      <c r="E2239" s="9" t="str">
        <f t="shared" si="231"/>
        <v>Dynan_K6_195.13_285_19A_Lung_Block</v>
      </c>
      <c r="F2239" s="282">
        <f t="shared" si="233"/>
        <v>6</v>
      </c>
      <c r="G2239" s="227">
        <v>1</v>
      </c>
      <c r="H2239" s="54" t="s">
        <v>469</v>
      </c>
      <c r="I2239" s="117" t="s">
        <v>483</v>
      </c>
      <c r="J2239" s="120">
        <v>195.13</v>
      </c>
      <c r="K2239" s="18" t="s">
        <v>33</v>
      </c>
      <c r="L2239" s="108">
        <v>285</v>
      </c>
      <c r="M2239" s="108" t="s">
        <v>477</v>
      </c>
      <c r="N2239" s="118">
        <v>0</v>
      </c>
      <c r="O2239" s="108" t="s">
        <v>35</v>
      </c>
      <c r="P2239" s="108" t="s">
        <v>63</v>
      </c>
      <c r="Q2239" s="19">
        <v>43410</v>
      </c>
      <c r="R2239" s="46">
        <v>43581</v>
      </c>
      <c r="S2239" s="26">
        <v>44127</v>
      </c>
      <c r="T2239" s="16">
        <f t="shared" si="232"/>
        <v>546</v>
      </c>
      <c r="U2239" s="121">
        <v>1</v>
      </c>
      <c r="V2239" s="16">
        <v>0</v>
      </c>
      <c r="W2239" s="57">
        <v>0</v>
      </c>
      <c r="X2239" s="57"/>
      <c r="Y2239" s="57"/>
      <c r="Z2239" s="57"/>
      <c r="AA2239" s="5" t="s">
        <v>496</v>
      </c>
      <c r="AB2239" s="4" t="s">
        <v>45</v>
      </c>
    </row>
    <row r="2240" spans="1:28" ht="16">
      <c r="A2240" s="9">
        <v>3</v>
      </c>
      <c r="B2240" s="9">
        <v>2</v>
      </c>
      <c r="C2240" s="9">
        <v>5</v>
      </c>
      <c r="D2240" s="9" t="str">
        <f t="shared" si="230"/>
        <v>Dynan_K6_196.13_291_19A</v>
      </c>
      <c r="E2240" s="9" t="str">
        <f t="shared" si="231"/>
        <v>Dynan_K6_196.13_291_19A_Lung_Block</v>
      </c>
      <c r="F2240" s="282">
        <f t="shared" si="233"/>
        <v>7</v>
      </c>
      <c r="G2240" s="227">
        <v>1</v>
      </c>
      <c r="H2240" s="54" t="s">
        <v>469</v>
      </c>
      <c r="I2240" s="117" t="s">
        <v>483</v>
      </c>
      <c r="J2240" s="120">
        <v>196.13</v>
      </c>
      <c r="K2240" s="18" t="s">
        <v>33</v>
      </c>
      <c r="L2240" s="108">
        <v>291</v>
      </c>
      <c r="M2240" s="108" t="s">
        <v>477</v>
      </c>
      <c r="N2240" s="118">
        <v>0</v>
      </c>
      <c r="O2240" s="108" t="s">
        <v>35</v>
      </c>
      <c r="P2240" s="108" t="s">
        <v>63</v>
      </c>
      <c r="Q2240" s="19">
        <v>43410</v>
      </c>
      <c r="R2240" s="46">
        <v>43581</v>
      </c>
      <c r="S2240" s="26">
        <v>44127</v>
      </c>
      <c r="T2240" s="16">
        <f t="shared" si="232"/>
        <v>546</v>
      </c>
      <c r="U2240" s="121">
        <v>1</v>
      </c>
      <c r="V2240" s="16">
        <v>0</v>
      </c>
      <c r="W2240" s="57">
        <v>1</v>
      </c>
      <c r="X2240" s="57">
        <v>1</v>
      </c>
      <c r="Y2240" s="57"/>
      <c r="Z2240" s="57"/>
      <c r="AA2240" s="5"/>
      <c r="AB2240" s="4" t="s">
        <v>45</v>
      </c>
    </row>
    <row r="2241" spans="1:28" ht="16">
      <c r="A2241" s="9">
        <v>3</v>
      </c>
      <c r="B2241" s="9">
        <v>2</v>
      </c>
      <c r="C2241" s="9">
        <v>5</v>
      </c>
      <c r="D2241" s="9" t="str">
        <f t="shared" si="230"/>
        <v>Dynan_K6_197.13_291_19A</v>
      </c>
      <c r="E2241" s="9" t="str">
        <f t="shared" si="231"/>
        <v>Dynan_K6_197.13_291_19A_Lung_Block</v>
      </c>
      <c r="F2241" s="282">
        <f t="shared" si="233"/>
        <v>8</v>
      </c>
      <c r="G2241" s="227">
        <v>1</v>
      </c>
      <c r="H2241" s="54" t="s">
        <v>469</v>
      </c>
      <c r="I2241" s="117" t="s">
        <v>483</v>
      </c>
      <c r="J2241" s="120">
        <v>197.13</v>
      </c>
      <c r="K2241" s="18" t="s">
        <v>33</v>
      </c>
      <c r="L2241" s="108">
        <v>291</v>
      </c>
      <c r="M2241" s="108" t="s">
        <v>477</v>
      </c>
      <c r="N2241" s="118">
        <v>0</v>
      </c>
      <c r="O2241" s="108" t="s">
        <v>35</v>
      </c>
      <c r="P2241" s="108" t="s">
        <v>63</v>
      </c>
      <c r="Q2241" s="19">
        <v>43410</v>
      </c>
      <c r="R2241" s="46">
        <v>43581</v>
      </c>
      <c r="S2241" s="26">
        <v>44127</v>
      </c>
      <c r="T2241" s="16">
        <f t="shared" si="232"/>
        <v>546</v>
      </c>
      <c r="U2241" s="121">
        <v>1</v>
      </c>
      <c r="V2241" s="16">
        <v>0</v>
      </c>
      <c r="W2241" s="57">
        <v>0</v>
      </c>
      <c r="X2241" s="57"/>
      <c r="Y2241" s="57"/>
      <c r="Z2241" s="57"/>
      <c r="AA2241" s="5"/>
      <c r="AB2241" s="4" t="s">
        <v>45</v>
      </c>
    </row>
    <row r="2242" spans="1:28" s="437" customFormat="1" ht="16" hidden="1">
      <c r="A2242" s="425" t="s">
        <v>58</v>
      </c>
      <c r="B2242" s="425" t="s">
        <v>58</v>
      </c>
      <c r="C2242" s="425" t="s">
        <v>58</v>
      </c>
      <c r="D2242" s="9" t="str">
        <f t="shared" si="230"/>
        <v>Dynan_K6_199.13_293_19A</v>
      </c>
      <c r="E2242" s="9" t="str">
        <f t="shared" si="231"/>
        <v>Dynan_K6_199.13_293_19A_Lung_Block</v>
      </c>
      <c r="F2242" s="282">
        <f t="shared" si="233"/>
        <v>9</v>
      </c>
      <c r="G2242" s="428">
        <v>1</v>
      </c>
      <c r="H2242" s="429" t="s">
        <v>469</v>
      </c>
      <c r="I2242" s="471" t="s">
        <v>483</v>
      </c>
      <c r="J2242" s="472">
        <v>199.13</v>
      </c>
      <c r="K2242" s="425" t="s">
        <v>33</v>
      </c>
      <c r="L2242" s="476">
        <v>293</v>
      </c>
      <c r="M2242" s="476" t="s">
        <v>477</v>
      </c>
      <c r="N2242" s="472">
        <v>0</v>
      </c>
      <c r="O2242" s="476" t="s">
        <v>35</v>
      </c>
      <c r="P2242" s="476" t="s">
        <v>63</v>
      </c>
      <c r="Q2242" s="473">
        <v>43410</v>
      </c>
      <c r="R2242" s="474">
        <v>43581</v>
      </c>
      <c r="S2242" s="447">
        <v>44138</v>
      </c>
      <c r="T2242" s="450">
        <f t="shared" si="232"/>
        <v>557</v>
      </c>
      <c r="U2242" s="487">
        <v>1</v>
      </c>
      <c r="V2242" s="450">
        <v>0</v>
      </c>
      <c r="W2242" s="425">
        <v>0</v>
      </c>
      <c r="X2242" s="425"/>
      <c r="Y2242" s="425"/>
      <c r="Z2242" s="425"/>
      <c r="AA2242" s="452"/>
      <c r="AB2242" s="426" t="s">
        <v>497</v>
      </c>
    </row>
    <row r="2243" spans="1:28" ht="16">
      <c r="A2243" s="9">
        <v>3</v>
      </c>
      <c r="B2243" s="9">
        <v>2</v>
      </c>
      <c r="C2243" s="9">
        <v>5</v>
      </c>
      <c r="D2243" s="9" t="str">
        <f t="shared" si="230"/>
        <v>Dynan_K6_200.13_295_19A</v>
      </c>
      <c r="E2243" s="9" t="str">
        <f t="shared" si="231"/>
        <v>Dynan_K6_200.13_295_19A_Lung_Block</v>
      </c>
      <c r="F2243" s="282">
        <f>F2241+1</f>
        <v>9</v>
      </c>
      <c r="G2243" s="227">
        <v>1</v>
      </c>
      <c r="H2243" s="54" t="s">
        <v>469</v>
      </c>
      <c r="I2243" s="117" t="s">
        <v>483</v>
      </c>
      <c r="J2243" s="120">
        <v>200.13</v>
      </c>
      <c r="K2243" s="18" t="s">
        <v>33</v>
      </c>
      <c r="L2243" s="108">
        <v>295</v>
      </c>
      <c r="M2243" s="108" t="s">
        <v>477</v>
      </c>
      <c r="N2243" s="118">
        <v>0</v>
      </c>
      <c r="O2243" s="108" t="s">
        <v>35</v>
      </c>
      <c r="P2243" s="108" t="s">
        <v>63</v>
      </c>
      <c r="Q2243" s="19">
        <v>43410</v>
      </c>
      <c r="R2243" s="46">
        <v>43581</v>
      </c>
      <c r="S2243" s="26">
        <v>44127</v>
      </c>
      <c r="T2243" s="16">
        <f t="shared" si="232"/>
        <v>546</v>
      </c>
      <c r="U2243" s="121">
        <v>1</v>
      </c>
      <c r="V2243" s="16">
        <v>0</v>
      </c>
      <c r="W2243" s="57">
        <v>1</v>
      </c>
      <c r="X2243" s="57">
        <v>1</v>
      </c>
      <c r="Y2243" s="57"/>
      <c r="Z2243" s="57"/>
      <c r="AA2243" s="5"/>
      <c r="AB2243" s="4" t="s">
        <v>45</v>
      </c>
    </row>
    <row r="2244" spans="1:28" ht="16">
      <c r="A2244" s="9">
        <v>3</v>
      </c>
      <c r="B2244" s="9">
        <v>2</v>
      </c>
      <c r="C2244" s="9">
        <v>5</v>
      </c>
      <c r="D2244" s="9" t="str">
        <f t="shared" si="230"/>
        <v>Dynan_K6_201.13_295_19A</v>
      </c>
      <c r="E2244" s="9" t="str">
        <f t="shared" si="231"/>
        <v>Dynan_K6_201.13_295_19A_Lung_Block</v>
      </c>
      <c r="F2244" s="282">
        <f t="shared" si="233"/>
        <v>10</v>
      </c>
      <c r="G2244" s="227">
        <v>1</v>
      </c>
      <c r="H2244" s="54" t="s">
        <v>469</v>
      </c>
      <c r="I2244" s="117" t="s">
        <v>483</v>
      </c>
      <c r="J2244" s="120">
        <v>201.13</v>
      </c>
      <c r="K2244" s="18" t="s">
        <v>33</v>
      </c>
      <c r="L2244" s="108">
        <v>295</v>
      </c>
      <c r="M2244" s="108" t="s">
        <v>477</v>
      </c>
      <c r="N2244" s="118">
        <v>0</v>
      </c>
      <c r="O2244" s="108" t="s">
        <v>35</v>
      </c>
      <c r="P2244" s="108" t="s">
        <v>63</v>
      </c>
      <c r="Q2244" s="19">
        <v>43410</v>
      </c>
      <c r="R2244" s="46">
        <v>43581</v>
      </c>
      <c r="S2244" s="26">
        <v>44127</v>
      </c>
      <c r="T2244" s="16">
        <f t="shared" si="232"/>
        <v>546</v>
      </c>
      <c r="U2244" s="121">
        <v>1</v>
      </c>
      <c r="V2244" s="16">
        <v>0</v>
      </c>
      <c r="W2244" s="57">
        <v>1</v>
      </c>
      <c r="X2244" s="57">
        <v>1</v>
      </c>
      <c r="Y2244" s="57"/>
      <c r="Z2244" s="57"/>
      <c r="AA2244" s="5"/>
      <c r="AB2244" s="4" t="s">
        <v>45</v>
      </c>
    </row>
    <row r="2245" spans="1:28" ht="16">
      <c r="A2245" s="9">
        <v>3</v>
      </c>
      <c r="B2245" s="9">
        <v>2</v>
      </c>
      <c r="C2245" s="9">
        <v>5</v>
      </c>
      <c r="D2245" s="9" t="str">
        <f t="shared" si="230"/>
        <v>Dynan_K6_202.13_295_19A</v>
      </c>
      <c r="E2245" s="9" t="str">
        <f t="shared" si="231"/>
        <v>Dynan_K6_202.13_295_19A_Lung_Block</v>
      </c>
      <c r="F2245" s="282">
        <f t="shared" si="233"/>
        <v>11</v>
      </c>
      <c r="G2245" s="227">
        <v>1</v>
      </c>
      <c r="H2245" s="54" t="s">
        <v>469</v>
      </c>
      <c r="I2245" s="117" t="s">
        <v>483</v>
      </c>
      <c r="J2245" s="120">
        <v>202.13</v>
      </c>
      <c r="K2245" s="18" t="s">
        <v>33</v>
      </c>
      <c r="L2245" s="108">
        <v>295</v>
      </c>
      <c r="M2245" s="108" t="s">
        <v>477</v>
      </c>
      <c r="N2245" s="118">
        <v>0</v>
      </c>
      <c r="O2245" s="108" t="s">
        <v>35</v>
      </c>
      <c r="P2245" s="108" t="s">
        <v>63</v>
      </c>
      <c r="Q2245" s="19">
        <v>43411</v>
      </c>
      <c r="R2245" s="46">
        <v>43581</v>
      </c>
      <c r="S2245" s="26">
        <v>44127</v>
      </c>
      <c r="T2245" s="16">
        <f t="shared" si="232"/>
        <v>546</v>
      </c>
      <c r="U2245" s="121">
        <v>1</v>
      </c>
      <c r="V2245" s="16">
        <v>0</v>
      </c>
      <c r="W2245" s="57">
        <v>0</v>
      </c>
      <c r="X2245" s="57"/>
      <c r="Y2245" s="57"/>
      <c r="Z2245" s="57"/>
      <c r="AA2245" s="5"/>
      <c r="AB2245" s="4" t="s">
        <v>45</v>
      </c>
    </row>
    <row r="2246" spans="1:28" ht="16">
      <c r="A2246" s="150"/>
      <c r="B2246" s="150"/>
      <c r="C2246" s="150"/>
      <c r="D2246" s="150"/>
      <c r="E2246" s="150"/>
      <c r="F2246" s="282"/>
      <c r="G2246" s="227"/>
      <c r="H2246" s="33"/>
      <c r="I2246" s="41"/>
      <c r="J2246" s="39"/>
      <c r="K2246" s="9"/>
      <c r="L2246" s="126"/>
      <c r="M2246" s="126"/>
      <c r="N2246" s="127"/>
      <c r="O2246" s="126"/>
      <c r="P2246" s="126"/>
      <c r="Q2246" s="38"/>
      <c r="R2246" s="36"/>
      <c r="S2246" s="12"/>
      <c r="T2246" s="79"/>
      <c r="U2246" s="128"/>
      <c r="V2246" s="129" t="s">
        <v>498</v>
      </c>
      <c r="W2246" s="130">
        <f>SUM(W2088:W2245)</f>
        <v>35</v>
      </c>
      <c r="X2246" s="130">
        <f>SUM(X2088:X2245)</f>
        <v>33</v>
      </c>
      <c r="Y2246" s="130">
        <f>SUM(Y2088:Y2245)</f>
        <v>3</v>
      </c>
      <c r="Z2246" s="130">
        <f>SUM(Z2088:Z2245)</f>
        <v>11</v>
      </c>
      <c r="AA2246" s="1"/>
      <c r="AB2246" s="37"/>
    </row>
    <row r="2247" spans="1:28" ht="16">
      <c r="A2247" s="150"/>
      <c r="B2247" s="150"/>
      <c r="C2247" s="150"/>
      <c r="D2247" s="150"/>
      <c r="E2247" s="150"/>
      <c r="F2247" s="282"/>
      <c r="G2247" s="227"/>
      <c r="H2247" s="33"/>
      <c r="I2247" s="41"/>
      <c r="J2247" s="39"/>
      <c r="K2247" s="9"/>
      <c r="L2247" s="126"/>
      <c r="M2247" s="126"/>
      <c r="N2247" s="127"/>
      <c r="O2247" s="126"/>
      <c r="P2247" s="126"/>
      <c r="Q2247" s="38"/>
      <c r="R2247" s="36"/>
      <c r="S2247" s="12"/>
      <c r="T2247" s="79"/>
      <c r="U2247" s="128"/>
      <c r="V2247" s="129" t="s">
        <v>98</v>
      </c>
      <c r="W2247" s="130">
        <v>158</v>
      </c>
      <c r="X2247" s="130"/>
      <c r="Y2247" s="130"/>
      <c r="Z2247" s="130">
        <f>W2247</f>
        <v>158</v>
      </c>
      <c r="AA2247" s="1"/>
      <c r="AB2247" s="37"/>
    </row>
    <row r="2248" spans="1:28" ht="16">
      <c r="A2248" s="150"/>
      <c r="B2248" s="150"/>
      <c r="C2248" s="150"/>
      <c r="D2248" s="150"/>
      <c r="E2248" s="150"/>
      <c r="F2248" s="282"/>
      <c r="G2248" s="227"/>
      <c r="H2248" s="33"/>
      <c r="I2248" s="41"/>
      <c r="J2248" s="39"/>
      <c r="K2248" s="9"/>
      <c r="L2248" s="126"/>
      <c r="M2248" s="126"/>
      <c r="N2248" s="127"/>
      <c r="O2248" s="126"/>
      <c r="P2248" s="126"/>
      <c r="Q2248" s="38"/>
      <c r="R2248" s="36"/>
      <c r="S2248" s="12"/>
      <c r="T2248" s="79"/>
      <c r="U2248" s="128"/>
      <c r="V2248" s="129" t="s">
        <v>99</v>
      </c>
      <c r="W2248" s="131">
        <f>W2246/W2247</f>
        <v>0.22151898734177214</v>
      </c>
      <c r="X2248" s="130"/>
      <c r="Y2248" s="130"/>
      <c r="Z2248" s="131">
        <f>Z2246/Z2247</f>
        <v>6.9620253164556958E-2</v>
      </c>
      <c r="AA2248" s="1"/>
      <c r="AB2248" s="37"/>
    </row>
    <row r="2249" spans="1:28" ht="16">
      <c r="A2249" s="150"/>
      <c r="B2249" s="150"/>
      <c r="C2249" s="150"/>
      <c r="D2249" s="150"/>
      <c r="E2249" s="150"/>
      <c r="F2249" s="282"/>
      <c r="G2249" s="227">
        <v>2</v>
      </c>
      <c r="H2249" s="154" t="s">
        <v>499</v>
      </c>
      <c r="I2249" s="31"/>
      <c r="J2249" s="32"/>
      <c r="K2249" s="9"/>
      <c r="L2249" s="32"/>
      <c r="M2249" s="32"/>
      <c r="N2249" s="39"/>
      <c r="O2249" s="32"/>
      <c r="P2249" s="32"/>
      <c r="Q2249" s="38"/>
      <c r="R2249" s="36"/>
      <c r="S2249" s="12"/>
      <c r="T2249" s="79"/>
      <c r="U2249" s="79"/>
      <c r="V2249" s="79"/>
      <c r="W2249" s="31"/>
      <c r="X2249" s="31"/>
      <c r="Y2249" s="31"/>
      <c r="Z2249" s="31"/>
      <c r="AA2249" s="37"/>
      <c r="AB2249" s="37"/>
    </row>
    <row r="2250" spans="1:28" ht="16">
      <c r="A2250" s="9">
        <v>3</v>
      </c>
      <c r="B2250" s="9">
        <v>2</v>
      </c>
      <c r="C2250" s="9">
        <v>6</v>
      </c>
      <c r="D2250" s="9" t="str">
        <f>"Dynan_"&amp;I2250&amp;"_"&amp;J2250&amp;"_"&amp;L2250&amp;"_"&amp;K2250</f>
        <v>Dynan_K6_88.13_262_19A</v>
      </c>
      <c r="E2250" s="9" t="str">
        <f>D2250&amp;"_Lung_Block"</f>
        <v>Dynan_K6_88.13_262_19A_Lung_Block</v>
      </c>
      <c r="F2250" s="282">
        <f>1</f>
        <v>1</v>
      </c>
      <c r="G2250" s="227">
        <v>2</v>
      </c>
      <c r="H2250" s="23" t="s">
        <v>469</v>
      </c>
      <c r="I2250" s="177" t="s">
        <v>483</v>
      </c>
      <c r="J2250" s="194">
        <v>88.13</v>
      </c>
      <c r="K2250" s="24" t="s">
        <v>33</v>
      </c>
      <c r="L2250" s="178">
        <v>262</v>
      </c>
      <c r="M2250" s="178" t="s">
        <v>477</v>
      </c>
      <c r="N2250" s="179">
        <v>0</v>
      </c>
      <c r="O2250" s="178" t="s">
        <v>35</v>
      </c>
      <c r="P2250" s="178" t="s">
        <v>63</v>
      </c>
      <c r="Q2250" s="180">
        <v>43410</v>
      </c>
      <c r="R2250" s="195">
        <v>43581</v>
      </c>
      <c r="S2250" s="147">
        <v>44144</v>
      </c>
      <c r="T2250" s="157">
        <f>S2250-R2250</f>
        <v>563</v>
      </c>
      <c r="U2250" s="196">
        <v>0</v>
      </c>
      <c r="V2250" s="157">
        <v>0</v>
      </c>
      <c r="W2250" s="177"/>
      <c r="X2250" s="177"/>
      <c r="Y2250" s="177"/>
      <c r="Z2250" s="177"/>
      <c r="AA2250" s="182" t="s">
        <v>102</v>
      </c>
      <c r="AB2250" s="152"/>
    </row>
    <row r="2251" spans="1:28" ht="16">
      <c r="A2251" s="303">
        <v>3</v>
      </c>
      <c r="B2251" s="303">
        <v>2</v>
      </c>
      <c r="C2251" s="303">
        <v>6</v>
      </c>
      <c r="D2251" s="303" t="str">
        <f>"Dynan_"&amp;I2251&amp;"_"&amp;J2251&amp;"_"&amp;L2251&amp;"_"&amp;K2251</f>
        <v>Dynan_K6_87.13_262_19A</v>
      </c>
      <c r="E2251" s="303" t="str">
        <f>D2251&amp;"_Lung_Block"</f>
        <v>Dynan_K6_87.13_262_19A_Lung_Block</v>
      </c>
      <c r="F2251" s="500">
        <f>F2250+1</f>
        <v>2</v>
      </c>
      <c r="G2251" s="361">
        <v>2</v>
      </c>
      <c r="H2251" s="23" t="s">
        <v>469</v>
      </c>
      <c r="I2251" s="177" t="s">
        <v>483</v>
      </c>
      <c r="J2251" s="381">
        <v>87.13</v>
      </c>
      <c r="K2251" s="24" t="s">
        <v>33</v>
      </c>
      <c r="L2251" s="178">
        <v>262</v>
      </c>
      <c r="M2251" s="178" t="s">
        <v>477</v>
      </c>
      <c r="N2251" s="179">
        <v>0</v>
      </c>
      <c r="O2251" s="178" t="s">
        <v>35</v>
      </c>
      <c r="P2251" s="178" t="s">
        <v>63</v>
      </c>
      <c r="Q2251" s="180">
        <v>43410</v>
      </c>
      <c r="R2251" s="195">
        <v>43581</v>
      </c>
      <c r="S2251" s="147">
        <v>44144</v>
      </c>
      <c r="T2251" s="157">
        <f>S2251-R2251</f>
        <v>563</v>
      </c>
      <c r="U2251" s="196">
        <v>0</v>
      </c>
      <c r="V2251" s="157">
        <v>0</v>
      </c>
      <c r="W2251" s="177"/>
      <c r="X2251" s="177"/>
      <c r="Y2251" s="177"/>
      <c r="Z2251" s="177"/>
      <c r="AA2251" s="182" t="s">
        <v>102</v>
      </c>
      <c r="AB2251" s="152"/>
    </row>
    <row r="2252" spans="1:28" ht="16">
      <c r="A2252" s="150"/>
      <c r="B2252" s="150"/>
      <c r="C2252" s="150"/>
      <c r="D2252" s="150"/>
      <c r="E2252" s="150"/>
      <c r="F2252" s="282"/>
      <c r="G2252" s="227"/>
      <c r="H2252" s="33"/>
      <c r="I2252" s="41"/>
      <c r="J2252" s="39"/>
      <c r="K2252" s="9"/>
      <c r="L2252" s="126"/>
      <c r="M2252" s="126"/>
      <c r="N2252" s="127"/>
      <c r="O2252" s="126"/>
      <c r="P2252" s="126"/>
      <c r="Q2252" s="38"/>
      <c r="R2252" s="36"/>
      <c r="S2252" s="12"/>
      <c r="T2252" s="79"/>
      <c r="U2252" s="128"/>
      <c r="V2252" s="129" t="s">
        <v>98</v>
      </c>
      <c r="W2252" s="130">
        <v>2</v>
      </c>
      <c r="X2252" s="130"/>
      <c r="Y2252" s="130"/>
      <c r="Z2252" s="130"/>
      <c r="AA2252" s="1"/>
      <c r="AB2252" s="37"/>
    </row>
    <row r="2253" spans="1:28" ht="16">
      <c r="A2253" s="150"/>
      <c r="B2253" s="150"/>
      <c r="C2253" s="150"/>
      <c r="D2253" s="150"/>
      <c r="E2253" s="150"/>
      <c r="F2253" s="282"/>
      <c r="G2253" s="227"/>
      <c r="H2253" s="33"/>
      <c r="I2253" s="41"/>
      <c r="J2253" s="39"/>
      <c r="K2253" s="9"/>
      <c r="L2253" s="126"/>
      <c r="M2253" s="126"/>
      <c r="N2253" s="127"/>
      <c r="O2253" s="126"/>
      <c r="P2253" s="126"/>
      <c r="Q2253" s="38"/>
      <c r="R2253" s="36"/>
      <c r="S2253" s="12"/>
      <c r="T2253" s="79"/>
      <c r="U2253" s="128"/>
      <c r="V2253" s="150"/>
      <c r="W2253" s="150"/>
      <c r="X2253" s="150"/>
      <c r="Y2253" s="150"/>
      <c r="Z2253" s="150"/>
      <c r="AA2253" s="1"/>
      <c r="AB2253" s="37"/>
    </row>
    <row r="2254" spans="1:28" ht="17" customHeight="1">
      <c r="A2254" s="150"/>
      <c r="B2254" s="150"/>
      <c r="C2254" s="150"/>
      <c r="D2254" s="150"/>
      <c r="E2254" s="150"/>
      <c r="F2254" s="282"/>
      <c r="G2254" s="227">
        <v>3</v>
      </c>
      <c r="H2254" s="154" t="s">
        <v>103</v>
      </c>
      <c r="I2254" s="31"/>
      <c r="J2254" s="32"/>
      <c r="K2254" s="9"/>
      <c r="L2254" s="32"/>
      <c r="M2254" s="32"/>
      <c r="N2254" s="39"/>
      <c r="O2254" s="32"/>
      <c r="P2254" s="32"/>
      <c r="Q2254" s="38"/>
      <c r="R2254" s="36"/>
      <c r="S2254" s="12"/>
      <c r="T2254" s="79"/>
      <c r="U2254" s="79"/>
      <c r="V2254" s="79"/>
      <c r="W2254" s="31"/>
      <c r="X2254" s="31"/>
      <c r="Y2254" s="31"/>
      <c r="Z2254" s="31"/>
      <c r="AA2254" s="37"/>
      <c r="AB2254" s="37"/>
    </row>
    <row r="2255" spans="1:28" s="366" customFormat="1" ht="16">
      <c r="A2255" s="303">
        <v>3</v>
      </c>
      <c r="B2255" s="303">
        <v>2</v>
      </c>
      <c r="C2255" s="303">
        <v>7</v>
      </c>
      <c r="D2255" s="303" t="str">
        <f>"Dynan_"&amp;I2255&amp;"_"&amp;J2255&amp;"_"&amp;L2255&amp;"_"&amp;K2255</f>
        <v>Dynan_K5_11.13_247_18C</v>
      </c>
      <c r="E2255" s="303" t="str">
        <f t="shared" ref="E2255:E2265" si="234">D2255&amp;"_Lung_Block"</f>
        <v>Dynan_K5_11.13_247_18C_Lung_Block</v>
      </c>
      <c r="F2255" s="500">
        <v>1</v>
      </c>
      <c r="G2255" s="361">
        <v>3</v>
      </c>
      <c r="H2255" s="333" t="s">
        <v>469</v>
      </c>
      <c r="I2255" s="367" t="s">
        <v>476</v>
      </c>
      <c r="J2255" s="381">
        <v>11.13</v>
      </c>
      <c r="K2255" s="303" t="s">
        <v>44</v>
      </c>
      <c r="L2255" s="364">
        <v>247</v>
      </c>
      <c r="M2255" s="364" t="s">
        <v>477</v>
      </c>
      <c r="N2255" s="381">
        <v>0</v>
      </c>
      <c r="O2255" s="364" t="s">
        <v>35</v>
      </c>
      <c r="P2255" s="364" t="s">
        <v>63</v>
      </c>
      <c r="Q2255" s="478">
        <v>43410</v>
      </c>
      <c r="R2255" s="479">
        <v>43581</v>
      </c>
      <c r="S2255" s="480">
        <v>44092</v>
      </c>
      <c r="T2255" s="481">
        <f t="shared" ref="T2255:T2288" si="235">S2255-R2255</f>
        <v>511</v>
      </c>
      <c r="U2255" s="489">
        <v>0</v>
      </c>
      <c r="V2255" s="481">
        <v>1</v>
      </c>
      <c r="W2255" s="367"/>
      <c r="X2255" s="367"/>
      <c r="Y2255" s="367"/>
      <c r="Z2255" s="367"/>
      <c r="AA2255" s="490"/>
      <c r="AB2255" s="359" t="s">
        <v>289</v>
      </c>
    </row>
    <row r="2256" spans="1:28" s="437" customFormat="1" ht="16" hidden="1">
      <c r="A2256" s="439" t="s">
        <v>58</v>
      </c>
      <c r="B2256" s="491" t="s">
        <v>58</v>
      </c>
      <c r="C2256" s="491" t="s">
        <v>58</v>
      </c>
      <c r="D2256" s="303" t="str">
        <f t="shared" ref="D2256:D2263" si="236">I2256&amp;"_"&amp;J2256&amp;"_"&amp;L2256&amp;"_"&amp;K2256</f>
        <v>K5_26.13_250_18C</v>
      </c>
      <c r="E2256" s="303" t="str">
        <f t="shared" si="234"/>
        <v>K5_26.13_250_18C_Lung_Block</v>
      </c>
      <c r="F2256" s="760">
        <v>2</v>
      </c>
      <c r="G2256" s="428">
        <v>3</v>
      </c>
      <c r="H2256" s="429" t="s">
        <v>469</v>
      </c>
      <c r="I2256" s="471" t="s">
        <v>476</v>
      </c>
      <c r="J2256" s="472">
        <v>26.13</v>
      </c>
      <c r="K2256" s="425" t="s">
        <v>44</v>
      </c>
      <c r="L2256" s="476">
        <v>250</v>
      </c>
      <c r="M2256" s="476" t="s">
        <v>477</v>
      </c>
      <c r="N2256" s="472">
        <v>0</v>
      </c>
      <c r="O2256" s="476" t="s">
        <v>35</v>
      </c>
      <c r="P2256" s="476" t="s">
        <v>63</v>
      </c>
      <c r="Q2256" s="473">
        <v>43410</v>
      </c>
      <c r="R2256" s="474">
        <v>43581</v>
      </c>
      <c r="S2256" s="447">
        <v>43831</v>
      </c>
      <c r="T2256" s="450">
        <f t="shared" si="235"/>
        <v>250</v>
      </c>
      <c r="U2256" s="487">
        <v>0</v>
      </c>
      <c r="V2256" s="450">
        <v>1</v>
      </c>
      <c r="W2256" s="471"/>
      <c r="X2256" s="471"/>
      <c r="Y2256" s="471"/>
      <c r="Z2256" s="471"/>
      <c r="AA2256" s="477"/>
      <c r="AB2256" s="426" t="s">
        <v>104</v>
      </c>
    </row>
    <row r="2257" spans="1:28" s="437" customFormat="1" ht="16" hidden="1">
      <c r="A2257" s="439" t="s">
        <v>58</v>
      </c>
      <c r="B2257" s="491" t="s">
        <v>58</v>
      </c>
      <c r="C2257" s="491" t="s">
        <v>58</v>
      </c>
      <c r="D2257" s="303" t="str">
        <f t="shared" si="236"/>
        <v>K5_36.13_252_18C</v>
      </c>
      <c r="E2257" s="303" t="str">
        <f t="shared" si="234"/>
        <v>K5_36.13_252_18C_Lung_Block</v>
      </c>
      <c r="F2257" s="760">
        <v>3</v>
      </c>
      <c r="G2257" s="428">
        <v>3</v>
      </c>
      <c r="H2257" s="429" t="s">
        <v>469</v>
      </c>
      <c r="I2257" s="471" t="s">
        <v>476</v>
      </c>
      <c r="J2257" s="472">
        <v>36.130000000000003</v>
      </c>
      <c r="K2257" s="425" t="s">
        <v>44</v>
      </c>
      <c r="L2257" s="476">
        <v>252</v>
      </c>
      <c r="M2257" s="476" t="s">
        <v>477</v>
      </c>
      <c r="N2257" s="472">
        <v>0</v>
      </c>
      <c r="O2257" s="476" t="s">
        <v>35</v>
      </c>
      <c r="P2257" s="476" t="s">
        <v>63</v>
      </c>
      <c r="Q2257" s="473">
        <v>43410</v>
      </c>
      <c r="R2257" s="474">
        <v>43581</v>
      </c>
      <c r="S2257" s="447">
        <v>43586</v>
      </c>
      <c r="T2257" s="450">
        <f t="shared" si="235"/>
        <v>5</v>
      </c>
      <c r="U2257" s="487">
        <v>0</v>
      </c>
      <c r="V2257" s="450">
        <v>1</v>
      </c>
      <c r="W2257" s="471"/>
      <c r="X2257" s="471"/>
      <c r="Y2257" s="471"/>
      <c r="Z2257" s="471"/>
      <c r="AA2257" s="477"/>
      <c r="AB2257" s="426" t="s">
        <v>324</v>
      </c>
    </row>
    <row r="2258" spans="1:28" s="437" customFormat="1" ht="16" hidden="1">
      <c r="A2258" s="439" t="s">
        <v>58</v>
      </c>
      <c r="B2258" s="491" t="s">
        <v>58</v>
      </c>
      <c r="C2258" s="491" t="s">
        <v>58</v>
      </c>
      <c r="D2258" s="303" t="str">
        <f t="shared" si="236"/>
        <v>K5_37.13_252_18C</v>
      </c>
      <c r="E2258" s="303" t="str">
        <f t="shared" si="234"/>
        <v>K5_37.13_252_18C_Lung_Block</v>
      </c>
      <c r="F2258" s="760">
        <v>4</v>
      </c>
      <c r="G2258" s="428">
        <v>3</v>
      </c>
      <c r="H2258" s="429" t="s">
        <v>469</v>
      </c>
      <c r="I2258" s="471" t="s">
        <v>476</v>
      </c>
      <c r="J2258" s="472">
        <v>37.130000000000003</v>
      </c>
      <c r="K2258" s="425" t="s">
        <v>44</v>
      </c>
      <c r="L2258" s="476">
        <v>252</v>
      </c>
      <c r="M2258" s="476" t="s">
        <v>477</v>
      </c>
      <c r="N2258" s="472">
        <v>0</v>
      </c>
      <c r="O2258" s="476" t="s">
        <v>35</v>
      </c>
      <c r="P2258" s="476" t="s">
        <v>63</v>
      </c>
      <c r="Q2258" s="473">
        <v>43410</v>
      </c>
      <c r="R2258" s="474">
        <v>43581</v>
      </c>
      <c r="S2258" s="447">
        <v>43586</v>
      </c>
      <c r="T2258" s="450">
        <f t="shared" si="235"/>
        <v>5</v>
      </c>
      <c r="U2258" s="487">
        <v>0</v>
      </c>
      <c r="V2258" s="450">
        <v>1</v>
      </c>
      <c r="W2258" s="471"/>
      <c r="X2258" s="471"/>
      <c r="Y2258" s="471"/>
      <c r="Z2258" s="471"/>
      <c r="AA2258" s="477"/>
      <c r="AB2258" s="426" t="s">
        <v>324</v>
      </c>
    </row>
    <row r="2259" spans="1:28" s="437" customFormat="1" ht="16" hidden="1">
      <c r="A2259" s="439" t="s">
        <v>58</v>
      </c>
      <c r="B2259" s="491" t="s">
        <v>58</v>
      </c>
      <c r="C2259" s="491" t="s">
        <v>58</v>
      </c>
      <c r="D2259" s="303" t="str">
        <f t="shared" si="236"/>
        <v>K5_41.13_253_18C</v>
      </c>
      <c r="E2259" s="303" t="str">
        <f t="shared" si="234"/>
        <v>K5_41.13_253_18C_Lung_Block</v>
      </c>
      <c r="F2259" s="760">
        <v>5</v>
      </c>
      <c r="G2259" s="428">
        <v>3</v>
      </c>
      <c r="H2259" s="429" t="s">
        <v>469</v>
      </c>
      <c r="I2259" s="471" t="s">
        <v>476</v>
      </c>
      <c r="J2259" s="472">
        <v>41.13</v>
      </c>
      <c r="K2259" s="425" t="s">
        <v>44</v>
      </c>
      <c r="L2259" s="476">
        <v>253</v>
      </c>
      <c r="M2259" s="476" t="s">
        <v>477</v>
      </c>
      <c r="N2259" s="472">
        <v>0</v>
      </c>
      <c r="O2259" s="476" t="s">
        <v>35</v>
      </c>
      <c r="P2259" s="476" t="s">
        <v>63</v>
      </c>
      <c r="Q2259" s="473">
        <v>43410</v>
      </c>
      <c r="R2259" s="474">
        <v>43581</v>
      </c>
      <c r="S2259" s="447">
        <v>44046</v>
      </c>
      <c r="T2259" s="450">
        <f t="shared" si="235"/>
        <v>465</v>
      </c>
      <c r="U2259" s="487">
        <v>0</v>
      </c>
      <c r="V2259" s="450">
        <v>1</v>
      </c>
      <c r="W2259" s="471"/>
      <c r="X2259" s="471"/>
      <c r="Y2259" s="471"/>
      <c r="Z2259" s="471"/>
      <c r="AA2259" s="477"/>
      <c r="AB2259" s="426" t="s">
        <v>104</v>
      </c>
    </row>
    <row r="2260" spans="1:28" s="437" customFormat="1" ht="16" hidden="1">
      <c r="A2260" s="439" t="s">
        <v>58</v>
      </c>
      <c r="B2260" s="491" t="s">
        <v>58</v>
      </c>
      <c r="C2260" s="491" t="s">
        <v>58</v>
      </c>
      <c r="D2260" s="303" t="str">
        <f t="shared" si="236"/>
        <v>K5_46.13_254_18C</v>
      </c>
      <c r="E2260" s="303" t="str">
        <f t="shared" si="234"/>
        <v>K5_46.13_254_18C_Lung_Block</v>
      </c>
      <c r="F2260" s="760">
        <v>6</v>
      </c>
      <c r="G2260" s="428">
        <v>3</v>
      </c>
      <c r="H2260" s="429" t="s">
        <v>469</v>
      </c>
      <c r="I2260" s="471" t="s">
        <v>476</v>
      </c>
      <c r="J2260" s="472">
        <v>46.13</v>
      </c>
      <c r="K2260" s="425" t="s">
        <v>44</v>
      </c>
      <c r="L2260" s="476">
        <v>254</v>
      </c>
      <c r="M2260" s="476" t="s">
        <v>477</v>
      </c>
      <c r="N2260" s="472">
        <v>0</v>
      </c>
      <c r="O2260" s="476" t="s">
        <v>35</v>
      </c>
      <c r="P2260" s="476" t="s">
        <v>63</v>
      </c>
      <c r="Q2260" s="473">
        <v>43410</v>
      </c>
      <c r="R2260" s="474">
        <v>43581</v>
      </c>
      <c r="S2260" s="447">
        <v>44128</v>
      </c>
      <c r="T2260" s="450">
        <f t="shared" si="235"/>
        <v>547</v>
      </c>
      <c r="U2260" s="487">
        <v>0</v>
      </c>
      <c r="V2260" s="450">
        <v>1</v>
      </c>
      <c r="W2260" s="471"/>
      <c r="X2260" s="471"/>
      <c r="Y2260" s="471"/>
      <c r="Z2260" s="471"/>
      <c r="AA2260" s="477"/>
      <c r="AB2260" s="426" t="s">
        <v>104</v>
      </c>
    </row>
    <row r="2261" spans="1:28" s="437" customFormat="1" ht="16" hidden="1">
      <c r="A2261" s="439" t="s">
        <v>58</v>
      </c>
      <c r="B2261" s="491" t="s">
        <v>58</v>
      </c>
      <c r="C2261" s="491" t="s">
        <v>58</v>
      </c>
      <c r="D2261" s="303" t="str">
        <f t="shared" si="236"/>
        <v>K5_66.13_258_18C</v>
      </c>
      <c r="E2261" s="303" t="str">
        <f t="shared" si="234"/>
        <v>K5_66.13_258_18C_Lung_Block</v>
      </c>
      <c r="F2261" s="760">
        <v>7</v>
      </c>
      <c r="G2261" s="428">
        <v>3</v>
      </c>
      <c r="H2261" s="429" t="s">
        <v>469</v>
      </c>
      <c r="I2261" s="471" t="s">
        <v>476</v>
      </c>
      <c r="J2261" s="472">
        <v>66.13</v>
      </c>
      <c r="K2261" s="425" t="s">
        <v>44</v>
      </c>
      <c r="L2261" s="476">
        <v>258</v>
      </c>
      <c r="M2261" s="476" t="s">
        <v>477</v>
      </c>
      <c r="N2261" s="472">
        <v>0</v>
      </c>
      <c r="O2261" s="476" t="s">
        <v>35</v>
      </c>
      <c r="P2261" s="476" t="s">
        <v>63</v>
      </c>
      <c r="Q2261" s="473">
        <v>43410</v>
      </c>
      <c r="R2261" s="474">
        <v>43581</v>
      </c>
      <c r="S2261" s="447">
        <v>43588</v>
      </c>
      <c r="T2261" s="450">
        <f t="shared" si="235"/>
        <v>7</v>
      </c>
      <c r="U2261" s="487">
        <v>0</v>
      </c>
      <c r="V2261" s="450">
        <v>1</v>
      </c>
      <c r="W2261" s="471"/>
      <c r="X2261" s="471"/>
      <c r="Y2261" s="471"/>
      <c r="Z2261" s="471"/>
      <c r="AA2261" s="477"/>
      <c r="AB2261" s="426" t="s">
        <v>328</v>
      </c>
    </row>
    <row r="2262" spans="1:28" s="437" customFormat="1" ht="16" hidden="1">
      <c r="A2262" s="439" t="s">
        <v>58</v>
      </c>
      <c r="B2262" s="491" t="s">
        <v>58</v>
      </c>
      <c r="C2262" s="491" t="s">
        <v>58</v>
      </c>
      <c r="D2262" s="303" t="str">
        <f t="shared" si="236"/>
        <v>K5_67.13_258_18C</v>
      </c>
      <c r="E2262" s="303" t="str">
        <f t="shared" si="234"/>
        <v>K5_67.13_258_18C_Lung_Block</v>
      </c>
      <c r="F2262" s="760">
        <v>8</v>
      </c>
      <c r="G2262" s="428">
        <v>3</v>
      </c>
      <c r="H2262" s="429" t="s">
        <v>469</v>
      </c>
      <c r="I2262" s="471" t="s">
        <v>476</v>
      </c>
      <c r="J2262" s="472">
        <v>67.13</v>
      </c>
      <c r="K2262" s="425" t="s">
        <v>44</v>
      </c>
      <c r="L2262" s="476">
        <v>258</v>
      </c>
      <c r="M2262" s="476" t="s">
        <v>477</v>
      </c>
      <c r="N2262" s="472">
        <v>0</v>
      </c>
      <c r="O2262" s="476" t="s">
        <v>35</v>
      </c>
      <c r="P2262" s="476" t="s">
        <v>63</v>
      </c>
      <c r="Q2262" s="473">
        <v>43410</v>
      </c>
      <c r="R2262" s="474">
        <v>43581</v>
      </c>
      <c r="S2262" s="447">
        <v>43594</v>
      </c>
      <c r="T2262" s="450">
        <f t="shared" si="235"/>
        <v>13</v>
      </c>
      <c r="U2262" s="487">
        <v>0</v>
      </c>
      <c r="V2262" s="450">
        <v>1</v>
      </c>
      <c r="W2262" s="471"/>
      <c r="X2262" s="471"/>
      <c r="Y2262" s="471"/>
      <c r="Z2262" s="471"/>
      <c r="AA2262" s="477"/>
      <c r="AB2262" s="426" t="s">
        <v>104</v>
      </c>
    </row>
    <row r="2263" spans="1:28" s="437" customFormat="1" ht="16" hidden="1">
      <c r="A2263" s="439" t="s">
        <v>58</v>
      </c>
      <c r="B2263" s="491" t="s">
        <v>58</v>
      </c>
      <c r="C2263" s="491" t="s">
        <v>58</v>
      </c>
      <c r="D2263" s="303" t="str">
        <f t="shared" si="236"/>
        <v>K5_76.13_260_18C</v>
      </c>
      <c r="E2263" s="303" t="str">
        <f t="shared" si="234"/>
        <v>K5_76.13_260_18C_Lung_Block</v>
      </c>
      <c r="F2263" s="760">
        <v>9</v>
      </c>
      <c r="G2263" s="428">
        <v>3</v>
      </c>
      <c r="H2263" s="429" t="s">
        <v>469</v>
      </c>
      <c r="I2263" s="471" t="s">
        <v>476</v>
      </c>
      <c r="J2263" s="472">
        <v>76.13</v>
      </c>
      <c r="K2263" s="425" t="s">
        <v>44</v>
      </c>
      <c r="L2263" s="476">
        <v>260</v>
      </c>
      <c r="M2263" s="476" t="s">
        <v>477</v>
      </c>
      <c r="N2263" s="472">
        <v>0</v>
      </c>
      <c r="O2263" s="476" t="s">
        <v>35</v>
      </c>
      <c r="P2263" s="476" t="s">
        <v>63</v>
      </c>
      <c r="Q2263" s="473">
        <v>43410</v>
      </c>
      <c r="R2263" s="474">
        <v>43581</v>
      </c>
      <c r="S2263" s="447">
        <v>43898</v>
      </c>
      <c r="T2263" s="450">
        <f t="shared" si="235"/>
        <v>317</v>
      </c>
      <c r="U2263" s="487">
        <v>0</v>
      </c>
      <c r="V2263" s="450">
        <v>1</v>
      </c>
      <c r="W2263" s="471"/>
      <c r="X2263" s="471"/>
      <c r="Y2263" s="471"/>
      <c r="Z2263" s="471"/>
      <c r="AA2263" s="477"/>
      <c r="AB2263" s="426" t="s">
        <v>104</v>
      </c>
    </row>
    <row r="2264" spans="1:28" s="366" customFormat="1" ht="16">
      <c r="A2264" s="303">
        <v>3</v>
      </c>
      <c r="B2264" s="303">
        <v>2</v>
      </c>
      <c r="C2264" s="303">
        <v>7</v>
      </c>
      <c r="D2264" s="303" t="str">
        <f>"Dynan_"&amp;I2264&amp;"_"&amp;J2264&amp;"_"&amp;L2264&amp;"_"&amp;K2264</f>
        <v>Dynan_K5_16.13_248_19A</v>
      </c>
      <c r="E2264" s="303" t="str">
        <f t="shared" si="234"/>
        <v>Dynan_K5_16.13_248_19A_Lung_Block</v>
      </c>
      <c r="F2264" s="500" t="str">
        <f>1&amp;" (Col 7)"</f>
        <v>1 (Col 7)</v>
      </c>
      <c r="G2264" s="361">
        <v>3</v>
      </c>
      <c r="H2264" s="333" t="s">
        <v>469</v>
      </c>
      <c r="I2264" s="367" t="s">
        <v>476</v>
      </c>
      <c r="J2264" s="381">
        <v>16.13</v>
      </c>
      <c r="K2264" s="303" t="s">
        <v>33</v>
      </c>
      <c r="L2264" s="364">
        <v>248</v>
      </c>
      <c r="M2264" s="364" t="s">
        <v>477</v>
      </c>
      <c r="N2264" s="381">
        <v>0</v>
      </c>
      <c r="O2264" s="364" t="s">
        <v>35</v>
      </c>
      <c r="P2264" s="364" t="s">
        <v>63</v>
      </c>
      <c r="Q2264" s="478">
        <v>43410</v>
      </c>
      <c r="R2264" s="479">
        <v>43581</v>
      </c>
      <c r="S2264" s="480">
        <v>43993</v>
      </c>
      <c r="T2264" s="481">
        <f t="shared" si="235"/>
        <v>412</v>
      </c>
      <c r="U2264" s="489">
        <v>1</v>
      </c>
      <c r="V2264" s="481">
        <v>1</v>
      </c>
      <c r="W2264" s="303">
        <v>0</v>
      </c>
      <c r="X2264" s="303"/>
      <c r="Y2264" s="303"/>
      <c r="Z2264" s="303"/>
      <c r="AA2264" s="373" t="s">
        <v>500</v>
      </c>
      <c r="AB2264" s="359" t="s">
        <v>501</v>
      </c>
    </row>
    <row r="2265" spans="1:28" s="366" customFormat="1" ht="16">
      <c r="A2265" s="303">
        <v>3</v>
      </c>
      <c r="B2265" s="303">
        <v>2</v>
      </c>
      <c r="C2265" s="303">
        <v>7</v>
      </c>
      <c r="D2265" s="303" t="str">
        <f>"Dynan_"&amp;I2265&amp;"_"&amp;J2265&amp;"_"&amp;L2265&amp;"_"&amp;K2265</f>
        <v>Dynan_K5_21.13_249_19A</v>
      </c>
      <c r="E2265" s="303" t="str">
        <f t="shared" si="234"/>
        <v>Dynan_K5_21.13_249_19A_Lung_Block</v>
      </c>
      <c r="F2265" s="500" t="str">
        <f>2&amp;" (Col 7)"</f>
        <v>2 (Col 7)</v>
      </c>
      <c r="G2265" s="361">
        <v>3</v>
      </c>
      <c r="H2265" s="333" t="s">
        <v>469</v>
      </c>
      <c r="I2265" s="367" t="s">
        <v>476</v>
      </c>
      <c r="J2265" s="381">
        <v>21.13</v>
      </c>
      <c r="K2265" s="303" t="s">
        <v>33</v>
      </c>
      <c r="L2265" s="364">
        <v>249</v>
      </c>
      <c r="M2265" s="364" t="s">
        <v>477</v>
      </c>
      <c r="N2265" s="381">
        <v>0</v>
      </c>
      <c r="O2265" s="364" t="s">
        <v>35</v>
      </c>
      <c r="P2265" s="364" t="s">
        <v>63</v>
      </c>
      <c r="Q2265" s="478">
        <v>43410</v>
      </c>
      <c r="R2265" s="479">
        <v>43581</v>
      </c>
      <c r="S2265" s="480">
        <v>43997</v>
      </c>
      <c r="T2265" s="481">
        <f t="shared" si="235"/>
        <v>416</v>
      </c>
      <c r="U2265" s="489">
        <v>1</v>
      </c>
      <c r="V2265" s="481">
        <v>1</v>
      </c>
      <c r="W2265" s="303">
        <v>0</v>
      </c>
      <c r="X2265" s="303"/>
      <c r="Y2265" s="303"/>
      <c r="Z2265" s="303"/>
      <c r="AA2265" s="373" t="s">
        <v>502</v>
      </c>
      <c r="AB2265" s="359" t="s">
        <v>503</v>
      </c>
    </row>
    <row r="2266" spans="1:28" s="437" customFormat="1" ht="16" hidden="1">
      <c r="A2266" s="439" t="s">
        <v>58</v>
      </c>
      <c r="B2266" s="491" t="s">
        <v>58</v>
      </c>
      <c r="C2266" s="491" t="s">
        <v>58</v>
      </c>
      <c r="D2266" s="303" t="str">
        <f>H2266&amp;"_"&amp;I2266&amp;"_"&amp;K2266&amp;"_"&amp;J2266</f>
        <v>K_K6_19A_86.13</v>
      </c>
      <c r="E2266" s="303" t="str">
        <f t="shared" ref="E2266:E2270" si="237">I2266&amp;"_"&amp;J2266&amp;"_"&amp;L2266&amp;"_"&amp;K2266</f>
        <v>K6_86.13_262_19A</v>
      </c>
      <c r="F2266" s="760">
        <v>12</v>
      </c>
      <c r="G2266" s="428">
        <v>3</v>
      </c>
      <c r="H2266" s="429" t="s">
        <v>469</v>
      </c>
      <c r="I2266" s="471" t="s">
        <v>483</v>
      </c>
      <c r="J2266" s="472">
        <v>86.13</v>
      </c>
      <c r="K2266" s="425" t="s">
        <v>33</v>
      </c>
      <c r="L2266" s="476">
        <v>262</v>
      </c>
      <c r="M2266" s="476" t="s">
        <v>477</v>
      </c>
      <c r="N2266" s="472">
        <v>0</v>
      </c>
      <c r="O2266" s="476" t="s">
        <v>35</v>
      </c>
      <c r="P2266" s="476" t="s">
        <v>63</v>
      </c>
      <c r="Q2266" s="473">
        <v>43410</v>
      </c>
      <c r="R2266" s="474">
        <v>43581</v>
      </c>
      <c r="S2266" s="447">
        <v>44085</v>
      </c>
      <c r="T2266" s="450">
        <f t="shared" si="235"/>
        <v>504</v>
      </c>
      <c r="U2266" s="487">
        <v>0</v>
      </c>
      <c r="V2266" s="450">
        <v>1</v>
      </c>
      <c r="W2266" s="471"/>
      <c r="X2266" s="471"/>
      <c r="Y2266" s="471"/>
      <c r="Z2266" s="471"/>
      <c r="AA2266" s="477"/>
      <c r="AB2266" s="426" t="s">
        <v>104</v>
      </c>
    </row>
    <row r="2267" spans="1:28" s="437" customFormat="1" ht="16" hidden="1">
      <c r="A2267" s="439" t="s">
        <v>58</v>
      </c>
      <c r="B2267" s="491" t="s">
        <v>58</v>
      </c>
      <c r="C2267" s="491" t="s">
        <v>58</v>
      </c>
      <c r="D2267" s="303" t="str">
        <f>H2267&amp;"_"&amp;I2267&amp;"_"&amp;K2267&amp;"_"&amp;J2267</f>
        <v>K_K6_19A_91.13</v>
      </c>
      <c r="E2267" s="303" t="str">
        <f t="shared" si="237"/>
        <v>K6_91.13_263_19A</v>
      </c>
      <c r="F2267" s="760">
        <v>13</v>
      </c>
      <c r="G2267" s="428">
        <v>3</v>
      </c>
      <c r="H2267" s="429" t="s">
        <v>469</v>
      </c>
      <c r="I2267" s="471" t="s">
        <v>483</v>
      </c>
      <c r="J2267" s="472">
        <v>91.13</v>
      </c>
      <c r="K2267" s="425" t="s">
        <v>33</v>
      </c>
      <c r="L2267" s="476">
        <v>263</v>
      </c>
      <c r="M2267" s="476" t="s">
        <v>477</v>
      </c>
      <c r="N2267" s="472">
        <v>0</v>
      </c>
      <c r="O2267" s="476" t="s">
        <v>35</v>
      </c>
      <c r="P2267" s="476" t="s">
        <v>63</v>
      </c>
      <c r="Q2267" s="473">
        <v>43410</v>
      </c>
      <c r="R2267" s="474">
        <v>43581</v>
      </c>
      <c r="S2267" s="447">
        <v>43831</v>
      </c>
      <c r="T2267" s="450">
        <f t="shared" si="235"/>
        <v>250</v>
      </c>
      <c r="U2267" s="487">
        <v>0</v>
      </c>
      <c r="V2267" s="450">
        <v>1</v>
      </c>
      <c r="W2267" s="471"/>
      <c r="X2267" s="471"/>
      <c r="Y2267" s="471"/>
      <c r="Z2267" s="471"/>
      <c r="AA2267" s="477"/>
      <c r="AB2267" s="426" t="s">
        <v>104</v>
      </c>
    </row>
    <row r="2268" spans="1:28" s="437" customFormat="1" ht="16" hidden="1">
      <c r="A2268" s="439" t="s">
        <v>58</v>
      </c>
      <c r="B2268" s="491" t="s">
        <v>58</v>
      </c>
      <c r="C2268" s="491" t="s">
        <v>58</v>
      </c>
      <c r="D2268" s="303" t="str">
        <f>H2268&amp;"_"&amp;I2268&amp;"_"&amp;K2268&amp;"_"&amp;J2268</f>
        <v>K_K6_19A_96.13</v>
      </c>
      <c r="E2268" s="303" t="str">
        <f t="shared" si="237"/>
        <v>K6_96.13_264_19A</v>
      </c>
      <c r="F2268" s="760">
        <v>14</v>
      </c>
      <c r="G2268" s="428">
        <v>3</v>
      </c>
      <c r="H2268" s="429" t="s">
        <v>469</v>
      </c>
      <c r="I2268" s="471" t="s">
        <v>483</v>
      </c>
      <c r="J2268" s="472">
        <v>96.13</v>
      </c>
      <c r="K2268" s="425" t="s">
        <v>33</v>
      </c>
      <c r="L2268" s="476">
        <v>264</v>
      </c>
      <c r="M2268" s="476" t="s">
        <v>477</v>
      </c>
      <c r="N2268" s="472">
        <v>0</v>
      </c>
      <c r="O2268" s="476" t="s">
        <v>35</v>
      </c>
      <c r="P2268" s="476" t="s">
        <v>63</v>
      </c>
      <c r="Q2268" s="473">
        <v>43410</v>
      </c>
      <c r="R2268" s="474">
        <v>43581</v>
      </c>
      <c r="S2268" s="447">
        <v>43586</v>
      </c>
      <c r="T2268" s="450">
        <f t="shared" si="235"/>
        <v>5</v>
      </c>
      <c r="U2268" s="487">
        <v>0</v>
      </c>
      <c r="V2268" s="450">
        <v>1</v>
      </c>
      <c r="W2268" s="471"/>
      <c r="X2268" s="471"/>
      <c r="Y2268" s="471"/>
      <c r="Z2268" s="471"/>
      <c r="AA2268" s="477"/>
      <c r="AB2268" s="426" t="s">
        <v>324</v>
      </c>
    </row>
    <row r="2269" spans="1:28" s="437" customFormat="1" ht="16" hidden="1">
      <c r="A2269" s="439" t="s">
        <v>58</v>
      </c>
      <c r="B2269" s="491" t="s">
        <v>58</v>
      </c>
      <c r="C2269" s="491" t="s">
        <v>58</v>
      </c>
      <c r="D2269" s="303" t="str">
        <f>H2269&amp;"_"&amp;I2269&amp;"_"&amp;K2269&amp;"_"&amp;J2269</f>
        <v>K_K6_19A_97.13</v>
      </c>
      <c r="E2269" s="303" t="str">
        <f t="shared" si="237"/>
        <v>K6_97.13_264_19A</v>
      </c>
      <c r="F2269" s="760">
        <v>15</v>
      </c>
      <c r="G2269" s="428">
        <v>3</v>
      </c>
      <c r="H2269" s="429" t="s">
        <v>469</v>
      </c>
      <c r="I2269" s="471" t="s">
        <v>483</v>
      </c>
      <c r="J2269" s="472">
        <v>97.13</v>
      </c>
      <c r="K2269" s="425" t="s">
        <v>33</v>
      </c>
      <c r="L2269" s="476">
        <v>264</v>
      </c>
      <c r="M2269" s="476" t="s">
        <v>477</v>
      </c>
      <c r="N2269" s="472">
        <v>0</v>
      </c>
      <c r="O2269" s="476" t="s">
        <v>35</v>
      </c>
      <c r="P2269" s="476" t="s">
        <v>63</v>
      </c>
      <c r="Q2269" s="473">
        <v>43410</v>
      </c>
      <c r="R2269" s="474">
        <v>43581</v>
      </c>
      <c r="S2269" s="447">
        <v>43586</v>
      </c>
      <c r="T2269" s="450">
        <f t="shared" si="235"/>
        <v>5</v>
      </c>
      <c r="U2269" s="487">
        <v>0</v>
      </c>
      <c r="V2269" s="450">
        <v>1</v>
      </c>
      <c r="W2269" s="471"/>
      <c r="X2269" s="471"/>
      <c r="Y2269" s="471"/>
      <c r="Z2269" s="471"/>
      <c r="AA2269" s="477"/>
      <c r="AB2269" s="426" t="s">
        <v>324</v>
      </c>
    </row>
    <row r="2270" spans="1:28" s="437" customFormat="1" ht="16" hidden="1">
      <c r="A2270" s="439" t="s">
        <v>58</v>
      </c>
      <c r="B2270" s="491" t="s">
        <v>58</v>
      </c>
      <c r="C2270" s="491" t="s">
        <v>58</v>
      </c>
      <c r="D2270" s="303" t="str">
        <f>H2270&amp;"_"&amp;I2270&amp;"_"&amp;K2270&amp;"_"&amp;J2270</f>
        <v>K_K6_19A_98.13</v>
      </c>
      <c r="E2270" s="303" t="str">
        <f t="shared" si="237"/>
        <v>K6_98.13_264_19A</v>
      </c>
      <c r="F2270" s="760">
        <v>16</v>
      </c>
      <c r="G2270" s="428">
        <v>3</v>
      </c>
      <c r="H2270" s="429" t="s">
        <v>469</v>
      </c>
      <c r="I2270" s="471" t="s">
        <v>483</v>
      </c>
      <c r="J2270" s="472">
        <v>98.13</v>
      </c>
      <c r="K2270" s="425" t="s">
        <v>33</v>
      </c>
      <c r="L2270" s="476">
        <v>264</v>
      </c>
      <c r="M2270" s="476" t="s">
        <v>477</v>
      </c>
      <c r="N2270" s="472">
        <v>0</v>
      </c>
      <c r="O2270" s="476" t="s">
        <v>35</v>
      </c>
      <c r="P2270" s="476" t="s">
        <v>63</v>
      </c>
      <c r="Q2270" s="473">
        <v>43410</v>
      </c>
      <c r="R2270" s="474">
        <v>43581</v>
      </c>
      <c r="S2270" s="447">
        <v>43586</v>
      </c>
      <c r="T2270" s="450">
        <f t="shared" si="235"/>
        <v>5</v>
      </c>
      <c r="U2270" s="487">
        <v>0</v>
      </c>
      <c r="V2270" s="450">
        <v>1</v>
      </c>
      <c r="W2270" s="471"/>
      <c r="X2270" s="471"/>
      <c r="Y2270" s="471"/>
      <c r="Z2270" s="471"/>
      <c r="AA2270" s="477"/>
      <c r="AB2270" s="426" t="s">
        <v>324</v>
      </c>
    </row>
    <row r="2271" spans="1:28" ht="16">
      <c r="A2271" s="9">
        <v>3</v>
      </c>
      <c r="B2271" s="9">
        <v>2</v>
      </c>
      <c r="C2271" s="9">
        <v>6</v>
      </c>
      <c r="D2271" s="9" t="str">
        <f t="shared" ref="D2271:D2282" si="238">"Dynan_"&amp;I2271&amp;"_"&amp;J2271&amp;"_"&amp;L2271&amp;"_"&amp;K2271</f>
        <v>Dynan_K6_100.13_264A_19A</v>
      </c>
      <c r="E2271" s="9" t="str">
        <f t="shared" ref="E2271:E2282" si="239">D2271&amp;"_Lung_Block"</f>
        <v>Dynan_K6_100.13_264A_19A_Lung_Block</v>
      </c>
      <c r="F2271" s="282">
        <f>F2251+1</f>
        <v>3</v>
      </c>
      <c r="G2271" s="227">
        <v>3</v>
      </c>
      <c r="H2271" s="33" t="s">
        <v>469</v>
      </c>
      <c r="I2271" s="169" t="s">
        <v>483</v>
      </c>
      <c r="J2271" s="169">
        <v>100.13</v>
      </c>
      <c r="K2271" s="9" t="s">
        <v>33</v>
      </c>
      <c r="L2271" s="170" t="s">
        <v>504</v>
      </c>
      <c r="M2271" s="170" t="s">
        <v>477</v>
      </c>
      <c r="N2271" s="171">
        <v>0</v>
      </c>
      <c r="O2271" s="170" t="s">
        <v>35</v>
      </c>
      <c r="P2271" s="170" t="s">
        <v>63</v>
      </c>
      <c r="Q2271" s="172">
        <v>43410</v>
      </c>
      <c r="R2271" s="173">
        <v>43581</v>
      </c>
      <c r="S2271" s="153">
        <v>44097</v>
      </c>
      <c r="T2271" s="161">
        <f t="shared" si="235"/>
        <v>516</v>
      </c>
      <c r="U2271" s="128">
        <v>0</v>
      </c>
      <c r="V2271" s="161">
        <v>1</v>
      </c>
      <c r="W2271" s="169"/>
      <c r="X2271" s="169"/>
      <c r="Y2271" s="169"/>
      <c r="Z2271" s="169"/>
      <c r="AA2271" s="174"/>
      <c r="AB2271" s="150" t="s">
        <v>505</v>
      </c>
    </row>
    <row r="2272" spans="1:28" s="437" customFormat="1" ht="16" hidden="1">
      <c r="A2272" s="439" t="s">
        <v>58</v>
      </c>
      <c r="B2272" s="491" t="s">
        <v>58</v>
      </c>
      <c r="C2272" s="491" t="s">
        <v>58</v>
      </c>
      <c r="D2272" s="9" t="str">
        <f t="shared" si="238"/>
        <v>Dynan_K6_101.13_265_19A</v>
      </c>
      <c r="E2272" s="9" t="str">
        <f t="shared" si="239"/>
        <v>Dynan_K6_101.13_265_19A_Lung_Block</v>
      </c>
      <c r="F2272" s="282">
        <f t="shared" ref="F2272:F2288" si="240">F2252+1</f>
        <v>1</v>
      </c>
      <c r="G2272" s="428">
        <v>3</v>
      </c>
      <c r="H2272" s="429" t="s">
        <v>469</v>
      </c>
      <c r="I2272" s="471" t="s">
        <v>483</v>
      </c>
      <c r="J2272" s="471">
        <v>101.13</v>
      </c>
      <c r="K2272" s="425" t="s">
        <v>33</v>
      </c>
      <c r="L2272" s="476">
        <v>265</v>
      </c>
      <c r="M2272" s="476" t="s">
        <v>477</v>
      </c>
      <c r="N2272" s="472">
        <v>0</v>
      </c>
      <c r="O2272" s="476" t="s">
        <v>35</v>
      </c>
      <c r="P2272" s="476" t="s">
        <v>63</v>
      </c>
      <c r="Q2272" s="473">
        <v>43410</v>
      </c>
      <c r="R2272" s="474">
        <v>43581</v>
      </c>
      <c r="S2272" s="447">
        <v>44130</v>
      </c>
      <c r="T2272" s="450">
        <f t="shared" si="235"/>
        <v>549</v>
      </c>
      <c r="U2272" s="487">
        <v>0</v>
      </c>
      <c r="V2272" s="450">
        <v>1</v>
      </c>
      <c r="W2272" s="471"/>
      <c r="X2272" s="471"/>
      <c r="Y2272" s="471"/>
      <c r="Z2272" s="471"/>
      <c r="AA2272" s="477"/>
      <c r="AB2272" s="426" t="s">
        <v>506</v>
      </c>
    </row>
    <row r="2273" spans="1:28" ht="16">
      <c r="A2273" s="9">
        <v>3</v>
      </c>
      <c r="B2273" s="9">
        <v>2</v>
      </c>
      <c r="C2273" s="9">
        <v>6</v>
      </c>
      <c r="D2273" s="9" t="str">
        <f t="shared" si="238"/>
        <v>Dynan_K6_102.13_265_19A</v>
      </c>
      <c r="E2273" s="9" t="str">
        <f t="shared" si="239"/>
        <v>Dynan_K6_102.13_265_19A_Lung_Block</v>
      </c>
      <c r="F2273" s="282">
        <f t="shared" si="240"/>
        <v>1</v>
      </c>
      <c r="G2273" s="227">
        <v>3</v>
      </c>
      <c r="H2273" s="33" t="s">
        <v>469</v>
      </c>
      <c r="I2273" s="169" t="s">
        <v>483</v>
      </c>
      <c r="J2273" s="171">
        <v>102.13</v>
      </c>
      <c r="K2273" s="9" t="s">
        <v>33</v>
      </c>
      <c r="L2273" s="170">
        <v>265</v>
      </c>
      <c r="M2273" s="170" t="s">
        <v>477</v>
      </c>
      <c r="N2273" s="171">
        <v>0</v>
      </c>
      <c r="O2273" s="170" t="s">
        <v>35</v>
      </c>
      <c r="P2273" s="170" t="s">
        <v>63</v>
      </c>
      <c r="Q2273" s="172">
        <v>43410</v>
      </c>
      <c r="R2273" s="173">
        <v>43581</v>
      </c>
      <c r="S2273" s="153">
        <v>43903</v>
      </c>
      <c r="T2273" s="161">
        <f t="shared" si="235"/>
        <v>322</v>
      </c>
      <c r="U2273" s="128">
        <v>0</v>
      </c>
      <c r="V2273" s="161">
        <v>1</v>
      </c>
      <c r="W2273" s="169"/>
      <c r="X2273" s="169"/>
      <c r="Y2273" s="169"/>
      <c r="Z2273" s="169"/>
      <c r="AA2273" s="174"/>
      <c r="AB2273" s="150" t="s">
        <v>507</v>
      </c>
    </row>
    <row r="2274" spans="1:28" ht="16">
      <c r="A2274" s="9">
        <v>3</v>
      </c>
      <c r="B2274" s="9">
        <v>2</v>
      </c>
      <c r="C2274" s="9">
        <v>6</v>
      </c>
      <c r="D2274" s="9" t="str">
        <f t="shared" si="238"/>
        <v>Dynan_K6_121.13_269_19A</v>
      </c>
      <c r="E2274" s="9" t="str">
        <f t="shared" si="239"/>
        <v>Dynan_K6_121.13_269_19A_Lung_Block</v>
      </c>
      <c r="F2274" s="282">
        <f t="shared" si="240"/>
        <v>1</v>
      </c>
      <c r="G2274" s="227">
        <v>3</v>
      </c>
      <c r="H2274" s="33" t="s">
        <v>469</v>
      </c>
      <c r="I2274" s="169" t="s">
        <v>483</v>
      </c>
      <c r="J2274" s="171">
        <v>121.13</v>
      </c>
      <c r="K2274" s="9" t="s">
        <v>33</v>
      </c>
      <c r="L2274" s="170">
        <v>269</v>
      </c>
      <c r="M2274" s="170" t="s">
        <v>477</v>
      </c>
      <c r="N2274" s="171">
        <v>0</v>
      </c>
      <c r="O2274" s="170" t="s">
        <v>35</v>
      </c>
      <c r="P2274" s="170" t="s">
        <v>63</v>
      </c>
      <c r="Q2274" s="172">
        <v>43410</v>
      </c>
      <c r="R2274" s="173">
        <v>43581</v>
      </c>
      <c r="S2274" s="153">
        <v>44095</v>
      </c>
      <c r="T2274" s="161">
        <f t="shared" si="235"/>
        <v>514</v>
      </c>
      <c r="U2274" s="128">
        <v>1</v>
      </c>
      <c r="V2274" s="161">
        <v>1</v>
      </c>
      <c r="W2274" s="9">
        <v>0</v>
      </c>
      <c r="X2274" s="9"/>
      <c r="Y2274" s="9"/>
      <c r="Z2274" s="9">
        <v>1</v>
      </c>
      <c r="AA2274" s="6" t="s">
        <v>508</v>
      </c>
      <c r="AB2274" s="150" t="s">
        <v>509</v>
      </c>
    </row>
    <row r="2275" spans="1:28" s="437" customFormat="1" ht="16" hidden="1">
      <c r="A2275" s="439" t="s">
        <v>58</v>
      </c>
      <c r="B2275" s="491" t="s">
        <v>58</v>
      </c>
      <c r="C2275" s="491" t="s">
        <v>58</v>
      </c>
      <c r="D2275" s="9" t="str">
        <f t="shared" si="238"/>
        <v>Dynan_K6_122.13_269_19A</v>
      </c>
      <c r="E2275" s="9" t="str">
        <f t="shared" si="239"/>
        <v>Dynan_K6_122.13_269_19A_Lung_Block</v>
      </c>
      <c r="F2275" s="282">
        <f t="shared" si="240"/>
        <v>2</v>
      </c>
      <c r="G2275" s="428">
        <v>3</v>
      </c>
      <c r="H2275" s="429" t="s">
        <v>469</v>
      </c>
      <c r="I2275" s="471" t="s">
        <v>483</v>
      </c>
      <c r="J2275" s="472">
        <v>122.13</v>
      </c>
      <c r="K2275" s="425" t="s">
        <v>33</v>
      </c>
      <c r="L2275" s="476">
        <v>269</v>
      </c>
      <c r="M2275" s="476" t="s">
        <v>477</v>
      </c>
      <c r="N2275" s="472">
        <v>0</v>
      </c>
      <c r="O2275" s="476" t="s">
        <v>35</v>
      </c>
      <c r="P2275" s="476" t="s">
        <v>63</v>
      </c>
      <c r="Q2275" s="473">
        <v>43410</v>
      </c>
      <c r="R2275" s="474">
        <v>43581</v>
      </c>
      <c r="S2275" s="447">
        <v>44122</v>
      </c>
      <c r="T2275" s="450">
        <f t="shared" si="235"/>
        <v>541</v>
      </c>
      <c r="U2275" s="487">
        <v>0</v>
      </c>
      <c r="V2275" s="450">
        <v>1</v>
      </c>
      <c r="W2275" s="471"/>
      <c r="X2275" s="471"/>
      <c r="Y2275" s="471"/>
      <c r="Z2275" s="471"/>
      <c r="AA2275" s="477"/>
      <c r="AB2275" s="426" t="s">
        <v>104</v>
      </c>
    </row>
    <row r="2276" spans="1:28" s="437" customFormat="1" ht="16" hidden="1">
      <c r="A2276" s="439" t="s">
        <v>58</v>
      </c>
      <c r="B2276" s="491" t="s">
        <v>58</v>
      </c>
      <c r="C2276" s="491" t="s">
        <v>58</v>
      </c>
      <c r="D2276" s="9" t="str">
        <f t="shared" si="238"/>
        <v>Dynan_K6_136.13_272_19A</v>
      </c>
      <c r="E2276" s="9" t="str">
        <f t="shared" si="239"/>
        <v>Dynan_K6_136.13_272_19A_Lung_Block</v>
      </c>
      <c r="F2276" s="282">
        <f t="shared" si="240"/>
        <v>3</v>
      </c>
      <c r="G2276" s="428">
        <v>3</v>
      </c>
      <c r="H2276" s="429" t="s">
        <v>469</v>
      </c>
      <c r="I2276" s="471" t="s">
        <v>483</v>
      </c>
      <c r="J2276" s="472">
        <v>136.13</v>
      </c>
      <c r="K2276" s="425" t="s">
        <v>33</v>
      </c>
      <c r="L2276" s="476">
        <v>272</v>
      </c>
      <c r="M2276" s="476" t="s">
        <v>477</v>
      </c>
      <c r="N2276" s="472">
        <v>0</v>
      </c>
      <c r="O2276" s="476" t="s">
        <v>35</v>
      </c>
      <c r="P2276" s="476" t="s">
        <v>63</v>
      </c>
      <c r="Q2276" s="473">
        <v>43410</v>
      </c>
      <c r="R2276" s="474">
        <v>43581</v>
      </c>
      <c r="S2276" s="447">
        <v>44069</v>
      </c>
      <c r="T2276" s="450">
        <f t="shared" si="235"/>
        <v>488</v>
      </c>
      <c r="U2276" s="487">
        <v>0</v>
      </c>
      <c r="V2276" s="450">
        <v>1</v>
      </c>
      <c r="W2276" s="471"/>
      <c r="X2276" s="471"/>
      <c r="Y2276" s="471"/>
      <c r="Z2276" s="471"/>
      <c r="AA2276" s="477"/>
      <c r="AB2276" s="426" t="s">
        <v>104</v>
      </c>
    </row>
    <row r="2277" spans="1:28" s="437" customFormat="1" ht="16" hidden="1">
      <c r="A2277" s="439" t="s">
        <v>58</v>
      </c>
      <c r="B2277" s="491" t="s">
        <v>58</v>
      </c>
      <c r="C2277" s="491" t="s">
        <v>58</v>
      </c>
      <c r="D2277" s="9" t="str">
        <f t="shared" si="238"/>
        <v>Dynan_K6_146.13_274_19A</v>
      </c>
      <c r="E2277" s="9" t="str">
        <f t="shared" si="239"/>
        <v>Dynan_K6_146.13_274_19A_Lung_Block</v>
      </c>
      <c r="F2277" s="282">
        <f t="shared" si="240"/>
        <v>4</v>
      </c>
      <c r="G2277" s="428">
        <v>3</v>
      </c>
      <c r="H2277" s="429" t="s">
        <v>469</v>
      </c>
      <c r="I2277" s="471" t="s">
        <v>483</v>
      </c>
      <c r="J2277" s="472">
        <v>146.13</v>
      </c>
      <c r="K2277" s="425" t="s">
        <v>33</v>
      </c>
      <c r="L2277" s="476">
        <v>274</v>
      </c>
      <c r="M2277" s="476" t="s">
        <v>477</v>
      </c>
      <c r="N2277" s="472">
        <v>0</v>
      </c>
      <c r="O2277" s="476" t="s">
        <v>35</v>
      </c>
      <c r="P2277" s="476" t="s">
        <v>63</v>
      </c>
      <c r="Q2277" s="473">
        <v>43410</v>
      </c>
      <c r="R2277" s="474">
        <v>43581</v>
      </c>
      <c r="S2277" s="447">
        <v>43613</v>
      </c>
      <c r="T2277" s="450">
        <f t="shared" si="235"/>
        <v>32</v>
      </c>
      <c r="U2277" s="487">
        <v>0</v>
      </c>
      <c r="V2277" s="450">
        <v>1</v>
      </c>
      <c r="W2277" s="425">
        <v>0</v>
      </c>
      <c r="X2277" s="425"/>
      <c r="Y2277" s="425"/>
      <c r="Z2277" s="425"/>
      <c r="AA2277" s="452"/>
      <c r="AB2277" s="426" t="s">
        <v>510</v>
      </c>
    </row>
    <row r="2278" spans="1:28" ht="16">
      <c r="A2278" s="9">
        <v>3</v>
      </c>
      <c r="B2278" s="9">
        <v>2</v>
      </c>
      <c r="C2278" s="9">
        <v>6</v>
      </c>
      <c r="D2278" s="9" t="str">
        <f t="shared" si="238"/>
        <v>Dynan_K6_151.13_275_19A</v>
      </c>
      <c r="E2278" s="9" t="str">
        <f t="shared" si="239"/>
        <v>Dynan_K6_151.13_275_19A_Lung_Block</v>
      </c>
      <c r="F2278" s="282">
        <f t="shared" si="240"/>
        <v>5</v>
      </c>
      <c r="G2278" s="227">
        <v>3</v>
      </c>
      <c r="H2278" s="33" t="s">
        <v>469</v>
      </c>
      <c r="I2278" s="169" t="s">
        <v>483</v>
      </c>
      <c r="J2278" s="171">
        <v>151.13</v>
      </c>
      <c r="K2278" s="9" t="s">
        <v>33</v>
      </c>
      <c r="L2278" s="170">
        <v>275</v>
      </c>
      <c r="M2278" s="170" t="s">
        <v>477</v>
      </c>
      <c r="N2278" s="171">
        <v>0</v>
      </c>
      <c r="O2278" s="170" t="s">
        <v>35</v>
      </c>
      <c r="P2278" s="170" t="s">
        <v>63</v>
      </c>
      <c r="Q2278" s="172">
        <v>43410</v>
      </c>
      <c r="R2278" s="173">
        <v>43581</v>
      </c>
      <c r="S2278" s="153">
        <v>44035</v>
      </c>
      <c r="T2278" s="161">
        <f t="shared" si="235"/>
        <v>454</v>
      </c>
      <c r="U2278" s="128">
        <v>1</v>
      </c>
      <c r="V2278" s="161">
        <v>1</v>
      </c>
      <c r="W2278" s="9">
        <v>0</v>
      </c>
      <c r="X2278" s="9"/>
      <c r="Y2278" s="9"/>
      <c r="Z2278" s="9"/>
      <c r="AA2278" s="6"/>
      <c r="AB2278" s="150" t="s">
        <v>195</v>
      </c>
    </row>
    <row r="2279" spans="1:28" s="437" customFormat="1" ht="16" hidden="1">
      <c r="A2279" s="439" t="s">
        <v>58</v>
      </c>
      <c r="B2279" s="491" t="s">
        <v>58</v>
      </c>
      <c r="C2279" s="491" t="s">
        <v>58</v>
      </c>
      <c r="D2279" s="9" t="str">
        <f t="shared" si="238"/>
        <v>Dynan_K6_156.13_276_19A</v>
      </c>
      <c r="E2279" s="9" t="str">
        <f t="shared" si="239"/>
        <v>Dynan_K6_156.13_276_19A_Lung_Block</v>
      </c>
      <c r="F2279" s="282">
        <f t="shared" si="240"/>
        <v>6</v>
      </c>
      <c r="G2279" s="428">
        <v>3</v>
      </c>
      <c r="H2279" s="429" t="s">
        <v>469</v>
      </c>
      <c r="I2279" s="471" t="s">
        <v>483</v>
      </c>
      <c r="J2279" s="472">
        <v>156.13</v>
      </c>
      <c r="K2279" s="425" t="s">
        <v>33</v>
      </c>
      <c r="L2279" s="476">
        <v>276</v>
      </c>
      <c r="M2279" s="476" t="s">
        <v>477</v>
      </c>
      <c r="N2279" s="472">
        <v>0</v>
      </c>
      <c r="O2279" s="476" t="s">
        <v>35</v>
      </c>
      <c r="P2279" s="476" t="s">
        <v>63</v>
      </c>
      <c r="Q2279" s="473">
        <v>43410</v>
      </c>
      <c r="R2279" s="474">
        <v>43581</v>
      </c>
      <c r="S2279" s="447">
        <v>44117</v>
      </c>
      <c r="T2279" s="450">
        <f t="shared" si="235"/>
        <v>536</v>
      </c>
      <c r="U2279" s="487">
        <v>0</v>
      </c>
      <c r="V2279" s="450">
        <v>1</v>
      </c>
      <c r="W2279" s="471"/>
      <c r="X2279" s="471"/>
      <c r="Y2279" s="471"/>
      <c r="Z2279" s="471"/>
      <c r="AA2279" s="477"/>
      <c r="AB2279" s="426" t="s">
        <v>104</v>
      </c>
    </row>
    <row r="2280" spans="1:28" ht="16">
      <c r="A2280" s="9">
        <v>3</v>
      </c>
      <c r="B2280" s="9">
        <v>2</v>
      </c>
      <c r="C2280" s="9">
        <v>6</v>
      </c>
      <c r="D2280" s="9" t="str">
        <f t="shared" si="238"/>
        <v>Dynan_K6_162.13_278_19A</v>
      </c>
      <c r="E2280" s="9" t="str">
        <f t="shared" si="239"/>
        <v>Dynan_K6_162.13_278_19A_Lung_Block</v>
      </c>
      <c r="F2280" s="282">
        <f t="shared" si="240"/>
        <v>7</v>
      </c>
      <c r="G2280" s="227">
        <v>3</v>
      </c>
      <c r="H2280" s="33" t="s">
        <v>469</v>
      </c>
      <c r="I2280" s="169" t="s">
        <v>483</v>
      </c>
      <c r="J2280" s="171">
        <v>162.13</v>
      </c>
      <c r="K2280" s="9" t="s">
        <v>33</v>
      </c>
      <c r="L2280" s="170">
        <v>278</v>
      </c>
      <c r="M2280" s="170" t="s">
        <v>477</v>
      </c>
      <c r="N2280" s="171">
        <v>0</v>
      </c>
      <c r="O2280" s="170" t="s">
        <v>35</v>
      </c>
      <c r="P2280" s="170" t="s">
        <v>63</v>
      </c>
      <c r="Q2280" s="172">
        <v>43410</v>
      </c>
      <c r="R2280" s="173">
        <v>43581</v>
      </c>
      <c r="S2280" s="153">
        <v>44118</v>
      </c>
      <c r="T2280" s="161">
        <f t="shared" si="235"/>
        <v>537</v>
      </c>
      <c r="U2280" s="128">
        <v>1</v>
      </c>
      <c r="V2280" s="161">
        <v>1</v>
      </c>
      <c r="W2280" s="9">
        <v>1</v>
      </c>
      <c r="X2280" s="9">
        <v>1</v>
      </c>
      <c r="Y2280" s="9"/>
      <c r="Z2280" s="9"/>
      <c r="AA2280" s="6"/>
      <c r="AB2280" s="150" t="s">
        <v>511</v>
      </c>
    </row>
    <row r="2281" spans="1:28" ht="16">
      <c r="A2281" s="9">
        <v>3</v>
      </c>
      <c r="B2281" s="9">
        <v>2</v>
      </c>
      <c r="C2281" s="9">
        <v>6</v>
      </c>
      <c r="D2281" s="9" t="str">
        <f t="shared" si="238"/>
        <v>Dynan_K6_167.13_279_19A</v>
      </c>
      <c r="E2281" s="9" t="str">
        <f t="shared" si="239"/>
        <v>Dynan_K6_167.13_279_19A_Lung_Block</v>
      </c>
      <c r="F2281" s="282">
        <f t="shared" si="240"/>
        <v>8</v>
      </c>
      <c r="G2281" s="227">
        <v>3</v>
      </c>
      <c r="H2281" s="33" t="s">
        <v>469</v>
      </c>
      <c r="I2281" s="169" t="s">
        <v>483</v>
      </c>
      <c r="J2281" s="171">
        <v>167.13</v>
      </c>
      <c r="K2281" s="9" t="s">
        <v>33</v>
      </c>
      <c r="L2281" s="170">
        <v>279</v>
      </c>
      <c r="M2281" s="170" t="s">
        <v>477</v>
      </c>
      <c r="N2281" s="171">
        <v>0</v>
      </c>
      <c r="O2281" s="170" t="s">
        <v>35</v>
      </c>
      <c r="P2281" s="170" t="s">
        <v>63</v>
      </c>
      <c r="Q2281" s="172">
        <v>43410</v>
      </c>
      <c r="R2281" s="173">
        <v>43581</v>
      </c>
      <c r="S2281" s="153">
        <v>43784</v>
      </c>
      <c r="T2281" s="161">
        <f t="shared" si="235"/>
        <v>203</v>
      </c>
      <c r="U2281" s="128">
        <v>0</v>
      </c>
      <c r="V2281" s="161">
        <v>1</v>
      </c>
      <c r="W2281" s="169"/>
      <c r="X2281" s="169"/>
      <c r="Y2281" s="169"/>
      <c r="Z2281" s="169"/>
      <c r="AA2281" s="174"/>
      <c r="AB2281" s="150" t="s">
        <v>195</v>
      </c>
    </row>
    <row r="2282" spans="1:28" ht="16">
      <c r="A2282" s="9">
        <v>3</v>
      </c>
      <c r="B2282" s="9">
        <v>2</v>
      </c>
      <c r="C2282" s="9">
        <v>6</v>
      </c>
      <c r="D2282" s="9" t="str">
        <f t="shared" si="238"/>
        <v>Dynan_K6_168.13_279_19A</v>
      </c>
      <c r="E2282" s="9" t="str">
        <f t="shared" si="239"/>
        <v>Dynan_K6_168.13_279_19A_Lung_Block</v>
      </c>
      <c r="F2282" s="282">
        <f t="shared" si="240"/>
        <v>9</v>
      </c>
      <c r="G2282" s="227">
        <v>3</v>
      </c>
      <c r="H2282" s="33" t="s">
        <v>469</v>
      </c>
      <c r="I2282" s="169" t="s">
        <v>483</v>
      </c>
      <c r="J2282" s="171">
        <v>168.13</v>
      </c>
      <c r="K2282" s="9" t="s">
        <v>33</v>
      </c>
      <c r="L2282" s="170">
        <v>279</v>
      </c>
      <c r="M2282" s="170" t="s">
        <v>477</v>
      </c>
      <c r="N2282" s="171">
        <v>0</v>
      </c>
      <c r="O2282" s="170" t="s">
        <v>35</v>
      </c>
      <c r="P2282" s="170" t="s">
        <v>63</v>
      </c>
      <c r="Q2282" s="172">
        <v>43410</v>
      </c>
      <c r="R2282" s="173">
        <v>43581</v>
      </c>
      <c r="S2282" s="153">
        <v>44092</v>
      </c>
      <c r="T2282" s="161">
        <f t="shared" si="235"/>
        <v>511</v>
      </c>
      <c r="U2282" s="128">
        <v>1</v>
      </c>
      <c r="V2282" s="161">
        <v>1</v>
      </c>
      <c r="W2282" s="9">
        <v>1</v>
      </c>
      <c r="X2282" s="9"/>
      <c r="Y2282" s="9">
        <v>1</v>
      </c>
      <c r="Z2282" s="9"/>
      <c r="AA2282" s="6" t="s">
        <v>512</v>
      </c>
      <c r="AB2282" s="150" t="s">
        <v>513</v>
      </c>
    </row>
    <row r="2283" spans="1:28" s="437" customFormat="1" ht="16" hidden="1">
      <c r="A2283" s="439" t="s">
        <v>58</v>
      </c>
      <c r="B2283" s="491" t="s">
        <v>58</v>
      </c>
      <c r="C2283" s="491" t="s">
        <v>58</v>
      </c>
      <c r="D2283" s="303" t="str">
        <f>H2283&amp;"_"&amp;I2283&amp;"_"&amp;K2283&amp;"_"&amp;J2283</f>
        <v>K_K6_19A_171.13</v>
      </c>
      <c r="E2283" s="303" t="str">
        <f>I2283&amp;"_"&amp;J2283&amp;"_"&amp;L2283&amp;"_"&amp;K2283</f>
        <v>K6_171.13_280_19A</v>
      </c>
      <c r="F2283" s="282">
        <f t="shared" si="240"/>
        <v>10</v>
      </c>
      <c r="G2283" s="428">
        <v>3</v>
      </c>
      <c r="H2283" s="429" t="s">
        <v>469</v>
      </c>
      <c r="I2283" s="471" t="s">
        <v>483</v>
      </c>
      <c r="J2283" s="472">
        <v>171.13</v>
      </c>
      <c r="K2283" s="425" t="s">
        <v>33</v>
      </c>
      <c r="L2283" s="476">
        <v>280</v>
      </c>
      <c r="M2283" s="476" t="s">
        <v>477</v>
      </c>
      <c r="N2283" s="472">
        <v>0</v>
      </c>
      <c r="O2283" s="476" t="s">
        <v>35</v>
      </c>
      <c r="P2283" s="476" t="s">
        <v>63</v>
      </c>
      <c r="Q2283" s="473">
        <v>43410</v>
      </c>
      <c r="R2283" s="474">
        <v>43581</v>
      </c>
      <c r="S2283" s="447">
        <v>44091</v>
      </c>
      <c r="T2283" s="450">
        <f t="shared" si="235"/>
        <v>510</v>
      </c>
      <c r="U2283" s="487">
        <v>0</v>
      </c>
      <c r="V2283" s="450">
        <v>1</v>
      </c>
      <c r="W2283" s="471"/>
      <c r="X2283" s="471"/>
      <c r="Y2283" s="471"/>
      <c r="Z2283" s="471"/>
      <c r="AA2283" s="477"/>
      <c r="AB2283" s="426" t="s">
        <v>104</v>
      </c>
    </row>
    <row r="2284" spans="1:28" s="366" customFormat="1" ht="16">
      <c r="A2284" s="303">
        <v>3</v>
      </c>
      <c r="B2284" s="303">
        <v>2</v>
      </c>
      <c r="C2284" s="303">
        <v>6</v>
      </c>
      <c r="D2284" s="303" t="str">
        <f>"Dynan_"&amp;I2284&amp;"_"&amp;J2284&amp;"_"&amp;L2284&amp;"_"&amp;K2284</f>
        <v>Dynan_K6_172.13_280_19A</v>
      </c>
      <c r="E2284" s="303" t="str">
        <f>D2284&amp;"_Lung_Block"</f>
        <v>Dynan_K6_172.13_280_19A_Lung_Block</v>
      </c>
      <c r="F2284" s="500">
        <f>F2282+1</f>
        <v>10</v>
      </c>
      <c r="G2284" s="361">
        <v>3</v>
      </c>
      <c r="H2284" s="333" t="s">
        <v>469</v>
      </c>
      <c r="I2284" s="367" t="s">
        <v>483</v>
      </c>
      <c r="J2284" s="381">
        <v>172.13</v>
      </c>
      <c r="K2284" s="303" t="s">
        <v>33</v>
      </c>
      <c r="L2284" s="364">
        <v>280</v>
      </c>
      <c r="M2284" s="364" t="s">
        <v>477</v>
      </c>
      <c r="N2284" s="381">
        <v>0</v>
      </c>
      <c r="O2284" s="364" t="s">
        <v>35</v>
      </c>
      <c r="P2284" s="364" t="s">
        <v>63</v>
      </c>
      <c r="Q2284" s="478">
        <v>43410</v>
      </c>
      <c r="R2284" s="479">
        <v>43581</v>
      </c>
      <c r="S2284" s="480">
        <v>44130</v>
      </c>
      <c r="T2284" s="481">
        <f t="shared" si="235"/>
        <v>549</v>
      </c>
      <c r="U2284" s="489">
        <v>1</v>
      </c>
      <c r="V2284" s="481">
        <v>1</v>
      </c>
      <c r="W2284" s="303">
        <v>0</v>
      </c>
      <c r="X2284" s="303"/>
      <c r="Y2284" s="303"/>
      <c r="Z2284" s="303">
        <v>1</v>
      </c>
      <c r="AA2284" s="373" t="s">
        <v>514</v>
      </c>
      <c r="AB2284" s="359" t="s">
        <v>328</v>
      </c>
    </row>
    <row r="2285" spans="1:28" ht="16">
      <c r="A2285" s="9">
        <v>3</v>
      </c>
      <c r="B2285" s="9">
        <v>2</v>
      </c>
      <c r="C2285" s="9">
        <v>6</v>
      </c>
      <c r="D2285" s="9" t="str">
        <f>"Dynan_"&amp;I2285&amp;"_"&amp;J2285&amp;"_"&amp;L2285&amp;"_"&amp;K2285</f>
        <v>Dynan_K6_176.13_281_19A</v>
      </c>
      <c r="E2285" s="9" t="str">
        <f>D2285&amp;"_Lung_Block"</f>
        <v>Dynan_K6_176.13_281_19A_Lung_Block</v>
      </c>
      <c r="F2285" s="282">
        <f>F2284+1</f>
        <v>11</v>
      </c>
      <c r="G2285" s="227">
        <v>3</v>
      </c>
      <c r="H2285" s="23" t="s">
        <v>469</v>
      </c>
      <c r="I2285" s="177" t="s">
        <v>483</v>
      </c>
      <c r="J2285" s="194">
        <v>176.13</v>
      </c>
      <c r="K2285" s="24" t="s">
        <v>33</v>
      </c>
      <c r="L2285" s="178">
        <v>281</v>
      </c>
      <c r="M2285" s="178" t="s">
        <v>477</v>
      </c>
      <c r="N2285" s="179">
        <v>0</v>
      </c>
      <c r="O2285" s="178" t="s">
        <v>35</v>
      </c>
      <c r="P2285" s="178" t="s">
        <v>63</v>
      </c>
      <c r="Q2285" s="180">
        <v>43410</v>
      </c>
      <c r="R2285" s="195">
        <v>43581</v>
      </c>
      <c r="S2285" s="147">
        <v>44078</v>
      </c>
      <c r="T2285" s="157">
        <f t="shared" si="235"/>
        <v>497</v>
      </c>
      <c r="U2285" s="196">
        <v>0</v>
      </c>
      <c r="V2285" s="157">
        <v>1</v>
      </c>
      <c r="W2285" s="177"/>
      <c r="X2285" s="177"/>
      <c r="Y2285" s="177"/>
      <c r="Z2285" s="177"/>
      <c r="AA2285" s="182"/>
      <c r="AB2285" s="152" t="s">
        <v>515</v>
      </c>
    </row>
    <row r="2286" spans="1:28" ht="16">
      <c r="A2286" s="9">
        <v>3</v>
      </c>
      <c r="B2286" s="9">
        <v>2</v>
      </c>
      <c r="C2286" s="9">
        <v>6</v>
      </c>
      <c r="D2286" s="9" t="str">
        <f>"Dynan_"&amp;I2286&amp;"_"&amp;J2286&amp;"_"&amp;L2286&amp;"_"&amp;K2286</f>
        <v>Dynan_K6_180.13_282_19A</v>
      </c>
      <c r="E2286" s="9" t="str">
        <f>D2286&amp;"_Lung_Block"</f>
        <v>Dynan_K6_180.13_282_19A_Lung_Block</v>
      </c>
      <c r="F2286" s="282">
        <f>F2285+1</f>
        <v>12</v>
      </c>
      <c r="G2286" s="227">
        <v>3</v>
      </c>
      <c r="H2286" s="23" t="s">
        <v>469</v>
      </c>
      <c r="I2286" s="177" t="s">
        <v>483</v>
      </c>
      <c r="J2286" s="194">
        <v>180.13</v>
      </c>
      <c r="K2286" s="24" t="s">
        <v>33</v>
      </c>
      <c r="L2286" s="178">
        <v>282</v>
      </c>
      <c r="M2286" s="178" t="s">
        <v>477</v>
      </c>
      <c r="N2286" s="179">
        <v>0</v>
      </c>
      <c r="O2286" s="178" t="s">
        <v>35</v>
      </c>
      <c r="P2286" s="178" t="s">
        <v>63</v>
      </c>
      <c r="Q2286" s="180">
        <v>43410</v>
      </c>
      <c r="R2286" s="195">
        <v>43581</v>
      </c>
      <c r="S2286" s="147">
        <v>43896</v>
      </c>
      <c r="T2286" s="157">
        <f t="shared" si="235"/>
        <v>315</v>
      </c>
      <c r="U2286" s="196">
        <v>0</v>
      </c>
      <c r="V2286" s="157">
        <v>1</v>
      </c>
      <c r="W2286" s="177"/>
      <c r="X2286" s="177"/>
      <c r="Y2286" s="177"/>
      <c r="Z2286" s="177"/>
      <c r="AA2286" s="182"/>
      <c r="AB2286" s="152" t="s">
        <v>516</v>
      </c>
    </row>
    <row r="2287" spans="1:28" ht="16">
      <c r="A2287" s="9">
        <v>3</v>
      </c>
      <c r="B2287" s="9">
        <v>2</v>
      </c>
      <c r="C2287" s="9">
        <v>6</v>
      </c>
      <c r="D2287" s="9" t="str">
        <f>"Dynan_"&amp;I2287&amp;"_"&amp;J2287&amp;"_"&amp;L2287&amp;"_"&amp;K2287</f>
        <v>Dynan_K6_185.13_283_19A</v>
      </c>
      <c r="E2287" s="9" t="str">
        <f>D2287&amp;"_Lung_Block"</f>
        <v>Dynan_K6_185.13_283_19A_Lung_Block</v>
      </c>
      <c r="F2287" s="282">
        <f>F2286+1</f>
        <v>13</v>
      </c>
      <c r="G2287" s="227">
        <v>3</v>
      </c>
      <c r="H2287" s="23" t="s">
        <v>469</v>
      </c>
      <c r="I2287" s="177" t="s">
        <v>483</v>
      </c>
      <c r="J2287" s="194">
        <v>185.13</v>
      </c>
      <c r="K2287" s="24" t="s">
        <v>33</v>
      </c>
      <c r="L2287" s="178">
        <v>283</v>
      </c>
      <c r="M2287" s="178" t="s">
        <v>477</v>
      </c>
      <c r="N2287" s="179">
        <v>0</v>
      </c>
      <c r="O2287" s="178" t="s">
        <v>35</v>
      </c>
      <c r="P2287" s="178" t="s">
        <v>63</v>
      </c>
      <c r="Q2287" s="180">
        <v>43410</v>
      </c>
      <c r="R2287" s="195">
        <v>43581</v>
      </c>
      <c r="S2287" s="147">
        <v>43640</v>
      </c>
      <c r="T2287" s="157">
        <f t="shared" si="235"/>
        <v>59</v>
      </c>
      <c r="U2287" s="196">
        <v>1</v>
      </c>
      <c r="V2287" s="157">
        <v>1</v>
      </c>
      <c r="W2287" s="183">
        <v>0</v>
      </c>
      <c r="X2287" s="183"/>
      <c r="Y2287" s="183"/>
      <c r="Z2287" s="183"/>
      <c r="AA2287" s="182"/>
      <c r="AB2287" s="152" t="s">
        <v>200</v>
      </c>
    </row>
    <row r="2288" spans="1:28" s="437" customFormat="1" ht="16" hidden="1">
      <c r="A2288" s="439" t="s">
        <v>58</v>
      </c>
      <c r="B2288" s="491" t="s">
        <v>58</v>
      </c>
      <c r="C2288" s="491" t="s">
        <v>58</v>
      </c>
      <c r="D2288" s="426"/>
      <c r="E2288" s="426"/>
      <c r="F2288" s="282">
        <f t="shared" si="240"/>
        <v>15</v>
      </c>
      <c r="G2288" s="428">
        <v>3</v>
      </c>
      <c r="H2288" s="429" t="s">
        <v>469</v>
      </c>
      <c r="I2288" s="471" t="s">
        <v>483</v>
      </c>
      <c r="J2288" s="472">
        <v>198.13</v>
      </c>
      <c r="K2288" s="425" t="s">
        <v>33</v>
      </c>
      <c r="L2288" s="476">
        <v>293</v>
      </c>
      <c r="M2288" s="476" t="s">
        <v>477</v>
      </c>
      <c r="N2288" s="472">
        <v>0</v>
      </c>
      <c r="O2288" s="476" t="s">
        <v>35</v>
      </c>
      <c r="P2288" s="476" t="s">
        <v>63</v>
      </c>
      <c r="Q2288" s="473">
        <v>43410</v>
      </c>
      <c r="R2288" s="474">
        <v>43581</v>
      </c>
      <c r="S2288" s="447">
        <v>43798</v>
      </c>
      <c r="T2288" s="450">
        <f t="shared" si="235"/>
        <v>217</v>
      </c>
      <c r="U2288" s="487">
        <v>0</v>
      </c>
      <c r="V2288" s="450">
        <v>1</v>
      </c>
      <c r="W2288" s="471"/>
      <c r="X2288" s="471"/>
      <c r="Y2288" s="471"/>
      <c r="Z2288" s="471"/>
      <c r="AA2288" s="477"/>
      <c r="AB2288" s="426" t="s">
        <v>104</v>
      </c>
    </row>
    <row r="2289" spans="1:28" ht="16">
      <c r="A2289" s="150"/>
      <c r="B2289" s="150"/>
      <c r="C2289" s="150"/>
      <c r="D2289" s="150"/>
      <c r="E2289" s="150"/>
      <c r="F2289" s="282"/>
      <c r="G2289" s="227"/>
      <c r="H2289" s="9"/>
      <c r="I2289" s="9"/>
      <c r="J2289" s="9"/>
      <c r="K2289" s="9"/>
      <c r="L2289" s="9"/>
      <c r="M2289" s="9"/>
      <c r="N2289" s="34"/>
      <c r="O2289" s="9"/>
      <c r="P2289" s="9"/>
      <c r="Q2289" s="150"/>
      <c r="R2289" s="150"/>
      <c r="S2289" s="159"/>
      <c r="T2289" s="160"/>
      <c r="U2289" s="128"/>
      <c r="V2289" s="129" t="s">
        <v>98</v>
      </c>
      <c r="W2289" s="130">
        <v>34</v>
      </c>
      <c r="X2289" s="130"/>
      <c r="Y2289" s="130"/>
      <c r="Z2289" s="130"/>
      <c r="AA2289" s="150"/>
      <c r="AB2289" s="150"/>
    </row>
    <row r="2290" spans="1:28" ht="16">
      <c r="A2290" s="150"/>
      <c r="B2290" s="150"/>
      <c r="C2290" s="150"/>
      <c r="D2290" s="150"/>
      <c r="E2290" s="150"/>
      <c r="F2290" s="282"/>
      <c r="G2290" s="227"/>
      <c r="H2290" s="33"/>
      <c r="I2290" s="31"/>
      <c r="J2290" s="32"/>
      <c r="K2290" s="9"/>
      <c r="L2290" s="32"/>
      <c r="M2290" s="32"/>
      <c r="N2290" s="39"/>
      <c r="O2290" s="32"/>
      <c r="P2290" s="32"/>
      <c r="Q2290" s="38"/>
      <c r="R2290" s="36"/>
      <c r="S2290" s="12"/>
      <c r="T2290" s="79"/>
      <c r="U2290" s="79"/>
      <c r="V2290" s="79"/>
      <c r="W2290" s="31"/>
      <c r="X2290" s="31"/>
      <c r="Y2290" s="31"/>
      <c r="Z2290" s="31"/>
      <c r="AA2290" s="37"/>
      <c r="AB2290" s="37"/>
    </row>
    <row r="2291" spans="1:28" ht="16">
      <c r="A2291" s="150"/>
      <c r="B2291" s="150"/>
      <c r="C2291" s="150"/>
      <c r="D2291" s="150"/>
      <c r="E2291" s="150"/>
      <c r="F2291" s="282"/>
      <c r="G2291" s="227">
        <v>4</v>
      </c>
      <c r="H2291" s="154" t="s">
        <v>125</v>
      </c>
      <c r="I2291" s="41"/>
      <c r="J2291" s="39"/>
      <c r="K2291" s="9"/>
      <c r="L2291" s="126"/>
      <c r="M2291" s="126"/>
      <c r="N2291" s="127"/>
      <c r="O2291" s="126"/>
      <c r="P2291" s="126"/>
      <c r="Q2291" s="38"/>
      <c r="R2291" s="36"/>
      <c r="S2291" s="12"/>
      <c r="T2291" s="79"/>
      <c r="U2291" s="128"/>
      <c r="V2291" s="79"/>
      <c r="W2291" s="40"/>
      <c r="X2291" s="40"/>
      <c r="Y2291" s="40"/>
      <c r="Z2291" s="40"/>
      <c r="AA2291" s="1"/>
      <c r="AB2291" s="37"/>
    </row>
    <row r="2292" spans="1:28" ht="16">
      <c r="A2292" s="9">
        <v>3</v>
      </c>
      <c r="B2292" s="9">
        <v>2</v>
      </c>
      <c r="C2292" s="9">
        <v>6</v>
      </c>
      <c r="D2292" s="9" t="str">
        <f t="shared" ref="D2292:D2298" si="241">"Dynan_"&amp;I2292&amp;"_"&amp;J2292&amp;"_"&amp;L2292&amp;"_"&amp;K2292</f>
        <v>Dynan_K5_39.13_252A_18C</v>
      </c>
      <c r="E2292" s="9" t="str">
        <f t="shared" ref="E2292:E2298" si="242">D2292&amp;"_Lung_Block"</f>
        <v>Dynan_K5_39.13_252A_18C_Lung_Block</v>
      </c>
      <c r="F2292" s="282">
        <f>F2287+1</f>
        <v>14</v>
      </c>
      <c r="G2292" s="227">
        <v>4</v>
      </c>
      <c r="H2292" s="23" t="s">
        <v>469</v>
      </c>
      <c r="I2292" s="177" t="s">
        <v>476</v>
      </c>
      <c r="J2292" s="194">
        <v>39.130000000000003</v>
      </c>
      <c r="K2292" s="24" t="s">
        <v>44</v>
      </c>
      <c r="L2292" s="178" t="s">
        <v>517</v>
      </c>
      <c r="M2292" s="178" t="s">
        <v>477</v>
      </c>
      <c r="N2292" s="179">
        <v>0</v>
      </c>
      <c r="O2292" s="178" t="s">
        <v>35</v>
      </c>
      <c r="P2292" s="178" t="s">
        <v>63</v>
      </c>
      <c r="Q2292" s="180">
        <v>43410</v>
      </c>
      <c r="R2292" s="195">
        <v>43581</v>
      </c>
      <c r="S2292" s="147">
        <v>43637</v>
      </c>
      <c r="T2292" s="157">
        <f t="shared" ref="T2292:T2299" si="243">S2292-R2292</f>
        <v>56</v>
      </c>
      <c r="U2292" s="196">
        <v>0</v>
      </c>
      <c r="V2292" s="157">
        <v>0</v>
      </c>
      <c r="W2292" s="177"/>
      <c r="X2292" s="177"/>
      <c r="Y2292" s="177"/>
      <c r="Z2292" s="177"/>
      <c r="AA2292" s="182"/>
      <c r="AB2292" s="152" t="s">
        <v>224</v>
      </c>
    </row>
    <row r="2293" spans="1:28" ht="16">
      <c r="A2293" s="9">
        <v>3</v>
      </c>
      <c r="B2293" s="9">
        <v>2</v>
      </c>
      <c r="C2293" s="9">
        <v>6</v>
      </c>
      <c r="D2293" s="9" t="str">
        <f t="shared" si="241"/>
        <v>Dynan_K5_40.13_252B_18C</v>
      </c>
      <c r="E2293" s="9" t="str">
        <f t="shared" si="242"/>
        <v>Dynan_K5_40.13_252B_18C_Lung_Block</v>
      </c>
      <c r="F2293" s="282">
        <f>F2292+1</f>
        <v>15</v>
      </c>
      <c r="G2293" s="227">
        <v>4</v>
      </c>
      <c r="H2293" s="23" t="s">
        <v>469</v>
      </c>
      <c r="I2293" s="177" t="s">
        <v>476</v>
      </c>
      <c r="J2293" s="194">
        <v>40.130000000000003</v>
      </c>
      <c r="K2293" s="24" t="s">
        <v>44</v>
      </c>
      <c r="L2293" s="178" t="s">
        <v>518</v>
      </c>
      <c r="M2293" s="178" t="s">
        <v>477</v>
      </c>
      <c r="N2293" s="179">
        <v>0</v>
      </c>
      <c r="O2293" s="178" t="s">
        <v>35</v>
      </c>
      <c r="P2293" s="178" t="s">
        <v>63</v>
      </c>
      <c r="Q2293" s="180">
        <v>43410</v>
      </c>
      <c r="R2293" s="195">
        <v>43581</v>
      </c>
      <c r="S2293" s="147">
        <v>43638</v>
      </c>
      <c r="T2293" s="157">
        <f t="shared" si="243"/>
        <v>57</v>
      </c>
      <c r="U2293" s="196">
        <v>1</v>
      </c>
      <c r="V2293" s="157">
        <v>0</v>
      </c>
      <c r="W2293" s="177"/>
      <c r="X2293" s="177"/>
      <c r="Y2293" s="177"/>
      <c r="Z2293" s="177"/>
      <c r="AA2293" s="182"/>
      <c r="AB2293" s="152" t="s">
        <v>224</v>
      </c>
    </row>
    <row r="2294" spans="1:28" ht="16">
      <c r="A2294" s="9">
        <v>3</v>
      </c>
      <c r="B2294" s="9">
        <v>2</v>
      </c>
      <c r="C2294" s="9">
        <v>6</v>
      </c>
      <c r="D2294" s="9" t="str">
        <f t="shared" si="241"/>
        <v>Dynan_K6_90.13_262A_19A</v>
      </c>
      <c r="E2294" s="9" t="str">
        <f t="shared" si="242"/>
        <v>Dynan_K6_90.13_262A_19A_Lung_Block</v>
      </c>
      <c r="F2294" s="282">
        <f>F2293+1</f>
        <v>16</v>
      </c>
      <c r="G2294" s="227">
        <v>4</v>
      </c>
      <c r="H2294" s="23" t="s">
        <v>469</v>
      </c>
      <c r="I2294" s="177" t="s">
        <v>483</v>
      </c>
      <c r="J2294" s="194">
        <v>90.13</v>
      </c>
      <c r="K2294" s="24" t="s">
        <v>33</v>
      </c>
      <c r="L2294" s="178" t="s">
        <v>519</v>
      </c>
      <c r="M2294" s="178" t="s">
        <v>477</v>
      </c>
      <c r="N2294" s="179">
        <v>0</v>
      </c>
      <c r="O2294" s="178" t="s">
        <v>35</v>
      </c>
      <c r="P2294" s="178" t="s">
        <v>63</v>
      </c>
      <c r="Q2294" s="180">
        <v>43410</v>
      </c>
      <c r="R2294" s="195">
        <v>43581</v>
      </c>
      <c r="S2294" s="147">
        <v>43637</v>
      </c>
      <c r="T2294" s="157">
        <f t="shared" si="243"/>
        <v>56</v>
      </c>
      <c r="U2294" s="196">
        <v>1</v>
      </c>
      <c r="V2294" s="157">
        <v>0</v>
      </c>
      <c r="W2294" s="183">
        <v>0</v>
      </c>
      <c r="X2294" s="183"/>
      <c r="Y2294" s="183"/>
      <c r="Z2294" s="183"/>
      <c r="AA2294" s="184"/>
      <c r="AB2294" s="152" t="s">
        <v>224</v>
      </c>
    </row>
    <row r="2295" spans="1:28" s="437" customFormat="1" ht="16" hidden="1">
      <c r="A2295" s="439" t="s">
        <v>58</v>
      </c>
      <c r="B2295" s="491" t="s">
        <v>58</v>
      </c>
      <c r="C2295" s="491" t="s">
        <v>58</v>
      </c>
      <c r="D2295" s="9" t="str">
        <f t="shared" si="241"/>
        <v>Dynan_K6_99.13_264_19A</v>
      </c>
      <c r="E2295" s="9" t="str">
        <f t="shared" si="242"/>
        <v>Dynan_K6_99.13_264_19A_Lung_Block</v>
      </c>
      <c r="F2295" s="282">
        <f>F2294+1</f>
        <v>17</v>
      </c>
      <c r="G2295" s="428">
        <v>4</v>
      </c>
      <c r="H2295" s="429" t="s">
        <v>469</v>
      </c>
      <c r="I2295" s="471" t="s">
        <v>483</v>
      </c>
      <c r="J2295" s="472">
        <v>99.13</v>
      </c>
      <c r="K2295" s="425" t="s">
        <v>33</v>
      </c>
      <c r="L2295" s="476">
        <v>264</v>
      </c>
      <c r="M2295" s="476" t="s">
        <v>477</v>
      </c>
      <c r="N2295" s="472">
        <v>0</v>
      </c>
      <c r="O2295" s="476" t="s">
        <v>35</v>
      </c>
      <c r="P2295" s="476" t="s">
        <v>63</v>
      </c>
      <c r="Q2295" s="473">
        <v>43410</v>
      </c>
      <c r="R2295" s="474">
        <v>43581</v>
      </c>
      <c r="S2295" s="447">
        <v>43654</v>
      </c>
      <c r="T2295" s="450">
        <f t="shared" si="243"/>
        <v>73</v>
      </c>
      <c r="U2295" s="487">
        <v>0</v>
      </c>
      <c r="V2295" s="450">
        <v>0</v>
      </c>
      <c r="W2295" s="471"/>
      <c r="X2295" s="471"/>
      <c r="Y2295" s="471"/>
      <c r="Z2295" s="471"/>
      <c r="AA2295" s="477"/>
      <c r="AB2295" s="426" t="s">
        <v>127</v>
      </c>
    </row>
    <row r="2296" spans="1:28" s="437" customFormat="1" ht="16" hidden="1">
      <c r="A2296" s="439" t="s">
        <v>58</v>
      </c>
      <c r="B2296" s="491" t="s">
        <v>58</v>
      </c>
      <c r="C2296" s="491" t="s">
        <v>58</v>
      </c>
      <c r="D2296" s="9" t="str">
        <f t="shared" si="241"/>
        <v>Dynan_K6_103.13_265A_19A</v>
      </c>
      <c r="E2296" s="9" t="str">
        <f t="shared" si="242"/>
        <v>Dynan_K6_103.13_265A_19A_Lung_Block</v>
      </c>
      <c r="F2296" s="282">
        <f>F2295+1</f>
        <v>18</v>
      </c>
      <c r="G2296" s="428">
        <v>4</v>
      </c>
      <c r="H2296" s="429" t="s">
        <v>469</v>
      </c>
      <c r="I2296" s="471" t="s">
        <v>483</v>
      </c>
      <c r="J2296" s="472">
        <v>103.13</v>
      </c>
      <c r="K2296" s="425" t="s">
        <v>33</v>
      </c>
      <c r="L2296" s="476" t="s">
        <v>520</v>
      </c>
      <c r="M2296" s="476" t="s">
        <v>477</v>
      </c>
      <c r="N2296" s="472">
        <v>0</v>
      </c>
      <c r="O2296" s="476" t="s">
        <v>35</v>
      </c>
      <c r="P2296" s="476" t="s">
        <v>63</v>
      </c>
      <c r="Q2296" s="473">
        <v>43410</v>
      </c>
      <c r="R2296" s="474">
        <v>43581</v>
      </c>
      <c r="S2296" s="447">
        <v>43626</v>
      </c>
      <c r="T2296" s="450">
        <f t="shared" si="243"/>
        <v>45</v>
      </c>
      <c r="U2296" s="487">
        <v>1</v>
      </c>
      <c r="V2296" s="450">
        <v>0</v>
      </c>
      <c r="W2296" s="425">
        <v>0</v>
      </c>
      <c r="X2296" s="425"/>
      <c r="Y2296" s="425"/>
      <c r="Z2296" s="425"/>
      <c r="AA2296" s="477"/>
      <c r="AB2296" s="426" t="s">
        <v>521</v>
      </c>
    </row>
    <row r="2297" spans="1:28" ht="16">
      <c r="A2297" s="9">
        <v>3</v>
      </c>
      <c r="B2297" s="9">
        <v>2</v>
      </c>
      <c r="C2297" s="9">
        <v>6</v>
      </c>
      <c r="D2297" s="9" t="str">
        <f t="shared" si="241"/>
        <v>Dynan_K6_104.13_265A_19A</v>
      </c>
      <c r="E2297" s="9" t="str">
        <f t="shared" si="242"/>
        <v>Dynan_K6_104.13_265A_19A_Lung_Block</v>
      </c>
      <c r="F2297" s="282">
        <f>F2294+1</f>
        <v>17</v>
      </c>
      <c r="G2297" s="227">
        <v>4</v>
      </c>
      <c r="H2297" s="23" t="s">
        <v>469</v>
      </c>
      <c r="I2297" s="177" t="s">
        <v>483</v>
      </c>
      <c r="J2297" s="194">
        <v>104.13</v>
      </c>
      <c r="K2297" s="24" t="s">
        <v>33</v>
      </c>
      <c r="L2297" s="178" t="s">
        <v>520</v>
      </c>
      <c r="M2297" s="178" t="s">
        <v>477</v>
      </c>
      <c r="N2297" s="179">
        <v>0</v>
      </c>
      <c r="O2297" s="178" t="s">
        <v>35</v>
      </c>
      <c r="P2297" s="178" t="s">
        <v>63</v>
      </c>
      <c r="Q2297" s="180">
        <v>43410</v>
      </c>
      <c r="R2297" s="195">
        <v>43581</v>
      </c>
      <c r="S2297" s="147">
        <v>43638</v>
      </c>
      <c r="T2297" s="157">
        <f t="shared" si="243"/>
        <v>57</v>
      </c>
      <c r="U2297" s="196">
        <v>1</v>
      </c>
      <c r="V2297" s="157">
        <v>0</v>
      </c>
      <c r="W2297" s="183">
        <v>0</v>
      </c>
      <c r="X2297" s="183"/>
      <c r="Y2297" s="183"/>
      <c r="Z2297" s="183"/>
      <c r="AA2297" s="182"/>
      <c r="AB2297" s="152" t="s">
        <v>224</v>
      </c>
    </row>
    <row r="2298" spans="1:28" ht="16">
      <c r="A2298" s="9">
        <v>3</v>
      </c>
      <c r="B2298" s="9">
        <v>2</v>
      </c>
      <c r="C2298" s="9">
        <v>6</v>
      </c>
      <c r="D2298" s="9" t="str">
        <f t="shared" si="241"/>
        <v>Dynan_K6_105.13_265B_19A</v>
      </c>
      <c r="E2298" s="9" t="str">
        <f t="shared" si="242"/>
        <v>Dynan_K6_105.13_265B_19A_Lung_Block</v>
      </c>
      <c r="F2298" s="282">
        <f>F2297+1</f>
        <v>18</v>
      </c>
      <c r="G2298" s="227">
        <v>4</v>
      </c>
      <c r="H2298" s="23" t="s">
        <v>469</v>
      </c>
      <c r="I2298" s="177" t="s">
        <v>483</v>
      </c>
      <c r="J2298" s="194">
        <v>105.13</v>
      </c>
      <c r="K2298" s="24" t="s">
        <v>33</v>
      </c>
      <c r="L2298" s="178" t="s">
        <v>522</v>
      </c>
      <c r="M2298" s="178" t="s">
        <v>477</v>
      </c>
      <c r="N2298" s="179">
        <v>0</v>
      </c>
      <c r="O2298" s="178" t="s">
        <v>35</v>
      </c>
      <c r="P2298" s="178" t="s">
        <v>63</v>
      </c>
      <c r="Q2298" s="180">
        <v>43410</v>
      </c>
      <c r="R2298" s="195">
        <v>43581</v>
      </c>
      <c r="S2298" s="147">
        <v>43638</v>
      </c>
      <c r="T2298" s="157">
        <f t="shared" si="243"/>
        <v>57</v>
      </c>
      <c r="U2298" s="196">
        <v>1</v>
      </c>
      <c r="V2298" s="157">
        <v>0</v>
      </c>
      <c r="W2298" s="183">
        <v>0</v>
      </c>
      <c r="X2298" s="183"/>
      <c r="Y2298" s="183"/>
      <c r="Z2298" s="183"/>
      <c r="AA2298" s="182"/>
      <c r="AB2298" s="152" t="s">
        <v>224</v>
      </c>
    </row>
    <row r="2299" spans="1:28" s="437" customFormat="1" ht="16" hidden="1">
      <c r="A2299" s="439" t="s">
        <v>58</v>
      </c>
      <c r="B2299" s="491" t="s">
        <v>58</v>
      </c>
      <c r="C2299" s="491" t="s">
        <v>58</v>
      </c>
      <c r="D2299" s="426"/>
      <c r="E2299" s="426"/>
      <c r="F2299" s="760">
        <v>8</v>
      </c>
      <c r="G2299" s="428">
        <v>4</v>
      </c>
      <c r="H2299" s="429" t="s">
        <v>469</v>
      </c>
      <c r="I2299" s="471" t="s">
        <v>483</v>
      </c>
      <c r="J2299" s="472">
        <v>110.13</v>
      </c>
      <c r="K2299" s="425" t="s">
        <v>33</v>
      </c>
      <c r="L2299" s="476" t="s">
        <v>523</v>
      </c>
      <c r="M2299" s="476" t="s">
        <v>477</v>
      </c>
      <c r="N2299" s="472">
        <v>0</v>
      </c>
      <c r="O2299" s="476" t="s">
        <v>35</v>
      </c>
      <c r="P2299" s="476" t="s">
        <v>63</v>
      </c>
      <c r="Q2299" s="473">
        <v>43410</v>
      </c>
      <c r="R2299" s="474">
        <v>43581</v>
      </c>
      <c r="S2299" s="447">
        <v>43638</v>
      </c>
      <c r="T2299" s="450">
        <f t="shared" si="243"/>
        <v>57</v>
      </c>
      <c r="U2299" s="487">
        <v>1</v>
      </c>
      <c r="V2299" s="450">
        <v>0</v>
      </c>
      <c r="W2299" s="425">
        <v>0</v>
      </c>
      <c r="X2299" s="425"/>
      <c r="Y2299" s="425"/>
      <c r="Z2299" s="425"/>
      <c r="AA2299" s="477"/>
      <c r="AB2299" s="426" t="s">
        <v>224</v>
      </c>
    </row>
    <row r="2300" spans="1:28" ht="16">
      <c r="A2300" s="150"/>
      <c r="B2300" s="150"/>
      <c r="C2300" s="150"/>
      <c r="D2300" s="150"/>
      <c r="E2300" s="150"/>
      <c r="F2300" s="282"/>
      <c r="G2300" s="227"/>
      <c r="H2300" s="9"/>
      <c r="I2300" s="9"/>
      <c r="J2300" s="9"/>
      <c r="K2300" s="9"/>
      <c r="L2300" s="9"/>
      <c r="M2300" s="9"/>
      <c r="N2300" s="34"/>
      <c r="O2300" s="9"/>
      <c r="P2300" s="9"/>
      <c r="Q2300" s="150"/>
      <c r="R2300" s="150"/>
      <c r="S2300" s="159"/>
      <c r="T2300" s="160"/>
      <c r="U2300" s="128"/>
      <c r="V2300" s="129" t="s">
        <v>98</v>
      </c>
      <c r="W2300" s="130">
        <v>8</v>
      </c>
      <c r="X2300" s="130"/>
      <c r="Y2300" s="130"/>
      <c r="Z2300" s="130"/>
      <c r="AA2300" s="150"/>
      <c r="AB2300" s="150"/>
    </row>
    <row r="2301" spans="1:28">
      <c r="A2301" s="150"/>
      <c r="B2301" s="150"/>
      <c r="C2301" s="150"/>
      <c r="D2301" s="150"/>
      <c r="E2301" s="150"/>
      <c r="F2301" s="282"/>
      <c r="G2301" s="227"/>
      <c r="H2301" s="9"/>
      <c r="I2301" s="9"/>
      <c r="J2301" s="9"/>
      <c r="K2301" s="9"/>
      <c r="L2301" s="9"/>
      <c r="M2301" s="9"/>
      <c r="N2301" s="34"/>
      <c r="O2301" s="9"/>
      <c r="P2301" s="9"/>
      <c r="Q2301" s="150"/>
      <c r="R2301" s="150"/>
      <c r="S2301" s="159"/>
      <c r="T2301" s="160"/>
      <c r="U2301" s="128"/>
      <c r="V2301" s="128"/>
      <c r="W2301" s="9"/>
      <c r="X2301" s="9"/>
      <c r="Y2301" s="9"/>
      <c r="Z2301" s="9"/>
      <c r="AA2301" s="150"/>
      <c r="AB2301" s="150"/>
    </row>
    <row r="2302" spans="1:28" ht="16">
      <c r="A2302" s="150"/>
      <c r="B2302" s="150"/>
      <c r="C2302" s="150"/>
      <c r="D2302" s="150"/>
      <c r="E2302" s="150"/>
      <c r="F2302" s="282"/>
      <c r="G2302" s="227"/>
      <c r="H2302" s="154" t="s">
        <v>133</v>
      </c>
      <c r="I2302" s="31"/>
      <c r="J2302" s="32"/>
      <c r="K2302" s="9"/>
      <c r="L2302" s="31"/>
      <c r="M2302" s="31"/>
      <c r="N2302" s="39"/>
      <c r="O2302" s="31"/>
      <c r="P2302" s="31"/>
      <c r="Q2302" s="38"/>
      <c r="R2302" s="36"/>
      <c r="S2302" s="12"/>
      <c r="T2302" s="79"/>
      <c r="U2302" s="79"/>
      <c r="V2302" s="79"/>
      <c r="W2302" s="31"/>
      <c r="X2302" s="31"/>
      <c r="Y2302" s="31"/>
      <c r="Z2302" s="31"/>
      <c r="AA2302" s="37"/>
      <c r="AB2302" s="150"/>
    </row>
    <row r="2303" spans="1:28" ht="16" hidden="1">
      <c r="A2303" s="150"/>
      <c r="B2303" s="150"/>
      <c r="C2303" s="150"/>
      <c r="D2303" s="150"/>
      <c r="E2303" s="150"/>
      <c r="F2303" s="282"/>
      <c r="G2303" s="227">
        <v>4</v>
      </c>
      <c r="H2303" s="23" t="s">
        <v>347</v>
      </c>
      <c r="I2303" s="136"/>
      <c r="J2303" s="137"/>
      <c r="K2303" s="24"/>
      <c r="L2303" s="136"/>
      <c r="M2303" s="136"/>
      <c r="N2303" s="155"/>
      <c r="O2303" s="136"/>
      <c r="P2303" s="136"/>
      <c r="Q2303" s="144"/>
      <c r="R2303" s="139"/>
      <c r="S2303" s="140"/>
      <c r="T2303" s="135"/>
      <c r="U2303" s="157"/>
      <c r="V2303" s="157"/>
      <c r="W2303" s="136"/>
      <c r="X2303" s="136"/>
      <c r="Y2303" s="136"/>
      <c r="Z2303" s="136"/>
      <c r="AA2303" s="143"/>
      <c r="AB2303" s="152"/>
    </row>
    <row r="2304" spans="1:28" ht="16" hidden="1">
      <c r="A2304" s="774"/>
      <c r="B2304" s="774"/>
      <c r="C2304" s="774"/>
      <c r="D2304" s="774"/>
      <c r="E2304" s="774"/>
      <c r="F2304" s="410"/>
      <c r="G2304" s="530"/>
      <c r="H2304" s="394"/>
      <c r="I2304" s="394"/>
      <c r="J2304" s="394"/>
      <c r="K2304" s="394"/>
      <c r="L2304" s="394"/>
      <c r="M2304" s="394"/>
      <c r="N2304" s="775"/>
      <c r="O2304" s="394"/>
      <c r="P2304" s="394"/>
      <c r="Q2304" s="774"/>
      <c r="R2304" s="774"/>
      <c r="S2304" s="776"/>
      <c r="T2304" s="777"/>
      <c r="U2304" s="778"/>
      <c r="V2304" s="779" t="s">
        <v>98</v>
      </c>
      <c r="W2304" s="780">
        <v>0</v>
      </c>
      <c r="X2304" s="781"/>
      <c r="Y2304" s="781"/>
      <c r="Z2304" s="782"/>
      <c r="AA2304" s="774"/>
      <c r="AB2304" s="774"/>
    </row>
    <row r="2305" spans="1:28" s="150" customFormat="1" ht="16">
      <c r="A2305" s="824" t="str">
        <f>"Total Subjects Received "&amp;"("&amp;I2292&amp;")"</f>
        <v>Total Subjects Received (K5)</v>
      </c>
      <c r="B2305" s="825"/>
      <c r="C2305" s="826"/>
      <c r="D2305" s="788" t="s">
        <v>524</v>
      </c>
      <c r="E2305" s="788" t="s">
        <v>524</v>
      </c>
      <c r="F2305" s="9"/>
      <c r="G2305" s="227"/>
      <c r="H2305" s="33"/>
      <c r="I2305" s="31"/>
      <c r="J2305" s="32"/>
      <c r="K2305" s="9"/>
      <c r="L2305" s="31"/>
      <c r="M2305" s="31"/>
      <c r="N2305" s="39"/>
      <c r="O2305" s="31"/>
      <c r="P2305" s="31"/>
      <c r="Q2305" s="38"/>
      <c r="R2305" s="36"/>
      <c r="S2305" s="12"/>
      <c r="T2305" s="79"/>
      <c r="U2305" s="79"/>
      <c r="V2305" s="79"/>
      <c r="W2305" s="9"/>
      <c r="X2305" s="9"/>
      <c r="Y2305" s="9"/>
      <c r="Z2305" s="9"/>
      <c r="AA2305" s="6"/>
      <c r="AB2305" s="37"/>
    </row>
    <row r="2306" spans="1:28" s="150" customFormat="1" ht="16">
      <c r="A2306" s="824" t="str">
        <f>"Total Subjects Received "&amp;"("&amp;I2297&amp;")"</f>
        <v>Total Subjects Received (K6)</v>
      </c>
      <c r="B2306" s="825"/>
      <c r="C2306" s="826"/>
      <c r="D2306" s="788" t="s">
        <v>525</v>
      </c>
      <c r="E2306" s="788" t="s">
        <v>525</v>
      </c>
      <c r="F2306" s="9"/>
      <c r="G2306" s="227"/>
      <c r="H2306" s="33"/>
      <c r="I2306" s="31"/>
      <c r="J2306" s="32"/>
      <c r="K2306" s="9"/>
      <c r="L2306" s="31"/>
      <c r="M2306" s="31"/>
      <c r="N2306" s="39"/>
      <c r="O2306" s="31"/>
      <c r="P2306" s="31"/>
      <c r="Q2306" s="38"/>
      <c r="R2306" s="36"/>
      <c r="S2306" s="12"/>
      <c r="T2306" s="79"/>
      <c r="U2306" s="79"/>
      <c r="V2306" s="79"/>
      <c r="W2306" s="9"/>
      <c r="X2306" s="9"/>
      <c r="Y2306" s="9"/>
      <c r="Z2306" s="9"/>
      <c r="AA2306" s="6"/>
      <c r="AB2306" s="37"/>
    </row>
    <row r="2307" spans="1:28" ht="16">
      <c r="A2307" s="783"/>
      <c r="B2307" s="784"/>
      <c r="C2307" s="784"/>
      <c r="D2307" s="785"/>
      <c r="E2307" s="785"/>
      <c r="H2307" s="42"/>
      <c r="I2307" s="48"/>
      <c r="J2307" s="49"/>
      <c r="L2307" s="48"/>
      <c r="M2307" s="48"/>
      <c r="N2307" s="52"/>
      <c r="O2307" s="48"/>
      <c r="P2307" s="48"/>
      <c r="Q2307" s="53"/>
      <c r="R2307" s="50"/>
      <c r="S2307" s="51"/>
      <c r="T2307" s="14"/>
      <c r="U2307" s="14"/>
      <c r="V2307" s="14"/>
      <c r="Y2307" s="7"/>
      <c r="AA2307" s="3"/>
      <c r="AB2307" s="28"/>
    </row>
    <row r="2308" spans="1:28" ht="16">
      <c r="A2308" s="338"/>
      <c r="B2308" s="338"/>
      <c r="C2308" s="338"/>
      <c r="D2308" s="338"/>
      <c r="E2308" s="338"/>
      <c r="H2308" s="273" t="s">
        <v>295</v>
      </c>
      <c r="I2308" s="48"/>
      <c r="J2308" s="49"/>
      <c r="L2308" s="48"/>
      <c r="M2308" s="48"/>
      <c r="N2308" s="52"/>
      <c r="O2308" s="48"/>
      <c r="P2308" s="48"/>
      <c r="Q2308" s="53"/>
      <c r="R2308" s="50"/>
      <c r="S2308" s="51"/>
      <c r="T2308" s="14"/>
      <c r="U2308" s="14"/>
      <c r="V2308" s="14"/>
      <c r="Y2308" s="7"/>
      <c r="AA2308" s="3"/>
      <c r="AB2308" s="28"/>
    </row>
    <row r="2309" spans="1:28">
      <c r="A2309" s="9">
        <v>3</v>
      </c>
      <c r="B2309" s="9">
        <v>2</v>
      </c>
      <c r="C2309" s="9">
        <v>6</v>
      </c>
      <c r="D2309" s="9" t="str">
        <f>"Dynan_"&amp;I2309&amp;"_"&amp;J2309&amp;"_"&amp;L2309&amp;"_"&amp;K2309</f>
        <v>Dynan_L1_608_22_18C</v>
      </c>
      <c r="E2309" s="9" t="str">
        <f>D2309&amp;"_Lung_Block"</f>
        <v>Dynan_L1_608_22_18C_Lung_Block</v>
      </c>
      <c r="F2309" s="9">
        <f>F2298+1</f>
        <v>19</v>
      </c>
      <c r="G2309" s="227"/>
      <c r="H2309" s="23" t="s">
        <v>526</v>
      </c>
      <c r="I2309" s="23" t="s">
        <v>527</v>
      </c>
      <c r="J2309" s="23">
        <v>608</v>
      </c>
      <c r="K2309" s="23" t="s">
        <v>44</v>
      </c>
      <c r="L2309" s="23">
        <v>22</v>
      </c>
      <c r="M2309" s="23" t="s">
        <v>471</v>
      </c>
      <c r="N2309" s="23">
        <v>0</v>
      </c>
      <c r="O2309" s="23" t="s">
        <v>35</v>
      </c>
      <c r="P2309" s="23" t="s">
        <v>142</v>
      </c>
      <c r="Q2309" s="266">
        <v>43242</v>
      </c>
      <c r="R2309" s="266">
        <v>43408</v>
      </c>
      <c r="S2309" s="266">
        <v>43444</v>
      </c>
      <c r="T2309" s="23">
        <f>S2309-R2309</f>
        <v>36</v>
      </c>
      <c r="U2309" s="23"/>
      <c r="V2309" s="23"/>
      <c r="W2309" s="23"/>
      <c r="X2309" s="23"/>
      <c r="Y2309" s="23"/>
      <c r="Z2309" s="23"/>
      <c r="AA2309" s="23"/>
      <c r="AB2309" s="23"/>
    </row>
    <row r="2310" spans="1:28">
      <c r="A2310" s="9">
        <v>3</v>
      </c>
      <c r="B2310" s="9">
        <v>2</v>
      </c>
      <c r="C2310" s="9">
        <v>6</v>
      </c>
      <c r="D2310" s="9" t="str">
        <f>"Dynan_"&amp;I2310&amp;"_"&amp;J2310&amp;"_"&amp;L2310&amp;"_"&amp;K2310</f>
        <v>Dynan_L1_609_22_18C</v>
      </c>
      <c r="E2310" s="9" t="str">
        <f>D2310&amp;"_Lung_Block"</f>
        <v>Dynan_L1_609_22_18C_Lung_Block</v>
      </c>
      <c r="F2310" s="9">
        <f>F2309+1</f>
        <v>20</v>
      </c>
      <c r="G2310" s="227"/>
      <c r="H2310" s="23" t="s">
        <v>526</v>
      </c>
      <c r="I2310" s="23" t="s">
        <v>527</v>
      </c>
      <c r="J2310" s="23">
        <v>609</v>
      </c>
      <c r="K2310" s="23" t="s">
        <v>44</v>
      </c>
      <c r="L2310" s="23">
        <v>22</v>
      </c>
      <c r="M2310" s="23" t="s">
        <v>471</v>
      </c>
      <c r="N2310" s="23">
        <v>0</v>
      </c>
      <c r="O2310" s="23" t="s">
        <v>35</v>
      </c>
      <c r="P2310" s="23" t="s">
        <v>142</v>
      </c>
      <c r="Q2310" s="266">
        <v>43242</v>
      </c>
      <c r="R2310" s="266">
        <v>43408</v>
      </c>
      <c r="S2310" s="266">
        <v>43444</v>
      </c>
      <c r="T2310" s="23">
        <f>S2310-R2310</f>
        <v>36</v>
      </c>
      <c r="U2310" s="23"/>
      <c r="V2310" s="23"/>
      <c r="W2310" s="23"/>
      <c r="X2310" s="23"/>
      <c r="Y2310" s="23"/>
      <c r="Z2310" s="23"/>
      <c r="AA2310" s="23"/>
      <c r="AB2310" s="23"/>
    </row>
    <row r="2311" spans="1:28">
      <c r="A2311" s="9">
        <v>3</v>
      </c>
      <c r="B2311" s="9">
        <v>2</v>
      </c>
      <c r="C2311" s="9">
        <v>6</v>
      </c>
      <c r="D2311" s="9" t="str">
        <f>"Dynan_"&amp;I2311&amp;"_"&amp;J2311&amp;"_"&amp;L2311&amp;"_"&amp;K2311</f>
        <v>Dynan_L1_610_22A_18C</v>
      </c>
      <c r="E2311" s="9" t="str">
        <f>D2311&amp;"_Lung_Block"</f>
        <v>Dynan_L1_610_22A_18C_Lung_Block</v>
      </c>
      <c r="F2311" s="9">
        <f t="shared" ref="F2311:F2336" si="244">F2310+1</f>
        <v>21</v>
      </c>
      <c r="G2311" s="227"/>
      <c r="H2311" s="23" t="s">
        <v>526</v>
      </c>
      <c r="I2311" s="23" t="s">
        <v>527</v>
      </c>
      <c r="J2311" s="23">
        <v>610</v>
      </c>
      <c r="K2311" s="23" t="s">
        <v>44</v>
      </c>
      <c r="L2311" s="23" t="s">
        <v>528</v>
      </c>
      <c r="M2311" s="23" t="s">
        <v>471</v>
      </c>
      <c r="N2311" s="23">
        <v>0</v>
      </c>
      <c r="O2311" s="23" t="s">
        <v>35</v>
      </c>
      <c r="P2311" s="23" t="s">
        <v>142</v>
      </c>
      <c r="Q2311" s="266">
        <v>43242</v>
      </c>
      <c r="R2311" s="266">
        <v>43408</v>
      </c>
      <c r="S2311" s="266">
        <v>43444</v>
      </c>
      <c r="T2311" s="23">
        <f>S2311-R2311</f>
        <v>36</v>
      </c>
      <c r="U2311" s="23"/>
      <c r="V2311" s="23"/>
      <c r="W2311" s="23"/>
      <c r="X2311" s="23"/>
      <c r="Y2311" s="23"/>
      <c r="Z2311" s="23"/>
      <c r="AA2311" s="23"/>
      <c r="AB2311" s="23"/>
    </row>
    <row r="2312" spans="1:28" s="437" customFormat="1" hidden="1">
      <c r="A2312" s="439" t="s">
        <v>58</v>
      </c>
      <c r="B2312" s="491" t="s">
        <v>58</v>
      </c>
      <c r="C2312" s="491" t="s">
        <v>58</v>
      </c>
      <c r="D2312" s="9" t="str">
        <f>"Dynan_"&amp;I2312&amp;"_"&amp;J2312&amp;"_"&amp;L2312&amp;"_"&amp;K2312</f>
        <v>Dynan_L1_611_22A_18C</v>
      </c>
      <c r="E2312" s="9" t="str">
        <f>D2312&amp;"_Lung_Block"</f>
        <v>Dynan_L1_611_22A_18C_Lung_Block</v>
      </c>
      <c r="F2312" s="9">
        <f t="shared" si="244"/>
        <v>22</v>
      </c>
      <c r="G2312" s="428"/>
      <c r="H2312" s="429" t="s">
        <v>526</v>
      </c>
      <c r="I2312" s="429" t="s">
        <v>527</v>
      </c>
      <c r="J2312" s="429">
        <v>611</v>
      </c>
      <c r="K2312" s="429" t="s">
        <v>44</v>
      </c>
      <c r="L2312" s="429" t="s">
        <v>528</v>
      </c>
      <c r="M2312" s="429" t="s">
        <v>471</v>
      </c>
      <c r="N2312" s="429">
        <v>0</v>
      </c>
      <c r="O2312" s="429" t="s">
        <v>35</v>
      </c>
      <c r="P2312" s="429" t="s">
        <v>142</v>
      </c>
      <c r="Q2312" s="484">
        <v>43242</v>
      </c>
      <c r="R2312" s="484">
        <v>43408</v>
      </c>
      <c r="S2312" s="484">
        <v>43424</v>
      </c>
      <c r="T2312" s="429">
        <f>S2312-R2312</f>
        <v>16</v>
      </c>
      <c r="U2312" s="429"/>
      <c r="V2312" s="429"/>
      <c r="W2312" s="429"/>
      <c r="X2312" s="429"/>
      <c r="Y2312" s="429"/>
      <c r="Z2312" s="429"/>
      <c r="AA2312" s="429"/>
      <c r="AB2312" s="429"/>
    </row>
    <row r="2313" spans="1:28">
      <c r="A2313" s="9">
        <v>3</v>
      </c>
      <c r="B2313" s="9">
        <v>2</v>
      </c>
      <c r="C2313" s="9">
        <v>6</v>
      </c>
      <c r="D2313" s="9" t="str">
        <f>"Dynan_"&amp;I2313&amp;"_"&amp;J2313&amp;"_"&amp;L2313&amp;"_"&amp;K2313</f>
        <v>Dynan_L1_612_22_18C</v>
      </c>
      <c r="E2313" s="9" t="str">
        <f>D2313&amp;"_Lung_Block"</f>
        <v>Dynan_L1_612_22_18C_Lung_Block</v>
      </c>
      <c r="F2313" s="9">
        <f t="shared" si="244"/>
        <v>23</v>
      </c>
      <c r="G2313" s="227"/>
      <c r="H2313" s="23" t="s">
        <v>526</v>
      </c>
      <c r="I2313" s="23" t="s">
        <v>527</v>
      </c>
      <c r="J2313" s="23">
        <v>612</v>
      </c>
      <c r="K2313" s="23" t="s">
        <v>44</v>
      </c>
      <c r="L2313" s="23">
        <v>22</v>
      </c>
      <c r="M2313" s="23" t="s">
        <v>471</v>
      </c>
      <c r="N2313" s="23">
        <v>0</v>
      </c>
      <c r="O2313" s="23" t="s">
        <v>35</v>
      </c>
      <c r="P2313" s="23" t="s">
        <v>142</v>
      </c>
      <c r="Q2313" s="266">
        <v>43242</v>
      </c>
      <c r="R2313" s="266">
        <v>43408</v>
      </c>
      <c r="S2313" s="266">
        <v>43444</v>
      </c>
      <c r="T2313" s="23">
        <f>S2313-R2313</f>
        <v>36</v>
      </c>
      <c r="U2313" s="23"/>
      <c r="V2313" s="23"/>
      <c r="W2313" s="23"/>
      <c r="X2313" s="23"/>
      <c r="Y2313" s="23"/>
      <c r="Z2313" s="23"/>
      <c r="AA2313" s="23"/>
      <c r="AB2313" s="23"/>
    </row>
    <row r="2314" spans="1:28">
      <c r="A2314" s="824" t="str">
        <f>"Total Subjects Received "&amp;"("&amp;I2309&amp;")"</f>
        <v>Total Subjects Received (L1)</v>
      </c>
      <c r="B2314" s="825"/>
      <c r="C2314" s="826"/>
      <c r="D2314" s="788" t="s">
        <v>60</v>
      </c>
      <c r="E2314" s="788" t="s">
        <v>60</v>
      </c>
      <c r="F2314" s="9"/>
      <c r="G2314" s="227"/>
      <c r="H2314" s="33"/>
      <c r="I2314" s="33"/>
      <c r="J2314" s="33"/>
      <c r="K2314" s="33"/>
      <c r="L2314" s="33"/>
      <c r="M2314" s="33"/>
      <c r="N2314" s="33"/>
      <c r="O2314" s="33"/>
      <c r="P2314" s="33"/>
      <c r="Q2314" s="159"/>
      <c r="R2314" s="159"/>
      <c r="S2314" s="159"/>
      <c r="T2314" s="33"/>
      <c r="U2314" s="33"/>
      <c r="V2314" s="33"/>
      <c r="W2314" s="33"/>
      <c r="X2314" s="33"/>
      <c r="Y2314" s="33"/>
      <c r="Z2314" s="33"/>
      <c r="AA2314" s="33"/>
      <c r="AB2314" s="33"/>
    </row>
    <row r="2315" spans="1:28">
      <c r="A2315" s="9"/>
      <c r="B2315" s="9"/>
      <c r="C2315" s="9"/>
      <c r="D2315" s="9"/>
      <c r="E2315" s="9"/>
      <c r="F2315" s="9"/>
      <c r="G2315" s="227"/>
      <c r="H2315" s="33"/>
      <c r="I2315" s="33"/>
      <c r="J2315" s="33"/>
      <c r="K2315" s="33"/>
      <c r="L2315" s="33"/>
      <c r="M2315" s="33"/>
      <c r="N2315" s="33"/>
      <c r="O2315" s="33"/>
      <c r="P2315" s="33"/>
      <c r="Q2315" s="159"/>
      <c r="R2315" s="159"/>
      <c r="S2315" s="159"/>
      <c r="T2315" s="33"/>
      <c r="U2315" s="33"/>
      <c r="V2315" s="33"/>
      <c r="W2315" s="33"/>
      <c r="X2315" s="33"/>
      <c r="Y2315" s="33"/>
      <c r="Z2315" s="33"/>
      <c r="AA2315" s="33"/>
      <c r="AB2315" s="33"/>
    </row>
    <row r="2316" spans="1:28" ht="16">
      <c r="A2316" s="9">
        <v>3</v>
      </c>
      <c r="B2316" s="9">
        <v>2</v>
      </c>
      <c r="C2316" s="9">
        <v>6</v>
      </c>
      <c r="D2316" s="9" t="str">
        <f>"Dynan_"&amp;I2316&amp;"_"&amp;J2316&amp;"_"&amp;L2316&amp;"_"&amp;K2316</f>
        <v>Dynan_L2_555_11_18C</v>
      </c>
      <c r="E2316" s="9" t="str">
        <f>D2316&amp;"_Lung_Block"</f>
        <v>Dynan_L2_555_11_18C_Lung_Block</v>
      </c>
      <c r="F2316" s="9">
        <f>F2313+1</f>
        <v>24</v>
      </c>
      <c r="G2316" s="227"/>
      <c r="H2316" s="94" t="s">
        <v>526</v>
      </c>
      <c r="I2316" s="101" t="s">
        <v>529</v>
      </c>
      <c r="J2316" s="101">
        <v>555</v>
      </c>
      <c r="K2316" s="94" t="s">
        <v>44</v>
      </c>
      <c r="L2316" s="101">
        <v>11</v>
      </c>
      <c r="M2316" s="101" t="s">
        <v>471</v>
      </c>
      <c r="N2316" s="163">
        <v>0</v>
      </c>
      <c r="O2316" s="101" t="s">
        <v>39</v>
      </c>
      <c r="P2316" s="101" t="s">
        <v>142</v>
      </c>
      <c r="Q2316" s="267">
        <v>43242</v>
      </c>
      <c r="R2316" s="274">
        <v>43408</v>
      </c>
      <c r="S2316" s="166">
        <v>43445</v>
      </c>
      <c r="T2316" s="107">
        <f>S2316-R2316</f>
        <v>37</v>
      </c>
      <c r="U2316" s="107"/>
      <c r="V2316" s="107"/>
      <c r="W2316" s="101"/>
      <c r="X2316" s="101"/>
      <c r="Y2316" s="101"/>
      <c r="Z2316" s="101"/>
      <c r="AA2316" s="101"/>
      <c r="AB2316" s="94"/>
    </row>
    <row r="2317" spans="1:28" ht="16">
      <c r="A2317" s="9">
        <v>3</v>
      </c>
      <c r="B2317" s="9">
        <v>2</v>
      </c>
      <c r="C2317" s="9">
        <v>6</v>
      </c>
      <c r="D2317" s="9" t="str">
        <f>"Dynan_"&amp;I2317&amp;"_"&amp;J2317&amp;"_"&amp;L2317&amp;"_"&amp;K2317</f>
        <v>Dynan_L2_556_11_18C</v>
      </c>
      <c r="E2317" s="9" t="str">
        <f>D2317&amp;"_Lung_Block"</f>
        <v>Dynan_L2_556_11_18C_Lung_Block</v>
      </c>
      <c r="F2317" s="9">
        <f t="shared" si="244"/>
        <v>25</v>
      </c>
      <c r="G2317" s="227"/>
      <c r="H2317" s="94" t="s">
        <v>526</v>
      </c>
      <c r="I2317" s="101" t="s">
        <v>529</v>
      </c>
      <c r="J2317" s="101">
        <v>556</v>
      </c>
      <c r="K2317" s="94" t="s">
        <v>44</v>
      </c>
      <c r="L2317" s="101">
        <v>11</v>
      </c>
      <c r="M2317" s="101" t="s">
        <v>471</v>
      </c>
      <c r="N2317" s="163">
        <v>0</v>
      </c>
      <c r="O2317" s="101" t="s">
        <v>39</v>
      </c>
      <c r="P2317" s="101" t="s">
        <v>142</v>
      </c>
      <c r="Q2317" s="267">
        <v>43242</v>
      </c>
      <c r="R2317" s="274">
        <v>43408</v>
      </c>
      <c r="S2317" s="166">
        <v>43445</v>
      </c>
      <c r="T2317" s="107">
        <f>S2317-R2317</f>
        <v>37</v>
      </c>
      <c r="U2317" s="107"/>
      <c r="V2317" s="107"/>
      <c r="W2317" s="101"/>
      <c r="X2317" s="101"/>
      <c r="Y2317" s="101"/>
      <c r="Z2317" s="101"/>
      <c r="AA2317" s="101"/>
      <c r="AB2317" s="94"/>
    </row>
    <row r="2318" spans="1:28" ht="16">
      <c r="A2318" s="824" t="str">
        <f>"Total Subjects Received "&amp;"("&amp;I2316&amp;")"</f>
        <v>Total Subjects Received (L2)</v>
      </c>
      <c r="B2318" s="825"/>
      <c r="C2318" s="826"/>
      <c r="D2318" s="734" t="s">
        <v>530</v>
      </c>
      <c r="E2318" s="734" t="s">
        <v>530</v>
      </c>
      <c r="F2318" s="9"/>
      <c r="G2318" s="227"/>
      <c r="H2318" s="9"/>
      <c r="I2318" s="169"/>
      <c r="J2318" s="169"/>
      <c r="K2318" s="9"/>
      <c r="L2318" s="169"/>
      <c r="M2318" s="169"/>
      <c r="N2318" s="171"/>
      <c r="O2318" s="169"/>
      <c r="P2318" s="169"/>
      <c r="Q2318" s="153"/>
      <c r="R2318" s="757"/>
      <c r="S2318" s="153"/>
      <c r="T2318" s="161"/>
      <c r="U2318" s="161"/>
      <c r="V2318" s="161"/>
      <c r="W2318" s="169"/>
      <c r="X2318" s="169"/>
      <c r="Y2318" s="169"/>
      <c r="Z2318" s="169"/>
      <c r="AA2318" s="169"/>
      <c r="AB2318" s="9"/>
    </row>
    <row r="2319" spans="1:28" ht="16">
      <c r="A2319" s="9"/>
      <c r="B2319" s="9"/>
      <c r="C2319" s="9"/>
      <c r="D2319" s="9"/>
      <c r="E2319" s="9"/>
      <c r="F2319" s="9"/>
      <c r="G2319" s="227"/>
      <c r="H2319" s="9"/>
      <c r="I2319" s="169"/>
      <c r="J2319" s="169"/>
      <c r="K2319" s="9"/>
      <c r="L2319" s="169"/>
      <c r="M2319" s="169"/>
      <c r="N2319" s="171"/>
      <c r="O2319" s="169"/>
      <c r="P2319" s="169"/>
      <c r="Q2319" s="153"/>
      <c r="R2319" s="757"/>
      <c r="S2319" s="153"/>
      <c r="T2319" s="161"/>
      <c r="U2319" s="161"/>
      <c r="V2319" s="161"/>
      <c r="W2319" s="169"/>
      <c r="X2319" s="169"/>
      <c r="Y2319" s="169"/>
      <c r="Z2319" s="169"/>
      <c r="AA2319" s="169"/>
      <c r="AB2319" s="9"/>
    </row>
    <row r="2320" spans="1:28" ht="16">
      <c r="A2320" s="9">
        <v>3</v>
      </c>
      <c r="B2320" s="9">
        <v>2</v>
      </c>
      <c r="C2320" s="9">
        <v>6</v>
      </c>
      <c r="D2320" s="9" t="str">
        <f>"Dynan_"&amp;I2320&amp;"_"&amp;J2320&amp;"_"&amp;L2320&amp;"_"&amp;K2320</f>
        <v>Dynan_L3_207.13_236_19A</v>
      </c>
      <c r="E2320" s="9" t="str">
        <f>D2320&amp;"_Lung_Block"</f>
        <v>Dynan_L3_207.13_236_19A_Lung_Block</v>
      </c>
      <c r="F2320" s="9">
        <f>F2317+1</f>
        <v>26</v>
      </c>
      <c r="G2320" s="227"/>
      <c r="H2320" s="94" t="s">
        <v>526</v>
      </c>
      <c r="I2320" s="101" t="s">
        <v>531</v>
      </c>
      <c r="J2320" s="101">
        <v>207.13</v>
      </c>
      <c r="K2320" s="94" t="s">
        <v>33</v>
      </c>
      <c r="L2320" s="101">
        <v>236</v>
      </c>
      <c r="M2320" s="101" t="s">
        <v>471</v>
      </c>
      <c r="N2320" s="163">
        <v>0</v>
      </c>
      <c r="O2320" s="101" t="s">
        <v>39</v>
      </c>
      <c r="P2320" s="101" t="s">
        <v>142</v>
      </c>
      <c r="Q2320" s="267">
        <v>43410</v>
      </c>
      <c r="R2320" s="274">
        <v>43581</v>
      </c>
      <c r="S2320" s="166">
        <v>43614</v>
      </c>
      <c r="T2320" s="107">
        <f>S2320-R2320</f>
        <v>33</v>
      </c>
      <c r="U2320" s="107"/>
      <c r="V2320" s="107"/>
      <c r="W2320" s="101"/>
      <c r="X2320" s="101"/>
      <c r="Y2320" s="101"/>
      <c r="Z2320" s="101"/>
      <c r="AA2320" s="101"/>
      <c r="AB2320" s="94"/>
    </row>
    <row r="2321" spans="1:28" ht="16">
      <c r="A2321" s="9">
        <v>3</v>
      </c>
      <c r="B2321" s="9">
        <v>2</v>
      </c>
      <c r="C2321" s="9">
        <v>6</v>
      </c>
      <c r="D2321" s="9" t="str">
        <f>"Dynan_"&amp;I2321&amp;"_"&amp;J2321&amp;"_"&amp;L2321&amp;"_"&amp;K2321</f>
        <v>Dynan_L3_208.13_236_19A</v>
      </c>
      <c r="E2321" s="9" t="str">
        <f>D2321&amp;"_Lung_Block"</f>
        <v>Dynan_L3_208.13_236_19A_Lung_Block</v>
      </c>
      <c r="F2321" s="9">
        <f t="shared" si="244"/>
        <v>27</v>
      </c>
      <c r="G2321" s="227"/>
      <c r="H2321" s="94" t="s">
        <v>526</v>
      </c>
      <c r="I2321" s="101" t="s">
        <v>531</v>
      </c>
      <c r="J2321" s="101">
        <v>208.13</v>
      </c>
      <c r="K2321" s="94" t="s">
        <v>33</v>
      </c>
      <c r="L2321" s="101">
        <v>236</v>
      </c>
      <c r="M2321" s="101" t="s">
        <v>471</v>
      </c>
      <c r="N2321" s="163">
        <v>0</v>
      </c>
      <c r="O2321" s="101" t="s">
        <v>39</v>
      </c>
      <c r="P2321" s="101" t="s">
        <v>142</v>
      </c>
      <c r="Q2321" s="267">
        <v>43410</v>
      </c>
      <c r="R2321" s="274">
        <v>43581</v>
      </c>
      <c r="S2321" s="166">
        <v>43614</v>
      </c>
      <c r="T2321" s="107">
        <f>S2321-R2321</f>
        <v>33</v>
      </c>
      <c r="U2321" s="107"/>
      <c r="V2321" s="107"/>
      <c r="W2321" s="101"/>
      <c r="X2321" s="101"/>
      <c r="Y2321" s="101"/>
      <c r="Z2321" s="101"/>
      <c r="AA2321" s="101"/>
      <c r="AB2321" s="94"/>
    </row>
    <row r="2322" spans="1:28" ht="16">
      <c r="A2322" s="9">
        <v>3</v>
      </c>
      <c r="B2322" s="9">
        <v>2</v>
      </c>
      <c r="C2322" s="9">
        <v>6</v>
      </c>
      <c r="D2322" s="9" t="str">
        <f>"Dynan_"&amp;I2322&amp;"_"&amp;J2322&amp;"_"&amp;L2322&amp;"_"&amp;K2322</f>
        <v>Dynan_L3_209.13_236_19A</v>
      </c>
      <c r="E2322" s="9" t="str">
        <f>D2322&amp;"_Lung_Block"</f>
        <v>Dynan_L3_209.13_236_19A_Lung_Block</v>
      </c>
      <c r="F2322" s="9">
        <f t="shared" si="244"/>
        <v>28</v>
      </c>
      <c r="G2322" s="227"/>
      <c r="H2322" s="94" t="s">
        <v>526</v>
      </c>
      <c r="I2322" s="101" t="s">
        <v>531</v>
      </c>
      <c r="J2322" s="101">
        <v>209.13</v>
      </c>
      <c r="K2322" s="94" t="s">
        <v>33</v>
      </c>
      <c r="L2322" s="101">
        <v>236</v>
      </c>
      <c r="M2322" s="101" t="s">
        <v>471</v>
      </c>
      <c r="N2322" s="163">
        <v>0</v>
      </c>
      <c r="O2322" s="101" t="s">
        <v>39</v>
      </c>
      <c r="P2322" s="101" t="s">
        <v>142</v>
      </c>
      <c r="Q2322" s="267">
        <v>43411</v>
      </c>
      <c r="R2322" s="274">
        <v>43581</v>
      </c>
      <c r="S2322" s="166">
        <v>43614</v>
      </c>
      <c r="T2322" s="107">
        <f>S2322-R2322</f>
        <v>33</v>
      </c>
      <c r="U2322" s="107"/>
      <c r="V2322" s="107"/>
      <c r="W2322" s="101"/>
      <c r="X2322" s="101"/>
      <c r="Y2322" s="101"/>
      <c r="Z2322" s="101"/>
      <c r="AA2322" s="101"/>
      <c r="AB2322" s="94"/>
    </row>
    <row r="2323" spans="1:28" ht="16">
      <c r="A2323" s="824" t="str">
        <f>"Total Subjects Received "&amp;"("&amp;I2320&amp;")"</f>
        <v>Total Subjects Received (L3)</v>
      </c>
      <c r="B2323" s="825"/>
      <c r="C2323" s="826"/>
      <c r="D2323" s="788" t="s">
        <v>532</v>
      </c>
      <c r="E2323" s="788" t="s">
        <v>532</v>
      </c>
      <c r="F2323" s="9"/>
      <c r="G2323" s="227"/>
      <c r="H2323" s="9"/>
      <c r="I2323" s="169"/>
      <c r="J2323" s="169"/>
      <c r="K2323" s="9"/>
      <c r="L2323" s="169"/>
      <c r="M2323" s="169"/>
      <c r="N2323" s="171"/>
      <c r="O2323" s="169"/>
      <c r="P2323" s="169"/>
      <c r="Q2323" s="153"/>
      <c r="R2323" s="757"/>
      <c r="S2323" s="153"/>
      <c r="T2323" s="161"/>
      <c r="U2323" s="161"/>
      <c r="V2323" s="161"/>
      <c r="W2323" s="169"/>
      <c r="X2323" s="169"/>
      <c r="Y2323" s="169"/>
      <c r="Z2323" s="169"/>
      <c r="AA2323" s="169"/>
      <c r="AB2323" s="9"/>
    </row>
    <row r="2324" spans="1:28" ht="16">
      <c r="A2324" s="9"/>
      <c r="B2324" s="9"/>
      <c r="C2324" s="9"/>
      <c r="D2324" s="9"/>
      <c r="E2324" s="9"/>
      <c r="F2324" s="9"/>
      <c r="G2324" s="227"/>
      <c r="H2324" s="9"/>
      <c r="I2324" s="169"/>
      <c r="J2324" s="169"/>
      <c r="K2324" s="9"/>
      <c r="L2324" s="169"/>
      <c r="M2324" s="169"/>
      <c r="N2324" s="171"/>
      <c r="O2324" s="169"/>
      <c r="P2324" s="169"/>
      <c r="Q2324" s="153"/>
      <c r="R2324" s="757"/>
      <c r="S2324" s="153"/>
      <c r="T2324" s="161"/>
      <c r="U2324" s="161"/>
      <c r="V2324" s="161"/>
      <c r="W2324" s="169"/>
      <c r="X2324" s="169"/>
      <c r="Y2324" s="169"/>
      <c r="Z2324" s="169"/>
      <c r="AA2324" s="169"/>
      <c r="AB2324" s="9"/>
    </row>
    <row r="2325" spans="1:28">
      <c r="A2325" s="9">
        <v>3</v>
      </c>
      <c r="B2325" s="9">
        <v>2</v>
      </c>
      <c r="C2325" s="9">
        <v>6</v>
      </c>
      <c r="D2325" s="9" t="str">
        <f>"Dynan_"&amp;I2325&amp;"_"&amp;J2325&amp;"_"&amp;L2325&amp;"_"&amp;K2325</f>
        <v>Dynan_L4_613_23_18C</v>
      </c>
      <c r="E2325" s="9" t="str">
        <f>D2325&amp;"_Lung_Block"</f>
        <v>Dynan_L4_613_23_18C_Lung_Block</v>
      </c>
      <c r="F2325" s="9">
        <f>F2322+1</f>
        <v>29</v>
      </c>
      <c r="G2325" s="227"/>
      <c r="H2325" s="23" t="s">
        <v>526</v>
      </c>
      <c r="I2325" s="23" t="s">
        <v>533</v>
      </c>
      <c r="J2325" s="23">
        <v>613</v>
      </c>
      <c r="K2325" s="23" t="s">
        <v>44</v>
      </c>
      <c r="L2325" s="23">
        <v>23</v>
      </c>
      <c r="M2325" s="23" t="s">
        <v>471</v>
      </c>
      <c r="N2325" s="23">
        <v>0</v>
      </c>
      <c r="O2325" s="23" t="s">
        <v>35</v>
      </c>
      <c r="P2325" s="23" t="s">
        <v>142</v>
      </c>
      <c r="Q2325" s="266">
        <v>43242</v>
      </c>
      <c r="R2325" s="266">
        <v>43408</v>
      </c>
      <c r="S2325" s="266">
        <v>43601</v>
      </c>
      <c r="T2325" s="23">
        <f>S2325-R2325</f>
        <v>193</v>
      </c>
      <c r="U2325" s="23"/>
      <c r="V2325" s="23"/>
      <c r="W2325" s="23"/>
      <c r="X2325" s="23"/>
      <c r="Y2325" s="23"/>
      <c r="Z2325" s="23"/>
      <c r="AA2325" s="23"/>
      <c r="AB2325" s="23"/>
    </row>
    <row r="2326" spans="1:28">
      <c r="A2326" s="9">
        <v>3</v>
      </c>
      <c r="B2326" s="9">
        <v>2</v>
      </c>
      <c r="C2326" s="9">
        <v>6</v>
      </c>
      <c r="D2326" s="9" t="str">
        <f>"Dynan_"&amp;I2326&amp;"_"&amp;J2326&amp;"_"&amp;L2326&amp;"_"&amp;K2326</f>
        <v>Dynan_L4_614_23_18C</v>
      </c>
      <c r="E2326" s="9" t="str">
        <f>D2326&amp;"_Lung_Block"</f>
        <v>Dynan_L4_614_23_18C_Lung_Block</v>
      </c>
      <c r="F2326" s="9">
        <f t="shared" si="244"/>
        <v>30</v>
      </c>
      <c r="G2326" s="227"/>
      <c r="H2326" s="23" t="s">
        <v>526</v>
      </c>
      <c r="I2326" s="23" t="s">
        <v>533</v>
      </c>
      <c r="J2326" s="23">
        <v>614</v>
      </c>
      <c r="K2326" s="23" t="s">
        <v>44</v>
      </c>
      <c r="L2326" s="23">
        <v>23</v>
      </c>
      <c r="M2326" s="23" t="s">
        <v>471</v>
      </c>
      <c r="N2326" s="23">
        <v>0</v>
      </c>
      <c r="O2326" s="23" t="s">
        <v>35</v>
      </c>
      <c r="P2326" s="23" t="s">
        <v>142</v>
      </c>
      <c r="Q2326" s="266">
        <v>43242</v>
      </c>
      <c r="R2326" s="266">
        <v>43408</v>
      </c>
      <c r="S2326" s="266">
        <v>43601</v>
      </c>
      <c r="T2326" s="23">
        <f>S2326-R2326</f>
        <v>193</v>
      </c>
      <c r="U2326" s="23"/>
      <c r="V2326" s="23"/>
      <c r="W2326" s="23"/>
      <c r="X2326" s="23"/>
      <c r="Y2326" s="23"/>
      <c r="Z2326" s="23"/>
      <c r="AA2326" s="23"/>
      <c r="AB2326" s="23"/>
    </row>
    <row r="2327" spans="1:28">
      <c r="A2327" s="9">
        <v>3</v>
      </c>
      <c r="B2327" s="9">
        <v>2</v>
      </c>
      <c r="C2327" s="9">
        <v>6</v>
      </c>
      <c r="D2327" s="9" t="str">
        <f>"Dynan_"&amp;I2327&amp;"_"&amp;J2327&amp;"_"&amp;L2327&amp;"_"&amp;K2327</f>
        <v>Dynan_L4_615_23_18C</v>
      </c>
      <c r="E2327" s="9" t="str">
        <f>D2327&amp;"_Lung_Block"</f>
        <v>Dynan_L4_615_23_18C_Lung_Block</v>
      </c>
      <c r="F2327" s="9">
        <f t="shared" si="244"/>
        <v>31</v>
      </c>
      <c r="G2327" s="227"/>
      <c r="H2327" s="23" t="s">
        <v>526</v>
      </c>
      <c r="I2327" s="23" t="s">
        <v>533</v>
      </c>
      <c r="J2327" s="23">
        <v>615</v>
      </c>
      <c r="K2327" s="23" t="s">
        <v>44</v>
      </c>
      <c r="L2327" s="23">
        <v>23</v>
      </c>
      <c r="M2327" s="23" t="s">
        <v>471</v>
      </c>
      <c r="N2327" s="23">
        <v>0</v>
      </c>
      <c r="O2327" s="23" t="s">
        <v>35</v>
      </c>
      <c r="P2327" s="23" t="s">
        <v>142</v>
      </c>
      <c r="Q2327" s="266">
        <v>43242</v>
      </c>
      <c r="R2327" s="266">
        <v>43408</v>
      </c>
      <c r="S2327" s="266">
        <v>43601</v>
      </c>
      <c r="T2327" s="23">
        <f>S2327-R2327</f>
        <v>193</v>
      </c>
      <c r="U2327" s="23"/>
      <c r="V2327" s="23"/>
      <c r="W2327" s="23"/>
      <c r="X2327" s="23"/>
      <c r="Y2327" s="23"/>
      <c r="Z2327" s="23"/>
      <c r="AA2327" s="23"/>
      <c r="AB2327" s="23"/>
    </row>
    <row r="2328" spans="1:28">
      <c r="A2328" s="9">
        <v>3</v>
      </c>
      <c r="B2328" s="9">
        <v>2</v>
      </c>
      <c r="C2328" s="9">
        <v>6</v>
      </c>
      <c r="D2328" s="9" t="str">
        <f>"Dynan_"&amp;I2328&amp;"_"&amp;J2328&amp;"_"&amp;L2328&amp;"_"&amp;K2328</f>
        <v>Dynan_L4_616_23_18C</v>
      </c>
      <c r="E2328" s="9" t="str">
        <f>D2328&amp;"_Lung_Block"</f>
        <v>Dynan_L4_616_23_18C_Lung_Block</v>
      </c>
      <c r="F2328" s="9">
        <f t="shared" si="244"/>
        <v>32</v>
      </c>
      <c r="G2328" s="227"/>
      <c r="H2328" s="23" t="s">
        <v>526</v>
      </c>
      <c r="I2328" s="23" t="s">
        <v>533</v>
      </c>
      <c r="J2328" s="23">
        <v>616</v>
      </c>
      <c r="K2328" s="23" t="s">
        <v>44</v>
      </c>
      <c r="L2328" s="23">
        <v>23</v>
      </c>
      <c r="M2328" s="23" t="s">
        <v>471</v>
      </c>
      <c r="N2328" s="23">
        <v>0</v>
      </c>
      <c r="O2328" s="23" t="s">
        <v>35</v>
      </c>
      <c r="P2328" s="23" t="s">
        <v>142</v>
      </c>
      <c r="Q2328" s="266">
        <v>43242</v>
      </c>
      <c r="R2328" s="266">
        <v>43408</v>
      </c>
      <c r="S2328" s="266">
        <v>43601</v>
      </c>
      <c r="T2328" s="23">
        <f>S2328-R2328</f>
        <v>193</v>
      </c>
      <c r="U2328" s="23"/>
      <c r="V2328" s="23"/>
      <c r="W2328" s="23"/>
      <c r="X2328" s="23"/>
      <c r="Y2328" s="23"/>
      <c r="Z2328" s="23"/>
      <c r="AA2328" s="23"/>
      <c r="AB2328" s="23"/>
    </row>
    <row r="2329" spans="1:28">
      <c r="A2329" s="9">
        <v>3</v>
      </c>
      <c r="B2329" s="9">
        <v>2</v>
      </c>
      <c r="C2329" s="9">
        <v>6</v>
      </c>
      <c r="D2329" s="9" t="str">
        <f>"Dynan_"&amp;I2329&amp;"_"&amp;J2329&amp;"_"&amp;L2329&amp;"_"&amp;K2329</f>
        <v>Dynan_L4_617_23_18C</v>
      </c>
      <c r="E2329" s="9" t="str">
        <f>D2329&amp;"_Lung_Block"</f>
        <v>Dynan_L4_617_23_18C_Lung_Block</v>
      </c>
      <c r="F2329" s="9">
        <f t="shared" si="244"/>
        <v>33</v>
      </c>
      <c r="G2329" s="227"/>
      <c r="H2329" s="23" t="s">
        <v>526</v>
      </c>
      <c r="I2329" s="23" t="s">
        <v>533</v>
      </c>
      <c r="J2329" s="23">
        <v>617</v>
      </c>
      <c r="K2329" s="23" t="s">
        <v>44</v>
      </c>
      <c r="L2329" s="23">
        <v>23</v>
      </c>
      <c r="M2329" s="23" t="s">
        <v>471</v>
      </c>
      <c r="N2329" s="23">
        <v>0</v>
      </c>
      <c r="O2329" s="23" t="s">
        <v>35</v>
      </c>
      <c r="P2329" s="23" t="s">
        <v>142</v>
      </c>
      <c r="Q2329" s="266">
        <v>43242</v>
      </c>
      <c r="R2329" s="266">
        <v>43408</v>
      </c>
      <c r="S2329" s="266">
        <v>43601</v>
      </c>
      <c r="T2329" s="23">
        <f>S2329-R2329</f>
        <v>193</v>
      </c>
      <c r="U2329" s="23"/>
      <c r="V2329" s="23"/>
      <c r="W2329" s="23"/>
      <c r="X2329" s="23"/>
      <c r="Y2329" s="23"/>
      <c r="Z2329" s="23"/>
      <c r="AA2329" s="23"/>
      <c r="AB2329" s="23"/>
    </row>
    <row r="2330" spans="1:28">
      <c r="A2330" s="824" t="str">
        <f>"Total Subjects Received "&amp;"("&amp;I2325&amp;")"</f>
        <v>Total Subjects Received (L4)</v>
      </c>
      <c r="B2330" s="825"/>
      <c r="C2330" s="826"/>
      <c r="D2330" s="788" t="s">
        <v>37</v>
      </c>
      <c r="E2330" s="788" t="s">
        <v>37</v>
      </c>
      <c r="F2330" s="9"/>
      <c r="G2330" s="227"/>
      <c r="H2330" s="33"/>
      <c r="I2330" s="33"/>
      <c r="J2330" s="33"/>
      <c r="K2330" s="33"/>
      <c r="L2330" s="33"/>
      <c r="M2330" s="33"/>
      <c r="N2330" s="33"/>
      <c r="O2330" s="33"/>
      <c r="P2330" s="33"/>
      <c r="Q2330" s="159"/>
      <c r="R2330" s="159"/>
      <c r="S2330" s="159"/>
      <c r="T2330" s="33"/>
      <c r="U2330" s="33"/>
      <c r="V2330" s="33"/>
      <c r="W2330" s="33"/>
      <c r="X2330" s="33"/>
      <c r="Y2330" s="33"/>
      <c r="Z2330" s="33"/>
      <c r="AA2330" s="33"/>
      <c r="AB2330" s="33"/>
    </row>
    <row r="2331" spans="1:28">
      <c r="A2331" s="9"/>
      <c r="B2331" s="9"/>
      <c r="C2331" s="9"/>
      <c r="D2331" s="9"/>
      <c r="E2331" s="9"/>
      <c r="F2331" s="9"/>
      <c r="G2331" s="227"/>
      <c r="H2331" s="33"/>
      <c r="I2331" s="33"/>
      <c r="J2331" s="33"/>
      <c r="K2331" s="33"/>
      <c r="L2331" s="33"/>
      <c r="M2331" s="33"/>
      <c r="N2331" s="33"/>
      <c r="O2331" s="33"/>
      <c r="P2331" s="33"/>
      <c r="Q2331" s="159"/>
      <c r="R2331" s="159"/>
      <c r="S2331" s="159"/>
      <c r="T2331" s="33"/>
      <c r="U2331" s="33"/>
      <c r="V2331" s="33"/>
      <c r="W2331" s="33"/>
      <c r="X2331" s="33"/>
      <c r="Y2331" s="33"/>
      <c r="Z2331" s="33"/>
      <c r="AA2331" s="33"/>
      <c r="AB2331" s="33"/>
    </row>
    <row r="2332" spans="1:28" ht="16">
      <c r="A2332" s="9">
        <v>3</v>
      </c>
      <c r="B2332" s="9">
        <v>2</v>
      </c>
      <c r="C2332" s="9">
        <v>6</v>
      </c>
      <c r="D2332" s="9" t="str">
        <f>"Dynan_"&amp;I2332&amp;"_"&amp;J2332&amp;"_"&amp;L2332&amp;"_"&amp;K2332</f>
        <v>Dynan_L5_202.13_235_19A</v>
      </c>
      <c r="E2332" s="9" t="str">
        <f>D2332&amp;"_Lung_Block"</f>
        <v>Dynan_L5_202.13_235_19A_Lung_Block</v>
      </c>
      <c r="F2332" s="9">
        <f>F2329+1</f>
        <v>34</v>
      </c>
      <c r="G2332" s="227"/>
      <c r="H2332" s="94" t="s">
        <v>526</v>
      </c>
      <c r="I2332" s="101" t="s">
        <v>534</v>
      </c>
      <c r="J2332" s="101">
        <v>202.13</v>
      </c>
      <c r="K2332" s="94" t="s">
        <v>33</v>
      </c>
      <c r="L2332" s="101">
        <v>235</v>
      </c>
      <c r="M2332" s="101" t="s">
        <v>471</v>
      </c>
      <c r="N2332" s="163">
        <v>0</v>
      </c>
      <c r="O2332" s="101" t="s">
        <v>39</v>
      </c>
      <c r="P2332" s="101" t="s">
        <v>142</v>
      </c>
      <c r="Q2332" s="267">
        <v>43410</v>
      </c>
      <c r="R2332" s="274">
        <v>43581</v>
      </c>
      <c r="S2332" s="166">
        <v>43756</v>
      </c>
      <c r="T2332" s="107">
        <f>S2332-R2332</f>
        <v>175</v>
      </c>
      <c r="U2332" s="107"/>
      <c r="V2332" s="107"/>
      <c r="W2332" s="101"/>
      <c r="X2332" s="101"/>
      <c r="Y2332" s="101"/>
      <c r="Z2332" s="101"/>
      <c r="AA2332" s="101"/>
      <c r="AB2332" s="94"/>
    </row>
    <row r="2333" spans="1:28" ht="16">
      <c r="A2333" s="9">
        <v>3</v>
      </c>
      <c r="B2333" s="9">
        <v>2</v>
      </c>
      <c r="C2333" s="9">
        <v>6</v>
      </c>
      <c r="D2333" s="9" t="str">
        <f>"Dynan_"&amp;I2333&amp;"_"&amp;J2333&amp;"_"&amp;L2333&amp;"_"&amp;K2333</f>
        <v>Dynan_L5_203.13_235_19A</v>
      </c>
      <c r="E2333" s="9" t="str">
        <f>D2333&amp;"_Lung_Block"</f>
        <v>Dynan_L5_203.13_235_19A_Lung_Block</v>
      </c>
      <c r="F2333" s="9">
        <f t="shared" si="244"/>
        <v>35</v>
      </c>
      <c r="G2333" s="227"/>
      <c r="H2333" s="94" t="s">
        <v>526</v>
      </c>
      <c r="I2333" s="101" t="s">
        <v>534</v>
      </c>
      <c r="J2333" s="101">
        <v>203.13</v>
      </c>
      <c r="K2333" s="94" t="s">
        <v>33</v>
      </c>
      <c r="L2333" s="101">
        <v>235</v>
      </c>
      <c r="M2333" s="101" t="s">
        <v>471</v>
      </c>
      <c r="N2333" s="163">
        <v>0</v>
      </c>
      <c r="O2333" s="101" t="s">
        <v>39</v>
      </c>
      <c r="P2333" s="101" t="s">
        <v>142</v>
      </c>
      <c r="Q2333" s="267">
        <v>43410</v>
      </c>
      <c r="R2333" s="274">
        <v>43581</v>
      </c>
      <c r="S2333" s="166">
        <v>43756</v>
      </c>
      <c r="T2333" s="107">
        <f>S2333-R2333</f>
        <v>175</v>
      </c>
      <c r="U2333" s="107"/>
      <c r="V2333" s="107"/>
      <c r="W2333" s="101"/>
      <c r="X2333" s="101"/>
      <c r="Y2333" s="101"/>
      <c r="Z2333" s="101"/>
      <c r="AA2333" s="101"/>
      <c r="AB2333" s="94"/>
    </row>
    <row r="2334" spans="1:28" ht="16">
      <c r="A2334" s="9">
        <v>3</v>
      </c>
      <c r="B2334" s="9">
        <v>2</v>
      </c>
      <c r="C2334" s="9">
        <v>6</v>
      </c>
      <c r="D2334" s="9" t="str">
        <f>"Dynan_"&amp;I2334&amp;"_"&amp;J2334&amp;"_"&amp;L2334&amp;"_"&amp;K2334</f>
        <v>Dynan_L5_204.13_235_19A</v>
      </c>
      <c r="E2334" s="9" t="str">
        <f>D2334&amp;"_Lung_Block"</f>
        <v>Dynan_L5_204.13_235_19A_Lung_Block</v>
      </c>
      <c r="F2334" s="9">
        <f t="shared" si="244"/>
        <v>36</v>
      </c>
      <c r="G2334" s="227"/>
      <c r="H2334" s="94" t="s">
        <v>526</v>
      </c>
      <c r="I2334" s="101" t="s">
        <v>534</v>
      </c>
      <c r="J2334" s="101">
        <v>204.13</v>
      </c>
      <c r="K2334" s="94" t="s">
        <v>33</v>
      </c>
      <c r="L2334" s="101">
        <v>235</v>
      </c>
      <c r="M2334" s="101" t="s">
        <v>471</v>
      </c>
      <c r="N2334" s="163">
        <v>0</v>
      </c>
      <c r="O2334" s="101" t="s">
        <v>39</v>
      </c>
      <c r="P2334" s="101" t="s">
        <v>142</v>
      </c>
      <c r="Q2334" s="267">
        <v>43410</v>
      </c>
      <c r="R2334" s="274">
        <v>43581</v>
      </c>
      <c r="S2334" s="166">
        <v>43756</v>
      </c>
      <c r="T2334" s="107">
        <f>S2334-R2334</f>
        <v>175</v>
      </c>
      <c r="U2334" s="107"/>
      <c r="V2334" s="107"/>
      <c r="W2334" s="101"/>
      <c r="X2334" s="101"/>
      <c r="Y2334" s="101"/>
      <c r="Z2334" s="101"/>
      <c r="AA2334" s="101"/>
      <c r="AB2334" s="94"/>
    </row>
    <row r="2335" spans="1:28" ht="16">
      <c r="A2335" s="9">
        <v>3</v>
      </c>
      <c r="B2335" s="9">
        <v>2</v>
      </c>
      <c r="C2335" s="9">
        <v>6</v>
      </c>
      <c r="D2335" s="9" t="str">
        <f>"Dynan_"&amp;I2335&amp;"_"&amp;J2335&amp;"_"&amp;L2335&amp;"_"&amp;K2335</f>
        <v>Dynan_L5_205.13_235_19A</v>
      </c>
      <c r="E2335" s="9" t="str">
        <f>D2335&amp;"_Lung_Block"</f>
        <v>Dynan_L5_205.13_235_19A_Lung_Block</v>
      </c>
      <c r="F2335" s="9">
        <f t="shared" si="244"/>
        <v>37</v>
      </c>
      <c r="G2335" s="227"/>
      <c r="H2335" s="94" t="s">
        <v>526</v>
      </c>
      <c r="I2335" s="101" t="s">
        <v>534</v>
      </c>
      <c r="J2335" s="101">
        <v>205.13</v>
      </c>
      <c r="K2335" s="94" t="s">
        <v>33</v>
      </c>
      <c r="L2335" s="101">
        <v>235</v>
      </c>
      <c r="M2335" s="101" t="s">
        <v>471</v>
      </c>
      <c r="N2335" s="163">
        <v>0</v>
      </c>
      <c r="O2335" s="101" t="s">
        <v>39</v>
      </c>
      <c r="P2335" s="101" t="s">
        <v>142</v>
      </c>
      <c r="Q2335" s="267">
        <v>43410</v>
      </c>
      <c r="R2335" s="274">
        <v>43581</v>
      </c>
      <c r="S2335" s="166">
        <v>43756</v>
      </c>
      <c r="T2335" s="107">
        <f>S2335-R2335</f>
        <v>175</v>
      </c>
      <c r="U2335" s="107"/>
      <c r="V2335" s="107"/>
      <c r="W2335" s="101"/>
      <c r="X2335" s="101"/>
      <c r="Y2335" s="101"/>
      <c r="Z2335" s="101"/>
      <c r="AA2335" s="101"/>
      <c r="AB2335" s="94"/>
    </row>
    <row r="2336" spans="1:28" ht="16">
      <c r="A2336" s="9">
        <v>3</v>
      </c>
      <c r="B2336" s="9">
        <v>2</v>
      </c>
      <c r="C2336" s="9">
        <v>6</v>
      </c>
      <c r="D2336" s="9" t="str">
        <f>"Dynan_"&amp;I2336&amp;"_"&amp;J2336&amp;"_"&amp;L2336&amp;"_"&amp;K2336</f>
        <v>Dynan_L5_206.13_235_19A</v>
      </c>
      <c r="E2336" s="9" t="str">
        <f>D2336&amp;"_Lung_Block"</f>
        <v>Dynan_L5_206.13_235_19A_Lung_Block</v>
      </c>
      <c r="F2336" s="9">
        <f t="shared" si="244"/>
        <v>38</v>
      </c>
      <c r="G2336" s="227"/>
      <c r="H2336" s="94" t="s">
        <v>526</v>
      </c>
      <c r="I2336" s="101" t="s">
        <v>534</v>
      </c>
      <c r="J2336" s="101">
        <v>206.13</v>
      </c>
      <c r="K2336" s="94" t="s">
        <v>33</v>
      </c>
      <c r="L2336" s="101">
        <v>235</v>
      </c>
      <c r="M2336" s="101" t="s">
        <v>471</v>
      </c>
      <c r="N2336" s="163">
        <v>0</v>
      </c>
      <c r="O2336" s="101" t="s">
        <v>39</v>
      </c>
      <c r="P2336" s="101" t="s">
        <v>142</v>
      </c>
      <c r="Q2336" s="267">
        <v>43410</v>
      </c>
      <c r="R2336" s="274">
        <v>43581</v>
      </c>
      <c r="S2336" s="166">
        <v>43756</v>
      </c>
      <c r="T2336" s="107">
        <f>S2336-R2336</f>
        <v>175</v>
      </c>
      <c r="U2336" s="107"/>
      <c r="V2336" s="107"/>
      <c r="W2336" s="101"/>
      <c r="X2336" s="101"/>
      <c r="Y2336" s="101"/>
      <c r="Z2336" s="101"/>
      <c r="AA2336" s="101"/>
      <c r="AB2336" s="94"/>
    </row>
    <row r="2337" spans="1:20">
      <c r="A2337" s="824" t="str">
        <f>"Total Subjects Received "&amp;"("&amp;I2333&amp;")"</f>
        <v>Total Subjects Received (L5)</v>
      </c>
      <c r="B2337" s="825"/>
      <c r="C2337" s="826"/>
      <c r="D2337" s="788" t="s">
        <v>37</v>
      </c>
      <c r="E2337" s="788" t="s">
        <v>37</v>
      </c>
    </row>
    <row r="2339" spans="1:20">
      <c r="I2339" s="299" t="s">
        <v>535</v>
      </c>
    </row>
    <row r="2340" spans="1:20" ht="16">
      <c r="A2340" s="7">
        <v>3</v>
      </c>
      <c r="B2340" s="7">
        <v>3</v>
      </c>
      <c r="C2340" s="7">
        <v>1</v>
      </c>
      <c r="D2340" s="9" t="str">
        <f t="shared" ref="D2340:D2348" si="245">"Dynan_"&amp;I2340&amp;"_"&amp;J2340&amp;"_"&amp;L2340&amp;"_"&amp;K2340</f>
        <v>Dynan_B3_562_13_18C</v>
      </c>
      <c r="E2340" s="9" t="str">
        <f t="shared" ref="E2340:E2348" si="246">D2340&amp;"_"&amp;H2340&amp;"_Block"</f>
        <v>Dynan_B3_562_13_18C_Brain_Block</v>
      </c>
      <c r="F2340" s="7">
        <f>1</f>
        <v>1</v>
      </c>
      <c r="H2340" s="792" t="s">
        <v>535</v>
      </c>
      <c r="I2340" s="815" t="s">
        <v>47</v>
      </c>
      <c r="J2340" s="47">
        <v>562</v>
      </c>
      <c r="K2340" s="47" t="s">
        <v>44</v>
      </c>
      <c r="L2340" s="47">
        <v>13</v>
      </c>
      <c r="M2340" s="47" t="s">
        <v>34</v>
      </c>
      <c r="N2340" s="47">
        <v>0.75</v>
      </c>
      <c r="O2340" s="47" t="s">
        <v>35</v>
      </c>
      <c r="P2340" s="47" t="s">
        <v>36</v>
      </c>
      <c r="Q2340" s="261">
        <v>43242</v>
      </c>
      <c r="R2340" s="261">
        <v>43411</v>
      </c>
      <c r="S2340" s="261">
        <v>43599</v>
      </c>
      <c r="T2340" s="47">
        <f t="shared" ref="T2340:T2348" si="247">S2340-R2340</f>
        <v>188</v>
      </c>
    </row>
    <row r="2341" spans="1:20" ht="16">
      <c r="A2341" s="7">
        <v>3</v>
      </c>
      <c r="B2341" s="7">
        <v>3</v>
      </c>
      <c r="C2341" s="7">
        <v>1</v>
      </c>
      <c r="D2341" s="9" t="str">
        <f t="shared" si="245"/>
        <v>Dynan_B3_563_13_18C</v>
      </c>
      <c r="E2341" s="9" t="str">
        <f t="shared" si="246"/>
        <v>Dynan_B3_563_13_18C_Brain_Block</v>
      </c>
      <c r="F2341" s="7">
        <f>F2340+1</f>
        <v>2</v>
      </c>
      <c r="H2341" s="792" t="s">
        <v>535</v>
      </c>
      <c r="I2341" s="815" t="s">
        <v>47</v>
      </c>
      <c r="J2341" s="47">
        <v>563</v>
      </c>
      <c r="K2341" s="47" t="s">
        <v>44</v>
      </c>
      <c r="L2341" s="47">
        <v>13</v>
      </c>
      <c r="M2341" s="47" t="s">
        <v>34</v>
      </c>
      <c r="N2341" s="47">
        <v>0.75</v>
      </c>
      <c r="O2341" s="47" t="s">
        <v>35</v>
      </c>
      <c r="P2341" s="47" t="s">
        <v>36</v>
      </c>
      <c r="Q2341" s="261">
        <v>43242</v>
      </c>
      <c r="R2341" s="261">
        <v>43411</v>
      </c>
      <c r="S2341" s="261">
        <v>43599</v>
      </c>
      <c r="T2341" s="47">
        <f t="shared" si="247"/>
        <v>188</v>
      </c>
    </row>
    <row r="2342" spans="1:20" ht="16">
      <c r="A2342" s="7">
        <v>3</v>
      </c>
      <c r="B2342" s="7">
        <v>3</v>
      </c>
      <c r="C2342" s="7">
        <v>1</v>
      </c>
      <c r="D2342" s="9" t="str">
        <f t="shared" si="245"/>
        <v>Dynan_B3_564_13_18C</v>
      </c>
      <c r="E2342" s="9" t="str">
        <f t="shared" si="246"/>
        <v>Dynan_B3_564_13_18C_Brain_Block</v>
      </c>
      <c r="F2342" s="7">
        <f t="shared" ref="F2342:F2348" si="248">F2341+1</f>
        <v>3</v>
      </c>
      <c r="H2342" s="792" t="s">
        <v>535</v>
      </c>
      <c r="I2342" s="815" t="s">
        <v>47</v>
      </c>
      <c r="J2342" s="47">
        <v>564</v>
      </c>
      <c r="K2342" s="47" t="s">
        <v>44</v>
      </c>
      <c r="L2342" s="47">
        <v>13</v>
      </c>
      <c r="M2342" s="47" t="s">
        <v>34</v>
      </c>
      <c r="N2342" s="47">
        <v>0.75</v>
      </c>
      <c r="O2342" s="47" t="s">
        <v>35</v>
      </c>
      <c r="P2342" s="47" t="s">
        <v>36</v>
      </c>
      <c r="Q2342" s="261">
        <v>43242</v>
      </c>
      <c r="R2342" s="261">
        <v>43411</v>
      </c>
      <c r="S2342" s="261">
        <v>43599</v>
      </c>
      <c r="T2342" s="47">
        <f t="shared" si="247"/>
        <v>188</v>
      </c>
    </row>
    <row r="2343" spans="1:20" ht="16">
      <c r="A2343" s="7">
        <v>3</v>
      </c>
      <c r="B2343" s="7">
        <v>3</v>
      </c>
      <c r="C2343" s="7">
        <v>1</v>
      </c>
      <c r="D2343" s="9" t="str">
        <f t="shared" si="245"/>
        <v>Dynan_B3_565_13_18C</v>
      </c>
      <c r="E2343" s="9" t="str">
        <f t="shared" si="246"/>
        <v>Dynan_B3_565_13_18C_Brain_Block</v>
      </c>
      <c r="F2343" s="7">
        <f t="shared" si="248"/>
        <v>4</v>
      </c>
      <c r="H2343" s="792" t="s">
        <v>535</v>
      </c>
      <c r="I2343" s="815" t="s">
        <v>47</v>
      </c>
      <c r="J2343" s="47">
        <v>565</v>
      </c>
      <c r="K2343" s="47" t="s">
        <v>44</v>
      </c>
      <c r="L2343" s="47">
        <v>13</v>
      </c>
      <c r="M2343" s="47" t="s">
        <v>34</v>
      </c>
      <c r="N2343" s="47">
        <v>0.75</v>
      </c>
      <c r="O2343" s="47" t="s">
        <v>35</v>
      </c>
      <c r="P2343" s="47" t="s">
        <v>36</v>
      </c>
      <c r="Q2343" s="261">
        <v>43242</v>
      </c>
      <c r="R2343" s="261">
        <v>43411</v>
      </c>
      <c r="S2343" s="261">
        <v>43599</v>
      </c>
      <c r="T2343" s="47">
        <f t="shared" si="247"/>
        <v>188</v>
      </c>
    </row>
    <row r="2344" spans="1:20" ht="16">
      <c r="A2344" s="7">
        <v>3</v>
      </c>
      <c r="B2344" s="7">
        <v>3</v>
      </c>
      <c r="C2344" s="7">
        <v>1</v>
      </c>
      <c r="D2344" s="9" t="str">
        <f t="shared" si="245"/>
        <v>Dynan_B3_567_13_18C</v>
      </c>
      <c r="E2344" s="9" t="str">
        <f t="shared" si="246"/>
        <v>Dynan_B3_567_13_18C_Brain_Block</v>
      </c>
      <c r="F2344" s="7">
        <f t="shared" si="248"/>
        <v>5</v>
      </c>
      <c r="H2344" s="792" t="s">
        <v>535</v>
      </c>
      <c r="I2344" s="815" t="s">
        <v>47</v>
      </c>
      <c r="J2344" s="47">
        <v>567</v>
      </c>
      <c r="K2344" s="47" t="s">
        <v>44</v>
      </c>
      <c r="L2344" s="47">
        <v>13</v>
      </c>
      <c r="M2344" s="47" t="s">
        <v>34</v>
      </c>
      <c r="N2344" s="47">
        <v>0.75</v>
      </c>
      <c r="O2344" s="47" t="s">
        <v>35</v>
      </c>
      <c r="P2344" s="47" t="s">
        <v>36</v>
      </c>
      <c r="Q2344" s="261">
        <v>43242</v>
      </c>
      <c r="R2344" s="261">
        <v>43411</v>
      </c>
      <c r="S2344" s="261">
        <v>43599</v>
      </c>
      <c r="T2344" s="47">
        <f t="shared" si="247"/>
        <v>188</v>
      </c>
    </row>
    <row r="2345" spans="1:20" ht="16">
      <c r="A2345" s="7">
        <v>3</v>
      </c>
      <c r="B2345" s="7">
        <v>3</v>
      </c>
      <c r="C2345" s="7">
        <v>1</v>
      </c>
      <c r="D2345" s="9" t="str">
        <f t="shared" si="245"/>
        <v>Dynan_B4_507_2_18C</v>
      </c>
      <c r="E2345" s="9" t="str">
        <f t="shared" si="246"/>
        <v>Dynan_B4_507_2_18C_Brain_Block</v>
      </c>
      <c r="F2345" s="7">
        <f t="shared" si="248"/>
        <v>6</v>
      </c>
      <c r="H2345" s="792" t="s">
        <v>535</v>
      </c>
      <c r="I2345" s="816" t="s">
        <v>56</v>
      </c>
      <c r="J2345" s="92">
        <v>507</v>
      </c>
      <c r="K2345" s="92" t="s">
        <v>44</v>
      </c>
      <c r="L2345" s="92">
        <v>2</v>
      </c>
      <c r="M2345" s="92" t="s">
        <v>34</v>
      </c>
      <c r="N2345" s="92">
        <v>0.75</v>
      </c>
      <c r="O2345" s="92" t="s">
        <v>39</v>
      </c>
      <c r="P2345" s="92" t="s">
        <v>36</v>
      </c>
      <c r="Q2345" s="277">
        <v>43242</v>
      </c>
      <c r="R2345" s="277">
        <v>43411</v>
      </c>
      <c r="S2345" s="277">
        <v>43599</v>
      </c>
      <c r="T2345" s="92">
        <f t="shared" si="247"/>
        <v>188</v>
      </c>
    </row>
    <row r="2346" spans="1:20" ht="16">
      <c r="A2346" s="7">
        <v>3</v>
      </c>
      <c r="B2346" s="7">
        <v>3</v>
      </c>
      <c r="C2346" s="7">
        <v>1</v>
      </c>
      <c r="D2346" s="9" t="str">
        <f t="shared" si="245"/>
        <v>Dynan_B4_508_2_18C</v>
      </c>
      <c r="E2346" s="9" t="str">
        <f t="shared" si="246"/>
        <v>Dynan_B4_508_2_18C_Brain_Block</v>
      </c>
      <c r="F2346" s="7">
        <f t="shared" si="248"/>
        <v>7</v>
      </c>
      <c r="H2346" s="792" t="s">
        <v>535</v>
      </c>
      <c r="I2346" s="816" t="s">
        <v>56</v>
      </c>
      <c r="J2346" s="92">
        <v>508</v>
      </c>
      <c r="K2346" s="92" t="s">
        <v>44</v>
      </c>
      <c r="L2346" s="92">
        <v>2</v>
      </c>
      <c r="M2346" s="92" t="s">
        <v>34</v>
      </c>
      <c r="N2346" s="92">
        <v>0.75</v>
      </c>
      <c r="O2346" s="92" t="s">
        <v>39</v>
      </c>
      <c r="P2346" s="92" t="s">
        <v>36</v>
      </c>
      <c r="Q2346" s="277">
        <v>43242</v>
      </c>
      <c r="R2346" s="277">
        <v>43411</v>
      </c>
      <c r="S2346" s="277">
        <v>43599</v>
      </c>
      <c r="T2346" s="92">
        <f t="shared" si="247"/>
        <v>188</v>
      </c>
    </row>
    <row r="2347" spans="1:20" ht="16">
      <c r="A2347" s="7">
        <v>3</v>
      </c>
      <c r="B2347" s="7">
        <v>3</v>
      </c>
      <c r="C2347" s="7">
        <v>1</v>
      </c>
      <c r="D2347" s="9" t="str">
        <f t="shared" si="245"/>
        <v>Dynan_B4_509_2_18C</v>
      </c>
      <c r="E2347" s="9" t="str">
        <f t="shared" si="246"/>
        <v>Dynan_B4_509_2_18C_Brain_Block</v>
      </c>
      <c r="F2347" s="7">
        <f t="shared" si="248"/>
        <v>8</v>
      </c>
      <c r="H2347" s="792" t="s">
        <v>535</v>
      </c>
      <c r="I2347" s="816" t="s">
        <v>56</v>
      </c>
      <c r="J2347" s="92">
        <v>509</v>
      </c>
      <c r="K2347" s="92" t="s">
        <v>44</v>
      </c>
      <c r="L2347" s="92">
        <v>2</v>
      </c>
      <c r="M2347" s="92" t="s">
        <v>34</v>
      </c>
      <c r="N2347" s="92">
        <v>0.75</v>
      </c>
      <c r="O2347" s="92" t="s">
        <v>39</v>
      </c>
      <c r="P2347" s="92" t="s">
        <v>36</v>
      </c>
      <c r="Q2347" s="277">
        <v>43242</v>
      </c>
      <c r="R2347" s="277">
        <v>43411</v>
      </c>
      <c r="S2347" s="277">
        <v>43599</v>
      </c>
      <c r="T2347" s="92">
        <f t="shared" si="247"/>
        <v>188</v>
      </c>
    </row>
    <row r="2348" spans="1:20" ht="16">
      <c r="A2348" s="7">
        <v>3</v>
      </c>
      <c r="B2348" s="7">
        <v>3</v>
      </c>
      <c r="C2348" s="7">
        <v>1</v>
      </c>
      <c r="D2348" s="9" t="str">
        <f t="shared" si="245"/>
        <v>Dynan_B4_511_2_18C</v>
      </c>
      <c r="E2348" s="9" t="str">
        <f t="shared" si="246"/>
        <v>Dynan_B4_511_2_18C_Brain_Block</v>
      </c>
      <c r="F2348" s="7">
        <f t="shared" si="248"/>
        <v>9</v>
      </c>
      <c r="H2348" s="792" t="s">
        <v>535</v>
      </c>
      <c r="I2348" s="816" t="s">
        <v>56</v>
      </c>
      <c r="J2348" s="92">
        <v>511</v>
      </c>
      <c r="K2348" s="92" t="s">
        <v>44</v>
      </c>
      <c r="L2348" s="92">
        <v>2</v>
      </c>
      <c r="M2348" s="92" t="s">
        <v>34</v>
      </c>
      <c r="N2348" s="92">
        <v>0.75</v>
      </c>
      <c r="O2348" s="92" t="s">
        <v>39</v>
      </c>
      <c r="P2348" s="92" t="s">
        <v>36</v>
      </c>
      <c r="Q2348" s="277">
        <v>43242</v>
      </c>
      <c r="R2348" s="277">
        <v>43411</v>
      </c>
      <c r="S2348" s="277">
        <v>43599</v>
      </c>
      <c r="T2348" s="92">
        <f t="shared" si="247"/>
        <v>188</v>
      </c>
    </row>
    <row r="2349" spans="1:20">
      <c r="A2349" s="824" t="str">
        <f>"Total Subjects Received "&amp;"("&amp;I2340&amp;" "&amp;I2345&amp;")"</f>
        <v>Total Subjects Received (B3 B4)</v>
      </c>
      <c r="B2349" s="825"/>
      <c r="C2349" s="826"/>
      <c r="D2349" s="788" t="s">
        <v>536</v>
      </c>
      <c r="E2349" s="788" t="s">
        <v>536</v>
      </c>
    </row>
    <row r="2350" spans="1:20">
      <c r="A2350" s="786"/>
      <c r="B2350" s="786"/>
      <c r="C2350" s="786"/>
      <c r="D2350" s="786"/>
      <c r="E2350" s="786"/>
    </row>
    <row r="2351" spans="1:20" ht="16" customHeight="1">
      <c r="I2351" s="299" t="s">
        <v>535</v>
      </c>
    </row>
    <row r="2352" spans="1:20" ht="16">
      <c r="A2352" s="7">
        <v>3</v>
      </c>
      <c r="B2352" s="7">
        <v>3</v>
      </c>
      <c r="C2352" s="7">
        <v>1</v>
      </c>
      <c r="D2352" s="9" t="str">
        <f t="shared" ref="D2352:D2361" si="249">"Dynan_"&amp;I2352&amp;"_"&amp;J2352&amp;"_"&amp;L2352&amp;"_"&amp;K2352</f>
        <v>Dynan_D3_799_61_18C</v>
      </c>
      <c r="E2352" s="9" t="str">
        <f t="shared" ref="E2352:E2361" si="250">D2352&amp;"_"&amp;H2352&amp;"_Block"</f>
        <v>Dynan_D3_799_61_18C_Brain_Block</v>
      </c>
      <c r="F2352" s="7">
        <f>F2348+1</f>
        <v>10</v>
      </c>
      <c r="H2352" s="792" t="s">
        <v>535</v>
      </c>
      <c r="I2352" s="47" t="s">
        <v>155</v>
      </c>
      <c r="J2352" s="47">
        <v>799</v>
      </c>
      <c r="K2352" s="47" t="s">
        <v>44</v>
      </c>
      <c r="L2352" s="47">
        <v>61</v>
      </c>
      <c r="M2352" s="47" t="s">
        <v>34</v>
      </c>
      <c r="N2352" s="47">
        <v>0.75</v>
      </c>
      <c r="O2352" s="47" t="s">
        <v>35</v>
      </c>
      <c r="P2352" s="47" t="s">
        <v>142</v>
      </c>
      <c r="Q2352" s="261">
        <v>43242</v>
      </c>
      <c r="R2352" s="261">
        <v>43411</v>
      </c>
      <c r="S2352" s="261">
        <v>43605</v>
      </c>
      <c r="T2352" s="47">
        <f t="shared" ref="T2352:T2361" si="251">S2352-R2352</f>
        <v>194</v>
      </c>
    </row>
    <row r="2353" spans="1:20" ht="16">
      <c r="A2353" s="7">
        <v>3</v>
      </c>
      <c r="B2353" s="7">
        <v>3</v>
      </c>
      <c r="C2353" s="7">
        <v>1</v>
      </c>
      <c r="D2353" s="9" t="str">
        <f t="shared" si="249"/>
        <v>Dynan_D3_800_61_18C</v>
      </c>
      <c r="E2353" s="9" t="str">
        <f t="shared" si="250"/>
        <v>Dynan_D3_800_61_18C_Brain_Block</v>
      </c>
      <c r="F2353" s="7">
        <f>F2352+1</f>
        <v>11</v>
      </c>
      <c r="H2353" s="792" t="s">
        <v>535</v>
      </c>
      <c r="I2353" s="47" t="s">
        <v>155</v>
      </c>
      <c r="J2353" s="47">
        <v>800</v>
      </c>
      <c r="K2353" s="47" t="s">
        <v>44</v>
      </c>
      <c r="L2353" s="47">
        <v>61</v>
      </c>
      <c r="M2353" s="47" t="s">
        <v>34</v>
      </c>
      <c r="N2353" s="47">
        <v>0.75</v>
      </c>
      <c r="O2353" s="47" t="s">
        <v>35</v>
      </c>
      <c r="P2353" s="47" t="s">
        <v>142</v>
      </c>
      <c r="Q2353" s="261">
        <v>43242</v>
      </c>
      <c r="R2353" s="261">
        <v>43411</v>
      </c>
      <c r="S2353" s="261">
        <v>43605</v>
      </c>
      <c r="T2353" s="47">
        <f t="shared" si="251"/>
        <v>194</v>
      </c>
    </row>
    <row r="2354" spans="1:20" ht="16">
      <c r="A2354" s="7">
        <v>3</v>
      </c>
      <c r="B2354" s="7">
        <v>3</v>
      </c>
      <c r="C2354" s="7">
        <v>1</v>
      </c>
      <c r="D2354" s="9" t="str">
        <f t="shared" si="249"/>
        <v>Dynan_D3_801_61_18C</v>
      </c>
      <c r="E2354" s="9" t="str">
        <f t="shared" si="250"/>
        <v>Dynan_D3_801_61_18C_Brain_Block</v>
      </c>
      <c r="F2354" s="7">
        <f t="shared" ref="F2354:F2361" si="252">F2353+1</f>
        <v>12</v>
      </c>
      <c r="H2354" s="792" t="s">
        <v>535</v>
      </c>
      <c r="I2354" s="47" t="s">
        <v>155</v>
      </c>
      <c r="J2354" s="47">
        <v>801</v>
      </c>
      <c r="K2354" s="47" t="s">
        <v>44</v>
      </c>
      <c r="L2354" s="47">
        <v>61</v>
      </c>
      <c r="M2354" s="47" t="s">
        <v>34</v>
      </c>
      <c r="N2354" s="47">
        <v>0.75</v>
      </c>
      <c r="O2354" s="47" t="s">
        <v>35</v>
      </c>
      <c r="P2354" s="47" t="s">
        <v>142</v>
      </c>
      <c r="Q2354" s="261">
        <v>43242</v>
      </c>
      <c r="R2354" s="261">
        <v>43411</v>
      </c>
      <c r="S2354" s="261">
        <v>43605</v>
      </c>
      <c r="T2354" s="47">
        <f t="shared" si="251"/>
        <v>194</v>
      </c>
    </row>
    <row r="2355" spans="1:20" ht="16">
      <c r="A2355" s="7">
        <v>3</v>
      </c>
      <c r="B2355" s="7">
        <v>3</v>
      </c>
      <c r="C2355" s="7">
        <v>1</v>
      </c>
      <c r="D2355" s="9" t="str">
        <f t="shared" si="249"/>
        <v>Dynan_D3_802_61_18C</v>
      </c>
      <c r="E2355" s="9" t="str">
        <f t="shared" si="250"/>
        <v>Dynan_D3_802_61_18C_Brain_Block</v>
      </c>
      <c r="F2355" s="7">
        <f t="shared" si="252"/>
        <v>13</v>
      </c>
      <c r="H2355" s="792" t="s">
        <v>535</v>
      </c>
      <c r="I2355" s="47" t="s">
        <v>155</v>
      </c>
      <c r="J2355" s="47">
        <v>802</v>
      </c>
      <c r="K2355" s="47" t="s">
        <v>44</v>
      </c>
      <c r="L2355" s="47">
        <v>61</v>
      </c>
      <c r="M2355" s="47" t="s">
        <v>34</v>
      </c>
      <c r="N2355" s="47">
        <v>0.75</v>
      </c>
      <c r="O2355" s="47" t="s">
        <v>35</v>
      </c>
      <c r="P2355" s="47" t="s">
        <v>142</v>
      </c>
      <c r="Q2355" s="261">
        <v>43242</v>
      </c>
      <c r="R2355" s="261">
        <v>43411</v>
      </c>
      <c r="S2355" s="261">
        <v>43605</v>
      </c>
      <c r="T2355" s="47">
        <f t="shared" si="251"/>
        <v>194</v>
      </c>
    </row>
    <row r="2356" spans="1:20" ht="16">
      <c r="A2356" s="7">
        <v>3</v>
      </c>
      <c r="B2356" s="7">
        <v>3</v>
      </c>
      <c r="C2356" s="7">
        <v>1</v>
      </c>
      <c r="D2356" s="9" t="str">
        <f t="shared" si="249"/>
        <v>Dynan_D3_803_61_18C</v>
      </c>
      <c r="E2356" s="9" t="str">
        <f t="shared" si="250"/>
        <v>Dynan_D3_803_61_18C_Brain_Block</v>
      </c>
      <c r="F2356" s="7">
        <f t="shared" si="252"/>
        <v>14</v>
      </c>
      <c r="H2356" s="792" t="s">
        <v>535</v>
      </c>
      <c r="I2356" s="47" t="s">
        <v>155</v>
      </c>
      <c r="J2356" s="47">
        <v>803</v>
      </c>
      <c r="K2356" s="47" t="s">
        <v>44</v>
      </c>
      <c r="L2356" s="47">
        <v>61</v>
      </c>
      <c r="M2356" s="47" t="s">
        <v>34</v>
      </c>
      <c r="N2356" s="47">
        <v>0.75</v>
      </c>
      <c r="O2356" s="47" t="s">
        <v>35</v>
      </c>
      <c r="P2356" s="47" t="s">
        <v>142</v>
      </c>
      <c r="Q2356" s="261">
        <v>43242</v>
      </c>
      <c r="R2356" s="261">
        <v>43411</v>
      </c>
      <c r="S2356" s="261">
        <v>43605</v>
      </c>
      <c r="T2356" s="47">
        <f t="shared" si="251"/>
        <v>194</v>
      </c>
    </row>
    <row r="2357" spans="1:20" ht="16">
      <c r="A2357" s="7">
        <v>3</v>
      </c>
      <c r="B2357" s="7">
        <v>3</v>
      </c>
      <c r="C2357" s="7">
        <v>1</v>
      </c>
      <c r="D2357" s="9" t="str">
        <f t="shared" si="249"/>
        <v>Dynan_D4_517_4_18C</v>
      </c>
      <c r="E2357" s="9" t="str">
        <f t="shared" si="250"/>
        <v>Dynan_D4_517_4_18C_Brain_Block</v>
      </c>
      <c r="F2357" s="7">
        <f t="shared" si="252"/>
        <v>15</v>
      </c>
      <c r="H2357" s="792" t="s">
        <v>535</v>
      </c>
      <c r="I2357" s="92" t="s">
        <v>160</v>
      </c>
      <c r="J2357" s="92">
        <v>517</v>
      </c>
      <c r="K2357" s="92" t="s">
        <v>44</v>
      </c>
      <c r="L2357" s="92">
        <v>4</v>
      </c>
      <c r="M2357" s="92" t="s">
        <v>34</v>
      </c>
      <c r="N2357" s="92">
        <v>0.75</v>
      </c>
      <c r="O2357" s="92" t="s">
        <v>39</v>
      </c>
      <c r="P2357" s="92" t="s">
        <v>142</v>
      </c>
      <c r="Q2357" s="277">
        <v>43242</v>
      </c>
      <c r="R2357" s="277">
        <v>43411</v>
      </c>
      <c r="S2357" s="277">
        <v>43600</v>
      </c>
      <c r="T2357" s="92">
        <f t="shared" si="251"/>
        <v>189</v>
      </c>
    </row>
    <row r="2358" spans="1:20" ht="16">
      <c r="A2358" s="7">
        <v>3</v>
      </c>
      <c r="B2358" s="7">
        <v>3</v>
      </c>
      <c r="C2358" s="7">
        <v>1</v>
      </c>
      <c r="D2358" s="9" t="str">
        <f t="shared" si="249"/>
        <v>Dynan_D4_518_4_18C</v>
      </c>
      <c r="E2358" s="9" t="str">
        <f t="shared" si="250"/>
        <v>Dynan_D4_518_4_18C_Brain_Block</v>
      </c>
      <c r="F2358" s="7">
        <f t="shared" si="252"/>
        <v>16</v>
      </c>
      <c r="H2358" s="792" t="s">
        <v>535</v>
      </c>
      <c r="I2358" s="92" t="s">
        <v>160</v>
      </c>
      <c r="J2358" s="92">
        <v>518</v>
      </c>
      <c r="K2358" s="92" t="s">
        <v>44</v>
      </c>
      <c r="L2358" s="92">
        <v>4</v>
      </c>
      <c r="M2358" s="92" t="s">
        <v>34</v>
      </c>
      <c r="N2358" s="92">
        <v>0.75</v>
      </c>
      <c r="O2358" s="92" t="s">
        <v>39</v>
      </c>
      <c r="P2358" s="92" t="s">
        <v>142</v>
      </c>
      <c r="Q2358" s="277">
        <v>43242</v>
      </c>
      <c r="R2358" s="277">
        <v>43411</v>
      </c>
      <c r="S2358" s="277">
        <v>43600</v>
      </c>
      <c r="T2358" s="92">
        <f t="shared" si="251"/>
        <v>189</v>
      </c>
    </row>
    <row r="2359" spans="1:20" ht="16">
      <c r="A2359" s="7">
        <v>3</v>
      </c>
      <c r="B2359" s="7">
        <v>3</v>
      </c>
      <c r="C2359" s="7">
        <v>1</v>
      </c>
      <c r="D2359" s="9" t="str">
        <f t="shared" si="249"/>
        <v>Dynan_D4_520_4_18C</v>
      </c>
      <c r="E2359" s="9" t="str">
        <f t="shared" si="250"/>
        <v>Dynan_D4_520_4_18C_Brain_Block</v>
      </c>
      <c r="F2359" s="7">
        <f t="shared" si="252"/>
        <v>17</v>
      </c>
      <c r="H2359" s="792" t="s">
        <v>535</v>
      </c>
      <c r="I2359" s="92" t="s">
        <v>160</v>
      </c>
      <c r="J2359" s="92">
        <v>520</v>
      </c>
      <c r="K2359" s="92" t="s">
        <v>44</v>
      </c>
      <c r="L2359" s="92">
        <v>4</v>
      </c>
      <c r="M2359" s="92" t="s">
        <v>34</v>
      </c>
      <c r="N2359" s="92">
        <v>0.75</v>
      </c>
      <c r="O2359" s="92" t="s">
        <v>39</v>
      </c>
      <c r="P2359" s="92" t="s">
        <v>142</v>
      </c>
      <c r="Q2359" s="277">
        <v>43242</v>
      </c>
      <c r="R2359" s="277">
        <v>43411</v>
      </c>
      <c r="S2359" s="277">
        <v>43600</v>
      </c>
      <c r="T2359" s="92">
        <f t="shared" si="251"/>
        <v>189</v>
      </c>
    </row>
    <row r="2360" spans="1:20" ht="16">
      <c r="A2360" s="7">
        <v>3</v>
      </c>
      <c r="B2360" s="7">
        <v>3</v>
      </c>
      <c r="C2360" s="7">
        <v>1</v>
      </c>
      <c r="D2360" s="9" t="str">
        <f t="shared" si="249"/>
        <v>Dynan_D4_521_4_18C</v>
      </c>
      <c r="E2360" s="9" t="str">
        <f t="shared" si="250"/>
        <v>Dynan_D4_521_4_18C_Brain_Block</v>
      </c>
      <c r="F2360" s="7">
        <f t="shared" si="252"/>
        <v>18</v>
      </c>
      <c r="H2360" s="792" t="s">
        <v>535</v>
      </c>
      <c r="I2360" s="92" t="s">
        <v>160</v>
      </c>
      <c r="J2360" s="92">
        <v>521</v>
      </c>
      <c r="K2360" s="92" t="s">
        <v>44</v>
      </c>
      <c r="L2360" s="92">
        <v>4</v>
      </c>
      <c r="M2360" s="92" t="s">
        <v>34</v>
      </c>
      <c r="N2360" s="92">
        <v>0.75</v>
      </c>
      <c r="O2360" s="92" t="s">
        <v>39</v>
      </c>
      <c r="P2360" s="92" t="s">
        <v>142</v>
      </c>
      <c r="Q2360" s="277">
        <v>43242</v>
      </c>
      <c r="R2360" s="277">
        <v>43411</v>
      </c>
      <c r="S2360" s="277">
        <v>43600</v>
      </c>
      <c r="T2360" s="92">
        <f t="shared" si="251"/>
        <v>189</v>
      </c>
    </row>
    <row r="2361" spans="1:20" ht="16">
      <c r="A2361" s="7">
        <v>3</v>
      </c>
      <c r="B2361" s="7">
        <v>3</v>
      </c>
      <c r="C2361" s="7">
        <v>1</v>
      </c>
      <c r="D2361" s="9" t="str">
        <f t="shared" si="249"/>
        <v>Dynan_D4_522_4_18C</v>
      </c>
      <c r="E2361" s="9" t="str">
        <f t="shared" si="250"/>
        <v>Dynan_D4_522_4_18C_Brain_Block</v>
      </c>
      <c r="F2361" s="7">
        <f t="shared" si="252"/>
        <v>19</v>
      </c>
      <c r="H2361" s="792" t="s">
        <v>535</v>
      </c>
      <c r="I2361" s="92" t="s">
        <v>160</v>
      </c>
      <c r="J2361" s="92">
        <v>522</v>
      </c>
      <c r="K2361" s="92" t="s">
        <v>44</v>
      </c>
      <c r="L2361" s="92">
        <v>4</v>
      </c>
      <c r="M2361" s="92" t="s">
        <v>34</v>
      </c>
      <c r="N2361" s="92">
        <v>0.75</v>
      </c>
      <c r="O2361" s="92" t="s">
        <v>39</v>
      </c>
      <c r="P2361" s="92" t="s">
        <v>142</v>
      </c>
      <c r="Q2361" s="277">
        <v>43242</v>
      </c>
      <c r="R2361" s="277">
        <v>43411</v>
      </c>
      <c r="S2361" s="277">
        <v>43600</v>
      </c>
      <c r="T2361" s="92">
        <f t="shared" si="251"/>
        <v>189</v>
      </c>
    </row>
    <row r="2362" spans="1:20">
      <c r="A2362" s="824" t="str">
        <f>"Total Subjects Received "&amp;"("&amp;I2352&amp;" "&amp;I2358&amp;")"</f>
        <v>Total Subjects Received (D3 D4)</v>
      </c>
      <c r="B2362" s="825"/>
      <c r="C2362" s="826"/>
      <c r="D2362" s="788" t="s">
        <v>537</v>
      </c>
      <c r="E2362" s="788" t="s">
        <v>537</v>
      </c>
    </row>
    <row r="2363" spans="1:20">
      <c r="A2363" s="786"/>
      <c r="B2363" s="786"/>
      <c r="C2363" s="786"/>
      <c r="D2363" s="786"/>
      <c r="E2363" s="786"/>
    </row>
    <row r="2364" spans="1:20">
      <c r="I2364" s="299" t="s">
        <v>535</v>
      </c>
    </row>
    <row r="2365" spans="1:20" ht="16">
      <c r="A2365" s="7">
        <v>3</v>
      </c>
      <c r="B2365" s="7">
        <v>3</v>
      </c>
      <c r="C2365" s="7">
        <v>1</v>
      </c>
      <c r="D2365" s="9" t="str">
        <f t="shared" ref="D2365:D2374" si="253">"Dynan_"&amp;I2365&amp;"_"&amp;J2365&amp;"_"&amp;L2365&amp;"_"&amp;K2365</f>
        <v>Dynan_K3_603_21_18C</v>
      </c>
      <c r="E2365" s="9" t="str">
        <f t="shared" ref="E2365:E2374" si="254">D2365&amp;"_"&amp;H2365&amp;"_Block"</f>
        <v>Dynan_K3_603_21_18C_Brain_Block</v>
      </c>
      <c r="F2365" s="7">
        <f>F2361+1</f>
        <v>20</v>
      </c>
      <c r="H2365" s="792" t="s">
        <v>535</v>
      </c>
      <c r="I2365" s="186" t="s">
        <v>473</v>
      </c>
      <c r="J2365" s="23">
        <v>603</v>
      </c>
      <c r="K2365" s="24" t="s">
        <v>44</v>
      </c>
      <c r="L2365" s="23">
        <v>21</v>
      </c>
      <c r="M2365" s="23" t="s">
        <v>471</v>
      </c>
      <c r="N2365" s="44">
        <v>0</v>
      </c>
      <c r="O2365" s="23" t="s">
        <v>35</v>
      </c>
      <c r="P2365" s="23" t="s">
        <v>36</v>
      </c>
      <c r="Q2365" s="271">
        <v>43242</v>
      </c>
      <c r="R2365" s="272">
        <v>43418</v>
      </c>
      <c r="S2365" s="147">
        <v>43601</v>
      </c>
      <c r="T2365" s="157">
        <f t="shared" ref="T2365:T2374" si="255">S2365-R2365</f>
        <v>183</v>
      </c>
    </row>
    <row r="2366" spans="1:20" ht="16">
      <c r="A2366" s="7">
        <v>3</v>
      </c>
      <c r="B2366" s="7">
        <v>3</v>
      </c>
      <c r="C2366" s="7">
        <v>1</v>
      </c>
      <c r="D2366" s="9" t="str">
        <f t="shared" si="253"/>
        <v>Dynan_K3_604_21_18C</v>
      </c>
      <c r="E2366" s="9" t="str">
        <f t="shared" si="254"/>
        <v>Dynan_K3_604_21_18C_Brain_Block</v>
      </c>
      <c r="F2366" s="7">
        <f>F2365+1</f>
        <v>21</v>
      </c>
      <c r="H2366" s="792" t="s">
        <v>535</v>
      </c>
      <c r="I2366" s="186" t="s">
        <v>473</v>
      </c>
      <c r="J2366" s="23">
        <v>604</v>
      </c>
      <c r="K2366" s="24" t="s">
        <v>44</v>
      </c>
      <c r="L2366" s="23">
        <v>21</v>
      </c>
      <c r="M2366" s="23" t="s">
        <v>471</v>
      </c>
      <c r="N2366" s="44">
        <v>0</v>
      </c>
      <c r="O2366" s="23" t="s">
        <v>35</v>
      </c>
      <c r="P2366" s="23" t="s">
        <v>36</v>
      </c>
      <c r="Q2366" s="271">
        <v>43242</v>
      </c>
      <c r="R2366" s="272">
        <v>43419</v>
      </c>
      <c r="S2366" s="147">
        <v>43601</v>
      </c>
      <c r="T2366" s="157">
        <f t="shared" si="255"/>
        <v>182</v>
      </c>
    </row>
    <row r="2367" spans="1:20" ht="16">
      <c r="A2367" s="7">
        <v>3</v>
      </c>
      <c r="B2367" s="7">
        <v>3</v>
      </c>
      <c r="C2367" s="7">
        <v>1</v>
      </c>
      <c r="D2367" s="9" t="str">
        <f t="shared" si="253"/>
        <v>Dynan_K3_605_21_18C</v>
      </c>
      <c r="E2367" s="9" t="str">
        <f t="shared" si="254"/>
        <v>Dynan_K3_605_21_18C_Brain_Block</v>
      </c>
      <c r="F2367" s="7">
        <f t="shared" ref="F2367:F2374" si="256">F2366+1</f>
        <v>22</v>
      </c>
      <c r="H2367" s="792" t="s">
        <v>535</v>
      </c>
      <c r="I2367" s="186" t="s">
        <v>473</v>
      </c>
      <c r="J2367" s="23">
        <v>605</v>
      </c>
      <c r="K2367" s="24" t="s">
        <v>44</v>
      </c>
      <c r="L2367" s="23">
        <v>21</v>
      </c>
      <c r="M2367" s="23" t="s">
        <v>471</v>
      </c>
      <c r="N2367" s="44">
        <v>0</v>
      </c>
      <c r="O2367" s="23" t="s">
        <v>35</v>
      </c>
      <c r="P2367" s="23" t="s">
        <v>36</v>
      </c>
      <c r="Q2367" s="271">
        <v>43242</v>
      </c>
      <c r="R2367" s="272">
        <v>43420</v>
      </c>
      <c r="S2367" s="147">
        <v>43601</v>
      </c>
      <c r="T2367" s="157">
        <f t="shared" si="255"/>
        <v>181</v>
      </c>
    </row>
    <row r="2368" spans="1:20" ht="16">
      <c r="A2368" s="7">
        <v>3</v>
      </c>
      <c r="B2368" s="7">
        <v>3</v>
      </c>
      <c r="C2368" s="7">
        <v>1</v>
      </c>
      <c r="D2368" s="9" t="str">
        <f t="shared" si="253"/>
        <v>Dynan_K3_606_21_18C</v>
      </c>
      <c r="E2368" s="9" t="str">
        <f t="shared" si="254"/>
        <v>Dynan_K3_606_21_18C_Brain_Block</v>
      </c>
      <c r="F2368" s="7">
        <f t="shared" si="256"/>
        <v>23</v>
      </c>
      <c r="H2368" s="792" t="s">
        <v>535</v>
      </c>
      <c r="I2368" s="186" t="s">
        <v>473</v>
      </c>
      <c r="J2368" s="23">
        <v>606</v>
      </c>
      <c r="K2368" s="24" t="s">
        <v>44</v>
      </c>
      <c r="L2368" s="23">
        <v>21</v>
      </c>
      <c r="M2368" s="23" t="s">
        <v>471</v>
      </c>
      <c r="N2368" s="44">
        <v>0</v>
      </c>
      <c r="O2368" s="23" t="s">
        <v>35</v>
      </c>
      <c r="P2368" s="23" t="s">
        <v>36</v>
      </c>
      <c r="Q2368" s="271">
        <v>43242</v>
      </c>
      <c r="R2368" s="272">
        <v>43421</v>
      </c>
      <c r="S2368" s="147">
        <v>43601</v>
      </c>
      <c r="T2368" s="157">
        <f t="shared" si="255"/>
        <v>180</v>
      </c>
    </row>
    <row r="2369" spans="1:20" ht="16">
      <c r="A2369" s="7">
        <v>3</v>
      </c>
      <c r="B2369" s="7">
        <v>3</v>
      </c>
      <c r="C2369" s="7">
        <v>1</v>
      </c>
      <c r="D2369" s="9" t="str">
        <f t="shared" si="253"/>
        <v>Dynan_K3_607_21_18C</v>
      </c>
      <c r="E2369" s="9" t="str">
        <f t="shared" si="254"/>
        <v>Dynan_K3_607_21_18C_Brain_Block</v>
      </c>
      <c r="F2369" s="7">
        <f t="shared" si="256"/>
        <v>24</v>
      </c>
      <c r="H2369" s="792" t="s">
        <v>535</v>
      </c>
      <c r="I2369" s="186" t="s">
        <v>473</v>
      </c>
      <c r="J2369" s="23">
        <v>607</v>
      </c>
      <c r="K2369" s="24" t="s">
        <v>44</v>
      </c>
      <c r="L2369" s="23">
        <v>21</v>
      </c>
      <c r="M2369" s="23" t="s">
        <v>471</v>
      </c>
      <c r="N2369" s="44">
        <v>0</v>
      </c>
      <c r="O2369" s="23" t="s">
        <v>35</v>
      </c>
      <c r="P2369" s="23" t="s">
        <v>36</v>
      </c>
      <c r="Q2369" s="271">
        <v>43242</v>
      </c>
      <c r="R2369" s="272">
        <v>43422</v>
      </c>
      <c r="S2369" s="147">
        <v>43601</v>
      </c>
      <c r="T2369" s="157">
        <f t="shared" si="255"/>
        <v>179</v>
      </c>
    </row>
    <row r="2370" spans="1:20" ht="16">
      <c r="A2370" s="7">
        <v>3</v>
      </c>
      <c r="B2370" s="7">
        <v>3</v>
      </c>
      <c r="C2370" s="7">
        <v>1</v>
      </c>
      <c r="D2370" s="9" t="str">
        <f t="shared" si="253"/>
        <v>Dynan_K4_550_10_18C</v>
      </c>
      <c r="E2370" s="9" t="str">
        <f t="shared" si="254"/>
        <v>Dynan_K4_550_10_18C_Brain_Block</v>
      </c>
      <c r="F2370" s="7">
        <f t="shared" si="256"/>
        <v>25</v>
      </c>
      <c r="H2370" s="792" t="s">
        <v>535</v>
      </c>
      <c r="I2370" s="101" t="s">
        <v>474</v>
      </c>
      <c r="J2370" s="101">
        <v>550</v>
      </c>
      <c r="K2370" s="94" t="s">
        <v>44</v>
      </c>
      <c r="L2370" s="101">
        <v>10</v>
      </c>
      <c r="M2370" s="101" t="s">
        <v>471</v>
      </c>
      <c r="N2370" s="163">
        <v>0</v>
      </c>
      <c r="O2370" s="101" t="s">
        <v>39</v>
      </c>
      <c r="P2370" s="101" t="s">
        <v>36</v>
      </c>
      <c r="Q2370" s="269">
        <v>43242</v>
      </c>
      <c r="R2370" s="270">
        <v>43423</v>
      </c>
      <c r="S2370" s="166">
        <v>43598</v>
      </c>
      <c r="T2370" s="107">
        <f t="shared" si="255"/>
        <v>175</v>
      </c>
    </row>
    <row r="2371" spans="1:20" ht="16">
      <c r="A2371" s="7">
        <v>3</v>
      </c>
      <c r="B2371" s="7">
        <v>3</v>
      </c>
      <c r="C2371" s="7">
        <v>1</v>
      </c>
      <c r="D2371" s="9" t="str">
        <f t="shared" si="253"/>
        <v>Dynan_K4_551_10_18C</v>
      </c>
      <c r="E2371" s="9" t="str">
        <f t="shared" si="254"/>
        <v>Dynan_K4_551_10_18C_Brain_Block</v>
      </c>
      <c r="F2371" s="7">
        <f t="shared" si="256"/>
        <v>26</v>
      </c>
      <c r="H2371" s="792" t="s">
        <v>535</v>
      </c>
      <c r="I2371" s="101" t="s">
        <v>474</v>
      </c>
      <c r="J2371" s="101">
        <v>551</v>
      </c>
      <c r="K2371" s="94" t="s">
        <v>44</v>
      </c>
      <c r="L2371" s="101">
        <v>10</v>
      </c>
      <c r="M2371" s="101" t="s">
        <v>471</v>
      </c>
      <c r="N2371" s="163">
        <v>0</v>
      </c>
      <c r="O2371" s="101" t="s">
        <v>39</v>
      </c>
      <c r="P2371" s="101" t="s">
        <v>36</v>
      </c>
      <c r="Q2371" s="269">
        <v>43242</v>
      </c>
      <c r="R2371" s="270">
        <v>43424</v>
      </c>
      <c r="S2371" s="166">
        <v>43598</v>
      </c>
      <c r="T2371" s="107">
        <f t="shared" si="255"/>
        <v>174</v>
      </c>
    </row>
    <row r="2372" spans="1:20" ht="16">
      <c r="A2372" s="7">
        <v>3</v>
      </c>
      <c r="B2372" s="7">
        <v>3</v>
      </c>
      <c r="C2372" s="7">
        <v>1</v>
      </c>
      <c r="D2372" s="9" t="str">
        <f t="shared" si="253"/>
        <v>Dynan_K4_552_10_18C</v>
      </c>
      <c r="E2372" s="9" t="str">
        <f t="shared" si="254"/>
        <v>Dynan_K4_552_10_18C_Brain_Block</v>
      </c>
      <c r="F2372" s="7">
        <f t="shared" si="256"/>
        <v>27</v>
      </c>
      <c r="H2372" s="792" t="s">
        <v>535</v>
      </c>
      <c r="I2372" s="101" t="s">
        <v>474</v>
      </c>
      <c r="J2372" s="101">
        <v>552</v>
      </c>
      <c r="K2372" s="94" t="s">
        <v>44</v>
      </c>
      <c r="L2372" s="101">
        <v>10</v>
      </c>
      <c r="M2372" s="101" t="s">
        <v>471</v>
      </c>
      <c r="N2372" s="163">
        <v>0</v>
      </c>
      <c r="O2372" s="101" t="s">
        <v>39</v>
      </c>
      <c r="P2372" s="101" t="s">
        <v>36</v>
      </c>
      <c r="Q2372" s="269">
        <v>43242</v>
      </c>
      <c r="R2372" s="270">
        <v>43425</v>
      </c>
      <c r="S2372" s="166">
        <v>43598</v>
      </c>
      <c r="T2372" s="107">
        <f t="shared" si="255"/>
        <v>173</v>
      </c>
    </row>
    <row r="2373" spans="1:20" ht="16">
      <c r="A2373" s="7">
        <v>3</v>
      </c>
      <c r="B2373" s="7">
        <v>3</v>
      </c>
      <c r="C2373" s="7">
        <v>1</v>
      </c>
      <c r="D2373" s="9" t="str">
        <f t="shared" si="253"/>
        <v>Dynan_K4_553_10_18C</v>
      </c>
      <c r="E2373" s="9" t="str">
        <f t="shared" si="254"/>
        <v>Dynan_K4_553_10_18C_Brain_Block</v>
      </c>
      <c r="F2373" s="7">
        <f t="shared" si="256"/>
        <v>28</v>
      </c>
      <c r="H2373" s="792" t="s">
        <v>535</v>
      </c>
      <c r="I2373" s="101" t="s">
        <v>474</v>
      </c>
      <c r="J2373" s="101">
        <v>553</v>
      </c>
      <c r="K2373" s="94" t="s">
        <v>44</v>
      </c>
      <c r="L2373" s="101">
        <v>10</v>
      </c>
      <c r="M2373" s="101" t="s">
        <v>471</v>
      </c>
      <c r="N2373" s="163">
        <v>0</v>
      </c>
      <c r="O2373" s="101" t="s">
        <v>39</v>
      </c>
      <c r="P2373" s="101" t="s">
        <v>36</v>
      </c>
      <c r="Q2373" s="269">
        <v>43242</v>
      </c>
      <c r="R2373" s="270">
        <v>43426</v>
      </c>
      <c r="S2373" s="166">
        <v>43598</v>
      </c>
      <c r="T2373" s="107">
        <f t="shared" si="255"/>
        <v>172</v>
      </c>
    </row>
    <row r="2374" spans="1:20" ht="16">
      <c r="A2374" s="7">
        <v>3</v>
      </c>
      <c r="B2374" s="7">
        <v>3</v>
      </c>
      <c r="C2374" s="7">
        <v>1</v>
      </c>
      <c r="D2374" s="9" t="str">
        <f t="shared" si="253"/>
        <v>Dynan_K4_554_10_18C</v>
      </c>
      <c r="E2374" s="9" t="str">
        <f t="shared" si="254"/>
        <v>Dynan_K4_554_10_18C_Brain_Block</v>
      </c>
      <c r="F2374" s="7">
        <f t="shared" si="256"/>
        <v>29</v>
      </c>
      <c r="H2374" s="792" t="s">
        <v>535</v>
      </c>
      <c r="I2374" s="101" t="s">
        <v>474</v>
      </c>
      <c r="J2374" s="101">
        <v>554</v>
      </c>
      <c r="K2374" s="94" t="s">
        <v>44</v>
      </c>
      <c r="L2374" s="101">
        <v>10</v>
      </c>
      <c r="M2374" s="101" t="s">
        <v>471</v>
      </c>
      <c r="N2374" s="163">
        <v>0</v>
      </c>
      <c r="O2374" s="101" t="s">
        <v>39</v>
      </c>
      <c r="P2374" s="101" t="s">
        <v>36</v>
      </c>
      <c r="Q2374" s="269">
        <v>43242</v>
      </c>
      <c r="R2374" s="270">
        <v>43427</v>
      </c>
      <c r="S2374" s="166">
        <v>43598</v>
      </c>
      <c r="T2374" s="107">
        <f t="shared" si="255"/>
        <v>171</v>
      </c>
    </row>
    <row r="2375" spans="1:20">
      <c r="A2375" s="824" t="str">
        <f>A2382</f>
        <v>Total Subjects Received (B3 B4)</v>
      </c>
      <c r="B2375" s="825"/>
      <c r="C2375" s="826"/>
      <c r="D2375" s="788" t="s">
        <v>537</v>
      </c>
      <c r="E2375" s="788" t="s">
        <v>537</v>
      </c>
    </row>
    <row r="2377" spans="1:20">
      <c r="I2377" s="299" t="s">
        <v>538</v>
      </c>
    </row>
    <row r="2378" spans="1:20" ht="16">
      <c r="A2378" s="7">
        <v>3</v>
      </c>
      <c r="B2378" s="7">
        <v>3</v>
      </c>
      <c r="C2378" s="7">
        <v>2</v>
      </c>
      <c r="D2378" s="9" t="str">
        <f>"Dynan_"&amp;I2378&amp;"_"&amp;J2378&amp;"_"&amp;L2378&amp;"_"&amp;K2378</f>
        <v>Dynan_B3_563_13_18C</v>
      </c>
      <c r="E2378" s="9" t="str">
        <f>D2378&amp;"_"&amp;H2378&amp;"_Block"</f>
        <v>Dynan_B3_563_13_18C_Jejunum_Block</v>
      </c>
      <c r="F2378" s="7">
        <f>1</f>
        <v>1</v>
      </c>
      <c r="H2378" s="792" t="s">
        <v>538</v>
      </c>
      <c r="I2378" s="47" t="s">
        <v>47</v>
      </c>
      <c r="J2378" s="47">
        <v>563</v>
      </c>
      <c r="K2378" s="47" t="s">
        <v>44</v>
      </c>
      <c r="L2378" s="47">
        <v>13</v>
      </c>
      <c r="M2378" s="47" t="s">
        <v>34</v>
      </c>
      <c r="N2378" s="47">
        <v>0.75</v>
      </c>
      <c r="O2378" s="47" t="s">
        <v>35</v>
      </c>
      <c r="P2378" s="47" t="s">
        <v>36</v>
      </c>
      <c r="Q2378" s="261">
        <v>43242</v>
      </c>
      <c r="R2378" s="261">
        <v>43411</v>
      </c>
      <c r="S2378" s="261">
        <v>43599</v>
      </c>
      <c r="T2378" s="47">
        <f>S2378-R2378</f>
        <v>188</v>
      </c>
    </row>
    <row r="2379" spans="1:20" ht="16">
      <c r="A2379" s="7">
        <v>3</v>
      </c>
      <c r="B2379" s="7">
        <v>3</v>
      </c>
      <c r="C2379" s="7">
        <v>2</v>
      </c>
      <c r="D2379" s="9" t="str">
        <f>"Dynan_"&amp;I2379&amp;"_"&amp;J2379&amp;"_"&amp;L2379&amp;"_"&amp;K2379</f>
        <v>Dynan_B3_564_13_18C</v>
      </c>
      <c r="E2379" s="9" t="str">
        <f>D2379&amp;"_"&amp;H2379&amp;"_Block"</f>
        <v>Dynan_B3_564_13_18C_Jejunum_Block</v>
      </c>
      <c r="F2379" s="7">
        <f>F2378+1</f>
        <v>2</v>
      </c>
      <c r="H2379" s="792" t="s">
        <v>538</v>
      </c>
      <c r="I2379" s="47" t="s">
        <v>47</v>
      </c>
      <c r="J2379" s="47">
        <v>564</v>
      </c>
      <c r="K2379" s="47" t="s">
        <v>44</v>
      </c>
      <c r="L2379" s="47">
        <v>13</v>
      </c>
      <c r="M2379" s="47" t="s">
        <v>34</v>
      </c>
      <c r="N2379" s="47">
        <v>0.75</v>
      </c>
      <c r="O2379" s="47" t="s">
        <v>35</v>
      </c>
      <c r="P2379" s="47" t="s">
        <v>36</v>
      </c>
      <c r="Q2379" s="261">
        <v>43242</v>
      </c>
      <c r="R2379" s="261">
        <v>43411</v>
      </c>
      <c r="S2379" s="261">
        <v>43599</v>
      </c>
      <c r="T2379" s="47">
        <f>S2379-R2379</f>
        <v>188</v>
      </c>
    </row>
    <row r="2380" spans="1:20" ht="16">
      <c r="A2380" s="7">
        <v>3</v>
      </c>
      <c r="B2380" s="7">
        <v>3</v>
      </c>
      <c r="C2380" s="7">
        <v>2</v>
      </c>
      <c r="D2380" s="9" t="str">
        <f>"Dynan_"&amp;I2380&amp;"_"&amp;J2380&amp;"_"&amp;L2380&amp;"_"&amp;K2380</f>
        <v>Dynan_B4_507_2_18C</v>
      </c>
      <c r="E2380" s="9" t="str">
        <f>D2380&amp;"_"&amp;H2380&amp;"_Block"</f>
        <v>Dynan_B4_507_2_18C_Jejunum_Block</v>
      </c>
      <c r="F2380" s="7">
        <f>F2379+1</f>
        <v>3</v>
      </c>
      <c r="H2380" s="792" t="s">
        <v>538</v>
      </c>
      <c r="I2380" s="92" t="s">
        <v>56</v>
      </c>
      <c r="J2380" s="92">
        <v>507</v>
      </c>
      <c r="K2380" s="92" t="s">
        <v>44</v>
      </c>
      <c r="L2380" s="92">
        <v>2</v>
      </c>
      <c r="M2380" s="92" t="s">
        <v>34</v>
      </c>
      <c r="N2380" s="92">
        <v>0.75</v>
      </c>
      <c r="O2380" s="92" t="s">
        <v>39</v>
      </c>
      <c r="P2380" s="92" t="s">
        <v>36</v>
      </c>
      <c r="Q2380" s="277">
        <v>43242</v>
      </c>
      <c r="R2380" s="277">
        <v>43411</v>
      </c>
      <c r="S2380" s="277">
        <v>43599</v>
      </c>
      <c r="T2380" s="92">
        <f>S2380-R2380</f>
        <v>188</v>
      </c>
    </row>
    <row r="2381" spans="1:20" ht="16">
      <c r="A2381" s="7">
        <v>3</v>
      </c>
      <c r="B2381" s="7">
        <v>3</v>
      </c>
      <c r="C2381" s="7">
        <v>2</v>
      </c>
      <c r="D2381" s="9" t="str">
        <f>"Dynan_"&amp;I2381&amp;"_"&amp;J2381&amp;"_"&amp;L2381&amp;"_"&amp;K2381</f>
        <v>Dynan_B4_509_2_18C</v>
      </c>
      <c r="E2381" s="9" t="str">
        <f>D2381&amp;"_"&amp;H2381&amp;"_Block"</f>
        <v>Dynan_B4_509_2_18C_Jejunum_Block</v>
      </c>
      <c r="F2381" s="7">
        <f>F2380+1</f>
        <v>4</v>
      </c>
      <c r="H2381" s="792" t="s">
        <v>538</v>
      </c>
      <c r="I2381" s="92" t="s">
        <v>56</v>
      </c>
      <c r="J2381" s="92">
        <v>509</v>
      </c>
      <c r="K2381" s="92" t="s">
        <v>44</v>
      </c>
      <c r="L2381" s="92">
        <v>2</v>
      </c>
      <c r="M2381" s="92" t="s">
        <v>34</v>
      </c>
      <c r="N2381" s="92">
        <v>0.75</v>
      </c>
      <c r="O2381" s="92" t="s">
        <v>39</v>
      </c>
      <c r="P2381" s="92" t="s">
        <v>36</v>
      </c>
      <c r="Q2381" s="277">
        <v>43242</v>
      </c>
      <c r="R2381" s="277">
        <v>43411</v>
      </c>
      <c r="S2381" s="277">
        <v>43599</v>
      </c>
      <c r="T2381" s="92">
        <f>S2381-R2381</f>
        <v>188</v>
      </c>
    </row>
    <row r="2382" spans="1:20">
      <c r="A2382" s="824" t="str">
        <f>"Total Subjects Received "&amp;"("&amp;I2378&amp;" "&amp;I2381&amp;")"</f>
        <v>Total Subjects Received (B3 B4)</v>
      </c>
      <c r="B2382" s="825"/>
      <c r="C2382" s="826"/>
      <c r="D2382" s="788" t="s">
        <v>539</v>
      </c>
      <c r="E2382" s="788" t="s">
        <v>539</v>
      </c>
    </row>
    <row r="2383" spans="1:20">
      <c r="A2383" s="786"/>
      <c r="B2383" s="786"/>
      <c r="C2383" s="786"/>
      <c r="D2383" s="786"/>
      <c r="E2383" s="786"/>
    </row>
    <row r="2384" spans="1:20">
      <c r="I2384" s="299" t="s">
        <v>538</v>
      </c>
    </row>
    <row r="2385" spans="1:21" ht="16">
      <c r="A2385" s="7">
        <v>3</v>
      </c>
      <c r="B2385" s="7">
        <v>3</v>
      </c>
      <c r="C2385" s="7">
        <v>2</v>
      </c>
      <c r="D2385" s="9" t="str">
        <f>"Dynan_"&amp;I2385&amp;"_"&amp;J2385&amp;"_"&amp;L2385&amp;"_"&amp;K2385</f>
        <v>Dynan_D3_801_61_18C</v>
      </c>
      <c r="E2385" s="9" t="str">
        <f>D2385&amp;"_"&amp;H2385&amp;"_Block"</f>
        <v>Dynan_D3_801_61_18C_Jejunum_Block</v>
      </c>
      <c r="F2385" s="7">
        <f>F2381+1</f>
        <v>5</v>
      </c>
      <c r="H2385" s="792" t="s">
        <v>538</v>
      </c>
      <c r="I2385" s="47" t="s">
        <v>155</v>
      </c>
      <c r="J2385" s="47">
        <v>801</v>
      </c>
      <c r="K2385" s="47" t="s">
        <v>44</v>
      </c>
      <c r="L2385" s="47">
        <v>61</v>
      </c>
      <c r="M2385" s="47" t="s">
        <v>34</v>
      </c>
      <c r="N2385" s="47">
        <v>0.75</v>
      </c>
      <c r="O2385" s="47" t="s">
        <v>35</v>
      </c>
      <c r="P2385" s="47" t="s">
        <v>142</v>
      </c>
      <c r="Q2385" s="261">
        <v>43242</v>
      </c>
      <c r="R2385" s="261">
        <v>43411</v>
      </c>
      <c r="S2385" s="261">
        <v>43605</v>
      </c>
      <c r="T2385" s="47">
        <f>S2385-R2385</f>
        <v>194</v>
      </c>
    </row>
    <row r="2386" spans="1:21" ht="16">
      <c r="A2386" s="7">
        <v>3</v>
      </c>
      <c r="B2386" s="7">
        <v>3</v>
      </c>
      <c r="C2386" s="7">
        <v>2</v>
      </c>
      <c r="D2386" s="9" t="str">
        <f>"Dynan_"&amp;I2386&amp;"_"&amp;J2386&amp;"_"&amp;L2386&amp;"_"&amp;K2386</f>
        <v>Dynan_D3_802_61_18C</v>
      </c>
      <c r="E2386" s="9" t="str">
        <f>D2386&amp;"_"&amp;H2386&amp;"_Block"</f>
        <v>Dynan_D3_802_61_18C_Jejunum_Block</v>
      </c>
      <c r="F2386" s="7">
        <f>F2385+1</f>
        <v>6</v>
      </c>
      <c r="H2386" s="792" t="s">
        <v>538</v>
      </c>
      <c r="I2386" s="47" t="s">
        <v>155</v>
      </c>
      <c r="J2386" s="47">
        <v>802</v>
      </c>
      <c r="K2386" s="47" t="s">
        <v>44</v>
      </c>
      <c r="L2386" s="47">
        <v>61</v>
      </c>
      <c r="M2386" s="47" t="s">
        <v>34</v>
      </c>
      <c r="N2386" s="47">
        <v>0.75</v>
      </c>
      <c r="O2386" s="47" t="s">
        <v>35</v>
      </c>
      <c r="P2386" s="47" t="s">
        <v>142</v>
      </c>
      <c r="Q2386" s="261">
        <v>43242</v>
      </c>
      <c r="R2386" s="261">
        <v>43411</v>
      </c>
      <c r="S2386" s="261">
        <v>43605</v>
      </c>
      <c r="T2386" s="47">
        <f>S2386-R2386</f>
        <v>194</v>
      </c>
    </row>
    <row r="2387" spans="1:21" ht="16">
      <c r="A2387" s="7">
        <v>3</v>
      </c>
      <c r="B2387" s="7">
        <v>3</v>
      </c>
      <c r="C2387" s="7">
        <v>2</v>
      </c>
      <c r="D2387" s="9" t="str">
        <f>"Dynan_"&amp;I2387&amp;"_"&amp;J2387&amp;"_"&amp;L2387&amp;"_"&amp;K2387</f>
        <v>Dynan_D4_520_4_18C</v>
      </c>
      <c r="E2387" s="9" t="str">
        <f>D2387&amp;"_"&amp;H2387&amp;"_Block"</f>
        <v>Dynan_D4_520_4_18C_Jejunum_Block</v>
      </c>
      <c r="F2387" s="7">
        <f>F2386+1</f>
        <v>7</v>
      </c>
      <c r="H2387" s="792" t="s">
        <v>538</v>
      </c>
      <c r="I2387" s="92" t="s">
        <v>160</v>
      </c>
      <c r="J2387" s="92">
        <v>520</v>
      </c>
      <c r="K2387" s="92" t="s">
        <v>44</v>
      </c>
      <c r="L2387" s="92">
        <v>4</v>
      </c>
      <c r="M2387" s="92" t="s">
        <v>34</v>
      </c>
      <c r="N2387" s="92">
        <v>0.75</v>
      </c>
      <c r="O2387" s="92" t="s">
        <v>39</v>
      </c>
      <c r="P2387" s="92" t="s">
        <v>142</v>
      </c>
      <c r="Q2387" s="277">
        <v>43242</v>
      </c>
      <c r="R2387" s="277">
        <v>43411</v>
      </c>
      <c r="S2387" s="277">
        <v>43600</v>
      </c>
      <c r="T2387" s="92">
        <f>S2387-R2387</f>
        <v>189</v>
      </c>
    </row>
    <row r="2388" spans="1:21" ht="16">
      <c r="A2388" s="7">
        <v>3</v>
      </c>
      <c r="B2388" s="7">
        <v>3</v>
      </c>
      <c r="C2388" s="7">
        <v>2</v>
      </c>
      <c r="D2388" s="9" t="str">
        <f>"Dynan_"&amp;I2388&amp;"_"&amp;J2388&amp;"_"&amp;L2388&amp;"_"&amp;K2388</f>
        <v>Dynan_D4_521_4_18C</v>
      </c>
      <c r="E2388" s="9" t="str">
        <f>D2388&amp;"_"&amp;H2388&amp;"_Block"</f>
        <v>Dynan_D4_521_4_18C_Jejunum_Block</v>
      </c>
      <c r="F2388" s="7">
        <f>F2387+1</f>
        <v>8</v>
      </c>
      <c r="H2388" s="792" t="s">
        <v>538</v>
      </c>
      <c r="I2388" s="92" t="s">
        <v>160</v>
      </c>
      <c r="J2388" s="92">
        <v>521</v>
      </c>
      <c r="K2388" s="92" t="s">
        <v>44</v>
      </c>
      <c r="L2388" s="92">
        <v>4</v>
      </c>
      <c r="M2388" s="92" t="s">
        <v>34</v>
      </c>
      <c r="N2388" s="92">
        <v>0.75</v>
      </c>
      <c r="O2388" s="92" t="s">
        <v>39</v>
      </c>
      <c r="P2388" s="92" t="s">
        <v>142</v>
      </c>
      <c r="Q2388" s="277">
        <v>43242</v>
      </c>
      <c r="R2388" s="277">
        <v>43411</v>
      </c>
      <c r="S2388" s="277">
        <v>43600</v>
      </c>
      <c r="T2388" s="92">
        <f>S2388-R2388</f>
        <v>189</v>
      </c>
    </row>
    <row r="2389" spans="1:21">
      <c r="A2389" s="824" t="str">
        <f>"Total Subjects Received "&amp;"("&amp;I2385&amp;" "&amp;I2388&amp;")"</f>
        <v>Total Subjects Received (D3 D4)</v>
      </c>
      <c r="B2389" s="825"/>
      <c r="C2389" s="826"/>
      <c r="D2389" s="788" t="s">
        <v>539</v>
      </c>
      <c r="E2389" s="788" t="s">
        <v>539</v>
      </c>
    </row>
    <row r="2390" spans="1:21">
      <c r="A2390" s="786"/>
      <c r="B2390" s="786"/>
      <c r="C2390" s="786"/>
      <c r="D2390" s="786"/>
      <c r="E2390" s="786"/>
    </row>
    <row r="2391" spans="1:21">
      <c r="I2391" s="299" t="s">
        <v>538</v>
      </c>
    </row>
    <row r="2392" spans="1:21" ht="16">
      <c r="A2392" s="7">
        <v>3</v>
      </c>
      <c r="B2392" s="7">
        <v>3</v>
      </c>
      <c r="C2392" s="7">
        <v>2</v>
      </c>
      <c r="D2392" s="9" t="str">
        <f>"Dynan_"&amp;I2392&amp;"_"&amp;J2392&amp;"_"&amp;L2392&amp;"_"&amp;K2392</f>
        <v>Dynan_K3_603_21_18C</v>
      </c>
      <c r="E2392" s="9" t="str">
        <f>D2392&amp;"_"&amp;H2392&amp;"_Block"</f>
        <v>Dynan_K3_603_21_18C_Jejunum_Block</v>
      </c>
      <c r="F2392" s="7">
        <f>F2388+1</f>
        <v>9</v>
      </c>
      <c r="H2392" s="792" t="s">
        <v>538</v>
      </c>
      <c r="I2392" s="186" t="s">
        <v>473</v>
      </c>
      <c r="J2392" s="23">
        <v>603</v>
      </c>
      <c r="K2392" s="24" t="s">
        <v>44</v>
      </c>
      <c r="L2392" s="23">
        <v>21</v>
      </c>
      <c r="M2392" s="23" t="s">
        <v>471</v>
      </c>
      <c r="N2392" s="44">
        <v>0</v>
      </c>
      <c r="O2392" s="23" t="s">
        <v>35</v>
      </c>
      <c r="P2392" s="23" t="s">
        <v>36</v>
      </c>
      <c r="Q2392" s="271">
        <v>43242</v>
      </c>
      <c r="R2392" s="272">
        <v>43418</v>
      </c>
      <c r="S2392" s="147">
        <v>43601</v>
      </c>
      <c r="T2392" s="157">
        <f>S2392-R2392</f>
        <v>183</v>
      </c>
    </row>
    <row r="2393" spans="1:21" ht="16">
      <c r="A2393" s="7">
        <v>3</v>
      </c>
      <c r="B2393" s="7">
        <v>3</v>
      </c>
      <c r="C2393" s="7">
        <v>2</v>
      </c>
      <c r="D2393" s="9" t="str">
        <f>"Dynan_"&amp;I2393&amp;"_"&amp;J2393&amp;"_"&amp;L2393&amp;"_"&amp;K2393</f>
        <v>Dynan_K3_606_21_18C</v>
      </c>
      <c r="E2393" s="9" t="str">
        <f>D2393&amp;"_"&amp;H2393&amp;"_Block"</f>
        <v>Dynan_K3_606_21_18C_Jejunum_Block</v>
      </c>
      <c r="F2393" s="7">
        <f>F2392+1</f>
        <v>10</v>
      </c>
      <c r="H2393" s="792" t="s">
        <v>538</v>
      </c>
      <c r="I2393" s="186" t="s">
        <v>473</v>
      </c>
      <c r="J2393" s="23">
        <v>606</v>
      </c>
      <c r="K2393" s="24" t="s">
        <v>44</v>
      </c>
      <c r="L2393" s="23">
        <v>21</v>
      </c>
      <c r="M2393" s="23" t="s">
        <v>471</v>
      </c>
      <c r="N2393" s="44">
        <v>0</v>
      </c>
      <c r="O2393" s="23" t="s">
        <v>35</v>
      </c>
      <c r="P2393" s="23" t="s">
        <v>36</v>
      </c>
      <c r="Q2393" s="271">
        <v>43242</v>
      </c>
      <c r="R2393" s="272">
        <v>43421</v>
      </c>
      <c r="S2393" s="147">
        <v>43601</v>
      </c>
      <c r="T2393" s="157">
        <f>S2393-R2393</f>
        <v>180</v>
      </c>
    </row>
    <row r="2394" spans="1:21" ht="16">
      <c r="A2394" s="7">
        <v>3</v>
      </c>
      <c r="B2394" s="7">
        <v>3</v>
      </c>
      <c r="C2394" s="7">
        <v>2</v>
      </c>
      <c r="D2394" s="9" t="str">
        <f>"Dynan_"&amp;I2394&amp;"_"&amp;J2394&amp;"_"&amp;L2394&amp;"_"&amp;K2394</f>
        <v>Dynan_K3_607_21_18C</v>
      </c>
      <c r="E2394" s="9" t="str">
        <f>D2394&amp;"_"&amp;H2394&amp;"_Block"</f>
        <v>Dynan_K3_607_21_18C_Jejunum_Block</v>
      </c>
      <c r="F2394" s="7">
        <f>F2393+1</f>
        <v>11</v>
      </c>
      <c r="H2394" s="792" t="s">
        <v>538</v>
      </c>
      <c r="I2394" s="186" t="s">
        <v>473</v>
      </c>
      <c r="J2394" s="23">
        <v>607</v>
      </c>
      <c r="K2394" s="24" t="s">
        <v>44</v>
      </c>
      <c r="L2394" s="23">
        <v>21</v>
      </c>
      <c r="M2394" s="23" t="s">
        <v>471</v>
      </c>
      <c r="N2394" s="44">
        <v>0</v>
      </c>
      <c r="O2394" s="23" t="s">
        <v>35</v>
      </c>
      <c r="P2394" s="23" t="s">
        <v>36</v>
      </c>
      <c r="Q2394" s="271">
        <v>43242</v>
      </c>
      <c r="R2394" s="272">
        <v>43422</v>
      </c>
      <c r="S2394" s="147">
        <v>43601</v>
      </c>
      <c r="T2394" s="157">
        <f>S2394-R2394</f>
        <v>179</v>
      </c>
    </row>
    <row r="2395" spans="1:21" ht="16">
      <c r="A2395" s="7">
        <v>3</v>
      </c>
      <c r="B2395" s="7">
        <v>3</v>
      </c>
      <c r="C2395" s="7">
        <v>2</v>
      </c>
      <c r="D2395" s="9" t="str">
        <f>"Dynan_"&amp;I2395&amp;"_"&amp;J2395&amp;"_"&amp;L2395&amp;"_"&amp;K2395</f>
        <v>Dynan_K4_551_10_18C</v>
      </c>
      <c r="E2395" s="9" t="str">
        <f>D2395&amp;"_"&amp;H2395&amp;"_Block"</f>
        <v>Dynan_K4_551_10_18C_Jejunum_Block</v>
      </c>
      <c r="F2395" s="7">
        <f>F2394+1</f>
        <v>12</v>
      </c>
      <c r="H2395" s="792" t="s">
        <v>538</v>
      </c>
      <c r="I2395" s="101" t="s">
        <v>474</v>
      </c>
      <c r="J2395" s="101">
        <v>551</v>
      </c>
      <c r="K2395" s="94" t="s">
        <v>44</v>
      </c>
      <c r="L2395" s="101">
        <v>10</v>
      </c>
      <c r="M2395" s="101" t="s">
        <v>471</v>
      </c>
      <c r="N2395" s="163">
        <v>0</v>
      </c>
      <c r="O2395" s="101" t="s">
        <v>39</v>
      </c>
      <c r="P2395" s="101" t="s">
        <v>36</v>
      </c>
      <c r="Q2395" s="269">
        <v>43242</v>
      </c>
      <c r="R2395" s="270">
        <v>43424</v>
      </c>
      <c r="S2395" s="166">
        <v>43598</v>
      </c>
      <c r="T2395" s="107">
        <f>S2395-R2395</f>
        <v>174</v>
      </c>
    </row>
    <row r="2396" spans="1:21" ht="16">
      <c r="A2396" s="7">
        <v>3</v>
      </c>
      <c r="B2396" s="7">
        <v>3</v>
      </c>
      <c r="C2396" s="7">
        <v>2</v>
      </c>
      <c r="D2396" s="9" t="str">
        <f>"Dynan_"&amp;I2396&amp;"_"&amp;J2396&amp;"_"&amp;L2396&amp;"_"&amp;K2396</f>
        <v>Dynan_K4_553_10_18C</v>
      </c>
      <c r="E2396" s="9" t="str">
        <f>D2396&amp;"_"&amp;H2396&amp;"_Block"</f>
        <v>Dynan_K4_553_10_18C_Jejunum_Block</v>
      </c>
      <c r="F2396" s="7">
        <f>F2395+1</f>
        <v>13</v>
      </c>
      <c r="H2396" s="792" t="s">
        <v>538</v>
      </c>
      <c r="I2396" s="101" t="s">
        <v>474</v>
      </c>
      <c r="J2396" s="101">
        <v>553</v>
      </c>
      <c r="K2396" s="94" t="s">
        <v>44</v>
      </c>
      <c r="L2396" s="101">
        <v>10</v>
      </c>
      <c r="M2396" s="101" t="s">
        <v>471</v>
      </c>
      <c r="N2396" s="163">
        <v>0</v>
      </c>
      <c r="O2396" s="101" t="s">
        <v>39</v>
      </c>
      <c r="P2396" s="101" t="s">
        <v>36</v>
      </c>
      <c r="Q2396" s="269">
        <v>43242</v>
      </c>
      <c r="R2396" s="270">
        <v>43426</v>
      </c>
      <c r="S2396" s="166">
        <v>43598</v>
      </c>
      <c r="T2396" s="107">
        <f>S2396-R2396</f>
        <v>172</v>
      </c>
    </row>
    <row r="2397" spans="1:21">
      <c r="A2397" s="824" t="str">
        <f>"Total Subjects Received "&amp;"("&amp;I2393&amp;" "&amp;I2396&amp;")"</f>
        <v>Total Subjects Received (K3 K4)</v>
      </c>
      <c r="B2397" s="825"/>
      <c r="C2397" s="826"/>
      <c r="D2397" s="788" t="s">
        <v>540</v>
      </c>
      <c r="E2397" s="788" t="s">
        <v>540</v>
      </c>
    </row>
    <row r="2398" spans="1:21">
      <c r="I2398" s="299" t="s">
        <v>538</v>
      </c>
    </row>
    <row r="2399" spans="1:21" ht="16">
      <c r="A2399" s="7">
        <v>3</v>
      </c>
      <c r="B2399" s="7">
        <v>3</v>
      </c>
      <c r="C2399" s="7">
        <v>2</v>
      </c>
      <c r="D2399" s="9" t="str">
        <f>"Dynan_"&amp;I2399&amp;"_"&amp;J2399&amp;"_"&amp;L2399&amp;"_"&amp;K2399</f>
        <v>Dynan_D2_512_3_18C</v>
      </c>
      <c r="E2399" s="9" t="str">
        <f>D2399&amp;"_"&amp;H2399&amp;"_Block"</f>
        <v>Dynan_D2_512_3_18C_Jejunum_Block</v>
      </c>
      <c r="F2399" s="7">
        <f>F2396+1</f>
        <v>14</v>
      </c>
      <c r="H2399" s="792" t="s">
        <v>538</v>
      </c>
      <c r="I2399" s="92" t="s">
        <v>154</v>
      </c>
      <c r="J2399" s="92">
        <v>512</v>
      </c>
      <c r="K2399" s="92" t="s">
        <v>44</v>
      </c>
      <c r="L2399" s="92">
        <v>3</v>
      </c>
      <c r="M2399" s="92" t="s">
        <v>34</v>
      </c>
      <c r="N2399" s="92">
        <v>0.75</v>
      </c>
      <c r="O2399" s="92" t="s">
        <v>39</v>
      </c>
      <c r="P2399" s="92" t="s">
        <v>142</v>
      </c>
      <c r="Q2399" s="277">
        <v>43242</v>
      </c>
      <c r="R2399" s="277">
        <v>43411</v>
      </c>
      <c r="S2399" s="277">
        <v>43440</v>
      </c>
      <c r="T2399" s="92">
        <f>S2399-R2399</f>
        <v>29</v>
      </c>
      <c r="U2399" s="300" t="s">
        <v>541</v>
      </c>
    </row>
    <row r="2400" spans="1:21">
      <c r="A2400" s="824" t="str">
        <f>"Total Subjects Received "&amp;"(" &amp;I2399&amp;")"</f>
        <v>Total Subjects Received (D2)</v>
      </c>
      <c r="B2400" s="825"/>
      <c r="C2400" s="826"/>
      <c r="D2400" s="788" t="s">
        <v>542</v>
      </c>
      <c r="E2400" s="788" t="s">
        <v>542</v>
      </c>
    </row>
    <row r="2401" spans="1:21">
      <c r="I2401" s="299" t="s">
        <v>538</v>
      </c>
    </row>
    <row r="2402" spans="1:21" ht="16">
      <c r="A2402" s="7">
        <v>3</v>
      </c>
      <c r="B2402" s="7">
        <v>3</v>
      </c>
      <c r="C2402" s="7">
        <v>3</v>
      </c>
      <c r="D2402" s="9" t="str">
        <f t="shared" ref="D2402:D2424" si="257">"Dynan_"&amp;I2402&amp;"_"&amp;J2402&amp;"_"&amp;L2402&amp;"_"&amp;K2402</f>
        <v>Dynan_B1_618_24_18C</v>
      </c>
      <c r="E2402" s="9" t="str">
        <f t="shared" ref="E2402:E2424" si="258">D2402&amp;"_"&amp;H2402&amp;"_Block"</f>
        <v>Dynan_B1_618_24_18C_Jejunum_Block</v>
      </c>
      <c r="F2402" s="7">
        <f>1</f>
        <v>1</v>
      </c>
      <c r="H2402" s="792" t="s">
        <v>538</v>
      </c>
      <c r="I2402" s="47" t="s">
        <v>43</v>
      </c>
      <c r="J2402" s="47">
        <v>618</v>
      </c>
      <c r="K2402" s="47" t="s">
        <v>44</v>
      </c>
      <c r="L2402" s="47">
        <v>24</v>
      </c>
      <c r="M2402" s="47" t="s">
        <v>34</v>
      </c>
      <c r="N2402" s="47">
        <v>0.75</v>
      </c>
      <c r="O2402" s="47" t="s">
        <v>35</v>
      </c>
      <c r="P2402" s="47" t="s">
        <v>36</v>
      </c>
      <c r="Q2402" s="261">
        <v>43242</v>
      </c>
      <c r="R2402" s="261">
        <v>43411</v>
      </c>
      <c r="S2402" s="261">
        <v>43441</v>
      </c>
      <c r="T2402" s="47">
        <f t="shared" ref="T2402:T2424" si="259">S2402-R2402</f>
        <v>30</v>
      </c>
    </row>
    <row r="2403" spans="1:21" ht="16">
      <c r="A2403" s="7">
        <v>3</v>
      </c>
      <c r="B2403" s="7">
        <v>3</v>
      </c>
      <c r="C2403" s="7">
        <v>3</v>
      </c>
      <c r="D2403" s="9" t="str">
        <f t="shared" si="257"/>
        <v>Dynan_B1_621_24_18C</v>
      </c>
      <c r="E2403" s="9" t="str">
        <f t="shared" si="258"/>
        <v>Dynan_B1_621_24_18C_Jejunum_Block</v>
      </c>
      <c r="F2403" s="7">
        <f>F2402+1</f>
        <v>2</v>
      </c>
      <c r="H2403" s="792" t="s">
        <v>538</v>
      </c>
      <c r="I2403" s="47" t="s">
        <v>43</v>
      </c>
      <c r="J2403" s="47">
        <v>621</v>
      </c>
      <c r="K2403" s="47" t="s">
        <v>44</v>
      </c>
      <c r="L2403" s="47">
        <v>24</v>
      </c>
      <c r="M2403" s="47" t="s">
        <v>34</v>
      </c>
      <c r="N2403" s="47">
        <v>0.75</v>
      </c>
      <c r="O2403" s="47" t="s">
        <v>35</v>
      </c>
      <c r="P2403" s="47" t="s">
        <v>36</v>
      </c>
      <c r="Q2403" s="261">
        <v>43242</v>
      </c>
      <c r="R2403" s="261">
        <v>43411</v>
      </c>
      <c r="S2403" s="261">
        <v>43441</v>
      </c>
      <c r="T2403" s="47">
        <f t="shared" si="259"/>
        <v>30</v>
      </c>
    </row>
    <row r="2404" spans="1:21" ht="16">
      <c r="A2404" s="7">
        <v>3</v>
      </c>
      <c r="B2404" s="7">
        <v>3</v>
      </c>
      <c r="C2404" s="7">
        <v>3</v>
      </c>
      <c r="D2404" s="9" t="str">
        <f t="shared" si="257"/>
        <v>Dynan_B2_502_1_18C</v>
      </c>
      <c r="E2404" s="9" t="str">
        <f t="shared" si="258"/>
        <v>Dynan_B2_502_1_18C_Jejunum_Block</v>
      </c>
      <c r="F2404" s="7">
        <f t="shared" ref="F2404:F2424" si="260">F2403+1</f>
        <v>3</v>
      </c>
      <c r="H2404" s="792" t="s">
        <v>538</v>
      </c>
      <c r="I2404" s="92" t="s">
        <v>46</v>
      </c>
      <c r="J2404" s="92">
        <v>502</v>
      </c>
      <c r="K2404" s="92" t="s">
        <v>44</v>
      </c>
      <c r="L2404" s="92">
        <v>1</v>
      </c>
      <c r="M2404" s="92" t="s">
        <v>34</v>
      </c>
      <c r="N2404" s="92">
        <v>0.75</v>
      </c>
      <c r="O2404" s="92" t="s">
        <v>39</v>
      </c>
      <c r="P2404" s="92" t="s">
        <v>36</v>
      </c>
      <c r="Q2404" s="277">
        <v>43242</v>
      </c>
      <c r="R2404" s="277">
        <v>43411</v>
      </c>
      <c r="S2404" s="277">
        <v>43440</v>
      </c>
      <c r="T2404" s="92">
        <f t="shared" si="259"/>
        <v>29</v>
      </c>
    </row>
    <row r="2405" spans="1:21" ht="16">
      <c r="A2405" s="7">
        <v>3</v>
      </c>
      <c r="B2405" s="7">
        <v>3</v>
      </c>
      <c r="C2405" s="7">
        <v>3</v>
      </c>
      <c r="D2405" s="9" t="str">
        <f t="shared" si="257"/>
        <v>Dynan_B2_503_1_18C</v>
      </c>
      <c r="E2405" s="9" t="str">
        <f t="shared" si="258"/>
        <v>Dynan_B2_503_1_18C_Jejunum_Block</v>
      </c>
      <c r="F2405" s="7">
        <f t="shared" si="260"/>
        <v>4</v>
      </c>
      <c r="H2405" s="792" t="s">
        <v>538</v>
      </c>
      <c r="I2405" s="92" t="s">
        <v>46</v>
      </c>
      <c r="J2405" s="92">
        <v>503</v>
      </c>
      <c r="K2405" s="92" t="s">
        <v>44</v>
      </c>
      <c r="L2405" s="92">
        <v>1</v>
      </c>
      <c r="M2405" s="92" t="s">
        <v>34</v>
      </c>
      <c r="N2405" s="92">
        <v>0.75</v>
      </c>
      <c r="O2405" s="92" t="s">
        <v>39</v>
      </c>
      <c r="P2405" s="92" t="s">
        <v>36</v>
      </c>
      <c r="Q2405" s="277">
        <v>43242</v>
      </c>
      <c r="R2405" s="277">
        <v>43411</v>
      </c>
      <c r="S2405" s="277">
        <v>43440</v>
      </c>
      <c r="T2405" s="92">
        <f t="shared" si="259"/>
        <v>29</v>
      </c>
    </row>
    <row r="2406" spans="1:21" ht="16">
      <c r="A2406" s="7">
        <v>3</v>
      </c>
      <c r="B2406" s="7">
        <v>3</v>
      </c>
      <c r="C2406" s="7">
        <v>3</v>
      </c>
      <c r="D2406" s="9" t="str">
        <f t="shared" si="257"/>
        <v>Dynan_D1_570_14_18C</v>
      </c>
      <c r="E2406" s="9" t="str">
        <f t="shared" si="258"/>
        <v>Dynan_D1_570_14_18C_Jejunum_Block</v>
      </c>
      <c r="F2406" s="7">
        <f t="shared" si="260"/>
        <v>5</v>
      </c>
      <c r="H2406" s="792" t="s">
        <v>538</v>
      </c>
      <c r="I2406" s="47" t="s">
        <v>151</v>
      </c>
      <c r="J2406" s="47">
        <v>570</v>
      </c>
      <c r="K2406" s="47" t="s">
        <v>44</v>
      </c>
      <c r="L2406" s="47">
        <v>14</v>
      </c>
      <c r="M2406" s="47" t="s">
        <v>34</v>
      </c>
      <c r="N2406" s="47">
        <v>0.75</v>
      </c>
      <c r="O2406" s="47" t="s">
        <v>35</v>
      </c>
      <c r="P2406" s="47" t="s">
        <v>142</v>
      </c>
      <c r="Q2406" s="261">
        <v>43242</v>
      </c>
      <c r="R2406" s="261">
        <v>43411</v>
      </c>
      <c r="S2406" s="261">
        <v>43441</v>
      </c>
      <c r="T2406" s="47">
        <f t="shared" si="259"/>
        <v>30</v>
      </c>
      <c r="U2406" s="300" t="s">
        <v>543</v>
      </c>
    </row>
    <row r="2407" spans="1:21" ht="16">
      <c r="A2407" s="7">
        <v>3</v>
      </c>
      <c r="B2407" s="7">
        <v>3</v>
      </c>
      <c r="C2407" s="7">
        <v>3</v>
      </c>
      <c r="D2407" s="9" t="str">
        <f t="shared" si="257"/>
        <v>Dynan_D2_513_3_18C</v>
      </c>
      <c r="E2407" s="9" t="str">
        <f t="shared" si="258"/>
        <v>Dynan_D2_513_3_18C_Jejunum_Block</v>
      </c>
      <c r="F2407" s="7">
        <f t="shared" si="260"/>
        <v>6</v>
      </c>
      <c r="H2407" s="792" t="s">
        <v>538</v>
      </c>
      <c r="I2407" s="92" t="s">
        <v>154</v>
      </c>
      <c r="J2407" s="92">
        <v>513</v>
      </c>
      <c r="K2407" s="92" t="s">
        <v>44</v>
      </c>
      <c r="L2407" s="92">
        <v>3</v>
      </c>
      <c r="M2407" s="92" t="s">
        <v>34</v>
      </c>
      <c r="N2407" s="92">
        <v>0.75</v>
      </c>
      <c r="O2407" s="92" t="s">
        <v>39</v>
      </c>
      <c r="P2407" s="92" t="s">
        <v>142</v>
      </c>
      <c r="Q2407" s="277">
        <v>43242</v>
      </c>
      <c r="R2407" s="277">
        <v>43411</v>
      </c>
      <c r="S2407" s="277">
        <v>43440</v>
      </c>
      <c r="T2407" s="92">
        <f t="shared" si="259"/>
        <v>29</v>
      </c>
    </row>
    <row r="2408" spans="1:21" ht="16">
      <c r="A2408" s="7">
        <v>3</v>
      </c>
      <c r="B2408" s="7">
        <v>3</v>
      </c>
      <c r="C2408" s="7">
        <v>3</v>
      </c>
      <c r="D2408" s="9" t="str">
        <f t="shared" si="257"/>
        <v>Dynan_D2_516_3_18C</v>
      </c>
      <c r="E2408" s="9" t="str">
        <f t="shared" si="258"/>
        <v>Dynan_D2_516_3_18C_Jejunum_Block</v>
      </c>
      <c r="F2408" s="7">
        <f t="shared" si="260"/>
        <v>7</v>
      </c>
      <c r="H2408" s="792" t="s">
        <v>538</v>
      </c>
      <c r="I2408" s="92" t="s">
        <v>154</v>
      </c>
      <c r="J2408" s="92">
        <v>516</v>
      </c>
      <c r="K2408" s="92" t="s">
        <v>44</v>
      </c>
      <c r="L2408" s="92">
        <v>3</v>
      </c>
      <c r="M2408" s="92" t="s">
        <v>34</v>
      </c>
      <c r="N2408" s="92">
        <v>0.75</v>
      </c>
      <c r="O2408" s="92" t="s">
        <v>39</v>
      </c>
      <c r="P2408" s="92" t="s">
        <v>142</v>
      </c>
      <c r="Q2408" s="277">
        <v>43242</v>
      </c>
      <c r="R2408" s="277">
        <v>43411</v>
      </c>
      <c r="S2408" s="277">
        <v>43440</v>
      </c>
      <c r="T2408" s="92">
        <f t="shared" si="259"/>
        <v>29</v>
      </c>
    </row>
    <row r="2409" spans="1:21" ht="16">
      <c r="A2409" s="7">
        <v>3</v>
      </c>
      <c r="B2409" s="7">
        <v>3</v>
      </c>
      <c r="C2409" s="7">
        <v>3</v>
      </c>
      <c r="D2409" s="9" t="str">
        <f t="shared" si="257"/>
        <v>Dynan_I1_741_49_18C</v>
      </c>
      <c r="E2409" s="9" t="str">
        <f t="shared" si="258"/>
        <v>Dynan_I1_741_49_18C_Jejunum_Block</v>
      </c>
      <c r="F2409" s="7">
        <f t="shared" si="260"/>
        <v>8</v>
      </c>
      <c r="H2409" s="792" t="s">
        <v>538</v>
      </c>
      <c r="I2409" s="252" t="s">
        <v>412</v>
      </c>
      <c r="J2409" s="252">
        <v>741</v>
      </c>
      <c r="K2409" s="256" t="s">
        <v>44</v>
      </c>
      <c r="L2409" s="252">
        <v>49</v>
      </c>
      <c r="M2409" s="252" t="s">
        <v>357</v>
      </c>
      <c r="N2409" s="257">
        <v>1.5</v>
      </c>
      <c r="O2409" s="252" t="s">
        <v>35</v>
      </c>
      <c r="P2409" s="252" t="s">
        <v>36</v>
      </c>
      <c r="Q2409" s="268">
        <v>43242</v>
      </c>
      <c r="R2409" s="268">
        <v>43409</v>
      </c>
      <c r="S2409" s="258">
        <v>43439</v>
      </c>
      <c r="T2409" s="259">
        <f t="shared" si="259"/>
        <v>30</v>
      </c>
    </row>
    <row r="2410" spans="1:21" ht="16">
      <c r="A2410" s="7">
        <v>3</v>
      </c>
      <c r="B2410" s="7">
        <v>3</v>
      </c>
      <c r="C2410" s="7">
        <v>3</v>
      </c>
      <c r="D2410" s="9" t="str">
        <f t="shared" si="257"/>
        <v>Dynan_I2_526_5_18C</v>
      </c>
      <c r="E2410" s="9" t="str">
        <f t="shared" si="258"/>
        <v>Dynan_I2_526_5_18C_Jejunum_Block</v>
      </c>
      <c r="F2410" s="7">
        <f t="shared" si="260"/>
        <v>9</v>
      </c>
      <c r="H2410" s="792" t="s">
        <v>538</v>
      </c>
      <c r="I2410" s="101" t="s">
        <v>414</v>
      </c>
      <c r="J2410" s="105">
        <v>526</v>
      </c>
      <c r="K2410" s="94" t="s">
        <v>44</v>
      </c>
      <c r="L2410" s="101">
        <v>5</v>
      </c>
      <c r="M2410" s="101" t="s">
        <v>357</v>
      </c>
      <c r="N2410" s="163">
        <v>1.5</v>
      </c>
      <c r="O2410" s="101" t="s">
        <v>39</v>
      </c>
      <c r="P2410" s="101" t="s">
        <v>36</v>
      </c>
      <c r="Q2410" s="269">
        <v>43242</v>
      </c>
      <c r="R2410" s="270">
        <v>43409</v>
      </c>
      <c r="S2410" s="166">
        <v>43439</v>
      </c>
      <c r="T2410" s="107">
        <f t="shared" si="259"/>
        <v>30</v>
      </c>
    </row>
    <row r="2411" spans="1:21" ht="16">
      <c r="A2411" s="7">
        <v>3</v>
      </c>
      <c r="B2411" s="7">
        <v>3</v>
      </c>
      <c r="C2411" s="7">
        <v>3</v>
      </c>
      <c r="D2411" s="9" t="str">
        <f t="shared" si="257"/>
        <v>Dynan_I2_527_5_18C</v>
      </c>
      <c r="E2411" s="9" t="str">
        <f t="shared" si="258"/>
        <v>Dynan_I2_527_5_18C_Jejunum_Block</v>
      </c>
      <c r="F2411" s="7">
        <f t="shared" si="260"/>
        <v>10</v>
      </c>
      <c r="H2411" s="792" t="s">
        <v>538</v>
      </c>
      <c r="I2411" s="101" t="s">
        <v>414</v>
      </c>
      <c r="J2411" s="105">
        <v>527</v>
      </c>
      <c r="K2411" s="94" t="s">
        <v>44</v>
      </c>
      <c r="L2411" s="101">
        <v>5</v>
      </c>
      <c r="M2411" s="101" t="s">
        <v>357</v>
      </c>
      <c r="N2411" s="163">
        <v>1.5</v>
      </c>
      <c r="O2411" s="101" t="s">
        <v>39</v>
      </c>
      <c r="P2411" s="101" t="s">
        <v>36</v>
      </c>
      <c r="Q2411" s="269">
        <v>43242</v>
      </c>
      <c r="R2411" s="270">
        <v>43409</v>
      </c>
      <c r="S2411" s="166">
        <v>43439</v>
      </c>
      <c r="T2411" s="107">
        <f t="shared" si="259"/>
        <v>30</v>
      </c>
    </row>
    <row r="2412" spans="1:21" ht="16">
      <c r="A2412" s="7">
        <v>3</v>
      </c>
      <c r="B2412" s="7">
        <v>3</v>
      </c>
      <c r="C2412" s="7">
        <v>3</v>
      </c>
      <c r="D2412" s="9" t="str">
        <f t="shared" si="257"/>
        <v>Dynan_J1_590_18_18C</v>
      </c>
      <c r="E2412" s="9" t="str">
        <f t="shared" si="258"/>
        <v>Dynan_J1_590_18_18C_Jejunum_Block</v>
      </c>
      <c r="F2412" s="7">
        <f t="shared" si="260"/>
        <v>11</v>
      </c>
      <c r="H2412" s="792" t="s">
        <v>538</v>
      </c>
      <c r="I2412" s="186" t="s">
        <v>465</v>
      </c>
      <c r="J2412" s="23">
        <v>590</v>
      </c>
      <c r="K2412" s="24" t="s">
        <v>44</v>
      </c>
      <c r="L2412" s="23">
        <v>18</v>
      </c>
      <c r="M2412" s="23" t="s">
        <v>357</v>
      </c>
      <c r="N2412" s="44">
        <v>1.5</v>
      </c>
      <c r="O2412" s="23" t="s">
        <v>35</v>
      </c>
      <c r="P2412" s="23" t="s">
        <v>142</v>
      </c>
      <c r="Q2412" s="271">
        <v>43242</v>
      </c>
      <c r="R2412" s="272">
        <v>43409</v>
      </c>
      <c r="S2412" s="147">
        <v>43439</v>
      </c>
      <c r="T2412" s="157">
        <f t="shared" si="259"/>
        <v>30</v>
      </c>
    </row>
    <row r="2413" spans="1:21" ht="16">
      <c r="A2413" s="7">
        <v>3</v>
      </c>
      <c r="B2413" s="7">
        <v>3</v>
      </c>
      <c r="C2413" s="7">
        <v>3</v>
      </c>
      <c r="D2413" s="9" t="str">
        <f t="shared" si="257"/>
        <v>Dynan_J1_591_18_18C</v>
      </c>
      <c r="E2413" s="9" t="str">
        <f t="shared" si="258"/>
        <v>Dynan_J1_591_18_18C_Jejunum_Block</v>
      </c>
      <c r="F2413" s="7">
        <f t="shared" si="260"/>
        <v>12</v>
      </c>
      <c r="H2413" s="792" t="s">
        <v>538</v>
      </c>
      <c r="I2413" s="186" t="s">
        <v>465</v>
      </c>
      <c r="J2413" s="23">
        <v>591</v>
      </c>
      <c r="K2413" s="24" t="s">
        <v>44</v>
      </c>
      <c r="L2413" s="23">
        <v>18</v>
      </c>
      <c r="M2413" s="23" t="s">
        <v>357</v>
      </c>
      <c r="N2413" s="44">
        <v>1.5</v>
      </c>
      <c r="O2413" s="23" t="s">
        <v>35</v>
      </c>
      <c r="P2413" s="23" t="s">
        <v>142</v>
      </c>
      <c r="Q2413" s="271">
        <v>43242</v>
      </c>
      <c r="R2413" s="272">
        <v>43409</v>
      </c>
      <c r="S2413" s="147">
        <v>43439</v>
      </c>
      <c r="T2413" s="157">
        <f t="shared" si="259"/>
        <v>30</v>
      </c>
    </row>
    <row r="2414" spans="1:21" ht="16">
      <c r="A2414" s="7">
        <v>3</v>
      </c>
      <c r="B2414" s="7">
        <v>3</v>
      </c>
      <c r="C2414" s="7">
        <v>3</v>
      </c>
      <c r="D2414" s="9" t="str">
        <f t="shared" si="257"/>
        <v>Dynan_J2_535_7_18C</v>
      </c>
      <c r="E2414" s="9" t="str">
        <f t="shared" si="258"/>
        <v>Dynan_J2_535_7_18C_Jejunum_Block</v>
      </c>
      <c r="F2414" s="7">
        <f t="shared" si="260"/>
        <v>13</v>
      </c>
      <c r="H2414" s="792" t="s">
        <v>538</v>
      </c>
      <c r="I2414" s="101" t="s">
        <v>466</v>
      </c>
      <c r="J2414" s="101">
        <v>535</v>
      </c>
      <c r="K2414" s="94" t="s">
        <v>44</v>
      </c>
      <c r="L2414" s="101">
        <v>7</v>
      </c>
      <c r="M2414" s="101" t="s">
        <v>357</v>
      </c>
      <c r="N2414" s="163">
        <v>1.5</v>
      </c>
      <c r="O2414" s="101" t="s">
        <v>39</v>
      </c>
      <c r="P2414" s="101" t="s">
        <v>142</v>
      </c>
      <c r="Q2414" s="269">
        <v>43242</v>
      </c>
      <c r="R2414" s="270">
        <v>43409</v>
      </c>
      <c r="S2414" s="166">
        <v>43438</v>
      </c>
      <c r="T2414" s="107">
        <f t="shared" si="259"/>
        <v>29</v>
      </c>
    </row>
    <row r="2415" spans="1:21" ht="16">
      <c r="A2415" s="7">
        <v>3</v>
      </c>
      <c r="B2415" s="7">
        <v>3</v>
      </c>
      <c r="C2415" s="7">
        <v>3</v>
      </c>
      <c r="D2415" s="9" t="str">
        <f t="shared" si="257"/>
        <v>Dynan_J2_537_7_18C</v>
      </c>
      <c r="E2415" s="9" t="str">
        <f t="shared" si="258"/>
        <v>Dynan_J2_537_7_18C_Jejunum_Block</v>
      </c>
      <c r="F2415" s="7">
        <f t="shared" si="260"/>
        <v>14</v>
      </c>
      <c r="H2415" s="792" t="s">
        <v>538</v>
      </c>
      <c r="I2415" s="101" t="s">
        <v>466</v>
      </c>
      <c r="J2415" s="101">
        <v>537</v>
      </c>
      <c r="K2415" s="94" t="s">
        <v>44</v>
      </c>
      <c r="L2415" s="101">
        <v>7</v>
      </c>
      <c r="M2415" s="101" t="s">
        <v>357</v>
      </c>
      <c r="N2415" s="163">
        <v>1.5</v>
      </c>
      <c r="O2415" s="101" t="s">
        <v>39</v>
      </c>
      <c r="P2415" s="101" t="s">
        <v>142</v>
      </c>
      <c r="Q2415" s="269">
        <v>43242</v>
      </c>
      <c r="R2415" s="270">
        <v>43409</v>
      </c>
      <c r="S2415" s="166">
        <v>43438</v>
      </c>
      <c r="T2415" s="107">
        <f t="shared" si="259"/>
        <v>29</v>
      </c>
    </row>
    <row r="2416" spans="1:21" ht="16">
      <c r="A2416" s="7">
        <v>3</v>
      </c>
      <c r="B2416" s="7">
        <v>3</v>
      </c>
      <c r="C2416" s="7">
        <v>3</v>
      </c>
      <c r="D2416" s="9" t="str">
        <f t="shared" si="257"/>
        <v>Dynan_K1_599_20_18C</v>
      </c>
      <c r="E2416" s="9" t="str">
        <f t="shared" si="258"/>
        <v>Dynan_K1_599_20_18C_Jejunum_Block</v>
      </c>
      <c r="F2416" s="7">
        <f t="shared" si="260"/>
        <v>15</v>
      </c>
      <c r="H2416" s="792" t="s">
        <v>538</v>
      </c>
      <c r="I2416" s="186" t="s">
        <v>470</v>
      </c>
      <c r="J2416" s="23">
        <v>599</v>
      </c>
      <c r="K2416" s="24" t="s">
        <v>44</v>
      </c>
      <c r="L2416" s="23">
        <v>20</v>
      </c>
      <c r="M2416" s="23" t="s">
        <v>471</v>
      </c>
      <c r="N2416" s="44">
        <v>0</v>
      </c>
      <c r="O2416" s="23" t="s">
        <v>35</v>
      </c>
      <c r="P2416" s="23" t="s">
        <v>36</v>
      </c>
      <c r="Q2416" s="271">
        <v>43242</v>
      </c>
      <c r="R2416" s="272">
        <v>43409</v>
      </c>
      <c r="S2416" s="147">
        <v>43445</v>
      </c>
      <c r="T2416" s="157">
        <f t="shared" si="259"/>
        <v>36</v>
      </c>
    </row>
    <row r="2417" spans="1:26" ht="16">
      <c r="A2417" s="7">
        <v>3</v>
      </c>
      <c r="B2417" s="7">
        <v>3</v>
      </c>
      <c r="C2417" s="7">
        <v>3</v>
      </c>
      <c r="D2417" s="9" t="str">
        <f t="shared" si="257"/>
        <v>Dynan_K1_600_20_18C</v>
      </c>
      <c r="E2417" s="9" t="str">
        <f t="shared" si="258"/>
        <v>Dynan_K1_600_20_18C_Jejunum_Block</v>
      </c>
      <c r="F2417" s="7">
        <f t="shared" si="260"/>
        <v>16</v>
      </c>
      <c r="H2417" s="792" t="s">
        <v>538</v>
      </c>
      <c r="I2417" s="186" t="s">
        <v>470</v>
      </c>
      <c r="J2417" s="23">
        <v>600</v>
      </c>
      <c r="K2417" s="24" t="s">
        <v>44</v>
      </c>
      <c r="L2417" s="23">
        <v>20</v>
      </c>
      <c r="M2417" s="23" t="s">
        <v>471</v>
      </c>
      <c r="N2417" s="44">
        <v>0</v>
      </c>
      <c r="O2417" s="23" t="s">
        <v>35</v>
      </c>
      <c r="P2417" s="23" t="s">
        <v>36</v>
      </c>
      <c r="Q2417" s="271">
        <v>43242</v>
      </c>
      <c r="R2417" s="272">
        <v>43410</v>
      </c>
      <c r="S2417" s="147">
        <v>43445</v>
      </c>
      <c r="T2417" s="157">
        <f t="shared" si="259"/>
        <v>35</v>
      </c>
    </row>
    <row r="2418" spans="1:26" ht="16">
      <c r="A2418" s="7">
        <v>3</v>
      </c>
      <c r="B2418" s="7">
        <v>3</v>
      </c>
      <c r="C2418" s="7">
        <v>3</v>
      </c>
      <c r="D2418" s="9" t="str">
        <f t="shared" si="257"/>
        <v>Dynan_K1_601_20_18C</v>
      </c>
      <c r="E2418" s="9" t="str">
        <f t="shared" si="258"/>
        <v>Dynan_K1_601_20_18C_Jejunum_Block</v>
      </c>
      <c r="F2418" s="7">
        <f t="shared" si="260"/>
        <v>17</v>
      </c>
      <c r="H2418" s="792" t="s">
        <v>538</v>
      </c>
      <c r="I2418" s="186" t="s">
        <v>470</v>
      </c>
      <c r="J2418" s="23">
        <v>601</v>
      </c>
      <c r="K2418" s="24" t="s">
        <v>44</v>
      </c>
      <c r="L2418" s="23">
        <v>20</v>
      </c>
      <c r="M2418" s="23" t="s">
        <v>471</v>
      </c>
      <c r="N2418" s="44">
        <v>0</v>
      </c>
      <c r="O2418" s="23" t="s">
        <v>35</v>
      </c>
      <c r="P2418" s="23" t="s">
        <v>36</v>
      </c>
      <c r="Q2418" s="271">
        <v>43242</v>
      </c>
      <c r="R2418" s="272">
        <v>43411</v>
      </c>
      <c r="S2418" s="147">
        <v>43445</v>
      </c>
      <c r="T2418" s="157">
        <f t="shared" si="259"/>
        <v>34</v>
      </c>
    </row>
    <row r="2419" spans="1:26" ht="16">
      <c r="A2419" s="7">
        <v>3</v>
      </c>
      <c r="B2419" s="7">
        <v>3</v>
      </c>
      <c r="C2419" s="7">
        <v>3</v>
      </c>
      <c r="D2419" s="9" t="str">
        <f t="shared" si="257"/>
        <v>Dynan_K2_546_9_18C</v>
      </c>
      <c r="E2419" s="9" t="str">
        <f t="shared" si="258"/>
        <v>Dynan_K2_546_9_18C_Jejunum_Block</v>
      </c>
      <c r="F2419" s="7">
        <f t="shared" si="260"/>
        <v>18</v>
      </c>
      <c r="H2419" s="792" t="s">
        <v>538</v>
      </c>
      <c r="I2419" s="101" t="s">
        <v>472</v>
      </c>
      <c r="J2419" s="101">
        <v>546</v>
      </c>
      <c r="K2419" s="94" t="s">
        <v>44</v>
      </c>
      <c r="L2419" s="101">
        <v>9</v>
      </c>
      <c r="M2419" s="101" t="s">
        <v>471</v>
      </c>
      <c r="N2419" s="163">
        <v>0</v>
      </c>
      <c r="O2419" s="101" t="s">
        <v>39</v>
      </c>
      <c r="P2419" s="101" t="s">
        <v>36</v>
      </c>
      <c r="Q2419" s="269">
        <v>43242</v>
      </c>
      <c r="R2419" s="270">
        <v>43414</v>
      </c>
      <c r="S2419" s="166">
        <v>43444</v>
      </c>
      <c r="T2419" s="107">
        <f t="shared" si="259"/>
        <v>30</v>
      </c>
    </row>
    <row r="2420" spans="1:26" ht="16">
      <c r="A2420" s="7">
        <v>3</v>
      </c>
      <c r="B2420" s="7">
        <v>3</v>
      </c>
      <c r="C2420" s="7">
        <v>3</v>
      </c>
      <c r="D2420" s="9" t="str">
        <f t="shared" si="257"/>
        <v>Dynan_K2_549_9_18C</v>
      </c>
      <c r="E2420" s="9" t="str">
        <f t="shared" si="258"/>
        <v>Dynan_K2_549_9_18C_Jejunum_Block</v>
      </c>
      <c r="F2420" s="7">
        <f t="shared" si="260"/>
        <v>19</v>
      </c>
      <c r="H2420" s="792" t="s">
        <v>538</v>
      </c>
      <c r="I2420" s="101" t="s">
        <v>472</v>
      </c>
      <c r="J2420" s="101">
        <v>549</v>
      </c>
      <c r="K2420" s="94" t="s">
        <v>44</v>
      </c>
      <c r="L2420" s="101">
        <v>9</v>
      </c>
      <c r="M2420" s="101" t="s">
        <v>471</v>
      </c>
      <c r="N2420" s="163">
        <v>0</v>
      </c>
      <c r="O2420" s="101" t="s">
        <v>39</v>
      </c>
      <c r="P2420" s="101" t="s">
        <v>36</v>
      </c>
      <c r="Q2420" s="269">
        <v>43242</v>
      </c>
      <c r="R2420" s="270">
        <v>43417</v>
      </c>
      <c r="S2420" s="166">
        <v>43444</v>
      </c>
      <c r="T2420" s="107">
        <f t="shared" si="259"/>
        <v>27</v>
      </c>
    </row>
    <row r="2421" spans="1:26">
      <c r="A2421" s="7">
        <v>3</v>
      </c>
      <c r="B2421" s="7">
        <v>3</v>
      </c>
      <c r="C2421" s="7">
        <v>3</v>
      </c>
      <c r="D2421" s="9" t="str">
        <f t="shared" si="257"/>
        <v>Dynan_L1_608_22_18C</v>
      </c>
      <c r="E2421" s="9" t="str">
        <f t="shared" si="258"/>
        <v>Dynan_L1_608_22_18C_Jejunum_Block</v>
      </c>
      <c r="F2421" s="7">
        <f t="shared" si="260"/>
        <v>20</v>
      </c>
      <c r="H2421" s="792" t="s">
        <v>538</v>
      </c>
      <c r="I2421" s="23" t="s">
        <v>527</v>
      </c>
      <c r="J2421" s="23">
        <v>608</v>
      </c>
      <c r="K2421" s="23" t="s">
        <v>44</v>
      </c>
      <c r="L2421" s="23">
        <v>22</v>
      </c>
      <c r="M2421" s="23" t="s">
        <v>471</v>
      </c>
      <c r="N2421" s="23">
        <v>0</v>
      </c>
      <c r="O2421" s="23" t="s">
        <v>35</v>
      </c>
      <c r="P2421" s="23" t="s">
        <v>142</v>
      </c>
      <c r="Q2421" s="266">
        <v>43242</v>
      </c>
      <c r="R2421" s="266">
        <v>43408</v>
      </c>
      <c r="S2421" s="266">
        <v>43444</v>
      </c>
      <c r="T2421" s="23">
        <f t="shared" si="259"/>
        <v>36</v>
      </c>
    </row>
    <row r="2422" spans="1:26">
      <c r="A2422" s="7">
        <v>3</v>
      </c>
      <c r="B2422" s="7">
        <v>3</v>
      </c>
      <c r="C2422" s="7">
        <v>3</v>
      </c>
      <c r="D2422" s="9" t="str">
        <f t="shared" si="257"/>
        <v>Dynan_L1_609_22_18C</v>
      </c>
      <c r="E2422" s="9" t="str">
        <f t="shared" si="258"/>
        <v>Dynan_L1_609_22_18C_Jejunum_Block</v>
      </c>
      <c r="F2422" s="7">
        <f t="shared" si="260"/>
        <v>21</v>
      </c>
      <c r="H2422" s="792" t="s">
        <v>538</v>
      </c>
      <c r="I2422" s="23" t="s">
        <v>527</v>
      </c>
      <c r="J2422" s="23">
        <v>609</v>
      </c>
      <c r="K2422" s="23" t="s">
        <v>44</v>
      </c>
      <c r="L2422" s="23">
        <v>22</v>
      </c>
      <c r="M2422" s="23" t="s">
        <v>471</v>
      </c>
      <c r="N2422" s="23">
        <v>0</v>
      </c>
      <c r="O2422" s="23" t="s">
        <v>35</v>
      </c>
      <c r="P2422" s="23" t="s">
        <v>142</v>
      </c>
      <c r="Q2422" s="266">
        <v>43242</v>
      </c>
      <c r="R2422" s="266">
        <v>43408</v>
      </c>
      <c r="S2422" s="266">
        <v>43444</v>
      </c>
      <c r="T2422" s="23">
        <f t="shared" si="259"/>
        <v>36</v>
      </c>
    </row>
    <row r="2423" spans="1:26" ht="16">
      <c r="A2423" s="7">
        <v>3</v>
      </c>
      <c r="B2423" s="7">
        <v>3</v>
      </c>
      <c r="C2423" s="7">
        <v>3</v>
      </c>
      <c r="D2423" s="9" t="str">
        <f t="shared" si="257"/>
        <v>Dynan_L3_208.13_236_19A</v>
      </c>
      <c r="E2423" s="9" t="str">
        <f t="shared" si="258"/>
        <v>Dynan_L3_208.13_236_19A_Jejunum_Block</v>
      </c>
      <c r="F2423" s="7">
        <f t="shared" si="260"/>
        <v>22</v>
      </c>
      <c r="H2423" s="792" t="s">
        <v>538</v>
      </c>
      <c r="I2423" s="101" t="s">
        <v>531</v>
      </c>
      <c r="J2423" s="101">
        <v>208.13</v>
      </c>
      <c r="K2423" s="94" t="s">
        <v>33</v>
      </c>
      <c r="L2423" s="101">
        <v>236</v>
      </c>
      <c r="M2423" s="101" t="s">
        <v>471</v>
      </c>
      <c r="N2423" s="163">
        <v>0</v>
      </c>
      <c r="O2423" s="101" t="s">
        <v>39</v>
      </c>
      <c r="P2423" s="101" t="s">
        <v>142</v>
      </c>
      <c r="Q2423" s="267">
        <v>43410</v>
      </c>
      <c r="R2423" s="274">
        <v>43581</v>
      </c>
      <c r="S2423" s="166">
        <v>43614</v>
      </c>
      <c r="T2423" s="107">
        <f t="shared" si="259"/>
        <v>33</v>
      </c>
    </row>
    <row r="2424" spans="1:26" ht="16">
      <c r="A2424" s="7">
        <v>3</v>
      </c>
      <c r="B2424" s="7">
        <v>3</v>
      </c>
      <c r="C2424" s="7">
        <v>3</v>
      </c>
      <c r="D2424" s="9" t="str">
        <f t="shared" si="257"/>
        <v>Dynan_L3_209.13_236_19A</v>
      </c>
      <c r="E2424" s="9" t="str">
        <f t="shared" si="258"/>
        <v>Dynan_L3_209.13_236_19A_Jejunum_Block</v>
      </c>
      <c r="F2424" s="7">
        <f t="shared" si="260"/>
        <v>23</v>
      </c>
      <c r="H2424" s="792" t="s">
        <v>538</v>
      </c>
      <c r="I2424" s="101" t="s">
        <v>531</v>
      </c>
      <c r="J2424" s="101">
        <v>209.13</v>
      </c>
      <c r="K2424" s="94" t="s">
        <v>33</v>
      </c>
      <c r="L2424" s="101">
        <v>236</v>
      </c>
      <c r="M2424" s="101" t="s">
        <v>471</v>
      </c>
      <c r="N2424" s="163">
        <v>0</v>
      </c>
      <c r="O2424" s="101" t="s">
        <v>39</v>
      </c>
      <c r="P2424" s="101" t="s">
        <v>142</v>
      </c>
      <c r="Q2424" s="267">
        <v>43411</v>
      </c>
      <c r="R2424" s="274">
        <v>43581</v>
      </c>
      <c r="S2424" s="166">
        <v>43614</v>
      </c>
      <c r="T2424" s="107">
        <f t="shared" si="259"/>
        <v>33</v>
      </c>
    </row>
    <row r="2425" spans="1:26">
      <c r="A2425" s="827" t="str">
        <f>"Total Subjects Received "&amp;"(" &amp;I2402&amp;" "&amp;I2404&amp;" "&amp;I2406&amp;" "&amp;I2407&amp;" "&amp;I2409&amp;" "&amp;I2411&amp;" "&amp;I2412&amp;" "&amp;I2414&amp;" "&amp;I2416&amp;" "&amp;I2419&amp;" "&amp;I2421&amp;" "&amp;I2424&amp;")"</f>
        <v>Total Subjects Received (B1 B2 D1 D2 I1 I2 J1 J2 K1 K2 L1 L3)</v>
      </c>
      <c r="B2425" s="828"/>
      <c r="C2425" s="829"/>
      <c r="D2425" s="788" t="s">
        <v>544</v>
      </c>
      <c r="E2425" s="788" t="s">
        <v>544</v>
      </c>
    </row>
    <row r="2426" spans="1:26">
      <c r="I2426" s="299" t="s">
        <v>545</v>
      </c>
    </row>
    <row r="2427" spans="1:26">
      <c r="A2427" s="7">
        <v>3</v>
      </c>
      <c r="B2427" s="7">
        <v>3</v>
      </c>
      <c r="C2427" s="7">
        <v>4</v>
      </c>
      <c r="D2427" s="9" t="str">
        <f t="shared" ref="D2427:D2442" si="261">"Dynan_"&amp;I2427&amp;"_"&amp;J2427&amp;"_"&amp;L2427&amp;"_"&amp;K2427</f>
        <v>Dynan_187_femur__</v>
      </c>
      <c r="E2427" s="9" t="str">
        <f t="shared" ref="E2427:E2442" si="262">D2427&amp;"_"&amp;H2427&amp;"_Block"</f>
        <v>Dynan_187_femur___"Abnormal"_Block</v>
      </c>
      <c r="F2427" s="7">
        <f>1</f>
        <v>1</v>
      </c>
      <c r="H2427" s="818" t="s">
        <v>545</v>
      </c>
      <c r="I2427" s="792">
        <v>187</v>
      </c>
      <c r="J2427" s="792" t="s">
        <v>546</v>
      </c>
    </row>
    <row r="2428" spans="1:26">
      <c r="A2428" s="7">
        <v>3</v>
      </c>
      <c r="B2428" s="7">
        <v>3</v>
      </c>
      <c r="C2428" s="7">
        <v>4</v>
      </c>
      <c r="D2428" s="9" t="str">
        <f t="shared" si="261"/>
        <v>Dynan_187_kidney__</v>
      </c>
      <c r="E2428" s="9" t="str">
        <f t="shared" si="262"/>
        <v>Dynan_187_kidney___"Abnormal"_Block</v>
      </c>
      <c r="F2428" s="7">
        <f>F2427+1</f>
        <v>2</v>
      </c>
      <c r="H2428" s="818" t="s">
        <v>545</v>
      </c>
      <c r="I2428" s="792">
        <v>187</v>
      </c>
      <c r="J2428" s="792" t="s">
        <v>547</v>
      </c>
    </row>
    <row r="2429" spans="1:26" s="366" customFormat="1">
      <c r="A2429" s="382">
        <v>3</v>
      </c>
      <c r="B2429" s="382">
        <v>3</v>
      </c>
      <c r="C2429" s="382">
        <v>4</v>
      </c>
      <c r="D2429" s="9" t="str">
        <f t="shared" si="261"/>
        <v>Dynan_189_tum (=tumor)__</v>
      </c>
      <c r="E2429" s="9" t="str">
        <f t="shared" si="262"/>
        <v>Dynan_189_tum (=tumor)___"Abnormal"_Block</v>
      </c>
      <c r="F2429" s="7">
        <f t="shared" ref="F2429:F2442" si="263">F2428+1</f>
        <v>3</v>
      </c>
      <c r="G2429" s="493"/>
      <c r="H2429" s="818" t="s">
        <v>545</v>
      </c>
      <c r="I2429" s="817">
        <v>189</v>
      </c>
      <c r="J2429" s="817" t="s">
        <v>548</v>
      </c>
      <c r="K2429" s="382"/>
      <c r="L2429" s="382"/>
      <c r="M2429" s="382"/>
      <c r="N2429" s="494"/>
      <c r="O2429" s="382"/>
      <c r="P2429" s="382"/>
      <c r="S2429" s="495"/>
      <c r="T2429" s="496"/>
      <c r="U2429" s="497"/>
      <c r="V2429" s="497"/>
      <c r="W2429" s="382"/>
      <c r="X2429" s="382"/>
      <c r="Y2429" s="498"/>
      <c r="Z2429" s="382"/>
    </row>
    <row r="2430" spans="1:26">
      <c r="A2430" s="7">
        <v>3</v>
      </c>
      <c r="B2430" s="7">
        <v>3</v>
      </c>
      <c r="C2430" s="7">
        <v>4</v>
      </c>
      <c r="D2430" s="9" t="str">
        <f t="shared" si="261"/>
        <v>Dynan_404_liver__</v>
      </c>
      <c r="E2430" s="9" t="str">
        <f t="shared" si="262"/>
        <v>Dynan_404_liver___"Abnormal"_Block</v>
      </c>
      <c r="F2430" s="7">
        <f t="shared" si="263"/>
        <v>4</v>
      </c>
      <c r="H2430" s="818" t="s">
        <v>545</v>
      </c>
      <c r="I2430" s="792">
        <v>404</v>
      </c>
      <c r="J2430" s="792" t="s">
        <v>549</v>
      </c>
    </row>
    <row r="2431" spans="1:26">
      <c r="A2431" s="7">
        <v>3</v>
      </c>
      <c r="B2431" s="7">
        <v>3</v>
      </c>
      <c r="C2431" s="7">
        <v>4</v>
      </c>
      <c r="D2431" s="9" t="str">
        <f t="shared" si="261"/>
        <v>Dynan_404_spl (=spleen)__</v>
      </c>
      <c r="E2431" s="9" t="str">
        <f t="shared" si="262"/>
        <v>Dynan_404_spl (=spleen)___"Abnormal"_Block</v>
      </c>
      <c r="F2431" s="7">
        <f t="shared" si="263"/>
        <v>5</v>
      </c>
      <c r="H2431" s="818" t="s">
        <v>545</v>
      </c>
      <c r="I2431" s="792">
        <v>404</v>
      </c>
      <c r="J2431" s="792" t="s">
        <v>550</v>
      </c>
    </row>
    <row r="2432" spans="1:26">
      <c r="A2432" s="7">
        <v>3</v>
      </c>
      <c r="B2432" s="7">
        <v>3</v>
      </c>
      <c r="C2432" s="7">
        <v>4</v>
      </c>
      <c r="D2432" s="9" t="str">
        <f t="shared" si="261"/>
        <v>Dynan_"EX-Tr 0450"_F5 216__</v>
      </c>
      <c r="E2432" s="9" t="str">
        <f t="shared" si="262"/>
        <v>Dynan_"EX-Tr 0450"_F5 216___"Abnormal"_Block</v>
      </c>
      <c r="F2432" s="7">
        <f t="shared" si="263"/>
        <v>6</v>
      </c>
      <c r="H2432" s="818" t="s">
        <v>545</v>
      </c>
      <c r="I2432" s="817" t="s">
        <v>551</v>
      </c>
      <c r="J2432" s="817" t="s">
        <v>552</v>
      </c>
    </row>
    <row r="2433" spans="1:10">
      <c r="A2433" s="7">
        <v>3</v>
      </c>
      <c r="B2433" s="7">
        <v>3</v>
      </c>
      <c r="C2433" s="7">
        <v>4</v>
      </c>
      <c r="D2433" s="9" t="str">
        <f t="shared" si="261"/>
        <v>Dynan_503_spleen__</v>
      </c>
      <c r="E2433" s="9" t="str">
        <f t="shared" si="262"/>
        <v>Dynan_503_spleen___"Abnormal"_Block</v>
      </c>
      <c r="F2433" s="7">
        <f t="shared" si="263"/>
        <v>7</v>
      </c>
      <c r="H2433" s="818" t="s">
        <v>545</v>
      </c>
      <c r="I2433" s="792">
        <v>503</v>
      </c>
      <c r="J2433" s="792" t="s">
        <v>553</v>
      </c>
    </row>
    <row r="2434" spans="1:10">
      <c r="A2434" s="7">
        <v>3</v>
      </c>
      <c r="B2434" s="7">
        <v>3</v>
      </c>
      <c r="C2434" s="7">
        <v>4</v>
      </c>
      <c r="D2434" s="9" t="str">
        <f t="shared" si="261"/>
        <v>Dynan_698_spleen__</v>
      </c>
      <c r="E2434" s="9" t="str">
        <f t="shared" si="262"/>
        <v>Dynan_698_spleen___"Abnormal"_Block</v>
      </c>
      <c r="F2434" s="7">
        <f t="shared" si="263"/>
        <v>8</v>
      </c>
      <c r="H2434" s="818" t="s">
        <v>545</v>
      </c>
      <c r="I2434" s="792">
        <v>698</v>
      </c>
      <c r="J2434" s="792" t="s">
        <v>553</v>
      </c>
    </row>
    <row r="2435" spans="1:10">
      <c r="A2435" s="7">
        <v>3</v>
      </c>
      <c r="B2435" s="7">
        <v>3</v>
      </c>
      <c r="C2435" s="7">
        <v>4</v>
      </c>
      <c r="D2435" s="9" t="str">
        <f t="shared" si="261"/>
        <v>Dynan_698_liver__</v>
      </c>
      <c r="E2435" s="9" t="str">
        <f t="shared" si="262"/>
        <v>Dynan_698_liver___"Abnormal"_Block</v>
      </c>
      <c r="F2435" s="7">
        <f t="shared" si="263"/>
        <v>9</v>
      </c>
      <c r="H2435" s="818" t="s">
        <v>545</v>
      </c>
      <c r="I2435" s="792">
        <v>698</v>
      </c>
      <c r="J2435" s="792" t="s">
        <v>549</v>
      </c>
    </row>
    <row r="2436" spans="1:10">
      <c r="A2436" s="7">
        <v>3</v>
      </c>
      <c r="B2436" s="7">
        <v>3</v>
      </c>
      <c r="C2436" s="7">
        <v>4</v>
      </c>
      <c r="D2436" s="9" t="str">
        <f t="shared" si="261"/>
        <v>Dynan_781_spleen__</v>
      </c>
      <c r="E2436" s="9" t="str">
        <f t="shared" si="262"/>
        <v>Dynan_781_spleen___"Abnormal"_Block</v>
      </c>
      <c r="F2436" s="7">
        <f t="shared" si="263"/>
        <v>10</v>
      </c>
      <c r="H2436" s="818" t="s">
        <v>545</v>
      </c>
      <c r="I2436" s="792">
        <v>781</v>
      </c>
      <c r="J2436" s="792" t="s">
        <v>553</v>
      </c>
    </row>
    <row r="2437" spans="1:10">
      <c r="A2437" s="7">
        <v>3</v>
      </c>
      <c r="B2437" s="7">
        <v>3</v>
      </c>
      <c r="C2437" s="7">
        <v>4</v>
      </c>
      <c r="D2437" s="9" t="str">
        <f t="shared" si="261"/>
        <v>Dynan_781_liver__</v>
      </c>
      <c r="E2437" s="9" t="str">
        <f t="shared" si="262"/>
        <v>Dynan_781_liver___"Abnormal"_Block</v>
      </c>
      <c r="F2437" s="7">
        <f t="shared" si="263"/>
        <v>11</v>
      </c>
      <c r="H2437" s="818" t="s">
        <v>545</v>
      </c>
      <c r="I2437" s="792">
        <v>781</v>
      </c>
      <c r="J2437" s="792" t="s">
        <v>549</v>
      </c>
    </row>
    <row r="2438" spans="1:10">
      <c r="A2438" s="7">
        <v>3</v>
      </c>
      <c r="B2438" s="7">
        <v>3</v>
      </c>
      <c r="C2438" s="7">
        <v>4</v>
      </c>
      <c r="D2438" s="9" t="str">
        <f t="shared" si="261"/>
        <v>Dynan_845_tumor__</v>
      </c>
      <c r="E2438" s="9" t="str">
        <f t="shared" si="262"/>
        <v>Dynan_845_tumor___"Abnormal"_Block</v>
      </c>
      <c r="F2438" s="7">
        <f t="shared" si="263"/>
        <v>12</v>
      </c>
      <c r="H2438" s="818" t="s">
        <v>545</v>
      </c>
      <c r="I2438" s="792">
        <v>845</v>
      </c>
      <c r="J2438" s="792" t="s">
        <v>554</v>
      </c>
    </row>
    <row r="2439" spans="1:10">
      <c r="A2439" s="7">
        <v>3</v>
      </c>
      <c r="B2439" s="7">
        <v>3</v>
      </c>
      <c r="C2439" s="7">
        <v>4</v>
      </c>
      <c r="D2439" s="9" t="str">
        <f t="shared" si="261"/>
        <v>Dynan_886_tumor__</v>
      </c>
      <c r="E2439" s="9" t="str">
        <f t="shared" si="262"/>
        <v>Dynan_886_tumor___"Abnormal"_Block</v>
      </c>
      <c r="F2439" s="7">
        <f t="shared" si="263"/>
        <v>13</v>
      </c>
      <c r="H2439" s="818" t="s">
        <v>545</v>
      </c>
      <c r="I2439" s="792">
        <v>886</v>
      </c>
      <c r="J2439" s="792" t="s">
        <v>554</v>
      </c>
    </row>
    <row r="2440" spans="1:10">
      <c r="A2440" s="7">
        <v>3</v>
      </c>
      <c r="B2440" s="7">
        <v>3</v>
      </c>
      <c r="C2440" s="7">
        <v>4</v>
      </c>
      <c r="D2440" s="9" t="str">
        <f t="shared" si="261"/>
        <v>Dynan_895_skin__</v>
      </c>
      <c r="E2440" s="9" t="str">
        <f t="shared" si="262"/>
        <v>Dynan_895_skin___"Abnormal"_Block</v>
      </c>
      <c r="F2440" s="7">
        <f t="shared" si="263"/>
        <v>14</v>
      </c>
      <c r="H2440" s="818" t="s">
        <v>545</v>
      </c>
      <c r="I2440" s="792">
        <v>895</v>
      </c>
      <c r="J2440" s="792" t="s">
        <v>555</v>
      </c>
    </row>
    <row r="2441" spans="1:10">
      <c r="A2441" s="7">
        <v>3</v>
      </c>
      <c r="B2441" s="7">
        <v>3</v>
      </c>
      <c r="C2441" s="7">
        <v>4</v>
      </c>
      <c r="D2441" s="9" t="str">
        <f t="shared" si="261"/>
        <v>Dynan_933_eye__</v>
      </c>
      <c r="E2441" s="9" t="str">
        <f t="shared" si="262"/>
        <v>Dynan_933_eye___"Abnormal"_Block</v>
      </c>
      <c r="F2441" s="7">
        <f t="shared" si="263"/>
        <v>15</v>
      </c>
      <c r="H2441" s="818" t="s">
        <v>545</v>
      </c>
      <c r="I2441" s="806">
        <v>933</v>
      </c>
      <c r="J2441" s="806" t="s">
        <v>556</v>
      </c>
    </row>
    <row r="2442" spans="1:10">
      <c r="A2442" s="7">
        <v>3</v>
      </c>
      <c r="B2442" s="7">
        <v>3</v>
      </c>
      <c r="C2442" s="7">
        <v>4</v>
      </c>
      <c r="D2442" s="9" t="str">
        <f t="shared" si="261"/>
        <v>Dynan_9308_liver__</v>
      </c>
      <c r="E2442" s="9" t="str">
        <f t="shared" si="262"/>
        <v>Dynan_9308_liver___"Abnormal"_Block</v>
      </c>
      <c r="F2442" s="7">
        <f t="shared" si="263"/>
        <v>16</v>
      </c>
      <c r="H2442" s="818" t="s">
        <v>545</v>
      </c>
      <c r="I2442" s="792">
        <v>9308</v>
      </c>
      <c r="J2442" s="792" t="s">
        <v>549</v>
      </c>
    </row>
    <row r="2443" spans="1:10">
      <c r="A2443" s="824" t="s">
        <v>557</v>
      </c>
      <c r="B2443" s="825"/>
      <c r="C2443" s="826"/>
      <c r="D2443" s="788" t="s">
        <v>558</v>
      </c>
      <c r="E2443" s="788" t="s">
        <v>558</v>
      </c>
    </row>
    <row r="2444" spans="1:10">
      <c r="I2444" s="299" t="s">
        <v>559</v>
      </c>
    </row>
    <row r="2445" spans="1:10">
      <c r="A2445" s="7">
        <v>3</v>
      </c>
      <c r="B2445" s="7">
        <v>3</v>
      </c>
      <c r="C2445" s="7">
        <v>5</v>
      </c>
      <c r="D2445" s="9" t="str">
        <f t="shared" ref="D2445:D2455" si="264">"Dynan_"&amp;I2445&amp;"_"&amp;J2445&amp;"_"&amp;L2445&amp;"_"&amp;K2445</f>
        <v>Dynan_728-J12_(looks like jejunum)__</v>
      </c>
      <c r="E2445" s="9" t="str">
        <f t="shared" ref="E2445:E2455" si="265">D2445&amp;"_"&amp;H2445&amp;"_Block"</f>
        <v>Dynan_728-J12_(looks like jejunum)___Positive control_Block</v>
      </c>
      <c r="F2445" s="7">
        <f>1</f>
        <v>1</v>
      </c>
      <c r="H2445" s="818" t="s">
        <v>559</v>
      </c>
      <c r="I2445" s="792" t="s">
        <v>560</v>
      </c>
      <c r="J2445" s="819" t="s">
        <v>561</v>
      </c>
    </row>
    <row r="2446" spans="1:10">
      <c r="A2446" s="7">
        <v>3</v>
      </c>
      <c r="B2446" s="7">
        <v>3</v>
      </c>
      <c r="C2446" s="7">
        <v>5</v>
      </c>
      <c r="D2446" s="9" t="str">
        <f t="shared" si="264"/>
        <v>Dynan_112_left lung__</v>
      </c>
      <c r="E2446" s="9" t="str">
        <f t="shared" si="265"/>
        <v>Dynan_112_left lung___Positive control_Block</v>
      </c>
      <c r="F2446" s="7">
        <f>F2445+1</f>
        <v>2</v>
      </c>
      <c r="H2446" s="818" t="s">
        <v>559</v>
      </c>
      <c r="I2446" s="792">
        <v>112</v>
      </c>
      <c r="J2446" s="792" t="s">
        <v>562</v>
      </c>
    </row>
    <row r="2447" spans="1:10">
      <c r="A2447" s="7">
        <v>3</v>
      </c>
      <c r="B2447" s="7">
        <v>3</v>
      </c>
      <c r="C2447" s="7">
        <v>5</v>
      </c>
      <c r="D2447" s="9" t="str">
        <f t="shared" si="264"/>
        <v>Dynan_112_skin tumor__</v>
      </c>
      <c r="E2447" s="9" t="str">
        <f t="shared" si="265"/>
        <v>Dynan_112_skin tumor___Positive control_Block</v>
      </c>
      <c r="F2447" s="7">
        <f t="shared" ref="F2447:F2455" si="266">F2446+1</f>
        <v>3</v>
      </c>
      <c r="H2447" s="818" t="s">
        <v>559</v>
      </c>
      <c r="I2447" s="792">
        <v>112</v>
      </c>
      <c r="J2447" s="792" t="s">
        <v>563</v>
      </c>
    </row>
    <row r="2448" spans="1:10">
      <c r="A2448" s="7">
        <v>3</v>
      </c>
      <c r="B2448" s="7">
        <v>3</v>
      </c>
      <c r="C2448" s="7">
        <v>5</v>
      </c>
      <c r="D2448" s="9" t="str">
        <f t="shared" si="264"/>
        <v>Dynan_112_brain__</v>
      </c>
      <c r="E2448" s="9" t="str">
        <f t="shared" si="265"/>
        <v>Dynan_112_brain___Positive control_Block</v>
      </c>
      <c r="F2448" s="7">
        <f t="shared" si="266"/>
        <v>4</v>
      </c>
      <c r="H2448" s="818" t="s">
        <v>559</v>
      </c>
      <c r="I2448" s="792">
        <v>112</v>
      </c>
      <c r="J2448" s="792" t="s">
        <v>564</v>
      </c>
    </row>
    <row r="2449" spans="1:11">
      <c r="A2449" s="7">
        <v>3</v>
      </c>
      <c r="B2449" s="7">
        <v>3</v>
      </c>
      <c r="C2449" s="7">
        <v>5</v>
      </c>
      <c r="D2449" s="9" t="str">
        <f t="shared" si="264"/>
        <v>Dynan_112_skin__</v>
      </c>
      <c r="E2449" s="9" t="str">
        <f t="shared" si="265"/>
        <v>Dynan_112_skin___Positive control_Block</v>
      </c>
      <c r="F2449" s="7">
        <f t="shared" si="266"/>
        <v>5</v>
      </c>
      <c r="H2449" s="818" t="s">
        <v>559</v>
      </c>
      <c r="I2449" s="792">
        <v>112</v>
      </c>
      <c r="J2449" s="792" t="s">
        <v>555</v>
      </c>
    </row>
    <row r="2450" spans="1:11">
      <c r="A2450" s="7">
        <v>3</v>
      </c>
      <c r="B2450" s="7">
        <v>3</v>
      </c>
      <c r="C2450" s="7">
        <v>5</v>
      </c>
      <c r="D2450" s="9" t="str">
        <f t="shared" si="264"/>
        <v>Dynan_112_jejunum__</v>
      </c>
      <c r="E2450" s="9" t="str">
        <f t="shared" si="265"/>
        <v>Dynan_112_jejunum___Positive control_Block</v>
      </c>
      <c r="F2450" s="7">
        <f t="shared" si="266"/>
        <v>6</v>
      </c>
      <c r="H2450" s="818" t="s">
        <v>559</v>
      </c>
      <c r="I2450" s="792">
        <v>112</v>
      </c>
      <c r="J2450" s="792" t="s">
        <v>565</v>
      </c>
    </row>
    <row r="2451" spans="1:11">
      <c r="A2451" s="7">
        <v>3</v>
      </c>
      <c r="B2451" s="7">
        <v>3</v>
      </c>
      <c r="C2451" s="7">
        <v>5</v>
      </c>
      <c r="D2451" s="9" t="str">
        <f t="shared" si="264"/>
        <v>Dynan_M199_lung__(=119.13 in numeric nomenclature)</v>
      </c>
      <c r="E2451" s="9" t="str">
        <f t="shared" si="265"/>
        <v>Dynan_M199_lung__(=119.13 in numeric nomenclature)_Positive control_Block</v>
      </c>
      <c r="F2451" s="7">
        <f t="shared" si="266"/>
        <v>7</v>
      </c>
      <c r="H2451" s="818" t="s">
        <v>559</v>
      </c>
      <c r="I2451" s="792" t="s">
        <v>566</v>
      </c>
      <c r="J2451" s="792" t="s">
        <v>567</v>
      </c>
      <c r="K2451" s="3" t="s">
        <v>568</v>
      </c>
    </row>
    <row r="2452" spans="1:11">
      <c r="A2452" s="7">
        <v>3</v>
      </c>
      <c r="B2452" s="7">
        <v>3</v>
      </c>
      <c r="C2452" s="7">
        <v>5</v>
      </c>
      <c r="D2452" s="9" t="str">
        <f t="shared" si="264"/>
        <v>Dynan_M199_brain__</v>
      </c>
      <c r="E2452" s="9" t="str">
        <f t="shared" si="265"/>
        <v>Dynan_M199_brain___Positive control_Block</v>
      </c>
      <c r="F2452" s="7">
        <f t="shared" si="266"/>
        <v>8</v>
      </c>
      <c r="H2452" s="818" t="s">
        <v>559</v>
      </c>
      <c r="I2452" s="792" t="s">
        <v>566</v>
      </c>
      <c r="J2452" s="792" t="s">
        <v>564</v>
      </c>
    </row>
    <row r="2453" spans="1:11">
      <c r="A2453" s="7">
        <v>3</v>
      </c>
      <c r="B2453" s="7">
        <v>3</v>
      </c>
      <c r="C2453" s="7">
        <v>5</v>
      </c>
      <c r="D2453" s="9" t="str">
        <f t="shared" si="264"/>
        <v>Dynan_M199_liver__</v>
      </c>
      <c r="E2453" s="9" t="str">
        <f t="shared" si="265"/>
        <v>Dynan_M199_liver___Positive control_Block</v>
      </c>
      <c r="F2453" s="7">
        <f t="shared" si="266"/>
        <v>9</v>
      </c>
      <c r="H2453" s="818" t="s">
        <v>559</v>
      </c>
      <c r="I2453" s="792" t="s">
        <v>566</v>
      </c>
      <c r="J2453" s="792" t="s">
        <v>549</v>
      </c>
    </row>
    <row r="2454" spans="1:11">
      <c r="A2454" s="7">
        <v>3</v>
      </c>
      <c r="B2454" s="7">
        <v>3</v>
      </c>
      <c r="C2454" s="7">
        <v>5</v>
      </c>
      <c r="D2454" s="9" t="str">
        <f t="shared" si="264"/>
        <v>Dynan_M199_jejunum__</v>
      </c>
      <c r="E2454" s="9" t="str">
        <f t="shared" si="265"/>
        <v>Dynan_M199_jejunum___Positive control_Block</v>
      </c>
      <c r="F2454" s="7">
        <f t="shared" si="266"/>
        <v>10</v>
      </c>
      <c r="H2454" s="818" t="s">
        <v>559</v>
      </c>
      <c r="I2454" s="792" t="s">
        <v>566</v>
      </c>
      <c r="J2454" s="792" t="s">
        <v>565</v>
      </c>
    </row>
    <row r="2455" spans="1:11">
      <c r="A2455" s="7">
        <v>3</v>
      </c>
      <c r="B2455" s="7">
        <v>3</v>
      </c>
      <c r="C2455" s="7">
        <v>5</v>
      </c>
      <c r="D2455" s="9" t="str">
        <f t="shared" si="264"/>
        <v>Dynan_M103_unknown_tissue__</v>
      </c>
      <c r="E2455" s="9" t="str">
        <f t="shared" si="265"/>
        <v>Dynan_M103_unknown_tissue___Positive control_Block</v>
      </c>
      <c r="F2455" s="7">
        <f t="shared" si="266"/>
        <v>11</v>
      </c>
      <c r="H2455" s="818" t="s">
        <v>559</v>
      </c>
      <c r="I2455" s="792" t="s">
        <v>569</v>
      </c>
      <c r="J2455" s="792" t="s">
        <v>570</v>
      </c>
    </row>
    <row r="2456" spans="1:11">
      <c r="A2456" s="824" t="s">
        <v>571</v>
      </c>
      <c r="B2456" s="825"/>
      <c r="C2456" s="826"/>
      <c r="D2456" s="788" t="s">
        <v>572</v>
      </c>
      <c r="E2456" s="788" t="s">
        <v>572</v>
      </c>
    </row>
    <row r="2457" spans="1:11">
      <c r="I2457" s="299" t="s">
        <v>573</v>
      </c>
    </row>
    <row r="2458" spans="1:11">
      <c r="A2458" s="7">
        <v>3</v>
      </c>
      <c r="B2458" s="7">
        <v>3</v>
      </c>
      <c r="C2458" s="7">
        <v>6</v>
      </c>
      <c r="D2458" s="9" t="str">
        <f>"Dynan_"&amp;I2458&amp;"_"&amp;J2458&amp;"_"&amp;L2458&amp;"_"&amp;K2458</f>
        <v>Dynan_N1_ (breeders used for  necropsy training)__</v>
      </c>
      <c r="E2458" s="9" t="str">
        <f>D2458&amp;"_"&amp;H2458&amp;"_Block"</f>
        <v>Dynan_N1_ (breeders used for  necropsy training)___Normal_Block</v>
      </c>
      <c r="F2458" s="7">
        <f>1</f>
        <v>1</v>
      </c>
      <c r="H2458" s="818" t="s">
        <v>573</v>
      </c>
      <c r="I2458" s="792" t="s">
        <v>574</v>
      </c>
      <c r="J2458" s="819" t="s">
        <v>575</v>
      </c>
    </row>
    <row r="2459" spans="1:11">
      <c r="A2459" s="7">
        <v>3</v>
      </c>
      <c r="B2459" s="7">
        <v>3</v>
      </c>
      <c r="C2459" s="7">
        <v>6</v>
      </c>
      <c r="D2459" s="9" t="str">
        <f>"Dynan_"&amp;I2459&amp;"_"&amp;J2459&amp;"_"&amp;L2459&amp;"_"&amp;K2459</f>
        <v>Dynan_N2___</v>
      </c>
      <c r="E2459" s="9" t="str">
        <f>D2459&amp;"_"&amp;H2459&amp;"_Block"</f>
        <v>Dynan_N2____Normal_Block</v>
      </c>
      <c r="F2459" s="7">
        <f>F2458+1</f>
        <v>2</v>
      </c>
      <c r="H2459" s="818" t="s">
        <v>573</v>
      </c>
      <c r="I2459" s="792" t="s">
        <v>576</v>
      </c>
      <c r="J2459" s="792"/>
    </row>
    <row r="2460" spans="1:11">
      <c r="A2460" s="7">
        <v>3</v>
      </c>
      <c r="B2460" s="7">
        <v>3</v>
      </c>
      <c r="C2460" s="7">
        <v>6</v>
      </c>
      <c r="D2460" s="9" t="str">
        <f>"Dynan_"&amp;I2460&amp;"_"&amp;J2460&amp;"_"&amp;L2460&amp;"_"&amp;K2460</f>
        <v>Dynan_N3___</v>
      </c>
      <c r="E2460" s="9" t="str">
        <f>D2460&amp;"_"&amp;H2460&amp;"_Block"</f>
        <v>Dynan_N3____Normal_Block</v>
      </c>
      <c r="F2460" s="7">
        <f>F2459+1</f>
        <v>3</v>
      </c>
      <c r="H2460" s="818" t="s">
        <v>573</v>
      </c>
      <c r="I2460" s="792" t="s">
        <v>577</v>
      </c>
      <c r="J2460" s="792"/>
    </row>
    <row r="2461" spans="1:11">
      <c r="A2461" s="7">
        <v>3</v>
      </c>
      <c r="B2461" s="7">
        <v>3</v>
      </c>
      <c r="C2461" s="7">
        <v>6</v>
      </c>
      <c r="D2461" s="9" t="str">
        <f>"Dynan_"&amp;I2461&amp;"_"&amp;J2461&amp;"_"&amp;L2461&amp;"_"&amp;K2461</f>
        <v>Dynan_N13___</v>
      </c>
      <c r="E2461" s="9" t="str">
        <f>D2461&amp;"_"&amp;H2461&amp;"_Block"</f>
        <v>Dynan_N13____Normal_Block</v>
      </c>
      <c r="F2461" s="7">
        <f>F2460+1</f>
        <v>4</v>
      </c>
      <c r="H2461" s="818" t="s">
        <v>573</v>
      </c>
      <c r="I2461" s="792" t="s">
        <v>578</v>
      </c>
      <c r="J2461" s="792"/>
    </row>
    <row r="2462" spans="1:11">
      <c r="A2462" s="824" t="s">
        <v>579</v>
      </c>
      <c r="B2462" s="825"/>
      <c r="C2462" s="826"/>
      <c r="D2462" s="788" t="s">
        <v>580</v>
      </c>
      <c r="E2462" s="788" t="s">
        <v>580</v>
      </c>
    </row>
  </sheetData>
  <autoFilter ref="K2:AB2308" xr:uid="{00000000-0001-0000-0000-000000000000}"/>
  <sortState xmlns:xlrd2="http://schemas.microsoft.com/office/spreadsheetml/2017/richdata2" ref="I2292:AB2299">
    <sortCondition ref="K2292:K2299"/>
    <sortCondition ref="J2292:J2299"/>
  </sortState>
  <mergeCells count="4171">
    <mergeCell ref="E56:G56"/>
    <mergeCell ref="A284:C284"/>
    <mergeCell ref="A285:C285"/>
    <mergeCell ref="A9:C9"/>
    <mergeCell ref="A16:C16"/>
    <mergeCell ref="A23:C23"/>
    <mergeCell ref="A30:C30"/>
    <mergeCell ref="A38:C38"/>
    <mergeCell ref="A45:C45"/>
    <mergeCell ref="A568:C568"/>
    <mergeCell ref="A575:C575"/>
    <mergeCell ref="A584:C584"/>
    <mergeCell ref="A592:C592"/>
    <mergeCell ref="A599:C599"/>
    <mergeCell ref="A814:C814"/>
    <mergeCell ref="A323:C323"/>
    <mergeCell ref="A330:C330"/>
    <mergeCell ref="A344:C344"/>
    <mergeCell ref="A351:C351"/>
    <mergeCell ref="A567:C567"/>
    <mergeCell ref="A294:C294"/>
    <mergeCell ref="A300:C300"/>
    <mergeCell ref="A307:C307"/>
    <mergeCell ref="A314:C314"/>
    <mergeCell ref="A63:C63"/>
    <mergeCell ref="A56:C56"/>
    <mergeCell ref="A1435:C1435"/>
    <mergeCell ref="F1435:H1435"/>
    <mergeCell ref="J1435:L1435"/>
    <mergeCell ref="N1435:P1435"/>
    <mergeCell ref="R1435:T1435"/>
    <mergeCell ref="V1435:X1435"/>
    <mergeCell ref="A1299:C1299"/>
    <mergeCell ref="A1306:C1306"/>
    <mergeCell ref="A1314:C1314"/>
    <mergeCell ref="A1321:C1321"/>
    <mergeCell ref="A1328:C1328"/>
    <mergeCell ref="A1335:C1335"/>
    <mergeCell ref="E1277:H1277"/>
    <mergeCell ref="A1285:C1285"/>
    <mergeCell ref="A1292:C1292"/>
    <mergeCell ref="A1027:C1027"/>
    <mergeCell ref="A1035:C1035"/>
    <mergeCell ref="A1042:C1042"/>
    <mergeCell ref="A1054:C1054"/>
    <mergeCell ref="A1061:C1061"/>
    <mergeCell ref="A1277:C1277"/>
    <mergeCell ref="BV1435:BX1435"/>
    <mergeCell ref="BZ1435:CB1435"/>
    <mergeCell ref="CD1435:CF1435"/>
    <mergeCell ref="CH1435:CJ1435"/>
    <mergeCell ref="CL1435:CN1435"/>
    <mergeCell ref="CP1435:CR1435"/>
    <mergeCell ref="AX1435:AZ1435"/>
    <mergeCell ref="BB1435:BD1435"/>
    <mergeCell ref="BF1435:BH1435"/>
    <mergeCell ref="BJ1435:BL1435"/>
    <mergeCell ref="BN1435:BP1435"/>
    <mergeCell ref="BR1435:BT1435"/>
    <mergeCell ref="Z1435:AB1435"/>
    <mergeCell ref="AD1435:AF1435"/>
    <mergeCell ref="AH1435:AJ1435"/>
    <mergeCell ref="AL1435:AN1435"/>
    <mergeCell ref="AP1435:AR1435"/>
    <mergeCell ref="AT1435:AV1435"/>
    <mergeCell ref="EP1435:ER1435"/>
    <mergeCell ref="ET1435:EV1435"/>
    <mergeCell ref="EX1435:EZ1435"/>
    <mergeCell ref="FB1435:FD1435"/>
    <mergeCell ref="FF1435:FH1435"/>
    <mergeCell ref="FJ1435:FL1435"/>
    <mergeCell ref="DR1435:DT1435"/>
    <mergeCell ref="DV1435:DX1435"/>
    <mergeCell ref="DZ1435:EB1435"/>
    <mergeCell ref="ED1435:EF1435"/>
    <mergeCell ref="EH1435:EJ1435"/>
    <mergeCell ref="EL1435:EN1435"/>
    <mergeCell ref="CT1435:CV1435"/>
    <mergeCell ref="CX1435:CZ1435"/>
    <mergeCell ref="DB1435:DD1435"/>
    <mergeCell ref="DF1435:DH1435"/>
    <mergeCell ref="DJ1435:DL1435"/>
    <mergeCell ref="DN1435:DP1435"/>
    <mergeCell ref="HJ1435:HL1435"/>
    <mergeCell ref="HN1435:HP1435"/>
    <mergeCell ref="HR1435:HT1435"/>
    <mergeCell ref="HV1435:HX1435"/>
    <mergeCell ref="HZ1435:IB1435"/>
    <mergeCell ref="ID1435:IF1435"/>
    <mergeCell ref="GL1435:GN1435"/>
    <mergeCell ref="GP1435:GR1435"/>
    <mergeCell ref="GT1435:GV1435"/>
    <mergeCell ref="GX1435:GZ1435"/>
    <mergeCell ref="HB1435:HD1435"/>
    <mergeCell ref="HF1435:HH1435"/>
    <mergeCell ref="FN1435:FP1435"/>
    <mergeCell ref="FR1435:FT1435"/>
    <mergeCell ref="FV1435:FX1435"/>
    <mergeCell ref="FZ1435:GB1435"/>
    <mergeCell ref="GD1435:GF1435"/>
    <mergeCell ref="GH1435:GJ1435"/>
    <mergeCell ref="KD1435:KF1435"/>
    <mergeCell ref="KH1435:KJ1435"/>
    <mergeCell ref="KL1435:KN1435"/>
    <mergeCell ref="KP1435:KR1435"/>
    <mergeCell ref="KT1435:KV1435"/>
    <mergeCell ref="KX1435:KZ1435"/>
    <mergeCell ref="JF1435:JH1435"/>
    <mergeCell ref="JJ1435:JL1435"/>
    <mergeCell ref="JN1435:JP1435"/>
    <mergeCell ref="JR1435:JT1435"/>
    <mergeCell ref="JV1435:JX1435"/>
    <mergeCell ref="JZ1435:KB1435"/>
    <mergeCell ref="IH1435:IJ1435"/>
    <mergeCell ref="IL1435:IN1435"/>
    <mergeCell ref="IP1435:IR1435"/>
    <mergeCell ref="IT1435:IV1435"/>
    <mergeCell ref="IX1435:IZ1435"/>
    <mergeCell ref="JB1435:JD1435"/>
    <mergeCell ref="MX1435:MZ1435"/>
    <mergeCell ref="NB1435:ND1435"/>
    <mergeCell ref="NF1435:NH1435"/>
    <mergeCell ref="NJ1435:NL1435"/>
    <mergeCell ref="NN1435:NP1435"/>
    <mergeCell ref="NR1435:NT1435"/>
    <mergeCell ref="LZ1435:MB1435"/>
    <mergeCell ref="MD1435:MF1435"/>
    <mergeCell ref="MH1435:MJ1435"/>
    <mergeCell ref="ML1435:MN1435"/>
    <mergeCell ref="MP1435:MR1435"/>
    <mergeCell ref="MT1435:MV1435"/>
    <mergeCell ref="LB1435:LD1435"/>
    <mergeCell ref="LF1435:LH1435"/>
    <mergeCell ref="LJ1435:LL1435"/>
    <mergeCell ref="LN1435:LP1435"/>
    <mergeCell ref="LR1435:LT1435"/>
    <mergeCell ref="LV1435:LX1435"/>
    <mergeCell ref="PR1435:PT1435"/>
    <mergeCell ref="PV1435:PX1435"/>
    <mergeCell ref="PZ1435:QB1435"/>
    <mergeCell ref="QD1435:QF1435"/>
    <mergeCell ref="QH1435:QJ1435"/>
    <mergeCell ref="QL1435:QN1435"/>
    <mergeCell ref="OT1435:OV1435"/>
    <mergeCell ref="OX1435:OZ1435"/>
    <mergeCell ref="PB1435:PD1435"/>
    <mergeCell ref="PF1435:PH1435"/>
    <mergeCell ref="PJ1435:PL1435"/>
    <mergeCell ref="PN1435:PP1435"/>
    <mergeCell ref="NV1435:NX1435"/>
    <mergeCell ref="NZ1435:OB1435"/>
    <mergeCell ref="OD1435:OF1435"/>
    <mergeCell ref="OH1435:OJ1435"/>
    <mergeCell ref="OL1435:ON1435"/>
    <mergeCell ref="OP1435:OR1435"/>
    <mergeCell ref="SL1435:SN1435"/>
    <mergeCell ref="SP1435:SR1435"/>
    <mergeCell ref="ST1435:SV1435"/>
    <mergeCell ref="SX1435:SZ1435"/>
    <mergeCell ref="TB1435:TD1435"/>
    <mergeCell ref="TF1435:TH1435"/>
    <mergeCell ref="RN1435:RP1435"/>
    <mergeCell ref="RR1435:RT1435"/>
    <mergeCell ref="RV1435:RX1435"/>
    <mergeCell ref="RZ1435:SB1435"/>
    <mergeCell ref="SD1435:SF1435"/>
    <mergeCell ref="SH1435:SJ1435"/>
    <mergeCell ref="QP1435:QR1435"/>
    <mergeCell ref="QT1435:QV1435"/>
    <mergeCell ref="QX1435:QZ1435"/>
    <mergeCell ref="RB1435:RD1435"/>
    <mergeCell ref="RF1435:RH1435"/>
    <mergeCell ref="RJ1435:RL1435"/>
    <mergeCell ref="VF1435:VH1435"/>
    <mergeCell ref="VJ1435:VL1435"/>
    <mergeCell ref="VN1435:VP1435"/>
    <mergeCell ref="VR1435:VT1435"/>
    <mergeCell ref="VV1435:VX1435"/>
    <mergeCell ref="VZ1435:WB1435"/>
    <mergeCell ref="UH1435:UJ1435"/>
    <mergeCell ref="UL1435:UN1435"/>
    <mergeCell ref="UP1435:UR1435"/>
    <mergeCell ref="UT1435:UV1435"/>
    <mergeCell ref="UX1435:UZ1435"/>
    <mergeCell ref="VB1435:VD1435"/>
    <mergeCell ref="TJ1435:TL1435"/>
    <mergeCell ref="TN1435:TP1435"/>
    <mergeCell ref="TR1435:TT1435"/>
    <mergeCell ref="TV1435:TX1435"/>
    <mergeCell ref="TZ1435:UB1435"/>
    <mergeCell ref="UD1435:UF1435"/>
    <mergeCell ref="XZ1435:YB1435"/>
    <mergeCell ref="YD1435:YF1435"/>
    <mergeCell ref="YH1435:YJ1435"/>
    <mergeCell ref="YL1435:YN1435"/>
    <mergeCell ref="YP1435:YR1435"/>
    <mergeCell ref="YT1435:YV1435"/>
    <mergeCell ref="XB1435:XD1435"/>
    <mergeCell ref="XF1435:XH1435"/>
    <mergeCell ref="XJ1435:XL1435"/>
    <mergeCell ref="XN1435:XP1435"/>
    <mergeCell ref="XR1435:XT1435"/>
    <mergeCell ref="XV1435:XX1435"/>
    <mergeCell ref="WD1435:WF1435"/>
    <mergeCell ref="WH1435:WJ1435"/>
    <mergeCell ref="WL1435:WN1435"/>
    <mergeCell ref="WP1435:WR1435"/>
    <mergeCell ref="WT1435:WV1435"/>
    <mergeCell ref="WX1435:WZ1435"/>
    <mergeCell ref="AAT1435:AAV1435"/>
    <mergeCell ref="AAX1435:AAZ1435"/>
    <mergeCell ref="ABB1435:ABD1435"/>
    <mergeCell ref="ABF1435:ABH1435"/>
    <mergeCell ref="ABJ1435:ABL1435"/>
    <mergeCell ref="ABN1435:ABP1435"/>
    <mergeCell ref="ZV1435:ZX1435"/>
    <mergeCell ref="ZZ1435:AAB1435"/>
    <mergeCell ref="AAD1435:AAF1435"/>
    <mergeCell ref="AAH1435:AAJ1435"/>
    <mergeCell ref="AAL1435:AAN1435"/>
    <mergeCell ref="AAP1435:AAR1435"/>
    <mergeCell ref="YX1435:YZ1435"/>
    <mergeCell ref="ZB1435:ZD1435"/>
    <mergeCell ref="ZF1435:ZH1435"/>
    <mergeCell ref="ZJ1435:ZL1435"/>
    <mergeCell ref="ZN1435:ZP1435"/>
    <mergeCell ref="ZR1435:ZT1435"/>
    <mergeCell ref="ADN1435:ADP1435"/>
    <mergeCell ref="ADR1435:ADT1435"/>
    <mergeCell ref="ADV1435:ADX1435"/>
    <mergeCell ref="ADZ1435:AEB1435"/>
    <mergeCell ref="AED1435:AEF1435"/>
    <mergeCell ref="AEH1435:AEJ1435"/>
    <mergeCell ref="ACP1435:ACR1435"/>
    <mergeCell ref="ACT1435:ACV1435"/>
    <mergeCell ref="ACX1435:ACZ1435"/>
    <mergeCell ref="ADB1435:ADD1435"/>
    <mergeCell ref="ADF1435:ADH1435"/>
    <mergeCell ref="ADJ1435:ADL1435"/>
    <mergeCell ref="ABR1435:ABT1435"/>
    <mergeCell ref="ABV1435:ABX1435"/>
    <mergeCell ref="ABZ1435:ACB1435"/>
    <mergeCell ref="ACD1435:ACF1435"/>
    <mergeCell ref="ACH1435:ACJ1435"/>
    <mergeCell ref="ACL1435:ACN1435"/>
    <mergeCell ref="AGH1435:AGJ1435"/>
    <mergeCell ref="AGL1435:AGN1435"/>
    <mergeCell ref="AGP1435:AGR1435"/>
    <mergeCell ref="AGT1435:AGV1435"/>
    <mergeCell ref="AGX1435:AGZ1435"/>
    <mergeCell ref="AHB1435:AHD1435"/>
    <mergeCell ref="AFJ1435:AFL1435"/>
    <mergeCell ref="AFN1435:AFP1435"/>
    <mergeCell ref="AFR1435:AFT1435"/>
    <mergeCell ref="AFV1435:AFX1435"/>
    <mergeCell ref="AFZ1435:AGB1435"/>
    <mergeCell ref="AGD1435:AGF1435"/>
    <mergeCell ref="AEL1435:AEN1435"/>
    <mergeCell ref="AEP1435:AER1435"/>
    <mergeCell ref="AET1435:AEV1435"/>
    <mergeCell ref="AEX1435:AEZ1435"/>
    <mergeCell ref="AFB1435:AFD1435"/>
    <mergeCell ref="AFF1435:AFH1435"/>
    <mergeCell ref="AJB1435:AJD1435"/>
    <mergeCell ref="AJF1435:AJH1435"/>
    <mergeCell ref="AJJ1435:AJL1435"/>
    <mergeCell ref="AJN1435:AJP1435"/>
    <mergeCell ref="AJR1435:AJT1435"/>
    <mergeCell ref="AJV1435:AJX1435"/>
    <mergeCell ref="AID1435:AIF1435"/>
    <mergeCell ref="AIH1435:AIJ1435"/>
    <mergeCell ref="AIL1435:AIN1435"/>
    <mergeCell ref="AIP1435:AIR1435"/>
    <mergeCell ref="AIT1435:AIV1435"/>
    <mergeCell ref="AIX1435:AIZ1435"/>
    <mergeCell ref="AHF1435:AHH1435"/>
    <mergeCell ref="AHJ1435:AHL1435"/>
    <mergeCell ref="AHN1435:AHP1435"/>
    <mergeCell ref="AHR1435:AHT1435"/>
    <mergeCell ref="AHV1435:AHX1435"/>
    <mergeCell ref="AHZ1435:AIB1435"/>
    <mergeCell ref="ALV1435:ALX1435"/>
    <mergeCell ref="ALZ1435:AMB1435"/>
    <mergeCell ref="AMD1435:AMF1435"/>
    <mergeCell ref="AMH1435:AMJ1435"/>
    <mergeCell ref="AML1435:AMN1435"/>
    <mergeCell ref="AMP1435:AMR1435"/>
    <mergeCell ref="AKX1435:AKZ1435"/>
    <mergeCell ref="ALB1435:ALD1435"/>
    <mergeCell ref="ALF1435:ALH1435"/>
    <mergeCell ref="ALJ1435:ALL1435"/>
    <mergeCell ref="ALN1435:ALP1435"/>
    <mergeCell ref="ALR1435:ALT1435"/>
    <mergeCell ref="AJZ1435:AKB1435"/>
    <mergeCell ref="AKD1435:AKF1435"/>
    <mergeCell ref="AKH1435:AKJ1435"/>
    <mergeCell ref="AKL1435:AKN1435"/>
    <mergeCell ref="AKP1435:AKR1435"/>
    <mergeCell ref="AKT1435:AKV1435"/>
    <mergeCell ref="AOP1435:AOR1435"/>
    <mergeCell ref="AOT1435:AOV1435"/>
    <mergeCell ref="AOX1435:AOZ1435"/>
    <mergeCell ref="APB1435:APD1435"/>
    <mergeCell ref="APF1435:APH1435"/>
    <mergeCell ref="APJ1435:APL1435"/>
    <mergeCell ref="ANR1435:ANT1435"/>
    <mergeCell ref="ANV1435:ANX1435"/>
    <mergeCell ref="ANZ1435:AOB1435"/>
    <mergeCell ref="AOD1435:AOF1435"/>
    <mergeCell ref="AOH1435:AOJ1435"/>
    <mergeCell ref="AOL1435:AON1435"/>
    <mergeCell ref="AMT1435:AMV1435"/>
    <mergeCell ref="AMX1435:AMZ1435"/>
    <mergeCell ref="ANB1435:AND1435"/>
    <mergeCell ref="ANF1435:ANH1435"/>
    <mergeCell ref="ANJ1435:ANL1435"/>
    <mergeCell ref="ANN1435:ANP1435"/>
    <mergeCell ref="ARJ1435:ARL1435"/>
    <mergeCell ref="ARN1435:ARP1435"/>
    <mergeCell ref="ARR1435:ART1435"/>
    <mergeCell ref="ARV1435:ARX1435"/>
    <mergeCell ref="ARZ1435:ASB1435"/>
    <mergeCell ref="ASD1435:ASF1435"/>
    <mergeCell ref="AQL1435:AQN1435"/>
    <mergeCell ref="AQP1435:AQR1435"/>
    <mergeCell ref="AQT1435:AQV1435"/>
    <mergeCell ref="AQX1435:AQZ1435"/>
    <mergeCell ref="ARB1435:ARD1435"/>
    <mergeCell ref="ARF1435:ARH1435"/>
    <mergeCell ref="APN1435:APP1435"/>
    <mergeCell ref="APR1435:APT1435"/>
    <mergeCell ref="APV1435:APX1435"/>
    <mergeCell ref="APZ1435:AQB1435"/>
    <mergeCell ref="AQD1435:AQF1435"/>
    <mergeCell ref="AQH1435:AQJ1435"/>
    <mergeCell ref="AUD1435:AUF1435"/>
    <mergeCell ref="AUH1435:AUJ1435"/>
    <mergeCell ref="AUL1435:AUN1435"/>
    <mergeCell ref="AUP1435:AUR1435"/>
    <mergeCell ref="AUT1435:AUV1435"/>
    <mergeCell ref="AUX1435:AUZ1435"/>
    <mergeCell ref="ATF1435:ATH1435"/>
    <mergeCell ref="ATJ1435:ATL1435"/>
    <mergeCell ref="ATN1435:ATP1435"/>
    <mergeCell ref="ATR1435:ATT1435"/>
    <mergeCell ref="ATV1435:ATX1435"/>
    <mergeCell ref="ATZ1435:AUB1435"/>
    <mergeCell ref="ASH1435:ASJ1435"/>
    <mergeCell ref="ASL1435:ASN1435"/>
    <mergeCell ref="ASP1435:ASR1435"/>
    <mergeCell ref="AST1435:ASV1435"/>
    <mergeCell ref="ASX1435:ASZ1435"/>
    <mergeCell ref="ATB1435:ATD1435"/>
    <mergeCell ref="AWX1435:AWZ1435"/>
    <mergeCell ref="AXB1435:AXD1435"/>
    <mergeCell ref="AXF1435:AXH1435"/>
    <mergeCell ref="AXJ1435:AXL1435"/>
    <mergeCell ref="AXN1435:AXP1435"/>
    <mergeCell ref="AXR1435:AXT1435"/>
    <mergeCell ref="AVZ1435:AWB1435"/>
    <mergeCell ref="AWD1435:AWF1435"/>
    <mergeCell ref="AWH1435:AWJ1435"/>
    <mergeCell ref="AWL1435:AWN1435"/>
    <mergeCell ref="AWP1435:AWR1435"/>
    <mergeCell ref="AWT1435:AWV1435"/>
    <mergeCell ref="AVB1435:AVD1435"/>
    <mergeCell ref="AVF1435:AVH1435"/>
    <mergeCell ref="AVJ1435:AVL1435"/>
    <mergeCell ref="AVN1435:AVP1435"/>
    <mergeCell ref="AVR1435:AVT1435"/>
    <mergeCell ref="AVV1435:AVX1435"/>
    <mergeCell ref="AZR1435:AZT1435"/>
    <mergeCell ref="AZV1435:AZX1435"/>
    <mergeCell ref="AZZ1435:BAB1435"/>
    <mergeCell ref="BAD1435:BAF1435"/>
    <mergeCell ref="BAH1435:BAJ1435"/>
    <mergeCell ref="BAL1435:BAN1435"/>
    <mergeCell ref="AYT1435:AYV1435"/>
    <mergeCell ref="AYX1435:AYZ1435"/>
    <mergeCell ref="AZB1435:AZD1435"/>
    <mergeCell ref="AZF1435:AZH1435"/>
    <mergeCell ref="AZJ1435:AZL1435"/>
    <mergeCell ref="AZN1435:AZP1435"/>
    <mergeCell ref="AXV1435:AXX1435"/>
    <mergeCell ref="AXZ1435:AYB1435"/>
    <mergeCell ref="AYD1435:AYF1435"/>
    <mergeCell ref="AYH1435:AYJ1435"/>
    <mergeCell ref="AYL1435:AYN1435"/>
    <mergeCell ref="AYP1435:AYR1435"/>
    <mergeCell ref="BCL1435:BCN1435"/>
    <mergeCell ref="BCP1435:BCR1435"/>
    <mergeCell ref="BCT1435:BCV1435"/>
    <mergeCell ref="BCX1435:BCZ1435"/>
    <mergeCell ref="BDB1435:BDD1435"/>
    <mergeCell ref="BDF1435:BDH1435"/>
    <mergeCell ref="BBN1435:BBP1435"/>
    <mergeCell ref="BBR1435:BBT1435"/>
    <mergeCell ref="BBV1435:BBX1435"/>
    <mergeCell ref="BBZ1435:BCB1435"/>
    <mergeCell ref="BCD1435:BCF1435"/>
    <mergeCell ref="BCH1435:BCJ1435"/>
    <mergeCell ref="BAP1435:BAR1435"/>
    <mergeCell ref="BAT1435:BAV1435"/>
    <mergeCell ref="BAX1435:BAZ1435"/>
    <mergeCell ref="BBB1435:BBD1435"/>
    <mergeCell ref="BBF1435:BBH1435"/>
    <mergeCell ref="BBJ1435:BBL1435"/>
    <mergeCell ref="BFF1435:BFH1435"/>
    <mergeCell ref="BFJ1435:BFL1435"/>
    <mergeCell ref="BFN1435:BFP1435"/>
    <mergeCell ref="BFR1435:BFT1435"/>
    <mergeCell ref="BFV1435:BFX1435"/>
    <mergeCell ref="BFZ1435:BGB1435"/>
    <mergeCell ref="BEH1435:BEJ1435"/>
    <mergeCell ref="BEL1435:BEN1435"/>
    <mergeCell ref="BEP1435:BER1435"/>
    <mergeCell ref="BET1435:BEV1435"/>
    <mergeCell ref="BEX1435:BEZ1435"/>
    <mergeCell ref="BFB1435:BFD1435"/>
    <mergeCell ref="BDJ1435:BDL1435"/>
    <mergeCell ref="BDN1435:BDP1435"/>
    <mergeCell ref="BDR1435:BDT1435"/>
    <mergeCell ref="BDV1435:BDX1435"/>
    <mergeCell ref="BDZ1435:BEB1435"/>
    <mergeCell ref="BED1435:BEF1435"/>
    <mergeCell ref="BHZ1435:BIB1435"/>
    <mergeCell ref="BID1435:BIF1435"/>
    <mergeCell ref="BIH1435:BIJ1435"/>
    <mergeCell ref="BIL1435:BIN1435"/>
    <mergeCell ref="BIP1435:BIR1435"/>
    <mergeCell ref="BIT1435:BIV1435"/>
    <mergeCell ref="BHB1435:BHD1435"/>
    <mergeCell ref="BHF1435:BHH1435"/>
    <mergeCell ref="BHJ1435:BHL1435"/>
    <mergeCell ref="BHN1435:BHP1435"/>
    <mergeCell ref="BHR1435:BHT1435"/>
    <mergeCell ref="BHV1435:BHX1435"/>
    <mergeCell ref="BGD1435:BGF1435"/>
    <mergeCell ref="BGH1435:BGJ1435"/>
    <mergeCell ref="BGL1435:BGN1435"/>
    <mergeCell ref="BGP1435:BGR1435"/>
    <mergeCell ref="BGT1435:BGV1435"/>
    <mergeCell ref="BGX1435:BGZ1435"/>
    <mergeCell ref="BKT1435:BKV1435"/>
    <mergeCell ref="BKX1435:BKZ1435"/>
    <mergeCell ref="BLB1435:BLD1435"/>
    <mergeCell ref="BLF1435:BLH1435"/>
    <mergeCell ref="BLJ1435:BLL1435"/>
    <mergeCell ref="BLN1435:BLP1435"/>
    <mergeCell ref="BJV1435:BJX1435"/>
    <mergeCell ref="BJZ1435:BKB1435"/>
    <mergeCell ref="BKD1435:BKF1435"/>
    <mergeCell ref="BKH1435:BKJ1435"/>
    <mergeCell ref="BKL1435:BKN1435"/>
    <mergeCell ref="BKP1435:BKR1435"/>
    <mergeCell ref="BIX1435:BIZ1435"/>
    <mergeCell ref="BJB1435:BJD1435"/>
    <mergeCell ref="BJF1435:BJH1435"/>
    <mergeCell ref="BJJ1435:BJL1435"/>
    <mergeCell ref="BJN1435:BJP1435"/>
    <mergeCell ref="BJR1435:BJT1435"/>
    <mergeCell ref="BNN1435:BNP1435"/>
    <mergeCell ref="BNR1435:BNT1435"/>
    <mergeCell ref="BNV1435:BNX1435"/>
    <mergeCell ref="BNZ1435:BOB1435"/>
    <mergeCell ref="BOD1435:BOF1435"/>
    <mergeCell ref="BOH1435:BOJ1435"/>
    <mergeCell ref="BMP1435:BMR1435"/>
    <mergeCell ref="BMT1435:BMV1435"/>
    <mergeCell ref="BMX1435:BMZ1435"/>
    <mergeCell ref="BNB1435:BND1435"/>
    <mergeCell ref="BNF1435:BNH1435"/>
    <mergeCell ref="BNJ1435:BNL1435"/>
    <mergeCell ref="BLR1435:BLT1435"/>
    <mergeCell ref="BLV1435:BLX1435"/>
    <mergeCell ref="BLZ1435:BMB1435"/>
    <mergeCell ref="BMD1435:BMF1435"/>
    <mergeCell ref="BMH1435:BMJ1435"/>
    <mergeCell ref="BML1435:BMN1435"/>
    <mergeCell ref="BQH1435:BQJ1435"/>
    <mergeCell ref="BQL1435:BQN1435"/>
    <mergeCell ref="BQP1435:BQR1435"/>
    <mergeCell ref="BQT1435:BQV1435"/>
    <mergeCell ref="BQX1435:BQZ1435"/>
    <mergeCell ref="BRB1435:BRD1435"/>
    <mergeCell ref="BPJ1435:BPL1435"/>
    <mergeCell ref="BPN1435:BPP1435"/>
    <mergeCell ref="BPR1435:BPT1435"/>
    <mergeCell ref="BPV1435:BPX1435"/>
    <mergeCell ref="BPZ1435:BQB1435"/>
    <mergeCell ref="BQD1435:BQF1435"/>
    <mergeCell ref="BOL1435:BON1435"/>
    <mergeCell ref="BOP1435:BOR1435"/>
    <mergeCell ref="BOT1435:BOV1435"/>
    <mergeCell ref="BOX1435:BOZ1435"/>
    <mergeCell ref="BPB1435:BPD1435"/>
    <mergeCell ref="BPF1435:BPH1435"/>
    <mergeCell ref="BTB1435:BTD1435"/>
    <mergeCell ref="BTF1435:BTH1435"/>
    <mergeCell ref="BTJ1435:BTL1435"/>
    <mergeCell ref="BTN1435:BTP1435"/>
    <mergeCell ref="BTR1435:BTT1435"/>
    <mergeCell ref="BTV1435:BTX1435"/>
    <mergeCell ref="BSD1435:BSF1435"/>
    <mergeCell ref="BSH1435:BSJ1435"/>
    <mergeCell ref="BSL1435:BSN1435"/>
    <mergeCell ref="BSP1435:BSR1435"/>
    <mergeCell ref="BST1435:BSV1435"/>
    <mergeCell ref="BSX1435:BSZ1435"/>
    <mergeCell ref="BRF1435:BRH1435"/>
    <mergeCell ref="BRJ1435:BRL1435"/>
    <mergeCell ref="BRN1435:BRP1435"/>
    <mergeCell ref="BRR1435:BRT1435"/>
    <mergeCell ref="BRV1435:BRX1435"/>
    <mergeCell ref="BRZ1435:BSB1435"/>
    <mergeCell ref="BVV1435:BVX1435"/>
    <mergeCell ref="BVZ1435:BWB1435"/>
    <mergeCell ref="BWD1435:BWF1435"/>
    <mergeCell ref="BWH1435:BWJ1435"/>
    <mergeCell ref="BWL1435:BWN1435"/>
    <mergeCell ref="BWP1435:BWR1435"/>
    <mergeCell ref="BUX1435:BUZ1435"/>
    <mergeCell ref="BVB1435:BVD1435"/>
    <mergeCell ref="BVF1435:BVH1435"/>
    <mergeCell ref="BVJ1435:BVL1435"/>
    <mergeCell ref="BVN1435:BVP1435"/>
    <mergeCell ref="BVR1435:BVT1435"/>
    <mergeCell ref="BTZ1435:BUB1435"/>
    <mergeCell ref="BUD1435:BUF1435"/>
    <mergeCell ref="BUH1435:BUJ1435"/>
    <mergeCell ref="BUL1435:BUN1435"/>
    <mergeCell ref="BUP1435:BUR1435"/>
    <mergeCell ref="BUT1435:BUV1435"/>
    <mergeCell ref="BYP1435:BYR1435"/>
    <mergeCell ref="BYT1435:BYV1435"/>
    <mergeCell ref="BYX1435:BYZ1435"/>
    <mergeCell ref="BZB1435:BZD1435"/>
    <mergeCell ref="BZF1435:BZH1435"/>
    <mergeCell ref="BZJ1435:BZL1435"/>
    <mergeCell ref="BXR1435:BXT1435"/>
    <mergeCell ref="BXV1435:BXX1435"/>
    <mergeCell ref="BXZ1435:BYB1435"/>
    <mergeCell ref="BYD1435:BYF1435"/>
    <mergeCell ref="BYH1435:BYJ1435"/>
    <mergeCell ref="BYL1435:BYN1435"/>
    <mergeCell ref="BWT1435:BWV1435"/>
    <mergeCell ref="BWX1435:BWZ1435"/>
    <mergeCell ref="BXB1435:BXD1435"/>
    <mergeCell ref="BXF1435:BXH1435"/>
    <mergeCell ref="BXJ1435:BXL1435"/>
    <mergeCell ref="BXN1435:BXP1435"/>
    <mergeCell ref="CBJ1435:CBL1435"/>
    <mergeCell ref="CBN1435:CBP1435"/>
    <mergeCell ref="CBR1435:CBT1435"/>
    <mergeCell ref="CBV1435:CBX1435"/>
    <mergeCell ref="CBZ1435:CCB1435"/>
    <mergeCell ref="CCD1435:CCF1435"/>
    <mergeCell ref="CAL1435:CAN1435"/>
    <mergeCell ref="CAP1435:CAR1435"/>
    <mergeCell ref="CAT1435:CAV1435"/>
    <mergeCell ref="CAX1435:CAZ1435"/>
    <mergeCell ref="CBB1435:CBD1435"/>
    <mergeCell ref="CBF1435:CBH1435"/>
    <mergeCell ref="BZN1435:BZP1435"/>
    <mergeCell ref="BZR1435:BZT1435"/>
    <mergeCell ref="BZV1435:BZX1435"/>
    <mergeCell ref="BZZ1435:CAB1435"/>
    <mergeCell ref="CAD1435:CAF1435"/>
    <mergeCell ref="CAH1435:CAJ1435"/>
    <mergeCell ref="CED1435:CEF1435"/>
    <mergeCell ref="CEH1435:CEJ1435"/>
    <mergeCell ref="CEL1435:CEN1435"/>
    <mergeCell ref="CEP1435:CER1435"/>
    <mergeCell ref="CET1435:CEV1435"/>
    <mergeCell ref="CEX1435:CEZ1435"/>
    <mergeCell ref="CDF1435:CDH1435"/>
    <mergeCell ref="CDJ1435:CDL1435"/>
    <mergeCell ref="CDN1435:CDP1435"/>
    <mergeCell ref="CDR1435:CDT1435"/>
    <mergeCell ref="CDV1435:CDX1435"/>
    <mergeCell ref="CDZ1435:CEB1435"/>
    <mergeCell ref="CCH1435:CCJ1435"/>
    <mergeCell ref="CCL1435:CCN1435"/>
    <mergeCell ref="CCP1435:CCR1435"/>
    <mergeCell ref="CCT1435:CCV1435"/>
    <mergeCell ref="CCX1435:CCZ1435"/>
    <mergeCell ref="CDB1435:CDD1435"/>
    <mergeCell ref="CGX1435:CGZ1435"/>
    <mergeCell ref="CHB1435:CHD1435"/>
    <mergeCell ref="CHF1435:CHH1435"/>
    <mergeCell ref="CHJ1435:CHL1435"/>
    <mergeCell ref="CHN1435:CHP1435"/>
    <mergeCell ref="CHR1435:CHT1435"/>
    <mergeCell ref="CFZ1435:CGB1435"/>
    <mergeCell ref="CGD1435:CGF1435"/>
    <mergeCell ref="CGH1435:CGJ1435"/>
    <mergeCell ref="CGL1435:CGN1435"/>
    <mergeCell ref="CGP1435:CGR1435"/>
    <mergeCell ref="CGT1435:CGV1435"/>
    <mergeCell ref="CFB1435:CFD1435"/>
    <mergeCell ref="CFF1435:CFH1435"/>
    <mergeCell ref="CFJ1435:CFL1435"/>
    <mergeCell ref="CFN1435:CFP1435"/>
    <mergeCell ref="CFR1435:CFT1435"/>
    <mergeCell ref="CFV1435:CFX1435"/>
    <mergeCell ref="CJR1435:CJT1435"/>
    <mergeCell ref="CJV1435:CJX1435"/>
    <mergeCell ref="CJZ1435:CKB1435"/>
    <mergeCell ref="CKD1435:CKF1435"/>
    <mergeCell ref="CKH1435:CKJ1435"/>
    <mergeCell ref="CKL1435:CKN1435"/>
    <mergeCell ref="CIT1435:CIV1435"/>
    <mergeCell ref="CIX1435:CIZ1435"/>
    <mergeCell ref="CJB1435:CJD1435"/>
    <mergeCell ref="CJF1435:CJH1435"/>
    <mergeCell ref="CJJ1435:CJL1435"/>
    <mergeCell ref="CJN1435:CJP1435"/>
    <mergeCell ref="CHV1435:CHX1435"/>
    <mergeCell ref="CHZ1435:CIB1435"/>
    <mergeCell ref="CID1435:CIF1435"/>
    <mergeCell ref="CIH1435:CIJ1435"/>
    <mergeCell ref="CIL1435:CIN1435"/>
    <mergeCell ref="CIP1435:CIR1435"/>
    <mergeCell ref="CML1435:CMN1435"/>
    <mergeCell ref="CMP1435:CMR1435"/>
    <mergeCell ref="CMT1435:CMV1435"/>
    <mergeCell ref="CMX1435:CMZ1435"/>
    <mergeCell ref="CNB1435:CND1435"/>
    <mergeCell ref="CNF1435:CNH1435"/>
    <mergeCell ref="CLN1435:CLP1435"/>
    <mergeCell ref="CLR1435:CLT1435"/>
    <mergeCell ref="CLV1435:CLX1435"/>
    <mergeCell ref="CLZ1435:CMB1435"/>
    <mergeCell ref="CMD1435:CMF1435"/>
    <mergeCell ref="CMH1435:CMJ1435"/>
    <mergeCell ref="CKP1435:CKR1435"/>
    <mergeCell ref="CKT1435:CKV1435"/>
    <mergeCell ref="CKX1435:CKZ1435"/>
    <mergeCell ref="CLB1435:CLD1435"/>
    <mergeCell ref="CLF1435:CLH1435"/>
    <mergeCell ref="CLJ1435:CLL1435"/>
    <mergeCell ref="CPF1435:CPH1435"/>
    <mergeCell ref="CPJ1435:CPL1435"/>
    <mergeCell ref="CPN1435:CPP1435"/>
    <mergeCell ref="CPR1435:CPT1435"/>
    <mergeCell ref="CPV1435:CPX1435"/>
    <mergeCell ref="CPZ1435:CQB1435"/>
    <mergeCell ref="COH1435:COJ1435"/>
    <mergeCell ref="COL1435:CON1435"/>
    <mergeCell ref="COP1435:COR1435"/>
    <mergeCell ref="COT1435:COV1435"/>
    <mergeCell ref="COX1435:COZ1435"/>
    <mergeCell ref="CPB1435:CPD1435"/>
    <mergeCell ref="CNJ1435:CNL1435"/>
    <mergeCell ref="CNN1435:CNP1435"/>
    <mergeCell ref="CNR1435:CNT1435"/>
    <mergeCell ref="CNV1435:CNX1435"/>
    <mergeCell ref="CNZ1435:COB1435"/>
    <mergeCell ref="COD1435:COF1435"/>
    <mergeCell ref="CRZ1435:CSB1435"/>
    <mergeCell ref="CSD1435:CSF1435"/>
    <mergeCell ref="CSH1435:CSJ1435"/>
    <mergeCell ref="CSL1435:CSN1435"/>
    <mergeCell ref="CSP1435:CSR1435"/>
    <mergeCell ref="CST1435:CSV1435"/>
    <mergeCell ref="CRB1435:CRD1435"/>
    <mergeCell ref="CRF1435:CRH1435"/>
    <mergeCell ref="CRJ1435:CRL1435"/>
    <mergeCell ref="CRN1435:CRP1435"/>
    <mergeCell ref="CRR1435:CRT1435"/>
    <mergeCell ref="CRV1435:CRX1435"/>
    <mergeCell ref="CQD1435:CQF1435"/>
    <mergeCell ref="CQH1435:CQJ1435"/>
    <mergeCell ref="CQL1435:CQN1435"/>
    <mergeCell ref="CQP1435:CQR1435"/>
    <mergeCell ref="CQT1435:CQV1435"/>
    <mergeCell ref="CQX1435:CQZ1435"/>
    <mergeCell ref="CUT1435:CUV1435"/>
    <mergeCell ref="CUX1435:CUZ1435"/>
    <mergeCell ref="CVB1435:CVD1435"/>
    <mergeCell ref="CVF1435:CVH1435"/>
    <mergeCell ref="CVJ1435:CVL1435"/>
    <mergeCell ref="CVN1435:CVP1435"/>
    <mergeCell ref="CTV1435:CTX1435"/>
    <mergeCell ref="CTZ1435:CUB1435"/>
    <mergeCell ref="CUD1435:CUF1435"/>
    <mergeCell ref="CUH1435:CUJ1435"/>
    <mergeCell ref="CUL1435:CUN1435"/>
    <mergeCell ref="CUP1435:CUR1435"/>
    <mergeCell ref="CSX1435:CSZ1435"/>
    <mergeCell ref="CTB1435:CTD1435"/>
    <mergeCell ref="CTF1435:CTH1435"/>
    <mergeCell ref="CTJ1435:CTL1435"/>
    <mergeCell ref="CTN1435:CTP1435"/>
    <mergeCell ref="CTR1435:CTT1435"/>
    <mergeCell ref="CXN1435:CXP1435"/>
    <mergeCell ref="CXR1435:CXT1435"/>
    <mergeCell ref="CXV1435:CXX1435"/>
    <mergeCell ref="CXZ1435:CYB1435"/>
    <mergeCell ref="CYD1435:CYF1435"/>
    <mergeCell ref="CYH1435:CYJ1435"/>
    <mergeCell ref="CWP1435:CWR1435"/>
    <mergeCell ref="CWT1435:CWV1435"/>
    <mergeCell ref="CWX1435:CWZ1435"/>
    <mergeCell ref="CXB1435:CXD1435"/>
    <mergeCell ref="CXF1435:CXH1435"/>
    <mergeCell ref="CXJ1435:CXL1435"/>
    <mergeCell ref="CVR1435:CVT1435"/>
    <mergeCell ref="CVV1435:CVX1435"/>
    <mergeCell ref="CVZ1435:CWB1435"/>
    <mergeCell ref="CWD1435:CWF1435"/>
    <mergeCell ref="CWH1435:CWJ1435"/>
    <mergeCell ref="CWL1435:CWN1435"/>
    <mergeCell ref="DAH1435:DAJ1435"/>
    <mergeCell ref="DAL1435:DAN1435"/>
    <mergeCell ref="DAP1435:DAR1435"/>
    <mergeCell ref="DAT1435:DAV1435"/>
    <mergeCell ref="DAX1435:DAZ1435"/>
    <mergeCell ref="DBB1435:DBD1435"/>
    <mergeCell ref="CZJ1435:CZL1435"/>
    <mergeCell ref="CZN1435:CZP1435"/>
    <mergeCell ref="CZR1435:CZT1435"/>
    <mergeCell ref="CZV1435:CZX1435"/>
    <mergeCell ref="CZZ1435:DAB1435"/>
    <mergeCell ref="DAD1435:DAF1435"/>
    <mergeCell ref="CYL1435:CYN1435"/>
    <mergeCell ref="CYP1435:CYR1435"/>
    <mergeCell ref="CYT1435:CYV1435"/>
    <mergeCell ref="CYX1435:CYZ1435"/>
    <mergeCell ref="CZB1435:CZD1435"/>
    <mergeCell ref="CZF1435:CZH1435"/>
    <mergeCell ref="DDB1435:DDD1435"/>
    <mergeCell ref="DDF1435:DDH1435"/>
    <mergeCell ref="DDJ1435:DDL1435"/>
    <mergeCell ref="DDN1435:DDP1435"/>
    <mergeCell ref="DDR1435:DDT1435"/>
    <mergeCell ref="DDV1435:DDX1435"/>
    <mergeCell ref="DCD1435:DCF1435"/>
    <mergeCell ref="DCH1435:DCJ1435"/>
    <mergeCell ref="DCL1435:DCN1435"/>
    <mergeCell ref="DCP1435:DCR1435"/>
    <mergeCell ref="DCT1435:DCV1435"/>
    <mergeCell ref="DCX1435:DCZ1435"/>
    <mergeCell ref="DBF1435:DBH1435"/>
    <mergeCell ref="DBJ1435:DBL1435"/>
    <mergeCell ref="DBN1435:DBP1435"/>
    <mergeCell ref="DBR1435:DBT1435"/>
    <mergeCell ref="DBV1435:DBX1435"/>
    <mergeCell ref="DBZ1435:DCB1435"/>
    <mergeCell ref="DFV1435:DFX1435"/>
    <mergeCell ref="DFZ1435:DGB1435"/>
    <mergeCell ref="DGD1435:DGF1435"/>
    <mergeCell ref="DGH1435:DGJ1435"/>
    <mergeCell ref="DGL1435:DGN1435"/>
    <mergeCell ref="DGP1435:DGR1435"/>
    <mergeCell ref="DEX1435:DEZ1435"/>
    <mergeCell ref="DFB1435:DFD1435"/>
    <mergeCell ref="DFF1435:DFH1435"/>
    <mergeCell ref="DFJ1435:DFL1435"/>
    <mergeCell ref="DFN1435:DFP1435"/>
    <mergeCell ref="DFR1435:DFT1435"/>
    <mergeCell ref="DDZ1435:DEB1435"/>
    <mergeCell ref="DED1435:DEF1435"/>
    <mergeCell ref="DEH1435:DEJ1435"/>
    <mergeCell ref="DEL1435:DEN1435"/>
    <mergeCell ref="DEP1435:DER1435"/>
    <mergeCell ref="DET1435:DEV1435"/>
    <mergeCell ref="DIP1435:DIR1435"/>
    <mergeCell ref="DIT1435:DIV1435"/>
    <mergeCell ref="DIX1435:DIZ1435"/>
    <mergeCell ref="DJB1435:DJD1435"/>
    <mergeCell ref="DJF1435:DJH1435"/>
    <mergeCell ref="DJJ1435:DJL1435"/>
    <mergeCell ref="DHR1435:DHT1435"/>
    <mergeCell ref="DHV1435:DHX1435"/>
    <mergeCell ref="DHZ1435:DIB1435"/>
    <mergeCell ref="DID1435:DIF1435"/>
    <mergeCell ref="DIH1435:DIJ1435"/>
    <mergeCell ref="DIL1435:DIN1435"/>
    <mergeCell ref="DGT1435:DGV1435"/>
    <mergeCell ref="DGX1435:DGZ1435"/>
    <mergeCell ref="DHB1435:DHD1435"/>
    <mergeCell ref="DHF1435:DHH1435"/>
    <mergeCell ref="DHJ1435:DHL1435"/>
    <mergeCell ref="DHN1435:DHP1435"/>
    <mergeCell ref="DLJ1435:DLL1435"/>
    <mergeCell ref="DLN1435:DLP1435"/>
    <mergeCell ref="DLR1435:DLT1435"/>
    <mergeCell ref="DLV1435:DLX1435"/>
    <mergeCell ref="DLZ1435:DMB1435"/>
    <mergeCell ref="DMD1435:DMF1435"/>
    <mergeCell ref="DKL1435:DKN1435"/>
    <mergeCell ref="DKP1435:DKR1435"/>
    <mergeCell ref="DKT1435:DKV1435"/>
    <mergeCell ref="DKX1435:DKZ1435"/>
    <mergeCell ref="DLB1435:DLD1435"/>
    <mergeCell ref="DLF1435:DLH1435"/>
    <mergeCell ref="DJN1435:DJP1435"/>
    <mergeCell ref="DJR1435:DJT1435"/>
    <mergeCell ref="DJV1435:DJX1435"/>
    <mergeCell ref="DJZ1435:DKB1435"/>
    <mergeCell ref="DKD1435:DKF1435"/>
    <mergeCell ref="DKH1435:DKJ1435"/>
    <mergeCell ref="DOD1435:DOF1435"/>
    <mergeCell ref="DOH1435:DOJ1435"/>
    <mergeCell ref="DOL1435:DON1435"/>
    <mergeCell ref="DOP1435:DOR1435"/>
    <mergeCell ref="DOT1435:DOV1435"/>
    <mergeCell ref="DOX1435:DOZ1435"/>
    <mergeCell ref="DNF1435:DNH1435"/>
    <mergeCell ref="DNJ1435:DNL1435"/>
    <mergeCell ref="DNN1435:DNP1435"/>
    <mergeCell ref="DNR1435:DNT1435"/>
    <mergeCell ref="DNV1435:DNX1435"/>
    <mergeCell ref="DNZ1435:DOB1435"/>
    <mergeCell ref="DMH1435:DMJ1435"/>
    <mergeCell ref="DML1435:DMN1435"/>
    <mergeCell ref="DMP1435:DMR1435"/>
    <mergeCell ref="DMT1435:DMV1435"/>
    <mergeCell ref="DMX1435:DMZ1435"/>
    <mergeCell ref="DNB1435:DND1435"/>
    <mergeCell ref="DQX1435:DQZ1435"/>
    <mergeCell ref="DRB1435:DRD1435"/>
    <mergeCell ref="DRF1435:DRH1435"/>
    <mergeCell ref="DRJ1435:DRL1435"/>
    <mergeCell ref="DRN1435:DRP1435"/>
    <mergeCell ref="DRR1435:DRT1435"/>
    <mergeCell ref="DPZ1435:DQB1435"/>
    <mergeCell ref="DQD1435:DQF1435"/>
    <mergeCell ref="DQH1435:DQJ1435"/>
    <mergeCell ref="DQL1435:DQN1435"/>
    <mergeCell ref="DQP1435:DQR1435"/>
    <mergeCell ref="DQT1435:DQV1435"/>
    <mergeCell ref="DPB1435:DPD1435"/>
    <mergeCell ref="DPF1435:DPH1435"/>
    <mergeCell ref="DPJ1435:DPL1435"/>
    <mergeCell ref="DPN1435:DPP1435"/>
    <mergeCell ref="DPR1435:DPT1435"/>
    <mergeCell ref="DPV1435:DPX1435"/>
    <mergeCell ref="DTR1435:DTT1435"/>
    <mergeCell ref="DTV1435:DTX1435"/>
    <mergeCell ref="DTZ1435:DUB1435"/>
    <mergeCell ref="DUD1435:DUF1435"/>
    <mergeCell ref="DUH1435:DUJ1435"/>
    <mergeCell ref="DUL1435:DUN1435"/>
    <mergeCell ref="DST1435:DSV1435"/>
    <mergeCell ref="DSX1435:DSZ1435"/>
    <mergeCell ref="DTB1435:DTD1435"/>
    <mergeCell ref="DTF1435:DTH1435"/>
    <mergeCell ref="DTJ1435:DTL1435"/>
    <mergeCell ref="DTN1435:DTP1435"/>
    <mergeCell ref="DRV1435:DRX1435"/>
    <mergeCell ref="DRZ1435:DSB1435"/>
    <mergeCell ref="DSD1435:DSF1435"/>
    <mergeCell ref="DSH1435:DSJ1435"/>
    <mergeCell ref="DSL1435:DSN1435"/>
    <mergeCell ref="DSP1435:DSR1435"/>
    <mergeCell ref="DWL1435:DWN1435"/>
    <mergeCell ref="DWP1435:DWR1435"/>
    <mergeCell ref="DWT1435:DWV1435"/>
    <mergeCell ref="DWX1435:DWZ1435"/>
    <mergeCell ref="DXB1435:DXD1435"/>
    <mergeCell ref="DXF1435:DXH1435"/>
    <mergeCell ref="DVN1435:DVP1435"/>
    <mergeCell ref="DVR1435:DVT1435"/>
    <mergeCell ref="DVV1435:DVX1435"/>
    <mergeCell ref="DVZ1435:DWB1435"/>
    <mergeCell ref="DWD1435:DWF1435"/>
    <mergeCell ref="DWH1435:DWJ1435"/>
    <mergeCell ref="DUP1435:DUR1435"/>
    <mergeCell ref="DUT1435:DUV1435"/>
    <mergeCell ref="DUX1435:DUZ1435"/>
    <mergeCell ref="DVB1435:DVD1435"/>
    <mergeCell ref="DVF1435:DVH1435"/>
    <mergeCell ref="DVJ1435:DVL1435"/>
    <mergeCell ref="DZF1435:DZH1435"/>
    <mergeCell ref="DZJ1435:DZL1435"/>
    <mergeCell ref="DZN1435:DZP1435"/>
    <mergeCell ref="DZR1435:DZT1435"/>
    <mergeCell ref="DZV1435:DZX1435"/>
    <mergeCell ref="DZZ1435:EAB1435"/>
    <mergeCell ref="DYH1435:DYJ1435"/>
    <mergeCell ref="DYL1435:DYN1435"/>
    <mergeCell ref="DYP1435:DYR1435"/>
    <mergeCell ref="DYT1435:DYV1435"/>
    <mergeCell ref="DYX1435:DYZ1435"/>
    <mergeCell ref="DZB1435:DZD1435"/>
    <mergeCell ref="DXJ1435:DXL1435"/>
    <mergeCell ref="DXN1435:DXP1435"/>
    <mergeCell ref="DXR1435:DXT1435"/>
    <mergeCell ref="DXV1435:DXX1435"/>
    <mergeCell ref="DXZ1435:DYB1435"/>
    <mergeCell ref="DYD1435:DYF1435"/>
    <mergeCell ref="EBZ1435:ECB1435"/>
    <mergeCell ref="ECD1435:ECF1435"/>
    <mergeCell ref="ECH1435:ECJ1435"/>
    <mergeCell ref="ECL1435:ECN1435"/>
    <mergeCell ref="ECP1435:ECR1435"/>
    <mergeCell ref="ECT1435:ECV1435"/>
    <mergeCell ref="EBB1435:EBD1435"/>
    <mergeCell ref="EBF1435:EBH1435"/>
    <mergeCell ref="EBJ1435:EBL1435"/>
    <mergeCell ref="EBN1435:EBP1435"/>
    <mergeCell ref="EBR1435:EBT1435"/>
    <mergeCell ref="EBV1435:EBX1435"/>
    <mergeCell ref="EAD1435:EAF1435"/>
    <mergeCell ref="EAH1435:EAJ1435"/>
    <mergeCell ref="EAL1435:EAN1435"/>
    <mergeCell ref="EAP1435:EAR1435"/>
    <mergeCell ref="EAT1435:EAV1435"/>
    <mergeCell ref="EAX1435:EAZ1435"/>
    <mergeCell ref="EET1435:EEV1435"/>
    <mergeCell ref="EEX1435:EEZ1435"/>
    <mergeCell ref="EFB1435:EFD1435"/>
    <mergeCell ref="EFF1435:EFH1435"/>
    <mergeCell ref="EFJ1435:EFL1435"/>
    <mergeCell ref="EFN1435:EFP1435"/>
    <mergeCell ref="EDV1435:EDX1435"/>
    <mergeCell ref="EDZ1435:EEB1435"/>
    <mergeCell ref="EED1435:EEF1435"/>
    <mergeCell ref="EEH1435:EEJ1435"/>
    <mergeCell ref="EEL1435:EEN1435"/>
    <mergeCell ref="EEP1435:EER1435"/>
    <mergeCell ref="ECX1435:ECZ1435"/>
    <mergeCell ref="EDB1435:EDD1435"/>
    <mergeCell ref="EDF1435:EDH1435"/>
    <mergeCell ref="EDJ1435:EDL1435"/>
    <mergeCell ref="EDN1435:EDP1435"/>
    <mergeCell ref="EDR1435:EDT1435"/>
    <mergeCell ref="EHN1435:EHP1435"/>
    <mergeCell ref="EHR1435:EHT1435"/>
    <mergeCell ref="EHV1435:EHX1435"/>
    <mergeCell ref="EHZ1435:EIB1435"/>
    <mergeCell ref="EID1435:EIF1435"/>
    <mergeCell ref="EIH1435:EIJ1435"/>
    <mergeCell ref="EGP1435:EGR1435"/>
    <mergeCell ref="EGT1435:EGV1435"/>
    <mergeCell ref="EGX1435:EGZ1435"/>
    <mergeCell ref="EHB1435:EHD1435"/>
    <mergeCell ref="EHF1435:EHH1435"/>
    <mergeCell ref="EHJ1435:EHL1435"/>
    <mergeCell ref="EFR1435:EFT1435"/>
    <mergeCell ref="EFV1435:EFX1435"/>
    <mergeCell ref="EFZ1435:EGB1435"/>
    <mergeCell ref="EGD1435:EGF1435"/>
    <mergeCell ref="EGH1435:EGJ1435"/>
    <mergeCell ref="EGL1435:EGN1435"/>
    <mergeCell ref="EKH1435:EKJ1435"/>
    <mergeCell ref="EKL1435:EKN1435"/>
    <mergeCell ref="EKP1435:EKR1435"/>
    <mergeCell ref="EKT1435:EKV1435"/>
    <mergeCell ref="EKX1435:EKZ1435"/>
    <mergeCell ref="ELB1435:ELD1435"/>
    <mergeCell ref="EJJ1435:EJL1435"/>
    <mergeCell ref="EJN1435:EJP1435"/>
    <mergeCell ref="EJR1435:EJT1435"/>
    <mergeCell ref="EJV1435:EJX1435"/>
    <mergeCell ref="EJZ1435:EKB1435"/>
    <mergeCell ref="EKD1435:EKF1435"/>
    <mergeCell ref="EIL1435:EIN1435"/>
    <mergeCell ref="EIP1435:EIR1435"/>
    <mergeCell ref="EIT1435:EIV1435"/>
    <mergeCell ref="EIX1435:EIZ1435"/>
    <mergeCell ref="EJB1435:EJD1435"/>
    <mergeCell ref="EJF1435:EJH1435"/>
    <mergeCell ref="ENB1435:END1435"/>
    <mergeCell ref="ENF1435:ENH1435"/>
    <mergeCell ref="ENJ1435:ENL1435"/>
    <mergeCell ref="ENN1435:ENP1435"/>
    <mergeCell ref="ENR1435:ENT1435"/>
    <mergeCell ref="ENV1435:ENX1435"/>
    <mergeCell ref="EMD1435:EMF1435"/>
    <mergeCell ref="EMH1435:EMJ1435"/>
    <mergeCell ref="EML1435:EMN1435"/>
    <mergeCell ref="EMP1435:EMR1435"/>
    <mergeCell ref="EMT1435:EMV1435"/>
    <mergeCell ref="EMX1435:EMZ1435"/>
    <mergeCell ref="ELF1435:ELH1435"/>
    <mergeCell ref="ELJ1435:ELL1435"/>
    <mergeCell ref="ELN1435:ELP1435"/>
    <mergeCell ref="ELR1435:ELT1435"/>
    <mergeCell ref="ELV1435:ELX1435"/>
    <mergeCell ref="ELZ1435:EMB1435"/>
    <mergeCell ref="EPV1435:EPX1435"/>
    <mergeCell ref="EPZ1435:EQB1435"/>
    <mergeCell ref="EQD1435:EQF1435"/>
    <mergeCell ref="EQH1435:EQJ1435"/>
    <mergeCell ref="EQL1435:EQN1435"/>
    <mergeCell ref="EQP1435:EQR1435"/>
    <mergeCell ref="EOX1435:EOZ1435"/>
    <mergeCell ref="EPB1435:EPD1435"/>
    <mergeCell ref="EPF1435:EPH1435"/>
    <mergeCell ref="EPJ1435:EPL1435"/>
    <mergeCell ref="EPN1435:EPP1435"/>
    <mergeCell ref="EPR1435:EPT1435"/>
    <mergeCell ref="ENZ1435:EOB1435"/>
    <mergeCell ref="EOD1435:EOF1435"/>
    <mergeCell ref="EOH1435:EOJ1435"/>
    <mergeCell ref="EOL1435:EON1435"/>
    <mergeCell ref="EOP1435:EOR1435"/>
    <mergeCell ref="EOT1435:EOV1435"/>
    <mergeCell ref="ESP1435:ESR1435"/>
    <mergeCell ref="EST1435:ESV1435"/>
    <mergeCell ref="ESX1435:ESZ1435"/>
    <mergeCell ref="ETB1435:ETD1435"/>
    <mergeCell ref="ETF1435:ETH1435"/>
    <mergeCell ref="ETJ1435:ETL1435"/>
    <mergeCell ref="ERR1435:ERT1435"/>
    <mergeCell ref="ERV1435:ERX1435"/>
    <mergeCell ref="ERZ1435:ESB1435"/>
    <mergeCell ref="ESD1435:ESF1435"/>
    <mergeCell ref="ESH1435:ESJ1435"/>
    <mergeCell ref="ESL1435:ESN1435"/>
    <mergeCell ref="EQT1435:EQV1435"/>
    <mergeCell ref="EQX1435:EQZ1435"/>
    <mergeCell ref="ERB1435:ERD1435"/>
    <mergeCell ref="ERF1435:ERH1435"/>
    <mergeCell ref="ERJ1435:ERL1435"/>
    <mergeCell ref="ERN1435:ERP1435"/>
    <mergeCell ref="EVJ1435:EVL1435"/>
    <mergeCell ref="EVN1435:EVP1435"/>
    <mergeCell ref="EVR1435:EVT1435"/>
    <mergeCell ref="EVV1435:EVX1435"/>
    <mergeCell ref="EVZ1435:EWB1435"/>
    <mergeCell ref="EWD1435:EWF1435"/>
    <mergeCell ref="EUL1435:EUN1435"/>
    <mergeCell ref="EUP1435:EUR1435"/>
    <mergeCell ref="EUT1435:EUV1435"/>
    <mergeCell ref="EUX1435:EUZ1435"/>
    <mergeCell ref="EVB1435:EVD1435"/>
    <mergeCell ref="EVF1435:EVH1435"/>
    <mergeCell ref="ETN1435:ETP1435"/>
    <mergeCell ref="ETR1435:ETT1435"/>
    <mergeCell ref="ETV1435:ETX1435"/>
    <mergeCell ref="ETZ1435:EUB1435"/>
    <mergeCell ref="EUD1435:EUF1435"/>
    <mergeCell ref="EUH1435:EUJ1435"/>
    <mergeCell ref="EYD1435:EYF1435"/>
    <mergeCell ref="EYH1435:EYJ1435"/>
    <mergeCell ref="EYL1435:EYN1435"/>
    <mergeCell ref="EYP1435:EYR1435"/>
    <mergeCell ref="EYT1435:EYV1435"/>
    <mergeCell ref="EYX1435:EYZ1435"/>
    <mergeCell ref="EXF1435:EXH1435"/>
    <mergeCell ref="EXJ1435:EXL1435"/>
    <mergeCell ref="EXN1435:EXP1435"/>
    <mergeCell ref="EXR1435:EXT1435"/>
    <mergeCell ref="EXV1435:EXX1435"/>
    <mergeCell ref="EXZ1435:EYB1435"/>
    <mergeCell ref="EWH1435:EWJ1435"/>
    <mergeCell ref="EWL1435:EWN1435"/>
    <mergeCell ref="EWP1435:EWR1435"/>
    <mergeCell ref="EWT1435:EWV1435"/>
    <mergeCell ref="EWX1435:EWZ1435"/>
    <mergeCell ref="EXB1435:EXD1435"/>
    <mergeCell ref="FAX1435:FAZ1435"/>
    <mergeCell ref="FBB1435:FBD1435"/>
    <mergeCell ref="FBF1435:FBH1435"/>
    <mergeCell ref="FBJ1435:FBL1435"/>
    <mergeCell ref="FBN1435:FBP1435"/>
    <mergeCell ref="FBR1435:FBT1435"/>
    <mergeCell ref="EZZ1435:FAB1435"/>
    <mergeCell ref="FAD1435:FAF1435"/>
    <mergeCell ref="FAH1435:FAJ1435"/>
    <mergeCell ref="FAL1435:FAN1435"/>
    <mergeCell ref="FAP1435:FAR1435"/>
    <mergeCell ref="FAT1435:FAV1435"/>
    <mergeCell ref="EZB1435:EZD1435"/>
    <mergeCell ref="EZF1435:EZH1435"/>
    <mergeCell ref="EZJ1435:EZL1435"/>
    <mergeCell ref="EZN1435:EZP1435"/>
    <mergeCell ref="EZR1435:EZT1435"/>
    <mergeCell ref="EZV1435:EZX1435"/>
    <mergeCell ref="FDR1435:FDT1435"/>
    <mergeCell ref="FDV1435:FDX1435"/>
    <mergeCell ref="FDZ1435:FEB1435"/>
    <mergeCell ref="FED1435:FEF1435"/>
    <mergeCell ref="FEH1435:FEJ1435"/>
    <mergeCell ref="FEL1435:FEN1435"/>
    <mergeCell ref="FCT1435:FCV1435"/>
    <mergeCell ref="FCX1435:FCZ1435"/>
    <mergeCell ref="FDB1435:FDD1435"/>
    <mergeCell ref="FDF1435:FDH1435"/>
    <mergeCell ref="FDJ1435:FDL1435"/>
    <mergeCell ref="FDN1435:FDP1435"/>
    <mergeCell ref="FBV1435:FBX1435"/>
    <mergeCell ref="FBZ1435:FCB1435"/>
    <mergeCell ref="FCD1435:FCF1435"/>
    <mergeCell ref="FCH1435:FCJ1435"/>
    <mergeCell ref="FCL1435:FCN1435"/>
    <mergeCell ref="FCP1435:FCR1435"/>
    <mergeCell ref="FGL1435:FGN1435"/>
    <mergeCell ref="FGP1435:FGR1435"/>
    <mergeCell ref="FGT1435:FGV1435"/>
    <mergeCell ref="FGX1435:FGZ1435"/>
    <mergeCell ref="FHB1435:FHD1435"/>
    <mergeCell ref="FHF1435:FHH1435"/>
    <mergeCell ref="FFN1435:FFP1435"/>
    <mergeCell ref="FFR1435:FFT1435"/>
    <mergeCell ref="FFV1435:FFX1435"/>
    <mergeCell ref="FFZ1435:FGB1435"/>
    <mergeCell ref="FGD1435:FGF1435"/>
    <mergeCell ref="FGH1435:FGJ1435"/>
    <mergeCell ref="FEP1435:FER1435"/>
    <mergeCell ref="FET1435:FEV1435"/>
    <mergeCell ref="FEX1435:FEZ1435"/>
    <mergeCell ref="FFB1435:FFD1435"/>
    <mergeCell ref="FFF1435:FFH1435"/>
    <mergeCell ref="FFJ1435:FFL1435"/>
    <mergeCell ref="FJF1435:FJH1435"/>
    <mergeCell ref="FJJ1435:FJL1435"/>
    <mergeCell ref="FJN1435:FJP1435"/>
    <mergeCell ref="FJR1435:FJT1435"/>
    <mergeCell ref="FJV1435:FJX1435"/>
    <mergeCell ref="FJZ1435:FKB1435"/>
    <mergeCell ref="FIH1435:FIJ1435"/>
    <mergeCell ref="FIL1435:FIN1435"/>
    <mergeCell ref="FIP1435:FIR1435"/>
    <mergeCell ref="FIT1435:FIV1435"/>
    <mergeCell ref="FIX1435:FIZ1435"/>
    <mergeCell ref="FJB1435:FJD1435"/>
    <mergeCell ref="FHJ1435:FHL1435"/>
    <mergeCell ref="FHN1435:FHP1435"/>
    <mergeCell ref="FHR1435:FHT1435"/>
    <mergeCell ref="FHV1435:FHX1435"/>
    <mergeCell ref="FHZ1435:FIB1435"/>
    <mergeCell ref="FID1435:FIF1435"/>
    <mergeCell ref="FLZ1435:FMB1435"/>
    <mergeCell ref="FMD1435:FMF1435"/>
    <mergeCell ref="FMH1435:FMJ1435"/>
    <mergeCell ref="FML1435:FMN1435"/>
    <mergeCell ref="FMP1435:FMR1435"/>
    <mergeCell ref="FMT1435:FMV1435"/>
    <mergeCell ref="FLB1435:FLD1435"/>
    <mergeCell ref="FLF1435:FLH1435"/>
    <mergeCell ref="FLJ1435:FLL1435"/>
    <mergeCell ref="FLN1435:FLP1435"/>
    <mergeCell ref="FLR1435:FLT1435"/>
    <mergeCell ref="FLV1435:FLX1435"/>
    <mergeCell ref="FKD1435:FKF1435"/>
    <mergeCell ref="FKH1435:FKJ1435"/>
    <mergeCell ref="FKL1435:FKN1435"/>
    <mergeCell ref="FKP1435:FKR1435"/>
    <mergeCell ref="FKT1435:FKV1435"/>
    <mergeCell ref="FKX1435:FKZ1435"/>
    <mergeCell ref="FOT1435:FOV1435"/>
    <mergeCell ref="FOX1435:FOZ1435"/>
    <mergeCell ref="FPB1435:FPD1435"/>
    <mergeCell ref="FPF1435:FPH1435"/>
    <mergeCell ref="FPJ1435:FPL1435"/>
    <mergeCell ref="FPN1435:FPP1435"/>
    <mergeCell ref="FNV1435:FNX1435"/>
    <mergeCell ref="FNZ1435:FOB1435"/>
    <mergeCell ref="FOD1435:FOF1435"/>
    <mergeCell ref="FOH1435:FOJ1435"/>
    <mergeCell ref="FOL1435:FON1435"/>
    <mergeCell ref="FOP1435:FOR1435"/>
    <mergeCell ref="FMX1435:FMZ1435"/>
    <mergeCell ref="FNB1435:FND1435"/>
    <mergeCell ref="FNF1435:FNH1435"/>
    <mergeCell ref="FNJ1435:FNL1435"/>
    <mergeCell ref="FNN1435:FNP1435"/>
    <mergeCell ref="FNR1435:FNT1435"/>
    <mergeCell ref="FRN1435:FRP1435"/>
    <mergeCell ref="FRR1435:FRT1435"/>
    <mergeCell ref="FRV1435:FRX1435"/>
    <mergeCell ref="FRZ1435:FSB1435"/>
    <mergeCell ref="FSD1435:FSF1435"/>
    <mergeCell ref="FSH1435:FSJ1435"/>
    <mergeCell ref="FQP1435:FQR1435"/>
    <mergeCell ref="FQT1435:FQV1435"/>
    <mergeCell ref="FQX1435:FQZ1435"/>
    <mergeCell ref="FRB1435:FRD1435"/>
    <mergeCell ref="FRF1435:FRH1435"/>
    <mergeCell ref="FRJ1435:FRL1435"/>
    <mergeCell ref="FPR1435:FPT1435"/>
    <mergeCell ref="FPV1435:FPX1435"/>
    <mergeCell ref="FPZ1435:FQB1435"/>
    <mergeCell ref="FQD1435:FQF1435"/>
    <mergeCell ref="FQH1435:FQJ1435"/>
    <mergeCell ref="FQL1435:FQN1435"/>
    <mergeCell ref="FUH1435:FUJ1435"/>
    <mergeCell ref="FUL1435:FUN1435"/>
    <mergeCell ref="FUP1435:FUR1435"/>
    <mergeCell ref="FUT1435:FUV1435"/>
    <mergeCell ref="FUX1435:FUZ1435"/>
    <mergeCell ref="FVB1435:FVD1435"/>
    <mergeCell ref="FTJ1435:FTL1435"/>
    <mergeCell ref="FTN1435:FTP1435"/>
    <mergeCell ref="FTR1435:FTT1435"/>
    <mergeCell ref="FTV1435:FTX1435"/>
    <mergeCell ref="FTZ1435:FUB1435"/>
    <mergeCell ref="FUD1435:FUF1435"/>
    <mergeCell ref="FSL1435:FSN1435"/>
    <mergeCell ref="FSP1435:FSR1435"/>
    <mergeCell ref="FST1435:FSV1435"/>
    <mergeCell ref="FSX1435:FSZ1435"/>
    <mergeCell ref="FTB1435:FTD1435"/>
    <mergeCell ref="FTF1435:FTH1435"/>
    <mergeCell ref="FXB1435:FXD1435"/>
    <mergeCell ref="FXF1435:FXH1435"/>
    <mergeCell ref="FXJ1435:FXL1435"/>
    <mergeCell ref="FXN1435:FXP1435"/>
    <mergeCell ref="FXR1435:FXT1435"/>
    <mergeCell ref="FXV1435:FXX1435"/>
    <mergeCell ref="FWD1435:FWF1435"/>
    <mergeCell ref="FWH1435:FWJ1435"/>
    <mergeCell ref="FWL1435:FWN1435"/>
    <mergeCell ref="FWP1435:FWR1435"/>
    <mergeCell ref="FWT1435:FWV1435"/>
    <mergeCell ref="FWX1435:FWZ1435"/>
    <mergeCell ref="FVF1435:FVH1435"/>
    <mergeCell ref="FVJ1435:FVL1435"/>
    <mergeCell ref="FVN1435:FVP1435"/>
    <mergeCell ref="FVR1435:FVT1435"/>
    <mergeCell ref="FVV1435:FVX1435"/>
    <mergeCell ref="FVZ1435:FWB1435"/>
    <mergeCell ref="FZV1435:FZX1435"/>
    <mergeCell ref="FZZ1435:GAB1435"/>
    <mergeCell ref="GAD1435:GAF1435"/>
    <mergeCell ref="GAH1435:GAJ1435"/>
    <mergeCell ref="GAL1435:GAN1435"/>
    <mergeCell ref="GAP1435:GAR1435"/>
    <mergeCell ref="FYX1435:FYZ1435"/>
    <mergeCell ref="FZB1435:FZD1435"/>
    <mergeCell ref="FZF1435:FZH1435"/>
    <mergeCell ref="FZJ1435:FZL1435"/>
    <mergeCell ref="FZN1435:FZP1435"/>
    <mergeCell ref="FZR1435:FZT1435"/>
    <mergeCell ref="FXZ1435:FYB1435"/>
    <mergeCell ref="FYD1435:FYF1435"/>
    <mergeCell ref="FYH1435:FYJ1435"/>
    <mergeCell ref="FYL1435:FYN1435"/>
    <mergeCell ref="FYP1435:FYR1435"/>
    <mergeCell ref="FYT1435:FYV1435"/>
    <mergeCell ref="GCP1435:GCR1435"/>
    <mergeCell ref="GCT1435:GCV1435"/>
    <mergeCell ref="GCX1435:GCZ1435"/>
    <mergeCell ref="GDB1435:GDD1435"/>
    <mergeCell ref="GDF1435:GDH1435"/>
    <mergeCell ref="GDJ1435:GDL1435"/>
    <mergeCell ref="GBR1435:GBT1435"/>
    <mergeCell ref="GBV1435:GBX1435"/>
    <mergeCell ref="GBZ1435:GCB1435"/>
    <mergeCell ref="GCD1435:GCF1435"/>
    <mergeCell ref="GCH1435:GCJ1435"/>
    <mergeCell ref="GCL1435:GCN1435"/>
    <mergeCell ref="GAT1435:GAV1435"/>
    <mergeCell ref="GAX1435:GAZ1435"/>
    <mergeCell ref="GBB1435:GBD1435"/>
    <mergeCell ref="GBF1435:GBH1435"/>
    <mergeCell ref="GBJ1435:GBL1435"/>
    <mergeCell ref="GBN1435:GBP1435"/>
    <mergeCell ref="GFJ1435:GFL1435"/>
    <mergeCell ref="GFN1435:GFP1435"/>
    <mergeCell ref="GFR1435:GFT1435"/>
    <mergeCell ref="GFV1435:GFX1435"/>
    <mergeCell ref="GFZ1435:GGB1435"/>
    <mergeCell ref="GGD1435:GGF1435"/>
    <mergeCell ref="GEL1435:GEN1435"/>
    <mergeCell ref="GEP1435:GER1435"/>
    <mergeCell ref="GET1435:GEV1435"/>
    <mergeCell ref="GEX1435:GEZ1435"/>
    <mergeCell ref="GFB1435:GFD1435"/>
    <mergeCell ref="GFF1435:GFH1435"/>
    <mergeCell ref="GDN1435:GDP1435"/>
    <mergeCell ref="GDR1435:GDT1435"/>
    <mergeCell ref="GDV1435:GDX1435"/>
    <mergeCell ref="GDZ1435:GEB1435"/>
    <mergeCell ref="GED1435:GEF1435"/>
    <mergeCell ref="GEH1435:GEJ1435"/>
    <mergeCell ref="GID1435:GIF1435"/>
    <mergeCell ref="GIH1435:GIJ1435"/>
    <mergeCell ref="GIL1435:GIN1435"/>
    <mergeCell ref="GIP1435:GIR1435"/>
    <mergeCell ref="GIT1435:GIV1435"/>
    <mergeCell ref="GIX1435:GIZ1435"/>
    <mergeCell ref="GHF1435:GHH1435"/>
    <mergeCell ref="GHJ1435:GHL1435"/>
    <mergeCell ref="GHN1435:GHP1435"/>
    <mergeCell ref="GHR1435:GHT1435"/>
    <mergeCell ref="GHV1435:GHX1435"/>
    <mergeCell ref="GHZ1435:GIB1435"/>
    <mergeCell ref="GGH1435:GGJ1435"/>
    <mergeCell ref="GGL1435:GGN1435"/>
    <mergeCell ref="GGP1435:GGR1435"/>
    <mergeCell ref="GGT1435:GGV1435"/>
    <mergeCell ref="GGX1435:GGZ1435"/>
    <mergeCell ref="GHB1435:GHD1435"/>
    <mergeCell ref="GKX1435:GKZ1435"/>
    <mergeCell ref="GLB1435:GLD1435"/>
    <mergeCell ref="GLF1435:GLH1435"/>
    <mergeCell ref="GLJ1435:GLL1435"/>
    <mergeCell ref="GLN1435:GLP1435"/>
    <mergeCell ref="GLR1435:GLT1435"/>
    <mergeCell ref="GJZ1435:GKB1435"/>
    <mergeCell ref="GKD1435:GKF1435"/>
    <mergeCell ref="GKH1435:GKJ1435"/>
    <mergeCell ref="GKL1435:GKN1435"/>
    <mergeCell ref="GKP1435:GKR1435"/>
    <mergeCell ref="GKT1435:GKV1435"/>
    <mergeCell ref="GJB1435:GJD1435"/>
    <mergeCell ref="GJF1435:GJH1435"/>
    <mergeCell ref="GJJ1435:GJL1435"/>
    <mergeCell ref="GJN1435:GJP1435"/>
    <mergeCell ref="GJR1435:GJT1435"/>
    <mergeCell ref="GJV1435:GJX1435"/>
    <mergeCell ref="GNR1435:GNT1435"/>
    <mergeCell ref="GNV1435:GNX1435"/>
    <mergeCell ref="GNZ1435:GOB1435"/>
    <mergeCell ref="GOD1435:GOF1435"/>
    <mergeCell ref="GOH1435:GOJ1435"/>
    <mergeCell ref="GOL1435:GON1435"/>
    <mergeCell ref="GMT1435:GMV1435"/>
    <mergeCell ref="GMX1435:GMZ1435"/>
    <mergeCell ref="GNB1435:GND1435"/>
    <mergeCell ref="GNF1435:GNH1435"/>
    <mergeCell ref="GNJ1435:GNL1435"/>
    <mergeCell ref="GNN1435:GNP1435"/>
    <mergeCell ref="GLV1435:GLX1435"/>
    <mergeCell ref="GLZ1435:GMB1435"/>
    <mergeCell ref="GMD1435:GMF1435"/>
    <mergeCell ref="GMH1435:GMJ1435"/>
    <mergeCell ref="GML1435:GMN1435"/>
    <mergeCell ref="GMP1435:GMR1435"/>
    <mergeCell ref="GQL1435:GQN1435"/>
    <mergeCell ref="GQP1435:GQR1435"/>
    <mergeCell ref="GQT1435:GQV1435"/>
    <mergeCell ref="GQX1435:GQZ1435"/>
    <mergeCell ref="GRB1435:GRD1435"/>
    <mergeCell ref="GRF1435:GRH1435"/>
    <mergeCell ref="GPN1435:GPP1435"/>
    <mergeCell ref="GPR1435:GPT1435"/>
    <mergeCell ref="GPV1435:GPX1435"/>
    <mergeCell ref="GPZ1435:GQB1435"/>
    <mergeCell ref="GQD1435:GQF1435"/>
    <mergeCell ref="GQH1435:GQJ1435"/>
    <mergeCell ref="GOP1435:GOR1435"/>
    <mergeCell ref="GOT1435:GOV1435"/>
    <mergeCell ref="GOX1435:GOZ1435"/>
    <mergeCell ref="GPB1435:GPD1435"/>
    <mergeCell ref="GPF1435:GPH1435"/>
    <mergeCell ref="GPJ1435:GPL1435"/>
    <mergeCell ref="GTF1435:GTH1435"/>
    <mergeCell ref="GTJ1435:GTL1435"/>
    <mergeCell ref="GTN1435:GTP1435"/>
    <mergeCell ref="GTR1435:GTT1435"/>
    <mergeCell ref="GTV1435:GTX1435"/>
    <mergeCell ref="GTZ1435:GUB1435"/>
    <mergeCell ref="GSH1435:GSJ1435"/>
    <mergeCell ref="GSL1435:GSN1435"/>
    <mergeCell ref="GSP1435:GSR1435"/>
    <mergeCell ref="GST1435:GSV1435"/>
    <mergeCell ref="GSX1435:GSZ1435"/>
    <mergeCell ref="GTB1435:GTD1435"/>
    <mergeCell ref="GRJ1435:GRL1435"/>
    <mergeCell ref="GRN1435:GRP1435"/>
    <mergeCell ref="GRR1435:GRT1435"/>
    <mergeCell ref="GRV1435:GRX1435"/>
    <mergeCell ref="GRZ1435:GSB1435"/>
    <mergeCell ref="GSD1435:GSF1435"/>
    <mergeCell ref="GVZ1435:GWB1435"/>
    <mergeCell ref="GWD1435:GWF1435"/>
    <mergeCell ref="GWH1435:GWJ1435"/>
    <mergeCell ref="GWL1435:GWN1435"/>
    <mergeCell ref="GWP1435:GWR1435"/>
    <mergeCell ref="GWT1435:GWV1435"/>
    <mergeCell ref="GVB1435:GVD1435"/>
    <mergeCell ref="GVF1435:GVH1435"/>
    <mergeCell ref="GVJ1435:GVL1435"/>
    <mergeCell ref="GVN1435:GVP1435"/>
    <mergeCell ref="GVR1435:GVT1435"/>
    <mergeCell ref="GVV1435:GVX1435"/>
    <mergeCell ref="GUD1435:GUF1435"/>
    <mergeCell ref="GUH1435:GUJ1435"/>
    <mergeCell ref="GUL1435:GUN1435"/>
    <mergeCell ref="GUP1435:GUR1435"/>
    <mergeCell ref="GUT1435:GUV1435"/>
    <mergeCell ref="GUX1435:GUZ1435"/>
    <mergeCell ref="GYT1435:GYV1435"/>
    <mergeCell ref="GYX1435:GYZ1435"/>
    <mergeCell ref="GZB1435:GZD1435"/>
    <mergeCell ref="GZF1435:GZH1435"/>
    <mergeCell ref="GZJ1435:GZL1435"/>
    <mergeCell ref="GZN1435:GZP1435"/>
    <mergeCell ref="GXV1435:GXX1435"/>
    <mergeCell ref="GXZ1435:GYB1435"/>
    <mergeCell ref="GYD1435:GYF1435"/>
    <mergeCell ref="GYH1435:GYJ1435"/>
    <mergeCell ref="GYL1435:GYN1435"/>
    <mergeCell ref="GYP1435:GYR1435"/>
    <mergeCell ref="GWX1435:GWZ1435"/>
    <mergeCell ref="GXB1435:GXD1435"/>
    <mergeCell ref="GXF1435:GXH1435"/>
    <mergeCell ref="GXJ1435:GXL1435"/>
    <mergeCell ref="GXN1435:GXP1435"/>
    <mergeCell ref="GXR1435:GXT1435"/>
    <mergeCell ref="HBN1435:HBP1435"/>
    <mergeCell ref="HBR1435:HBT1435"/>
    <mergeCell ref="HBV1435:HBX1435"/>
    <mergeCell ref="HBZ1435:HCB1435"/>
    <mergeCell ref="HCD1435:HCF1435"/>
    <mergeCell ref="HCH1435:HCJ1435"/>
    <mergeCell ref="HAP1435:HAR1435"/>
    <mergeCell ref="HAT1435:HAV1435"/>
    <mergeCell ref="HAX1435:HAZ1435"/>
    <mergeCell ref="HBB1435:HBD1435"/>
    <mergeCell ref="HBF1435:HBH1435"/>
    <mergeCell ref="HBJ1435:HBL1435"/>
    <mergeCell ref="GZR1435:GZT1435"/>
    <mergeCell ref="GZV1435:GZX1435"/>
    <mergeCell ref="GZZ1435:HAB1435"/>
    <mergeCell ref="HAD1435:HAF1435"/>
    <mergeCell ref="HAH1435:HAJ1435"/>
    <mergeCell ref="HAL1435:HAN1435"/>
    <mergeCell ref="HEH1435:HEJ1435"/>
    <mergeCell ref="HEL1435:HEN1435"/>
    <mergeCell ref="HEP1435:HER1435"/>
    <mergeCell ref="HET1435:HEV1435"/>
    <mergeCell ref="HEX1435:HEZ1435"/>
    <mergeCell ref="HFB1435:HFD1435"/>
    <mergeCell ref="HDJ1435:HDL1435"/>
    <mergeCell ref="HDN1435:HDP1435"/>
    <mergeCell ref="HDR1435:HDT1435"/>
    <mergeCell ref="HDV1435:HDX1435"/>
    <mergeCell ref="HDZ1435:HEB1435"/>
    <mergeCell ref="HED1435:HEF1435"/>
    <mergeCell ref="HCL1435:HCN1435"/>
    <mergeCell ref="HCP1435:HCR1435"/>
    <mergeCell ref="HCT1435:HCV1435"/>
    <mergeCell ref="HCX1435:HCZ1435"/>
    <mergeCell ref="HDB1435:HDD1435"/>
    <mergeCell ref="HDF1435:HDH1435"/>
    <mergeCell ref="HHB1435:HHD1435"/>
    <mergeCell ref="HHF1435:HHH1435"/>
    <mergeCell ref="HHJ1435:HHL1435"/>
    <mergeCell ref="HHN1435:HHP1435"/>
    <mergeCell ref="HHR1435:HHT1435"/>
    <mergeCell ref="HHV1435:HHX1435"/>
    <mergeCell ref="HGD1435:HGF1435"/>
    <mergeCell ref="HGH1435:HGJ1435"/>
    <mergeCell ref="HGL1435:HGN1435"/>
    <mergeCell ref="HGP1435:HGR1435"/>
    <mergeCell ref="HGT1435:HGV1435"/>
    <mergeCell ref="HGX1435:HGZ1435"/>
    <mergeCell ref="HFF1435:HFH1435"/>
    <mergeCell ref="HFJ1435:HFL1435"/>
    <mergeCell ref="HFN1435:HFP1435"/>
    <mergeCell ref="HFR1435:HFT1435"/>
    <mergeCell ref="HFV1435:HFX1435"/>
    <mergeCell ref="HFZ1435:HGB1435"/>
    <mergeCell ref="HJV1435:HJX1435"/>
    <mergeCell ref="HJZ1435:HKB1435"/>
    <mergeCell ref="HKD1435:HKF1435"/>
    <mergeCell ref="HKH1435:HKJ1435"/>
    <mergeCell ref="HKL1435:HKN1435"/>
    <mergeCell ref="HKP1435:HKR1435"/>
    <mergeCell ref="HIX1435:HIZ1435"/>
    <mergeCell ref="HJB1435:HJD1435"/>
    <mergeCell ref="HJF1435:HJH1435"/>
    <mergeCell ref="HJJ1435:HJL1435"/>
    <mergeCell ref="HJN1435:HJP1435"/>
    <mergeCell ref="HJR1435:HJT1435"/>
    <mergeCell ref="HHZ1435:HIB1435"/>
    <mergeCell ref="HID1435:HIF1435"/>
    <mergeCell ref="HIH1435:HIJ1435"/>
    <mergeCell ref="HIL1435:HIN1435"/>
    <mergeCell ref="HIP1435:HIR1435"/>
    <mergeCell ref="HIT1435:HIV1435"/>
    <mergeCell ref="HMP1435:HMR1435"/>
    <mergeCell ref="HMT1435:HMV1435"/>
    <mergeCell ref="HMX1435:HMZ1435"/>
    <mergeCell ref="HNB1435:HND1435"/>
    <mergeCell ref="HNF1435:HNH1435"/>
    <mergeCell ref="HNJ1435:HNL1435"/>
    <mergeCell ref="HLR1435:HLT1435"/>
    <mergeCell ref="HLV1435:HLX1435"/>
    <mergeCell ref="HLZ1435:HMB1435"/>
    <mergeCell ref="HMD1435:HMF1435"/>
    <mergeCell ref="HMH1435:HMJ1435"/>
    <mergeCell ref="HML1435:HMN1435"/>
    <mergeCell ref="HKT1435:HKV1435"/>
    <mergeCell ref="HKX1435:HKZ1435"/>
    <mergeCell ref="HLB1435:HLD1435"/>
    <mergeCell ref="HLF1435:HLH1435"/>
    <mergeCell ref="HLJ1435:HLL1435"/>
    <mergeCell ref="HLN1435:HLP1435"/>
    <mergeCell ref="HPJ1435:HPL1435"/>
    <mergeCell ref="HPN1435:HPP1435"/>
    <mergeCell ref="HPR1435:HPT1435"/>
    <mergeCell ref="HPV1435:HPX1435"/>
    <mergeCell ref="HPZ1435:HQB1435"/>
    <mergeCell ref="HQD1435:HQF1435"/>
    <mergeCell ref="HOL1435:HON1435"/>
    <mergeCell ref="HOP1435:HOR1435"/>
    <mergeCell ref="HOT1435:HOV1435"/>
    <mergeCell ref="HOX1435:HOZ1435"/>
    <mergeCell ref="HPB1435:HPD1435"/>
    <mergeCell ref="HPF1435:HPH1435"/>
    <mergeCell ref="HNN1435:HNP1435"/>
    <mergeCell ref="HNR1435:HNT1435"/>
    <mergeCell ref="HNV1435:HNX1435"/>
    <mergeCell ref="HNZ1435:HOB1435"/>
    <mergeCell ref="HOD1435:HOF1435"/>
    <mergeCell ref="HOH1435:HOJ1435"/>
    <mergeCell ref="HSD1435:HSF1435"/>
    <mergeCell ref="HSH1435:HSJ1435"/>
    <mergeCell ref="HSL1435:HSN1435"/>
    <mergeCell ref="HSP1435:HSR1435"/>
    <mergeCell ref="HST1435:HSV1435"/>
    <mergeCell ref="HSX1435:HSZ1435"/>
    <mergeCell ref="HRF1435:HRH1435"/>
    <mergeCell ref="HRJ1435:HRL1435"/>
    <mergeCell ref="HRN1435:HRP1435"/>
    <mergeCell ref="HRR1435:HRT1435"/>
    <mergeCell ref="HRV1435:HRX1435"/>
    <mergeCell ref="HRZ1435:HSB1435"/>
    <mergeCell ref="HQH1435:HQJ1435"/>
    <mergeCell ref="HQL1435:HQN1435"/>
    <mergeCell ref="HQP1435:HQR1435"/>
    <mergeCell ref="HQT1435:HQV1435"/>
    <mergeCell ref="HQX1435:HQZ1435"/>
    <mergeCell ref="HRB1435:HRD1435"/>
    <mergeCell ref="HUX1435:HUZ1435"/>
    <mergeCell ref="HVB1435:HVD1435"/>
    <mergeCell ref="HVF1435:HVH1435"/>
    <mergeCell ref="HVJ1435:HVL1435"/>
    <mergeCell ref="HVN1435:HVP1435"/>
    <mergeCell ref="HVR1435:HVT1435"/>
    <mergeCell ref="HTZ1435:HUB1435"/>
    <mergeCell ref="HUD1435:HUF1435"/>
    <mergeCell ref="HUH1435:HUJ1435"/>
    <mergeCell ref="HUL1435:HUN1435"/>
    <mergeCell ref="HUP1435:HUR1435"/>
    <mergeCell ref="HUT1435:HUV1435"/>
    <mergeCell ref="HTB1435:HTD1435"/>
    <mergeCell ref="HTF1435:HTH1435"/>
    <mergeCell ref="HTJ1435:HTL1435"/>
    <mergeCell ref="HTN1435:HTP1435"/>
    <mergeCell ref="HTR1435:HTT1435"/>
    <mergeCell ref="HTV1435:HTX1435"/>
    <mergeCell ref="HXR1435:HXT1435"/>
    <mergeCell ref="HXV1435:HXX1435"/>
    <mergeCell ref="HXZ1435:HYB1435"/>
    <mergeCell ref="HYD1435:HYF1435"/>
    <mergeCell ref="HYH1435:HYJ1435"/>
    <mergeCell ref="HYL1435:HYN1435"/>
    <mergeCell ref="HWT1435:HWV1435"/>
    <mergeCell ref="HWX1435:HWZ1435"/>
    <mergeCell ref="HXB1435:HXD1435"/>
    <mergeCell ref="HXF1435:HXH1435"/>
    <mergeCell ref="HXJ1435:HXL1435"/>
    <mergeCell ref="HXN1435:HXP1435"/>
    <mergeCell ref="HVV1435:HVX1435"/>
    <mergeCell ref="HVZ1435:HWB1435"/>
    <mergeCell ref="HWD1435:HWF1435"/>
    <mergeCell ref="HWH1435:HWJ1435"/>
    <mergeCell ref="HWL1435:HWN1435"/>
    <mergeCell ref="HWP1435:HWR1435"/>
    <mergeCell ref="IAL1435:IAN1435"/>
    <mergeCell ref="IAP1435:IAR1435"/>
    <mergeCell ref="IAT1435:IAV1435"/>
    <mergeCell ref="IAX1435:IAZ1435"/>
    <mergeCell ref="IBB1435:IBD1435"/>
    <mergeCell ref="IBF1435:IBH1435"/>
    <mergeCell ref="HZN1435:HZP1435"/>
    <mergeCell ref="HZR1435:HZT1435"/>
    <mergeCell ref="HZV1435:HZX1435"/>
    <mergeCell ref="HZZ1435:IAB1435"/>
    <mergeCell ref="IAD1435:IAF1435"/>
    <mergeCell ref="IAH1435:IAJ1435"/>
    <mergeCell ref="HYP1435:HYR1435"/>
    <mergeCell ref="HYT1435:HYV1435"/>
    <mergeCell ref="HYX1435:HYZ1435"/>
    <mergeCell ref="HZB1435:HZD1435"/>
    <mergeCell ref="HZF1435:HZH1435"/>
    <mergeCell ref="HZJ1435:HZL1435"/>
    <mergeCell ref="IDF1435:IDH1435"/>
    <mergeCell ref="IDJ1435:IDL1435"/>
    <mergeCell ref="IDN1435:IDP1435"/>
    <mergeCell ref="IDR1435:IDT1435"/>
    <mergeCell ref="IDV1435:IDX1435"/>
    <mergeCell ref="IDZ1435:IEB1435"/>
    <mergeCell ref="ICH1435:ICJ1435"/>
    <mergeCell ref="ICL1435:ICN1435"/>
    <mergeCell ref="ICP1435:ICR1435"/>
    <mergeCell ref="ICT1435:ICV1435"/>
    <mergeCell ref="ICX1435:ICZ1435"/>
    <mergeCell ref="IDB1435:IDD1435"/>
    <mergeCell ref="IBJ1435:IBL1435"/>
    <mergeCell ref="IBN1435:IBP1435"/>
    <mergeCell ref="IBR1435:IBT1435"/>
    <mergeCell ref="IBV1435:IBX1435"/>
    <mergeCell ref="IBZ1435:ICB1435"/>
    <mergeCell ref="ICD1435:ICF1435"/>
    <mergeCell ref="IFZ1435:IGB1435"/>
    <mergeCell ref="IGD1435:IGF1435"/>
    <mergeCell ref="IGH1435:IGJ1435"/>
    <mergeCell ref="IGL1435:IGN1435"/>
    <mergeCell ref="IGP1435:IGR1435"/>
    <mergeCell ref="IGT1435:IGV1435"/>
    <mergeCell ref="IFB1435:IFD1435"/>
    <mergeCell ref="IFF1435:IFH1435"/>
    <mergeCell ref="IFJ1435:IFL1435"/>
    <mergeCell ref="IFN1435:IFP1435"/>
    <mergeCell ref="IFR1435:IFT1435"/>
    <mergeCell ref="IFV1435:IFX1435"/>
    <mergeCell ref="IED1435:IEF1435"/>
    <mergeCell ref="IEH1435:IEJ1435"/>
    <mergeCell ref="IEL1435:IEN1435"/>
    <mergeCell ref="IEP1435:IER1435"/>
    <mergeCell ref="IET1435:IEV1435"/>
    <mergeCell ref="IEX1435:IEZ1435"/>
    <mergeCell ref="IIT1435:IIV1435"/>
    <mergeCell ref="IIX1435:IIZ1435"/>
    <mergeCell ref="IJB1435:IJD1435"/>
    <mergeCell ref="IJF1435:IJH1435"/>
    <mergeCell ref="IJJ1435:IJL1435"/>
    <mergeCell ref="IJN1435:IJP1435"/>
    <mergeCell ref="IHV1435:IHX1435"/>
    <mergeCell ref="IHZ1435:IIB1435"/>
    <mergeCell ref="IID1435:IIF1435"/>
    <mergeCell ref="IIH1435:IIJ1435"/>
    <mergeCell ref="IIL1435:IIN1435"/>
    <mergeCell ref="IIP1435:IIR1435"/>
    <mergeCell ref="IGX1435:IGZ1435"/>
    <mergeCell ref="IHB1435:IHD1435"/>
    <mergeCell ref="IHF1435:IHH1435"/>
    <mergeCell ref="IHJ1435:IHL1435"/>
    <mergeCell ref="IHN1435:IHP1435"/>
    <mergeCell ref="IHR1435:IHT1435"/>
    <mergeCell ref="ILN1435:ILP1435"/>
    <mergeCell ref="ILR1435:ILT1435"/>
    <mergeCell ref="ILV1435:ILX1435"/>
    <mergeCell ref="ILZ1435:IMB1435"/>
    <mergeCell ref="IMD1435:IMF1435"/>
    <mergeCell ref="IMH1435:IMJ1435"/>
    <mergeCell ref="IKP1435:IKR1435"/>
    <mergeCell ref="IKT1435:IKV1435"/>
    <mergeCell ref="IKX1435:IKZ1435"/>
    <mergeCell ref="ILB1435:ILD1435"/>
    <mergeCell ref="ILF1435:ILH1435"/>
    <mergeCell ref="ILJ1435:ILL1435"/>
    <mergeCell ref="IJR1435:IJT1435"/>
    <mergeCell ref="IJV1435:IJX1435"/>
    <mergeCell ref="IJZ1435:IKB1435"/>
    <mergeCell ref="IKD1435:IKF1435"/>
    <mergeCell ref="IKH1435:IKJ1435"/>
    <mergeCell ref="IKL1435:IKN1435"/>
    <mergeCell ref="IOH1435:IOJ1435"/>
    <mergeCell ref="IOL1435:ION1435"/>
    <mergeCell ref="IOP1435:IOR1435"/>
    <mergeCell ref="IOT1435:IOV1435"/>
    <mergeCell ref="IOX1435:IOZ1435"/>
    <mergeCell ref="IPB1435:IPD1435"/>
    <mergeCell ref="INJ1435:INL1435"/>
    <mergeCell ref="INN1435:INP1435"/>
    <mergeCell ref="INR1435:INT1435"/>
    <mergeCell ref="INV1435:INX1435"/>
    <mergeCell ref="INZ1435:IOB1435"/>
    <mergeCell ref="IOD1435:IOF1435"/>
    <mergeCell ref="IML1435:IMN1435"/>
    <mergeCell ref="IMP1435:IMR1435"/>
    <mergeCell ref="IMT1435:IMV1435"/>
    <mergeCell ref="IMX1435:IMZ1435"/>
    <mergeCell ref="INB1435:IND1435"/>
    <mergeCell ref="INF1435:INH1435"/>
    <mergeCell ref="IRB1435:IRD1435"/>
    <mergeCell ref="IRF1435:IRH1435"/>
    <mergeCell ref="IRJ1435:IRL1435"/>
    <mergeCell ref="IRN1435:IRP1435"/>
    <mergeCell ref="IRR1435:IRT1435"/>
    <mergeCell ref="IRV1435:IRX1435"/>
    <mergeCell ref="IQD1435:IQF1435"/>
    <mergeCell ref="IQH1435:IQJ1435"/>
    <mergeCell ref="IQL1435:IQN1435"/>
    <mergeCell ref="IQP1435:IQR1435"/>
    <mergeCell ref="IQT1435:IQV1435"/>
    <mergeCell ref="IQX1435:IQZ1435"/>
    <mergeCell ref="IPF1435:IPH1435"/>
    <mergeCell ref="IPJ1435:IPL1435"/>
    <mergeCell ref="IPN1435:IPP1435"/>
    <mergeCell ref="IPR1435:IPT1435"/>
    <mergeCell ref="IPV1435:IPX1435"/>
    <mergeCell ref="IPZ1435:IQB1435"/>
    <mergeCell ref="ITV1435:ITX1435"/>
    <mergeCell ref="ITZ1435:IUB1435"/>
    <mergeCell ref="IUD1435:IUF1435"/>
    <mergeCell ref="IUH1435:IUJ1435"/>
    <mergeCell ref="IUL1435:IUN1435"/>
    <mergeCell ref="IUP1435:IUR1435"/>
    <mergeCell ref="ISX1435:ISZ1435"/>
    <mergeCell ref="ITB1435:ITD1435"/>
    <mergeCell ref="ITF1435:ITH1435"/>
    <mergeCell ref="ITJ1435:ITL1435"/>
    <mergeCell ref="ITN1435:ITP1435"/>
    <mergeCell ref="ITR1435:ITT1435"/>
    <mergeCell ref="IRZ1435:ISB1435"/>
    <mergeCell ref="ISD1435:ISF1435"/>
    <mergeCell ref="ISH1435:ISJ1435"/>
    <mergeCell ref="ISL1435:ISN1435"/>
    <mergeCell ref="ISP1435:ISR1435"/>
    <mergeCell ref="IST1435:ISV1435"/>
    <mergeCell ref="IWP1435:IWR1435"/>
    <mergeCell ref="IWT1435:IWV1435"/>
    <mergeCell ref="IWX1435:IWZ1435"/>
    <mergeCell ref="IXB1435:IXD1435"/>
    <mergeCell ref="IXF1435:IXH1435"/>
    <mergeCell ref="IXJ1435:IXL1435"/>
    <mergeCell ref="IVR1435:IVT1435"/>
    <mergeCell ref="IVV1435:IVX1435"/>
    <mergeCell ref="IVZ1435:IWB1435"/>
    <mergeCell ref="IWD1435:IWF1435"/>
    <mergeCell ref="IWH1435:IWJ1435"/>
    <mergeCell ref="IWL1435:IWN1435"/>
    <mergeCell ref="IUT1435:IUV1435"/>
    <mergeCell ref="IUX1435:IUZ1435"/>
    <mergeCell ref="IVB1435:IVD1435"/>
    <mergeCell ref="IVF1435:IVH1435"/>
    <mergeCell ref="IVJ1435:IVL1435"/>
    <mergeCell ref="IVN1435:IVP1435"/>
    <mergeCell ref="IZJ1435:IZL1435"/>
    <mergeCell ref="IZN1435:IZP1435"/>
    <mergeCell ref="IZR1435:IZT1435"/>
    <mergeCell ref="IZV1435:IZX1435"/>
    <mergeCell ref="IZZ1435:JAB1435"/>
    <mergeCell ref="JAD1435:JAF1435"/>
    <mergeCell ref="IYL1435:IYN1435"/>
    <mergeCell ref="IYP1435:IYR1435"/>
    <mergeCell ref="IYT1435:IYV1435"/>
    <mergeCell ref="IYX1435:IYZ1435"/>
    <mergeCell ref="IZB1435:IZD1435"/>
    <mergeCell ref="IZF1435:IZH1435"/>
    <mergeCell ref="IXN1435:IXP1435"/>
    <mergeCell ref="IXR1435:IXT1435"/>
    <mergeCell ref="IXV1435:IXX1435"/>
    <mergeCell ref="IXZ1435:IYB1435"/>
    <mergeCell ref="IYD1435:IYF1435"/>
    <mergeCell ref="IYH1435:IYJ1435"/>
    <mergeCell ref="JCD1435:JCF1435"/>
    <mergeCell ref="JCH1435:JCJ1435"/>
    <mergeCell ref="JCL1435:JCN1435"/>
    <mergeCell ref="JCP1435:JCR1435"/>
    <mergeCell ref="JCT1435:JCV1435"/>
    <mergeCell ref="JCX1435:JCZ1435"/>
    <mergeCell ref="JBF1435:JBH1435"/>
    <mergeCell ref="JBJ1435:JBL1435"/>
    <mergeCell ref="JBN1435:JBP1435"/>
    <mergeCell ref="JBR1435:JBT1435"/>
    <mergeCell ref="JBV1435:JBX1435"/>
    <mergeCell ref="JBZ1435:JCB1435"/>
    <mergeCell ref="JAH1435:JAJ1435"/>
    <mergeCell ref="JAL1435:JAN1435"/>
    <mergeCell ref="JAP1435:JAR1435"/>
    <mergeCell ref="JAT1435:JAV1435"/>
    <mergeCell ref="JAX1435:JAZ1435"/>
    <mergeCell ref="JBB1435:JBD1435"/>
    <mergeCell ref="JEX1435:JEZ1435"/>
    <mergeCell ref="JFB1435:JFD1435"/>
    <mergeCell ref="JFF1435:JFH1435"/>
    <mergeCell ref="JFJ1435:JFL1435"/>
    <mergeCell ref="JFN1435:JFP1435"/>
    <mergeCell ref="JFR1435:JFT1435"/>
    <mergeCell ref="JDZ1435:JEB1435"/>
    <mergeCell ref="JED1435:JEF1435"/>
    <mergeCell ref="JEH1435:JEJ1435"/>
    <mergeCell ref="JEL1435:JEN1435"/>
    <mergeCell ref="JEP1435:JER1435"/>
    <mergeCell ref="JET1435:JEV1435"/>
    <mergeCell ref="JDB1435:JDD1435"/>
    <mergeCell ref="JDF1435:JDH1435"/>
    <mergeCell ref="JDJ1435:JDL1435"/>
    <mergeCell ref="JDN1435:JDP1435"/>
    <mergeCell ref="JDR1435:JDT1435"/>
    <mergeCell ref="JDV1435:JDX1435"/>
    <mergeCell ref="JHR1435:JHT1435"/>
    <mergeCell ref="JHV1435:JHX1435"/>
    <mergeCell ref="JHZ1435:JIB1435"/>
    <mergeCell ref="JID1435:JIF1435"/>
    <mergeCell ref="JIH1435:JIJ1435"/>
    <mergeCell ref="JIL1435:JIN1435"/>
    <mergeCell ref="JGT1435:JGV1435"/>
    <mergeCell ref="JGX1435:JGZ1435"/>
    <mergeCell ref="JHB1435:JHD1435"/>
    <mergeCell ref="JHF1435:JHH1435"/>
    <mergeCell ref="JHJ1435:JHL1435"/>
    <mergeCell ref="JHN1435:JHP1435"/>
    <mergeCell ref="JFV1435:JFX1435"/>
    <mergeCell ref="JFZ1435:JGB1435"/>
    <mergeCell ref="JGD1435:JGF1435"/>
    <mergeCell ref="JGH1435:JGJ1435"/>
    <mergeCell ref="JGL1435:JGN1435"/>
    <mergeCell ref="JGP1435:JGR1435"/>
    <mergeCell ref="JKL1435:JKN1435"/>
    <mergeCell ref="JKP1435:JKR1435"/>
    <mergeCell ref="JKT1435:JKV1435"/>
    <mergeCell ref="JKX1435:JKZ1435"/>
    <mergeCell ref="JLB1435:JLD1435"/>
    <mergeCell ref="JLF1435:JLH1435"/>
    <mergeCell ref="JJN1435:JJP1435"/>
    <mergeCell ref="JJR1435:JJT1435"/>
    <mergeCell ref="JJV1435:JJX1435"/>
    <mergeCell ref="JJZ1435:JKB1435"/>
    <mergeCell ref="JKD1435:JKF1435"/>
    <mergeCell ref="JKH1435:JKJ1435"/>
    <mergeCell ref="JIP1435:JIR1435"/>
    <mergeCell ref="JIT1435:JIV1435"/>
    <mergeCell ref="JIX1435:JIZ1435"/>
    <mergeCell ref="JJB1435:JJD1435"/>
    <mergeCell ref="JJF1435:JJH1435"/>
    <mergeCell ref="JJJ1435:JJL1435"/>
    <mergeCell ref="JNF1435:JNH1435"/>
    <mergeCell ref="JNJ1435:JNL1435"/>
    <mergeCell ref="JNN1435:JNP1435"/>
    <mergeCell ref="JNR1435:JNT1435"/>
    <mergeCell ref="JNV1435:JNX1435"/>
    <mergeCell ref="JNZ1435:JOB1435"/>
    <mergeCell ref="JMH1435:JMJ1435"/>
    <mergeCell ref="JML1435:JMN1435"/>
    <mergeCell ref="JMP1435:JMR1435"/>
    <mergeCell ref="JMT1435:JMV1435"/>
    <mergeCell ref="JMX1435:JMZ1435"/>
    <mergeCell ref="JNB1435:JND1435"/>
    <mergeCell ref="JLJ1435:JLL1435"/>
    <mergeCell ref="JLN1435:JLP1435"/>
    <mergeCell ref="JLR1435:JLT1435"/>
    <mergeCell ref="JLV1435:JLX1435"/>
    <mergeCell ref="JLZ1435:JMB1435"/>
    <mergeCell ref="JMD1435:JMF1435"/>
    <mergeCell ref="JPZ1435:JQB1435"/>
    <mergeCell ref="JQD1435:JQF1435"/>
    <mergeCell ref="JQH1435:JQJ1435"/>
    <mergeCell ref="JQL1435:JQN1435"/>
    <mergeCell ref="JQP1435:JQR1435"/>
    <mergeCell ref="JQT1435:JQV1435"/>
    <mergeCell ref="JPB1435:JPD1435"/>
    <mergeCell ref="JPF1435:JPH1435"/>
    <mergeCell ref="JPJ1435:JPL1435"/>
    <mergeCell ref="JPN1435:JPP1435"/>
    <mergeCell ref="JPR1435:JPT1435"/>
    <mergeCell ref="JPV1435:JPX1435"/>
    <mergeCell ref="JOD1435:JOF1435"/>
    <mergeCell ref="JOH1435:JOJ1435"/>
    <mergeCell ref="JOL1435:JON1435"/>
    <mergeCell ref="JOP1435:JOR1435"/>
    <mergeCell ref="JOT1435:JOV1435"/>
    <mergeCell ref="JOX1435:JOZ1435"/>
    <mergeCell ref="JST1435:JSV1435"/>
    <mergeCell ref="JSX1435:JSZ1435"/>
    <mergeCell ref="JTB1435:JTD1435"/>
    <mergeCell ref="JTF1435:JTH1435"/>
    <mergeCell ref="JTJ1435:JTL1435"/>
    <mergeCell ref="JTN1435:JTP1435"/>
    <mergeCell ref="JRV1435:JRX1435"/>
    <mergeCell ref="JRZ1435:JSB1435"/>
    <mergeCell ref="JSD1435:JSF1435"/>
    <mergeCell ref="JSH1435:JSJ1435"/>
    <mergeCell ref="JSL1435:JSN1435"/>
    <mergeCell ref="JSP1435:JSR1435"/>
    <mergeCell ref="JQX1435:JQZ1435"/>
    <mergeCell ref="JRB1435:JRD1435"/>
    <mergeCell ref="JRF1435:JRH1435"/>
    <mergeCell ref="JRJ1435:JRL1435"/>
    <mergeCell ref="JRN1435:JRP1435"/>
    <mergeCell ref="JRR1435:JRT1435"/>
    <mergeCell ref="JVN1435:JVP1435"/>
    <mergeCell ref="JVR1435:JVT1435"/>
    <mergeCell ref="JVV1435:JVX1435"/>
    <mergeCell ref="JVZ1435:JWB1435"/>
    <mergeCell ref="JWD1435:JWF1435"/>
    <mergeCell ref="JWH1435:JWJ1435"/>
    <mergeCell ref="JUP1435:JUR1435"/>
    <mergeCell ref="JUT1435:JUV1435"/>
    <mergeCell ref="JUX1435:JUZ1435"/>
    <mergeCell ref="JVB1435:JVD1435"/>
    <mergeCell ref="JVF1435:JVH1435"/>
    <mergeCell ref="JVJ1435:JVL1435"/>
    <mergeCell ref="JTR1435:JTT1435"/>
    <mergeCell ref="JTV1435:JTX1435"/>
    <mergeCell ref="JTZ1435:JUB1435"/>
    <mergeCell ref="JUD1435:JUF1435"/>
    <mergeCell ref="JUH1435:JUJ1435"/>
    <mergeCell ref="JUL1435:JUN1435"/>
    <mergeCell ref="JYH1435:JYJ1435"/>
    <mergeCell ref="JYL1435:JYN1435"/>
    <mergeCell ref="JYP1435:JYR1435"/>
    <mergeCell ref="JYT1435:JYV1435"/>
    <mergeCell ref="JYX1435:JYZ1435"/>
    <mergeCell ref="JZB1435:JZD1435"/>
    <mergeCell ref="JXJ1435:JXL1435"/>
    <mergeCell ref="JXN1435:JXP1435"/>
    <mergeCell ref="JXR1435:JXT1435"/>
    <mergeCell ref="JXV1435:JXX1435"/>
    <mergeCell ref="JXZ1435:JYB1435"/>
    <mergeCell ref="JYD1435:JYF1435"/>
    <mergeCell ref="JWL1435:JWN1435"/>
    <mergeCell ref="JWP1435:JWR1435"/>
    <mergeCell ref="JWT1435:JWV1435"/>
    <mergeCell ref="JWX1435:JWZ1435"/>
    <mergeCell ref="JXB1435:JXD1435"/>
    <mergeCell ref="JXF1435:JXH1435"/>
    <mergeCell ref="KBB1435:KBD1435"/>
    <mergeCell ref="KBF1435:KBH1435"/>
    <mergeCell ref="KBJ1435:KBL1435"/>
    <mergeCell ref="KBN1435:KBP1435"/>
    <mergeCell ref="KBR1435:KBT1435"/>
    <mergeCell ref="KBV1435:KBX1435"/>
    <mergeCell ref="KAD1435:KAF1435"/>
    <mergeCell ref="KAH1435:KAJ1435"/>
    <mergeCell ref="KAL1435:KAN1435"/>
    <mergeCell ref="KAP1435:KAR1435"/>
    <mergeCell ref="KAT1435:KAV1435"/>
    <mergeCell ref="KAX1435:KAZ1435"/>
    <mergeCell ref="JZF1435:JZH1435"/>
    <mergeCell ref="JZJ1435:JZL1435"/>
    <mergeCell ref="JZN1435:JZP1435"/>
    <mergeCell ref="JZR1435:JZT1435"/>
    <mergeCell ref="JZV1435:JZX1435"/>
    <mergeCell ref="JZZ1435:KAB1435"/>
    <mergeCell ref="KDV1435:KDX1435"/>
    <mergeCell ref="KDZ1435:KEB1435"/>
    <mergeCell ref="KED1435:KEF1435"/>
    <mergeCell ref="KEH1435:KEJ1435"/>
    <mergeCell ref="KEL1435:KEN1435"/>
    <mergeCell ref="KEP1435:KER1435"/>
    <mergeCell ref="KCX1435:KCZ1435"/>
    <mergeCell ref="KDB1435:KDD1435"/>
    <mergeCell ref="KDF1435:KDH1435"/>
    <mergeCell ref="KDJ1435:KDL1435"/>
    <mergeCell ref="KDN1435:KDP1435"/>
    <mergeCell ref="KDR1435:KDT1435"/>
    <mergeCell ref="KBZ1435:KCB1435"/>
    <mergeCell ref="KCD1435:KCF1435"/>
    <mergeCell ref="KCH1435:KCJ1435"/>
    <mergeCell ref="KCL1435:KCN1435"/>
    <mergeCell ref="KCP1435:KCR1435"/>
    <mergeCell ref="KCT1435:KCV1435"/>
    <mergeCell ref="KGP1435:KGR1435"/>
    <mergeCell ref="KGT1435:KGV1435"/>
    <mergeCell ref="KGX1435:KGZ1435"/>
    <mergeCell ref="KHB1435:KHD1435"/>
    <mergeCell ref="KHF1435:KHH1435"/>
    <mergeCell ref="KHJ1435:KHL1435"/>
    <mergeCell ref="KFR1435:KFT1435"/>
    <mergeCell ref="KFV1435:KFX1435"/>
    <mergeCell ref="KFZ1435:KGB1435"/>
    <mergeCell ref="KGD1435:KGF1435"/>
    <mergeCell ref="KGH1435:KGJ1435"/>
    <mergeCell ref="KGL1435:KGN1435"/>
    <mergeCell ref="KET1435:KEV1435"/>
    <mergeCell ref="KEX1435:KEZ1435"/>
    <mergeCell ref="KFB1435:KFD1435"/>
    <mergeCell ref="KFF1435:KFH1435"/>
    <mergeCell ref="KFJ1435:KFL1435"/>
    <mergeCell ref="KFN1435:KFP1435"/>
    <mergeCell ref="KJJ1435:KJL1435"/>
    <mergeCell ref="KJN1435:KJP1435"/>
    <mergeCell ref="KJR1435:KJT1435"/>
    <mergeCell ref="KJV1435:KJX1435"/>
    <mergeCell ref="KJZ1435:KKB1435"/>
    <mergeCell ref="KKD1435:KKF1435"/>
    <mergeCell ref="KIL1435:KIN1435"/>
    <mergeCell ref="KIP1435:KIR1435"/>
    <mergeCell ref="KIT1435:KIV1435"/>
    <mergeCell ref="KIX1435:KIZ1435"/>
    <mergeCell ref="KJB1435:KJD1435"/>
    <mergeCell ref="KJF1435:KJH1435"/>
    <mergeCell ref="KHN1435:KHP1435"/>
    <mergeCell ref="KHR1435:KHT1435"/>
    <mergeCell ref="KHV1435:KHX1435"/>
    <mergeCell ref="KHZ1435:KIB1435"/>
    <mergeCell ref="KID1435:KIF1435"/>
    <mergeCell ref="KIH1435:KIJ1435"/>
    <mergeCell ref="KMD1435:KMF1435"/>
    <mergeCell ref="KMH1435:KMJ1435"/>
    <mergeCell ref="KML1435:KMN1435"/>
    <mergeCell ref="KMP1435:KMR1435"/>
    <mergeCell ref="KMT1435:KMV1435"/>
    <mergeCell ref="KMX1435:KMZ1435"/>
    <mergeCell ref="KLF1435:KLH1435"/>
    <mergeCell ref="KLJ1435:KLL1435"/>
    <mergeCell ref="KLN1435:KLP1435"/>
    <mergeCell ref="KLR1435:KLT1435"/>
    <mergeCell ref="KLV1435:KLX1435"/>
    <mergeCell ref="KLZ1435:KMB1435"/>
    <mergeCell ref="KKH1435:KKJ1435"/>
    <mergeCell ref="KKL1435:KKN1435"/>
    <mergeCell ref="KKP1435:KKR1435"/>
    <mergeCell ref="KKT1435:KKV1435"/>
    <mergeCell ref="KKX1435:KKZ1435"/>
    <mergeCell ref="KLB1435:KLD1435"/>
    <mergeCell ref="KOX1435:KOZ1435"/>
    <mergeCell ref="KPB1435:KPD1435"/>
    <mergeCell ref="KPF1435:KPH1435"/>
    <mergeCell ref="KPJ1435:KPL1435"/>
    <mergeCell ref="KPN1435:KPP1435"/>
    <mergeCell ref="KPR1435:KPT1435"/>
    <mergeCell ref="KNZ1435:KOB1435"/>
    <mergeCell ref="KOD1435:KOF1435"/>
    <mergeCell ref="KOH1435:KOJ1435"/>
    <mergeCell ref="KOL1435:KON1435"/>
    <mergeCell ref="KOP1435:KOR1435"/>
    <mergeCell ref="KOT1435:KOV1435"/>
    <mergeCell ref="KNB1435:KND1435"/>
    <mergeCell ref="KNF1435:KNH1435"/>
    <mergeCell ref="KNJ1435:KNL1435"/>
    <mergeCell ref="KNN1435:KNP1435"/>
    <mergeCell ref="KNR1435:KNT1435"/>
    <mergeCell ref="KNV1435:KNX1435"/>
    <mergeCell ref="KRR1435:KRT1435"/>
    <mergeCell ref="KRV1435:KRX1435"/>
    <mergeCell ref="KRZ1435:KSB1435"/>
    <mergeCell ref="KSD1435:KSF1435"/>
    <mergeCell ref="KSH1435:KSJ1435"/>
    <mergeCell ref="KSL1435:KSN1435"/>
    <mergeCell ref="KQT1435:KQV1435"/>
    <mergeCell ref="KQX1435:KQZ1435"/>
    <mergeCell ref="KRB1435:KRD1435"/>
    <mergeCell ref="KRF1435:KRH1435"/>
    <mergeCell ref="KRJ1435:KRL1435"/>
    <mergeCell ref="KRN1435:KRP1435"/>
    <mergeCell ref="KPV1435:KPX1435"/>
    <mergeCell ref="KPZ1435:KQB1435"/>
    <mergeCell ref="KQD1435:KQF1435"/>
    <mergeCell ref="KQH1435:KQJ1435"/>
    <mergeCell ref="KQL1435:KQN1435"/>
    <mergeCell ref="KQP1435:KQR1435"/>
    <mergeCell ref="KUL1435:KUN1435"/>
    <mergeCell ref="KUP1435:KUR1435"/>
    <mergeCell ref="KUT1435:KUV1435"/>
    <mergeCell ref="KUX1435:KUZ1435"/>
    <mergeCell ref="KVB1435:KVD1435"/>
    <mergeCell ref="KVF1435:KVH1435"/>
    <mergeCell ref="KTN1435:KTP1435"/>
    <mergeCell ref="KTR1435:KTT1435"/>
    <mergeCell ref="KTV1435:KTX1435"/>
    <mergeCell ref="KTZ1435:KUB1435"/>
    <mergeCell ref="KUD1435:KUF1435"/>
    <mergeCell ref="KUH1435:KUJ1435"/>
    <mergeCell ref="KSP1435:KSR1435"/>
    <mergeCell ref="KST1435:KSV1435"/>
    <mergeCell ref="KSX1435:KSZ1435"/>
    <mergeCell ref="KTB1435:KTD1435"/>
    <mergeCell ref="KTF1435:KTH1435"/>
    <mergeCell ref="KTJ1435:KTL1435"/>
    <mergeCell ref="KXF1435:KXH1435"/>
    <mergeCell ref="KXJ1435:KXL1435"/>
    <mergeCell ref="KXN1435:KXP1435"/>
    <mergeCell ref="KXR1435:KXT1435"/>
    <mergeCell ref="KXV1435:KXX1435"/>
    <mergeCell ref="KXZ1435:KYB1435"/>
    <mergeCell ref="KWH1435:KWJ1435"/>
    <mergeCell ref="KWL1435:KWN1435"/>
    <mergeCell ref="KWP1435:KWR1435"/>
    <mergeCell ref="KWT1435:KWV1435"/>
    <mergeCell ref="KWX1435:KWZ1435"/>
    <mergeCell ref="KXB1435:KXD1435"/>
    <mergeCell ref="KVJ1435:KVL1435"/>
    <mergeCell ref="KVN1435:KVP1435"/>
    <mergeCell ref="KVR1435:KVT1435"/>
    <mergeCell ref="KVV1435:KVX1435"/>
    <mergeCell ref="KVZ1435:KWB1435"/>
    <mergeCell ref="KWD1435:KWF1435"/>
    <mergeCell ref="KZZ1435:LAB1435"/>
    <mergeCell ref="LAD1435:LAF1435"/>
    <mergeCell ref="LAH1435:LAJ1435"/>
    <mergeCell ref="LAL1435:LAN1435"/>
    <mergeCell ref="LAP1435:LAR1435"/>
    <mergeCell ref="LAT1435:LAV1435"/>
    <mergeCell ref="KZB1435:KZD1435"/>
    <mergeCell ref="KZF1435:KZH1435"/>
    <mergeCell ref="KZJ1435:KZL1435"/>
    <mergeCell ref="KZN1435:KZP1435"/>
    <mergeCell ref="KZR1435:KZT1435"/>
    <mergeCell ref="KZV1435:KZX1435"/>
    <mergeCell ref="KYD1435:KYF1435"/>
    <mergeCell ref="KYH1435:KYJ1435"/>
    <mergeCell ref="KYL1435:KYN1435"/>
    <mergeCell ref="KYP1435:KYR1435"/>
    <mergeCell ref="KYT1435:KYV1435"/>
    <mergeCell ref="KYX1435:KYZ1435"/>
    <mergeCell ref="LCT1435:LCV1435"/>
    <mergeCell ref="LCX1435:LCZ1435"/>
    <mergeCell ref="LDB1435:LDD1435"/>
    <mergeCell ref="LDF1435:LDH1435"/>
    <mergeCell ref="LDJ1435:LDL1435"/>
    <mergeCell ref="LDN1435:LDP1435"/>
    <mergeCell ref="LBV1435:LBX1435"/>
    <mergeCell ref="LBZ1435:LCB1435"/>
    <mergeCell ref="LCD1435:LCF1435"/>
    <mergeCell ref="LCH1435:LCJ1435"/>
    <mergeCell ref="LCL1435:LCN1435"/>
    <mergeCell ref="LCP1435:LCR1435"/>
    <mergeCell ref="LAX1435:LAZ1435"/>
    <mergeCell ref="LBB1435:LBD1435"/>
    <mergeCell ref="LBF1435:LBH1435"/>
    <mergeCell ref="LBJ1435:LBL1435"/>
    <mergeCell ref="LBN1435:LBP1435"/>
    <mergeCell ref="LBR1435:LBT1435"/>
    <mergeCell ref="LFN1435:LFP1435"/>
    <mergeCell ref="LFR1435:LFT1435"/>
    <mergeCell ref="LFV1435:LFX1435"/>
    <mergeCell ref="LFZ1435:LGB1435"/>
    <mergeCell ref="LGD1435:LGF1435"/>
    <mergeCell ref="LGH1435:LGJ1435"/>
    <mergeCell ref="LEP1435:LER1435"/>
    <mergeCell ref="LET1435:LEV1435"/>
    <mergeCell ref="LEX1435:LEZ1435"/>
    <mergeCell ref="LFB1435:LFD1435"/>
    <mergeCell ref="LFF1435:LFH1435"/>
    <mergeCell ref="LFJ1435:LFL1435"/>
    <mergeCell ref="LDR1435:LDT1435"/>
    <mergeCell ref="LDV1435:LDX1435"/>
    <mergeCell ref="LDZ1435:LEB1435"/>
    <mergeCell ref="LED1435:LEF1435"/>
    <mergeCell ref="LEH1435:LEJ1435"/>
    <mergeCell ref="LEL1435:LEN1435"/>
    <mergeCell ref="LIH1435:LIJ1435"/>
    <mergeCell ref="LIL1435:LIN1435"/>
    <mergeCell ref="LIP1435:LIR1435"/>
    <mergeCell ref="LIT1435:LIV1435"/>
    <mergeCell ref="LIX1435:LIZ1435"/>
    <mergeCell ref="LJB1435:LJD1435"/>
    <mergeCell ref="LHJ1435:LHL1435"/>
    <mergeCell ref="LHN1435:LHP1435"/>
    <mergeCell ref="LHR1435:LHT1435"/>
    <mergeCell ref="LHV1435:LHX1435"/>
    <mergeCell ref="LHZ1435:LIB1435"/>
    <mergeCell ref="LID1435:LIF1435"/>
    <mergeCell ref="LGL1435:LGN1435"/>
    <mergeCell ref="LGP1435:LGR1435"/>
    <mergeCell ref="LGT1435:LGV1435"/>
    <mergeCell ref="LGX1435:LGZ1435"/>
    <mergeCell ref="LHB1435:LHD1435"/>
    <mergeCell ref="LHF1435:LHH1435"/>
    <mergeCell ref="LLB1435:LLD1435"/>
    <mergeCell ref="LLF1435:LLH1435"/>
    <mergeCell ref="LLJ1435:LLL1435"/>
    <mergeCell ref="LLN1435:LLP1435"/>
    <mergeCell ref="LLR1435:LLT1435"/>
    <mergeCell ref="LLV1435:LLX1435"/>
    <mergeCell ref="LKD1435:LKF1435"/>
    <mergeCell ref="LKH1435:LKJ1435"/>
    <mergeCell ref="LKL1435:LKN1435"/>
    <mergeCell ref="LKP1435:LKR1435"/>
    <mergeCell ref="LKT1435:LKV1435"/>
    <mergeCell ref="LKX1435:LKZ1435"/>
    <mergeCell ref="LJF1435:LJH1435"/>
    <mergeCell ref="LJJ1435:LJL1435"/>
    <mergeCell ref="LJN1435:LJP1435"/>
    <mergeCell ref="LJR1435:LJT1435"/>
    <mergeCell ref="LJV1435:LJX1435"/>
    <mergeCell ref="LJZ1435:LKB1435"/>
    <mergeCell ref="LNV1435:LNX1435"/>
    <mergeCell ref="LNZ1435:LOB1435"/>
    <mergeCell ref="LOD1435:LOF1435"/>
    <mergeCell ref="LOH1435:LOJ1435"/>
    <mergeCell ref="LOL1435:LON1435"/>
    <mergeCell ref="LOP1435:LOR1435"/>
    <mergeCell ref="LMX1435:LMZ1435"/>
    <mergeCell ref="LNB1435:LND1435"/>
    <mergeCell ref="LNF1435:LNH1435"/>
    <mergeCell ref="LNJ1435:LNL1435"/>
    <mergeCell ref="LNN1435:LNP1435"/>
    <mergeCell ref="LNR1435:LNT1435"/>
    <mergeCell ref="LLZ1435:LMB1435"/>
    <mergeCell ref="LMD1435:LMF1435"/>
    <mergeCell ref="LMH1435:LMJ1435"/>
    <mergeCell ref="LML1435:LMN1435"/>
    <mergeCell ref="LMP1435:LMR1435"/>
    <mergeCell ref="LMT1435:LMV1435"/>
    <mergeCell ref="LQP1435:LQR1435"/>
    <mergeCell ref="LQT1435:LQV1435"/>
    <mergeCell ref="LQX1435:LQZ1435"/>
    <mergeCell ref="LRB1435:LRD1435"/>
    <mergeCell ref="LRF1435:LRH1435"/>
    <mergeCell ref="LRJ1435:LRL1435"/>
    <mergeCell ref="LPR1435:LPT1435"/>
    <mergeCell ref="LPV1435:LPX1435"/>
    <mergeCell ref="LPZ1435:LQB1435"/>
    <mergeCell ref="LQD1435:LQF1435"/>
    <mergeCell ref="LQH1435:LQJ1435"/>
    <mergeCell ref="LQL1435:LQN1435"/>
    <mergeCell ref="LOT1435:LOV1435"/>
    <mergeCell ref="LOX1435:LOZ1435"/>
    <mergeCell ref="LPB1435:LPD1435"/>
    <mergeCell ref="LPF1435:LPH1435"/>
    <mergeCell ref="LPJ1435:LPL1435"/>
    <mergeCell ref="LPN1435:LPP1435"/>
    <mergeCell ref="LTJ1435:LTL1435"/>
    <mergeCell ref="LTN1435:LTP1435"/>
    <mergeCell ref="LTR1435:LTT1435"/>
    <mergeCell ref="LTV1435:LTX1435"/>
    <mergeCell ref="LTZ1435:LUB1435"/>
    <mergeCell ref="LUD1435:LUF1435"/>
    <mergeCell ref="LSL1435:LSN1435"/>
    <mergeCell ref="LSP1435:LSR1435"/>
    <mergeCell ref="LST1435:LSV1435"/>
    <mergeCell ref="LSX1435:LSZ1435"/>
    <mergeCell ref="LTB1435:LTD1435"/>
    <mergeCell ref="LTF1435:LTH1435"/>
    <mergeCell ref="LRN1435:LRP1435"/>
    <mergeCell ref="LRR1435:LRT1435"/>
    <mergeCell ref="LRV1435:LRX1435"/>
    <mergeCell ref="LRZ1435:LSB1435"/>
    <mergeCell ref="LSD1435:LSF1435"/>
    <mergeCell ref="LSH1435:LSJ1435"/>
    <mergeCell ref="LWD1435:LWF1435"/>
    <mergeCell ref="LWH1435:LWJ1435"/>
    <mergeCell ref="LWL1435:LWN1435"/>
    <mergeCell ref="LWP1435:LWR1435"/>
    <mergeCell ref="LWT1435:LWV1435"/>
    <mergeCell ref="LWX1435:LWZ1435"/>
    <mergeCell ref="LVF1435:LVH1435"/>
    <mergeCell ref="LVJ1435:LVL1435"/>
    <mergeCell ref="LVN1435:LVP1435"/>
    <mergeCell ref="LVR1435:LVT1435"/>
    <mergeCell ref="LVV1435:LVX1435"/>
    <mergeCell ref="LVZ1435:LWB1435"/>
    <mergeCell ref="LUH1435:LUJ1435"/>
    <mergeCell ref="LUL1435:LUN1435"/>
    <mergeCell ref="LUP1435:LUR1435"/>
    <mergeCell ref="LUT1435:LUV1435"/>
    <mergeCell ref="LUX1435:LUZ1435"/>
    <mergeCell ref="LVB1435:LVD1435"/>
    <mergeCell ref="LYX1435:LYZ1435"/>
    <mergeCell ref="LZB1435:LZD1435"/>
    <mergeCell ref="LZF1435:LZH1435"/>
    <mergeCell ref="LZJ1435:LZL1435"/>
    <mergeCell ref="LZN1435:LZP1435"/>
    <mergeCell ref="LZR1435:LZT1435"/>
    <mergeCell ref="LXZ1435:LYB1435"/>
    <mergeCell ref="LYD1435:LYF1435"/>
    <mergeCell ref="LYH1435:LYJ1435"/>
    <mergeCell ref="LYL1435:LYN1435"/>
    <mergeCell ref="LYP1435:LYR1435"/>
    <mergeCell ref="LYT1435:LYV1435"/>
    <mergeCell ref="LXB1435:LXD1435"/>
    <mergeCell ref="LXF1435:LXH1435"/>
    <mergeCell ref="LXJ1435:LXL1435"/>
    <mergeCell ref="LXN1435:LXP1435"/>
    <mergeCell ref="LXR1435:LXT1435"/>
    <mergeCell ref="LXV1435:LXX1435"/>
    <mergeCell ref="MBR1435:MBT1435"/>
    <mergeCell ref="MBV1435:MBX1435"/>
    <mergeCell ref="MBZ1435:MCB1435"/>
    <mergeCell ref="MCD1435:MCF1435"/>
    <mergeCell ref="MCH1435:MCJ1435"/>
    <mergeCell ref="MCL1435:MCN1435"/>
    <mergeCell ref="MAT1435:MAV1435"/>
    <mergeCell ref="MAX1435:MAZ1435"/>
    <mergeCell ref="MBB1435:MBD1435"/>
    <mergeCell ref="MBF1435:MBH1435"/>
    <mergeCell ref="MBJ1435:MBL1435"/>
    <mergeCell ref="MBN1435:MBP1435"/>
    <mergeCell ref="LZV1435:LZX1435"/>
    <mergeCell ref="LZZ1435:MAB1435"/>
    <mergeCell ref="MAD1435:MAF1435"/>
    <mergeCell ref="MAH1435:MAJ1435"/>
    <mergeCell ref="MAL1435:MAN1435"/>
    <mergeCell ref="MAP1435:MAR1435"/>
    <mergeCell ref="MEL1435:MEN1435"/>
    <mergeCell ref="MEP1435:MER1435"/>
    <mergeCell ref="MET1435:MEV1435"/>
    <mergeCell ref="MEX1435:MEZ1435"/>
    <mergeCell ref="MFB1435:MFD1435"/>
    <mergeCell ref="MFF1435:MFH1435"/>
    <mergeCell ref="MDN1435:MDP1435"/>
    <mergeCell ref="MDR1435:MDT1435"/>
    <mergeCell ref="MDV1435:MDX1435"/>
    <mergeCell ref="MDZ1435:MEB1435"/>
    <mergeCell ref="MED1435:MEF1435"/>
    <mergeCell ref="MEH1435:MEJ1435"/>
    <mergeCell ref="MCP1435:MCR1435"/>
    <mergeCell ref="MCT1435:MCV1435"/>
    <mergeCell ref="MCX1435:MCZ1435"/>
    <mergeCell ref="MDB1435:MDD1435"/>
    <mergeCell ref="MDF1435:MDH1435"/>
    <mergeCell ref="MDJ1435:MDL1435"/>
    <mergeCell ref="MHF1435:MHH1435"/>
    <mergeCell ref="MHJ1435:MHL1435"/>
    <mergeCell ref="MHN1435:MHP1435"/>
    <mergeCell ref="MHR1435:MHT1435"/>
    <mergeCell ref="MHV1435:MHX1435"/>
    <mergeCell ref="MHZ1435:MIB1435"/>
    <mergeCell ref="MGH1435:MGJ1435"/>
    <mergeCell ref="MGL1435:MGN1435"/>
    <mergeCell ref="MGP1435:MGR1435"/>
    <mergeCell ref="MGT1435:MGV1435"/>
    <mergeCell ref="MGX1435:MGZ1435"/>
    <mergeCell ref="MHB1435:MHD1435"/>
    <mergeCell ref="MFJ1435:MFL1435"/>
    <mergeCell ref="MFN1435:MFP1435"/>
    <mergeCell ref="MFR1435:MFT1435"/>
    <mergeCell ref="MFV1435:MFX1435"/>
    <mergeCell ref="MFZ1435:MGB1435"/>
    <mergeCell ref="MGD1435:MGF1435"/>
    <mergeCell ref="MJZ1435:MKB1435"/>
    <mergeCell ref="MKD1435:MKF1435"/>
    <mergeCell ref="MKH1435:MKJ1435"/>
    <mergeCell ref="MKL1435:MKN1435"/>
    <mergeCell ref="MKP1435:MKR1435"/>
    <mergeCell ref="MKT1435:MKV1435"/>
    <mergeCell ref="MJB1435:MJD1435"/>
    <mergeCell ref="MJF1435:MJH1435"/>
    <mergeCell ref="MJJ1435:MJL1435"/>
    <mergeCell ref="MJN1435:MJP1435"/>
    <mergeCell ref="MJR1435:MJT1435"/>
    <mergeCell ref="MJV1435:MJX1435"/>
    <mergeCell ref="MID1435:MIF1435"/>
    <mergeCell ref="MIH1435:MIJ1435"/>
    <mergeCell ref="MIL1435:MIN1435"/>
    <mergeCell ref="MIP1435:MIR1435"/>
    <mergeCell ref="MIT1435:MIV1435"/>
    <mergeCell ref="MIX1435:MIZ1435"/>
    <mergeCell ref="MMT1435:MMV1435"/>
    <mergeCell ref="MMX1435:MMZ1435"/>
    <mergeCell ref="MNB1435:MND1435"/>
    <mergeCell ref="MNF1435:MNH1435"/>
    <mergeCell ref="MNJ1435:MNL1435"/>
    <mergeCell ref="MNN1435:MNP1435"/>
    <mergeCell ref="MLV1435:MLX1435"/>
    <mergeCell ref="MLZ1435:MMB1435"/>
    <mergeCell ref="MMD1435:MMF1435"/>
    <mergeCell ref="MMH1435:MMJ1435"/>
    <mergeCell ref="MML1435:MMN1435"/>
    <mergeCell ref="MMP1435:MMR1435"/>
    <mergeCell ref="MKX1435:MKZ1435"/>
    <mergeCell ref="MLB1435:MLD1435"/>
    <mergeCell ref="MLF1435:MLH1435"/>
    <mergeCell ref="MLJ1435:MLL1435"/>
    <mergeCell ref="MLN1435:MLP1435"/>
    <mergeCell ref="MLR1435:MLT1435"/>
    <mergeCell ref="MPN1435:MPP1435"/>
    <mergeCell ref="MPR1435:MPT1435"/>
    <mergeCell ref="MPV1435:MPX1435"/>
    <mergeCell ref="MPZ1435:MQB1435"/>
    <mergeCell ref="MQD1435:MQF1435"/>
    <mergeCell ref="MQH1435:MQJ1435"/>
    <mergeCell ref="MOP1435:MOR1435"/>
    <mergeCell ref="MOT1435:MOV1435"/>
    <mergeCell ref="MOX1435:MOZ1435"/>
    <mergeCell ref="MPB1435:MPD1435"/>
    <mergeCell ref="MPF1435:MPH1435"/>
    <mergeCell ref="MPJ1435:MPL1435"/>
    <mergeCell ref="MNR1435:MNT1435"/>
    <mergeCell ref="MNV1435:MNX1435"/>
    <mergeCell ref="MNZ1435:MOB1435"/>
    <mergeCell ref="MOD1435:MOF1435"/>
    <mergeCell ref="MOH1435:MOJ1435"/>
    <mergeCell ref="MOL1435:MON1435"/>
    <mergeCell ref="MSH1435:MSJ1435"/>
    <mergeCell ref="MSL1435:MSN1435"/>
    <mergeCell ref="MSP1435:MSR1435"/>
    <mergeCell ref="MST1435:MSV1435"/>
    <mergeCell ref="MSX1435:MSZ1435"/>
    <mergeCell ref="MTB1435:MTD1435"/>
    <mergeCell ref="MRJ1435:MRL1435"/>
    <mergeCell ref="MRN1435:MRP1435"/>
    <mergeCell ref="MRR1435:MRT1435"/>
    <mergeCell ref="MRV1435:MRX1435"/>
    <mergeCell ref="MRZ1435:MSB1435"/>
    <mergeCell ref="MSD1435:MSF1435"/>
    <mergeCell ref="MQL1435:MQN1435"/>
    <mergeCell ref="MQP1435:MQR1435"/>
    <mergeCell ref="MQT1435:MQV1435"/>
    <mergeCell ref="MQX1435:MQZ1435"/>
    <mergeCell ref="MRB1435:MRD1435"/>
    <mergeCell ref="MRF1435:MRH1435"/>
    <mergeCell ref="MVB1435:MVD1435"/>
    <mergeCell ref="MVF1435:MVH1435"/>
    <mergeCell ref="MVJ1435:MVL1435"/>
    <mergeCell ref="MVN1435:MVP1435"/>
    <mergeCell ref="MVR1435:MVT1435"/>
    <mergeCell ref="MVV1435:MVX1435"/>
    <mergeCell ref="MUD1435:MUF1435"/>
    <mergeCell ref="MUH1435:MUJ1435"/>
    <mergeCell ref="MUL1435:MUN1435"/>
    <mergeCell ref="MUP1435:MUR1435"/>
    <mergeCell ref="MUT1435:MUV1435"/>
    <mergeCell ref="MUX1435:MUZ1435"/>
    <mergeCell ref="MTF1435:MTH1435"/>
    <mergeCell ref="MTJ1435:MTL1435"/>
    <mergeCell ref="MTN1435:MTP1435"/>
    <mergeCell ref="MTR1435:MTT1435"/>
    <mergeCell ref="MTV1435:MTX1435"/>
    <mergeCell ref="MTZ1435:MUB1435"/>
    <mergeCell ref="MXV1435:MXX1435"/>
    <mergeCell ref="MXZ1435:MYB1435"/>
    <mergeCell ref="MYD1435:MYF1435"/>
    <mergeCell ref="MYH1435:MYJ1435"/>
    <mergeCell ref="MYL1435:MYN1435"/>
    <mergeCell ref="MYP1435:MYR1435"/>
    <mergeCell ref="MWX1435:MWZ1435"/>
    <mergeCell ref="MXB1435:MXD1435"/>
    <mergeCell ref="MXF1435:MXH1435"/>
    <mergeCell ref="MXJ1435:MXL1435"/>
    <mergeCell ref="MXN1435:MXP1435"/>
    <mergeCell ref="MXR1435:MXT1435"/>
    <mergeCell ref="MVZ1435:MWB1435"/>
    <mergeCell ref="MWD1435:MWF1435"/>
    <mergeCell ref="MWH1435:MWJ1435"/>
    <mergeCell ref="MWL1435:MWN1435"/>
    <mergeCell ref="MWP1435:MWR1435"/>
    <mergeCell ref="MWT1435:MWV1435"/>
    <mergeCell ref="NAP1435:NAR1435"/>
    <mergeCell ref="NAT1435:NAV1435"/>
    <mergeCell ref="NAX1435:NAZ1435"/>
    <mergeCell ref="NBB1435:NBD1435"/>
    <mergeCell ref="NBF1435:NBH1435"/>
    <mergeCell ref="NBJ1435:NBL1435"/>
    <mergeCell ref="MZR1435:MZT1435"/>
    <mergeCell ref="MZV1435:MZX1435"/>
    <mergeCell ref="MZZ1435:NAB1435"/>
    <mergeCell ref="NAD1435:NAF1435"/>
    <mergeCell ref="NAH1435:NAJ1435"/>
    <mergeCell ref="NAL1435:NAN1435"/>
    <mergeCell ref="MYT1435:MYV1435"/>
    <mergeCell ref="MYX1435:MYZ1435"/>
    <mergeCell ref="MZB1435:MZD1435"/>
    <mergeCell ref="MZF1435:MZH1435"/>
    <mergeCell ref="MZJ1435:MZL1435"/>
    <mergeCell ref="MZN1435:MZP1435"/>
    <mergeCell ref="NDJ1435:NDL1435"/>
    <mergeCell ref="NDN1435:NDP1435"/>
    <mergeCell ref="NDR1435:NDT1435"/>
    <mergeCell ref="NDV1435:NDX1435"/>
    <mergeCell ref="NDZ1435:NEB1435"/>
    <mergeCell ref="NED1435:NEF1435"/>
    <mergeCell ref="NCL1435:NCN1435"/>
    <mergeCell ref="NCP1435:NCR1435"/>
    <mergeCell ref="NCT1435:NCV1435"/>
    <mergeCell ref="NCX1435:NCZ1435"/>
    <mergeCell ref="NDB1435:NDD1435"/>
    <mergeCell ref="NDF1435:NDH1435"/>
    <mergeCell ref="NBN1435:NBP1435"/>
    <mergeCell ref="NBR1435:NBT1435"/>
    <mergeCell ref="NBV1435:NBX1435"/>
    <mergeCell ref="NBZ1435:NCB1435"/>
    <mergeCell ref="NCD1435:NCF1435"/>
    <mergeCell ref="NCH1435:NCJ1435"/>
    <mergeCell ref="NGD1435:NGF1435"/>
    <mergeCell ref="NGH1435:NGJ1435"/>
    <mergeCell ref="NGL1435:NGN1435"/>
    <mergeCell ref="NGP1435:NGR1435"/>
    <mergeCell ref="NGT1435:NGV1435"/>
    <mergeCell ref="NGX1435:NGZ1435"/>
    <mergeCell ref="NFF1435:NFH1435"/>
    <mergeCell ref="NFJ1435:NFL1435"/>
    <mergeCell ref="NFN1435:NFP1435"/>
    <mergeCell ref="NFR1435:NFT1435"/>
    <mergeCell ref="NFV1435:NFX1435"/>
    <mergeCell ref="NFZ1435:NGB1435"/>
    <mergeCell ref="NEH1435:NEJ1435"/>
    <mergeCell ref="NEL1435:NEN1435"/>
    <mergeCell ref="NEP1435:NER1435"/>
    <mergeCell ref="NET1435:NEV1435"/>
    <mergeCell ref="NEX1435:NEZ1435"/>
    <mergeCell ref="NFB1435:NFD1435"/>
    <mergeCell ref="NIX1435:NIZ1435"/>
    <mergeCell ref="NJB1435:NJD1435"/>
    <mergeCell ref="NJF1435:NJH1435"/>
    <mergeCell ref="NJJ1435:NJL1435"/>
    <mergeCell ref="NJN1435:NJP1435"/>
    <mergeCell ref="NJR1435:NJT1435"/>
    <mergeCell ref="NHZ1435:NIB1435"/>
    <mergeCell ref="NID1435:NIF1435"/>
    <mergeCell ref="NIH1435:NIJ1435"/>
    <mergeCell ref="NIL1435:NIN1435"/>
    <mergeCell ref="NIP1435:NIR1435"/>
    <mergeCell ref="NIT1435:NIV1435"/>
    <mergeCell ref="NHB1435:NHD1435"/>
    <mergeCell ref="NHF1435:NHH1435"/>
    <mergeCell ref="NHJ1435:NHL1435"/>
    <mergeCell ref="NHN1435:NHP1435"/>
    <mergeCell ref="NHR1435:NHT1435"/>
    <mergeCell ref="NHV1435:NHX1435"/>
    <mergeCell ref="NLR1435:NLT1435"/>
    <mergeCell ref="NLV1435:NLX1435"/>
    <mergeCell ref="NLZ1435:NMB1435"/>
    <mergeCell ref="NMD1435:NMF1435"/>
    <mergeCell ref="NMH1435:NMJ1435"/>
    <mergeCell ref="NML1435:NMN1435"/>
    <mergeCell ref="NKT1435:NKV1435"/>
    <mergeCell ref="NKX1435:NKZ1435"/>
    <mergeCell ref="NLB1435:NLD1435"/>
    <mergeCell ref="NLF1435:NLH1435"/>
    <mergeCell ref="NLJ1435:NLL1435"/>
    <mergeCell ref="NLN1435:NLP1435"/>
    <mergeCell ref="NJV1435:NJX1435"/>
    <mergeCell ref="NJZ1435:NKB1435"/>
    <mergeCell ref="NKD1435:NKF1435"/>
    <mergeCell ref="NKH1435:NKJ1435"/>
    <mergeCell ref="NKL1435:NKN1435"/>
    <mergeCell ref="NKP1435:NKR1435"/>
    <mergeCell ref="NOL1435:NON1435"/>
    <mergeCell ref="NOP1435:NOR1435"/>
    <mergeCell ref="NOT1435:NOV1435"/>
    <mergeCell ref="NOX1435:NOZ1435"/>
    <mergeCell ref="NPB1435:NPD1435"/>
    <mergeCell ref="NPF1435:NPH1435"/>
    <mergeCell ref="NNN1435:NNP1435"/>
    <mergeCell ref="NNR1435:NNT1435"/>
    <mergeCell ref="NNV1435:NNX1435"/>
    <mergeCell ref="NNZ1435:NOB1435"/>
    <mergeCell ref="NOD1435:NOF1435"/>
    <mergeCell ref="NOH1435:NOJ1435"/>
    <mergeCell ref="NMP1435:NMR1435"/>
    <mergeCell ref="NMT1435:NMV1435"/>
    <mergeCell ref="NMX1435:NMZ1435"/>
    <mergeCell ref="NNB1435:NND1435"/>
    <mergeCell ref="NNF1435:NNH1435"/>
    <mergeCell ref="NNJ1435:NNL1435"/>
    <mergeCell ref="NRF1435:NRH1435"/>
    <mergeCell ref="NRJ1435:NRL1435"/>
    <mergeCell ref="NRN1435:NRP1435"/>
    <mergeCell ref="NRR1435:NRT1435"/>
    <mergeCell ref="NRV1435:NRX1435"/>
    <mergeCell ref="NRZ1435:NSB1435"/>
    <mergeCell ref="NQH1435:NQJ1435"/>
    <mergeCell ref="NQL1435:NQN1435"/>
    <mergeCell ref="NQP1435:NQR1435"/>
    <mergeCell ref="NQT1435:NQV1435"/>
    <mergeCell ref="NQX1435:NQZ1435"/>
    <mergeCell ref="NRB1435:NRD1435"/>
    <mergeCell ref="NPJ1435:NPL1435"/>
    <mergeCell ref="NPN1435:NPP1435"/>
    <mergeCell ref="NPR1435:NPT1435"/>
    <mergeCell ref="NPV1435:NPX1435"/>
    <mergeCell ref="NPZ1435:NQB1435"/>
    <mergeCell ref="NQD1435:NQF1435"/>
    <mergeCell ref="NTZ1435:NUB1435"/>
    <mergeCell ref="NUD1435:NUF1435"/>
    <mergeCell ref="NUH1435:NUJ1435"/>
    <mergeCell ref="NUL1435:NUN1435"/>
    <mergeCell ref="NUP1435:NUR1435"/>
    <mergeCell ref="NUT1435:NUV1435"/>
    <mergeCell ref="NTB1435:NTD1435"/>
    <mergeCell ref="NTF1435:NTH1435"/>
    <mergeCell ref="NTJ1435:NTL1435"/>
    <mergeCell ref="NTN1435:NTP1435"/>
    <mergeCell ref="NTR1435:NTT1435"/>
    <mergeCell ref="NTV1435:NTX1435"/>
    <mergeCell ref="NSD1435:NSF1435"/>
    <mergeCell ref="NSH1435:NSJ1435"/>
    <mergeCell ref="NSL1435:NSN1435"/>
    <mergeCell ref="NSP1435:NSR1435"/>
    <mergeCell ref="NST1435:NSV1435"/>
    <mergeCell ref="NSX1435:NSZ1435"/>
    <mergeCell ref="NWT1435:NWV1435"/>
    <mergeCell ref="NWX1435:NWZ1435"/>
    <mergeCell ref="NXB1435:NXD1435"/>
    <mergeCell ref="NXF1435:NXH1435"/>
    <mergeCell ref="NXJ1435:NXL1435"/>
    <mergeCell ref="NXN1435:NXP1435"/>
    <mergeCell ref="NVV1435:NVX1435"/>
    <mergeCell ref="NVZ1435:NWB1435"/>
    <mergeCell ref="NWD1435:NWF1435"/>
    <mergeCell ref="NWH1435:NWJ1435"/>
    <mergeCell ref="NWL1435:NWN1435"/>
    <mergeCell ref="NWP1435:NWR1435"/>
    <mergeCell ref="NUX1435:NUZ1435"/>
    <mergeCell ref="NVB1435:NVD1435"/>
    <mergeCell ref="NVF1435:NVH1435"/>
    <mergeCell ref="NVJ1435:NVL1435"/>
    <mergeCell ref="NVN1435:NVP1435"/>
    <mergeCell ref="NVR1435:NVT1435"/>
    <mergeCell ref="NZN1435:NZP1435"/>
    <mergeCell ref="NZR1435:NZT1435"/>
    <mergeCell ref="NZV1435:NZX1435"/>
    <mergeCell ref="NZZ1435:OAB1435"/>
    <mergeCell ref="OAD1435:OAF1435"/>
    <mergeCell ref="OAH1435:OAJ1435"/>
    <mergeCell ref="NYP1435:NYR1435"/>
    <mergeCell ref="NYT1435:NYV1435"/>
    <mergeCell ref="NYX1435:NYZ1435"/>
    <mergeCell ref="NZB1435:NZD1435"/>
    <mergeCell ref="NZF1435:NZH1435"/>
    <mergeCell ref="NZJ1435:NZL1435"/>
    <mergeCell ref="NXR1435:NXT1435"/>
    <mergeCell ref="NXV1435:NXX1435"/>
    <mergeCell ref="NXZ1435:NYB1435"/>
    <mergeCell ref="NYD1435:NYF1435"/>
    <mergeCell ref="NYH1435:NYJ1435"/>
    <mergeCell ref="NYL1435:NYN1435"/>
    <mergeCell ref="OCH1435:OCJ1435"/>
    <mergeCell ref="OCL1435:OCN1435"/>
    <mergeCell ref="OCP1435:OCR1435"/>
    <mergeCell ref="OCT1435:OCV1435"/>
    <mergeCell ref="OCX1435:OCZ1435"/>
    <mergeCell ref="ODB1435:ODD1435"/>
    <mergeCell ref="OBJ1435:OBL1435"/>
    <mergeCell ref="OBN1435:OBP1435"/>
    <mergeCell ref="OBR1435:OBT1435"/>
    <mergeCell ref="OBV1435:OBX1435"/>
    <mergeCell ref="OBZ1435:OCB1435"/>
    <mergeCell ref="OCD1435:OCF1435"/>
    <mergeCell ref="OAL1435:OAN1435"/>
    <mergeCell ref="OAP1435:OAR1435"/>
    <mergeCell ref="OAT1435:OAV1435"/>
    <mergeCell ref="OAX1435:OAZ1435"/>
    <mergeCell ref="OBB1435:OBD1435"/>
    <mergeCell ref="OBF1435:OBH1435"/>
    <mergeCell ref="OFB1435:OFD1435"/>
    <mergeCell ref="OFF1435:OFH1435"/>
    <mergeCell ref="OFJ1435:OFL1435"/>
    <mergeCell ref="OFN1435:OFP1435"/>
    <mergeCell ref="OFR1435:OFT1435"/>
    <mergeCell ref="OFV1435:OFX1435"/>
    <mergeCell ref="OED1435:OEF1435"/>
    <mergeCell ref="OEH1435:OEJ1435"/>
    <mergeCell ref="OEL1435:OEN1435"/>
    <mergeCell ref="OEP1435:OER1435"/>
    <mergeCell ref="OET1435:OEV1435"/>
    <mergeCell ref="OEX1435:OEZ1435"/>
    <mergeCell ref="ODF1435:ODH1435"/>
    <mergeCell ref="ODJ1435:ODL1435"/>
    <mergeCell ref="ODN1435:ODP1435"/>
    <mergeCell ref="ODR1435:ODT1435"/>
    <mergeCell ref="ODV1435:ODX1435"/>
    <mergeCell ref="ODZ1435:OEB1435"/>
    <mergeCell ref="OHV1435:OHX1435"/>
    <mergeCell ref="OHZ1435:OIB1435"/>
    <mergeCell ref="OID1435:OIF1435"/>
    <mergeCell ref="OIH1435:OIJ1435"/>
    <mergeCell ref="OIL1435:OIN1435"/>
    <mergeCell ref="OIP1435:OIR1435"/>
    <mergeCell ref="OGX1435:OGZ1435"/>
    <mergeCell ref="OHB1435:OHD1435"/>
    <mergeCell ref="OHF1435:OHH1435"/>
    <mergeCell ref="OHJ1435:OHL1435"/>
    <mergeCell ref="OHN1435:OHP1435"/>
    <mergeCell ref="OHR1435:OHT1435"/>
    <mergeCell ref="OFZ1435:OGB1435"/>
    <mergeCell ref="OGD1435:OGF1435"/>
    <mergeCell ref="OGH1435:OGJ1435"/>
    <mergeCell ref="OGL1435:OGN1435"/>
    <mergeCell ref="OGP1435:OGR1435"/>
    <mergeCell ref="OGT1435:OGV1435"/>
    <mergeCell ref="OKP1435:OKR1435"/>
    <mergeCell ref="OKT1435:OKV1435"/>
    <mergeCell ref="OKX1435:OKZ1435"/>
    <mergeCell ref="OLB1435:OLD1435"/>
    <mergeCell ref="OLF1435:OLH1435"/>
    <mergeCell ref="OLJ1435:OLL1435"/>
    <mergeCell ref="OJR1435:OJT1435"/>
    <mergeCell ref="OJV1435:OJX1435"/>
    <mergeCell ref="OJZ1435:OKB1435"/>
    <mergeCell ref="OKD1435:OKF1435"/>
    <mergeCell ref="OKH1435:OKJ1435"/>
    <mergeCell ref="OKL1435:OKN1435"/>
    <mergeCell ref="OIT1435:OIV1435"/>
    <mergeCell ref="OIX1435:OIZ1435"/>
    <mergeCell ref="OJB1435:OJD1435"/>
    <mergeCell ref="OJF1435:OJH1435"/>
    <mergeCell ref="OJJ1435:OJL1435"/>
    <mergeCell ref="OJN1435:OJP1435"/>
    <mergeCell ref="ONJ1435:ONL1435"/>
    <mergeCell ref="ONN1435:ONP1435"/>
    <mergeCell ref="ONR1435:ONT1435"/>
    <mergeCell ref="ONV1435:ONX1435"/>
    <mergeCell ref="ONZ1435:OOB1435"/>
    <mergeCell ref="OOD1435:OOF1435"/>
    <mergeCell ref="OML1435:OMN1435"/>
    <mergeCell ref="OMP1435:OMR1435"/>
    <mergeCell ref="OMT1435:OMV1435"/>
    <mergeCell ref="OMX1435:OMZ1435"/>
    <mergeCell ref="ONB1435:OND1435"/>
    <mergeCell ref="ONF1435:ONH1435"/>
    <mergeCell ref="OLN1435:OLP1435"/>
    <mergeCell ref="OLR1435:OLT1435"/>
    <mergeCell ref="OLV1435:OLX1435"/>
    <mergeCell ref="OLZ1435:OMB1435"/>
    <mergeCell ref="OMD1435:OMF1435"/>
    <mergeCell ref="OMH1435:OMJ1435"/>
    <mergeCell ref="OQD1435:OQF1435"/>
    <mergeCell ref="OQH1435:OQJ1435"/>
    <mergeCell ref="OQL1435:OQN1435"/>
    <mergeCell ref="OQP1435:OQR1435"/>
    <mergeCell ref="OQT1435:OQV1435"/>
    <mergeCell ref="OQX1435:OQZ1435"/>
    <mergeCell ref="OPF1435:OPH1435"/>
    <mergeCell ref="OPJ1435:OPL1435"/>
    <mergeCell ref="OPN1435:OPP1435"/>
    <mergeCell ref="OPR1435:OPT1435"/>
    <mergeCell ref="OPV1435:OPX1435"/>
    <mergeCell ref="OPZ1435:OQB1435"/>
    <mergeCell ref="OOH1435:OOJ1435"/>
    <mergeCell ref="OOL1435:OON1435"/>
    <mergeCell ref="OOP1435:OOR1435"/>
    <mergeCell ref="OOT1435:OOV1435"/>
    <mergeCell ref="OOX1435:OOZ1435"/>
    <mergeCell ref="OPB1435:OPD1435"/>
    <mergeCell ref="OSX1435:OSZ1435"/>
    <mergeCell ref="OTB1435:OTD1435"/>
    <mergeCell ref="OTF1435:OTH1435"/>
    <mergeCell ref="OTJ1435:OTL1435"/>
    <mergeCell ref="OTN1435:OTP1435"/>
    <mergeCell ref="OTR1435:OTT1435"/>
    <mergeCell ref="ORZ1435:OSB1435"/>
    <mergeCell ref="OSD1435:OSF1435"/>
    <mergeCell ref="OSH1435:OSJ1435"/>
    <mergeCell ref="OSL1435:OSN1435"/>
    <mergeCell ref="OSP1435:OSR1435"/>
    <mergeCell ref="OST1435:OSV1435"/>
    <mergeCell ref="ORB1435:ORD1435"/>
    <mergeCell ref="ORF1435:ORH1435"/>
    <mergeCell ref="ORJ1435:ORL1435"/>
    <mergeCell ref="ORN1435:ORP1435"/>
    <mergeCell ref="ORR1435:ORT1435"/>
    <mergeCell ref="ORV1435:ORX1435"/>
    <mergeCell ref="OVR1435:OVT1435"/>
    <mergeCell ref="OVV1435:OVX1435"/>
    <mergeCell ref="OVZ1435:OWB1435"/>
    <mergeCell ref="OWD1435:OWF1435"/>
    <mergeCell ref="OWH1435:OWJ1435"/>
    <mergeCell ref="OWL1435:OWN1435"/>
    <mergeCell ref="OUT1435:OUV1435"/>
    <mergeCell ref="OUX1435:OUZ1435"/>
    <mergeCell ref="OVB1435:OVD1435"/>
    <mergeCell ref="OVF1435:OVH1435"/>
    <mergeCell ref="OVJ1435:OVL1435"/>
    <mergeCell ref="OVN1435:OVP1435"/>
    <mergeCell ref="OTV1435:OTX1435"/>
    <mergeCell ref="OTZ1435:OUB1435"/>
    <mergeCell ref="OUD1435:OUF1435"/>
    <mergeCell ref="OUH1435:OUJ1435"/>
    <mergeCell ref="OUL1435:OUN1435"/>
    <mergeCell ref="OUP1435:OUR1435"/>
    <mergeCell ref="OYL1435:OYN1435"/>
    <mergeCell ref="OYP1435:OYR1435"/>
    <mergeCell ref="OYT1435:OYV1435"/>
    <mergeCell ref="OYX1435:OYZ1435"/>
    <mergeCell ref="OZB1435:OZD1435"/>
    <mergeCell ref="OZF1435:OZH1435"/>
    <mergeCell ref="OXN1435:OXP1435"/>
    <mergeCell ref="OXR1435:OXT1435"/>
    <mergeCell ref="OXV1435:OXX1435"/>
    <mergeCell ref="OXZ1435:OYB1435"/>
    <mergeCell ref="OYD1435:OYF1435"/>
    <mergeCell ref="OYH1435:OYJ1435"/>
    <mergeCell ref="OWP1435:OWR1435"/>
    <mergeCell ref="OWT1435:OWV1435"/>
    <mergeCell ref="OWX1435:OWZ1435"/>
    <mergeCell ref="OXB1435:OXD1435"/>
    <mergeCell ref="OXF1435:OXH1435"/>
    <mergeCell ref="OXJ1435:OXL1435"/>
    <mergeCell ref="PBF1435:PBH1435"/>
    <mergeCell ref="PBJ1435:PBL1435"/>
    <mergeCell ref="PBN1435:PBP1435"/>
    <mergeCell ref="PBR1435:PBT1435"/>
    <mergeCell ref="PBV1435:PBX1435"/>
    <mergeCell ref="PBZ1435:PCB1435"/>
    <mergeCell ref="PAH1435:PAJ1435"/>
    <mergeCell ref="PAL1435:PAN1435"/>
    <mergeCell ref="PAP1435:PAR1435"/>
    <mergeCell ref="PAT1435:PAV1435"/>
    <mergeCell ref="PAX1435:PAZ1435"/>
    <mergeCell ref="PBB1435:PBD1435"/>
    <mergeCell ref="OZJ1435:OZL1435"/>
    <mergeCell ref="OZN1435:OZP1435"/>
    <mergeCell ref="OZR1435:OZT1435"/>
    <mergeCell ref="OZV1435:OZX1435"/>
    <mergeCell ref="OZZ1435:PAB1435"/>
    <mergeCell ref="PAD1435:PAF1435"/>
    <mergeCell ref="PDZ1435:PEB1435"/>
    <mergeCell ref="PED1435:PEF1435"/>
    <mergeCell ref="PEH1435:PEJ1435"/>
    <mergeCell ref="PEL1435:PEN1435"/>
    <mergeCell ref="PEP1435:PER1435"/>
    <mergeCell ref="PET1435:PEV1435"/>
    <mergeCell ref="PDB1435:PDD1435"/>
    <mergeCell ref="PDF1435:PDH1435"/>
    <mergeCell ref="PDJ1435:PDL1435"/>
    <mergeCell ref="PDN1435:PDP1435"/>
    <mergeCell ref="PDR1435:PDT1435"/>
    <mergeCell ref="PDV1435:PDX1435"/>
    <mergeCell ref="PCD1435:PCF1435"/>
    <mergeCell ref="PCH1435:PCJ1435"/>
    <mergeCell ref="PCL1435:PCN1435"/>
    <mergeCell ref="PCP1435:PCR1435"/>
    <mergeCell ref="PCT1435:PCV1435"/>
    <mergeCell ref="PCX1435:PCZ1435"/>
    <mergeCell ref="PGT1435:PGV1435"/>
    <mergeCell ref="PGX1435:PGZ1435"/>
    <mergeCell ref="PHB1435:PHD1435"/>
    <mergeCell ref="PHF1435:PHH1435"/>
    <mergeCell ref="PHJ1435:PHL1435"/>
    <mergeCell ref="PHN1435:PHP1435"/>
    <mergeCell ref="PFV1435:PFX1435"/>
    <mergeCell ref="PFZ1435:PGB1435"/>
    <mergeCell ref="PGD1435:PGF1435"/>
    <mergeCell ref="PGH1435:PGJ1435"/>
    <mergeCell ref="PGL1435:PGN1435"/>
    <mergeCell ref="PGP1435:PGR1435"/>
    <mergeCell ref="PEX1435:PEZ1435"/>
    <mergeCell ref="PFB1435:PFD1435"/>
    <mergeCell ref="PFF1435:PFH1435"/>
    <mergeCell ref="PFJ1435:PFL1435"/>
    <mergeCell ref="PFN1435:PFP1435"/>
    <mergeCell ref="PFR1435:PFT1435"/>
    <mergeCell ref="PJN1435:PJP1435"/>
    <mergeCell ref="PJR1435:PJT1435"/>
    <mergeCell ref="PJV1435:PJX1435"/>
    <mergeCell ref="PJZ1435:PKB1435"/>
    <mergeCell ref="PKD1435:PKF1435"/>
    <mergeCell ref="PKH1435:PKJ1435"/>
    <mergeCell ref="PIP1435:PIR1435"/>
    <mergeCell ref="PIT1435:PIV1435"/>
    <mergeCell ref="PIX1435:PIZ1435"/>
    <mergeCell ref="PJB1435:PJD1435"/>
    <mergeCell ref="PJF1435:PJH1435"/>
    <mergeCell ref="PJJ1435:PJL1435"/>
    <mergeCell ref="PHR1435:PHT1435"/>
    <mergeCell ref="PHV1435:PHX1435"/>
    <mergeCell ref="PHZ1435:PIB1435"/>
    <mergeCell ref="PID1435:PIF1435"/>
    <mergeCell ref="PIH1435:PIJ1435"/>
    <mergeCell ref="PIL1435:PIN1435"/>
    <mergeCell ref="PMH1435:PMJ1435"/>
    <mergeCell ref="PML1435:PMN1435"/>
    <mergeCell ref="PMP1435:PMR1435"/>
    <mergeCell ref="PMT1435:PMV1435"/>
    <mergeCell ref="PMX1435:PMZ1435"/>
    <mergeCell ref="PNB1435:PND1435"/>
    <mergeCell ref="PLJ1435:PLL1435"/>
    <mergeCell ref="PLN1435:PLP1435"/>
    <mergeCell ref="PLR1435:PLT1435"/>
    <mergeCell ref="PLV1435:PLX1435"/>
    <mergeCell ref="PLZ1435:PMB1435"/>
    <mergeCell ref="PMD1435:PMF1435"/>
    <mergeCell ref="PKL1435:PKN1435"/>
    <mergeCell ref="PKP1435:PKR1435"/>
    <mergeCell ref="PKT1435:PKV1435"/>
    <mergeCell ref="PKX1435:PKZ1435"/>
    <mergeCell ref="PLB1435:PLD1435"/>
    <mergeCell ref="PLF1435:PLH1435"/>
    <mergeCell ref="PPB1435:PPD1435"/>
    <mergeCell ref="PPF1435:PPH1435"/>
    <mergeCell ref="PPJ1435:PPL1435"/>
    <mergeCell ref="PPN1435:PPP1435"/>
    <mergeCell ref="PPR1435:PPT1435"/>
    <mergeCell ref="PPV1435:PPX1435"/>
    <mergeCell ref="POD1435:POF1435"/>
    <mergeCell ref="POH1435:POJ1435"/>
    <mergeCell ref="POL1435:PON1435"/>
    <mergeCell ref="POP1435:POR1435"/>
    <mergeCell ref="POT1435:POV1435"/>
    <mergeCell ref="POX1435:POZ1435"/>
    <mergeCell ref="PNF1435:PNH1435"/>
    <mergeCell ref="PNJ1435:PNL1435"/>
    <mergeCell ref="PNN1435:PNP1435"/>
    <mergeCell ref="PNR1435:PNT1435"/>
    <mergeCell ref="PNV1435:PNX1435"/>
    <mergeCell ref="PNZ1435:POB1435"/>
    <mergeCell ref="PRV1435:PRX1435"/>
    <mergeCell ref="PRZ1435:PSB1435"/>
    <mergeCell ref="PSD1435:PSF1435"/>
    <mergeCell ref="PSH1435:PSJ1435"/>
    <mergeCell ref="PSL1435:PSN1435"/>
    <mergeCell ref="PSP1435:PSR1435"/>
    <mergeCell ref="PQX1435:PQZ1435"/>
    <mergeCell ref="PRB1435:PRD1435"/>
    <mergeCell ref="PRF1435:PRH1435"/>
    <mergeCell ref="PRJ1435:PRL1435"/>
    <mergeCell ref="PRN1435:PRP1435"/>
    <mergeCell ref="PRR1435:PRT1435"/>
    <mergeCell ref="PPZ1435:PQB1435"/>
    <mergeCell ref="PQD1435:PQF1435"/>
    <mergeCell ref="PQH1435:PQJ1435"/>
    <mergeCell ref="PQL1435:PQN1435"/>
    <mergeCell ref="PQP1435:PQR1435"/>
    <mergeCell ref="PQT1435:PQV1435"/>
    <mergeCell ref="PUP1435:PUR1435"/>
    <mergeCell ref="PUT1435:PUV1435"/>
    <mergeCell ref="PUX1435:PUZ1435"/>
    <mergeCell ref="PVB1435:PVD1435"/>
    <mergeCell ref="PVF1435:PVH1435"/>
    <mergeCell ref="PVJ1435:PVL1435"/>
    <mergeCell ref="PTR1435:PTT1435"/>
    <mergeCell ref="PTV1435:PTX1435"/>
    <mergeCell ref="PTZ1435:PUB1435"/>
    <mergeCell ref="PUD1435:PUF1435"/>
    <mergeCell ref="PUH1435:PUJ1435"/>
    <mergeCell ref="PUL1435:PUN1435"/>
    <mergeCell ref="PST1435:PSV1435"/>
    <mergeCell ref="PSX1435:PSZ1435"/>
    <mergeCell ref="PTB1435:PTD1435"/>
    <mergeCell ref="PTF1435:PTH1435"/>
    <mergeCell ref="PTJ1435:PTL1435"/>
    <mergeCell ref="PTN1435:PTP1435"/>
    <mergeCell ref="PXJ1435:PXL1435"/>
    <mergeCell ref="PXN1435:PXP1435"/>
    <mergeCell ref="PXR1435:PXT1435"/>
    <mergeCell ref="PXV1435:PXX1435"/>
    <mergeCell ref="PXZ1435:PYB1435"/>
    <mergeCell ref="PYD1435:PYF1435"/>
    <mergeCell ref="PWL1435:PWN1435"/>
    <mergeCell ref="PWP1435:PWR1435"/>
    <mergeCell ref="PWT1435:PWV1435"/>
    <mergeCell ref="PWX1435:PWZ1435"/>
    <mergeCell ref="PXB1435:PXD1435"/>
    <mergeCell ref="PXF1435:PXH1435"/>
    <mergeCell ref="PVN1435:PVP1435"/>
    <mergeCell ref="PVR1435:PVT1435"/>
    <mergeCell ref="PVV1435:PVX1435"/>
    <mergeCell ref="PVZ1435:PWB1435"/>
    <mergeCell ref="PWD1435:PWF1435"/>
    <mergeCell ref="PWH1435:PWJ1435"/>
    <mergeCell ref="QAD1435:QAF1435"/>
    <mergeCell ref="QAH1435:QAJ1435"/>
    <mergeCell ref="QAL1435:QAN1435"/>
    <mergeCell ref="QAP1435:QAR1435"/>
    <mergeCell ref="QAT1435:QAV1435"/>
    <mergeCell ref="QAX1435:QAZ1435"/>
    <mergeCell ref="PZF1435:PZH1435"/>
    <mergeCell ref="PZJ1435:PZL1435"/>
    <mergeCell ref="PZN1435:PZP1435"/>
    <mergeCell ref="PZR1435:PZT1435"/>
    <mergeCell ref="PZV1435:PZX1435"/>
    <mergeCell ref="PZZ1435:QAB1435"/>
    <mergeCell ref="PYH1435:PYJ1435"/>
    <mergeCell ref="PYL1435:PYN1435"/>
    <mergeCell ref="PYP1435:PYR1435"/>
    <mergeCell ref="PYT1435:PYV1435"/>
    <mergeCell ref="PYX1435:PYZ1435"/>
    <mergeCell ref="PZB1435:PZD1435"/>
    <mergeCell ref="QCX1435:QCZ1435"/>
    <mergeCell ref="QDB1435:QDD1435"/>
    <mergeCell ref="QDF1435:QDH1435"/>
    <mergeCell ref="QDJ1435:QDL1435"/>
    <mergeCell ref="QDN1435:QDP1435"/>
    <mergeCell ref="QDR1435:QDT1435"/>
    <mergeCell ref="QBZ1435:QCB1435"/>
    <mergeCell ref="QCD1435:QCF1435"/>
    <mergeCell ref="QCH1435:QCJ1435"/>
    <mergeCell ref="QCL1435:QCN1435"/>
    <mergeCell ref="QCP1435:QCR1435"/>
    <mergeCell ref="QCT1435:QCV1435"/>
    <mergeCell ref="QBB1435:QBD1435"/>
    <mergeCell ref="QBF1435:QBH1435"/>
    <mergeCell ref="QBJ1435:QBL1435"/>
    <mergeCell ref="QBN1435:QBP1435"/>
    <mergeCell ref="QBR1435:QBT1435"/>
    <mergeCell ref="QBV1435:QBX1435"/>
    <mergeCell ref="QFR1435:QFT1435"/>
    <mergeCell ref="QFV1435:QFX1435"/>
    <mergeCell ref="QFZ1435:QGB1435"/>
    <mergeCell ref="QGD1435:QGF1435"/>
    <mergeCell ref="QGH1435:QGJ1435"/>
    <mergeCell ref="QGL1435:QGN1435"/>
    <mergeCell ref="QET1435:QEV1435"/>
    <mergeCell ref="QEX1435:QEZ1435"/>
    <mergeCell ref="QFB1435:QFD1435"/>
    <mergeCell ref="QFF1435:QFH1435"/>
    <mergeCell ref="QFJ1435:QFL1435"/>
    <mergeCell ref="QFN1435:QFP1435"/>
    <mergeCell ref="QDV1435:QDX1435"/>
    <mergeCell ref="QDZ1435:QEB1435"/>
    <mergeCell ref="QED1435:QEF1435"/>
    <mergeCell ref="QEH1435:QEJ1435"/>
    <mergeCell ref="QEL1435:QEN1435"/>
    <mergeCell ref="QEP1435:QER1435"/>
    <mergeCell ref="QIL1435:QIN1435"/>
    <mergeCell ref="QIP1435:QIR1435"/>
    <mergeCell ref="QIT1435:QIV1435"/>
    <mergeCell ref="QIX1435:QIZ1435"/>
    <mergeCell ref="QJB1435:QJD1435"/>
    <mergeCell ref="QJF1435:QJH1435"/>
    <mergeCell ref="QHN1435:QHP1435"/>
    <mergeCell ref="QHR1435:QHT1435"/>
    <mergeCell ref="QHV1435:QHX1435"/>
    <mergeCell ref="QHZ1435:QIB1435"/>
    <mergeCell ref="QID1435:QIF1435"/>
    <mergeCell ref="QIH1435:QIJ1435"/>
    <mergeCell ref="QGP1435:QGR1435"/>
    <mergeCell ref="QGT1435:QGV1435"/>
    <mergeCell ref="QGX1435:QGZ1435"/>
    <mergeCell ref="QHB1435:QHD1435"/>
    <mergeCell ref="QHF1435:QHH1435"/>
    <mergeCell ref="QHJ1435:QHL1435"/>
    <mergeCell ref="QLF1435:QLH1435"/>
    <mergeCell ref="QLJ1435:QLL1435"/>
    <mergeCell ref="QLN1435:QLP1435"/>
    <mergeCell ref="QLR1435:QLT1435"/>
    <mergeCell ref="QLV1435:QLX1435"/>
    <mergeCell ref="QLZ1435:QMB1435"/>
    <mergeCell ref="QKH1435:QKJ1435"/>
    <mergeCell ref="QKL1435:QKN1435"/>
    <mergeCell ref="QKP1435:QKR1435"/>
    <mergeCell ref="QKT1435:QKV1435"/>
    <mergeCell ref="QKX1435:QKZ1435"/>
    <mergeCell ref="QLB1435:QLD1435"/>
    <mergeCell ref="QJJ1435:QJL1435"/>
    <mergeCell ref="QJN1435:QJP1435"/>
    <mergeCell ref="QJR1435:QJT1435"/>
    <mergeCell ref="QJV1435:QJX1435"/>
    <mergeCell ref="QJZ1435:QKB1435"/>
    <mergeCell ref="QKD1435:QKF1435"/>
    <mergeCell ref="QNZ1435:QOB1435"/>
    <mergeCell ref="QOD1435:QOF1435"/>
    <mergeCell ref="QOH1435:QOJ1435"/>
    <mergeCell ref="QOL1435:QON1435"/>
    <mergeCell ref="QOP1435:QOR1435"/>
    <mergeCell ref="QOT1435:QOV1435"/>
    <mergeCell ref="QNB1435:QND1435"/>
    <mergeCell ref="QNF1435:QNH1435"/>
    <mergeCell ref="QNJ1435:QNL1435"/>
    <mergeCell ref="QNN1435:QNP1435"/>
    <mergeCell ref="QNR1435:QNT1435"/>
    <mergeCell ref="QNV1435:QNX1435"/>
    <mergeCell ref="QMD1435:QMF1435"/>
    <mergeCell ref="QMH1435:QMJ1435"/>
    <mergeCell ref="QML1435:QMN1435"/>
    <mergeCell ref="QMP1435:QMR1435"/>
    <mergeCell ref="QMT1435:QMV1435"/>
    <mergeCell ref="QMX1435:QMZ1435"/>
    <mergeCell ref="QQT1435:QQV1435"/>
    <mergeCell ref="QQX1435:QQZ1435"/>
    <mergeCell ref="QRB1435:QRD1435"/>
    <mergeCell ref="QRF1435:QRH1435"/>
    <mergeCell ref="QRJ1435:QRL1435"/>
    <mergeCell ref="QRN1435:QRP1435"/>
    <mergeCell ref="QPV1435:QPX1435"/>
    <mergeCell ref="QPZ1435:QQB1435"/>
    <mergeCell ref="QQD1435:QQF1435"/>
    <mergeCell ref="QQH1435:QQJ1435"/>
    <mergeCell ref="QQL1435:QQN1435"/>
    <mergeCell ref="QQP1435:QQR1435"/>
    <mergeCell ref="QOX1435:QOZ1435"/>
    <mergeCell ref="QPB1435:QPD1435"/>
    <mergeCell ref="QPF1435:QPH1435"/>
    <mergeCell ref="QPJ1435:QPL1435"/>
    <mergeCell ref="QPN1435:QPP1435"/>
    <mergeCell ref="QPR1435:QPT1435"/>
    <mergeCell ref="QTN1435:QTP1435"/>
    <mergeCell ref="QTR1435:QTT1435"/>
    <mergeCell ref="QTV1435:QTX1435"/>
    <mergeCell ref="QTZ1435:QUB1435"/>
    <mergeCell ref="QUD1435:QUF1435"/>
    <mergeCell ref="QUH1435:QUJ1435"/>
    <mergeCell ref="QSP1435:QSR1435"/>
    <mergeCell ref="QST1435:QSV1435"/>
    <mergeCell ref="QSX1435:QSZ1435"/>
    <mergeCell ref="QTB1435:QTD1435"/>
    <mergeCell ref="QTF1435:QTH1435"/>
    <mergeCell ref="QTJ1435:QTL1435"/>
    <mergeCell ref="QRR1435:QRT1435"/>
    <mergeCell ref="QRV1435:QRX1435"/>
    <mergeCell ref="QRZ1435:QSB1435"/>
    <mergeCell ref="QSD1435:QSF1435"/>
    <mergeCell ref="QSH1435:QSJ1435"/>
    <mergeCell ref="QSL1435:QSN1435"/>
    <mergeCell ref="QWH1435:QWJ1435"/>
    <mergeCell ref="QWL1435:QWN1435"/>
    <mergeCell ref="QWP1435:QWR1435"/>
    <mergeCell ref="QWT1435:QWV1435"/>
    <mergeCell ref="QWX1435:QWZ1435"/>
    <mergeCell ref="QXB1435:QXD1435"/>
    <mergeCell ref="QVJ1435:QVL1435"/>
    <mergeCell ref="QVN1435:QVP1435"/>
    <mergeCell ref="QVR1435:QVT1435"/>
    <mergeCell ref="QVV1435:QVX1435"/>
    <mergeCell ref="QVZ1435:QWB1435"/>
    <mergeCell ref="QWD1435:QWF1435"/>
    <mergeCell ref="QUL1435:QUN1435"/>
    <mergeCell ref="QUP1435:QUR1435"/>
    <mergeCell ref="QUT1435:QUV1435"/>
    <mergeCell ref="QUX1435:QUZ1435"/>
    <mergeCell ref="QVB1435:QVD1435"/>
    <mergeCell ref="QVF1435:QVH1435"/>
    <mergeCell ref="QZB1435:QZD1435"/>
    <mergeCell ref="QZF1435:QZH1435"/>
    <mergeCell ref="QZJ1435:QZL1435"/>
    <mergeCell ref="QZN1435:QZP1435"/>
    <mergeCell ref="QZR1435:QZT1435"/>
    <mergeCell ref="QZV1435:QZX1435"/>
    <mergeCell ref="QYD1435:QYF1435"/>
    <mergeCell ref="QYH1435:QYJ1435"/>
    <mergeCell ref="QYL1435:QYN1435"/>
    <mergeCell ref="QYP1435:QYR1435"/>
    <mergeCell ref="QYT1435:QYV1435"/>
    <mergeCell ref="QYX1435:QYZ1435"/>
    <mergeCell ref="QXF1435:QXH1435"/>
    <mergeCell ref="QXJ1435:QXL1435"/>
    <mergeCell ref="QXN1435:QXP1435"/>
    <mergeCell ref="QXR1435:QXT1435"/>
    <mergeCell ref="QXV1435:QXX1435"/>
    <mergeCell ref="QXZ1435:QYB1435"/>
    <mergeCell ref="RBV1435:RBX1435"/>
    <mergeCell ref="RBZ1435:RCB1435"/>
    <mergeCell ref="RCD1435:RCF1435"/>
    <mergeCell ref="RCH1435:RCJ1435"/>
    <mergeCell ref="RCL1435:RCN1435"/>
    <mergeCell ref="RCP1435:RCR1435"/>
    <mergeCell ref="RAX1435:RAZ1435"/>
    <mergeCell ref="RBB1435:RBD1435"/>
    <mergeCell ref="RBF1435:RBH1435"/>
    <mergeCell ref="RBJ1435:RBL1435"/>
    <mergeCell ref="RBN1435:RBP1435"/>
    <mergeCell ref="RBR1435:RBT1435"/>
    <mergeCell ref="QZZ1435:RAB1435"/>
    <mergeCell ref="RAD1435:RAF1435"/>
    <mergeCell ref="RAH1435:RAJ1435"/>
    <mergeCell ref="RAL1435:RAN1435"/>
    <mergeCell ref="RAP1435:RAR1435"/>
    <mergeCell ref="RAT1435:RAV1435"/>
    <mergeCell ref="REP1435:RER1435"/>
    <mergeCell ref="RET1435:REV1435"/>
    <mergeCell ref="REX1435:REZ1435"/>
    <mergeCell ref="RFB1435:RFD1435"/>
    <mergeCell ref="RFF1435:RFH1435"/>
    <mergeCell ref="RFJ1435:RFL1435"/>
    <mergeCell ref="RDR1435:RDT1435"/>
    <mergeCell ref="RDV1435:RDX1435"/>
    <mergeCell ref="RDZ1435:REB1435"/>
    <mergeCell ref="RED1435:REF1435"/>
    <mergeCell ref="REH1435:REJ1435"/>
    <mergeCell ref="REL1435:REN1435"/>
    <mergeCell ref="RCT1435:RCV1435"/>
    <mergeCell ref="RCX1435:RCZ1435"/>
    <mergeCell ref="RDB1435:RDD1435"/>
    <mergeCell ref="RDF1435:RDH1435"/>
    <mergeCell ref="RDJ1435:RDL1435"/>
    <mergeCell ref="RDN1435:RDP1435"/>
    <mergeCell ref="RHJ1435:RHL1435"/>
    <mergeCell ref="RHN1435:RHP1435"/>
    <mergeCell ref="RHR1435:RHT1435"/>
    <mergeCell ref="RHV1435:RHX1435"/>
    <mergeCell ref="RHZ1435:RIB1435"/>
    <mergeCell ref="RID1435:RIF1435"/>
    <mergeCell ref="RGL1435:RGN1435"/>
    <mergeCell ref="RGP1435:RGR1435"/>
    <mergeCell ref="RGT1435:RGV1435"/>
    <mergeCell ref="RGX1435:RGZ1435"/>
    <mergeCell ref="RHB1435:RHD1435"/>
    <mergeCell ref="RHF1435:RHH1435"/>
    <mergeCell ref="RFN1435:RFP1435"/>
    <mergeCell ref="RFR1435:RFT1435"/>
    <mergeCell ref="RFV1435:RFX1435"/>
    <mergeCell ref="RFZ1435:RGB1435"/>
    <mergeCell ref="RGD1435:RGF1435"/>
    <mergeCell ref="RGH1435:RGJ1435"/>
    <mergeCell ref="RKD1435:RKF1435"/>
    <mergeCell ref="RKH1435:RKJ1435"/>
    <mergeCell ref="RKL1435:RKN1435"/>
    <mergeCell ref="RKP1435:RKR1435"/>
    <mergeCell ref="RKT1435:RKV1435"/>
    <mergeCell ref="RKX1435:RKZ1435"/>
    <mergeCell ref="RJF1435:RJH1435"/>
    <mergeCell ref="RJJ1435:RJL1435"/>
    <mergeCell ref="RJN1435:RJP1435"/>
    <mergeCell ref="RJR1435:RJT1435"/>
    <mergeCell ref="RJV1435:RJX1435"/>
    <mergeCell ref="RJZ1435:RKB1435"/>
    <mergeCell ref="RIH1435:RIJ1435"/>
    <mergeCell ref="RIL1435:RIN1435"/>
    <mergeCell ref="RIP1435:RIR1435"/>
    <mergeCell ref="RIT1435:RIV1435"/>
    <mergeCell ref="RIX1435:RIZ1435"/>
    <mergeCell ref="RJB1435:RJD1435"/>
    <mergeCell ref="RMX1435:RMZ1435"/>
    <mergeCell ref="RNB1435:RND1435"/>
    <mergeCell ref="RNF1435:RNH1435"/>
    <mergeCell ref="RNJ1435:RNL1435"/>
    <mergeCell ref="RNN1435:RNP1435"/>
    <mergeCell ref="RNR1435:RNT1435"/>
    <mergeCell ref="RLZ1435:RMB1435"/>
    <mergeCell ref="RMD1435:RMF1435"/>
    <mergeCell ref="RMH1435:RMJ1435"/>
    <mergeCell ref="RML1435:RMN1435"/>
    <mergeCell ref="RMP1435:RMR1435"/>
    <mergeCell ref="RMT1435:RMV1435"/>
    <mergeCell ref="RLB1435:RLD1435"/>
    <mergeCell ref="RLF1435:RLH1435"/>
    <mergeCell ref="RLJ1435:RLL1435"/>
    <mergeCell ref="RLN1435:RLP1435"/>
    <mergeCell ref="RLR1435:RLT1435"/>
    <mergeCell ref="RLV1435:RLX1435"/>
    <mergeCell ref="RPR1435:RPT1435"/>
    <mergeCell ref="RPV1435:RPX1435"/>
    <mergeCell ref="RPZ1435:RQB1435"/>
    <mergeCell ref="RQD1435:RQF1435"/>
    <mergeCell ref="RQH1435:RQJ1435"/>
    <mergeCell ref="RQL1435:RQN1435"/>
    <mergeCell ref="ROT1435:ROV1435"/>
    <mergeCell ref="ROX1435:ROZ1435"/>
    <mergeCell ref="RPB1435:RPD1435"/>
    <mergeCell ref="RPF1435:RPH1435"/>
    <mergeCell ref="RPJ1435:RPL1435"/>
    <mergeCell ref="RPN1435:RPP1435"/>
    <mergeCell ref="RNV1435:RNX1435"/>
    <mergeCell ref="RNZ1435:ROB1435"/>
    <mergeCell ref="ROD1435:ROF1435"/>
    <mergeCell ref="ROH1435:ROJ1435"/>
    <mergeCell ref="ROL1435:RON1435"/>
    <mergeCell ref="ROP1435:ROR1435"/>
    <mergeCell ref="RSL1435:RSN1435"/>
    <mergeCell ref="RSP1435:RSR1435"/>
    <mergeCell ref="RST1435:RSV1435"/>
    <mergeCell ref="RSX1435:RSZ1435"/>
    <mergeCell ref="RTB1435:RTD1435"/>
    <mergeCell ref="RTF1435:RTH1435"/>
    <mergeCell ref="RRN1435:RRP1435"/>
    <mergeCell ref="RRR1435:RRT1435"/>
    <mergeCell ref="RRV1435:RRX1435"/>
    <mergeCell ref="RRZ1435:RSB1435"/>
    <mergeCell ref="RSD1435:RSF1435"/>
    <mergeCell ref="RSH1435:RSJ1435"/>
    <mergeCell ref="RQP1435:RQR1435"/>
    <mergeCell ref="RQT1435:RQV1435"/>
    <mergeCell ref="RQX1435:RQZ1435"/>
    <mergeCell ref="RRB1435:RRD1435"/>
    <mergeCell ref="RRF1435:RRH1435"/>
    <mergeCell ref="RRJ1435:RRL1435"/>
    <mergeCell ref="RVF1435:RVH1435"/>
    <mergeCell ref="RVJ1435:RVL1435"/>
    <mergeCell ref="RVN1435:RVP1435"/>
    <mergeCell ref="RVR1435:RVT1435"/>
    <mergeCell ref="RVV1435:RVX1435"/>
    <mergeCell ref="RVZ1435:RWB1435"/>
    <mergeCell ref="RUH1435:RUJ1435"/>
    <mergeCell ref="RUL1435:RUN1435"/>
    <mergeCell ref="RUP1435:RUR1435"/>
    <mergeCell ref="RUT1435:RUV1435"/>
    <mergeCell ref="RUX1435:RUZ1435"/>
    <mergeCell ref="RVB1435:RVD1435"/>
    <mergeCell ref="RTJ1435:RTL1435"/>
    <mergeCell ref="RTN1435:RTP1435"/>
    <mergeCell ref="RTR1435:RTT1435"/>
    <mergeCell ref="RTV1435:RTX1435"/>
    <mergeCell ref="RTZ1435:RUB1435"/>
    <mergeCell ref="RUD1435:RUF1435"/>
    <mergeCell ref="RXZ1435:RYB1435"/>
    <mergeCell ref="RYD1435:RYF1435"/>
    <mergeCell ref="RYH1435:RYJ1435"/>
    <mergeCell ref="RYL1435:RYN1435"/>
    <mergeCell ref="RYP1435:RYR1435"/>
    <mergeCell ref="RYT1435:RYV1435"/>
    <mergeCell ref="RXB1435:RXD1435"/>
    <mergeCell ref="RXF1435:RXH1435"/>
    <mergeCell ref="RXJ1435:RXL1435"/>
    <mergeCell ref="RXN1435:RXP1435"/>
    <mergeCell ref="RXR1435:RXT1435"/>
    <mergeCell ref="RXV1435:RXX1435"/>
    <mergeCell ref="RWD1435:RWF1435"/>
    <mergeCell ref="RWH1435:RWJ1435"/>
    <mergeCell ref="RWL1435:RWN1435"/>
    <mergeCell ref="RWP1435:RWR1435"/>
    <mergeCell ref="RWT1435:RWV1435"/>
    <mergeCell ref="RWX1435:RWZ1435"/>
    <mergeCell ref="SAT1435:SAV1435"/>
    <mergeCell ref="SAX1435:SAZ1435"/>
    <mergeCell ref="SBB1435:SBD1435"/>
    <mergeCell ref="SBF1435:SBH1435"/>
    <mergeCell ref="SBJ1435:SBL1435"/>
    <mergeCell ref="SBN1435:SBP1435"/>
    <mergeCell ref="RZV1435:RZX1435"/>
    <mergeCell ref="RZZ1435:SAB1435"/>
    <mergeCell ref="SAD1435:SAF1435"/>
    <mergeCell ref="SAH1435:SAJ1435"/>
    <mergeCell ref="SAL1435:SAN1435"/>
    <mergeCell ref="SAP1435:SAR1435"/>
    <mergeCell ref="RYX1435:RYZ1435"/>
    <mergeCell ref="RZB1435:RZD1435"/>
    <mergeCell ref="RZF1435:RZH1435"/>
    <mergeCell ref="RZJ1435:RZL1435"/>
    <mergeCell ref="RZN1435:RZP1435"/>
    <mergeCell ref="RZR1435:RZT1435"/>
    <mergeCell ref="SDN1435:SDP1435"/>
    <mergeCell ref="SDR1435:SDT1435"/>
    <mergeCell ref="SDV1435:SDX1435"/>
    <mergeCell ref="SDZ1435:SEB1435"/>
    <mergeCell ref="SED1435:SEF1435"/>
    <mergeCell ref="SEH1435:SEJ1435"/>
    <mergeCell ref="SCP1435:SCR1435"/>
    <mergeCell ref="SCT1435:SCV1435"/>
    <mergeCell ref="SCX1435:SCZ1435"/>
    <mergeCell ref="SDB1435:SDD1435"/>
    <mergeCell ref="SDF1435:SDH1435"/>
    <mergeCell ref="SDJ1435:SDL1435"/>
    <mergeCell ref="SBR1435:SBT1435"/>
    <mergeCell ref="SBV1435:SBX1435"/>
    <mergeCell ref="SBZ1435:SCB1435"/>
    <mergeCell ref="SCD1435:SCF1435"/>
    <mergeCell ref="SCH1435:SCJ1435"/>
    <mergeCell ref="SCL1435:SCN1435"/>
    <mergeCell ref="SGH1435:SGJ1435"/>
    <mergeCell ref="SGL1435:SGN1435"/>
    <mergeCell ref="SGP1435:SGR1435"/>
    <mergeCell ref="SGT1435:SGV1435"/>
    <mergeCell ref="SGX1435:SGZ1435"/>
    <mergeCell ref="SHB1435:SHD1435"/>
    <mergeCell ref="SFJ1435:SFL1435"/>
    <mergeCell ref="SFN1435:SFP1435"/>
    <mergeCell ref="SFR1435:SFT1435"/>
    <mergeCell ref="SFV1435:SFX1435"/>
    <mergeCell ref="SFZ1435:SGB1435"/>
    <mergeCell ref="SGD1435:SGF1435"/>
    <mergeCell ref="SEL1435:SEN1435"/>
    <mergeCell ref="SEP1435:SER1435"/>
    <mergeCell ref="SET1435:SEV1435"/>
    <mergeCell ref="SEX1435:SEZ1435"/>
    <mergeCell ref="SFB1435:SFD1435"/>
    <mergeCell ref="SFF1435:SFH1435"/>
    <mergeCell ref="SJB1435:SJD1435"/>
    <mergeCell ref="SJF1435:SJH1435"/>
    <mergeCell ref="SJJ1435:SJL1435"/>
    <mergeCell ref="SJN1435:SJP1435"/>
    <mergeCell ref="SJR1435:SJT1435"/>
    <mergeCell ref="SJV1435:SJX1435"/>
    <mergeCell ref="SID1435:SIF1435"/>
    <mergeCell ref="SIH1435:SIJ1435"/>
    <mergeCell ref="SIL1435:SIN1435"/>
    <mergeCell ref="SIP1435:SIR1435"/>
    <mergeCell ref="SIT1435:SIV1435"/>
    <mergeCell ref="SIX1435:SIZ1435"/>
    <mergeCell ref="SHF1435:SHH1435"/>
    <mergeCell ref="SHJ1435:SHL1435"/>
    <mergeCell ref="SHN1435:SHP1435"/>
    <mergeCell ref="SHR1435:SHT1435"/>
    <mergeCell ref="SHV1435:SHX1435"/>
    <mergeCell ref="SHZ1435:SIB1435"/>
    <mergeCell ref="SLV1435:SLX1435"/>
    <mergeCell ref="SLZ1435:SMB1435"/>
    <mergeCell ref="SMD1435:SMF1435"/>
    <mergeCell ref="SMH1435:SMJ1435"/>
    <mergeCell ref="SML1435:SMN1435"/>
    <mergeCell ref="SMP1435:SMR1435"/>
    <mergeCell ref="SKX1435:SKZ1435"/>
    <mergeCell ref="SLB1435:SLD1435"/>
    <mergeCell ref="SLF1435:SLH1435"/>
    <mergeCell ref="SLJ1435:SLL1435"/>
    <mergeCell ref="SLN1435:SLP1435"/>
    <mergeCell ref="SLR1435:SLT1435"/>
    <mergeCell ref="SJZ1435:SKB1435"/>
    <mergeCell ref="SKD1435:SKF1435"/>
    <mergeCell ref="SKH1435:SKJ1435"/>
    <mergeCell ref="SKL1435:SKN1435"/>
    <mergeCell ref="SKP1435:SKR1435"/>
    <mergeCell ref="SKT1435:SKV1435"/>
    <mergeCell ref="SOP1435:SOR1435"/>
    <mergeCell ref="SOT1435:SOV1435"/>
    <mergeCell ref="SOX1435:SOZ1435"/>
    <mergeCell ref="SPB1435:SPD1435"/>
    <mergeCell ref="SPF1435:SPH1435"/>
    <mergeCell ref="SPJ1435:SPL1435"/>
    <mergeCell ref="SNR1435:SNT1435"/>
    <mergeCell ref="SNV1435:SNX1435"/>
    <mergeCell ref="SNZ1435:SOB1435"/>
    <mergeCell ref="SOD1435:SOF1435"/>
    <mergeCell ref="SOH1435:SOJ1435"/>
    <mergeCell ref="SOL1435:SON1435"/>
    <mergeCell ref="SMT1435:SMV1435"/>
    <mergeCell ref="SMX1435:SMZ1435"/>
    <mergeCell ref="SNB1435:SND1435"/>
    <mergeCell ref="SNF1435:SNH1435"/>
    <mergeCell ref="SNJ1435:SNL1435"/>
    <mergeCell ref="SNN1435:SNP1435"/>
    <mergeCell ref="SRJ1435:SRL1435"/>
    <mergeCell ref="SRN1435:SRP1435"/>
    <mergeCell ref="SRR1435:SRT1435"/>
    <mergeCell ref="SRV1435:SRX1435"/>
    <mergeCell ref="SRZ1435:SSB1435"/>
    <mergeCell ref="SSD1435:SSF1435"/>
    <mergeCell ref="SQL1435:SQN1435"/>
    <mergeCell ref="SQP1435:SQR1435"/>
    <mergeCell ref="SQT1435:SQV1435"/>
    <mergeCell ref="SQX1435:SQZ1435"/>
    <mergeCell ref="SRB1435:SRD1435"/>
    <mergeCell ref="SRF1435:SRH1435"/>
    <mergeCell ref="SPN1435:SPP1435"/>
    <mergeCell ref="SPR1435:SPT1435"/>
    <mergeCell ref="SPV1435:SPX1435"/>
    <mergeCell ref="SPZ1435:SQB1435"/>
    <mergeCell ref="SQD1435:SQF1435"/>
    <mergeCell ref="SQH1435:SQJ1435"/>
    <mergeCell ref="SUD1435:SUF1435"/>
    <mergeCell ref="SUH1435:SUJ1435"/>
    <mergeCell ref="SUL1435:SUN1435"/>
    <mergeCell ref="SUP1435:SUR1435"/>
    <mergeCell ref="SUT1435:SUV1435"/>
    <mergeCell ref="SUX1435:SUZ1435"/>
    <mergeCell ref="STF1435:STH1435"/>
    <mergeCell ref="STJ1435:STL1435"/>
    <mergeCell ref="STN1435:STP1435"/>
    <mergeCell ref="STR1435:STT1435"/>
    <mergeCell ref="STV1435:STX1435"/>
    <mergeCell ref="STZ1435:SUB1435"/>
    <mergeCell ref="SSH1435:SSJ1435"/>
    <mergeCell ref="SSL1435:SSN1435"/>
    <mergeCell ref="SSP1435:SSR1435"/>
    <mergeCell ref="SST1435:SSV1435"/>
    <mergeCell ref="SSX1435:SSZ1435"/>
    <mergeCell ref="STB1435:STD1435"/>
    <mergeCell ref="SWX1435:SWZ1435"/>
    <mergeCell ref="SXB1435:SXD1435"/>
    <mergeCell ref="SXF1435:SXH1435"/>
    <mergeCell ref="SXJ1435:SXL1435"/>
    <mergeCell ref="SXN1435:SXP1435"/>
    <mergeCell ref="SXR1435:SXT1435"/>
    <mergeCell ref="SVZ1435:SWB1435"/>
    <mergeCell ref="SWD1435:SWF1435"/>
    <mergeCell ref="SWH1435:SWJ1435"/>
    <mergeCell ref="SWL1435:SWN1435"/>
    <mergeCell ref="SWP1435:SWR1435"/>
    <mergeCell ref="SWT1435:SWV1435"/>
    <mergeCell ref="SVB1435:SVD1435"/>
    <mergeCell ref="SVF1435:SVH1435"/>
    <mergeCell ref="SVJ1435:SVL1435"/>
    <mergeCell ref="SVN1435:SVP1435"/>
    <mergeCell ref="SVR1435:SVT1435"/>
    <mergeCell ref="SVV1435:SVX1435"/>
    <mergeCell ref="SZR1435:SZT1435"/>
    <mergeCell ref="SZV1435:SZX1435"/>
    <mergeCell ref="SZZ1435:TAB1435"/>
    <mergeCell ref="TAD1435:TAF1435"/>
    <mergeCell ref="TAH1435:TAJ1435"/>
    <mergeCell ref="TAL1435:TAN1435"/>
    <mergeCell ref="SYT1435:SYV1435"/>
    <mergeCell ref="SYX1435:SYZ1435"/>
    <mergeCell ref="SZB1435:SZD1435"/>
    <mergeCell ref="SZF1435:SZH1435"/>
    <mergeCell ref="SZJ1435:SZL1435"/>
    <mergeCell ref="SZN1435:SZP1435"/>
    <mergeCell ref="SXV1435:SXX1435"/>
    <mergeCell ref="SXZ1435:SYB1435"/>
    <mergeCell ref="SYD1435:SYF1435"/>
    <mergeCell ref="SYH1435:SYJ1435"/>
    <mergeCell ref="SYL1435:SYN1435"/>
    <mergeCell ref="SYP1435:SYR1435"/>
    <mergeCell ref="TCL1435:TCN1435"/>
    <mergeCell ref="TCP1435:TCR1435"/>
    <mergeCell ref="TCT1435:TCV1435"/>
    <mergeCell ref="TCX1435:TCZ1435"/>
    <mergeCell ref="TDB1435:TDD1435"/>
    <mergeCell ref="TDF1435:TDH1435"/>
    <mergeCell ref="TBN1435:TBP1435"/>
    <mergeCell ref="TBR1435:TBT1435"/>
    <mergeCell ref="TBV1435:TBX1435"/>
    <mergeCell ref="TBZ1435:TCB1435"/>
    <mergeCell ref="TCD1435:TCF1435"/>
    <mergeCell ref="TCH1435:TCJ1435"/>
    <mergeCell ref="TAP1435:TAR1435"/>
    <mergeCell ref="TAT1435:TAV1435"/>
    <mergeCell ref="TAX1435:TAZ1435"/>
    <mergeCell ref="TBB1435:TBD1435"/>
    <mergeCell ref="TBF1435:TBH1435"/>
    <mergeCell ref="TBJ1435:TBL1435"/>
    <mergeCell ref="TFF1435:TFH1435"/>
    <mergeCell ref="TFJ1435:TFL1435"/>
    <mergeCell ref="TFN1435:TFP1435"/>
    <mergeCell ref="TFR1435:TFT1435"/>
    <mergeCell ref="TFV1435:TFX1435"/>
    <mergeCell ref="TFZ1435:TGB1435"/>
    <mergeCell ref="TEH1435:TEJ1435"/>
    <mergeCell ref="TEL1435:TEN1435"/>
    <mergeCell ref="TEP1435:TER1435"/>
    <mergeCell ref="TET1435:TEV1435"/>
    <mergeCell ref="TEX1435:TEZ1435"/>
    <mergeCell ref="TFB1435:TFD1435"/>
    <mergeCell ref="TDJ1435:TDL1435"/>
    <mergeCell ref="TDN1435:TDP1435"/>
    <mergeCell ref="TDR1435:TDT1435"/>
    <mergeCell ref="TDV1435:TDX1435"/>
    <mergeCell ref="TDZ1435:TEB1435"/>
    <mergeCell ref="TED1435:TEF1435"/>
    <mergeCell ref="THZ1435:TIB1435"/>
    <mergeCell ref="TID1435:TIF1435"/>
    <mergeCell ref="TIH1435:TIJ1435"/>
    <mergeCell ref="TIL1435:TIN1435"/>
    <mergeCell ref="TIP1435:TIR1435"/>
    <mergeCell ref="TIT1435:TIV1435"/>
    <mergeCell ref="THB1435:THD1435"/>
    <mergeCell ref="THF1435:THH1435"/>
    <mergeCell ref="THJ1435:THL1435"/>
    <mergeCell ref="THN1435:THP1435"/>
    <mergeCell ref="THR1435:THT1435"/>
    <mergeCell ref="THV1435:THX1435"/>
    <mergeCell ref="TGD1435:TGF1435"/>
    <mergeCell ref="TGH1435:TGJ1435"/>
    <mergeCell ref="TGL1435:TGN1435"/>
    <mergeCell ref="TGP1435:TGR1435"/>
    <mergeCell ref="TGT1435:TGV1435"/>
    <mergeCell ref="TGX1435:TGZ1435"/>
    <mergeCell ref="TKT1435:TKV1435"/>
    <mergeCell ref="TKX1435:TKZ1435"/>
    <mergeCell ref="TLB1435:TLD1435"/>
    <mergeCell ref="TLF1435:TLH1435"/>
    <mergeCell ref="TLJ1435:TLL1435"/>
    <mergeCell ref="TLN1435:TLP1435"/>
    <mergeCell ref="TJV1435:TJX1435"/>
    <mergeCell ref="TJZ1435:TKB1435"/>
    <mergeCell ref="TKD1435:TKF1435"/>
    <mergeCell ref="TKH1435:TKJ1435"/>
    <mergeCell ref="TKL1435:TKN1435"/>
    <mergeCell ref="TKP1435:TKR1435"/>
    <mergeCell ref="TIX1435:TIZ1435"/>
    <mergeCell ref="TJB1435:TJD1435"/>
    <mergeCell ref="TJF1435:TJH1435"/>
    <mergeCell ref="TJJ1435:TJL1435"/>
    <mergeCell ref="TJN1435:TJP1435"/>
    <mergeCell ref="TJR1435:TJT1435"/>
    <mergeCell ref="TNN1435:TNP1435"/>
    <mergeCell ref="TNR1435:TNT1435"/>
    <mergeCell ref="TNV1435:TNX1435"/>
    <mergeCell ref="TNZ1435:TOB1435"/>
    <mergeCell ref="TOD1435:TOF1435"/>
    <mergeCell ref="TOH1435:TOJ1435"/>
    <mergeCell ref="TMP1435:TMR1435"/>
    <mergeCell ref="TMT1435:TMV1435"/>
    <mergeCell ref="TMX1435:TMZ1435"/>
    <mergeCell ref="TNB1435:TND1435"/>
    <mergeCell ref="TNF1435:TNH1435"/>
    <mergeCell ref="TNJ1435:TNL1435"/>
    <mergeCell ref="TLR1435:TLT1435"/>
    <mergeCell ref="TLV1435:TLX1435"/>
    <mergeCell ref="TLZ1435:TMB1435"/>
    <mergeCell ref="TMD1435:TMF1435"/>
    <mergeCell ref="TMH1435:TMJ1435"/>
    <mergeCell ref="TML1435:TMN1435"/>
    <mergeCell ref="TQH1435:TQJ1435"/>
    <mergeCell ref="TQL1435:TQN1435"/>
    <mergeCell ref="TQP1435:TQR1435"/>
    <mergeCell ref="TQT1435:TQV1435"/>
    <mergeCell ref="TQX1435:TQZ1435"/>
    <mergeCell ref="TRB1435:TRD1435"/>
    <mergeCell ref="TPJ1435:TPL1435"/>
    <mergeCell ref="TPN1435:TPP1435"/>
    <mergeCell ref="TPR1435:TPT1435"/>
    <mergeCell ref="TPV1435:TPX1435"/>
    <mergeCell ref="TPZ1435:TQB1435"/>
    <mergeCell ref="TQD1435:TQF1435"/>
    <mergeCell ref="TOL1435:TON1435"/>
    <mergeCell ref="TOP1435:TOR1435"/>
    <mergeCell ref="TOT1435:TOV1435"/>
    <mergeCell ref="TOX1435:TOZ1435"/>
    <mergeCell ref="TPB1435:TPD1435"/>
    <mergeCell ref="TPF1435:TPH1435"/>
    <mergeCell ref="TTB1435:TTD1435"/>
    <mergeCell ref="TTF1435:TTH1435"/>
    <mergeCell ref="TTJ1435:TTL1435"/>
    <mergeCell ref="TTN1435:TTP1435"/>
    <mergeCell ref="TTR1435:TTT1435"/>
    <mergeCell ref="TTV1435:TTX1435"/>
    <mergeCell ref="TSD1435:TSF1435"/>
    <mergeCell ref="TSH1435:TSJ1435"/>
    <mergeCell ref="TSL1435:TSN1435"/>
    <mergeCell ref="TSP1435:TSR1435"/>
    <mergeCell ref="TST1435:TSV1435"/>
    <mergeCell ref="TSX1435:TSZ1435"/>
    <mergeCell ref="TRF1435:TRH1435"/>
    <mergeCell ref="TRJ1435:TRL1435"/>
    <mergeCell ref="TRN1435:TRP1435"/>
    <mergeCell ref="TRR1435:TRT1435"/>
    <mergeCell ref="TRV1435:TRX1435"/>
    <mergeCell ref="TRZ1435:TSB1435"/>
    <mergeCell ref="TVV1435:TVX1435"/>
    <mergeCell ref="TVZ1435:TWB1435"/>
    <mergeCell ref="TWD1435:TWF1435"/>
    <mergeCell ref="TWH1435:TWJ1435"/>
    <mergeCell ref="TWL1435:TWN1435"/>
    <mergeCell ref="TWP1435:TWR1435"/>
    <mergeCell ref="TUX1435:TUZ1435"/>
    <mergeCell ref="TVB1435:TVD1435"/>
    <mergeCell ref="TVF1435:TVH1435"/>
    <mergeCell ref="TVJ1435:TVL1435"/>
    <mergeCell ref="TVN1435:TVP1435"/>
    <mergeCell ref="TVR1435:TVT1435"/>
    <mergeCell ref="TTZ1435:TUB1435"/>
    <mergeCell ref="TUD1435:TUF1435"/>
    <mergeCell ref="TUH1435:TUJ1435"/>
    <mergeCell ref="TUL1435:TUN1435"/>
    <mergeCell ref="TUP1435:TUR1435"/>
    <mergeCell ref="TUT1435:TUV1435"/>
    <mergeCell ref="TYP1435:TYR1435"/>
    <mergeCell ref="TYT1435:TYV1435"/>
    <mergeCell ref="TYX1435:TYZ1435"/>
    <mergeCell ref="TZB1435:TZD1435"/>
    <mergeCell ref="TZF1435:TZH1435"/>
    <mergeCell ref="TZJ1435:TZL1435"/>
    <mergeCell ref="TXR1435:TXT1435"/>
    <mergeCell ref="TXV1435:TXX1435"/>
    <mergeCell ref="TXZ1435:TYB1435"/>
    <mergeCell ref="TYD1435:TYF1435"/>
    <mergeCell ref="TYH1435:TYJ1435"/>
    <mergeCell ref="TYL1435:TYN1435"/>
    <mergeCell ref="TWT1435:TWV1435"/>
    <mergeCell ref="TWX1435:TWZ1435"/>
    <mergeCell ref="TXB1435:TXD1435"/>
    <mergeCell ref="TXF1435:TXH1435"/>
    <mergeCell ref="TXJ1435:TXL1435"/>
    <mergeCell ref="TXN1435:TXP1435"/>
    <mergeCell ref="UBJ1435:UBL1435"/>
    <mergeCell ref="UBN1435:UBP1435"/>
    <mergeCell ref="UBR1435:UBT1435"/>
    <mergeCell ref="UBV1435:UBX1435"/>
    <mergeCell ref="UBZ1435:UCB1435"/>
    <mergeCell ref="UCD1435:UCF1435"/>
    <mergeCell ref="UAL1435:UAN1435"/>
    <mergeCell ref="UAP1435:UAR1435"/>
    <mergeCell ref="UAT1435:UAV1435"/>
    <mergeCell ref="UAX1435:UAZ1435"/>
    <mergeCell ref="UBB1435:UBD1435"/>
    <mergeCell ref="UBF1435:UBH1435"/>
    <mergeCell ref="TZN1435:TZP1435"/>
    <mergeCell ref="TZR1435:TZT1435"/>
    <mergeCell ref="TZV1435:TZX1435"/>
    <mergeCell ref="TZZ1435:UAB1435"/>
    <mergeCell ref="UAD1435:UAF1435"/>
    <mergeCell ref="UAH1435:UAJ1435"/>
    <mergeCell ref="UED1435:UEF1435"/>
    <mergeCell ref="UEH1435:UEJ1435"/>
    <mergeCell ref="UEL1435:UEN1435"/>
    <mergeCell ref="UEP1435:UER1435"/>
    <mergeCell ref="UET1435:UEV1435"/>
    <mergeCell ref="UEX1435:UEZ1435"/>
    <mergeCell ref="UDF1435:UDH1435"/>
    <mergeCell ref="UDJ1435:UDL1435"/>
    <mergeCell ref="UDN1435:UDP1435"/>
    <mergeCell ref="UDR1435:UDT1435"/>
    <mergeCell ref="UDV1435:UDX1435"/>
    <mergeCell ref="UDZ1435:UEB1435"/>
    <mergeCell ref="UCH1435:UCJ1435"/>
    <mergeCell ref="UCL1435:UCN1435"/>
    <mergeCell ref="UCP1435:UCR1435"/>
    <mergeCell ref="UCT1435:UCV1435"/>
    <mergeCell ref="UCX1435:UCZ1435"/>
    <mergeCell ref="UDB1435:UDD1435"/>
    <mergeCell ref="UGX1435:UGZ1435"/>
    <mergeCell ref="UHB1435:UHD1435"/>
    <mergeCell ref="UHF1435:UHH1435"/>
    <mergeCell ref="UHJ1435:UHL1435"/>
    <mergeCell ref="UHN1435:UHP1435"/>
    <mergeCell ref="UHR1435:UHT1435"/>
    <mergeCell ref="UFZ1435:UGB1435"/>
    <mergeCell ref="UGD1435:UGF1435"/>
    <mergeCell ref="UGH1435:UGJ1435"/>
    <mergeCell ref="UGL1435:UGN1435"/>
    <mergeCell ref="UGP1435:UGR1435"/>
    <mergeCell ref="UGT1435:UGV1435"/>
    <mergeCell ref="UFB1435:UFD1435"/>
    <mergeCell ref="UFF1435:UFH1435"/>
    <mergeCell ref="UFJ1435:UFL1435"/>
    <mergeCell ref="UFN1435:UFP1435"/>
    <mergeCell ref="UFR1435:UFT1435"/>
    <mergeCell ref="UFV1435:UFX1435"/>
    <mergeCell ref="UJR1435:UJT1435"/>
    <mergeCell ref="UJV1435:UJX1435"/>
    <mergeCell ref="UJZ1435:UKB1435"/>
    <mergeCell ref="UKD1435:UKF1435"/>
    <mergeCell ref="UKH1435:UKJ1435"/>
    <mergeCell ref="UKL1435:UKN1435"/>
    <mergeCell ref="UIT1435:UIV1435"/>
    <mergeCell ref="UIX1435:UIZ1435"/>
    <mergeCell ref="UJB1435:UJD1435"/>
    <mergeCell ref="UJF1435:UJH1435"/>
    <mergeCell ref="UJJ1435:UJL1435"/>
    <mergeCell ref="UJN1435:UJP1435"/>
    <mergeCell ref="UHV1435:UHX1435"/>
    <mergeCell ref="UHZ1435:UIB1435"/>
    <mergeCell ref="UID1435:UIF1435"/>
    <mergeCell ref="UIH1435:UIJ1435"/>
    <mergeCell ref="UIL1435:UIN1435"/>
    <mergeCell ref="UIP1435:UIR1435"/>
    <mergeCell ref="UML1435:UMN1435"/>
    <mergeCell ref="UMP1435:UMR1435"/>
    <mergeCell ref="UMT1435:UMV1435"/>
    <mergeCell ref="UMX1435:UMZ1435"/>
    <mergeCell ref="UNB1435:UND1435"/>
    <mergeCell ref="UNF1435:UNH1435"/>
    <mergeCell ref="ULN1435:ULP1435"/>
    <mergeCell ref="ULR1435:ULT1435"/>
    <mergeCell ref="ULV1435:ULX1435"/>
    <mergeCell ref="ULZ1435:UMB1435"/>
    <mergeCell ref="UMD1435:UMF1435"/>
    <mergeCell ref="UMH1435:UMJ1435"/>
    <mergeCell ref="UKP1435:UKR1435"/>
    <mergeCell ref="UKT1435:UKV1435"/>
    <mergeCell ref="UKX1435:UKZ1435"/>
    <mergeCell ref="ULB1435:ULD1435"/>
    <mergeCell ref="ULF1435:ULH1435"/>
    <mergeCell ref="ULJ1435:ULL1435"/>
    <mergeCell ref="UPF1435:UPH1435"/>
    <mergeCell ref="UPJ1435:UPL1435"/>
    <mergeCell ref="UPN1435:UPP1435"/>
    <mergeCell ref="UPR1435:UPT1435"/>
    <mergeCell ref="UPV1435:UPX1435"/>
    <mergeCell ref="UPZ1435:UQB1435"/>
    <mergeCell ref="UOH1435:UOJ1435"/>
    <mergeCell ref="UOL1435:UON1435"/>
    <mergeCell ref="UOP1435:UOR1435"/>
    <mergeCell ref="UOT1435:UOV1435"/>
    <mergeCell ref="UOX1435:UOZ1435"/>
    <mergeCell ref="UPB1435:UPD1435"/>
    <mergeCell ref="UNJ1435:UNL1435"/>
    <mergeCell ref="UNN1435:UNP1435"/>
    <mergeCell ref="UNR1435:UNT1435"/>
    <mergeCell ref="UNV1435:UNX1435"/>
    <mergeCell ref="UNZ1435:UOB1435"/>
    <mergeCell ref="UOD1435:UOF1435"/>
    <mergeCell ref="URZ1435:USB1435"/>
    <mergeCell ref="USD1435:USF1435"/>
    <mergeCell ref="USH1435:USJ1435"/>
    <mergeCell ref="USL1435:USN1435"/>
    <mergeCell ref="USP1435:USR1435"/>
    <mergeCell ref="UST1435:USV1435"/>
    <mergeCell ref="URB1435:URD1435"/>
    <mergeCell ref="URF1435:URH1435"/>
    <mergeCell ref="URJ1435:URL1435"/>
    <mergeCell ref="URN1435:URP1435"/>
    <mergeCell ref="URR1435:URT1435"/>
    <mergeCell ref="URV1435:URX1435"/>
    <mergeCell ref="UQD1435:UQF1435"/>
    <mergeCell ref="UQH1435:UQJ1435"/>
    <mergeCell ref="UQL1435:UQN1435"/>
    <mergeCell ref="UQP1435:UQR1435"/>
    <mergeCell ref="UQT1435:UQV1435"/>
    <mergeCell ref="UQX1435:UQZ1435"/>
    <mergeCell ref="UUT1435:UUV1435"/>
    <mergeCell ref="UUX1435:UUZ1435"/>
    <mergeCell ref="UVB1435:UVD1435"/>
    <mergeCell ref="UVF1435:UVH1435"/>
    <mergeCell ref="UVJ1435:UVL1435"/>
    <mergeCell ref="UVN1435:UVP1435"/>
    <mergeCell ref="UTV1435:UTX1435"/>
    <mergeCell ref="UTZ1435:UUB1435"/>
    <mergeCell ref="UUD1435:UUF1435"/>
    <mergeCell ref="UUH1435:UUJ1435"/>
    <mergeCell ref="UUL1435:UUN1435"/>
    <mergeCell ref="UUP1435:UUR1435"/>
    <mergeCell ref="USX1435:USZ1435"/>
    <mergeCell ref="UTB1435:UTD1435"/>
    <mergeCell ref="UTF1435:UTH1435"/>
    <mergeCell ref="UTJ1435:UTL1435"/>
    <mergeCell ref="UTN1435:UTP1435"/>
    <mergeCell ref="UTR1435:UTT1435"/>
    <mergeCell ref="UXN1435:UXP1435"/>
    <mergeCell ref="UXR1435:UXT1435"/>
    <mergeCell ref="UXV1435:UXX1435"/>
    <mergeCell ref="UXZ1435:UYB1435"/>
    <mergeCell ref="UYD1435:UYF1435"/>
    <mergeCell ref="UYH1435:UYJ1435"/>
    <mergeCell ref="UWP1435:UWR1435"/>
    <mergeCell ref="UWT1435:UWV1435"/>
    <mergeCell ref="UWX1435:UWZ1435"/>
    <mergeCell ref="UXB1435:UXD1435"/>
    <mergeCell ref="UXF1435:UXH1435"/>
    <mergeCell ref="UXJ1435:UXL1435"/>
    <mergeCell ref="UVR1435:UVT1435"/>
    <mergeCell ref="UVV1435:UVX1435"/>
    <mergeCell ref="UVZ1435:UWB1435"/>
    <mergeCell ref="UWD1435:UWF1435"/>
    <mergeCell ref="UWH1435:UWJ1435"/>
    <mergeCell ref="UWL1435:UWN1435"/>
    <mergeCell ref="VAH1435:VAJ1435"/>
    <mergeCell ref="VAL1435:VAN1435"/>
    <mergeCell ref="VAP1435:VAR1435"/>
    <mergeCell ref="VAT1435:VAV1435"/>
    <mergeCell ref="VAX1435:VAZ1435"/>
    <mergeCell ref="VBB1435:VBD1435"/>
    <mergeCell ref="UZJ1435:UZL1435"/>
    <mergeCell ref="UZN1435:UZP1435"/>
    <mergeCell ref="UZR1435:UZT1435"/>
    <mergeCell ref="UZV1435:UZX1435"/>
    <mergeCell ref="UZZ1435:VAB1435"/>
    <mergeCell ref="VAD1435:VAF1435"/>
    <mergeCell ref="UYL1435:UYN1435"/>
    <mergeCell ref="UYP1435:UYR1435"/>
    <mergeCell ref="UYT1435:UYV1435"/>
    <mergeCell ref="UYX1435:UYZ1435"/>
    <mergeCell ref="UZB1435:UZD1435"/>
    <mergeCell ref="UZF1435:UZH1435"/>
    <mergeCell ref="VDB1435:VDD1435"/>
    <mergeCell ref="VDF1435:VDH1435"/>
    <mergeCell ref="VDJ1435:VDL1435"/>
    <mergeCell ref="VDN1435:VDP1435"/>
    <mergeCell ref="VDR1435:VDT1435"/>
    <mergeCell ref="VDV1435:VDX1435"/>
    <mergeCell ref="VCD1435:VCF1435"/>
    <mergeCell ref="VCH1435:VCJ1435"/>
    <mergeCell ref="VCL1435:VCN1435"/>
    <mergeCell ref="VCP1435:VCR1435"/>
    <mergeCell ref="VCT1435:VCV1435"/>
    <mergeCell ref="VCX1435:VCZ1435"/>
    <mergeCell ref="VBF1435:VBH1435"/>
    <mergeCell ref="VBJ1435:VBL1435"/>
    <mergeCell ref="VBN1435:VBP1435"/>
    <mergeCell ref="VBR1435:VBT1435"/>
    <mergeCell ref="VBV1435:VBX1435"/>
    <mergeCell ref="VBZ1435:VCB1435"/>
    <mergeCell ref="VFV1435:VFX1435"/>
    <mergeCell ref="VFZ1435:VGB1435"/>
    <mergeCell ref="VGD1435:VGF1435"/>
    <mergeCell ref="VGH1435:VGJ1435"/>
    <mergeCell ref="VGL1435:VGN1435"/>
    <mergeCell ref="VGP1435:VGR1435"/>
    <mergeCell ref="VEX1435:VEZ1435"/>
    <mergeCell ref="VFB1435:VFD1435"/>
    <mergeCell ref="VFF1435:VFH1435"/>
    <mergeCell ref="VFJ1435:VFL1435"/>
    <mergeCell ref="VFN1435:VFP1435"/>
    <mergeCell ref="VFR1435:VFT1435"/>
    <mergeCell ref="VDZ1435:VEB1435"/>
    <mergeCell ref="VED1435:VEF1435"/>
    <mergeCell ref="VEH1435:VEJ1435"/>
    <mergeCell ref="VEL1435:VEN1435"/>
    <mergeCell ref="VEP1435:VER1435"/>
    <mergeCell ref="VET1435:VEV1435"/>
    <mergeCell ref="VIP1435:VIR1435"/>
    <mergeCell ref="VIT1435:VIV1435"/>
    <mergeCell ref="VIX1435:VIZ1435"/>
    <mergeCell ref="VJB1435:VJD1435"/>
    <mergeCell ref="VJF1435:VJH1435"/>
    <mergeCell ref="VJJ1435:VJL1435"/>
    <mergeCell ref="VHR1435:VHT1435"/>
    <mergeCell ref="VHV1435:VHX1435"/>
    <mergeCell ref="VHZ1435:VIB1435"/>
    <mergeCell ref="VID1435:VIF1435"/>
    <mergeCell ref="VIH1435:VIJ1435"/>
    <mergeCell ref="VIL1435:VIN1435"/>
    <mergeCell ref="VGT1435:VGV1435"/>
    <mergeCell ref="VGX1435:VGZ1435"/>
    <mergeCell ref="VHB1435:VHD1435"/>
    <mergeCell ref="VHF1435:VHH1435"/>
    <mergeCell ref="VHJ1435:VHL1435"/>
    <mergeCell ref="VHN1435:VHP1435"/>
    <mergeCell ref="VLJ1435:VLL1435"/>
    <mergeCell ref="VLN1435:VLP1435"/>
    <mergeCell ref="VLR1435:VLT1435"/>
    <mergeCell ref="VLV1435:VLX1435"/>
    <mergeCell ref="VLZ1435:VMB1435"/>
    <mergeCell ref="VMD1435:VMF1435"/>
    <mergeCell ref="VKL1435:VKN1435"/>
    <mergeCell ref="VKP1435:VKR1435"/>
    <mergeCell ref="VKT1435:VKV1435"/>
    <mergeCell ref="VKX1435:VKZ1435"/>
    <mergeCell ref="VLB1435:VLD1435"/>
    <mergeCell ref="VLF1435:VLH1435"/>
    <mergeCell ref="VJN1435:VJP1435"/>
    <mergeCell ref="VJR1435:VJT1435"/>
    <mergeCell ref="VJV1435:VJX1435"/>
    <mergeCell ref="VJZ1435:VKB1435"/>
    <mergeCell ref="VKD1435:VKF1435"/>
    <mergeCell ref="VKH1435:VKJ1435"/>
    <mergeCell ref="VOD1435:VOF1435"/>
    <mergeCell ref="VOH1435:VOJ1435"/>
    <mergeCell ref="VOL1435:VON1435"/>
    <mergeCell ref="VOP1435:VOR1435"/>
    <mergeCell ref="VOT1435:VOV1435"/>
    <mergeCell ref="VOX1435:VOZ1435"/>
    <mergeCell ref="VNF1435:VNH1435"/>
    <mergeCell ref="VNJ1435:VNL1435"/>
    <mergeCell ref="VNN1435:VNP1435"/>
    <mergeCell ref="VNR1435:VNT1435"/>
    <mergeCell ref="VNV1435:VNX1435"/>
    <mergeCell ref="VNZ1435:VOB1435"/>
    <mergeCell ref="VMH1435:VMJ1435"/>
    <mergeCell ref="VML1435:VMN1435"/>
    <mergeCell ref="VMP1435:VMR1435"/>
    <mergeCell ref="VMT1435:VMV1435"/>
    <mergeCell ref="VMX1435:VMZ1435"/>
    <mergeCell ref="VNB1435:VND1435"/>
    <mergeCell ref="VQX1435:VQZ1435"/>
    <mergeCell ref="VRB1435:VRD1435"/>
    <mergeCell ref="VRF1435:VRH1435"/>
    <mergeCell ref="VRJ1435:VRL1435"/>
    <mergeCell ref="VRN1435:VRP1435"/>
    <mergeCell ref="VRR1435:VRT1435"/>
    <mergeCell ref="VPZ1435:VQB1435"/>
    <mergeCell ref="VQD1435:VQF1435"/>
    <mergeCell ref="VQH1435:VQJ1435"/>
    <mergeCell ref="VQL1435:VQN1435"/>
    <mergeCell ref="VQP1435:VQR1435"/>
    <mergeCell ref="VQT1435:VQV1435"/>
    <mergeCell ref="VPB1435:VPD1435"/>
    <mergeCell ref="VPF1435:VPH1435"/>
    <mergeCell ref="VPJ1435:VPL1435"/>
    <mergeCell ref="VPN1435:VPP1435"/>
    <mergeCell ref="VPR1435:VPT1435"/>
    <mergeCell ref="VPV1435:VPX1435"/>
    <mergeCell ref="VTR1435:VTT1435"/>
    <mergeCell ref="VTV1435:VTX1435"/>
    <mergeCell ref="VTZ1435:VUB1435"/>
    <mergeCell ref="VUD1435:VUF1435"/>
    <mergeCell ref="VUH1435:VUJ1435"/>
    <mergeCell ref="VUL1435:VUN1435"/>
    <mergeCell ref="VST1435:VSV1435"/>
    <mergeCell ref="VSX1435:VSZ1435"/>
    <mergeCell ref="VTB1435:VTD1435"/>
    <mergeCell ref="VTF1435:VTH1435"/>
    <mergeCell ref="VTJ1435:VTL1435"/>
    <mergeCell ref="VTN1435:VTP1435"/>
    <mergeCell ref="VRV1435:VRX1435"/>
    <mergeCell ref="VRZ1435:VSB1435"/>
    <mergeCell ref="VSD1435:VSF1435"/>
    <mergeCell ref="VSH1435:VSJ1435"/>
    <mergeCell ref="VSL1435:VSN1435"/>
    <mergeCell ref="VSP1435:VSR1435"/>
    <mergeCell ref="VWL1435:VWN1435"/>
    <mergeCell ref="VWP1435:VWR1435"/>
    <mergeCell ref="VWT1435:VWV1435"/>
    <mergeCell ref="VWX1435:VWZ1435"/>
    <mergeCell ref="VXB1435:VXD1435"/>
    <mergeCell ref="VXF1435:VXH1435"/>
    <mergeCell ref="VVN1435:VVP1435"/>
    <mergeCell ref="VVR1435:VVT1435"/>
    <mergeCell ref="VVV1435:VVX1435"/>
    <mergeCell ref="VVZ1435:VWB1435"/>
    <mergeCell ref="VWD1435:VWF1435"/>
    <mergeCell ref="VWH1435:VWJ1435"/>
    <mergeCell ref="VUP1435:VUR1435"/>
    <mergeCell ref="VUT1435:VUV1435"/>
    <mergeCell ref="VUX1435:VUZ1435"/>
    <mergeCell ref="VVB1435:VVD1435"/>
    <mergeCell ref="VVF1435:VVH1435"/>
    <mergeCell ref="VVJ1435:VVL1435"/>
    <mergeCell ref="VZF1435:VZH1435"/>
    <mergeCell ref="VZJ1435:VZL1435"/>
    <mergeCell ref="VZN1435:VZP1435"/>
    <mergeCell ref="VZR1435:VZT1435"/>
    <mergeCell ref="VZV1435:VZX1435"/>
    <mergeCell ref="VZZ1435:WAB1435"/>
    <mergeCell ref="VYH1435:VYJ1435"/>
    <mergeCell ref="VYL1435:VYN1435"/>
    <mergeCell ref="VYP1435:VYR1435"/>
    <mergeCell ref="VYT1435:VYV1435"/>
    <mergeCell ref="VYX1435:VYZ1435"/>
    <mergeCell ref="VZB1435:VZD1435"/>
    <mergeCell ref="VXJ1435:VXL1435"/>
    <mergeCell ref="VXN1435:VXP1435"/>
    <mergeCell ref="VXR1435:VXT1435"/>
    <mergeCell ref="VXV1435:VXX1435"/>
    <mergeCell ref="VXZ1435:VYB1435"/>
    <mergeCell ref="VYD1435:VYF1435"/>
    <mergeCell ref="WBZ1435:WCB1435"/>
    <mergeCell ref="WCD1435:WCF1435"/>
    <mergeCell ref="WCH1435:WCJ1435"/>
    <mergeCell ref="WCL1435:WCN1435"/>
    <mergeCell ref="WCP1435:WCR1435"/>
    <mergeCell ref="WCT1435:WCV1435"/>
    <mergeCell ref="WBB1435:WBD1435"/>
    <mergeCell ref="WBF1435:WBH1435"/>
    <mergeCell ref="WBJ1435:WBL1435"/>
    <mergeCell ref="WBN1435:WBP1435"/>
    <mergeCell ref="WBR1435:WBT1435"/>
    <mergeCell ref="WBV1435:WBX1435"/>
    <mergeCell ref="WAD1435:WAF1435"/>
    <mergeCell ref="WAH1435:WAJ1435"/>
    <mergeCell ref="WAL1435:WAN1435"/>
    <mergeCell ref="WAP1435:WAR1435"/>
    <mergeCell ref="WAT1435:WAV1435"/>
    <mergeCell ref="WAX1435:WAZ1435"/>
    <mergeCell ref="WET1435:WEV1435"/>
    <mergeCell ref="WEX1435:WEZ1435"/>
    <mergeCell ref="WFB1435:WFD1435"/>
    <mergeCell ref="WFF1435:WFH1435"/>
    <mergeCell ref="WFJ1435:WFL1435"/>
    <mergeCell ref="WFN1435:WFP1435"/>
    <mergeCell ref="WDV1435:WDX1435"/>
    <mergeCell ref="WDZ1435:WEB1435"/>
    <mergeCell ref="WED1435:WEF1435"/>
    <mergeCell ref="WEH1435:WEJ1435"/>
    <mergeCell ref="WEL1435:WEN1435"/>
    <mergeCell ref="WEP1435:WER1435"/>
    <mergeCell ref="WCX1435:WCZ1435"/>
    <mergeCell ref="WDB1435:WDD1435"/>
    <mergeCell ref="WDF1435:WDH1435"/>
    <mergeCell ref="WDJ1435:WDL1435"/>
    <mergeCell ref="WDN1435:WDP1435"/>
    <mergeCell ref="WDR1435:WDT1435"/>
    <mergeCell ref="WHN1435:WHP1435"/>
    <mergeCell ref="WHR1435:WHT1435"/>
    <mergeCell ref="WHV1435:WHX1435"/>
    <mergeCell ref="WHZ1435:WIB1435"/>
    <mergeCell ref="WID1435:WIF1435"/>
    <mergeCell ref="WIH1435:WIJ1435"/>
    <mergeCell ref="WGP1435:WGR1435"/>
    <mergeCell ref="WGT1435:WGV1435"/>
    <mergeCell ref="WGX1435:WGZ1435"/>
    <mergeCell ref="WHB1435:WHD1435"/>
    <mergeCell ref="WHF1435:WHH1435"/>
    <mergeCell ref="WHJ1435:WHL1435"/>
    <mergeCell ref="WFR1435:WFT1435"/>
    <mergeCell ref="WFV1435:WFX1435"/>
    <mergeCell ref="WFZ1435:WGB1435"/>
    <mergeCell ref="WGD1435:WGF1435"/>
    <mergeCell ref="WGH1435:WGJ1435"/>
    <mergeCell ref="WGL1435:WGN1435"/>
    <mergeCell ref="WKH1435:WKJ1435"/>
    <mergeCell ref="WKL1435:WKN1435"/>
    <mergeCell ref="WKP1435:WKR1435"/>
    <mergeCell ref="WKT1435:WKV1435"/>
    <mergeCell ref="WKX1435:WKZ1435"/>
    <mergeCell ref="WLB1435:WLD1435"/>
    <mergeCell ref="WJJ1435:WJL1435"/>
    <mergeCell ref="WJN1435:WJP1435"/>
    <mergeCell ref="WJR1435:WJT1435"/>
    <mergeCell ref="WJV1435:WJX1435"/>
    <mergeCell ref="WJZ1435:WKB1435"/>
    <mergeCell ref="WKD1435:WKF1435"/>
    <mergeCell ref="WIL1435:WIN1435"/>
    <mergeCell ref="WIP1435:WIR1435"/>
    <mergeCell ref="WIT1435:WIV1435"/>
    <mergeCell ref="WIX1435:WIZ1435"/>
    <mergeCell ref="WJB1435:WJD1435"/>
    <mergeCell ref="WJF1435:WJH1435"/>
    <mergeCell ref="WNB1435:WND1435"/>
    <mergeCell ref="WNF1435:WNH1435"/>
    <mergeCell ref="WNJ1435:WNL1435"/>
    <mergeCell ref="WNN1435:WNP1435"/>
    <mergeCell ref="WNR1435:WNT1435"/>
    <mergeCell ref="WNV1435:WNX1435"/>
    <mergeCell ref="WMD1435:WMF1435"/>
    <mergeCell ref="WMH1435:WMJ1435"/>
    <mergeCell ref="WML1435:WMN1435"/>
    <mergeCell ref="WMP1435:WMR1435"/>
    <mergeCell ref="WMT1435:WMV1435"/>
    <mergeCell ref="WMX1435:WMZ1435"/>
    <mergeCell ref="WLF1435:WLH1435"/>
    <mergeCell ref="WLJ1435:WLL1435"/>
    <mergeCell ref="WLN1435:WLP1435"/>
    <mergeCell ref="WLR1435:WLT1435"/>
    <mergeCell ref="WLV1435:WLX1435"/>
    <mergeCell ref="WLZ1435:WMB1435"/>
    <mergeCell ref="WPV1435:WPX1435"/>
    <mergeCell ref="WPZ1435:WQB1435"/>
    <mergeCell ref="WQD1435:WQF1435"/>
    <mergeCell ref="WQH1435:WQJ1435"/>
    <mergeCell ref="WQL1435:WQN1435"/>
    <mergeCell ref="WQP1435:WQR1435"/>
    <mergeCell ref="WOX1435:WOZ1435"/>
    <mergeCell ref="WPB1435:WPD1435"/>
    <mergeCell ref="WPF1435:WPH1435"/>
    <mergeCell ref="WPJ1435:WPL1435"/>
    <mergeCell ref="WPN1435:WPP1435"/>
    <mergeCell ref="WPR1435:WPT1435"/>
    <mergeCell ref="WNZ1435:WOB1435"/>
    <mergeCell ref="WOD1435:WOF1435"/>
    <mergeCell ref="WOH1435:WOJ1435"/>
    <mergeCell ref="WOL1435:WON1435"/>
    <mergeCell ref="WOP1435:WOR1435"/>
    <mergeCell ref="WOT1435:WOV1435"/>
    <mergeCell ref="WSP1435:WSR1435"/>
    <mergeCell ref="WST1435:WSV1435"/>
    <mergeCell ref="WSX1435:WSZ1435"/>
    <mergeCell ref="WTB1435:WTD1435"/>
    <mergeCell ref="WTF1435:WTH1435"/>
    <mergeCell ref="WTJ1435:WTL1435"/>
    <mergeCell ref="WRR1435:WRT1435"/>
    <mergeCell ref="WRV1435:WRX1435"/>
    <mergeCell ref="WRZ1435:WSB1435"/>
    <mergeCell ref="WSD1435:WSF1435"/>
    <mergeCell ref="WSH1435:WSJ1435"/>
    <mergeCell ref="WSL1435:WSN1435"/>
    <mergeCell ref="WQT1435:WQV1435"/>
    <mergeCell ref="WQX1435:WQZ1435"/>
    <mergeCell ref="WRB1435:WRD1435"/>
    <mergeCell ref="WRF1435:WRH1435"/>
    <mergeCell ref="WRJ1435:WRL1435"/>
    <mergeCell ref="WRN1435:WRP1435"/>
    <mergeCell ref="WVJ1435:WVL1435"/>
    <mergeCell ref="WVN1435:WVP1435"/>
    <mergeCell ref="WVR1435:WVT1435"/>
    <mergeCell ref="WVV1435:WVX1435"/>
    <mergeCell ref="WVZ1435:WWB1435"/>
    <mergeCell ref="WWD1435:WWF1435"/>
    <mergeCell ref="WUL1435:WUN1435"/>
    <mergeCell ref="WUP1435:WUR1435"/>
    <mergeCell ref="WUT1435:WUV1435"/>
    <mergeCell ref="WUX1435:WUZ1435"/>
    <mergeCell ref="WVB1435:WVD1435"/>
    <mergeCell ref="WVF1435:WVH1435"/>
    <mergeCell ref="WTN1435:WTP1435"/>
    <mergeCell ref="WTR1435:WTT1435"/>
    <mergeCell ref="WTV1435:WTX1435"/>
    <mergeCell ref="WTZ1435:WUB1435"/>
    <mergeCell ref="WUD1435:WUF1435"/>
    <mergeCell ref="WUH1435:WUJ1435"/>
    <mergeCell ref="WYD1435:WYF1435"/>
    <mergeCell ref="WYH1435:WYJ1435"/>
    <mergeCell ref="WYL1435:WYN1435"/>
    <mergeCell ref="WYP1435:WYR1435"/>
    <mergeCell ref="WYT1435:WYV1435"/>
    <mergeCell ref="WYX1435:WYZ1435"/>
    <mergeCell ref="WXF1435:WXH1435"/>
    <mergeCell ref="WXJ1435:WXL1435"/>
    <mergeCell ref="WXN1435:WXP1435"/>
    <mergeCell ref="WXR1435:WXT1435"/>
    <mergeCell ref="WXV1435:WXX1435"/>
    <mergeCell ref="WXZ1435:WYB1435"/>
    <mergeCell ref="WWH1435:WWJ1435"/>
    <mergeCell ref="WWL1435:WWN1435"/>
    <mergeCell ref="WWP1435:WWR1435"/>
    <mergeCell ref="WWT1435:WWV1435"/>
    <mergeCell ref="WWX1435:WWZ1435"/>
    <mergeCell ref="WXB1435:WXD1435"/>
    <mergeCell ref="XCD1435:XCF1435"/>
    <mergeCell ref="XCH1435:XCJ1435"/>
    <mergeCell ref="XCL1435:XCN1435"/>
    <mergeCell ref="XCP1435:XCR1435"/>
    <mergeCell ref="XAX1435:XAZ1435"/>
    <mergeCell ref="XBB1435:XBD1435"/>
    <mergeCell ref="XBF1435:XBH1435"/>
    <mergeCell ref="XBJ1435:XBL1435"/>
    <mergeCell ref="XBN1435:XBP1435"/>
    <mergeCell ref="XBR1435:XBT1435"/>
    <mergeCell ref="WZZ1435:XAB1435"/>
    <mergeCell ref="XAD1435:XAF1435"/>
    <mergeCell ref="XAH1435:XAJ1435"/>
    <mergeCell ref="XAL1435:XAN1435"/>
    <mergeCell ref="XAP1435:XAR1435"/>
    <mergeCell ref="XAT1435:XAV1435"/>
    <mergeCell ref="WZB1435:WZD1435"/>
    <mergeCell ref="WZF1435:WZH1435"/>
    <mergeCell ref="WZJ1435:WZL1435"/>
    <mergeCell ref="WZN1435:WZP1435"/>
    <mergeCell ref="WZR1435:WZT1435"/>
    <mergeCell ref="WZV1435:WZX1435"/>
    <mergeCell ref="A2033:C2033"/>
    <mergeCell ref="A2040:C2040"/>
    <mergeCell ref="A2047:C2047"/>
    <mergeCell ref="A2054:C2054"/>
    <mergeCell ref="A2062:C2062"/>
    <mergeCell ref="A2069:C2069"/>
    <mergeCell ref="A1783:C1783"/>
    <mergeCell ref="A1790:C1790"/>
    <mergeCell ref="A1801:C1801"/>
    <mergeCell ref="A1808:C1808"/>
    <mergeCell ref="A2024:C2024"/>
    <mergeCell ref="A2025:C2025"/>
    <mergeCell ref="XEP1435:XER1435"/>
    <mergeCell ref="XET1435:XEV1435"/>
    <mergeCell ref="XEX1435:XEZ1435"/>
    <mergeCell ref="XFB1435"/>
    <mergeCell ref="A1559:C1559"/>
    <mergeCell ref="A1775:C1775"/>
    <mergeCell ref="XDR1435:XDT1435"/>
    <mergeCell ref="XDV1435:XDX1435"/>
    <mergeCell ref="XDZ1435:XEB1435"/>
    <mergeCell ref="XED1435:XEF1435"/>
    <mergeCell ref="XEH1435:XEJ1435"/>
    <mergeCell ref="XEL1435:XEN1435"/>
    <mergeCell ref="XCT1435:XCV1435"/>
    <mergeCell ref="XCX1435:XCZ1435"/>
    <mergeCell ref="XDB1435:XDD1435"/>
    <mergeCell ref="XDF1435:XDH1435"/>
    <mergeCell ref="XDJ1435:XDL1435"/>
    <mergeCell ref="XDN1435:XDP1435"/>
    <mergeCell ref="XBV1435:XBX1435"/>
    <mergeCell ref="XBZ1435:XCB1435"/>
    <mergeCell ref="A2456:C2456"/>
    <mergeCell ref="A2462:C2462"/>
    <mergeCell ref="A2382:C2382"/>
    <mergeCell ref="A2389:C2389"/>
    <mergeCell ref="A2397:C2397"/>
    <mergeCell ref="A2400:C2400"/>
    <mergeCell ref="A2425:C2425"/>
    <mergeCell ref="A2443:C2443"/>
    <mergeCell ref="A2330:C2330"/>
    <mergeCell ref="A2337:C2337"/>
    <mergeCell ref="A2318:C2318"/>
    <mergeCell ref="A2349:C2349"/>
    <mergeCell ref="A2362:C2362"/>
    <mergeCell ref="A2375:C2375"/>
    <mergeCell ref="A2076:C2076"/>
    <mergeCell ref="A2083:C2083"/>
    <mergeCell ref="A2305:C2305"/>
    <mergeCell ref="A2306:C2306"/>
    <mergeCell ref="A2314:C2314"/>
    <mergeCell ref="A2323:C2323"/>
  </mergeCells>
  <phoneticPr fontId="12" type="noConversion"/>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C909E-401A-1841-9C52-32FA756BE175}">
  <dimension ref="A1:XFB2462"/>
  <sheetViews>
    <sheetView topLeftCell="A2" zoomScale="75" zoomScaleNormal="75" workbookViewId="0">
      <pane ySplit="1" topLeftCell="A1030" activePane="bottomLeft" state="frozen"/>
      <selection activeCell="S2" sqref="S2"/>
      <selection pane="bottomLeft" activeCell="J1030" activeCellId="2" sqref="T355 F356 J1030"/>
    </sheetView>
  </sheetViews>
  <sheetFormatPr baseColWidth="10" defaultColWidth="8.83203125" defaultRowHeight="15"/>
  <cols>
    <col min="4" max="4" width="40.6640625" customWidth="1"/>
    <col min="5" max="5" width="38.83203125" hidden="1" customWidth="1"/>
    <col min="6" max="6" width="8.83203125" style="7" hidden="1" customWidth="1"/>
    <col min="7" max="7" width="7.5" style="197" hidden="1" customWidth="1"/>
    <col min="8" max="8" width="31.5" style="7" hidden="1" customWidth="1"/>
    <col min="9" max="9" width="17" style="7" hidden="1" customWidth="1"/>
    <col min="10" max="10" width="32" style="7" customWidth="1"/>
    <col min="11" max="11" width="71.1640625" style="7" hidden="1" customWidth="1"/>
    <col min="12" max="12" width="42.6640625" style="7" hidden="1" customWidth="1"/>
    <col min="13" max="13" width="24.5" style="7" hidden="1" customWidth="1"/>
    <col min="14" max="14" width="11.1640625" style="11" hidden="1" customWidth="1"/>
    <col min="15" max="15" width="40.5" style="7" hidden="1" customWidth="1"/>
    <col min="16" max="16" width="44.5" style="7" hidden="1" customWidth="1"/>
    <col min="17" max="17" width="26.1640625" hidden="1" customWidth="1"/>
    <col min="18" max="18" width="46.5" hidden="1" customWidth="1"/>
    <col min="19" max="19" width="85" style="13" hidden="1" customWidth="1"/>
    <col min="20" max="20" width="64.83203125" style="10" hidden="1" customWidth="1"/>
    <col min="21" max="21" width="11.83203125" style="15" customWidth="1"/>
    <col min="22" max="22" width="8" style="15" customWidth="1"/>
    <col min="23" max="23" width="9.5" style="7" customWidth="1"/>
    <col min="24" max="24" width="9.83203125" style="7" customWidth="1"/>
    <col min="25" max="25" width="9.33203125" style="91" customWidth="1"/>
    <col min="26" max="26" width="11.33203125" style="7" customWidth="1"/>
    <col min="27" max="27" width="38.1640625" customWidth="1"/>
    <col min="28" max="28" width="75.83203125" customWidth="1"/>
  </cols>
  <sheetData>
    <row r="1" spans="1:36" hidden="1">
      <c r="A1" s="291" t="s">
        <v>0</v>
      </c>
      <c r="B1" s="284"/>
      <c r="C1" s="284"/>
      <c r="D1" s="284"/>
      <c r="E1" s="284"/>
      <c r="F1" s="8"/>
      <c r="G1" s="285"/>
      <c r="H1" s="8"/>
      <c r="I1" s="8"/>
      <c r="J1" s="8"/>
      <c r="K1" s="8"/>
      <c r="L1" s="8"/>
      <c r="M1" s="8"/>
      <c r="N1" s="286"/>
      <c r="O1" s="8"/>
      <c r="P1" s="8"/>
      <c r="Q1" s="284"/>
      <c r="R1" s="284"/>
      <c r="S1" s="287"/>
      <c r="T1" s="288"/>
      <c r="U1" s="289"/>
      <c r="V1" s="289"/>
      <c r="W1" s="8"/>
      <c r="X1" s="8"/>
      <c r="Y1" s="290"/>
      <c r="Z1" s="8"/>
      <c r="AA1" s="284"/>
      <c r="AB1" s="284"/>
    </row>
    <row r="2" spans="1:36" s="8" customFormat="1" ht="16">
      <c r="A2" s="279" t="s">
        <v>1</v>
      </c>
      <c r="B2" s="279" t="s">
        <v>2</v>
      </c>
      <c r="C2" s="279" t="s">
        <v>3</v>
      </c>
      <c r="D2" s="673" t="s">
        <v>4</v>
      </c>
      <c r="E2" s="673" t="s">
        <v>5</v>
      </c>
      <c r="F2" s="228" t="s">
        <v>6</v>
      </c>
      <c r="G2" s="229" t="s">
        <v>7</v>
      </c>
      <c r="H2" s="230" t="s">
        <v>8</v>
      </c>
      <c r="I2" s="231" t="s">
        <v>9</v>
      </c>
      <c r="J2" s="231" t="s">
        <v>10</v>
      </c>
      <c r="K2" s="232" t="s">
        <v>11</v>
      </c>
      <c r="L2" s="231" t="s">
        <v>12</v>
      </c>
      <c r="M2" s="231" t="s">
        <v>13</v>
      </c>
      <c r="N2" s="233" t="s">
        <v>14</v>
      </c>
      <c r="O2" s="231" t="s">
        <v>15</v>
      </c>
      <c r="P2" s="231" t="s">
        <v>16</v>
      </c>
      <c r="Q2" s="231" t="s">
        <v>17</v>
      </c>
      <c r="R2" s="231" t="s">
        <v>18</v>
      </c>
      <c r="S2" s="234" t="s">
        <v>19</v>
      </c>
      <c r="T2" s="235" t="s">
        <v>20</v>
      </c>
      <c r="U2" s="236" t="s">
        <v>21</v>
      </c>
      <c r="V2" s="236" t="s">
        <v>22</v>
      </c>
      <c r="W2" s="230" t="s">
        <v>23</v>
      </c>
      <c r="X2" s="237" t="s">
        <v>24</v>
      </c>
      <c r="Y2" s="237" t="s">
        <v>25</v>
      </c>
      <c r="Z2" s="237" t="s">
        <v>26</v>
      </c>
      <c r="AA2" s="237" t="s">
        <v>27</v>
      </c>
      <c r="AB2" s="231" t="s">
        <v>28</v>
      </c>
      <c r="AC2"/>
      <c r="AD2"/>
      <c r="AE2"/>
      <c r="AF2"/>
      <c r="AG2"/>
      <c r="AH2"/>
      <c r="AI2"/>
      <c r="AJ2"/>
    </row>
    <row r="3" spans="1:36" s="7" customFormat="1" ht="16">
      <c r="A3" s="9"/>
      <c r="B3" s="9"/>
      <c r="C3" s="9"/>
      <c r="D3" s="9"/>
      <c r="E3" s="9"/>
      <c r="F3" s="718"/>
      <c r="G3" s="719"/>
      <c r="H3" s="262" t="s">
        <v>29</v>
      </c>
      <c r="I3" s="720" t="s">
        <v>30</v>
      </c>
      <c r="J3" s="721"/>
      <c r="K3" s="722"/>
      <c r="L3" s="721"/>
      <c r="M3" s="721"/>
      <c r="N3" s="723"/>
      <c r="O3" s="721"/>
      <c r="P3" s="721"/>
      <c r="Q3" s="721"/>
      <c r="R3" s="721"/>
      <c r="S3" s="724"/>
      <c r="T3" s="725"/>
      <c r="U3" s="726"/>
      <c r="V3" s="726"/>
      <c r="W3" s="727"/>
      <c r="X3" s="728"/>
      <c r="Y3" s="728"/>
      <c r="Z3" s="728"/>
      <c r="AA3" s="728"/>
      <c r="AB3" s="721"/>
      <c r="AC3"/>
      <c r="AD3"/>
      <c r="AE3"/>
      <c r="AF3"/>
      <c r="AG3"/>
      <c r="AH3"/>
      <c r="AI3"/>
      <c r="AJ3"/>
    </row>
    <row r="4" spans="1:36" s="7" customFormat="1" ht="17" customHeight="1">
      <c r="A4" s="9">
        <v>1</v>
      </c>
      <c r="B4" s="9">
        <v>1</v>
      </c>
      <c r="C4" s="9">
        <v>1</v>
      </c>
      <c r="D4" s="9" t="str">
        <f>"Dynan_"&amp;I4&amp;"_"&amp;J4&amp;"_"&amp;L4&amp;"_"&amp;K4</f>
        <v>Dynan_A1_802_101_19A</v>
      </c>
      <c r="E4" s="9" t="str">
        <f>D4&amp;"_Lung_Block"</f>
        <v>Dynan_A1_802_101_19A_Lung_Block</v>
      </c>
      <c r="F4" s="729">
        <v>1</v>
      </c>
      <c r="G4" s="31"/>
      <c r="H4" s="22" t="s">
        <v>31</v>
      </c>
      <c r="I4" s="31" t="s">
        <v>32</v>
      </c>
      <c r="J4" s="32">
        <v>802</v>
      </c>
      <c r="K4" s="9" t="s">
        <v>33</v>
      </c>
      <c r="L4" s="32">
        <v>101</v>
      </c>
      <c r="M4" s="730" t="s">
        <v>34</v>
      </c>
      <c r="N4" s="39">
        <v>0.4</v>
      </c>
      <c r="O4" s="32" t="s">
        <v>35</v>
      </c>
      <c r="P4" s="32" t="s">
        <v>36</v>
      </c>
      <c r="Q4" s="731">
        <v>43410</v>
      </c>
      <c r="R4" s="732">
        <v>43580</v>
      </c>
      <c r="S4" s="12">
        <v>43607</v>
      </c>
      <c r="T4" s="9">
        <f>S4-R4</f>
        <v>27</v>
      </c>
      <c r="U4" s="243"/>
      <c r="V4" s="243"/>
      <c r="W4" s="238"/>
      <c r="X4" s="244"/>
      <c r="Y4" s="244"/>
      <c r="Z4" s="244"/>
      <c r="AA4" s="244"/>
      <c r="AB4" s="240"/>
      <c r="AC4"/>
      <c r="AD4"/>
      <c r="AE4"/>
      <c r="AF4"/>
      <c r="AG4"/>
      <c r="AH4"/>
      <c r="AI4"/>
      <c r="AJ4"/>
    </row>
    <row r="5" spans="1:36" s="7" customFormat="1" ht="17" customHeight="1">
      <c r="A5" s="9">
        <v>1</v>
      </c>
      <c r="B5" s="9">
        <v>1</v>
      </c>
      <c r="C5" s="9">
        <v>1</v>
      </c>
      <c r="D5" s="9" t="str">
        <f>"Dynan_"&amp;I5&amp;"_"&amp;J5&amp;"_"&amp;L5&amp;"_"&amp;K5</f>
        <v>Dynan_A1_804_101_19A</v>
      </c>
      <c r="E5" s="9" t="str">
        <f>D5&amp;"_Lung_Block"</f>
        <v>Dynan_A1_804_101_19A_Lung_Block</v>
      </c>
      <c r="F5" s="729">
        <v>2</v>
      </c>
      <c r="G5" s="31"/>
      <c r="H5" s="22" t="s">
        <v>31</v>
      </c>
      <c r="I5" s="31" t="s">
        <v>32</v>
      </c>
      <c r="J5" s="32">
        <v>804</v>
      </c>
      <c r="K5" s="9" t="s">
        <v>33</v>
      </c>
      <c r="L5" s="32">
        <v>101</v>
      </c>
      <c r="M5" s="730" t="s">
        <v>34</v>
      </c>
      <c r="N5" s="39">
        <v>0.4</v>
      </c>
      <c r="O5" s="32" t="s">
        <v>35</v>
      </c>
      <c r="P5" s="32" t="s">
        <v>36</v>
      </c>
      <c r="Q5" s="731">
        <v>43410</v>
      </c>
      <c r="R5" s="732">
        <v>43580</v>
      </c>
      <c r="S5" s="12">
        <v>43607</v>
      </c>
      <c r="T5" s="9">
        <f>S5-R5</f>
        <v>27</v>
      </c>
      <c r="U5" s="243"/>
      <c r="V5" s="243"/>
      <c r="W5" s="238"/>
      <c r="X5" s="244"/>
      <c r="Y5" s="244"/>
      <c r="Z5" s="244"/>
      <c r="AA5" s="244"/>
      <c r="AB5" s="240"/>
      <c r="AC5"/>
      <c r="AD5"/>
      <c r="AE5"/>
      <c r="AF5"/>
      <c r="AG5"/>
      <c r="AH5"/>
      <c r="AI5"/>
      <c r="AJ5"/>
    </row>
    <row r="6" spans="1:36" s="7" customFormat="1" ht="17" customHeight="1">
      <c r="A6" s="9">
        <v>1</v>
      </c>
      <c r="B6" s="9">
        <v>1</v>
      </c>
      <c r="C6" s="9">
        <v>1</v>
      </c>
      <c r="D6" s="9" t="str">
        <f>"Dynan_"&amp;I6&amp;"_"&amp;J6&amp;"_"&amp;L6&amp;"_"&amp;K6</f>
        <v>Dynan_A1_805_101_19A</v>
      </c>
      <c r="E6" s="9" t="str">
        <f>D6&amp;"_Lung_Block"</f>
        <v>Dynan_A1_805_101_19A_Lung_Block</v>
      </c>
      <c r="F6" s="729">
        <v>3</v>
      </c>
      <c r="G6" s="31"/>
      <c r="H6" s="22" t="s">
        <v>31</v>
      </c>
      <c r="I6" s="31" t="s">
        <v>32</v>
      </c>
      <c r="J6" s="32">
        <v>805</v>
      </c>
      <c r="K6" s="9" t="s">
        <v>33</v>
      </c>
      <c r="L6" s="32">
        <v>101</v>
      </c>
      <c r="M6" s="730" t="s">
        <v>34</v>
      </c>
      <c r="N6" s="39">
        <v>0.4</v>
      </c>
      <c r="O6" s="32" t="s">
        <v>35</v>
      </c>
      <c r="P6" s="32" t="s">
        <v>36</v>
      </c>
      <c r="Q6" s="731">
        <v>43410</v>
      </c>
      <c r="R6" s="732">
        <v>43580</v>
      </c>
      <c r="S6" s="12">
        <v>43607</v>
      </c>
      <c r="T6" s="9">
        <f>S6-R6</f>
        <v>27</v>
      </c>
      <c r="U6" s="243"/>
      <c r="V6" s="243"/>
      <c r="W6" s="238"/>
      <c r="X6" s="244"/>
      <c r="Y6" s="244"/>
      <c r="Z6" s="244"/>
      <c r="AA6" s="244"/>
      <c r="AB6" s="240"/>
      <c r="AC6"/>
      <c r="AD6"/>
      <c r="AE6"/>
      <c r="AF6"/>
      <c r="AG6"/>
      <c r="AH6"/>
      <c r="AI6"/>
      <c r="AJ6"/>
    </row>
    <row r="7" spans="1:36" s="7" customFormat="1" ht="17" customHeight="1">
      <c r="A7" s="9">
        <v>1</v>
      </c>
      <c r="B7" s="9">
        <v>1</v>
      </c>
      <c r="C7" s="9">
        <v>1</v>
      </c>
      <c r="D7" s="9" t="str">
        <f>"Dynan_"&amp;I7&amp;"_"&amp;J7&amp;"_"&amp;L7&amp;"_"&amp;K7</f>
        <v>Dynan_A1_806_101_19A</v>
      </c>
      <c r="E7" s="9" t="str">
        <f>D7&amp;"_Lung_Block"</f>
        <v>Dynan_A1_806_101_19A_Lung_Block</v>
      </c>
      <c r="F7" s="729">
        <v>4</v>
      </c>
      <c r="G7" s="31"/>
      <c r="H7" s="22" t="s">
        <v>31</v>
      </c>
      <c r="I7" s="31" t="s">
        <v>32</v>
      </c>
      <c r="J7" s="32">
        <v>806</v>
      </c>
      <c r="K7" s="9" t="s">
        <v>33</v>
      </c>
      <c r="L7" s="32">
        <v>101</v>
      </c>
      <c r="M7" s="730" t="s">
        <v>34</v>
      </c>
      <c r="N7" s="39">
        <v>0.4</v>
      </c>
      <c r="O7" s="32" t="s">
        <v>35</v>
      </c>
      <c r="P7" s="32" t="s">
        <v>36</v>
      </c>
      <c r="Q7" s="731">
        <v>43410</v>
      </c>
      <c r="R7" s="732">
        <v>43580</v>
      </c>
      <c r="S7" s="12">
        <v>43607</v>
      </c>
      <c r="T7" s="9">
        <f>S7-R7</f>
        <v>27</v>
      </c>
      <c r="U7" s="243"/>
      <c r="V7" s="243"/>
      <c r="W7" s="238"/>
      <c r="X7" s="244"/>
      <c r="Y7" s="244"/>
      <c r="Z7" s="244"/>
      <c r="AA7" s="244"/>
      <c r="AB7" s="240"/>
      <c r="AC7"/>
      <c r="AD7"/>
      <c r="AE7"/>
      <c r="AF7"/>
      <c r="AG7"/>
      <c r="AH7"/>
      <c r="AI7"/>
      <c r="AJ7"/>
    </row>
    <row r="8" spans="1:36" s="7" customFormat="1" ht="17" customHeight="1">
      <c r="A8" s="9">
        <v>1</v>
      </c>
      <c r="B8" s="9">
        <v>1</v>
      </c>
      <c r="C8" s="9">
        <v>1</v>
      </c>
      <c r="D8" s="9" t="str">
        <f>"Dynan_"&amp;I8&amp;"_"&amp;J8&amp;"_"&amp;L8&amp;"_"&amp;K8</f>
        <v>Dynan_A1_807_101_19A</v>
      </c>
      <c r="E8" s="9" t="str">
        <f>D8&amp;"_Lung_Block"</f>
        <v>Dynan_A1_807_101_19A_Lung_Block</v>
      </c>
      <c r="F8" s="729">
        <v>5</v>
      </c>
      <c r="G8" s="31"/>
      <c r="H8" s="22" t="s">
        <v>31</v>
      </c>
      <c r="I8" s="31" t="s">
        <v>32</v>
      </c>
      <c r="J8" s="32">
        <v>807</v>
      </c>
      <c r="K8" s="9" t="s">
        <v>33</v>
      </c>
      <c r="L8" s="32">
        <v>101</v>
      </c>
      <c r="M8" s="730" t="s">
        <v>34</v>
      </c>
      <c r="N8" s="39">
        <v>0.4</v>
      </c>
      <c r="O8" s="32" t="s">
        <v>35</v>
      </c>
      <c r="P8" s="32" t="s">
        <v>36</v>
      </c>
      <c r="Q8" s="12">
        <v>43410</v>
      </c>
      <c r="R8" s="732">
        <v>43580</v>
      </c>
      <c r="S8" s="12">
        <v>43607</v>
      </c>
      <c r="T8" s="9">
        <f>S8-R8</f>
        <v>27</v>
      </c>
      <c r="U8" s="243"/>
      <c r="V8" s="243"/>
      <c r="W8" s="238"/>
      <c r="X8" s="244"/>
      <c r="Y8" s="244"/>
      <c r="Z8" s="244"/>
      <c r="AA8" s="244"/>
      <c r="AB8" s="240"/>
      <c r="AC8"/>
      <c r="AD8"/>
      <c r="AE8"/>
      <c r="AF8"/>
      <c r="AG8"/>
      <c r="AH8"/>
      <c r="AI8"/>
      <c r="AJ8"/>
    </row>
    <row r="9" spans="1:36" s="7" customFormat="1" ht="17" customHeight="1">
      <c r="A9" s="824" t="str">
        <f>"Total Subjects Received "&amp;"("&amp;I4&amp;")"</f>
        <v>Total Subjects Received (A1)</v>
      </c>
      <c r="B9" s="825"/>
      <c r="C9" s="831"/>
      <c r="D9" s="734" t="s">
        <v>37</v>
      </c>
      <c r="E9" s="734"/>
      <c r="F9" s="729"/>
      <c r="G9" s="31"/>
      <c r="H9" s="31"/>
      <c r="I9" s="31"/>
      <c r="J9" s="32"/>
      <c r="K9" s="9"/>
      <c r="L9" s="32"/>
      <c r="M9" s="730"/>
      <c r="N9" s="39"/>
      <c r="O9" s="32"/>
      <c r="P9" s="32"/>
      <c r="Q9" s="12"/>
      <c r="R9" s="732"/>
      <c r="S9" s="12"/>
      <c r="T9" s="9"/>
      <c r="U9" s="243"/>
      <c r="V9" s="243"/>
      <c r="W9" s="238"/>
      <c r="X9" s="244"/>
      <c r="Y9" s="244"/>
      <c r="Z9" s="244"/>
      <c r="AA9" s="244"/>
      <c r="AB9" s="240"/>
      <c r="AC9"/>
      <c r="AD9"/>
      <c r="AE9"/>
      <c r="AF9"/>
      <c r="AG9"/>
      <c r="AH9"/>
      <c r="AI9"/>
      <c r="AJ9"/>
    </row>
    <row r="10" spans="1:36" s="7" customFormat="1" ht="17" customHeight="1">
      <c r="A10" s="9"/>
      <c r="B10" s="9"/>
      <c r="C10" s="9"/>
      <c r="D10" s="9"/>
      <c r="E10" s="9"/>
      <c r="F10" s="729"/>
      <c r="G10" s="31"/>
      <c r="H10" s="31"/>
      <c r="I10" s="31"/>
      <c r="J10" s="32"/>
      <c r="K10" s="9"/>
      <c r="L10" s="32"/>
      <c r="M10" s="730"/>
      <c r="N10" s="39"/>
      <c r="O10" s="32"/>
      <c r="P10" s="32"/>
      <c r="Q10" s="12"/>
      <c r="R10" s="732"/>
      <c r="S10" s="12"/>
      <c r="T10" s="9"/>
      <c r="U10" s="243"/>
      <c r="V10" s="243"/>
      <c r="W10" s="238"/>
      <c r="X10" s="244"/>
      <c r="Y10" s="244"/>
      <c r="Z10" s="244"/>
      <c r="AA10" s="244"/>
      <c r="AB10" s="240"/>
      <c r="AC10"/>
      <c r="AD10"/>
      <c r="AE10"/>
      <c r="AF10"/>
      <c r="AG10"/>
      <c r="AH10"/>
      <c r="AI10"/>
      <c r="AJ10"/>
    </row>
    <row r="11" spans="1:36" s="7" customFormat="1" ht="17" customHeight="1">
      <c r="A11" s="9">
        <v>1</v>
      </c>
      <c r="B11" s="9">
        <v>1</v>
      </c>
      <c r="C11" s="9">
        <v>1</v>
      </c>
      <c r="D11" s="9" t="str">
        <f>"Dynan_"&amp;I11&amp;"_"&amp;J11&amp;"_"&amp;L11&amp;"_"&amp;K11</f>
        <v>Dynan_A2_832_233_19A</v>
      </c>
      <c r="E11" s="9" t="str">
        <f>D11&amp;"_Lung_Block"</f>
        <v>Dynan_A2_832_233_19A_Lung_Block</v>
      </c>
      <c r="F11" s="729">
        <v>6</v>
      </c>
      <c r="G11" s="31"/>
      <c r="H11" s="733" t="s">
        <v>31</v>
      </c>
      <c r="I11" s="31" t="s">
        <v>38</v>
      </c>
      <c r="J11" s="31">
        <v>832</v>
      </c>
      <c r="K11" s="31" t="s">
        <v>33</v>
      </c>
      <c r="L11" s="31">
        <v>233</v>
      </c>
      <c r="M11" s="31" t="s">
        <v>34</v>
      </c>
      <c r="N11" s="31">
        <v>0.4</v>
      </c>
      <c r="O11" s="31" t="s">
        <v>39</v>
      </c>
      <c r="P11" s="31" t="s">
        <v>36</v>
      </c>
      <c r="Q11" s="12">
        <v>43410</v>
      </c>
      <c r="R11" s="12">
        <v>43580</v>
      </c>
      <c r="S11" s="12">
        <v>43607</v>
      </c>
      <c r="T11" s="31">
        <f>S11-R11</f>
        <v>27</v>
      </c>
      <c r="U11" s="243"/>
      <c r="V11" s="243"/>
      <c r="W11" s="238"/>
      <c r="X11" s="244"/>
      <c r="Y11" s="244"/>
      <c r="Z11" s="244"/>
      <c r="AA11" s="244"/>
      <c r="AB11" s="240"/>
      <c r="AC11"/>
      <c r="AD11"/>
      <c r="AE11"/>
      <c r="AF11"/>
      <c r="AG11"/>
      <c r="AH11"/>
      <c r="AI11"/>
      <c r="AJ11"/>
    </row>
    <row r="12" spans="1:36" s="7" customFormat="1" ht="17" customHeight="1">
      <c r="A12" s="9">
        <v>1</v>
      </c>
      <c r="B12" s="9">
        <v>1</v>
      </c>
      <c r="C12" s="9">
        <v>1</v>
      </c>
      <c r="D12" s="9" t="str">
        <f>"Dynan_"&amp;I12&amp;"_"&amp;J12&amp;"_"&amp;L12&amp;"_"&amp;K12</f>
        <v>Dynan_A2_833_233_19A</v>
      </c>
      <c r="E12" s="9" t="str">
        <f>D12&amp;"_Lung_Block"</f>
        <v>Dynan_A2_833_233_19A_Lung_Block</v>
      </c>
      <c r="F12" s="729">
        <v>7</v>
      </c>
      <c r="G12" s="31"/>
      <c r="H12" s="733" t="s">
        <v>31</v>
      </c>
      <c r="I12" s="31" t="s">
        <v>38</v>
      </c>
      <c r="J12" s="31">
        <v>833</v>
      </c>
      <c r="K12" s="31" t="s">
        <v>33</v>
      </c>
      <c r="L12" s="31">
        <v>233</v>
      </c>
      <c r="M12" s="31" t="s">
        <v>34</v>
      </c>
      <c r="N12" s="31">
        <v>0.4</v>
      </c>
      <c r="O12" s="31" t="s">
        <v>39</v>
      </c>
      <c r="P12" s="31" t="s">
        <v>36</v>
      </c>
      <c r="Q12" s="12">
        <v>43410</v>
      </c>
      <c r="R12" s="12">
        <v>43580</v>
      </c>
      <c r="S12" s="12">
        <v>43607</v>
      </c>
      <c r="T12" s="31">
        <f>S12-R12</f>
        <v>27</v>
      </c>
      <c r="U12" s="243"/>
      <c r="V12" s="243"/>
      <c r="W12" s="238"/>
      <c r="X12" s="244"/>
      <c r="Y12" s="244"/>
      <c r="Z12" s="244"/>
      <c r="AA12" s="244"/>
      <c r="AB12" s="240"/>
      <c r="AC12"/>
      <c r="AD12"/>
      <c r="AE12"/>
      <c r="AF12"/>
      <c r="AG12"/>
      <c r="AH12"/>
      <c r="AI12"/>
      <c r="AJ12"/>
    </row>
    <row r="13" spans="1:36" s="7" customFormat="1" ht="17" customHeight="1">
      <c r="A13" s="9">
        <v>1</v>
      </c>
      <c r="B13" s="9">
        <v>1</v>
      </c>
      <c r="C13" s="9">
        <v>1</v>
      </c>
      <c r="D13" s="9" t="str">
        <f>"Dynan_"&amp;I13&amp;"_"&amp;J13&amp;"_"&amp;L13&amp;"_"&amp;K13</f>
        <v>Dynan_A2_834_233_19A</v>
      </c>
      <c r="E13" s="9" t="str">
        <f>D13&amp;"_Lung_Block"</f>
        <v>Dynan_A2_834_233_19A_Lung_Block</v>
      </c>
      <c r="F13" s="729">
        <v>8</v>
      </c>
      <c r="G13" s="31"/>
      <c r="H13" s="733" t="s">
        <v>31</v>
      </c>
      <c r="I13" s="31" t="s">
        <v>38</v>
      </c>
      <c r="J13" s="31">
        <v>834</v>
      </c>
      <c r="K13" s="31" t="s">
        <v>33</v>
      </c>
      <c r="L13" s="31">
        <v>233</v>
      </c>
      <c r="M13" s="31" t="s">
        <v>34</v>
      </c>
      <c r="N13" s="31">
        <v>0.4</v>
      </c>
      <c r="O13" s="31" t="s">
        <v>39</v>
      </c>
      <c r="P13" s="31" t="s">
        <v>36</v>
      </c>
      <c r="Q13" s="12">
        <v>43410</v>
      </c>
      <c r="R13" s="12">
        <v>43580</v>
      </c>
      <c r="S13" s="12">
        <v>43607</v>
      </c>
      <c r="T13" s="31">
        <f>S13-R13</f>
        <v>27</v>
      </c>
      <c r="U13" s="243"/>
      <c r="V13" s="243"/>
      <c r="W13" s="238"/>
      <c r="X13" s="244"/>
      <c r="Y13" s="244"/>
      <c r="Z13" s="244"/>
      <c r="AA13" s="244"/>
      <c r="AB13" s="240"/>
      <c r="AC13"/>
      <c r="AD13"/>
      <c r="AE13"/>
      <c r="AF13"/>
      <c r="AG13"/>
      <c r="AH13"/>
      <c r="AI13"/>
      <c r="AJ13"/>
    </row>
    <row r="14" spans="1:36" s="7" customFormat="1" ht="17" customHeight="1">
      <c r="A14" s="9">
        <v>1</v>
      </c>
      <c r="B14" s="9">
        <v>1</v>
      </c>
      <c r="C14" s="9">
        <v>1</v>
      </c>
      <c r="D14" s="9" t="str">
        <f>"Dynan_"&amp;I14&amp;"_"&amp;J14&amp;"_"&amp;L14&amp;"_"&amp;K14</f>
        <v>Dynan_A2_835_233_19A</v>
      </c>
      <c r="E14" s="9" t="str">
        <f>D14&amp;"_Lung_Block"</f>
        <v>Dynan_A2_835_233_19A_Lung_Block</v>
      </c>
      <c r="F14" s="729">
        <v>9</v>
      </c>
      <c r="G14" s="31"/>
      <c r="H14" s="733" t="s">
        <v>31</v>
      </c>
      <c r="I14" s="31" t="s">
        <v>38</v>
      </c>
      <c r="J14" s="31">
        <v>835</v>
      </c>
      <c r="K14" s="31" t="s">
        <v>33</v>
      </c>
      <c r="L14" s="31">
        <v>233</v>
      </c>
      <c r="M14" s="31" t="s">
        <v>34</v>
      </c>
      <c r="N14" s="31">
        <v>0.4</v>
      </c>
      <c r="O14" s="31" t="s">
        <v>39</v>
      </c>
      <c r="P14" s="31" t="s">
        <v>36</v>
      </c>
      <c r="Q14" s="12">
        <v>43410</v>
      </c>
      <c r="R14" s="12">
        <v>43580</v>
      </c>
      <c r="S14" s="12">
        <v>43607</v>
      </c>
      <c r="T14" s="31">
        <f>S14-R14</f>
        <v>27</v>
      </c>
      <c r="U14" s="243"/>
      <c r="V14" s="243"/>
      <c r="W14" s="238"/>
      <c r="X14" s="244"/>
      <c r="Y14" s="244"/>
      <c r="Z14" s="244"/>
      <c r="AA14" s="244"/>
      <c r="AB14" s="240"/>
      <c r="AC14"/>
      <c r="AD14"/>
      <c r="AE14"/>
      <c r="AF14"/>
      <c r="AG14"/>
      <c r="AH14"/>
      <c r="AI14"/>
      <c r="AJ14"/>
    </row>
    <row r="15" spans="1:36" s="7" customFormat="1" ht="17" customHeight="1">
      <c r="A15" s="9">
        <v>1</v>
      </c>
      <c r="B15" s="9">
        <v>1</v>
      </c>
      <c r="C15" s="9">
        <v>1</v>
      </c>
      <c r="D15" s="9" t="str">
        <f>"Dynan_"&amp;I15&amp;"_"&amp;J15&amp;"_"&amp;L15&amp;"_"&amp;K15</f>
        <v>Dynan_A2_837_233_19A</v>
      </c>
      <c r="E15" s="9" t="str">
        <f>D15&amp;"_Lung_Block"</f>
        <v>Dynan_A2_837_233_19A_Lung_Block</v>
      </c>
      <c r="F15" s="729">
        <v>10</v>
      </c>
      <c r="G15" s="31"/>
      <c r="H15" s="733" t="s">
        <v>31</v>
      </c>
      <c r="I15" s="31" t="s">
        <v>38</v>
      </c>
      <c r="J15" s="31">
        <v>837</v>
      </c>
      <c r="K15" s="31" t="s">
        <v>33</v>
      </c>
      <c r="L15" s="31">
        <v>233</v>
      </c>
      <c r="M15" s="31" t="s">
        <v>34</v>
      </c>
      <c r="N15" s="31">
        <v>0.4</v>
      </c>
      <c r="O15" s="31" t="s">
        <v>39</v>
      </c>
      <c r="P15" s="31" t="s">
        <v>36</v>
      </c>
      <c r="Q15" s="12">
        <v>43410</v>
      </c>
      <c r="R15" s="12">
        <v>43580</v>
      </c>
      <c r="S15" s="12">
        <v>43607</v>
      </c>
      <c r="T15" s="31">
        <f>S15-R15</f>
        <v>27</v>
      </c>
      <c r="U15" s="243"/>
      <c r="V15" s="243"/>
      <c r="W15" s="238"/>
      <c r="X15" s="244"/>
      <c r="Y15" s="244"/>
      <c r="Z15" s="244"/>
      <c r="AA15" s="244"/>
      <c r="AB15" s="240"/>
      <c r="AC15"/>
      <c r="AD15"/>
      <c r="AE15"/>
      <c r="AF15"/>
      <c r="AG15"/>
      <c r="AH15"/>
      <c r="AI15"/>
      <c r="AJ15"/>
    </row>
    <row r="16" spans="1:36" s="7" customFormat="1" ht="17" customHeight="1">
      <c r="A16" s="824" t="str">
        <f>"Total Subjects Received "&amp;"("&amp;I11&amp;")"</f>
        <v>Total Subjects Received (A2)</v>
      </c>
      <c r="B16" s="825"/>
      <c r="C16" s="831"/>
      <c r="D16" s="734" t="s">
        <v>37</v>
      </c>
      <c r="E16" s="734" t="s">
        <v>37</v>
      </c>
      <c r="F16" s="729"/>
      <c r="G16" s="31"/>
      <c r="H16" s="31"/>
      <c r="I16" s="31"/>
      <c r="J16" s="31"/>
      <c r="K16" s="31"/>
      <c r="L16" s="31"/>
      <c r="M16" s="31"/>
      <c r="N16" s="31"/>
      <c r="O16" s="31"/>
      <c r="P16" s="31"/>
      <c r="Q16" s="12"/>
      <c r="R16" s="12"/>
      <c r="S16" s="12"/>
      <c r="T16" s="31"/>
      <c r="U16" s="243"/>
      <c r="V16" s="243"/>
      <c r="W16" s="238"/>
      <c r="X16" s="244"/>
      <c r="Y16" s="244"/>
      <c r="Z16" s="244"/>
      <c r="AA16" s="244"/>
      <c r="AB16" s="240"/>
      <c r="AC16"/>
      <c r="AD16"/>
      <c r="AE16"/>
      <c r="AF16"/>
      <c r="AG16"/>
      <c r="AH16"/>
      <c r="AI16"/>
      <c r="AJ16"/>
    </row>
    <row r="17" spans="1:36" s="7" customFormat="1" ht="17" customHeight="1">
      <c r="A17" s="9"/>
      <c r="B17" s="9"/>
      <c r="C17" s="9"/>
      <c r="D17" s="9"/>
      <c r="E17" s="9"/>
      <c r="F17" s="729"/>
      <c r="G17" s="31"/>
      <c r="H17" s="31"/>
      <c r="I17" s="31"/>
      <c r="J17" s="31"/>
      <c r="K17" s="31"/>
      <c r="L17" s="31"/>
      <c r="M17" s="31"/>
      <c r="N17" s="31"/>
      <c r="O17" s="31"/>
      <c r="P17" s="31"/>
      <c r="Q17" s="12"/>
      <c r="R17" s="12"/>
      <c r="S17" s="12"/>
      <c r="T17" s="31"/>
      <c r="U17" s="243"/>
      <c r="V17" s="243"/>
      <c r="W17" s="238"/>
      <c r="X17" s="244"/>
      <c r="Y17" s="244"/>
      <c r="Z17" s="244"/>
      <c r="AA17" s="244"/>
      <c r="AB17" s="240"/>
      <c r="AC17"/>
      <c r="AD17"/>
      <c r="AE17"/>
      <c r="AF17"/>
      <c r="AG17"/>
      <c r="AH17"/>
      <c r="AI17"/>
      <c r="AJ17"/>
    </row>
    <row r="18" spans="1:36" s="7" customFormat="1" ht="17" customHeight="1">
      <c r="A18" s="9">
        <v>1</v>
      </c>
      <c r="B18" s="9">
        <v>1</v>
      </c>
      <c r="C18" s="9">
        <v>1</v>
      </c>
      <c r="D18" s="9" t="str">
        <f>"Dynan_"&amp;I18&amp;"_"&amp;J18&amp;"_"&amp;L18&amp;"_"&amp;K18</f>
        <v>Dynan_A3_808_102_19A</v>
      </c>
      <c r="E18" s="9" t="str">
        <f>D18&amp;"_Lung_Block"</f>
        <v>Dynan_A3_808_102_19A_Lung_Block</v>
      </c>
      <c r="F18" s="729">
        <v>11</v>
      </c>
      <c r="G18" s="31"/>
      <c r="H18" s="22" t="s">
        <v>31</v>
      </c>
      <c r="I18" s="31" t="s">
        <v>40</v>
      </c>
      <c r="J18" s="32">
        <v>808</v>
      </c>
      <c r="K18" s="9" t="s">
        <v>33</v>
      </c>
      <c r="L18" s="32">
        <v>102</v>
      </c>
      <c r="M18" s="730" t="s">
        <v>34</v>
      </c>
      <c r="N18" s="39">
        <v>0.4</v>
      </c>
      <c r="O18" s="32" t="s">
        <v>35</v>
      </c>
      <c r="P18" s="32" t="s">
        <v>36</v>
      </c>
      <c r="Q18" s="731">
        <v>43410</v>
      </c>
      <c r="R18" s="732">
        <v>43580</v>
      </c>
      <c r="S18" s="12">
        <v>43760</v>
      </c>
      <c r="T18" s="9">
        <f>S18-R18</f>
        <v>180</v>
      </c>
      <c r="U18" s="243"/>
      <c r="V18" s="243"/>
      <c r="W18" s="238"/>
      <c r="X18" s="244"/>
      <c r="Y18" s="244"/>
      <c r="Z18" s="244"/>
      <c r="AA18" s="244"/>
      <c r="AB18" s="240"/>
      <c r="AC18"/>
      <c r="AD18"/>
      <c r="AE18"/>
      <c r="AF18"/>
      <c r="AG18"/>
      <c r="AH18"/>
      <c r="AI18"/>
      <c r="AJ18"/>
    </row>
    <row r="19" spans="1:36" s="7" customFormat="1" ht="17" customHeight="1">
      <c r="A19" s="9">
        <v>1</v>
      </c>
      <c r="B19" s="9">
        <v>1</v>
      </c>
      <c r="C19" s="9">
        <v>1</v>
      </c>
      <c r="D19" s="9" t="str">
        <f>"Dynan_"&amp;I19&amp;"_"&amp;J19&amp;"_"&amp;L19&amp;"_"&amp;K19</f>
        <v>Dynan_A3_811_102_19A</v>
      </c>
      <c r="E19" s="9" t="str">
        <f>D19&amp;"_Lung_Block"</f>
        <v>Dynan_A3_811_102_19A_Lung_Block</v>
      </c>
      <c r="F19" s="729">
        <v>12</v>
      </c>
      <c r="G19" s="31"/>
      <c r="H19" s="22" t="s">
        <v>31</v>
      </c>
      <c r="I19" s="31" t="s">
        <v>40</v>
      </c>
      <c r="J19" s="32">
        <v>811</v>
      </c>
      <c r="K19" s="9" t="s">
        <v>33</v>
      </c>
      <c r="L19" s="32">
        <v>102</v>
      </c>
      <c r="M19" s="730" t="s">
        <v>34</v>
      </c>
      <c r="N19" s="39">
        <v>0.4</v>
      </c>
      <c r="O19" s="32" t="s">
        <v>35</v>
      </c>
      <c r="P19" s="32" t="s">
        <v>36</v>
      </c>
      <c r="Q19" s="731">
        <v>43410</v>
      </c>
      <c r="R19" s="732">
        <v>43580</v>
      </c>
      <c r="S19" s="12">
        <v>43760</v>
      </c>
      <c r="T19" s="9">
        <f>S19-R19</f>
        <v>180</v>
      </c>
      <c r="U19" s="243"/>
      <c r="V19" s="243"/>
      <c r="W19" s="238"/>
      <c r="X19" s="244"/>
      <c r="Y19" s="244"/>
      <c r="Z19" s="244"/>
      <c r="AA19" s="244"/>
      <c r="AB19" s="240"/>
      <c r="AC19"/>
      <c r="AD19"/>
      <c r="AE19"/>
      <c r="AF19"/>
      <c r="AG19"/>
      <c r="AH19"/>
      <c r="AI19"/>
      <c r="AJ19"/>
    </row>
    <row r="20" spans="1:36" s="7" customFormat="1" ht="17" customHeight="1">
      <c r="A20" s="9">
        <v>1</v>
      </c>
      <c r="B20" s="9">
        <v>1</v>
      </c>
      <c r="C20" s="9">
        <v>1</v>
      </c>
      <c r="D20" s="9" t="str">
        <f>"Dynan_"&amp;I20&amp;"_"&amp;J20&amp;"_"&amp;L20&amp;"_"&amp;K20</f>
        <v>Dynan_A3_812_102_19A</v>
      </c>
      <c r="E20" s="9" t="str">
        <f>D20&amp;"_Lung_Block"</f>
        <v>Dynan_A3_812_102_19A_Lung_Block</v>
      </c>
      <c r="F20" s="729">
        <v>13</v>
      </c>
      <c r="G20" s="31"/>
      <c r="H20" s="22" t="s">
        <v>31</v>
      </c>
      <c r="I20" s="31" t="s">
        <v>40</v>
      </c>
      <c r="J20" s="32">
        <v>812</v>
      </c>
      <c r="K20" s="9" t="s">
        <v>33</v>
      </c>
      <c r="L20" s="32">
        <v>102</v>
      </c>
      <c r="M20" s="730" t="s">
        <v>34</v>
      </c>
      <c r="N20" s="39">
        <v>0.4</v>
      </c>
      <c r="O20" s="32" t="s">
        <v>35</v>
      </c>
      <c r="P20" s="32" t="s">
        <v>36</v>
      </c>
      <c r="Q20" s="731">
        <v>43410</v>
      </c>
      <c r="R20" s="732">
        <v>43580</v>
      </c>
      <c r="S20" s="12">
        <v>43760</v>
      </c>
      <c r="T20" s="9">
        <f>S20-R20</f>
        <v>180</v>
      </c>
      <c r="U20" s="243"/>
      <c r="V20" s="243"/>
      <c r="W20" s="238"/>
      <c r="X20" s="244"/>
      <c r="Y20" s="244"/>
      <c r="Z20" s="244"/>
      <c r="AA20" s="244"/>
      <c r="AB20" s="240"/>
      <c r="AC20"/>
      <c r="AD20"/>
      <c r="AE20"/>
      <c r="AF20"/>
      <c r="AG20"/>
      <c r="AH20"/>
      <c r="AI20"/>
      <c r="AJ20"/>
    </row>
    <row r="21" spans="1:36" s="7" customFormat="1" ht="17" customHeight="1">
      <c r="A21" s="9">
        <v>1</v>
      </c>
      <c r="B21" s="9">
        <v>1</v>
      </c>
      <c r="C21" s="9">
        <v>1</v>
      </c>
      <c r="D21" s="9" t="str">
        <f>"Dynan_"&amp;I21&amp;"_"&amp;J21&amp;"_"&amp;L21&amp;"_"&amp;K21</f>
        <v>Dynan_A3_813_102_19A</v>
      </c>
      <c r="E21" s="9" t="str">
        <f>D21&amp;"_Lung_Block"</f>
        <v>Dynan_A3_813_102_19A_Lung_Block</v>
      </c>
      <c r="F21" s="729">
        <v>14</v>
      </c>
      <c r="G21" s="31"/>
      <c r="H21" s="22" t="s">
        <v>31</v>
      </c>
      <c r="I21" s="31" t="s">
        <v>40</v>
      </c>
      <c r="J21" s="32">
        <v>813</v>
      </c>
      <c r="K21" s="9" t="s">
        <v>33</v>
      </c>
      <c r="L21" s="32">
        <v>102</v>
      </c>
      <c r="M21" s="730" t="s">
        <v>34</v>
      </c>
      <c r="N21" s="39">
        <v>0.4</v>
      </c>
      <c r="O21" s="32" t="s">
        <v>35</v>
      </c>
      <c r="P21" s="32" t="s">
        <v>36</v>
      </c>
      <c r="Q21" s="731">
        <v>43410</v>
      </c>
      <c r="R21" s="732">
        <v>43580</v>
      </c>
      <c r="S21" s="12">
        <v>43760</v>
      </c>
      <c r="T21" s="9">
        <f>S21-R21</f>
        <v>180</v>
      </c>
      <c r="U21" s="243"/>
      <c r="V21" s="243"/>
      <c r="W21" s="238"/>
      <c r="X21" s="244"/>
      <c r="Y21" s="244"/>
      <c r="Z21" s="244"/>
      <c r="AA21" s="244"/>
      <c r="AB21" s="240"/>
      <c r="AC21"/>
      <c r="AD21"/>
      <c r="AE21"/>
      <c r="AF21"/>
      <c r="AG21"/>
      <c r="AH21"/>
      <c r="AI21"/>
      <c r="AJ21"/>
    </row>
    <row r="22" spans="1:36" s="7" customFormat="1" ht="17" customHeight="1">
      <c r="A22" s="9">
        <v>1</v>
      </c>
      <c r="B22" s="9">
        <v>1</v>
      </c>
      <c r="C22" s="9">
        <v>1</v>
      </c>
      <c r="D22" s="9" t="str">
        <f>"Dynan_"&amp;I22&amp;"_"&amp;J22&amp;"_"&amp;L22&amp;"_"&amp;K22</f>
        <v>Dynan_A3_814_102_19A</v>
      </c>
      <c r="E22" s="9" t="str">
        <f>D22&amp;"_Lung_Block"</f>
        <v>Dynan_A3_814_102_19A_Lung_Block</v>
      </c>
      <c r="F22" s="729">
        <v>15</v>
      </c>
      <c r="G22" s="31"/>
      <c r="H22" s="22" t="s">
        <v>31</v>
      </c>
      <c r="I22" s="31" t="s">
        <v>40</v>
      </c>
      <c r="J22" s="32">
        <v>814</v>
      </c>
      <c r="K22" s="9" t="s">
        <v>33</v>
      </c>
      <c r="L22" s="32">
        <v>102</v>
      </c>
      <c r="M22" s="730" t="s">
        <v>34</v>
      </c>
      <c r="N22" s="39">
        <v>0.4</v>
      </c>
      <c r="O22" s="32" t="s">
        <v>35</v>
      </c>
      <c r="P22" s="32" t="s">
        <v>36</v>
      </c>
      <c r="Q22" s="12">
        <v>43410</v>
      </c>
      <c r="R22" s="732">
        <v>43580</v>
      </c>
      <c r="S22" s="12">
        <v>43760</v>
      </c>
      <c r="T22" s="9">
        <f>S22-R22</f>
        <v>180</v>
      </c>
      <c r="U22" s="243"/>
      <c r="V22" s="243"/>
      <c r="W22" s="238"/>
      <c r="X22" s="244"/>
      <c r="Y22" s="244"/>
      <c r="Z22" s="244"/>
      <c r="AA22" s="244"/>
      <c r="AB22" s="240"/>
      <c r="AC22"/>
      <c r="AD22"/>
      <c r="AE22"/>
      <c r="AF22"/>
      <c r="AG22"/>
      <c r="AH22"/>
      <c r="AI22"/>
      <c r="AJ22"/>
    </row>
    <row r="23" spans="1:36" s="7" customFormat="1" ht="17" customHeight="1">
      <c r="A23" s="824" t="str">
        <f>"Total Subjects Received "&amp;"("&amp;I18&amp;")"</f>
        <v>Total Subjects Received (A3)</v>
      </c>
      <c r="B23" s="825"/>
      <c r="C23" s="831"/>
      <c r="D23" s="734" t="s">
        <v>37</v>
      </c>
      <c r="E23" s="734" t="s">
        <v>37</v>
      </c>
      <c r="F23" s="729"/>
      <c r="G23" s="31"/>
      <c r="H23" s="31"/>
      <c r="I23" s="31"/>
      <c r="J23" s="32"/>
      <c r="K23" s="9"/>
      <c r="L23" s="32"/>
      <c r="M23" s="730"/>
      <c r="N23" s="39"/>
      <c r="O23" s="32"/>
      <c r="P23" s="32"/>
      <c r="Q23" s="12"/>
      <c r="R23" s="732"/>
      <c r="S23" s="12"/>
      <c r="T23" s="9"/>
      <c r="U23" s="243"/>
      <c r="V23" s="243"/>
      <c r="W23" s="238"/>
      <c r="X23" s="244"/>
      <c r="Y23" s="244"/>
      <c r="Z23" s="244"/>
      <c r="AA23" s="244"/>
      <c r="AB23" s="240"/>
      <c r="AC23"/>
      <c r="AD23"/>
      <c r="AE23"/>
      <c r="AF23"/>
      <c r="AG23"/>
      <c r="AH23"/>
      <c r="AI23"/>
      <c r="AJ23"/>
    </row>
    <row r="24" spans="1:36" s="7" customFormat="1" ht="17" customHeight="1">
      <c r="A24" s="9"/>
      <c r="B24" s="9"/>
      <c r="C24" s="9"/>
      <c r="D24" s="9"/>
      <c r="E24" s="9"/>
      <c r="F24" s="729"/>
      <c r="G24" s="31"/>
      <c r="H24" s="31"/>
      <c r="I24" s="31"/>
      <c r="J24" s="32"/>
      <c r="K24" s="9"/>
      <c r="L24" s="32"/>
      <c r="M24" s="730"/>
      <c r="N24" s="39"/>
      <c r="O24" s="32"/>
      <c r="P24" s="32"/>
      <c r="Q24" s="12"/>
      <c r="R24" s="732"/>
      <c r="S24" s="12"/>
      <c r="T24" s="9"/>
      <c r="U24" s="243"/>
      <c r="V24" s="243"/>
      <c r="W24" s="238"/>
      <c r="X24" s="244"/>
      <c r="Y24" s="244"/>
      <c r="Z24" s="244"/>
      <c r="AA24" s="244"/>
      <c r="AB24" s="240"/>
      <c r="AC24"/>
      <c r="AD24"/>
      <c r="AE24"/>
      <c r="AF24"/>
      <c r="AG24"/>
      <c r="AH24"/>
      <c r="AI24"/>
      <c r="AJ24"/>
    </row>
    <row r="25" spans="1:36" s="7" customFormat="1" ht="17" customHeight="1">
      <c r="A25" s="9">
        <v>1</v>
      </c>
      <c r="B25" s="9">
        <v>1</v>
      </c>
      <c r="C25" s="9">
        <v>1</v>
      </c>
      <c r="D25" s="9" t="str">
        <f>"Dynan_"&amp;I25&amp;"_"&amp;J25&amp;"_"&amp;L25&amp;"_"&amp;K25</f>
        <v>Dynan_A4_27_234_19A</v>
      </c>
      <c r="E25" s="9" t="str">
        <f>D25&amp;"_Lung_Block"</f>
        <v>Dynan_A4_27_234_19A_Lung_Block</v>
      </c>
      <c r="F25" s="729">
        <v>16</v>
      </c>
      <c r="G25" s="31"/>
      <c r="H25" s="733" t="s">
        <v>31</v>
      </c>
      <c r="I25" s="31" t="s">
        <v>41</v>
      </c>
      <c r="J25" s="31">
        <v>27</v>
      </c>
      <c r="K25" s="31" t="s">
        <v>33</v>
      </c>
      <c r="L25" s="31">
        <v>234</v>
      </c>
      <c r="M25" s="31" t="s">
        <v>34</v>
      </c>
      <c r="N25" s="31">
        <v>0.4</v>
      </c>
      <c r="O25" s="31" t="s">
        <v>39</v>
      </c>
      <c r="P25" s="31" t="s">
        <v>36</v>
      </c>
      <c r="Q25" s="12">
        <v>43410</v>
      </c>
      <c r="R25" s="12">
        <v>43580</v>
      </c>
      <c r="S25" s="12">
        <v>43760</v>
      </c>
      <c r="T25" s="31">
        <f>S25-R25</f>
        <v>180</v>
      </c>
      <c r="U25" s="243"/>
      <c r="V25" s="243"/>
      <c r="W25" s="238"/>
      <c r="X25" s="244"/>
      <c r="Y25" s="244"/>
      <c r="Z25" s="244"/>
      <c r="AA25" s="244"/>
      <c r="AB25" s="240"/>
      <c r="AC25"/>
      <c r="AD25"/>
      <c r="AE25"/>
      <c r="AF25"/>
      <c r="AG25"/>
      <c r="AH25"/>
      <c r="AI25"/>
      <c r="AJ25"/>
    </row>
    <row r="26" spans="1:36" s="7" customFormat="1" ht="17" customHeight="1">
      <c r="A26" s="9">
        <v>1</v>
      </c>
      <c r="B26" s="9">
        <v>1</v>
      </c>
      <c r="C26" s="9">
        <v>1</v>
      </c>
      <c r="D26" s="9" t="str">
        <f>"Dynan_"&amp;I26&amp;"_"&amp;J26&amp;"_"&amp;L26&amp;"_"&amp;K26</f>
        <v>Dynan_A4_29_234_19A</v>
      </c>
      <c r="E26" s="9" t="str">
        <f>D26&amp;"_Lung_Block"</f>
        <v>Dynan_A4_29_234_19A_Lung_Block</v>
      </c>
      <c r="F26" s="729">
        <v>17</v>
      </c>
      <c r="G26" s="31"/>
      <c r="H26" s="733" t="s">
        <v>31</v>
      </c>
      <c r="I26" s="31" t="s">
        <v>41</v>
      </c>
      <c r="J26" s="31">
        <v>29</v>
      </c>
      <c r="K26" s="31" t="s">
        <v>33</v>
      </c>
      <c r="L26" s="31">
        <v>234</v>
      </c>
      <c r="M26" s="31" t="s">
        <v>34</v>
      </c>
      <c r="N26" s="31">
        <v>0.4</v>
      </c>
      <c r="O26" s="31" t="s">
        <v>39</v>
      </c>
      <c r="P26" s="31" t="s">
        <v>36</v>
      </c>
      <c r="Q26" s="12">
        <v>43410</v>
      </c>
      <c r="R26" s="12">
        <v>43580</v>
      </c>
      <c r="S26" s="12">
        <v>43760</v>
      </c>
      <c r="T26" s="31">
        <f>S26-R26</f>
        <v>180</v>
      </c>
      <c r="U26" s="243"/>
      <c r="V26" s="243"/>
      <c r="W26" s="238"/>
      <c r="X26" s="244"/>
      <c r="Y26" s="244"/>
      <c r="Z26" s="244"/>
      <c r="AA26" s="244"/>
      <c r="AB26" s="240"/>
      <c r="AC26"/>
      <c r="AD26"/>
      <c r="AE26"/>
      <c r="AF26"/>
      <c r="AG26"/>
      <c r="AH26"/>
      <c r="AI26"/>
      <c r="AJ26"/>
    </row>
    <row r="27" spans="1:36" s="7" customFormat="1" ht="17" customHeight="1">
      <c r="A27" s="9">
        <v>1</v>
      </c>
      <c r="B27" s="9">
        <v>1</v>
      </c>
      <c r="C27" s="9">
        <v>1</v>
      </c>
      <c r="D27" s="9" t="str">
        <f>"Dynan_"&amp;I27&amp;"_"&amp;J27&amp;"_"&amp;L27&amp;"_"&amp;K27</f>
        <v>Dynan_A4_839_234_19A</v>
      </c>
      <c r="E27" s="9" t="str">
        <f>D27&amp;"_Lung_Block"</f>
        <v>Dynan_A4_839_234_19A_Lung_Block</v>
      </c>
      <c r="F27" s="729">
        <v>18</v>
      </c>
      <c r="G27" s="31"/>
      <c r="H27" s="733" t="s">
        <v>31</v>
      </c>
      <c r="I27" s="31" t="s">
        <v>41</v>
      </c>
      <c r="J27" s="31">
        <v>839</v>
      </c>
      <c r="K27" s="31" t="s">
        <v>33</v>
      </c>
      <c r="L27" s="31">
        <v>234</v>
      </c>
      <c r="M27" s="31" t="s">
        <v>34</v>
      </c>
      <c r="N27" s="31">
        <v>0.4</v>
      </c>
      <c r="O27" s="31" t="s">
        <v>39</v>
      </c>
      <c r="P27" s="31" t="s">
        <v>36</v>
      </c>
      <c r="Q27" s="12">
        <v>43410</v>
      </c>
      <c r="R27" s="12">
        <v>43580</v>
      </c>
      <c r="S27" s="12">
        <v>43760</v>
      </c>
      <c r="T27" s="31">
        <f>S27-R27</f>
        <v>180</v>
      </c>
      <c r="U27" s="243"/>
      <c r="V27" s="243"/>
      <c r="W27" s="238"/>
      <c r="X27" s="244"/>
      <c r="Y27" s="244"/>
      <c r="Z27" s="244"/>
      <c r="AA27" s="244"/>
      <c r="AB27" s="240"/>
      <c r="AC27"/>
      <c r="AD27"/>
      <c r="AE27"/>
      <c r="AF27"/>
      <c r="AG27"/>
      <c r="AH27"/>
      <c r="AI27"/>
      <c r="AJ27"/>
    </row>
    <row r="28" spans="1:36" s="7" customFormat="1" ht="17" customHeight="1">
      <c r="A28" s="9">
        <v>1</v>
      </c>
      <c r="B28" s="9">
        <v>1</v>
      </c>
      <c r="C28" s="9">
        <v>1</v>
      </c>
      <c r="D28" s="9" t="str">
        <f>"Dynan_"&amp;I28&amp;"_"&amp;J28&amp;"_"&amp;L28&amp;"_"&amp;K28</f>
        <v>Dynan_A4_840_234_19A</v>
      </c>
      <c r="E28" s="9" t="str">
        <f>D28&amp;"_Lung_Block"</f>
        <v>Dynan_A4_840_234_19A_Lung_Block</v>
      </c>
      <c r="F28" s="729">
        <v>19</v>
      </c>
      <c r="G28" s="31"/>
      <c r="H28" s="733" t="s">
        <v>31</v>
      </c>
      <c r="I28" s="31" t="s">
        <v>41</v>
      </c>
      <c r="J28" s="31">
        <v>840</v>
      </c>
      <c r="K28" s="31" t="s">
        <v>33</v>
      </c>
      <c r="L28" s="31">
        <v>234</v>
      </c>
      <c r="M28" s="31" t="s">
        <v>34</v>
      </c>
      <c r="N28" s="31">
        <v>0.4</v>
      </c>
      <c r="O28" s="31" t="s">
        <v>39</v>
      </c>
      <c r="P28" s="31" t="s">
        <v>36</v>
      </c>
      <c r="Q28" s="12">
        <v>43410</v>
      </c>
      <c r="R28" s="12">
        <v>43580</v>
      </c>
      <c r="S28" s="12">
        <v>43760</v>
      </c>
      <c r="T28" s="31">
        <f>S28-R28</f>
        <v>180</v>
      </c>
      <c r="U28" s="243"/>
      <c r="V28" s="243"/>
      <c r="W28" s="238"/>
      <c r="X28" s="244"/>
      <c r="Y28" s="244"/>
      <c r="Z28" s="244"/>
      <c r="AA28" s="244"/>
      <c r="AB28" s="240"/>
      <c r="AC28"/>
      <c r="AD28"/>
      <c r="AE28"/>
      <c r="AF28"/>
      <c r="AG28"/>
      <c r="AH28"/>
      <c r="AI28"/>
      <c r="AJ28"/>
    </row>
    <row r="29" spans="1:36" s="7" customFormat="1" ht="17" customHeight="1">
      <c r="A29" s="9">
        <v>1</v>
      </c>
      <c r="B29" s="9">
        <v>1</v>
      </c>
      <c r="C29" s="9">
        <v>1</v>
      </c>
      <c r="D29" s="9" t="str">
        <f>"Dynan_"&amp;I29&amp;"_"&amp;J29&amp;"_"&amp;L29&amp;"_"&amp;K29</f>
        <v>Dynan_A4_841_234_19A</v>
      </c>
      <c r="E29" s="9" t="str">
        <f>D29&amp;"_Lung_Block"</f>
        <v>Dynan_A4_841_234_19A_Lung_Block</v>
      </c>
      <c r="F29" s="729">
        <v>20</v>
      </c>
      <c r="G29" s="31"/>
      <c r="H29" s="733" t="s">
        <v>31</v>
      </c>
      <c r="I29" s="31" t="s">
        <v>41</v>
      </c>
      <c r="J29" s="31">
        <v>841</v>
      </c>
      <c r="K29" s="31" t="s">
        <v>33</v>
      </c>
      <c r="L29" s="31">
        <v>234</v>
      </c>
      <c r="M29" s="31" t="s">
        <v>34</v>
      </c>
      <c r="N29" s="31">
        <v>0.4</v>
      </c>
      <c r="O29" s="31" t="s">
        <v>39</v>
      </c>
      <c r="P29" s="31" t="s">
        <v>36</v>
      </c>
      <c r="Q29" s="12">
        <v>43410</v>
      </c>
      <c r="R29" s="12">
        <v>43580</v>
      </c>
      <c r="S29" s="12">
        <v>43760</v>
      </c>
      <c r="T29" s="31">
        <f>S29-R29</f>
        <v>180</v>
      </c>
      <c r="U29" s="243"/>
      <c r="V29" s="243"/>
      <c r="W29" s="238"/>
      <c r="X29" s="244"/>
      <c r="Y29" s="244"/>
      <c r="Z29" s="244"/>
      <c r="AA29" s="244"/>
      <c r="AB29" s="240"/>
      <c r="AC29"/>
      <c r="AD29"/>
      <c r="AE29"/>
      <c r="AF29"/>
      <c r="AG29"/>
      <c r="AH29"/>
      <c r="AI29"/>
      <c r="AJ29"/>
    </row>
    <row r="30" spans="1:36" s="7" customFormat="1" ht="17" customHeight="1">
      <c r="A30" s="824" t="str">
        <f>"Total Subjects Received "&amp;"("&amp;I25&amp;")"</f>
        <v>Total Subjects Received (A4)</v>
      </c>
      <c r="B30" s="825"/>
      <c r="C30" s="831"/>
      <c r="D30" s="734" t="s">
        <v>37</v>
      </c>
      <c r="E30" s="734" t="s">
        <v>37</v>
      </c>
      <c r="F30" s="280"/>
      <c r="G30" s="254"/>
      <c r="H30" s="238"/>
      <c r="I30" s="240"/>
      <c r="J30" s="240"/>
      <c r="K30" s="238"/>
      <c r="L30" s="240"/>
      <c r="M30" s="240"/>
      <c r="N30" s="241"/>
      <c r="O30" s="240"/>
      <c r="P30" s="240"/>
      <c r="Q30" s="242"/>
      <c r="R30" s="242"/>
      <c r="S30" s="242"/>
      <c r="T30" s="243"/>
      <c r="U30" s="243"/>
      <c r="V30" s="243"/>
      <c r="W30" s="238"/>
      <c r="X30" s="244"/>
      <c r="Y30" s="244"/>
      <c r="Z30" s="244"/>
      <c r="AA30" s="244"/>
      <c r="AB30" s="240"/>
      <c r="AC30"/>
      <c r="AD30"/>
      <c r="AE30"/>
      <c r="AF30"/>
      <c r="AG30"/>
      <c r="AH30"/>
      <c r="AI30"/>
      <c r="AJ30"/>
    </row>
    <row r="31" spans="1:36" s="7" customFormat="1" ht="17" customHeight="1">
      <c r="A31" s="9"/>
      <c r="B31" s="9"/>
      <c r="C31" s="9"/>
      <c r="D31" s="9"/>
      <c r="E31" s="9"/>
      <c r="F31" s="280"/>
      <c r="G31" s="254"/>
      <c r="H31" s="238"/>
      <c r="I31" s="240"/>
      <c r="J31" s="240"/>
      <c r="K31" s="238"/>
      <c r="L31" s="240"/>
      <c r="M31" s="240"/>
      <c r="N31" s="241"/>
      <c r="O31" s="240"/>
      <c r="P31" s="240"/>
      <c r="Q31" s="242"/>
      <c r="R31" s="242"/>
      <c r="S31" s="242"/>
      <c r="T31" s="243"/>
      <c r="U31" s="243"/>
      <c r="V31" s="243"/>
      <c r="W31" s="238"/>
      <c r="X31" s="244"/>
      <c r="Y31" s="244"/>
      <c r="Z31" s="244"/>
      <c r="AA31" s="244"/>
      <c r="AB31" s="240"/>
      <c r="AC31"/>
      <c r="AD31"/>
      <c r="AE31"/>
      <c r="AF31"/>
      <c r="AG31"/>
      <c r="AH31"/>
      <c r="AI31"/>
      <c r="AJ31"/>
    </row>
    <row r="32" spans="1:36" s="7" customFormat="1" ht="17" customHeight="1">
      <c r="A32" s="9"/>
      <c r="B32" s="9"/>
      <c r="C32" s="9"/>
      <c r="D32" s="9"/>
      <c r="E32" s="9"/>
      <c r="F32" s="280"/>
      <c r="G32" s="254"/>
      <c r="H32" s="262" t="s">
        <v>29</v>
      </c>
      <c r="I32" s="240"/>
      <c r="J32" s="240"/>
      <c r="K32" s="238"/>
      <c r="L32" s="240"/>
      <c r="M32" s="240"/>
      <c r="N32" s="241"/>
      <c r="O32" s="240"/>
      <c r="P32" s="240"/>
      <c r="Q32" s="242"/>
      <c r="R32" s="242"/>
      <c r="S32" s="242"/>
      <c r="T32" s="243"/>
      <c r="U32" s="243"/>
      <c r="V32" s="243"/>
      <c r="W32" s="238"/>
      <c r="X32" s="244"/>
      <c r="Y32" s="244"/>
      <c r="Z32" s="244"/>
      <c r="AA32" s="244"/>
      <c r="AB32" s="240"/>
      <c r="AC32"/>
      <c r="AD32"/>
      <c r="AE32"/>
      <c r="AF32"/>
      <c r="AG32"/>
      <c r="AH32"/>
      <c r="AI32"/>
      <c r="AJ32"/>
    </row>
    <row r="33" spans="1:36" s="7" customFormat="1" ht="17" customHeight="1">
      <c r="A33" s="394">
        <v>1</v>
      </c>
      <c r="B33" s="394">
        <v>1</v>
      </c>
      <c r="C33" s="394">
        <v>1</v>
      </c>
      <c r="D33" s="9" t="str">
        <f>"Dynan_"&amp;I33&amp;"_"&amp;J33&amp;"_"&amp;L33&amp;"_"&amp;K33</f>
        <v>Dynan_B1_618_24_18C</v>
      </c>
      <c r="E33" s="9" t="str">
        <f>D33&amp;"_Lung_Block"</f>
        <v>Dynan_B1_618_24_18C_Lung_Block</v>
      </c>
      <c r="F33" s="280">
        <v>21</v>
      </c>
      <c r="G33" s="254"/>
      <c r="H33" s="47" t="s">
        <v>42</v>
      </c>
      <c r="I33" s="301" t="s">
        <v>43</v>
      </c>
      <c r="J33" s="301">
        <v>618</v>
      </c>
      <c r="K33" s="301" t="s">
        <v>44</v>
      </c>
      <c r="L33" s="301">
        <v>24</v>
      </c>
      <c r="M33" s="47" t="s">
        <v>34</v>
      </c>
      <c r="N33" s="47">
        <v>0.75</v>
      </c>
      <c r="O33" s="47" t="s">
        <v>35</v>
      </c>
      <c r="P33" s="47" t="s">
        <v>36</v>
      </c>
      <c r="Q33" s="261">
        <v>43242</v>
      </c>
      <c r="R33" s="261">
        <v>43411</v>
      </c>
      <c r="S33" s="261">
        <v>43441</v>
      </c>
      <c r="T33" s="47">
        <f>S33-R33</f>
        <v>30</v>
      </c>
      <c r="U33" s="243"/>
      <c r="V33" s="243"/>
      <c r="W33" s="238"/>
      <c r="X33" s="244"/>
      <c r="Y33" s="244"/>
      <c r="Z33" s="244"/>
      <c r="AA33" s="244"/>
      <c r="AB33" s="263" t="s">
        <v>45</v>
      </c>
      <c r="AC33"/>
      <c r="AD33"/>
      <c r="AE33"/>
      <c r="AF33"/>
      <c r="AG33"/>
      <c r="AH33"/>
      <c r="AI33"/>
      <c r="AJ33"/>
    </row>
    <row r="34" spans="1:36" s="7" customFormat="1" ht="17" customHeight="1">
      <c r="A34" s="404">
        <v>1</v>
      </c>
      <c r="B34" s="405">
        <v>1</v>
      </c>
      <c r="C34" s="406">
        <v>1</v>
      </c>
      <c r="D34" s="9" t="str">
        <f>"Dynan_"&amp;I34&amp;"_"&amp;J34&amp;"_"&amp;L34&amp;"_"&amp;K34</f>
        <v>Dynan_B1_619_24_18C</v>
      </c>
      <c r="E34" s="9" t="str">
        <f>D34&amp;"_Lung_Block"</f>
        <v>Dynan_B1_619_24_18C_Lung_Block</v>
      </c>
      <c r="F34" s="395">
        <v>22</v>
      </c>
      <c r="G34" s="396"/>
      <c r="H34" s="397" t="s">
        <v>42</v>
      </c>
      <c r="I34" s="398" t="s">
        <v>43</v>
      </c>
      <c r="J34" s="398">
        <v>619</v>
      </c>
      <c r="K34" s="398" t="s">
        <v>44</v>
      </c>
      <c r="L34" s="398">
        <v>24</v>
      </c>
      <c r="M34" s="397" t="s">
        <v>34</v>
      </c>
      <c r="N34" s="397">
        <v>0.75</v>
      </c>
      <c r="O34" s="397" t="s">
        <v>35</v>
      </c>
      <c r="P34" s="397" t="s">
        <v>36</v>
      </c>
      <c r="Q34" s="399">
        <v>43242</v>
      </c>
      <c r="R34" s="399">
        <v>43411</v>
      </c>
      <c r="S34" s="399">
        <v>43441</v>
      </c>
      <c r="T34" s="397">
        <f>S34-R34</f>
        <v>30</v>
      </c>
      <c r="U34" s="400"/>
      <c r="V34" s="400"/>
      <c r="W34" s="401"/>
      <c r="X34" s="402"/>
      <c r="Y34" s="402"/>
      <c r="Z34" s="402"/>
      <c r="AA34" s="402"/>
      <c r="AB34" s="403" t="s">
        <v>45</v>
      </c>
      <c r="AC34"/>
      <c r="AD34"/>
      <c r="AE34"/>
      <c r="AF34"/>
      <c r="AG34"/>
      <c r="AH34"/>
      <c r="AI34"/>
      <c r="AJ34"/>
    </row>
    <row r="35" spans="1:36" s="393" customFormat="1" ht="17" customHeight="1">
      <c r="A35" s="407">
        <v>1</v>
      </c>
      <c r="B35" s="408">
        <v>1</v>
      </c>
      <c r="C35" s="409">
        <v>1</v>
      </c>
      <c r="D35" s="9" t="str">
        <f>"Dynan_"&amp;I35&amp;"_"&amp;J35&amp;"_"&amp;L35&amp;"_"&amp;K35</f>
        <v>Dynan_B1_620_24_18C</v>
      </c>
      <c r="E35" s="9" t="str">
        <f>D35&amp;"_Lung_Block"</f>
        <v>Dynan_B1_620_24_18C_Lung_Block</v>
      </c>
      <c r="F35" s="383">
        <v>23</v>
      </c>
      <c r="G35" s="384"/>
      <c r="H35" s="385" t="s">
        <v>42</v>
      </c>
      <c r="I35" s="386" t="s">
        <v>43</v>
      </c>
      <c r="J35" s="386">
        <v>620</v>
      </c>
      <c r="K35" s="386" t="s">
        <v>44</v>
      </c>
      <c r="L35" s="386">
        <v>24</v>
      </c>
      <c r="M35" s="385" t="s">
        <v>34</v>
      </c>
      <c r="N35" s="385">
        <v>0.75</v>
      </c>
      <c r="O35" s="385" t="s">
        <v>35</v>
      </c>
      <c r="P35" s="385" t="s">
        <v>36</v>
      </c>
      <c r="Q35" s="387">
        <v>43242</v>
      </c>
      <c r="R35" s="387">
        <v>43411</v>
      </c>
      <c r="S35" s="387">
        <v>43441</v>
      </c>
      <c r="T35" s="385">
        <f>S35-R35</f>
        <v>30</v>
      </c>
      <c r="U35" s="388"/>
      <c r="V35" s="388"/>
      <c r="W35" s="389"/>
      <c r="X35" s="390"/>
      <c r="Y35" s="390"/>
      <c r="Z35" s="390"/>
      <c r="AA35" s="390"/>
      <c r="AB35" s="391" t="s">
        <v>45</v>
      </c>
      <c r="AC35" s="392"/>
      <c r="AD35" s="392"/>
      <c r="AE35" s="392"/>
      <c r="AF35" s="392"/>
      <c r="AG35" s="392"/>
      <c r="AH35" s="392"/>
      <c r="AI35" s="392"/>
      <c r="AJ35" s="392"/>
    </row>
    <row r="36" spans="1:36" s="7" customFormat="1" ht="17" customHeight="1">
      <c r="A36" s="337">
        <v>1</v>
      </c>
      <c r="B36" s="337">
        <v>1</v>
      </c>
      <c r="C36" s="337">
        <v>1</v>
      </c>
      <c r="D36" s="9" t="str">
        <f>"Dynan_"&amp;I36&amp;"_"&amp;J36&amp;"_"&amp;L36&amp;"_"&amp;K36</f>
        <v>Dynan_B1_621_24_18C</v>
      </c>
      <c r="E36" s="9" t="str">
        <f>D36&amp;"_Lung_Block"</f>
        <v>Dynan_B1_621_24_18C_Lung_Block</v>
      </c>
      <c r="F36" s="280">
        <v>24</v>
      </c>
      <c r="G36" s="254"/>
      <c r="H36" s="47" t="s">
        <v>42</v>
      </c>
      <c r="I36" s="301" t="s">
        <v>43</v>
      </c>
      <c r="J36" s="301">
        <v>621</v>
      </c>
      <c r="K36" s="301" t="s">
        <v>44</v>
      </c>
      <c r="L36" s="301">
        <v>24</v>
      </c>
      <c r="M36" s="47" t="s">
        <v>34</v>
      </c>
      <c r="N36" s="47">
        <v>0.75</v>
      </c>
      <c r="O36" s="47" t="s">
        <v>35</v>
      </c>
      <c r="P36" s="47" t="s">
        <v>36</v>
      </c>
      <c r="Q36" s="261">
        <v>43242</v>
      </c>
      <c r="R36" s="261">
        <v>43411</v>
      </c>
      <c r="S36" s="261">
        <v>43441</v>
      </c>
      <c r="T36" s="47">
        <f>S36-R36</f>
        <v>30</v>
      </c>
      <c r="U36" s="243"/>
      <c r="V36" s="243"/>
      <c r="W36" s="238"/>
      <c r="X36" s="244"/>
      <c r="Y36" s="244"/>
      <c r="Z36" s="244"/>
      <c r="AA36" s="244"/>
      <c r="AB36" s="263" t="s">
        <v>45</v>
      </c>
      <c r="AC36"/>
      <c r="AD36"/>
      <c r="AE36"/>
      <c r="AF36"/>
      <c r="AG36"/>
      <c r="AH36"/>
      <c r="AI36"/>
      <c r="AJ36"/>
    </row>
    <row r="37" spans="1:36" s="7" customFormat="1" ht="17" customHeight="1">
      <c r="A37" s="9">
        <v>1</v>
      </c>
      <c r="B37" s="9">
        <v>1</v>
      </c>
      <c r="C37" s="9">
        <v>2</v>
      </c>
      <c r="D37" s="9" t="str">
        <f>"Dynan_"&amp;I37&amp;"_"&amp;J37&amp;"_"&amp;L37&amp;"_"&amp;K37</f>
        <v>Dynan_B1_622_24_18C</v>
      </c>
      <c r="E37" s="9" t="str">
        <f>D37&amp;"_Lung_Block"</f>
        <v>Dynan_B1_622_24_18C_Lung_Block</v>
      </c>
      <c r="F37" s="280">
        <v>1</v>
      </c>
      <c r="G37" s="254"/>
      <c r="H37" s="47" t="s">
        <v>42</v>
      </c>
      <c r="I37" s="301" t="s">
        <v>43</v>
      </c>
      <c r="J37" s="301">
        <v>622</v>
      </c>
      <c r="K37" s="301" t="s">
        <v>44</v>
      </c>
      <c r="L37" s="301">
        <v>24</v>
      </c>
      <c r="M37" s="47" t="s">
        <v>34</v>
      </c>
      <c r="N37" s="47">
        <v>0.75</v>
      </c>
      <c r="O37" s="47" t="s">
        <v>35</v>
      </c>
      <c r="P37" s="47" t="s">
        <v>36</v>
      </c>
      <c r="Q37" s="261">
        <v>43242</v>
      </c>
      <c r="R37" s="261">
        <v>43411</v>
      </c>
      <c r="S37" s="261">
        <v>43441</v>
      </c>
      <c r="T37" s="47">
        <f>S37-R37</f>
        <v>30</v>
      </c>
      <c r="U37" s="243"/>
      <c r="V37" s="243"/>
      <c r="W37" s="238"/>
      <c r="X37" s="244"/>
      <c r="Y37" s="244"/>
      <c r="Z37" s="244"/>
      <c r="AA37" s="244"/>
      <c r="AB37" s="263" t="s">
        <v>45</v>
      </c>
      <c r="AC37"/>
      <c r="AD37"/>
      <c r="AE37"/>
      <c r="AF37"/>
      <c r="AG37"/>
      <c r="AH37"/>
      <c r="AI37"/>
      <c r="AJ37"/>
    </row>
    <row r="38" spans="1:36" s="7" customFormat="1" ht="17" customHeight="1">
      <c r="A38" s="824" t="str">
        <f>"Total Subjects Received "&amp;"("&amp;I33&amp;")"</f>
        <v>Total Subjects Received (B1)</v>
      </c>
      <c r="B38" s="825"/>
      <c r="C38" s="831"/>
      <c r="D38" s="734" t="s">
        <v>37</v>
      </c>
      <c r="E38" s="734" t="s">
        <v>37</v>
      </c>
      <c r="F38" s="280"/>
      <c r="G38" s="254"/>
      <c r="H38" s="238"/>
      <c r="I38" s="240"/>
      <c r="J38" s="240"/>
      <c r="K38" s="238"/>
      <c r="L38" s="240"/>
      <c r="M38" s="240"/>
      <c r="N38" s="241"/>
      <c r="O38" s="240"/>
      <c r="P38" s="240"/>
      <c r="Q38" s="242"/>
      <c r="R38" s="242"/>
      <c r="S38" s="242"/>
      <c r="T38" s="243"/>
      <c r="U38" s="243"/>
      <c r="V38" s="243"/>
      <c r="W38" s="238"/>
      <c r="X38" s="244"/>
      <c r="Y38" s="244"/>
      <c r="Z38" s="244"/>
      <c r="AA38" s="244"/>
      <c r="AB38" s="240"/>
      <c r="AC38"/>
      <c r="AD38"/>
      <c r="AE38"/>
      <c r="AF38"/>
      <c r="AG38"/>
      <c r="AH38"/>
      <c r="AI38"/>
      <c r="AJ38"/>
    </row>
    <row r="39" spans="1:36" s="7" customFormat="1" ht="17" customHeight="1">
      <c r="A39" s="9"/>
      <c r="B39" s="9"/>
      <c r="C39" s="9"/>
      <c r="D39" s="9"/>
      <c r="E39" s="9"/>
      <c r="F39" s="280"/>
      <c r="G39" s="254"/>
      <c r="H39" s="31"/>
      <c r="I39" s="31"/>
      <c r="J39" s="31"/>
      <c r="K39" s="31"/>
      <c r="L39" s="31"/>
      <c r="M39" s="31"/>
      <c r="N39" s="31"/>
      <c r="O39" s="31"/>
      <c r="P39" s="31"/>
      <c r="Q39" s="12"/>
      <c r="R39" s="12"/>
      <c r="S39" s="12"/>
      <c r="T39" s="31"/>
      <c r="U39" s="243"/>
      <c r="V39" s="243"/>
      <c r="W39" s="238"/>
      <c r="X39" s="244"/>
      <c r="Y39" s="244"/>
      <c r="Z39" s="244"/>
      <c r="AA39" s="244"/>
      <c r="AB39" s="735"/>
      <c r="AC39"/>
      <c r="AD39"/>
      <c r="AE39"/>
      <c r="AF39"/>
      <c r="AG39"/>
      <c r="AH39"/>
      <c r="AI39"/>
      <c r="AJ39"/>
    </row>
    <row r="40" spans="1:36" s="7" customFormat="1" ht="17" customHeight="1">
      <c r="A40" s="9">
        <v>1</v>
      </c>
      <c r="B40" s="9">
        <v>1</v>
      </c>
      <c r="C40" s="9">
        <v>2</v>
      </c>
      <c r="D40" s="9" t="str">
        <f>"Dynan_"&amp;I40&amp;"_"&amp;J40&amp;"_"&amp;L40&amp;"_"&amp;K40</f>
        <v>Dynan_B2_502_1_18C</v>
      </c>
      <c r="E40" s="9" t="str">
        <f>D40&amp;"_Lung_Block"</f>
        <v>Dynan_B2_502_1_18C_Lung_Block</v>
      </c>
      <c r="F40" s="280">
        <f>F37+1</f>
        <v>2</v>
      </c>
      <c r="G40" s="254"/>
      <c r="H40" s="92" t="s">
        <v>42</v>
      </c>
      <c r="I40" s="301" t="s">
        <v>46</v>
      </c>
      <c r="J40" s="301">
        <v>502</v>
      </c>
      <c r="K40" s="301" t="s">
        <v>44</v>
      </c>
      <c r="L40" s="301">
        <v>1</v>
      </c>
      <c r="M40" s="92" t="s">
        <v>34</v>
      </c>
      <c r="N40" s="92">
        <v>0.75</v>
      </c>
      <c r="O40" s="92" t="s">
        <v>39</v>
      </c>
      <c r="P40" s="92" t="s">
        <v>36</v>
      </c>
      <c r="Q40" s="277">
        <v>43242</v>
      </c>
      <c r="R40" s="277">
        <v>43411</v>
      </c>
      <c r="S40" s="277">
        <v>43440</v>
      </c>
      <c r="T40" s="92">
        <f>S40-R40</f>
        <v>29</v>
      </c>
      <c r="U40" s="243"/>
      <c r="V40" s="243"/>
      <c r="W40" s="238"/>
      <c r="X40" s="244"/>
      <c r="Y40" s="244"/>
      <c r="Z40" s="244"/>
      <c r="AA40" s="244"/>
      <c r="AB40" s="263" t="s">
        <v>45</v>
      </c>
      <c r="AC40"/>
      <c r="AD40"/>
      <c r="AE40"/>
      <c r="AF40"/>
      <c r="AG40"/>
      <c r="AH40"/>
      <c r="AI40"/>
      <c r="AJ40"/>
    </row>
    <row r="41" spans="1:36" s="7" customFormat="1" ht="17" customHeight="1">
      <c r="A41" s="9">
        <v>1</v>
      </c>
      <c r="B41" s="9">
        <v>1</v>
      </c>
      <c r="C41" s="9">
        <v>2</v>
      </c>
      <c r="D41" s="9" t="str">
        <f>"Dynan_"&amp;I41&amp;"_"&amp;J41&amp;"_"&amp;L41&amp;"_"&amp;K41</f>
        <v>Dynan_B2_503_1_18C</v>
      </c>
      <c r="E41" s="9" t="str">
        <f>D41&amp;"_Lung_Block"</f>
        <v>Dynan_B2_503_1_18C_Lung_Block</v>
      </c>
      <c r="F41" s="280">
        <f t="shared" ref="F41:F61" si="0">F40+1</f>
        <v>3</v>
      </c>
      <c r="G41" s="254"/>
      <c r="H41" s="92" t="s">
        <v>42</v>
      </c>
      <c r="I41" s="301" t="s">
        <v>46</v>
      </c>
      <c r="J41" s="301">
        <v>503</v>
      </c>
      <c r="K41" s="301" t="s">
        <v>44</v>
      </c>
      <c r="L41" s="301">
        <v>1</v>
      </c>
      <c r="M41" s="92" t="s">
        <v>34</v>
      </c>
      <c r="N41" s="92">
        <v>0.75</v>
      </c>
      <c r="O41" s="92" t="s">
        <v>39</v>
      </c>
      <c r="P41" s="92" t="s">
        <v>36</v>
      </c>
      <c r="Q41" s="277">
        <v>43242</v>
      </c>
      <c r="R41" s="277">
        <v>43411</v>
      </c>
      <c r="S41" s="277">
        <v>43440</v>
      </c>
      <c r="T41" s="92">
        <f>S41-R41</f>
        <v>29</v>
      </c>
      <c r="U41" s="243"/>
      <c r="V41" s="243"/>
      <c r="W41" s="238"/>
      <c r="X41" s="244"/>
      <c r="Y41" s="244"/>
      <c r="Z41" s="244"/>
      <c r="AA41" s="244"/>
      <c r="AB41" s="263" t="s">
        <v>45</v>
      </c>
      <c r="AC41"/>
      <c r="AD41"/>
      <c r="AE41"/>
      <c r="AF41"/>
      <c r="AG41"/>
      <c r="AH41"/>
      <c r="AI41"/>
      <c r="AJ41"/>
    </row>
    <row r="42" spans="1:36" s="7" customFormat="1" ht="17" customHeight="1">
      <c r="A42" s="9">
        <v>1</v>
      </c>
      <c r="B42" s="9">
        <v>1</v>
      </c>
      <c r="C42" s="9">
        <v>2</v>
      </c>
      <c r="D42" s="9" t="str">
        <f>"Dynan_"&amp;I42&amp;"_"&amp;J42&amp;"_"&amp;L42&amp;"_"&amp;K42</f>
        <v>Dynan_B2_504_1_18C</v>
      </c>
      <c r="E42" s="9" t="str">
        <f>D42&amp;"_Lung_Block"</f>
        <v>Dynan_B2_504_1_18C_Lung_Block</v>
      </c>
      <c r="F42" s="280">
        <f t="shared" si="0"/>
        <v>4</v>
      </c>
      <c r="G42" s="254"/>
      <c r="H42" s="92" t="s">
        <v>42</v>
      </c>
      <c r="I42" s="301" t="s">
        <v>46</v>
      </c>
      <c r="J42" s="301">
        <v>504</v>
      </c>
      <c r="K42" s="301" t="s">
        <v>44</v>
      </c>
      <c r="L42" s="301">
        <v>1</v>
      </c>
      <c r="M42" s="92" t="s">
        <v>34</v>
      </c>
      <c r="N42" s="92">
        <v>0.75</v>
      </c>
      <c r="O42" s="92" t="s">
        <v>39</v>
      </c>
      <c r="P42" s="92" t="s">
        <v>36</v>
      </c>
      <c r="Q42" s="277">
        <v>43242</v>
      </c>
      <c r="R42" s="277">
        <v>43411</v>
      </c>
      <c r="S42" s="277">
        <v>43440</v>
      </c>
      <c r="T42" s="92">
        <f>S42-R42</f>
        <v>29</v>
      </c>
      <c r="U42" s="243"/>
      <c r="V42" s="243"/>
      <c r="W42" s="238"/>
      <c r="X42" s="244"/>
      <c r="Y42" s="244"/>
      <c r="Z42" s="244"/>
      <c r="AA42" s="244"/>
      <c r="AB42" s="263" t="s">
        <v>45</v>
      </c>
      <c r="AC42"/>
      <c r="AD42"/>
      <c r="AE42"/>
      <c r="AF42"/>
      <c r="AG42"/>
      <c r="AH42"/>
      <c r="AI42"/>
      <c r="AJ42"/>
    </row>
    <row r="43" spans="1:36" s="7" customFormat="1" ht="17" customHeight="1">
      <c r="A43" s="9">
        <v>1</v>
      </c>
      <c r="B43" s="9">
        <v>1</v>
      </c>
      <c r="C43" s="9">
        <v>2</v>
      </c>
      <c r="D43" s="9" t="str">
        <f>"Dynan_"&amp;I43&amp;"_"&amp;J43&amp;"_"&amp;L43&amp;"_"&amp;K43</f>
        <v>Dynan_B2_505_1_18C</v>
      </c>
      <c r="E43" s="9" t="str">
        <f>D43&amp;"_Lung_Block"</f>
        <v>Dynan_B2_505_1_18C_Lung_Block</v>
      </c>
      <c r="F43" s="280">
        <f t="shared" si="0"/>
        <v>5</v>
      </c>
      <c r="G43" s="254"/>
      <c r="H43" s="92" t="s">
        <v>42</v>
      </c>
      <c r="I43" s="301" t="s">
        <v>46</v>
      </c>
      <c r="J43" s="301">
        <v>505</v>
      </c>
      <c r="K43" s="301" t="s">
        <v>44</v>
      </c>
      <c r="L43" s="301">
        <v>1</v>
      </c>
      <c r="M43" s="92" t="s">
        <v>34</v>
      </c>
      <c r="N43" s="92">
        <v>0.75</v>
      </c>
      <c r="O43" s="92" t="s">
        <v>39</v>
      </c>
      <c r="P43" s="92" t="s">
        <v>36</v>
      </c>
      <c r="Q43" s="277">
        <v>43242</v>
      </c>
      <c r="R43" s="277">
        <v>43411</v>
      </c>
      <c r="S43" s="277">
        <v>43440</v>
      </c>
      <c r="T43" s="92">
        <f>S43-R43</f>
        <v>29</v>
      </c>
      <c r="U43" s="243"/>
      <c r="V43" s="243"/>
      <c r="W43" s="238"/>
      <c r="X43" s="244"/>
      <c r="Y43" s="244"/>
      <c r="Z43" s="244"/>
      <c r="AA43" s="244"/>
      <c r="AB43" s="263" t="s">
        <v>45</v>
      </c>
      <c r="AC43"/>
      <c r="AD43"/>
      <c r="AE43"/>
      <c r="AF43"/>
      <c r="AG43"/>
      <c r="AH43"/>
      <c r="AI43"/>
      <c r="AJ43"/>
    </row>
    <row r="44" spans="1:36" s="7" customFormat="1" ht="17" customHeight="1">
      <c r="A44" s="9">
        <v>1</v>
      </c>
      <c r="B44" s="9">
        <v>1</v>
      </c>
      <c r="C44" s="9">
        <v>2</v>
      </c>
      <c r="D44" s="9" t="str">
        <f>"Dynan_"&amp;I44&amp;"_"&amp;J44&amp;"_"&amp;L44&amp;"_"&amp;K44</f>
        <v>Dynan_B2_506_1_18C</v>
      </c>
      <c r="E44" s="9" t="str">
        <f>D44&amp;"_Lung_Block"</f>
        <v>Dynan_B2_506_1_18C_Lung_Block</v>
      </c>
      <c r="F44" s="280">
        <f>F43+1</f>
        <v>6</v>
      </c>
      <c r="G44" s="254"/>
      <c r="H44" s="92" t="s">
        <v>42</v>
      </c>
      <c r="I44" s="301" t="s">
        <v>46</v>
      </c>
      <c r="J44" s="301">
        <v>506</v>
      </c>
      <c r="K44" s="301" t="s">
        <v>44</v>
      </c>
      <c r="L44" s="301">
        <v>1</v>
      </c>
      <c r="M44" s="92" t="s">
        <v>34</v>
      </c>
      <c r="N44" s="92">
        <v>0.75</v>
      </c>
      <c r="O44" s="92" t="s">
        <v>39</v>
      </c>
      <c r="P44" s="92" t="s">
        <v>36</v>
      </c>
      <c r="Q44" s="277">
        <v>43242</v>
      </c>
      <c r="R44" s="277">
        <v>43411</v>
      </c>
      <c r="S44" s="277">
        <v>43440</v>
      </c>
      <c r="T44" s="92">
        <f>S44-R44</f>
        <v>29</v>
      </c>
      <c r="U44" s="243"/>
      <c r="V44" s="243"/>
      <c r="W44" s="238"/>
      <c r="X44" s="244"/>
      <c r="Y44" s="244"/>
      <c r="Z44" s="244"/>
      <c r="AA44" s="244"/>
      <c r="AB44" s="263" t="s">
        <v>45</v>
      </c>
      <c r="AC44"/>
      <c r="AD44"/>
      <c r="AE44"/>
      <c r="AF44"/>
      <c r="AG44"/>
      <c r="AH44"/>
      <c r="AI44"/>
      <c r="AJ44"/>
    </row>
    <row r="45" spans="1:36" s="7" customFormat="1" ht="17" customHeight="1">
      <c r="A45" s="824" t="str">
        <f>"Total Subjects Received "&amp;"("&amp;I40&amp;")"</f>
        <v>Total Subjects Received (B2)</v>
      </c>
      <c r="B45" s="825"/>
      <c r="C45" s="831"/>
      <c r="D45" s="734" t="s">
        <v>37</v>
      </c>
      <c r="E45" s="734" t="s">
        <v>37</v>
      </c>
      <c r="F45" s="280"/>
      <c r="G45" s="254"/>
      <c r="H45" s="31"/>
      <c r="I45" s="31"/>
      <c r="J45" s="31"/>
      <c r="K45" s="31"/>
      <c r="L45" s="31"/>
      <c r="M45" s="31"/>
      <c r="N45" s="31"/>
      <c r="O45" s="31"/>
      <c r="P45" s="31"/>
      <c r="Q45" s="12"/>
      <c r="R45" s="12"/>
      <c r="S45" s="12"/>
      <c r="T45" s="31"/>
      <c r="U45" s="243"/>
      <c r="V45" s="243"/>
      <c r="W45" s="238"/>
      <c r="X45" s="244"/>
      <c r="Y45" s="244"/>
      <c r="Z45" s="244"/>
      <c r="AA45" s="244"/>
      <c r="AB45" s="735"/>
      <c r="AC45"/>
      <c r="AD45"/>
      <c r="AE45"/>
      <c r="AF45"/>
      <c r="AG45"/>
      <c r="AH45"/>
      <c r="AI45"/>
      <c r="AJ45"/>
    </row>
    <row r="46" spans="1:36" s="7" customFormat="1" ht="17" customHeight="1">
      <c r="A46" s="9"/>
      <c r="B46" s="9"/>
      <c r="C46" s="9"/>
      <c r="D46" s="9"/>
      <c r="E46" s="9"/>
      <c r="F46" s="280"/>
      <c r="G46" s="254"/>
      <c r="H46" s="31"/>
      <c r="I46" s="31"/>
      <c r="J46" s="31"/>
      <c r="K46" s="31"/>
      <c r="L46" s="31"/>
      <c r="M46" s="31"/>
      <c r="N46" s="31"/>
      <c r="O46" s="31"/>
      <c r="P46" s="31"/>
      <c r="Q46" s="12"/>
      <c r="R46" s="12"/>
      <c r="S46" s="12"/>
      <c r="T46" s="31"/>
      <c r="U46" s="243"/>
      <c r="V46" s="243"/>
      <c r="W46" s="238"/>
      <c r="X46" s="244"/>
      <c r="Y46" s="244"/>
      <c r="Z46" s="244"/>
      <c r="AA46" s="244"/>
      <c r="AB46" s="735"/>
      <c r="AC46"/>
      <c r="AD46"/>
      <c r="AE46"/>
      <c r="AF46"/>
      <c r="AG46"/>
      <c r="AH46"/>
      <c r="AI46"/>
      <c r="AJ46"/>
    </row>
    <row r="47" spans="1:36" s="7" customFormat="1" ht="17" customHeight="1">
      <c r="A47" s="9">
        <v>1</v>
      </c>
      <c r="B47" s="9">
        <v>1</v>
      </c>
      <c r="C47" s="9">
        <v>2</v>
      </c>
      <c r="D47" s="9" t="str">
        <f>"Dynan_"&amp;I47&amp;"_"&amp;J47&amp;"_"&amp;L47&amp;"_"&amp;K47</f>
        <v>Dynan_B3_562_13_18C</v>
      </c>
      <c r="E47" s="821" t="str">
        <f>D47&amp;"_Lung_Block"</f>
        <v>Dynan_B3_562_13_18C_Lung_Block</v>
      </c>
      <c r="F47" s="280">
        <f>F44+1</f>
        <v>7</v>
      </c>
      <c r="G47" s="254"/>
      <c r="H47" s="47" t="s">
        <v>42</v>
      </c>
      <c r="I47" s="301" t="s">
        <v>47</v>
      </c>
      <c r="J47" s="301">
        <v>562</v>
      </c>
      <c r="K47" s="301" t="s">
        <v>44</v>
      </c>
      <c r="L47" s="301">
        <v>13</v>
      </c>
      <c r="M47" s="47" t="s">
        <v>34</v>
      </c>
      <c r="N47" s="47">
        <v>0.75</v>
      </c>
      <c r="O47" s="47" t="s">
        <v>35</v>
      </c>
      <c r="P47" s="47" t="s">
        <v>36</v>
      </c>
      <c r="Q47" s="261">
        <v>43242</v>
      </c>
      <c r="R47" s="261">
        <v>43411</v>
      </c>
      <c r="S47" s="261">
        <v>43599</v>
      </c>
      <c r="T47" s="47">
        <f t="shared" ref="T47:T55" si="1">S47-R47</f>
        <v>188</v>
      </c>
      <c r="U47" s="243"/>
      <c r="V47" s="243"/>
      <c r="W47" s="238"/>
      <c r="X47" s="244"/>
      <c r="Y47" s="244"/>
      <c r="Z47" s="244"/>
      <c r="AA47" s="244"/>
      <c r="AB47" s="263" t="s">
        <v>45</v>
      </c>
      <c r="AC47"/>
      <c r="AD47"/>
      <c r="AE47"/>
      <c r="AF47"/>
      <c r="AG47"/>
      <c r="AH47"/>
      <c r="AI47"/>
      <c r="AJ47"/>
    </row>
    <row r="48" spans="1:36" s="7" customFormat="1" ht="17" customHeight="1">
      <c r="A48" s="9">
        <v>1</v>
      </c>
      <c r="B48" s="9">
        <v>1</v>
      </c>
      <c r="C48" s="9">
        <v>2</v>
      </c>
      <c r="D48" s="9" t="str">
        <f t="shared" ref="D48:D55" si="2">"Dynan_"&amp;I48&amp;"_"&amp;J48&amp;"_"&amp;L48&amp;"_"&amp;K48</f>
        <v>Dynan_B3_563_13_18C</v>
      </c>
      <c r="E48" s="821" t="str">
        <f t="shared" ref="E48:E55" si="3">D48&amp;"_Lung_Block"</f>
        <v>Dynan_B3_563_13_18C_Lung_Block</v>
      </c>
      <c r="F48" s="280">
        <f t="shared" si="0"/>
        <v>8</v>
      </c>
      <c r="G48" s="254"/>
      <c r="H48" s="47" t="s">
        <v>42</v>
      </c>
      <c r="I48" s="301" t="s">
        <v>47</v>
      </c>
      <c r="J48" s="301">
        <v>563</v>
      </c>
      <c r="K48" s="301" t="s">
        <v>44</v>
      </c>
      <c r="L48" s="301">
        <v>13</v>
      </c>
      <c r="M48" s="47" t="s">
        <v>34</v>
      </c>
      <c r="N48" s="47">
        <v>0.75</v>
      </c>
      <c r="O48" s="47" t="s">
        <v>35</v>
      </c>
      <c r="P48" s="47" t="s">
        <v>36</v>
      </c>
      <c r="Q48" s="261">
        <v>43242</v>
      </c>
      <c r="R48" s="261">
        <v>43411</v>
      </c>
      <c r="S48" s="261">
        <v>43599</v>
      </c>
      <c r="T48" s="47">
        <f t="shared" si="1"/>
        <v>188</v>
      </c>
      <c r="U48" s="243"/>
      <c r="V48" s="243"/>
      <c r="W48" s="238"/>
      <c r="X48" s="244"/>
      <c r="Y48" s="244"/>
      <c r="Z48" s="244"/>
      <c r="AA48" s="244"/>
      <c r="AB48" s="263" t="s">
        <v>45</v>
      </c>
      <c r="AC48"/>
      <c r="AD48"/>
      <c r="AE48"/>
      <c r="AF48"/>
      <c r="AG48"/>
      <c r="AH48"/>
      <c r="AI48"/>
      <c r="AJ48"/>
    </row>
    <row r="49" spans="1:36" s="7" customFormat="1" ht="17" customHeight="1">
      <c r="A49" s="9">
        <v>1</v>
      </c>
      <c r="B49" s="9">
        <v>1</v>
      </c>
      <c r="C49" s="9">
        <v>2</v>
      </c>
      <c r="D49" s="9" t="str">
        <f t="shared" si="2"/>
        <v>Dynan_B3_564_13_18C</v>
      </c>
      <c r="E49" s="821" t="str">
        <f t="shared" si="3"/>
        <v>Dynan_B3_564_13_18C_Lung_Block</v>
      </c>
      <c r="F49" s="280">
        <f t="shared" si="0"/>
        <v>9</v>
      </c>
      <c r="G49" s="254"/>
      <c r="H49" s="47" t="s">
        <v>42</v>
      </c>
      <c r="I49" s="301" t="s">
        <v>47</v>
      </c>
      <c r="J49" s="301">
        <v>564</v>
      </c>
      <c r="K49" s="301" t="s">
        <v>44</v>
      </c>
      <c r="L49" s="301">
        <v>13</v>
      </c>
      <c r="M49" s="47" t="s">
        <v>34</v>
      </c>
      <c r="N49" s="47">
        <v>0.75</v>
      </c>
      <c r="O49" s="47" t="s">
        <v>35</v>
      </c>
      <c r="P49" s="47" t="s">
        <v>36</v>
      </c>
      <c r="Q49" s="261">
        <v>43242</v>
      </c>
      <c r="R49" s="261">
        <v>43411</v>
      </c>
      <c r="S49" s="261">
        <v>43599</v>
      </c>
      <c r="T49" s="47">
        <f t="shared" si="1"/>
        <v>188</v>
      </c>
      <c r="U49" s="243"/>
      <c r="V49" s="243"/>
      <c r="W49" s="238"/>
      <c r="X49" s="244"/>
      <c r="Y49" s="244"/>
      <c r="Z49" s="244"/>
      <c r="AA49" s="244"/>
      <c r="AB49" s="263" t="s">
        <v>45</v>
      </c>
      <c r="AC49"/>
      <c r="AD49"/>
      <c r="AE49"/>
      <c r="AF49"/>
      <c r="AG49"/>
      <c r="AH49"/>
      <c r="AI49"/>
      <c r="AJ49"/>
    </row>
    <row r="50" spans="1:36" s="7" customFormat="1" ht="17" customHeight="1">
      <c r="A50" s="9">
        <v>1</v>
      </c>
      <c r="B50" s="9">
        <v>1</v>
      </c>
      <c r="C50" s="9">
        <v>2</v>
      </c>
      <c r="D50" s="9" t="str">
        <f t="shared" si="2"/>
        <v>Dynan_B3_565_13_18C</v>
      </c>
      <c r="E50" s="821" t="str">
        <f t="shared" si="3"/>
        <v>Dynan_B3_565_13_18C_Lung_Block</v>
      </c>
      <c r="F50" s="280">
        <f t="shared" si="0"/>
        <v>10</v>
      </c>
      <c r="G50" s="254"/>
      <c r="H50" s="47" t="s">
        <v>42</v>
      </c>
      <c r="I50" s="301" t="s">
        <v>47</v>
      </c>
      <c r="J50" s="301">
        <v>565</v>
      </c>
      <c r="K50" s="301" t="s">
        <v>44</v>
      </c>
      <c r="L50" s="301">
        <v>13</v>
      </c>
      <c r="M50" s="47" t="s">
        <v>34</v>
      </c>
      <c r="N50" s="47">
        <v>0.75</v>
      </c>
      <c r="O50" s="47" t="s">
        <v>35</v>
      </c>
      <c r="P50" s="47" t="s">
        <v>36</v>
      </c>
      <c r="Q50" s="261">
        <v>43242</v>
      </c>
      <c r="R50" s="261">
        <v>43411</v>
      </c>
      <c r="S50" s="261">
        <v>43599</v>
      </c>
      <c r="T50" s="47">
        <f t="shared" si="1"/>
        <v>188</v>
      </c>
      <c r="U50" s="243"/>
      <c r="V50" s="243"/>
      <c r="W50" s="238"/>
      <c r="X50" s="244"/>
      <c r="Y50" s="244"/>
      <c r="Z50" s="244"/>
      <c r="AA50" s="244"/>
      <c r="AB50" s="263" t="s">
        <v>45</v>
      </c>
      <c r="AC50"/>
      <c r="AD50"/>
      <c r="AE50"/>
      <c r="AF50"/>
      <c r="AG50"/>
      <c r="AH50"/>
      <c r="AI50"/>
      <c r="AJ50"/>
    </row>
    <row r="51" spans="1:36" s="7" customFormat="1" ht="17" customHeight="1">
      <c r="A51" s="9">
        <v>1</v>
      </c>
      <c r="B51" s="9">
        <v>1</v>
      </c>
      <c r="C51" s="9">
        <v>2</v>
      </c>
      <c r="D51" s="9" t="str">
        <f t="shared" si="2"/>
        <v>Dynan_B3_567_13_18C</v>
      </c>
      <c r="E51" s="821" t="str">
        <f t="shared" si="3"/>
        <v>Dynan_B3_567_13_18C_Lung_Block</v>
      </c>
      <c r="F51" s="280">
        <f t="shared" si="0"/>
        <v>11</v>
      </c>
      <c r="G51" s="254"/>
      <c r="H51" s="47" t="s">
        <v>42</v>
      </c>
      <c r="I51" s="301" t="s">
        <v>47</v>
      </c>
      <c r="J51" s="301">
        <v>567</v>
      </c>
      <c r="K51" s="301" t="s">
        <v>44</v>
      </c>
      <c r="L51" s="301">
        <v>13</v>
      </c>
      <c r="M51" s="47" t="s">
        <v>34</v>
      </c>
      <c r="N51" s="47">
        <v>0.75</v>
      </c>
      <c r="O51" s="47" t="s">
        <v>35</v>
      </c>
      <c r="P51" s="47" t="s">
        <v>36</v>
      </c>
      <c r="Q51" s="261">
        <v>43242</v>
      </c>
      <c r="R51" s="261">
        <v>43411</v>
      </c>
      <c r="S51" s="261">
        <v>43599</v>
      </c>
      <c r="T51" s="47">
        <f t="shared" si="1"/>
        <v>188</v>
      </c>
      <c r="U51" s="243"/>
      <c r="V51" s="243"/>
      <c r="W51" s="238"/>
      <c r="X51" s="244"/>
      <c r="Y51" s="244"/>
      <c r="Z51" s="244"/>
      <c r="AA51" s="244"/>
      <c r="AB51" s="263" t="s">
        <v>45</v>
      </c>
      <c r="AC51"/>
      <c r="AD51"/>
      <c r="AE51"/>
      <c r="AF51"/>
      <c r="AG51"/>
      <c r="AH51"/>
      <c r="AI51"/>
      <c r="AJ51"/>
    </row>
    <row r="52" spans="1:36" s="7" customFormat="1" ht="17" customHeight="1">
      <c r="A52" s="9">
        <v>1</v>
      </c>
      <c r="B52" s="9">
        <v>1</v>
      </c>
      <c r="C52" s="9">
        <v>2</v>
      </c>
      <c r="D52" s="9" t="str">
        <f>"Dynan_"&amp;I52&amp;"_"&amp;J52&amp;"_"&amp;L52&amp;"_"&amp;K52</f>
        <v>Dynan_B3_761_53C_18C</v>
      </c>
      <c r="E52" s="821" t="str">
        <f t="shared" si="3"/>
        <v>Dynan_B3_761_53C_18C_Lung_Block</v>
      </c>
      <c r="F52" s="280">
        <f t="shared" si="0"/>
        <v>12</v>
      </c>
      <c r="G52" s="254"/>
      <c r="H52" s="47" t="s">
        <v>42</v>
      </c>
      <c r="I52" s="301" t="s">
        <v>47</v>
      </c>
      <c r="J52" s="301">
        <v>761</v>
      </c>
      <c r="K52" s="301" t="s">
        <v>44</v>
      </c>
      <c r="L52" s="301" t="s">
        <v>48</v>
      </c>
      <c r="M52" s="47" t="s">
        <v>34</v>
      </c>
      <c r="N52" s="47">
        <v>0.75</v>
      </c>
      <c r="O52" s="47" t="s">
        <v>35</v>
      </c>
      <c r="P52" s="47" t="s">
        <v>36</v>
      </c>
      <c r="Q52" s="261">
        <v>43242</v>
      </c>
      <c r="R52" s="261">
        <v>43411</v>
      </c>
      <c r="S52" s="261">
        <v>43599</v>
      </c>
      <c r="T52" s="47">
        <f t="shared" si="1"/>
        <v>188</v>
      </c>
      <c r="U52" s="243"/>
      <c r="V52" s="243"/>
      <c r="W52" s="238"/>
      <c r="X52" s="244"/>
      <c r="Y52" s="244"/>
      <c r="Z52" s="244"/>
      <c r="AA52" s="244"/>
      <c r="AB52" s="263" t="s">
        <v>49</v>
      </c>
      <c r="AC52"/>
      <c r="AD52"/>
      <c r="AE52"/>
      <c r="AF52"/>
      <c r="AG52"/>
      <c r="AH52"/>
      <c r="AI52"/>
      <c r="AJ52"/>
    </row>
    <row r="53" spans="1:36" s="7" customFormat="1" ht="17" customHeight="1">
      <c r="A53" s="9">
        <v>1</v>
      </c>
      <c r="B53" s="9">
        <v>1</v>
      </c>
      <c r="C53" s="9">
        <v>2</v>
      </c>
      <c r="D53" s="9" t="str">
        <f t="shared" si="2"/>
        <v>Dynan_B3_765_54B_18C</v>
      </c>
      <c r="E53" s="821" t="str">
        <f t="shared" si="3"/>
        <v>Dynan_B3_765_54B_18C_Lung_Block</v>
      </c>
      <c r="F53" s="280">
        <f t="shared" si="0"/>
        <v>13</v>
      </c>
      <c r="G53" s="254"/>
      <c r="H53" s="47" t="s">
        <v>42</v>
      </c>
      <c r="I53" s="301" t="s">
        <v>47</v>
      </c>
      <c r="J53" s="301">
        <v>765</v>
      </c>
      <c r="K53" s="301" t="s">
        <v>44</v>
      </c>
      <c r="L53" s="301" t="s">
        <v>50</v>
      </c>
      <c r="M53" s="47" t="s">
        <v>34</v>
      </c>
      <c r="N53" s="47">
        <v>0.75</v>
      </c>
      <c r="O53" s="47" t="s">
        <v>35</v>
      </c>
      <c r="P53" s="47" t="s">
        <v>36</v>
      </c>
      <c r="Q53" s="261">
        <v>43242</v>
      </c>
      <c r="R53" s="261">
        <v>43411</v>
      </c>
      <c r="S53" s="261">
        <v>43600</v>
      </c>
      <c r="T53" s="47">
        <f t="shared" si="1"/>
        <v>189</v>
      </c>
      <c r="U53" s="243"/>
      <c r="V53" s="243"/>
      <c r="W53" s="238"/>
      <c r="X53" s="244"/>
      <c r="Y53" s="244"/>
      <c r="Z53" s="244"/>
      <c r="AA53" s="244"/>
      <c r="AB53" s="264" t="s">
        <v>51</v>
      </c>
      <c r="AC53"/>
      <c r="AD53"/>
      <c r="AE53"/>
      <c r="AF53"/>
      <c r="AG53"/>
      <c r="AH53"/>
      <c r="AI53"/>
      <c r="AJ53"/>
    </row>
    <row r="54" spans="1:36" s="7" customFormat="1" ht="17" customHeight="1">
      <c r="A54" s="9">
        <v>1</v>
      </c>
      <c r="B54" s="9">
        <v>1</v>
      </c>
      <c r="C54" s="9">
        <v>2</v>
      </c>
      <c r="D54" s="9" t="str">
        <f t="shared" si="2"/>
        <v>Dynan_B3_767_54A_18C</v>
      </c>
      <c r="E54" s="821" t="str">
        <f t="shared" si="3"/>
        <v>Dynan_B3_767_54A_18C_Lung_Block</v>
      </c>
      <c r="F54" s="280">
        <f t="shared" si="0"/>
        <v>14</v>
      </c>
      <c r="G54" s="254"/>
      <c r="H54" s="47" t="s">
        <v>42</v>
      </c>
      <c r="I54" s="301" t="s">
        <v>47</v>
      </c>
      <c r="J54" s="301">
        <v>767</v>
      </c>
      <c r="K54" s="301" t="s">
        <v>44</v>
      </c>
      <c r="L54" s="301" t="s">
        <v>52</v>
      </c>
      <c r="M54" s="47" t="s">
        <v>34</v>
      </c>
      <c r="N54" s="47">
        <v>0.75</v>
      </c>
      <c r="O54" s="47" t="s">
        <v>35</v>
      </c>
      <c r="P54" s="47" t="s">
        <v>36</v>
      </c>
      <c r="Q54" s="261">
        <v>43242</v>
      </c>
      <c r="R54" s="261">
        <v>43411</v>
      </c>
      <c r="S54" s="261">
        <v>43600</v>
      </c>
      <c r="T54" s="47">
        <f t="shared" si="1"/>
        <v>189</v>
      </c>
      <c r="U54" s="243"/>
      <c r="V54" s="243"/>
      <c r="W54" s="238"/>
      <c r="X54" s="244"/>
      <c r="Y54" s="244"/>
      <c r="Z54" s="244"/>
      <c r="AA54" s="244"/>
      <c r="AB54" s="264" t="s">
        <v>53</v>
      </c>
      <c r="AC54"/>
      <c r="AD54"/>
      <c r="AE54"/>
      <c r="AF54"/>
      <c r="AG54"/>
      <c r="AH54"/>
      <c r="AI54"/>
      <c r="AJ54"/>
    </row>
    <row r="55" spans="1:36" s="7" customFormat="1" ht="17" customHeight="1">
      <c r="A55" s="9">
        <v>1</v>
      </c>
      <c r="B55" s="9">
        <v>1</v>
      </c>
      <c r="C55" s="9">
        <v>2</v>
      </c>
      <c r="D55" s="9" t="str">
        <f t="shared" si="2"/>
        <v>Dynan_B3_790_59_18C</v>
      </c>
      <c r="E55" s="821" t="str">
        <f t="shared" si="3"/>
        <v>Dynan_B3_790_59_18C_Lung_Block</v>
      </c>
      <c r="F55" s="280">
        <f t="shared" si="0"/>
        <v>15</v>
      </c>
      <c r="G55" s="254"/>
      <c r="H55" s="47" t="s">
        <v>42</v>
      </c>
      <c r="I55" s="301" t="s">
        <v>47</v>
      </c>
      <c r="J55" s="301">
        <v>790</v>
      </c>
      <c r="K55" s="301" t="s">
        <v>44</v>
      </c>
      <c r="L55" s="301">
        <v>59</v>
      </c>
      <c r="M55" s="47" t="s">
        <v>34</v>
      </c>
      <c r="N55" s="47">
        <v>0.75</v>
      </c>
      <c r="O55" s="47" t="s">
        <v>35</v>
      </c>
      <c r="P55" s="47" t="s">
        <v>36</v>
      </c>
      <c r="Q55" s="261">
        <v>43242</v>
      </c>
      <c r="R55" s="261">
        <v>43411</v>
      </c>
      <c r="S55" s="261">
        <v>43600</v>
      </c>
      <c r="T55" s="47">
        <f t="shared" si="1"/>
        <v>189</v>
      </c>
      <c r="U55" s="243"/>
      <c r="V55" s="243"/>
      <c r="W55" s="238"/>
      <c r="X55" s="244"/>
      <c r="Y55" s="244"/>
      <c r="Z55" s="244"/>
      <c r="AA55" s="244"/>
      <c r="AB55" s="263" t="s">
        <v>54</v>
      </c>
      <c r="AC55"/>
      <c r="AD55"/>
      <c r="AE55"/>
      <c r="AF55"/>
      <c r="AG55"/>
      <c r="AH55"/>
      <c r="AI55"/>
      <c r="AJ55"/>
    </row>
    <row r="56" spans="1:36" s="7" customFormat="1" ht="17" customHeight="1">
      <c r="A56" s="824" t="str">
        <f>"Total Subjects Received "&amp;"("&amp;I51&amp;")"</f>
        <v>Total Subjects Received (B3)</v>
      </c>
      <c r="B56" s="825"/>
      <c r="C56" s="831"/>
      <c r="D56" s="787"/>
      <c r="E56" s="824" t="s">
        <v>55</v>
      </c>
      <c r="F56" s="825"/>
      <c r="G56" s="831"/>
      <c r="H56" s="31"/>
      <c r="I56" s="31"/>
      <c r="J56" s="31"/>
      <c r="K56" s="31"/>
      <c r="L56" s="31"/>
      <c r="M56" s="31"/>
      <c r="N56" s="31"/>
      <c r="O56" s="31"/>
      <c r="P56" s="31"/>
      <c r="Q56" s="12"/>
      <c r="R56" s="12"/>
      <c r="S56" s="12"/>
      <c r="T56" s="31"/>
      <c r="U56" s="243"/>
      <c r="V56" s="243"/>
      <c r="W56" s="238"/>
      <c r="X56" s="244"/>
      <c r="Y56" s="244"/>
      <c r="Z56" s="244"/>
      <c r="AA56" s="244"/>
      <c r="AB56" s="735"/>
      <c r="AC56"/>
      <c r="AD56"/>
      <c r="AE56"/>
      <c r="AF56"/>
      <c r="AG56"/>
      <c r="AH56"/>
      <c r="AI56"/>
      <c r="AJ56"/>
    </row>
    <row r="57" spans="1:36" s="7" customFormat="1" ht="17" customHeight="1">
      <c r="A57" s="9"/>
      <c r="B57" s="9"/>
      <c r="C57" s="9"/>
      <c r="D57" s="9"/>
      <c r="E57" s="9"/>
      <c r="F57" s="280"/>
      <c r="G57" s="254"/>
      <c r="H57" s="31"/>
      <c r="I57" s="31"/>
      <c r="J57" s="31"/>
      <c r="K57" s="31"/>
      <c r="L57" s="31"/>
      <c r="M57" s="31"/>
      <c r="N57" s="31"/>
      <c r="O57" s="31"/>
      <c r="P57" s="31"/>
      <c r="Q57" s="12"/>
      <c r="R57" s="12"/>
      <c r="S57" s="12"/>
      <c r="T57" s="31"/>
      <c r="U57" s="243"/>
      <c r="V57" s="243"/>
      <c r="W57" s="238"/>
      <c r="X57" s="244"/>
      <c r="Y57" s="244"/>
      <c r="Z57" s="244"/>
      <c r="AA57" s="244"/>
      <c r="AB57" s="735"/>
      <c r="AC57"/>
      <c r="AD57"/>
      <c r="AE57"/>
      <c r="AF57"/>
      <c r="AG57"/>
      <c r="AH57"/>
      <c r="AI57"/>
      <c r="AJ57"/>
    </row>
    <row r="58" spans="1:36" s="7" customFormat="1" ht="17" customHeight="1">
      <c r="A58" s="9">
        <v>1</v>
      </c>
      <c r="B58" s="9">
        <v>1</v>
      </c>
      <c r="C58" s="9">
        <v>2</v>
      </c>
      <c r="D58" s="9" t="str">
        <f>"Dynan_"&amp;I58&amp;"_"&amp;J58&amp;"_"&amp;L58&amp;"_"&amp;K58</f>
        <v>Dynan_B4_507_2_18C</v>
      </c>
      <c r="E58" s="9" t="str">
        <f>D58&amp;"_Lung_Block"</f>
        <v>Dynan_B4_507_2_18C_Lung_Block</v>
      </c>
      <c r="F58" s="280">
        <f>F55+1</f>
        <v>16</v>
      </c>
      <c r="G58" s="254"/>
      <c r="H58" s="92" t="s">
        <v>42</v>
      </c>
      <c r="I58" s="301" t="s">
        <v>56</v>
      </c>
      <c r="J58" s="301">
        <v>507</v>
      </c>
      <c r="K58" s="301" t="s">
        <v>44</v>
      </c>
      <c r="L58" s="301">
        <v>2</v>
      </c>
      <c r="M58" s="92" t="s">
        <v>34</v>
      </c>
      <c r="N58" s="92">
        <v>0.75</v>
      </c>
      <c r="O58" s="92" t="s">
        <v>39</v>
      </c>
      <c r="P58" s="92" t="s">
        <v>36</v>
      </c>
      <c r="Q58" s="277">
        <v>43242</v>
      </c>
      <c r="R58" s="277">
        <v>43411</v>
      </c>
      <c r="S58" s="277">
        <v>43599</v>
      </c>
      <c r="T58" s="92">
        <f>S58-R58</f>
        <v>188</v>
      </c>
      <c r="U58" s="243"/>
      <c r="V58" s="243"/>
      <c r="W58" s="238"/>
      <c r="X58" s="244"/>
      <c r="Y58" s="244"/>
      <c r="Z58" s="244"/>
      <c r="AA58" s="244"/>
      <c r="AB58" s="263" t="s">
        <v>45</v>
      </c>
      <c r="AC58"/>
      <c r="AD58"/>
      <c r="AE58"/>
      <c r="AF58"/>
      <c r="AG58"/>
      <c r="AH58"/>
      <c r="AI58"/>
      <c r="AJ58"/>
    </row>
    <row r="59" spans="1:36" s="7" customFormat="1" ht="17" customHeight="1">
      <c r="A59" s="9">
        <v>1</v>
      </c>
      <c r="B59" s="9">
        <v>1</v>
      </c>
      <c r="C59" s="9">
        <v>2</v>
      </c>
      <c r="D59" s="9" t="str">
        <f>"Dynan_"&amp;I59&amp;"_"&amp;J59&amp;"_"&amp;L59&amp;"_"&amp;K59</f>
        <v>Dynan_B4_508_2_18C</v>
      </c>
      <c r="E59" s="9" t="str">
        <f>D59&amp;"_Lung_Block"</f>
        <v>Dynan_B4_508_2_18C_Lung_Block</v>
      </c>
      <c r="F59" s="280">
        <f t="shared" si="0"/>
        <v>17</v>
      </c>
      <c r="G59" s="254"/>
      <c r="H59" s="92" t="s">
        <v>42</v>
      </c>
      <c r="I59" s="301" t="s">
        <v>56</v>
      </c>
      <c r="J59" s="301">
        <v>508</v>
      </c>
      <c r="K59" s="301" t="s">
        <v>44</v>
      </c>
      <c r="L59" s="301">
        <v>2</v>
      </c>
      <c r="M59" s="92" t="s">
        <v>34</v>
      </c>
      <c r="N59" s="92">
        <v>0.75</v>
      </c>
      <c r="O59" s="92" t="s">
        <v>39</v>
      </c>
      <c r="P59" s="92" t="s">
        <v>36</v>
      </c>
      <c r="Q59" s="277">
        <v>43242</v>
      </c>
      <c r="R59" s="277">
        <v>43411</v>
      </c>
      <c r="S59" s="277">
        <v>43599</v>
      </c>
      <c r="T59" s="92">
        <f>S59-R59</f>
        <v>188</v>
      </c>
      <c r="U59" s="243"/>
      <c r="V59" s="243"/>
      <c r="W59" s="238"/>
      <c r="X59" s="244"/>
      <c r="Y59" s="244"/>
      <c r="Z59" s="244"/>
      <c r="AA59" s="244"/>
      <c r="AB59" s="263" t="s">
        <v>45</v>
      </c>
      <c r="AC59"/>
      <c r="AD59"/>
      <c r="AE59"/>
      <c r="AF59"/>
      <c r="AG59"/>
      <c r="AH59"/>
      <c r="AI59"/>
      <c r="AJ59"/>
    </row>
    <row r="60" spans="1:36" s="7" customFormat="1" ht="17" customHeight="1">
      <c r="A60" s="9">
        <v>1</v>
      </c>
      <c r="B60" s="9">
        <v>1</v>
      </c>
      <c r="C60" s="9">
        <v>2</v>
      </c>
      <c r="D60" s="9" t="str">
        <f>"Dynan_"&amp;I60&amp;"_"&amp;J60&amp;"_"&amp;L60&amp;"_"&amp;K60</f>
        <v>Dynan_B4_509_2_18C</v>
      </c>
      <c r="E60" s="9" t="str">
        <f>D60&amp;"_Lung_Block"</f>
        <v>Dynan_B4_509_2_18C_Lung_Block</v>
      </c>
      <c r="F60" s="280">
        <f t="shared" si="0"/>
        <v>18</v>
      </c>
      <c r="G60" s="254"/>
      <c r="H60" s="92" t="s">
        <v>42</v>
      </c>
      <c r="I60" s="301" t="s">
        <v>56</v>
      </c>
      <c r="J60" s="301">
        <v>509</v>
      </c>
      <c r="K60" s="301" t="s">
        <v>44</v>
      </c>
      <c r="L60" s="301">
        <v>2</v>
      </c>
      <c r="M60" s="92" t="s">
        <v>34</v>
      </c>
      <c r="N60" s="92">
        <v>0.75</v>
      </c>
      <c r="O60" s="92" t="s">
        <v>39</v>
      </c>
      <c r="P60" s="92" t="s">
        <v>36</v>
      </c>
      <c r="Q60" s="277">
        <v>43242</v>
      </c>
      <c r="R60" s="277">
        <v>43411</v>
      </c>
      <c r="S60" s="277">
        <v>43599</v>
      </c>
      <c r="T60" s="92">
        <f>S60-R60</f>
        <v>188</v>
      </c>
      <c r="U60" s="243"/>
      <c r="V60" s="243"/>
      <c r="W60" s="238"/>
      <c r="X60" s="244"/>
      <c r="Y60" s="244"/>
      <c r="Z60" s="244"/>
      <c r="AA60" s="244"/>
      <c r="AB60" s="263" t="s">
        <v>57</v>
      </c>
      <c r="AC60"/>
      <c r="AD60"/>
      <c r="AE60"/>
      <c r="AF60"/>
      <c r="AG60"/>
      <c r="AH60"/>
      <c r="AI60"/>
      <c r="AJ60"/>
    </row>
    <row r="61" spans="1:36" s="7" customFormat="1" ht="17" hidden="1" customHeight="1">
      <c r="A61" s="9" t="s">
        <v>58</v>
      </c>
      <c r="B61" s="9" t="s">
        <v>58</v>
      </c>
      <c r="C61" s="9" t="s">
        <v>58</v>
      </c>
      <c r="D61" s="9" t="str">
        <f>"Dynan_"&amp;I61&amp;"_"&amp;J61&amp;"_"&amp;L61&amp;"_"&amp;K61</f>
        <v>Dynan_B4_510_2_18C</v>
      </c>
      <c r="E61" s="9" t="str">
        <f>D61&amp;"_Lung_Block"</f>
        <v>Dynan_B4_510_2_18C_Lung_Block</v>
      </c>
      <c r="F61" s="280">
        <f t="shared" si="0"/>
        <v>19</v>
      </c>
      <c r="G61" s="254"/>
      <c r="H61" s="92" t="s">
        <v>42</v>
      </c>
      <c r="I61" s="301" t="s">
        <v>56</v>
      </c>
      <c r="J61" s="301">
        <v>510</v>
      </c>
      <c r="K61" s="301" t="s">
        <v>44</v>
      </c>
      <c r="L61" s="301">
        <v>2</v>
      </c>
      <c r="M61" s="92" t="s">
        <v>34</v>
      </c>
      <c r="N61" s="92">
        <v>0.75</v>
      </c>
      <c r="O61" s="92" t="s">
        <v>39</v>
      </c>
      <c r="P61" s="92" t="s">
        <v>36</v>
      </c>
      <c r="Q61" s="277">
        <v>43242</v>
      </c>
      <c r="R61" s="277">
        <v>43411</v>
      </c>
      <c r="S61" s="277">
        <v>43580</v>
      </c>
      <c r="T61" s="92">
        <f>S61-R61</f>
        <v>169</v>
      </c>
      <c r="U61" s="243"/>
      <c r="V61" s="243"/>
      <c r="W61" s="238"/>
      <c r="X61" s="244"/>
      <c r="Y61" s="244"/>
      <c r="Z61" s="244"/>
      <c r="AA61" s="244"/>
      <c r="AB61" s="263" t="s">
        <v>59</v>
      </c>
      <c r="AC61"/>
      <c r="AD61"/>
      <c r="AE61"/>
      <c r="AF61"/>
      <c r="AG61"/>
      <c r="AH61"/>
      <c r="AI61"/>
      <c r="AJ61"/>
    </row>
    <row r="62" spans="1:36" s="7" customFormat="1" ht="17" customHeight="1">
      <c r="A62" s="9">
        <v>1</v>
      </c>
      <c r="B62" s="9">
        <v>1</v>
      </c>
      <c r="C62" s="9">
        <v>2</v>
      </c>
      <c r="D62" s="9" t="str">
        <f>"Dynan_"&amp;I62&amp;"_"&amp;J62&amp;"_"&amp;L62&amp;"_"&amp;K62</f>
        <v>Dynan_B4_511_2_18C</v>
      </c>
      <c r="E62" s="9" t="str">
        <f>D62&amp;"_Lung_Block"</f>
        <v>Dynan_B4_511_2_18C_Lung_Block</v>
      </c>
      <c r="F62" s="280">
        <f>F60+1</f>
        <v>19</v>
      </c>
      <c r="G62" s="254"/>
      <c r="H62" s="92" t="s">
        <v>42</v>
      </c>
      <c r="I62" s="301" t="s">
        <v>56</v>
      </c>
      <c r="J62" s="301">
        <v>511</v>
      </c>
      <c r="K62" s="301" t="s">
        <v>44</v>
      </c>
      <c r="L62" s="301">
        <v>2</v>
      </c>
      <c r="M62" s="92" t="s">
        <v>34</v>
      </c>
      <c r="N62" s="92">
        <v>0.75</v>
      </c>
      <c r="O62" s="92" t="s">
        <v>39</v>
      </c>
      <c r="P62" s="92" t="s">
        <v>36</v>
      </c>
      <c r="Q62" s="277">
        <v>43242</v>
      </c>
      <c r="R62" s="277">
        <v>43411</v>
      </c>
      <c r="S62" s="277">
        <v>43599</v>
      </c>
      <c r="T62" s="92">
        <f>S62-R62</f>
        <v>188</v>
      </c>
      <c r="U62" s="243"/>
      <c r="V62" s="243"/>
      <c r="W62" s="238"/>
      <c r="X62" s="244"/>
      <c r="Y62" s="244"/>
      <c r="Z62" s="244"/>
      <c r="AA62" s="244"/>
      <c r="AB62" s="263" t="s">
        <v>45</v>
      </c>
      <c r="AC62"/>
      <c r="AD62"/>
      <c r="AE62"/>
      <c r="AF62"/>
      <c r="AG62"/>
      <c r="AH62"/>
      <c r="AI62"/>
      <c r="AJ62"/>
    </row>
    <row r="63" spans="1:36" s="7" customFormat="1" ht="17" customHeight="1">
      <c r="A63" s="824" t="str">
        <f>"Total Subjects Received "&amp;"("&amp;I58&amp;")"</f>
        <v>Total Subjects Received (B4)</v>
      </c>
      <c r="B63" s="825"/>
      <c r="C63" s="831"/>
      <c r="D63" s="734" t="s">
        <v>60</v>
      </c>
      <c r="E63" s="734" t="s">
        <v>60</v>
      </c>
      <c r="F63" s="280"/>
      <c r="G63" s="254"/>
      <c r="H63" s="238"/>
      <c r="I63" s="240"/>
      <c r="J63" s="240"/>
      <c r="K63" s="238"/>
      <c r="L63" s="240"/>
      <c r="M63" s="240"/>
      <c r="N63" s="241"/>
      <c r="O63" s="240"/>
      <c r="P63" s="240"/>
      <c r="Q63" s="240"/>
      <c r="R63" s="240"/>
      <c r="S63" s="242"/>
      <c r="T63" s="243"/>
      <c r="U63" s="243"/>
      <c r="V63" s="243"/>
      <c r="W63" s="238"/>
      <c r="X63" s="358"/>
      <c r="Y63" s="244"/>
      <c r="Z63" s="244"/>
      <c r="AA63" s="244"/>
      <c r="AB63" s="240"/>
      <c r="AC63"/>
      <c r="AD63"/>
      <c r="AE63"/>
      <c r="AF63"/>
      <c r="AG63"/>
      <c r="AH63"/>
      <c r="AI63"/>
      <c r="AJ63"/>
    </row>
    <row r="64" spans="1:36" s="7" customFormat="1" ht="17" customHeight="1">
      <c r="A64" s="9"/>
      <c r="B64" s="9"/>
      <c r="C64" s="9"/>
      <c r="D64" s="9"/>
      <c r="E64" s="9"/>
      <c r="F64" s="280"/>
      <c r="G64" s="254"/>
      <c r="H64" s="238"/>
      <c r="I64" s="240"/>
      <c r="J64" s="240"/>
      <c r="K64" s="238"/>
      <c r="L64" s="240"/>
      <c r="M64" s="240"/>
      <c r="N64" s="241"/>
      <c r="O64" s="240"/>
      <c r="P64" s="240"/>
      <c r="Q64" s="240"/>
      <c r="R64" s="240"/>
      <c r="S64" s="242"/>
      <c r="T64" s="243"/>
      <c r="U64" s="243"/>
      <c r="V64" s="243"/>
      <c r="W64" s="238"/>
      <c r="X64" s="244"/>
      <c r="Y64" s="244"/>
      <c r="Z64" s="244"/>
      <c r="AA64" s="244"/>
      <c r="AB64" s="240"/>
      <c r="AC64"/>
      <c r="AD64"/>
      <c r="AE64"/>
      <c r="AF64"/>
      <c r="AG64"/>
      <c r="AH64"/>
      <c r="AI64"/>
      <c r="AJ64"/>
    </row>
    <row r="65" spans="1:36" s="198" customFormat="1" ht="17" customHeight="1">
      <c r="A65" s="238"/>
      <c r="B65" s="238"/>
      <c r="C65" s="238"/>
      <c r="D65" s="238"/>
      <c r="E65" s="238"/>
      <c r="F65" s="280"/>
      <c r="G65" s="238">
        <v>1</v>
      </c>
      <c r="H65" s="239" t="s">
        <v>61</v>
      </c>
      <c r="I65" s="240"/>
      <c r="J65" s="240"/>
      <c r="K65" s="238"/>
      <c r="L65" s="240"/>
      <c r="M65" s="240"/>
      <c r="N65" s="241"/>
      <c r="O65" s="240"/>
      <c r="P65" s="240"/>
      <c r="Q65" s="240"/>
      <c r="R65" s="240"/>
      <c r="S65" s="242"/>
      <c r="T65" s="243"/>
      <c r="U65" s="243"/>
      <c r="V65" s="243"/>
      <c r="W65" s="238"/>
      <c r="X65" s="244"/>
      <c r="Y65" s="244"/>
      <c r="Z65" s="244"/>
      <c r="AA65" s="244"/>
      <c r="AB65" s="240"/>
      <c r="AC65"/>
      <c r="AD65"/>
      <c r="AE65"/>
      <c r="AF65"/>
      <c r="AG65"/>
      <c r="AH65"/>
      <c r="AI65"/>
      <c r="AJ65"/>
    </row>
    <row r="66" spans="1:36" ht="16">
      <c r="A66" s="9">
        <v>1</v>
      </c>
      <c r="B66" s="9">
        <v>1</v>
      </c>
      <c r="C66" s="9">
        <v>2</v>
      </c>
      <c r="D66" s="9" t="str">
        <f>"Dynan_"&amp;I66&amp;"_"&amp;J66&amp;"_"&amp;L66&amp;"_"&amp;K66</f>
        <v>Dynan_B5_557_12_18C</v>
      </c>
      <c r="E66" s="9" t="str">
        <f t="shared" ref="E66:E129" si="4">D66&amp;"_Lung_Block"</f>
        <v>Dynan_B5_557_12_18C_Lung_Block</v>
      </c>
      <c r="F66" s="282">
        <f>F62+1</f>
        <v>20</v>
      </c>
      <c r="G66" s="227">
        <v>1</v>
      </c>
      <c r="H66" s="54" t="s">
        <v>42</v>
      </c>
      <c r="I66" s="332" t="s">
        <v>62</v>
      </c>
      <c r="J66" s="333">
        <v>557</v>
      </c>
      <c r="K66" s="303" t="s">
        <v>44</v>
      </c>
      <c r="L66" s="333">
        <v>12</v>
      </c>
      <c r="M66" s="54" t="s">
        <v>34</v>
      </c>
      <c r="N66" s="55">
        <v>0.75</v>
      </c>
      <c r="O66" s="54" t="s">
        <v>35</v>
      </c>
      <c r="P66" s="54" t="s">
        <v>63</v>
      </c>
      <c r="Q66" s="45">
        <v>43242</v>
      </c>
      <c r="R66" s="20">
        <v>43411</v>
      </c>
      <c r="S66" s="26">
        <v>43948</v>
      </c>
      <c r="T66" s="16">
        <f t="shared" ref="T66:T129" si="5">S66-R66</f>
        <v>537</v>
      </c>
      <c r="U66" s="16">
        <v>1</v>
      </c>
      <c r="V66" s="16">
        <v>0</v>
      </c>
      <c r="W66" s="56">
        <v>0</v>
      </c>
      <c r="X66" s="56"/>
      <c r="Y66" s="56"/>
      <c r="Z66" s="56"/>
      <c r="AA66" s="27"/>
      <c r="AB66" s="4" t="s">
        <v>45</v>
      </c>
    </row>
    <row r="67" spans="1:36" ht="16">
      <c r="A67" s="9">
        <v>1</v>
      </c>
      <c r="B67" s="9">
        <v>1</v>
      </c>
      <c r="C67" s="9">
        <v>2</v>
      </c>
      <c r="D67" s="9" t="str">
        <f t="shared" ref="D67:D130" si="6">"Dynan_"&amp;I67&amp;"_"&amp;J67&amp;"_"&amp;L67&amp;"_"&amp;K67</f>
        <v>Dynan_B5_559_12_18C</v>
      </c>
      <c r="E67" s="9" t="str">
        <f t="shared" si="4"/>
        <v>Dynan_B5_559_12_18C_Lung_Block</v>
      </c>
      <c r="F67" s="282">
        <f>F66+1</f>
        <v>21</v>
      </c>
      <c r="G67" s="227">
        <v>1</v>
      </c>
      <c r="H67" s="54" t="s">
        <v>42</v>
      </c>
      <c r="I67" s="332" t="s">
        <v>62</v>
      </c>
      <c r="J67" s="333">
        <v>559</v>
      </c>
      <c r="K67" s="303" t="s">
        <v>44</v>
      </c>
      <c r="L67" s="333">
        <v>12</v>
      </c>
      <c r="M67" s="54" t="s">
        <v>34</v>
      </c>
      <c r="N67" s="55">
        <v>0.75</v>
      </c>
      <c r="O67" s="54" t="s">
        <v>35</v>
      </c>
      <c r="P67" s="54" t="s">
        <v>63</v>
      </c>
      <c r="Q67" s="45">
        <v>43242</v>
      </c>
      <c r="R67" s="20">
        <v>43411</v>
      </c>
      <c r="S67" s="26">
        <v>43948</v>
      </c>
      <c r="T67" s="16">
        <f t="shared" si="5"/>
        <v>537</v>
      </c>
      <c r="U67" s="16">
        <v>1</v>
      </c>
      <c r="V67" s="16">
        <v>0</v>
      </c>
      <c r="W67" s="56">
        <v>0</v>
      </c>
      <c r="X67" s="56"/>
      <c r="Y67" s="56"/>
      <c r="Z67" s="56"/>
      <c r="AA67" s="27"/>
      <c r="AB67" s="4" t="s">
        <v>45</v>
      </c>
    </row>
    <row r="68" spans="1:36" ht="16">
      <c r="A68" s="9">
        <v>1</v>
      </c>
      <c r="B68" s="9">
        <v>1</v>
      </c>
      <c r="C68" s="9">
        <v>2</v>
      </c>
      <c r="D68" s="9" t="str">
        <f t="shared" si="6"/>
        <v>Dynan_B5_560_12_18C</v>
      </c>
      <c r="E68" s="9" t="str">
        <f t="shared" si="4"/>
        <v>Dynan_B5_560_12_18C_Lung_Block</v>
      </c>
      <c r="F68" s="282">
        <f t="shared" ref="F68:F79" si="7">F67+1</f>
        <v>22</v>
      </c>
      <c r="G68" s="227">
        <v>1</v>
      </c>
      <c r="H68" s="54" t="s">
        <v>42</v>
      </c>
      <c r="I68" s="332" t="s">
        <v>62</v>
      </c>
      <c r="J68" s="333">
        <v>560</v>
      </c>
      <c r="K68" s="303" t="s">
        <v>44</v>
      </c>
      <c r="L68" s="333">
        <v>12</v>
      </c>
      <c r="M68" s="54" t="s">
        <v>34</v>
      </c>
      <c r="N68" s="55">
        <v>0.75</v>
      </c>
      <c r="O68" s="54" t="s">
        <v>35</v>
      </c>
      <c r="P68" s="54" t="s">
        <v>63</v>
      </c>
      <c r="Q68" s="45">
        <v>43242</v>
      </c>
      <c r="R68" s="20">
        <v>43411</v>
      </c>
      <c r="S68" s="26">
        <v>43948</v>
      </c>
      <c r="T68" s="16">
        <f t="shared" si="5"/>
        <v>537</v>
      </c>
      <c r="U68" s="16">
        <v>1</v>
      </c>
      <c r="V68" s="16">
        <v>0</v>
      </c>
      <c r="W68" s="56">
        <v>0</v>
      </c>
      <c r="X68" s="56"/>
      <c r="Y68" s="56"/>
      <c r="Z68" s="56"/>
      <c r="AA68" s="27"/>
      <c r="AB68" s="4" t="s">
        <v>45</v>
      </c>
    </row>
    <row r="69" spans="1:36" ht="16">
      <c r="A69" s="9">
        <v>1</v>
      </c>
      <c r="B69" s="9">
        <v>1</v>
      </c>
      <c r="C69" s="9">
        <v>2</v>
      </c>
      <c r="D69" s="9" t="str">
        <f t="shared" si="6"/>
        <v>Dynan_B5_561_12_18C</v>
      </c>
      <c r="E69" s="9" t="str">
        <f t="shared" si="4"/>
        <v>Dynan_B5_561_12_18C_Lung_Block</v>
      </c>
      <c r="F69" s="282">
        <f t="shared" si="7"/>
        <v>23</v>
      </c>
      <c r="G69" s="227">
        <v>1</v>
      </c>
      <c r="H69" s="54" t="s">
        <v>42</v>
      </c>
      <c r="I69" s="332" t="s">
        <v>62</v>
      </c>
      <c r="J69" s="333">
        <v>561</v>
      </c>
      <c r="K69" s="303" t="s">
        <v>44</v>
      </c>
      <c r="L69" s="333">
        <v>12</v>
      </c>
      <c r="M69" s="54" t="s">
        <v>34</v>
      </c>
      <c r="N69" s="55">
        <v>0.75</v>
      </c>
      <c r="O69" s="54" t="s">
        <v>35</v>
      </c>
      <c r="P69" s="54" t="s">
        <v>63</v>
      </c>
      <c r="Q69" s="45">
        <v>43242</v>
      </c>
      <c r="R69" s="20">
        <v>43411</v>
      </c>
      <c r="S69" s="26">
        <v>43948</v>
      </c>
      <c r="T69" s="16">
        <f t="shared" si="5"/>
        <v>537</v>
      </c>
      <c r="U69" s="16">
        <v>1</v>
      </c>
      <c r="V69" s="16">
        <v>0</v>
      </c>
      <c r="W69" s="56">
        <v>1</v>
      </c>
      <c r="X69" s="56">
        <v>0</v>
      </c>
      <c r="Y69" s="56">
        <v>1</v>
      </c>
      <c r="Z69" s="56">
        <v>1</v>
      </c>
      <c r="AA69" s="27" t="s">
        <v>64</v>
      </c>
      <c r="AB69" s="4" t="s">
        <v>45</v>
      </c>
    </row>
    <row r="70" spans="1:36" ht="16">
      <c r="A70" s="9">
        <v>1</v>
      </c>
      <c r="B70" s="9">
        <v>1</v>
      </c>
      <c r="C70" s="9">
        <v>2</v>
      </c>
      <c r="D70" s="9" t="str">
        <f t="shared" si="6"/>
        <v>Dynan_B5_623_25_18C</v>
      </c>
      <c r="E70" s="9" t="str">
        <f t="shared" si="4"/>
        <v>Dynan_B5_623_25_18C_Lung_Block</v>
      </c>
      <c r="F70" s="282">
        <f t="shared" si="7"/>
        <v>24</v>
      </c>
      <c r="G70" s="227">
        <v>1</v>
      </c>
      <c r="H70" s="54" t="s">
        <v>42</v>
      </c>
      <c r="I70" s="332" t="s">
        <v>62</v>
      </c>
      <c r="J70" s="333">
        <v>623</v>
      </c>
      <c r="K70" s="303" t="s">
        <v>44</v>
      </c>
      <c r="L70" s="333">
        <v>25</v>
      </c>
      <c r="M70" s="54" t="s">
        <v>34</v>
      </c>
      <c r="N70" s="55">
        <v>0.75</v>
      </c>
      <c r="O70" s="54" t="s">
        <v>35</v>
      </c>
      <c r="P70" s="54" t="s">
        <v>63</v>
      </c>
      <c r="Q70" s="45">
        <v>43242</v>
      </c>
      <c r="R70" s="20">
        <v>43411</v>
      </c>
      <c r="S70" s="26">
        <v>43948</v>
      </c>
      <c r="T70" s="16">
        <f t="shared" si="5"/>
        <v>537</v>
      </c>
      <c r="U70" s="16">
        <v>1</v>
      </c>
      <c r="V70" s="16">
        <v>0</v>
      </c>
      <c r="W70" s="56">
        <v>1</v>
      </c>
      <c r="X70" s="56">
        <v>1</v>
      </c>
      <c r="Y70" s="56">
        <v>0</v>
      </c>
      <c r="Z70" s="56"/>
      <c r="AA70" s="27"/>
      <c r="AB70" s="4" t="s">
        <v>45</v>
      </c>
    </row>
    <row r="71" spans="1:36" ht="16">
      <c r="A71" s="9">
        <v>1</v>
      </c>
      <c r="B71" s="9">
        <v>1</v>
      </c>
      <c r="C71" s="9">
        <v>2</v>
      </c>
      <c r="D71" s="9" t="str">
        <f t="shared" si="6"/>
        <v>Dynan_B5_624_25_18C</v>
      </c>
      <c r="E71" s="9" t="str">
        <f t="shared" si="4"/>
        <v>Dynan_B5_624_25_18C_Lung_Block</v>
      </c>
      <c r="F71" s="282">
        <f t="shared" si="7"/>
        <v>25</v>
      </c>
      <c r="G71" s="227">
        <v>1</v>
      </c>
      <c r="H71" s="54" t="s">
        <v>42</v>
      </c>
      <c r="I71" s="332" t="s">
        <v>62</v>
      </c>
      <c r="J71" s="333">
        <v>624</v>
      </c>
      <c r="K71" s="303" t="s">
        <v>44</v>
      </c>
      <c r="L71" s="333">
        <v>25</v>
      </c>
      <c r="M71" s="54" t="s">
        <v>34</v>
      </c>
      <c r="N71" s="55">
        <v>0.75</v>
      </c>
      <c r="O71" s="54" t="s">
        <v>35</v>
      </c>
      <c r="P71" s="54" t="s">
        <v>63</v>
      </c>
      <c r="Q71" s="45">
        <v>43242</v>
      </c>
      <c r="R71" s="20">
        <v>43411</v>
      </c>
      <c r="S71" s="26">
        <v>43948</v>
      </c>
      <c r="T71" s="16">
        <f t="shared" si="5"/>
        <v>537</v>
      </c>
      <c r="U71" s="16">
        <v>1</v>
      </c>
      <c r="V71" s="16">
        <v>0</v>
      </c>
      <c r="W71" s="56">
        <v>0</v>
      </c>
      <c r="X71" s="56"/>
      <c r="Y71" s="56"/>
      <c r="Z71" s="56"/>
      <c r="AA71" s="27"/>
      <c r="AB71" s="4" t="s">
        <v>45</v>
      </c>
    </row>
    <row r="72" spans="1:36" ht="16">
      <c r="A72" s="9">
        <v>1</v>
      </c>
      <c r="B72" s="9">
        <v>1</v>
      </c>
      <c r="C72" s="9">
        <v>2</v>
      </c>
      <c r="D72" s="9" t="str">
        <f t="shared" si="6"/>
        <v>Dynan_B5_625_25_18C</v>
      </c>
      <c r="E72" s="9" t="str">
        <f t="shared" si="4"/>
        <v>Dynan_B5_625_25_18C_Lung_Block</v>
      </c>
      <c r="F72" s="282">
        <f t="shared" si="7"/>
        <v>26</v>
      </c>
      <c r="G72" s="227">
        <v>1</v>
      </c>
      <c r="H72" s="54" t="s">
        <v>42</v>
      </c>
      <c r="I72" s="332" t="s">
        <v>62</v>
      </c>
      <c r="J72" s="333">
        <v>625</v>
      </c>
      <c r="K72" s="303" t="s">
        <v>44</v>
      </c>
      <c r="L72" s="333">
        <v>25</v>
      </c>
      <c r="M72" s="54" t="s">
        <v>34</v>
      </c>
      <c r="N72" s="55">
        <v>0.75</v>
      </c>
      <c r="O72" s="54" t="s">
        <v>35</v>
      </c>
      <c r="P72" s="54" t="s">
        <v>63</v>
      </c>
      <c r="Q72" s="45">
        <v>43242</v>
      </c>
      <c r="R72" s="20">
        <v>43411</v>
      </c>
      <c r="S72" s="26">
        <v>43948</v>
      </c>
      <c r="T72" s="16">
        <f t="shared" si="5"/>
        <v>537</v>
      </c>
      <c r="U72" s="16">
        <v>1</v>
      </c>
      <c r="V72" s="16">
        <v>0</v>
      </c>
      <c r="W72" s="56">
        <v>0</v>
      </c>
      <c r="X72" s="56"/>
      <c r="Y72" s="56"/>
      <c r="Z72" s="56">
        <v>1</v>
      </c>
      <c r="AA72" s="27" t="s">
        <v>64</v>
      </c>
      <c r="AB72" s="4" t="s">
        <v>45</v>
      </c>
    </row>
    <row r="73" spans="1:36" ht="16">
      <c r="A73" s="9">
        <v>1</v>
      </c>
      <c r="B73" s="9">
        <v>1</v>
      </c>
      <c r="C73" s="9">
        <v>2</v>
      </c>
      <c r="D73" s="9" t="str">
        <f t="shared" si="6"/>
        <v>Dynan_B5_626_25_18C</v>
      </c>
      <c r="E73" s="9" t="str">
        <f t="shared" si="4"/>
        <v>Dynan_B5_626_25_18C_Lung_Block</v>
      </c>
      <c r="F73" s="282">
        <f t="shared" si="7"/>
        <v>27</v>
      </c>
      <c r="G73" s="227">
        <v>1</v>
      </c>
      <c r="H73" s="54" t="s">
        <v>42</v>
      </c>
      <c r="I73" s="332" t="s">
        <v>62</v>
      </c>
      <c r="J73" s="333">
        <v>626</v>
      </c>
      <c r="K73" s="303" t="s">
        <v>44</v>
      </c>
      <c r="L73" s="333">
        <v>25</v>
      </c>
      <c r="M73" s="54" t="s">
        <v>34</v>
      </c>
      <c r="N73" s="55">
        <v>0.75</v>
      </c>
      <c r="O73" s="54" t="s">
        <v>35</v>
      </c>
      <c r="P73" s="54" t="s">
        <v>63</v>
      </c>
      <c r="Q73" s="45">
        <v>43242</v>
      </c>
      <c r="R73" s="20">
        <v>43411</v>
      </c>
      <c r="S73" s="26">
        <v>43948</v>
      </c>
      <c r="T73" s="16">
        <f t="shared" si="5"/>
        <v>537</v>
      </c>
      <c r="U73" s="16">
        <v>1</v>
      </c>
      <c r="V73" s="16">
        <v>0</v>
      </c>
      <c r="W73" s="56">
        <v>0</v>
      </c>
      <c r="X73" s="56"/>
      <c r="Y73" s="56"/>
      <c r="Z73" s="56"/>
      <c r="AA73" s="27"/>
      <c r="AB73" s="4" t="s">
        <v>45</v>
      </c>
    </row>
    <row r="74" spans="1:36" ht="16">
      <c r="A74" s="9">
        <v>1</v>
      </c>
      <c r="B74" s="9">
        <v>1</v>
      </c>
      <c r="C74" s="9">
        <v>2</v>
      </c>
      <c r="D74" s="9" t="str">
        <f t="shared" si="6"/>
        <v>Dynan_B5_627_25_18C</v>
      </c>
      <c r="E74" s="9" t="str">
        <f t="shared" si="4"/>
        <v>Dynan_B5_627_25_18C_Lung_Block</v>
      </c>
      <c r="F74" s="282">
        <f t="shared" si="7"/>
        <v>28</v>
      </c>
      <c r="G74" s="227">
        <v>1</v>
      </c>
      <c r="H74" s="54" t="s">
        <v>42</v>
      </c>
      <c r="I74" s="332" t="s">
        <v>62</v>
      </c>
      <c r="J74" s="333">
        <v>627</v>
      </c>
      <c r="K74" s="303" t="s">
        <v>44</v>
      </c>
      <c r="L74" s="333">
        <v>25</v>
      </c>
      <c r="M74" s="54" t="s">
        <v>34</v>
      </c>
      <c r="N74" s="55">
        <v>0.75</v>
      </c>
      <c r="O74" s="54" t="s">
        <v>35</v>
      </c>
      <c r="P74" s="54" t="s">
        <v>63</v>
      </c>
      <c r="Q74" s="45">
        <v>43242</v>
      </c>
      <c r="R74" s="20">
        <v>43411</v>
      </c>
      <c r="S74" s="26">
        <v>43948</v>
      </c>
      <c r="T74" s="16">
        <f t="shared" si="5"/>
        <v>537</v>
      </c>
      <c r="U74" s="16">
        <v>1</v>
      </c>
      <c r="V74" s="16">
        <v>0</v>
      </c>
      <c r="W74" s="56">
        <v>1</v>
      </c>
      <c r="X74" s="56">
        <v>1</v>
      </c>
      <c r="Y74" s="56">
        <v>0</v>
      </c>
      <c r="Z74" s="56"/>
      <c r="AA74" s="27"/>
      <c r="AB74" s="4" t="s">
        <v>45</v>
      </c>
    </row>
    <row r="75" spans="1:36" ht="16">
      <c r="A75" s="9">
        <v>1</v>
      </c>
      <c r="B75" s="9">
        <v>1</v>
      </c>
      <c r="C75" s="9">
        <v>2</v>
      </c>
      <c r="D75" s="9" t="str">
        <f t="shared" si="6"/>
        <v>Dynan_B5_628_26_18C</v>
      </c>
      <c r="E75" s="9" t="str">
        <f t="shared" si="4"/>
        <v>Dynan_B5_628_26_18C_Lung_Block</v>
      </c>
      <c r="F75" s="282">
        <f t="shared" si="7"/>
        <v>29</v>
      </c>
      <c r="G75" s="227">
        <v>1</v>
      </c>
      <c r="H75" s="54" t="s">
        <v>42</v>
      </c>
      <c r="I75" s="332" t="s">
        <v>62</v>
      </c>
      <c r="J75" s="333">
        <v>628</v>
      </c>
      <c r="K75" s="303" t="s">
        <v>44</v>
      </c>
      <c r="L75" s="333">
        <v>26</v>
      </c>
      <c r="M75" s="54" t="s">
        <v>34</v>
      </c>
      <c r="N75" s="55">
        <v>0.75</v>
      </c>
      <c r="O75" s="54" t="s">
        <v>35</v>
      </c>
      <c r="P75" s="54" t="s">
        <v>63</v>
      </c>
      <c r="Q75" s="45">
        <v>43242</v>
      </c>
      <c r="R75" s="20">
        <v>43411</v>
      </c>
      <c r="S75" s="26">
        <v>43948</v>
      </c>
      <c r="T75" s="16">
        <f t="shared" si="5"/>
        <v>537</v>
      </c>
      <c r="U75" s="16">
        <v>1</v>
      </c>
      <c r="V75" s="16">
        <v>0</v>
      </c>
      <c r="W75" s="56">
        <v>0</v>
      </c>
      <c r="X75" s="56"/>
      <c r="Y75" s="56"/>
      <c r="Z75" s="56">
        <v>1</v>
      </c>
      <c r="AA75" s="27" t="s">
        <v>64</v>
      </c>
      <c r="AB75" s="4" t="s">
        <v>45</v>
      </c>
    </row>
    <row r="76" spans="1:36" ht="16">
      <c r="A76" s="9">
        <v>1</v>
      </c>
      <c r="B76" s="9">
        <v>1</v>
      </c>
      <c r="C76" s="9">
        <v>2</v>
      </c>
      <c r="D76" s="9" t="str">
        <f t="shared" si="6"/>
        <v>Dynan_B5_629_26_18C</v>
      </c>
      <c r="E76" s="9" t="str">
        <f t="shared" si="4"/>
        <v>Dynan_B5_629_26_18C_Lung_Block</v>
      </c>
      <c r="F76" s="282">
        <f t="shared" si="7"/>
        <v>30</v>
      </c>
      <c r="G76" s="227">
        <v>1</v>
      </c>
      <c r="H76" s="54" t="s">
        <v>42</v>
      </c>
      <c r="I76" s="332" t="s">
        <v>62</v>
      </c>
      <c r="J76" s="333">
        <v>629</v>
      </c>
      <c r="K76" s="303" t="s">
        <v>44</v>
      </c>
      <c r="L76" s="333">
        <v>26</v>
      </c>
      <c r="M76" s="54" t="s">
        <v>34</v>
      </c>
      <c r="N76" s="55">
        <v>0.75</v>
      </c>
      <c r="O76" s="54" t="s">
        <v>35</v>
      </c>
      <c r="P76" s="54" t="s">
        <v>63</v>
      </c>
      <c r="Q76" s="45">
        <v>43242</v>
      </c>
      <c r="R76" s="20">
        <v>43411</v>
      </c>
      <c r="S76" s="26">
        <v>43948</v>
      </c>
      <c r="T76" s="16">
        <f t="shared" si="5"/>
        <v>537</v>
      </c>
      <c r="U76" s="16">
        <v>1</v>
      </c>
      <c r="V76" s="16">
        <v>0</v>
      </c>
      <c r="W76" s="56">
        <v>0</v>
      </c>
      <c r="X76" s="56"/>
      <c r="Y76" s="56"/>
      <c r="Z76" s="56"/>
      <c r="AA76" s="27"/>
      <c r="AB76" s="4" t="s">
        <v>45</v>
      </c>
    </row>
    <row r="77" spans="1:36" ht="16">
      <c r="A77" s="9">
        <v>1</v>
      </c>
      <c r="B77" s="9">
        <v>1</v>
      </c>
      <c r="C77" s="9">
        <v>2</v>
      </c>
      <c r="D77" s="9" t="str">
        <f t="shared" si="6"/>
        <v>Dynan_B5_630_26_18C</v>
      </c>
      <c r="E77" s="9" t="str">
        <f t="shared" si="4"/>
        <v>Dynan_B5_630_26_18C_Lung_Block</v>
      </c>
      <c r="F77" s="282">
        <f t="shared" si="7"/>
        <v>31</v>
      </c>
      <c r="G77" s="227">
        <v>1</v>
      </c>
      <c r="H77" s="54" t="s">
        <v>42</v>
      </c>
      <c r="I77" s="332" t="s">
        <v>62</v>
      </c>
      <c r="J77" s="333">
        <v>630</v>
      </c>
      <c r="K77" s="303" t="s">
        <v>44</v>
      </c>
      <c r="L77" s="333">
        <v>26</v>
      </c>
      <c r="M77" s="54" t="s">
        <v>34</v>
      </c>
      <c r="N77" s="55">
        <v>0.75</v>
      </c>
      <c r="O77" s="54" t="s">
        <v>35</v>
      </c>
      <c r="P77" s="54" t="s">
        <v>63</v>
      </c>
      <c r="Q77" s="45">
        <v>43242</v>
      </c>
      <c r="R77" s="20">
        <v>43411</v>
      </c>
      <c r="S77" s="26">
        <v>43945</v>
      </c>
      <c r="T77" s="16">
        <f t="shared" si="5"/>
        <v>534</v>
      </c>
      <c r="U77" s="16">
        <v>1</v>
      </c>
      <c r="V77" s="16">
        <v>0</v>
      </c>
      <c r="W77" s="56">
        <v>0</v>
      </c>
      <c r="X77" s="56"/>
      <c r="Y77" s="56"/>
      <c r="Z77" s="56">
        <v>1</v>
      </c>
      <c r="AA77" s="27" t="s">
        <v>64</v>
      </c>
      <c r="AB77" s="4"/>
    </row>
    <row r="78" spans="1:36" ht="16">
      <c r="A78" s="9">
        <v>1</v>
      </c>
      <c r="B78" s="9">
        <v>1</v>
      </c>
      <c r="C78" s="9">
        <v>2</v>
      </c>
      <c r="D78" s="9" t="str">
        <f t="shared" si="6"/>
        <v>Dynan_B5_631_26_18C</v>
      </c>
      <c r="E78" s="9" t="str">
        <f t="shared" si="4"/>
        <v>Dynan_B5_631_26_18C_Lung_Block</v>
      </c>
      <c r="F78" s="282">
        <f t="shared" si="7"/>
        <v>32</v>
      </c>
      <c r="G78" s="227">
        <v>1</v>
      </c>
      <c r="H78" s="54" t="s">
        <v>42</v>
      </c>
      <c r="I78" s="332" t="s">
        <v>62</v>
      </c>
      <c r="J78" s="333">
        <v>631</v>
      </c>
      <c r="K78" s="303" t="s">
        <v>44</v>
      </c>
      <c r="L78" s="333">
        <v>26</v>
      </c>
      <c r="M78" s="54" t="s">
        <v>34</v>
      </c>
      <c r="N78" s="55">
        <v>0.75</v>
      </c>
      <c r="O78" s="54" t="s">
        <v>35</v>
      </c>
      <c r="P78" s="54" t="s">
        <v>63</v>
      </c>
      <c r="Q78" s="45">
        <v>43242</v>
      </c>
      <c r="R78" s="20">
        <v>43411</v>
      </c>
      <c r="S78" s="26">
        <v>43948</v>
      </c>
      <c r="T78" s="16">
        <f t="shared" si="5"/>
        <v>537</v>
      </c>
      <c r="U78" s="16">
        <v>1</v>
      </c>
      <c r="V78" s="16">
        <v>0</v>
      </c>
      <c r="W78" s="56">
        <v>1</v>
      </c>
      <c r="X78" s="56">
        <v>1</v>
      </c>
      <c r="Y78" s="56">
        <v>0</v>
      </c>
      <c r="Z78" s="56"/>
      <c r="AA78" s="27"/>
      <c r="AB78" s="4"/>
    </row>
    <row r="79" spans="1:36" ht="16">
      <c r="A79" s="9">
        <v>1</v>
      </c>
      <c r="B79" s="9">
        <v>1</v>
      </c>
      <c r="C79" s="9">
        <v>2</v>
      </c>
      <c r="D79" s="9" t="str">
        <f t="shared" si="6"/>
        <v>Dynan_B5_632_26_18C</v>
      </c>
      <c r="E79" s="9" t="str">
        <f t="shared" si="4"/>
        <v>Dynan_B5_632_26_18C_Lung_Block</v>
      </c>
      <c r="F79" s="282">
        <f t="shared" si="7"/>
        <v>33</v>
      </c>
      <c r="G79" s="227">
        <v>1</v>
      </c>
      <c r="H79" s="54" t="s">
        <v>42</v>
      </c>
      <c r="I79" s="332" t="s">
        <v>62</v>
      </c>
      <c r="J79" s="333">
        <v>632</v>
      </c>
      <c r="K79" s="303" t="s">
        <v>44</v>
      </c>
      <c r="L79" s="333">
        <v>26</v>
      </c>
      <c r="M79" s="54" t="s">
        <v>34</v>
      </c>
      <c r="N79" s="55">
        <v>0.75</v>
      </c>
      <c r="O79" s="54" t="s">
        <v>35</v>
      </c>
      <c r="P79" s="54" t="s">
        <v>63</v>
      </c>
      <c r="Q79" s="45">
        <v>43242</v>
      </c>
      <c r="R79" s="20">
        <v>43411</v>
      </c>
      <c r="S79" s="26">
        <v>43948</v>
      </c>
      <c r="T79" s="16">
        <f t="shared" si="5"/>
        <v>537</v>
      </c>
      <c r="U79" s="16">
        <v>1</v>
      </c>
      <c r="V79" s="16">
        <v>0</v>
      </c>
      <c r="W79" s="56">
        <v>0</v>
      </c>
      <c r="X79" s="56"/>
      <c r="Y79" s="56"/>
      <c r="Z79" s="56"/>
      <c r="AA79" s="27"/>
      <c r="AB79" s="4"/>
    </row>
    <row r="80" spans="1:36" ht="16">
      <c r="A80" s="9">
        <v>1</v>
      </c>
      <c r="B80" s="9">
        <v>1</v>
      </c>
      <c r="C80" s="9">
        <v>3</v>
      </c>
      <c r="D80" s="9" t="str">
        <f t="shared" si="6"/>
        <v>Dynan_B5_634_27_18C</v>
      </c>
      <c r="E80" s="9" t="str">
        <f t="shared" si="4"/>
        <v>Dynan_B5_634_27_18C_Lung_Block</v>
      </c>
      <c r="F80" s="282">
        <v>1</v>
      </c>
      <c r="G80" s="227">
        <v>1</v>
      </c>
      <c r="H80" s="54" t="s">
        <v>42</v>
      </c>
      <c r="I80" s="332" t="s">
        <v>62</v>
      </c>
      <c r="J80" s="333">
        <v>634</v>
      </c>
      <c r="K80" s="303" t="s">
        <v>44</v>
      </c>
      <c r="L80" s="333">
        <v>27</v>
      </c>
      <c r="M80" s="54" t="s">
        <v>34</v>
      </c>
      <c r="N80" s="55">
        <v>0.75</v>
      </c>
      <c r="O80" s="54" t="s">
        <v>35</v>
      </c>
      <c r="P80" s="54" t="s">
        <v>63</v>
      </c>
      <c r="Q80" s="45">
        <v>43242</v>
      </c>
      <c r="R80" s="20">
        <v>43411</v>
      </c>
      <c r="S80" s="26">
        <v>43949</v>
      </c>
      <c r="T80" s="16">
        <f t="shared" si="5"/>
        <v>538</v>
      </c>
      <c r="U80" s="16">
        <v>1</v>
      </c>
      <c r="V80" s="16">
        <v>0</v>
      </c>
      <c r="W80" s="56">
        <v>0</v>
      </c>
      <c r="X80" s="56"/>
      <c r="Y80" s="56"/>
      <c r="Z80" s="56">
        <v>1</v>
      </c>
      <c r="AA80" s="27" t="s">
        <v>65</v>
      </c>
      <c r="AB80" s="4" t="s">
        <v>45</v>
      </c>
    </row>
    <row r="81" spans="1:28" ht="16">
      <c r="A81" s="9">
        <v>1</v>
      </c>
      <c r="B81" s="9">
        <v>1</v>
      </c>
      <c r="C81" s="9">
        <v>3</v>
      </c>
      <c r="D81" s="9" t="str">
        <f t="shared" si="6"/>
        <v>Dynan_B5_636_27_18C</v>
      </c>
      <c r="E81" s="9" t="str">
        <f t="shared" si="4"/>
        <v>Dynan_B5_636_27_18C_Lung_Block</v>
      </c>
      <c r="F81" s="282">
        <f>F80+1</f>
        <v>2</v>
      </c>
      <c r="G81" s="227">
        <v>1</v>
      </c>
      <c r="H81" s="54" t="s">
        <v>42</v>
      </c>
      <c r="I81" s="332" t="s">
        <v>62</v>
      </c>
      <c r="J81" s="333">
        <v>636</v>
      </c>
      <c r="K81" s="303" t="s">
        <v>44</v>
      </c>
      <c r="L81" s="333">
        <v>27</v>
      </c>
      <c r="M81" s="54" t="s">
        <v>34</v>
      </c>
      <c r="N81" s="55">
        <v>0.75</v>
      </c>
      <c r="O81" s="54" t="s">
        <v>35</v>
      </c>
      <c r="P81" s="54" t="s">
        <v>63</v>
      </c>
      <c r="Q81" s="45">
        <v>43242</v>
      </c>
      <c r="R81" s="20">
        <v>43411</v>
      </c>
      <c r="S81" s="26">
        <v>43949</v>
      </c>
      <c r="T81" s="16">
        <f t="shared" si="5"/>
        <v>538</v>
      </c>
      <c r="U81" s="16">
        <v>1</v>
      </c>
      <c r="V81" s="16">
        <v>0</v>
      </c>
      <c r="W81" s="56">
        <v>0</v>
      </c>
      <c r="X81" s="56"/>
      <c r="Y81" s="56"/>
      <c r="Z81" s="56"/>
      <c r="AA81" s="27"/>
      <c r="AB81" s="4" t="s">
        <v>45</v>
      </c>
    </row>
    <row r="82" spans="1:28" ht="16">
      <c r="A82" s="9">
        <v>1</v>
      </c>
      <c r="B82" s="9">
        <v>1</v>
      </c>
      <c r="C82" s="9">
        <v>3</v>
      </c>
      <c r="D82" s="9" t="str">
        <f t="shared" si="6"/>
        <v>Dynan_B5_637_27_18C</v>
      </c>
      <c r="E82" s="9" t="str">
        <f t="shared" si="4"/>
        <v>Dynan_B5_637_27_18C_Lung_Block</v>
      </c>
      <c r="F82" s="282">
        <f t="shared" ref="F82:F106" si="8">F81+1</f>
        <v>3</v>
      </c>
      <c r="G82" s="227">
        <v>1</v>
      </c>
      <c r="H82" s="54" t="s">
        <v>42</v>
      </c>
      <c r="I82" s="332" t="s">
        <v>62</v>
      </c>
      <c r="J82" s="333">
        <v>637</v>
      </c>
      <c r="K82" s="303" t="s">
        <v>44</v>
      </c>
      <c r="L82" s="333">
        <v>27</v>
      </c>
      <c r="M82" s="54" t="s">
        <v>34</v>
      </c>
      <c r="N82" s="55">
        <v>0.75</v>
      </c>
      <c r="O82" s="54" t="s">
        <v>35</v>
      </c>
      <c r="P82" s="54" t="s">
        <v>63</v>
      </c>
      <c r="Q82" s="45">
        <v>43242</v>
      </c>
      <c r="R82" s="20">
        <v>43411</v>
      </c>
      <c r="S82" s="26">
        <v>43949</v>
      </c>
      <c r="T82" s="16">
        <f t="shared" si="5"/>
        <v>538</v>
      </c>
      <c r="U82" s="16">
        <v>1</v>
      </c>
      <c r="V82" s="16">
        <v>0</v>
      </c>
      <c r="W82" s="56">
        <v>1</v>
      </c>
      <c r="X82" s="56">
        <v>1</v>
      </c>
      <c r="Y82" s="56">
        <v>0</v>
      </c>
      <c r="Z82" s="56">
        <v>1</v>
      </c>
      <c r="AA82" s="27" t="s">
        <v>66</v>
      </c>
      <c r="AB82" s="4"/>
    </row>
    <row r="83" spans="1:28" ht="16">
      <c r="A83" s="9">
        <v>1</v>
      </c>
      <c r="B83" s="9">
        <v>1</v>
      </c>
      <c r="C83" s="9">
        <v>3</v>
      </c>
      <c r="D83" s="9" t="str">
        <f t="shared" si="6"/>
        <v>Dynan_B5_638_27_18C</v>
      </c>
      <c r="E83" s="9" t="str">
        <f t="shared" si="4"/>
        <v>Dynan_B5_638_27_18C_Lung_Block</v>
      </c>
      <c r="F83" s="282">
        <f t="shared" si="8"/>
        <v>4</v>
      </c>
      <c r="G83" s="227">
        <v>1</v>
      </c>
      <c r="H83" s="54" t="s">
        <v>42</v>
      </c>
      <c r="I83" s="332" t="s">
        <v>62</v>
      </c>
      <c r="J83" s="333">
        <v>638</v>
      </c>
      <c r="K83" s="303" t="s">
        <v>44</v>
      </c>
      <c r="L83" s="333">
        <v>27</v>
      </c>
      <c r="M83" s="54" t="s">
        <v>34</v>
      </c>
      <c r="N83" s="55">
        <v>0.75</v>
      </c>
      <c r="O83" s="54" t="s">
        <v>35</v>
      </c>
      <c r="P83" s="54" t="s">
        <v>63</v>
      </c>
      <c r="Q83" s="45">
        <v>43242</v>
      </c>
      <c r="R83" s="20">
        <v>43411</v>
      </c>
      <c r="S83" s="26">
        <v>43949</v>
      </c>
      <c r="T83" s="16">
        <f t="shared" si="5"/>
        <v>538</v>
      </c>
      <c r="U83" s="16">
        <v>1</v>
      </c>
      <c r="V83" s="16">
        <v>0</v>
      </c>
      <c r="W83" s="56">
        <v>1</v>
      </c>
      <c r="X83" s="56">
        <v>1</v>
      </c>
      <c r="Y83" s="56">
        <v>0</v>
      </c>
      <c r="Z83" s="56"/>
      <c r="AA83" s="27"/>
      <c r="AB83" s="4"/>
    </row>
    <row r="84" spans="1:28" ht="16">
      <c r="A84" s="9">
        <v>1</v>
      </c>
      <c r="B84" s="9">
        <v>1</v>
      </c>
      <c r="C84" s="9">
        <v>3</v>
      </c>
      <c r="D84" s="9" t="str">
        <f t="shared" si="6"/>
        <v>Dynan_B5_639_28_18C</v>
      </c>
      <c r="E84" s="9" t="str">
        <f t="shared" si="4"/>
        <v>Dynan_B5_639_28_18C_Lung_Block</v>
      </c>
      <c r="F84" s="282">
        <f t="shared" si="8"/>
        <v>5</v>
      </c>
      <c r="G84" s="227">
        <v>1</v>
      </c>
      <c r="H84" s="54" t="s">
        <v>42</v>
      </c>
      <c r="I84" s="332" t="s">
        <v>62</v>
      </c>
      <c r="J84" s="333">
        <v>639</v>
      </c>
      <c r="K84" s="303" t="s">
        <v>44</v>
      </c>
      <c r="L84" s="333">
        <v>28</v>
      </c>
      <c r="M84" s="54" t="s">
        <v>34</v>
      </c>
      <c r="N84" s="55">
        <v>0.75</v>
      </c>
      <c r="O84" s="54" t="s">
        <v>35</v>
      </c>
      <c r="P84" s="54" t="s">
        <v>63</v>
      </c>
      <c r="Q84" s="45">
        <v>43242</v>
      </c>
      <c r="R84" s="20">
        <v>43411</v>
      </c>
      <c r="S84" s="26">
        <v>43949</v>
      </c>
      <c r="T84" s="16">
        <f t="shared" si="5"/>
        <v>538</v>
      </c>
      <c r="U84" s="16">
        <v>1</v>
      </c>
      <c r="V84" s="16">
        <v>0</v>
      </c>
      <c r="W84" s="56">
        <v>0</v>
      </c>
      <c r="X84" s="56"/>
      <c r="Y84" s="56"/>
      <c r="Z84" s="56">
        <v>1</v>
      </c>
      <c r="AA84" s="27" t="s">
        <v>67</v>
      </c>
      <c r="AB84" s="4"/>
    </row>
    <row r="85" spans="1:28" ht="16">
      <c r="A85" s="9">
        <v>1</v>
      </c>
      <c r="B85" s="9">
        <v>1</v>
      </c>
      <c r="C85" s="9">
        <v>3</v>
      </c>
      <c r="D85" s="9" t="str">
        <f t="shared" si="6"/>
        <v>Dynan_B5_640_28_18C</v>
      </c>
      <c r="E85" s="9" t="str">
        <f t="shared" si="4"/>
        <v>Dynan_B5_640_28_18C_Lung_Block</v>
      </c>
      <c r="F85" s="282">
        <f t="shared" si="8"/>
        <v>6</v>
      </c>
      <c r="G85" s="227">
        <v>1</v>
      </c>
      <c r="H85" s="54" t="s">
        <v>42</v>
      </c>
      <c r="I85" s="332" t="s">
        <v>62</v>
      </c>
      <c r="J85" s="333">
        <v>640</v>
      </c>
      <c r="K85" s="303" t="s">
        <v>44</v>
      </c>
      <c r="L85" s="333">
        <v>28</v>
      </c>
      <c r="M85" s="54" t="s">
        <v>34</v>
      </c>
      <c r="N85" s="55">
        <v>0.75</v>
      </c>
      <c r="O85" s="54" t="s">
        <v>35</v>
      </c>
      <c r="P85" s="54" t="s">
        <v>63</v>
      </c>
      <c r="Q85" s="45">
        <v>43242</v>
      </c>
      <c r="R85" s="20">
        <v>43411</v>
      </c>
      <c r="S85" s="26">
        <v>43949</v>
      </c>
      <c r="T85" s="16">
        <f t="shared" si="5"/>
        <v>538</v>
      </c>
      <c r="U85" s="16">
        <v>1</v>
      </c>
      <c r="V85" s="16">
        <v>0</v>
      </c>
      <c r="W85" s="56">
        <v>0</v>
      </c>
      <c r="X85" s="56"/>
      <c r="Y85" s="56"/>
      <c r="Z85" s="56"/>
      <c r="AA85" s="27"/>
      <c r="AB85" s="4"/>
    </row>
    <row r="86" spans="1:28" ht="16">
      <c r="A86" s="9">
        <v>1</v>
      </c>
      <c r="B86" s="9">
        <v>1</v>
      </c>
      <c r="C86" s="9">
        <v>3</v>
      </c>
      <c r="D86" s="9" t="str">
        <f t="shared" si="6"/>
        <v>Dynan_B5_641_28_18C</v>
      </c>
      <c r="E86" s="9" t="str">
        <f t="shared" si="4"/>
        <v>Dynan_B5_641_28_18C_Lung_Block</v>
      </c>
      <c r="F86" s="282">
        <f t="shared" si="8"/>
        <v>7</v>
      </c>
      <c r="G86" s="227">
        <v>1</v>
      </c>
      <c r="H86" s="54" t="s">
        <v>42</v>
      </c>
      <c r="I86" s="332" t="s">
        <v>62</v>
      </c>
      <c r="J86" s="333">
        <v>641</v>
      </c>
      <c r="K86" s="303" t="s">
        <v>44</v>
      </c>
      <c r="L86" s="333">
        <v>28</v>
      </c>
      <c r="M86" s="54" t="s">
        <v>34</v>
      </c>
      <c r="N86" s="55">
        <v>0.75</v>
      </c>
      <c r="O86" s="54" t="s">
        <v>35</v>
      </c>
      <c r="P86" s="54" t="s">
        <v>63</v>
      </c>
      <c r="Q86" s="45">
        <v>43242</v>
      </c>
      <c r="R86" s="20">
        <v>43411</v>
      </c>
      <c r="S86" s="26">
        <v>43949</v>
      </c>
      <c r="T86" s="16">
        <f t="shared" si="5"/>
        <v>538</v>
      </c>
      <c r="U86" s="16">
        <v>1</v>
      </c>
      <c r="V86" s="16">
        <v>0</v>
      </c>
      <c r="W86" s="56">
        <v>0</v>
      </c>
      <c r="X86" s="56"/>
      <c r="Y86" s="56"/>
      <c r="Z86" s="56">
        <v>1</v>
      </c>
      <c r="AA86" s="27" t="s">
        <v>67</v>
      </c>
      <c r="AB86" s="4"/>
    </row>
    <row r="87" spans="1:28" ht="16">
      <c r="A87" s="9">
        <v>1</v>
      </c>
      <c r="B87" s="9">
        <v>1</v>
      </c>
      <c r="C87" s="9">
        <v>3</v>
      </c>
      <c r="D87" s="9" t="str">
        <f t="shared" si="6"/>
        <v>Dynan_B5_642_28_18C</v>
      </c>
      <c r="E87" s="9" t="str">
        <f t="shared" si="4"/>
        <v>Dynan_B5_642_28_18C_Lung_Block</v>
      </c>
      <c r="F87" s="282">
        <f t="shared" si="8"/>
        <v>8</v>
      </c>
      <c r="G87" s="227">
        <v>1</v>
      </c>
      <c r="H87" s="54" t="s">
        <v>42</v>
      </c>
      <c r="I87" s="332" t="s">
        <v>62</v>
      </c>
      <c r="J87" s="333">
        <v>642</v>
      </c>
      <c r="K87" s="303" t="s">
        <v>44</v>
      </c>
      <c r="L87" s="333">
        <v>28</v>
      </c>
      <c r="M87" s="54" t="s">
        <v>34</v>
      </c>
      <c r="N87" s="55">
        <v>0.75</v>
      </c>
      <c r="O87" s="54" t="s">
        <v>35</v>
      </c>
      <c r="P87" s="54" t="s">
        <v>63</v>
      </c>
      <c r="Q87" s="45">
        <v>43242</v>
      </c>
      <c r="R87" s="20">
        <v>43411</v>
      </c>
      <c r="S87" s="26">
        <v>43949</v>
      </c>
      <c r="T87" s="16">
        <f t="shared" si="5"/>
        <v>538</v>
      </c>
      <c r="U87" s="16">
        <v>1</v>
      </c>
      <c r="V87" s="16">
        <v>0</v>
      </c>
      <c r="W87" s="56">
        <v>0</v>
      </c>
      <c r="X87" s="56"/>
      <c r="Y87" s="56"/>
      <c r="Z87" s="56">
        <v>1</v>
      </c>
      <c r="AA87" s="27" t="s">
        <v>67</v>
      </c>
      <c r="AB87" s="4"/>
    </row>
    <row r="88" spans="1:28" ht="16">
      <c r="A88" s="9">
        <v>1</v>
      </c>
      <c r="B88" s="9">
        <v>1</v>
      </c>
      <c r="C88" s="9">
        <v>3</v>
      </c>
      <c r="D88" s="9" t="str">
        <f t="shared" si="6"/>
        <v>Dynan_B5_643_28_18C</v>
      </c>
      <c r="E88" s="9" t="str">
        <f t="shared" si="4"/>
        <v>Dynan_B5_643_28_18C_Lung_Block</v>
      </c>
      <c r="F88" s="282">
        <f t="shared" si="8"/>
        <v>9</v>
      </c>
      <c r="G88" s="227">
        <v>1</v>
      </c>
      <c r="H88" s="54" t="s">
        <v>42</v>
      </c>
      <c r="I88" s="332" t="s">
        <v>62</v>
      </c>
      <c r="J88" s="333">
        <v>643</v>
      </c>
      <c r="K88" s="303" t="s">
        <v>44</v>
      </c>
      <c r="L88" s="333">
        <v>28</v>
      </c>
      <c r="M88" s="54" t="s">
        <v>34</v>
      </c>
      <c r="N88" s="55">
        <v>0.75</v>
      </c>
      <c r="O88" s="54" t="s">
        <v>35</v>
      </c>
      <c r="P88" s="54" t="s">
        <v>63</v>
      </c>
      <c r="Q88" s="45">
        <v>43242</v>
      </c>
      <c r="R88" s="20">
        <v>43411</v>
      </c>
      <c r="S88" s="26">
        <v>43949</v>
      </c>
      <c r="T88" s="16">
        <f t="shared" si="5"/>
        <v>538</v>
      </c>
      <c r="U88" s="16">
        <v>1</v>
      </c>
      <c r="V88" s="16">
        <v>0</v>
      </c>
      <c r="W88" s="56">
        <v>0</v>
      </c>
      <c r="X88" s="56"/>
      <c r="Y88" s="56"/>
      <c r="Z88" s="56"/>
      <c r="AA88" s="27"/>
      <c r="AB88" s="4"/>
    </row>
    <row r="89" spans="1:28" ht="16">
      <c r="A89" s="9">
        <v>1</v>
      </c>
      <c r="B89" s="9">
        <v>1</v>
      </c>
      <c r="C89" s="9">
        <v>3</v>
      </c>
      <c r="D89" s="9" t="str">
        <f t="shared" si="6"/>
        <v>Dynan_B5_646_29_18C</v>
      </c>
      <c r="E89" s="9" t="str">
        <f t="shared" si="4"/>
        <v>Dynan_B5_646_29_18C_Lung_Block</v>
      </c>
      <c r="F89" s="282">
        <f t="shared" si="8"/>
        <v>10</v>
      </c>
      <c r="G89" s="227">
        <v>1</v>
      </c>
      <c r="H89" s="54" t="s">
        <v>42</v>
      </c>
      <c r="I89" s="332" t="s">
        <v>62</v>
      </c>
      <c r="J89" s="333">
        <v>646</v>
      </c>
      <c r="K89" s="303" t="s">
        <v>44</v>
      </c>
      <c r="L89" s="333">
        <v>29</v>
      </c>
      <c r="M89" s="54" t="s">
        <v>34</v>
      </c>
      <c r="N89" s="55">
        <v>0.75</v>
      </c>
      <c r="O89" s="54" t="s">
        <v>35</v>
      </c>
      <c r="P89" s="54" t="s">
        <v>63</v>
      </c>
      <c r="Q89" s="45">
        <v>43242</v>
      </c>
      <c r="R89" s="20">
        <v>43411</v>
      </c>
      <c r="S89" s="26">
        <v>43949</v>
      </c>
      <c r="T89" s="16">
        <f t="shared" si="5"/>
        <v>538</v>
      </c>
      <c r="U89" s="16">
        <v>1</v>
      </c>
      <c r="V89" s="16">
        <v>0</v>
      </c>
      <c r="W89" s="56">
        <v>0</v>
      </c>
      <c r="X89" s="56"/>
      <c r="Y89" s="56"/>
      <c r="Z89" s="56">
        <v>1</v>
      </c>
      <c r="AA89" s="27" t="s">
        <v>67</v>
      </c>
      <c r="AB89" s="4"/>
    </row>
    <row r="90" spans="1:28" ht="16">
      <c r="A90" s="9">
        <v>1</v>
      </c>
      <c r="B90" s="9">
        <v>1</v>
      </c>
      <c r="C90" s="9">
        <v>3</v>
      </c>
      <c r="D90" s="9" t="str">
        <f t="shared" si="6"/>
        <v>Dynan_B5_647_29_18C</v>
      </c>
      <c r="E90" s="9" t="str">
        <f t="shared" si="4"/>
        <v>Dynan_B5_647_29_18C_Lung_Block</v>
      </c>
      <c r="F90" s="282">
        <f t="shared" si="8"/>
        <v>11</v>
      </c>
      <c r="G90" s="227">
        <v>1</v>
      </c>
      <c r="H90" s="54" t="s">
        <v>42</v>
      </c>
      <c r="I90" s="332" t="s">
        <v>62</v>
      </c>
      <c r="J90" s="333">
        <v>647</v>
      </c>
      <c r="K90" s="303" t="s">
        <v>44</v>
      </c>
      <c r="L90" s="333">
        <v>29</v>
      </c>
      <c r="M90" s="54" t="s">
        <v>34</v>
      </c>
      <c r="N90" s="55">
        <v>0.75</v>
      </c>
      <c r="O90" s="54" t="s">
        <v>35</v>
      </c>
      <c r="P90" s="54" t="s">
        <v>63</v>
      </c>
      <c r="Q90" s="45">
        <v>43242</v>
      </c>
      <c r="R90" s="20">
        <v>43411</v>
      </c>
      <c r="S90" s="26">
        <v>43949</v>
      </c>
      <c r="T90" s="16">
        <f t="shared" si="5"/>
        <v>538</v>
      </c>
      <c r="U90" s="16">
        <v>1</v>
      </c>
      <c r="V90" s="16">
        <v>0</v>
      </c>
      <c r="W90" s="56">
        <v>1</v>
      </c>
      <c r="X90" s="56">
        <v>1</v>
      </c>
      <c r="Y90" s="56">
        <v>0</v>
      </c>
      <c r="Z90" s="56"/>
      <c r="AA90" s="27"/>
      <c r="AB90" s="4"/>
    </row>
    <row r="91" spans="1:28" ht="16">
      <c r="A91" s="9">
        <v>1</v>
      </c>
      <c r="B91" s="9">
        <v>1</v>
      </c>
      <c r="C91" s="9">
        <v>3</v>
      </c>
      <c r="D91" s="9" t="str">
        <f t="shared" si="6"/>
        <v>Dynan_B5_650_30_18C</v>
      </c>
      <c r="E91" s="9" t="str">
        <f t="shared" si="4"/>
        <v>Dynan_B5_650_30_18C_Lung_Block</v>
      </c>
      <c r="F91" s="282">
        <f t="shared" si="8"/>
        <v>12</v>
      </c>
      <c r="G91" s="227">
        <v>1</v>
      </c>
      <c r="H91" s="54" t="s">
        <v>42</v>
      </c>
      <c r="I91" s="332" t="s">
        <v>62</v>
      </c>
      <c r="J91" s="333">
        <v>650</v>
      </c>
      <c r="K91" s="303" t="s">
        <v>44</v>
      </c>
      <c r="L91" s="333">
        <v>30</v>
      </c>
      <c r="M91" s="54" t="s">
        <v>34</v>
      </c>
      <c r="N91" s="55">
        <v>0.75</v>
      </c>
      <c r="O91" s="54" t="s">
        <v>35</v>
      </c>
      <c r="P91" s="54" t="s">
        <v>63</v>
      </c>
      <c r="Q91" s="45">
        <v>43242</v>
      </c>
      <c r="R91" s="20">
        <v>43411</v>
      </c>
      <c r="S91" s="26">
        <v>43949</v>
      </c>
      <c r="T91" s="16">
        <f t="shared" si="5"/>
        <v>538</v>
      </c>
      <c r="U91" s="16">
        <v>1</v>
      </c>
      <c r="V91" s="16">
        <v>0</v>
      </c>
      <c r="W91" s="56">
        <v>0</v>
      </c>
      <c r="X91" s="56"/>
      <c r="Y91" s="56"/>
      <c r="Z91" s="56">
        <v>1</v>
      </c>
      <c r="AA91" s="27" t="s">
        <v>67</v>
      </c>
      <c r="AB91" s="4" t="s">
        <v>45</v>
      </c>
    </row>
    <row r="92" spans="1:28" ht="16">
      <c r="A92" s="9">
        <v>1</v>
      </c>
      <c r="B92" s="9">
        <v>1</v>
      </c>
      <c r="C92" s="9">
        <v>3</v>
      </c>
      <c r="D92" s="9" t="str">
        <f t="shared" si="6"/>
        <v>Dynan_B5_651_30_18C</v>
      </c>
      <c r="E92" s="9" t="str">
        <f t="shared" si="4"/>
        <v>Dynan_B5_651_30_18C_Lung_Block</v>
      </c>
      <c r="F92" s="282">
        <f t="shared" si="8"/>
        <v>13</v>
      </c>
      <c r="G92" s="227">
        <v>1</v>
      </c>
      <c r="H92" s="54" t="s">
        <v>42</v>
      </c>
      <c r="I92" s="332" t="s">
        <v>62</v>
      </c>
      <c r="J92" s="333">
        <v>651</v>
      </c>
      <c r="K92" s="303" t="s">
        <v>44</v>
      </c>
      <c r="L92" s="333">
        <v>30</v>
      </c>
      <c r="M92" s="54" t="s">
        <v>34</v>
      </c>
      <c r="N92" s="55">
        <v>0.75</v>
      </c>
      <c r="O92" s="54" t="s">
        <v>35</v>
      </c>
      <c r="P92" s="54" t="s">
        <v>63</v>
      </c>
      <c r="Q92" s="45">
        <v>43242</v>
      </c>
      <c r="R92" s="20">
        <v>43411</v>
      </c>
      <c r="S92" s="26">
        <v>43949</v>
      </c>
      <c r="T92" s="16">
        <f t="shared" si="5"/>
        <v>538</v>
      </c>
      <c r="U92" s="16">
        <v>1</v>
      </c>
      <c r="V92" s="16">
        <v>0</v>
      </c>
      <c r="W92" s="56">
        <v>0</v>
      </c>
      <c r="X92" s="56"/>
      <c r="Y92" s="56"/>
      <c r="Z92" s="56"/>
      <c r="AA92" s="27"/>
      <c r="AB92" s="4" t="s">
        <v>45</v>
      </c>
    </row>
    <row r="93" spans="1:28" ht="16">
      <c r="A93" s="9">
        <v>1</v>
      </c>
      <c r="B93" s="9">
        <v>1</v>
      </c>
      <c r="C93" s="9">
        <v>3</v>
      </c>
      <c r="D93" s="9" t="str">
        <f t="shared" si="6"/>
        <v>Dynan_B5_652_30_18C</v>
      </c>
      <c r="E93" s="9" t="str">
        <f t="shared" si="4"/>
        <v>Dynan_B5_652_30_18C_Lung_Block</v>
      </c>
      <c r="F93" s="282">
        <f t="shared" si="8"/>
        <v>14</v>
      </c>
      <c r="G93" s="227">
        <v>1</v>
      </c>
      <c r="H93" s="54" t="s">
        <v>42</v>
      </c>
      <c r="I93" s="332" t="s">
        <v>62</v>
      </c>
      <c r="J93" s="333">
        <v>652</v>
      </c>
      <c r="K93" s="303" t="s">
        <v>44</v>
      </c>
      <c r="L93" s="333">
        <v>30</v>
      </c>
      <c r="M93" s="54" t="s">
        <v>34</v>
      </c>
      <c r="N93" s="55">
        <v>0.75</v>
      </c>
      <c r="O93" s="54" t="s">
        <v>35</v>
      </c>
      <c r="P93" s="54" t="s">
        <v>63</v>
      </c>
      <c r="Q93" s="45">
        <v>43242</v>
      </c>
      <c r="R93" s="20">
        <v>43411</v>
      </c>
      <c r="S93" s="26">
        <v>43949</v>
      </c>
      <c r="T93" s="16">
        <f t="shared" si="5"/>
        <v>538</v>
      </c>
      <c r="U93" s="16">
        <v>1</v>
      </c>
      <c r="V93" s="16">
        <v>0</v>
      </c>
      <c r="W93" s="56">
        <v>0</v>
      </c>
      <c r="X93" s="56"/>
      <c r="Y93" s="56"/>
      <c r="Z93" s="56"/>
      <c r="AA93" s="27"/>
      <c r="AB93" s="4" t="s">
        <v>45</v>
      </c>
    </row>
    <row r="94" spans="1:28" ht="16">
      <c r="A94" s="9">
        <v>1</v>
      </c>
      <c r="B94" s="9">
        <v>1</v>
      </c>
      <c r="C94" s="9">
        <v>3</v>
      </c>
      <c r="D94" s="9" t="str">
        <f t="shared" si="6"/>
        <v>Dynan_B5_653_30_18C</v>
      </c>
      <c r="E94" s="9" t="str">
        <f t="shared" si="4"/>
        <v>Dynan_B5_653_30_18C_Lung_Block</v>
      </c>
      <c r="F94" s="282">
        <f t="shared" si="8"/>
        <v>15</v>
      </c>
      <c r="G94" s="227">
        <v>1</v>
      </c>
      <c r="H94" s="54" t="s">
        <v>42</v>
      </c>
      <c r="I94" s="332" t="s">
        <v>62</v>
      </c>
      <c r="J94" s="333">
        <v>653</v>
      </c>
      <c r="K94" s="303" t="s">
        <v>44</v>
      </c>
      <c r="L94" s="333">
        <v>30</v>
      </c>
      <c r="M94" s="54" t="s">
        <v>34</v>
      </c>
      <c r="N94" s="55">
        <v>0.75</v>
      </c>
      <c r="O94" s="54" t="s">
        <v>35</v>
      </c>
      <c r="P94" s="54" t="s">
        <v>63</v>
      </c>
      <c r="Q94" s="45">
        <v>43242</v>
      </c>
      <c r="R94" s="20">
        <v>43411</v>
      </c>
      <c r="S94" s="26">
        <v>43949</v>
      </c>
      <c r="T94" s="16">
        <f t="shared" si="5"/>
        <v>538</v>
      </c>
      <c r="U94" s="16">
        <v>1</v>
      </c>
      <c r="V94" s="16">
        <v>0</v>
      </c>
      <c r="W94" s="56">
        <v>0</v>
      </c>
      <c r="X94" s="56"/>
      <c r="Y94" s="56"/>
      <c r="Z94" s="56"/>
      <c r="AA94" s="27"/>
      <c r="AB94" s="4" t="s">
        <v>45</v>
      </c>
    </row>
    <row r="95" spans="1:28" ht="16">
      <c r="A95" s="9">
        <v>1</v>
      </c>
      <c r="B95" s="9">
        <v>1</v>
      </c>
      <c r="C95" s="9">
        <v>3</v>
      </c>
      <c r="D95" s="9" t="str">
        <f t="shared" si="6"/>
        <v>Dynan_B5_655_31_18C</v>
      </c>
      <c r="E95" s="9" t="str">
        <f t="shared" si="4"/>
        <v>Dynan_B5_655_31_18C_Lung_Block</v>
      </c>
      <c r="F95" s="282">
        <f t="shared" si="8"/>
        <v>16</v>
      </c>
      <c r="G95" s="227">
        <v>1</v>
      </c>
      <c r="H95" s="54" t="s">
        <v>42</v>
      </c>
      <c r="I95" s="332" t="s">
        <v>62</v>
      </c>
      <c r="J95" s="333">
        <v>655</v>
      </c>
      <c r="K95" s="303" t="s">
        <v>44</v>
      </c>
      <c r="L95" s="333">
        <v>31</v>
      </c>
      <c r="M95" s="54" t="s">
        <v>34</v>
      </c>
      <c r="N95" s="55">
        <v>0.75</v>
      </c>
      <c r="O95" s="54" t="s">
        <v>35</v>
      </c>
      <c r="P95" s="54" t="s">
        <v>63</v>
      </c>
      <c r="Q95" s="45">
        <v>43242</v>
      </c>
      <c r="R95" s="20">
        <v>43411</v>
      </c>
      <c r="S95" s="26">
        <v>43949</v>
      </c>
      <c r="T95" s="16">
        <f t="shared" si="5"/>
        <v>538</v>
      </c>
      <c r="U95" s="16">
        <v>1</v>
      </c>
      <c r="V95" s="16">
        <v>0</v>
      </c>
      <c r="W95" s="56">
        <v>1</v>
      </c>
      <c r="X95" s="56">
        <v>1</v>
      </c>
      <c r="Y95" s="56">
        <v>0</v>
      </c>
      <c r="Z95" s="56"/>
      <c r="AA95" s="27"/>
      <c r="AB95" s="4" t="s">
        <v>45</v>
      </c>
    </row>
    <row r="96" spans="1:28" ht="16">
      <c r="A96" s="9">
        <v>1</v>
      </c>
      <c r="B96" s="9">
        <v>1</v>
      </c>
      <c r="C96" s="9">
        <v>3</v>
      </c>
      <c r="D96" s="9" t="str">
        <f t="shared" si="6"/>
        <v>Dynan_B5_656_31_18C</v>
      </c>
      <c r="E96" s="9" t="str">
        <f t="shared" si="4"/>
        <v>Dynan_B5_656_31_18C_Lung_Block</v>
      </c>
      <c r="F96" s="282">
        <f t="shared" si="8"/>
        <v>17</v>
      </c>
      <c r="G96" s="227">
        <v>1</v>
      </c>
      <c r="H96" s="54" t="s">
        <v>42</v>
      </c>
      <c r="I96" s="332" t="s">
        <v>62</v>
      </c>
      <c r="J96" s="333">
        <v>656</v>
      </c>
      <c r="K96" s="303" t="s">
        <v>44</v>
      </c>
      <c r="L96" s="333">
        <v>31</v>
      </c>
      <c r="M96" s="54" t="s">
        <v>34</v>
      </c>
      <c r="N96" s="55">
        <v>0.75</v>
      </c>
      <c r="O96" s="54" t="s">
        <v>35</v>
      </c>
      <c r="P96" s="54" t="s">
        <v>63</v>
      </c>
      <c r="Q96" s="45">
        <v>43242</v>
      </c>
      <c r="R96" s="20">
        <v>43411</v>
      </c>
      <c r="S96" s="26">
        <v>43949</v>
      </c>
      <c r="T96" s="16">
        <f t="shared" si="5"/>
        <v>538</v>
      </c>
      <c r="U96" s="16">
        <v>1</v>
      </c>
      <c r="V96" s="16">
        <v>0</v>
      </c>
      <c r="W96" s="56">
        <v>0</v>
      </c>
      <c r="X96" s="56"/>
      <c r="Y96" s="56"/>
      <c r="Z96" s="56"/>
      <c r="AA96" s="27"/>
      <c r="AB96" s="4" t="s">
        <v>45</v>
      </c>
    </row>
    <row r="97" spans="1:28" ht="16">
      <c r="A97" s="9">
        <v>1</v>
      </c>
      <c r="B97" s="9">
        <v>1</v>
      </c>
      <c r="C97" s="9">
        <v>3</v>
      </c>
      <c r="D97" s="9" t="str">
        <f t="shared" si="6"/>
        <v>Dynan_B5_657_31_18C</v>
      </c>
      <c r="E97" s="9" t="str">
        <f t="shared" si="4"/>
        <v>Dynan_B5_657_31_18C_Lung_Block</v>
      </c>
      <c r="F97" s="282">
        <f t="shared" si="8"/>
        <v>18</v>
      </c>
      <c r="G97" s="227">
        <v>1</v>
      </c>
      <c r="H97" s="54" t="s">
        <v>42</v>
      </c>
      <c r="I97" s="332" t="s">
        <v>62</v>
      </c>
      <c r="J97" s="333">
        <v>657</v>
      </c>
      <c r="K97" s="303" t="s">
        <v>44</v>
      </c>
      <c r="L97" s="333">
        <v>31</v>
      </c>
      <c r="M97" s="54" t="s">
        <v>34</v>
      </c>
      <c r="N97" s="55">
        <v>0.75</v>
      </c>
      <c r="O97" s="54" t="s">
        <v>35</v>
      </c>
      <c r="P97" s="54" t="s">
        <v>63</v>
      </c>
      <c r="Q97" s="45">
        <v>43242</v>
      </c>
      <c r="R97" s="20">
        <v>43411</v>
      </c>
      <c r="S97" s="26">
        <v>43949</v>
      </c>
      <c r="T97" s="16">
        <f t="shared" si="5"/>
        <v>538</v>
      </c>
      <c r="U97" s="16">
        <v>1</v>
      </c>
      <c r="V97" s="16">
        <v>0</v>
      </c>
      <c r="W97" s="56">
        <v>1</v>
      </c>
      <c r="X97" s="56">
        <v>1</v>
      </c>
      <c r="Y97" s="56">
        <v>0</v>
      </c>
      <c r="Z97" s="56"/>
      <c r="AA97" s="27"/>
      <c r="AB97" s="4" t="s">
        <v>45</v>
      </c>
    </row>
    <row r="98" spans="1:28" ht="16">
      <c r="A98" s="9">
        <v>1</v>
      </c>
      <c r="B98" s="9">
        <v>1</v>
      </c>
      <c r="C98" s="9">
        <v>3</v>
      </c>
      <c r="D98" s="9" t="str">
        <f t="shared" si="6"/>
        <v>Dynan_B5_658_31_18C</v>
      </c>
      <c r="E98" s="9" t="str">
        <f t="shared" si="4"/>
        <v>Dynan_B5_658_31_18C_Lung_Block</v>
      </c>
      <c r="F98" s="282">
        <f t="shared" si="8"/>
        <v>19</v>
      </c>
      <c r="G98" s="227">
        <v>1</v>
      </c>
      <c r="H98" s="54" t="s">
        <v>42</v>
      </c>
      <c r="I98" s="332" t="s">
        <v>62</v>
      </c>
      <c r="J98" s="333">
        <v>658</v>
      </c>
      <c r="K98" s="303" t="s">
        <v>44</v>
      </c>
      <c r="L98" s="333">
        <v>31</v>
      </c>
      <c r="M98" s="54" t="s">
        <v>34</v>
      </c>
      <c r="N98" s="55">
        <v>0.75</v>
      </c>
      <c r="O98" s="54" t="s">
        <v>35</v>
      </c>
      <c r="P98" s="54" t="s">
        <v>63</v>
      </c>
      <c r="Q98" s="45">
        <v>43242</v>
      </c>
      <c r="R98" s="20">
        <v>43411</v>
      </c>
      <c r="S98" s="26">
        <v>43949</v>
      </c>
      <c r="T98" s="16">
        <f t="shared" si="5"/>
        <v>538</v>
      </c>
      <c r="U98" s="16">
        <v>1</v>
      </c>
      <c r="V98" s="16">
        <v>0</v>
      </c>
      <c r="W98" s="56">
        <v>0</v>
      </c>
      <c r="X98" s="56"/>
      <c r="Y98" s="56"/>
      <c r="Z98" s="56">
        <v>1</v>
      </c>
      <c r="AA98" s="27" t="s">
        <v>67</v>
      </c>
      <c r="AB98" s="4" t="s">
        <v>45</v>
      </c>
    </row>
    <row r="99" spans="1:28" ht="16">
      <c r="A99" s="9">
        <v>1</v>
      </c>
      <c r="B99" s="9">
        <v>1</v>
      </c>
      <c r="C99" s="9">
        <v>3</v>
      </c>
      <c r="D99" s="9" t="str">
        <f t="shared" si="6"/>
        <v>Dynan_B5_661_32_18C</v>
      </c>
      <c r="E99" s="9" t="str">
        <f t="shared" si="4"/>
        <v>Dynan_B5_661_32_18C_Lung_Block</v>
      </c>
      <c r="F99" s="282">
        <f t="shared" si="8"/>
        <v>20</v>
      </c>
      <c r="G99" s="227">
        <v>1</v>
      </c>
      <c r="H99" s="54" t="s">
        <v>42</v>
      </c>
      <c r="I99" s="332" t="s">
        <v>62</v>
      </c>
      <c r="J99" s="333">
        <v>661</v>
      </c>
      <c r="K99" s="303" t="s">
        <v>44</v>
      </c>
      <c r="L99" s="333">
        <v>32</v>
      </c>
      <c r="M99" s="54" t="s">
        <v>34</v>
      </c>
      <c r="N99" s="55">
        <v>0.75</v>
      </c>
      <c r="O99" s="54" t="s">
        <v>35</v>
      </c>
      <c r="P99" s="54" t="s">
        <v>63</v>
      </c>
      <c r="Q99" s="45">
        <v>43242</v>
      </c>
      <c r="R99" s="20">
        <v>43411</v>
      </c>
      <c r="S99" s="26">
        <v>43949</v>
      </c>
      <c r="T99" s="16">
        <f t="shared" si="5"/>
        <v>538</v>
      </c>
      <c r="U99" s="16">
        <v>1</v>
      </c>
      <c r="V99" s="16">
        <v>0</v>
      </c>
      <c r="W99" s="56">
        <v>0</v>
      </c>
      <c r="X99" s="56"/>
      <c r="Y99" s="56"/>
      <c r="Z99" s="56"/>
      <c r="AA99" s="27"/>
      <c r="AB99" s="4" t="s">
        <v>45</v>
      </c>
    </row>
    <row r="100" spans="1:28" ht="16">
      <c r="A100" s="9">
        <v>1</v>
      </c>
      <c r="B100" s="9">
        <v>1</v>
      </c>
      <c r="C100" s="9">
        <v>3</v>
      </c>
      <c r="D100" s="9" t="str">
        <f t="shared" si="6"/>
        <v>Dynan_B5_663_32_18C</v>
      </c>
      <c r="E100" s="9" t="str">
        <f t="shared" si="4"/>
        <v>Dynan_B5_663_32_18C_Lung_Block</v>
      </c>
      <c r="F100" s="282">
        <f t="shared" si="8"/>
        <v>21</v>
      </c>
      <c r="G100" s="227">
        <v>1</v>
      </c>
      <c r="H100" s="54" t="s">
        <v>42</v>
      </c>
      <c r="I100" s="332" t="s">
        <v>62</v>
      </c>
      <c r="J100" s="333">
        <v>663</v>
      </c>
      <c r="K100" s="303" t="s">
        <v>44</v>
      </c>
      <c r="L100" s="333">
        <v>32</v>
      </c>
      <c r="M100" s="54" t="s">
        <v>34</v>
      </c>
      <c r="N100" s="55">
        <v>0.75</v>
      </c>
      <c r="O100" s="54" t="s">
        <v>35</v>
      </c>
      <c r="P100" s="54" t="s">
        <v>63</v>
      </c>
      <c r="Q100" s="45">
        <v>43242</v>
      </c>
      <c r="R100" s="20">
        <v>43411</v>
      </c>
      <c r="S100" s="26">
        <v>43949</v>
      </c>
      <c r="T100" s="16">
        <f t="shared" si="5"/>
        <v>538</v>
      </c>
      <c r="U100" s="16">
        <v>1</v>
      </c>
      <c r="V100" s="16">
        <v>0</v>
      </c>
      <c r="W100" s="56">
        <v>1</v>
      </c>
      <c r="X100" s="56">
        <v>1</v>
      </c>
      <c r="Y100" s="56">
        <v>0</v>
      </c>
      <c r="Z100" s="56"/>
      <c r="AA100" s="27"/>
      <c r="AB100" s="4" t="s">
        <v>45</v>
      </c>
    </row>
    <row r="101" spans="1:28" ht="16">
      <c r="A101" s="9">
        <v>1</v>
      </c>
      <c r="B101" s="9">
        <v>1</v>
      </c>
      <c r="C101" s="9">
        <v>3</v>
      </c>
      <c r="D101" s="9" t="str">
        <f t="shared" si="6"/>
        <v>Dynan_B5_664_32_18C</v>
      </c>
      <c r="E101" s="9" t="str">
        <f t="shared" si="4"/>
        <v>Dynan_B5_664_32_18C_Lung_Block</v>
      </c>
      <c r="F101" s="282">
        <f t="shared" si="8"/>
        <v>22</v>
      </c>
      <c r="G101" s="227">
        <v>1</v>
      </c>
      <c r="H101" s="54" t="s">
        <v>42</v>
      </c>
      <c r="I101" s="332" t="s">
        <v>62</v>
      </c>
      <c r="J101" s="333">
        <v>664</v>
      </c>
      <c r="K101" s="303" t="s">
        <v>44</v>
      </c>
      <c r="L101" s="333">
        <v>32</v>
      </c>
      <c r="M101" s="54" t="s">
        <v>34</v>
      </c>
      <c r="N101" s="55">
        <v>0.75</v>
      </c>
      <c r="O101" s="54" t="s">
        <v>35</v>
      </c>
      <c r="P101" s="54" t="s">
        <v>63</v>
      </c>
      <c r="Q101" s="45">
        <v>43242</v>
      </c>
      <c r="R101" s="20">
        <v>43411</v>
      </c>
      <c r="S101" s="26">
        <v>43949</v>
      </c>
      <c r="T101" s="16">
        <f t="shared" si="5"/>
        <v>538</v>
      </c>
      <c r="U101" s="16">
        <v>1</v>
      </c>
      <c r="V101" s="16">
        <v>0</v>
      </c>
      <c r="W101" s="56">
        <v>0</v>
      </c>
      <c r="X101" s="56"/>
      <c r="Y101" s="56"/>
      <c r="Z101" s="56"/>
      <c r="AA101" s="27"/>
      <c r="AB101" s="4" t="s">
        <v>45</v>
      </c>
    </row>
    <row r="102" spans="1:28" ht="16">
      <c r="A102" s="9">
        <v>1</v>
      </c>
      <c r="B102" s="9">
        <v>1</v>
      </c>
      <c r="C102" s="9">
        <v>3</v>
      </c>
      <c r="D102" s="9" t="str">
        <f t="shared" si="6"/>
        <v>Dynan_B5_665_33_18C</v>
      </c>
      <c r="E102" s="9" t="str">
        <f t="shared" si="4"/>
        <v>Dynan_B5_665_33_18C_Lung_Block</v>
      </c>
      <c r="F102" s="282">
        <f t="shared" si="8"/>
        <v>23</v>
      </c>
      <c r="G102" s="227">
        <v>1</v>
      </c>
      <c r="H102" s="54" t="s">
        <v>42</v>
      </c>
      <c r="I102" s="332" t="s">
        <v>62</v>
      </c>
      <c r="J102" s="333">
        <v>665</v>
      </c>
      <c r="K102" s="303" t="s">
        <v>44</v>
      </c>
      <c r="L102" s="333">
        <v>33</v>
      </c>
      <c r="M102" s="54" t="s">
        <v>34</v>
      </c>
      <c r="N102" s="55">
        <v>0.75</v>
      </c>
      <c r="O102" s="54" t="s">
        <v>35</v>
      </c>
      <c r="P102" s="54" t="s">
        <v>63</v>
      </c>
      <c r="Q102" s="45">
        <v>43242</v>
      </c>
      <c r="R102" s="20">
        <v>43411</v>
      </c>
      <c r="S102" s="26">
        <v>43950</v>
      </c>
      <c r="T102" s="16">
        <f t="shared" si="5"/>
        <v>539</v>
      </c>
      <c r="U102" s="16">
        <v>1</v>
      </c>
      <c r="V102" s="16">
        <v>0</v>
      </c>
      <c r="W102" s="56">
        <v>1</v>
      </c>
      <c r="X102" s="56">
        <v>1</v>
      </c>
      <c r="Y102" s="56">
        <v>0</v>
      </c>
      <c r="Z102" s="56"/>
      <c r="AA102" s="27"/>
      <c r="AB102" s="4" t="s">
        <v>45</v>
      </c>
    </row>
    <row r="103" spans="1:28" ht="16">
      <c r="A103" s="9">
        <v>1</v>
      </c>
      <c r="B103" s="9">
        <v>1</v>
      </c>
      <c r="C103" s="9">
        <v>3</v>
      </c>
      <c r="D103" s="9" t="str">
        <f t="shared" si="6"/>
        <v>Dynan_B5_666_33_18C</v>
      </c>
      <c r="E103" s="9" t="str">
        <f t="shared" si="4"/>
        <v>Dynan_B5_666_33_18C_Lung_Block</v>
      </c>
      <c r="F103" s="282">
        <f t="shared" si="8"/>
        <v>24</v>
      </c>
      <c r="G103" s="227">
        <v>1</v>
      </c>
      <c r="H103" s="54" t="s">
        <v>42</v>
      </c>
      <c r="I103" s="332" t="s">
        <v>62</v>
      </c>
      <c r="J103" s="333">
        <v>666</v>
      </c>
      <c r="K103" s="303" t="s">
        <v>44</v>
      </c>
      <c r="L103" s="333">
        <v>33</v>
      </c>
      <c r="M103" s="54" t="s">
        <v>34</v>
      </c>
      <c r="N103" s="55">
        <v>0.75</v>
      </c>
      <c r="O103" s="54" t="s">
        <v>35</v>
      </c>
      <c r="P103" s="54" t="s">
        <v>63</v>
      </c>
      <c r="Q103" s="45">
        <v>43242</v>
      </c>
      <c r="R103" s="20">
        <v>43411</v>
      </c>
      <c r="S103" s="26">
        <v>43950</v>
      </c>
      <c r="T103" s="16">
        <f t="shared" si="5"/>
        <v>539</v>
      </c>
      <c r="U103" s="16">
        <v>1</v>
      </c>
      <c r="V103" s="16">
        <v>0</v>
      </c>
      <c r="W103" s="56">
        <v>0</v>
      </c>
      <c r="X103" s="56"/>
      <c r="Y103" s="56"/>
      <c r="Z103" s="56"/>
      <c r="AA103" s="27"/>
      <c r="AB103" s="4" t="s">
        <v>45</v>
      </c>
    </row>
    <row r="104" spans="1:28" ht="16">
      <c r="A104" s="9">
        <v>1</v>
      </c>
      <c r="B104" s="9">
        <v>1</v>
      </c>
      <c r="C104" s="9">
        <v>3</v>
      </c>
      <c r="D104" s="9" t="str">
        <f t="shared" si="6"/>
        <v>Dynan_B5_667_33_18C</v>
      </c>
      <c r="E104" s="9" t="str">
        <f t="shared" si="4"/>
        <v>Dynan_B5_667_33_18C_Lung_Block</v>
      </c>
      <c r="F104" s="282">
        <f t="shared" si="8"/>
        <v>25</v>
      </c>
      <c r="G104" s="227">
        <v>1</v>
      </c>
      <c r="H104" s="54" t="s">
        <v>42</v>
      </c>
      <c r="I104" s="332" t="s">
        <v>62</v>
      </c>
      <c r="J104" s="333">
        <v>667</v>
      </c>
      <c r="K104" s="303" t="s">
        <v>44</v>
      </c>
      <c r="L104" s="333">
        <v>33</v>
      </c>
      <c r="M104" s="54" t="s">
        <v>34</v>
      </c>
      <c r="N104" s="55">
        <v>0.75</v>
      </c>
      <c r="O104" s="54" t="s">
        <v>35</v>
      </c>
      <c r="P104" s="54" t="s">
        <v>63</v>
      </c>
      <c r="Q104" s="45">
        <v>43242</v>
      </c>
      <c r="R104" s="20">
        <v>43411</v>
      </c>
      <c r="S104" s="26">
        <v>43950</v>
      </c>
      <c r="T104" s="16">
        <f t="shared" si="5"/>
        <v>539</v>
      </c>
      <c r="U104" s="16">
        <v>1</v>
      </c>
      <c r="V104" s="16">
        <v>0</v>
      </c>
      <c r="W104" s="56">
        <v>0</v>
      </c>
      <c r="X104" s="56"/>
      <c r="Y104" s="56"/>
      <c r="Z104" s="56"/>
      <c r="AA104" s="27"/>
      <c r="AB104" s="4" t="s">
        <v>45</v>
      </c>
    </row>
    <row r="105" spans="1:28" ht="16">
      <c r="A105" s="9">
        <v>1</v>
      </c>
      <c r="B105" s="9">
        <v>1</v>
      </c>
      <c r="C105" s="9">
        <v>3</v>
      </c>
      <c r="D105" s="9" t="str">
        <f t="shared" si="6"/>
        <v>Dynan_B5_668_33_18C</v>
      </c>
      <c r="E105" s="9" t="str">
        <f t="shared" si="4"/>
        <v>Dynan_B5_668_33_18C_Lung_Block</v>
      </c>
      <c r="F105" s="282">
        <f t="shared" si="8"/>
        <v>26</v>
      </c>
      <c r="G105" s="227">
        <v>1</v>
      </c>
      <c r="H105" s="54" t="s">
        <v>42</v>
      </c>
      <c r="I105" s="332" t="s">
        <v>62</v>
      </c>
      <c r="J105" s="333">
        <v>668</v>
      </c>
      <c r="K105" s="303" t="s">
        <v>44</v>
      </c>
      <c r="L105" s="333">
        <v>33</v>
      </c>
      <c r="M105" s="54" t="s">
        <v>34</v>
      </c>
      <c r="N105" s="55">
        <v>0.75</v>
      </c>
      <c r="O105" s="54" t="s">
        <v>35</v>
      </c>
      <c r="P105" s="54" t="s">
        <v>63</v>
      </c>
      <c r="Q105" s="45">
        <v>43242</v>
      </c>
      <c r="R105" s="20">
        <v>43411</v>
      </c>
      <c r="S105" s="26">
        <v>43950</v>
      </c>
      <c r="T105" s="16">
        <f t="shared" si="5"/>
        <v>539</v>
      </c>
      <c r="U105" s="16">
        <v>1</v>
      </c>
      <c r="V105" s="16">
        <v>0</v>
      </c>
      <c r="W105" s="56">
        <v>0</v>
      </c>
      <c r="X105" s="56"/>
      <c r="Y105" s="56"/>
      <c r="Z105" s="56"/>
      <c r="AA105" s="27"/>
      <c r="AB105" s="4" t="s">
        <v>45</v>
      </c>
    </row>
    <row r="106" spans="1:28" ht="16">
      <c r="A106" s="9">
        <v>1</v>
      </c>
      <c r="B106" s="9">
        <v>1</v>
      </c>
      <c r="C106" s="9">
        <v>3</v>
      </c>
      <c r="D106" s="9" t="str">
        <f t="shared" si="6"/>
        <v>Dynan_B5_669_33_18C</v>
      </c>
      <c r="E106" s="9" t="str">
        <f t="shared" si="4"/>
        <v>Dynan_B5_669_33_18C_Lung_Block</v>
      </c>
      <c r="F106" s="282">
        <f t="shared" si="8"/>
        <v>27</v>
      </c>
      <c r="G106" s="227">
        <v>1</v>
      </c>
      <c r="H106" s="54" t="s">
        <v>42</v>
      </c>
      <c r="I106" s="332" t="s">
        <v>62</v>
      </c>
      <c r="J106" s="333">
        <v>669</v>
      </c>
      <c r="K106" s="303" t="s">
        <v>44</v>
      </c>
      <c r="L106" s="333">
        <v>33</v>
      </c>
      <c r="M106" s="54" t="s">
        <v>34</v>
      </c>
      <c r="N106" s="55">
        <v>0.75</v>
      </c>
      <c r="O106" s="54" t="s">
        <v>35</v>
      </c>
      <c r="P106" s="54" t="s">
        <v>63</v>
      </c>
      <c r="Q106" s="45">
        <v>43242</v>
      </c>
      <c r="R106" s="20">
        <v>43411</v>
      </c>
      <c r="S106" s="26">
        <v>43950</v>
      </c>
      <c r="T106" s="16">
        <f t="shared" si="5"/>
        <v>539</v>
      </c>
      <c r="U106" s="16">
        <v>1</v>
      </c>
      <c r="V106" s="16">
        <v>0</v>
      </c>
      <c r="W106" s="56">
        <v>0</v>
      </c>
      <c r="X106" s="56"/>
      <c r="Y106" s="56"/>
      <c r="Z106" s="56"/>
      <c r="AA106" s="27"/>
      <c r="AB106" s="4" t="s">
        <v>45</v>
      </c>
    </row>
    <row r="107" spans="1:28" ht="16">
      <c r="A107" s="9">
        <v>1</v>
      </c>
      <c r="B107" s="9">
        <v>1</v>
      </c>
      <c r="C107" s="9">
        <v>4</v>
      </c>
      <c r="D107" s="9" t="str">
        <f t="shared" si="6"/>
        <v>Dynan_B5_670_34_18C</v>
      </c>
      <c r="E107" s="9" t="str">
        <f t="shared" si="4"/>
        <v>Dynan_B5_670_34_18C_Lung_Block</v>
      </c>
      <c r="F107" s="282">
        <v>1</v>
      </c>
      <c r="G107" s="227">
        <v>1</v>
      </c>
      <c r="H107" s="54" t="s">
        <v>42</v>
      </c>
      <c r="I107" s="332" t="s">
        <v>62</v>
      </c>
      <c r="J107" s="333">
        <v>670</v>
      </c>
      <c r="K107" s="303" t="s">
        <v>44</v>
      </c>
      <c r="L107" s="333">
        <v>34</v>
      </c>
      <c r="M107" s="54" t="s">
        <v>34</v>
      </c>
      <c r="N107" s="55">
        <v>0.75</v>
      </c>
      <c r="O107" s="54" t="s">
        <v>35</v>
      </c>
      <c r="P107" s="54" t="s">
        <v>63</v>
      </c>
      <c r="Q107" s="45">
        <v>43242</v>
      </c>
      <c r="R107" s="20">
        <v>43411</v>
      </c>
      <c r="S107" s="26">
        <v>43950</v>
      </c>
      <c r="T107" s="16">
        <f t="shared" si="5"/>
        <v>539</v>
      </c>
      <c r="U107" s="16">
        <v>1</v>
      </c>
      <c r="V107" s="16">
        <v>0</v>
      </c>
      <c r="W107" s="56">
        <v>1</v>
      </c>
      <c r="X107" s="56">
        <v>1</v>
      </c>
      <c r="Y107" s="56">
        <v>0</v>
      </c>
      <c r="Z107" s="56">
        <v>1</v>
      </c>
      <c r="AA107" s="27" t="s">
        <v>67</v>
      </c>
      <c r="AB107" s="4" t="s">
        <v>45</v>
      </c>
    </row>
    <row r="108" spans="1:28" ht="16">
      <c r="A108" s="9">
        <v>1</v>
      </c>
      <c r="B108" s="9">
        <v>1</v>
      </c>
      <c r="C108" s="9">
        <v>4</v>
      </c>
      <c r="D108" s="9" t="str">
        <f t="shared" si="6"/>
        <v>Dynan_B5_671_34_18C</v>
      </c>
      <c r="E108" s="9" t="str">
        <f t="shared" si="4"/>
        <v>Dynan_B5_671_34_18C_Lung_Block</v>
      </c>
      <c r="F108" s="282">
        <f>F107+1</f>
        <v>2</v>
      </c>
      <c r="G108" s="227">
        <v>1</v>
      </c>
      <c r="H108" s="54" t="s">
        <v>42</v>
      </c>
      <c r="I108" s="332" t="s">
        <v>62</v>
      </c>
      <c r="J108" s="333">
        <v>671</v>
      </c>
      <c r="K108" s="303" t="s">
        <v>44</v>
      </c>
      <c r="L108" s="333">
        <v>34</v>
      </c>
      <c r="M108" s="54" t="s">
        <v>34</v>
      </c>
      <c r="N108" s="55">
        <v>0.75</v>
      </c>
      <c r="O108" s="54" t="s">
        <v>35</v>
      </c>
      <c r="P108" s="54" t="s">
        <v>63</v>
      </c>
      <c r="Q108" s="45">
        <v>43242</v>
      </c>
      <c r="R108" s="20">
        <v>43411</v>
      </c>
      <c r="S108" s="26">
        <v>43950</v>
      </c>
      <c r="T108" s="16">
        <f t="shared" si="5"/>
        <v>539</v>
      </c>
      <c r="U108" s="16">
        <v>1</v>
      </c>
      <c r="V108" s="16">
        <v>0</v>
      </c>
      <c r="W108" s="56">
        <v>0</v>
      </c>
      <c r="X108" s="56"/>
      <c r="Y108" s="56"/>
      <c r="Z108" s="56"/>
      <c r="AA108" s="27"/>
      <c r="AB108" s="4" t="s">
        <v>45</v>
      </c>
    </row>
    <row r="109" spans="1:28" ht="16">
      <c r="A109" s="9">
        <v>1</v>
      </c>
      <c r="B109" s="9">
        <v>1</v>
      </c>
      <c r="C109" s="9">
        <v>4</v>
      </c>
      <c r="D109" s="9" t="str">
        <f t="shared" si="6"/>
        <v>Dynan_B5_672_34_18C</v>
      </c>
      <c r="E109" s="9" t="str">
        <f t="shared" si="4"/>
        <v>Dynan_B5_672_34_18C_Lung_Block</v>
      </c>
      <c r="F109" s="282">
        <f t="shared" ref="F109:F134" si="9">F108+1</f>
        <v>3</v>
      </c>
      <c r="G109" s="227">
        <v>1</v>
      </c>
      <c r="H109" s="54" t="s">
        <v>42</v>
      </c>
      <c r="I109" s="332" t="s">
        <v>62</v>
      </c>
      <c r="J109" s="333">
        <v>672</v>
      </c>
      <c r="K109" s="303" t="s">
        <v>44</v>
      </c>
      <c r="L109" s="333">
        <v>34</v>
      </c>
      <c r="M109" s="54" t="s">
        <v>34</v>
      </c>
      <c r="N109" s="55">
        <v>0.75</v>
      </c>
      <c r="O109" s="54" t="s">
        <v>35</v>
      </c>
      <c r="P109" s="54" t="s">
        <v>63</v>
      </c>
      <c r="Q109" s="45">
        <v>43242</v>
      </c>
      <c r="R109" s="20">
        <v>43411</v>
      </c>
      <c r="S109" s="26">
        <v>43950</v>
      </c>
      <c r="T109" s="16">
        <f t="shared" si="5"/>
        <v>539</v>
      </c>
      <c r="U109" s="16">
        <v>1</v>
      </c>
      <c r="V109" s="16">
        <v>0</v>
      </c>
      <c r="W109" s="56">
        <v>0</v>
      </c>
      <c r="X109" s="56"/>
      <c r="Y109" s="56"/>
      <c r="Z109" s="56"/>
      <c r="AA109" s="27"/>
      <c r="AB109" s="4" t="s">
        <v>45</v>
      </c>
    </row>
    <row r="110" spans="1:28" ht="16">
      <c r="A110" s="9">
        <v>1</v>
      </c>
      <c r="B110" s="9">
        <v>1</v>
      </c>
      <c r="C110" s="9">
        <v>4</v>
      </c>
      <c r="D110" s="9" t="str">
        <f t="shared" si="6"/>
        <v>Dynan_B5_673_34_18C</v>
      </c>
      <c r="E110" s="9" t="str">
        <f t="shared" si="4"/>
        <v>Dynan_B5_673_34_18C_Lung_Block</v>
      </c>
      <c r="F110" s="282">
        <f t="shared" si="9"/>
        <v>4</v>
      </c>
      <c r="G110" s="227">
        <v>1</v>
      </c>
      <c r="H110" s="54" t="s">
        <v>42</v>
      </c>
      <c r="I110" s="332" t="s">
        <v>62</v>
      </c>
      <c r="J110" s="333">
        <v>673</v>
      </c>
      <c r="K110" s="303" t="s">
        <v>44</v>
      </c>
      <c r="L110" s="333">
        <v>34</v>
      </c>
      <c r="M110" s="54" t="s">
        <v>34</v>
      </c>
      <c r="N110" s="55">
        <v>0.75</v>
      </c>
      <c r="O110" s="54" t="s">
        <v>35</v>
      </c>
      <c r="P110" s="54" t="s">
        <v>63</v>
      </c>
      <c r="Q110" s="45">
        <v>43242</v>
      </c>
      <c r="R110" s="20">
        <v>43411</v>
      </c>
      <c r="S110" s="26">
        <v>43950</v>
      </c>
      <c r="T110" s="16">
        <f t="shared" si="5"/>
        <v>539</v>
      </c>
      <c r="U110" s="16">
        <v>1</v>
      </c>
      <c r="V110" s="16">
        <v>0</v>
      </c>
      <c r="W110" s="56">
        <v>0</v>
      </c>
      <c r="X110" s="56"/>
      <c r="Y110" s="56"/>
      <c r="Z110" s="56"/>
      <c r="AA110" s="27"/>
      <c r="AB110" s="4" t="s">
        <v>45</v>
      </c>
    </row>
    <row r="111" spans="1:28" ht="16">
      <c r="A111" s="9">
        <v>1</v>
      </c>
      <c r="B111" s="9">
        <v>1</v>
      </c>
      <c r="C111" s="9">
        <v>4</v>
      </c>
      <c r="D111" s="9" t="str">
        <f t="shared" si="6"/>
        <v>Dynan_B5_674_34_18C</v>
      </c>
      <c r="E111" s="9" t="str">
        <f t="shared" si="4"/>
        <v>Dynan_B5_674_34_18C_Lung_Block</v>
      </c>
      <c r="F111" s="282">
        <f t="shared" si="9"/>
        <v>5</v>
      </c>
      <c r="G111" s="227">
        <v>1</v>
      </c>
      <c r="H111" s="54" t="s">
        <v>42</v>
      </c>
      <c r="I111" s="332" t="s">
        <v>62</v>
      </c>
      <c r="J111" s="333">
        <v>674</v>
      </c>
      <c r="K111" s="303" t="s">
        <v>44</v>
      </c>
      <c r="L111" s="333">
        <v>34</v>
      </c>
      <c r="M111" s="54" t="s">
        <v>34</v>
      </c>
      <c r="N111" s="55">
        <v>0.75</v>
      </c>
      <c r="O111" s="54" t="s">
        <v>35</v>
      </c>
      <c r="P111" s="54" t="s">
        <v>63</v>
      </c>
      <c r="Q111" s="45">
        <v>43242</v>
      </c>
      <c r="R111" s="20">
        <v>43411</v>
      </c>
      <c r="S111" s="26">
        <v>43950</v>
      </c>
      <c r="T111" s="16">
        <f t="shared" si="5"/>
        <v>539</v>
      </c>
      <c r="U111" s="16">
        <v>1</v>
      </c>
      <c r="V111" s="16">
        <v>0</v>
      </c>
      <c r="W111" s="56">
        <v>0</v>
      </c>
      <c r="X111" s="56"/>
      <c r="Y111" s="56"/>
      <c r="Z111" s="56"/>
      <c r="AA111" s="27"/>
      <c r="AB111" s="4" t="s">
        <v>45</v>
      </c>
    </row>
    <row r="112" spans="1:28" ht="17" customHeight="1">
      <c r="A112" s="9">
        <v>1</v>
      </c>
      <c r="B112" s="9">
        <v>1</v>
      </c>
      <c r="C112" s="9">
        <v>4</v>
      </c>
      <c r="D112" s="9" t="str">
        <f t="shared" si="6"/>
        <v>Dynan_B5_743_50_18C</v>
      </c>
      <c r="E112" s="9" t="str">
        <f t="shared" si="4"/>
        <v>Dynan_B5_743_50_18C_Lung_Block</v>
      </c>
      <c r="F112" s="282">
        <f t="shared" si="9"/>
        <v>6</v>
      </c>
      <c r="G112" s="227">
        <v>1</v>
      </c>
      <c r="H112" s="54" t="s">
        <v>42</v>
      </c>
      <c r="I112" s="332" t="s">
        <v>62</v>
      </c>
      <c r="J112" s="333">
        <v>743</v>
      </c>
      <c r="K112" s="303" t="s">
        <v>44</v>
      </c>
      <c r="L112" s="333">
        <v>50</v>
      </c>
      <c r="M112" s="54" t="s">
        <v>34</v>
      </c>
      <c r="N112" s="55">
        <v>0.75</v>
      </c>
      <c r="O112" s="54" t="s">
        <v>35</v>
      </c>
      <c r="P112" s="54" t="s">
        <v>63</v>
      </c>
      <c r="Q112" s="45">
        <v>43242</v>
      </c>
      <c r="R112" s="20">
        <v>43411</v>
      </c>
      <c r="S112" s="26">
        <v>43952</v>
      </c>
      <c r="T112" s="16">
        <f t="shared" si="5"/>
        <v>541</v>
      </c>
      <c r="U112" s="16">
        <v>1</v>
      </c>
      <c r="V112" s="16">
        <v>0</v>
      </c>
      <c r="W112" s="56">
        <v>0</v>
      </c>
      <c r="X112" s="56"/>
      <c r="Y112" s="56"/>
      <c r="Z112" s="56"/>
      <c r="AA112" s="27"/>
      <c r="AB112" s="4" t="s">
        <v>45</v>
      </c>
    </row>
    <row r="113" spans="1:28" ht="16">
      <c r="A113" s="9">
        <v>1</v>
      </c>
      <c r="B113" s="9">
        <v>1</v>
      </c>
      <c r="C113" s="9">
        <v>4</v>
      </c>
      <c r="D113" s="9" t="str">
        <f t="shared" si="6"/>
        <v>Dynan_B5_744_50_18C</v>
      </c>
      <c r="E113" s="9" t="str">
        <f t="shared" si="4"/>
        <v>Dynan_B5_744_50_18C_Lung_Block</v>
      </c>
      <c r="F113" s="282">
        <f t="shared" si="9"/>
        <v>7</v>
      </c>
      <c r="G113" s="227">
        <v>1</v>
      </c>
      <c r="H113" s="54" t="s">
        <v>42</v>
      </c>
      <c r="I113" s="332" t="s">
        <v>62</v>
      </c>
      <c r="J113" s="333">
        <v>744</v>
      </c>
      <c r="K113" s="303" t="s">
        <v>44</v>
      </c>
      <c r="L113" s="333">
        <v>50</v>
      </c>
      <c r="M113" s="54" t="s">
        <v>34</v>
      </c>
      <c r="N113" s="55">
        <v>0.75</v>
      </c>
      <c r="O113" s="54" t="s">
        <v>35</v>
      </c>
      <c r="P113" s="54" t="s">
        <v>63</v>
      </c>
      <c r="Q113" s="45">
        <v>43242</v>
      </c>
      <c r="R113" s="20">
        <v>43411</v>
      </c>
      <c r="S113" s="26">
        <v>43952</v>
      </c>
      <c r="T113" s="16">
        <f t="shared" si="5"/>
        <v>541</v>
      </c>
      <c r="U113" s="16">
        <v>1</v>
      </c>
      <c r="V113" s="16">
        <v>0</v>
      </c>
      <c r="W113" s="56">
        <v>1</v>
      </c>
      <c r="X113" s="56">
        <v>1</v>
      </c>
      <c r="Y113" s="56">
        <v>0</v>
      </c>
      <c r="Z113" s="56">
        <v>1</v>
      </c>
      <c r="AA113" s="27" t="s">
        <v>68</v>
      </c>
      <c r="AB113" s="4" t="s">
        <v>45</v>
      </c>
    </row>
    <row r="114" spans="1:28" ht="16">
      <c r="A114" s="9">
        <v>1</v>
      </c>
      <c r="B114" s="9">
        <v>1</v>
      </c>
      <c r="C114" s="9">
        <v>4</v>
      </c>
      <c r="D114" s="9" t="str">
        <f t="shared" si="6"/>
        <v>Dynan_B5_745_50_18C</v>
      </c>
      <c r="E114" s="9" t="str">
        <f t="shared" si="4"/>
        <v>Dynan_B5_745_50_18C_Lung_Block</v>
      </c>
      <c r="F114" s="282">
        <f t="shared" si="9"/>
        <v>8</v>
      </c>
      <c r="G114" s="227">
        <v>1</v>
      </c>
      <c r="H114" s="54" t="s">
        <v>42</v>
      </c>
      <c r="I114" s="332" t="s">
        <v>62</v>
      </c>
      <c r="J114" s="333">
        <v>745</v>
      </c>
      <c r="K114" s="303" t="s">
        <v>44</v>
      </c>
      <c r="L114" s="333">
        <v>50</v>
      </c>
      <c r="M114" s="54" t="s">
        <v>34</v>
      </c>
      <c r="N114" s="55">
        <v>0.75</v>
      </c>
      <c r="O114" s="54" t="s">
        <v>35</v>
      </c>
      <c r="P114" s="54" t="s">
        <v>63</v>
      </c>
      <c r="Q114" s="45">
        <v>43242</v>
      </c>
      <c r="R114" s="20">
        <v>43411</v>
      </c>
      <c r="S114" s="26">
        <v>43952</v>
      </c>
      <c r="T114" s="16">
        <f t="shared" si="5"/>
        <v>541</v>
      </c>
      <c r="U114" s="16">
        <v>1</v>
      </c>
      <c r="V114" s="16">
        <v>0</v>
      </c>
      <c r="W114" s="56">
        <v>0</v>
      </c>
      <c r="X114" s="56"/>
      <c r="Y114" s="56"/>
      <c r="Z114" s="56"/>
      <c r="AA114" s="27"/>
      <c r="AB114" s="4" t="s">
        <v>45</v>
      </c>
    </row>
    <row r="115" spans="1:28" ht="16">
      <c r="A115" s="9">
        <v>1</v>
      </c>
      <c r="B115" s="9">
        <v>1</v>
      </c>
      <c r="C115" s="9">
        <v>4</v>
      </c>
      <c r="D115" s="9" t="str">
        <f t="shared" si="6"/>
        <v>Dynan_B5_746_50_18C</v>
      </c>
      <c r="E115" s="9" t="str">
        <f t="shared" si="4"/>
        <v>Dynan_B5_746_50_18C_Lung_Block</v>
      </c>
      <c r="F115" s="282">
        <f t="shared" si="9"/>
        <v>9</v>
      </c>
      <c r="G115" s="227">
        <v>1</v>
      </c>
      <c r="H115" s="54" t="s">
        <v>42</v>
      </c>
      <c r="I115" s="332" t="s">
        <v>62</v>
      </c>
      <c r="J115" s="333">
        <v>746</v>
      </c>
      <c r="K115" s="303" t="s">
        <v>44</v>
      </c>
      <c r="L115" s="333">
        <v>50</v>
      </c>
      <c r="M115" s="54" t="s">
        <v>34</v>
      </c>
      <c r="N115" s="55">
        <v>0.75</v>
      </c>
      <c r="O115" s="54" t="s">
        <v>35</v>
      </c>
      <c r="P115" s="54" t="s">
        <v>63</v>
      </c>
      <c r="Q115" s="45">
        <v>43242</v>
      </c>
      <c r="R115" s="20">
        <v>43411</v>
      </c>
      <c r="S115" s="26">
        <v>43952</v>
      </c>
      <c r="T115" s="16">
        <f t="shared" si="5"/>
        <v>541</v>
      </c>
      <c r="U115" s="16">
        <v>1</v>
      </c>
      <c r="V115" s="16">
        <v>0</v>
      </c>
      <c r="W115" s="56">
        <v>0</v>
      </c>
      <c r="X115" s="56"/>
      <c r="Y115" s="56"/>
      <c r="Z115" s="56">
        <v>1</v>
      </c>
      <c r="AA115" s="27" t="s">
        <v>69</v>
      </c>
      <c r="AB115" s="4" t="s">
        <v>45</v>
      </c>
    </row>
    <row r="116" spans="1:28" ht="16">
      <c r="A116" s="9">
        <v>1</v>
      </c>
      <c r="B116" s="9">
        <v>1</v>
      </c>
      <c r="C116" s="9">
        <v>4</v>
      </c>
      <c r="D116" s="9" t="str">
        <f t="shared" si="6"/>
        <v>Dynan_B5_748_51_18C</v>
      </c>
      <c r="E116" s="9" t="str">
        <f t="shared" si="4"/>
        <v>Dynan_B5_748_51_18C_Lung_Block</v>
      </c>
      <c r="F116" s="282">
        <f t="shared" si="9"/>
        <v>10</v>
      </c>
      <c r="G116" s="227">
        <v>1</v>
      </c>
      <c r="H116" s="54" t="s">
        <v>42</v>
      </c>
      <c r="I116" s="332" t="s">
        <v>62</v>
      </c>
      <c r="J116" s="333">
        <v>748</v>
      </c>
      <c r="K116" s="303" t="s">
        <v>44</v>
      </c>
      <c r="L116" s="333">
        <v>51</v>
      </c>
      <c r="M116" s="54" t="s">
        <v>34</v>
      </c>
      <c r="N116" s="55">
        <v>0.75</v>
      </c>
      <c r="O116" s="54" t="s">
        <v>35</v>
      </c>
      <c r="P116" s="54" t="s">
        <v>63</v>
      </c>
      <c r="Q116" s="45">
        <v>43242</v>
      </c>
      <c r="R116" s="20">
        <v>43411</v>
      </c>
      <c r="S116" s="26">
        <v>43952</v>
      </c>
      <c r="T116" s="16">
        <f t="shared" si="5"/>
        <v>541</v>
      </c>
      <c r="U116" s="16">
        <v>1</v>
      </c>
      <c r="V116" s="16">
        <v>0</v>
      </c>
      <c r="W116" s="56">
        <v>0</v>
      </c>
      <c r="X116" s="56"/>
      <c r="Y116" s="56"/>
      <c r="Z116" s="56"/>
      <c r="AA116" s="27"/>
      <c r="AB116" s="4" t="s">
        <v>45</v>
      </c>
    </row>
    <row r="117" spans="1:28" ht="16">
      <c r="A117" s="9">
        <v>1</v>
      </c>
      <c r="B117" s="9">
        <v>1</v>
      </c>
      <c r="C117" s="9">
        <v>4</v>
      </c>
      <c r="D117" s="9" t="str">
        <f t="shared" si="6"/>
        <v>Dynan_B5_749_51_18C</v>
      </c>
      <c r="E117" s="9" t="str">
        <f t="shared" si="4"/>
        <v>Dynan_B5_749_51_18C_Lung_Block</v>
      </c>
      <c r="F117" s="282">
        <f t="shared" si="9"/>
        <v>11</v>
      </c>
      <c r="G117" s="227">
        <v>1</v>
      </c>
      <c r="H117" s="54" t="s">
        <v>42</v>
      </c>
      <c r="I117" s="332" t="s">
        <v>62</v>
      </c>
      <c r="J117" s="333">
        <v>749</v>
      </c>
      <c r="K117" s="303" t="s">
        <v>44</v>
      </c>
      <c r="L117" s="333">
        <v>51</v>
      </c>
      <c r="M117" s="54" t="s">
        <v>34</v>
      </c>
      <c r="N117" s="55">
        <v>0.75</v>
      </c>
      <c r="O117" s="54" t="s">
        <v>35</v>
      </c>
      <c r="P117" s="54" t="s">
        <v>63</v>
      </c>
      <c r="Q117" s="45">
        <v>43242</v>
      </c>
      <c r="R117" s="20">
        <v>43411</v>
      </c>
      <c r="S117" s="26">
        <v>43952</v>
      </c>
      <c r="T117" s="16">
        <f t="shared" si="5"/>
        <v>541</v>
      </c>
      <c r="U117" s="16">
        <v>1</v>
      </c>
      <c r="V117" s="16">
        <v>0</v>
      </c>
      <c r="W117" s="56">
        <v>0</v>
      </c>
      <c r="X117" s="56"/>
      <c r="Y117" s="56"/>
      <c r="Z117" s="56">
        <v>1</v>
      </c>
      <c r="AA117" s="27" t="s">
        <v>64</v>
      </c>
      <c r="AB117" s="4" t="s">
        <v>45</v>
      </c>
    </row>
    <row r="118" spans="1:28" ht="16">
      <c r="A118" s="9">
        <v>1</v>
      </c>
      <c r="B118" s="9">
        <v>1</v>
      </c>
      <c r="C118" s="9">
        <v>4</v>
      </c>
      <c r="D118" s="9" t="str">
        <f t="shared" si="6"/>
        <v>Dynan_B5_750_51_18C</v>
      </c>
      <c r="E118" s="9" t="str">
        <f t="shared" si="4"/>
        <v>Dynan_B5_750_51_18C_Lung_Block</v>
      </c>
      <c r="F118" s="282">
        <f t="shared" si="9"/>
        <v>12</v>
      </c>
      <c r="G118" s="227">
        <v>1</v>
      </c>
      <c r="H118" s="54" t="s">
        <v>42</v>
      </c>
      <c r="I118" s="332" t="s">
        <v>62</v>
      </c>
      <c r="J118" s="333">
        <v>750</v>
      </c>
      <c r="K118" s="303" t="s">
        <v>44</v>
      </c>
      <c r="L118" s="333">
        <v>51</v>
      </c>
      <c r="M118" s="54" t="s">
        <v>34</v>
      </c>
      <c r="N118" s="55">
        <v>0.75</v>
      </c>
      <c r="O118" s="54" t="s">
        <v>35</v>
      </c>
      <c r="P118" s="54" t="s">
        <v>63</v>
      </c>
      <c r="Q118" s="45">
        <v>43242</v>
      </c>
      <c r="R118" s="20">
        <v>43411</v>
      </c>
      <c r="S118" s="26">
        <v>43952</v>
      </c>
      <c r="T118" s="16">
        <f t="shared" si="5"/>
        <v>541</v>
      </c>
      <c r="U118" s="16">
        <v>1</v>
      </c>
      <c r="V118" s="16">
        <v>0</v>
      </c>
      <c r="W118" s="56">
        <v>0</v>
      </c>
      <c r="X118" s="56"/>
      <c r="Y118" s="56"/>
      <c r="Z118" s="56"/>
      <c r="AA118" s="27"/>
      <c r="AB118" s="4" t="s">
        <v>45</v>
      </c>
    </row>
    <row r="119" spans="1:28" ht="16">
      <c r="A119" s="9">
        <v>1</v>
      </c>
      <c r="B119" s="9">
        <v>1</v>
      </c>
      <c r="C119" s="9">
        <v>4</v>
      </c>
      <c r="D119" s="9" t="str">
        <f t="shared" si="6"/>
        <v>Dynan_B5_751_51_18C</v>
      </c>
      <c r="E119" s="9" t="str">
        <f t="shared" si="4"/>
        <v>Dynan_B5_751_51_18C_Lung_Block</v>
      </c>
      <c r="F119" s="282">
        <f t="shared" si="9"/>
        <v>13</v>
      </c>
      <c r="G119" s="227">
        <v>1</v>
      </c>
      <c r="H119" s="54" t="s">
        <v>42</v>
      </c>
      <c r="I119" s="332" t="s">
        <v>62</v>
      </c>
      <c r="J119" s="333">
        <v>751</v>
      </c>
      <c r="K119" s="303" t="s">
        <v>44</v>
      </c>
      <c r="L119" s="333">
        <v>51</v>
      </c>
      <c r="M119" s="54" t="s">
        <v>34</v>
      </c>
      <c r="N119" s="55">
        <v>0.75</v>
      </c>
      <c r="O119" s="54" t="s">
        <v>35</v>
      </c>
      <c r="P119" s="54" t="s">
        <v>63</v>
      </c>
      <c r="Q119" s="45">
        <v>43242</v>
      </c>
      <c r="R119" s="20">
        <v>43411</v>
      </c>
      <c r="S119" s="26">
        <v>43952</v>
      </c>
      <c r="T119" s="16">
        <f t="shared" si="5"/>
        <v>541</v>
      </c>
      <c r="U119" s="16">
        <v>1</v>
      </c>
      <c r="V119" s="16">
        <v>0</v>
      </c>
      <c r="W119" s="56">
        <v>0</v>
      </c>
      <c r="X119" s="56"/>
      <c r="Y119" s="56"/>
      <c r="Z119" s="56"/>
      <c r="AA119" s="27"/>
      <c r="AB119" s="4" t="s">
        <v>45</v>
      </c>
    </row>
    <row r="120" spans="1:28" ht="16">
      <c r="A120" s="9">
        <v>1</v>
      </c>
      <c r="B120" s="9">
        <v>1</v>
      </c>
      <c r="C120" s="9">
        <v>4</v>
      </c>
      <c r="D120" s="9" t="str">
        <f t="shared" si="6"/>
        <v>Dynan_B5_754_52_18C</v>
      </c>
      <c r="E120" s="9" t="str">
        <f t="shared" si="4"/>
        <v>Dynan_B5_754_52_18C_Lung_Block</v>
      </c>
      <c r="F120" s="282">
        <f t="shared" si="9"/>
        <v>14</v>
      </c>
      <c r="G120" s="227">
        <v>1</v>
      </c>
      <c r="H120" s="54" t="s">
        <v>42</v>
      </c>
      <c r="I120" s="332" t="s">
        <v>62</v>
      </c>
      <c r="J120" s="333">
        <v>754</v>
      </c>
      <c r="K120" s="303" t="s">
        <v>44</v>
      </c>
      <c r="L120" s="333">
        <v>52</v>
      </c>
      <c r="M120" s="54" t="s">
        <v>34</v>
      </c>
      <c r="N120" s="55">
        <v>0.75</v>
      </c>
      <c r="O120" s="54" t="s">
        <v>35</v>
      </c>
      <c r="P120" s="54" t="s">
        <v>63</v>
      </c>
      <c r="Q120" s="45">
        <v>43242</v>
      </c>
      <c r="R120" s="20">
        <v>43411</v>
      </c>
      <c r="S120" s="26">
        <v>43952</v>
      </c>
      <c r="T120" s="16">
        <f t="shared" si="5"/>
        <v>541</v>
      </c>
      <c r="U120" s="16">
        <v>1</v>
      </c>
      <c r="V120" s="16">
        <v>0</v>
      </c>
      <c r="W120" s="56">
        <v>1</v>
      </c>
      <c r="X120" s="56">
        <v>1</v>
      </c>
      <c r="Y120" s="56">
        <v>0</v>
      </c>
      <c r="Z120" s="56">
        <v>1</v>
      </c>
      <c r="AA120" s="27" t="s">
        <v>64</v>
      </c>
      <c r="AB120" s="4" t="s">
        <v>70</v>
      </c>
    </row>
    <row r="121" spans="1:28" ht="16">
      <c r="A121" s="9">
        <v>1</v>
      </c>
      <c r="B121" s="9">
        <v>1</v>
      </c>
      <c r="C121" s="9">
        <v>4</v>
      </c>
      <c r="D121" s="9" t="str">
        <f t="shared" si="6"/>
        <v>Dynan_B5_755_52_18C</v>
      </c>
      <c r="E121" s="9" t="str">
        <f t="shared" si="4"/>
        <v>Dynan_B5_755_52_18C_Lung_Block</v>
      </c>
      <c r="F121" s="282">
        <f t="shared" si="9"/>
        <v>15</v>
      </c>
      <c r="G121" s="227">
        <v>1</v>
      </c>
      <c r="H121" s="54" t="s">
        <v>42</v>
      </c>
      <c r="I121" s="332" t="s">
        <v>62</v>
      </c>
      <c r="J121" s="333">
        <v>755</v>
      </c>
      <c r="K121" s="303" t="s">
        <v>44</v>
      </c>
      <c r="L121" s="333">
        <v>52</v>
      </c>
      <c r="M121" s="54" t="s">
        <v>34</v>
      </c>
      <c r="N121" s="55">
        <v>0.75</v>
      </c>
      <c r="O121" s="54" t="s">
        <v>35</v>
      </c>
      <c r="P121" s="54" t="s">
        <v>63</v>
      </c>
      <c r="Q121" s="45">
        <v>43242</v>
      </c>
      <c r="R121" s="20">
        <v>43411</v>
      </c>
      <c r="S121" s="26">
        <v>43952</v>
      </c>
      <c r="T121" s="16">
        <f t="shared" si="5"/>
        <v>541</v>
      </c>
      <c r="U121" s="16">
        <v>1</v>
      </c>
      <c r="V121" s="16">
        <v>0</v>
      </c>
      <c r="W121" s="56">
        <v>0</v>
      </c>
      <c r="X121" s="56"/>
      <c r="Y121" s="56"/>
      <c r="Z121" s="56"/>
      <c r="AA121" s="27"/>
      <c r="AB121" s="4" t="s">
        <v>45</v>
      </c>
    </row>
    <row r="122" spans="1:28" ht="16">
      <c r="A122" s="9">
        <v>1</v>
      </c>
      <c r="B122" s="9">
        <v>1</v>
      </c>
      <c r="C122" s="9">
        <v>4</v>
      </c>
      <c r="D122" s="9" t="str">
        <f t="shared" si="6"/>
        <v>Dynan_B5_756_52_18C</v>
      </c>
      <c r="E122" s="9" t="str">
        <f t="shared" si="4"/>
        <v>Dynan_B5_756_52_18C_Lung_Block</v>
      </c>
      <c r="F122" s="282">
        <f t="shared" si="9"/>
        <v>16</v>
      </c>
      <c r="G122" s="227">
        <v>1</v>
      </c>
      <c r="H122" s="54" t="s">
        <v>42</v>
      </c>
      <c r="I122" s="332" t="s">
        <v>62</v>
      </c>
      <c r="J122" s="333">
        <v>756</v>
      </c>
      <c r="K122" s="303" t="s">
        <v>44</v>
      </c>
      <c r="L122" s="333">
        <v>52</v>
      </c>
      <c r="M122" s="54" t="s">
        <v>34</v>
      </c>
      <c r="N122" s="55">
        <v>0.75</v>
      </c>
      <c r="O122" s="54" t="s">
        <v>35</v>
      </c>
      <c r="P122" s="54" t="s">
        <v>63</v>
      </c>
      <c r="Q122" s="45">
        <v>43242</v>
      </c>
      <c r="R122" s="20">
        <v>43411</v>
      </c>
      <c r="S122" s="26">
        <v>43952</v>
      </c>
      <c r="T122" s="16">
        <f t="shared" si="5"/>
        <v>541</v>
      </c>
      <c r="U122" s="16">
        <v>1</v>
      </c>
      <c r="V122" s="16">
        <v>0</v>
      </c>
      <c r="W122" s="56">
        <v>1</v>
      </c>
      <c r="X122" s="56">
        <v>1</v>
      </c>
      <c r="Y122" s="56">
        <v>0</v>
      </c>
      <c r="Z122" s="56"/>
      <c r="AA122" s="27"/>
      <c r="AB122" s="4" t="s">
        <v>45</v>
      </c>
    </row>
    <row r="123" spans="1:28" ht="16">
      <c r="A123" s="9">
        <v>1</v>
      </c>
      <c r="B123" s="9">
        <v>1</v>
      </c>
      <c r="C123" s="9">
        <v>4</v>
      </c>
      <c r="D123" s="9" t="str">
        <f t="shared" si="6"/>
        <v>Dynan_B5_757_52_18C</v>
      </c>
      <c r="E123" s="9" t="str">
        <f t="shared" si="4"/>
        <v>Dynan_B5_757_52_18C_Lung_Block</v>
      </c>
      <c r="F123" s="282">
        <f t="shared" si="9"/>
        <v>17</v>
      </c>
      <c r="G123" s="227">
        <v>1</v>
      </c>
      <c r="H123" s="54" t="s">
        <v>42</v>
      </c>
      <c r="I123" s="332" t="s">
        <v>62</v>
      </c>
      <c r="J123" s="333">
        <v>757</v>
      </c>
      <c r="K123" s="303" t="s">
        <v>44</v>
      </c>
      <c r="L123" s="333">
        <v>52</v>
      </c>
      <c r="M123" s="54" t="s">
        <v>34</v>
      </c>
      <c r="N123" s="55">
        <v>0.75</v>
      </c>
      <c r="O123" s="54" t="s">
        <v>35</v>
      </c>
      <c r="P123" s="54" t="s">
        <v>63</v>
      </c>
      <c r="Q123" s="45">
        <v>43242</v>
      </c>
      <c r="R123" s="20">
        <v>43411</v>
      </c>
      <c r="S123" s="26">
        <v>43952</v>
      </c>
      <c r="T123" s="16">
        <f t="shared" si="5"/>
        <v>541</v>
      </c>
      <c r="U123" s="16">
        <v>1</v>
      </c>
      <c r="V123" s="16">
        <v>0</v>
      </c>
      <c r="W123" s="56">
        <v>1</v>
      </c>
      <c r="X123" s="56">
        <v>1</v>
      </c>
      <c r="Y123" s="56">
        <v>0</v>
      </c>
      <c r="Z123" s="56"/>
      <c r="AA123" s="27" t="s">
        <v>71</v>
      </c>
      <c r="AB123" s="4" t="s">
        <v>45</v>
      </c>
    </row>
    <row r="124" spans="1:28" ht="16">
      <c r="A124" s="9">
        <v>1</v>
      </c>
      <c r="B124" s="9">
        <v>1</v>
      </c>
      <c r="C124" s="9">
        <v>4</v>
      </c>
      <c r="D124" s="9" t="str">
        <f t="shared" si="6"/>
        <v>Dynan_B5_758_53_18C</v>
      </c>
      <c r="E124" s="9" t="str">
        <f t="shared" si="4"/>
        <v>Dynan_B5_758_53_18C_Lung_Block</v>
      </c>
      <c r="F124" s="282">
        <f t="shared" si="9"/>
        <v>18</v>
      </c>
      <c r="G124" s="227">
        <v>1</v>
      </c>
      <c r="H124" s="54" t="s">
        <v>42</v>
      </c>
      <c r="I124" s="332" t="s">
        <v>62</v>
      </c>
      <c r="J124" s="333">
        <v>758</v>
      </c>
      <c r="K124" s="303" t="s">
        <v>44</v>
      </c>
      <c r="L124" s="333">
        <v>53</v>
      </c>
      <c r="M124" s="54" t="s">
        <v>34</v>
      </c>
      <c r="N124" s="55">
        <v>0.75</v>
      </c>
      <c r="O124" s="54" t="s">
        <v>35</v>
      </c>
      <c r="P124" s="54" t="s">
        <v>63</v>
      </c>
      <c r="Q124" s="45">
        <v>43242</v>
      </c>
      <c r="R124" s="20">
        <v>43411</v>
      </c>
      <c r="S124" s="26">
        <v>43948</v>
      </c>
      <c r="T124" s="16">
        <f t="shared" si="5"/>
        <v>537</v>
      </c>
      <c r="U124" s="16">
        <v>1</v>
      </c>
      <c r="V124" s="16">
        <v>0</v>
      </c>
      <c r="W124" s="56">
        <v>0</v>
      </c>
      <c r="X124" s="56"/>
      <c r="Y124" s="56"/>
      <c r="Z124" s="56"/>
      <c r="AA124" s="27"/>
      <c r="AB124" s="4" t="s">
        <v>45</v>
      </c>
    </row>
    <row r="125" spans="1:28" ht="16">
      <c r="A125" s="9">
        <v>1</v>
      </c>
      <c r="B125" s="9">
        <v>1</v>
      </c>
      <c r="C125" s="9">
        <v>4</v>
      </c>
      <c r="D125" s="9" t="str">
        <f t="shared" si="6"/>
        <v>Dynan_B5_759_53_18C</v>
      </c>
      <c r="E125" s="9" t="str">
        <f t="shared" si="4"/>
        <v>Dynan_B5_759_53_18C_Lung_Block</v>
      </c>
      <c r="F125" s="282">
        <f t="shared" si="9"/>
        <v>19</v>
      </c>
      <c r="G125" s="227">
        <v>1</v>
      </c>
      <c r="H125" s="54" t="s">
        <v>42</v>
      </c>
      <c r="I125" s="332" t="s">
        <v>62</v>
      </c>
      <c r="J125" s="333">
        <v>759</v>
      </c>
      <c r="K125" s="303" t="s">
        <v>44</v>
      </c>
      <c r="L125" s="333">
        <v>53</v>
      </c>
      <c r="M125" s="54" t="s">
        <v>34</v>
      </c>
      <c r="N125" s="55">
        <v>0.75</v>
      </c>
      <c r="O125" s="54" t="s">
        <v>35</v>
      </c>
      <c r="P125" s="54" t="s">
        <v>63</v>
      </c>
      <c r="Q125" s="45">
        <v>43242</v>
      </c>
      <c r="R125" s="20">
        <v>43411</v>
      </c>
      <c r="S125" s="26">
        <v>43948</v>
      </c>
      <c r="T125" s="16">
        <f t="shared" si="5"/>
        <v>537</v>
      </c>
      <c r="U125" s="16">
        <v>1</v>
      </c>
      <c r="V125" s="16">
        <v>0</v>
      </c>
      <c r="W125" s="56">
        <v>0</v>
      </c>
      <c r="X125" s="56"/>
      <c r="Y125" s="56"/>
      <c r="Z125" s="56"/>
      <c r="AA125" s="27"/>
      <c r="AB125" s="4" t="s">
        <v>45</v>
      </c>
    </row>
    <row r="126" spans="1:28" ht="16" customHeight="1">
      <c r="A126" s="9">
        <v>1</v>
      </c>
      <c r="B126" s="9">
        <v>1</v>
      </c>
      <c r="C126" s="9">
        <v>4</v>
      </c>
      <c r="D126" s="9" t="str">
        <f t="shared" si="6"/>
        <v>Dynan_B5_764_54_18C</v>
      </c>
      <c r="E126" s="9" t="str">
        <f t="shared" si="4"/>
        <v>Dynan_B5_764_54_18C_Lung_Block</v>
      </c>
      <c r="F126" s="282">
        <f t="shared" si="9"/>
        <v>20</v>
      </c>
      <c r="G126" s="227">
        <v>1</v>
      </c>
      <c r="H126" s="54" t="s">
        <v>42</v>
      </c>
      <c r="I126" s="332" t="s">
        <v>62</v>
      </c>
      <c r="J126" s="333">
        <v>764</v>
      </c>
      <c r="K126" s="303" t="s">
        <v>44</v>
      </c>
      <c r="L126" s="333">
        <v>54</v>
      </c>
      <c r="M126" s="54" t="s">
        <v>34</v>
      </c>
      <c r="N126" s="55">
        <v>0.75</v>
      </c>
      <c r="O126" s="54" t="s">
        <v>35</v>
      </c>
      <c r="P126" s="54" t="s">
        <v>63</v>
      </c>
      <c r="Q126" s="45">
        <v>43242</v>
      </c>
      <c r="R126" s="20">
        <v>43411</v>
      </c>
      <c r="S126" s="26">
        <v>43950</v>
      </c>
      <c r="T126" s="16">
        <f t="shared" si="5"/>
        <v>539</v>
      </c>
      <c r="U126" s="16">
        <v>1</v>
      </c>
      <c r="V126" s="16">
        <v>0</v>
      </c>
      <c r="W126" s="56">
        <v>0</v>
      </c>
      <c r="X126" s="56"/>
      <c r="Y126" s="56"/>
      <c r="Z126" s="56">
        <v>1</v>
      </c>
      <c r="AA126" s="27" t="s">
        <v>72</v>
      </c>
      <c r="AB126" s="4" t="s">
        <v>45</v>
      </c>
    </row>
    <row r="127" spans="1:28" ht="16">
      <c r="A127" s="9">
        <v>1</v>
      </c>
      <c r="B127" s="9">
        <v>1</v>
      </c>
      <c r="C127" s="9">
        <v>4</v>
      </c>
      <c r="D127" s="9" t="str">
        <f t="shared" si="6"/>
        <v>Dynan_B5_766_54_18C</v>
      </c>
      <c r="E127" s="9" t="str">
        <f t="shared" si="4"/>
        <v>Dynan_B5_766_54_18C_Lung_Block</v>
      </c>
      <c r="F127" s="282">
        <f t="shared" si="9"/>
        <v>21</v>
      </c>
      <c r="G127" s="227">
        <v>1</v>
      </c>
      <c r="H127" s="54" t="s">
        <v>42</v>
      </c>
      <c r="I127" s="332" t="s">
        <v>62</v>
      </c>
      <c r="J127" s="333">
        <v>766</v>
      </c>
      <c r="K127" s="303" t="s">
        <v>44</v>
      </c>
      <c r="L127" s="333">
        <v>54</v>
      </c>
      <c r="M127" s="54" t="s">
        <v>34</v>
      </c>
      <c r="N127" s="55">
        <v>0.75</v>
      </c>
      <c r="O127" s="54" t="s">
        <v>35</v>
      </c>
      <c r="P127" s="54" t="s">
        <v>63</v>
      </c>
      <c r="Q127" s="45">
        <v>43242</v>
      </c>
      <c r="R127" s="20">
        <v>43411</v>
      </c>
      <c r="S127" s="26">
        <v>43950</v>
      </c>
      <c r="T127" s="16">
        <f t="shared" si="5"/>
        <v>539</v>
      </c>
      <c r="U127" s="16">
        <v>1</v>
      </c>
      <c r="V127" s="16">
        <v>0</v>
      </c>
      <c r="W127" s="56">
        <v>1</v>
      </c>
      <c r="X127" s="56">
        <v>1</v>
      </c>
      <c r="Y127" s="56">
        <v>0</v>
      </c>
      <c r="Z127" s="56">
        <v>1</v>
      </c>
      <c r="AA127" s="27" t="s">
        <v>72</v>
      </c>
      <c r="AB127" s="4" t="s">
        <v>45</v>
      </c>
    </row>
    <row r="128" spans="1:28" ht="16">
      <c r="A128" s="9">
        <v>1</v>
      </c>
      <c r="B128" s="9">
        <v>1</v>
      </c>
      <c r="C128" s="9">
        <v>4</v>
      </c>
      <c r="D128" s="9" t="str">
        <f t="shared" si="6"/>
        <v>Dynan_B5_769_55_18C</v>
      </c>
      <c r="E128" s="9" t="str">
        <f t="shared" si="4"/>
        <v>Dynan_B5_769_55_18C_Lung_Block</v>
      </c>
      <c r="F128" s="282">
        <f t="shared" si="9"/>
        <v>22</v>
      </c>
      <c r="G128" s="227">
        <v>1</v>
      </c>
      <c r="H128" s="54" t="s">
        <v>42</v>
      </c>
      <c r="I128" s="332" t="s">
        <v>62</v>
      </c>
      <c r="J128" s="333">
        <v>769</v>
      </c>
      <c r="K128" s="303" t="s">
        <v>44</v>
      </c>
      <c r="L128" s="333">
        <v>55</v>
      </c>
      <c r="M128" s="54" t="s">
        <v>34</v>
      </c>
      <c r="N128" s="55">
        <v>0.75</v>
      </c>
      <c r="O128" s="54" t="s">
        <v>35</v>
      </c>
      <c r="P128" s="54" t="s">
        <v>63</v>
      </c>
      <c r="Q128" s="45">
        <v>43242</v>
      </c>
      <c r="R128" s="20">
        <v>43411</v>
      </c>
      <c r="S128" s="26">
        <v>43952</v>
      </c>
      <c r="T128" s="16">
        <f t="shared" si="5"/>
        <v>541</v>
      </c>
      <c r="U128" s="16">
        <v>1</v>
      </c>
      <c r="V128" s="16">
        <v>0</v>
      </c>
      <c r="W128" s="56">
        <v>1</v>
      </c>
      <c r="X128" s="56">
        <v>1</v>
      </c>
      <c r="Y128" s="56">
        <v>0</v>
      </c>
      <c r="Z128" s="56">
        <v>1</v>
      </c>
      <c r="AA128" s="27" t="s">
        <v>72</v>
      </c>
      <c r="AB128" s="4" t="s">
        <v>45</v>
      </c>
    </row>
    <row r="129" spans="1:28" ht="16">
      <c r="A129" s="9">
        <v>1</v>
      </c>
      <c r="B129" s="9">
        <v>1</v>
      </c>
      <c r="C129" s="9">
        <v>4</v>
      </c>
      <c r="D129" s="9" t="str">
        <f t="shared" si="6"/>
        <v>Dynan_B5_770_55_18C</v>
      </c>
      <c r="E129" s="9" t="str">
        <f t="shared" si="4"/>
        <v>Dynan_B5_770_55_18C_Lung_Block</v>
      </c>
      <c r="F129" s="282">
        <f t="shared" si="9"/>
        <v>23</v>
      </c>
      <c r="G129" s="227">
        <v>1</v>
      </c>
      <c r="H129" s="54" t="s">
        <v>42</v>
      </c>
      <c r="I129" s="332" t="s">
        <v>62</v>
      </c>
      <c r="J129" s="333">
        <v>770</v>
      </c>
      <c r="K129" s="303" t="s">
        <v>44</v>
      </c>
      <c r="L129" s="333">
        <v>55</v>
      </c>
      <c r="M129" s="54" t="s">
        <v>34</v>
      </c>
      <c r="N129" s="55">
        <v>0.75</v>
      </c>
      <c r="O129" s="54" t="s">
        <v>35</v>
      </c>
      <c r="P129" s="54" t="s">
        <v>63</v>
      </c>
      <c r="Q129" s="45">
        <v>43242</v>
      </c>
      <c r="R129" s="20">
        <v>43411</v>
      </c>
      <c r="S129" s="26">
        <v>43952</v>
      </c>
      <c r="T129" s="16">
        <f t="shared" si="5"/>
        <v>541</v>
      </c>
      <c r="U129" s="16">
        <v>1</v>
      </c>
      <c r="V129" s="16">
        <v>0</v>
      </c>
      <c r="W129" s="56">
        <v>0</v>
      </c>
      <c r="X129" s="56"/>
      <c r="Y129" s="56"/>
      <c r="Z129" s="56"/>
      <c r="AA129" s="27"/>
      <c r="AB129" s="4" t="s">
        <v>45</v>
      </c>
    </row>
    <row r="130" spans="1:28" ht="16">
      <c r="A130" s="9">
        <v>1</v>
      </c>
      <c r="B130" s="9">
        <v>1</v>
      </c>
      <c r="C130" s="9">
        <v>4</v>
      </c>
      <c r="D130" s="9" t="str">
        <f t="shared" si="6"/>
        <v>Dynan_B5_771_55_18C</v>
      </c>
      <c r="E130" s="9" t="str">
        <f t="shared" ref="E130:E193" si="10">D130&amp;"_Lung_Block"</f>
        <v>Dynan_B5_771_55_18C_Lung_Block</v>
      </c>
      <c r="F130" s="282">
        <f t="shared" si="9"/>
        <v>24</v>
      </c>
      <c r="G130" s="227">
        <v>1</v>
      </c>
      <c r="H130" s="54" t="s">
        <v>42</v>
      </c>
      <c r="I130" s="332" t="s">
        <v>62</v>
      </c>
      <c r="J130" s="333">
        <v>771</v>
      </c>
      <c r="K130" s="303" t="s">
        <v>44</v>
      </c>
      <c r="L130" s="333">
        <v>55</v>
      </c>
      <c r="M130" s="54" t="s">
        <v>34</v>
      </c>
      <c r="N130" s="55">
        <v>0.75</v>
      </c>
      <c r="O130" s="54" t="s">
        <v>35</v>
      </c>
      <c r="P130" s="54" t="s">
        <v>63</v>
      </c>
      <c r="Q130" s="45">
        <v>43242</v>
      </c>
      <c r="R130" s="20">
        <v>43411</v>
      </c>
      <c r="S130" s="26">
        <v>43952</v>
      </c>
      <c r="T130" s="16">
        <f t="shared" ref="T130:T144" si="11">S130-R130</f>
        <v>541</v>
      </c>
      <c r="U130" s="16">
        <v>1</v>
      </c>
      <c r="V130" s="16">
        <v>0</v>
      </c>
      <c r="W130" s="56">
        <v>1</v>
      </c>
      <c r="X130" s="56">
        <v>1</v>
      </c>
      <c r="Y130" s="56">
        <v>0</v>
      </c>
      <c r="Z130" s="56">
        <v>1</v>
      </c>
      <c r="AA130" s="27" t="s">
        <v>73</v>
      </c>
      <c r="AB130" s="4" t="s">
        <v>45</v>
      </c>
    </row>
    <row r="131" spans="1:28" ht="16">
      <c r="A131" s="9">
        <v>1</v>
      </c>
      <c r="B131" s="9">
        <v>1</v>
      </c>
      <c r="C131" s="9">
        <v>4</v>
      </c>
      <c r="D131" s="9" t="str">
        <f t="shared" ref="D131:D194" si="12">"Dynan_"&amp;I131&amp;"_"&amp;J131&amp;"_"&amp;L131&amp;"_"&amp;K131</f>
        <v>Dynan_B5_772_55_18C</v>
      </c>
      <c r="E131" s="9" t="str">
        <f t="shared" si="10"/>
        <v>Dynan_B5_772_55_18C_Lung_Block</v>
      </c>
      <c r="F131" s="282">
        <f t="shared" si="9"/>
        <v>25</v>
      </c>
      <c r="G131" s="227">
        <v>1</v>
      </c>
      <c r="H131" s="54" t="s">
        <v>42</v>
      </c>
      <c r="I131" s="332" t="s">
        <v>62</v>
      </c>
      <c r="J131" s="333">
        <v>772</v>
      </c>
      <c r="K131" s="303" t="s">
        <v>44</v>
      </c>
      <c r="L131" s="333">
        <v>55</v>
      </c>
      <c r="M131" s="54" t="s">
        <v>34</v>
      </c>
      <c r="N131" s="55">
        <v>0.75</v>
      </c>
      <c r="O131" s="54" t="s">
        <v>35</v>
      </c>
      <c r="P131" s="54" t="s">
        <v>63</v>
      </c>
      <c r="Q131" s="45">
        <v>43242</v>
      </c>
      <c r="R131" s="20">
        <v>43411</v>
      </c>
      <c r="S131" s="26">
        <v>43952</v>
      </c>
      <c r="T131" s="16">
        <f t="shared" si="11"/>
        <v>541</v>
      </c>
      <c r="U131" s="16">
        <v>1</v>
      </c>
      <c r="V131" s="16">
        <v>0</v>
      </c>
      <c r="W131" s="56">
        <v>0</v>
      </c>
      <c r="X131" s="56"/>
      <c r="Y131" s="56"/>
      <c r="Z131" s="56"/>
      <c r="AA131" s="27"/>
      <c r="AB131" s="4" t="s">
        <v>45</v>
      </c>
    </row>
    <row r="132" spans="1:28" ht="16">
      <c r="A132" s="9">
        <v>1</v>
      </c>
      <c r="B132" s="9">
        <v>1</v>
      </c>
      <c r="C132" s="9">
        <v>4</v>
      </c>
      <c r="D132" s="9" t="str">
        <f t="shared" si="12"/>
        <v>Dynan_B5_775_56_18C</v>
      </c>
      <c r="E132" s="9" t="str">
        <f t="shared" si="10"/>
        <v>Dynan_B5_775_56_18C_Lung_Block</v>
      </c>
      <c r="F132" s="282">
        <f t="shared" si="9"/>
        <v>26</v>
      </c>
      <c r="G132" s="227">
        <v>1</v>
      </c>
      <c r="H132" s="54" t="s">
        <v>42</v>
      </c>
      <c r="I132" s="332" t="s">
        <v>62</v>
      </c>
      <c r="J132" s="333">
        <v>775</v>
      </c>
      <c r="K132" s="303" t="s">
        <v>44</v>
      </c>
      <c r="L132" s="333">
        <v>56</v>
      </c>
      <c r="M132" s="54" t="s">
        <v>34</v>
      </c>
      <c r="N132" s="55">
        <v>0.75</v>
      </c>
      <c r="O132" s="54" t="s">
        <v>35</v>
      </c>
      <c r="P132" s="54" t="s">
        <v>63</v>
      </c>
      <c r="Q132" s="45">
        <v>43242</v>
      </c>
      <c r="R132" s="20">
        <v>43411</v>
      </c>
      <c r="S132" s="26">
        <v>43955</v>
      </c>
      <c r="T132" s="16">
        <f t="shared" si="11"/>
        <v>544</v>
      </c>
      <c r="U132" s="16">
        <v>1</v>
      </c>
      <c r="V132" s="16">
        <v>0</v>
      </c>
      <c r="W132" s="56">
        <v>0</v>
      </c>
      <c r="X132" s="56"/>
      <c r="Y132" s="56"/>
      <c r="Z132" s="56"/>
      <c r="AA132" s="27"/>
      <c r="AB132" s="4" t="s">
        <v>45</v>
      </c>
    </row>
    <row r="133" spans="1:28" ht="16">
      <c r="A133" s="9">
        <v>1</v>
      </c>
      <c r="B133" s="9">
        <v>1</v>
      </c>
      <c r="C133" s="9">
        <v>4</v>
      </c>
      <c r="D133" s="9" t="str">
        <f t="shared" si="12"/>
        <v>Dynan_B5_776_56_18C</v>
      </c>
      <c r="E133" s="9" t="str">
        <f t="shared" si="10"/>
        <v>Dynan_B5_776_56_18C_Lung_Block</v>
      </c>
      <c r="F133" s="282">
        <f t="shared" si="9"/>
        <v>27</v>
      </c>
      <c r="G133" s="227">
        <v>1</v>
      </c>
      <c r="H133" s="54" t="s">
        <v>42</v>
      </c>
      <c r="I133" s="332" t="s">
        <v>62</v>
      </c>
      <c r="J133" s="333">
        <v>776</v>
      </c>
      <c r="K133" s="303" t="s">
        <v>44</v>
      </c>
      <c r="L133" s="333">
        <v>56</v>
      </c>
      <c r="M133" s="54" t="s">
        <v>34</v>
      </c>
      <c r="N133" s="55">
        <v>0.75</v>
      </c>
      <c r="O133" s="54" t="s">
        <v>35</v>
      </c>
      <c r="P133" s="54" t="s">
        <v>63</v>
      </c>
      <c r="Q133" s="45">
        <v>43242</v>
      </c>
      <c r="R133" s="20">
        <v>43411</v>
      </c>
      <c r="S133" s="26">
        <v>43955</v>
      </c>
      <c r="T133" s="16">
        <f t="shared" si="11"/>
        <v>544</v>
      </c>
      <c r="U133" s="16">
        <v>1</v>
      </c>
      <c r="V133" s="16">
        <v>0</v>
      </c>
      <c r="W133" s="56">
        <v>1</v>
      </c>
      <c r="X133" s="56">
        <v>1</v>
      </c>
      <c r="Y133" s="56">
        <v>0</v>
      </c>
      <c r="Z133" s="56"/>
      <c r="AA133" s="27"/>
      <c r="AB133" s="4" t="s">
        <v>45</v>
      </c>
    </row>
    <row r="134" spans="1:28" ht="16">
      <c r="A134" s="9">
        <v>1</v>
      </c>
      <c r="B134" s="9">
        <v>1</v>
      </c>
      <c r="C134" s="9">
        <v>4</v>
      </c>
      <c r="D134" s="9" t="str">
        <f t="shared" si="12"/>
        <v>Dynan_B5_777_56_18C</v>
      </c>
      <c r="E134" s="9" t="str">
        <f t="shared" si="10"/>
        <v>Dynan_B5_777_56_18C_Lung_Block</v>
      </c>
      <c r="F134" s="282">
        <f t="shared" si="9"/>
        <v>28</v>
      </c>
      <c r="G134" s="227">
        <v>1</v>
      </c>
      <c r="H134" s="54" t="s">
        <v>42</v>
      </c>
      <c r="I134" s="332" t="s">
        <v>62</v>
      </c>
      <c r="J134" s="333">
        <v>777</v>
      </c>
      <c r="K134" s="303" t="s">
        <v>44</v>
      </c>
      <c r="L134" s="333">
        <v>56</v>
      </c>
      <c r="M134" s="54" t="s">
        <v>34</v>
      </c>
      <c r="N134" s="55">
        <v>0.75</v>
      </c>
      <c r="O134" s="54" t="s">
        <v>35</v>
      </c>
      <c r="P134" s="54" t="s">
        <v>63</v>
      </c>
      <c r="Q134" s="45">
        <v>43242</v>
      </c>
      <c r="R134" s="20">
        <v>43411</v>
      </c>
      <c r="S134" s="26">
        <v>43955</v>
      </c>
      <c r="T134" s="16">
        <f t="shared" si="11"/>
        <v>544</v>
      </c>
      <c r="U134" s="16">
        <v>1</v>
      </c>
      <c r="V134" s="16">
        <v>0</v>
      </c>
      <c r="W134" s="56">
        <v>0</v>
      </c>
      <c r="X134" s="56"/>
      <c r="Y134" s="56"/>
      <c r="Z134" s="56"/>
      <c r="AA134" s="27"/>
      <c r="AB134" s="4" t="s">
        <v>45</v>
      </c>
    </row>
    <row r="135" spans="1:28" ht="16">
      <c r="A135" s="9">
        <v>1</v>
      </c>
      <c r="B135" s="9">
        <v>1</v>
      </c>
      <c r="C135" s="9">
        <v>5</v>
      </c>
      <c r="D135" s="9" t="str">
        <f t="shared" si="12"/>
        <v>Dynan_B5_779_57_18C</v>
      </c>
      <c r="E135" s="9" t="str">
        <f t="shared" si="10"/>
        <v>Dynan_B5_779_57_18C_Lung_Block</v>
      </c>
      <c r="F135" s="282">
        <v>1</v>
      </c>
      <c r="G135" s="227">
        <v>1</v>
      </c>
      <c r="H135" s="54" t="s">
        <v>42</v>
      </c>
      <c r="I135" s="332" t="s">
        <v>62</v>
      </c>
      <c r="J135" s="333">
        <v>779</v>
      </c>
      <c r="K135" s="303" t="s">
        <v>44</v>
      </c>
      <c r="L135" s="333">
        <v>57</v>
      </c>
      <c r="M135" s="54" t="s">
        <v>34</v>
      </c>
      <c r="N135" s="55">
        <v>0.75</v>
      </c>
      <c r="O135" s="54" t="s">
        <v>35</v>
      </c>
      <c r="P135" s="54" t="s">
        <v>63</v>
      </c>
      <c r="Q135" s="45">
        <v>43242</v>
      </c>
      <c r="R135" s="20">
        <v>43411</v>
      </c>
      <c r="S135" s="26">
        <v>43955</v>
      </c>
      <c r="T135" s="16">
        <f t="shared" si="11"/>
        <v>544</v>
      </c>
      <c r="U135" s="16">
        <v>1</v>
      </c>
      <c r="V135" s="16">
        <v>0</v>
      </c>
      <c r="W135" s="56">
        <v>0</v>
      </c>
      <c r="X135" s="56"/>
      <c r="Y135" s="56"/>
      <c r="Z135" s="56">
        <v>1</v>
      </c>
      <c r="AA135" s="27" t="s">
        <v>74</v>
      </c>
      <c r="AB135" s="4" t="s">
        <v>45</v>
      </c>
    </row>
    <row r="136" spans="1:28" ht="16">
      <c r="A136" s="9">
        <v>1</v>
      </c>
      <c r="B136" s="9">
        <v>1</v>
      </c>
      <c r="C136" s="9">
        <v>5</v>
      </c>
      <c r="D136" s="9" t="str">
        <f t="shared" si="12"/>
        <v>Dynan_B5_780_57_18C</v>
      </c>
      <c r="E136" s="9" t="str">
        <f t="shared" si="10"/>
        <v>Dynan_B5_780_57_18C_Lung_Block</v>
      </c>
      <c r="F136" s="282">
        <f>F135+1</f>
        <v>2</v>
      </c>
      <c r="G136" s="227">
        <v>1</v>
      </c>
      <c r="H136" s="54" t="s">
        <v>42</v>
      </c>
      <c r="I136" s="332" t="s">
        <v>62</v>
      </c>
      <c r="J136" s="333">
        <v>780</v>
      </c>
      <c r="K136" s="303" t="s">
        <v>44</v>
      </c>
      <c r="L136" s="333">
        <v>57</v>
      </c>
      <c r="M136" s="54" t="s">
        <v>34</v>
      </c>
      <c r="N136" s="55">
        <v>0.75</v>
      </c>
      <c r="O136" s="54" t="s">
        <v>35</v>
      </c>
      <c r="P136" s="54" t="s">
        <v>63</v>
      </c>
      <c r="Q136" s="45">
        <v>43242</v>
      </c>
      <c r="R136" s="20">
        <v>43411</v>
      </c>
      <c r="S136" s="26">
        <v>43955</v>
      </c>
      <c r="T136" s="16">
        <f t="shared" si="11"/>
        <v>544</v>
      </c>
      <c r="U136" s="16">
        <v>1</v>
      </c>
      <c r="V136" s="16">
        <v>0</v>
      </c>
      <c r="W136" s="56">
        <v>0</v>
      </c>
      <c r="X136" s="56"/>
      <c r="Y136" s="56"/>
      <c r="Z136" s="56">
        <v>1</v>
      </c>
      <c r="AA136" s="27" t="s">
        <v>75</v>
      </c>
      <c r="AB136" s="4" t="s">
        <v>45</v>
      </c>
    </row>
    <row r="137" spans="1:28" ht="16">
      <c r="A137" s="9">
        <v>1</v>
      </c>
      <c r="B137" s="9">
        <v>1</v>
      </c>
      <c r="C137" s="9">
        <v>5</v>
      </c>
      <c r="D137" s="9" t="str">
        <f t="shared" si="12"/>
        <v>Dynan_B5_782_57_18C</v>
      </c>
      <c r="E137" s="9" t="str">
        <f t="shared" si="10"/>
        <v>Dynan_B5_782_57_18C_Lung_Block</v>
      </c>
      <c r="F137" s="282">
        <f t="shared" ref="F137:F144" si="13">F136+1</f>
        <v>3</v>
      </c>
      <c r="G137" s="227">
        <v>1</v>
      </c>
      <c r="H137" s="54" t="s">
        <v>42</v>
      </c>
      <c r="I137" s="332" t="s">
        <v>62</v>
      </c>
      <c r="J137" s="333">
        <v>782</v>
      </c>
      <c r="K137" s="303" t="s">
        <v>44</v>
      </c>
      <c r="L137" s="333">
        <v>57</v>
      </c>
      <c r="M137" s="54" t="s">
        <v>34</v>
      </c>
      <c r="N137" s="55">
        <v>0.75</v>
      </c>
      <c r="O137" s="54" t="s">
        <v>35</v>
      </c>
      <c r="P137" s="54" t="s">
        <v>63</v>
      </c>
      <c r="Q137" s="45">
        <v>43242</v>
      </c>
      <c r="R137" s="20">
        <v>43411</v>
      </c>
      <c r="S137" s="26">
        <v>43955</v>
      </c>
      <c r="T137" s="16">
        <f t="shared" si="11"/>
        <v>544</v>
      </c>
      <c r="U137" s="16">
        <v>1</v>
      </c>
      <c r="V137" s="16">
        <v>0</v>
      </c>
      <c r="W137" s="56">
        <v>1</v>
      </c>
      <c r="X137" s="56">
        <v>1</v>
      </c>
      <c r="Y137" s="56">
        <v>0</v>
      </c>
      <c r="Z137" s="56"/>
      <c r="AA137" s="27"/>
      <c r="AB137" s="4" t="s">
        <v>45</v>
      </c>
    </row>
    <row r="138" spans="1:28" ht="16">
      <c r="A138" s="9">
        <v>1</v>
      </c>
      <c r="B138" s="9">
        <v>1</v>
      </c>
      <c r="C138" s="9">
        <v>5</v>
      </c>
      <c r="D138" s="9" t="str">
        <f t="shared" si="12"/>
        <v>Dynan_B5_783_57_18C</v>
      </c>
      <c r="E138" s="9" t="str">
        <f t="shared" si="10"/>
        <v>Dynan_B5_783_57_18C_Lung_Block</v>
      </c>
      <c r="F138" s="282">
        <f t="shared" si="13"/>
        <v>4</v>
      </c>
      <c r="G138" s="227">
        <v>1</v>
      </c>
      <c r="H138" s="54" t="s">
        <v>42</v>
      </c>
      <c r="I138" s="332" t="s">
        <v>62</v>
      </c>
      <c r="J138" s="333">
        <v>783</v>
      </c>
      <c r="K138" s="303" t="s">
        <v>44</v>
      </c>
      <c r="L138" s="333">
        <v>57</v>
      </c>
      <c r="M138" s="54" t="s">
        <v>34</v>
      </c>
      <c r="N138" s="55">
        <v>0.75</v>
      </c>
      <c r="O138" s="54" t="s">
        <v>35</v>
      </c>
      <c r="P138" s="54" t="s">
        <v>63</v>
      </c>
      <c r="Q138" s="45">
        <v>43242</v>
      </c>
      <c r="R138" s="20">
        <v>43411</v>
      </c>
      <c r="S138" s="26">
        <v>43955</v>
      </c>
      <c r="T138" s="16">
        <f t="shared" si="11"/>
        <v>544</v>
      </c>
      <c r="U138" s="16">
        <v>1</v>
      </c>
      <c r="V138" s="16">
        <v>0</v>
      </c>
      <c r="W138" s="56">
        <v>0</v>
      </c>
      <c r="X138" s="56"/>
      <c r="Y138" s="56"/>
      <c r="Z138" s="56"/>
      <c r="AA138" s="27"/>
      <c r="AB138" s="4" t="s">
        <v>45</v>
      </c>
    </row>
    <row r="139" spans="1:28" ht="16">
      <c r="A139" s="9">
        <v>1</v>
      </c>
      <c r="B139" s="9">
        <v>1</v>
      </c>
      <c r="C139" s="9">
        <v>5</v>
      </c>
      <c r="D139" s="9" t="str">
        <f t="shared" si="12"/>
        <v>Dynan_B5_784_58_18C</v>
      </c>
      <c r="E139" s="9" t="str">
        <f t="shared" si="10"/>
        <v>Dynan_B5_784_58_18C_Lung_Block</v>
      </c>
      <c r="F139" s="282">
        <f t="shared" si="13"/>
        <v>5</v>
      </c>
      <c r="G139" s="227">
        <v>1</v>
      </c>
      <c r="H139" s="54" t="s">
        <v>42</v>
      </c>
      <c r="I139" s="332" t="s">
        <v>62</v>
      </c>
      <c r="J139" s="333">
        <v>784</v>
      </c>
      <c r="K139" s="303" t="s">
        <v>44</v>
      </c>
      <c r="L139" s="333">
        <v>58</v>
      </c>
      <c r="M139" s="54" t="s">
        <v>34</v>
      </c>
      <c r="N139" s="55">
        <v>0.75</v>
      </c>
      <c r="O139" s="54" t="s">
        <v>35</v>
      </c>
      <c r="P139" s="54" t="s">
        <v>63</v>
      </c>
      <c r="Q139" s="45">
        <v>43242</v>
      </c>
      <c r="R139" s="20">
        <v>43411</v>
      </c>
      <c r="S139" s="26">
        <v>43956</v>
      </c>
      <c r="T139" s="16">
        <f t="shared" si="11"/>
        <v>545</v>
      </c>
      <c r="U139" s="16">
        <v>1</v>
      </c>
      <c r="V139" s="16">
        <v>0</v>
      </c>
      <c r="W139" s="56">
        <v>0</v>
      </c>
      <c r="X139" s="56"/>
      <c r="Y139" s="56"/>
      <c r="Z139" s="56"/>
      <c r="AA139" s="27"/>
      <c r="AB139" s="4" t="s">
        <v>45</v>
      </c>
    </row>
    <row r="140" spans="1:28" ht="16">
      <c r="A140" s="9">
        <v>1</v>
      </c>
      <c r="B140" s="9">
        <v>1</v>
      </c>
      <c r="C140" s="9">
        <v>5</v>
      </c>
      <c r="D140" s="9" t="str">
        <f t="shared" si="12"/>
        <v>Dynan_B5_785_58_18C</v>
      </c>
      <c r="E140" s="9" t="str">
        <f t="shared" si="10"/>
        <v>Dynan_B5_785_58_18C_Lung_Block</v>
      </c>
      <c r="F140" s="282">
        <f t="shared" si="13"/>
        <v>6</v>
      </c>
      <c r="G140" s="227">
        <v>1</v>
      </c>
      <c r="H140" s="54" t="s">
        <v>42</v>
      </c>
      <c r="I140" s="332" t="s">
        <v>62</v>
      </c>
      <c r="J140" s="333">
        <v>785</v>
      </c>
      <c r="K140" s="303" t="s">
        <v>44</v>
      </c>
      <c r="L140" s="333">
        <v>58</v>
      </c>
      <c r="M140" s="54" t="s">
        <v>34</v>
      </c>
      <c r="N140" s="55">
        <v>0.75</v>
      </c>
      <c r="O140" s="54" t="s">
        <v>35</v>
      </c>
      <c r="P140" s="54" t="s">
        <v>63</v>
      </c>
      <c r="Q140" s="45">
        <v>43242</v>
      </c>
      <c r="R140" s="20">
        <v>43411</v>
      </c>
      <c r="S140" s="26">
        <v>43956</v>
      </c>
      <c r="T140" s="16">
        <f t="shared" si="11"/>
        <v>545</v>
      </c>
      <c r="U140" s="16">
        <v>1</v>
      </c>
      <c r="V140" s="16">
        <v>0</v>
      </c>
      <c r="W140" s="56">
        <v>0</v>
      </c>
      <c r="X140" s="56"/>
      <c r="Y140" s="56"/>
      <c r="Z140" s="56"/>
      <c r="AA140" s="27"/>
      <c r="AB140" s="4" t="s">
        <v>45</v>
      </c>
    </row>
    <row r="141" spans="1:28" ht="16">
      <c r="A141" s="9">
        <v>1</v>
      </c>
      <c r="B141" s="9">
        <v>1</v>
      </c>
      <c r="C141" s="9">
        <v>5</v>
      </c>
      <c r="D141" s="9" t="str">
        <f t="shared" si="12"/>
        <v>Dynan_B5_786_58_18C</v>
      </c>
      <c r="E141" s="9" t="str">
        <f t="shared" si="10"/>
        <v>Dynan_B5_786_58_18C_Lung_Block</v>
      </c>
      <c r="F141" s="282">
        <f t="shared" si="13"/>
        <v>7</v>
      </c>
      <c r="G141" s="227">
        <v>1</v>
      </c>
      <c r="H141" s="54" t="s">
        <v>42</v>
      </c>
      <c r="I141" s="332" t="s">
        <v>62</v>
      </c>
      <c r="J141" s="333">
        <v>786</v>
      </c>
      <c r="K141" s="303" t="s">
        <v>44</v>
      </c>
      <c r="L141" s="333">
        <v>58</v>
      </c>
      <c r="M141" s="54" t="s">
        <v>34</v>
      </c>
      <c r="N141" s="55">
        <v>0.75</v>
      </c>
      <c r="O141" s="54" t="s">
        <v>35</v>
      </c>
      <c r="P141" s="54" t="s">
        <v>63</v>
      </c>
      <c r="Q141" s="45">
        <v>43242</v>
      </c>
      <c r="R141" s="20">
        <v>43411</v>
      </c>
      <c r="S141" s="26">
        <v>43956</v>
      </c>
      <c r="T141" s="16">
        <f t="shared" si="11"/>
        <v>545</v>
      </c>
      <c r="U141" s="16">
        <v>1</v>
      </c>
      <c r="V141" s="16">
        <v>0</v>
      </c>
      <c r="W141" s="56">
        <v>0</v>
      </c>
      <c r="X141" s="56"/>
      <c r="Y141" s="56"/>
      <c r="Z141" s="56"/>
      <c r="AA141" s="27"/>
      <c r="AB141" s="4" t="s">
        <v>45</v>
      </c>
    </row>
    <row r="142" spans="1:28" ht="16">
      <c r="A142" s="9">
        <v>1</v>
      </c>
      <c r="B142" s="9">
        <v>1</v>
      </c>
      <c r="C142" s="9">
        <v>5</v>
      </c>
      <c r="D142" s="9" t="str">
        <f t="shared" si="12"/>
        <v>Dynan_B5_787_58_18C</v>
      </c>
      <c r="E142" s="9" t="str">
        <f t="shared" si="10"/>
        <v>Dynan_B5_787_58_18C_Lung_Block</v>
      </c>
      <c r="F142" s="282">
        <f t="shared" si="13"/>
        <v>8</v>
      </c>
      <c r="G142" s="227">
        <v>1</v>
      </c>
      <c r="H142" s="54" t="s">
        <v>42</v>
      </c>
      <c r="I142" s="332" t="s">
        <v>62</v>
      </c>
      <c r="J142" s="333">
        <v>787</v>
      </c>
      <c r="K142" s="303" t="s">
        <v>44</v>
      </c>
      <c r="L142" s="333">
        <v>58</v>
      </c>
      <c r="M142" s="54" t="s">
        <v>34</v>
      </c>
      <c r="N142" s="55">
        <v>0.75</v>
      </c>
      <c r="O142" s="54" t="s">
        <v>35</v>
      </c>
      <c r="P142" s="54" t="s">
        <v>63</v>
      </c>
      <c r="Q142" s="45">
        <v>43242</v>
      </c>
      <c r="R142" s="20">
        <v>43411</v>
      </c>
      <c r="S142" s="26">
        <v>43956</v>
      </c>
      <c r="T142" s="16">
        <f t="shared" si="11"/>
        <v>545</v>
      </c>
      <c r="U142" s="16">
        <v>1</v>
      </c>
      <c r="V142" s="16">
        <v>0</v>
      </c>
      <c r="W142" s="56">
        <v>0</v>
      </c>
      <c r="X142" s="56"/>
      <c r="Y142" s="56"/>
      <c r="Z142" s="56"/>
      <c r="AA142" s="27"/>
      <c r="AB142" s="4" t="s">
        <v>45</v>
      </c>
    </row>
    <row r="143" spans="1:28" ht="16">
      <c r="A143" s="9">
        <v>1</v>
      </c>
      <c r="B143" s="9">
        <v>1</v>
      </c>
      <c r="C143" s="9">
        <v>5</v>
      </c>
      <c r="D143" s="9" t="str">
        <f t="shared" si="12"/>
        <v>Dynan_B5_788_58_18C</v>
      </c>
      <c r="E143" s="9" t="str">
        <f t="shared" si="10"/>
        <v>Dynan_B5_788_58_18C_Lung_Block</v>
      </c>
      <c r="F143" s="282">
        <f t="shared" si="13"/>
        <v>9</v>
      </c>
      <c r="G143" s="227">
        <v>1</v>
      </c>
      <c r="H143" s="54" t="s">
        <v>42</v>
      </c>
      <c r="I143" s="334" t="s">
        <v>62</v>
      </c>
      <c r="J143" s="335">
        <v>788</v>
      </c>
      <c r="K143" s="336" t="s">
        <v>44</v>
      </c>
      <c r="L143" s="335">
        <v>58</v>
      </c>
      <c r="M143" s="54" t="s">
        <v>34</v>
      </c>
      <c r="N143" s="55">
        <v>0.75</v>
      </c>
      <c r="O143" s="54" t="s">
        <v>35</v>
      </c>
      <c r="P143" s="54" t="s">
        <v>63</v>
      </c>
      <c r="Q143" s="60">
        <v>43242</v>
      </c>
      <c r="R143" s="61">
        <v>43411</v>
      </c>
      <c r="S143" s="29">
        <v>43956</v>
      </c>
      <c r="T143" s="30">
        <f t="shared" si="11"/>
        <v>545</v>
      </c>
      <c r="U143" s="30">
        <v>1</v>
      </c>
      <c r="V143" s="16">
        <v>0</v>
      </c>
      <c r="W143" s="59">
        <v>0</v>
      </c>
      <c r="X143" s="59"/>
      <c r="Y143" s="59"/>
      <c r="Z143" s="59">
        <v>1</v>
      </c>
      <c r="AA143" s="58" t="s">
        <v>74</v>
      </c>
      <c r="AB143" s="62" t="s">
        <v>45</v>
      </c>
    </row>
    <row r="144" spans="1:28" s="736" customFormat="1" ht="16">
      <c r="A144" s="9">
        <v>1</v>
      </c>
      <c r="B144" s="9">
        <v>1</v>
      </c>
      <c r="C144" s="9">
        <v>5</v>
      </c>
      <c r="D144" s="9" t="str">
        <f t="shared" si="12"/>
        <v>Dynan_B5_797_60_18C</v>
      </c>
      <c r="E144" s="9" t="str">
        <f t="shared" si="10"/>
        <v>Dynan_B5_797_60_18C_Lung_Block</v>
      </c>
      <c r="F144" s="282">
        <f t="shared" si="13"/>
        <v>10</v>
      </c>
      <c r="G144" s="227">
        <v>1</v>
      </c>
      <c r="H144" s="54" t="s">
        <v>42</v>
      </c>
      <c r="I144" s="332" t="s">
        <v>62</v>
      </c>
      <c r="J144" s="333">
        <v>797</v>
      </c>
      <c r="K144" s="303" t="s">
        <v>44</v>
      </c>
      <c r="L144" s="333">
        <v>60</v>
      </c>
      <c r="M144" s="54" t="s">
        <v>34</v>
      </c>
      <c r="N144" s="55">
        <v>0.75</v>
      </c>
      <c r="O144" s="54" t="s">
        <v>35</v>
      </c>
      <c r="P144" s="54" t="s">
        <v>63</v>
      </c>
      <c r="Q144" s="45">
        <v>43242</v>
      </c>
      <c r="R144" s="20">
        <v>43411</v>
      </c>
      <c r="S144" s="26">
        <v>43962</v>
      </c>
      <c r="T144" s="16">
        <f t="shared" si="11"/>
        <v>551</v>
      </c>
      <c r="U144" s="16">
        <v>1</v>
      </c>
      <c r="V144" s="16">
        <v>0</v>
      </c>
      <c r="W144" s="56">
        <v>1</v>
      </c>
      <c r="X144" s="56">
        <v>1</v>
      </c>
      <c r="Y144" s="56">
        <v>0</v>
      </c>
      <c r="Z144" s="56"/>
      <c r="AA144" s="27" t="s">
        <v>76</v>
      </c>
      <c r="AB144" s="4" t="s">
        <v>45</v>
      </c>
    </row>
    <row r="145" spans="1:29" ht="16" hidden="1">
      <c r="A145" s="337"/>
      <c r="B145" s="337"/>
      <c r="C145" s="337"/>
      <c r="D145" s="9" t="str">
        <f t="shared" si="12"/>
        <v>Dynan____</v>
      </c>
      <c r="E145" s="9" t="str">
        <f t="shared" si="10"/>
        <v>Dynan_____Lung_Block</v>
      </c>
      <c r="F145" s="750"/>
      <c r="G145" s="340"/>
      <c r="H145" s="737"/>
      <c r="I145" s="738"/>
      <c r="J145" s="737"/>
      <c r="K145" s="337"/>
      <c r="L145" s="737"/>
      <c r="M145" s="737"/>
      <c r="N145" s="739"/>
      <c r="O145" s="737"/>
      <c r="P145" s="737"/>
      <c r="Q145" s="740"/>
      <c r="R145" s="741"/>
      <c r="S145" s="742"/>
      <c r="T145" s="743"/>
      <c r="U145" s="743"/>
      <c r="V145" s="743"/>
      <c r="W145" s="744"/>
      <c r="X145" s="744"/>
      <c r="Y145" s="744"/>
      <c r="Z145" s="744"/>
      <c r="AA145" s="745"/>
      <c r="AB145" s="746"/>
    </row>
    <row r="146" spans="1:29" ht="16" hidden="1">
      <c r="A146" s="337"/>
      <c r="B146" s="337"/>
      <c r="C146" s="337"/>
      <c r="D146" s="9" t="str">
        <f t="shared" si="12"/>
        <v>Dynan____</v>
      </c>
      <c r="E146" s="9" t="str">
        <f t="shared" si="10"/>
        <v>Dynan_____Lung_Block</v>
      </c>
      <c r="F146" s="750"/>
      <c r="G146" s="340"/>
      <c r="H146" s="737"/>
      <c r="I146" s="738"/>
      <c r="J146" s="737"/>
      <c r="K146" s="337"/>
      <c r="L146" s="737"/>
      <c r="M146" s="737"/>
      <c r="N146" s="739"/>
      <c r="O146" s="737"/>
      <c r="P146" s="737"/>
      <c r="Q146" s="740"/>
      <c r="R146" s="741"/>
      <c r="S146" s="742"/>
      <c r="T146" s="743"/>
      <c r="U146" s="743"/>
      <c r="V146" s="743"/>
      <c r="W146" s="744"/>
      <c r="X146" s="744"/>
      <c r="Y146" s="744"/>
      <c r="Z146" s="744"/>
      <c r="AA146" s="745"/>
      <c r="AB146" s="746"/>
    </row>
    <row r="147" spans="1:29" ht="16">
      <c r="A147" s="337">
        <v>1</v>
      </c>
      <c r="B147" s="337">
        <v>1</v>
      </c>
      <c r="C147" s="337">
        <v>5</v>
      </c>
      <c r="D147" s="9" t="str">
        <f t="shared" si="12"/>
        <v>Dynan_B6_204_115_19A</v>
      </c>
      <c r="E147" s="9" t="str">
        <f t="shared" si="10"/>
        <v>Dynan_B6_204_115_19A_Lung_Block</v>
      </c>
      <c r="F147" s="750">
        <f>F144+1</f>
        <v>11</v>
      </c>
      <c r="G147" s="340">
        <v>1</v>
      </c>
      <c r="H147" s="341" t="s">
        <v>42</v>
      </c>
      <c r="I147" s="342" t="s">
        <v>77</v>
      </c>
      <c r="J147" s="343">
        <v>204</v>
      </c>
      <c r="K147" s="344" t="s">
        <v>33</v>
      </c>
      <c r="L147" s="343">
        <v>115</v>
      </c>
      <c r="M147" s="341" t="s">
        <v>34</v>
      </c>
      <c r="N147" s="345">
        <v>0.75</v>
      </c>
      <c r="O147" s="341" t="s">
        <v>35</v>
      </c>
      <c r="P147" s="341" t="s">
        <v>63</v>
      </c>
      <c r="Q147" s="346">
        <v>43410</v>
      </c>
      <c r="R147" s="347">
        <v>43580</v>
      </c>
      <c r="S147" s="348">
        <v>44139</v>
      </c>
      <c r="T147" s="349">
        <f t="shared" ref="T147:T210" si="14">S147-R147</f>
        <v>559</v>
      </c>
      <c r="U147" s="349">
        <v>1</v>
      </c>
      <c r="V147" s="349">
        <v>0</v>
      </c>
      <c r="W147" s="350">
        <v>0</v>
      </c>
      <c r="X147" s="350"/>
      <c r="Y147" s="350"/>
      <c r="Z147" s="350"/>
      <c r="AA147" s="351"/>
      <c r="AB147" s="352" t="s">
        <v>45</v>
      </c>
    </row>
    <row r="148" spans="1:29" ht="16">
      <c r="A148" s="9">
        <v>1</v>
      </c>
      <c r="B148" s="9">
        <v>1</v>
      </c>
      <c r="C148" s="9">
        <v>5</v>
      </c>
      <c r="D148" s="9" t="str">
        <f t="shared" si="12"/>
        <v>Dynan_B6_205_115_19A</v>
      </c>
      <c r="E148" s="9" t="str">
        <f t="shared" si="10"/>
        <v>Dynan_B6_205_115_19A_Lung_Block</v>
      </c>
      <c r="F148" s="750">
        <f>F147+1</f>
        <v>12</v>
      </c>
      <c r="G148" s="227">
        <v>1</v>
      </c>
      <c r="H148" s="54" t="s">
        <v>42</v>
      </c>
      <c r="I148" s="301" t="s">
        <v>77</v>
      </c>
      <c r="J148" s="302">
        <v>205</v>
      </c>
      <c r="K148" s="303" t="s">
        <v>33</v>
      </c>
      <c r="L148" s="302">
        <v>115</v>
      </c>
      <c r="M148" s="54" t="s">
        <v>34</v>
      </c>
      <c r="N148" s="55">
        <v>0.75</v>
      </c>
      <c r="O148" s="54" t="s">
        <v>35</v>
      </c>
      <c r="P148" s="54" t="s">
        <v>63</v>
      </c>
      <c r="Q148" s="19">
        <v>43410</v>
      </c>
      <c r="R148" s="20">
        <v>43580</v>
      </c>
      <c r="S148" s="26">
        <v>44139</v>
      </c>
      <c r="T148" s="16">
        <f t="shared" si="14"/>
        <v>559</v>
      </c>
      <c r="U148" s="16">
        <v>1</v>
      </c>
      <c r="V148" s="16">
        <v>0</v>
      </c>
      <c r="W148" s="56">
        <v>0</v>
      </c>
      <c r="X148" s="56"/>
      <c r="Y148" s="56"/>
      <c r="Z148" s="56"/>
      <c r="AA148" s="27"/>
      <c r="AB148" s="4" t="s">
        <v>45</v>
      </c>
    </row>
    <row r="149" spans="1:29" ht="16">
      <c r="A149" s="9">
        <v>1</v>
      </c>
      <c r="B149" s="9">
        <v>1</v>
      </c>
      <c r="C149" s="9">
        <v>5</v>
      </c>
      <c r="D149" s="9" t="str">
        <f t="shared" si="12"/>
        <v>Dynan_B6_206_115_19A</v>
      </c>
      <c r="E149" s="9" t="str">
        <f t="shared" si="10"/>
        <v>Dynan_B6_206_115_19A_Lung_Block</v>
      </c>
      <c r="F149" s="750">
        <f t="shared" ref="F149:F167" si="15">F148+1</f>
        <v>13</v>
      </c>
      <c r="G149" s="227">
        <v>1</v>
      </c>
      <c r="H149" s="54" t="s">
        <v>42</v>
      </c>
      <c r="I149" s="301" t="s">
        <v>77</v>
      </c>
      <c r="J149" s="302">
        <v>206</v>
      </c>
      <c r="K149" s="303" t="s">
        <v>33</v>
      </c>
      <c r="L149" s="302">
        <v>115</v>
      </c>
      <c r="M149" s="54" t="s">
        <v>34</v>
      </c>
      <c r="N149" s="55">
        <v>0.75</v>
      </c>
      <c r="O149" s="54" t="s">
        <v>35</v>
      </c>
      <c r="P149" s="54" t="s">
        <v>63</v>
      </c>
      <c r="Q149" s="21">
        <v>43410</v>
      </c>
      <c r="R149" s="20">
        <v>43580</v>
      </c>
      <c r="S149" s="26">
        <v>44139</v>
      </c>
      <c r="T149" s="16">
        <f t="shared" si="14"/>
        <v>559</v>
      </c>
      <c r="U149" s="16">
        <v>1</v>
      </c>
      <c r="V149" s="16">
        <v>0</v>
      </c>
      <c r="W149" s="56">
        <v>1</v>
      </c>
      <c r="X149" s="56">
        <v>1</v>
      </c>
      <c r="Y149" s="56">
        <v>0</v>
      </c>
      <c r="Z149" s="56"/>
      <c r="AA149" s="27"/>
      <c r="AB149" s="4" t="s">
        <v>45</v>
      </c>
    </row>
    <row r="150" spans="1:29" ht="16">
      <c r="A150" s="9">
        <v>1</v>
      </c>
      <c r="B150" s="9">
        <v>1</v>
      </c>
      <c r="C150" s="9">
        <v>5</v>
      </c>
      <c r="D150" s="9" t="str">
        <f t="shared" si="12"/>
        <v>Dynan_B6_207_116_19A</v>
      </c>
      <c r="E150" s="9" t="str">
        <f t="shared" si="10"/>
        <v>Dynan_B6_207_116_19A_Lung_Block</v>
      </c>
      <c r="F150" s="750">
        <f t="shared" si="15"/>
        <v>14</v>
      </c>
      <c r="G150" s="227">
        <v>1</v>
      </c>
      <c r="H150" s="54" t="s">
        <v>42</v>
      </c>
      <c r="I150" s="301" t="s">
        <v>77</v>
      </c>
      <c r="J150" s="302">
        <v>207</v>
      </c>
      <c r="K150" s="303" t="s">
        <v>33</v>
      </c>
      <c r="L150" s="302">
        <v>116</v>
      </c>
      <c r="M150" s="54" t="s">
        <v>34</v>
      </c>
      <c r="N150" s="55">
        <v>0.75</v>
      </c>
      <c r="O150" s="54" t="s">
        <v>35</v>
      </c>
      <c r="P150" s="54" t="s">
        <v>63</v>
      </c>
      <c r="Q150" s="19">
        <v>43410</v>
      </c>
      <c r="R150" s="20">
        <v>43580</v>
      </c>
      <c r="S150" s="26">
        <v>44139</v>
      </c>
      <c r="T150" s="16">
        <f t="shared" si="14"/>
        <v>559</v>
      </c>
      <c r="U150" s="16">
        <v>1</v>
      </c>
      <c r="V150" s="16">
        <v>0</v>
      </c>
      <c r="W150" s="56">
        <v>1</v>
      </c>
      <c r="X150" s="56">
        <v>1</v>
      </c>
      <c r="Y150" s="56">
        <v>0</v>
      </c>
      <c r="Z150" s="56">
        <v>1</v>
      </c>
      <c r="AA150" s="27" t="s">
        <v>78</v>
      </c>
      <c r="AB150" s="4" t="s">
        <v>45</v>
      </c>
    </row>
    <row r="151" spans="1:29" ht="16">
      <c r="A151" s="9">
        <v>1</v>
      </c>
      <c r="B151" s="9">
        <v>1</v>
      </c>
      <c r="C151" s="9">
        <v>5</v>
      </c>
      <c r="D151" s="9" t="str">
        <f t="shared" si="12"/>
        <v>Dynan_B6_208_116_19A</v>
      </c>
      <c r="E151" s="9" t="str">
        <f t="shared" si="10"/>
        <v>Dynan_B6_208_116_19A_Lung_Block</v>
      </c>
      <c r="F151" s="750">
        <f t="shared" si="15"/>
        <v>15</v>
      </c>
      <c r="G151" s="227">
        <v>1</v>
      </c>
      <c r="H151" s="54" t="s">
        <v>42</v>
      </c>
      <c r="I151" s="301" t="s">
        <v>77</v>
      </c>
      <c r="J151" s="302">
        <v>208</v>
      </c>
      <c r="K151" s="303" t="s">
        <v>33</v>
      </c>
      <c r="L151" s="302">
        <v>116</v>
      </c>
      <c r="M151" s="54" t="s">
        <v>34</v>
      </c>
      <c r="N151" s="55">
        <v>0.75</v>
      </c>
      <c r="O151" s="54" t="s">
        <v>35</v>
      </c>
      <c r="P151" s="54" t="s">
        <v>63</v>
      </c>
      <c r="Q151" s="19">
        <v>43410</v>
      </c>
      <c r="R151" s="20">
        <v>43580</v>
      </c>
      <c r="S151" s="26">
        <v>44139</v>
      </c>
      <c r="T151" s="16">
        <f t="shared" si="14"/>
        <v>559</v>
      </c>
      <c r="U151" s="16">
        <v>1</v>
      </c>
      <c r="V151" s="16">
        <v>0</v>
      </c>
      <c r="W151" s="56">
        <v>1</v>
      </c>
      <c r="X151" s="56">
        <v>1</v>
      </c>
      <c r="Y151" s="56">
        <v>0</v>
      </c>
      <c r="Z151" s="56"/>
      <c r="AA151" s="27"/>
      <c r="AB151" s="4" t="s">
        <v>45</v>
      </c>
    </row>
    <row r="152" spans="1:29" ht="16">
      <c r="A152" s="9">
        <v>1</v>
      </c>
      <c r="B152" s="9">
        <v>1</v>
      </c>
      <c r="C152" s="9">
        <v>5</v>
      </c>
      <c r="D152" s="9" t="str">
        <f t="shared" si="12"/>
        <v>Dynan_B6_209_116_19A</v>
      </c>
      <c r="E152" s="9" t="str">
        <f t="shared" si="10"/>
        <v>Dynan_B6_209_116_19A_Lung_Block</v>
      </c>
      <c r="F152" s="750">
        <f t="shared" si="15"/>
        <v>16</v>
      </c>
      <c r="G152" s="227">
        <v>1</v>
      </c>
      <c r="H152" s="54" t="s">
        <v>42</v>
      </c>
      <c r="I152" s="301" t="s">
        <v>77</v>
      </c>
      <c r="J152" s="302">
        <v>209</v>
      </c>
      <c r="K152" s="303" t="s">
        <v>33</v>
      </c>
      <c r="L152" s="302">
        <v>116</v>
      </c>
      <c r="M152" s="54" t="s">
        <v>34</v>
      </c>
      <c r="N152" s="55">
        <v>0.75</v>
      </c>
      <c r="O152" s="54" t="s">
        <v>35</v>
      </c>
      <c r="P152" s="54" t="s">
        <v>63</v>
      </c>
      <c r="Q152" s="19">
        <v>43410</v>
      </c>
      <c r="R152" s="20">
        <v>43580</v>
      </c>
      <c r="S152" s="26">
        <v>44139</v>
      </c>
      <c r="T152" s="16">
        <f t="shared" si="14"/>
        <v>559</v>
      </c>
      <c r="U152" s="16">
        <v>1</v>
      </c>
      <c r="V152" s="16">
        <v>0</v>
      </c>
      <c r="W152" s="56">
        <v>0</v>
      </c>
      <c r="X152" s="56"/>
      <c r="Y152" s="56"/>
      <c r="Z152" s="56"/>
      <c r="AA152" s="27" t="s">
        <v>79</v>
      </c>
      <c r="AB152" s="4" t="s">
        <v>45</v>
      </c>
    </row>
    <row r="153" spans="1:29" ht="16">
      <c r="A153" s="9">
        <v>1</v>
      </c>
      <c r="B153" s="9">
        <v>1</v>
      </c>
      <c r="C153" s="9">
        <v>5</v>
      </c>
      <c r="D153" s="9" t="str">
        <f t="shared" si="12"/>
        <v>Dynan_B6_210_116_19A</v>
      </c>
      <c r="E153" s="9" t="str">
        <f t="shared" si="10"/>
        <v>Dynan_B6_210_116_19A_Lung_Block</v>
      </c>
      <c r="F153" s="750">
        <f t="shared" si="15"/>
        <v>17</v>
      </c>
      <c r="G153" s="227">
        <v>1</v>
      </c>
      <c r="H153" s="54" t="s">
        <v>42</v>
      </c>
      <c r="I153" s="301" t="s">
        <v>77</v>
      </c>
      <c r="J153" s="302">
        <v>210</v>
      </c>
      <c r="K153" s="303" t="s">
        <v>33</v>
      </c>
      <c r="L153" s="302">
        <v>116</v>
      </c>
      <c r="M153" s="54" t="s">
        <v>34</v>
      </c>
      <c r="N153" s="55">
        <v>0.75</v>
      </c>
      <c r="O153" s="54" t="s">
        <v>35</v>
      </c>
      <c r="P153" s="54" t="s">
        <v>63</v>
      </c>
      <c r="Q153" s="19">
        <v>43410</v>
      </c>
      <c r="R153" s="20">
        <v>43580</v>
      </c>
      <c r="S153" s="26">
        <v>44139</v>
      </c>
      <c r="T153" s="16">
        <f t="shared" si="14"/>
        <v>559</v>
      </c>
      <c r="U153" s="16">
        <v>1</v>
      </c>
      <c r="V153" s="16">
        <v>0</v>
      </c>
      <c r="W153" s="56">
        <v>0</v>
      </c>
      <c r="X153" s="56"/>
      <c r="Y153" s="56"/>
      <c r="Z153" s="56"/>
      <c r="AA153" s="27"/>
      <c r="AB153" s="4" t="s">
        <v>45</v>
      </c>
    </row>
    <row r="154" spans="1:29" ht="16">
      <c r="A154" s="9">
        <v>1</v>
      </c>
      <c r="B154" s="9">
        <v>1</v>
      </c>
      <c r="C154" s="9">
        <v>5</v>
      </c>
      <c r="D154" s="9" t="str">
        <f t="shared" si="12"/>
        <v>Dynan_B6_211_116_19A</v>
      </c>
      <c r="E154" s="9" t="str">
        <f t="shared" si="10"/>
        <v>Dynan_B6_211_116_19A_Lung_Block</v>
      </c>
      <c r="F154" s="750">
        <f t="shared" si="15"/>
        <v>18</v>
      </c>
      <c r="G154" s="227">
        <v>1</v>
      </c>
      <c r="H154" s="54" t="s">
        <v>42</v>
      </c>
      <c r="I154" s="301" t="s">
        <v>77</v>
      </c>
      <c r="J154" s="302">
        <v>211</v>
      </c>
      <c r="K154" s="303" t="s">
        <v>33</v>
      </c>
      <c r="L154" s="302">
        <v>116</v>
      </c>
      <c r="M154" s="54" t="s">
        <v>34</v>
      </c>
      <c r="N154" s="55">
        <v>0.75</v>
      </c>
      <c r="O154" s="54" t="s">
        <v>35</v>
      </c>
      <c r="P154" s="54" t="s">
        <v>63</v>
      </c>
      <c r="Q154" s="21">
        <v>43410</v>
      </c>
      <c r="R154" s="20">
        <v>43580</v>
      </c>
      <c r="S154" s="26">
        <v>44139</v>
      </c>
      <c r="T154" s="16">
        <f t="shared" si="14"/>
        <v>559</v>
      </c>
      <c r="U154" s="16">
        <v>1</v>
      </c>
      <c r="V154" s="16">
        <v>0</v>
      </c>
      <c r="W154" s="56">
        <v>0</v>
      </c>
      <c r="X154" s="56"/>
      <c r="Y154" s="56"/>
      <c r="Z154" s="56">
        <v>1</v>
      </c>
      <c r="AA154" s="27" t="s">
        <v>80</v>
      </c>
      <c r="AB154" s="4" t="s">
        <v>45</v>
      </c>
    </row>
    <row r="155" spans="1:29" ht="16">
      <c r="A155" s="9">
        <v>1</v>
      </c>
      <c r="B155" s="9">
        <v>1</v>
      </c>
      <c r="C155" s="9">
        <v>5</v>
      </c>
      <c r="D155" s="9" t="str">
        <f t="shared" si="12"/>
        <v>Dynan_B6_212_117_19A</v>
      </c>
      <c r="E155" s="9" t="str">
        <f t="shared" si="10"/>
        <v>Dynan_B6_212_117_19A_Lung_Block</v>
      </c>
      <c r="F155" s="750">
        <f t="shared" si="15"/>
        <v>19</v>
      </c>
      <c r="G155" s="227">
        <v>1</v>
      </c>
      <c r="H155" s="54" t="s">
        <v>42</v>
      </c>
      <c r="I155" s="301" t="s">
        <v>77</v>
      </c>
      <c r="J155" s="302">
        <v>212</v>
      </c>
      <c r="K155" s="303" t="s">
        <v>33</v>
      </c>
      <c r="L155" s="302">
        <v>117</v>
      </c>
      <c r="M155" s="54" t="s">
        <v>34</v>
      </c>
      <c r="N155" s="55">
        <v>0.75</v>
      </c>
      <c r="O155" s="54" t="s">
        <v>35</v>
      </c>
      <c r="P155" s="54" t="s">
        <v>63</v>
      </c>
      <c r="Q155" s="19">
        <v>43410</v>
      </c>
      <c r="R155" s="20">
        <v>43580</v>
      </c>
      <c r="S155" s="26">
        <v>44139</v>
      </c>
      <c r="T155" s="16">
        <f t="shared" si="14"/>
        <v>559</v>
      </c>
      <c r="U155" s="16">
        <v>1</v>
      </c>
      <c r="V155" s="16">
        <v>0</v>
      </c>
      <c r="W155" s="56">
        <v>0</v>
      </c>
      <c r="X155" s="56"/>
      <c r="Y155" s="56"/>
      <c r="Z155" s="56"/>
      <c r="AA155" s="27"/>
      <c r="AB155" s="4" t="s">
        <v>45</v>
      </c>
    </row>
    <row r="156" spans="1:29" ht="16">
      <c r="A156" s="9">
        <v>1</v>
      </c>
      <c r="B156" s="9">
        <v>1</v>
      </c>
      <c r="C156" s="9">
        <v>5</v>
      </c>
      <c r="D156" s="9" t="str">
        <f t="shared" si="12"/>
        <v>Dynan_B6_213_117_19A</v>
      </c>
      <c r="E156" s="9" t="str">
        <f t="shared" si="10"/>
        <v>Dynan_B6_213_117_19A_Lung_Block</v>
      </c>
      <c r="F156" s="750">
        <f t="shared" si="15"/>
        <v>20</v>
      </c>
      <c r="G156" s="227">
        <v>1</v>
      </c>
      <c r="H156" s="54" t="s">
        <v>42</v>
      </c>
      <c r="I156" s="301" t="s">
        <v>77</v>
      </c>
      <c r="J156" s="302">
        <v>213</v>
      </c>
      <c r="K156" s="303" t="s">
        <v>33</v>
      </c>
      <c r="L156" s="302">
        <v>117</v>
      </c>
      <c r="M156" s="54" t="s">
        <v>34</v>
      </c>
      <c r="N156" s="55">
        <v>0.75</v>
      </c>
      <c r="O156" s="54" t="s">
        <v>35</v>
      </c>
      <c r="P156" s="54" t="s">
        <v>63</v>
      </c>
      <c r="Q156" s="19">
        <v>43410</v>
      </c>
      <c r="R156" s="20">
        <v>43580</v>
      </c>
      <c r="S156" s="26">
        <v>44139</v>
      </c>
      <c r="T156" s="16">
        <f t="shared" si="14"/>
        <v>559</v>
      </c>
      <c r="U156" s="16">
        <v>1</v>
      </c>
      <c r="V156" s="16">
        <v>0</v>
      </c>
      <c r="W156" s="56">
        <v>0</v>
      </c>
      <c r="X156" s="56"/>
      <c r="Y156" s="56"/>
      <c r="Z156" s="56"/>
      <c r="AA156" s="27"/>
      <c r="AB156" s="4" t="s">
        <v>45</v>
      </c>
    </row>
    <row r="157" spans="1:29" s="2" customFormat="1" ht="16">
      <c r="A157" s="9">
        <v>1</v>
      </c>
      <c r="B157" s="9">
        <v>1</v>
      </c>
      <c r="C157" s="9">
        <v>5</v>
      </c>
      <c r="D157" s="9" t="str">
        <f t="shared" si="12"/>
        <v>Dynan_B6_214_117_19A</v>
      </c>
      <c r="E157" s="9" t="str">
        <f t="shared" si="10"/>
        <v>Dynan_B6_214_117_19A_Lung_Block</v>
      </c>
      <c r="F157" s="750">
        <f t="shared" si="15"/>
        <v>21</v>
      </c>
      <c r="G157" s="227">
        <v>1</v>
      </c>
      <c r="H157" s="54" t="s">
        <v>42</v>
      </c>
      <c r="I157" s="301" t="s">
        <v>77</v>
      </c>
      <c r="J157" s="302">
        <v>214</v>
      </c>
      <c r="K157" s="303" t="s">
        <v>33</v>
      </c>
      <c r="L157" s="302">
        <v>117</v>
      </c>
      <c r="M157" s="54" t="s">
        <v>34</v>
      </c>
      <c r="N157" s="55">
        <v>0.75</v>
      </c>
      <c r="O157" s="54" t="s">
        <v>35</v>
      </c>
      <c r="P157" s="54" t="s">
        <v>63</v>
      </c>
      <c r="Q157" s="19">
        <v>43410</v>
      </c>
      <c r="R157" s="20">
        <v>43580</v>
      </c>
      <c r="S157" s="26">
        <v>44139</v>
      </c>
      <c r="T157" s="16">
        <f t="shared" si="14"/>
        <v>559</v>
      </c>
      <c r="U157" s="16">
        <v>1</v>
      </c>
      <c r="V157" s="16">
        <v>0</v>
      </c>
      <c r="W157" s="56">
        <v>0</v>
      </c>
      <c r="X157" s="56"/>
      <c r="Y157" s="56"/>
      <c r="Z157" s="56"/>
      <c r="AA157" s="27"/>
      <c r="AB157" s="4" t="s">
        <v>45</v>
      </c>
      <c r="AC157"/>
    </row>
    <row r="158" spans="1:29" ht="16">
      <c r="A158" s="9">
        <v>1</v>
      </c>
      <c r="B158" s="9">
        <v>1</v>
      </c>
      <c r="C158" s="9">
        <v>5</v>
      </c>
      <c r="D158" s="9" t="str">
        <f t="shared" si="12"/>
        <v>Dynan_B6_215_117_19A</v>
      </c>
      <c r="E158" s="9" t="str">
        <f t="shared" si="10"/>
        <v>Dynan_B6_215_117_19A_Lung_Block</v>
      </c>
      <c r="F158" s="750">
        <f t="shared" si="15"/>
        <v>22</v>
      </c>
      <c r="G158" s="227">
        <v>1</v>
      </c>
      <c r="H158" s="54" t="s">
        <v>42</v>
      </c>
      <c r="I158" s="301" t="s">
        <v>77</v>
      </c>
      <c r="J158" s="302">
        <v>215</v>
      </c>
      <c r="K158" s="303" t="s">
        <v>33</v>
      </c>
      <c r="L158" s="302">
        <v>117</v>
      </c>
      <c r="M158" s="54" t="s">
        <v>34</v>
      </c>
      <c r="N158" s="55">
        <v>0.75</v>
      </c>
      <c r="O158" s="54" t="s">
        <v>35</v>
      </c>
      <c r="P158" s="54" t="s">
        <v>63</v>
      </c>
      <c r="Q158" s="19">
        <v>43410</v>
      </c>
      <c r="R158" s="20">
        <v>43580</v>
      </c>
      <c r="S158" s="26">
        <v>44139</v>
      </c>
      <c r="T158" s="16">
        <f t="shared" si="14"/>
        <v>559</v>
      </c>
      <c r="U158" s="16">
        <v>1</v>
      </c>
      <c r="V158" s="16">
        <v>0</v>
      </c>
      <c r="W158" s="56">
        <v>0</v>
      </c>
      <c r="X158" s="56"/>
      <c r="Y158" s="56"/>
      <c r="Z158" s="56"/>
      <c r="AA158" s="27"/>
      <c r="AB158" s="4" t="s">
        <v>45</v>
      </c>
    </row>
    <row r="159" spans="1:29" ht="16">
      <c r="A159" s="9">
        <v>1</v>
      </c>
      <c r="B159" s="9">
        <v>1</v>
      </c>
      <c r="C159" s="9">
        <v>5</v>
      </c>
      <c r="D159" s="9" t="str">
        <f t="shared" si="12"/>
        <v>Dynan_B6_216_117_19A</v>
      </c>
      <c r="E159" s="9" t="str">
        <f t="shared" si="10"/>
        <v>Dynan_B6_216_117_19A_Lung_Block</v>
      </c>
      <c r="F159" s="750">
        <f t="shared" si="15"/>
        <v>23</v>
      </c>
      <c r="G159" s="227">
        <v>1</v>
      </c>
      <c r="H159" s="54" t="s">
        <v>42</v>
      </c>
      <c r="I159" s="301" t="s">
        <v>77</v>
      </c>
      <c r="J159" s="302">
        <v>216</v>
      </c>
      <c r="K159" s="303" t="s">
        <v>33</v>
      </c>
      <c r="L159" s="302">
        <v>117</v>
      </c>
      <c r="M159" s="54" t="s">
        <v>34</v>
      </c>
      <c r="N159" s="55">
        <v>0.75</v>
      </c>
      <c r="O159" s="54" t="s">
        <v>35</v>
      </c>
      <c r="P159" s="54" t="s">
        <v>63</v>
      </c>
      <c r="Q159" s="21">
        <v>43410</v>
      </c>
      <c r="R159" s="20">
        <v>43580</v>
      </c>
      <c r="S159" s="26">
        <v>44139</v>
      </c>
      <c r="T159" s="16">
        <f t="shared" si="14"/>
        <v>559</v>
      </c>
      <c r="U159" s="16">
        <v>1</v>
      </c>
      <c r="V159" s="16">
        <v>0</v>
      </c>
      <c r="W159" s="56">
        <v>1</v>
      </c>
      <c r="X159" s="56">
        <v>0</v>
      </c>
      <c r="Y159" s="56">
        <v>1</v>
      </c>
      <c r="Z159" s="56">
        <v>1</v>
      </c>
      <c r="AA159" s="27" t="s">
        <v>67</v>
      </c>
      <c r="AB159" s="4" t="s">
        <v>45</v>
      </c>
    </row>
    <row r="160" spans="1:29" ht="16">
      <c r="A160" s="9">
        <v>1</v>
      </c>
      <c r="B160" s="9">
        <v>1</v>
      </c>
      <c r="C160" s="9">
        <v>5</v>
      </c>
      <c r="D160" s="9" t="str">
        <f t="shared" si="12"/>
        <v>Dynan_B6_218_118_19A</v>
      </c>
      <c r="E160" s="9" t="str">
        <f t="shared" si="10"/>
        <v>Dynan_B6_218_118_19A_Lung_Block</v>
      </c>
      <c r="F160" s="750">
        <f t="shared" si="15"/>
        <v>24</v>
      </c>
      <c r="G160" s="227">
        <v>1</v>
      </c>
      <c r="H160" s="54" t="s">
        <v>42</v>
      </c>
      <c r="I160" s="301" t="s">
        <v>77</v>
      </c>
      <c r="J160" s="302">
        <v>218</v>
      </c>
      <c r="K160" s="303" t="s">
        <v>33</v>
      </c>
      <c r="L160" s="302">
        <v>118</v>
      </c>
      <c r="M160" s="54" t="s">
        <v>34</v>
      </c>
      <c r="N160" s="55">
        <v>0.75</v>
      </c>
      <c r="O160" s="54" t="s">
        <v>35</v>
      </c>
      <c r="P160" s="54" t="s">
        <v>63</v>
      </c>
      <c r="Q160" s="19">
        <v>43410</v>
      </c>
      <c r="R160" s="20">
        <v>43580</v>
      </c>
      <c r="S160" s="26">
        <v>44139</v>
      </c>
      <c r="T160" s="16">
        <f t="shared" si="14"/>
        <v>559</v>
      </c>
      <c r="U160" s="16">
        <v>1</v>
      </c>
      <c r="V160" s="16">
        <v>0</v>
      </c>
      <c r="W160" s="56">
        <v>0</v>
      </c>
      <c r="X160" s="56"/>
      <c r="Y160" s="56"/>
      <c r="Z160" s="56"/>
      <c r="AA160" s="27"/>
      <c r="AB160" s="4" t="s">
        <v>45</v>
      </c>
    </row>
    <row r="161" spans="1:28" ht="16">
      <c r="A161" s="9">
        <v>1</v>
      </c>
      <c r="B161" s="9">
        <v>1</v>
      </c>
      <c r="C161" s="9">
        <v>5</v>
      </c>
      <c r="D161" s="9" t="str">
        <f t="shared" si="12"/>
        <v>Dynan_B6_221_118_19A</v>
      </c>
      <c r="E161" s="9" t="str">
        <f t="shared" si="10"/>
        <v>Dynan_B6_221_118_19A_Lung_Block</v>
      </c>
      <c r="F161" s="750">
        <f t="shared" si="15"/>
        <v>25</v>
      </c>
      <c r="G161" s="227">
        <v>1</v>
      </c>
      <c r="H161" s="54" t="s">
        <v>42</v>
      </c>
      <c r="I161" s="301" t="s">
        <v>77</v>
      </c>
      <c r="J161" s="302">
        <v>221</v>
      </c>
      <c r="K161" s="303" t="s">
        <v>33</v>
      </c>
      <c r="L161" s="302">
        <v>118</v>
      </c>
      <c r="M161" s="54" t="s">
        <v>34</v>
      </c>
      <c r="N161" s="55">
        <v>0.75</v>
      </c>
      <c r="O161" s="54" t="s">
        <v>35</v>
      </c>
      <c r="P161" s="54" t="s">
        <v>63</v>
      </c>
      <c r="Q161" s="19">
        <v>43410</v>
      </c>
      <c r="R161" s="20">
        <v>43580</v>
      </c>
      <c r="S161" s="26">
        <v>44139</v>
      </c>
      <c r="T161" s="16">
        <f t="shared" si="14"/>
        <v>559</v>
      </c>
      <c r="U161" s="16">
        <v>1</v>
      </c>
      <c r="V161" s="16">
        <v>0</v>
      </c>
      <c r="W161" s="56">
        <v>1</v>
      </c>
      <c r="X161" s="56">
        <v>1</v>
      </c>
      <c r="Y161" s="56">
        <v>0</v>
      </c>
      <c r="Z161" s="56">
        <v>1</v>
      </c>
      <c r="AA161" s="27" t="s">
        <v>74</v>
      </c>
      <c r="AB161" s="4" t="s">
        <v>45</v>
      </c>
    </row>
    <row r="162" spans="1:28" ht="16">
      <c r="A162" s="9">
        <v>1</v>
      </c>
      <c r="B162" s="9">
        <v>1</v>
      </c>
      <c r="C162" s="9">
        <v>5</v>
      </c>
      <c r="D162" s="9" t="str">
        <f t="shared" si="12"/>
        <v>Dynan_B6_223_118_19A</v>
      </c>
      <c r="E162" s="9" t="str">
        <f t="shared" si="10"/>
        <v>Dynan_B6_223_118_19A_Lung_Block</v>
      </c>
      <c r="F162" s="750">
        <f t="shared" si="15"/>
        <v>26</v>
      </c>
      <c r="G162" s="227">
        <v>1</v>
      </c>
      <c r="H162" s="54" t="s">
        <v>42</v>
      </c>
      <c r="I162" s="301" t="s">
        <v>77</v>
      </c>
      <c r="J162" s="302">
        <v>223</v>
      </c>
      <c r="K162" s="303" t="s">
        <v>33</v>
      </c>
      <c r="L162" s="302">
        <v>118</v>
      </c>
      <c r="M162" s="54" t="s">
        <v>34</v>
      </c>
      <c r="N162" s="55">
        <v>0.75</v>
      </c>
      <c r="O162" s="54" t="s">
        <v>35</v>
      </c>
      <c r="P162" s="54" t="s">
        <v>63</v>
      </c>
      <c r="Q162" s="19">
        <v>43410</v>
      </c>
      <c r="R162" s="20">
        <v>43580</v>
      </c>
      <c r="S162" s="26">
        <v>44139</v>
      </c>
      <c r="T162" s="16">
        <f t="shared" si="14"/>
        <v>559</v>
      </c>
      <c r="U162" s="16">
        <v>1</v>
      </c>
      <c r="V162" s="16">
        <v>0</v>
      </c>
      <c r="W162" s="56">
        <v>1</v>
      </c>
      <c r="X162" s="56">
        <v>1</v>
      </c>
      <c r="Y162" s="56">
        <v>0</v>
      </c>
      <c r="Z162" s="56">
        <v>1</v>
      </c>
      <c r="AA162" s="27" t="s">
        <v>81</v>
      </c>
      <c r="AB162" s="4" t="s">
        <v>45</v>
      </c>
    </row>
    <row r="163" spans="1:28" ht="16">
      <c r="A163" s="9">
        <v>1</v>
      </c>
      <c r="B163" s="9">
        <v>1</v>
      </c>
      <c r="C163" s="9">
        <v>5</v>
      </c>
      <c r="D163" s="9" t="str">
        <f t="shared" si="12"/>
        <v>Dynan_B6_225_118_19A</v>
      </c>
      <c r="E163" s="9" t="str">
        <f t="shared" si="10"/>
        <v>Dynan_B6_225_118_19A_Lung_Block</v>
      </c>
      <c r="F163" s="750">
        <f t="shared" si="15"/>
        <v>27</v>
      </c>
      <c r="G163" s="227">
        <v>1</v>
      </c>
      <c r="H163" s="54" t="s">
        <v>42</v>
      </c>
      <c r="I163" s="301" t="s">
        <v>77</v>
      </c>
      <c r="J163" s="302">
        <v>225</v>
      </c>
      <c r="K163" s="303" t="s">
        <v>33</v>
      </c>
      <c r="L163" s="302">
        <v>118</v>
      </c>
      <c r="M163" s="54" t="s">
        <v>34</v>
      </c>
      <c r="N163" s="55">
        <v>0.75</v>
      </c>
      <c r="O163" s="54" t="s">
        <v>35</v>
      </c>
      <c r="P163" s="54" t="s">
        <v>63</v>
      </c>
      <c r="Q163" s="21">
        <v>43410</v>
      </c>
      <c r="R163" s="20">
        <v>43580</v>
      </c>
      <c r="S163" s="26">
        <v>44139</v>
      </c>
      <c r="T163" s="16">
        <f t="shared" si="14"/>
        <v>559</v>
      </c>
      <c r="U163" s="16">
        <v>1</v>
      </c>
      <c r="V163" s="16">
        <v>0</v>
      </c>
      <c r="W163" s="57">
        <v>0</v>
      </c>
      <c r="X163" s="57"/>
      <c r="Y163" s="57"/>
      <c r="Z163" s="57"/>
      <c r="AA163" s="5"/>
      <c r="AB163" s="4" t="s">
        <v>45</v>
      </c>
    </row>
    <row r="164" spans="1:28" ht="16">
      <c r="A164" s="9">
        <v>1</v>
      </c>
      <c r="B164" s="9">
        <v>1</v>
      </c>
      <c r="C164" s="9">
        <v>5</v>
      </c>
      <c r="D164" s="9" t="str">
        <f t="shared" si="12"/>
        <v>Dynan_B6_226_119_19A</v>
      </c>
      <c r="E164" s="9" t="str">
        <f t="shared" si="10"/>
        <v>Dynan_B6_226_119_19A_Lung_Block</v>
      </c>
      <c r="F164" s="750">
        <f t="shared" si="15"/>
        <v>28</v>
      </c>
      <c r="G164" s="227">
        <v>1</v>
      </c>
      <c r="H164" s="54" t="s">
        <v>42</v>
      </c>
      <c r="I164" s="301" t="s">
        <v>77</v>
      </c>
      <c r="J164" s="302">
        <v>226</v>
      </c>
      <c r="K164" s="303" t="s">
        <v>33</v>
      </c>
      <c r="L164" s="302">
        <v>119</v>
      </c>
      <c r="M164" s="54" t="s">
        <v>34</v>
      </c>
      <c r="N164" s="55">
        <v>0.75</v>
      </c>
      <c r="O164" s="54" t="s">
        <v>35</v>
      </c>
      <c r="P164" s="54" t="s">
        <v>63</v>
      </c>
      <c r="Q164" s="19">
        <v>43410</v>
      </c>
      <c r="R164" s="20">
        <v>43580</v>
      </c>
      <c r="S164" s="26">
        <v>44138</v>
      </c>
      <c r="T164" s="16">
        <f t="shared" si="14"/>
        <v>558</v>
      </c>
      <c r="U164" s="16">
        <v>1</v>
      </c>
      <c r="V164" s="16">
        <v>0</v>
      </c>
      <c r="W164" s="57">
        <v>0</v>
      </c>
      <c r="X164" s="57"/>
      <c r="Y164" s="57"/>
      <c r="Z164" s="57">
        <v>1</v>
      </c>
      <c r="AA164" s="5" t="s">
        <v>82</v>
      </c>
      <c r="AB164" s="4" t="s">
        <v>45</v>
      </c>
    </row>
    <row r="165" spans="1:28" ht="16">
      <c r="A165" s="9">
        <v>1</v>
      </c>
      <c r="B165" s="9">
        <v>1</v>
      </c>
      <c r="C165" s="9">
        <v>5</v>
      </c>
      <c r="D165" s="9" t="str">
        <f t="shared" si="12"/>
        <v>Dynan_B6_227_119_19A</v>
      </c>
      <c r="E165" s="9" t="str">
        <f t="shared" si="10"/>
        <v>Dynan_B6_227_119_19A_Lung_Block</v>
      </c>
      <c r="F165" s="750">
        <f t="shared" si="15"/>
        <v>29</v>
      </c>
      <c r="G165" s="227">
        <v>1</v>
      </c>
      <c r="H165" s="54" t="s">
        <v>42</v>
      </c>
      <c r="I165" s="301" t="s">
        <v>77</v>
      </c>
      <c r="J165" s="302">
        <v>227</v>
      </c>
      <c r="K165" s="303" t="s">
        <v>33</v>
      </c>
      <c r="L165" s="302">
        <v>119</v>
      </c>
      <c r="M165" s="54" t="s">
        <v>34</v>
      </c>
      <c r="N165" s="55">
        <v>0.75</v>
      </c>
      <c r="O165" s="54" t="s">
        <v>35</v>
      </c>
      <c r="P165" s="54" t="s">
        <v>63</v>
      </c>
      <c r="Q165" s="19">
        <v>43410</v>
      </c>
      <c r="R165" s="20">
        <v>43580</v>
      </c>
      <c r="S165" s="26">
        <v>44138</v>
      </c>
      <c r="T165" s="16">
        <f t="shared" si="14"/>
        <v>558</v>
      </c>
      <c r="U165" s="16">
        <v>1</v>
      </c>
      <c r="V165" s="16">
        <v>0</v>
      </c>
      <c r="W165" s="57">
        <v>0</v>
      </c>
      <c r="X165" s="57"/>
      <c r="Y165" s="57"/>
      <c r="Z165" s="57"/>
      <c r="AA165" s="5"/>
      <c r="AB165" s="4" t="s">
        <v>45</v>
      </c>
    </row>
    <row r="166" spans="1:28" ht="16">
      <c r="A166" s="9">
        <v>1</v>
      </c>
      <c r="B166" s="9">
        <v>1</v>
      </c>
      <c r="C166" s="9">
        <v>5</v>
      </c>
      <c r="D166" s="9" t="str">
        <f t="shared" si="12"/>
        <v>Dynan_B6_228_119_19A</v>
      </c>
      <c r="E166" s="9" t="str">
        <f t="shared" si="10"/>
        <v>Dynan_B6_228_119_19A_Lung_Block</v>
      </c>
      <c r="F166" s="750">
        <f t="shared" si="15"/>
        <v>30</v>
      </c>
      <c r="G166" s="227">
        <v>1</v>
      </c>
      <c r="H166" s="54" t="s">
        <v>42</v>
      </c>
      <c r="I166" s="301" t="s">
        <v>77</v>
      </c>
      <c r="J166" s="302">
        <v>228</v>
      </c>
      <c r="K166" s="303" t="s">
        <v>33</v>
      </c>
      <c r="L166" s="302">
        <v>119</v>
      </c>
      <c r="M166" s="54" t="s">
        <v>34</v>
      </c>
      <c r="N166" s="55">
        <v>0.75</v>
      </c>
      <c r="O166" s="54" t="s">
        <v>35</v>
      </c>
      <c r="P166" s="54" t="s">
        <v>63</v>
      </c>
      <c r="Q166" s="19">
        <v>43410</v>
      </c>
      <c r="R166" s="20">
        <v>43580</v>
      </c>
      <c r="S166" s="26">
        <v>44138</v>
      </c>
      <c r="T166" s="16">
        <f t="shared" si="14"/>
        <v>558</v>
      </c>
      <c r="U166" s="16">
        <v>1</v>
      </c>
      <c r="V166" s="16">
        <v>0</v>
      </c>
      <c r="W166" s="57">
        <v>0</v>
      </c>
      <c r="X166" s="57"/>
      <c r="Y166" s="57"/>
      <c r="Z166" s="57">
        <v>1</v>
      </c>
      <c r="AA166" s="5" t="s">
        <v>83</v>
      </c>
      <c r="AB166" s="4" t="s">
        <v>45</v>
      </c>
    </row>
    <row r="167" spans="1:28" ht="16">
      <c r="A167" s="9">
        <v>1</v>
      </c>
      <c r="B167" s="9">
        <v>1</v>
      </c>
      <c r="C167" s="9">
        <v>5</v>
      </c>
      <c r="D167" s="9" t="str">
        <f t="shared" si="12"/>
        <v>Dynan_B6_229_119_19A</v>
      </c>
      <c r="E167" s="9" t="str">
        <f t="shared" si="10"/>
        <v>Dynan_B6_229_119_19A_Lung_Block</v>
      </c>
      <c r="F167" s="750">
        <f t="shared" si="15"/>
        <v>31</v>
      </c>
      <c r="G167" s="227">
        <v>1</v>
      </c>
      <c r="H167" s="54" t="s">
        <v>42</v>
      </c>
      <c r="I167" s="301" t="s">
        <v>77</v>
      </c>
      <c r="J167" s="302">
        <v>229</v>
      </c>
      <c r="K167" s="303" t="s">
        <v>33</v>
      </c>
      <c r="L167" s="302">
        <v>119</v>
      </c>
      <c r="M167" s="54" t="s">
        <v>34</v>
      </c>
      <c r="N167" s="55">
        <v>0.75</v>
      </c>
      <c r="O167" s="54" t="s">
        <v>35</v>
      </c>
      <c r="P167" s="54" t="s">
        <v>63</v>
      </c>
      <c r="Q167" s="19">
        <v>43410</v>
      </c>
      <c r="R167" s="20">
        <v>43580</v>
      </c>
      <c r="S167" s="26">
        <v>44138</v>
      </c>
      <c r="T167" s="16">
        <f t="shared" si="14"/>
        <v>558</v>
      </c>
      <c r="U167" s="16">
        <v>1</v>
      </c>
      <c r="V167" s="16">
        <v>0</v>
      </c>
      <c r="W167" s="57">
        <v>0</v>
      </c>
      <c r="X167" s="57"/>
      <c r="Y167" s="57"/>
      <c r="Z167" s="57">
        <v>1</v>
      </c>
      <c r="AA167" s="5" t="s">
        <v>82</v>
      </c>
      <c r="AB167" s="4" t="s">
        <v>45</v>
      </c>
    </row>
    <row r="168" spans="1:28" ht="16">
      <c r="A168" s="9">
        <v>1</v>
      </c>
      <c r="B168" s="9">
        <v>1</v>
      </c>
      <c r="C168" s="9">
        <v>5</v>
      </c>
      <c r="D168" s="9" t="str">
        <f t="shared" si="12"/>
        <v>Dynan_B6_230_119_19A</v>
      </c>
      <c r="E168" s="9" t="str">
        <f t="shared" si="10"/>
        <v>Dynan_B6_230_119_19A_Lung_Block</v>
      </c>
      <c r="F168" s="750">
        <f>F167+1</f>
        <v>32</v>
      </c>
      <c r="G168" s="227">
        <v>1</v>
      </c>
      <c r="H168" s="54" t="s">
        <v>42</v>
      </c>
      <c r="I168" s="301" t="s">
        <v>77</v>
      </c>
      <c r="J168" s="302">
        <v>230</v>
      </c>
      <c r="K168" s="303" t="s">
        <v>33</v>
      </c>
      <c r="L168" s="302">
        <v>119</v>
      </c>
      <c r="M168" s="54" t="s">
        <v>34</v>
      </c>
      <c r="N168" s="55">
        <v>0.75</v>
      </c>
      <c r="O168" s="54" t="s">
        <v>35</v>
      </c>
      <c r="P168" s="54" t="s">
        <v>63</v>
      </c>
      <c r="Q168" s="21">
        <v>43410</v>
      </c>
      <c r="R168" s="20">
        <v>43580</v>
      </c>
      <c r="S168" s="26">
        <v>44138</v>
      </c>
      <c r="T168" s="16">
        <f t="shared" si="14"/>
        <v>558</v>
      </c>
      <c r="U168" s="16">
        <v>1</v>
      </c>
      <c r="V168" s="16">
        <v>0</v>
      </c>
      <c r="W168" s="57">
        <v>0</v>
      </c>
      <c r="X168" s="57"/>
      <c r="Y168" s="57"/>
      <c r="Z168" s="57">
        <v>1</v>
      </c>
      <c r="AA168" s="5" t="s">
        <v>82</v>
      </c>
      <c r="AB168" s="4" t="s">
        <v>45</v>
      </c>
    </row>
    <row r="169" spans="1:28" ht="16">
      <c r="A169" s="9">
        <v>1</v>
      </c>
      <c r="B169" s="9">
        <v>1</v>
      </c>
      <c r="C169" s="9">
        <v>6</v>
      </c>
      <c r="D169" s="9" t="str">
        <f t="shared" si="12"/>
        <v>Dynan_B6_233_120_19A</v>
      </c>
      <c r="E169" s="9" t="str">
        <f t="shared" si="10"/>
        <v>Dynan_B6_233_120_19A_Lung_Block</v>
      </c>
      <c r="F169" s="282">
        <f>1</f>
        <v>1</v>
      </c>
      <c r="G169" s="227">
        <v>1</v>
      </c>
      <c r="H169" s="54" t="s">
        <v>42</v>
      </c>
      <c r="I169" s="301" t="s">
        <v>77</v>
      </c>
      <c r="J169" s="302">
        <v>233</v>
      </c>
      <c r="K169" s="303" t="s">
        <v>33</v>
      </c>
      <c r="L169" s="302">
        <v>120</v>
      </c>
      <c r="M169" s="54" t="s">
        <v>34</v>
      </c>
      <c r="N169" s="55">
        <v>0.75</v>
      </c>
      <c r="O169" s="54" t="s">
        <v>35</v>
      </c>
      <c r="P169" s="54" t="s">
        <v>63</v>
      </c>
      <c r="Q169" s="19">
        <v>43410</v>
      </c>
      <c r="R169" s="20">
        <v>43580</v>
      </c>
      <c r="S169" s="26">
        <v>44138</v>
      </c>
      <c r="T169" s="16">
        <f t="shared" si="14"/>
        <v>558</v>
      </c>
      <c r="U169" s="16">
        <v>1</v>
      </c>
      <c r="V169" s="16">
        <v>0</v>
      </c>
      <c r="W169" s="57">
        <v>0</v>
      </c>
      <c r="X169" s="57"/>
      <c r="Y169" s="57"/>
      <c r="Z169" s="57"/>
      <c r="AA169" s="5"/>
      <c r="AB169" s="4" t="s">
        <v>45</v>
      </c>
    </row>
    <row r="170" spans="1:28" ht="16">
      <c r="A170" s="9">
        <v>1</v>
      </c>
      <c r="B170" s="9">
        <v>1</v>
      </c>
      <c r="C170" s="9">
        <v>6</v>
      </c>
      <c r="D170" s="9" t="str">
        <f t="shared" si="12"/>
        <v>Dynan_B6_234_120_19A</v>
      </c>
      <c r="E170" s="9" t="str">
        <f t="shared" si="10"/>
        <v>Dynan_B6_234_120_19A_Lung_Block</v>
      </c>
      <c r="F170" s="282">
        <f>F169+1</f>
        <v>2</v>
      </c>
      <c r="G170" s="227">
        <v>1</v>
      </c>
      <c r="H170" s="54" t="s">
        <v>42</v>
      </c>
      <c r="I170" s="301" t="s">
        <v>77</v>
      </c>
      <c r="J170" s="302">
        <v>234</v>
      </c>
      <c r="K170" s="303" t="s">
        <v>33</v>
      </c>
      <c r="L170" s="302">
        <v>120</v>
      </c>
      <c r="M170" s="54" t="s">
        <v>34</v>
      </c>
      <c r="N170" s="55">
        <v>0.75</v>
      </c>
      <c r="O170" s="54" t="s">
        <v>35</v>
      </c>
      <c r="P170" s="54" t="s">
        <v>63</v>
      </c>
      <c r="Q170" s="19">
        <v>43410</v>
      </c>
      <c r="R170" s="20">
        <v>43580</v>
      </c>
      <c r="S170" s="26">
        <v>44138</v>
      </c>
      <c r="T170" s="16">
        <f t="shared" si="14"/>
        <v>558</v>
      </c>
      <c r="U170" s="16">
        <v>1</v>
      </c>
      <c r="V170" s="16">
        <v>0</v>
      </c>
      <c r="W170" s="57">
        <v>0</v>
      </c>
      <c r="X170" s="57"/>
      <c r="Y170" s="57"/>
      <c r="Z170" s="57"/>
      <c r="AA170" s="5"/>
      <c r="AB170" s="4" t="s">
        <v>45</v>
      </c>
    </row>
    <row r="171" spans="1:28" ht="16">
      <c r="A171" s="9">
        <v>1</v>
      </c>
      <c r="B171" s="9">
        <v>1</v>
      </c>
      <c r="C171" s="9">
        <v>6</v>
      </c>
      <c r="D171" s="9" t="str">
        <f t="shared" si="12"/>
        <v>Dynan_B6_235_120_19A</v>
      </c>
      <c r="E171" s="9" t="str">
        <f t="shared" si="10"/>
        <v>Dynan_B6_235_120_19A_Lung_Block</v>
      </c>
      <c r="F171" s="282">
        <f t="shared" ref="F171:F199" si="16">F170+1</f>
        <v>3</v>
      </c>
      <c r="G171" s="227">
        <v>1</v>
      </c>
      <c r="H171" s="54" t="s">
        <v>42</v>
      </c>
      <c r="I171" s="301" t="s">
        <v>77</v>
      </c>
      <c r="J171" s="302">
        <v>235</v>
      </c>
      <c r="K171" s="303" t="s">
        <v>33</v>
      </c>
      <c r="L171" s="302">
        <v>120</v>
      </c>
      <c r="M171" s="54" t="s">
        <v>34</v>
      </c>
      <c r="N171" s="55">
        <v>0.75</v>
      </c>
      <c r="O171" s="54" t="s">
        <v>35</v>
      </c>
      <c r="P171" s="54" t="s">
        <v>63</v>
      </c>
      <c r="Q171" s="21">
        <v>43410</v>
      </c>
      <c r="R171" s="20">
        <v>43580</v>
      </c>
      <c r="S171" s="26">
        <v>44138</v>
      </c>
      <c r="T171" s="16">
        <f t="shared" si="14"/>
        <v>558</v>
      </c>
      <c r="U171" s="16">
        <v>1</v>
      </c>
      <c r="V171" s="16">
        <v>0</v>
      </c>
      <c r="W171" s="57">
        <v>0</v>
      </c>
      <c r="X171" s="57"/>
      <c r="Y171" s="57"/>
      <c r="Z171" s="57">
        <v>1</v>
      </c>
      <c r="AA171" s="5" t="s">
        <v>82</v>
      </c>
      <c r="AB171" s="4" t="s">
        <v>45</v>
      </c>
    </row>
    <row r="172" spans="1:28" ht="16">
      <c r="A172" s="9">
        <v>1</v>
      </c>
      <c r="B172" s="9">
        <v>1</v>
      </c>
      <c r="C172" s="9">
        <v>6</v>
      </c>
      <c r="D172" s="9" t="str">
        <f t="shared" si="12"/>
        <v>Dynan_B6_236_121_19A</v>
      </c>
      <c r="E172" s="9" t="str">
        <f t="shared" si="10"/>
        <v>Dynan_B6_236_121_19A_Lung_Block</v>
      </c>
      <c r="F172" s="282">
        <f t="shared" si="16"/>
        <v>4</v>
      </c>
      <c r="G172" s="227">
        <v>1</v>
      </c>
      <c r="H172" s="54" t="s">
        <v>42</v>
      </c>
      <c r="I172" s="301" t="s">
        <v>77</v>
      </c>
      <c r="J172" s="302">
        <v>236</v>
      </c>
      <c r="K172" s="303" t="s">
        <v>33</v>
      </c>
      <c r="L172" s="302">
        <v>121</v>
      </c>
      <c r="M172" s="54" t="s">
        <v>34</v>
      </c>
      <c r="N172" s="55">
        <v>0.75</v>
      </c>
      <c r="O172" s="54" t="s">
        <v>35</v>
      </c>
      <c r="P172" s="54" t="s">
        <v>63</v>
      </c>
      <c r="Q172" s="19">
        <v>43410</v>
      </c>
      <c r="R172" s="20">
        <v>43580</v>
      </c>
      <c r="S172" s="26">
        <v>44138</v>
      </c>
      <c r="T172" s="16">
        <f t="shared" si="14"/>
        <v>558</v>
      </c>
      <c r="U172" s="16">
        <v>1</v>
      </c>
      <c r="V172" s="16">
        <v>0</v>
      </c>
      <c r="W172" s="57">
        <v>0</v>
      </c>
      <c r="X172" s="57"/>
      <c r="Y172" s="57"/>
      <c r="Z172" s="57"/>
      <c r="AA172" s="5"/>
      <c r="AB172" s="4" t="s">
        <v>45</v>
      </c>
    </row>
    <row r="173" spans="1:28" ht="16">
      <c r="A173" s="9">
        <v>1</v>
      </c>
      <c r="B173" s="9">
        <v>1</v>
      </c>
      <c r="C173" s="9">
        <v>6</v>
      </c>
      <c r="D173" s="9" t="str">
        <f t="shared" si="12"/>
        <v>Dynan_B6_240_121_19A</v>
      </c>
      <c r="E173" s="9" t="str">
        <f t="shared" si="10"/>
        <v>Dynan_B6_240_121_19A_Lung_Block</v>
      </c>
      <c r="F173" s="282">
        <f t="shared" si="16"/>
        <v>5</v>
      </c>
      <c r="G173" s="227">
        <v>1</v>
      </c>
      <c r="H173" s="54" t="s">
        <v>42</v>
      </c>
      <c r="I173" s="301" t="s">
        <v>77</v>
      </c>
      <c r="J173" s="302">
        <v>240</v>
      </c>
      <c r="K173" s="303" t="s">
        <v>33</v>
      </c>
      <c r="L173" s="302">
        <v>121</v>
      </c>
      <c r="M173" s="54" t="s">
        <v>34</v>
      </c>
      <c r="N173" s="55">
        <v>0.75</v>
      </c>
      <c r="O173" s="54" t="s">
        <v>35</v>
      </c>
      <c r="P173" s="54" t="s">
        <v>63</v>
      </c>
      <c r="Q173" s="19">
        <v>43410</v>
      </c>
      <c r="R173" s="20">
        <v>43580</v>
      </c>
      <c r="S173" s="26">
        <v>44138</v>
      </c>
      <c r="T173" s="16">
        <f t="shared" si="14"/>
        <v>558</v>
      </c>
      <c r="U173" s="16">
        <v>1</v>
      </c>
      <c r="V173" s="16">
        <v>0</v>
      </c>
      <c r="W173" s="57">
        <v>0</v>
      </c>
      <c r="X173" s="57"/>
      <c r="Y173" s="57"/>
      <c r="Z173" s="57"/>
      <c r="AA173" s="5"/>
      <c r="AB173" s="4" t="s">
        <v>45</v>
      </c>
    </row>
    <row r="174" spans="1:28" ht="16">
      <c r="A174" s="9">
        <v>1</v>
      </c>
      <c r="B174" s="9">
        <v>1</v>
      </c>
      <c r="C174" s="9">
        <v>6</v>
      </c>
      <c r="D174" s="9" t="str">
        <f t="shared" si="12"/>
        <v>Dynan_B6_815_103_19A</v>
      </c>
      <c r="E174" s="9" t="str">
        <f t="shared" si="10"/>
        <v>Dynan_B6_815_103_19A_Lung_Block</v>
      </c>
      <c r="F174" s="282">
        <f t="shared" si="16"/>
        <v>6</v>
      </c>
      <c r="G174" s="227">
        <v>1</v>
      </c>
      <c r="H174" s="54" t="s">
        <v>42</v>
      </c>
      <c r="I174" s="301" t="s">
        <v>77</v>
      </c>
      <c r="J174" s="302">
        <v>815</v>
      </c>
      <c r="K174" s="303" t="s">
        <v>33</v>
      </c>
      <c r="L174" s="302">
        <v>103</v>
      </c>
      <c r="M174" s="54" t="s">
        <v>34</v>
      </c>
      <c r="N174" s="55">
        <v>0.75</v>
      </c>
      <c r="O174" s="54" t="s">
        <v>35</v>
      </c>
      <c r="P174" s="54" t="s">
        <v>63</v>
      </c>
      <c r="Q174" s="19">
        <v>43410</v>
      </c>
      <c r="R174" s="20">
        <v>43580</v>
      </c>
      <c r="S174" s="26">
        <v>44132</v>
      </c>
      <c r="T174" s="16">
        <f t="shared" si="14"/>
        <v>552</v>
      </c>
      <c r="U174" s="16">
        <v>1</v>
      </c>
      <c r="V174" s="16">
        <v>0</v>
      </c>
      <c r="W174" s="57">
        <v>0</v>
      </c>
      <c r="X174" s="57"/>
      <c r="Y174" s="57"/>
      <c r="Z174" s="57"/>
      <c r="AA174" s="5"/>
      <c r="AB174" s="4" t="s">
        <v>45</v>
      </c>
    </row>
    <row r="175" spans="1:28" ht="16">
      <c r="A175" s="9">
        <v>1</v>
      </c>
      <c r="B175" s="9">
        <v>1</v>
      </c>
      <c r="C175" s="9">
        <v>6</v>
      </c>
      <c r="D175" s="9" t="str">
        <f t="shared" si="12"/>
        <v>Dynan_B6_819_103_19A</v>
      </c>
      <c r="E175" s="9" t="str">
        <f t="shared" si="10"/>
        <v>Dynan_B6_819_103_19A_Lung_Block</v>
      </c>
      <c r="F175" s="282">
        <f t="shared" si="16"/>
        <v>7</v>
      </c>
      <c r="G175" s="227">
        <v>1</v>
      </c>
      <c r="H175" s="54" t="s">
        <v>42</v>
      </c>
      <c r="I175" s="301" t="s">
        <v>77</v>
      </c>
      <c r="J175" s="302">
        <v>819</v>
      </c>
      <c r="K175" s="303" t="s">
        <v>33</v>
      </c>
      <c r="L175" s="302">
        <v>103</v>
      </c>
      <c r="M175" s="54" t="s">
        <v>34</v>
      </c>
      <c r="N175" s="55">
        <v>0.75</v>
      </c>
      <c r="O175" s="54" t="s">
        <v>35</v>
      </c>
      <c r="P175" s="54" t="s">
        <v>63</v>
      </c>
      <c r="Q175" s="19">
        <v>43410</v>
      </c>
      <c r="R175" s="20">
        <v>43580</v>
      </c>
      <c r="S175" s="26">
        <v>44132</v>
      </c>
      <c r="T175" s="16">
        <f t="shared" si="14"/>
        <v>552</v>
      </c>
      <c r="U175" s="16">
        <v>1</v>
      </c>
      <c r="V175" s="16">
        <v>0</v>
      </c>
      <c r="W175" s="47">
        <v>0</v>
      </c>
      <c r="X175" s="47"/>
      <c r="Y175" s="47"/>
      <c r="Z175" s="47"/>
      <c r="AA175" s="4"/>
      <c r="AB175" s="4" t="s">
        <v>45</v>
      </c>
    </row>
    <row r="176" spans="1:28" ht="16">
      <c r="A176" s="9">
        <v>1</v>
      </c>
      <c r="B176" s="9">
        <v>1</v>
      </c>
      <c r="C176" s="9">
        <v>6</v>
      </c>
      <c r="D176" s="9" t="str">
        <f t="shared" si="12"/>
        <v>Dynan_B6_822_103_19A</v>
      </c>
      <c r="E176" s="9" t="str">
        <f t="shared" si="10"/>
        <v>Dynan_B6_822_103_19A_Lung_Block</v>
      </c>
      <c r="F176" s="282">
        <f t="shared" si="16"/>
        <v>8</v>
      </c>
      <c r="G176" s="227">
        <v>1</v>
      </c>
      <c r="H176" s="54" t="s">
        <v>42</v>
      </c>
      <c r="I176" s="301" t="s">
        <v>77</v>
      </c>
      <c r="J176" s="302">
        <v>822</v>
      </c>
      <c r="K176" s="303" t="s">
        <v>33</v>
      </c>
      <c r="L176" s="302">
        <v>103</v>
      </c>
      <c r="M176" s="54" t="s">
        <v>34</v>
      </c>
      <c r="N176" s="55">
        <v>0.75</v>
      </c>
      <c r="O176" s="54" t="s">
        <v>35</v>
      </c>
      <c r="P176" s="54" t="s">
        <v>63</v>
      </c>
      <c r="Q176" s="19">
        <v>43410</v>
      </c>
      <c r="R176" s="20">
        <v>43580</v>
      </c>
      <c r="S176" s="26">
        <v>44132</v>
      </c>
      <c r="T176" s="16">
        <f t="shared" si="14"/>
        <v>552</v>
      </c>
      <c r="U176" s="16">
        <v>1</v>
      </c>
      <c r="V176" s="16">
        <v>0</v>
      </c>
      <c r="W176" s="47">
        <v>0</v>
      </c>
      <c r="X176" s="47"/>
      <c r="Y176" s="47"/>
      <c r="Z176" s="47"/>
      <c r="AA176" s="4"/>
      <c r="AB176" s="4" t="s">
        <v>45</v>
      </c>
    </row>
    <row r="177" spans="1:28" ht="16">
      <c r="A177" s="9">
        <v>1</v>
      </c>
      <c r="B177" s="9">
        <v>1</v>
      </c>
      <c r="C177" s="9">
        <v>6</v>
      </c>
      <c r="D177" s="9" t="str">
        <f t="shared" si="12"/>
        <v>Dynan_B6_823_103_19A</v>
      </c>
      <c r="E177" s="9" t="str">
        <f t="shared" si="10"/>
        <v>Dynan_B6_823_103_19A_Lung_Block</v>
      </c>
      <c r="F177" s="282">
        <f t="shared" si="16"/>
        <v>9</v>
      </c>
      <c r="G177" s="227">
        <v>1</v>
      </c>
      <c r="H177" s="54" t="s">
        <v>42</v>
      </c>
      <c r="I177" s="301" t="s">
        <v>77</v>
      </c>
      <c r="J177" s="302">
        <v>823</v>
      </c>
      <c r="K177" s="303" t="s">
        <v>33</v>
      </c>
      <c r="L177" s="302">
        <v>103</v>
      </c>
      <c r="M177" s="54" t="s">
        <v>34</v>
      </c>
      <c r="N177" s="55">
        <v>0.75</v>
      </c>
      <c r="O177" s="54" t="s">
        <v>35</v>
      </c>
      <c r="P177" s="54" t="s">
        <v>63</v>
      </c>
      <c r="Q177" s="19">
        <v>43410</v>
      </c>
      <c r="R177" s="20">
        <v>43580</v>
      </c>
      <c r="S177" s="26">
        <v>44132</v>
      </c>
      <c r="T177" s="16">
        <f t="shared" si="14"/>
        <v>552</v>
      </c>
      <c r="U177" s="16">
        <v>1</v>
      </c>
      <c r="V177" s="16">
        <v>0</v>
      </c>
      <c r="W177" s="47">
        <v>0</v>
      </c>
      <c r="X177" s="47"/>
      <c r="Y177" s="47"/>
      <c r="Z177" s="47"/>
      <c r="AA177" s="4"/>
      <c r="AB177" s="4" t="s">
        <v>45</v>
      </c>
    </row>
    <row r="178" spans="1:28" ht="16">
      <c r="A178" s="9">
        <v>1</v>
      </c>
      <c r="B178" s="9">
        <v>1</v>
      </c>
      <c r="C178" s="9">
        <v>6</v>
      </c>
      <c r="D178" s="9" t="str">
        <f t="shared" si="12"/>
        <v>Dynan_B6_854_106A_19A</v>
      </c>
      <c r="E178" s="9" t="str">
        <f t="shared" si="10"/>
        <v>Dynan_B6_854_106A_19A_Lung_Block</v>
      </c>
      <c r="F178" s="282">
        <f t="shared" si="16"/>
        <v>10</v>
      </c>
      <c r="G178" s="227">
        <v>1</v>
      </c>
      <c r="H178" s="54" t="s">
        <v>42</v>
      </c>
      <c r="I178" s="301" t="s">
        <v>77</v>
      </c>
      <c r="J178" s="302">
        <v>854</v>
      </c>
      <c r="K178" s="303" t="s">
        <v>33</v>
      </c>
      <c r="L178" s="302" t="s">
        <v>84</v>
      </c>
      <c r="M178" s="54" t="s">
        <v>34</v>
      </c>
      <c r="N178" s="55">
        <v>0.75</v>
      </c>
      <c r="O178" s="54" t="s">
        <v>35</v>
      </c>
      <c r="P178" s="54" t="s">
        <v>63</v>
      </c>
      <c r="Q178" s="19">
        <v>43410</v>
      </c>
      <c r="R178" s="20">
        <v>43580</v>
      </c>
      <c r="S178" s="26">
        <v>44132</v>
      </c>
      <c r="T178" s="16">
        <f t="shared" si="14"/>
        <v>552</v>
      </c>
      <c r="U178" s="16">
        <v>1</v>
      </c>
      <c r="V178" s="16">
        <v>0</v>
      </c>
      <c r="W178" s="57">
        <v>0</v>
      </c>
      <c r="X178" s="57"/>
      <c r="Y178" s="57"/>
      <c r="Z178" s="57"/>
      <c r="AA178" s="5" t="s">
        <v>85</v>
      </c>
      <c r="AB178" s="4"/>
    </row>
    <row r="179" spans="1:28" ht="16">
      <c r="A179" s="9">
        <v>1</v>
      </c>
      <c r="B179" s="9">
        <v>1</v>
      </c>
      <c r="C179" s="9">
        <v>6</v>
      </c>
      <c r="D179" s="9" t="str">
        <f t="shared" si="12"/>
        <v>Dynan_B6_855_106A_19A</v>
      </c>
      <c r="E179" s="9" t="str">
        <f t="shared" si="10"/>
        <v>Dynan_B6_855_106A_19A_Lung_Block</v>
      </c>
      <c r="F179" s="282">
        <f t="shared" si="16"/>
        <v>11</v>
      </c>
      <c r="G179" s="227">
        <v>1</v>
      </c>
      <c r="H179" s="54" t="s">
        <v>42</v>
      </c>
      <c r="I179" s="301" t="s">
        <v>77</v>
      </c>
      <c r="J179" s="302">
        <v>855</v>
      </c>
      <c r="K179" s="303" t="s">
        <v>33</v>
      </c>
      <c r="L179" s="302" t="s">
        <v>84</v>
      </c>
      <c r="M179" s="54" t="s">
        <v>34</v>
      </c>
      <c r="N179" s="55">
        <v>0.75</v>
      </c>
      <c r="O179" s="54" t="s">
        <v>35</v>
      </c>
      <c r="P179" s="54" t="s">
        <v>63</v>
      </c>
      <c r="Q179" s="19">
        <v>43410</v>
      </c>
      <c r="R179" s="20">
        <v>43580</v>
      </c>
      <c r="S179" s="26">
        <v>44132</v>
      </c>
      <c r="T179" s="16">
        <f t="shared" si="14"/>
        <v>552</v>
      </c>
      <c r="U179" s="16">
        <v>1</v>
      </c>
      <c r="V179" s="16">
        <v>0</v>
      </c>
      <c r="W179" s="57">
        <v>1</v>
      </c>
      <c r="X179" s="57">
        <v>1</v>
      </c>
      <c r="Y179" s="57"/>
      <c r="Z179" s="57">
        <v>1</v>
      </c>
      <c r="AA179" s="5" t="s">
        <v>82</v>
      </c>
      <c r="AB179" s="4"/>
    </row>
    <row r="180" spans="1:28" ht="16">
      <c r="A180" s="9">
        <v>1</v>
      </c>
      <c r="B180" s="9">
        <v>1</v>
      </c>
      <c r="C180" s="9">
        <v>6</v>
      </c>
      <c r="D180" s="9" t="str">
        <f t="shared" si="12"/>
        <v>Dynan_B6_856_106B_19A</v>
      </c>
      <c r="E180" s="9" t="str">
        <f t="shared" si="10"/>
        <v>Dynan_B6_856_106B_19A_Lung_Block</v>
      </c>
      <c r="F180" s="282">
        <f t="shared" si="16"/>
        <v>12</v>
      </c>
      <c r="G180" s="227">
        <v>1</v>
      </c>
      <c r="H180" s="54" t="s">
        <v>42</v>
      </c>
      <c r="I180" s="301" t="s">
        <v>77</v>
      </c>
      <c r="J180" s="302">
        <v>856</v>
      </c>
      <c r="K180" s="303" t="s">
        <v>33</v>
      </c>
      <c r="L180" s="302" t="s">
        <v>86</v>
      </c>
      <c r="M180" s="54" t="s">
        <v>34</v>
      </c>
      <c r="N180" s="55">
        <v>0.75</v>
      </c>
      <c r="O180" s="54" t="s">
        <v>35</v>
      </c>
      <c r="P180" s="54" t="s">
        <v>63</v>
      </c>
      <c r="Q180" s="19">
        <v>43410</v>
      </c>
      <c r="R180" s="20">
        <v>43580</v>
      </c>
      <c r="S180" s="26">
        <v>44131</v>
      </c>
      <c r="T180" s="16">
        <f t="shared" si="14"/>
        <v>551</v>
      </c>
      <c r="U180" s="16">
        <v>1</v>
      </c>
      <c r="V180" s="16">
        <v>0</v>
      </c>
      <c r="W180" s="57">
        <v>0</v>
      </c>
      <c r="X180" s="57"/>
      <c r="Y180" s="57"/>
      <c r="Z180" s="57"/>
      <c r="AA180" s="5"/>
      <c r="AB180" s="4"/>
    </row>
    <row r="181" spans="1:28" ht="16">
      <c r="A181" s="9">
        <v>1</v>
      </c>
      <c r="B181" s="9">
        <v>1</v>
      </c>
      <c r="C181" s="9">
        <v>6</v>
      </c>
      <c r="D181" s="9" t="str">
        <f t="shared" si="12"/>
        <v>Dynan_B6_857_106A_19A</v>
      </c>
      <c r="E181" s="9" t="str">
        <f t="shared" si="10"/>
        <v>Dynan_B6_857_106A_19A_Lung_Block</v>
      </c>
      <c r="F181" s="282">
        <f t="shared" si="16"/>
        <v>13</v>
      </c>
      <c r="G181" s="227">
        <v>1</v>
      </c>
      <c r="H181" s="54" t="s">
        <v>42</v>
      </c>
      <c r="I181" s="301" t="s">
        <v>77</v>
      </c>
      <c r="J181" s="302">
        <v>857</v>
      </c>
      <c r="K181" s="303" t="s">
        <v>33</v>
      </c>
      <c r="L181" s="302" t="s">
        <v>84</v>
      </c>
      <c r="M181" s="54" t="s">
        <v>34</v>
      </c>
      <c r="N181" s="55">
        <v>0.75</v>
      </c>
      <c r="O181" s="54" t="s">
        <v>35</v>
      </c>
      <c r="P181" s="54" t="s">
        <v>63</v>
      </c>
      <c r="Q181" s="19">
        <v>43410</v>
      </c>
      <c r="R181" s="20">
        <v>43580</v>
      </c>
      <c r="S181" s="26">
        <v>44132</v>
      </c>
      <c r="T181" s="16">
        <f t="shared" si="14"/>
        <v>552</v>
      </c>
      <c r="U181" s="16">
        <v>1</v>
      </c>
      <c r="V181" s="16">
        <v>0</v>
      </c>
      <c r="W181" s="57">
        <v>0</v>
      </c>
      <c r="X181" s="57"/>
      <c r="Y181" s="57"/>
      <c r="Z181" s="57">
        <v>1</v>
      </c>
      <c r="AA181" s="5" t="s">
        <v>87</v>
      </c>
      <c r="AB181" s="4"/>
    </row>
    <row r="182" spans="1:28" ht="16">
      <c r="A182" s="9">
        <v>1</v>
      </c>
      <c r="B182" s="9">
        <v>1</v>
      </c>
      <c r="C182" s="9">
        <v>6</v>
      </c>
      <c r="D182" s="9" t="str">
        <f t="shared" si="12"/>
        <v>Dynan_B6_858_106_19A</v>
      </c>
      <c r="E182" s="9" t="str">
        <f t="shared" si="10"/>
        <v>Dynan_B6_858_106_19A_Lung_Block</v>
      </c>
      <c r="F182" s="282">
        <f t="shared" si="16"/>
        <v>14</v>
      </c>
      <c r="G182" s="227">
        <v>1</v>
      </c>
      <c r="H182" s="54" t="s">
        <v>42</v>
      </c>
      <c r="I182" s="301" t="s">
        <v>77</v>
      </c>
      <c r="J182" s="302">
        <v>858</v>
      </c>
      <c r="K182" s="303" t="s">
        <v>33</v>
      </c>
      <c r="L182" s="302">
        <v>106</v>
      </c>
      <c r="M182" s="54" t="s">
        <v>34</v>
      </c>
      <c r="N182" s="55">
        <v>0.75</v>
      </c>
      <c r="O182" s="54" t="s">
        <v>35</v>
      </c>
      <c r="P182" s="54" t="s">
        <v>63</v>
      </c>
      <c r="Q182" s="21">
        <v>43410</v>
      </c>
      <c r="R182" s="20">
        <v>43580</v>
      </c>
      <c r="S182" s="26">
        <v>44132</v>
      </c>
      <c r="T182" s="16">
        <f t="shared" si="14"/>
        <v>552</v>
      </c>
      <c r="U182" s="16">
        <v>1</v>
      </c>
      <c r="V182" s="16">
        <v>0</v>
      </c>
      <c r="W182" s="47">
        <v>0</v>
      </c>
      <c r="X182" s="47"/>
      <c r="Y182" s="47"/>
      <c r="Z182" s="47"/>
      <c r="AA182" s="4"/>
      <c r="AB182" s="4"/>
    </row>
    <row r="183" spans="1:28" ht="16">
      <c r="A183" s="9">
        <v>1</v>
      </c>
      <c r="B183" s="9">
        <v>1</v>
      </c>
      <c r="C183" s="9">
        <v>6</v>
      </c>
      <c r="D183" s="9" t="str">
        <f t="shared" si="12"/>
        <v>Dynan_B6_859_107_19A</v>
      </c>
      <c r="E183" s="9" t="str">
        <f t="shared" si="10"/>
        <v>Dynan_B6_859_107_19A_Lung_Block</v>
      </c>
      <c r="F183" s="282">
        <f t="shared" si="16"/>
        <v>15</v>
      </c>
      <c r="G183" s="227">
        <v>1</v>
      </c>
      <c r="H183" s="54" t="s">
        <v>42</v>
      </c>
      <c r="I183" s="301" t="s">
        <v>77</v>
      </c>
      <c r="J183" s="302">
        <v>859</v>
      </c>
      <c r="K183" s="303" t="s">
        <v>33</v>
      </c>
      <c r="L183" s="302">
        <v>107</v>
      </c>
      <c r="M183" s="54" t="s">
        <v>34</v>
      </c>
      <c r="N183" s="55">
        <v>0.75</v>
      </c>
      <c r="O183" s="54" t="s">
        <v>35</v>
      </c>
      <c r="P183" s="54" t="s">
        <v>63</v>
      </c>
      <c r="Q183" s="19">
        <v>43410</v>
      </c>
      <c r="R183" s="20">
        <v>43580</v>
      </c>
      <c r="S183" s="26">
        <v>44132</v>
      </c>
      <c r="T183" s="16">
        <f t="shared" si="14"/>
        <v>552</v>
      </c>
      <c r="U183" s="16">
        <v>1</v>
      </c>
      <c r="V183" s="16">
        <v>0</v>
      </c>
      <c r="W183" s="57">
        <v>0</v>
      </c>
      <c r="X183" s="57"/>
      <c r="Y183" s="57"/>
      <c r="Z183" s="57"/>
      <c r="AA183" s="5"/>
      <c r="AB183" s="4"/>
    </row>
    <row r="184" spans="1:28" ht="16">
      <c r="A184" s="9">
        <v>1</v>
      </c>
      <c r="B184" s="9">
        <v>1</v>
      </c>
      <c r="C184" s="9">
        <v>6</v>
      </c>
      <c r="D184" s="9" t="str">
        <f t="shared" si="12"/>
        <v>Dynan_B6_860_107_19A</v>
      </c>
      <c r="E184" s="9" t="str">
        <f t="shared" si="10"/>
        <v>Dynan_B6_860_107_19A_Lung_Block</v>
      </c>
      <c r="F184" s="282">
        <f>F183+1</f>
        <v>16</v>
      </c>
      <c r="G184" s="227">
        <v>1</v>
      </c>
      <c r="H184" s="54" t="s">
        <v>42</v>
      </c>
      <c r="I184" s="301" t="s">
        <v>77</v>
      </c>
      <c r="J184" s="302">
        <v>860</v>
      </c>
      <c r="K184" s="303" t="s">
        <v>33</v>
      </c>
      <c r="L184" s="302">
        <v>107</v>
      </c>
      <c r="M184" s="54" t="s">
        <v>34</v>
      </c>
      <c r="N184" s="55">
        <v>0.75</v>
      </c>
      <c r="O184" s="54" t="s">
        <v>35</v>
      </c>
      <c r="P184" s="54" t="s">
        <v>63</v>
      </c>
      <c r="Q184" s="19">
        <v>43410</v>
      </c>
      <c r="R184" s="20">
        <v>43580</v>
      </c>
      <c r="S184" s="26">
        <v>44132</v>
      </c>
      <c r="T184" s="16">
        <f t="shared" si="14"/>
        <v>552</v>
      </c>
      <c r="U184" s="16">
        <v>1</v>
      </c>
      <c r="V184" s="16">
        <v>0</v>
      </c>
      <c r="W184" s="57">
        <v>0</v>
      </c>
      <c r="X184" s="57"/>
      <c r="Y184" s="57"/>
      <c r="Z184" s="57">
        <v>1</v>
      </c>
      <c r="AA184" s="5" t="s">
        <v>88</v>
      </c>
      <c r="AB184" s="4" t="s">
        <v>45</v>
      </c>
    </row>
    <row r="185" spans="1:28" ht="16">
      <c r="A185" s="9">
        <v>1</v>
      </c>
      <c r="B185" s="9">
        <v>1</v>
      </c>
      <c r="C185" s="9">
        <v>6</v>
      </c>
      <c r="D185" s="9" t="str">
        <f t="shared" si="12"/>
        <v>Dynan_B6_861_107_19A</v>
      </c>
      <c r="E185" s="9" t="str">
        <f t="shared" si="10"/>
        <v>Dynan_B6_861_107_19A_Lung_Block</v>
      </c>
      <c r="F185" s="282">
        <f t="shared" si="16"/>
        <v>17</v>
      </c>
      <c r="G185" s="227">
        <v>1</v>
      </c>
      <c r="H185" s="54" t="s">
        <v>42</v>
      </c>
      <c r="I185" s="301" t="s">
        <v>77</v>
      </c>
      <c r="J185" s="302">
        <v>861</v>
      </c>
      <c r="K185" s="303" t="s">
        <v>33</v>
      </c>
      <c r="L185" s="302">
        <v>107</v>
      </c>
      <c r="M185" s="54" t="s">
        <v>34</v>
      </c>
      <c r="N185" s="55">
        <v>0.75</v>
      </c>
      <c r="O185" s="54" t="s">
        <v>35</v>
      </c>
      <c r="P185" s="54" t="s">
        <v>63</v>
      </c>
      <c r="Q185" s="19">
        <v>43410</v>
      </c>
      <c r="R185" s="20">
        <v>43580</v>
      </c>
      <c r="S185" s="26">
        <v>44132</v>
      </c>
      <c r="T185" s="16">
        <f t="shared" si="14"/>
        <v>552</v>
      </c>
      <c r="U185" s="16">
        <v>1</v>
      </c>
      <c r="V185" s="16">
        <v>0</v>
      </c>
      <c r="W185" s="57">
        <v>0</v>
      </c>
      <c r="X185" s="57"/>
      <c r="Y185" s="57"/>
      <c r="Z185" s="57"/>
      <c r="AA185" s="5"/>
      <c r="AB185" s="4" t="s">
        <v>45</v>
      </c>
    </row>
    <row r="186" spans="1:28" ht="16">
      <c r="A186" s="9">
        <v>1</v>
      </c>
      <c r="B186" s="9">
        <v>1</v>
      </c>
      <c r="C186" s="9">
        <v>6</v>
      </c>
      <c r="D186" s="9" t="str">
        <f t="shared" si="12"/>
        <v>Dynan_B6_862_107_19A</v>
      </c>
      <c r="E186" s="9" t="str">
        <f t="shared" si="10"/>
        <v>Dynan_B6_862_107_19A_Lung_Block</v>
      </c>
      <c r="F186" s="282">
        <f t="shared" si="16"/>
        <v>18</v>
      </c>
      <c r="G186" s="227">
        <v>1</v>
      </c>
      <c r="H186" s="54" t="s">
        <v>42</v>
      </c>
      <c r="I186" s="301" t="s">
        <v>77</v>
      </c>
      <c r="J186" s="302">
        <v>862</v>
      </c>
      <c r="K186" s="303" t="s">
        <v>33</v>
      </c>
      <c r="L186" s="302">
        <v>107</v>
      </c>
      <c r="M186" s="54" t="s">
        <v>34</v>
      </c>
      <c r="N186" s="55">
        <v>0.75</v>
      </c>
      <c r="O186" s="54" t="s">
        <v>35</v>
      </c>
      <c r="P186" s="54" t="s">
        <v>63</v>
      </c>
      <c r="Q186" s="19">
        <v>43410</v>
      </c>
      <c r="R186" s="20">
        <v>43580</v>
      </c>
      <c r="S186" s="26">
        <v>44132</v>
      </c>
      <c r="T186" s="16">
        <f t="shared" si="14"/>
        <v>552</v>
      </c>
      <c r="U186" s="16">
        <v>1</v>
      </c>
      <c r="V186" s="16">
        <v>0</v>
      </c>
      <c r="W186" s="57">
        <v>0</v>
      </c>
      <c r="X186" s="57"/>
      <c r="Y186" s="57"/>
      <c r="Z186" s="57"/>
      <c r="AA186" s="5"/>
      <c r="AB186" s="4" t="s">
        <v>45</v>
      </c>
    </row>
    <row r="187" spans="1:28" ht="16">
      <c r="A187" s="9">
        <v>1</v>
      </c>
      <c r="B187" s="9">
        <v>1</v>
      </c>
      <c r="C187" s="9">
        <v>6</v>
      </c>
      <c r="D187" s="9" t="str">
        <f t="shared" si="12"/>
        <v>Dynan_B6_863_107_19A</v>
      </c>
      <c r="E187" s="9" t="str">
        <f t="shared" si="10"/>
        <v>Dynan_B6_863_107_19A_Lung_Block</v>
      </c>
      <c r="F187" s="282">
        <f t="shared" si="16"/>
        <v>19</v>
      </c>
      <c r="G187" s="227">
        <v>1</v>
      </c>
      <c r="H187" s="54" t="s">
        <v>42</v>
      </c>
      <c r="I187" s="301" t="s">
        <v>77</v>
      </c>
      <c r="J187" s="302">
        <v>863</v>
      </c>
      <c r="K187" s="303" t="s">
        <v>33</v>
      </c>
      <c r="L187" s="302">
        <v>107</v>
      </c>
      <c r="M187" s="54" t="s">
        <v>34</v>
      </c>
      <c r="N187" s="55">
        <v>0.75</v>
      </c>
      <c r="O187" s="54" t="s">
        <v>35</v>
      </c>
      <c r="P187" s="54" t="s">
        <v>63</v>
      </c>
      <c r="Q187" s="21">
        <v>43410</v>
      </c>
      <c r="R187" s="20">
        <v>43580</v>
      </c>
      <c r="S187" s="26">
        <v>44132</v>
      </c>
      <c r="T187" s="16">
        <f t="shared" si="14"/>
        <v>552</v>
      </c>
      <c r="U187" s="16">
        <v>1</v>
      </c>
      <c r="V187" s="16">
        <v>0</v>
      </c>
      <c r="W187" s="57">
        <v>0</v>
      </c>
      <c r="X187" s="57"/>
      <c r="Y187" s="57"/>
      <c r="Z187" s="57">
        <v>1</v>
      </c>
      <c r="AA187" s="5" t="s">
        <v>89</v>
      </c>
      <c r="AB187" s="4" t="s">
        <v>45</v>
      </c>
    </row>
    <row r="188" spans="1:28" ht="16">
      <c r="A188" s="9">
        <v>1</v>
      </c>
      <c r="B188" s="9">
        <v>1</v>
      </c>
      <c r="C188" s="9">
        <v>6</v>
      </c>
      <c r="D188" s="9" t="str">
        <f t="shared" si="12"/>
        <v>Dynan_B6_864_108_19A</v>
      </c>
      <c r="E188" s="9" t="str">
        <f t="shared" si="10"/>
        <v>Dynan_B6_864_108_19A_Lung_Block</v>
      </c>
      <c r="F188" s="282">
        <f t="shared" si="16"/>
        <v>20</v>
      </c>
      <c r="G188" s="227">
        <v>1</v>
      </c>
      <c r="H188" s="54" t="s">
        <v>42</v>
      </c>
      <c r="I188" s="301" t="s">
        <v>77</v>
      </c>
      <c r="J188" s="302">
        <v>864</v>
      </c>
      <c r="K188" s="303" t="s">
        <v>33</v>
      </c>
      <c r="L188" s="302">
        <v>108</v>
      </c>
      <c r="M188" s="54" t="s">
        <v>34</v>
      </c>
      <c r="N188" s="55">
        <v>0.75</v>
      </c>
      <c r="O188" s="54" t="s">
        <v>35</v>
      </c>
      <c r="P188" s="54" t="s">
        <v>63</v>
      </c>
      <c r="Q188" s="19">
        <v>43410</v>
      </c>
      <c r="R188" s="20">
        <v>43580</v>
      </c>
      <c r="S188" s="26">
        <v>44132</v>
      </c>
      <c r="T188" s="16">
        <f t="shared" si="14"/>
        <v>552</v>
      </c>
      <c r="U188" s="16">
        <v>1</v>
      </c>
      <c r="V188" s="16">
        <v>0</v>
      </c>
      <c r="W188" s="57">
        <v>0</v>
      </c>
      <c r="X188" s="57"/>
      <c r="Y188" s="57"/>
      <c r="Z188" s="57"/>
      <c r="AA188" s="5"/>
      <c r="AB188" s="4" t="s">
        <v>45</v>
      </c>
    </row>
    <row r="189" spans="1:28" ht="16">
      <c r="A189" s="9">
        <v>1</v>
      </c>
      <c r="B189" s="9">
        <v>1</v>
      </c>
      <c r="C189" s="9">
        <v>6</v>
      </c>
      <c r="D189" s="9" t="str">
        <f t="shared" si="12"/>
        <v>Dynan_B6_865_108_19A</v>
      </c>
      <c r="E189" s="9" t="str">
        <f t="shared" si="10"/>
        <v>Dynan_B6_865_108_19A_Lung_Block</v>
      </c>
      <c r="F189" s="282">
        <f t="shared" si="16"/>
        <v>21</v>
      </c>
      <c r="G189" s="227">
        <v>1</v>
      </c>
      <c r="H189" s="54" t="s">
        <v>42</v>
      </c>
      <c r="I189" s="301" t="s">
        <v>77</v>
      </c>
      <c r="J189" s="302">
        <v>865</v>
      </c>
      <c r="K189" s="303" t="s">
        <v>33</v>
      </c>
      <c r="L189" s="302">
        <v>108</v>
      </c>
      <c r="M189" s="54" t="s">
        <v>34</v>
      </c>
      <c r="N189" s="55">
        <v>0.75</v>
      </c>
      <c r="O189" s="54" t="s">
        <v>35</v>
      </c>
      <c r="P189" s="54" t="s">
        <v>63</v>
      </c>
      <c r="Q189" s="19">
        <v>43410</v>
      </c>
      <c r="R189" s="20">
        <v>43580</v>
      </c>
      <c r="S189" s="26">
        <v>44132</v>
      </c>
      <c r="T189" s="16">
        <f t="shared" si="14"/>
        <v>552</v>
      </c>
      <c r="U189" s="16">
        <v>1</v>
      </c>
      <c r="V189" s="16">
        <v>0</v>
      </c>
      <c r="W189" s="57">
        <v>0</v>
      </c>
      <c r="X189" s="57"/>
      <c r="Y189" s="57"/>
      <c r="Z189" s="57"/>
      <c r="AA189" s="5"/>
      <c r="AB189" s="4" t="s">
        <v>45</v>
      </c>
    </row>
    <row r="190" spans="1:28" ht="16">
      <c r="A190" s="9">
        <v>1</v>
      </c>
      <c r="B190" s="9">
        <v>1</v>
      </c>
      <c r="C190" s="9">
        <v>6</v>
      </c>
      <c r="D190" s="9" t="str">
        <f t="shared" si="12"/>
        <v>Dynan_B6_866_108_19A</v>
      </c>
      <c r="E190" s="9" t="str">
        <f t="shared" si="10"/>
        <v>Dynan_B6_866_108_19A_Lung_Block</v>
      </c>
      <c r="F190" s="282">
        <f t="shared" si="16"/>
        <v>22</v>
      </c>
      <c r="G190" s="227">
        <v>1</v>
      </c>
      <c r="H190" s="54" t="s">
        <v>42</v>
      </c>
      <c r="I190" s="301" t="s">
        <v>77</v>
      </c>
      <c r="J190" s="302">
        <v>866</v>
      </c>
      <c r="K190" s="303" t="s">
        <v>33</v>
      </c>
      <c r="L190" s="302">
        <v>108</v>
      </c>
      <c r="M190" s="54" t="s">
        <v>34</v>
      </c>
      <c r="N190" s="55">
        <v>0.75</v>
      </c>
      <c r="O190" s="54" t="s">
        <v>35</v>
      </c>
      <c r="P190" s="54" t="s">
        <v>63</v>
      </c>
      <c r="Q190" s="19">
        <v>43410</v>
      </c>
      <c r="R190" s="20">
        <v>43580</v>
      </c>
      <c r="S190" s="26">
        <v>44132</v>
      </c>
      <c r="T190" s="16">
        <f t="shared" si="14"/>
        <v>552</v>
      </c>
      <c r="U190" s="16">
        <v>1</v>
      </c>
      <c r="V190" s="16">
        <v>0</v>
      </c>
      <c r="W190" s="56">
        <v>0</v>
      </c>
      <c r="X190" s="56"/>
      <c r="Y190" s="56"/>
      <c r="Z190" s="56">
        <v>1</v>
      </c>
      <c r="AA190" s="27" t="s">
        <v>74</v>
      </c>
      <c r="AB190" s="4" t="s">
        <v>45</v>
      </c>
    </row>
    <row r="191" spans="1:28" ht="16">
      <c r="A191" s="9">
        <v>1</v>
      </c>
      <c r="B191" s="9">
        <v>1</v>
      </c>
      <c r="C191" s="9">
        <v>6</v>
      </c>
      <c r="D191" s="9" t="str">
        <f t="shared" si="12"/>
        <v>Dynan_B6_868_108_19A</v>
      </c>
      <c r="E191" s="9" t="str">
        <f t="shared" si="10"/>
        <v>Dynan_B6_868_108_19A_Lung_Block</v>
      </c>
      <c r="F191" s="282">
        <f t="shared" si="16"/>
        <v>23</v>
      </c>
      <c r="G191" s="227">
        <v>1</v>
      </c>
      <c r="H191" s="54" t="s">
        <v>42</v>
      </c>
      <c r="I191" s="301" t="s">
        <v>77</v>
      </c>
      <c r="J191" s="302">
        <v>868</v>
      </c>
      <c r="K191" s="303" t="s">
        <v>33</v>
      </c>
      <c r="L191" s="302">
        <v>108</v>
      </c>
      <c r="M191" s="54" t="s">
        <v>34</v>
      </c>
      <c r="N191" s="55">
        <v>0.75</v>
      </c>
      <c r="O191" s="54" t="s">
        <v>35</v>
      </c>
      <c r="P191" s="54" t="s">
        <v>63</v>
      </c>
      <c r="Q191" s="21">
        <v>43410</v>
      </c>
      <c r="R191" s="20">
        <v>43580</v>
      </c>
      <c r="S191" s="26">
        <v>44132</v>
      </c>
      <c r="T191" s="16">
        <f t="shared" si="14"/>
        <v>552</v>
      </c>
      <c r="U191" s="16">
        <v>1</v>
      </c>
      <c r="V191" s="16">
        <v>0</v>
      </c>
      <c r="W191" s="56">
        <v>0</v>
      </c>
      <c r="X191" s="56"/>
      <c r="Y191" s="56"/>
      <c r="Z191" s="56"/>
      <c r="AA191" s="27"/>
      <c r="AB191" s="4" t="s">
        <v>45</v>
      </c>
    </row>
    <row r="192" spans="1:28" ht="16">
      <c r="A192" s="9">
        <v>1</v>
      </c>
      <c r="B192" s="9">
        <v>1</v>
      </c>
      <c r="C192" s="9">
        <v>6</v>
      </c>
      <c r="D192" s="9" t="str">
        <f t="shared" si="12"/>
        <v>Dynan_B6_869_109_19A</v>
      </c>
      <c r="E192" s="9" t="str">
        <f t="shared" si="10"/>
        <v>Dynan_B6_869_109_19A_Lung_Block</v>
      </c>
      <c r="F192" s="282">
        <f t="shared" si="16"/>
        <v>24</v>
      </c>
      <c r="G192" s="227">
        <v>1</v>
      </c>
      <c r="H192" s="54" t="s">
        <v>42</v>
      </c>
      <c r="I192" s="301" t="s">
        <v>77</v>
      </c>
      <c r="J192" s="302">
        <v>869</v>
      </c>
      <c r="K192" s="303" t="s">
        <v>33</v>
      </c>
      <c r="L192" s="302">
        <v>109</v>
      </c>
      <c r="M192" s="54" t="s">
        <v>34</v>
      </c>
      <c r="N192" s="55">
        <v>0.75</v>
      </c>
      <c r="O192" s="54" t="s">
        <v>35</v>
      </c>
      <c r="P192" s="54" t="s">
        <v>63</v>
      </c>
      <c r="Q192" s="19">
        <v>43410</v>
      </c>
      <c r="R192" s="20">
        <v>43580</v>
      </c>
      <c r="S192" s="26">
        <v>44132</v>
      </c>
      <c r="T192" s="16">
        <f t="shared" si="14"/>
        <v>552</v>
      </c>
      <c r="U192" s="16">
        <v>1</v>
      </c>
      <c r="V192" s="16">
        <v>0</v>
      </c>
      <c r="W192" s="56">
        <v>0</v>
      </c>
      <c r="X192" s="56"/>
      <c r="Y192" s="56"/>
      <c r="Z192" s="56"/>
      <c r="AA192" s="27"/>
      <c r="AB192" s="4" t="s">
        <v>45</v>
      </c>
    </row>
    <row r="193" spans="1:28" ht="16">
      <c r="A193" s="9">
        <v>1</v>
      </c>
      <c r="B193" s="9">
        <v>1</v>
      </c>
      <c r="C193" s="9">
        <v>6</v>
      </c>
      <c r="D193" s="9" t="str">
        <f t="shared" si="12"/>
        <v>Dynan_B6_870_109_19A</v>
      </c>
      <c r="E193" s="9" t="str">
        <f t="shared" si="10"/>
        <v>Dynan_B6_870_109_19A_Lung_Block</v>
      </c>
      <c r="F193" s="282">
        <f t="shared" si="16"/>
        <v>25</v>
      </c>
      <c r="G193" s="227">
        <v>1</v>
      </c>
      <c r="H193" s="54" t="s">
        <v>42</v>
      </c>
      <c r="I193" s="301" t="s">
        <v>77</v>
      </c>
      <c r="J193" s="302">
        <v>870</v>
      </c>
      <c r="K193" s="303" t="s">
        <v>33</v>
      </c>
      <c r="L193" s="302">
        <v>109</v>
      </c>
      <c r="M193" s="54" t="s">
        <v>34</v>
      </c>
      <c r="N193" s="55">
        <v>0.75</v>
      </c>
      <c r="O193" s="54" t="s">
        <v>35</v>
      </c>
      <c r="P193" s="54" t="s">
        <v>63</v>
      </c>
      <c r="Q193" s="19">
        <v>43410</v>
      </c>
      <c r="R193" s="20">
        <v>43580</v>
      </c>
      <c r="S193" s="26">
        <v>44132</v>
      </c>
      <c r="T193" s="16">
        <f t="shared" si="14"/>
        <v>552</v>
      </c>
      <c r="U193" s="16">
        <v>1</v>
      </c>
      <c r="V193" s="16">
        <v>0</v>
      </c>
      <c r="W193" s="56">
        <v>0</v>
      </c>
      <c r="X193" s="56"/>
      <c r="Y193" s="56"/>
      <c r="Z193" s="56"/>
      <c r="AA193" s="27"/>
      <c r="AB193" s="4" t="s">
        <v>45</v>
      </c>
    </row>
    <row r="194" spans="1:28" ht="16">
      <c r="A194" s="9">
        <v>1</v>
      </c>
      <c r="B194" s="9">
        <v>1</v>
      </c>
      <c r="C194" s="9">
        <v>6</v>
      </c>
      <c r="D194" s="9" t="str">
        <f t="shared" si="12"/>
        <v>Dynan_B6_871_110_19A</v>
      </c>
      <c r="E194" s="9" t="str">
        <f t="shared" ref="E194:E215" si="17">D194&amp;"_Lung_Block"</f>
        <v>Dynan_B6_871_110_19A_Lung_Block</v>
      </c>
      <c r="F194" s="282">
        <f t="shared" si="16"/>
        <v>26</v>
      </c>
      <c r="G194" s="227">
        <v>1</v>
      </c>
      <c r="H194" s="54" t="s">
        <v>42</v>
      </c>
      <c r="I194" s="301" t="s">
        <v>77</v>
      </c>
      <c r="J194" s="302">
        <v>871</v>
      </c>
      <c r="K194" s="303" t="s">
        <v>33</v>
      </c>
      <c r="L194" s="302">
        <v>110</v>
      </c>
      <c r="M194" s="54" t="s">
        <v>34</v>
      </c>
      <c r="N194" s="55">
        <v>0.75</v>
      </c>
      <c r="O194" s="54" t="s">
        <v>35</v>
      </c>
      <c r="P194" s="54" t="s">
        <v>63</v>
      </c>
      <c r="Q194" s="19">
        <v>43410</v>
      </c>
      <c r="R194" s="20">
        <v>43580</v>
      </c>
      <c r="S194" s="26">
        <v>44140</v>
      </c>
      <c r="T194" s="16">
        <f t="shared" si="14"/>
        <v>560</v>
      </c>
      <c r="U194" s="16">
        <v>1</v>
      </c>
      <c r="V194" s="16">
        <v>0</v>
      </c>
      <c r="W194" s="56">
        <v>1</v>
      </c>
      <c r="X194" s="56">
        <v>1</v>
      </c>
      <c r="Y194" s="56">
        <v>0</v>
      </c>
      <c r="Z194" s="56">
        <v>1</v>
      </c>
      <c r="AA194" s="63" t="s">
        <v>90</v>
      </c>
      <c r="AB194" s="4" t="s">
        <v>45</v>
      </c>
    </row>
    <row r="195" spans="1:28" ht="16">
      <c r="A195" s="9">
        <v>1</v>
      </c>
      <c r="B195" s="9">
        <v>1</v>
      </c>
      <c r="C195" s="9">
        <v>6</v>
      </c>
      <c r="D195" s="9" t="str">
        <f t="shared" ref="D195:D215" si="18">"Dynan_"&amp;I195&amp;"_"&amp;J195&amp;"_"&amp;L195&amp;"_"&amp;K195</f>
        <v>Dynan_B6_872_109_19A</v>
      </c>
      <c r="E195" s="9" t="str">
        <f t="shared" si="17"/>
        <v>Dynan_B6_872_109_19A_Lung_Block</v>
      </c>
      <c r="F195" s="282">
        <f t="shared" si="16"/>
        <v>27</v>
      </c>
      <c r="G195" s="227">
        <v>1</v>
      </c>
      <c r="H195" s="54" t="s">
        <v>42</v>
      </c>
      <c r="I195" s="301" t="s">
        <v>77</v>
      </c>
      <c r="J195" s="302">
        <v>872</v>
      </c>
      <c r="K195" s="303" t="s">
        <v>33</v>
      </c>
      <c r="L195" s="302">
        <v>109</v>
      </c>
      <c r="M195" s="54" t="s">
        <v>34</v>
      </c>
      <c r="N195" s="55">
        <v>0.75</v>
      </c>
      <c r="O195" s="54" t="s">
        <v>35</v>
      </c>
      <c r="P195" s="54" t="s">
        <v>63</v>
      </c>
      <c r="Q195" s="19">
        <v>43410</v>
      </c>
      <c r="R195" s="20">
        <v>43580</v>
      </c>
      <c r="S195" s="26">
        <v>44132</v>
      </c>
      <c r="T195" s="16">
        <f t="shared" si="14"/>
        <v>552</v>
      </c>
      <c r="U195" s="16">
        <v>1</v>
      </c>
      <c r="V195" s="16">
        <v>0</v>
      </c>
      <c r="W195" s="56">
        <v>0</v>
      </c>
      <c r="X195" s="56"/>
      <c r="Y195" s="56"/>
      <c r="Z195" s="56">
        <v>1</v>
      </c>
      <c r="AA195" s="27" t="s">
        <v>91</v>
      </c>
      <c r="AB195" s="4" t="s">
        <v>45</v>
      </c>
    </row>
    <row r="196" spans="1:28" ht="16">
      <c r="A196" s="9">
        <v>1</v>
      </c>
      <c r="B196" s="9">
        <v>1</v>
      </c>
      <c r="C196" s="9">
        <v>6</v>
      </c>
      <c r="D196" s="9" t="str">
        <f t="shared" si="18"/>
        <v>Dynan_B6_875_109_19A</v>
      </c>
      <c r="E196" s="9" t="str">
        <f t="shared" si="17"/>
        <v>Dynan_B6_875_109_19A_Lung_Block</v>
      </c>
      <c r="F196" s="282">
        <f t="shared" si="16"/>
        <v>28</v>
      </c>
      <c r="G196" s="227">
        <v>1</v>
      </c>
      <c r="H196" s="54" t="s">
        <v>42</v>
      </c>
      <c r="I196" s="301" t="s">
        <v>77</v>
      </c>
      <c r="J196" s="302">
        <v>875</v>
      </c>
      <c r="K196" s="303" t="s">
        <v>33</v>
      </c>
      <c r="L196" s="302">
        <v>109</v>
      </c>
      <c r="M196" s="54" t="s">
        <v>34</v>
      </c>
      <c r="N196" s="55">
        <v>0.75</v>
      </c>
      <c r="O196" s="54" t="s">
        <v>35</v>
      </c>
      <c r="P196" s="54" t="s">
        <v>63</v>
      </c>
      <c r="Q196" s="19">
        <v>43410</v>
      </c>
      <c r="R196" s="20">
        <v>43580</v>
      </c>
      <c r="S196" s="26">
        <v>44132</v>
      </c>
      <c r="T196" s="16">
        <f t="shared" si="14"/>
        <v>552</v>
      </c>
      <c r="U196" s="16">
        <v>1</v>
      </c>
      <c r="V196" s="16">
        <v>0</v>
      </c>
      <c r="W196" s="56">
        <v>1</v>
      </c>
      <c r="X196" s="56">
        <v>1</v>
      </c>
      <c r="Y196" s="56">
        <v>0</v>
      </c>
      <c r="Z196" s="56"/>
      <c r="AA196" s="27" t="s">
        <v>92</v>
      </c>
      <c r="AB196" s="4" t="s">
        <v>45</v>
      </c>
    </row>
    <row r="197" spans="1:28" ht="16">
      <c r="A197" s="9">
        <v>1</v>
      </c>
      <c r="B197" s="9">
        <v>1</v>
      </c>
      <c r="C197" s="9">
        <v>6</v>
      </c>
      <c r="D197" s="9" t="str">
        <f t="shared" si="18"/>
        <v>Dynan_B6_876_110_19A</v>
      </c>
      <c r="E197" s="9" t="str">
        <f t="shared" si="17"/>
        <v>Dynan_B6_876_110_19A_Lung_Block</v>
      </c>
      <c r="F197" s="282">
        <f>F196+1</f>
        <v>29</v>
      </c>
      <c r="G197" s="227">
        <v>1</v>
      </c>
      <c r="H197" s="54" t="s">
        <v>42</v>
      </c>
      <c r="I197" s="301" t="s">
        <v>77</v>
      </c>
      <c r="J197" s="302">
        <v>876</v>
      </c>
      <c r="K197" s="303" t="s">
        <v>33</v>
      </c>
      <c r="L197" s="302">
        <v>110</v>
      </c>
      <c r="M197" s="54" t="s">
        <v>34</v>
      </c>
      <c r="N197" s="55">
        <v>0.75</v>
      </c>
      <c r="O197" s="54" t="s">
        <v>35</v>
      </c>
      <c r="P197" s="54" t="s">
        <v>63</v>
      </c>
      <c r="Q197" s="19">
        <v>43410</v>
      </c>
      <c r="R197" s="20">
        <v>43580</v>
      </c>
      <c r="S197" s="26">
        <v>44140</v>
      </c>
      <c r="T197" s="16">
        <f t="shared" si="14"/>
        <v>560</v>
      </c>
      <c r="U197" s="16">
        <v>1</v>
      </c>
      <c r="V197" s="16">
        <v>0</v>
      </c>
      <c r="W197" s="56">
        <v>0</v>
      </c>
      <c r="X197" s="56"/>
      <c r="Y197" s="56"/>
      <c r="Z197" s="56"/>
      <c r="AA197" s="27"/>
      <c r="AB197" s="4" t="s">
        <v>45</v>
      </c>
    </row>
    <row r="198" spans="1:28" ht="16">
      <c r="A198" s="9">
        <v>1</v>
      </c>
      <c r="B198" s="9">
        <v>1</v>
      </c>
      <c r="C198" s="9">
        <v>6</v>
      </c>
      <c r="D198" s="9" t="str">
        <f t="shared" si="18"/>
        <v>Dynan_B6_877_110_19A</v>
      </c>
      <c r="E198" s="9" t="str">
        <f t="shared" si="17"/>
        <v>Dynan_B6_877_110_19A_Lung_Block</v>
      </c>
      <c r="F198" s="282">
        <f t="shared" si="16"/>
        <v>30</v>
      </c>
      <c r="G198" s="227">
        <v>1</v>
      </c>
      <c r="H198" s="54" t="s">
        <v>42</v>
      </c>
      <c r="I198" s="301" t="s">
        <v>77</v>
      </c>
      <c r="J198" s="302">
        <v>877</v>
      </c>
      <c r="K198" s="303" t="s">
        <v>33</v>
      </c>
      <c r="L198" s="302">
        <v>110</v>
      </c>
      <c r="M198" s="54" t="s">
        <v>34</v>
      </c>
      <c r="N198" s="55">
        <v>0.75</v>
      </c>
      <c r="O198" s="54" t="s">
        <v>35</v>
      </c>
      <c r="P198" s="54" t="s">
        <v>63</v>
      </c>
      <c r="Q198" s="19">
        <v>43410</v>
      </c>
      <c r="R198" s="20">
        <v>43580</v>
      </c>
      <c r="S198" s="26">
        <v>44140</v>
      </c>
      <c r="T198" s="16">
        <f t="shared" si="14"/>
        <v>560</v>
      </c>
      <c r="U198" s="16">
        <v>1</v>
      </c>
      <c r="V198" s="16">
        <v>0</v>
      </c>
      <c r="W198" s="56">
        <v>1</v>
      </c>
      <c r="X198" s="56">
        <v>1</v>
      </c>
      <c r="Y198" s="56">
        <v>0</v>
      </c>
      <c r="Z198" s="56">
        <v>1</v>
      </c>
      <c r="AA198" s="27" t="s">
        <v>74</v>
      </c>
      <c r="AB198" s="4" t="s">
        <v>45</v>
      </c>
    </row>
    <row r="199" spans="1:28" ht="16">
      <c r="A199" s="9">
        <v>1</v>
      </c>
      <c r="B199" s="9">
        <v>1</v>
      </c>
      <c r="C199" s="9">
        <v>6</v>
      </c>
      <c r="D199" s="9" t="str">
        <f t="shared" si="18"/>
        <v>Dynan_B6_878_110_19A</v>
      </c>
      <c r="E199" s="9" t="str">
        <f t="shared" si="17"/>
        <v>Dynan_B6_878_110_19A_Lung_Block</v>
      </c>
      <c r="F199" s="282">
        <f t="shared" si="16"/>
        <v>31</v>
      </c>
      <c r="G199" s="227">
        <v>1</v>
      </c>
      <c r="H199" s="54" t="s">
        <v>42</v>
      </c>
      <c r="I199" s="301" t="s">
        <v>77</v>
      </c>
      <c r="J199" s="302">
        <v>878</v>
      </c>
      <c r="K199" s="303" t="s">
        <v>33</v>
      </c>
      <c r="L199" s="302">
        <v>110</v>
      </c>
      <c r="M199" s="54" t="s">
        <v>34</v>
      </c>
      <c r="N199" s="55">
        <v>0.75</v>
      </c>
      <c r="O199" s="54" t="s">
        <v>35</v>
      </c>
      <c r="P199" s="54" t="s">
        <v>63</v>
      </c>
      <c r="Q199" s="19">
        <v>43410</v>
      </c>
      <c r="R199" s="20">
        <v>43580</v>
      </c>
      <c r="S199" s="26">
        <v>44140</v>
      </c>
      <c r="T199" s="16">
        <f t="shared" si="14"/>
        <v>560</v>
      </c>
      <c r="U199" s="16">
        <v>1</v>
      </c>
      <c r="V199" s="16">
        <v>0</v>
      </c>
      <c r="W199" s="56">
        <v>0</v>
      </c>
      <c r="X199" s="56"/>
      <c r="Y199" s="56"/>
      <c r="Z199" s="56">
        <v>1</v>
      </c>
      <c r="AA199" s="27" t="s">
        <v>74</v>
      </c>
      <c r="AB199" s="4" t="s">
        <v>45</v>
      </c>
    </row>
    <row r="200" spans="1:28" ht="16">
      <c r="A200" s="9">
        <v>1</v>
      </c>
      <c r="B200" s="9">
        <v>1</v>
      </c>
      <c r="C200" s="9">
        <v>7</v>
      </c>
      <c r="D200" s="9" t="str">
        <f t="shared" si="18"/>
        <v>Dynan_B6_880_110_19A</v>
      </c>
      <c r="E200" s="9" t="str">
        <f t="shared" si="17"/>
        <v>Dynan_B6_880_110_19A_Lung_Block</v>
      </c>
      <c r="F200" s="282">
        <f>1</f>
        <v>1</v>
      </c>
      <c r="G200" s="227">
        <v>1</v>
      </c>
      <c r="H200" s="54" t="s">
        <v>42</v>
      </c>
      <c r="I200" s="301" t="s">
        <v>77</v>
      </c>
      <c r="J200" s="302">
        <v>880</v>
      </c>
      <c r="K200" s="303" t="s">
        <v>33</v>
      </c>
      <c r="L200" s="302">
        <v>110</v>
      </c>
      <c r="M200" s="54" t="s">
        <v>34</v>
      </c>
      <c r="N200" s="55">
        <v>0.75</v>
      </c>
      <c r="O200" s="54" t="s">
        <v>35</v>
      </c>
      <c r="P200" s="54" t="s">
        <v>63</v>
      </c>
      <c r="Q200" s="21">
        <v>43410</v>
      </c>
      <c r="R200" s="20">
        <v>43580</v>
      </c>
      <c r="S200" s="26">
        <v>44140</v>
      </c>
      <c r="T200" s="16">
        <f t="shared" si="14"/>
        <v>560</v>
      </c>
      <c r="U200" s="16">
        <v>1</v>
      </c>
      <c r="V200" s="16">
        <v>0</v>
      </c>
      <c r="W200" s="56">
        <v>0</v>
      </c>
      <c r="X200" s="56"/>
      <c r="Y200" s="56"/>
      <c r="Z200" s="56"/>
      <c r="AA200" s="27"/>
      <c r="AB200" s="4" t="s">
        <v>45</v>
      </c>
    </row>
    <row r="201" spans="1:28" ht="16">
      <c r="A201" s="9">
        <v>1</v>
      </c>
      <c r="B201" s="9">
        <v>1</v>
      </c>
      <c r="C201" s="9">
        <v>7</v>
      </c>
      <c r="D201" s="9" t="str">
        <f t="shared" si="18"/>
        <v>Dynan_B6_883_111_19A</v>
      </c>
      <c r="E201" s="9" t="str">
        <f t="shared" si="17"/>
        <v>Dynan_B6_883_111_19A_Lung_Block</v>
      </c>
      <c r="F201" s="282">
        <f>F200+1</f>
        <v>2</v>
      </c>
      <c r="G201" s="227">
        <v>1</v>
      </c>
      <c r="H201" s="54" t="s">
        <v>42</v>
      </c>
      <c r="I201" s="301" t="s">
        <v>77</v>
      </c>
      <c r="J201" s="302">
        <v>883</v>
      </c>
      <c r="K201" s="303" t="s">
        <v>33</v>
      </c>
      <c r="L201" s="302">
        <v>111</v>
      </c>
      <c r="M201" s="54" t="s">
        <v>34</v>
      </c>
      <c r="N201" s="55">
        <v>0.75</v>
      </c>
      <c r="O201" s="54" t="s">
        <v>35</v>
      </c>
      <c r="P201" s="54" t="s">
        <v>63</v>
      </c>
      <c r="Q201" s="19">
        <v>43410</v>
      </c>
      <c r="R201" s="20">
        <v>43580</v>
      </c>
      <c r="S201" s="26">
        <v>44140</v>
      </c>
      <c r="T201" s="16">
        <f t="shared" si="14"/>
        <v>560</v>
      </c>
      <c r="U201" s="16">
        <v>1</v>
      </c>
      <c r="V201" s="16">
        <v>0</v>
      </c>
      <c r="W201" s="56">
        <v>0</v>
      </c>
      <c r="X201" s="56"/>
      <c r="Y201" s="56"/>
      <c r="Z201" s="56"/>
      <c r="AA201" s="27"/>
      <c r="AB201" s="4" t="s">
        <v>45</v>
      </c>
    </row>
    <row r="202" spans="1:28" ht="16">
      <c r="A202" s="9">
        <v>1</v>
      </c>
      <c r="B202" s="9">
        <v>1</v>
      </c>
      <c r="C202" s="9">
        <v>7</v>
      </c>
      <c r="D202" s="9" t="str">
        <f t="shared" si="18"/>
        <v>Dynan_B6_885_111_19A</v>
      </c>
      <c r="E202" s="9" t="str">
        <f t="shared" si="17"/>
        <v>Dynan_B6_885_111_19A_Lung_Block</v>
      </c>
      <c r="F202" s="282">
        <f t="shared" ref="F202:F215" si="19">F201+1</f>
        <v>3</v>
      </c>
      <c r="G202" s="227">
        <v>1</v>
      </c>
      <c r="H202" s="54" t="s">
        <v>42</v>
      </c>
      <c r="I202" s="301" t="s">
        <v>77</v>
      </c>
      <c r="J202" s="302">
        <v>885</v>
      </c>
      <c r="K202" s="303" t="s">
        <v>33</v>
      </c>
      <c r="L202" s="302">
        <v>111</v>
      </c>
      <c r="M202" s="54" t="s">
        <v>34</v>
      </c>
      <c r="N202" s="55">
        <v>0.75</v>
      </c>
      <c r="O202" s="54" t="s">
        <v>35</v>
      </c>
      <c r="P202" s="54" t="s">
        <v>63</v>
      </c>
      <c r="Q202" s="19">
        <v>43410</v>
      </c>
      <c r="R202" s="20">
        <v>43580</v>
      </c>
      <c r="S202" s="26">
        <v>44140</v>
      </c>
      <c r="T202" s="16">
        <f t="shared" si="14"/>
        <v>560</v>
      </c>
      <c r="U202" s="16">
        <v>1</v>
      </c>
      <c r="V202" s="16">
        <v>0</v>
      </c>
      <c r="W202" s="56">
        <v>0</v>
      </c>
      <c r="X202" s="56"/>
      <c r="Y202" s="56"/>
      <c r="Z202" s="56">
        <v>1</v>
      </c>
      <c r="AA202" s="27" t="s">
        <v>93</v>
      </c>
      <c r="AB202" s="4" t="s">
        <v>45</v>
      </c>
    </row>
    <row r="203" spans="1:28" s="424" customFormat="1" ht="16">
      <c r="A203" s="303">
        <v>1</v>
      </c>
      <c r="B203" s="303">
        <v>1</v>
      </c>
      <c r="C203" s="303">
        <v>7</v>
      </c>
      <c r="D203" s="9" t="str">
        <f t="shared" si="18"/>
        <v>Dynan_B6_886_112_19A</v>
      </c>
      <c r="E203" s="9" t="str">
        <f t="shared" si="17"/>
        <v>Dynan_B6_886_112_19A_Lung_Block</v>
      </c>
      <c r="F203" s="282">
        <f t="shared" si="19"/>
        <v>4</v>
      </c>
      <c r="G203" s="361">
        <v>1</v>
      </c>
      <c r="H203" s="23" t="s">
        <v>42</v>
      </c>
      <c r="I203" s="414" t="s">
        <v>77</v>
      </c>
      <c r="J203" s="415">
        <v>886</v>
      </c>
      <c r="K203" s="412" t="s">
        <v>33</v>
      </c>
      <c r="L203" s="415">
        <v>112</v>
      </c>
      <c r="M203" s="413" t="s">
        <v>34</v>
      </c>
      <c r="N203" s="416">
        <v>0.75</v>
      </c>
      <c r="O203" s="413" t="s">
        <v>35</v>
      </c>
      <c r="P203" s="413" t="s">
        <v>63</v>
      </c>
      <c r="Q203" s="417">
        <v>43410</v>
      </c>
      <c r="R203" s="418">
        <v>43580</v>
      </c>
      <c r="S203" s="419">
        <v>44140</v>
      </c>
      <c r="T203" s="420">
        <f t="shared" si="14"/>
        <v>560</v>
      </c>
      <c r="U203" s="420">
        <v>1</v>
      </c>
      <c r="V203" s="420">
        <v>0</v>
      </c>
      <c r="W203" s="421">
        <v>0</v>
      </c>
      <c r="X203" s="421"/>
      <c r="Y203" s="421"/>
      <c r="Z203" s="421">
        <v>1</v>
      </c>
      <c r="AA203" s="422" t="s">
        <v>74</v>
      </c>
      <c r="AB203" s="423"/>
    </row>
    <row r="204" spans="1:28" s="424" customFormat="1" ht="16">
      <c r="A204" s="303">
        <v>1</v>
      </c>
      <c r="B204" s="303">
        <v>1</v>
      </c>
      <c r="C204" s="303">
        <v>7</v>
      </c>
      <c r="D204" s="9" t="str">
        <f t="shared" si="18"/>
        <v>Dynan_B6_886D_112_19A</v>
      </c>
      <c r="E204" s="821" t="str">
        <f t="shared" si="17"/>
        <v>Dynan_B6_886D_112_19A_Lung_Block</v>
      </c>
      <c r="F204" s="282">
        <f t="shared" si="19"/>
        <v>5</v>
      </c>
      <c r="G204" s="361">
        <v>1</v>
      </c>
      <c r="H204" s="23" t="s">
        <v>42</v>
      </c>
      <c r="I204" s="414" t="s">
        <v>77</v>
      </c>
      <c r="J204" s="415" t="s">
        <v>94</v>
      </c>
      <c r="K204" s="412" t="s">
        <v>33</v>
      </c>
      <c r="L204" s="415">
        <v>112</v>
      </c>
      <c r="M204" s="413" t="s">
        <v>34</v>
      </c>
      <c r="N204" s="416">
        <v>0.75</v>
      </c>
      <c r="O204" s="413" t="s">
        <v>35</v>
      </c>
      <c r="P204" s="413" t="s">
        <v>63</v>
      </c>
      <c r="Q204" s="417">
        <v>43410</v>
      </c>
      <c r="R204" s="418">
        <v>43580</v>
      </c>
      <c r="S204" s="419">
        <v>44140</v>
      </c>
      <c r="T204" s="420">
        <f t="shared" si="14"/>
        <v>560</v>
      </c>
      <c r="U204" s="420">
        <v>1</v>
      </c>
      <c r="V204" s="420">
        <v>0</v>
      </c>
      <c r="W204" s="421">
        <v>0</v>
      </c>
      <c r="X204" s="421"/>
      <c r="Y204" s="421"/>
      <c r="Z204" s="421">
        <v>1</v>
      </c>
      <c r="AA204" s="422" t="s">
        <v>74</v>
      </c>
      <c r="AB204" s="423"/>
    </row>
    <row r="205" spans="1:28" s="424" customFormat="1" ht="16">
      <c r="A205" s="303">
        <v>1</v>
      </c>
      <c r="B205" s="303">
        <v>1</v>
      </c>
      <c r="C205" s="303">
        <v>7</v>
      </c>
      <c r="D205" s="9" t="str">
        <f t="shared" si="18"/>
        <v>Dynan_B6_887_112_19A</v>
      </c>
      <c r="E205" s="9" t="str">
        <f t="shared" si="17"/>
        <v>Dynan_B6_887_112_19A_Lung_Block</v>
      </c>
      <c r="F205" s="282">
        <f t="shared" si="19"/>
        <v>6</v>
      </c>
      <c r="G205" s="361">
        <v>1</v>
      </c>
      <c r="H205" s="23" t="s">
        <v>42</v>
      </c>
      <c r="I205" s="414" t="s">
        <v>77</v>
      </c>
      <c r="J205" s="415">
        <v>887</v>
      </c>
      <c r="K205" s="412" t="s">
        <v>33</v>
      </c>
      <c r="L205" s="415">
        <v>112</v>
      </c>
      <c r="M205" s="413" t="s">
        <v>34</v>
      </c>
      <c r="N205" s="416">
        <v>0.75</v>
      </c>
      <c r="O205" s="413" t="s">
        <v>35</v>
      </c>
      <c r="P205" s="413" t="s">
        <v>63</v>
      </c>
      <c r="Q205" s="417">
        <v>43410</v>
      </c>
      <c r="R205" s="418">
        <v>43580</v>
      </c>
      <c r="S205" s="419">
        <v>44140</v>
      </c>
      <c r="T205" s="420">
        <f t="shared" si="14"/>
        <v>560</v>
      </c>
      <c r="U205" s="420">
        <v>1</v>
      </c>
      <c r="V205" s="420">
        <v>0</v>
      </c>
      <c r="W205" s="421">
        <v>0</v>
      </c>
      <c r="X205" s="421"/>
      <c r="Y205" s="421"/>
      <c r="Z205" s="421"/>
      <c r="AA205" s="422"/>
      <c r="AB205" s="423" t="s">
        <v>45</v>
      </c>
    </row>
    <row r="206" spans="1:28" s="424" customFormat="1" ht="16">
      <c r="A206" s="303">
        <v>1</v>
      </c>
      <c r="B206" s="303">
        <v>1</v>
      </c>
      <c r="C206" s="303">
        <v>7</v>
      </c>
      <c r="D206" s="9" t="str">
        <f t="shared" si="18"/>
        <v>Dynan_B6_887D_112_19A</v>
      </c>
      <c r="E206" s="821" t="str">
        <f t="shared" si="17"/>
        <v>Dynan_B6_887D_112_19A_Lung_Block</v>
      </c>
      <c r="F206" s="282">
        <f t="shared" si="19"/>
        <v>7</v>
      </c>
      <c r="G206" s="361">
        <v>1</v>
      </c>
      <c r="H206" s="23" t="s">
        <v>42</v>
      </c>
      <c r="I206" s="414" t="s">
        <v>77</v>
      </c>
      <c r="J206" s="415" t="s">
        <v>95</v>
      </c>
      <c r="K206" s="412" t="s">
        <v>33</v>
      </c>
      <c r="L206" s="415">
        <v>112</v>
      </c>
      <c r="M206" s="413" t="s">
        <v>34</v>
      </c>
      <c r="N206" s="416">
        <v>0.75</v>
      </c>
      <c r="O206" s="413" t="s">
        <v>35</v>
      </c>
      <c r="P206" s="413" t="s">
        <v>63</v>
      </c>
      <c r="Q206" s="417">
        <v>43410</v>
      </c>
      <c r="R206" s="418">
        <v>43580</v>
      </c>
      <c r="S206" s="419">
        <v>44140</v>
      </c>
      <c r="T206" s="420">
        <f t="shared" si="14"/>
        <v>560</v>
      </c>
      <c r="U206" s="420">
        <v>1</v>
      </c>
      <c r="V206" s="420">
        <v>0</v>
      </c>
      <c r="W206" s="421">
        <v>0</v>
      </c>
      <c r="X206" s="421"/>
      <c r="Y206" s="421"/>
      <c r="Z206" s="421"/>
      <c r="AA206" s="422"/>
      <c r="AB206" s="423" t="s">
        <v>45</v>
      </c>
    </row>
    <row r="207" spans="1:28" ht="16">
      <c r="A207" s="9">
        <v>1</v>
      </c>
      <c r="B207" s="9">
        <v>1</v>
      </c>
      <c r="C207" s="9">
        <v>7</v>
      </c>
      <c r="D207" s="9" t="str">
        <f t="shared" si="18"/>
        <v>Dynan_B6_888_112_19A</v>
      </c>
      <c r="E207" s="9" t="str">
        <f t="shared" si="17"/>
        <v>Dynan_B6_888_112_19A_Lung_Block</v>
      </c>
      <c r="F207" s="282">
        <f t="shared" si="19"/>
        <v>8</v>
      </c>
      <c r="G207" s="227">
        <v>1</v>
      </c>
      <c r="H207" s="54" t="s">
        <v>42</v>
      </c>
      <c r="I207" s="301" t="s">
        <v>77</v>
      </c>
      <c r="J207" s="302">
        <v>888</v>
      </c>
      <c r="K207" s="303" t="s">
        <v>33</v>
      </c>
      <c r="L207" s="302">
        <v>112</v>
      </c>
      <c r="M207" s="54" t="s">
        <v>34</v>
      </c>
      <c r="N207" s="55">
        <v>0.75</v>
      </c>
      <c r="O207" s="54" t="s">
        <v>35</v>
      </c>
      <c r="P207" s="54" t="s">
        <v>63</v>
      </c>
      <c r="Q207" s="19">
        <v>43410</v>
      </c>
      <c r="R207" s="20">
        <v>43580</v>
      </c>
      <c r="S207" s="26">
        <v>44140</v>
      </c>
      <c r="T207" s="16">
        <f t="shared" si="14"/>
        <v>560</v>
      </c>
      <c r="U207" s="16">
        <v>1</v>
      </c>
      <c r="V207" s="16">
        <v>0</v>
      </c>
      <c r="W207" s="56">
        <v>0</v>
      </c>
      <c r="X207" s="56"/>
      <c r="Y207" s="56"/>
      <c r="Z207" s="56"/>
      <c r="AA207" s="27"/>
      <c r="AB207" s="4" t="s">
        <v>45</v>
      </c>
    </row>
    <row r="208" spans="1:28" ht="16">
      <c r="A208" s="9">
        <v>1</v>
      </c>
      <c r="B208" s="9">
        <v>1</v>
      </c>
      <c r="C208" s="9">
        <v>7</v>
      </c>
      <c r="D208" s="9" t="str">
        <f t="shared" si="18"/>
        <v>Dynan_B6_889_112_19A</v>
      </c>
      <c r="E208" s="9" t="str">
        <f t="shared" si="17"/>
        <v>Dynan_B6_889_112_19A_Lung_Block</v>
      </c>
      <c r="F208" s="282">
        <f t="shared" si="19"/>
        <v>9</v>
      </c>
      <c r="G208" s="227">
        <v>1</v>
      </c>
      <c r="H208" s="54" t="s">
        <v>42</v>
      </c>
      <c r="I208" s="301" t="s">
        <v>77</v>
      </c>
      <c r="J208" s="302">
        <v>889</v>
      </c>
      <c r="K208" s="303" t="s">
        <v>33</v>
      </c>
      <c r="L208" s="302">
        <v>112</v>
      </c>
      <c r="M208" s="54" t="s">
        <v>34</v>
      </c>
      <c r="N208" s="55">
        <v>0.75</v>
      </c>
      <c r="O208" s="54" t="s">
        <v>35</v>
      </c>
      <c r="P208" s="54" t="s">
        <v>63</v>
      </c>
      <c r="Q208" s="19">
        <v>43410</v>
      </c>
      <c r="R208" s="20">
        <v>43580</v>
      </c>
      <c r="S208" s="26">
        <v>44140</v>
      </c>
      <c r="T208" s="16">
        <f t="shared" si="14"/>
        <v>560</v>
      </c>
      <c r="U208" s="16">
        <v>1</v>
      </c>
      <c r="V208" s="16">
        <v>0</v>
      </c>
      <c r="W208" s="56">
        <v>0</v>
      </c>
      <c r="X208" s="56"/>
      <c r="Y208" s="56"/>
      <c r="Z208" s="56">
        <v>1</v>
      </c>
      <c r="AA208" s="27" t="s">
        <v>74</v>
      </c>
      <c r="AB208" s="4" t="s">
        <v>45</v>
      </c>
    </row>
    <row r="209" spans="1:28" ht="16">
      <c r="A209" s="9">
        <v>1</v>
      </c>
      <c r="B209" s="9">
        <v>1</v>
      </c>
      <c r="C209" s="9">
        <v>7</v>
      </c>
      <c r="D209" s="9" t="str">
        <f t="shared" si="18"/>
        <v>Dynan_B6_891_114_19A</v>
      </c>
      <c r="E209" s="9" t="str">
        <f t="shared" si="17"/>
        <v>Dynan_B6_891_114_19A_Lung_Block</v>
      </c>
      <c r="F209" s="282">
        <f t="shared" si="19"/>
        <v>10</v>
      </c>
      <c r="G209" s="227">
        <v>1</v>
      </c>
      <c r="H209" s="54" t="s">
        <v>42</v>
      </c>
      <c r="I209" s="301" t="s">
        <v>77</v>
      </c>
      <c r="J209" s="302">
        <v>891</v>
      </c>
      <c r="K209" s="303" t="s">
        <v>33</v>
      </c>
      <c r="L209" s="302">
        <v>114</v>
      </c>
      <c r="M209" s="54" t="s">
        <v>34</v>
      </c>
      <c r="N209" s="55">
        <v>0.75</v>
      </c>
      <c r="O209" s="54" t="s">
        <v>35</v>
      </c>
      <c r="P209" s="54" t="s">
        <v>63</v>
      </c>
      <c r="Q209" s="21">
        <v>43410</v>
      </c>
      <c r="R209" s="20">
        <v>43580</v>
      </c>
      <c r="S209" s="26">
        <v>44140</v>
      </c>
      <c r="T209" s="16">
        <f t="shared" si="14"/>
        <v>560</v>
      </c>
      <c r="U209" s="16">
        <v>1</v>
      </c>
      <c r="V209" s="16">
        <v>0</v>
      </c>
      <c r="W209" s="18">
        <v>0</v>
      </c>
      <c r="X209" s="18"/>
      <c r="Y209" s="18"/>
      <c r="Z209" s="18">
        <v>1</v>
      </c>
      <c r="AA209" s="64" t="s">
        <v>96</v>
      </c>
      <c r="AB209" s="4" t="s">
        <v>45</v>
      </c>
    </row>
    <row r="210" spans="1:28" ht="16">
      <c r="A210" s="9">
        <v>1</v>
      </c>
      <c r="B210" s="9">
        <v>1</v>
      </c>
      <c r="C210" s="9">
        <v>7</v>
      </c>
      <c r="D210" s="9" t="str">
        <f t="shared" si="18"/>
        <v>Dynan_B6_892_113_19A</v>
      </c>
      <c r="E210" s="9" t="str">
        <f t="shared" si="17"/>
        <v>Dynan_B6_892_113_19A_Lung_Block</v>
      </c>
      <c r="F210" s="282">
        <f t="shared" si="19"/>
        <v>11</v>
      </c>
      <c r="G210" s="227">
        <v>1</v>
      </c>
      <c r="H210" s="54" t="s">
        <v>42</v>
      </c>
      <c r="I210" s="301" t="s">
        <v>77</v>
      </c>
      <c r="J210" s="302">
        <v>892</v>
      </c>
      <c r="K210" s="303" t="s">
        <v>33</v>
      </c>
      <c r="L210" s="302">
        <v>113</v>
      </c>
      <c r="M210" s="54" t="s">
        <v>34</v>
      </c>
      <c r="N210" s="55">
        <v>0.75</v>
      </c>
      <c r="O210" s="54" t="s">
        <v>35</v>
      </c>
      <c r="P210" s="54" t="s">
        <v>63</v>
      </c>
      <c r="Q210" s="19">
        <v>43410</v>
      </c>
      <c r="R210" s="20">
        <v>43580</v>
      </c>
      <c r="S210" s="26">
        <v>44140</v>
      </c>
      <c r="T210" s="16">
        <f t="shared" si="14"/>
        <v>560</v>
      </c>
      <c r="U210" s="16">
        <v>1</v>
      </c>
      <c r="V210" s="16">
        <v>0</v>
      </c>
      <c r="W210" s="56">
        <v>0</v>
      </c>
      <c r="X210" s="56"/>
      <c r="Y210" s="56"/>
      <c r="Z210" s="56"/>
      <c r="AA210" s="27"/>
      <c r="AB210" s="4" t="s">
        <v>45</v>
      </c>
    </row>
    <row r="211" spans="1:28" ht="16">
      <c r="A211" s="9">
        <v>1</v>
      </c>
      <c r="B211" s="9">
        <v>1</v>
      </c>
      <c r="C211" s="9">
        <v>7</v>
      </c>
      <c r="D211" s="9" t="str">
        <f t="shared" si="18"/>
        <v>Dynan_B6_893_113_19A</v>
      </c>
      <c r="E211" s="9" t="str">
        <f t="shared" si="17"/>
        <v>Dynan_B6_893_113_19A_Lung_Block</v>
      </c>
      <c r="F211" s="282">
        <f t="shared" si="19"/>
        <v>12</v>
      </c>
      <c r="G211" s="227">
        <v>1</v>
      </c>
      <c r="H211" s="54" t="s">
        <v>42</v>
      </c>
      <c r="I211" s="301" t="s">
        <v>77</v>
      </c>
      <c r="J211" s="302">
        <v>893</v>
      </c>
      <c r="K211" s="303" t="s">
        <v>33</v>
      </c>
      <c r="L211" s="302">
        <v>113</v>
      </c>
      <c r="M211" s="54" t="s">
        <v>34</v>
      </c>
      <c r="N211" s="55">
        <v>0.75</v>
      </c>
      <c r="O211" s="54" t="s">
        <v>35</v>
      </c>
      <c r="P211" s="54" t="s">
        <v>63</v>
      </c>
      <c r="Q211" s="19">
        <v>43410</v>
      </c>
      <c r="R211" s="20">
        <v>43580</v>
      </c>
      <c r="S211" s="26">
        <v>44140</v>
      </c>
      <c r="T211" s="16">
        <f>S211-R211</f>
        <v>560</v>
      </c>
      <c r="U211" s="16">
        <v>1</v>
      </c>
      <c r="V211" s="16">
        <v>0</v>
      </c>
      <c r="W211" s="56">
        <v>0</v>
      </c>
      <c r="X211" s="56"/>
      <c r="Y211" s="56"/>
      <c r="Z211" s="56"/>
      <c r="AA211" s="27"/>
      <c r="AB211" s="4" t="s">
        <v>45</v>
      </c>
    </row>
    <row r="212" spans="1:28" ht="16">
      <c r="A212" s="9">
        <v>1</v>
      </c>
      <c r="B212" s="9">
        <v>1</v>
      </c>
      <c r="C212" s="9">
        <v>7</v>
      </c>
      <c r="D212" s="9" t="str">
        <f t="shared" si="18"/>
        <v>Dynan_B6_897_114_19A</v>
      </c>
      <c r="E212" s="9" t="str">
        <f t="shared" si="17"/>
        <v>Dynan_B6_897_114_19A_Lung_Block</v>
      </c>
      <c r="F212" s="282">
        <f t="shared" si="19"/>
        <v>13</v>
      </c>
      <c r="G212" s="227">
        <v>1</v>
      </c>
      <c r="H212" s="54" t="s">
        <v>42</v>
      </c>
      <c r="I212" s="301" t="s">
        <v>77</v>
      </c>
      <c r="J212" s="302">
        <v>897</v>
      </c>
      <c r="K212" s="303" t="s">
        <v>33</v>
      </c>
      <c r="L212" s="302">
        <v>114</v>
      </c>
      <c r="M212" s="54" t="s">
        <v>34</v>
      </c>
      <c r="N212" s="55">
        <v>0.75</v>
      </c>
      <c r="O212" s="54" t="s">
        <v>35</v>
      </c>
      <c r="P212" s="54" t="s">
        <v>63</v>
      </c>
      <c r="Q212" s="19">
        <v>43410</v>
      </c>
      <c r="R212" s="20">
        <v>43580</v>
      </c>
      <c r="S212" s="26">
        <v>44140</v>
      </c>
      <c r="T212" s="16">
        <f>S212-R212</f>
        <v>560</v>
      </c>
      <c r="U212" s="16">
        <v>1</v>
      </c>
      <c r="V212" s="16">
        <v>0</v>
      </c>
      <c r="W212" s="56">
        <v>0</v>
      </c>
      <c r="X212" s="56"/>
      <c r="Y212" s="56"/>
      <c r="Z212" s="56"/>
      <c r="AA212" s="27"/>
      <c r="AB212" s="4" t="s">
        <v>45</v>
      </c>
    </row>
    <row r="213" spans="1:28" ht="16">
      <c r="A213" s="9">
        <v>1</v>
      </c>
      <c r="B213" s="9">
        <v>1</v>
      </c>
      <c r="C213" s="9">
        <v>7</v>
      </c>
      <c r="D213" s="9" t="str">
        <f t="shared" si="18"/>
        <v>Dynan_B6_898_114_19A</v>
      </c>
      <c r="E213" s="9" t="str">
        <f t="shared" si="17"/>
        <v>Dynan_B6_898_114_19A_Lung_Block</v>
      </c>
      <c r="F213" s="282">
        <f t="shared" si="19"/>
        <v>14</v>
      </c>
      <c r="G213" s="227">
        <v>1</v>
      </c>
      <c r="H213" s="54" t="s">
        <v>42</v>
      </c>
      <c r="I213" s="301" t="s">
        <v>77</v>
      </c>
      <c r="J213" s="302">
        <v>898</v>
      </c>
      <c r="K213" s="303" t="s">
        <v>33</v>
      </c>
      <c r="L213" s="302">
        <v>114</v>
      </c>
      <c r="M213" s="54" t="s">
        <v>34</v>
      </c>
      <c r="N213" s="55">
        <v>0.75</v>
      </c>
      <c r="O213" s="54" t="s">
        <v>35</v>
      </c>
      <c r="P213" s="54" t="s">
        <v>63</v>
      </c>
      <c r="Q213" s="19">
        <v>43410</v>
      </c>
      <c r="R213" s="20">
        <v>43580</v>
      </c>
      <c r="S213" s="26">
        <v>44140</v>
      </c>
      <c r="T213" s="16">
        <f>S213-R213</f>
        <v>560</v>
      </c>
      <c r="U213" s="16">
        <v>1</v>
      </c>
      <c r="V213" s="16">
        <v>0</v>
      </c>
      <c r="W213" s="56">
        <v>1</v>
      </c>
      <c r="X213" s="56">
        <v>1</v>
      </c>
      <c r="Y213" s="56">
        <v>0</v>
      </c>
      <c r="Z213" s="56">
        <v>1</v>
      </c>
      <c r="AA213" s="27" t="s">
        <v>74</v>
      </c>
      <c r="AB213" s="4" t="s">
        <v>45</v>
      </c>
    </row>
    <row r="214" spans="1:28" ht="16">
      <c r="A214" s="9">
        <v>1</v>
      </c>
      <c r="B214" s="9">
        <v>1</v>
      </c>
      <c r="C214" s="9">
        <v>7</v>
      </c>
      <c r="D214" s="9" t="str">
        <f t="shared" si="18"/>
        <v>Dynan_B6_899_114_19A</v>
      </c>
      <c r="E214" s="9" t="str">
        <f t="shared" si="17"/>
        <v>Dynan_B6_899_114_19A_Lung_Block</v>
      </c>
      <c r="F214" s="282">
        <f t="shared" si="19"/>
        <v>15</v>
      </c>
      <c r="G214" s="227">
        <v>1</v>
      </c>
      <c r="H214" s="54" t="s">
        <v>42</v>
      </c>
      <c r="I214" s="301" t="s">
        <v>77</v>
      </c>
      <c r="J214" s="302">
        <v>899</v>
      </c>
      <c r="K214" s="303" t="s">
        <v>33</v>
      </c>
      <c r="L214" s="302">
        <v>114</v>
      </c>
      <c r="M214" s="54" t="s">
        <v>34</v>
      </c>
      <c r="N214" s="55">
        <v>0.75</v>
      </c>
      <c r="O214" s="54" t="s">
        <v>35</v>
      </c>
      <c r="P214" s="54" t="s">
        <v>63</v>
      </c>
      <c r="Q214" s="19">
        <v>43410</v>
      </c>
      <c r="R214" s="20">
        <v>43580</v>
      </c>
      <c r="S214" s="26">
        <v>44140</v>
      </c>
      <c r="T214" s="16">
        <f>S214-R214</f>
        <v>560</v>
      </c>
      <c r="U214" s="16">
        <v>1</v>
      </c>
      <c r="V214" s="16">
        <v>0</v>
      </c>
      <c r="W214" s="56">
        <v>0</v>
      </c>
      <c r="X214" s="56"/>
      <c r="Y214" s="56"/>
      <c r="Z214" s="56">
        <v>1</v>
      </c>
      <c r="AA214" s="27" t="s">
        <v>74</v>
      </c>
      <c r="AB214" s="4" t="s">
        <v>45</v>
      </c>
    </row>
    <row r="215" spans="1:28" ht="16">
      <c r="A215" s="9">
        <v>1</v>
      </c>
      <c r="B215" s="9">
        <v>1</v>
      </c>
      <c r="C215" s="9">
        <v>7</v>
      </c>
      <c r="D215" s="9" t="str">
        <f t="shared" si="18"/>
        <v>Dynan_B6_900_114_19A</v>
      </c>
      <c r="E215" s="9" t="str">
        <f t="shared" si="17"/>
        <v>Dynan_B6_900_114_19A_Lung_Block</v>
      </c>
      <c r="F215" s="282">
        <f t="shared" si="19"/>
        <v>16</v>
      </c>
      <c r="G215" s="227">
        <v>1</v>
      </c>
      <c r="H215" s="54" t="s">
        <v>42</v>
      </c>
      <c r="I215" s="332" t="s">
        <v>77</v>
      </c>
      <c r="J215" s="363">
        <v>900</v>
      </c>
      <c r="K215" s="303" t="s">
        <v>33</v>
      </c>
      <c r="L215" s="363">
        <v>114</v>
      </c>
      <c r="M215" s="54" t="s">
        <v>34</v>
      </c>
      <c r="N215" s="55">
        <v>0.75</v>
      </c>
      <c r="O215" s="54" t="s">
        <v>35</v>
      </c>
      <c r="P215" s="54" t="s">
        <v>63</v>
      </c>
      <c r="Q215" s="822">
        <v>43410</v>
      </c>
      <c r="R215" s="46">
        <v>43580</v>
      </c>
      <c r="S215" s="26">
        <v>44140</v>
      </c>
      <c r="T215" s="16">
        <f>S215-R215</f>
        <v>560</v>
      </c>
      <c r="U215" s="16">
        <v>1</v>
      </c>
      <c r="V215" s="16">
        <v>0</v>
      </c>
      <c r="W215" s="56">
        <v>0</v>
      </c>
      <c r="X215" s="56"/>
      <c r="Y215" s="56"/>
      <c r="Z215" s="56"/>
      <c r="AA215" s="27"/>
      <c r="AB215" s="823" t="s">
        <v>45</v>
      </c>
    </row>
    <row r="216" spans="1:28" ht="16">
      <c r="A216" s="9"/>
      <c r="B216" s="9"/>
      <c r="C216" s="9"/>
      <c r="D216" s="150"/>
      <c r="E216" s="150"/>
      <c r="F216" s="282"/>
      <c r="G216" s="227"/>
      <c r="H216" s="150"/>
      <c r="I216" s="150"/>
      <c r="J216" s="150"/>
      <c r="K216" s="150"/>
      <c r="L216" s="150"/>
      <c r="M216" s="150"/>
      <c r="N216" s="150"/>
      <c r="O216" s="150"/>
      <c r="P216" s="9"/>
      <c r="Q216" s="150"/>
      <c r="R216" s="150"/>
      <c r="S216" s="150"/>
      <c r="T216" s="150"/>
      <c r="U216" s="150"/>
      <c r="V216" s="129" t="s">
        <v>97</v>
      </c>
      <c r="W216" s="130">
        <f>SUM(W66:W215)</f>
        <v>33</v>
      </c>
      <c r="X216" s="130">
        <f>SUM(X66:X215)</f>
        <v>31</v>
      </c>
      <c r="Y216" s="130">
        <f>SUM(Y66:Y215)</f>
        <v>2</v>
      </c>
      <c r="Z216" s="130">
        <f>SUM(Z66:Z215)</f>
        <v>50</v>
      </c>
      <c r="AA216" s="150"/>
      <c r="AB216" s="150"/>
    </row>
    <row r="217" spans="1:28" ht="16">
      <c r="A217" s="9"/>
      <c r="B217" s="9"/>
      <c r="C217" s="9"/>
      <c r="D217" s="150"/>
      <c r="E217" s="150"/>
      <c r="F217" s="282"/>
      <c r="G217" s="227"/>
      <c r="H217" s="150"/>
      <c r="I217" s="150"/>
      <c r="J217" s="150"/>
      <c r="K217" s="150"/>
      <c r="L217" s="150"/>
      <c r="M217" s="150"/>
      <c r="N217" s="150"/>
      <c r="O217" s="150"/>
      <c r="P217" s="9"/>
      <c r="Q217" s="150"/>
      <c r="R217" s="150"/>
      <c r="S217" s="150"/>
      <c r="T217" s="150"/>
      <c r="U217" s="150"/>
      <c r="V217" s="129" t="s">
        <v>98</v>
      </c>
      <c r="W217" s="130">
        <v>146</v>
      </c>
      <c r="X217" s="130"/>
      <c r="Y217" s="130"/>
      <c r="Z217" s="130">
        <f>W217</f>
        <v>146</v>
      </c>
      <c r="AA217" s="150"/>
      <c r="AB217" s="150"/>
    </row>
    <row r="218" spans="1:28" ht="16">
      <c r="A218" s="9"/>
      <c r="B218" s="9"/>
      <c r="C218" s="9"/>
      <c r="D218" s="150"/>
      <c r="E218" s="150"/>
      <c r="F218" s="282"/>
      <c r="G218" s="227"/>
      <c r="H218" s="150"/>
      <c r="I218" s="150"/>
      <c r="J218" s="150"/>
      <c r="K218" s="150"/>
      <c r="L218" s="150"/>
      <c r="M218" s="150"/>
      <c r="N218" s="150"/>
      <c r="O218" s="150"/>
      <c r="P218" s="9"/>
      <c r="Q218" s="150"/>
      <c r="R218" s="150"/>
      <c r="S218" s="150"/>
      <c r="T218" s="150"/>
      <c r="U218" s="150"/>
      <c r="V218" s="129" t="s">
        <v>99</v>
      </c>
      <c r="W218" s="131">
        <f>W216/W217</f>
        <v>0.22602739726027396</v>
      </c>
      <c r="X218" s="130"/>
      <c r="Y218" s="130"/>
      <c r="Z218" s="131">
        <f>Z216/Z217</f>
        <v>0.34246575342465752</v>
      </c>
      <c r="AA218" s="150"/>
      <c r="AB218" s="150"/>
    </row>
    <row r="219" spans="1:28">
      <c r="A219" s="9"/>
      <c r="B219" s="9"/>
      <c r="C219" s="9"/>
      <c r="D219" s="150"/>
      <c r="E219" s="150"/>
      <c r="F219" s="282"/>
      <c r="G219" s="227">
        <v>2</v>
      </c>
      <c r="H219" s="151" t="s">
        <v>100</v>
      </c>
      <c r="I219" s="150"/>
      <c r="J219" s="150"/>
      <c r="K219" s="150"/>
      <c r="L219" s="150"/>
      <c r="M219" s="150"/>
      <c r="N219" s="150"/>
      <c r="O219" s="150"/>
      <c r="P219" s="9"/>
      <c r="Q219" s="150"/>
      <c r="R219" s="150"/>
      <c r="S219" s="150"/>
      <c r="T219" s="150"/>
      <c r="U219" s="150"/>
      <c r="V219" s="150"/>
      <c r="W219" s="150"/>
      <c r="X219" s="150"/>
      <c r="Y219" s="150"/>
      <c r="Z219" s="150"/>
      <c r="AA219" s="150"/>
      <c r="AB219" s="150"/>
    </row>
    <row r="220" spans="1:28" s="437" customFormat="1" ht="16" hidden="1" customHeight="1">
      <c r="A220" s="425" t="s">
        <v>58</v>
      </c>
      <c r="B220" s="425" t="s">
        <v>58</v>
      </c>
      <c r="C220" s="425" t="s">
        <v>58</v>
      </c>
      <c r="D220" s="426"/>
      <c r="E220" s="426"/>
      <c r="F220" s="760">
        <v>1</v>
      </c>
      <c r="G220" s="428">
        <v>2</v>
      </c>
      <c r="H220" s="429" t="s">
        <v>42</v>
      </c>
      <c r="I220" s="430" t="s">
        <v>77</v>
      </c>
      <c r="J220" s="444">
        <v>239</v>
      </c>
      <c r="K220" s="425" t="s">
        <v>33</v>
      </c>
      <c r="L220" s="444" t="s">
        <v>101</v>
      </c>
      <c r="M220" s="429" t="s">
        <v>34</v>
      </c>
      <c r="N220" s="431">
        <v>0.75</v>
      </c>
      <c r="O220" s="429" t="s">
        <v>35</v>
      </c>
      <c r="P220" s="429" t="s">
        <v>63</v>
      </c>
      <c r="Q220" s="445">
        <v>43410</v>
      </c>
      <c r="R220" s="433">
        <v>43580</v>
      </c>
      <c r="S220" s="434">
        <v>44138</v>
      </c>
      <c r="T220" s="435">
        <f>S220-R220</f>
        <v>558</v>
      </c>
      <c r="U220" s="435">
        <v>0</v>
      </c>
      <c r="V220" s="435">
        <v>0</v>
      </c>
      <c r="W220" s="430"/>
      <c r="X220" s="430"/>
      <c r="Y220" s="430"/>
      <c r="Z220" s="430"/>
      <c r="AA220" s="436" t="s">
        <v>102</v>
      </c>
      <c r="AB220" s="426"/>
    </row>
    <row r="221" spans="1:28" ht="16">
      <c r="A221" s="9">
        <v>1</v>
      </c>
      <c r="B221" s="9">
        <v>1</v>
      </c>
      <c r="C221" s="9">
        <v>7</v>
      </c>
      <c r="D221" s="9" t="str">
        <f>"Dynan_"&amp;I221&amp;"_"&amp;J221&amp;"_"&amp;L221&amp;"_"&amp;K221</f>
        <v>Dynan_B6_323_149_19A</v>
      </c>
      <c r="E221" s="9" t="str">
        <f>D221&amp;"_Lung_Block"</f>
        <v>Dynan_B6_323_149_19A_Lung_Block</v>
      </c>
      <c r="F221" s="282">
        <f>F215+1</f>
        <v>17</v>
      </c>
      <c r="G221" s="227">
        <v>2</v>
      </c>
      <c r="H221" s="23" t="s">
        <v>42</v>
      </c>
      <c r="I221" s="136" t="s">
        <v>77</v>
      </c>
      <c r="J221" s="137">
        <v>323</v>
      </c>
      <c r="K221" s="24" t="s">
        <v>33</v>
      </c>
      <c r="L221" s="137">
        <v>149</v>
      </c>
      <c r="M221" s="23" t="s">
        <v>34</v>
      </c>
      <c r="N221" s="44">
        <v>0.75</v>
      </c>
      <c r="O221" s="23" t="s">
        <v>35</v>
      </c>
      <c r="P221" s="23" t="s">
        <v>63</v>
      </c>
      <c r="Q221" s="144">
        <v>43410</v>
      </c>
      <c r="R221" s="139">
        <v>43580</v>
      </c>
      <c r="S221" s="140">
        <v>44138</v>
      </c>
      <c r="T221" s="135">
        <f>S221-R221</f>
        <v>558</v>
      </c>
      <c r="U221" s="135">
        <v>0</v>
      </c>
      <c r="V221" s="135">
        <v>0</v>
      </c>
      <c r="W221" s="136"/>
      <c r="X221" s="136"/>
      <c r="Y221" s="136"/>
      <c r="Z221" s="136"/>
      <c r="AA221" s="143" t="s">
        <v>102</v>
      </c>
      <c r="AB221" s="143" t="s">
        <v>45</v>
      </c>
    </row>
    <row r="222" spans="1:28" ht="16">
      <c r="A222" s="9">
        <v>1</v>
      </c>
      <c r="B222" s="9">
        <v>1</v>
      </c>
      <c r="C222" s="9">
        <v>7</v>
      </c>
      <c r="D222" s="9" t="str">
        <f>"Dynan_"&amp;I222&amp;"_"&amp;J222&amp;"_"&amp;L222&amp;"_"&amp;K222</f>
        <v>Dynan_B6_325_149_19A</v>
      </c>
      <c r="E222" s="9" t="str">
        <f>D222&amp;"_Lung_Block"</f>
        <v>Dynan_B6_325_149_19A_Lung_Block</v>
      </c>
      <c r="F222" s="282">
        <f>F221+1</f>
        <v>18</v>
      </c>
      <c r="G222" s="227">
        <v>2</v>
      </c>
      <c r="H222" s="23" t="s">
        <v>42</v>
      </c>
      <c r="I222" s="136" t="s">
        <v>77</v>
      </c>
      <c r="J222" s="137">
        <v>325</v>
      </c>
      <c r="K222" s="24" t="s">
        <v>33</v>
      </c>
      <c r="L222" s="137">
        <v>149</v>
      </c>
      <c r="M222" s="23" t="s">
        <v>34</v>
      </c>
      <c r="N222" s="44">
        <v>0.75</v>
      </c>
      <c r="O222" s="23" t="s">
        <v>35</v>
      </c>
      <c r="P222" s="23" t="s">
        <v>63</v>
      </c>
      <c r="Q222" s="144">
        <v>43410</v>
      </c>
      <c r="R222" s="139">
        <v>43580</v>
      </c>
      <c r="S222" s="140">
        <v>44138</v>
      </c>
      <c r="T222" s="135">
        <f>S222-R222</f>
        <v>558</v>
      </c>
      <c r="U222" s="135">
        <v>0</v>
      </c>
      <c r="V222" s="135">
        <v>0</v>
      </c>
      <c r="W222" s="136"/>
      <c r="X222" s="136"/>
      <c r="Y222" s="136"/>
      <c r="Z222" s="136"/>
      <c r="AA222" s="143" t="s">
        <v>102</v>
      </c>
      <c r="AB222" s="143" t="s">
        <v>45</v>
      </c>
    </row>
    <row r="223" spans="1:28" ht="16">
      <c r="A223" s="9">
        <v>1</v>
      </c>
      <c r="B223" s="9">
        <v>1</v>
      </c>
      <c r="C223" s="9">
        <v>7</v>
      </c>
      <c r="D223" s="9" t="str">
        <f>"Dynan_"&amp;I223&amp;"_"&amp;J223&amp;"_"&amp;L223&amp;"_"&amp;K223</f>
        <v>Dynan_B6_327_149_19A</v>
      </c>
      <c r="E223" s="9" t="str">
        <f>D223&amp;"_Lung_Block"</f>
        <v>Dynan_B6_327_149_19A_Lung_Block</v>
      </c>
      <c r="F223" s="282">
        <f>F222+1</f>
        <v>19</v>
      </c>
      <c r="G223" s="227">
        <v>2</v>
      </c>
      <c r="H223" s="23" t="s">
        <v>42</v>
      </c>
      <c r="I223" s="136" t="s">
        <v>77</v>
      </c>
      <c r="J223" s="137">
        <v>327</v>
      </c>
      <c r="K223" s="24" t="s">
        <v>33</v>
      </c>
      <c r="L223" s="137">
        <v>149</v>
      </c>
      <c r="M223" s="23" t="s">
        <v>34</v>
      </c>
      <c r="N223" s="44">
        <v>0.75</v>
      </c>
      <c r="O223" s="23" t="s">
        <v>35</v>
      </c>
      <c r="P223" s="23" t="s">
        <v>63</v>
      </c>
      <c r="Q223" s="144">
        <v>43410</v>
      </c>
      <c r="R223" s="139">
        <v>43580</v>
      </c>
      <c r="S223" s="140">
        <v>44138</v>
      </c>
      <c r="T223" s="135">
        <f>S223-R223</f>
        <v>558</v>
      </c>
      <c r="U223" s="135">
        <v>0</v>
      </c>
      <c r="V223" s="135">
        <v>0</v>
      </c>
      <c r="W223" s="136"/>
      <c r="X223" s="136"/>
      <c r="Y223" s="136"/>
      <c r="Z223" s="136"/>
      <c r="AA223" s="143" t="s">
        <v>102</v>
      </c>
      <c r="AB223" s="143" t="s">
        <v>45</v>
      </c>
    </row>
    <row r="224" spans="1:28" s="437" customFormat="1" ht="16" hidden="1" customHeight="1">
      <c r="A224" s="425" t="s">
        <v>58</v>
      </c>
      <c r="B224" s="425" t="s">
        <v>58</v>
      </c>
      <c r="C224" s="425" t="s">
        <v>58</v>
      </c>
      <c r="D224" s="426"/>
      <c r="E224" s="426"/>
      <c r="F224" s="282">
        <f>F223+1</f>
        <v>20</v>
      </c>
      <c r="G224" s="428">
        <v>2</v>
      </c>
      <c r="H224" s="429" t="s">
        <v>42</v>
      </c>
      <c r="I224" s="430" t="s">
        <v>77</v>
      </c>
      <c r="J224" s="444">
        <v>873</v>
      </c>
      <c r="K224" s="425" t="s">
        <v>33</v>
      </c>
      <c r="L224" s="444">
        <v>109</v>
      </c>
      <c r="M224" s="429" t="s">
        <v>34</v>
      </c>
      <c r="N224" s="431">
        <v>0.75</v>
      </c>
      <c r="O224" s="429" t="s">
        <v>35</v>
      </c>
      <c r="P224" s="429" t="s">
        <v>63</v>
      </c>
      <c r="Q224" s="432">
        <v>43410</v>
      </c>
      <c r="R224" s="433">
        <v>43580</v>
      </c>
      <c r="S224" s="434">
        <v>44132</v>
      </c>
      <c r="T224" s="435">
        <f>S224-R224</f>
        <v>552</v>
      </c>
      <c r="U224" s="435">
        <v>0</v>
      </c>
      <c r="V224" s="435">
        <v>0</v>
      </c>
      <c r="W224" s="446"/>
      <c r="X224" s="446"/>
      <c r="Y224" s="446"/>
      <c r="Z224" s="446"/>
      <c r="AA224" s="436" t="s">
        <v>102</v>
      </c>
      <c r="AB224" s="436" t="s">
        <v>45</v>
      </c>
    </row>
    <row r="225" spans="1:28" ht="16">
      <c r="A225" s="150"/>
      <c r="B225" s="150"/>
      <c r="C225" s="150"/>
      <c r="D225" s="150"/>
      <c r="E225" s="150"/>
      <c r="F225" s="282"/>
      <c r="G225" s="227"/>
      <c r="H225" s="150"/>
      <c r="I225" s="150"/>
      <c r="J225" s="150"/>
      <c r="K225" s="150"/>
      <c r="L225" s="150"/>
      <c r="M225" s="150"/>
      <c r="N225" s="150"/>
      <c r="O225" s="150"/>
      <c r="P225" s="9"/>
      <c r="Q225" s="150"/>
      <c r="R225" s="150"/>
      <c r="S225" s="150"/>
      <c r="T225" s="150"/>
      <c r="U225" s="150"/>
      <c r="V225" s="129" t="s">
        <v>98</v>
      </c>
      <c r="W225" s="130">
        <v>5</v>
      </c>
      <c r="X225" s="130"/>
      <c r="Y225" s="130"/>
      <c r="Z225" s="131"/>
      <c r="AA225" s="150"/>
      <c r="AB225" s="150"/>
    </row>
    <row r="226" spans="1:28">
      <c r="A226" s="150"/>
      <c r="B226" s="150"/>
      <c r="C226" s="150"/>
      <c r="D226" s="150"/>
      <c r="E226" s="150"/>
      <c r="F226" s="282"/>
      <c r="G226" s="227"/>
      <c r="H226" s="150"/>
      <c r="I226" s="150"/>
      <c r="J226" s="150"/>
      <c r="K226" s="150"/>
      <c r="L226" s="150"/>
      <c r="M226" s="150"/>
      <c r="N226" s="150"/>
      <c r="O226" s="150"/>
      <c r="P226" s="9"/>
      <c r="Q226" s="150"/>
      <c r="R226" s="150"/>
      <c r="S226" s="150"/>
      <c r="T226" s="150"/>
      <c r="U226" s="150"/>
      <c r="V226" s="150"/>
      <c r="W226" s="150"/>
      <c r="X226" s="150"/>
      <c r="Y226" s="150"/>
      <c r="Z226" s="150"/>
      <c r="AA226" s="150"/>
      <c r="AB226" s="150"/>
    </row>
    <row r="227" spans="1:28" ht="16">
      <c r="A227" s="150"/>
      <c r="B227" s="150"/>
      <c r="C227" s="150"/>
      <c r="D227" s="150"/>
      <c r="E227" s="150"/>
      <c r="F227" s="282"/>
      <c r="G227" s="227">
        <v>3</v>
      </c>
      <c r="H227" s="89" t="s">
        <v>103</v>
      </c>
      <c r="I227" s="41"/>
      <c r="J227" s="39"/>
      <c r="K227" s="9"/>
      <c r="L227" s="126"/>
      <c r="M227" s="126"/>
      <c r="N227" s="127"/>
      <c r="O227" s="126"/>
      <c r="P227" s="126"/>
      <c r="Q227" s="38"/>
      <c r="R227" s="36"/>
      <c r="S227" s="12"/>
      <c r="T227" s="79"/>
      <c r="U227" s="128"/>
      <c r="V227" s="150"/>
      <c r="W227" s="150"/>
      <c r="X227" s="150"/>
      <c r="Y227" s="150"/>
      <c r="Z227" s="150"/>
      <c r="AA227" s="1"/>
      <c r="AB227" s="37"/>
    </row>
    <row r="228" spans="1:28" s="437" customFormat="1" ht="16" hidden="1" customHeight="1">
      <c r="A228" s="425" t="s">
        <v>58</v>
      </c>
      <c r="B228" s="425" t="s">
        <v>58</v>
      </c>
      <c r="C228" s="425" t="s">
        <v>58</v>
      </c>
      <c r="D228" s="426"/>
      <c r="E228" s="426"/>
      <c r="F228" s="760">
        <v>1</v>
      </c>
      <c r="G228" s="428">
        <v>3</v>
      </c>
      <c r="H228" s="429" t="s">
        <v>42</v>
      </c>
      <c r="I228" s="430" t="s">
        <v>62</v>
      </c>
      <c r="J228" s="429">
        <v>635</v>
      </c>
      <c r="K228" s="425" t="s">
        <v>44</v>
      </c>
      <c r="L228" s="429">
        <v>27</v>
      </c>
      <c r="M228" s="429" t="s">
        <v>34</v>
      </c>
      <c r="N228" s="431">
        <v>0.75</v>
      </c>
      <c r="O228" s="429" t="s">
        <v>35</v>
      </c>
      <c r="P228" s="429" t="s">
        <v>63</v>
      </c>
      <c r="Q228" s="432">
        <v>43242</v>
      </c>
      <c r="R228" s="433">
        <v>43411</v>
      </c>
      <c r="S228" s="434">
        <v>43861</v>
      </c>
      <c r="T228" s="435">
        <f t="shared" ref="T228:T264" si="20">S228-R228</f>
        <v>450</v>
      </c>
      <c r="U228" s="435">
        <v>0</v>
      </c>
      <c r="V228" s="435">
        <v>1</v>
      </c>
      <c r="W228" s="430"/>
      <c r="X228" s="430"/>
      <c r="Y228" s="430"/>
      <c r="Z228" s="430"/>
      <c r="AA228" s="436"/>
      <c r="AB228" s="436" t="s">
        <v>104</v>
      </c>
    </row>
    <row r="229" spans="1:28" s="437" customFormat="1" ht="16" hidden="1" customHeight="1">
      <c r="A229" s="425" t="s">
        <v>58</v>
      </c>
      <c r="B229" s="425" t="s">
        <v>58</v>
      </c>
      <c r="C229" s="425" t="s">
        <v>58</v>
      </c>
      <c r="D229" s="426"/>
      <c r="E229" s="426"/>
      <c r="F229" s="760">
        <v>2</v>
      </c>
      <c r="G229" s="428">
        <v>3</v>
      </c>
      <c r="H229" s="429" t="s">
        <v>42</v>
      </c>
      <c r="I229" s="430" t="s">
        <v>62</v>
      </c>
      <c r="J229" s="429">
        <v>648</v>
      </c>
      <c r="K229" s="425" t="s">
        <v>44</v>
      </c>
      <c r="L229" s="429">
        <v>29</v>
      </c>
      <c r="M229" s="429" t="s">
        <v>34</v>
      </c>
      <c r="N229" s="431">
        <v>0.75</v>
      </c>
      <c r="O229" s="429" t="s">
        <v>35</v>
      </c>
      <c r="P229" s="429" t="s">
        <v>63</v>
      </c>
      <c r="Q229" s="432">
        <v>43242</v>
      </c>
      <c r="R229" s="433">
        <v>43411</v>
      </c>
      <c r="S229" s="434">
        <v>43802</v>
      </c>
      <c r="T229" s="435">
        <f t="shared" si="20"/>
        <v>391</v>
      </c>
      <c r="U229" s="435">
        <v>0</v>
      </c>
      <c r="V229" s="435">
        <v>1</v>
      </c>
      <c r="W229" s="430"/>
      <c r="X229" s="430"/>
      <c r="Y229" s="430"/>
      <c r="Z229" s="430"/>
      <c r="AA229" s="436"/>
      <c r="AB229" s="436" t="s">
        <v>105</v>
      </c>
    </row>
    <row r="230" spans="1:28" ht="16">
      <c r="A230" s="9">
        <v>1</v>
      </c>
      <c r="B230" s="9">
        <v>1</v>
      </c>
      <c r="C230" s="9">
        <v>7</v>
      </c>
      <c r="D230" s="9" t="str">
        <f>"Dynan_"&amp;I230&amp;"_"&amp;J230&amp;"_"&amp;L230&amp;"_"&amp;K230</f>
        <v>Dynan_B5_649_30_18C</v>
      </c>
      <c r="E230" s="821" t="str">
        <f>D230&amp;"_Lung_Block"</f>
        <v>Dynan_B5_649_30_18C_Lung_Block</v>
      </c>
      <c r="F230" s="282">
        <f>F223+1</f>
        <v>20</v>
      </c>
      <c r="G230" s="227">
        <v>3</v>
      </c>
      <c r="H230" s="23" t="s">
        <v>42</v>
      </c>
      <c r="I230" s="22" t="s">
        <v>62</v>
      </c>
      <c r="J230" s="23" t="s">
        <v>586</v>
      </c>
      <c r="K230" s="24" t="s">
        <v>44</v>
      </c>
      <c r="L230" s="23">
        <v>30</v>
      </c>
      <c r="M230" s="23" t="s">
        <v>34</v>
      </c>
      <c r="N230" s="44">
        <v>0.75</v>
      </c>
      <c r="O230" s="23" t="s">
        <v>35</v>
      </c>
      <c r="P230" s="23" t="s">
        <v>63</v>
      </c>
      <c r="Q230" s="25">
        <v>43242</v>
      </c>
      <c r="R230" s="139">
        <v>43411</v>
      </c>
      <c r="S230" s="140">
        <v>43773</v>
      </c>
      <c r="T230" s="135">
        <f t="shared" si="20"/>
        <v>362</v>
      </c>
      <c r="U230" s="135">
        <v>1</v>
      </c>
      <c r="V230" s="135">
        <v>1</v>
      </c>
      <c r="W230" s="145">
        <v>0</v>
      </c>
      <c r="X230" s="145"/>
      <c r="Y230" s="145"/>
      <c r="Z230" s="145"/>
      <c r="AA230" s="146" t="s">
        <v>106</v>
      </c>
      <c r="AB230" s="143" t="s">
        <v>107</v>
      </c>
    </row>
    <row r="231" spans="1:28" ht="16">
      <c r="A231" s="9">
        <v>1</v>
      </c>
      <c r="B231" s="9">
        <v>1</v>
      </c>
      <c r="C231" s="9">
        <v>7</v>
      </c>
      <c r="D231" s="9" t="str">
        <f>"Dynan_"&amp;I231&amp;"_"&amp;J231&amp;"_"&amp;L231&amp;"_"&amp;K231</f>
        <v>Dynan_B5_654_31_18C</v>
      </c>
      <c r="E231" s="821" t="str">
        <f t="shared" ref="E231:E261" si="21">D231&amp;"_Lung_Block"</f>
        <v>Dynan_B5_654_31_18C_Lung_Block</v>
      </c>
      <c r="F231" s="282">
        <f>F224+1</f>
        <v>21</v>
      </c>
      <c r="G231" s="227">
        <v>3</v>
      </c>
      <c r="H231" s="23" t="s">
        <v>42</v>
      </c>
      <c r="I231" s="22" t="s">
        <v>62</v>
      </c>
      <c r="J231" s="23">
        <v>654</v>
      </c>
      <c r="K231" s="24" t="s">
        <v>44</v>
      </c>
      <c r="L231" s="23">
        <v>31</v>
      </c>
      <c r="M231" s="23" t="s">
        <v>34</v>
      </c>
      <c r="N231" s="44">
        <v>0.75</v>
      </c>
      <c r="O231" s="23" t="s">
        <v>35</v>
      </c>
      <c r="P231" s="23" t="s">
        <v>63</v>
      </c>
      <c r="Q231" s="25">
        <v>43242</v>
      </c>
      <c r="R231" s="139">
        <v>43411</v>
      </c>
      <c r="S231" s="140">
        <v>43735</v>
      </c>
      <c r="T231" s="135">
        <f t="shared" si="20"/>
        <v>324</v>
      </c>
      <c r="U231" s="135">
        <v>1</v>
      </c>
      <c r="V231" s="135">
        <v>1</v>
      </c>
      <c r="W231" s="145">
        <v>0</v>
      </c>
      <c r="X231" s="145"/>
      <c r="Y231" s="145"/>
      <c r="Z231" s="145"/>
      <c r="AA231" s="146"/>
      <c r="AB231" s="143" t="s">
        <v>108</v>
      </c>
    </row>
    <row r="232" spans="1:28" s="437" customFormat="1" ht="16" hidden="1" customHeight="1">
      <c r="A232" s="425" t="s">
        <v>58</v>
      </c>
      <c r="B232" s="425" t="s">
        <v>58</v>
      </c>
      <c r="C232" s="425" t="s">
        <v>58</v>
      </c>
      <c r="D232" s="9" t="str">
        <f t="shared" ref="D232:D239" si="22">I232&amp;"_"&amp;J232&amp;"_"&amp;L232&amp;"_"&amp;K232</f>
        <v>B5_659_32_18C</v>
      </c>
      <c r="E232" s="9" t="str">
        <f t="shared" si="21"/>
        <v>B5_659_32_18C_Lung_Block</v>
      </c>
      <c r="F232" s="760">
        <v>5</v>
      </c>
      <c r="G232" s="428">
        <v>3</v>
      </c>
      <c r="H232" s="429" t="s">
        <v>42</v>
      </c>
      <c r="I232" s="430" t="s">
        <v>62</v>
      </c>
      <c r="J232" s="429">
        <v>659</v>
      </c>
      <c r="K232" s="425" t="s">
        <v>44</v>
      </c>
      <c r="L232" s="429">
        <v>32</v>
      </c>
      <c r="M232" s="429" t="s">
        <v>34</v>
      </c>
      <c r="N232" s="431">
        <v>0.75</v>
      </c>
      <c r="O232" s="429" t="s">
        <v>35</v>
      </c>
      <c r="P232" s="429" t="s">
        <v>63</v>
      </c>
      <c r="Q232" s="432">
        <v>43242</v>
      </c>
      <c r="R232" s="433">
        <v>43411</v>
      </c>
      <c r="S232" s="434">
        <v>43785</v>
      </c>
      <c r="T232" s="435">
        <f t="shared" si="20"/>
        <v>374</v>
      </c>
      <c r="U232" s="435">
        <v>0</v>
      </c>
      <c r="V232" s="435">
        <v>1</v>
      </c>
      <c r="W232" s="438"/>
      <c r="X232" s="439"/>
      <c r="Y232" s="439"/>
      <c r="Z232" s="439"/>
      <c r="AA232" s="440"/>
      <c r="AB232" s="436" t="s">
        <v>104</v>
      </c>
    </row>
    <row r="233" spans="1:28" s="437" customFormat="1" ht="16" hidden="1" customHeight="1">
      <c r="A233" s="425" t="s">
        <v>58</v>
      </c>
      <c r="B233" s="425" t="s">
        <v>58</v>
      </c>
      <c r="C233" s="425" t="s">
        <v>58</v>
      </c>
      <c r="D233" s="9" t="str">
        <f t="shared" si="22"/>
        <v>B5_660_32_18C</v>
      </c>
      <c r="E233" s="9" t="str">
        <f t="shared" si="21"/>
        <v>B5_660_32_18C_Lung_Block</v>
      </c>
      <c r="F233" s="760">
        <v>6</v>
      </c>
      <c r="G233" s="428">
        <v>3</v>
      </c>
      <c r="H233" s="429" t="s">
        <v>42</v>
      </c>
      <c r="I233" s="430" t="s">
        <v>62</v>
      </c>
      <c r="J233" s="429">
        <v>660</v>
      </c>
      <c r="K233" s="425" t="s">
        <v>44</v>
      </c>
      <c r="L233" s="429">
        <v>32</v>
      </c>
      <c r="M233" s="429" t="s">
        <v>34</v>
      </c>
      <c r="N233" s="431">
        <v>0.75</v>
      </c>
      <c r="O233" s="429" t="s">
        <v>35</v>
      </c>
      <c r="P233" s="429" t="s">
        <v>63</v>
      </c>
      <c r="Q233" s="432">
        <v>43242</v>
      </c>
      <c r="R233" s="433">
        <v>43411</v>
      </c>
      <c r="S233" s="434">
        <v>43861</v>
      </c>
      <c r="T233" s="435">
        <f t="shared" si="20"/>
        <v>450</v>
      </c>
      <c r="U233" s="435">
        <v>0</v>
      </c>
      <c r="V233" s="435">
        <v>1</v>
      </c>
      <c r="W233" s="439"/>
      <c r="X233" s="439"/>
      <c r="Y233" s="439"/>
      <c r="Z233" s="439"/>
      <c r="AA233" s="440"/>
      <c r="AB233" s="436" t="s">
        <v>105</v>
      </c>
    </row>
    <row r="234" spans="1:28" s="437" customFormat="1" ht="16" hidden="1" customHeight="1">
      <c r="A234" s="425" t="s">
        <v>58</v>
      </c>
      <c r="B234" s="425" t="s">
        <v>58</v>
      </c>
      <c r="C234" s="425" t="s">
        <v>58</v>
      </c>
      <c r="D234" s="9" t="str">
        <f t="shared" si="22"/>
        <v>B5_752_51_18C</v>
      </c>
      <c r="E234" s="9" t="str">
        <f t="shared" si="21"/>
        <v>B5_752_51_18C_Lung_Block</v>
      </c>
      <c r="F234" s="760">
        <v>7</v>
      </c>
      <c r="G234" s="428">
        <v>3</v>
      </c>
      <c r="H234" s="429" t="s">
        <v>42</v>
      </c>
      <c r="I234" s="430" t="s">
        <v>62</v>
      </c>
      <c r="J234" s="429">
        <v>752</v>
      </c>
      <c r="K234" s="425" t="s">
        <v>44</v>
      </c>
      <c r="L234" s="429">
        <v>51</v>
      </c>
      <c r="M234" s="429" t="s">
        <v>34</v>
      </c>
      <c r="N234" s="431">
        <v>0.75</v>
      </c>
      <c r="O234" s="429" t="s">
        <v>35</v>
      </c>
      <c r="P234" s="429" t="s">
        <v>63</v>
      </c>
      <c r="Q234" s="432">
        <v>43242</v>
      </c>
      <c r="R234" s="433">
        <v>43411</v>
      </c>
      <c r="S234" s="434">
        <v>43817</v>
      </c>
      <c r="T234" s="435">
        <f t="shared" si="20"/>
        <v>406</v>
      </c>
      <c r="U234" s="435">
        <v>0</v>
      </c>
      <c r="V234" s="435">
        <v>1</v>
      </c>
      <c r="W234" s="430"/>
      <c r="X234" s="430"/>
      <c r="Y234" s="430"/>
      <c r="Z234" s="430"/>
      <c r="AA234" s="436"/>
      <c r="AB234" s="436" t="s">
        <v>104</v>
      </c>
    </row>
    <row r="235" spans="1:28" s="437" customFormat="1" ht="16" hidden="1" customHeight="1">
      <c r="A235" s="425" t="s">
        <v>58</v>
      </c>
      <c r="B235" s="425" t="s">
        <v>58</v>
      </c>
      <c r="C235" s="425" t="s">
        <v>58</v>
      </c>
      <c r="D235" s="9" t="str">
        <f t="shared" si="22"/>
        <v>B5_753_52_18C</v>
      </c>
      <c r="E235" s="9" t="str">
        <f t="shared" si="21"/>
        <v>B5_753_52_18C_Lung_Block</v>
      </c>
      <c r="F235" s="760">
        <v>8</v>
      </c>
      <c r="G235" s="428">
        <v>3</v>
      </c>
      <c r="H235" s="429" t="s">
        <v>42</v>
      </c>
      <c r="I235" s="430" t="s">
        <v>62</v>
      </c>
      <c r="J235" s="429">
        <v>753</v>
      </c>
      <c r="K235" s="425" t="s">
        <v>44</v>
      </c>
      <c r="L235" s="429">
        <v>52</v>
      </c>
      <c r="M235" s="429" t="s">
        <v>34</v>
      </c>
      <c r="N235" s="431">
        <v>0.75</v>
      </c>
      <c r="O235" s="429" t="s">
        <v>35</v>
      </c>
      <c r="P235" s="429" t="s">
        <v>63</v>
      </c>
      <c r="Q235" s="432">
        <v>43242</v>
      </c>
      <c r="R235" s="433">
        <v>43411</v>
      </c>
      <c r="S235" s="434">
        <v>43749</v>
      </c>
      <c r="T235" s="435">
        <f t="shared" si="20"/>
        <v>338</v>
      </c>
      <c r="U235" s="435">
        <v>0</v>
      </c>
      <c r="V235" s="435">
        <v>1</v>
      </c>
      <c r="W235" s="441"/>
      <c r="X235" s="441"/>
      <c r="Y235" s="441"/>
      <c r="Z235" s="441"/>
      <c r="AA235" s="442"/>
      <c r="AB235" s="436" t="s">
        <v>109</v>
      </c>
    </row>
    <row r="236" spans="1:28" ht="16">
      <c r="A236" s="9">
        <v>1</v>
      </c>
      <c r="B236" s="9">
        <v>1</v>
      </c>
      <c r="C236" s="9">
        <v>7</v>
      </c>
      <c r="D236" s="9" t="str">
        <f>"Dynan_"&amp;I236&amp;"_"&amp;J236&amp;"_"&amp;L236&amp;"_"&amp;K236</f>
        <v>Dynan_B5_763_54_18C</v>
      </c>
      <c r="E236" s="821" t="str">
        <f t="shared" si="21"/>
        <v>Dynan_B5_763_54_18C_Lung_Block</v>
      </c>
      <c r="F236" s="282">
        <f>F231+1</f>
        <v>22</v>
      </c>
      <c r="G236" s="227">
        <v>3</v>
      </c>
      <c r="H236" s="23" t="s">
        <v>42</v>
      </c>
      <c r="I236" s="22" t="s">
        <v>62</v>
      </c>
      <c r="J236" s="23">
        <v>763</v>
      </c>
      <c r="K236" s="24" t="s">
        <v>44</v>
      </c>
      <c r="L236" s="23">
        <v>54</v>
      </c>
      <c r="M236" s="23" t="s">
        <v>34</v>
      </c>
      <c r="N236" s="44">
        <v>0.75</v>
      </c>
      <c r="O236" s="23" t="s">
        <v>35</v>
      </c>
      <c r="P236" s="23" t="s">
        <v>63</v>
      </c>
      <c r="Q236" s="25">
        <v>43242</v>
      </c>
      <c r="R236" s="139">
        <v>43411</v>
      </c>
      <c r="S236" s="140">
        <v>43902</v>
      </c>
      <c r="T236" s="135">
        <f t="shared" si="20"/>
        <v>491</v>
      </c>
      <c r="U236" s="135">
        <v>0</v>
      </c>
      <c r="V236" s="135">
        <v>1</v>
      </c>
      <c r="W236" s="136"/>
      <c r="X236" s="136"/>
      <c r="Y236" s="136"/>
      <c r="Z236" s="136"/>
      <c r="AA236" s="143"/>
      <c r="AB236" s="143" t="s">
        <v>110</v>
      </c>
    </row>
    <row r="237" spans="1:28" s="437" customFormat="1" ht="16" hidden="1" customHeight="1">
      <c r="A237" s="425" t="s">
        <v>58</v>
      </c>
      <c r="B237" s="425" t="s">
        <v>58</v>
      </c>
      <c r="C237" s="425" t="s">
        <v>58</v>
      </c>
      <c r="D237" s="9" t="str">
        <f t="shared" si="22"/>
        <v>B5_768_55_18C</v>
      </c>
      <c r="E237" s="9" t="str">
        <f t="shared" si="21"/>
        <v>B5_768_55_18C_Lung_Block</v>
      </c>
      <c r="F237" s="282">
        <f>F232+1</f>
        <v>6</v>
      </c>
      <c r="G237" s="428">
        <v>3</v>
      </c>
      <c r="H237" s="429" t="s">
        <v>42</v>
      </c>
      <c r="I237" s="430" t="s">
        <v>62</v>
      </c>
      <c r="J237" s="429">
        <v>768</v>
      </c>
      <c r="K237" s="425" t="s">
        <v>44</v>
      </c>
      <c r="L237" s="429">
        <v>55</v>
      </c>
      <c r="M237" s="429" t="s">
        <v>34</v>
      </c>
      <c r="N237" s="431">
        <v>0.75</v>
      </c>
      <c r="O237" s="429" t="s">
        <v>35</v>
      </c>
      <c r="P237" s="429" t="s">
        <v>63</v>
      </c>
      <c r="Q237" s="432">
        <v>43242</v>
      </c>
      <c r="R237" s="433">
        <v>43411</v>
      </c>
      <c r="S237" s="434">
        <v>43885</v>
      </c>
      <c r="T237" s="435">
        <f t="shared" si="20"/>
        <v>474</v>
      </c>
      <c r="U237" s="435">
        <v>0</v>
      </c>
      <c r="V237" s="435">
        <v>1</v>
      </c>
      <c r="W237" s="430"/>
      <c r="X237" s="430"/>
      <c r="Y237" s="430"/>
      <c r="Z237" s="430"/>
      <c r="AA237" s="436"/>
      <c r="AB237" s="436" t="s">
        <v>104</v>
      </c>
    </row>
    <row r="238" spans="1:28" s="437" customFormat="1" ht="16" hidden="1" customHeight="1">
      <c r="A238" s="425" t="s">
        <v>58</v>
      </c>
      <c r="B238" s="425" t="s">
        <v>58</v>
      </c>
      <c r="C238" s="425" t="s">
        <v>58</v>
      </c>
      <c r="D238" s="9" t="str">
        <f t="shared" si="22"/>
        <v>B5_773_56_18C</v>
      </c>
      <c r="E238" s="9" t="str">
        <f t="shared" si="21"/>
        <v>B5_773_56_18C_Lung_Block</v>
      </c>
      <c r="F238" s="282">
        <f>F233+1</f>
        <v>7</v>
      </c>
      <c r="G238" s="428">
        <v>3</v>
      </c>
      <c r="H238" s="429" t="s">
        <v>42</v>
      </c>
      <c r="I238" s="430" t="s">
        <v>62</v>
      </c>
      <c r="J238" s="429">
        <v>773</v>
      </c>
      <c r="K238" s="425" t="s">
        <v>44</v>
      </c>
      <c r="L238" s="429">
        <v>56</v>
      </c>
      <c r="M238" s="429" t="s">
        <v>34</v>
      </c>
      <c r="N238" s="431">
        <v>0.75</v>
      </c>
      <c r="O238" s="429" t="s">
        <v>35</v>
      </c>
      <c r="P238" s="429" t="s">
        <v>63</v>
      </c>
      <c r="Q238" s="432">
        <v>43242</v>
      </c>
      <c r="R238" s="433">
        <v>43411</v>
      </c>
      <c r="S238" s="443">
        <v>43874</v>
      </c>
      <c r="T238" s="435">
        <f t="shared" si="20"/>
        <v>463</v>
      </c>
      <c r="U238" s="435">
        <v>0</v>
      </c>
      <c r="V238" s="435">
        <v>1</v>
      </c>
      <c r="W238" s="430"/>
      <c r="X238" s="430"/>
      <c r="Y238" s="430"/>
      <c r="Z238" s="430"/>
      <c r="AA238" s="436"/>
      <c r="AB238" s="436" t="s">
        <v>104</v>
      </c>
    </row>
    <row r="239" spans="1:28" s="437" customFormat="1" ht="16" hidden="1" customHeight="1">
      <c r="A239" s="425" t="s">
        <v>58</v>
      </c>
      <c r="B239" s="425" t="s">
        <v>58</v>
      </c>
      <c r="C239" s="425" t="s">
        <v>58</v>
      </c>
      <c r="D239" s="9" t="str">
        <f t="shared" si="22"/>
        <v>B5_774_56_18C</v>
      </c>
      <c r="E239" s="9" t="str">
        <f t="shared" si="21"/>
        <v>B5_774_56_18C_Lung_Block</v>
      </c>
      <c r="F239" s="282">
        <f>F234+1</f>
        <v>8</v>
      </c>
      <c r="G239" s="428">
        <v>3</v>
      </c>
      <c r="H239" s="429" t="s">
        <v>42</v>
      </c>
      <c r="I239" s="430" t="s">
        <v>62</v>
      </c>
      <c r="J239" s="429">
        <v>774</v>
      </c>
      <c r="K239" s="425" t="s">
        <v>44</v>
      </c>
      <c r="L239" s="429">
        <v>56</v>
      </c>
      <c r="M239" s="429" t="s">
        <v>34</v>
      </c>
      <c r="N239" s="431">
        <v>0.75</v>
      </c>
      <c r="O239" s="429" t="s">
        <v>35</v>
      </c>
      <c r="P239" s="429" t="s">
        <v>63</v>
      </c>
      <c r="Q239" s="432">
        <v>43242</v>
      </c>
      <c r="R239" s="433">
        <v>43411</v>
      </c>
      <c r="S239" s="443">
        <v>43929</v>
      </c>
      <c r="T239" s="435">
        <f t="shared" si="20"/>
        <v>518</v>
      </c>
      <c r="U239" s="435">
        <v>0</v>
      </c>
      <c r="V239" s="435">
        <v>1</v>
      </c>
      <c r="W239" s="430"/>
      <c r="X239" s="430"/>
      <c r="Y239" s="430"/>
      <c r="Z239" s="430"/>
      <c r="AA239" s="436"/>
      <c r="AB239" s="436" t="s">
        <v>104</v>
      </c>
    </row>
    <row r="240" spans="1:28" ht="16">
      <c r="A240" s="9">
        <v>1</v>
      </c>
      <c r="B240" s="9">
        <v>1</v>
      </c>
      <c r="C240" s="9">
        <v>7</v>
      </c>
      <c r="D240" s="9" t="str">
        <f t="shared" ref="D240:D261" si="23">"Dynan_"&amp;I240&amp;"_"&amp;J240&amp;"_"&amp;L240&amp;"_"&amp;K240</f>
        <v>Dynan_B5_778_57_18C</v>
      </c>
      <c r="E240" s="821" t="str">
        <f t="shared" si="21"/>
        <v>Dynan_B5_778_57_18C_Lung_Block</v>
      </c>
      <c r="F240" s="282">
        <f>F236+1</f>
        <v>23</v>
      </c>
      <c r="G240" s="227">
        <v>3</v>
      </c>
      <c r="H240" s="23" t="s">
        <v>42</v>
      </c>
      <c r="I240" s="22" t="s">
        <v>62</v>
      </c>
      <c r="J240" s="23">
        <v>778</v>
      </c>
      <c r="K240" s="24" t="s">
        <v>44</v>
      </c>
      <c r="L240" s="23">
        <v>57</v>
      </c>
      <c r="M240" s="23" t="s">
        <v>34</v>
      </c>
      <c r="N240" s="44">
        <v>0.75</v>
      </c>
      <c r="O240" s="23" t="s">
        <v>35</v>
      </c>
      <c r="P240" s="23" t="s">
        <v>63</v>
      </c>
      <c r="Q240" s="25">
        <v>43242</v>
      </c>
      <c r="R240" s="139">
        <v>43411</v>
      </c>
      <c r="S240" s="148">
        <v>43742</v>
      </c>
      <c r="T240" s="135">
        <f t="shared" si="20"/>
        <v>331</v>
      </c>
      <c r="U240" s="135">
        <v>1</v>
      </c>
      <c r="V240" s="135">
        <v>1</v>
      </c>
      <c r="W240" s="145">
        <v>0</v>
      </c>
      <c r="X240" s="145"/>
      <c r="Y240" s="145"/>
      <c r="Z240" s="145"/>
      <c r="AA240" s="146"/>
      <c r="AB240" s="143" t="s">
        <v>111</v>
      </c>
    </row>
    <row r="241" spans="1:28" s="437" customFormat="1" ht="16" hidden="1" customHeight="1">
      <c r="A241" s="425" t="s">
        <v>58</v>
      </c>
      <c r="B241" s="425" t="s">
        <v>58</v>
      </c>
      <c r="C241" s="425" t="s">
        <v>58</v>
      </c>
      <c r="D241" s="9" t="str">
        <f t="shared" si="23"/>
        <v>Dynan_B5_789_59_18C</v>
      </c>
      <c r="E241" s="9" t="str">
        <f t="shared" si="21"/>
        <v>Dynan_B5_789_59_18C_Lung_Block</v>
      </c>
      <c r="F241" s="282">
        <f t="shared" ref="F241:F259" si="24">F237+1</f>
        <v>7</v>
      </c>
      <c r="G241" s="428">
        <v>3</v>
      </c>
      <c r="H241" s="429" t="s">
        <v>42</v>
      </c>
      <c r="I241" s="430" t="s">
        <v>62</v>
      </c>
      <c r="J241" s="429">
        <v>789</v>
      </c>
      <c r="K241" s="425" t="s">
        <v>44</v>
      </c>
      <c r="L241" s="429">
        <v>59</v>
      </c>
      <c r="M241" s="429" t="s">
        <v>34</v>
      </c>
      <c r="N241" s="431">
        <v>0.75</v>
      </c>
      <c r="O241" s="429" t="s">
        <v>35</v>
      </c>
      <c r="P241" s="429" t="s">
        <v>63</v>
      </c>
      <c r="Q241" s="432">
        <v>43242</v>
      </c>
      <c r="R241" s="433">
        <v>43411</v>
      </c>
      <c r="S241" s="434">
        <v>43430</v>
      </c>
      <c r="T241" s="435">
        <f t="shared" si="20"/>
        <v>19</v>
      </c>
      <c r="U241" s="435">
        <v>0</v>
      </c>
      <c r="V241" s="435">
        <v>1</v>
      </c>
      <c r="W241" s="430"/>
      <c r="X241" s="430"/>
      <c r="Y241" s="430"/>
      <c r="Z241" s="430"/>
      <c r="AA241" s="436"/>
      <c r="AB241" s="436" t="s">
        <v>112</v>
      </c>
    </row>
    <row r="242" spans="1:28" s="437" customFormat="1" ht="16" hidden="1" customHeight="1">
      <c r="A242" s="425" t="s">
        <v>58</v>
      </c>
      <c r="B242" s="425" t="s">
        <v>58</v>
      </c>
      <c r="C242" s="425" t="s">
        <v>58</v>
      </c>
      <c r="D242" s="9" t="str">
        <f t="shared" si="23"/>
        <v>Dynan_B5_791_59_18C</v>
      </c>
      <c r="E242" s="9" t="str">
        <f t="shared" si="21"/>
        <v>Dynan_B5_791_59_18C_Lung_Block</v>
      </c>
      <c r="F242" s="282">
        <f t="shared" si="24"/>
        <v>8</v>
      </c>
      <c r="G242" s="428">
        <v>3</v>
      </c>
      <c r="H242" s="429" t="s">
        <v>42</v>
      </c>
      <c r="I242" s="430" t="s">
        <v>62</v>
      </c>
      <c r="J242" s="429">
        <v>791</v>
      </c>
      <c r="K242" s="425" t="s">
        <v>44</v>
      </c>
      <c r="L242" s="429">
        <v>59</v>
      </c>
      <c r="M242" s="429" t="s">
        <v>34</v>
      </c>
      <c r="N242" s="431">
        <v>0.75</v>
      </c>
      <c r="O242" s="429" t="s">
        <v>35</v>
      </c>
      <c r="P242" s="429" t="s">
        <v>63</v>
      </c>
      <c r="Q242" s="432">
        <v>43242</v>
      </c>
      <c r="R242" s="433">
        <v>43411</v>
      </c>
      <c r="S242" s="434">
        <v>43419</v>
      </c>
      <c r="T242" s="435">
        <f t="shared" si="20"/>
        <v>8</v>
      </c>
      <c r="U242" s="435">
        <v>0</v>
      </c>
      <c r="V242" s="435">
        <v>1</v>
      </c>
      <c r="W242" s="430"/>
      <c r="X242" s="430"/>
      <c r="Y242" s="430"/>
      <c r="Z242" s="430"/>
      <c r="AA242" s="436"/>
      <c r="AB242" s="436" t="s">
        <v>113</v>
      </c>
    </row>
    <row r="243" spans="1:28" s="437" customFormat="1" ht="16" hidden="1" customHeight="1">
      <c r="A243" s="425" t="s">
        <v>58</v>
      </c>
      <c r="B243" s="425" t="s">
        <v>58</v>
      </c>
      <c r="C243" s="425" t="s">
        <v>58</v>
      </c>
      <c r="D243" s="9" t="str">
        <f t="shared" si="23"/>
        <v>Dynan_B5_792_59_18C</v>
      </c>
      <c r="E243" s="9" t="str">
        <f t="shared" si="21"/>
        <v>Dynan_B5_792_59_18C_Lung_Block</v>
      </c>
      <c r="F243" s="282">
        <f t="shared" si="24"/>
        <v>9</v>
      </c>
      <c r="G243" s="428">
        <v>3</v>
      </c>
      <c r="H243" s="429" t="s">
        <v>42</v>
      </c>
      <c r="I243" s="430" t="s">
        <v>62</v>
      </c>
      <c r="J243" s="429">
        <v>792</v>
      </c>
      <c r="K243" s="425" t="s">
        <v>44</v>
      </c>
      <c r="L243" s="429">
        <v>59</v>
      </c>
      <c r="M243" s="429" t="s">
        <v>34</v>
      </c>
      <c r="N243" s="431">
        <v>0.75</v>
      </c>
      <c r="O243" s="429" t="s">
        <v>35</v>
      </c>
      <c r="P243" s="429" t="s">
        <v>63</v>
      </c>
      <c r="Q243" s="432">
        <v>43242</v>
      </c>
      <c r="R243" s="433">
        <v>43411</v>
      </c>
      <c r="S243" s="434">
        <v>43420</v>
      </c>
      <c r="T243" s="435">
        <f t="shared" si="20"/>
        <v>9</v>
      </c>
      <c r="U243" s="435">
        <v>0</v>
      </c>
      <c r="V243" s="435">
        <v>1</v>
      </c>
      <c r="W243" s="430"/>
      <c r="X243" s="430"/>
      <c r="Y243" s="430"/>
      <c r="Z243" s="430"/>
      <c r="AA243" s="436"/>
      <c r="AB243" s="436" t="s">
        <v>114</v>
      </c>
    </row>
    <row r="244" spans="1:28" s="437" customFormat="1" ht="16" hidden="1" customHeight="1">
      <c r="A244" s="425" t="s">
        <v>58</v>
      </c>
      <c r="B244" s="425" t="s">
        <v>58</v>
      </c>
      <c r="C244" s="425" t="s">
        <v>58</v>
      </c>
      <c r="D244" s="9" t="str">
        <f t="shared" si="23"/>
        <v>Dynan_B5_793_59_18C</v>
      </c>
      <c r="E244" s="9" t="str">
        <f t="shared" si="21"/>
        <v>Dynan_B5_793_59_18C_Lung_Block</v>
      </c>
      <c r="F244" s="282">
        <f t="shared" si="24"/>
        <v>24</v>
      </c>
      <c r="G244" s="428">
        <v>3</v>
      </c>
      <c r="H244" s="429" t="s">
        <v>42</v>
      </c>
      <c r="I244" s="430" t="s">
        <v>62</v>
      </c>
      <c r="J244" s="429">
        <v>793</v>
      </c>
      <c r="K244" s="425" t="s">
        <v>44</v>
      </c>
      <c r="L244" s="429">
        <v>59</v>
      </c>
      <c r="M244" s="429" t="s">
        <v>34</v>
      </c>
      <c r="N244" s="431">
        <v>0.75</v>
      </c>
      <c r="O244" s="429" t="s">
        <v>35</v>
      </c>
      <c r="P244" s="429" t="s">
        <v>63</v>
      </c>
      <c r="Q244" s="432">
        <v>43242</v>
      </c>
      <c r="R244" s="433">
        <v>43411</v>
      </c>
      <c r="S244" s="434">
        <v>43418</v>
      </c>
      <c r="T244" s="435">
        <f t="shared" si="20"/>
        <v>7</v>
      </c>
      <c r="U244" s="435">
        <v>0</v>
      </c>
      <c r="V244" s="435">
        <v>1</v>
      </c>
      <c r="W244" s="430"/>
      <c r="X244" s="430"/>
      <c r="Y244" s="430"/>
      <c r="Z244" s="430"/>
      <c r="AA244" s="436"/>
      <c r="AB244" s="436" t="s">
        <v>115</v>
      </c>
    </row>
    <row r="245" spans="1:28" s="437" customFormat="1" ht="16" hidden="1" customHeight="1">
      <c r="A245" s="425" t="s">
        <v>58</v>
      </c>
      <c r="B245" s="425" t="s">
        <v>58</v>
      </c>
      <c r="C245" s="425" t="s">
        <v>58</v>
      </c>
      <c r="D245" s="9" t="str">
        <f t="shared" si="23"/>
        <v>Dynan_B5_794_60_18C</v>
      </c>
      <c r="E245" s="9" t="str">
        <f t="shared" si="21"/>
        <v>Dynan_B5_794_60_18C_Lung_Block</v>
      </c>
      <c r="F245" s="282">
        <f t="shared" si="24"/>
        <v>8</v>
      </c>
      <c r="G245" s="428">
        <v>3</v>
      </c>
      <c r="H245" s="429" t="s">
        <v>42</v>
      </c>
      <c r="I245" s="430" t="s">
        <v>62</v>
      </c>
      <c r="J245" s="429">
        <v>794</v>
      </c>
      <c r="K245" s="425" t="s">
        <v>44</v>
      </c>
      <c r="L245" s="429">
        <v>60</v>
      </c>
      <c r="M245" s="429" t="s">
        <v>34</v>
      </c>
      <c r="N245" s="431">
        <v>0.75</v>
      </c>
      <c r="O245" s="429" t="s">
        <v>35</v>
      </c>
      <c r="P245" s="429" t="s">
        <v>63</v>
      </c>
      <c r="Q245" s="432">
        <v>43242</v>
      </c>
      <c r="R245" s="433">
        <v>43411</v>
      </c>
      <c r="S245" s="434">
        <v>43846</v>
      </c>
      <c r="T245" s="435">
        <f t="shared" si="20"/>
        <v>435</v>
      </c>
      <c r="U245" s="435">
        <v>0</v>
      </c>
      <c r="V245" s="435">
        <v>1</v>
      </c>
      <c r="W245" s="430"/>
      <c r="X245" s="430"/>
      <c r="Y245" s="430"/>
      <c r="Z245" s="430"/>
      <c r="AA245" s="436"/>
      <c r="AB245" s="436" t="s">
        <v>104</v>
      </c>
    </row>
    <row r="246" spans="1:28" s="437" customFormat="1" ht="16" hidden="1" customHeight="1">
      <c r="A246" s="425" t="s">
        <v>58</v>
      </c>
      <c r="B246" s="425" t="s">
        <v>58</v>
      </c>
      <c r="C246" s="425" t="s">
        <v>58</v>
      </c>
      <c r="D246" s="9" t="str">
        <f t="shared" si="23"/>
        <v>Dynan_B5_795_60_18C</v>
      </c>
      <c r="E246" s="9" t="str">
        <f t="shared" si="21"/>
        <v>Dynan_B5_795_60_18C_Lung_Block</v>
      </c>
      <c r="F246" s="282">
        <f t="shared" si="24"/>
        <v>9</v>
      </c>
      <c r="G246" s="428">
        <v>3</v>
      </c>
      <c r="H246" s="429" t="s">
        <v>42</v>
      </c>
      <c r="I246" s="430" t="s">
        <v>62</v>
      </c>
      <c r="J246" s="429">
        <v>795</v>
      </c>
      <c r="K246" s="425" t="s">
        <v>44</v>
      </c>
      <c r="L246" s="429">
        <v>60</v>
      </c>
      <c r="M246" s="429" t="s">
        <v>34</v>
      </c>
      <c r="N246" s="431">
        <v>0.75</v>
      </c>
      <c r="O246" s="429" t="s">
        <v>35</v>
      </c>
      <c r="P246" s="429" t="s">
        <v>63</v>
      </c>
      <c r="Q246" s="432">
        <v>43242</v>
      </c>
      <c r="R246" s="433">
        <v>43411</v>
      </c>
      <c r="S246" s="434">
        <v>43887</v>
      </c>
      <c r="T246" s="435">
        <f t="shared" si="20"/>
        <v>476</v>
      </c>
      <c r="U246" s="435">
        <v>0</v>
      </c>
      <c r="V246" s="435">
        <v>1</v>
      </c>
      <c r="W246" s="430"/>
      <c r="X246" s="430"/>
      <c r="Y246" s="430"/>
      <c r="Z246" s="430"/>
      <c r="AA246" s="436"/>
      <c r="AB246" s="436" t="s">
        <v>104</v>
      </c>
    </row>
    <row r="247" spans="1:28" s="437" customFormat="1" ht="16" hidden="1" customHeight="1">
      <c r="A247" s="425" t="s">
        <v>58</v>
      </c>
      <c r="B247" s="425" t="s">
        <v>58</v>
      </c>
      <c r="C247" s="425" t="s">
        <v>58</v>
      </c>
      <c r="D247" s="9" t="str">
        <f t="shared" si="23"/>
        <v>Dynan_B5_798_60_18C</v>
      </c>
      <c r="E247" s="9" t="str">
        <f t="shared" si="21"/>
        <v>Dynan_B5_798_60_18C_Lung_Block</v>
      </c>
      <c r="F247" s="282">
        <f t="shared" si="24"/>
        <v>10</v>
      </c>
      <c r="G247" s="428">
        <v>3</v>
      </c>
      <c r="H247" s="429" t="s">
        <v>42</v>
      </c>
      <c r="I247" s="430" t="s">
        <v>62</v>
      </c>
      <c r="J247" s="429">
        <v>798</v>
      </c>
      <c r="K247" s="425" t="s">
        <v>44</v>
      </c>
      <c r="L247" s="429">
        <v>60</v>
      </c>
      <c r="M247" s="429" t="s">
        <v>34</v>
      </c>
      <c r="N247" s="431">
        <v>0.75</v>
      </c>
      <c r="O247" s="429" t="s">
        <v>35</v>
      </c>
      <c r="P247" s="429" t="s">
        <v>63</v>
      </c>
      <c r="Q247" s="432">
        <v>43242</v>
      </c>
      <c r="R247" s="433">
        <v>43411</v>
      </c>
      <c r="S247" s="434">
        <v>43945</v>
      </c>
      <c r="T247" s="435">
        <f t="shared" si="20"/>
        <v>534</v>
      </c>
      <c r="U247" s="435">
        <v>0</v>
      </c>
      <c r="V247" s="435">
        <v>1</v>
      </c>
      <c r="W247" s="430"/>
      <c r="X247" s="430"/>
      <c r="Y247" s="430"/>
      <c r="Z247" s="430"/>
      <c r="AA247" s="436"/>
      <c r="AB247" s="436" t="s">
        <v>104</v>
      </c>
    </row>
    <row r="248" spans="1:28" ht="16">
      <c r="A248" s="9">
        <v>1</v>
      </c>
      <c r="B248" s="9">
        <v>1</v>
      </c>
      <c r="C248" s="9">
        <v>7</v>
      </c>
      <c r="D248" s="9" t="str">
        <f t="shared" si="23"/>
        <v>Dynan_B6_201_115_19A</v>
      </c>
      <c r="E248" s="821" t="str">
        <f t="shared" si="21"/>
        <v>Dynan_B6_201_115_19A_Lung_Block</v>
      </c>
      <c r="F248" s="282">
        <f>F240+1</f>
        <v>24</v>
      </c>
      <c r="G248" s="227">
        <v>3</v>
      </c>
      <c r="H248" s="23" t="s">
        <v>42</v>
      </c>
      <c r="I248" s="136" t="s">
        <v>77</v>
      </c>
      <c r="J248" s="137">
        <v>201</v>
      </c>
      <c r="K248" s="24" t="s">
        <v>33</v>
      </c>
      <c r="L248" s="137">
        <v>115</v>
      </c>
      <c r="M248" s="23" t="s">
        <v>34</v>
      </c>
      <c r="N248" s="44">
        <v>0.75</v>
      </c>
      <c r="O248" s="23" t="s">
        <v>35</v>
      </c>
      <c r="P248" s="23" t="s">
        <v>63</v>
      </c>
      <c r="Q248" s="144">
        <v>43410</v>
      </c>
      <c r="R248" s="139">
        <v>43580</v>
      </c>
      <c r="S248" s="140">
        <v>43854</v>
      </c>
      <c r="T248" s="135">
        <f t="shared" si="20"/>
        <v>274</v>
      </c>
      <c r="U248" s="135">
        <v>1</v>
      </c>
      <c r="V248" s="135">
        <v>1</v>
      </c>
      <c r="W248" s="145">
        <v>0</v>
      </c>
      <c r="X248" s="145"/>
      <c r="Y248" s="145"/>
      <c r="Z248" s="145"/>
      <c r="AA248" s="146" t="s">
        <v>67</v>
      </c>
      <c r="AB248" s="143" t="s">
        <v>116</v>
      </c>
    </row>
    <row r="249" spans="1:28" s="437" customFormat="1" ht="16" hidden="1" customHeight="1">
      <c r="A249" s="425" t="s">
        <v>58</v>
      </c>
      <c r="B249" s="425" t="s">
        <v>58</v>
      </c>
      <c r="C249" s="425" t="s">
        <v>58</v>
      </c>
      <c r="D249" s="9" t="str">
        <f t="shared" si="23"/>
        <v>Dynan_B6_203_115_19A</v>
      </c>
      <c r="E249" s="9" t="str">
        <f t="shared" si="21"/>
        <v>Dynan_B6_203_115_19A_Lung_Block</v>
      </c>
      <c r="F249" s="282">
        <f t="shared" si="24"/>
        <v>9</v>
      </c>
      <c r="G249" s="428">
        <v>3</v>
      </c>
      <c r="H249" s="429" t="s">
        <v>42</v>
      </c>
      <c r="I249" s="430" t="s">
        <v>77</v>
      </c>
      <c r="J249" s="444">
        <v>203</v>
      </c>
      <c r="K249" s="425" t="s">
        <v>33</v>
      </c>
      <c r="L249" s="444">
        <v>115</v>
      </c>
      <c r="M249" s="429" t="s">
        <v>34</v>
      </c>
      <c r="N249" s="431">
        <v>0.75</v>
      </c>
      <c r="O249" s="429" t="s">
        <v>35</v>
      </c>
      <c r="P249" s="429" t="s">
        <v>63</v>
      </c>
      <c r="Q249" s="445">
        <v>43410</v>
      </c>
      <c r="R249" s="433">
        <v>43580</v>
      </c>
      <c r="S249" s="434">
        <v>44122</v>
      </c>
      <c r="T249" s="435">
        <f t="shared" si="20"/>
        <v>542</v>
      </c>
      <c r="U249" s="435">
        <v>0</v>
      </c>
      <c r="V249" s="435">
        <v>1</v>
      </c>
      <c r="W249" s="430"/>
      <c r="X249" s="430"/>
      <c r="Y249" s="430"/>
      <c r="Z249" s="430"/>
      <c r="AA249" s="436"/>
      <c r="AB249" s="436" t="s">
        <v>104</v>
      </c>
    </row>
    <row r="250" spans="1:28" ht="16">
      <c r="A250" s="9">
        <v>1</v>
      </c>
      <c r="B250" s="9">
        <v>1</v>
      </c>
      <c r="C250" s="9">
        <v>7</v>
      </c>
      <c r="D250" s="9" t="str">
        <f t="shared" si="23"/>
        <v>Dynan_B6_224_118_19A</v>
      </c>
      <c r="E250" s="821" t="str">
        <f t="shared" si="21"/>
        <v>Dynan_B6_224_118_19A_Lung_Block</v>
      </c>
      <c r="F250" s="282">
        <f>F248+1</f>
        <v>25</v>
      </c>
      <c r="G250" s="227">
        <v>3</v>
      </c>
      <c r="H250" s="23" t="s">
        <v>42</v>
      </c>
      <c r="I250" s="136" t="s">
        <v>77</v>
      </c>
      <c r="J250" s="137">
        <v>224</v>
      </c>
      <c r="K250" s="24" t="s">
        <v>33</v>
      </c>
      <c r="L250" s="137">
        <v>118</v>
      </c>
      <c r="M250" s="23" t="s">
        <v>34</v>
      </c>
      <c r="N250" s="44">
        <v>0.75</v>
      </c>
      <c r="O250" s="23" t="s">
        <v>35</v>
      </c>
      <c r="P250" s="23" t="s">
        <v>63</v>
      </c>
      <c r="Q250" s="144">
        <v>43410</v>
      </c>
      <c r="R250" s="139">
        <v>43580</v>
      </c>
      <c r="S250" s="140">
        <v>44068</v>
      </c>
      <c r="T250" s="135">
        <f t="shared" si="20"/>
        <v>488</v>
      </c>
      <c r="U250" s="135">
        <v>1</v>
      </c>
      <c r="V250" s="135">
        <v>1</v>
      </c>
      <c r="W250" s="145">
        <v>0</v>
      </c>
      <c r="X250" s="145"/>
      <c r="Y250" s="145"/>
      <c r="Z250" s="145"/>
      <c r="AA250" s="146"/>
      <c r="AB250" s="250" t="s">
        <v>117</v>
      </c>
    </row>
    <row r="251" spans="1:28" s="437" customFormat="1" ht="16" hidden="1" customHeight="1">
      <c r="A251" s="425" t="s">
        <v>58</v>
      </c>
      <c r="B251" s="425" t="s">
        <v>58</v>
      </c>
      <c r="C251" s="425" t="s">
        <v>58</v>
      </c>
      <c r="D251" s="9" t="str">
        <f t="shared" si="23"/>
        <v>Dynan_B6_231_120_19A</v>
      </c>
      <c r="E251" s="9" t="str">
        <f t="shared" si="21"/>
        <v>Dynan_B6_231_120_19A_Lung_Block</v>
      </c>
      <c r="F251" s="282">
        <f t="shared" si="24"/>
        <v>11</v>
      </c>
      <c r="G251" s="428">
        <v>3</v>
      </c>
      <c r="H251" s="429" t="s">
        <v>42</v>
      </c>
      <c r="I251" s="430" t="s">
        <v>77</v>
      </c>
      <c r="J251" s="444">
        <v>231</v>
      </c>
      <c r="K251" s="425" t="s">
        <v>33</v>
      </c>
      <c r="L251" s="444">
        <v>120</v>
      </c>
      <c r="M251" s="429" t="s">
        <v>34</v>
      </c>
      <c r="N251" s="431">
        <v>0.75</v>
      </c>
      <c r="O251" s="429" t="s">
        <v>35</v>
      </c>
      <c r="P251" s="429" t="s">
        <v>63</v>
      </c>
      <c r="Q251" s="445">
        <v>43410</v>
      </c>
      <c r="R251" s="433">
        <v>43580</v>
      </c>
      <c r="S251" s="434">
        <v>44007</v>
      </c>
      <c r="T251" s="435">
        <f t="shared" si="20"/>
        <v>427</v>
      </c>
      <c r="U251" s="435">
        <v>0</v>
      </c>
      <c r="V251" s="435">
        <v>1</v>
      </c>
      <c r="W251" s="430"/>
      <c r="X251" s="430"/>
      <c r="Y251" s="430"/>
      <c r="Z251" s="430"/>
      <c r="AA251" s="436"/>
      <c r="AB251" s="436" t="s">
        <v>104</v>
      </c>
    </row>
    <row r="252" spans="1:28" s="437" customFormat="1" ht="16" hidden="1" customHeight="1">
      <c r="A252" s="425" t="s">
        <v>58</v>
      </c>
      <c r="B252" s="425" t="s">
        <v>58</v>
      </c>
      <c r="C252" s="425" t="s">
        <v>58</v>
      </c>
      <c r="D252" s="9" t="str">
        <f t="shared" si="23"/>
        <v>Dynan_B6_232_120_19A</v>
      </c>
      <c r="E252" s="9" t="str">
        <f t="shared" si="21"/>
        <v>Dynan_B6_232_120_19A_Lung_Block</v>
      </c>
      <c r="F252" s="282">
        <f t="shared" si="24"/>
        <v>25</v>
      </c>
      <c r="G252" s="428">
        <v>3</v>
      </c>
      <c r="H252" s="429" t="s">
        <v>42</v>
      </c>
      <c r="I252" s="430" t="s">
        <v>77</v>
      </c>
      <c r="J252" s="444">
        <v>232</v>
      </c>
      <c r="K252" s="425" t="s">
        <v>33</v>
      </c>
      <c r="L252" s="444">
        <v>120</v>
      </c>
      <c r="M252" s="429" t="s">
        <v>34</v>
      </c>
      <c r="N252" s="431">
        <v>0.75</v>
      </c>
      <c r="O252" s="429" t="s">
        <v>35</v>
      </c>
      <c r="P252" s="429" t="s">
        <v>63</v>
      </c>
      <c r="Q252" s="445">
        <v>43410</v>
      </c>
      <c r="R252" s="433">
        <v>43580</v>
      </c>
      <c r="S252" s="434">
        <v>44117</v>
      </c>
      <c r="T252" s="435">
        <f t="shared" si="20"/>
        <v>537</v>
      </c>
      <c r="U252" s="435">
        <v>0</v>
      </c>
      <c r="V252" s="435">
        <v>1</v>
      </c>
      <c r="W252" s="430"/>
      <c r="X252" s="430"/>
      <c r="Y252" s="430"/>
      <c r="Z252" s="430"/>
      <c r="AA252" s="436"/>
      <c r="AB252" s="436" t="s">
        <v>104</v>
      </c>
    </row>
    <row r="253" spans="1:28" s="437" customFormat="1" ht="16" hidden="1" customHeight="1">
      <c r="A253" s="425" t="s">
        <v>58</v>
      </c>
      <c r="B253" s="425" t="s">
        <v>58</v>
      </c>
      <c r="C253" s="425" t="s">
        <v>58</v>
      </c>
      <c r="D253" s="9" t="str">
        <f t="shared" si="23"/>
        <v>Dynan_B6_238_121A_19A</v>
      </c>
      <c r="E253" s="9" t="str">
        <f t="shared" si="21"/>
        <v>Dynan_B6_238_121A_19A_Lung_Block</v>
      </c>
      <c r="F253" s="282">
        <f t="shared" si="24"/>
        <v>10</v>
      </c>
      <c r="G253" s="428">
        <v>3</v>
      </c>
      <c r="H253" s="429" t="s">
        <v>42</v>
      </c>
      <c r="I253" s="430" t="s">
        <v>77</v>
      </c>
      <c r="J253" s="444">
        <v>238</v>
      </c>
      <c r="K253" s="425" t="s">
        <v>33</v>
      </c>
      <c r="L253" s="444" t="s">
        <v>101</v>
      </c>
      <c r="M253" s="429" t="s">
        <v>34</v>
      </c>
      <c r="N253" s="431">
        <v>0.75</v>
      </c>
      <c r="O253" s="429" t="s">
        <v>35</v>
      </c>
      <c r="P253" s="429" t="s">
        <v>63</v>
      </c>
      <c r="Q253" s="445">
        <v>43410</v>
      </c>
      <c r="R253" s="433">
        <v>43580</v>
      </c>
      <c r="S253" s="434">
        <v>43588</v>
      </c>
      <c r="T253" s="435">
        <f t="shared" si="20"/>
        <v>8</v>
      </c>
      <c r="U253" s="435">
        <v>0</v>
      </c>
      <c r="V253" s="435">
        <v>1</v>
      </c>
      <c r="W253" s="430"/>
      <c r="X253" s="430"/>
      <c r="Y253" s="430"/>
      <c r="Z253" s="430"/>
      <c r="AA253" s="436"/>
      <c r="AB253" s="436" t="s">
        <v>118</v>
      </c>
    </row>
    <row r="254" spans="1:28" s="366" customFormat="1" ht="16">
      <c r="A254" s="303">
        <v>1</v>
      </c>
      <c r="B254" s="303">
        <v>1</v>
      </c>
      <c r="C254" s="303">
        <v>7</v>
      </c>
      <c r="D254" s="9" t="str">
        <f t="shared" si="23"/>
        <v>Dynan_B6_241_121A_19A</v>
      </c>
      <c r="E254" s="821" t="str">
        <f t="shared" si="21"/>
        <v>Dynan_B6_241_121A_19A_Lung_Block</v>
      </c>
      <c r="F254" s="282">
        <f>F250+1</f>
        <v>26</v>
      </c>
      <c r="G254" s="361">
        <v>3</v>
      </c>
      <c r="H254" s="333" t="s">
        <v>42</v>
      </c>
      <c r="I254" s="332" t="s">
        <v>77</v>
      </c>
      <c r="J254" s="363" t="s">
        <v>585</v>
      </c>
      <c r="K254" s="303" t="s">
        <v>33</v>
      </c>
      <c r="L254" s="363" t="s">
        <v>101</v>
      </c>
      <c r="M254" s="333" t="s">
        <v>34</v>
      </c>
      <c r="N254" s="375">
        <v>0.75</v>
      </c>
      <c r="O254" s="333" t="s">
        <v>35</v>
      </c>
      <c r="P254" s="333" t="s">
        <v>63</v>
      </c>
      <c r="Q254" s="376">
        <v>43410</v>
      </c>
      <c r="R254" s="370">
        <v>43580</v>
      </c>
      <c r="S254" s="371">
        <v>44092</v>
      </c>
      <c r="T254" s="372">
        <f t="shared" si="20"/>
        <v>512</v>
      </c>
      <c r="U254" s="372">
        <v>1</v>
      </c>
      <c r="V254" s="372">
        <v>1</v>
      </c>
      <c r="W254" s="488">
        <v>0</v>
      </c>
      <c r="X254" s="488"/>
      <c r="Y254" s="488"/>
      <c r="Z254" s="488">
        <v>1</v>
      </c>
      <c r="AA254" s="502" t="s">
        <v>82</v>
      </c>
      <c r="AB254" s="374" t="s">
        <v>119</v>
      </c>
    </row>
    <row r="255" spans="1:28" s="366" customFormat="1" ht="16">
      <c r="A255" s="303">
        <v>1</v>
      </c>
      <c r="B255" s="303">
        <v>1</v>
      </c>
      <c r="C255" s="303">
        <v>7</v>
      </c>
      <c r="D255" s="9" t="str">
        <f t="shared" si="23"/>
        <v>Dynan_B6_241D_121A_19A</v>
      </c>
      <c r="E255" s="821" t="str">
        <f t="shared" si="21"/>
        <v>Dynan_B6_241D_121A_19A_Lung_Block</v>
      </c>
      <c r="F255" s="282">
        <f>F254+1</f>
        <v>27</v>
      </c>
      <c r="G255" s="361">
        <v>3</v>
      </c>
      <c r="H255" s="333" t="s">
        <v>42</v>
      </c>
      <c r="I255" s="332" t="s">
        <v>77</v>
      </c>
      <c r="J255" s="363" t="s">
        <v>120</v>
      </c>
      <c r="K255" s="303" t="s">
        <v>33</v>
      </c>
      <c r="L255" s="363" t="s">
        <v>101</v>
      </c>
      <c r="M255" s="333" t="s">
        <v>34</v>
      </c>
      <c r="N255" s="375">
        <v>0.75</v>
      </c>
      <c r="O255" s="333" t="s">
        <v>35</v>
      </c>
      <c r="P255" s="333" t="s">
        <v>63</v>
      </c>
      <c r="Q255" s="376">
        <v>43410</v>
      </c>
      <c r="R255" s="370">
        <v>43580</v>
      </c>
      <c r="S255" s="371">
        <v>44092</v>
      </c>
      <c r="T255" s="372">
        <f t="shared" si="20"/>
        <v>512</v>
      </c>
      <c r="U255" s="372">
        <v>1</v>
      </c>
      <c r="V255" s="372">
        <v>1</v>
      </c>
      <c r="W255" s="488">
        <v>0</v>
      </c>
      <c r="X255" s="488"/>
      <c r="Y255" s="488"/>
      <c r="Z255" s="488">
        <v>1</v>
      </c>
      <c r="AA255" s="502" t="s">
        <v>82</v>
      </c>
      <c r="AB255" s="374" t="s">
        <v>119</v>
      </c>
    </row>
    <row r="256" spans="1:28" s="437" customFormat="1" ht="16" hidden="1" customHeight="1">
      <c r="A256" s="425" t="s">
        <v>58</v>
      </c>
      <c r="B256" s="425" t="s">
        <v>58</v>
      </c>
      <c r="C256" s="425" t="s">
        <v>58</v>
      </c>
      <c r="D256" s="9" t="str">
        <f t="shared" si="23"/>
        <v>Dynan_B6_242_122_19A</v>
      </c>
      <c r="E256" s="9" t="str">
        <f t="shared" si="21"/>
        <v>Dynan_B6_242_122_19A_Lung_Block</v>
      </c>
      <c r="F256" s="282">
        <f t="shared" si="24"/>
        <v>26</v>
      </c>
      <c r="G256" s="428">
        <v>3</v>
      </c>
      <c r="H256" s="429" t="s">
        <v>42</v>
      </c>
      <c r="I256" s="430" t="s">
        <v>77</v>
      </c>
      <c r="J256" s="444">
        <v>242</v>
      </c>
      <c r="K256" s="425" t="s">
        <v>33</v>
      </c>
      <c r="L256" s="444">
        <v>122</v>
      </c>
      <c r="M256" s="429" t="s">
        <v>34</v>
      </c>
      <c r="N256" s="431">
        <v>0.75</v>
      </c>
      <c r="O256" s="429" t="s">
        <v>35</v>
      </c>
      <c r="P256" s="429" t="s">
        <v>63</v>
      </c>
      <c r="Q256" s="445">
        <v>43410</v>
      </c>
      <c r="R256" s="433">
        <v>43580</v>
      </c>
      <c r="S256" s="434">
        <v>43586</v>
      </c>
      <c r="T256" s="435">
        <f t="shared" si="20"/>
        <v>6</v>
      </c>
      <c r="U256" s="435">
        <v>0</v>
      </c>
      <c r="V256" s="435">
        <v>1</v>
      </c>
      <c r="W256" s="430"/>
      <c r="X256" s="430"/>
      <c r="Y256" s="430"/>
      <c r="Z256" s="430"/>
      <c r="AA256" s="436"/>
      <c r="AB256" s="436" t="s">
        <v>113</v>
      </c>
    </row>
    <row r="257" spans="1:28" s="437" customFormat="1" ht="16" hidden="1" customHeight="1">
      <c r="A257" s="425" t="s">
        <v>58</v>
      </c>
      <c r="B257" s="425" t="s">
        <v>58</v>
      </c>
      <c r="C257" s="425" t="s">
        <v>58</v>
      </c>
      <c r="D257" s="9" t="str">
        <f t="shared" si="23"/>
        <v>Dynan_B6_243_122_19A</v>
      </c>
      <c r="E257" s="9" t="str">
        <f t="shared" si="21"/>
        <v>Dynan_B6_243_122_19A_Lung_Block</v>
      </c>
      <c r="F257" s="282">
        <f t="shared" si="24"/>
        <v>11</v>
      </c>
      <c r="G257" s="428">
        <v>3</v>
      </c>
      <c r="H257" s="429" t="s">
        <v>42</v>
      </c>
      <c r="I257" s="430" t="s">
        <v>77</v>
      </c>
      <c r="J257" s="444">
        <v>243</v>
      </c>
      <c r="K257" s="425" t="s">
        <v>33</v>
      </c>
      <c r="L257" s="444">
        <v>122</v>
      </c>
      <c r="M257" s="429" t="s">
        <v>34</v>
      </c>
      <c r="N257" s="431">
        <v>0.75</v>
      </c>
      <c r="O257" s="429" t="s">
        <v>35</v>
      </c>
      <c r="P257" s="429" t="s">
        <v>63</v>
      </c>
      <c r="Q257" s="445">
        <v>43410</v>
      </c>
      <c r="R257" s="433">
        <v>43580</v>
      </c>
      <c r="S257" s="434">
        <v>43586</v>
      </c>
      <c r="T257" s="435">
        <f t="shared" si="20"/>
        <v>6</v>
      </c>
      <c r="U257" s="435">
        <v>0</v>
      </c>
      <c r="V257" s="435">
        <v>1</v>
      </c>
      <c r="W257" s="430"/>
      <c r="X257" s="430"/>
      <c r="Y257" s="430"/>
      <c r="Z257" s="430"/>
      <c r="AA257" s="436"/>
      <c r="AB257" s="436" t="s">
        <v>113</v>
      </c>
    </row>
    <row r="258" spans="1:28" ht="16">
      <c r="A258" s="9">
        <v>1</v>
      </c>
      <c r="B258" s="9">
        <v>1</v>
      </c>
      <c r="C258" s="9">
        <v>7</v>
      </c>
      <c r="D258" s="9" t="str">
        <f t="shared" si="23"/>
        <v>Dynan_B6_245_122_19A</v>
      </c>
      <c r="E258" s="821" t="str">
        <f t="shared" si="21"/>
        <v>Dynan_B6_245_122_19A_Lung_Block</v>
      </c>
      <c r="F258" s="282">
        <f>F255+1</f>
        <v>28</v>
      </c>
      <c r="G258" s="227">
        <v>3</v>
      </c>
      <c r="H258" s="23" t="s">
        <v>42</v>
      </c>
      <c r="I258" s="136" t="s">
        <v>77</v>
      </c>
      <c r="J258" s="137">
        <v>245</v>
      </c>
      <c r="K258" s="24" t="s">
        <v>33</v>
      </c>
      <c r="L258" s="137">
        <v>122</v>
      </c>
      <c r="M258" s="23" t="s">
        <v>34</v>
      </c>
      <c r="N258" s="44">
        <v>0.75</v>
      </c>
      <c r="O258" s="23" t="s">
        <v>35</v>
      </c>
      <c r="P258" s="23" t="s">
        <v>63</v>
      </c>
      <c r="Q258" s="144">
        <v>43410</v>
      </c>
      <c r="R258" s="139">
        <v>43580</v>
      </c>
      <c r="S258" s="140">
        <v>43999</v>
      </c>
      <c r="T258" s="135">
        <f t="shared" si="20"/>
        <v>419</v>
      </c>
      <c r="U258" s="135">
        <v>1</v>
      </c>
      <c r="V258" s="135">
        <v>1</v>
      </c>
      <c r="W258" s="141">
        <v>0</v>
      </c>
      <c r="X258" s="141"/>
      <c r="Y258" s="141"/>
      <c r="Z258" s="141"/>
      <c r="AA258" s="142" t="s">
        <v>82</v>
      </c>
      <c r="AB258" s="143" t="s">
        <v>121</v>
      </c>
    </row>
    <row r="259" spans="1:28" s="437" customFormat="1" ht="16" hidden="1" customHeight="1">
      <c r="A259" s="425" t="s">
        <v>58</v>
      </c>
      <c r="B259" s="425" t="s">
        <v>58</v>
      </c>
      <c r="C259" s="425" t="s">
        <v>58</v>
      </c>
      <c r="D259" s="9" t="str">
        <f t="shared" si="23"/>
        <v>Dynan_B6_246_122_19A</v>
      </c>
      <c r="E259" s="9" t="str">
        <f t="shared" si="21"/>
        <v>Dynan_B6_246_122_19A_Lung_Block</v>
      </c>
      <c r="F259" s="282">
        <f t="shared" si="24"/>
        <v>28</v>
      </c>
      <c r="G259" s="428">
        <v>3</v>
      </c>
      <c r="H259" s="429" t="s">
        <v>42</v>
      </c>
      <c r="I259" s="430" t="s">
        <v>77</v>
      </c>
      <c r="J259" s="444">
        <v>246</v>
      </c>
      <c r="K259" s="425" t="s">
        <v>33</v>
      </c>
      <c r="L259" s="444">
        <v>122</v>
      </c>
      <c r="M259" s="429" t="s">
        <v>34</v>
      </c>
      <c r="N259" s="431">
        <v>0.75</v>
      </c>
      <c r="O259" s="429" t="s">
        <v>35</v>
      </c>
      <c r="P259" s="429" t="s">
        <v>63</v>
      </c>
      <c r="Q259" s="432">
        <v>43410</v>
      </c>
      <c r="R259" s="433">
        <v>43580</v>
      </c>
      <c r="S259" s="434">
        <v>43586</v>
      </c>
      <c r="T259" s="435">
        <f t="shared" si="20"/>
        <v>6</v>
      </c>
      <c r="U259" s="435">
        <v>0</v>
      </c>
      <c r="V259" s="435">
        <v>1</v>
      </c>
      <c r="W259" s="430"/>
      <c r="X259" s="430"/>
      <c r="Y259" s="430"/>
      <c r="Z259" s="430"/>
      <c r="AA259" s="436"/>
      <c r="AB259" s="436" t="s">
        <v>113</v>
      </c>
    </row>
    <row r="260" spans="1:28" ht="16">
      <c r="A260" s="9">
        <v>1</v>
      </c>
      <c r="B260" s="9">
        <v>1</v>
      </c>
      <c r="C260" s="9">
        <v>7</v>
      </c>
      <c r="D260" s="9" t="str">
        <f t="shared" si="23"/>
        <v>Dynan_B6_324_149_19A</v>
      </c>
      <c r="E260" s="821" t="str">
        <f t="shared" si="21"/>
        <v>Dynan_B6_324_149_19A_Lung_Block</v>
      </c>
      <c r="F260" s="282">
        <f>F258+1</f>
        <v>29</v>
      </c>
      <c r="G260" s="227">
        <v>3</v>
      </c>
      <c r="H260" s="23" t="s">
        <v>42</v>
      </c>
      <c r="I260" s="136" t="s">
        <v>77</v>
      </c>
      <c r="J260" s="137">
        <v>324</v>
      </c>
      <c r="K260" s="24" t="s">
        <v>33</v>
      </c>
      <c r="L260" s="137">
        <v>149</v>
      </c>
      <c r="M260" s="23" t="s">
        <v>34</v>
      </c>
      <c r="N260" s="44">
        <v>0.75</v>
      </c>
      <c r="O260" s="23" t="s">
        <v>35</v>
      </c>
      <c r="P260" s="23" t="s">
        <v>63</v>
      </c>
      <c r="Q260" s="144">
        <v>43410</v>
      </c>
      <c r="R260" s="139">
        <v>43580</v>
      </c>
      <c r="S260" s="140">
        <v>44008</v>
      </c>
      <c r="T260" s="135">
        <f t="shared" si="20"/>
        <v>428</v>
      </c>
      <c r="U260" s="135">
        <v>1</v>
      </c>
      <c r="V260" s="135">
        <v>1</v>
      </c>
      <c r="W260" s="141">
        <v>0</v>
      </c>
      <c r="X260" s="141"/>
      <c r="Y260" s="141"/>
      <c r="Z260" s="141"/>
      <c r="AA260" s="142"/>
      <c r="AB260" s="143" t="s">
        <v>122</v>
      </c>
    </row>
    <row r="261" spans="1:28" ht="16">
      <c r="A261" s="9">
        <v>1</v>
      </c>
      <c r="B261" s="9">
        <v>1</v>
      </c>
      <c r="C261" s="9">
        <v>7</v>
      </c>
      <c r="D261" s="9" t="str">
        <f t="shared" si="23"/>
        <v>Dynan_B6_867_108_19A</v>
      </c>
      <c r="E261" s="821" t="str">
        <f t="shared" si="21"/>
        <v>Dynan_B6_867_108_19A_Lung_Block</v>
      </c>
      <c r="F261" s="282">
        <f>F260+1</f>
        <v>30</v>
      </c>
      <c r="G261" s="227">
        <v>3</v>
      </c>
      <c r="H261" s="23" t="s">
        <v>42</v>
      </c>
      <c r="I261" s="136" t="s">
        <v>77</v>
      </c>
      <c r="J261" s="137">
        <v>867</v>
      </c>
      <c r="K261" s="24" t="s">
        <v>33</v>
      </c>
      <c r="L261" s="137">
        <v>108</v>
      </c>
      <c r="M261" s="23" t="s">
        <v>34</v>
      </c>
      <c r="N261" s="44">
        <v>0.75</v>
      </c>
      <c r="O261" s="23" t="s">
        <v>35</v>
      </c>
      <c r="P261" s="23" t="s">
        <v>63</v>
      </c>
      <c r="Q261" s="144">
        <v>43410</v>
      </c>
      <c r="R261" s="139">
        <v>43580</v>
      </c>
      <c r="S261" s="140">
        <v>44092</v>
      </c>
      <c r="T261" s="135">
        <f t="shared" si="20"/>
        <v>512</v>
      </c>
      <c r="U261" s="135">
        <v>1</v>
      </c>
      <c r="V261" s="135">
        <v>1</v>
      </c>
      <c r="W261" s="145">
        <v>0</v>
      </c>
      <c r="X261" s="145"/>
      <c r="Y261" s="145"/>
      <c r="Z261" s="145">
        <v>1</v>
      </c>
      <c r="AA261" s="146" t="s">
        <v>96</v>
      </c>
      <c r="AB261" s="143" t="s">
        <v>123</v>
      </c>
    </row>
    <row r="262" spans="1:28" s="437" customFormat="1" ht="16" hidden="1" customHeight="1">
      <c r="A262" s="425" t="s">
        <v>58</v>
      </c>
      <c r="B262" s="425" t="s">
        <v>58</v>
      </c>
      <c r="C262" s="425" t="s">
        <v>58</v>
      </c>
      <c r="D262" s="426"/>
      <c r="E262" s="426"/>
      <c r="F262" s="760">
        <v>34</v>
      </c>
      <c r="G262" s="428">
        <v>3</v>
      </c>
      <c r="H262" s="429" t="s">
        <v>42</v>
      </c>
      <c r="I262" s="430" t="s">
        <v>77</v>
      </c>
      <c r="J262" s="444">
        <v>881</v>
      </c>
      <c r="K262" s="425" t="s">
        <v>33</v>
      </c>
      <c r="L262" s="444">
        <v>111</v>
      </c>
      <c r="M262" s="429" t="s">
        <v>34</v>
      </c>
      <c r="N262" s="431">
        <v>0.75</v>
      </c>
      <c r="O262" s="429" t="s">
        <v>35</v>
      </c>
      <c r="P262" s="429" t="s">
        <v>63</v>
      </c>
      <c r="Q262" s="445">
        <v>43410</v>
      </c>
      <c r="R262" s="433">
        <v>43580</v>
      </c>
      <c r="S262" s="434">
        <v>44065</v>
      </c>
      <c r="T262" s="435">
        <f t="shared" si="20"/>
        <v>485</v>
      </c>
      <c r="U262" s="435">
        <v>0</v>
      </c>
      <c r="V262" s="435">
        <v>1</v>
      </c>
      <c r="W262" s="430"/>
      <c r="X262" s="430"/>
      <c r="Y262" s="430"/>
      <c r="Z262" s="430"/>
      <c r="AA262" s="436"/>
      <c r="AB262" s="436" t="s">
        <v>104</v>
      </c>
    </row>
    <row r="263" spans="1:28" s="437" customFormat="1" ht="16" hidden="1" customHeight="1">
      <c r="A263" s="425" t="s">
        <v>58</v>
      </c>
      <c r="B263" s="425" t="s">
        <v>58</v>
      </c>
      <c r="C263" s="425" t="s">
        <v>58</v>
      </c>
      <c r="D263" s="426"/>
      <c r="E263" s="426"/>
      <c r="F263" s="760">
        <v>35</v>
      </c>
      <c r="G263" s="428">
        <v>3</v>
      </c>
      <c r="H263" s="429" t="s">
        <v>42</v>
      </c>
      <c r="I263" s="430" t="s">
        <v>77</v>
      </c>
      <c r="J263" s="444">
        <v>890</v>
      </c>
      <c r="K263" s="425" t="s">
        <v>33</v>
      </c>
      <c r="L263" s="444">
        <v>113</v>
      </c>
      <c r="M263" s="429" t="s">
        <v>34</v>
      </c>
      <c r="N263" s="431">
        <v>0.75</v>
      </c>
      <c r="O263" s="429" t="s">
        <v>35</v>
      </c>
      <c r="P263" s="429" t="s">
        <v>63</v>
      </c>
      <c r="Q263" s="445">
        <v>43410</v>
      </c>
      <c r="R263" s="433">
        <v>43580</v>
      </c>
      <c r="S263" s="434">
        <v>43600</v>
      </c>
      <c r="T263" s="435">
        <f t="shared" si="20"/>
        <v>20</v>
      </c>
      <c r="U263" s="435">
        <v>0</v>
      </c>
      <c r="V263" s="435">
        <v>1</v>
      </c>
      <c r="W263" s="430"/>
      <c r="X263" s="430"/>
      <c r="Y263" s="430"/>
      <c r="Z263" s="430"/>
      <c r="AA263" s="436"/>
      <c r="AB263" s="436" t="s">
        <v>124</v>
      </c>
    </row>
    <row r="264" spans="1:28" s="437" customFormat="1" ht="16" hidden="1" customHeight="1">
      <c r="A264" s="425" t="s">
        <v>58</v>
      </c>
      <c r="B264" s="425" t="s">
        <v>58</v>
      </c>
      <c r="C264" s="425" t="s">
        <v>58</v>
      </c>
      <c r="D264" s="426"/>
      <c r="E264" s="426"/>
      <c r="F264" s="760">
        <v>36</v>
      </c>
      <c r="G264" s="428">
        <v>3</v>
      </c>
      <c r="H264" s="429" t="s">
        <v>42</v>
      </c>
      <c r="I264" s="430" t="s">
        <v>77</v>
      </c>
      <c r="J264" s="444">
        <v>894</v>
      </c>
      <c r="K264" s="425" t="s">
        <v>33</v>
      </c>
      <c r="L264" s="444">
        <v>113</v>
      </c>
      <c r="M264" s="429" t="s">
        <v>34</v>
      </c>
      <c r="N264" s="431">
        <v>0.75</v>
      </c>
      <c r="O264" s="429" t="s">
        <v>35</v>
      </c>
      <c r="P264" s="429" t="s">
        <v>63</v>
      </c>
      <c r="Q264" s="445">
        <v>43410</v>
      </c>
      <c r="R264" s="433">
        <v>43580</v>
      </c>
      <c r="S264" s="434">
        <v>44089</v>
      </c>
      <c r="T264" s="435">
        <f t="shared" si="20"/>
        <v>509</v>
      </c>
      <c r="U264" s="435">
        <v>0</v>
      </c>
      <c r="V264" s="435">
        <v>1</v>
      </c>
      <c r="W264" s="430"/>
      <c r="X264" s="430"/>
      <c r="Y264" s="430"/>
      <c r="Z264" s="430"/>
      <c r="AA264" s="436"/>
      <c r="AB264" s="436" t="s">
        <v>104</v>
      </c>
    </row>
    <row r="265" spans="1:28" ht="16">
      <c r="A265" s="9"/>
      <c r="B265" s="9"/>
      <c r="C265" s="9"/>
      <c r="D265" s="150"/>
      <c r="E265" s="150"/>
      <c r="F265" s="282"/>
      <c r="G265" s="227"/>
      <c r="H265" s="33"/>
      <c r="I265" s="31"/>
      <c r="J265" s="32"/>
      <c r="K265" s="9"/>
      <c r="L265" s="32"/>
      <c r="M265" s="33"/>
      <c r="N265" s="34"/>
      <c r="O265" s="33"/>
      <c r="P265" s="33"/>
      <c r="Q265" s="38"/>
      <c r="R265" s="36"/>
      <c r="S265" s="12"/>
      <c r="T265" s="79"/>
      <c r="U265" s="79"/>
      <c r="V265" s="129" t="s">
        <v>98</v>
      </c>
      <c r="W265" s="130">
        <f>F264</f>
        <v>36</v>
      </c>
      <c r="X265" s="130"/>
      <c r="Y265" s="130"/>
      <c r="Z265" s="131"/>
      <c r="AA265" s="37"/>
      <c r="AB265" s="37"/>
    </row>
    <row r="266" spans="1:28" ht="16">
      <c r="A266" s="9"/>
      <c r="B266" s="9"/>
      <c r="C266" s="9"/>
      <c r="D266" s="150"/>
      <c r="E266" s="150"/>
      <c r="F266" s="282"/>
      <c r="G266" s="227"/>
      <c r="H266" s="33"/>
      <c r="I266" s="31"/>
      <c r="J266" s="32"/>
      <c r="K266" s="9"/>
      <c r="L266" s="32"/>
      <c r="M266" s="33"/>
      <c r="N266" s="34"/>
      <c r="O266" s="33"/>
      <c r="P266" s="33"/>
      <c r="Q266" s="38"/>
      <c r="R266" s="36"/>
      <c r="S266" s="12"/>
      <c r="T266" s="79"/>
      <c r="U266" s="79"/>
      <c r="V266" s="79"/>
      <c r="W266" s="31"/>
      <c r="X266" s="31"/>
      <c r="Y266" s="31"/>
      <c r="Z266" s="31"/>
      <c r="AA266" s="37"/>
      <c r="AB266" s="37"/>
    </row>
    <row r="267" spans="1:28" ht="16">
      <c r="A267" s="9"/>
      <c r="B267" s="9"/>
      <c r="C267" s="9"/>
      <c r="D267" s="150"/>
      <c r="E267" s="150"/>
      <c r="F267" s="282"/>
      <c r="G267" s="227">
        <v>4</v>
      </c>
      <c r="H267" s="151" t="s">
        <v>125</v>
      </c>
      <c r="I267" s="31"/>
      <c r="J267" s="32"/>
      <c r="K267" s="9"/>
      <c r="L267" s="32"/>
      <c r="M267" s="33"/>
      <c r="N267" s="34"/>
      <c r="O267" s="33"/>
      <c r="P267" s="33"/>
      <c r="Q267" s="38"/>
      <c r="R267" s="36"/>
      <c r="S267" s="12"/>
      <c r="T267" s="79"/>
      <c r="U267" s="79"/>
      <c r="V267" s="79"/>
      <c r="W267" s="31"/>
      <c r="X267" s="31"/>
      <c r="Y267" s="31"/>
      <c r="Z267" s="31"/>
      <c r="AA267" s="37"/>
      <c r="AB267" s="37"/>
    </row>
    <row r="268" spans="1:28" s="437" customFormat="1" ht="16" hidden="1" customHeight="1">
      <c r="A268" s="425" t="s">
        <v>58</v>
      </c>
      <c r="B268" s="425" t="s">
        <v>58</v>
      </c>
      <c r="C268" s="425" t="s">
        <v>58</v>
      </c>
      <c r="D268" s="426"/>
      <c r="E268" s="426"/>
      <c r="F268" s="760">
        <v>1</v>
      </c>
      <c r="G268" s="428">
        <v>4</v>
      </c>
      <c r="H268" s="429" t="s">
        <v>42</v>
      </c>
      <c r="I268" s="430" t="s">
        <v>62</v>
      </c>
      <c r="J268" s="429">
        <v>644</v>
      </c>
      <c r="K268" s="425" t="s">
        <v>44</v>
      </c>
      <c r="L268" s="429" t="s">
        <v>126</v>
      </c>
      <c r="M268" s="429" t="s">
        <v>34</v>
      </c>
      <c r="N268" s="431">
        <v>0.75</v>
      </c>
      <c r="O268" s="429" t="s">
        <v>35</v>
      </c>
      <c r="P268" s="429" t="s">
        <v>63</v>
      </c>
      <c r="Q268" s="432">
        <v>43242</v>
      </c>
      <c r="R268" s="433">
        <v>43411</v>
      </c>
      <c r="S268" s="434">
        <v>43502</v>
      </c>
      <c r="T268" s="435">
        <f t="shared" ref="T268:T276" si="25">S268-R268</f>
        <v>91</v>
      </c>
      <c r="U268" s="435">
        <v>0</v>
      </c>
      <c r="V268" s="435">
        <v>0</v>
      </c>
      <c r="W268" s="430"/>
      <c r="X268" s="430"/>
      <c r="Y268" s="430"/>
      <c r="Z268" s="430"/>
      <c r="AA268" s="436"/>
      <c r="AB268" s="426" t="s">
        <v>127</v>
      </c>
    </row>
    <row r="269" spans="1:28" s="437" customFormat="1" ht="16" hidden="1" customHeight="1">
      <c r="A269" s="425" t="s">
        <v>58</v>
      </c>
      <c r="B269" s="425" t="s">
        <v>58</v>
      </c>
      <c r="C269" s="425" t="s">
        <v>58</v>
      </c>
      <c r="D269" s="426"/>
      <c r="E269" s="426"/>
      <c r="F269" s="760">
        <v>2</v>
      </c>
      <c r="G269" s="428">
        <v>4</v>
      </c>
      <c r="H269" s="429" t="s">
        <v>42</v>
      </c>
      <c r="I269" s="430" t="s">
        <v>62</v>
      </c>
      <c r="J269" s="429">
        <v>645</v>
      </c>
      <c r="K269" s="425" t="s">
        <v>44</v>
      </c>
      <c r="L269" s="429" t="s">
        <v>128</v>
      </c>
      <c r="M269" s="429" t="s">
        <v>34</v>
      </c>
      <c r="N269" s="431">
        <v>0.75</v>
      </c>
      <c r="O269" s="429" t="s">
        <v>35</v>
      </c>
      <c r="P269" s="429" t="s">
        <v>63</v>
      </c>
      <c r="Q269" s="432">
        <v>43242</v>
      </c>
      <c r="R269" s="433">
        <v>43411</v>
      </c>
      <c r="S269" s="447">
        <v>43537</v>
      </c>
      <c r="T269" s="435">
        <f t="shared" si="25"/>
        <v>126</v>
      </c>
      <c r="U269" s="435">
        <v>0</v>
      </c>
      <c r="V269" s="435">
        <v>0</v>
      </c>
      <c r="W269" s="430"/>
      <c r="X269" s="430"/>
      <c r="Y269" s="430"/>
      <c r="Z269" s="430"/>
      <c r="AA269" s="436"/>
      <c r="AB269" s="426" t="s">
        <v>127</v>
      </c>
    </row>
    <row r="270" spans="1:28" s="437" customFormat="1" ht="16" hidden="1" customHeight="1">
      <c r="A270" s="425" t="s">
        <v>58</v>
      </c>
      <c r="B270" s="425" t="s">
        <v>58</v>
      </c>
      <c r="C270" s="425" t="s">
        <v>58</v>
      </c>
      <c r="D270" s="426"/>
      <c r="E270" s="426"/>
      <c r="F270" s="760">
        <v>3</v>
      </c>
      <c r="G270" s="428">
        <v>4</v>
      </c>
      <c r="H270" s="429" t="s">
        <v>42</v>
      </c>
      <c r="I270" s="430" t="s">
        <v>62</v>
      </c>
      <c r="J270" s="429">
        <v>760</v>
      </c>
      <c r="K270" s="425" t="s">
        <v>44</v>
      </c>
      <c r="L270" s="429" t="s">
        <v>129</v>
      </c>
      <c r="M270" s="429" t="s">
        <v>34</v>
      </c>
      <c r="N270" s="431">
        <v>0.75</v>
      </c>
      <c r="O270" s="429" t="s">
        <v>35</v>
      </c>
      <c r="P270" s="429" t="s">
        <v>63</v>
      </c>
      <c r="Q270" s="432">
        <v>43242</v>
      </c>
      <c r="R270" s="433">
        <v>43411</v>
      </c>
      <c r="S270" s="434">
        <v>43496</v>
      </c>
      <c r="T270" s="435">
        <f t="shared" si="25"/>
        <v>85</v>
      </c>
      <c r="U270" s="435">
        <v>0</v>
      </c>
      <c r="V270" s="435">
        <v>0</v>
      </c>
      <c r="W270" s="430"/>
      <c r="X270" s="430"/>
      <c r="Y270" s="430"/>
      <c r="Z270" s="430"/>
      <c r="AA270" s="436"/>
      <c r="AB270" s="426" t="s">
        <v>127</v>
      </c>
    </row>
    <row r="271" spans="1:28" s="437" customFormat="1" ht="16" hidden="1" customHeight="1">
      <c r="A271" s="425" t="s">
        <v>58</v>
      </c>
      <c r="B271" s="425" t="s">
        <v>58</v>
      </c>
      <c r="C271" s="425" t="s">
        <v>58</v>
      </c>
      <c r="D271" s="426"/>
      <c r="E271" s="426"/>
      <c r="F271" s="760">
        <v>4</v>
      </c>
      <c r="G271" s="428">
        <v>4</v>
      </c>
      <c r="H271" s="429" t="s">
        <v>42</v>
      </c>
      <c r="I271" s="430" t="s">
        <v>62</v>
      </c>
      <c r="J271" s="425">
        <v>761</v>
      </c>
      <c r="K271" s="425" t="s">
        <v>44</v>
      </c>
      <c r="L271" s="429" t="s">
        <v>48</v>
      </c>
      <c r="M271" s="429" t="s">
        <v>34</v>
      </c>
      <c r="N271" s="431">
        <v>0.75</v>
      </c>
      <c r="O271" s="429" t="s">
        <v>35</v>
      </c>
      <c r="P271" s="429" t="s">
        <v>63</v>
      </c>
      <c r="Q271" s="432">
        <v>43242</v>
      </c>
      <c r="R271" s="433">
        <v>43411</v>
      </c>
      <c r="S271" s="447">
        <v>43599</v>
      </c>
      <c r="T271" s="435">
        <f t="shared" si="25"/>
        <v>188</v>
      </c>
      <c r="U271" s="435">
        <v>0</v>
      </c>
      <c r="V271" s="435">
        <v>0</v>
      </c>
      <c r="W271" s="430"/>
      <c r="X271" s="430"/>
      <c r="Y271" s="430"/>
      <c r="Z271" s="430"/>
      <c r="AA271" s="436"/>
      <c r="AB271" s="426" t="s">
        <v>130</v>
      </c>
    </row>
    <row r="272" spans="1:28" s="437" customFormat="1" ht="16" hidden="1" customHeight="1">
      <c r="A272" s="425" t="s">
        <v>58</v>
      </c>
      <c r="B272" s="425" t="s">
        <v>58</v>
      </c>
      <c r="C272" s="425" t="s">
        <v>58</v>
      </c>
      <c r="D272" s="426"/>
      <c r="E272" s="426"/>
      <c r="F272" s="760">
        <v>5</v>
      </c>
      <c r="G272" s="428">
        <v>4</v>
      </c>
      <c r="H272" s="429" t="s">
        <v>42</v>
      </c>
      <c r="I272" s="430" t="s">
        <v>62</v>
      </c>
      <c r="J272" s="429">
        <v>762</v>
      </c>
      <c r="K272" s="425" t="s">
        <v>44</v>
      </c>
      <c r="L272" s="429" t="s">
        <v>131</v>
      </c>
      <c r="M272" s="429" t="s">
        <v>34</v>
      </c>
      <c r="N272" s="431">
        <v>0.75</v>
      </c>
      <c r="O272" s="429" t="s">
        <v>35</v>
      </c>
      <c r="P272" s="429" t="s">
        <v>63</v>
      </c>
      <c r="Q272" s="432">
        <v>43242</v>
      </c>
      <c r="R272" s="433">
        <v>43411</v>
      </c>
      <c r="S272" s="434">
        <v>43496</v>
      </c>
      <c r="T272" s="435">
        <f t="shared" si="25"/>
        <v>85</v>
      </c>
      <c r="U272" s="435">
        <v>0</v>
      </c>
      <c r="V272" s="435">
        <v>0</v>
      </c>
      <c r="W272" s="430"/>
      <c r="X272" s="430"/>
      <c r="Y272" s="430"/>
      <c r="Z272" s="430"/>
      <c r="AA272" s="436"/>
      <c r="AB272" s="426" t="s">
        <v>127</v>
      </c>
    </row>
    <row r="273" spans="1:28" s="437" customFormat="1" ht="16" hidden="1" customHeight="1">
      <c r="A273" s="425" t="s">
        <v>58</v>
      </c>
      <c r="B273" s="425" t="s">
        <v>58</v>
      </c>
      <c r="C273" s="425" t="s">
        <v>58</v>
      </c>
      <c r="D273" s="426"/>
      <c r="E273" s="426"/>
      <c r="F273" s="760">
        <v>6</v>
      </c>
      <c r="G273" s="428">
        <v>4</v>
      </c>
      <c r="H273" s="429" t="s">
        <v>42</v>
      </c>
      <c r="I273" s="430" t="s">
        <v>62</v>
      </c>
      <c r="J273" s="425">
        <v>765</v>
      </c>
      <c r="K273" s="425" t="s">
        <v>44</v>
      </c>
      <c r="L273" s="429" t="s">
        <v>50</v>
      </c>
      <c r="M273" s="429" t="s">
        <v>34</v>
      </c>
      <c r="N273" s="431">
        <v>0.75</v>
      </c>
      <c r="O273" s="429" t="s">
        <v>35</v>
      </c>
      <c r="P273" s="429" t="s">
        <v>63</v>
      </c>
      <c r="Q273" s="432">
        <v>43242</v>
      </c>
      <c r="R273" s="433">
        <v>43411</v>
      </c>
      <c r="S273" s="447">
        <v>43600</v>
      </c>
      <c r="T273" s="435">
        <f t="shared" si="25"/>
        <v>189</v>
      </c>
      <c r="U273" s="435">
        <v>0</v>
      </c>
      <c r="V273" s="435">
        <v>0</v>
      </c>
      <c r="W273" s="430"/>
      <c r="X273" s="430"/>
      <c r="Y273" s="430"/>
      <c r="Z273" s="430"/>
      <c r="AA273" s="436"/>
      <c r="AB273" s="426" t="s">
        <v>130</v>
      </c>
    </row>
    <row r="274" spans="1:28" s="437" customFormat="1" ht="16" hidden="1" customHeight="1">
      <c r="A274" s="425" t="s">
        <v>58</v>
      </c>
      <c r="B274" s="425" t="s">
        <v>58</v>
      </c>
      <c r="C274" s="425" t="s">
        <v>58</v>
      </c>
      <c r="D274" s="426"/>
      <c r="E274" s="426"/>
      <c r="F274" s="760">
        <v>7</v>
      </c>
      <c r="G274" s="428">
        <v>4</v>
      </c>
      <c r="H274" s="429" t="s">
        <v>42</v>
      </c>
      <c r="I274" s="430" t="s">
        <v>62</v>
      </c>
      <c r="J274" s="425">
        <v>767</v>
      </c>
      <c r="K274" s="425" t="s">
        <v>44</v>
      </c>
      <c r="L274" s="429" t="s">
        <v>52</v>
      </c>
      <c r="M274" s="429" t="s">
        <v>34</v>
      </c>
      <c r="N274" s="431">
        <v>0.75</v>
      </c>
      <c r="O274" s="429" t="s">
        <v>35</v>
      </c>
      <c r="P274" s="429" t="s">
        <v>63</v>
      </c>
      <c r="Q274" s="432">
        <v>43242</v>
      </c>
      <c r="R274" s="433">
        <v>43411</v>
      </c>
      <c r="S274" s="447">
        <v>43600</v>
      </c>
      <c r="T274" s="435">
        <f t="shared" si="25"/>
        <v>189</v>
      </c>
      <c r="U274" s="435">
        <v>0</v>
      </c>
      <c r="V274" s="435">
        <v>0</v>
      </c>
      <c r="W274" s="430"/>
      <c r="X274" s="430"/>
      <c r="Y274" s="430"/>
      <c r="Z274" s="430"/>
      <c r="AA274" s="436"/>
      <c r="AB274" s="426" t="s">
        <v>130</v>
      </c>
    </row>
    <row r="275" spans="1:28" s="437" customFormat="1" ht="16" hidden="1" customHeight="1">
      <c r="A275" s="425" t="s">
        <v>58</v>
      </c>
      <c r="B275" s="425" t="s">
        <v>58</v>
      </c>
      <c r="C275" s="425" t="s">
        <v>58</v>
      </c>
      <c r="D275" s="426"/>
      <c r="E275" s="426"/>
      <c r="F275" s="760">
        <v>8</v>
      </c>
      <c r="G275" s="428">
        <v>4</v>
      </c>
      <c r="H275" s="429" t="s">
        <v>42</v>
      </c>
      <c r="I275" s="430" t="s">
        <v>62</v>
      </c>
      <c r="J275" s="425">
        <v>790</v>
      </c>
      <c r="K275" s="425" t="s">
        <v>44</v>
      </c>
      <c r="L275" s="425">
        <v>59</v>
      </c>
      <c r="M275" s="429" t="s">
        <v>34</v>
      </c>
      <c r="N275" s="431">
        <v>0.75</v>
      </c>
      <c r="O275" s="429" t="s">
        <v>35</v>
      </c>
      <c r="P275" s="429" t="s">
        <v>63</v>
      </c>
      <c r="Q275" s="432">
        <v>43242</v>
      </c>
      <c r="R275" s="433">
        <v>43411</v>
      </c>
      <c r="S275" s="447">
        <v>43600</v>
      </c>
      <c r="T275" s="435">
        <f t="shared" si="25"/>
        <v>189</v>
      </c>
      <c r="U275" s="435">
        <v>0</v>
      </c>
      <c r="V275" s="435">
        <v>0</v>
      </c>
      <c r="W275" s="430"/>
      <c r="X275" s="430"/>
      <c r="Y275" s="430"/>
      <c r="Z275" s="430"/>
      <c r="AA275" s="436"/>
      <c r="AB275" s="426" t="s">
        <v>130</v>
      </c>
    </row>
    <row r="276" spans="1:28" ht="16">
      <c r="A276" s="9">
        <v>1</v>
      </c>
      <c r="B276" s="9">
        <v>1</v>
      </c>
      <c r="C276" s="9">
        <v>7</v>
      </c>
      <c r="D276" s="9" t="str">
        <f>"Dynan_"&amp;I276&amp;"_"&amp;J276&amp;"_"&amp;L276&amp;"_"&amp;K276</f>
        <v>Dynan_B6_244_122A_19A</v>
      </c>
      <c r="E276" s="9" t="str">
        <f>D276&amp;"_Lung_Block"</f>
        <v>Dynan_B6_244_122A_19A_Lung_Block</v>
      </c>
      <c r="F276" s="282">
        <f>F261+1</f>
        <v>31</v>
      </c>
      <c r="G276" s="227">
        <v>4</v>
      </c>
      <c r="H276" s="23" t="s">
        <v>42</v>
      </c>
      <c r="I276" s="186" t="s">
        <v>77</v>
      </c>
      <c r="J276" s="365">
        <v>244</v>
      </c>
      <c r="K276" s="24" t="s">
        <v>33</v>
      </c>
      <c r="L276" s="365" t="s">
        <v>132</v>
      </c>
      <c r="M276" s="23" t="s">
        <v>34</v>
      </c>
      <c r="N276" s="44">
        <v>0.75</v>
      </c>
      <c r="O276" s="23" t="s">
        <v>35</v>
      </c>
      <c r="P276" s="23" t="s">
        <v>63</v>
      </c>
      <c r="Q276" s="191">
        <v>43410</v>
      </c>
      <c r="R276" s="195">
        <v>43580</v>
      </c>
      <c r="S276" s="147">
        <v>43637</v>
      </c>
      <c r="T276" s="157">
        <f t="shared" si="25"/>
        <v>57</v>
      </c>
      <c r="U276" s="157">
        <v>1</v>
      </c>
      <c r="V276" s="157">
        <v>0</v>
      </c>
      <c r="W276" s="24">
        <v>0</v>
      </c>
      <c r="X276" s="24"/>
      <c r="Y276" s="24"/>
      <c r="Z276" s="24"/>
      <c r="AA276" s="156"/>
      <c r="AB276" s="152" t="s">
        <v>127</v>
      </c>
    </row>
    <row r="277" spans="1:28" ht="16">
      <c r="A277" s="9"/>
      <c r="B277" s="9"/>
      <c r="C277" s="9"/>
      <c r="D277" s="150"/>
      <c r="E277" s="150"/>
      <c r="F277" s="282"/>
      <c r="G277" s="227"/>
      <c r="H277" s="150"/>
      <c r="I277" s="150"/>
      <c r="J277" s="150"/>
      <c r="K277" s="150"/>
      <c r="L277" s="150"/>
      <c r="M277" s="150"/>
      <c r="N277" s="150"/>
      <c r="O277" s="150"/>
      <c r="P277" s="9"/>
      <c r="Q277" s="150"/>
      <c r="R277" s="150"/>
      <c r="S277" s="150"/>
      <c r="T277" s="150"/>
      <c r="U277" s="150"/>
      <c r="V277" s="129" t="s">
        <v>98</v>
      </c>
      <c r="W277" s="130">
        <f>F276</f>
        <v>31</v>
      </c>
      <c r="X277" s="130"/>
      <c r="Y277" s="130"/>
      <c r="Z277" s="131"/>
      <c r="AA277" s="150"/>
      <c r="AB277" s="150"/>
    </row>
    <row r="278" spans="1:28" ht="16">
      <c r="A278" s="9"/>
      <c r="B278" s="9"/>
      <c r="C278" s="9"/>
      <c r="D278" s="150"/>
      <c r="E278" s="150"/>
      <c r="F278" s="282"/>
      <c r="G278" s="227"/>
      <c r="H278" s="150"/>
      <c r="I278" s="150"/>
      <c r="J278" s="150"/>
      <c r="K278" s="150"/>
      <c r="L278" s="150"/>
      <c r="M278" s="150"/>
      <c r="N278" s="150"/>
      <c r="O278" s="150"/>
      <c r="P278" s="9"/>
      <c r="Q278" s="150"/>
      <c r="R278" s="150"/>
      <c r="S278" s="150"/>
      <c r="T278" s="150"/>
      <c r="U278" s="150"/>
      <c r="V278" s="79"/>
      <c r="W278" s="40"/>
      <c r="X278" s="40"/>
      <c r="Y278" s="40"/>
      <c r="Z278" s="251"/>
      <c r="AA278" s="150"/>
      <c r="AB278" s="150"/>
    </row>
    <row r="279" spans="1:28" ht="16">
      <c r="A279" s="9"/>
      <c r="B279" s="9"/>
      <c r="C279" s="9"/>
      <c r="D279" s="150"/>
      <c r="E279" s="150"/>
      <c r="F279" s="282"/>
      <c r="G279" s="227"/>
      <c r="H279" s="151" t="s">
        <v>133</v>
      </c>
      <c r="I279" s="150"/>
      <c r="J279" s="150"/>
      <c r="K279" s="150"/>
      <c r="L279" s="150"/>
      <c r="M279" s="150"/>
      <c r="N279" s="150"/>
      <c r="O279" s="150"/>
      <c r="P279" s="9"/>
      <c r="Q279" s="150"/>
      <c r="R279" s="150"/>
      <c r="S279" s="150"/>
      <c r="T279" s="150"/>
      <c r="U279" s="150"/>
      <c r="V279" s="79"/>
      <c r="W279" s="40"/>
      <c r="X279" s="40"/>
      <c r="Y279" s="40"/>
      <c r="Z279" s="251"/>
      <c r="AA279" s="150"/>
      <c r="AB279" s="150"/>
    </row>
    <row r="280" spans="1:28" s="437" customFormat="1" ht="16" hidden="1" customHeight="1">
      <c r="A280" s="425" t="s">
        <v>58</v>
      </c>
      <c r="B280" s="425" t="s">
        <v>58</v>
      </c>
      <c r="C280" s="425" t="s">
        <v>58</v>
      </c>
      <c r="D280" s="426"/>
      <c r="E280" s="426"/>
      <c r="F280" s="760">
        <v>1</v>
      </c>
      <c r="G280" s="428">
        <v>4</v>
      </c>
      <c r="H280" s="429" t="s">
        <v>42</v>
      </c>
      <c r="I280" s="430" t="s">
        <v>62</v>
      </c>
      <c r="J280" s="429">
        <v>747</v>
      </c>
      <c r="K280" s="425" t="s">
        <v>44</v>
      </c>
      <c r="L280" s="429">
        <v>50</v>
      </c>
      <c r="M280" s="429" t="s">
        <v>34</v>
      </c>
      <c r="N280" s="431">
        <v>0.75</v>
      </c>
      <c r="O280" s="429" t="s">
        <v>35</v>
      </c>
      <c r="P280" s="429" t="s">
        <v>63</v>
      </c>
      <c r="Q280" s="432">
        <v>43242</v>
      </c>
      <c r="R280" s="433">
        <v>43411</v>
      </c>
      <c r="S280" s="434" t="s">
        <v>134</v>
      </c>
      <c r="T280" s="435" t="s">
        <v>135</v>
      </c>
      <c r="U280" s="435">
        <v>0</v>
      </c>
      <c r="V280" s="435"/>
      <c r="W280" s="439"/>
      <c r="X280" s="439"/>
      <c r="Y280" s="439"/>
      <c r="Z280" s="439"/>
      <c r="AA280" s="440"/>
      <c r="AB280" s="426" t="s">
        <v>136</v>
      </c>
    </row>
    <row r="281" spans="1:28" s="437" customFormat="1" ht="16" hidden="1" customHeight="1">
      <c r="A281" s="425" t="s">
        <v>58</v>
      </c>
      <c r="B281" s="425" t="s">
        <v>58</v>
      </c>
      <c r="C281" s="425" t="s">
        <v>58</v>
      </c>
      <c r="D281" s="426"/>
      <c r="E281" s="426"/>
      <c r="F281" s="760">
        <v>2</v>
      </c>
      <c r="G281" s="428">
        <v>4</v>
      </c>
      <c r="H281" s="429" t="s">
        <v>42</v>
      </c>
      <c r="I281" s="430" t="s">
        <v>62</v>
      </c>
      <c r="J281" s="429">
        <v>796</v>
      </c>
      <c r="K281" s="425" t="s">
        <v>44</v>
      </c>
      <c r="L281" s="429">
        <v>60</v>
      </c>
      <c r="M281" s="429" t="s">
        <v>34</v>
      </c>
      <c r="N281" s="431">
        <v>0.75</v>
      </c>
      <c r="O281" s="429" t="s">
        <v>35</v>
      </c>
      <c r="P281" s="429" t="s">
        <v>63</v>
      </c>
      <c r="Q281" s="432">
        <v>43242</v>
      </c>
      <c r="R281" s="433">
        <v>43411</v>
      </c>
      <c r="S281" s="434" t="s">
        <v>134</v>
      </c>
      <c r="T281" s="435" t="s">
        <v>135</v>
      </c>
      <c r="U281" s="435">
        <v>0</v>
      </c>
      <c r="V281" s="435"/>
      <c r="W281" s="430"/>
      <c r="X281" s="430"/>
      <c r="Y281" s="430"/>
      <c r="Z281" s="430"/>
      <c r="AA281" s="436"/>
      <c r="AB281" s="426" t="s">
        <v>136</v>
      </c>
    </row>
    <row r="282" spans="1:28" s="437" customFormat="1" ht="16" hidden="1" customHeight="1">
      <c r="A282" s="425" t="s">
        <v>58</v>
      </c>
      <c r="B282" s="425" t="s">
        <v>58</v>
      </c>
      <c r="C282" s="425" t="s">
        <v>58</v>
      </c>
      <c r="D282" s="426"/>
      <c r="E282" s="426"/>
      <c r="F282" s="760">
        <v>3</v>
      </c>
      <c r="G282" s="428">
        <v>4</v>
      </c>
      <c r="H282" s="429" t="s">
        <v>42</v>
      </c>
      <c r="I282" s="430" t="s">
        <v>77</v>
      </c>
      <c r="J282" s="444">
        <v>896</v>
      </c>
      <c r="K282" s="425" t="s">
        <v>33</v>
      </c>
      <c r="L282" s="444">
        <v>113</v>
      </c>
      <c r="M282" s="429" t="s">
        <v>34</v>
      </c>
      <c r="N282" s="431">
        <v>0.75</v>
      </c>
      <c r="O282" s="429" t="s">
        <v>35</v>
      </c>
      <c r="P282" s="429" t="s">
        <v>63</v>
      </c>
      <c r="Q282" s="432">
        <v>43410</v>
      </c>
      <c r="R282" s="433">
        <v>43580</v>
      </c>
      <c r="S282" s="434" t="s">
        <v>134</v>
      </c>
      <c r="T282" s="435" t="s">
        <v>135</v>
      </c>
      <c r="U282" s="435">
        <v>0</v>
      </c>
      <c r="V282" s="435"/>
      <c r="W282" s="430"/>
      <c r="X282" s="430"/>
      <c r="Y282" s="430"/>
      <c r="Z282" s="430"/>
      <c r="AA282" s="436"/>
      <c r="AB282" s="426" t="s">
        <v>136</v>
      </c>
    </row>
    <row r="283" spans="1:28" s="437" customFormat="1" ht="16" hidden="1" customHeight="1">
      <c r="A283" s="425" t="s">
        <v>58</v>
      </c>
      <c r="B283" s="425" t="s">
        <v>58</v>
      </c>
      <c r="C283" s="425" t="s">
        <v>58</v>
      </c>
      <c r="D283" s="426"/>
      <c r="E283" s="426"/>
      <c r="F283" s="760">
        <v>4</v>
      </c>
      <c r="G283" s="428">
        <v>4</v>
      </c>
      <c r="H283" s="429" t="s">
        <v>42</v>
      </c>
      <c r="I283" s="430" t="s">
        <v>62</v>
      </c>
      <c r="J283" s="429" t="s">
        <v>135</v>
      </c>
      <c r="K283" s="425" t="s">
        <v>44</v>
      </c>
      <c r="L283" s="429">
        <v>12</v>
      </c>
      <c r="M283" s="429" t="s">
        <v>34</v>
      </c>
      <c r="N283" s="431">
        <v>0.75</v>
      </c>
      <c r="O283" s="429" t="s">
        <v>35</v>
      </c>
      <c r="P283" s="429" t="s">
        <v>63</v>
      </c>
      <c r="Q283" s="432">
        <v>43242</v>
      </c>
      <c r="R283" s="433">
        <v>43411</v>
      </c>
      <c r="S283" s="434">
        <v>43409</v>
      </c>
      <c r="T283" s="435" t="s">
        <v>135</v>
      </c>
      <c r="U283" s="435">
        <v>0</v>
      </c>
      <c r="V283" s="435"/>
      <c r="W283" s="430"/>
      <c r="X283" s="430"/>
      <c r="Y283" s="430"/>
      <c r="Z283" s="430"/>
      <c r="AA283" s="436"/>
      <c r="AB283" s="426" t="s">
        <v>137</v>
      </c>
    </row>
    <row r="284" spans="1:28" ht="16">
      <c r="A284" s="824" t="str">
        <f>"Total Subjects Received "&amp;"("&amp;I230&amp;")"</f>
        <v>Total Subjects Received (B5)</v>
      </c>
      <c r="B284" s="825"/>
      <c r="C284" s="831"/>
      <c r="D284" s="747" t="s">
        <v>138</v>
      </c>
      <c r="E284" s="747" t="s">
        <v>138</v>
      </c>
      <c r="F284" s="282"/>
      <c r="G284" s="227"/>
      <c r="H284" s="150"/>
      <c r="I284" s="150"/>
      <c r="J284" s="150"/>
      <c r="K284" s="150"/>
      <c r="L284" s="150"/>
      <c r="M284" s="150"/>
      <c r="N284" s="150"/>
      <c r="O284" s="150"/>
      <c r="P284" s="9"/>
      <c r="Q284" s="150"/>
      <c r="R284" s="150"/>
      <c r="S284" s="150"/>
      <c r="T284" s="150"/>
      <c r="U284" s="150"/>
      <c r="V284" s="129" t="s">
        <v>98</v>
      </c>
      <c r="W284" s="130">
        <f>F283</f>
        <v>4</v>
      </c>
      <c r="X284" s="130"/>
      <c r="Y284" s="130"/>
      <c r="Z284" s="131"/>
      <c r="AA284" s="150"/>
      <c r="AB284" s="150"/>
    </row>
    <row r="285" spans="1:28" ht="16">
      <c r="A285" s="824" t="str">
        <f>"Total Subjects Received "&amp;"("&amp;I261&amp;")"</f>
        <v>Total Subjects Received (B6)</v>
      </c>
      <c r="B285" s="825"/>
      <c r="C285" s="831"/>
      <c r="D285" s="748" t="s">
        <v>139</v>
      </c>
      <c r="E285" s="748" t="s">
        <v>139</v>
      </c>
      <c r="F285" s="282"/>
      <c r="G285" s="227"/>
      <c r="H285" s="150"/>
      <c r="I285" s="150"/>
      <c r="J285" s="150"/>
      <c r="K285" s="150"/>
      <c r="L285" s="150"/>
      <c r="M285" s="150"/>
      <c r="N285" s="150"/>
      <c r="O285" s="150"/>
      <c r="P285" s="9"/>
      <c r="Q285" s="150"/>
      <c r="R285" s="150"/>
      <c r="S285" s="150"/>
      <c r="T285" s="150"/>
      <c r="U285" s="150"/>
      <c r="V285" s="129"/>
      <c r="W285" s="130"/>
      <c r="X285" s="130"/>
      <c r="Y285" s="130"/>
      <c r="Z285" s="131"/>
      <c r="AA285" s="150"/>
      <c r="AB285" s="150"/>
    </row>
    <row r="286" spans="1:28" ht="16">
      <c r="A286" s="150"/>
      <c r="B286" s="150"/>
      <c r="C286" s="150"/>
      <c r="D286" s="150"/>
      <c r="E286" s="150"/>
      <c r="F286" s="282"/>
      <c r="G286" s="227"/>
      <c r="H286" s="151" t="s">
        <v>29</v>
      </c>
      <c r="I286" s="150"/>
      <c r="J286" s="150"/>
      <c r="K286" s="150"/>
      <c r="L286" s="150"/>
      <c r="M286" s="150"/>
      <c r="N286" s="150"/>
      <c r="O286" s="150"/>
      <c r="P286" s="9"/>
      <c r="Q286" s="150"/>
      <c r="R286" s="150"/>
      <c r="S286" s="150"/>
      <c r="T286" s="150"/>
      <c r="U286" s="150"/>
      <c r="V286" s="79"/>
      <c r="W286" s="40"/>
      <c r="X286" s="40"/>
      <c r="Y286" s="40"/>
      <c r="Z286" s="251"/>
      <c r="AA286" s="150"/>
      <c r="AB286" s="150"/>
    </row>
    <row r="287" spans="1:28" s="366" customFormat="1" ht="16">
      <c r="A287" s="303">
        <v>1</v>
      </c>
      <c r="B287" s="303">
        <v>1</v>
      </c>
      <c r="C287" s="303">
        <v>8</v>
      </c>
      <c r="D287" s="9" t="str">
        <f t="shared" ref="D287:D292" si="26">"Dynan_"&amp;I287&amp;"_"&amp;J287&amp;"_"&amp;L287&amp;"_"&amp;K287</f>
        <v>Dynan_C1_817_104_19A</v>
      </c>
      <c r="E287" s="9" t="str">
        <f t="shared" ref="E287:E292" si="27">D287&amp;"_Lung_Block"</f>
        <v>Dynan_C1_817_104_19A_Lung_Block</v>
      </c>
      <c r="F287" s="500">
        <f>1</f>
        <v>1</v>
      </c>
      <c r="G287" s="361"/>
      <c r="H287" s="332" t="s">
        <v>140</v>
      </c>
      <c r="I287" s="332" t="s">
        <v>141</v>
      </c>
      <c r="J287" s="332">
        <v>817</v>
      </c>
      <c r="K287" s="332" t="s">
        <v>33</v>
      </c>
      <c r="L287" s="332">
        <v>104</v>
      </c>
      <c r="M287" s="332" t="s">
        <v>34</v>
      </c>
      <c r="N287" s="332">
        <v>0.4</v>
      </c>
      <c r="O287" s="332" t="s">
        <v>35</v>
      </c>
      <c r="P287" s="332" t="s">
        <v>142</v>
      </c>
      <c r="Q287" s="371">
        <v>43410</v>
      </c>
      <c r="R287" s="371">
        <v>43580</v>
      </c>
      <c r="S287" s="371">
        <v>43608</v>
      </c>
      <c r="T287" s="332">
        <f t="shared" ref="T287:T293" si="28">S287-R287</f>
        <v>28</v>
      </c>
      <c r="U287" s="359"/>
      <c r="V287" s="372"/>
      <c r="W287" s="488"/>
      <c r="X287" s="488"/>
      <c r="Y287" s="488"/>
      <c r="Z287" s="501"/>
      <c r="AA287" s="359"/>
      <c r="AB287" s="359" t="s">
        <v>143</v>
      </c>
    </row>
    <row r="288" spans="1:28" s="366" customFormat="1" ht="16">
      <c r="A288" s="303">
        <v>1</v>
      </c>
      <c r="B288" s="303">
        <v>1</v>
      </c>
      <c r="C288" s="303">
        <v>8</v>
      </c>
      <c r="D288" s="9" t="str">
        <f t="shared" si="26"/>
        <v>Dynan_C1_817D_104_19A</v>
      </c>
      <c r="E288" s="9" t="str">
        <f t="shared" si="27"/>
        <v>Dynan_C1_817D_104_19A_Lung_Block</v>
      </c>
      <c r="F288" s="500">
        <f>F287+1</f>
        <v>2</v>
      </c>
      <c r="G288" s="361"/>
      <c r="H288" s="332" t="s">
        <v>140</v>
      </c>
      <c r="I288" s="332" t="s">
        <v>141</v>
      </c>
      <c r="J288" s="332" t="s">
        <v>144</v>
      </c>
      <c r="K288" s="332" t="s">
        <v>33</v>
      </c>
      <c r="L288" s="332">
        <v>104</v>
      </c>
      <c r="M288" s="332" t="s">
        <v>34</v>
      </c>
      <c r="N288" s="332">
        <v>0.4</v>
      </c>
      <c r="O288" s="332" t="s">
        <v>35</v>
      </c>
      <c r="P288" s="332" t="s">
        <v>142</v>
      </c>
      <c r="Q288" s="371">
        <v>43410</v>
      </c>
      <c r="R288" s="371">
        <v>43580</v>
      </c>
      <c r="S288" s="371">
        <v>43608</v>
      </c>
      <c r="T288" s="332">
        <f t="shared" si="28"/>
        <v>28</v>
      </c>
      <c r="U288" s="359"/>
      <c r="V288" s="372"/>
      <c r="W288" s="488"/>
      <c r="X288" s="488"/>
      <c r="Y288" s="488"/>
      <c r="Z288" s="501"/>
      <c r="AA288" s="359"/>
      <c r="AB288" s="359" t="s">
        <v>143</v>
      </c>
    </row>
    <row r="289" spans="1:28" ht="16">
      <c r="A289" s="9">
        <v>1</v>
      </c>
      <c r="B289" s="9">
        <v>1</v>
      </c>
      <c r="C289" s="9">
        <v>8</v>
      </c>
      <c r="D289" s="9" t="str">
        <f t="shared" si="26"/>
        <v>Dynan_C1_818_104_19A</v>
      </c>
      <c r="E289" s="9" t="str">
        <f t="shared" si="27"/>
        <v>Dynan_C1_818_104_19A_Lung_Block</v>
      </c>
      <c r="F289" s="500">
        <f>F288+1</f>
        <v>3</v>
      </c>
      <c r="G289" s="227"/>
      <c r="H289" s="47" t="s">
        <v>140</v>
      </c>
      <c r="I289" s="47" t="s">
        <v>141</v>
      </c>
      <c r="J289" s="47">
        <v>818</v>
      </c>
      <c r="K289" s="47" t="s">
        <v>33</v>
      </c>
      <c r="L289" s="47">
        <v>104</v>
      </c>
      <c r="M289" s="47" t="s">
        <v>34</v>
      </c>
      <c r="N289" s="47">
        <v>0.4</v>
      </c>
      <c r="O289" s="47" t="s">
        <v>35</v>
      </c>
      <c r="P289" s="301" t="s">
        <v>142</v>
      </c>
      <c r="Q289" s="261">
        <v>43410</v>
      </c>
      <c r="R289" s="261">
        <v>43580</v>
      </c>
      <c r="S289" s="261">
        <v>43608</v>
      </c>
      <c r="T289" s="47">
        <f t="shared" si="28"/>
        <v>28</v>
      </c>
      <c r="U289" s="150"/>
      <c r="V289" s="79"/>
      <c r="W289" s="40"/>
      <c r="X289" s="40"/>
      <c r="Y289" s="40"/>
      <c r="Z289" s="251"/>
      <c r="AA289" s="150"/>
      <c r="AB289" s="150"/>
    </row>
    <row r="290" spans="1:28" ht="16">
      <c r="A290" s="9">
        <v>1</v>
      </c>
      <c r="B290" s="9">
        <v>1</v>
      </c>
      <c r="C290" s="9">
        <v>8</v>
      </c>
      <c r="D290" s="9" t="str">
        <f t="shared" si="26"/>
        <v>Dynan_C1_820_104_19A</v>
      </c>
      <c r="E290" s="9" t="str">
        <f t="shared" si="27"/>
        <v>Dynan_C1_820_104_19A_Lung_Block</v>
      </c>
      <c r="F290" s="500">
        <f>F289+1</f>
        <v>4</v>
      </c>
      <c r="G290" s="227"/>
      <c r="H290" s="47" t="s">
        <v>140</v>
      </c>
      <c r="I290" s="47" t="s">
        <v>141</v>
      </c>
      <c r="J290" s="47">
        <v>820</v>
      </c>
      <c r="K290" s="47" t="s">
        <v>33</v>
      </c>
      <c r="L290" s="47">
        <v>104</v>
      </c>
      <c r="M290" s="47" t="s">
        <v>34</v>
      </c>
      <c r="N290" s="47">
        <v>0.4</v>
      </c>
      <c r="O290" s="47" t="s">
        <v>35</v>
      </c>
      <c r="P290" s="301" t="s">
        <v>142</v>
      </c>
      <c r="Q290" s="261">
        <v>43410</v>
      </c>
      <c r="R290" s="261">
        <v>43580</v>
      </c>
      <c r="S290" s="261">
        <v>43608</v>
      </c>
      <c r="T290" s="47">
        <f t="shared" si="28"/>
        <v>28</v>
      </c>
      <c r="U290" s="150"/>
      <c r="V290" s="79"/>
      <c r="W290" s="40"/>
      <c r="X290" s="40"/>
      <c r="Y290" s="40"/>
      <c r="Z290" s="251"/>
      <c r="AA290" s="150"/>
      <c r="AB290" s="150"/>
    </row>
    <row r="291" spans="1:28" ht="16">
      <c r="A291" s="9">
        <v>1</v>
      </c>
      <c r="B291" s="9">
        <v>1</v>
      </c>
      <c r="C291" s="9">
        <v>8</v>
      </c>
      <c r="D291" s="9" t="str">
        <f t="shared" si="26"/>
        <v>Dynan_C1_821_104_19A</v>
      </c>
      <c r="E291" s="9" t="str">
        <f t="shared" si="27"/>
        <v>Dynan_C1_821_104_19A_Lung_Block</v>
      </c>
      <c r="F291" s="500">
        <f>F290+1</f>
        <v>5</v>
      </c>
      <c r="G291" s="227"/>
      <c r="H291" s="47" t="s">
        <v>140</v>
      </c>
      <c r="I291" s="47" t="s">
        <v>141</v>
      </c>
      <c r="J291" s="47">
        <v>821</v>
      </c>
      <c r="K291" s="47" t="s">
        <v>33</v>
      </c>
      <c r="L291" s="47">
        <v>104</v>
      </c>
      <c r="M291" s="47" t="s">
        <v>34</v>
      </c>
      <c r="N291" s="47">
        <v>0.4</v>
      </c>
      <c r="O291" s="47" t="s">
        <v>35</v>
      </c>
      <c r="P291" s="301" t="s">
        <v>142</v>
      </c>
      <c r="Q291" s="261">
        <v>43410</v>
      </c>
      <c r="R291" s="261">
        <v>43580</v>
      </c>
      <c r="S291" s="261">
        <v>43608</v>
      </c>
      <c r="T291" s="47">
        <f t="shared" si="28"/>
        <v>28</v>
      </c>
      <c r="U291" s="150"/>
      <c r="V291" s="79"/>
      <c r="W291" s="40"/>
      <c r="X291" s="40"/>
      <c r="Y291" s="40"/>
      <c r="Z291" s="251"/>
      <c r="AA291" s="150"/>
      <c r="AB291" s="150"/>
    </row>
    <row r="292" spans="1:28" ht="16">
      <c r="A292" s="9">
        <v>1</v>
      </c>
      <c r="B292" s="9">
        <v>1</v>
      </c>
      <c r="C292" s="9">
        <v>8</v>
      </c>
      <c r="D292" s="9" t="str">
        <f t="shared" si="26"/>
        <v>Dynan_C1_824_104_19A</v>
      </c>
      <c r="E292" s="9" t="str">
        <f t="shared" si="27"/>
        <v>Dynan_C1_824_104_19A_Lung_Block</v>
      </c>
      <c r="F292" s="500">
        <f>F291+1</f>
        <v>6</v>
      </c>
      <c r="G292" s="227"/>
      <c r="H292" s="47" t="s">
        <v>140</v>
      </c>
      <c r="I292" s="47" t="s">
        <v>141</v>
      </c>
      <c r="J292" s="47">
        <v>824</v>
      </c>
      <c r="K292" s="47" t="s">
        <v>33</v>
      </c>
      <c r="L292" s="47">
        <v>104</v>
      </c>
      <c r="M292" s="47" t="s">
        <v>34</v>
      </c>
      <c r="N292" s="47">
        <v>0.4</v>
      </c>
      <c r="O292" s="47" t="s">
        <v>35</v>
      </c>
      <c r="P292" s="301" t="s">
        <v>142</v>
      </c>
      <c r="Q292" s="261">
        <v>43410</v>
      </c>
      <c r="R292" s="261">
        <v>43580</v>
      </c>
      <c r="S292" s="261">
        <v>43608</v>
      </c>
      <c r="T292" s="47">
        <f t="shared" si="28"/>
        <v>28</v>
      </c>
      <c r="U292" s="150"/>
      <c r="V292" s="79"/>
      <c r="W292" s="40"/>
      <c r="X292" s="40"/>
      <c r="Y292" s="40"/>
      <c r="Z292" s="251"/>
      <c r="AA292" s="150"/>
      <c r="AB292" s="150"/>
    </row>
    <row r="293" spans="1:28" s="437" customFormat="1" ht="16" hidden="1" customHeight="1">
      <c r="A293" s="425" t="s">
        <v>58</v>
      </c>
      <c r="B293" s="425" t="s">
        <v>58</v>
      </c>
      <c r="C293" s="425" t="s">
        <v>58</v>
      </c>
      <c r="D293" s="9" t="str">
        <f>H293&amp;"_"&amp;I293&amp;"_"&amp;K293&amp;"_"&amp;J293</f>
        <v>C_C2_19A_844</v>
      </c>
      <c r="E293" s="9" t="str">
        <f>I293&amp;"_"&amp;J293&amp;"_"&amp;L293&amp;"_"&amp;K293</f>
        <v>C2_844_237_19A</v>
      </c>
      <c r="F293" s="760">
        <v>6</v>
      </c>
      <c r="G293" s="428"/>
      <c r="H293" s="430" t="s">
        <v>140</v>
      </c>
      <c r="I293" s="430" t="s">
        <v>145</v>
      </c>
      <c r="J293" s="430">
        <v>844</v>
      </c>
      <c r="K293" s="430" t="s">
        <v>33</v>
      </c>
      <c r="L293" s="430">
        <v>237</v>
      </c>
      <c r="M293" s="430" t="s">
        <v>34</v>
      </c>
      <c r="N293" s="430">
        <v>0.4</v>
      </c>
      <c r="O293" s="430" t="s">
        <v>39</v>
      </c>
      <c r="P293" s="430" t="s">
        <v>142</v>
      </c>
      <c r="Q293" s="434">
        <v>43410</v>
      </c>
      <c r="R293" s="434">
        <v>43580</v>
      </c>
      <c r="S293" s="434">
        <v>43608</v>
      </c>
      <c r="T293" s="430">
        <f t="shared" si="28"/>
        <v>28</v>
      </c>
      <c r="U293" s="426"/>
      <c r="V293" s="435"/>
      <c r="W293" s="439"/>
      <c r="X293" s="439"/>
      <c r="Y293" s="439"/>
      <c r="Z293" s="448"/>
      <c r="AA293" s="426"/>
      <c r="AB293" s="426"/>
    </row>
    <row r="294" spans="1:28" ht="16">
      <c r="A294" s="824" t="str">
        <f>"Total Subjects Received "&amp;"("&amp;I287&amp;")"</f>
        <v>Total Subjects Received (C1)</v>
      </c>
      <c r="B294" s="825"/>
      <c r="C294" s="831"/>
      <c r="D294" s="749" t="s">
        <v>146</v>
      </c>
      <c r="E294" s="749" t="s">
        <v>146</v>
      </c>
      <c r="F294" s="282"/>
      <c r="G294" s="227"/>
      <c r="H294" s="31"/>
      <c r="I294" s="31"/>
      <c r="J294" s="31"/>
      <c r="K294" s="31"/>
      <c r="L294" s="31"/>
      <c r="M294" s="31"/>
      <c r="N294" s="31"/>
      <c r="O294" s="31"/>
      <c r="P294" s="31"/>
      <c r="Q294" s="12"/>
      <c r="R294" s="12"/>
      <c r="S294" s="12"/>
      <c r="T294" s="31"/>
      <c r="U294" s="150"/>
      <c r="V294" s="79"/>
      <c r="W294" s="40"/>
      <c r="X294" s="40"/>
      <c r="Y294" s="40"/>
      <c r="Z294" s="251"/>
      <c r="AA294" s="150"/>
      <c r="AB294" s="150"/>
    </row>
    <row r="295" spans="1:28" ht="16">
      <c r="A295" s="394"/>
      <c r="B295" s="394"/>
      <c r="C295" s="394"/>
      <c r="D295" s="394"/>
      <c r="E295" s="394"/>
      <c r="F295" s="410"/>
      <c r="G295" s="530"/>
      <c r="H295" s="801"/>
      <c r="I295" s="801"/>
      <c r="J295" s="801"/>
      <c r="K295" s="801"/>
      <c r="L295" s="801"/>
      <c r="M295" s="801"/>
      <c r="N295" s="801"/>
      <c r="O295" s="801"/>
      <c r="P295" s="801"/>
      <c r="Q295" s="802"/>
      <c r="R295" s="802"/>
      <c r="S295" s="802"/>
      <c r="T295" s="801"/>
      <c r="U295" s="774"/>
      <c r="V295" s="803"/>
      <c r="W295" s="804"/>
      <c r="X295" s="804"/>
      <c r="Y295" s="804"/>
      <c r="Z295" s="805"/>
      <c r="AA295" s="774"/>
      <c r="AB295" s="774"/>
    </row>
    <row r="296" spans="1:28" s="811" customFormat="1" ht="16">
      <c r="A296" s="806">
        <v>1</v>
      </c>
      <c r="B296" s="806">
        <v>1</v>
      </c>
      <c r="C296" s="806">
        <v>8</v>
      </c>
      <c r="D296" s="9" t="str">
        <f>"Dynan_"&amp;I296&amp;"_"&amp;J296&amp;"_"&amp;L296&amp;"_"&amp;K296</f>
        <v>Dynan_C2_845_237_19A</v>
      </c>
      <c r="E296" s="9" t="str">
        <f>D296&amp;"_Lung_Block"</f>
        <v>Dynan_C2_845_237_19A_Lung_Block</v>
      </c>
      <c r="F296" s="806">
        <f>F292+1</f>
        <v>7</v>
      </c>
      <c r="G296" s="807"/>
      <c r="H296" s="808" t="s">
        <v>140</v>
      </c>
      <c r="I296" s="808" t="s">
        <v>145</v>
      </c>
      <c r="J296" s="808">
        <v>845</v>
      </c>
      <c r="K296" s="808" t="s">
        <v>33</v>
      </c>
      <c r="L296" s="808">
        <v>237</v>
      </c>
      <c r="M296" s="808" t="s">
        <v>34</v>
      </c>
      <c r="N296" s="808">
        <v>0.4</v>
      </c>
      <c r="O296" s="808" t="s">
        <v>39</v>
      </c>
      <c r="P296" s="809" t="s">
        <v>142</v>
      </c>
      <c r="Q296" s="810">
        <v>43410</v>
      </c>
      <c r="R296" s="810">
        <v>43580</v>
      </c>
      <c r="S296" s="810">
        <v>43608</v>
      </c>
      <c r="T296" s="808">
        <f>S296-R296</f>
        <v>28</v>
      </c>
      <c r="V296" s="812"/>
      <c r="W296" s="813"/>
      <c r="X296" s="813"/>
      <c r="Y296" s="813"/>
      <c r="Z296" s="814"/>
    </row>
    <row r="297" spans="1:28" s="797" customFormat="1" ht="16">
      <c r="A297" s="792">
        <v>1</v>
      </c>
      <c r="B297" s="792">
        <v>1</v>
      </c>
      <c r="C297" s="792">
        <v>8</v>
      </c>
      <c r="D297" s="9" t="str">
        <f>"Dynan_"&amp;I297&amp;"_"&amp;J297&amp;"_"&amp;L297&amp;"_"&amp;K297</f>
        <v>Dynan_C2_846_237_19A</v>
      </c>
      <c r="E297" s="9" t="str">
        <f>D297&amp;"_Lung_Block"</f>
        <v>Dynan_C2_846_237_19A_Lung_Block</v>
      </c>
      <c r="F297" s="792">
        <f>F296+1</f>
        <v>8</v>
      </c>
      <c r="G297" s="793"/>
      <c r="H297" s="794" t="s">
        <v>140</v>
      </c>
      <c r="I297" s="794" t="s">
        <v>145</v>
      </c>
      <c r="J297" s="794">
        <v>846</v>
      </c>
      <c r="K297" s="794" t="s">
        <v>33</v>
      </c>
      <c r="L297" s="794">
        <v>237</v>
      </c>
      <c r="M297" s="794" t="s">
        <v>34</v>
      </c>
      <c r="N297" s="794">
        <v>0.4</v>
      </c>
      <c r="O297" s="794" t="s">
        <v>39</v>
      </c>
      <c r="P297" s="795" t="s">
        <v>142</v>
      </c>
      <c r="Q297" s="796">
        <v>43410</v>
      </c>
      <c r="R297" s="796">
        <v>43580</v>
      </c>
      <c r="S297" s="796">
        <v>43608</v>
      </c>
      <c r="T297" s="794">
        <f>S297-R297</f>
        <v>28</v>
      </c>
      <c r="V297" s="798"/>
      <c r="W297" s="799"/>
      <c r="X297" s="799"/>
      <c r="Y297" s="799"/>
      <c r="Z297" s="800"/>
    </row>
    <row r="298" spans="1:28" ht="16">
      <c r="A298" s="337">
        <v>1</v>
      </c>
      <c r="B298" s="337">
        <v>1</v>
      </c>
      <c r="C298" s="337">
        <v>8</v>
      </c>
      <c r="D298" s="9" t="str">
        <f>"Dynan_"&amp;I298&amp;"_"&amp;J298&amp;"_"&amp;L298&amp;"_"&amp;K298</f>
        <v>Dynan_C2_847_237_19A</v>
      </c>
      <c r="E298" s="9" t="str">
        <f>D298&amp;"_Lung_Block"</f>
        <v>Dynan_C2_847_237_19A_Lung_Block</v>
      </c>
      <c r="F298" s="750">
        <f>F297+1</f>
        <v>9</v>
      </c>
      <c r="G298" s="340"/>
      <c r="H298" s="789" t="s">
        <v>140</v>
      </c>
      <c r="I298" s="789" t="s">
        <v>145</v>
      </c>
      <c r="J298" s="789">
        <v>847</v>
      </c>
      <c r="K298" s="789" t="s">
        <v>33</v>
      </c>
      <c r="L298" s="789">
        <v>237</v>
      </c>
      <c r="M298" s="789" t="s">
        <v>34</v>
      </c>
      <c r="N298" s="789">
        <v>0.4</v>
      </c>
      <c r="O298" s="789" t="s">
        <v>39</v>
      </c>
      <c r="P298" s="342" t="s">
        <v>142</v>
      </c>
      <c r="Q298" s="790">
        <v>43410</v>
      </c>
      <c r="R298" s="790">
        <v>43580</v>
      </c>
      <c r="S298" s="790">
        <v>43608</v>
      </c>
      <c r="T298" s="789">
        <f>S298-R298</f>
        <v>28</v>
      </c>
      <c r="U298" s="338"/>
      <c r="V298" s="743"/>
      <c r="W298" s="744"/>
      <c r="X298" s="744"/>
      <c r="Y298" s="744"/>
      <c r="Z298" s="791"/>
      <c r="AA298" s="338"/>
      <c r="AB298" s="338"/>
    </row>
    <row r="299" spans="1:28" ht="16">
      <c r="A299" s="9">
        <v>1</v>
      </c>
      <c r="B299" s="9">
        <v>1</v>
      </c>
      <c r="C299" s="9">
        <v>8</v>
      </c>
      <c r="D299" s="9" t="str">
        <f>"Dynan_"&amp;I299&amp;"_"&amp;J299&amp;"_"&amp;L299&amp;"_"&amp;K299</f>
        <v>Dynan_C2_848_237_19A</v>
      </c>
      <c r="E299" s="9" t="str">
        <f>D299&amp;"_Lung_Block"</f>
        <v>Dynan_C2_848_237_19A_Lung_Block</v>
      </c>
      <c r="F299" s="282">
        <f>F298+1</f>
        <v>10</v>
      </c>
      <c r="G299" s="227"/>
      <c r="H299" s="92" t="s">
        <v>140</v>
      </c>
      <c r="I299" s="92" t="s">
        <v>145</v>
      </c>
      <c r="J299" s="92">
        <v>848</v>
      </c>
      <c r="K299" s="92" t="s">
        <v>33</v>
      </c>
      <c r="L299" s="92">
        <v>237</v>
      </c>
      <c r="M299" s="92" t="s">
        <v>34</v>
      </c>
      <c r="N299" s="92">
        <v>0.4</v>
      </c>
      <c r="O299" s="92" t="s">
        <v>39</v>
      </c>
      <c r="P299" s="301" t="s">
        <v>142</v>
      </c>
      <c r="Q299" s="277">
        <v>43410</v>
      </c>
      <c r="R299" s="277">
        <v>43580</v>
      </c>
      <c r="S299" s="277">
        <v>43608</v>
      </c>
      <c r="T299" s="92">
        <f>S299-R299</f>
        <v>28</v>
      </c>
      <c r="U299" s="150"/>
      <c r="V299" s="79"/>
      <c r="W299" s="40"/>
      <c r="X299" s="40"/>
      <c r="Y299" s="40"/>
      <c r="Z299" s="251"/>
      <c r="AA299" s="150"/>
      <c r="AB299" s="150"/>
    </row>
    <row r="300" spans="1:28" ht="16">
      <c r="A300" s="824" t="str">
        <f>"Total Subjects Received "&amp;"("&amp;I293&amp;")"</f>
        <v>Total Subjects Received (C2)</v>
      </c>
      <c r="B300" s="825"/>
      <c r="C300" s="831"/>
      <c r="D300" s="749" t="s">
        <v>147</v>
      </c>
      <c r="E300" s="749" t="s">
        <v>147</v>
      </c>
      <c r="F300" s="282"/>
      <c r="G300" s="227"/>
      <c r="H300" s="31"/>
      <c r="I300" s="31"/>
      <c r="J300" s="31"/>
      <c r="K300" s="31"/>
      <c r="L300" s="31"/>
      <c r="M300" s="31"/>
      <c r="N300" s="31"/>
      <c r="O300" s="31"/>
      <c r="P300" s="31"/>
      <c r="Q300" s="12"/>
      <c r="R300" s="12"/>
      <c r="S300" s="12"/>
      <c r="T300" s="31"/>
      <c r="U300" s="150"/>
      <c r="V300" s="79"/>
      <c r="W300" s="40"/>
      <c r="X300" s="40"/>
      <c r="Y300" s="40"/>
      <c r="Z300" s="251"/>
      <c r="AA300" s="150"/>
      <c r="AB300" s="150"/>
    </row>
    <row r="301" spans="1:28" ht="16">
      <c r="A301" s="9"/>
      <c r="B301" s="9"/>
      <c r="C301" s="9"/>
      <c r="D301" s="9"/>
      <c r="E301" s="9"/>
      <c r="F301" s="282"/>
      <c r="G301" s="227"/>
      <c r="H301" s="31"/>
      <c r="I301" s="31"/>
      <c r="J301" s="31"/>
      <c r="K301" s="31"/>
      <c r="L301" s="31"/>
      <c r="M301" s="31"/>
      <c r="N301" s="31"/>
      <c r="O301" s="31"/>
      <c r="P301" s="31"/>
      <c r="Q301" s="12"/>
      <c r="R301" s="12"/>
      <c r="S301" s="12"/>
      <c r="T301" s="31"/>
      <c r="U301" s="150"/>
      <c r="V301" s="79"/>
      <c r="W301" s="40"/>
      <c r="X301" s="40"/>
      <c r="Y301" s="40"/>
      <c r="Z301" s="251"/>
      <c r="AA301" s="150"/>
      <c r="AB301" s="150"/>
    </row>
    <row r="302" spans="1:28" ht="16">
      <c r="A302" s="9">
        <v>1</v>
      </c>
      <c r="B302" s="9">
        <v>1</v>
      </c>
      <c r="C302" s="9">
        <v>8</v>
      </c>
      <c r="D302" s="9" t="str">
        <f>"Dynan_"&amp;I302&amp;"_"&amp;J302&amp;"_"&amp;L302&amp;"_"&amp;K302</f>
        <v>Dynan_C3_826_105_19A</v>
      </c>
      <c r="E302" s="9" t="str">
        <f>D302&amp;"_Lung_Block"</f>
        <v>Dynan_C3_826_105_19A_Lung_Block</v>
      </c>
      <c r="F302" s="282">
        <f>F299+1</f>
        <v>11</v>
      </c>
      <c r="G302" s="227"/>
      <c r="H302" s="47" t="s">
        <v>140</v>
      </c>
      <c r="I302" s="47" t="s">
        <v>148</v>
      </c>
      <c r="J302" s="47">
        <v>826</v>
      </c>
      <c r="K302" s="47" t="s">
        <v>33</v>
      </c>
      <c r="L302" s="47">
        <v>105</v>
      </c>
      <c r="M302" s="47" t="s">
        <v>34</v>
      </c>
      <c r="N302" s="47">
        <v>0.4</v>
      </c>
      <c r="O302" s="47" t="s">
        <v>35</v>
      </c>
      <c r="P302" s="301" t="s">
        <v>142</v>
      </c>
      <c r="Q302" s="261">
        <v>43410</v>
      </c>
      <c r="R302" s="261">
        <v>43580</v>
      </c>
      <c r="S302" s="261">
        <v>43761</v>
      </c>
      <c r="T302" s="47">
        <f>S302-R302</f>
        <v>181</v>
      </c>
      <c r="U302" s="150"/>
      <c r="V302" s="79"/>
      <c r="W302" s="40"/>
      <c r="X302" s="40"/>
      <c r="Y302" s="40"/>
      <c r="Z302" s="251"/>
      <c r="AA302" s="150"/>
      <c r="AB302" s="150"/>
    </row>
    <row r="303" spans="1:28" ht="16">
      <c r="A303" s="9">
        <v>1</v>
      </c>
      <c r="B303" s="9">
        <v>1</v>
      </c>
      <c r="C303" s="9">
        <v>8</v>
      </c>
      <c r="D303" s="9" t="str">
        <f>"Dynan_"&amp;I303&amp;"_"&amp;J303&amp;"_"&amp;L303&amp;"_"&amp;K303</f>
        <v>Dynan_C3_827_105_19A</v>
      </c>
      <c r="E303" s="9" t="str">
        <f>D303&amp;"_Lung_Block"</f>
        <v>Dynan_C3_827_105_19A_Lung_Block</v>
      </c>
      <c r="F303" s="282">
        <f>F302+1</f>
        <v>12</v>
      </c>
      <c r="G303" s="227"/>
      <c r="H303" s="47" t="s">
        <v>140</v>
      </c>
      <c r="I303" s="47" t="s">
        <v>148</v>
      </c>
      <c r="J303" s="47">
        <v>827</v>
      </c>
      <c r="K303" s="47" t="s">
        <v>33</v>
      </c>
      <c r="L303" s="47">
        <v>105</v>
      </c>
      <c r="M303" s="47" t="s">
        <v>34</v>
      </c>
      <c r="N303" s="47">
        <v>0.4</v>
      </c>
      <c r="O303" s="47" t="s">
        <v>35</v>
      </c>
      <c r="P303" s="301" t="s">
        <v>142</v>
      </c>
      <c r="Q303" s="261">
        <v>43410</v>
      </c>
      <c r="R303" s="261">
        <v>43580</v>
      </c>
      <c r="S303" s="261">
        <v>43761</v>
      </c>
      <c r="T303" s="47">
        <f>S303-R303</f>
        <v>181</v>
      </c>
      <c r="U303" s="150"/>
      <c r="V303" s="79"/>
      <c r="W303" s="40"/>
      <c r="X303" s="40"/>
      <c r="Y303" s="40"/>
      <c r="Z303" s="251"/>
      <c r="AA303" s="150"/>
      <c r="AB303" s="150"/>
    </row>
    <row r="304" spans="1:28" ht="16">
      <c r="A304" s="9">
        <v>1</v>
      </c>
      <c r="B304" s="9">
        <v>1</v>
      </c>
      <c r="C304" s="9">
        <v>8</v>
      </c>
      <c r="D304" s="9" t="str">
        <f>"Dynan_"&amp;I304&amp;"_"&amp;J304&amp;"_"&amp;L304&amp;"_"&amp;K304</f>
        <v>Dynan_C3_829_105_19A</v>
      </c>
      <c r="E304" s="9" t="str">
        <f>D304&amp;"_Lung_Block"</f>
        <v>Dynan_C3_829_105_19A_Lung_Block</v>
      </c>
      <c r="F304" s="282">
        <f>F303+1</f>
        <v>13</v>
      </c>
      <c r="G304" s="227"/>
      <c r="H304" s="47" t="s">
        <v>140</v>
      </c>
      <c r="I304" s="47" t="s">
        <v>148</v>
      </c>
      <c r="J304" s="47">
        <v>829</v>
      </c>
      <c r="K304" s="47" t="s">
        <v>33</v>
      </c>
      <c r="L304" s="47">
        <v>105</v>
      </c>
      <c r="M304" s="47" t="s">
        <v>34</v>
      </c>
      <c r="N304" s="47">
        <v>0.4</v>
      </c>
      <c r="O304" s="47" t="s">
        <v>35</v>
      </c>
      <c r="P304" s="301" t="s">
        <v>142</v>
      </c>
      <c r="Q304" s="261">
        <v>43410</v>
      </c>
      <c r="R304" s="261">
        <v>43580</v>
      </c>
      <c r="S304" s="261">
        <v>43761</v>
      </c>
      <c r="T304" s="47">
        <f>S304-R304</f>
        <v>181</v>
      </c>
      <c r="U304" s="150"/>
      <c r="V304" s="79"/>
      <c r="W304" s="40"/>
      <c r="X304" s="40"/>
      <c r="Y304" s="40"/>
      <c r="Z304" s="251"/>
      <c r="AA304" s="150"/>
      <c r="AB304" s="150"/>
    </row>
    <row r="305" spans="1:28" ht="16">
      <c r="A305" s="9">
        <v>1</v>
      </c>
      <c r="B305" s="9">
        <v>1</v>
      </c>
      <c r="C305" s="9">
        <v>8</v>
      </c>
      <c r="D305" s="9" t="str">
        <f>"Dynan_"&amp;I305&amp;"_"&amp;J305&amp;"_"&amp;L305&amp;"_"&amp;K305</f>
        <v>Dynan_C3_830_105_19A</v>
      </c>
      <c r="E305" s="9" t="str">
        <f>D305&amp;"_Lung_Block"</f>
        <v>Dynan_C3_830_105_19A_Lung_Block</v>
      </c>
      <c r="F305" s="282">
        <f>F304+1</f>
        <v>14</v>
      </c>
      <c r="G305" s="227"/>
      <c r="H305" s="47" t="s">
        <v>140</v>
      </c>
      <c r="I305" s="47" t="s">
        <v>148</v>
      </c>
      <c r="J305" s="47">
        <v>830</v>
      </c>
      <c r="K305" s="47" t="s">
        <v>33</v>
      </c>
      <c r="L305" s="47">
        <v>105</v>
      </c>
      <c r="M305" s="47" t="s">
        <v>34</v>
      </c>
      <c r="N305" s="47">
        <v>0.4</v>
      </c>
      <c r="O305" s="47" t="s">
        <v>35</v>
      </c>
      <c r="P305" s="301" t="s">
        <v>142</v>
      </c>
      <c r="Q305" s="261">
        <v>43410</v>
      </c>
      <c r="R305" s="261">
        <v>43580</v>
      </c>
      <c r="S305" s="261">
        <v>43761</v>
      </c>
      <c r="T305" s="47">
        <f>S305-R305</f>
        <v>181</v>
      </c>
      <c r="U305" s="150"/>
      <c r="V305" s="79"/>
      <c r="W305" s="40"/>
      <c r="X305" s="40"/>
      <c r="Y305" s="40"/>
      <c r="Z305" s="251"/>
      <c r="AA305" s="150"/>
      <c r="AB305" s="150"/>
    </row>
    <row r="306" spans="1:28" ht="16">
      <c r="A306" s="9">
        <v>1</v>
      </c>
      <c r="B306" s="9">
        <v>1</v>
      </c>
      <c r="C306" s="9">
        <v>8</v>
      </c>
      <c r="D306" s="9" t="str">
        <f>"Dynan_"&amp;I306&amp;"_"&amp;J306&amp;"_"&amp;L306&amp;"_"&amp;K306</f>
        <v>Dynan_C3_831_105_19A</v>
      </c>
      <c r="E306" s="9" t="str">
        <f>D306&amp;"_Lung_Block"</f>
        <v>Dynan_C3_831_105_19A_Lung_Block</v>
      </c>
      <c r="F306" s="282">
        <f>F305+1</f>
        <v>15</v>
      </c>
      <c r="G306" s="227"/>
      <c r="H306" s="47" t="s">
        <v>140</v>
      </c>
      <c r="I306" s="47" t="s">
        <v>148</v>
      </c>
      <c r="J306" s="47">
        <v>831</v>
      </c>
      <c r="K306" s="47" t="s">
        <v>33</v>
      </c>
      <c r="L306" s="47">
        <v>105</v>
      </c>
      <c r="M306" s="47" t="s">
        <v>34</v>
      </c>
      <c r="N306" s="47">
        <v>0.4</v>
      </c>
      <c r="O306" s="47" t="s">
        <v>35</v>
      </c>
      <c r="P306" s="301" t="s">
        <v>142</v>
      </c>
      <c r="Q306" s="261">
        <v>43410</v>
      </c>
      <c r="R306" s="261">
        <v>43580</v>
      </c>
      <c r="S306" s="261">
        <v>43761</v>
      </c>
      <c r="T306" s="47">
        <f>S306-R306</f>
        <v>181</v>
      </c>
      <c r="U306" s="150"/>
      <c r="V306" s="79"/>
      <c r="W306" s="40"/>
      <c r="X306" s="40"/>
      <c r="Y306" s="40"/>
      <c r="Z306" s="251"/>
      <c r="AA306" s="150"/>
      <c r="AB306" s="150"/>
    </row>
    <row r="307" spans="1:28" ht="16">
      <c r="A307" s="824" t="str">
        <f>"Total Subjects Received "&amp;"("&amp;I302&amp;")"</f>
        <v>Total Subjects Received (C3)</v>
      </c>
      <c r="B307" s="825"/>
      <c r="C307" s="826"/>
      <c r="D307" s="788" t="s">
        <v>37</v>
      </c>
      <c r="E307" s="788" t="s">
        <v>37</v>
      </c>
      <c r="F307" s="282"/>
      <c r="G307" s="227"/>
      <c r="H307" s="31"/>
      <c r="I307" s="31"/>
      <c r="J307" s="31"/>
      <c r="K307" s="31"/>
      <c r="L307" s="31"/>
      <c r="M307" s="31"/>
      <c r="N307" s="31"/>
      <c r="O307" s="31"/>
      <c r="P307" s="31"/>
      <c r="Q307" s="12"/>
      <c r="R307" s="12"/>
      <c r="S307" s="12"/>
      <c r="T307" s="31"/>
      <c r="U307" s="150"/>
      <c r="V307" s="79"/>
      <c r="W307" s="40"/>
      <c r="X307" s="40"/>
      <c r="Y307" s="40"/>
      <c r="Z307" s="251"/>
      <c r="AA307" s="150"/>
      <c r="AB307" s="150"/>
    </row>
    <row r="308" spans="1:28" ht="16">
      <c r="A308" s="9"/>
      <c r="B308" s="9"/>
      <c r="C308" s="9"/>
      <c r="D308" s="9"/>
      <c r="E308" s="9"/>
      <c r="F308" s="282"/>
      <c r="G308" s="227"/>
      <c r="H308" s="31"/>
      <c r="I308" s="31"/>
      <c r="J308" s="31"/>
      <c r="K308" s="31"/>
      <c r="L308" s="31"/>
      <c r="M308" s="31"/>
      <c r="N308" s="31"/>
      <c r="O308" s="31"/>
      <c r="P308" s="31"/>
      <c r="Q308" s="12"/>
      <c r="R308" s="12"/>
      <c r="S308" s="12"/>
      <c r="T308" s="31"/>
      <c r="U308" s="150"/>
      <c r="V308" s="79"/>
      <c r="W308" s="40"/>
      <c r="X308" s="40"/>
      <c r="Y308" s="40"/>
      <c r="Z308" s="251"/>
      <c r="AA308" s="150"/>
      <c r="AB308" s="150"/>
    </row>
    <row r="309" spans="1:28" ht="16">
      <c r="A309" s="9">
        <v>1</v>
      </c>
      <c r="B309" s="9">
        <v>1</v>
      </c>
      <c r="C309" s="9">
        <v>8</v>
      </c>
      <c r="D309" s="9" t="str">
        <f>"Dynan_"&amp;I309&amp;"_"&amp;J309&amp;"_"&amp;L309&amp;"_"&amp;K309</f>
        <v>Dynan_C4_849_238_19A</v>
      </c>
      <c r="E309" s="9" t="str">
        <f>D309&amp;"_Lung_Block"</f>
        <v>Dynan_C4_849_238_19A_Lung_Block</v>
      </c>
      <c r="F309" s="282">
        <f>F306+1</f>
        <v>16</v>
      </c>
      <c r="G309" s="227"/>
      <c r="H309" s="92" t="s">
        <v>140</v>
      </c>
      <c r="I309" s="92" t="s">
        <v>149</v>
      </c>
      <c r="J309" s="92">
        <v>849</v>
      </c>
      <c r="K309" s="92" t="s">
        <v>33</v>
      </c>
      <c r="L309" s="92">
        <v>238</v>
      </c>
      <c r="M309" s="92" t="s">
        <v>34</v>
      </c>
      <c r="N309" s="92">
        <v>0.4</v>
      </c>
      <c r="O309" s="92" t="s">
        <v>39</v>
      </c>
      <c r="P309" s="301" t="s">
        <v>142</v>
      </c>
      <c r="Q309" s="277">
        <v>43410</v>
      </c>
      <c r="R309" s="277">
        <v>43580</v>
      </c>
      <c r="S309" s="277">
        <v>43761</v>
      </c>
      <c r="T309" s="92">
        <f>S309-R309</f>
        <v>181</v>
      </c>
      <c r="U309" s="150"/>
      <c r="V309" s="79"/>
      <c r="W309" s="40"/>
      <c r="X309" s="40"/>
      <c r="Y309" s="40"/>
      <c r="Z309" s="251"/>
      <c r="AA309" s="150"/>
      <c r="AB309" s="150"/>
    </row>
    <row r="310" spans="1:28" ht="16">
      <c r="A310" s="9">
        <v>1</v>
      </c>
      <c r="B310" s="9">
        <v>1</v>
      </c>
      <c r="C310" s="9">
        <v>8</v>
      </c>
      <c r="D310" s="9" t="str">
        <f>"Dynan_"&amp;I310&amp;"_"&amp;J310&amp;"_"&amp;L310&amp;"_"&amp;K310</f>
        <v>Dynan_C4_850_238_19A</v>
      </c>
      <c r="E310" s="9" t="str">
        <f>D310&amp;"_Lung_Block"</f>
        <v>Dynan_C4_850_238_19A_Lung_Block</v>
      </c>
      <c r="F310" s="282">
        <f>F309+1</f>
        <v>17</v>
      </c>
      <c r="G310" s="227"/>
      <c r="H310" s="92" t="s">
        <v>140</v>
      </c>
      <c r="I310" s="92" t="s">
        <v>149</v>
      </c>
      <c r="J310" s="92">
        <v>850</v>
      </c>
      <c r="K310" s="92" t="s">
        <v>33</v>
      </c>
      <c r="L310" s="92">
        <v>238</v>
      </c>
      <c r="M310" s="92" t="s">
        <v>34</v>
      </c>
      <c r="N310" s="92">
        <v>0.4</v>
      </c>
      <c r="O310" s="92" t="s">
        <v>39</v>
      </c>
      <c r="P310" s="301" t="s">
        <v>142</v>
      </c>
      <c r="Q310" s="277">
        <v>43410</v>
      </c>
      <c r="R310" s="277">
        <v>43580</v>
      </c>
      <c r="S310" s="277">
        <v>43761</v>
      </c>
      <c r="T310" s="92">
        <f>S310-R310</f>
        <v>181</v>
      </c>
      <c r="U310" s="150"/>
      <c r="V310" s="79"/>
      <c r="W310" s="40"/>
      <c r="X310" s="40"/>
      <c r="Y310" s="40"/>
      <c r="Z310" s="251"/>
      <c r="AA310" s="150"/>
      <c r="AB310" s="150"/>
    </row>
    <row r="311" spans="1:28" ht="16">
      <c r="A311" s="9">
        <v>1</v>
      </c>
      <c r="B311" s="9">
        <v>1</v>
      </c>
      <c r="C311" s="9">
        <v>8</v>
      </c>
      <c r="D311" s="9" t="str">
        <f>"Dynan_"&amp;I311&amp;"_"&amp;J311&amp;"_"&amp;L311&amp;"_"&amp;K311</f>
        <v>Dynan_C4_851_238_19A</v>
      </c>
      <c r="E311" s="9" t="str">
        <f>D311&amp;"_Lung_Block"</f>
        <v>Dynan_C4_851_238_19A_Lung_Block</v>
      </c>
      <c r="F311" s="282">
        <f>F310+1</f>
        <v>18</v>
      </c>
      <c r="G311" s="227"/>
      <c r="H311" s="92" t="s">
        <v>140</v>
      </c>
      <c r="I311" s="92" t="s">
        <v>149</v>
      </c>
      <c r="J311" s="92">
        <v>851</v>
      </c>
      <c r="K311" s="92" t="s">
        <v>33</v>
      </c>
      <c r="L311" s="92">
        <v>238</v>
      </c>
      <c r="M311" s="92" t="s">
        <v>34</v>
      </c>
      <c r="N311" s="92">
        <v>0.4</v>
      </c>
      <c r="O311" s="92" t="s">
        <v>39</v>
      </c>
      <c r="P311" s="301" t="s">
        <v>142</v>
      </c>
      <c r="Q311" s="277">
        <v>43410</v>
      </c>
      <c r="R311" s="277">
        <v>43580</v>
      </c>
      <c r="S311" s="277">
        <v>43761</v>
      </c>
      <c r="T311" s="92">
        <f>S311-R311</f>
        <v>181</v>
      </c>
      <c r="U311" s="150"/>
      <c r="V311" s="79"/>
      <c r="W311" s="40"/>
      <c r="X311" s="40"/>
      <c r="Y311" s="40"/>
      <c r="Z311" s="251"/>
      <c r="AA311" s="150"/>
      <c r="AB311" s="150"/>
    </row>
    <row r="312" spans="1:28" ht="16">
      <c r="A312" s="9">
        <v>1</v>
      </c>
      <c r="B312" s="9">
        <v>1</v>
      </c>
      <c r="C312" s="9">
        <v>8</v>
      </c>
      <c r="D312" s="9" t="str">
        <f>"Dynan_"&amp;I312&amp;"_"&amp;J312&amp;"_"&amp;L312&amp;"_"&amp;K312</f>
        <v>Dynan_C4_852_238_19A</v>
      </c>
      <c r="E312" s="9" t="str">
        <f>D312&amp;"_Lung_Block"</f>
        <v>Dynan_C4_852_238_19A_Lung_Block</v>
      </c>
      <c r="F312" s="282">
        <f>F311+1</f>
        <v>19</v>
      </c>
      <c r="G312" s="227"/>
      <c r="H312" s="92" t="s">
        <v>140</v>
      </c>
      <c r="I312" s="92" t="s">
        <v>149</v>
      </c>
      <c r="J312" s="92">
        <v>852</v>
      </c>
      <c r="K312" s="92" t="s">
        <v>33</v>
      </c>
      <c r="L312" s="92">
        <v>238</v>
      </c>
      <c r="M312" s="92" t="s">
        <v>34</v>
      </c>
      <c r="N312" s="92">
        <v>0.4</v>
      </c>
      <c r="O312" s="92" t="s">
        <v>39</v>
      </c>
      <c r="P312" s="301" t="s">
        <v>142</v>
      </c>
      <c r="Q312" s="277">
        <v>43410</v>
      </c>
      <c r="R312" s="277">
        <v>43580</v>
      </c>
      <c r="S312" s="277">
        <v>43761</v>
      </c>
      <c r="T312" s="92">
        <f>S312-R312</f>
        <v>181</v>
      </c>
      <c r="U312" s="150"/>
      <c r="V312" s="79"/>
      <c r="W312" s="40"/>
      <c r="X312" s="40"/>
      <c r="Y312" s="40"/>
      <c r="Z312" s="251"/>
      <c r="AA312" s="150"/>
      <c r="AB312" s="150"/>
    </row>
    <row r="313" spans="1:28" ht="16">
      <c r="A313" s="9">
        <v>1</v>
      </c>
      <c r="B313" s="9">
        <v>1</v>
      </c>
      <c r="C313" s="9">
        <v>8</v>
      </c>
      <c r="D313" s="9" t="str">
        <f>"Dynan_"&amp;I313&amp;"_"&amp;J313&amp;"_"&amp;L313&amp;"_"&amp;K313</f>
        <v>Dynan_C4_853_238_19A</v>
      </c>
      <c r="E313" s="9" t="str">
        <f>D313&amp;"_Lung_Block"</f>
        <v>Dynan_C4_853_238_19A_Lung_Block</v>
      </c>
      <c r="F313" s="282">
        <f>F312+1</f>
        <v>20</v>
      </c>
      <c r="G313" s="227"/>
      <c r="H313" s="92" t="s">
        <v>140</v>
      </c>
      <c r="I313" s="92" t="s">
        <v>149</v>
      </c>
      <c r="J313" s="92">
        <v>853</v>
      </c>
      <c r="K313" s="92" t="s">
        <v>33</v>
      </c>
      <c r="L313" s="92">
        <v>238</v>
      </c>
      <c r="M313" s="92" t="s">
        <v>34</v>
      </c>
      <c r="N313" s="92">
        <v>0.4</v>
      </c>
      <c r="O313" s="92" t="s">
        <v>39</v>
      </c>
      <c r="P313" s="301" t="s">
        <v>142</v>
      </c>
      <c r="Q313" s="277">
        <v>43410</v>
      </c>
      <c r="R313" s="277">
        <v>43580</v>
      </c>
      <c r="S313" s="277">
        <v>43761</v>
      </c>
      <c r="T313" s="92">
        <f>S313-R313</f>
        <v>181</v>
      </c>
      <c r="U313" s="150"/>
      <c r="V313" s="79"/>
      <c r="W313" s="40"/>
      <c r="X313" s="40"/>
      <c r="Y313" s="40"/>
      <c r="Z313" s="251"/>
      <c r="AA313" s="150"/>
      <c r="AB313" s="150"/>
    </row>
    <row r="314" spans="1:28" ht="16">
      <c r="A314" s="824" t="str">
        <f>"Total Subjects Received "&amp;"("&amp;I309&amp;")"</f>
        <v>Total Subjects Received (C4)</v>
      </c>
      <c r="B314" s="825"/>
      <c r="C314" s="826"/>
      <c r="D314" s="788" t="s">
        <v>37</v>
      </c>
      <c r="E314" s="788" t="s">
        <v>37</v>
      </c>
      <c r="F314" s="282"/>
      <c r="G314" s="227"/>
      <c r="H314" s="150"/>
      <c r="I314" s="150"/>
      <c r="J314" s="150"/>
      <c r="K314" s="150"/>
      <c r="L314" s="150"/>
      <c r="M314" s="150"/>
      <c r="N314" s="150"/>
      <c r="O314" s="150"/>
      <c r="P314" s="9"/>
      <c r="Q314" s="278"/>
      <c r="R314" s="278"/>
      <c r="S314" s="278"/>
      <c r="T314" s="150"/>
      <c r="U314" s="150"/>
      <c r="V314" s="79"/>
      <c r="W314" s="40"/>
      <c r="X314" s="40"/>
      <c r="Y314" s="40"/>
      <c r="Z314" s="251"/>
      <c r="AA314" s="150"/>
      <c r="AB314" s="150"/>
    </row>
    <row r="315" spans="1:28" ht="16">
      <c r="A315" s="150"/>
      <c r="B315" s="150"/>
      <c r="C315" s="150"/>
      <c r="D315" s="150"/>
      <c r="E315" s="150"/>
      <c r="F315" s="282"/>
      <c r="G315" s="227"/>
      <c r="H315" s="150"/>
      <c r="I315" s="150"/>
      <c r="J315" s="150"/>
      <c r="K315" s="150"/>
      <c r="L315" s="150"/>
      <c r="M315" s="150"/>
      <c r="N315" s="150"/>
      <c r="O315" s="150"/>
      <c r="P315" s="9"/>
      <c r="Q315" s="278"/>
      <c r="R315" s="278"/>
      <c r="S315" s="278"/>
      <c r="T315" s="150"/>
      <c r="U315" s="150"/>
      <c r="V315" s="79"/>
      <c r="W315" s="40"/>
      <c r="X315" s="40"/>
      <c r="Y315" s="40"/>
      <c r="Z315" s="251"/>
      <c r="AA315" s="150"/>
      <c r="AB315" s="150"/>
    </row>
    <row r="316" spans="1:28" ht="16">
      <c r="A316" s="150"/>
      <c r="B316" s="150"/>
      <c r="C316" s="150"/>
      <c r="D316" s="150"/>
      <c r="E316" s="150"/>
      <c r="F316" s="282"/>
      <c r="G316" s="227"/>
      <c r="H316" s="151" t="s">
        <v>29</v>
      </c>
      <c r="I316" s="150"/>
      <c r="J316" s="150"/>
      <c r="K316" s="150"/>
      <c r="L316" s="150"/>
      <c r="M316" s="150"/>
      <c r="N316" s="150"/>
      <c r="O316" s="150"/>
      <c r="P316" s="9"/>
      <c r="Q316" s="278"/>
      <c r="R316" s="278"/>
      <c r="S316" s="278"/>
      <c r="T316" s="150"/>
      <c r="U316" s="150"/>
      <c r="V316" s="79"/>
      <c r="W316" s="40"/>
      <c r="X316" s="40"/>
      <c r="Y316" s="40"/>
      <c r="Z316" s="251"/>
      <c r="AA316" s="150"/>
      <c r="AB316" s="150"/>
    </row>
    <row r="317" spans="1:28" ht="16">
      <c r="A317" s="9">
        <v>1</v>
      </c>
      <c r="B317" s="9">
        <v>2</v>
      </c>
      <c r="C317" s="9">
        <v>1</v>
      </c>
      <c r="D317" s="9" t="str">
        <f t="shared" ref="D317:D322" si="29">"Dynan_"&amp;I317&amp;"_"&amp;J317&amp;"_"&amp;L317&amp;"_"&amp;K317</f>
        <v>Dynan_D1_569_14_18C</v>
      </c>
      <c r="E317" s="9" t="str">
        <f t="shared" ref="E317:E322" si="30">D317&amp;"_Lung_Block"</f>
        <v>Dynan_D1_569_14_18C_Lung_Block</v>
      </c>
      <c r="F317" s="9">
        <f>1</f>
        <v>1</v>
      </c>
      <c r="G317" s="150">
        <v>1</v>
      </c>
      <c r="H317" s="47" t="s">
        <v>150</v>
      </c>
      <c r="I317" s="47" t="s">
        <v>151</v>
      </c>
      <c r="J317" s="47">
        <v>569</v>
      </c>
      <c r="K317" s="47" t="s">
        <v>44</v>
      </c>
      <c r="L317" s="47">
        <v>14</v>
      </c>
      <c r="M317" s="47" t="s">
        <v>34</v>
      </c>
      <c r="N317" s="47">
        <v>0.75</v>
      </c>
      <c r="O317" s="47" t="s">
        <v>35</v>
      </c>
      <c r="P317" s="47" t="s">
        <v>142</v>
      </c>
      <c r="Q317" s="261">
        <v>43242</v>
      </c>
      <c r="R317" s="261">
        <v>43411</v>
      </c>
      <c r="S317" s="261">
        <v>43441</v>
      </c>
      <c r="T317" s="47">
        <f t="shared" ref="T317:T322" si="31">S317-R317</f>
        <v>30</v>
      </c>
      <c r="U317" s="150"/>
      <c r="V317" s="79"/>
      <c r="W317" s="40"/>
      <c r="X317" s="40"/>
      <c r="Y317" s="40"/>
      <c r="Z317" s="251"/>
      <c r="AA317" s="150"/>
      <c r="AB317" s="150"/>
    </row>
    <row r="318" spans="1:28" ht="16">
      <c r="A318" s="9">
        <v>1</v>
      </c>
      <c r="B318" s="9">
        <v>2</v>
      </c>
      <c r="C318" s="9">
        <v>1</v>
      </c>
      <c r="D318" s="9" t="str">
        <f t="shared" si="29"/>
        <v>Dynan_D1_570_14_18C</v>
      </c>
      <c r="E318" s="9" t="str">
        <f t="shared" si="30"/>
        <v>Dynan_D1_570_14_18C_Lung_Block</v>
      </c>
      <c r="F318" s="282">
        <f>F317+1</f>
        <v>2</v>
      </c>
      <c r="G318" s="227"/>
      <c r="H318" s="47" t="s">
        <v>150</v>
      </c>
      <c r="I318" s="47" t="s">
        <v>151</v>
      </c>
      <c r="J318" s="47">
        <v>570</v>
      </c>
      <c r="K318" s="47" t="s">
        <v>44</v>
      </c>
      <c r="L318" s="47">
        <v>14</v>
      </c>
      <c r="M318" s="47" t="s">
        <v>34</v>
      </c>
      <c r="N318" s="47">
        <v>0.75</v>
      </c>
      <c r="O318" s="47" t="s">
        <v>35</v>
      </c>
      <c r="P318" s="47" t="s">
        <v>142</v>
      </c>
      <c r="Q318" s="261">
        <v>43242</v>
      </c>
      <c r="R318" s="261">
        <v>43411</v>
      </c>
      <c r="S318" s="261">
        <v>43441</v>
      </c>
      <c r="T318" s="47">
        <f t="shared" si="31"/>
        <v>30</v>
      </c>
      <c r="U318" s="150"/>
      <c r="V318" s="79"/>
      <c r="W318" s="40"/>
      <c r="X318" s="40"/>
      <c r="Y318" s="40"/>
      <c r="Z318" s="251"/>
      <c r="AA318" s="150"/>
      <c r="AB318" s="150"/>
    </row>
    <row r="319" spans="1:28" s="366" customFormat="1" ht="16">
      <c r="A319" s="303">
        <v>1</v>
      </c>
      <c r="B319" s="303">
        <v>2</v>
      </c>
      <c r="C319" s="303">
        <v>1</v>
      </c>
      <c r="D319" s="9" t="str">
        <f t="shared" si="29"/>
        <v>Dynan_D1_861_73_18C</v>
      </c>
      <c r="E319" s="9" t="str">
        <f t="shared" si="30"/>
        <v>Dynan_D1_861_73_18C_Lung_Block</v>
      </c>
      <c r="F319" s="282">
        <f t="shared" ref="F319:F349" si="32">F318+1</f>
        <v>3</v>
      </c>
      <c r="G319" s="361"/>
      <c r="H319" s="332" t="s">
        <v>150</v>
      </c>
      <c r="I319" s="332" t="s">
        <v>151</v>
      </c>
      <c r="J319" s="332">
        <v>861</v>
      </c>
      <c r="K319" s="332" t="s">
        <v>44</v>
      </c>
      <c r="L319" s="332">
        <v>73</v>
      </c>
      <c r="M319" s="332" t="s">
        <v>34</v>
      </c>
      <c r="N319" s="332">
        <v>0.75</v>
      </c>
      <c r="O319" s="332" t="s">
        <v>35</v>
      </c>
      <c r="P319" s="332" t="s">
        <v>142</v>
      </c>
      <c r="Q319" s="371">
        <v>43242</v>
      </c>
      <c r="R319" s="371">
        <v>43411</v>
      </c>
      <c r="S319" s="371">
        <v>43441</v>
      </c>
      <c r="T319" s="332">
        <f t="shared" si="31"/>
        <v>30</v>
      </c>
      <c r="U319" s="359"/>
      <c r="V319" s="372"/>
      <c r="W319" s="488"/>
      <c r="X319" s="488"/>
      <c r="Y319" s="488"/>
      <c r="Z319" s="501"/>
      <c r="AA319" s="359"/>
      <c r="AB319" s="359"/>
    </row>
    <row r="320" spans="1:28" s="366" customFormat="1" ht="16">
      <c r="A320" s="303">
        <v>1</v>
      </c>
      <c r="B320" s="303">
        <v>2</v>
      </c>
      <c r="C320" s="303">
        <v>1</v>
      </c>
      <c r="D320" s="9" t="str">
        <f t="shared" si="29"/>
        <v>Dynan_D1_861D_73_18C</v>
      </c>
      <c r="E320" s="9" t="str">
        <f t="shared" si="30"/>
        <v>Dynan_D1_861D_73_18C_Lung_Block</v>
      </c>
      <c r="F320" s="282">
        <f t="shared" si="32"/>
        <v>4</v>
      </c>
      <c r="G320" s="361"/>
      <c r="H320" s="332" t="s">
        <v>150</v>
      </c>
      <c r="I320" s="332" t="s">
        <v>151</v>
      </c>
      <c r="J320" s="332" t="s">
        <v>152</v>
      </c>
      <c r="K320" s="332" t="s">
        <v>44</v>
      </c>
      <c r="L320" s="332">
        <v>73</v>
      </c>
      <c r="M320" s="332" t="s">
        <v>34</v>
      </c>
      <c r="N320" s="332">
        <v>0.75</v>
      </c>
      <c r="O320" s="332" t="s">
        <v>35</v>
      </c>
      <c r="P320" s="332" t="s">
        <v>142</v>
      </c>
      <c r="Q320" s="371">
        <v>43242</v>
      </c>
      <c r="R320" s="371">
        <v>43411</v>
      </c>
      <c r="S320" s="371">
        <v>43441</v>
      </c>
      <c r="T320" s="332">
        <f t="shared" si="31"/>
        <v>30</v>
      </c>
      <c r="U320" s="359"/>
      <c r="V320" s="372"/>
      <c r="W320" s="488"/>
      <c r="X320" s="488"/>
      <c r="Y320" s="488"/>
      <c r="Z320" s="501"/>
      <c r="AA320" s="359"/>
      <c r="AB320" s="359"/>
    </row>
    <row r="321" spans="1:28" ht="16">
      <c r="A321" s="9">
        <v>1</v>
      </c>
      <c r="B321" s="9">
        <v>2</v>
      </c>
      <c r="C321" s="9">
        <v>1</v>
      </c>
      <c r="D321" s="9" t="str">
        <f t="shared" si="29"/>
        <v>Dynan_D1_862_73_18C</v>
      </c>
      <c r="E321" s="9" t="str">
        <f t="shared" si="30"/>
        <v>Dynan_D1_862_73_18C_Lung_Block</v>
      </c>
      <c r="F321" s="282">
        <f t="shared" si="32"/>
        <v>5</v>
      </c>
      <c r="G321" s="227"/>
      <c r="H321" s="47" t="s">
        <v>150</v>
      </c>
      <c r="I321" s="47" t="s">
        <v>151</v>
      </c>
      <c r="J321" s="47">
        <v>862</v>
      </c>
      <c r="K321" s="47" t="s">
        <v>44</v>
      </c>
      <c r="L321" s="47">
        <v>73</v>
      </c>
      <c r="M321" s="47" t="s">
        <v>34</v>
      </c>
      <c r="N321" s="47">
        <v>0.75</v>
      </c>
      <c r="O321" s="47" t="s">
        <v>35</v>
      </c>
      <c r="P321" s="47" t="s">
        <v>142</v>
      </c>
      <c r="Q321" s="261">
        <v>43242</v>
      </c>
      <c r="R321" s="261">
        <v>43411</v>
      </c>
      <c r="S321" s="261">
        <v>43441</v>
      </c>
      <c r="T321" s="47">
        <f t="shared" si="31"/>
        <v>30</v>
      </c>
      <c r="U321" s="150"/>
      <c r="V321" s="79"/>
      <c r="W321" s="40"/>
      <c r="X321" s="40"/>
      <c r="Y321" s="40"/>
      <c r="Z321" s="251"/>
      <c r="AA321" s="150"/>
      <c r="AB321" s="150"/>
    </row>
    <row r="322" spans="1:28" ht="16">
      <c r="A322" s="9">
        <v>1</v>
      </c>
      <c r="B322" s="9">
        <v>2</v>
      </c>
      <c r="C322" s="9">
        <v>1</v>
      </c>
      <c r="D322" s="9" t="str">
        <f t="shared" si="29"/>
        <v>Dynan_D1_863_73A_18C</v>
      </c>
      <c r="E322" s="9" t="str">
        <f t="shared" si="30"/>
        <v>Dynan_D1_863_73A_18C_Lung_Block</v>
      </c>
      <c r="F322" s="282">
        <f t="shared" si="32"/>
        <v>6</v>
      </c>
      <c r="G322" s="227"/>
      <c r="H322" s="47" t="s">
        <v>150</v>
      </c>
      <c r="I322" s="47" t="s">
        <v>151</v>
      </c>
      <c r="J322" s="47">
        <v>863</v>
      </c>
      <c r="K322" s="47" t="s">
        <v>44</v>
      </c>
      <c r="L322" s="47" t="s">
        <v>153</v>
      </c>
      <c r="M322" s="47" t="s">
        <v>34</v>
      </c>
      <c r="N322" s="47">
        <v>0.75</v>
      </c>
      <c r="O322" s="47" t="s">
        <v>35</v>
      </c>
      <c r="P322" s="47" t="s">
        <v>142</v>
      </c>
      <c r="Q322" s="261">
        <v>43242</v>
      </c>
      <c r="R322" s="261">
        <v>43411</v>
      </c>
      <c r="S322" s="261">
        <v>43441</v>
      </c>
      <c r="T322" s="47">
        <f t="shared" si="31"/>
        <v>30</v>
      </c>
      <c r="U322" s="150"/>
      <c r="V322" s="79"/>
      <c r="W322" s="40"/>
      <c r="X322" s="40"/>
      <c r="Y322" s="40"/>
      <c r="Z322" s="251"/>
      <c r="AA322" s="150"/>
      <c r="AB322" s="150"/>
    </row>
    <row r="323" spans="1:28" ht="16">
      <c r="A323" s="824" t="str">
        <f>"Total Subjects Received "&amp;"("&amp;I318&amp;")"</f>
        <v>Total Subjects Received (D1)</v>
      </c>
      <c r="B323" s="825"/>
      <c r="C323" s="826"/>
      <c r="D323" s="788" t="s">
        <v>146</v>
      </c>
      <c r="E323" s="788" t="s">
        <v>146</v>
      </c>
      <c r="F323" s="282"/>
      <c r="G323" s="227"/>
      <c r="H323" s="31"/>
      <c r="I323" s="31"/>
      <c r="J323" s="31"/>
      <c r="K323" s="31"/>
      <c r="L323" s="31"/>
      <c r="M323" s="31"/>
      <c r="N323" s="31"/>
      <c r="O323" s="31"/>
      <c r="P323" s="31"/>
      <c r="Q323" s="12"/>
      <c r="R323" s="12"/>
      <c r="S323" s="12"/>
      <c r="T323" s="31"/>
      <c r="U323" s="150"/>
      <c r="V323" s="79"/>
      <c r="W323" s="40"/>
      <c r="X323" s="40"/>
      <c r="Y323" s="40"/>
      <c r="Z323" s="251"/>
      <c r="AA323" s="150"/>
      <c r="AB323" s="150"/>
    </row>
    <row r="324" spans="1:28" ht="16">
      <c r="A324" s="9"/>
      <c r="B324" s="9"/>
      <c r="C324" s="9"/>
      <c r="D324" s="9"/>
      <c r="E324" s="9"/>
      <c r="F324" s="282"/>
      <c r="G324" s="227"/>
      <c r="H324" s="31"/>
      <c r="I324" s="31"/>
      <c r="J324" s="31"/>
      <c r="K324" s="31"/>
      <c r="L324" s="31"/>
      <c r="M324" s="31"/>
      <c r="N324" s="31"/>
      <c r="O324" s="31"/>
      <c r="P324" s="31"/>
      <c r="Q324" s="12"/>
      <c r="R324" s="12"/>
      <c r="S324" s="12"/>
      <c r="T324" s="31"/>
      <c r="U324" s="150"/>
      <c r="V324" s="79"/>
      <c r="W324" s="40"/>
      <c r="X324" s="40"/>
      <c r="Y324" s="40"/>
      <c r="Z324" s="251"/>
      <c r="AA324" s="150"/>
      <c r="AB324" s="150"/>
    </row>
    <row r="325" spans="1:28" ht="16">
      <c r="A325" s="9">
        <v>1</v>
      </c>
      <c r="B325" s="9">
        <v>2</v>
      </c>
      <c r="C325" s="9">
        <v>1</v>
      </c>
      <c r="D325" s="9" t="str">
        <f>"Dynan_"&amp;I325&amp;"_"&amp;J325&amp;"_"&amp;L325&amp;"_"&amp;K325</f>
        <v>Dynan_D2_512_3_18C</v>
      </c>
      <c r="E325" s="9" t="str">
        <f>D325&amp;"_Lung_Block"</f>
        <v>Dynan_D2_512_3_18C_Lung_Block</v>
      </c>
      <c r="F325" s="282">
        <f>F322+1</f>
        <v>7</v>
      </c>
      <c r="G325" s="227"/>
      <c r="H325" s="92" t="s">
        <v>150</v>
      </c>
      <c r="I325" s="92" t="s">
        <v>154</v>
      </c>
      <c r="J325" s="92">
        <v>512</v>
      </c>
      <c r="K325" s="92" t="s">
        <v>44</v>
      </c>
      <c r="L325" s="92">
        <v>3</v>
      </c>
      <c r="M325" s="92" t="s">
        <v>34</v>
      </c>
      <c r="N325" s="92">
        <v>0.75</v>
      </c>
      <c r="O325" s="92" t="s">
        <v>39</v>
      </c>
      <c r="P325" s="92" t="s">
        <v>142</v>
      </c>
      <c r="Q325" s="277">
        <v>43242</v>
      </c>
      <c r="R325" s="277">
        <v>43411</v>
      </c>
      <c r="S325" s="277">
        <v>43440</v>
      </c>
      <c r="T325" s="92">
        <f>S325-R325</f>
        <v>29</v>
      </c>
      <c r="U325" s="150"/>
      <c r="V325" s="79"/>
      <c r="W325" s="40"/>
      <c r="X325" s="40"/>
      <c r="Y325" s="40"/>
      <c r="Z325" s="251"/>
      <c r="AA325" s="150"/>
      <c r="AB325" s="150"/>
    </row>
    <row r="326" spans="1:28" ht="16">
      <c r="A326" s="9">
        <v>1</v>
      </c>
      <c r="B326" s="9">
        <v>2</v>
      </c>
      <c r="C326" s="9">
        <v>1</v>
      </c>
      <c r="D326" s="9" t="str">
        <f>"Dynan_"&amp;I326&amp;"_"&amp;J326&amp;"_"&amp;L326&amp;"_"&amp;K326</f>
        <v>Dynan_D2_513_3_18C</v>
      </c>
      <c r="E326" s="9" t="str">
        <f>D326&amp;"_Lung_Block"</f>
        <v>Dynan_D2_513_3_18C_Lung_Block</v>
      </c>
      <c r="F326" s="282">
        <f t="shared" si="32"/>
        <v>8</v>
      </c>
      <c r="G326" s="227"/>
      <c r="H326" s="92" t="s">
        <v>150</v>
      </c>
      <c r="I326" s="92" t="s">
        <v>154</v>
      </c>
      <c r="J326" s="92">
        <v>513</v>
      </c>
      <c r="K326" s="92" t="s">
        <v>44</v>
      </c>
      <c r="L326" s="92">
        <v>3</v>
      </c>
      <c r="M326" s="92" t="s">
        <v>34</v>
      </c>
      <c r="N326" s="92">
        <v>0.75</v>
      </c>
      <c r="O326" s="92" t="s">
        <v>39</v>
      </c>
      <c r="P326" s="92" t="s">
        <v>142</v>
      </c>
      <c r="Q326" s="277">
        <v>43242</v>
      </c>
      <c r="R326" s="277">
        <v>43411</v>
      </c>
      <c r="S326" s="277">
        <v>43440</v>
      </c>
      <c r="T326" s="92">
        <f>S326-R326</f>
        <v>29</v>
      </c>
      <c r="U326" s="150"/>
      <c r="V326" s="79"/>
      <c r="W326" s="40"/>
      <c r="X326" s="40"/>
      <c r="Y326" s="40"/>
      <c r="Z326" s="251"/>
      <c r="AA326" s="150"/>
      <c r="AB326" s="150"/>
    </row>
    <row r="327" spans="1:28" ht="16">
      <c r="A327" s="9">
        <v>1</v>
      </c>
      <c r="B327" s="9">
        <v>2</v>
      </c>
      <c r="C327" s="9">
        <v>1</v>
      </c>
      <c r="D327" s="9" t="str">
        <f>"Dynan_"&amp;I327&amp;"_"&amp;J327&amp;"_"&amp;L327&amp;"_"&amp;K327</f>
        <v>Dynan_D2_514_3_18C</v>
      </c>
      <c r="E327" s="9" t="str">
        <f>D327&amp;"_Lung_Block"</f>
        <v>Dynan_D2_514_3_18C_Lung_Block</v>
      </c>
      <c r="F327" s="282">
        <f t="shared" si="32"/>
        <v>9</v>
      </c>
      <c r="G327" s="227"/>
      <c r="H327" s="92" t="s">
        <v>150</v>
      </c>
      <c r="I327" s="92" t="s">
        <v>154</v>
      </c>
      <c r="J327" s="92">
        <v>514</v>
      </c>
      <c r="K327" s="92" t="s">
        <v>44</v>
      </c>
      <c r="L327" s="92">
        <v>3</v>
      </c>
      <c r="M327" s="92" t="s">
        <v>34</v>
      </c>
      <c r="N327" s="92">
        <v>0.75</v>
      </c>
      <c r="O327" s="92" t="s">
        <v>39</v>
      </c>
      <c r="P327" s="92" t="s">
        <v>142</v>
      </c>
      <c r="Q327" s="277">
        <v>43242</v>
      </c>
      <c r="R327" s="277">
        <v>43411</v>
      </c>
      <c r="S327" s="277">
        <v>43440</v>
      </c>
      <c r="T327" s="92">
        <f>S327-R327</f>
        <v>29</v>
      </c>
      <c r="U327" s="150"/>
      <c r="V327" s="79"/>
      <c r="W327" s="40"/>
      <c r="X327" s="40"/>
      <c r="Y327" s="40"/>
      <c r="Z327" s="251"/>
      <c r="AA327" s="150"/>
      <c r="AB327" s="150"/>
    </row>
    <row r="328" spans="1:28" ht="16">
      <c r="A328" s="9">
        <v>1</v>
      </c>
      <c r="B328" s="9">
        <v>2</v>
      </c>
      <c r="C328" s="9">
        <v>1</v>
      </c>
      <c r="D328" s="9" t="str">
        <f>"Dynan_"&amp;I328&amp;"_"&amp;J328&amp;"_"&amp;L328&amp;"_"&amp;K328</f>
        <v>Dynan_D2_515_3_18C</v>
      </c>
      <c r="E328" s="9" t="str">
        <f>D328&amp;"_Lung_Block"</f>
        <v>Dynan_D2_515_3_18C_Lung_Block</v>
      </c>
      <c r="F328" s="282">
        <f t="shared" si="32"/>
        <v>10</v>
      </c>
      <c r="G328" s="227"/>
      <c r="H328" s="92" t="s">
        <v>150</v>
      </c>
      <c r="I328" s="92" t="s">
        <v>154</v>
      </c>
      <c r="J328" s="92">
        <v>515</v>
      </c>
      <c r="K328" s="92" t="s">
        <v>44</v>
      </c>
      <c r="L328" s="92">
        <v>3</v>
      </c>
      <c r="M328" s="92" t="s">
        <v>34</v>
      </c>
      <c r="N328" s="92">
        <v>0.75</v>
      </c>
      <c r="O328" s="92" t="s">
        <v>39</v>
      </c>
      <c r="P328" s="92" t="s">
        <v>142</v>
      </c>
      <c r="Q328" s="277">
        <v>43242</v>
      </c>
      <c r="R328" s="277">
        <v>43411</v>
      </c>
      <c r="S328" s="277">
        <v>43440</v>
      </c>
      <c r="T328" s="92">
        <f>S328-R328</f>
        <v>29</v>
      </c>
      <c r="U328" s="150"/>
      <c r="V328" s="79"/>
      <c r="W328" s="40"/>
      <c r="X328" s="40"/>
      <c r="Y328" s="40"/>
      <c r="Z328" s="251"/>
      <c r="AA328" s="150"/>
      <c r="AB328" s="150"/>
    </row>
    <row r="329" spans="1:28" ht="16">
      <c r="A329" s="9">
        <v>1</v>
      </c>
      <c r="B329" s="9">
        <v>2</v>
      </c>
      <c r="C329" s="9">
        <v>1</v>
      </c>
      <c r="D329" s="9" t="str">
        <f>"Dynan_"&amp;I329&amp;"_"&amp;J329&amp;"_"&amp;L329&amp;"_"&amp;K329</f>
        <v>Dynan_D2_516_3_18C</v>
      </c>
      <c r="E329" s="9" t="str">
        <f>D329&amp;"_Lung_Block"</f>
        <v>Dynan_D2_516_3_18C_Lung_Block</v>
      </c>
      <c r="F329" s="282">
        <f t="shared" si="32"/>
        <v>11</v>
      </c>
      <c r="G329" s="227"/>
      <c r="H329" s="92" t="s">
        <v>150</v>
      </c>
      <c r="I329" s="92" t="s">
        <v>154</v>
      </c>
      <c r="J329" s="92">
        <v>516</v>
      </c>
      <c r="K329" s="92" t="s">
        <v>44</v>
      </c>
      <c r="L329" s="92">
        <v>3</v>
      </c>
      <c r="M329" s="92" t="s">
        <v>34</v>
      </c>
      <c r="N329" s="92">
        <v>0.75</v>
      </c>
      <c r="O329" s="92" t="s">
        <v>39</v>
      </c>
      <c r="P329" s="92" t="s">
        <v>142</v>
      </c>
      <c r="Q329" s="277">
        <v>43242</v>
      </c>
      <c r="R329" s="277">
        <v>43411</v>
      </c>
      <c r="S329" s="277">
        <v>43440</v>
      </c>
      <c r="T329" s="92">
        <f>S329-R329</f>
        <v>29</v>
      </c>
      <c r="U329" s="150"/>
      <c r="V329" s="79"/>
      <c r="W329" s="40"/>
      <c r="X329" s="40"/>
      <c r="Y329" s="40"/>
      <c r="Z329" s="251"/>
      <c r="AA329" s="150"/>
      <c r="AB329" s="150"/>
    </row>
    <row r="330" spans="1:28" ht="16">
      <c r="A330" s="824" t="str">
        <f>"Total Subjects Received "&amp;"("&amp;I325&amp;")"</f>
        <v>Total Subjects Received (D2)</v>
      </c>
      <c r="B330" s="825"/>
      <c r="C330" s="826"/>
      <c r="D330" s="788" t="s">
        <v>37</v>
      </c>
      <c r="E330" s="788" t="s">
        <v>37</v>
      </c>
      <c r="F330" s="282"/>
      <c r="G330" s="227"/>
      <c r="H330" s="31"/>
      <c r="I330" s="31"/>
      <c r="J330" s="31"/>
      <c r="K330" s="31"/>
      <c r="L330" s="31"/>
      <c r="M330" s="31"/>
      <c r="N330" s="31"/>
      <c r="O330" s="31"/>
      <c r="P330" s="31"/>
      <c r="Q330" s="12"/>
      <c r="R330" s="12"/>
      <c r="S330" s="12"/>
      <c r="T330" s="31"/>
      <c r="U330" s="150"/>
      <c r="V330" s="79"/>
      <c r="W330" s="40"/>
      <c r="X330" s="40"/>
      <c r="Y330" s="40"/>
      <c r="Z330" s="251"/>
      <c r="AA330" s="150"/>
      <c r="AB330" s="150"/>
    </row>
    <row r="331" spans="1:28" ht="16">
      <c r="A331" s="9"/>
      <c r="B331" s="9"/>
      <c r="C331" s="9"/>
      <c r="D331" s="9"/>
      <c r="E331" s="9"/>
      <c r="F331" s="282"/>
      <c r="G331" s="227"/>
      <c r="H331" s="31"/>
      <c r="I331" s="31"/>
      <c r="J331" s="31"/>
      <c r="K331" s="31"/>
      <c r="L331" s="31"/>
      <c r="M331" s="31"/>
      <c r="N331" s="31"/>
      <c r="O331" s="31"/>
      <c r="P331" s="31"/>
      <c r="Q331" s="12"/>
      <c r="R331" s="12"/>
      <c r="S331" s="12"/>
      <c r="T331" s="31"/>
      <c r="U331" s="150"/>
      <c r="V331" s="79"/>
      <c r="W331" s="40"/>
      <c r="X331" s="40"/>
      <c r="Y331" s="40"/>
      <c r="Z331" s="251"/>
      <c r="AA331" s="150"/>
      <c r="AB331" s="150"/>
    </row>
    <row r="332" spans="1:28" ht="16">
      <c r="A332" s="9">
        <v>1</v>
      </c>
      <c r="B332" s="9">
        <v>2</v>
      </c>
      <c r="C332" s="9">
        <v>1</v>
      </c>
      <c r="D332" s="9" t="str">
        <f t="shared" ref="D332:D343" si="33">"Dynan_"&amp;I332&amp;"_"&amp;J332&amp;"_"&amp;L332&amp;"_"&amp;K332</f>
        <v>Dynan_D3_574_15C_18C</v>
      </c>
      <c r="E332" s="9" t="str">
        <f t="shared" ref="E332:E343" si="34">D332&amp;"_Lung_Block"</f>
        <v>Dynan_D3_574_15C_18C_Lung_Block</v>
      </c>
      <c r="F332" s="282">
        <f>F329+1</f>
        <v>12</v>
      </c>
      <c r="G332" s="227"/>
      <c r="H332" s="47" t="s">
        <v>150</v>
      </c>
      <c r="I332" s="47" t="s">
        <v>155</v>
      </c>
      <c r="J332" s="47">
        <v>574</v>
      </c>
      <c r="K332" s="47" t="s">
        <v>44</v>
      </c>
      <c r="L332" s="47" t="s">
        <v>156</v>
      </c>
      <c r="M332" s="47" t="s">
        <v>34</v>
      </c>
      <c r="N332" s="47">
        <v>0.75</v>
      </c>
      <c r="O332" s="47" t="s">
        <v>35</v>
      </c>
      <c r="P332" s="47" t="s">
        <v>142</v>
      </c>
      <c r="Q332" s="261">
        <v>43242</v>
      </c>
      <c r="R332" s="261">
        <v>43411</v>
      </c>
      <c r="S332" s="261">
        <v>43602</v>
      </c>
      <c r="T332" s="47">
        <f t="shared" ref="T332:T343" si="35">S332-R332</f>
        <v>191</v>
      </c>
      <c r="U332" s="150"/>
      <c r="V332" s="79"/>
      <c r="W332" s="40"/>
      <c r="X332" s="40"/>
      <c r="Y332" s="40"/>
      <c r="Z332" s="251"/>
      <c r="AA332" s="150"/>
      <c r="AB332" s="150"/>
    </row>
    <row r="333" spans="1:28" ht="16">
      <c r="A333" s="9">
        <v>1</v>
      </c>
      <c r="B333" s="9">
        <v>2</v>
      </c>
      <c r="C333" s="9">
        <v>1</v>
      </c>
      <c r="D333" s="9" t="str">
        <f t="shared" si="33"/>
        <v>Dynan_D3_576_15_18C</v>
      </c>
      <c r="E333" s="9" t="str">
        <f t="shared" si="34"/>
        <v>Dynan_D3_576_15_18C_Lung_Block</v>
      </c>
      <c r="F333" s="282">
        <f t="shared" si="32"/>
        <v>13</v>
      </c>
      <c r="G333" s="227"/>
      <c r="H333" s="47" t="s">
        <v>150</v>
      </c>
      <c r="I333" s="47" t="s">
        <v>155</v>
      </c>
      <c r="J333" s="47">
        <v>576</v>
      </c>
      <c r="K333" s="47" t="s">
        <v>44</v>
      </c>
      <c r="L333" s="47">
        <v>15</v>
      </c>
      <c r="M333" s="47" t="s">
        <v>34</v>
      </c>
      <c r="N333" s="47">
        <v>0.75</v>
      </c>
      <c r="O333" s="47" t="s">
        <v>35</v>
      </c>
      <c r="P333" s="47" t="s">
        <v>142</v>
      </c>
      <c r="Q333" s="261">
        <v>43242</v>
      </c>
      <c r="R333" s="261">
        <v>43411</v>
      </c>
      <c r="S333" s="261">
        <v>43602</v>
      </c>
      <c r="T333" s="47">
        <f t="shared" si="35"/>
        <v>191</v>
      </c>
      <c r="U333" s="150"/>
      <c r="V333" s="79"/>
      <c r="W333" s="40"/>
      <c r="X333" s="40"/>
      <c r="Y333" s="40"/>
      <c r="Z333" s="251"/>
      <c r="AA333" s="150"/>
      <c r="AB333" s="150"/>
    </row>
    <row r="334" spans="1:28" ht="16">
      <c r="A334" s="9">
        <v>1</v>
      </c>
      <c r="B334" s="9">
        <v>2</v>
      </c>
      <c r="C334" s="9">
        <v>1</v>
      </c>
      <c r="D334" s="9" t="str">
        <f t="shared" si="33"/>
        <v>Dynan_D3_799_61_18C</v>
      </c>
      <c r="E334" s="9" t="str">
        <f t="shared" si="34"/>
        <v>Dynan_D3_799_61_18C_Lung_Block</v>
      </c>
      <c r="F334" s="282">
        <f t="shared" si="32"/>
        <v>14</v>
      </c>
      <c r="G334" s="227"/>
      <c r="H334" s="47" t="s">
        <v>150</v>
      </c>
      <c r="I334" s="47" t="s">
        <v>155</v>
      </c>
      <c r="J334" s="47">
        <v>799</v>
      </c>
      <c r="K334" s="47" t="s">
        <v>44</v>
      </c>
      <c r="L334" s="47">
        <v>61</v>
      </c>
      <c r="M334" s="47" t="s">
        <v>34</v>
      </c>
      <c r="N334" s="47">
        <v>0.75</v>
      </c>
      <c r="O334" s="47" t="s">
        <v>35</v>
      </c>
      <c r="P334" s="47" t="s">
        <v>142</v>
      </c>
      <c r="Q334" s="261">
        <v>43242</v>
      </c>
      <c r="R334" s="261">
        <v>43411</v>
      </c>
      <c r="S334" s="261">
        <v>43605</v>
      </c>
      <c r="T334" s="47">
        <f t="shared" si="35"/>
        <v>194</v>
      </c>
      <c r="U334" s="150"/>
      <c r="V334" s="79"/>
      <c r="W334" s="40"/>
      <c r="X334" s="40"/>
      <c r="Y334" s="40"/>
      <c r="Z334" s="251"/>
      <c r="AA334" s="150"/>
      <c r="AB334" s="150"/>
    </row>
    <row r="335" spans="1:28" ht="16">
      <c r="A335" s="9">
        <v>1</v>
      </c>
      <c r="B335" s="9">
        <v>2</v>
      </c>
      <c r="C335" s="9">
        <v>1</v>
      </c>
      <c r="D335" s="9" t="str">
        <f t="shared" si="33"/>
        <v>Dynan_D3_800_61_18C</v>
      </c>
      <c r="E335" s="9" t="str">
        <f t="shared" si="34"/>
        <v>Dynan_D3_800_61_18C_Lung_Block</v>
      </c>
      <c r="F335" s="282">
        <f t="shared" si="32"/>
        <v>15</v>
      </c>
      <c r="G335" s="227"/>
      <c r="H335" s="47" t="s">
        <v>150</v>
      </c>
      <c r="I335" s="47" t="s">
        <v>155</v>
      </c>
      <c r="J335" s="47">
        <v>800</v>
      </c>
      <c r="K335" s="47" t="s">
        <v>44</v>
      </c>
      <c r="L335" s="47">
        <v>61</v>
      </c>
      <c r="M335" s="47" t="s">
        <v>34</v>
      </c>
      <c r="N335" s="47">
        <v>0.75</v>
      </c>
      <c r="O335" s="47" t="s">
        <v>35</v>
      </c>
      <c r="P335" s="47" t="s">
        <v>142</v>
      </c>
      <c r="Q335" s="261">
        <v>43242</v>
      </c>
      <c r="R335" s="261">
        <v>43411</v>
      </c>
      <c r="S335" s="261">
        <v>43605</v>
      </c>
      <c r="T335" s="47">
        <f t="shared" si="35"/>
        <v>194</v>
      </c>
      <c r="U335" s="150"/>
      <c r="V335" s="79"/>
      <c r="W335" s="40"/>
      <c r="X335" s="40"/>
      <c r="Y335" s="40"/>
      <c r="Z335" s="251"/>
      <c r="AA335" s="150"/>
      <c r="AB335" s="150"/>
    </row>
    <row r="336" spans="1:28" ht="16">
      <c r="A336" s="9">
        <v>1</v>
      </c>
      <c r="B336" s="9">
        <v>2</v>
      </c>
      <c r="C336" s="9">
        <v>1</v>
      </c>
      <c r="D336" s="9" t="str">
        <f t="shared" si="33"/>
        <v>Dynan_D3_801_61_18C</v>
      </c>
      <c r="E336" s="9" t="str">
        <f t="shared" si="34"/>
        <v>Dynan_D3_801_61_18C_Lung_Block</v>
      </c>
      <c r="F336" s="282">
        <f t="shared" si="32"/>
        <v>16</v>
      </c>
      <c r="G336" s="227"/>
      <c r="H336" s="47" t="s">
        <v>150</v>
      </c>
      <c r="I336" s="47" t="s">
        <v>155</v>
      </c>
      <c r="J336" s="47">
        <v>801</v>
      </c>
      <c r="K336" s="47" t="s">
        <v>44</v>
      </c>
      <c r="L336" s="47">
        <v>61</v>
      </c>
      <c r="M336" s="47" t="s">
        <v>34</v>
      </c>
      <c r="N336" s="47">
        <v>0.75</v>
      </c>
      <c r="O336" s="47" t="s">
        <v>35</v>
      </c>
      <c r="P336" s="47" t="s">
        <v>142</v>
      </c>
      <c r="Q336" s="261">
        <v>43242</v>
      </c>
      <c r="R336" s="261">
        <v>43411</v>
      </c>
      <c r="S336" s="261">
        <v>43605</v>
      </c>
      <c r="T336" s="47">
        <f t="shared" si="35"/>
        <v>194</v>
      </c>
      <c r="U336" s="150"/>
      <c r="V336" s="79"/>
      <c r="W336" s="40"/>
      <c r="X336" s="40"/>
      <c r="Y336" s="40"/>
      <c r="Z336" s="251"/>
      <c r="AA336" s="150"/>
      <c r="AB336" s="150"/>
    </row>
    <row r="337" spans="1:28" ht="16">
      <c r="A337" s="9">
        <v>1</v>
      </c>
      <c r="B337" s="9">
        <v>2</v>
      </c>
      <c r="C337" s="9">
        <v>1</v>
      </c>
      <c r="D337" s="9" t="str">
        <f t="shared" si="33"/>
        <v>Dynan_D3_802_61_18C</v>
      </c>
      <c r="E337" s="9" t="str">
        <f t="shared" si="34"/>
        <v>Dynan_D3_802_61_18C_Lung_Block</v>
      </c>
      <c r="F337" s="282">
        <f t="shared" si="32"/>
        <v>17</v>
      </c>
      <c r="G337" s="227"/>
      <c r="H337" s="47" t="s">
        <v>150</v>
      </c>
      <c r="I337" s="47" t="s">
        <v>155</v>
      </c>
      <c r="J337" s="47">
        <v>802</v>
      </c>
      <c r="K337" s="47" t="s">
        <v>44</v>
      </c>
      <c r="L337" s="47">
        <v>61</v>
      </c>
      <c r="M337" s="47" t="s">
        <v>34</v>
      </c>
      <c r="N337" s="47">
        <v>0.75</v>
      </c>
      <c r="O337" s="47" t="s">
        <v>35</v>
      </c>
      <c r="P337" s="47" t="s">
        <v>142</v>
      </c>
      <c r="Q337" s="261">
        <v>43242</v>
      </c>
      <c r="R337" s="261">
        <v>43411</v>
      </c>
      <c r="S337" s="261">
        <v>43605</v>
      </c>
      <c r="T337" s="47">
        <f t="shared" si="35"/>
        <v>194</v>
      </c>
      <c r="U337" s="150"/>
      <c r="V337" s="79"/>
      <c r="W337" s="40"/>
      <c r="X337" s="40"/>
      <c r="Y337" s="40"/>
      <c r="Z337" s="251"/>
      <c r="AA337" s="150"/>
      <c r="AB337" s="150"/>
    </row>
    <row r="338" spans="1:28" ht="16">
      <c r="A338" s="9">
        <v>1</v>
      </c>
      <c r="B338" s="9">
        <v>2</v>
      </c>
      <c r="C338" s="9">
        <v>1</v>
      </c>
      <c r="D338" s="9" t="str">
        <f t="shared" si="33"/>
        <v>Dynan_D3_803_61_18C</v>
      </c>
      <c r="E338" s="9" t="str">
        <f t="shared" si="34"/>
        <v>Dynan_D3_803_61_18C_Lung_Block</v>
      </c>
      <c r="F338" s="282">
        <f t="shared" si="32"/>
        <v>18</v>
      </c>
      <c r="G338" s="227"/>
      <c r="H338" s="47" t="s">
        <v>150</v>
      </c>
      <c r="I338" s="47" t="s">
        <v>155</v>
      </c>
      <c r="J338" s="47">
        <v>803</v>
      </c>
      <c r="K338" s="47" t="s">
        <v>44</v>
      </c>
      <c r="L338" s="47">
        <v>61</v>
      </c>
      <c r="M338" s="47" t="s">
        <v>34</v>
      </c>
      <c r="N338" s="47">
        <v>0.75</v>
      </c>
      <c r="O338" s="47" t="s">
        <v>35</v>
      </c>
      <c r="P338" s="47" t="s">
        <v>142</v>
      </c>
      <c r="Q338" s="261">
        <v>43242</v>
      </c>
      <c r="R338" s="261">
        <v>43411</v>
      </c>
      <c r="S338" s="261">
        <v>43605</v>
      </c>
      <c r="T338" s="47">
        <f t="shared" si="35"/>
        <v>194</v>
      </c>
      <c r="U338" s="150"/>
      <c r="V338" s="79"/>
      <c r="W338" s="40"/>
      <c r="X338" s="40"/>
      <c r="Y338" s="40"/>
      <c r="Z338" s="251"/>
      <c r="AA338" s="150"/>
      <c r="AB338" s="150"/>
    </row>
    <row r="339" spans="1:28" ht="16">
      <c r="A339" s="9">
        <v>1</v>
      </c>
      <c r="B339" s="9">
        <v>2</v>
      </c>
      <c r="C339" s="9">
        <v>1</v>
      </c>
      <c r="D339" s="9" t="str">
        <f t="shared" si="33"/>
        <v>Dynan_D3_825_66_18C</v>
      </c>
      <c r="E339" s="9" t="str">
        <f t="shared" si="34"/>
        <v>Dynan_D3_825_66_18C_Lung_Block</v>
      </c>
      <c r="F339" s="282">
        <f t="shared" si="32"/>
        <v>19</v>
      </c>
      <c r="G339" s="227"/>
      <c r="H339" s="47" t="s">
        <v>150</v>
      </c>
      <c r="I339" s="47" t="s">
        <v>155</v>
      </c>
      <c r="J339" s="47">
        <v>825</v>
      </c>
      <c r="K339" s="47" t="s">
        <v>44</v>
      </c>
      <c r="L339" s="47">
        <v>66</v>
      </c>
      <c r="M339" s="47" t="s">
        <v>34</v>
      </c>
      <c r="N339" s="47">
        <v>0.75</v>
      </c>
      <c r="O339" s="47" t="s">
        <v>35</v>
      </c>
      <c r="P339" s="47" t="s">
        <v>142</v>
      </c>
      <c r="Q339" s="261">
        <v>43242</v>
      </c>
      <c r="R339" s="261">
        <v>43411</v>
      </c>
      <c r="S339" s="261">
        <v>43602</v>
      </c>
      <c r="T339" s="47">
        <f t="shared" si="35"/>
        <v>191</v>
      </c>
      <c r="U339" s="150"/>
      <c r="V339" s="79"/>
      <c r="W339" s="40"/>
      <c r="X339" s="40"/>
      <c r="Y339" s="40"/>
      <c r="Z339" s="251"/>
      <c r="AA339" s="150"/>
      <c r="AB339" s="150"/>
    </row>
    <row r="340" spans="1:28" ht="16">
      <c r="A340" s="9">
        <v>1</v>
      </c>
      <c r="B340" s="9">
        <v>2</v>
      </c>
      <c r="C340" s="9">
        <v>1</v>
      </c>
      <c r="D340" s="9" t="str">
        <f t="shared" si="33"/>
        <v>Dynan_D3_826_66_18C</v>
      </c>
      <c r="E340" s="9" t="str">
        <f t="shared" si="34"/>
        <v>Dynan_D3_826_66_18C_Lung_Block</v>
      </c>
      <c r="F340" s="282">
        <f t="shared" si="32"/>
        <v>20</v>
      </c>
      <c r="G340" s="227"/>
      <c r="H340" s="47" t="s">
        <v>150</v>
      </c>
      <c r="I340" s="47" t="s">
        <v>155</v>
      </c>
      <c r="J340" s="47">
        <v>826</v>
      </c>
      <c r="K340" s="47" t="s">
        <v>44</v>
      </c>
      <c r="L340" s="47">
        <v>66</v>
      </c>
      <c r="M340" s="47" t="s">
        <v>34</v>
      </c>
      <c r="N340" s="47">
        <v>0.75</v>
      </c>
      <c r="O340" s="47" t="s">
        <v>35</v>
      </c>
      <c r="P340" s="47" t="s">
        <v>142</v>
      </c>
      <c r="Q340" s="261">
        <v>43242</v>
      </c>
      <c r="R340" s="261">
        <v>43411</v>
      </c>
      <c r="S340" s="261">
        <v>43602</v>
      </c>
      <c r="T340" s="47">
        <f t="shared" si="35"/>
        <v>191</v>
      </c>
      <c r="U340" s="150"/>
      <c r="V340" s="79"/>
      <c r="W340" s="40"/>
      <c r="X340" s="40"/>
      <c r="Y340" s="40"/>
      <c r="Z340" s="251"/>
      <c r="AA340" s="150"/>
      <c r="AB340" s="150"/>
    </row>
    <row r="341" spans="1:28" ht="16">
      <c r="A341" s="9">
        <v>1</v>
      </c>
      <c r="B341" s="9">
        <v>2</v>
      </c>
      <c r="C341" s="9">
        <v>1</v>
      </c>
      <c r="D341" s="9" t="str">
        <f t="shared" si="33"/>
        <v>Dynan_D3_827_66B_18C</v>
      </c>
      <c r="E341" s="9" t="str">
        <f t="shared" si="34"/>
        <v>Dynan_D3_827_66B_18C_Lung_Block</v>
      </c>
      <c r="F341" s="282">
        <f t="shared" si="32"/>
        <v>21</v>
      </c>
      <c r="G341" s="227"/>
      <c r="H341" s="47" t="s">
        <v>150</v>
      </c>
      <c r="I341" s="47" t="s">
        <v>155</v>
      </c>
      <c r="J341" s="47">
        <v>827</v>
      </c>
      <c r="K341" s="47" t="s">
        <v>44</v>
      </c>
      <c r="L341" s="47" t="s">
        <v>157</v>
      </c>
      <c r="M341" s="47" t="s">
        <v>34</v>
      </c>
      <c r="N341" s="47">
        <v>0.75</v>
      </c>
      <c r="O341" s="47" t="s">
        <v>35</v>
      </c>
      <c r="P341" s="47" t="s">
        <v>142</v>
      </c>
      <c r="Q341" s="261">
        <v>43242</v>
      </c>
      <c r="R341" s="261">
        <v>43411</v>
      </c>
      <c r="S341" s="261">
        <v>43600</v>
      </c>
      <c r="T341" s="47">
        <f t="shared" si="35"/>
        <v>189</v>
      </c>
      <c r="U341" s="150"/>
      <c r="V341" s="79"/>
      <c r="W341" s="40"/>
      <c r="X341" s="40"/>
      <c r="Y341" s="40"/>
      <c r="Z341" s="251"/>
      <c r="AA341" s="150"/>
      <c r="AB341" s="150"/>
    </row>
    <row r="342" spans="1:28" ht="16">
      <c r="A342" s="9">
        <v>1</v>
      </c>
      <c r="B342" s="9">
        <v>2</v>
      </c>
      <c r="C342" s="9">
        <v>1</v>
      </c>
      <c r="D342" s="9" t="str">
        <f t="shared" si="33"/>
        <v>Dynan_D3_828_66A_18C</v>
      </c>
      <c r="E342" s="9" t="str">
        <f t="shared" si="34"/>
        <v>Dynan_D3_828_66A_18C_Lung_Block</v>
      </c>
      <c r="F342" s="282">
        <f t="shared" si="32"/>
        <v>22</v>
      </c>
      <c r="G342" s="227"/>
      <c r="H342" s="47" t="s">
        <v>150</v>
      </c>
      <c r="I342" s="47" t="s">
        <v>155</v>
      </c>
      <c r="J342" s="47">
        <v>828</v>
      </c>
      <c r="K342" s="47" t="s">
        <v>44</v>
      </c>
      <c r="L342" s="47" t="s">
        <v>158</v>
      </c>
      <c r="M342" s="47" t="s">
        <v>34</v>
      </c>
      <c r="N342" s="47">
        <v>0.75</v>
      </c>
      <c r="O342" s="47" t="s">
        <v>35</v>
      </c>
      <c r="P342" s="47" t="s">
        <v>142</v>
      </c>
      <c r="Q342" s="261">
        <v>43242</v>
      </c>
      <c r="R342" s="261">
        <v>43411</v>
      </c>
      <c r="S342" s="261">
        <v>43600</v>
      </c>
      <c r="T342" s="47">
        <f t="shared" si="35"/>
        <v>189</v>
      </c>
      <c r="U342" s="150"/>
      <c r="V342" s="79"/>
      <c r="W342" s="40"/>
      <c r="X342" s="40"/>
      <c r="Y342" s="40"/>
      <c r="Z342" s="251"/>
      <c r="AA342" s="150"/>
      <c r="AB342" s="150"/>
    </row>
    <row r="343" spans="1:28" ht="16">
      <c r="A343" s="9">
        <v>1</v>
      </c>
      <c r="B343" s="9">
        <v>2</v>
      </c>
      <c r="C343" s="9">
        <v>1</v>
      </c>
      <c r="D343" s="9" t="str">
        <f t="shared" si="33"/>
        <v>Dynan_D3_829_66_18C</v>
      </c>
      <c r="E343" s="9" t="str">
        <f t="shared" si="34"/>
        <v>Dynan_D3_829_66_18C_Lung_Block</v>
      </c>
      <c r="F343" s="282">
        <f t="shared" si="32"/>
        <v>23</v>
      </c>
      <c r="G343" s="227"/>
      <c r="H343" s="47" t="s">
        <v>150</v>
      </c>
      <c r="I343" s="47" t="s">
        <v>155</v>
      </c>
      <c r="J343" s="47">
        <v>829</v>
      </c>
      <c r="K343" s="47" t="s">
        <v>44</v>
      </c>
      <c r="L343" s="47">
        <v>66</v>
      </c>
      <c r="M343" s="47" t="s">
        <v>34</v>
      </c>
      <c r="N343" s="47">
        <v>0.75</v>
      </c>
      <c r="O343" s="47" t="s">
        <v>35</v>
      </c>
      <c r="P343" s="47" t="s">
        <v>142</v>
      </c>
      <c r="Q343" s="261">
        <v>43242</v>
      </c>
      <c r="R343" s="261">
        <v>43411</v>
      </c>
      <c r="S343" s="261">
        <v>43602</v>
      </c>
      <c r="T343" s="47">
        <f t="shared" si="35"/>
        <v>191</v>
      </c>
      <c r="U343" s="150"/>
      <c r="V343" s="79"/>
      <c r="W343" s="40"/>
      <c r="X343" s="40"/>
      <c r="Y343" s="40"/>
      <c r="Z343" s="251"/>
      <c r="AA343" s="150"/>
      <c r="AB343" s="150"/>
    </row>
    <row r="344" spans="1:28" ht="16">
      <c r="A344" s="824" t="str">
        <f>"Total Subjects Received "&amp;"("&amp;I339&amp;")"</f>
        <v>Total Subjects Received (D3)</v>
      </c>
      <c r="B344" s="825"/>
      <c r="C344" s="826"/>
      <c r="D344" s="758" t="s">
        <v>159</v>
      </c>
      <c r="E344" s="758" t="s">
        <v>159</v>
      </c>
      <c r="F344" s="787"/>
      <c r="G344" s="759"/>
      <c r="H344" s="31"/>
      <c r="I344" s="31"/>
      <c r="J344" s="31"/>
      <c r="K344" s="31"/>
      <c r="L344" s="31"/>
      <c r="M344" s="31"/>
      <c r="N344" s="31"/>
      <c r="O344" s="31"/>
      <c r="P344" s="31"/>
      <c r="Q344" s="12"/>
      <c r="R344" s="12"/>
      <c r="S344" s="12"/>
      <c r="T344" s="31"/>
      <c r="U344" s="150"/>
      <c r="V344" s="79"/>
      <c r="W344" s="40"/>
      <c r="X344" s="40"/>
      <c r="Y344" s="40"/>
      <c r="Z344" s="251"/>
      <c r="AA344" s="150"/>
      <c r="AB344" s="150"/>
    </row>
    <row r="345" spans="1:28" ht="16">
      <c r="A345" s="9"/>
      <c r="B345" s="9"/>
      <c r="C345" s="9"/>
      <c r="D345" s="9"/>
      <c r="E345" s="9"/>
      <c r="F345" s="282"/>
      <c r="G345" s="227"/>
      <c r="H345" s="31"/>
      <c r="I345" s="31"/>
      <c r="J345" s="31"/>
      <c r="K345" s="31"/>
      <c r="L345" s="31"/>
      <c r="M345" s="31"/>
      <c r="N345" s="31"/>
      <c r="O345" s="31"/>
      <c r="P345" s="31"/>
      <c r="Q345" s="12"/>
      <c r="R345" s="12"/>
      <c r="S345" s="12"/>
      <c r="T345" s="31"/>
      <c r="U345" s="150"/>
      <c r="V345" s="79"/>
      <c r="W345" s="40"/>
      <c r="X345" s="40"/>
      <c r="Y345" s="40"/>
      <c r="Z345" s="251"/>
      <c r="AA345" s="150"/>
      <c r="AB345" s="150"/>
    </row>
    <row r="346" spans="1:28" ht="16">
      <c r="A346" s="9">
        <v>1</v>
      </c>
      <c r="B346" s="9">
        <v>2</v>
      </c>
      <c r="C346" s="9">
        <v>1</v>
      </c>
      <c r="D346" s="9" t="str">
        <f>"Dynan_"&amp;I346&amp;"_"&amp;J346&amp;"_"&amp;L346&amp;"_"&amp;K346</f>
        <v>Dynan_D4_517_4_18C</v>
      </c>
      <c r="E346" s="9" t="str">
        <f>D346&amp;"_Lung_Block"</f>
        <v>Dynan_D4_517_4_18C_Lung_Block</v>
      </c>
      <c r="F346" s="282">
        <f>F343+1</f>
        <v>24</v>
      </c>
      <c r="G346" s="227"/>
      <c r="H346" s="92" t="s">
        <v>150</v>
      </c>
      <c r="I346" s="92" t="s">
        <v>160</v>
      </c>
      <c r="J346" s="92">
        <v>517</v>
      </c>
      <c r="K346" s="92" t="s">
        <v>44</v>
      </c>
      <c r="L346" s="92">
        <v>4</v>
      </c>
      <c r="M346" s="92" t="s">
        <v>34</v>
      </c>
      <c r="N346" s="92">
        <v>0.75</v>
      </c>
      <c r="O346" s="92" t="s">
        <v>39</v>
      </c>
      <c r="P346" s="92" t="s">
        <v>142</v>
      </c>
      <c r="Q346" s="277">
        <v>43242</v>
      </c>
      <c r="R346" s="277">
        <v>43411</v>
      </c>
      <c r="S346" s="277">
        <v>43600</v>
      </c>
      <c r="T346" s="92">
        <f>S346-R346</f>
        <v>189</v>
      </c>
      <c r="U346" s="150"/>
      <c r="V346" s="79"/>
      <c r="W346" s="40"/>
      <c r="X346" s="40"/>
      <c r="Y346" s="40"/>
      <c r="Z346" s="251"/>
      <c r="AA346" s="150"/>
      <c r="AB346" s="150"/>
    </row>
    <row r="347" spans="1:28" ht="16">
      <c r="A347" s="9">
        <v>1</v>
      </c>
      <c r="B347" s="9">
        <v>2</v>
      </c>
      <c r="C347" s="9">
        <v>1</v>
      </c>
      <c r="D347" s="9" t="str">
        <f>"Dynan_"&amp;I347&amp;"_"&amp;J347&amp;"_"&amp;L347&amp;"_"&amp;K347</f>
        <v>Dynan_D4_518_4_18C</v>
      </c>
      <c r="E347" s="9" t="str">
        <f>D347&amp;"_Lung_Block"</f>
        <v>Dynan_D4_518_4_18C_Lung_Block</v>
      </c>
      <c r="F347" s="282">
        <f t="shared" si="32"/>
        <v>25</v>
      </c>
      <c r="G347" s="227"/>
      <c r="H347" s="92" t="s">
        <v>150</v>
      </c>
      <c r="I347" s="92" t="s">
        <v>160</v>
      </c>
      <c r="J347" s="92">
        <v>518</v>
      </c>
      <c r="K347" s="92" t="s">
        <v>44</v>
      </c>
      <c r="L347" s="92">
        <v>4</v>
      </c>
      <c r="M347" s="92" t="s">
        <v>34</v>
      </c>
      <c r="N347" s="92">
        <v>0.75</v>
      </c>
      <c r="O347" s="92" t="s">
        <v>39</v>
      </c>
      <c r="P347" s="92" t="s">
        <v>142</v>
      </c>
      <c r="Q347" s="277">
        <v>43242</v>
      </c>
      <c r="R347" s="277">
        <v>43411</v>
      </c>
      <c r="S347" s="277">
        <v>43600</v>
      </c>
      <c r="T347" s="92">
        <f>S347-R347</f>
        <v>189</v>
      </c>
      <c r="U347" s="150"/>
      <c r="V347" s="79"/>
      <c r="W347" s="40"/>
      <c r="X347" s="40"/>
      <c r="Y347" s="40"/>
      <c r="Z347" s="251"/>
      <c r="AA347" s="150"/>
      <c r="AB347" s="150"/>
    </row>
    <row r="348" spans="1:28" ht="16">
      <c r="A348" s="9">
        <v>1</v>
      </c>
      <c r="B348" s="9">
        <v>2</v>
      </c>
      <c r="C348" s="9">
        <v>1</v>
      </c>
      <c r="D348" s="9" t="str">
        <f>"Dynan_"&amp;I348&amp;"_"&amp;J348&amp;"_"&amp;L348&amp;"_"&amp;K348</f>
        <v>Dynan_D4_520_4_18C</v>
      </c>
      <c r="E348" s="9" t="str">
        <f>D348&amp;"_Lung_Block"</f>
        <v>Dynan_D4_520_4_18C_Lung_Block</v>
      </c>
      <c r="F348" s="282">
        <f t="shared" si="32"/>
        <v>26</v>
      </c>
      <c r="G348" s="227"/>
      <c r="H348" s="92" t="s">
        <v>150</v>
      </c>
      <c r="I348" s="92" t="s">
        <v>160</v>
      </c>
      <c r="J348" s="92">
        <v>520</v>
      </c>
      <c r="K348" s="92" t="s">
        <v>44</v>
      </c>
      <c r="L348" s="92">
        <v>4</v>
      </c>
      <c r="M348" s="92" t="s">
        <v>34</v>
      </c>
      <c r="N348" s="92">
        <v>0.75</v>
      </c>
      <c r="O348" s="92" t="s">
        <v>39</v>
      </c>
      <c r="P348" s="92" t="s">
        <v>142</v>
      </c>
      <c r="Q348" s="277">
        <v>43242</v>
      </c>
      <c r="R348" s="277">
        <v>43411</v>
      </c>
      <c r="S348" s="277">
        <v>43600</v>
      </c>
      <c r="T348" s="92">
        <f>S348-R348</f>
        <v>189</v>
      </c>
      <c r="U348" s="150"/>
      <c r="V348" s="79"/>
      <c r="W348" s="40"/>
      <c r="X348" s="40"/>
      <c r="Y348" s="40"/>
      <c r="Z348" s="251"/>
      <c r="AA348" s="150"/>
      <c r="AB348" s="150"/>
    </row>
    <row r="349" spans="1:28" ht="16">
      <c r="A349" s="9">
        <v>1</v>
      </c>
      <c r="B349" s="9">
        <v>2</v>
      </c>
      <c r="C349" s="9">
        <v>1</v>
      </c>
      <c r="D349" s="9" t="str">
        <f>"Dynan_"&amp;I349&amp;"_"&amp;J349&amp;"_"&amp;L349&amp;"_"&amp;K349</f>
        <v>Dynan_D4_521_4_18C</v>
      </c>
      <c r="E349" s="9" t="str">
        <f>D349&amp;"_Lung_Block"</f>
        <v>Dynan_D4_521_4_18C_Lung_Block</v>
      </c>
      <c r="F349" s="282">
        <f t="shared" si="32"/>
        <v>27</v>
      </c>
      <c r="G349" s="227"/>
      <c r="H349" s="92" t="s">
        <v>150</v>
      </c>
      <c r="I349" s="92" t="s">
        <v>160</v>
      </c>
      <c r="J349" s="92">
        <v>521</v>
      </c>
      <c r="K349" s="92" t="s">
        <v>44</v>
      </c>
      <c r="L349" s="92">
        <v>4</v>
      </c>
      <c r="M349" s="92" t="s">
        <v>34</v>
      </c>
      <c r="N349" s="92">
        <v>0.75</v>
      </c>
      <c r="O349" s="92" t="s">
        <v>39</v>
      </c>
      <c r="P349" s="92" t="s">
        <v>142</v>
      </c>
      <c r="Q349" s="277">
        <v>43242</v>
      </c>
      <c r="R349" s="277">
        <v>43411</v>
      </c>
      <c r="S349" s="277">
        <v>43600</v>
      </c>
      <c r="T349" s="92">
        <f>S349-R349</f>
        <v>189</v>
      </c>
      <c r="U349" s="150"/>
      <c r="V349" s="79"/>
      <c r="W349" s="40"/>
      <c r="X349" s="40"/>
      <c r="Y349" s="40"/>
      <c r="Z349" s="251"/>
      <c r="AA349" s="150"/>
      <c r="AB349" s="150"/>
    </row>
    <row r="350" spans="1:28" ht="16">
      <c r="A350" s="9">
        <v>1</v>
      </c>
      <c r="B350" s="9">
        <v>2</v>
      </c>
      <c r="C350" s="9">
        <v>1</v>
      </c>
      <c r="D350" s="9" t="str">
        <f>"Dynan_"&amp;I350&amp;"_"&amp;J350&amp;"_"&amp;L350&amp;"_"&amp;K350</f>
        <v>Dynan_D4_522_4_18C</v>
      </c>
      <c r="E350" s="9" t="str">
        <f>D350&amp;"_Lung_Block"</f>
        <v>Dynan_D4_522_4_18C_Lung_Block</v>
      </c>
      <c r="F350" s="282">
        <f>F349+1</f>
        <v>28</v>
      </c>
      <c r="G350" s="227"/>
      <c r="H350" s="92" t="s">
        <v>150</v>
      </c>
      <c r="I350" s="92" t="s">
        <v>160</v>
      </c>
      <c r="J350" s="92">
        <v>522</v>
      </c>
      <c r="K350" s="92" t="s">
        <v>44</v>
      </c>
      <c r="L350" s="92">
        <v>4</v>
      </c>
      <c r="M350" s="92" t="s">
        <v>34</v>
      </c>
      <c r="N350" s="92">
        <v>0.75</v>
      </c>
      <c r="O350" s="92" t="s">
        <v>39</v>
      </c>
      <c r="P350" s="92" t="s">
        <v>142</v>
      </c>
      <c r="Q350" s="277">
        <v>43242</v>
      </c>
      <c r="R350" s="277">
        <v>43411</v>
      </c>
      <c r="S350" s="277">
        <v>43600</v>
      </c>
      <c r="T350" s="92">
        <f>S350-R350</f>
        <v>189</v>
      </c>
      <c r="U350" s="150"/>
      <c r="V350" s="79"/>
      <c r="W350" s="40"/>
      <c r="X350" s="40"/>
      <c r="Y350" s="40"/>
      <c r="Z350" s="251"/>
      <c r="AA350" s="150"/>
      <c r="AB350" s="150"/>
    </row>
    <row r="351" spans="1:28" ht="16">
      <c r="A351" s="824" t="str">
        <f>"Total Subjects Received "&amp;"("&amp;I346&amp;")"</f>
        <v>Total Subjects Received (D4)</v>
      </c>
      <c r="B351" s="825"/>
      <c r="C351" s="826"/>
      <c r="D351" s="788" t="s">
        <v>37</v>
      </c>
      <c r="E351" s="788" t="s">
        <v>37</v>
      </c>
      <c r="F351" s="282"/>
      <c r="G351" s="227"/>
      <c r="H351" s="31"/>
      <c r="I351" s="31"/>
      <c r="J351" s="31"/>
      <c r="K351" s="31"/>
      <c r="L351" s="31"/>
      <c r="M351" s="31"/>
      <c r="N351" s="31"/>
      <c r="O351" s="31"/>
      <c r="P351" s="31"/>
      <c r="Q351" s="31"/>
      <c r="R351" s="31"/>
      <c r="S351" s="31"/>
      <c r="T351" s="31"/>
      <c r="U351" s="150"/>
      <c r="V351" s="79"/>
      <c r="W351" s="40"/>
      <c r="X351" s="40"/>
      <c r="Y351" s="40"/>
      <c r="Z351" s="251"/>
      <c r="AA351" s="150"/>
      <c r="AB351" s="150"/>
    </row>
    <row r="352" spans="1:28">
      <c r="A352" s="9"/>
      <c r="B352" s="9"/>
      <c r="C352" s="9"/>
      <c r="D352" s="150"/>
      <c r="E352" s="150"/>
      <c r="F352" s="282"/>
      <c r="G352" s="227"/>
      <c r="H352" s="9"/>
      <c r="I352" s="9"/>
      <c r="J352" s="9"/>
      <c r="K352" s="9"/>
      <c r="L352" s="9"/>
      <c r="M352" s="9"/>
      <c r="N352" s="34"/>
      <c r="O352" s="9"/>
      <c r="P352" s="9"/>
      <c r="Q352" s="150"/>
      <c r="R352" s="150"/>
      <c r="S352" s="159"/>
      <c r="T352" s="160"/>
      <c r="U352" s="128"/>
      <c r="V352" s="128"/>
      <c r="W352" s="9"/>
      <c r="X352" s="9"/>
      <c r="Y352" s="9"/>
      <c r="Z352" s="9"/>
      <c r="AA352" s="150"/>
      <c r="AB352" s="150"/>
    </row>
    <row r="353" spans="1:28">
      <c r="A353" s="9"/>
      <c r="B353" s="9"/>
      <c r="C353" s="9"/>
      <c r="D353" s="150"/>
      <c r="E353" s="150"/>
      <c r="F353" s="282"/>
      <c r="G353" s="227">
        <v>1</v>
      </c>
      <c r="H353" s="239" t="s">
        <v>161</v>
      </c>
      <c r="I353" s="150"/>
      <c r="J353" s="150"/>
      <c r="K353" s="150"/>
      <c r="L353" s="150"/>
      <c r="M353" s="150"/>
      <c r="N353" s="150"/>
      <c r="O353" s="150"/>
      <c r="P353" s="9"/>
      <c r="Q353" s="150"/>
      <c r="R353" s="150"/>
      <c r="S353" s="150"/>
      <c r="T353" s="150"/>
      <c r="U353" s="150"/>
      <c r="V353" s="150"/>
      <c r="W353" s="150"/>
      <c r="X353" s="150"/>
      <c r="Y353" s="150"/>
      <c r="Z353" s="150"/>
      <c r="AA353" s="150"/>
      <c r="AB353" s="150"/>
    </row>
    <row r="354" spans="1:28" ht="16">
      <c r="A354" s="9">
        <v>1</v>
      </c>
      <c r="B354" s="9">
        <v>2</v>
      </c>
      <c r="C354" s="9">
        <v>1</v>
      </c>
      <c r="D354" s="9" t="str">
        <f t="shared" ref="D354:D417" si="36">"Dynan_"&amp;I354&amp;"_"&amp;J354&amp;"_"&amp;L354&amp;"_"&amp;K354</f>
        <v>Dynan_D5_804_62_18C</v>
      </c>
      <c r="E354" s="9" t="str">
        <f t="shared" ref="E354:E417" si="37">D354&amp;"_Lung_Block"</f>
        <v>Dynan_D5_804_62_18C_Lung_Block</v>
      </c>
      <c r="F354" s="282">
        <f>F350+1</f>
        <v>29</v>
      </c>
      <c r="G354" s="227">
        <v>1</v>
      </c>
      <c r="H354" s="245" t="s">
        <v>150</v>
      </c>
      <c r="I354" s="247" t="s">
        <v>162</v>
      </c>
      <c r="J354" s="245">
        <v>804</v>
      </c>
      <c r="K354" s="67" t="s">
        <v>44</v>
      </c>
      <c r="L354" s="245">
        <v>62</v>
      </c>
      <c r="M354" s="245" t="s">
        <v>34</v>
      </c>
      <c r="N354" s="248">
        <v>0.75</v>
      </c>
      <c r="O354" s="245" t="s">
        <v>35</v>
      </c>
      <c r="P354" s="245" t="s">
        <v>163</v>
      </c>
      <c r="Q354" s="249">
        <v>43242</v>
      </c>
      <c r="R354" s="69">
        <v>43411</v>
      </c>
      <c r="S354" s="70">
        <v>43957</v>
      </c>
      <c r="T354" s="71">
        <f t="shared" ref="T354:T417" si="38">S354-R354</f>
        <v>546</v>
      </c>
      <c r="U354" s="71" t="s">
        <v>164</v>
      </c>
      <c r="V354" s="71">
        <v>0</v>
      </c>
      <c r="W354" s="77">
        <v>0</v>
      </c>
      <c r="X354" s="77"/>
      <c r="Y354" s="77"/>
      <c r="Z354" s="77"/>
      <c r="AA354" s="76"/>
      <c r="AB354" s="73" t="s">
        <v>45</v>
      </c>
    </row>
    <row r="355" spans="1:28" ht="16">
      <c r="A355" s="9">
        <v>1</v>
      </c>
      <c r="B355" s="9">
        <v>2</v>
      </c>
      <c r="C355" s="9">
        <v>1</v>
      </c>
      <c r="D355" s="9" t="str">
        <f t="shared" si="36"/>
        <v>Dynan_D5_805_62_18C</v>
      </c>
      <c r="E355" s="9" t="str">
        <f t="shared" si="37"/>
        <v>Dynan_D5_805_62_18C_Lung_Block</v>
      </c>
      <c r="F355" s="282">
        <f>F354+1</f>
        <v>30</v>
      </c>
      <c r="G355" s="227">
        <v>1</v>
      </c>
      <c r="H355" s="245" t="s">
        <v>150</v>
      </c>
      <c r="I355" s="247" t="s">
        <v>162</v>
      </c>
      <c r="J355" s="245">
        <v>805</v>
      </c>
      <c r="K355" s="67" t="s">
        <v>44</v>
      </c>
      <c r="L355" s="245">
        <v>62</v>
      </c>
      <c r="M355" s="245" t="s">
        <v>34</v>
      </c>
      <c r="N355" s="248">
        <v>0.75</v>
      </c>
      <c r="O355" s="245" t="s">
        <v>35</v>
      </c>
      <c r="P355" s="245" t="s">
        <v>163</v>
      </c>
      <c r="Q355" s="249">
        <v>43242</v>
      </c>
      <c r="R355" s="69">
        <v>43411</v>
      </c>
      <c r="S355" s="70">
        <v>43957</v>
      </c>
      <c r="T355" s="71">
        <f t="shared" si="38"/>
        <v>546</v>
      </c>
      <c r="U355" s="71" t="s">
        <v>164</v>
      </c>
      <c r="V355" s="71">
        <v>0</v>
      </c>
      <c r="W355" s="77">
        <v>0</v>
      </c>
      <c r="X355" s="77"/>
      <c r="Y355" s="77"/>
      <c r="Z355" s="77"/>
      <c r="AA355" s="76"/>
      <c r="AB355" s="73" t="s">
        <v>45</v>
      </c>
    </row>
    <row r="356" spans="1:28" ht="16">
      <c r="A356" s="9">
        <v>1</v>
      </c>
      <c r="B356" s="9">
        <v>2</v>
      </c>
      <c r="C356" s="9">
        <v>1</v>
      </c>
      <c r="D356" s="9" t="str">
        <f t="shared" si="36"/>
        <v>Dynan_D5_806_62_18C</v>
      </c>
      <c r="E356" s="9" t="str">
        <f t="shared" si="37"/>
        <v>Dynan_D5_806_62_18C_Lung_Block</v>
      </c>
      <c r="F356" s="282">
        <f t="shared" ref="F356:F363" si="39">F355+1</f>
        <v>31</v>
      </c>
      <c r="G356" s="227">
        <v>1</v>
      </c>
      <c r="H356" s="245" t="s">
        <v>150</v>
      </c>
      <c r="I356" s="247" t="s">
        <v>162</v>
      </c>
      <c r="J356" s="245">
        <v>806</v>
      </c>
      <c r="K356" s="67" t="s">
        <v>44</v>
      </c>
      <c r="L356" s="245">
        <v>62</v>
      </c>
      <c r="M356" s="245" t="s">
        <v>34</v>
      </c>
      <c r="N356" s="248">
        <v>0.75</v>
      </c>
      <c r="O356" s="245" t="s">
        <v>35</v>
      </c>
      <c r="P356" s="245" t="s">
        <v>163</v>
      </c>
      <c r="Q356" s="249">
        <v>43242</v>
      </c>
      <c r="R356" s="69">
        <v>43411</v>
      </c>
      <c r="S356" s="70">
        <v>43957</v>
      </c>
      <c r="T356" s="71">
        <f t="shared" si="38"/>
        <v>546</v>
      </c>
      <c r="U356" s="71" t="s">
        <v>164</v>
      </c>
      <c r="V356" s="71">
        <v>0</v>
      </c>
      <c r="W356" s="77">
        <v>0</v>
      </c>
      <c r="X356" s="77"/>
      <c r="Y356" s="77"/>
      <c r="Z356" s="77"/>
      <c r="AA356" s="76"/>
      <c r="AB356" s="73" t="s">
        <v>45</v>
      </c>
    </row>
    <row r="357" spans="1:28" ht="16">
      <c r="A357" s="9">
        <v>1</v>
      </c>
      <c r="B357" s="9">
        <v>2</v>
      </c>
      <c r="C357" s="9">
        <v>1</v>
      </c>
      <c r="D357" s="9" t="str">
        <f t="shared" si="36"/>
        <v>Dynan_D5_807_62_18C</v>
      </c>
      <c r="E357" s="9" t="str">
        <f t="shared" si="37"/>
        <v>Dynan_D5_807_62_18C_Lung_Block</v>
      </c>
      <c r="F357" s="282">
        <f t="shared" si="39"/>
        <v>32</v>
      </c>
      <c r="G357" s="227">
        <v>1</v>
      </c>
      <c r="H357" s="245" t="s">
        <v>150</v>
      </c>
      <c r="I357" s="247" t="s">
        <v>162</v>
      </c>
      <c r="J357" s="245">
        <v>807</v>
      </c>
      <c r="K357" s="67" t="s">
        <v>44</v>
      </c>
      <c r="L357" s="245">
        <v>62</v>
      </c>
      <c r="M357" s="245" t="s">
        <v>34</v>
      </c>
      <c r="N357" s="248">
        <v>0.75</v>
      </c>
      <c r="O357" s="245" t="s">
        <v>35</v>
      </c>
      <c r="P357" s="245" t="s">
        <v>163</v>
      </c>
      <c r="Q357" s="249">
        <v>43242</v>
      </c>
      <c r="R357" s="69">
        <v>43411</v>
      </c>
      <c r="S357" s="70">
        <v>43957</v>
      </c>
      <c r="T357" s="71">
        <f t="shared" si="38"/>
        <v>546</v>
      </c>
      <c r="U357" s="71" t="s">
        <v>164</v>
      </c>
      <c r="V357" s="71">
        <v>0</v>
      </c>
      <c r="W357" s="77">
        <v>0</v>
      </c>
      <c r="X357" s="77"/>
      <c r="Y357" s="77"/>
      <c r="Z357" s="77"/>
      <c r="AA357" s="76"/>
      <c r="AB357" s="73" t="s">
        <v>45</v>
      </c>
    </row>
    <row r="358" spans="1:28" ht="16">
      <c r="A358" s="9">
        <v>1</v>
      </c>
      <c r="B358" s="9">
        <v>2</v>
      </c>
      <c r="C358" s="9">
        <v>1</v>
      </c>
      <c r="D358" s="9" t="str">
        <f t="shared" si="36"/>
        <v>Dynan_D5_809_62_18C</v>
      </c>
      <c r="E358" s="9" t="str">
        <f t="shared" si="37"/>
        <v>Dynan_D5_809_62_18C_Lung_Block</v>
      </c>
      <c r="F358" s="282">
        <f t="shared" si="39"/>
        <v>33</v>
      </c>
      <c r="G358" s="227">
        <v>1</v>
      </c>
      <c r="H358" s="245" t="s">
        <v>150</v>
      </c>
      <c r="I358" s="247" t="s">
        <v>162</v>
      </c>
      <c r="J358" s="245">
        <v>809</v>
      </c>
      <c r="K358" s="67" t="s">
        <v>44</v>
      </c>
      <c r="L358" s="245">
        <v>62</v>
      </c>
      <c r="M358" s="245" t="s">
        <v>34</v>
      </c>
      <c r="N358" s="248">
        <v>0.75</v>
      </c>
      <c r="O358" s="245" t="s">
        <v>35</v>
      </c>
      <c r="P358" s="245" t="s">
        <v>163</v>
      </c>
      <c r="Q358" s="249">
        <v>43242</v>
      </c>
      <c r="R358" s="69">
        <v>43411</v>
      </c>
      <c r="S358" s="70">
        <v>43957</v>
      </c>
      <c r="T358" s="71">
        <f t="shared" si="38"/>
        <v>546</v>
      </c>
      <c r="U358" s="71" t="s">
        <v>164</v>
      </c>
      <c r="V358" s="71">
        <v>0</v>
      </c>
      <c r="W358" s="77">
        <v>0</v>
      </c>
      <c r="X358" s="77"/>
      <c r="Y358" s="77"/>
      <c r="Z358" s="77"/>
      <c r="AA358" s="76"/>
      <c r="AB358" s="73" t="s">
        <v>45</v>
      </c>
    </row>
    <row r="359" spans="1:28" ht="16">
      <c r="A359" s="9">
        <v>1</v>
      </c>
      <c r="B359" s="9">
        <v>2</v>
      </c>
      <c r="C359" s="9">
        <v>1</v>
      </c>
      <c r="D359" s="9" t="str">
        <f t="shared" si="36"/>
        <v>Dynan_D5_810_63_18C</v>
      </c>
      <c r="E359" s="9" t="str">
        <f t="shared" si="37"/>
        <v>Dynan_D5_810_63_18C_Lung_Block</v>
      </c>
      <c r="F359" s="282">
        <f t="shared" si="39"/>
        <v>34</v>
      </c>
      <c r="G359" s="227">
        <v>1</v>
      </c>
      <c r="H359" s="245" t="s">
        <v>150</v>
      </c>
      <c r="I359" s="247" t="s">
        <v>162</v>
      </c>
      <c r="J359" s="245">
        <v>810</v>
      </c>
      <c r="K359" s="67" t="s">
        <v>44</v>
      </c>
      <c r="L359" s="245">
        <v>63</v>
      </c>
      <c r="M359" s="245" t="s">
        <v>34</v>
      </c>
      <c r="N359" s="248">
        <v>0.75</v>
      </c>
      <c r="O359" s="245" t="s">
        <v>35</v>
      </c>
      <c r="P359" s="245" t="s">
        <v>163</v>
      </c>
      <c r="Q359" s="249">
        <v>43242</v>
      </c>
      <c r="R359" s="69">
        <v>43411</v>
      </c>
      <c r="S359" s="70">
        <v>43955</v>
      </c>
      <c r="T359" s="71">
        <f t="shared" si="38"/>
        <v>544</v>
      </c>
      <c r="U359" s="71" t="s">
        <v>164</v>
      </c>
      <c r="V359" s="71">
        <v>0</v>
      </c>
      <c r="W359" s="77">
        <v>0</v>
      </c>
      <c r="X359" s="77"/>
      <c r="Y359" s="77"/>
      <c r="Z359" s="77"/>
      <c r="AA359" s="76" t="s">
        <v>165</v>
      </c>
      <c r="AB359" s="73" t="s">
        <v>45</v>
      </c>
    </row>
    <row r="360" spans="1:28" ht="16">
      <c r="A360" s="9">
        <v>1</v>
      </c>
      <c r="B360" s="9">
        <v>2</v>
      </c>
      <c r="C360" s="9">
        <v>1</v>
      </c>
      <c r="D360" s="9" t="str">
        <f t="shared" si="36"/>
        <v>Dynan_D5_811_63_18C</v>
      </c>
      <c r="E360" s="9" t="str">
        <f t="shared" si="37"/>
        <v>Dynan_D5_811_63_18C_Lung_Block</v>
      </c>
      <c r="F360" s="282">
        <f t="shared" si="39"/>
        <v>35</v>
      </c>
      <c r="G360" s="227">
        <v>1</v>
      </c>
      <c r="H360" s="245" t="s">
        <v>150</v>
      </c>
      <c r="I360" s="247" t="s">
        <v>162</v>
      </c>
      <c r="J360" s="245">
        <v>811</v>
      </c>
      <c r="K360" s="67" t="s">
        <v>44</v>
      </c>
      <c r="L360" s="245">
        <v>63</v>
      </c>
      <c r="M360" s="245" t="s">
        <v>34</v>
      </c>
      <c r="N360" s="248">
        <v>0.75</v>
      </c>
      <c r="O360" s="245" t="s">
        <v>35</v>
      </c>
      <c r="P360" s="245" t="s">
        <v>163</v>
      </c>
      <c r="Q360" s="249">
        <v>43242</v>
      </c>
      <c r="R360" s="69">
        <v>43411</v>
      </c>
      <c r="S360" s="70">
        <v>43955</v>
      </c>
      <c r="T360" s="71">
        <f t="shared" si="38"/>
        <v>544</v>
      </c>
      <c r="U360" s="71" t="s">
        <v>164</v>
      </c>
      <c r="V360" s="71">
        <v>0</v>
      </c>
      <c r="W360" s="77">
        <v>1</v>
      </c>
      <c r="X360" s="77">
        <v>1</v>
      </c>
      <c r="Y360" s="77"/>
      <c r="Z360" s="77"/>
      <c r="AA360" s="76"/>
      <c r="AB360" s="73" t="s">
        <v>45</v>
      </c>
    </row>
    <row r="361" spans="1:28" ht="16">
      <c r="A361" s="9">
        <v>1</v>
      </c>
      <c r="B361" s="9">
        <v>2</v>
      </c>
      <c r="C361" s="9">
        <v>1</v>
      </c>
      <c r="D361" s="9" t="str">
        <f t="shared" si="36"/>
        <v>Dynan_D5_812_63_18C</v>
      </c>
      <c r="E361" s="9" t="str">
        <f t="shared" si="37"/>
        <v>Dynan_D5_812_63_18C_Lung_Block</v>
      </c>
      <c r="F361" s="282">
        <f t="shared" si="39"/>
        <v>36</v>
      </c>
      <c r="G361" s="227">
        <v>1</v>
      </c>
      <c r="H361" s="245" t="s">
        <v>150</v>
      </c>
      <c r="I361" s="247" t="s">
        <v>162</v>
      </c>
      <c r="J361" s="245">
        <v>812</v>
      </c>
      <c r="K361" s="67" t="s">
        <v>44</v>
      </c>
      <c r="L361" s="245">
        <v>63</v>
      </c>
      <c r="M361" s="245" t="s">
        <v>34</v>
      </c>
      <c r="N361" s="248">
        <v>0.75</v>
      </c>
      <c r="O361" s="245" t="s">
        <v>35</v>
      </c>
      <c r="P361" s="245" t="s">
        <v>163</v>
      </c>
      <c r="Q361" s="249">
        <v>43242</v>
      </c>
      <c r="R361" s="69">
        <v>43411</v>
      </c>
      <c r="S361" s="70">
        <v>43955</v>
      </c>
      <c r="T361" s="71">
        <f t="shared" si="38"/>
        <v>544</v>
      </c>
      <c r="U361" s="71" t="s">
        <v>164</v>
      </c>
      <c r="V361" s="71">
        <v>0</v>
      </c>
      <c r="W361" s="77">
        <v>0</v>
      </c>
      <c r="X361" s="77"/>
      <c r="Y361" s="77"/>
      <c r="Z361" s="77">
        <v>1</v>
      </c>
      <c r="AA361" s="76" t="s">
        <v>166</v>
      </c>
      <c r="AB361" s="73" t="s">
        <v>45</v>
      </c>
    </row>
    <row r="362" spans="1:28" ht="16">
      <c r="A362" s="9">
        <v>1</v>
      </c>
      <c r="B362" s="9">
        <v>2</v>
      </c>
      <c r="C362" s="9">
        <v>1</v>
      </c>
      <c r="D362" s="9" t="str">
        <f t="shared" si="36"/>
        <v>Dynan_D5_813_63_18C</v>
      </c>
      <c r="E362" s="9" t="str">
        <f t="shared" si="37"/>
        <v>Dynan_D5_813_63_18C_Lung_Block</v>
      </c>
      <c r="F362" s="282">
        <f t="shared" si="39"/>
        <v>37</v>
      </c>
      <c r="G362" s="227">
        <v>1</v>
      </c>
      <c r="H362" s="245" t="s">
        <v>150</v>
      </c>
      <c r="I362" s="247" t="s">
        <v>162</v>
      </c>
      <c r="J362" s="245">
        <v>813</v>
      </c>
      <c r="K362" s="67" t="s">
        <v>44</v>
      </c>
      <c r="L362" s="245">
        <v>63</v>
      </c>
      <c r="M362" s="245" t="s">
        <v>34</v>
      </c>
      <c r="N362" s="248">
        <v>0.75</v>
      </c>
      <c r="O362" s="245" t="s">
        <v>35</v>
      </c>
      <c r="P362" s="245" t="s">
        <v>163</v>
      </c>
      <c r="Q362" s="249">
        <v>43242</v>
      </c>
      <c r="R362" s="69">
        <v>43411</v>
      </c>
      <c r="S362" s="70">
        <v>43955</v>
      </c>
      <c r="T362" s="71">
        <f t="shared" si="38"/>
        <v>544</v>
      </c>
      <c r="U362" s="71" t="s">
        <v>164</v>
      </c>
      <c r="V362" s="71">
        <v>0</v>
      </c>
      <c r="W362" s="77">
        <v>0</v>
      </c>
      <c r="X362" s="77"/>
      <c r="Y362" s="77"/>
      <c r="Z362" s="77"/>
      <c r="AA362" s="76"/>
      <c r="AB362" s="73" t="s">
        <v>45</v>
      </c>
    </row>
    <row r="363" spans="1:28" ht="16">
      <c r="A363" s="9">
        <v>1</v>
      </c>
      <c r="B363" s="9">
        <v>2</v>
      </c>
      <c r="C363" s="9">
        <v>1</v>
      </c>
      <c r="D363" s="9" t="str">
        <f t="shared" si="36"/>
        <v>Dynan_D5_814_63_18C</v>
      </c>
      <c r="E363" s="9" t="str">
        <f t="shared" si="37"/>
        <v>Dynan_D5_814_63_18C_Lung_Block</v>
      </c>
      <c r="F363" s="282">
        <f t="shared" si="39"/>
        <v>38</v>
      </c>
      <c r="G363" s="227">
        <v>1</v>
      </c>
      <c r="H363" s="245" t="s">
        <v>150</v>
      </c>
      <c r="I363" s="247" t="s">
        <v>162</v>
      </c>
      <c r="J363" s="245">
        <v>814</v>
      </c>
      <c r="K363" s="67" t="s">
        <v>44</v>
      </c>
      <c r="L363" s="245">
        <v>63</v>
      </c>
      <c r="M363" s="245" t="s">
        <v>34</v>
      </c>
      <c r="N363" s="248">
        <v>0.75</v>
      </c>
      <c r="O363" s="245" t="s">
        <v>35</v>
      </c>
      <c r="P363" s="245" t="s">
        <v>163</v>
      </c>
      <c r="Q363" s="249">
        <v>43242</v>
      </c>
      <c r="R363" s="69">
        <v>43411</v>
      </c>
      <c r="S363" s="70">
        <v>43955</v>
      </c>
      <c r="T363" s="71">
        <f t="shared" si="38"/>
        <v>544</v>
      </c>
      <c r="U363" s="71" t="s">
        <v>164</v>
      </c>
      <c r="V363" s="71">
        <v>0</v>
      </c>
      <c r="W363" s="77">
        <v>0</v>
      </c>
      <c r="X363" s="77"/>
      <c r="Y363" s="77"/>
      <c r="Z363" s="77">
        <v>1</v>
      </c>
      <c r="AA363" s="76" t="s">
        <v>167</v>
      </c>
      <c r="AB363" s="73" t="s">
        <v>45</v>
      </c>
    </row>
    <row r="364" spans="1:28" ht="16">
      <c r="A364" s="9">
        <v>1</v>
      </c>
      <c r="B364" s="9">
        <v>2</v>
      </c>
      <c r="C364" s="9">
        <v>2</v>
      </c>
      <c r="D364" s="9" t="str">
        <f t="shared" si="36"/>
        <v>Dynan_D5_817_64_18C</v>
      </c>
      <c r="E364" s="9" t="str">
        <f t="shared" si="37"/>
        <v>Dynan_D5_817_64_18C_Lung_Block</v>
      </c>
      <c r="F364" s="282">
        <f>1</f>
        <v>1</v>
      </c>
      <c r="G364" s="227">
        <v>1</v>
      </c>
      <c r="H364" s="245" t="s">
        <v>150</v>
      </c>
      <c r="I364" s="247" t="s">
        <v>162</v>
      </c>
      <c r="J364" s="245">
        <v>817</v>
      </c>
      <c r="K364" s="67" t="s">
        <v>44</v>
      </c>
      <c r="L364" s="245">
        <v>64</v>
      </c>
      <c r="M364" s="245" t="s">
        <v>34</v>
      </c>
      <c r="N364" s="248">
        <v>0.75</v>
      </c>
      <c r="O364" s="245" t="s">
        <v>35</v>
      </c>
      <c r="P364" s="245" t="s">
        <v>163</v>
      </c>
      <c r="Q364" s="249">
        <v>43242</v>
      </c>
      <c r="R364" s="69">
        <v>43411</v>
      </c>
      <c r="S364" s="70">
        <v>43955</v>
      </c>
      <c r="T364" s="71">
        <f t="shared" si="38"/>
        <v>544</v>
      </c>
      <c r="U364" s="71" t="s">
        <v>164</v>
      </c>
      <c r="V364" s="71">
        <v>0</v>
      </c>
      <c r="W364" s="77">
        <v>1</v>
      </c>
      <c r="X364" s="77">
        <v>1</v>
      </c>
      <c r="Y364" s="77"/>
      <c r="Z364" s="77"/>
      <c r="AA364" s="76"/>
      <c r="AB364" s="73" t="s">
        <v>45</v>
      </c>
    </row>
    <row r="365" spans="1:28" ht="16">
      <c r="A365" s="9">
        <v>1</v>
      </c>
      <c r="B365" s="9">
        <v>2</v>
      </c>
      <c r="C365" s="9">
        <v>2</v>
      </c>
      <c r="D365" s="9" t="str">
        <f t="shared" si="36"/>
        <v>Dynan_D5_818_64_18C</v>
      </c>
      <c r="E365" s="9" t="str">
        <f t="shared" si="37"/>
        <v>Dynan_D5_818_64_18C_Lung_Block</v>
      </c>
      <c r="F365" s="282">
        <f>F364+1</f>
        <v>2</v>
      </c>
      <c r="G365" s="227">
        <v>1</v>
      </c>
      <c r="H365" s="245" t="s">
        <v>150</v>
      </c>
      <c r="I365" s="247" t="s">
        <v>162</v>
      </c>
      <c r="J365" s="245">
        <v>818</v>
      </c>
      <c r="K365" s="67" t="s">
        <v>44</v>
      </c>
      <c r="L365" s="245">
        <v>64</v>
      </c>
      <c r="M365" s="245" t="s">
        <v>34</v>
      </c>
      <c r="N365" s="248">
        <v>0.75</v>
      </c>
      <c r="O365" s="245" t="s">
        <v>35</v>
      </c>
      <c r="P365" s="245" t="s">
        <v>163</v>
      </c>
      <c r="Q365" s="249">
        <v>43242</v>
      </c>
      <c r="R365" s="69">
        <v>43411</v>
      </c>
      <c r="S365" s="70">
        <v>43955</v>
      </c>
      <c r="T365" s="71">
        <f t="shared" si="38"/>
        <v>544</v>
      </c>
      <c r="U365" s="71" t="s">
        <v>164</v>
      </c>
      <c r="V365" s="71">
        <v>0</v>
      </c>
      <c r="W365" s="77">
        <v>0</v>
      </c>
      <c r="X365" s="77"/>
      <c r="Y365" s="77"/>
      <c r="Z365" s="77"/>
      <c r="AA365" s="76"/>
      <c r="AB365" s="73" t="s">
        <v>45</v>
      </c>
    </row>
    <row r="366" spans="1:28" ht="16">
      <c r="A366" s="9">
        <v>1</v>
      </c>
      <c r="B366" s="9">
        <v>2</v>
      </c>
      <c r="C366" s="9">
        <v>2</v>
      </c>
      <c r="D366" s="9" t="str">
        <f t="shared" si="36"/>
        <v>Dynan_D5_819_64_18C</v>
      </c>
      <c r="E366" s="9" t="str">
        <f t="shared" si="37"/>
        <v>Dynan_D5_819_64_18C_Lung_Block</v>
      </c>
      <c r="F366" s="282">
        <f t="shared" ref="F366:F397" si="40">F365+1</f>
        <v>3</v>
      </c>
      <c r="G366" s="227">
        <v>1</v>
      </c>
      <c r="H366" s="245" t="s">
        <v>150</v>
      </c>
      <c r="I366" s="247" t="s">
        <v>162</v>
      </c>
      <c r="J366" s="245">
        <v>819</v>
      </c>
      <c r="K366" s="67" t="s">
        <v>44</v>
      </c>
      <c r="L366" s="245">
        <v>64</v>
      </c>
      <c r="M366" s="245" t="s">
        <v>34</v>
      </c>
      <c r="N366" s="248">
        <v>0.75</v>
      </c>
      <c r="O366" s="245" t="s">
        <v>35</v>
      </c>
      <c r="P366" s="245" t="s">
        <v>163</v>
      </c>
      <c r="Q366" s="249">
        <v>43242</v>
      </c>
      <c r="R366" s="69">
        <v>43411</v>
      </c>
      <c r="S366" s="70">
        <v>43955</v>
      </c>
      <c r="T366" s="71">
        <f t="shared" si="38"/>
        <v>544</v>
      </c>
      <c r="U366" s="71" t="s">
        <v>164</v>
      </c>
      <c r="V366" s="71">
        <v>0</v>
      </c>
      <c r="W366" s="77">
        <v>0</v>
      </c>
      <c r="X366" s="77"/>
      <c r="Y366" s="77"/>
      <c r="Z366" s="77">
        <v>1</v>
      </c>
      <c r="AA366" s="76" t="s">
        <v>168</v>
      </c>
      <c r="AB366" s="73" t="s">
        <v>45</v>
      </c>
    </row>
    <row r="367" spans="1:28" ht="16">
      <c r="A367" s="9">
        <v>1</v>
      </c>
      <c r="B367" s="9">
        <v>2</v>
      </c>
      <c r="C367" s="9">
        <v>2</v>
      </c>
      <c r="D367" s="9" t="str">
        <f t="shared" si="36"/>
        <v>Dynan_D5_822_65_18C</v>
      </c>
      <c r="E367" s="9" t="str">
        <f t="shared" si="37"/>
        <v>Dynan_D5_822_65_18C_Lung_Block</v>
      </c>
      <c r="F367" s="282">
        <f t="shared" si="40"/>
        <v>4</v>
      </c>
      <c r="G367" s="227">
        <v>1</v>
      </c>
      <c r="H367" s="245" t="s">
        <v>150</v>
      </c>
      <c r="I367" s="247" t="s">
        <v>162</v>
      </c>
      <c r="J367" s="245">
        <v>822</v>
      </c>
      <c r="K367" s="67" t="s">
        <v>44</v>
      </c>
      <c r="L367" s="245">
        <v>65</v>
      </c>
      <c r="M367" s="245" t="s">
        <v>34</v>
      </c>
      <c r="N367" s="248">
        <v>0.75</v>
      </c>
      <c r="O367" s="245" t="s">
        <v>35</v>
      </c>
      <c r="P367" s="245" t="s">
        <v>163</v>
      </c>
      <c r="Q367" s="249">
        <v>43242</v>
      </c>
      <c r="R367" s="69">
        <v>43411</v>
      </c>
      <c r="S367" s="70">
        <v>43955</v>
      </c>
      <c r="T367" s="71">
        <f t="shared" si="38"/>
        <v>544</v>
      </c>
      <c r="U367" s="71" t="s">
        <v>164</v>
      </c>
      <c r="V367" s="71">
        <v>0</v>
      </c>
      <c r="W367" s="77">
        <v>1</v>
      </c>
      <c r="X367" s="77">
        <v>1</v>
      </c>
      <c r="Y367" s="77">
        <v>1</v>
      </c>
      <c r="Z367" s="77"/>
      <c r="AA367" s="76"/>
      <c r="AB367" s="73" t="s">
        <v>45</v>
      </c>
    </row>
    <row r="368" spans="1:28" ht="16">
      <c r="A368" s="9">
        <v>1</v>
      </c>
      <c r="B368" s="9">
        <v>2</v>
      </c>
      <c r="C368" s="9">
        <v>2</v>
      </c>
      <c r="D368" s="9" t="str">
        <f t="shared" si="36"/>
        <v>Dynan_D5_823_65_18C</v>
      </c>
      <c r="E368" s="9" t="str">
        <f t="shared" si="37"/>
        <v>Dynan_D5_823_65_18C_Lung_Block</v>
      </c>
      <c r="F368" s="282">
        <f t="shared" si="40"/>
        <v>5</v>
      </c>
      <c r="G368" s="227">
        <v>1</v>
      </c>
      <c r="H368" s="245" t="s">
        <v>150</v>
      </c>
      <c r="I368" s="247" t="s">
        <v>162</v>
      </c>
      <c r="J368" s="245">
        <v>823</v>
      </c>
      <c r="K368" s="67" t="s">
        <v>44</v>
      </c>
      <c r="L368" s="245">
        <v>65</v>
      </c>
      <c r="M368" s="245" t="s">
        <v>34</v>
      </c>
      <c r="N368" s="248">
        <v>0.75</v>
      </c>
      <c r="O368" s="245" t="s">
        <v>35</v>
      </c>
      <c r="P368" s="245" t="s">
        <v>163</v>
      </c>
      <c r="Q368" s="249">
        <v>43242</v>
      </c>
      <c r="R368" s="69">
        <v>43411</v>
      </c>
      <c r="S368" s="70">
        <v>43955</v>
      </c>
      <c r="T368" s="71">
        <f t="shared" si="38"/>
        <v>544</v>
      </c>
      <c r="U368" s="71" t="s">
        <v>164</v>
      </c>
      <c r="V368" s="71">
        <v>0</v>
      </c>
      <c r="W368" s="77">
        <v>0</v>
      </c>
      <c r="X368" s="77"/>
      <c r="Y368" s="77"/>
      <c r="Z368" s="77"/>
      <c r="AA368" s="76"/>
      <c r="AB368" s="73" t="s">
        <v>45</v>
      </c>
    </row>
    <row r="369" spans="1:28" ht="16">
      <c r="A369" s="9">
        <v>1</v>
      </c>
      <c r="B369" s="9">
        <v>2</v>
      </c>
      <c r="C369" s="9">
        <v>2</v>
      </c>
      <c r="D369" s="9" t="str">
        <f t="shared" si="36"/>
        <v>Dynan_D5_824_65_18C</v>
      </c>
      <c r="E369" s="9" t="str">
        <f t="shared" si="37"/>
        <v>Dynan_D5_824_65_18C_Lung_Block</v>
      </c>
      <c r="F369" s="282">
        <f t="shared" si="40"/>
        <v>6</v>
      </c>
      <c r="G369" s="227">
        <v>1</v>
      </c>
      <c r="H369" s="245" t="s">
        <v>150</v>
      </c>
      <c r="I369" s="247" t="s">
        <v>162</v>
      </c>
      <c r="J369" s="245">
        <v>824</v>
      </c>
      <c r="K369" s="67" t="s">
        <v>44</v>
      </c>
      <c r="L369" s="245">
        <v>65</v>
      </c>
      <c r="M369" s="245" t="s">
        <v>34</v>
      </c>
      <c r="N369" s="248">
        <v>0.75</v>
      </c>
      <c r="O369" s="245" t="s">
        <v>35</v>
      </c>
      <c r="P369" s="245" t="s">
        <v>163</v>
      </c>
      <c r="Q369" s="249">
        <v>43242</v>
      </c>
      <c r="R369" s="69">
        <v>43411</v>
      </c>
      <c r="S369" s="70">
        <v>43955</v>
      </c>
      <c r="T369" s="71">
        <f t="shared" si="38"/>
        <v>544</v>
      </c>
      <c r="U369" s="71" t="s">
        <v>164</v>
      </c>
      <c r="V369" s="71">
        <v>0</v>
      </c>
      <c r="W369" s="77">
        <v>0</v>
      </c>
      <c r="X369" s="77"/>
      <c r="Y369" s="77"/>
      <c r="Z369" s="77"/>
      <c r="AA369" s="76"/>
      <c r="AB369" s="73" t="s">
        <v>45</v>
      </c>
    </row>
    <row r="370" spans="1:28" ht="16">
      <c r="A370" s="9">
        <v>1</v>
      </c>
      <c r="B370" s="9">
        <v>2</v>
      </c>
      <c r="C370" s="9">
        <v>2</v>
      </c>
      <c r="D370" s="9" t="str">
        <f t="shared" si="36"/>
        <v>Dynan_D5_832_67_18C</v>
      </c>
      <c r="E370" s="9" t="str">
        <f t="shared" si="37"/>
        <v>Dynan_D5_832_67_18C_Lung_Block</v>
      </c>
      <c r="F370" s="282">
        <f t="shared" si="40"/>
        <v>7</v>
      </c>
      <c r="G370" s="227">
        <v>1</v>
      </c>
      <c r="H370" s="245" t="s">
        <v>150</v>
      </c>
      <c r="I370" s="247" t="s">
        <v>162</v>
      </c>
      <c r="J370" s="245">
        <v>832</v>
      </c>
      <c r="K370" s="67" t="s">
        <v>44</v>
      </c>
      <c r="L370" s="245">
        <v>67</v>
      </c>
      <c r="M370" s="245" t="s">
        <v>34</v>
      </c>
      <c r="N370" s="248">
        <v>0.75</v>
      </c>
      <c r="O370" s="245" t="s">
        <v>35</v>
      </c>
      <c r="P370" s="245" t="s">
        <v>163</v>
      </c>
      <c r="Q370" s="249">
        <v>43242</v>
      </c>
      <c r="R370" s="69">
        <v>43411</v>
      </c>
      <c r="S370" s="70">
        <v>43955</v>
      </c>
      <c r="T370" s="71">
        <f t="shared" si="38"/>
        <v>544</v>
      </c>
      <c r="U370" s="71" t="s">
        <v>164</v>
      </c>
      <c r="V370" s="71">
        <v>0</v>
      </c>
      <c r="W370" s="77">
        <v>0</v>
      </c>
      <c r="X370" s="77"/>
      <c r="Y370" s="77"/>
      <c r="Z370" s="77"/>
      <c r="AA370" s="76"/>
      <c r="AB370" s="73" t="s">
        <v>45</v>
      </c>
    </row>
    <row r="371" spans="1:28" ht="16">
      <c r="A371" s="9">
        <v>1</v>
      </c>
      <c r="B371" s="9">
        <v>2</v>
      </c>
      <c r="C371" s="9">
        <v>2</v>
      </c>
      <c r="D371" s="9" t="str">
        <f t="shared" si="36"/>
        <v>Dynan_D5_833_67_18C</v>
      </c>
      <c r="E371" s="9" t="str">
        <f t="shared" si="37"/>
        <v>Dynan_D5_833_67_18C_Lung_Block</v>
      </c>
      <c r="F371" s="282">
        <f t="shared" si="40"/>
        <v>8</v>
      </c>
      <c r="G371" s="227">
        <v>1</v>
      </c>
      <c r="H371" s="245" t="s">
        <v>150</v>
      </c>
      <c r="I371" s="247" t="s">
        <v>162</v>
      </c>
      <c r="J371" s="245">
        <v>833</v>
      </c>
      <c r="K371" s="67" t="s">
        <v>44</v>
      </c>
      <c r="L371" s="245">
        <v>67</v>
      </c>
      <c r="M371" s="245" t="s">
        <v>34</v>
      </c>
      <c r="N371" s="248">
        <v>0.75</v>
      </c>
      <c r="O371" s="245" t="s">
        <v>35</v>
      </c>
      <c r="P371" s="245" t="s">
        <v>163</v>
      </c>
      <c r="Q371" s="249">
        <v>43242</v>
      </c>
      <c r="R371" s="69">
        <v>43411</v>
      </c>
      <c r="S371" s="70">
        <v>43955</v>
      </c>
      <c r="T371" s="71">
        <f t="shared" si="38"/>
        <v>544</v>
      </c>
      <c r="U371" s="71" t="s">
        <v>164</v>
      </c>
      <c r="V371" s="71">
        <v>0</v>
      </c>
      <c r="W371" s="77">
        <v>1</v>
      </c>
      <c r="X371" s="77"/>
      <c r="Y371" s="77">
        <v>1</v>
      </c>
      <c r="Z371" s="77"/>
      <c r="AA371" s="76"/>
      <c r="AB371" s="73" t="s">
        <v>45</v>
      </c>
    </row>
    <row r="372" spans="1:28" ht="16">
      <c r="A372" s="9">
        <v>1</v>
      </c>
      <c r="B372" s="9">
        <v>2</v>
      </c>
      <c r="C372" s="9">
        <v>2</v>
      </c>
      <c r="D372" s="9" t="str">
        <f t="shared" si="36"/>
        <v>Dynan_D5_834_67_18C</v>
      </c>
      <c r="E372" s="9" t="str">
        <f t="shared" si="37"/>
        <v>Dynan_D5_834_67_18C_Lung_Block</v>
      </c>
      <c r="F372" s="282">
        <f t="shared" si="40"/>
        <v>9</v>
      </c>
      <c r="G372" s="227">
        <v>1</v>
      </c>
      <c r="H372" s="245" t="s">
        <v>150</v>
      </c>
      <c r="I372" s="247" t="s">
        <v>162</v>
      </c>
      <c r="J372" s="245">
        <v>834</v>
      </c>
      <c r="K372" s="67" t="s">
        <v>44</v>
      </c>
      <c r="L372" s="245">
        <v>67</v>
      </c>
      <c r="M372" s="245" t="s">
        <v>34</v>
      </c>
      <c r="N372" s="248">
        <v>0.75</v>
      </c>
      <c r="O372" s="245" t="s">
        <v>35</v>
      </c>
      <c r="P372" s="245" t="s">
        <v>163</v>
      </c>
      <c r="Q372" s="249">
        <v>43242</v>
      </c>
      <c r="R372" s="69">
        <v>43411</v>
      </c>
      <c r="S372" s="70">
        <v>43955</v>
      </c>
      <c r="T372" s="71">
        <f t="shared" si="38"/>
        <v>544</v>
      </c>
      <c r="U372" s="71" t="s">
        <v>164</v>
      </c>
      <c r="V372" s="71">
        <v>0</v>
      </c>
      <c r="W372" s="77">
        <v>0</v>
      </c>
      <c r="X372" s="77"/>
      <c r="Y372" s="77"/>
      <c r="Z372" s="77">
        <v>1</v>
      </c>
      <c r="AA372" s="76" t="s">
        <v>82</v>
      </c>
      <c r="AB372" s="73" t="s">
        <v>45</v>
      </c>
    </row>
    <row r="373" spans="1:28" ht="16">
      <c r="A373" s="9">
        <v>1</v>
      </c>
      <c r="B373" s="9">
        <v>2</v>
      </c>
      <c r="C373" s="9">
        <v>2</v>
      </c>
      <c r="D373" s="9" t="str">
        <f t="shared" si="36"/>
        <v>Dynan_D5_836_68_18C</v>
      </c>
      <c r="E373" s="9" t="str">
        <f t="shared" si="37"/>
        <v>Dynan_D5_836_68_18C_Lung_Block</v>
      </c>
      <c r="F373" s="282">
        <f t="shared" si="40"/>
        <v>10</v>
      </c>
      <c r="G373" s="227">
        <v>1</v>
      </c>
      <c r="H373" s="245" t="s">
        <v>150</v>
      </c>
      <c r="I373" s="247" t="s">
        <v>162</v>
      </c>
      <c r="J373" s="245">
        <v>836</v>
      </c>
      <c r="K373" s="67" t="s">
        <v>44</v>
      </c>
      <c r="L373" s="245">
        <v>68</v>
      </c>
      <c r="M373" s="245" t="s">
        <v>34</v>
      </c>
      <c r="N373" s="248">
        <v>0.75</v>
      </c>
      <c r="O373" s="245" t="s">
        <v>35</v>
      </c>
      <c r="P373" s="245" t="s">
        <v>163</v>
      </c>
      <c r="Q373" s="249">
        <v>43242</v>
      </c>
      <c r="R373" s="69">
        <v>43411</v>
      </c>
      <c r="S373" s="70">
        <v>43958</v>
      </c>
      <c r="T373" s="71">
        <f t="shared" si="38"/>
        <v>547</v>
      </c>
      <c r="U373" s="71" t="s">
        <v>164</v>
      </c>
      <c r="V373" s="71">
        <v>0</v>
      </c>
      <c r="W373" s="77">
        <v>1</v>
      </c>
      <c r="X373" s="77"/>
      <c r="Y373" s="77">
        <v>1</v>
      </c>
      <c r="Z373" s="77"/>
      <c r="AA373" s="76"/>
      <c r="AB373" s="73" t="s">
        <v>45</v>
      </c>
    </row>
    <row r="374" spans="1:28" ht="16">
      <c r="A374" s="9">
        <v>1</v>
      </c>
      <c r="B374" s="9">
        <v>2</v>
      </c>
      <c r="C374" s="9">
        <v>2</v>
      </c>
      <c r="D374" s="9" t="str">
        <f t="shared" si="36"/>
        <v>Dynan_D5_837_68_18C</v>
      </c>
      <c r="E374" s="9" t="str">
        <f t="shared" si="37"/>
        <v>Dynan_D5_837_68_18C_Lung_Block</v>
      </c>
      <c r="F374" s="282">
        <f t="shared" si="40"/>
        <v>11</v>
      </c>
      <c r="G374" s="227">
        <v>1</v>
      </c>
      <c r="H374" s="245" t="s">
        <v>150</v>
      </c>
      <c r="I374" s="247" t="s">
        <v>162</v>
      </c>
      <c r="J374" s="245">
        <v>837</v>
      </c>
      <c r="K374" s="67" t="s">
        <v>44</v>
      </c>
      <c r="L374" s="245">
        <v>68</v>
      </c>
      <c r="M374" s="245" t="s">
        <v>34</v>
      </c>
      <c r="N374" s="248">
        <v>0.75</v>
      </c>
      <c r="O374" s="245" t="s">
        <v>35</v>
      </c>
      <c r="P374" s="245" t="s">
        <v>163</v>
      </c>
      <c r="Q374" s="249">
        <v>43242</v>
      </c>
      <c r="R374" s="69">
        <v>43411</v>
      </c>
      <c r="S374" s="70">
        <v>43958</v>
      </c>
      <c r="T374" s="71">
        <f t="shared" si="38"/>
        <v>547</v>
      </c>
      <c r="U374" s="71" t="s">
        <v>164</v>
      </c>
      <c r="V374" s="71">
        <v>0</v>
      </c>
      <c r="W374" s="77">
        <v>0</v>
      </c>
      <c r="X374" s="77"/>
      <c r="Y374" s="77"/>
      <c r="Z374" s="77"/>
      <c r="AA374" s="76"/>
      <c r="AB374" s="73" t="s">
        <v>45</v>
      </c>
    </row>
    <row r="375" spans="1:28" ht="16">
      <c r="A375" s="9">
        <v>1</v>
      </c>
      <c r="B375" s="9">
        <v>2</v>
      </c>
      <c r="C375" s="9">
        <v>2</v>
      </c>
      <c r="D375" s="9" t="str">
        <f t="shared" si="36"/>
        <v>Dynan_D5_838_68_18C</v>
      </c>
      <c r="E375" s="9" t="str">
        <f t="shared" si="37"/>
        <v>Dynan_D5_838_68_18C_Lung_Block</v>
      </c>
      <c r="F375" s="282">
        <f t="shared" si="40"/>
        <v>12</v>
      </c>
      <c r="G375" s="227">
        <v>1</v>
      </c>
      <c r="H375" s="245" t="s">
        <v>150</v>
      </c>
      <c r="I375" s="247" t="s">
        <v>162</v>
      </c>
      <c r="J375" s="245">
        <v>838</v>
      </c>
      <c r="K375" s="67" t="s">
        <v>44</v>
      </c>
      <c r="L375" s="245">
        <v>68</v>
      </c>
      <c r="M375" s="245" t="s">
        <v>34</v>
      </c>
      <c r="N375" s="248">
        <v>0.75</v>
      </c>
      <c r="O375" s="245" t="s">
        <v>35</v>
      </c>
      <c r="P375" s="245" t="s">
        <v>163</v>
      </c>
      <c r="Q375" s="249">
        <v>43242</v>
      </c>
      <c r="R375" s="69">
        <v>43411</v>
      </c>
      <c r="S375" s="70">
        <v>43958</v>
      </c>
      <c r="T375" s="71">
        <f t="shared" si="38"/>
        <v>547</v>
      </c>
      <c r="U375" s="71" t="s">
        <v>164</v>
      </c>
      <c r="V375" s="71">
        <v>0</v>
      </c>
      <c r="W375" s="77">
        <v>0</v>
      </c>
      <c r="X375" s="77"/>
      <c r="Y375" s="77"/>
      <c r="Z375" s="77"/>
      <c r="AA375" s="76"/>
      <c r="AB375" s="73" t="s">
        <v>45</v>
      </c>
    </row>
    <row r="376" spans="1:28" ht="16">
      <c r="A376" s="9">
        <v>1</v>
      </c>
      <c r="B376" s="9">
        <v>2</v>
      </c>
      <c r="C376" s="9">
        <v>2</v>
      </c>
      <c r="D376" s="9" t="str">
        <f t="shared" si="36"/>
        <v>Dynan_D5_839_68_18C</v>
      </c>
      <c r="E376" s="9" t="str">
        <f t="shared" si="37"/>
        <v>Dynan_D5_839_68_18C_Lung_Block</v>
      </c>
      <c r="F376" s="282">
        <f t="shared" si="40"/>
        <v>13</v>
      </c>
      <c r="G376" s="227">
        <v>1</v>
      </c>
      <c r="H376" s="245" t="s">
        <v>150</v>
      </c>
      <c r="I376" s="247" t="s">
        <v>162</v>
      </c>
      <c r="J376" s="245">
        <v>839</v>
      </c>
      <c r="K376" s="67" t="s">
        <v>44</v>
      </c>
      <c r="L376" s="245">
        <v>68</v>
      </c>
      <c r="M376" s="245" t="s">
        <v>34</v>
      </c>
      <c r="N376" s="248">
        <v>0.75</v>
      </c>
      <c r="O376" s="245" t="s">
        <v>35</v>
      </c>
      <c r="P376" s="245" t="s">
        <v>163</v>
      </c>
      <c r="Q376" s="249">
        <v>43242</v>
      </c>
      <c r="R376" s="69">
        <v>43411</v>
      </c>
      <c r="S376" s="70">
        <v>43958</v>
      </c>
      <c r="T376" s="71">
        <f t="shared" si="38"/>
        <v>547</v>
      </c>
      <c r="U376" s="71" t="s">
        <v>164</v>
      </c>
      <c r="V376" s="71">
        <v>0</v>
      </c>
      <c r="W376" s="77">
        <v>0</v>
      </c>
      <c r="X376" s="77"/>
      <c r="Y376" s="77"/>
      <c r="Z376" s="77"/>
      <c r="AA376" s="76"/>
      <c r="AB376" s="73" t="s">
        <v>45</v>
      </c>
    </row>
    <row r="377" spans="1:28" ht="16">
      <c r="A377" s="9">
        <v>1</v>
      </c>
      <c r="B377" s="9">
        <v>2</v>
      </c>
      <c r="C377" s="9">
        <v>2</v>
      </c>
      <c r="D377" s="9" t="str">
        <f t="shared" si="36"/>
        <v>Dynan_D5_840_69_18C</v>
      </c>
      <c r="E377" s="9" t="str">
        <f t="shared" si="37"/>
        <v>Dynan_D5_840_69_18C_Lung_Block</v>
      </c>
      <c r="F377" s="282">
        <f t="shared" si="40"/>
        <v>14</v>
      </c>
      <c r="G377" s="227">
        <v>1</v>
      </c>
      <c r="H377" s="245" t="s">
        <v>150</v>
      </c>
      <c r="I377" s="247" t="s">
        <v>162</v>
      </c>
      <c r="J377" s="245">
        <v>840</v>
      </c>
      <c r="K377" s="67" t="s">
        <v>44</v>
      </c>
      <c r="L377" s="245">
        <v>69</v>
      </c>
      <c r="M377" s="245" t="s">
        <v>34</v>
      </c>
      <c r="N377" s="248">
        <v>0.75</v>
      </c>
      <c r="O377" s="245" t="s">
        <v>35</v>
      </c>
      <c r="P377" s="245" t="s">
        <v>163</v>
      </c>
      <c r="Q377" s="249">
        <v>43242</v>
      </c>
      <c r="R377" s="69">
        <v>43411</v>
      </c>
      <c r="S377" s="70">
        <v>43958</v>
      </c>
      <c r="T377" s="71">
        <f t="shared" si="38"/>
        <v>547</v>
      </c>
      <c r="U377" s="71" t="s">
        <v>164</v>
      </c>
      <c r="V377" s="71">
        <v>0</v>
      </c>
      <c r="W377" s="77">
        <v>1</v>
      </c>
      <c r="X377" s="77">
        <v>1</v>
      </c>
      <c r="Y377" s="77"/>
      <c r="Z377" s="77">
        <v>1</v>
      </c>
      <c r="AA377" s="76" t="s">
        <v>67</v>
      </c>
      <c r="AB377" s="73" t="s">
        <v>45</v>
      </c>
    </row>
    <row r="378" spans="1:28" ht="16">
      <c r="A378" s="9">
        <v>1</v>
      </c>
      <c r="B378" s="9">
        <v>2</v>
      </c>
      <c r="C378" s="9">
        <v>2</v>
      </c>
      <c r="D378" s="9" t="str">
        <f t="shared" si="36"/>
        <v>Dynan_D5_841_69_18C</v>
      </c>
      <c r="E378" s="9" t="str">
        <f t="shared" si="37"/>
        <v>Dynan_D5_841_69_18C_Lung_Block</v>
      </c>
      <c r="F378" s="282">
        <f t="shared" si="40"/>
        <v>15</v>
      </c>
      <c r="G378" s="227">
        <v>1</v>
      </c>
      <c r="H378" s="245" t="s">
        <v>150</v>
      </c>
      <c r="I378" s="247" t="s">
        <v>162</v>
      </c>
      <c r="J378" s="245">
        <v>841</v>
      </c>
      <c r="K378" s="67" t="s">
        <v>44</v>
      </c>
      <c r="L378" s="245">
        <v>69</v>
      </c>
      <c r="M378" s="245" t="s">
        <v>34</v>
      </c>
      <c r="N378" s="248">
        <v>0.75</v>
      </c>
      <c r="O378" s="245" t="s">
        <v>35</v>
      </c>
      <c r="P378" s="245" t="s">
        <v>163</v>
      </c>
      <c r="Q378" s="249">
        <v>43242</v>
      </c>
      <c r="R378" s="69">
        <v>43411</v>
      </c>
      <c r="S378" s="70">
        <v>43958</v>
      </c>
      <c r="T378" s="71">
        <f t="shared" si="38"/>
        <v>547</v>
      </c>
      <c r="U378" s="71" t="s">
        <v>164</v>
      </c>
      <c r="V378" s="71">
        <v>0</v>
      </c>
      <c r="W378" s="77">
        <v>0</v>
      </c>
      <c r="X378" s="77"/>
      <c r="Y378" s="77"/>
      <c r="Z378" s="77"/>
      <c r="AA378" s="76" t="s">
        <v>169</v>
      </c>
      <c r="AB378" s="73" t="s">
        <v>45</v>
      </c>
    </row>
    <row r="379" spans="1:28" ht="16">
      <c r="A379" s="9">
        <v>1</v>
      </c>
      <c r="B379" s="9">
        <v>2</v>
      </c>
      <c r="C379" s="9">
        <v>2</v>
      </c>
      <c r="D379" s="9" t="str">
        <f t="shared" si="36"/>
        <v>Dynan_D5_842_69_18C</v>
      </c>
      <c r="E379" s="9" t="str">
        <f t="shared" si="37"/>
        <v>Dynan_D5_842_69_18C_Lung_Block</v>
      </c>
      <c r="F379" s="282">
        <f t="shared" si="40"/>
        <v>16</v>
      </c>
      <c r="G379" s="227">
        <v>1</v>
      </c>
      <c r="H379" s="245" t="s">
        <v>150</v>
      </c>
      <c r="I379" s="247" t="s">
        <v>162</v>
      </c>
      <c r="J379" s="245">
        <v>842</v>
      </c>
      <c r="K379" s="67" t="s">
        <v>44</v>
      </c>
      <c r="L379" s="245">
        <v>69</v>
      </c>
      <c r="M379" s="245" t="s">
        <v>34</v>
      </c>
      <c r="N379" s="248">
        <v>0.75</v>
      </c>
      <c r="O379" s="245" t="s">
        <v>35</v>
      </c>
      <c r="P379" s="245" t="s">
        <v>163</v>
      </c>
      <c r="Q379" s="249">
        <v>43242</v>
      </c>
      <c r="R379" s="69">
        <v>43411</v>
      </c>
      <c r="S379" s="70">
        <v>43958</v>
      </c>
      <c r="T379" s="71">
        <f t="shared" si="38"/>
        <v>547</v>
      </c>
      <c r="U379" s="71" t="s">
        <v>164</v>
      </c>
      <c r="V379" s="71">
        <v>0</v>
      </c>
      <c r="W379" s="77">
        <v>0</v>
      </c>
      <c r="X379" s="77"/>
      <c r="Y379" s="77"/>
      <c r="Z379" s="77"/>
      <c r="AA379" s="76"/>
      <c r="AB379" s="73" t="s">
        <v>45</v>
      </c>
    </row>
    <row r="380" spans="1:28" ht="16">
      <c r="A380" s="9">
        <v>1</v>
      </c>
      <c r="B380" s="9">
        <v>2</v>
      </c>
      <c r="C380" s="9">
        <v>2</v>
      </c>
      <c r="D380" s="9" t="str">
        <f t="shared" si="36"/>
        <v>Dynan_D5_843_69_18C</v>
      </c>
      <c r="E380" s="9" t="str">
        <f t="shared" si="37"/>
        <v>Dynan_D5_843_69_18C_Lung_Block</v>
      </c>
      <c r="F380" s="282">
        <f t="shared" si="40"/>
        <v>17</v>
      </c>
      <c r="G380" s="227">
        <v>1</v>
      </c>
      <c r="H380" s="245" t="s">
        <v>150</v>
      </c>
      <c r="I380" s="247" t="s">
        <v>162</v>
      </c>
      <c r="J380" s="245">
        <v>843</v>
      </c>
      <c r="K380" s="67" t="s">
        <v>44</v>
      </c>
      <c r="L380" s="245">
        <v>69</v>
      </c>
      <c r="M380" s="245" t="s">
        <v>34</v>
      </c>
      <c r="N380" s="248">
        <v>0.75</v>
      </c>
      <c r="O380" s="245" t="s">
        <v>35</v>
      </c>
      <c r="P380" s="245" t="s">
        <v>163</v>
      </c>
      <c r="Q380" s="249">
        <v>43242</v>
      </c>
      <c r="R380" s="69">
        <v>43411</v>
      </c>
      <c r="S380" s="70">
        <v>43958</v>
      </c>
      <c r="T380" s="71">
        <f t="shared" si="38"/>
        <v>547</v>
      </c>
      <c r="U380" s="71" t="s">
        <v>164</v>
      </c>
      <c r="V380" s="71">
        <v>0</v>
      </c>
      <c r="W380" s="77">
        <v>0</v>
      </c>
      <c r="X380" s="77"/>
      <c r="Y380" s="77"/>
      <c r="Z380" s="77"/>
      <c r="AA380" s="76"/>
      <c r="AB380" s="73"/>
    </row>
    <row r="381" spans="1:28" ht="16">
      <c r="A381" s="9">
        <v>1</v>
      </c>
      <c r="B381" s="9">
        <v>2</v>
      </c>
      <c r="C381" s="9">
        <v>2</v>
      </c>
      <c r="D381" s="9" t="str">
        <f t="shared" si="36"/>
        <v>Dynan_D5_846_70_18C</v>
      </c>
      <c r="E381" s="9" t="str">
        <f t="shared" si="37"/>
        <v>Dynan_D5_846_70_18C_Lung_Block</v>
      </c>
      <c r="F381" s="282">
        <f t="shared" si="40"/>
        <v>18</v>
      </c>
      <c r="G381" s="227">
        <v>1</v>
      </c>
      <c r="H381" s="245" t="s">
        <v>150</v>
      </c>
      <c r="I381" s="247" t="s">
        <v>162</v>
      </c>
      <c r="J381" s="245">
        <v>846</v>
      </c>
      <c r="K381" s="67" t="s">
        <v>44</v>
      </c>
      <c r="L381" s="245">
        <v>70</v>
      </c>
      <c r="M381" s="245" t="s">
        <v>34</v>
      </c>
      <c r="N381" s="248">
        <v>0.75</v>
      </c>
      <c r="O381" s="245" t="s">
        <v>35</v>
      </c>
      <c r="P381" s="245" t="s">
        <v>163</v>
      </c>
      <c r="Q381" s="249">
        <v>43242</v>
      </c>
      <c r="R381" s="69">
        <v>43411</v>
      </c>
      <c r="S381" s="70">
        <v>43958</v>
      </c>
      <c r="T381" s="71">
        <f t="shared" si="38"/>
        <v>547</v>
      </c>
      <c r="U381" s="71" t="s">
        <v>164</v>
      </c>
      <c r="V381" s="71">
        <v>0</v>
      </c>
      <c r="W381" s="77">
        <v>0</v>
      </c>
      <c r="X381" s="77"/>
      <c r="Y381" s="77"/>
      <c r="Z381" s="77"/>
      <c r="AA381" s="76"/>
      <c r="AB381" s="73" t="s">
        <v>45</v>
      </c>
    </row>
    <row r="382" spans="1:28" ht="16">
      <c r="A382" s="9">
        <v>1</v>
      </c>
      <c r="B382" s="9">
        <v>2</v>
      </c>
      <c r="C382" s="9">
        <v>2</v>
      </c>
      <c r="D382" s="9" t="str">
        <f t="shared" si="36"/>
        <v>Dynan_D5_847_70_18C</v>
      </c>
      <c r="E382" s="9" t="str">
        <f t="shared" si="37"/>
        <v>Dynan_D5_847_70_18C_Lung_Block</v>
      </c>
      <c r="F382" s="282">
        <f t="shared" si="40"/>
        <v>19</v>
      </c>
      <c r="G382" s="227">
        <v>1</v>
      </c>
      <c r="H382" s="245" t="s">
        <v>150</v>
      </c>
      <c r="I382" s="247" t="s">
        <v>162</v>
      </c>
      <c r="J382" s="245">
        <v>847</v>
      </c>
      <c r="K382" s="67" t="s">
        <v>44</v>
      </c>
      <c r="L382" s="245">
        <v>70</v>
      </c>
      <c r="M382" s="245" t="s">
        <v>34</v>
      </c>
      <c r="N382" s="248">
        <v>0.75</v>
      </c>
      <c r="O382" s="245" t="s">
        <v>35</v>
      </c>
      <c r="P382" s="245" t="s">
        <v>163</v>
      </c>
      <c r="Q382" s="249">
        <v>43242</v>
      </c>
      <c r="R382" s="69">
        <v>43411</v>
      </c>
      <c r="S382" s="70">
        <v>43958</v>
      </c>
      <c r="T382" s="71">
        <f t="shared" si="38"/>
        <v>547</v>
      </c>
      <c r="U382" s="71" t="s">
        <v>164</v>
      </c>
      <c r="V382" s="71">
        <v>0</v>
      </c>
      <c r="W382" s="77">
        <v>0</v>
      </c>
      <c r="X382" s="77"/>
      <c r="Y382" s="77"/>
      <c r="Z382" s="77"/>
      <c r="AA382" s="76"/>
      <c r="AB382" s="73" t="s">
        <v>45</v>
      </c>
    </row>
    <row r="383" spans="1:28" ht="16">
      <c r="A383" s="9">
        <v>1</v>
      </c>
      <c r="B383" s="9">
        <v>2</v>
      </c>
      <c r="C383" s="9">
        <v>2</v>
      </c>
      <c r="D383" s="9" t="str">
        <f t="shared" si="36"/>
        <v>Dynan_D5_848_70_18C</v>
      </c>
      <c r="E383" s="9" t="str">
        <f t="shared" si="37"/>
        <v>Dynan_D5_848_70_18C_Lung_Block</v>
      </c>
      <c r="F383" s="282">
        <f t="shared" si="40"/>
        <v>20</v>
      </c>
      <c r="G383" s="227">
        <v>1</v>
      </c>
      <c r="H383" s="245" t="s">
        <v>150</v>
      </c>
      <c r="I383" s="247" t="s">
        <v>162</v>
      </c>
      <c r="J383" s="245">
        <v>848</v>
      </c>
      <c r="K383" s="67" t="s">
        <v>44</v>
      </c>
      <c r="L383" s="245">
        <v>70</v>
      </c>
      <c r="M383" s="245" t="s">
        <v>34</v>
      </c>
      <c r="N383" s="248">
        <v>0.75</v>
      </c>
      <c r="O383" s="245" t="s">
        <v>35</v>
      </c>
      <c r="P383" s="245" t="s">
        <v>163</v>
      </c>
      <c r="Q383" s="249">
        <v>43242</v>
      </c>
      <c r="R383" s="69">
        <v>43411</v>
      </c>
      <c r="S383" s="70">
        <v>43958</v>
      </c>
      <c r="T383" s="71">
        <f t="shared" si="38"/>
        <v>547</v>
      </c>
      <c r="U383" s="71" t="s">
        <v>164</v>
      </c>
      <c r="V383" s="71">
        <v>0</v>
      </c>
      <c r="W383" s="77">
        <v>0</v>
      </c>
      <c r="X383" s="77"/>
      <c r="Y383" s="77"/>
      <c r="Z383" s="77"/>
      <c r="AA383" s="76"/>
      <c r="AB383" s="73" t="s">
        <v>45</v>
      </c>
    </row>
    <row r="384" spans="1:28" ht="16">
      <c r="A384" s="9">
        <v>1</v>
      </c>
      <c r="B384" s="9">
        <v>2</v>
      </c>
      <c r="C384" s="9">
        <v>2</v>
      </c>
      <c r="D384" s="9" t="str">
        <f t="shared" si="36"/>
        <v>Dynan_D5_851_71_18C</v>
      </c>
      <c r="E384" s="9" t="str">
        <f t="shared" si="37"/>
        <v>Dynan_D5_851_71_18C_Lung_Block</v>
      </c>
      <c r="F384" s="282">
        <f t="shared" si="40"/>
        <v>21</v>
      </c>
      <c r="G384" s="227">
        <v>1</v>
      </c>
      <c r="H384" s="245" t="s">
        <v>150</v>
      </c>
      <c r="I384" s="247" t="s">
        <v>162</v>
      </c>
      <c r="J384" s="245">
        <v>851</v>
      </c>
      <c r="K384" s="67" t="s">
        <v>44</v>
      </c>
      <c r="L384" s="245">
        <v>71</v>
      </c>
      <c r="M384" s="245" t="s">
        <v>34</v>
      </c>
      <c r="N384" s="248">
        <v>0.75</v>
      </c>
      <c r="O384" s="245" t="s">
        <v>35</v>
      </c>
      <c r="P384" s="245" t="s">
        <v>163</v>
      </c>
      <c r="Q384" s="249">
        <v>43242</v>
      </c>
      <c r="R384" s="69">
        <v>43411</v>
      </c>
      <c r="S384" s="70">
        <v>43958</v>
      </c>
      <c r="T384" s="71">
        <f t="shared" si="38"/>
        <v>547</v>
      </c>
      <c r="U384" s="71" t="s">
        <v>170</v>
      </c>
      <c r="V384" s="71">
        <v>0</v>
      </c>
      <c r="W384" s="77">
        <v>0</v>
      </c>
      <c r="X384" s="77"/>
      <c r="Y384" s="77"/>
      <c r="Z384" s="77">
        <v>1</v>
      </c>
      <c r="AA384" s="76" t="s">
        <v>171</v>
      </c>
      <c r="AB384" s="73" t="s">
        <v>45</v>
      </c>
    </row>
    <row r="385" spans="1:28" ht="16">
      <c r="A385" s="9">
        <v>1</v>
      </c>
      <c r="B385" s="9">
        <v>2</v>
      </c>
      <c r="C385" s="9">
        <v>2</v>
      </c>
      <c r="D385" s="9" t="str">
        <f t="shared" si="36"/>
        <v>Dynan_D5_852_71_18C</v>
      </c>
      <c r="E385" s="9" t="str">
        <f t="shared" si="37"/>
        <v>Dynan_D5_852_71_18C_Lung_Block</v>
      </c>
      <c r="F385" s="282">
        <f t="shared" si="40"/>
        <v>22</v>
      </c>
      <c r="G385" s="227">
        <v>1</v>
      </c>
      <c r="H385" s="245" t="s">
        <v>150</v>
      </c>
      <c r="I385" s="247" t="s">
        <v>162</v>
      </c>
      <c r="J385" s="245">
        <v>852</v>
      </c>
      <c r="K385" s="67" t="s">
        <v>44</v>
      </c>
      <c r="L385" s="245">
        <v>71</v>
      </c>
      <c r="M385" s="245" t="s">
        <v>34</v>
      </c>
      <c r="N385" s="248">
        <v>0.75</v>
      </c>
      <c r="O385" s="245" t="s">
        <v>35</v>
      </c>
      <c r="P385" s="245" t="s">
        <v>163</v>
      </c>
      <c r="Q385" s="249">
        <v>43242</v>
      </c>
      <c r="R385" s="69">
        <v>43411</v>
      </c>
      <c r="S385" s="70">
        <v>43958</v>
      </c>
      <c r="T385" s="71">
        <f t="shared" si="38"/>
        <v>547</v>
      </c>
      <c r="U385" s="71" t="s">
        <v>170</v>
      </c>
      <c r="V385" s="71">
        <v>0</v>
      </c>
      <c r="W385" s="77">
        <v>0</v>
      </c>
      <c r="X385" s="77"/>
      <c r="Y385" s="77"/>
      <c r="Z385" s="77">
        <v>1</v>
      </c>
      <c r="AA385" s="76" t="s">
        <v>171</v>
      </c>
      <c r="AB385" s="73" t="s">
        <v>45</v>
      </c>
    </row>
    <row r="386" spans="1:28" ht="16">
      <c r="A386" s="9">
        <v>1</v>
      </c>
      <c r="B386" s="9">
        <v>2</v>
      </c>
      <c r="C386" s="9">
        <v>2</v>
      </c>
      <c r="D386" s="9" t="str">
        <f t="shared" si="36"/>
        <v>Dynan_D5_853_71_18C</v>
      </c>
      <c r="E386" s="9" t="str">
        <f t="shared" si="37"/>
        <v>Dynan_D5_853_71_18C_Lung_Block</v>
      </c>
      <c r="F386" s="282">
        <f t="shared" si="40"/>
        <v>23</v>
      </c>
      <c r="G386" s="227">
        <v>1</v>
      </c>
      <c r="H386" s="245" t="s">
        <v>150</v>
      </c>
      <c r="I386" s="247" t="s">
        <v>162</v>
      </c>
      <c r="J386" s="245">
        <v>853</v>
      </c>
      <c r="K386" s="67" t="s">
        <v>44</v>
      </c>
      <c r="L386" s="245">
        <v>71</v>
      </c>
      <c r="M386" s="245" t="s">
        <v>34</v>
      </c>
      <c r="N386" s="248">
        <v>0.75</v>
      </c>
      <c r="O386" s="245" t="s">
        <v>35</v>
      </c>
      <c r="P386" s="245" t="s">
        <v>163</v>
      </c>
      <c r="Q386" s="249">
        <v>43242</v>
      </c>
      <c r="R386" s="69">
        <v>43411</v>
      </c>
      <c r="S386" s="70">
        <v>43958</v>
      </c>
      <c r="T386" s="71">
        <f t="shared" si="38"/>
        <v>547</v>
      </c>
      <c r="U386" s="71" t="s">
        <v>170</v>
      </c>
      <c r="V386" s="71">
        <v>0</v>
      </c>
      <c r="W386" s="77">
        <v>0</v>
      </c>
      <c r="X386" s="77"/>
      <c r="Y386" s="77"/>
      <c r="Z386" s="77"/>
      <c r="AA386" s="76"/>
      <c r="AB386" s="73" t="s">
        <v>45</v>
      </c>
    </row>
    <row r="387" spans="1:28" ht="16">
      <c r="A387" s="9">
        <v>1</v>
      </c>
      <c r="B387" s="9">
        <v>2</v>
      </c>
      <c r="C387" s="9">
        <v>2</v>
      </c>
      <c r="D387" s="9" t="str">
        <f t="shared" si="36"/>
        <v>Dynan_D5_854_71_18C</v>
      </c>
      <c r="E387" s="9" t="str">
        <f t="shared" si="37"/>
        <v>Dynan_D5_854_71_18C_Lung_Block</v>
      </c>
      <c r="F387" s="282">
        <f t="shared" si="40"/>
        <v>24</v>
      </c>
      <c r="G387" s="227">
        <v>1</v>
      </c>
      <c r="H387" s="245" t="s">
        <v>150</v>
      </c>
      <c r="I387" s="247" t="s">
        <v>162</v>
      </c>
      <c r="J387" s="245">
        <v>854</v>
      </c>
      <c r="K387" s="67" t="s">
        <v>44</v>
      </c>
      <c r="L387" s="245">
        <v>71</v>
      </c>
      <c r="M387" s="245" t="s">
        <v>34</v>
      </c>
      <c r="N387" s="248">
        <v>0.75</v>
      </c>
      <c r="O387" s="245" t="s">
        <v>35</v>
      </c>
      <c r="P387" s="245" t="s">
        <v>163</v>
      </c>
      <c r="Q387" s="249">
        <v>43242</v>
      </c>
      <c r="R387" s="69">
        <v>43411</v>
      </c>
      <c r="S387" s="70">
        <v>43958</v>
      </c>
      <c r="T387" s="71">
        <f t="shared" si="38"/>
        <v>547</v>
      </c>
      <c r="U387" s="71" t="s">
        <v>170</v>
      </c>
      <c r="V387" s="71">
        <v>0</v>
      </c>
      <c r="W387" s="77">
        <v>0</v>
      </c>
      <c r="X387" s="77"/>
      <c r="Y387" s="77"/>
      <c r="Z387" s="77">
        <v>1</v>
      </c>
      <c r="AA387" s="76" t="s">
        <v>171</v>
      </c>
      <c r="AB387" s="73" t="s">
        <v>45</v>
      </c>
    </row>
    <row r="388" spans="1:28" ht="16">
      <c r="A388" s="9">
        <v>1</v>
      </c>
      <c r="B388" s="9">
        <v>2</v>
      </c>
      <c r="C388" s="9">
        <v>2</v>
      </c>
      <c r="D388" s="9" t="str">
        <f t="shared" si="36"/>
        <v>Dynan_D5_856_72_18C</v>
      </c>
      <c r="E388" s="9" t="str">
        <f t="shared" si="37"/>
        <v>Dynan_D5_856_72_18C_Lung_Block</v>
      </c>
      <c r="F388" s="282">
        <f t="shared" si="40"/>
        <v>25</v>
      </c>
      <c r="G388" s="227">
        <v>1</v>
      </c>
      <c r="H388" s="245" t="s">
        <v>150</v>
      </c>
      <c r="I388" s="247" t="s">
        <v>162</v>
      </c>
      <c r="J388" s="245">
        <v>856</v>
      </c>
      <c r="K388" s="67" t="s">
        <v>44</v>
      </c>
      <c r="L388" s="245">
        <v>72</v>
      </c>
      <c r="M388" s="245" t="s">
        <v>34</v>
      </c>
      <c r="N388" s="248">
        <v>0.75</v>
      </c>
      <c r="O388" s="245" t="s">
        <v>35</v>
      </c>
      <c r="P388" s="245" t="s">
        <v>163</v>
      </c>
      <c r="Q388" s="249">
        <v>43242</v>
      </c>
      <c r="R388" s="69">
        <v>43411</v>
      </c>
      <c r="S388" s="70">
        <v>43958</v>
      </c>
      <c r="T388" s="71">
        <f t="shared" si="38"/>
        <v>547</v>
      </c>
      <c r="U388" s="71" t="s">
        <v>170</v>
      </c>
      <c r="V388" s="71">
        <v>0</v>
      </c>
      <c r="W388" s="77">
        <v>0</v>
      </c>
      <c r="X388" s="77"/>
      <c r="Y388" s="77"/>
      <c r="Z388" s="77"/>
      <c r="AA388" s="76"/>
      <c r="AB388" s="73" t="s">
        <v>45</v>
      </c>
    </row>
    <row r="389" spans="1:28" ht="16">
      <c r="A389" s="9">
        <v>1</v>
      </c>
      <c r="B389" s="9">
        <v>2</v>
      </c>
      <c r="C389" s="9">
        <v>2</v>
      </c>
      <c r="D389" s="9" t="str">
        <f t="shared" si="36"/>
        <v>Dynan_D5_857_72_18C</v>
      </c>
      <c r="E389" s="9" t="str">
        <f t="shared" si="37"/>
        <v>Dynan_D5_857_72_18C_Lung_Block</v>
      </c>
      <c r="F389" s="282">
        <f t="shared" si="40"/>
        <v>26</v>
      </c>
      <c r="G389" s="227">
        <v>1</v>
      </c>
      <c r="H389" s="245" t="s">
        <v>150</v>
      </c>
      <c r="I389" s="247" t="s">
        <v>162</v>
      </c>
      <c r="J389" s="245">
        <v>857</v>
      </c>
      <c r="K389" s="67" t="s">
        <v>44</v>
      </c>
      <c r="L389" s="245">
        <v>72</v>
      </c>
      <c r="M389" s="245" t="s">
        <v>34</v>
      </c>
      <c r="N389" s="248">
        <v>0.75</v>
      </c>
      <c r="O389" s="245" t="s">
        <v>35</v>
      </c>
      <c r="P389" s="245" t="s">
        <v>163</v>
      </c>
      <c r="Q389" s="249">
        <v>43242</v>
      </c>
      <c r="R389" s="69">
        <v>43411</v>
      </c>
      <c r="S389" s="70">
        <v>43958</v>
      </c>
      <c r="T389" s="71">
        <f t="shared" si="38"/>
        <v>547</v>
      </c>
      <c r="U389" s="71" t="s">
        <v>170</v>
      </c>
      <c r="V389" s="71">
        <v>0</v>
      </c>
      <c r="W389" s="77">
        <v>0</v>
      </c>
      <c r="X389" s="77"/>
      <c r="Y389" s="77"/>
      <c r="Z389" s="77"/>
      <c r="AA389" s="76"/>
      <c r="AB389" s="73" t="s">
        <v>45</v>
      </c>
    </row>
    <row r="390" spans="1:28" ht="16">
      <c r="A390" s="9">
        <v>1</v>
      </c>
      <c r="B390" s="9">
        <v>2</v>
      </c>
      <c r="C390" s="9">
        <v>2</v>
      </c>
      <c r="D390" s="9" t="str">
        <f t="shared" si="36"/>
        <v>Dynan_D5_858_72_18C</v>
      </c>
      <c r="E390" s="9" t="str">
        <f t="shared" si="37"/>
        <v>Dynan_D5_858_72_18C_Lung_Block</v>
      </c>
      <c r="F390" s="282">
        <f t="shared" si="40"/>
        <v>27</v>
      </c>
      <c r="G390" s="227">
        <v>1</v>
      </c>
      <c r="H390" s="245" t="s">
        <v>150</v>
      </c>
      <c r="I390" s="247" t="s">
        <v>162</v>
      </c>
      <c r="J390" s="245">
        <v>858</v>
      </c>
      <c r="K390" s="67" t="s">
        <v>44</v>
      </c>
      <c r="L390" s="245">
        <v>72</v>
      </c>
      <c r="M390" s="245" t="s">
        <v>34</v>
      </c>
      <c r="N390" s="248">
        <v>0.75</v>
      </c>
      <c r="O390" s="245" t="s">
        <v>35</v>
      </c>
      <c r="P390" s="245" t="s">
        <v>163</v>
      </c>
      <c r="Q390" s="249">
        <v>43242</v>
      </c>
      <c r="R390" s="69">
        <v>43411</v>
      </c>
      <c r="S390" s="70">
        <v>43958</v>
      </c>
      <c r="T390" s="71">
        <f t="shared" si="38"/>
        <v>547</v>
      </c>
      <c r="U390" s="71" t="s">
        <v>170</v>
      </c>
      <c r="V390" s="71">
        <v>0</v>
      </c>
      <c r="W390" s="77">
        <v>0</v>
      </c>
      <c r="X390" s="77"/>
      <c r="Y390" s="77"/>
      <c r="Z390" s="77"/>
      <c r="AA390" s="76"/>
      <c r="AB390" s="73" t="s">
        <v>45</v>
      </c>
    </row>
    <row r="391" spans="1:28" ht="16">
      <c r="A391" s="9">
        <v>1</v>
      </c>
      <c r="B391" s="9">
        <v>2</v>
      </c>
      <c r="C391" s="9">
        <v>2</v>
      </c>
      <c r="D391" s="9" t="str">
        <f t="shared" si="36"/>
        <v>Dynan_D5_868_74_18C</v>
      </c>
      <c r="E391" s="9" t="str">
        <f t="shared" si="37"/>
        <v>Dynan_D5_868_74_18C_Lung_Block</v>
      </c>
      <c r="F391" s="282">
        <f>F390+1</f>
        <v>28</v>
      </c>
      <c r="G391" s="227">
        <v>1</v>
      </c>
      <c r="H391" s="245" t="s">
        <v>150</v>
      </c>
      <c r="I391" s="247" t="s">
        <v>162</v>
      </c>
      <c r="J391" s="245">
        <v>868</v>
      </c>
      <c r="K391" s="67" t="s">
        <v>44</v>
      </c>
      <c r="L391" s="245">
        <v>74</v>
      </c>
      <c r="M391" s="245" t="s">
        <v>34</v>
      </c>
      <c r="N391" s="248">
        <v>0.75</v>
      </c>
      <c r="O391" s="245" t="s">
        <v>35</v>
      </c>
      <c r="P391" s="245" t="s">
        <v>163</v>
      </c>
      <c r="Q391" s="249">
        <v>43242</v>
      </c>
      <c r="R391" s="69">
        <v>43411</v>
      </c>
      <c r="S391" s="70">
        <v>43959</v>
      </c>
      <c r="T391" s="71">
        <f t="shared" si="38"/>
        <v>548</v>
      </c>
      <c r="U391" s="71" t="s">
        <v>170</v>
      </c>
      <c r="V391" s="71">
        <v>0</v>
      </c>
      <c r="W391" s="65">
        <v>1</v>
      </c>
      <c r="X391" s="65"/>
      <c r="Y391" s="65">
        <v>1</v>
      </c>
      <c r="Z391" s="65">
        <v>1</v>
      </c>
      <c r="AA391" s="73" t="s">
        <v>166</v>
      </c>
      <c r="AB391" s="73" t="s">
        <v>45</v>
      </c>
    </row>
    <row r="392" spans="1:28" ht="16">
      <c r="A392" s="9">
        <v>1</v>
      </c>
      <c r="B392" s="9">
        <v>2</v>
      </c>
      <c r="C392" s="9">
        <v>2</v>
      </c>
      <c r="D392" s="9" t="str">
        <f t="shared" si="36"/>
        <v>Dynan_D5_869_74_18C</v>
      </c>
      <c r="E392" s="9" t="str">
        <f t="shared" si="37"/>
        <v>Dynan_D5_869_74_18C_Lung_Block</v>
      </c>
      <c r="F392" s="282">
        <f t="shared" si="40"/>
        <v>29</v>
      </c>
      <c r="G392" s="227">
        <v>1</v>
      </c>
      <c r="H392" s="245" t="s">
        <v>150</v>
      </c>
      <c r="I392" s="247" t="s">
        <v>162</v>
      </c>
      <c r="J392" s="245">
        <v>869</v>
      </c>
      <c r="K392" s="67" t="s">
        <v>44</v>
      </c>
      <c r="L392" s="245">
        <v>74</v>
      </c>
      <c r="M392" s="245" t="s">
        <v>34</v>
      </c>
      <c r="N392" s="248">
        <v>0.75</v>
      </c>
      <c r="O392" s="245" t="s">
        <v>35</v>
      </c>
      <c r="P392" s="245" t="s">
        <v>163</v>
      </c>
      <c r="Q392" s="249">
        <v>43242</v>
      </c>
      <c r="R392" s="69">
        <v>43411</v>
      </c>
      <c r="S392" s="70">
        <v>43959</v>
      </c>
      <c r="T392" s="71">
        <f t="shared" si="38"/>
        <v>548</v>
      </c>
      <c r="U392" s="71" t="s">
        <v>170</v>
      </c>
      <c r="V392" s="71">
        <v>0</v>
      </c>
      <c r="W392" s="77">
        <v>0</v>
      </c>
      <c r="X392" s="77"/>
      <c r="Y392" s="77"/>
      <c r="Z392" s="77">
        <v>1</v>
      </c>
      <c r="AA392" s="76" t="s">
        <v>171</v>
      </c>
      <c r="AB392" s="73" t="s">
        <v>45</v>
      </c>
    </row>
    <row r="393" spans="1:28" ht="16">
      <c r="A393" s="9">
        <v>1</v>
      </c>
      <c r="B393" s="9">
        <v>2</v>
      </c>
      <c r="C393" s="9">
        <v>2</v>
      </c>
      <c r="D393" s="9" t="str">
        <f t="shared" si="36"/>
        <v>Dynan_D5_872_75_18C</v>
      </c>
      <c r="E393" s="9" t="str">
        <f t="shared" si="37"/>
        <v>Dynan_D5_872_75_18C_Lung_Block</v>
      </c>
      <c r="F393" s="282">
        <f t="shared" si="40"/>
        <v>30</v>
      </c>
      <c r="G393" s="227">
        <v>1</v>
      </c>
      <c r="H393" s="245" t="s">
        <v>150</v>
      </c>
      <c r="I393" s="247" t="s">
        <v>162</v>
      </c>
      <c r="J393" s="245">
        <v>872</v>
      </c>
      <c r="K393" s="67" t="s">
        <v>44</v>
      </c>
      <c r="L393" s="245">
        <v>75</v>
      </c>
      <c r="M393" s="245" t="s">
        <v>34</v>
      </c>
      <c r="N393" s="248">
        <v>0.75</v>
      </c>
      <c r="O393" s="245" t="s">
        <v>35</v>
      </c>
      <c r="P393" s="245" t="s">
        <v>163</v>
      </c>
      <c r="Q393" s="249">
        <v>43242</v>
      </c>
      <c r="R393" s="69">
        <v>43411</v>
      </c>
      <c r="S393" s="70">
        <v>43959</v>
      </c>
      <c r="T393" s="71">
        <f t="shared" si="38"/>
        <v>548</v>
      </c>
      <c r="U393" s="71" t="s">
        <v>170</v>
      </c>
      <c r="V393" s="71">
        <v>0</v>
      </c>
      <c r="W393" s="77">
        <v>0</v>
      </c>
      <c r="X393" s="77"/>
      <c r="Y393" s="77"/>
      <c r="Z393" s="77">
        <v>1</v>
      </c>
      <c r="AA393" s="76" t="s">
        <v>171</v>
      </c>
      <c r="AB393" s="73" t="s">
        <v>45</v>
      </c>
    </row>
    <row r="394" spans="1:28" ht="16">
      <c r="A394" s="9">
        <v>1</v>
      </c>
      <c r="B394" s="9">
        <v>2</v>
      </c>
      <c r="C394" s="9">
        <v>2</v>
      </c>
      <c r="D394" s="9" t="str">
        <f t="shared" si="36"/>
        <v>Dynan_D5_873_75_18C</v>
      </c>
      <c r="E394" s="9" t="str">
        <f t="shared" si="37"/>
        <v>Dynan_D5_873_75_18C_Lung_Block</v>
      </c>
      <c r="F394" s="282">
        <f t="shared" si="40"/>
        <v>31</v>
      </c>
      <c r="G394" s="227">
        <v>1</v>
      </c>
      <c r="H394" s="245" t="s">
        <v>150</v>
      </c>
      <c r="I394" s="247" t="s">
        <v>162</v>
      </c>
      <c r="J394" s="245">
        <v>873</v>
      </c>
      <c r="K394" s="67" t="s">
        <v>44</v>
      </c>
      <c r="L394" s="245">
        <v>75</v>
      </c>
      <c r="M394" s="245" t="s">
        <v>34</v>
      </c>
      <c r="N394" s="248">
        <v>0.75</v>
      </c>
      <c r="O394" s="245" t="s">
        <v>35</v>
      </c>
      <c r="P394" s="245" t="s">
        <v>163</v>
      </c>
      <c r="Q394" s="249">
        <v>43242</v>
      </c>
      <c r="R394" s="69">
        <v>43411</v>
      </c>
      <c r="S394" s="70">
        <v>43959</v>
      </c>
      <c r="T394" s="71">
        <f t="shared" si="38"/>
        <v>548</v>
      </c>
      <c r="U394" s="71" t="s">
        <v>170</v>
      </c>
      <c r="V394" s="71">
        <v>0</v>
      </c>
      <c r="W394" s="77">
        <v>0</v>
      </c>
      <c r="X394" s="77"/>
      <c r="Y394" s="77"/>
      <c r="Z394" s="77"/>
      <c r="AA394" s="76"/>
      <c r="AB394" s="73" t="s">
        <v>45</v>
      </c>
    </row>
    <row r="395" spans="1:28" ht="16">
      <c r="A395" s="9">
        <v>1</v>
      </c>
      <c r="B395" s="9">
        <v>2</v>
      </c>
      <c r="C395" s="9">
        <v>2</v>
      </c>
      <c r="D395" s="9" t="str">
        <f t="shared" si="36"/>
        <v>Dynan_D5_874_75_18C</v>
      </c>
      <c r="E395" s="9" t="str">
        <f t="shared" si="37"/>
        <v>Dynan_D5_874_75_18C_Lung_Block</v>
      </c>
      <c r="F395" s="282">
        <f t="shared" si="40"/>
        <v>32</v>
      </c>
      <c r="G395" s="227">
        <v>1</v>
      </c>
      <c r="H395" s="245" t="s">
        <v>150</v>
      </c>
      <c r="I395" s="247" t="s">
        <v>162</v>
      </c>
      <c r="J395" s="245">
        <v>874</v>
      </c>
      <c r="K395" s="67" t="s">
        <v>44</v>
      </c>
      <c r="L395" s="245">
        <v>75</v>
      </c>
      <c r="M395" s="245" t="s">
        <v>34</v>
      </c>
      <c r="N395" s="248">
        <v>0.75</v>
      </c>
      <c r="O395" s="245" t="s">
        <v>35</v>
      </c>
      <c r="P395" s="245" t="s">
        <v>163</v>
      </c>
      <c r="Q395" s="249">
        <v>43242</v>
      </c>
      <c r="R395" s="69">
        <v>43411</v>
      </c>
      <c r="S395" s="70">
        <v>43959</v>
      </c>
      <c r="T395" s="71">
        <f t="shared" si="38"/>
        <v>548</v>
      </c>
      <c r="U395" s="71" t="s">
        <v>170</v>
      </c>
      <c r="V395" s="71">
        <v>0</v>
      </c>
      <c r="W395" s="77">
        <v>0</v>
      </c>
      <c r="X395" s="77"/>
      <c r="Y395" s="77"/>
      <c r="Z395" s="77"/>
      <c r="AA395" s="76"/>
      <c r="AB395" s="73" t="s">
        <v>45</v>
      </c>
    </row>
    <row r="396" spans="1:28" ht="16">
      <c r="A396" s="9">
        <v>1</v>
      </c>
      <c r="B396" s="9">
        <v>2</v>
      </c>
      <c r="C396" s="9">
        <v>2</v>
      </c>
      <c r="D396" s="9" t="str">
        <f t="shared" si="36"/>
        <v>Dynan_D5_875_75_18C</v>
      </c>
      <c r="E396" s="9" t="str">
        <f t="shared" si="37"/>
        <v>Dynan_D5_875_75_18C_Lung_Block</v>
      </c>
      <c r="F396" s="282">
        <f t="shared" si="40"/>
        <v>33</v>
      </c>
      <c r="G396" s="227">
        <v>1</v>
      </c>
      <c r="H396" s="245" t="s">
        <v>150</v>
      </c>
      <c r="I396" s="247" t="s">
        <v>162</v>
      </c>
      <c r="J396" s="245">
        <v>875</v>
      </c>
      <c r="K396" s="67" t="s">
        <v>44</v>
      </c>
      <c r="L396" s="245">
        <v>75</v>
      </c>
      <c r="M396" s="245" t="s">
        <v>34</v>
      </c>
      <c r="N396" s="248">
        <v>0.75</v>
      </c>
      <c r="O396" s="245" t="s">
        <v>35</v>
      </c>
      <c r="P396" s="245" t="s">
        <v>163</v>
      </c>
      <c r="Q396" s="249">
        <v>43242</v>
      </c>
      <c r="R396" s="69">
        <v>43411</v>
      </c>
      <c r="S396" s="70">
        <v>43959</v>
      </c>
      <c r="T396" s="71">
        <f t="shared" si="38"/>
        <v>548</v>
      </c>
      <c r="U396" s="71" t="s">
        <v>170</v>
      </c>
      <c r="V396" s="71">
        <v>0</v>
      </c>
      <c r="W396" s="77">
        <v>0</v>
      </c>
      <c r="X396" s="77"/>
      <c r="Y396" s="77"/>
      <c r="Z396" s="77"/>
      <c r="AA396" s="76" t="s">
        <v>172</v>
      </c>
      <c r="AB396" s="73" t="s">
        <v>45</v>
      </c>
    </row>
    <row r="397" spans="1:28" ht="16">
      <c r="A397" s="9">
        <v>1</v>
      </c>
      <c r="B397" s="9">
        <v>2</v>
      </c>
      <c r="C397" s="9">
        <v>2</v>
      </c>
      <c r="D397" s="9" t="str">
        <f t="shared" si="36"/>
        <v>Dynan_D5_876_76_18C</v>
      </c>
      <c r="E397" s="9" t="str">
        <f t="shared" si="37"/>
        <v>Dynan_D5_876_76_18C_Lung_Block</v>
      </c>
      <c r="F397" s="282">
        <f t="shared" si="40"/>
        <v>34</v>
      </c>
      <c r="G397" s="227">
        <v>1</v>
      </c>
      <c r="H397" s="245" t="s">
        <v>150</v>
      </c>
      <c r="I397" s="247" t="s">
        <v>162</v>
      </c>
      <c r="J397" s="245">
        <v>876</v>
      </c>
      <c r="K397" s="67" t="s">
        <v>44</v>
      </c>
      <c r="L397" s="245">
        <v>76</v>
      </c>
      <c r="M397" s="245" t="s">
        <v>34</v>
      </c>
      <c r="N397" s="248">
        <v>0.75</v>
      </c>
      <c r="O397" s="245" t="s">
        <v>35</v>
      </c>
      <c r="P397" s="245" t="s">
        <v>163</v>
      </c>
      <c r="Q397" s="249">
        <v>43242</v>
      </c>
      <c r="R397" s="69">
        <v>43411</v>
      </c>
      <c r="S397" s="70">
        <v>43959</v>
      </c>
      <c r="T397" s="71">
        <f t="shared" si="38"/>
        <v>548</v>
      </c>
      <c r="U397" s="71" t="s">
        <v>173</v>
      </c>
      <c r="V397" s="71">
        <v>0</v>
      </c>
      <c r="W397" s="90">
        <v>0</v>
      </c>
      <c r="X397" s="90"/>
      <c r="Y397" s="90"/>
      <c r="Z397" s="90">
        <v>1</v>
      </c>
      <c r="AA397" s="78" t="s">
        <v>167</v>
      </c>
      <c r="AB397" s="73" t="s">
        <v>45</v>
      </c>
    </row>
    <row r="398" spans="1:28" ht="16">
      <c r="A398" s="9">
        <v>1</v>
      </c>
      <c r="B398" s="9">
        <v>2</v>
      </c>
      <c r="C398" s="9">
        <v>3</v>
      </c>
      <c r="D398" s="9" t="str">
        <f t="shared" si="36"/>
        <v>Dynan_D5_877_76_18C</v>
      </c>
      <c r="E398" s="9" t="str">
        <f t="shared" si="37"/>
        <v>Dynan_D5_877_76_18C_Lung_Block</v>
      </c>
      <c r="F398" s="282">
        <f>1</f>
        <v>1</v>
      </c>
      <c r="G398" s="227">
        <v>1</v>
      </c>
      <c r="H398" s="245" t="s">
        <v>150</v>
      </c>
      <c r="I398" s="247" t="s">
        <v>162</v>
      </c>
      <c r="J398" s="245">
        <v>877</v>
      </c>
      <c r="K398" s="67" t="s">
        <v>44</v>
      </c>
      <c r="L398" s="245">
        <v>76</v>
      </c>
      <c r="M398" s="245" t="s">
        <v>34</v>
      </c>
      <c r="N398" s="248">
        <v>0.75</v>
      </c>
      <c r="O398" s="245" t="s">
        <v>35</v>
      </c>
      <c r="P398" s="245" t="s">
        <v>163</v>
      </c>
      <c r="Q398" s="249">
        <v>43242</v>
      </c>
      <c r="R398" s="69">
        <v>43411</v>
      </c>
      <c r="S398" s="70">
        <v>43959</v>
      </c>
      <c r="T398" s="71">
        <f t="shared" si="38"/>
        <v>548</v>
      </c>
      <c r="U398" s="71" t="s">
        <v>173</v>
      </c>
      <c r="V398" s="71">
        <v>0</v>
      </c>
      <c r="W398" s="90">
        <v>0</v>
      </c>
      <c r="X398" s="90"/>
      <c r="Y398" s="90"/>
      <c r="Z398" s="90">
        <v>1</v>
      </c>
      <c r="AA398" s="78" t="s">
        <v>166</v>
      </c>
      <c r="AB398" s="73" t="s">
        <v>45</v>
      </c>
    </row>
    <row r="399" spans="1:28" ht="16">
      <c r="A399" s="9">
        <v>1</v>
      </c>
      <c r="B399" s="9">
        <v>2</v>
      </c>
      <c r="C399" s="9">
        <v>3</v>
      </c>
      <c r="D399" s="9" t="str">
        <f t="shared" si="36"/>
        <v>Dynan_D5_878_76_18C</v>
      </c>
      <c r="E399" s="9" t="str">
        <f t="shared" si="37"/>
        <v>Dynan_D5_878_76_18C_Lung_Block</v>
      </c>
      <c r="F399" s="282">
        <f>F398+1</f>
        <v>2</v>
      </c>
      <c r="G399" s="227">
        <v>1</v>
      </c>
      <c r="H399" s="245" t="s">
        <v>150</v>
      </c>
      <c r="I399" s="247" t="s">
        <v>162</v>
      </c>
      <c r="J399" s="245">
        <v>878</v>
      </c>
      <c r="K399" s="67" t="s">
        <v>44</v>
      </c>
      <c r="L399" s="245">
        <v>76</v>
      </c>
      <c r="M399" s="245" t="s">
        <v>34</v>
      </c>
      <c r="N399" s="248">
        <v>0.75</v>
      </c>
      <c r="O399" s="245" t="s">
        <v>35</v>
      </c>
      <c r="P399" s="245" t="s">
        <v>163</v>
      </c>
      <c r="Q399" s="249">
        <v>43242</v>
      </c>
      <c r="R399" s="69">
        <v>43411</v>
      </c>
      <c r="S399" s="70">
        <v>43959</v>
      </c>
      <c r="T399" s="71">
        <f t="shared" si="38"/>
        <v>548</v>
      </c>
      <c r="U399" s="71" t="s">
        <v>173</v>
      </c>
      <c r="V399" s="71">
        <v>0</v>
      </c>
      <c r="W399" s="90">
        <v>0</v>
      </c>
      <c r="X399" s="90"/>
      <c r="Y399" s="90"/>
      <c r="Z399" s="90"/>
      <c r="AA399" s="78"/>
      <c r="AB399" s="73" t="s">
        <v>45</v>
      </c>
    </row>
    <row r="400" spans="1:28" ht="16">
      <c r="A400" s="9">
        <v>1</v>
      </c>
      <c r="B400" s="9">
        <v>2</v>
      </c>
      <c r="C400" s="9">
        <v>3</v>
      </c>
      <c r="D400" s="9" t="str">
        <f t="shared" si="36"/>
        <v>Dynan_D5_879_76_18C</v>
      </c>
      <c r="E400" s="9" t="str">
        <f t="shared" si="37"/>
        <v>Dynan_D5_879_76_18C_Lung_Block</v>
      </c>
      <c r="F400" s="282">
        <f t="shared" ref="F400:F430" si="41">F399+1</f>
        <v>3</v>
      </c>
      <c r="G400" s="227">
        <v>1</v>
      </c>
      <c r="H400" s="245" t="s">
        <v>150</v>
      </c>
      <c r="I400" s="247" t="s">
        <v>162</v>
      </c>
      <c r="J400" s="245">
        <v>879</v>
      </c>
      <c r="K400" s="67" t="s">
        <v>44</v>
      </c>
      <c r="L400" s="245">
        <v>76</v>
      </c>
      <c r="M400" s="245" t="s">
        <v>34</v>
      </c>
      <c r="N400" s="248">
        <v>0.75</v>
      </c>
      <c r="O400" s="245" t="s">
        <v>35</v>
      </c>
      <c r="P400" s="245" t="s">
        <v>163</v>
      </c>
      <c r="Q400" s="249">
        <v>43242</v>
      </c>
      <c r="R400" s="69">
        <v>43411</v>
      </c>
      <c r="S400" s="70">
        <v>43959</v>
      </c>
      <c r="T400" s="71">
        <f t="shared" si="38"/>
        <v>548</v>
      </c>
      <c r="U400" s="71" t="s">
        <v>173</v>
      </c>
      <c r="V400" s="71">
        <v>0</v>
      </c>
      <c r="W400" s="90">
        <v>0</v>
      </c>
      <c r="X400" s="90"/>
      <c r="Y400" s="90"/>
      <c r="Z400" s="90"/>
      <c r="AA400" s="78"/>
      <c r="AB400" s="73" t="s">
        <v>45</v>
      </c>
    </row>
    <row r="401" spans="1:28" ht="16">
      <c r="A401" s="9">
        <v>1</v>
      </c>
      <c r="B401" s="9">
        <v>2</v>
      </c>
      <c r="C401" s="9">
        <v>3</v>
      </c>
      <c r="D401" s="9" t="str">
        <f t="shared" si="36"/>
        <v>Dynan_D5_881_77_18C</v>
      </c>
      <c r="E401" s="9" t="str">
        <f t="shared" si="37"/>
        <v>Dynan_D5_881_77_18C_Lung_Block</v>
      </c>
      <c r="F401" s="282">
        <f t="shared" si="41"/>
        <v>4</v>
      </c>
      <c r="G401" s="227">
        <v>1</v>
      </c>
      <c r="H401" s="245" t="s">
        <v>150</v>
      </c>
      <c r="I401" s="247" t="s">
        <v>162</v>
      </c>
      <c r="J401" s="245">
        <v>881</v>
      </c>
      <c r="K401" s="67" t="s">
        <v>44</v>
      </c>
      <c r="L401" s="245">
        <v>77</v>
      </c>
      <c r="M401" s="245" t="s">
        <v>34</v>
      </c>
      <c r="N401" s="248">
        <v>0.75</v>
      </c>
      <c r="O401" s="245" t="s">
        <v>35</v>
      </c>
      <c r="P401" s="245" t="s">
        <v>163</v>
      </c>
      <c r="Q401" s="249">
        <v>43242</v>
      </c>
      <c r="R401" s="69">
        <v>43411</v>
      </c>
      <c r="S401" s="70">
        <v>43959</v>
      </c>
      <c r="T401" s="71">
        <f t="shared" si="38"/>
        <v>548</v>
      </c>
      <c r="U401" s="71" t="s">
        <v>173</v>
      </c>
      <c r="V401" s="71">
        <v>0</v>
      </c>
      <c r="W401" s="90">
        <v>0</v>
      </c>
      <c r="X401" s="90"/>
      <c r="Y401" s="90"/>
      <c r="Z401" s="90"/>
      <c r="AA401" s="78"/>
      <c r="AB401" s="73" t="s">
        <v>45</v>
      </c>
    </row>
    <row r="402" spans="1:28" ht="16">
      <c r="A402" s="9">
        <v>1</v>
      </c>
      <c r="B402" s="9">
        <v>2</v>
      </c>
      <c r="C402" s="9">
        <v>3</v>
      </c>
      <c r="D402" s="9" t="str">
        <f t="shared" si="36"/>
        <v>Dynan_D5_883_77_18C</v>
      </c>
      <c r="E402" s="9" t="str">
        <f t="shared" si="37"/>
        <v>Dynan_D5_883_77_18C_Lung_Block</v>
      </c>
      <c r="F402" s="282">
        <f t="shared" si="41"/>
        <v>5</v>
      </c>
      <c r="G402" s="227">
        <v>1</v>
      </c>
      <c r="H402" s="245" t="s">
        <v>150</v>
      </c>
      <c r="I402" s="247" t="s">
        <v>162</v>
      </c>
      <c r="J402" s="245">
        <v>883</v>
      </c>
      <c r="K402" s="67" t="s">
        <v>44</v>
      </c>
      <c r="L402" s="245">
        <v>77</v>
      </c>
      <c r="M402" s="245" t="s">
        <v>34</v>
      </c>
      <c r="N402" s="248">
        <v>0.75</v>
      </c>
      <c r="O402" s="245" t="s">
        <v>35</v>
      </c>
      <c r="P402" s="245" t="s">
        <v>163</v>
      </c>
      <c r="Q402" s="249">
        <v>43242</v>
      </c>
      <c r="R402" s="69">
        <v>43411</v>
      </c>
      <c r="S402" s="70">
        <v>43959</v>
      </c>
      <c r="T402" s="71">
        <f t="shared" si="38"/>
        <v>548</v>
      </c>
      <c r="U402" s="71" t="s">
        <v>173</v>
      </c>
      <c r="V402" s="71">
        <v>0</v>
      </c>
      <c r="W402" s="90">
        <v>0</v>
      </c>
      <c r="X402" s="90"/>
      <c r="Y402" s="90"/>
      <c r="Z402" s="90">
        <v>1</v>
      </c>
      <c r="AA402" s="78" t="s">
        <v>82</v>
      </c>
      <c r="AB402" s="73"/>
    </row>
    <row r="403" spans="1:28" ht="16">
      <c r="A403" s="9">
        <v>1</v>
      </c>
      <c r="B403" s="9">
        <v>2</v>
      </c>
      <c r="C403" s="9">
        <v>3</v>
      </c>
      <c r="D403" s="9" t="str">
        <f t="shared" si="36"/>
        <v>Dynan_D5_884_77_18C</v>
      </c>
      <c r="E403" s="9" t="str">
        <f t="shared" si="37"/>
        <v>Dynan_D5_884_77_18C_Lung_Block</v>
      </c>
      <c r="F403" s="282">
        <f t="shared" si="41"/>
        <v>6</v>
      </c>
      <c r="G403" s="227">
        <v>1</v>
      </c>
      <c r="H403" s="245" t="s">
        <v>150</v>
      </c>
      <c r="I403" s="247" t="s">
        <v>162</v>
      </c>
      <c r="J403" s="245">
        <v>884</v>
      </c>
      <c r="K403" s="67" t="s">
        <v>44</v>
      </c>
      <c r="L403" s="245">
        <v>77</v>
      </c>
      <c r="M403" s="245" t="s">
        <v>34</v>
      </c>
      <c r="N403" s="248">
        <v>0.75</v>
      </c>
      <c r="O403" s="245" t="s">
        <v>35</v>
      </c>
      <c r="P403" s="245" t="s">
        <v>163</v>
      </c>
      <c r="Q403" s="249">
        <v>43242</v>
      </c>
      <c r="R403" s="69">
        <v>43411</v>
      </c>
      <c r="S403" s="70">
        <v>43959</v>
      </c>
      <c r="T403" s="71">
        <f t="shared" si="38"/>
        <v>548</v>
      </c>
      <c r="U403" s="71" t="s">
        <v>173</v>
      </c>
      <c r="V403" s="71">
        <v>0</v>
      </c>
      <c r="W403" s="90">
        <v>1</v>
      </c>
      <c r="X403" s="90">
        <v>1</v>
      </c>
      <c r="Y403" s="90"/>
      <c r="Z403" s="90"/>
      <c r="AA403" s="78"/>
      <c r="AB403" s="73" t="s">
        <v>45</v>
      </c>
    </row>
    <row r="404" spans="1:28" ht="16">
      <c r="A404" s="9">
        <v>1</v>
      </c>
      <c r="B404" s="9">
        <v>2</v>
      </c>
      <c r="C404" s="9">
        <v>3</v>
      </c>
      <c r="D404" s="9" t="str">
        <f t="shared" si="36"/>
        <v>Dynan_D5_885_77_18C</v>
      </c>
      <c r="E404" s="9" t="str">
        <f t="shared" si="37"/>
        <v>Dynan_D5_885_77_18C_Lung_Block</v>
      </c>
      <c r="F404" s="282">
        <f t="shared" si="41"/>
        <v>7</v>
      </c>
      <c r="G404" s="227">
        <v>1</v>
      </c>
      <c r="H404" s="245" t="s">
        <v>150</v>
      </c>
      <c r="I404" s="247" t="s">
        <v>162</v>
      </c>
      <c r="J404" s="245">
        <v>885</v>
      </c>
      <c r="K404" s="67" t="s">
        <v>44</v>
      </c>
      <c r="L404" s="245">
        <v>77</v>
      </c>
      <c r="M404" s="245" t="s">
        <v>34</v>
      </c>
      <c r="N404" s="248">
        <v>0.75</v>
      </c>
      <c r="O404" s="245" t="s">
        <v>35</v>
      </c>
      <c r="P404" s="245" t="s">
        <v>163</v>
      </c>
      <c r="Q404" s="249">
        <v>43242</v>
      </c>
      <c r="R404" s="69">
        <v>43411</v>
      </c>
      <c r="S404" s="70">
        <v>43959</v>
      </c>
      <c r="T404" s="71">
        <f t="shared" si="38"/>
        <v>548</v>
      </c>
      <c r="U404" s="71" t="s">
        <v>173</v>
      </c>
      <c r="V404" s="71">
        <v>0</v>
      </c>
      <c r="W404" s="90">
        <v>0</v>
      </c>
      <c r="X404" s="90"/>
      <c r="Y404" s="90"/>
      <c r="Z404" s="90">
        <v>1</v>
      </c>
      <c r="AA404" s="78" t="s">
        <v>166</v>
      </c>
      <c r="AB404" s="73"/>
    </row>
    <row r="405" spans="1:28" ht="16">
      <c r="A405" s="9">
        <v>1</v>
      </c>
      <c r="B405" s="9">
        <v>2</v>
      </c>
      <c r="C405" s="9">
        <v>3</v>
      </c>
      <c r="D405" s="9" t="str">
        <f t="shared" si="36"/>
        <v>Dynan_D5_888_78_18C</v>
      </c>
      <c r="E405" s="9" t="str">
        <f t="shared" si="37"/>
        <v>Dynan_D5_888_78_18C_Lung_Block</v>
      </c>
      <c r="F405" s="282">
        <f t="shared" si="41"/>
        <v>8</v>
      </c>
      <c r="G405" s="227">
        <v>1</v>
      </c>
      <c r="H405" s="245" t="s">
        <v>150</v>
      </c>
      <c r="I405" s="247" t="s">
        <v>162</v>
      </c>
      <c r="J405" s="245">
        <v>888</v>
      </c>
      <c r="K405" s="67" t="s">
        <v>44</v>
      </c>
      <c r="L405" s="245">
        <v>78</v>
      </c>
      <c r="M405" s="245" t="s">
        <v>34</v>
      </c>
      <c r="N405" s="248">
        <v>0.75</v>
      </c>
      <c r="O405" s="245" t="s">
        <v>35</v>
      </c>
      <c r="P405" s="245" t="s">
        <v>163</v>
      </c>
      <c r="Q405" s="249">
        <v>43242</v>
      </c>
      <c r="R405" s="69">
        <v>43411</v>
      </c>
      <c r="S405" s="70">
        <v>43959</v>
      </c>
      <c r="T405" s="71">
        <f t="shared" si="38"/>
        <v>548</v>
      </c>
      <c r="U405" s="71" t="s">
        <v>173</v>
      </c>
      <c r="V405" s="71">
        <v>0</v>
      </c>
      <c r="W405" s="90">
        <v>0</v>
      </c>
      <c r="X405" s="90"/>
      <c r="Y405" s="90"/>
      <c r="Z405" s="90"/>
      <c r="AA405" s="78"/>
      <c r="AB405" s="73" t="s">
        <v>45</v>
      </c>
    </row>
    <row r="406" spans="1:28" ht="16">
      <c r="A406" s="9">
        <v>1</v>
      </c>
      <c r="B406" s="9">
        <v>2</v>
      </c>
      <c r="C406" s="9">
        <v>3</v>
      </c>
      <c r="D406" s="9" t="str">
        <f t="shared" si="36"/>
        <v>Dynan_D5_890_78_18C</v>
      </c>
      <c r="E406" s="9" t="str">
        <f t="shared" si="37"/>
        <v>Dynan_D5_890_78_18C_Lung_Block</v>
      </c>
      <c r="F406" s="282">
        <f t="shared" si="41"/>
        <v>9</v>
      </c>
      <c r="G406" s="227">
        <v>1</v>
      </c>
      <c r="H406" s="245" t="s">
        <v>150</v>
      </c>
      <c r="I406" s="247" t="s">
        <v>162</v>
      </c>
      <c r="J406" s="245">
        <v>890</v>
      </c>
      <c r="K406" s="67" t="s">
        <v>44</v>
      </c>
      <c r="L406" s="245">
        <v>78</v>
      </c>
      <c r="M406" s="245" t="s">
        <v>34</v>
      </c>
      <c r="N406" s="248">
        <v>0.75</v>
      </c>
      <c r="O406" s="245" t="s">
        <v>35</v>
      </c>
      <c r="P406" s="245" t="s">
        <v>163</v>
      </c>
      <c r="Q406" s="249">
        <v>43242</v>
      </c>
      <c r="R406" s="69">
        <v>43411</v>
      </c>
      <c r="S406" s="70">
        <v>43959</v>
      </c>
      <c r="T406" s="71">
        <f t="shared" si="38"/>
        <v>548</v>
      </c>
      <c r="U406" s="71" t="s">
        <v>173</v>
      </c>
      <c r="V406" s="71">
        <v>0</v>
      </c>
      <c r="W406" s="90">
        <v>1</v>
      </c>
      <c r="X406" s="90"/>
      <c r="Y406" s="90">
        <v>1</v>
      </c>
      <c r="Z406" s="90"/>
      <c r="AA406" s="78"/>
      <c r="AB406" s="73" t="s">
        <v>45</v>
      </c>
    </row>
    <row r="407" spans="1:28" ht="16">
      <c r="A407" s="9">
        <v>1</v>
      </c>
      <c r="B407" s="9">
        <v>2</v>
      </c>
      <c r="C407" s="9">
        <v>3</v>
      </c>
      <c r="D407" s="9" t="str">
        <f t="shared" si="36"/>
        <v>Dynan_D5_891_78A_18C</v>
      </c>
      <c r="E407" s="9" t="str">
        <f t="shared" si="37"/>
        <v>Dynan_D5_891_78A_18C_Lung_Block</v>
      </c>
      <c r="F407" s="282">
        <f t="shared" si="41"/>
        <v>10</v>
      </c>
      <c r="G407" s="227">
        <v>1</v>
      </c>
      <c r="H407" s="245" t="s">
        <v>150</v>
      </c>
      <c r="I407" s="247" t="s">
        <v>162</v>
      </c>
      <c r="J407" s="245">
        <v>891</v>
      </c>
      <c r="K407" s="67" t="s">
        <v>44</v>
      </c>
      <c r="L407" s="245" t="s">
        <v>174</v>
      </c>
      <c r="M407" s="245" t="s">
        <v>34</v>
      </c>
      <c r="N407" s="248">
        <v>0.75</v>
      </c>
      <c r="O407" s="245" t="s">
        <v>35</v>
      </c>
      <c r="P407" s="245" t="s">
        <v>163</v>
      </c>
      <c r="Q407" s="249">
        <v>43242</v>
      </c>
      <c r="R407" s="69">
        <v>43411</v>
      </c>
      <c r="S407" s="70">
        <v>43959</v>
      </c>
      <c r="T407" s="71">
        <f t="shared" si="38"/>
        <v>548</v>
      </c>
      <c r="U407" s="71" t="s">
        <v>173</v>
      </c>
      <c r="V407" s="71">
        <v>0</v>
      </c>
      <c r="W407" s="90">
        <v>0</v>
      </c>
      <c r="X407" s="90"/>
      <c r="Y407" s="90"/>
      <c r="Z407" s="90"/>
      <c r="AA407" s="78"/>
      <c r="AB407" s="73"/>
    </row>
    <row r="408" spans="1:28" ht="16">
      <c r="A408" s="9">
        <v>1</v>
      </c>
      <c r="B408" s="9">
        <v>2</v>
      </c>
      <c r="C408" s="9">
        <v>3</v>
      </c>
      <c r="D408" s="9" t="str">
        <f t="shared" si="36"/>
        <v>Dynan_D5_892_79_18C</v>
      </c>
      <c r="E408" s="9" t="str">
        <f t="shared" si="37"/>
        <v>Dynan_D5_892_79_18C_Lung_Block</v>
      </c>
      <c r="F408" s="282">
        <f t="shared" si="41"/>
        <v>11</v>
      </c>
      <c r="G408" s="227">
        <v>1</v>
      </c>
      <c r="H408" s="245" t="s">
        <v>150</v>
      </c>
      <c r="I408" s="247" t="s">
        <v>162</v>
      </c>
      <c r="J408" s="245">
        <v>892</v>
      </c>
      <c r="K408" s="67" t="s">
        <v>44</v>
      </c>
      <c r="L408" s="245">
        <v>79</v>
      </c>
      <c r="M408" s="245" t="s">
        <v>34</v>
      </c>
      <c r="N408" s="248">
        <v>0.75</v>
      </c>
      <c r="O408" s="245" t="s">
        <v>35</v>
      </c>
      <c r="P408" s="245" t="s">
        <v>163</v>
      </c>
      <c r="Q408" s="249">
        <v>43242</v>
      </c>
      <c r="R408" s="69">
        <v>43411</v>
      </c>
      <c r="S408" s="70">
        <v>43958</v>
      </c>
      <c r="T408" s="71">
        <f t="shared" si="38"/>
        <v>547</v>
      </c>
      <c r="U408" s="71" t="s">
        <v>173</v>
      </c>
      <c r="V408" s="71">
        <v>0</v>
      </c>
      <c r="W408" s="90">
        <v>0</v>
      </c>
      <c r="X408" s="90"/>
      <c r="Y408" s="90"/>
      <c r="Z408" s="90"/>
      <c r="AA408" s="78"/>
      <c r="AB408" s="73" t="s">
        <v>45</v>
      </c>
    </row>
    <row r="409" spans="1:28" ht="16">
      <c r="A409" s="9">
        <v>1</v>
      </c>
      <c r="B409" s="9">
        <v>2</v>
      </c>
      <c r="C409" s="9">
        <v>3</v>
      </c>
      <c r="D409" s="9" t="str">
        <f t="shared" si="36"/>
        <v>Dynan_D5_893_79_18C</v>
      </c>
      <c r="E409" s="9" t="str">
        <f t="shared" si="37"/>
        <v>Dynan_D5_893_79_18C_Lung_Block</v>
      </c>
      <c r="F409" s="282">
        <f t="shared" si="41"/>
        <v>12</v>
      </c>
      <c r="G409" s="227">
        <v>1</v>
      </c>
      <c r="H409" s="245" t="s">
        <v>150</v>
      </c>
      <c r="I409" s="247" t="s">
        <v>162</v>
      </c>
      <c r="J409" s="245">
        <v>893</v>
      </c>
      <c r="K409" s="67" t="s">
        <v>44</v>
      </c>
      <c r="L409" s="245">
        <v>79</v>
      </c>
      <c r="M409" s="245" t="s">
        <v>34</v>
      </c>
      <c r="N409" s="248">
        <v>0.75</v>
      </c>
      <c r="O409" s="245" t="s">
        <v>35</v>
      </c>
      <c r="P409" s="245" t="s">
        <v>163</v>
      </c>
      <c r="Q409" s="249">
        <v>43242</v>
      </c>
      <c r="R409" s="69">
        <v>43411</v>
      </c>
      <c r="S409" s="70">
        <v>43958</v>
      </c>
      <c r="T409" s="71">
        <f t="shared" si="38"/>
        <v>547</v>
      </c>
      <c r="U409" s="71" t="s">
        <v>173</v>
      </c>
      <c r="V409" s="71">
        <v>0</v>
      </c>
      <c r="W409" s="90">
        <v>1</v>
      </c>
      <c r="X409" s="90"/>
      <c r="Y409" s="90">
        <v>1</v>
      </c>
      <c r="Z409" s="90"/>
      <c r="AA409" s="78" t="s">
        <v>175</v>
      </c>
      <c r="AB409" s="73" t="s">
        <v>45</v>
      </c>
    </row>
    <row r="410" spans="1:28" ht="16">
      <c r="A410" s="9">
        <v>1</v>
      </c>
      <c r="B410" s="9">
        <v>2</v>
      </c>
      <c r="C410" s="9">
        <v>3</v>
      </c>
      <c r="D410" s="9" t="str">
        <f t="shared" si="36"/>
        <v>Dynan_D5_895_79C_18C</v>
      </c>
      <c r="E410" s="9" t="str">
        <f t="shared" si="37"/>
        <v>Dynan_D5_895_79C_18C_Lung_Block</v>
      </c>
      <c r="F410" s="282">
        <f t="shared" si="41"/>
        <v>13</v>
      </c>
      <c r="G410" s="227">
        <v>1</v>
      </c>
      <c r="H410" s="245" t="s">
        <v>150</v>
      </c>
      <c r="I410" s="247" t="s">
        <v>162</v>
      </c>
      <c r="J410" s="245">
        <v>895</v>
      </c>
      <c r="K410" s="67" t="s">
        <v>44</v>
      </c>
      <c r="L410" s="245" t="s">
        <v>176</v>
      </c>
      <c r="M410" s="245" t="s">
        <v>34</v>
      </c>
      <c r="N410" s="248">
        <v>0.75</v>
      </c>
      <c r="O410" s="245" t="s">
        <v>35</v>
      </c>
      <c r="P410" s="245" t="s">
        <v>163</v>
      </c>
      <c r="Q410" s="249">
        <v>43242</v>
      </c>
      <c r="R410" s="69">
        <v>43411</v>
      </c>
      <c r="S410" s="70">
        <v>43959</v>
      </c>
      <c r="T410" s="71">
        <f t="shared" si="38"/>
        <v>548</v>
      </c>
      <c r="U410" s="71" t="s">
        <v>173</v>
      </c>
      <c r="V410" s="71">
        <v>0</v>
      </c>
      <c r="W410" s="65">
        <v>1</v>
      </c>
      <c r="X410" s="65">
        <v>1</v>
      </c>
      <c r="Y410" s="65"/>
      <c r="Z410" s="65"/>
      <c r="AA410" s="73"/>
      <c r="AB410" s="73"/>
    </row>
    <row r="411" spans="1:28" ht="16">
      <c r="A411" s="9">
        <v>1</v>
      </c>
      <c r="B411" s="9">
        <v>2</v>
      </c>
      <c r="C411" s="9">
        <v>3</v>
      </c>
      <c r="D411" s="9" t="str">
        <f t="shared" si="36"/>
        <v>Dynan_D5_899_80_18C</v>
      </c>
      <c r="E411" s="9" t="str">
        <f t="shared" si="37"/>
        <v>Dynan_D5_899_80_18C_Lung_Block</v>
      </c>
      <c r="F411" s="282">
        <f t="shared" si="41"/>
        <v>14</v>
      </c>
      <c r="G411" s="227">
        <v>1</v>
      </c>
      <c r="H411" s="245" t="s">
        <v>150</v>
      </c>
      <c r="I411" s="247" t="s">
        <v>162</v>
      </c>
      <c r="J411" s="245">
        <v>899</v>
      </c>
      <c r="K411" s="67" t="s">
        <v>44</v>
      </c>
      <c r="L411" s="245">
        <v>80</v>
      </c>
      <c r="M411" s="245" t="s">
        <v>34</v>
      </c>
      <c r="N411" s="248">
        <v>0.75</v>
      </c>
      <c r="O411" s="245" t="s">
        <v>35</v>
      </c>
      <c r="P411" s="245" t="s">
        <v>163</v>
      </c>
      <c r="Q411" s="249">
        <v>43242</v>
      </c>
      <c r="R411" s="69">
        <v>43411</v>
      </c>
      <c r="S411" s="70">
        <v>43959</v>
      </c>
      <c r="T411" s="71">
        <f t="shared" si="38"/>
        <v>548</v>
      </c>
      <c r="U411" s="71" t="s">
        <v>173</v>
      </c>
      <c r="V411" s="71">
        <v>0</v>
      </c>
      <c r="W411" s="90">
        <v>0</v>
      </c>
      <c r="X411" s="90"/>
      <c r="Y411" s="90"/>
      <c r="Z411" s="90"/>
      <c r="AA411" s="78"/>
      <c r="AB411" s="73"/>
    </row>
    <row r="412" spans="1:28" ht="16">
      <c r="A412" s="9">
        <v>1</v>
      </c>
      <c r="B412" s="9">
        <v>2</v>
      </c>
      <c r="C412" s="9">
        <v>3</v>
      </c>
      <c r="D412" s="9" t="str">
        <f t="shared" si="36"/>
        <v>Dynan_D5_901_80_18C</v>
      </c>
      <c r="E412" s="9" t="str">
        <f t="shared" si="37"/>
        <v>Dynan_D5_901_80_18C_Lung_Block</v>
      </c>
      <c r="F412" s="282">
        <f t="shared" si="41"/>
        <v>15</v>
      </c>
      <c r="G412" s="227">
        <v>1</v>
      </c>
      <c r="H412" s="245" t="s">
        <v>150</v>
      </c>
      <c r="I412" s="247" t="s">
        <v>162</v>
      </c>
      <c r="J412" s="245">
        <v>901</v>
      </c>
      <c r="K412" s="67" t="s">
        <v>44</v>
      </c>
      <c r="L412" s="245">
        <v>80</v>
      </c>
      <c r="M412" s="245" t="s">
        <v>34</v>
      </c>
      <c r="N412" s="248">
        <v>0.75</v>
      </c>
      <c r="O412" s="245" t="s">
        <v>35</v>
      </c>
      <c r="P412" s="245" t="s">
        <v>163</v>
      </c>
      <c r="Q412" s="249">
        <v>43242</v>
      </c>
      <c r="R412" s="69">
        <v>43411</v>
      </c>
      <c r="S412" s="70">
        <v>43959</v>
      </c>
      <c r="T412" s="71">
        <f t="shared" si="38"/>
        <v>548</v>
      </c>
      <c r="U412" s="71" t="s">
        <v>173</v>
      </c>
      <c r="V412" s="71">
        <v>0</v>
      </c>
      <c r="W412" s="90">
        <v>0</v>
      </c>
      <c r="X412" s="90"/>
      <c r="Y412" s="90"/>
      <c r="Z412" s="90"/>
      <c r="AA412" s="78"/>
      <c r="AB412" s="73"/>
    </row>
    <row r="413" spans="1:28" ht="16">
      <c r="A413" s="9">
        <v>1</v>
      </c>
      <c r="B413" s="9">
        <v>2</v>
      </c>
      <c r="C413" s="9">
        <v>3</v>
      </c>
      <c r="D413" s="9" t="str">
        <f t="shared" si="36"/>
        <v>Dynan_D5_903_81_18C</v>
      </c>
      <c r="E413" s="9" t="str">
        <f t="shared" si="37"/>
        <v>Dynan_D5_903_81_18C_Lung_Block</v>
      </c>
      <c r="F413" s="282">
        <f t="shared" si="41"/>
        <v>16</v>
      </c>
      <c r="G413" s="227">
        <v>1</v>
      </c>
      <c r="H413" s="245" t="s">
        <v>150</v>
      </c>
      <c r="I413" s="247" t="s">
        <v>162</v>
      </c>
      <c r="J413" s="245">
        <v>903</v>
      </c>
      <c r="K413" s="67" t="s">
        <v>44</v>
      </c>
      <c r="L413" s="245">
        <v>81</v>
      </c>
      <c r="M413" s="245" t="s">
        <v>34</v>
      </c>
      <c r="N413" s="248">
        <v>0.75</v>
      </c>
      <c r="O413" s="245" t="s">
        <v>35</v>
      </c>
      <c r="P413" s="245" t="s">
        <v>163</v>
      </c>
      <c r="Q413" s="249">
        <v>43242</v>
      </c>
      <c r="R413" s="69">
        <v>43411</v>
      </c>
      <c r="S413" s="70">
        <v>43962</v>
      </c>
      <c r="T413" s="71">
        <f t="shared" si="38"/>
        <v>551</v>
      </c>
      <c r="U413" s="71" t="s">
        <v>173</v>
      </c>
      <c r="V413" s="71">
        <v>0</v>
      </c>
      <c r="W413" s="90">
        <v>1</v>
      </c>
      <c r="X413" s="90">
        <v>1</v>
      </c>
      <c r="Y413" s="90"/>
      <c r="Z413" s="90"/>
      <c r="AA413" s="78"/>
      <c r="AB413" s="73" t="s">
        <v>45</v>
      </c>
    </row>
    <row r="414" spans="1:28" ht="16">
      <c r="A414" s="9">
        <v>1</v>
      </c>
      <c r="B414" s="9">
        <v>2</v>
      </c>
      <c r="C414" s="9">
        <v>3</v>
      </c>
      <c r="D414" s="9" t="str">
        <f t="shared" si="36"/>
        <v>Dynan_D5_905_81_18C</v>
      </c>
      <c r="E414" s="9" t="str">
        <f t="shared" si="37"/>
        <v>Dynan_D5_905_81_18C_Lung_Block</v>
      </c>
      <c r="F414" s="282">
        <f t="shared" si="41"/>
        <v>17</v>
      </c>
      <c r="G414" s="227">
        <v>1</v>
      </c>
      <c r="H414" s="245" t="s">
        <v>150</v>
      </c>
      <c r="I414" s="247" t="s">
        <v>162</v>
      </c>
      <c r="J414" s="245">
        <v>905</v>
      </c>
      <c r="K414" s="67" t="s">
        <v>44</v>
      </c>
      <c r="L414" s="245">
        <v>81</v>
      </c>
      <c r="M414" s="245" t="s">
        <v>34</v>
      </c>
      <c r="N414" s="248">
        <v>0.75</v>
      </c>
      <c r="O414" s="245" t="s">
        <v>35</v>
      </c>
      <c r="P414" s="245" t="s">
        <v>163</v>
      </c>
      <c r="Q414" s="249">
        <v>43242</v>
      </c>
      <c r="R414" s="69">
        <v>43411</v>
      </c>
      <c r="S414" s="70">
        <v>43962</v>
      </c>
      <c r="T414" s="71">
        <f t="shared" si="38"/>
        <v>551</v>
      </c>
      <c r="U414" s="71" t="s">
        <v>173</v>
      </c>
      <c r="V414" s="71">
        <v>0</v>
      </c>
      <c r="W414" s="90">
        <v>0</v>
      </c>
      <c r="X414" s="90"/>
      <c r="Y414" s="90"/>
      <c r="Z414" s="90">
        <v>1</v>
      </c>
      <c r="AA414" s="78" t="s">
        <v>167</v>
      </c>
      <c r="AB414" s="73" t="s">
        <v>45</v>
      </c>
    </row>
    <row r="415" spans="1:28" ht="16">
      <c r="A415" s="9">
        <v>1</v>
      </c>
      <c r="B415" s="9">
        <v>2</v>
      </c>
      <c r="C415" s="9">
        <v>3</v>
      </c>
      <c r="D415" s="9" t="str">
        <f t="shared" si="36"/>
        <v>Dynan_D5_909_82_18C</v>
      </c>
      <c r="E415" s="9" t="str">
        <f t="shared" si="37"/>
        <v>Dynan_D5_909_82_18C_Lung_Block</v>
      </c>
      <c r="F415" s="282">
        <f t="shared" si="41"/>
        <v>18</v>
      </c>
      <c r="G415" s="227">
        <v>1</v>
      </c>
      <c r="H415" s="245" t="s">
        <v>150</v>
      </c>
      <c r="I415" s="247" t="s">
        <v>162</v>
      </c>
      <c r="J415" s="245">
        <v>909</v>
      </c>
      <c r="K415" s="67" t="s">
        <v>44</v>
      </c>
      <c r="L415" s="245">
        <v>82</v>
      </c>
      <c r="M415" s="245" t="s">
        <v>34</v>
      </c>
      <c r="N415" s="248">
        <v>0.75</v>
      </c>
      <c r="O415" s="245" t="s">
        <v>35</v>
      </c>
      <c r="P415" s="245" t="s">
        <v>163</v>
      </c>
      <c r="Q415" s="249">
        <v>43242</v>
      </c>
      <c r="R415" s="69">
        <v>43411</v>
      </c>
      <c r="S415" s="70">
        <v>43962</v>
      </c>
      <c r="T415" s="71">
        <f t="shared" si="38"/>
        <v>551</v>
      </c>
      <c r="U415" s="71" t="s">
        <v>173</v>
      </c>
      <c r="V415" s="71">
        <v>0</v>
      </c>
      <c r="W415" s="90">
        <v>0</v>
      </c>
      <c r="X415" s="90"/>
      <c r="Y415" s="90"/>
      <c r="Z415" s="90"/>
      <c r="AA415" s="78"/>
      <c r="AB415" s="73" t="s">
        <v>45</v>
      </c>
    </row>
    <row r="416" spans="1:28" ht="16">
      <c r="A416" s="9">
        <v>1</v>
      </c>
      <c r="B416" s="9">
        <v>2</v>
      </c>
      <c r="C416" s="9">
        <v>3</v>
      </c>
      <c r="D416" s="9" t="str">
        <f t="shared" si="36"/>
        <v>Dynan_D5_910_82_18C</v>
      </c>
      <c r="E416" s="9" t="str">
        <f t="shared" si="37"/>
        <v>Dynan_D5_910_82_18C_Lung_Block</v>
      </c>
      <c r="F416" s="282">
        <f>F415+1</f>
        <v>19</v>
      </c>
      <c r="G416" s="227">
        <v>1</v>
      </c>
      <c r="H416" s="245" t="s">
        <v>150</v>
      </c>
      <c r="I416" s="247" t="s">
        <v>162</v>
      </c>
      <c r="J416" s="245">
        <v>910</v>
      </c>
      <c r="K416" s="67" t="s">
        <v>44</v>
      </c>
      <c r="L416" s="245">
        <v>82</v>
      </c>
      <c r="M416" s="245" t="s">
        <v>34</v>
      </c>
      <c r="N416" s="248">
        <v>0.75</v>
      </c>
      <c r="O416" s="245" t="s">
        <v>35</v>
      </c>
      <c r="P416" s="245" t="s">
        <v>163</v>
      </c>
      <c r="Q416" s="249">
        <v>43242</v>
      </c>
      <c r="R416" s="69">
        <v>43411</v>
      </c>
      <c r="S416" s="70">
        <v>43962</v>
      </c>
      <c r="T416" s="71">
        <f t="shared" si="38"/>
        <v>551</v>
      </c>
      <c r="U416" s="71" t="s">
        <v>173</v>
      </c>
      <c r="V416" s="71">
        <v>0</v>
      </c>
      <c r="W416" s="90">
        <v>1</v>
      </c>
      <c r="X416" s="90">
        <v>2</v>
      </c>
      <c r="Y416" s="90">
        <v>1</v>
      </c>
      <c r="Z416" s="90"/>
      <c r="AA416" s="78" t="s">
        <v>177</v>
      </c>
      <c r="AB416" s="73" t="s">
        <v>45</v>
      </c>
    </row>
    <row r="417" spans="1:28" ht="16">
      <c r="A417" s="9">
        <v>1</v>
      </c>
      <c r="B417" s="9">
        <v>2</v>
      </c>
      <c r="C417" s="9">
        <v>3</v>
      </c>
      <c r="D417" s="9" t="str">
        <f t="shared" si="36"/>
        <v>Dynan_D5_911_82_18C</v>
      </c>
      <c r="E417" s="9" t="str">
        <f t="shared" si="37"/>
        <v>Dynan_D5_911_82_18C_Lung_Block</v>
      </c>
      <c r="F417" s="282">
        <f t="shared" si="41"/>
        <v>20</v>
      </c>
      <c r="G417" s="227">
        <v>1</v>
      </c>
      <c r="H417" s="245" t="s">
        <v>150</v>
      </c>
      <c r="I417" s="247" t="s">
        <v>162</v>
      </c>
      <c r="J417" s="245">
        <v>911</v>
      </c>
      <c r="K417" s="67" t="s">
        <v>44</v>
      </c>
      <c r="L417" s="245">
        <v>82</v>
      </c>
      <c r="M417" s="245" t="s">
        <v>34</v>
      </c>
      <c r="N417" s="248">
        <v>0.75</v>
      </c>
      <c r="O417" s="245" t="s">
        <v>35</v>
      </c>
      <c r="P417" s="245" t="s">
        <v>163</v>
      </c>
      <c r="Q417" s="249">
        <v>43242</v>
      </c>
      <c r="R417" s="69">
        <v>43411</v>
      </c>
      <c r="S417" s="70">
        <v>43962</v>
      </c>
      <c r="T417" s="71">
        <f t="shared" si="38"/>
        <v>551</v>
      </c>
      <c r="U417" s="71" t="s">
        <v>173</v>
      </c>
      <c r="V417" s="71">
        <v>0</v>
      </c>
      <c r="W417" s="90">
        <v>0</v>
      </c>
      <c r="X417" s="90"/>
      <c r="Y417" s="90"/>
      <c r="Z417" s="90"/>
      <c r="AA417" s="78"/>
      <c r="AB417" s="73" t="s">
        <v>45</v>
      </c>
    </row>
    <row r="418" spans="1:28" ht="16">
      <c r="A418" s="9">
        <v>1</v>
      </c>
      <c r="B418" s="9">
        <v>2</v>
      </c>
      <c r="C418" s="9">
        <v>3</v>
      </c>
      <c r="D418" s="9" t="str">
        <f t="shared" ref="D418:D476" si="42">"Dynan_"&amp;I418&amp;"_"&amp;J418&amp;"_"&amp;L418&amp;"_"&amp;K418</f>
        <v>Dynan_D5_912_82_18C</v>
      </c>
      <c r="E418" s="9" t="str">
        <f t="shared" ref="E418:E476" si="43">D418&amp;"_Lung_Block"</f>
        <v>Dynan_D5_912_82_18C_Lung_Block</v>
      </c>
      <c r="F418" s="282">
        <f t="shared" si="41"/>
        <v>21</v>
      </c>
      <c r="G418" s="227">
        <v>1</v>
      </c>
      <c r="H418" s="245" t="s">
        <v>150</v>
      </c>
      <c r="I418" s="247" t="s">
        <v>162</v>
      </c>
      <c r="J418" s="245">
        <v>912</v>
      </c>
      <c r="K418" s="67" t="s">
        <v>44</v>
      </c>
      <c r="L418" s="245">
        <v>82</v>
      </c>
      <c r="M418" s="245" t="s">
        <v>34</v>
      </c>
      <c r="N418" s="248">
        <v>0.75</v>
      </c>
      <c r="O418" s="245" t="s">
        <v>35</v>
      </c>
      <c r="P418" s="245" t="s">
        <v>163</v>
      </c>
      <c r="Q418" s="249">
        <v>43242</v>
      </c>
      <c r="R418" s="69">
        <v>43411</v>
      </c>
      <c r="S418" s="70">
        <v>43962</v>
      </c>
      <c r="T418" s="71">
        <f t="shared" ref="T418:T476" si="44">S418-R418</f>
        <v>551</v>
      </c>
      <c r="U418" s="71" t="s">
        <v>173</v>
      </c>
      <c r="V418" s="71">
        <v>0</v>
      </c>
      <c r="W418" s="90">
        <v>0</v>
      </c>
      <c r="X418" s="90"/>
      <c r="Y418" s="90"/>
      <c r="Z418" s="90">
        <v>1</v>
      </c>
      <c r="AA418" s="78" t="s">
        <v>167</v>
      </c>
      <c r="AB418" s="73" t="s">
        <v>45</v>
      </c>
    </row>
    <row r="419" spans="1:28" ht="16">
      <c r="A419" s="9">
        <v>1</v>
      </c>
      <c r="B419" s="9">
        <v>2</v>
      </c>
      <c r="C419" s="9">
        <v>3</v>
      </c>
      <c r="D419" s="9" t="str">
        <f t="shared" si="42"/>
        <v>Dynan_D5_913_82_18C</v>
      </c>
      <c r="E419" s="9" t="str">
        <f t="shared" si="43"/>
        <v>Dynan_D5_913_82_18C_Lung_Block</v>
      </c>
      <c r="F419" s="282">
        <f t="shared" si="41"/>
        <v>22</v>
      </c>
      <c r="G419" s="227">
        <v>1</v>
      </c>
      <c r="H419" s="245" t="s">
        <v>150</v>
      </c>
      <c r="I419" s="247" t="s">
        <v>162</v>
      </c>
      <c r="J419" s="245">
        <v>913</v>
      </c>
      <c r="K419" s="67" t="s">
        <v>44</v>
      </c>
      <c r="L419" s="245">
        <v>82</v>
      </c>
      <c r="M419" s="245" t="s">
        <v>34</v>
      </c>
      <c r="N419" s="248">
        <v>0.75</v>
      </c>
      <c r="O419" s="245" t="s">
        <v>35</v>
      </c>
      <c r="P419" s="245" t="s">
        <v>163</v>
      </c>
      <c r="Q419" s="249">
        <v>43242</v>
      </c>
      <c r="R419" s="69">
        <v>43411</v>
      </c>
      <c r="S419" s="70">
        <v>43962</v>
      </c>
      <c r="T419" s="71">
        <f t="shared" si="44"/>
        <v>551</v>
      </c>
      <c r="U419" s="71" t="s">
        <v>173</v>
      </c>
      <c r="V419" s="71">
        <v>0</v>
      </c>
      <c r="W419" s="90">
        <v>1</v>
      </c>
      <c r="X419" s="90">
        <v>1</v>
      </c>
      <c r="Y419" s="90"/>
      <c r="Z419" s="90"/>
      <c r="AA419" s="78"/>
      <c r="AB419" s="73" t="s">
        <v>45</v>
      </c>
    </row>
    <row r="420" spans="1:28" ht="16">
      <c r="A420" s="9">
        <v>1</v>
      </c>
      <c r="B420" s="9">
        <v>2</v>
      </c>
      <c r="C420" s="9">
        <v>3</v>
      </c>
      <c r="D420" s="9" t="str">
        <f t="shared" si="42"/>
        <v>Dynan_D6_247_123_19A</v>
      </c>
      <c r="E420" s="9" t="str">
        <f t="shared" si="43"/>
        <v>Dynan_D6_247_123_19A_Lung_Block</v>
      </c>
      <c r="F420" s="282">
        <f t="shared" si="41"/>
        <v>23</v>
      </c>
      <c r="G420" s="227">
        <v>1</v>
      </c>
      <c r="H420" s="245" t="s">
        <v>150</v>
      </c>
      <c r="I420" s="65" t="s">
        <v>178</v>
      </c>
      <c r="J420" s="66">
        <v>247</v>
      </c>
      <c r="K420" s="67" t="s">
        <v>33</v>
      </c>
      <c r="L420" s="66">
        <v>123</v>
      </c>
      <c r="M420" s="66" t="s">
        <v>34</v>
      </c>
      <c r="N420" s="75">
        <v>0.75</v>
      </c>
      <c r="O420" s="66" t="s">
        <v>35</v>
      </c>
      <c r="P420" s="66" t="s">
        <v>163</v>
      </c>
      <c r="Q420" s="68">
        <v>43410</v>
      </c>
      <c r="R420" s="69">
        <v>43580</v>
      </c>
      <c r="S420" s="70">
        <v>44138</v>
      </c>
      <c r="T420" s="71">
        <f t="shared" si="44"/>
        <v>558</v>
      </c>
      <c r="U420" s="71" t="s">
        <v>164</v>
      </c>
      <c r="V420" s="71">
        <v>0</v>
      </c>
      <c r="W420" s="67">
        <v>1</v>
      </c>
      <c r="X420" s="67">
        <v>1</v>
      </c>
      <c r="Y420" s="67"/>
      <c r="Z420" s="67"/>
      <c r="AA420" s="72"/>
      <c r="AB420" s="73" t="s">
        <v>45</v>
      </c>
    </row>
    <row r="421" spans="1:28" ht="16">
      <c r="A421" s="9">
        <v>1</v>
      </c>
      <c r="B421" s="9">
        <v>2</v>
      </c>
      <c r="C421" s="9">
        <v>3</v>
      </c>
      <c r="D421" s="9" t="str">
        <f t="shared" si="42"/>
        <v>Dynan_D6_248_123_19A</v>
      </c>
      <c r="E421" s="9" t="str">
        <f t="shared" si="43"/>
        <v>Dynan_D6_248_123_19A_Lung_Block</v>
      </c>
      <c r="F421" s="282">
        <f t="shared" si="41"/>
        <v>24</v>
      </c>
      <c r="G421" s="227">
        <v>1</v>
      </c>
      <c r="H421" s="245" t="s">
        <v>150</v>
      </c>
      <c r="I421" s="65" t="s">
        <v>178</v>
      </c>
      <c r="J421" s="66">
        <v>248</v>
      </c>
      <c r="K421" s="67" t="s">
        <v>33</v>
      </c>
      <c r="L421" s="66">
        <v>123</v>
      </c>
      <c r="M421" s="66" t="s">
        <v>34</v>
      </c>
      <c r="N421" s="75">
        <v>0.75</v>
      </c>
      <c r="O421" s="66" t="s">
        <v>35</v>
      </c>
      <c r="P421" s="66" t="s">
        <v>163</v>
      </c>
      <c r="Q421" s="68">
        <v>43410</v>
      </c>
      <c r="R421" s="69">
        <v>43580</v>
      </c>
      <c r="S421" s="70">
        <v>44138</v>
      </c>
      <c r="T421" s="71">
        <f t="shared" si="44"/>
        <v>558</v>
      </c>
      <c r="U421" s="71" t="s">
        <v>164</v>
      </c>
      <c r="V421" s="71">
        <v>0</v>
      </c>
      <c r="W421" s="67">
        <v>0</v>
      </c>
      <c r="X421" s="67"/>
      <c r="Y421" s="67"/>
      <c r="Z421" s="67"/>
      <c r="AA421" s="72"/>
      <c r="AB421" s="73" t="s">
        <v>45</v>
      </c>
    </row>
    <row r="422" spans="1:28" ht="16">
      <c r="A422" s="9">
        <v>1</v>
      </c>
      <c r="B422" s="9">
        <v>2</v>
      </c>
      <c r="C422" s="9">
        <v>3</v>
      </c>
      <c r="D422" s="9" t="str">
        <f t="shared" si="42"/>
        <v>Dynan_D6_249_123_19A</v>
      </c>
      <c r="E422" s="9" t="str">
        <f t="shared" si="43"/>
        <v>Dynan_D6_249_123_19A_Lung_Block</v>
      </c>
      <c r="F422" s="282">
        <f t="shared" si="41"/>
        <v>25</v>
      </c>
      <c r="G422" s="227">
        <v>1</v>
      </c>
      <c r="H422" s="245" t="s">
        <v>150</v>
      </c>
      <c r="I422" s="65" t="s">
        <v>178</v>
      </c>
      <c r="J422" s="66">
        <v>249</v>
      </c>
      <c r="K422" s="67" t="s">
        <v>33</v>
      </c>
      <c r="L422" s="66">
        <v>123</v>
      </c>
      <c r="M422" s="66" t="s">
        <v>34</v>
      </c>
      <c r="N422" s="75">
        <v>0.75</v>
      </c>
      <c r="O422" s="66" t="s">
        <v>35</v>
      </c>
      <c r="P422" s="66" t="s">
        <v>163</v>
      </c>
      <c r="Q422" s="68">
        <v>43410</v>
      </c>
      <c r="R422" s="69">
        <v>43580</v>
      </c>
      <c r="S422" s="70">
        <v>44138</v>
      </c>
      <c r="T422" s="71">
        <f t="shared" si="44"/>
        <v>558</v>
      </c>
      <c r="U422" s="71" t="s">
        <v>164</v>
      </c>
      <c r="V422" s="71">
        <v>0</v>
      </c>
      <c r="W422" s="67">
        <v>1</v>
      </c>
      <c r="X422" s="67"/>
      <c r="Y422" s="67">
        <v>1</v>
      </c>
      <c r="Z422" s="67">
        <v>1</v>
      </c>
      <c r="AA422" s="72" t="s">
        <v>82</v>
      </c>
      <c r="AB422" s="73" t="s">
        <v>45</v>
      </c>
    </row>
    <row r="423" spans="1:28" ht="16">
      <c r="A423" s="9">
        <v>1</v>
      </c>
      <c r="B423" s="9">
        <v>2</v>
      </c>
      <c r="C423" s="9">
        <v>3</v>
      </c>
      <c r="D423" s="9" t="str">
        <f t="shared" si="42"/>
        <v>Dynan_D6_250_123_19A</v>
      </c>
      <c r="E423" s="9" t="str">
        <f t="shared" si="43"/>
        <v>Dynan_D6_250_123_19A_Lung_Block</v>
      </c>
      <c r="F423" s="282">
        <f t="shared" si="41"/>
        <v>26</v>
      </c>
      <c r="G423" s="227">
        <v>1</v>
      </c>
      <c r="H423" s="245" t="s">
        <v>150</v>
      </c>
      <c r="I423" s="65" t="s">
        <v>178</v>
      </c>
      <c r="J423" s="66">
        <v>250</v>
      </c>
      <c r="K423" s="67" t="s">
        <v>33</v>
      </c>
      <c r="L423" s="66">
        <v>123</v>
      </c>
      <c r="M423" s="66" t="s">
        <v>34</v>
      </c>
      <c r="N423" s="75">
        <v>0.75</v>
      </c>
      <c r="O423" s="66" t="s">
        <v>35</v>
      </c>
      <c r="P423" s="66" t="s">
        <v>163</v>
      </c>
      <c r="Q423" s="68">
        <v>43410</v>
      </c>
      <c r="R423" s="69">
        <v>43580</v>
      </c>
      <c r="S423" s="70">
        <v>44138</v>
      </c>
      <c r="T423" s="71">
        <f t="shared" si="44"/>
        <v>558</v>
      </c>
      <c r="U423" s="71" t="s">
        <v>164</v>
      </c>
      <c r="V423" s="71">
        <v>0</v>
      </c>
      <c r="W423" s="67">
        <v>0</v>
      </c>
      <c r="X423" s="67"/>
      <c r="Y423" s="67"/>
      <c r="Z423" s="67">
        <v>1</v>
      </c>
      <c r="AA423" s="72" t="s">
        <v>82</v>
      </c>
      <c r="AB423" s="73" t="s">
        <v>45</v>
      </c>
    </row>
    <row r="424" spans="1:28" ht="16">
      <c r="A424" s="9">
        <v>1</v>
      </c>
      <c r="B424" s="9">
        <v>2</v>
      </c>
      <c r="C424" s="9">
        <v>3</v>
      </c>
      <c r="D424" s="9" t="str">
        <f t="shared" si="42"/>
        <v>Dynan_D6_251_123_19A</v>
      </c>
      <c r="E424" s="9" t="str">
        <f t="shared" si="43"/>
        <v>Dynan_D6_251_123_19A_Lung_Block</v>
      </c>
      <c r="F424" s="282">
        <f t="shared" si="41"/>
        <v>27</v>
      </c>
      <c r="G424" s="227">
        <v>1</v>
      </c>
      <c r="H424" s="245" t="s">
        <v>150</v>
      </c>
      <c r="I424" s="65" t="s">
        <v>178</v>
      </c>
      <c r="J424" s="66">
        <v>251</v>
      </c>
      <c r="K424" s="67" t="s">
        <v>33</v>
      </c>
      <c r="L424" s="66">
        <v>123</v>
      </c>
      <c r="M424" s="66" t="s">
        <v>34</v>
      </c>
      <c r="N424" s="75">
        <v>0.75</v>
      </c>
      <c r="O424" s="66" t="s">
        <v>35</v>
      </c>
      <c r="P424" s="66" t="s">
        <v>163</v>
      </c>
      <c r="Q424" s="74">
        <v>43410</v>
      </c>
      <c r="R424" s="69">
        <v>43580</v>
      </c>
      <c r="S424" s="70">
        <v>44138</v>
      </c>
      <c r="T424" s="71">
        <f t="shared" si="44"/>
        <v>558</v>
      </c>
      <c r="U424" s="71" t="s">
        <v>164</v>
      </c>
      <c r="V424" s="71">
        <v>0</v>
      </c>
      <c r="W424" s="67">
        <v>1</v>
      </c>
      <c r="X424" s="67">
        <v>1</v>
      </c>
      <c r="Y424" s="67"/>
      <c r="Z424" s="67"/>
      <c r="AA424" s="72"/>
      <c r="AB424" s="73" t="s">
        <v>45</v>
      </c>
    </row>
    <row r="425" spans="1:28" ht="16">
      <c r="A425" s="9">
        <v>1</v>
      </c>
      <c r="B425" s="9">
        <v>2</v>
      </c>
      <c r="C425" s="9">
        <v>3</v>
      </c>
      <c r="D425" s="9" t="str">
        <f t="shared" si="42"/>
        <v>Dynan_D6_255_124_19A</v>
      </c>
      <c r="E425" s="9" t="str">
        <f t="shared" si="43"/>
        <v>Dynan_D6_255_124_19A_Lung_Block</v>
      </c>
      <c r="F425" s="282">
        <f t="shared" si="41"/>
        <v>28</v>
      </c>
      <c r="G425" s="227">
        <v>1</v>
      </c>
      <c r="H425" s="245" t="s">
        <v>150</v>
      </c>
      <c r="I425" s="65" t="s">
        <v>178</v>
      </c>
      <c r="J425" s="66">
        <v>255</v>
      </c>
      <c r="K425" s="67" t="s">
        <v>33</v>
      </c>
      <c r="L425" s="66">
        <v>124</v>
      </c>
      <c r="M425" s="66" t="s">
        <v>34</v>
      </c>
      <c r="N425" s="75">
        <v>0.75</v>
      </c>
      <c r="O425" s="66" t="s">
        <v>35</v>
      </c>
      <c r="P425" s="66" t="s">
        <v>163</v>
      </c>
      <c r="Q425" s="68">
        <v>43410</v>
      </c>
      <c r="R425" s="69">
        <v>43580</v>
      </c>
      <c r="S425" s="70">
        <v>44138</v>
      </c>
      <c r="T425" s="71">
        <f t="shared" si="44"/>
        <v>558</v>
      </c>
      <c r="U425" s="71" t="s">
        <v>164</v>
      </c>
      <c r="V425" s="71">
        <v>0</v>
      </c>
      <c r="W425" s="67">
        <v>0</v>
      </c>
      <c r="X425" s="67"/>
      <c r="Y425" s="67"/>
      <c r="Z425" s="67"/>
      <c r="AA425" s="72"/>
      <c r="AB425" s="73" t="s">
        <v>45</v>
      </c>
    </row>
    <row r="426" spans="1:28" ht="16">
      <c r="A426" s="9">
        <v>1</v>
      </c>
      <c r="B426" s="9">
        <v>2</v>
      </c>
      <c r="C426" s="9">
        <v>3</v>
      </c>
      <c r="D426" s="9" t="str">
        <f t="shared" si="42"/>
        <v>Dynan_D6_256_124_19A</v>
      </c>
      <c r="E426" s="9" t="str">
        <f t="shared" si="43"/>
        <v>Dynan_D6_256_124_19A_Lung_Block</v>
      </c>
      <c r="F426" s="282">
        <f t="shared" si="41"/>
        <v>29</v>
      </c>
      <c r="G426" s="227">
        <v>1</v>
      </c>
      <c r="H426" s="245" t="s">
        <v>150</v>
      </c>
      <c r="I426" s="65" t="s">
        <v>178</v>
      </c>
      <c r="J426" s="66">
        <v>256</v>
      </c>
      <c r="K426" s="67" t="s">
        <v>33</v>
      </c>
      <c r="L426" s="66">
        <v>124</v>
      </c>
      <c r="M426" s="66" t="s">
        <v>34</v>
      </c>
      <c r="N426" s="75">
        <v>0.75</v>
      </c>
      <c r="O426" s="66" t="s">
        <v>35</v>
      </c>
      <c r="P426" s="66" t="s">
        <v>163</v>
      </c>
      <c r="Q426" s="68">
        <v>43410</v>
      </c>
      <c r="R426" s="69">
        <v>43580</v>
      </c>
      <c r="S426" s="70">
        <v>44138</v>
      </c>
      <c r="T426" s="71">
        <f t="shared" si="44"/>
        <v>558</v>
      </c>
      <c r="U426" s="71" t="s">
        <v>164</v>
      </c>
      <c r="V426" s="71">
        <v>0</v>
      </c>
      <c r="W426" s="67">
        <v>1</v>
      </c>
      <c r="X426" s="67">
        <v>1</v>
      </c>
      <c r="Y426" s="67"/>
      <c r="Z426" s="67"/>
      <c r="AA426" s="72"/>
      <c r="AB426" s="73" t="s">
        <v>45</v>
      </c>
    </row>
    <row r="427" spans="1:28" ht="16">
      <c r="A427" s="9">
        <v>1</v>
      </c>
      <c r="B427" s="9">
        <v>2</v>
      </c>
      <c r="C427" s="9">
        <v>3</v>
      </c>
      <c r="D427" s="9" t="str">
        <f t="shared" si="42"/>
        <v>Dynan_D6_257_124_19A</v>
      </c>
      <c r="E427" s="9" t="str">
        <f t="shared" si="43"/>
        <v>Dynan_D6_257_124_19A_Lung_Block</v>
      </c>
      <c r="F427" s="282">
        <f t="shared" si="41"/>
        <v>30</v>
      </c>
      <c r="G427" s="227">
        <v>1</v>
      </c>
      <c r="H427" s="245" t="s">
        <v>150</v>
      </c>
      <c r="I427" s="65" t="s">
        <v>178</v>
      </c>
      <c r="J427" s="66">
        <v>257</v>
      </c>
      <c r="K427" s="67" t="s">
        <v>33</v>
      </c>
      <c r="L427" s="66">
        <v>124</v>
      </c>
      <c r="M427" s="66" t="s">
        <v>34</v>
      </c>
      <c r="N427" s="75">
        <v>0.75</v>
      </c>
      <c r="O427" s="66" t="s">
        <v>35</v>
      </c>
      <c r="P427" s="66" t="s">
        <v>163</v>
      </c>
      <c r="Q427" s="74">
        <v>43410</v>
      </c>
      <c r="R427" s="69">
        <v>43580</v>
      </c>
      <c r="S427" s="70">
        <v>44138</v>
      </c>
      <c r="T427" s="71">
        <f t="shared" si="44"/>
        <v>558</v>
      </c>
      <c r="U427" s="71" t="s">
        <v>164</v>
      </c>
      <c r="V427" s="71">
        <v>0</v>
      </c>
      <c r="W427" s="67">
        <v>0</v>
      </c>
      <c r="X427" s="67"/>
      <c r="Y427" s="67"/>
      <c r="Z427" s="67"/>
      <c r="AA427" s="72"/>
      <c r="AB427" s="73" t="s">
        <v>45</v>
      </c>
    </row>
    <row r="428" spans="1:28" ht="16">
      <c r="A428" s="9">
        <v>1</v>
      </c>
      <c r="B428" s="9">
        <v>2</v>
      </c>
      <c r="C428" s="9">
        <v>3</v>
      </c>
      <c r="D428" s="9" t="str">
        <f t="shared" si="42"/>
        <v>Dynan_D6_260_125_19A</v>
      </c>
      <c r="E428" s="9" t="str">
        <f t="shared" si="43"/>
        <v>Dynan_D6_260_125_19A_Lung_Block</v>
      </c>
      <c r="F428" s="282">
        <f t="shared" si="41"/>
        <v>31</v>
      </c>
      <c r="G428" s="227">
        <v>1</v>
      </c>
      <c r="H428" s="245" t="s">
        <v>150</v>
      </c>
      <c r="I428" s="65" t="s">
        <v>178</v>
      </c>
      <c r="J428" s="66">
        <v>260</v>
      </c>
      <c r="K428" s="67" t="s">
        <v>33</v>
      </c>
      <c r="L428" s="66">
        <v>125</v>
      </c>
      <c r="M428" s="66" t="s">
        <v>34</v>
      </c>
      <c r="N428" s="75">
        <v>0.75</v>
      </c>
      <c r="O428" s="66" t="s">
        <v>35</v>
      </c>
      <c r="P428" s="66" t="s">
        <v>163</v>
      </c>
      <c r="Q428" s="68">
        <v>43410</v>
      </c>
      <c r="R428" s="69">
        <v>43580</v>
      </c>
      <c r="S428" s="70">
        <v>44137</v>
      </c>
      <c r="T428" s="71">
        <f t="shared" si="44"/>
        <v>557</v>
      </c>
      <c r="U428" s="71" t="s">
        <v>164</v>
      </c>
      <c r="V428" s="71">
        <v>0</v>
      </c>
      <c r="W428" s="67">
        <v>0</v>
      </c>
      <c r="X428" s="67"/>
      <c r="Y428" s="67"/>
      <c r="Z428" s="67"/>
      <c r="AA428" s="72"/>
      <c r="AB428" s="73" t="s">
        <v>45</v>
      </c>
    </row>
    <row r="429" spans="1:28" ht="16">
      <c r="A429" s="9">
        <v>1</v>
      </c>
      <c r="B429" s="9">
        <v>2</v>
      </c>
      <c r="C429" s="9">
        <v>3</v>
      </c>
      <c r="D429" s="9" t="str">
        <f t="shared" si="42"/>
        <v>Dynan_D6_261_125_19A</v>
      </c>
      <c r="E429" s="9" t="str">
        <f t="shared" si="43"/>
        <v>Dynan_D6_261_125_19A_Lung_Block</v>
      </c>
      <c r="F429" s="282">
        <f t="shared" si="41"/>
        <v>32</v>
      </c>
      <c r="G429" s="227">
        <v>1</v>
      </c>
      <c r="H429" s="245" t="s">
        <v>150</v>
      </c>
      <c r="I429" s="65" t="s">
        <v>178</v>
      </c>
      <c r="J429" s="66">
        <v>261</v>
      </c>
      <c r="K429" s="67" t="s">
        <v>33</v>
      </c>
      <c r="L429" s="66">
        <v>125</v>
      </c>
      <c r="M429" s="66" t="s">
        <v>34</v>
      </c>
      <c r="N429" s="75">
        <v>0.75</v>
      </c>
      <c r="O429" s="66" t="s">
        <v>35</v>
      </c>
      <c r="P429" s="66" t="s">
        <v>163</v>
      </c>
      <c r="Q429" s="68">
        <v>43410</v>
      </c>
      <c r="R429" s="69">
        <v>43580</v>
      </c>
      <c r="S429" s="70">
        <v>44137</v>
      </c>
      <c r="T429" s="71">
        <f t="shared" si="44"/>
        <v>557</v>
      </c>
      <c r="U429" s="71" t="s">
        <v>164</v>
      </c>
      <c r="V429" s="71">
        <v>0</v>
      </c>
      <c r="W429" s="67">
        <v>0</v>
      </c>
      <c r="X429" s="67"/>
      <c r="Y429" s="67"/>
      <c r="Z429" s="67"/>
      <c r="AA429" s="72"/>
      <c r="AB429" s="73" t="s">
        <v>45</v>
      </c>
    </row>
    <row r="430" spans="1:28" ht="16">
      <c r="A430" s="9">
        <v>1</v>
      </c>
      <c r="B430" s="9">
        <v>2</v>
      </c>
      <c r="C430" s="9">
        <v>3</v>
      </c>
      <c r="D430" s="9" t="str">
        <f t="shared" si="42"/>
        <v>Dynan_D6_262_126_19A</v>
      </c>
      <c r="E430" s="9" t="str">
        <f t="shared" si="43"/>
        <v>Dynan_D6_262_126_19A_Lung_Block</v>
      </c>
      <c r="F430" s="282">
        <f t="shared" si="41"/>
        <v>33</v>
      </c>
      <c r="G430" s="227">
        <v>1</v>
      </c>
      <c r="H430" s="245" t="s">
        <v>150</v>
      </c>
      <c r="I430" s="65" t="s">
        <v>178</v>
      </c>
      <c r="J430" s="66">
        <v>262</v>
      </c>
      <c r="K430" s="67" t="s">
        <v>33</v>
      </c>
      <c r="L430" s="66">
        <v>126</v>
      </c>
      <c r="M430" s="66" t="s">
        <v>34</v>
      </c>
      <c r="N430" s="75">
        <v>0.75</v>
      </c>
      <c r="O430" s="66" t="s">
        <v>35</v>
      </c>
      <c r="P430" s="66" t="s">
        <v>163</v>
      </c>
      <c r="Q430" s="74">
        <v>43410</v>
      </c>
      <c r="R430" s="69">
        <v>43580</v>
      </c>
      <c r="S430" s="70">
        <v>44137</v>
      </c>
      <c r="T430" s="71">
        <f t="shared" si="44"/>
        <v>557</v>
      </c>
      <c r="U430" s="71" t="s">
        <v>164</v>
      </c>
      <c r="V430" s="71">
        <v>0</v>
      </c>
      <c r="W430" s="246">
        <v>1</v>
      </c>
      <c r="X430" s="67"/>
      <c r="Y430" s="67"/>
      <c r="Z430" s="67"/>
      <c r="AA430" s="72"/>
      <c r="AB430" s="73" t="s">
        <v>45</v>
      </c>
    </row>
    <row r="431" spans="1:28" ht="16">
      <c r="A431" s="9">
        <v>1</v>
      </c>
      <c r="B431" s="9">
        <v>2</v>
      </c>
      <c r="C431" s="9">
        <v>4</v>
      </c>
      <c r="D431" s="9" t="str">
        <f t="shared" si="42"/>
        <v>Dynan_D6_267_126_19A</v>
      </c>
      <c r="E431" s="9" t="str">
        <f t="shared" si="43"/>
        <v>Dynan_D6_267_126_19A_Lung_Block</v>
      </c>
      <c r="F431" s="9">
        <f>1</f>
        <v>1</v>
      </c>
      <c r="G431" s="227">
        <v>1</v>
      </c>
      <c r="H431" s="245" t="s">
        <v>150</v>
      </c>
      <c r="I431" s="65" t="s">
        <v>178</v>
      </c>
      <c r="J431" s="66">
        <v>267</v>
      </c>
      <c r="K431" s="67" t="s">
        <v>33</v>
      </c>
      <c r="L431" s="66">
        <v>126</v>
      </c>
      <c r="M431" s="66" t="s">
        <v>34</v>
      </c>
      <c r="N431" s="75">
        <v>0.75</v>
      </c>
      <c r="O431" s="66" t="s">
        <v>35</v>
      </c>
      <c r="P431" s="66" t="s">
        <v>163</v>
      </c>
      <c r="Q431" s="68">
        <v>43410</v>
      </c>
      <c r="R431" s="69">
        <v>43580</v>
      </c>
      <c r="S431" s="70">
        <v>44137</v>
      </c>
      <c r="T431" s="71">
        <f t="shared" si="44"/>
        <v>557</v>
      </c>
      <c r="U431" s="71" t="s">
        <v>164</v>
      </c>
      <c r="V431" s="71">
        <v>0</v>
      </c>
      <c r="W431" s="67">
        <v>1</v>
      </c>
      <c r="X431" s="67">
        <v>1</v>
      </c>
      <c r="Y431" s="67"/>
      <c r="Z431" s="67"/>
      <c r="AA431" s="72"/>
      <c r="AB431" s="73" t="s">
        <v>45</v>
      </c>
    </row>
    <row r="432" spans="1:28" ht="16">
      <c r="A432" s="9">
        <v>1</v>
      </c>
      <c r="B432" s="9">
        <v>2</v>
      </c>
      <c r="C432" s="9">
        <v>4</v>
      </c>
      <c r="D432" s="9" t="str">
        <f t="shared" si="42"/>
        <v>Dynan_D6_269_127_19A</v>
      </c>
      <c r="E432" s="9" t="str">
        <f t="shared" si="43"/>
        <v>Dynan_D6_269_127_19A_Lung_Block</v>
      </c>
      <c r="F432" s="9">
        <f>F431+1</f>
        <v>2</v>
      </c>
      <c r="G432" s="227">
        <v>1</v>
      </c>
      <c r="H432" s="245" t="s">
        <v>150</v>
      </c>
      <c r="I432" s="65" t="s">
        <v>178</v>
      </c>
      <c r="J432" s="66">
        <v>269</v>
      </c>
      <c r="K432" s="67" t="s">
        <v>33</v>
      </c>
      <c r="L432" s="66">
        <v>127</v>
      </c>
      <c r="M432" s="66" t="s">
        <v>34</v>
      </c>
      <c r="N432" s="75">
        <v>0.75</v>
      </c>
      <c r="O432" s="66" t="s">
        <v>35</v>
      </c>
      <c r="P432" s="66" t="s">
        <v>163</v>
      </c>
      <c r="Q432" s="68">
        <v>43410</v>
      </c>
      <c r="R432" s="69">
        <v>43580</v>
      </c>
      <c r="S432" s="70">
        <v>44137</v>
      </c>
      <c r="T432" s="71">
        <f t="shared" si="44"/>
        <v>557</v>
      </c>
      <c r="U432" s="71" t="s">
        <v>164</v>
      </c>
      <c r="V432" s="71">
        <v>0</v>
      </c>
      <c r="W432" s="67">
        <v>0</v>
      </c>
      <c r="X432" s="67"/>
      <c r="Y432" s="67"/>
      <c r="Z432" s="67"/>
      <c r="AA432" s="72"/>
      <c r="AB432" s="73" t="s">
        <v>45</v>
      </c>
    </row>
    <row r="433" spans="1:28" ht="16">
      <c r="A433" s="9">
        <v>1</v>
      </c>
      <c r="B433" s="9">
        <v>2</v>
      </c>
      <c r="C433" s="9">
        <v>4</v>
      </c>
      <c r="D433" s="9" t="str">
        <f t="shared" si="42"/>
        <v>Dynan_D6_271_127_19A</v>
      </c>
      <c r="E433" s="9" t="str">
        <f t="shared" si="43"/>
        <v>Dynan_D6_271_127_19A_Lung_Block</v>
      </c>
      <c r="F433" s="9">
        <f t="shared" ref="F433:F461" si="45">F432+1</f>
        <v>3</v>
      </c>
      <c r="G433" s="227">
        <v>1</v>
      </c>
      <c r="H433" s="245" t="s">
        <v>150</v>
      </c>
      <c r="I433" s="65" t="s">
        <v>178</v>
      </c>
      <c r="J433" s="66">
        <v>271</v>
      </c>
      <c r="K433" s="67" t="s">
        <v>33</v>
      </c>
      <c r="L433" s="66">
        <v>127</v>
      </c>
      <c r="M433" s="66" t="s">
        <v>34</v>
      </c>
      <c r="N433" s="75">
        <v>0.75</v>
      </c>
      <c r="O433" s="66" t="s">
        <v>35</v>
      </c>
      <c r="P433" s="66" t="s">
        <v>163</v>
      </c>
      <c r="Q433" s="68">
        <v>43410</v>
      </c>
      <c r="R433" s="69">
        <v>43580</v>
      </c>
      <c r="S433" s="70">
        <v>44137</v>
      </c>
      <c r="T433" s="71">
        <f t="shared" si="44"/>
        <v>557</v>
      </c>
      <c r="U433" s="71" t="s">
        <v>164</v>
      </c>
      <c r="V433" s="71">
        <v>0</v>
      </c>
      <c r="W433" s="67">
        <v>0</v>
      </c>
      <c r="X433" s="67"/>
      <c r="Y433" s="67"/>
      <c r="Z433" s="67"/>
      <c r="AA433" s="72"/>
      <c r="AB433" s="73" t="s">
        <v>45</v>
      </c>
    </row>
    <row r="434" spans="1:28" ht="16">
      <c r="A434" s="9">
        <v>1</v>
      </c>
      <c r="B434" s="9">
        <v>2</v>
      </c>
      <c r="C434" s="9">
        <v>4</v>
      </c>
      <c r="D434" s="9" t="str">
        <f t="shared" si="42"/>
        <v>Dynan_D6_272_127_19A</v>
      </c>
      <c r="E434" s="9" t="str">
        <f t="shared" si="43"/>
        <v>Dynan_D6_272_127_19A_Lung_Block</v>
      </c>
      <c r="F434" s="9">
        <f t="shared" si="45"/>
        <v>4</v>
      </c>
      <c r="G434" s="227">
        <v>1</v>
      </c>
      <c r="H434" s="245" t="s">
        <v>150</v>
      </c>
      <c r="I434" s="65" t="s">
        <v>178</v>
      </c>
      <c r="J434" s="66">
        <v>272</v>
      </c>
      <c r="K434" s="67" t="s">
        <v>33</v>
      </c>
      <c r="L434" s="66">
        <v>127</v>
      </c>
      <c r="M434" s="66" t="s">
        <v>34</v>
      </c>
      <c r="N434" s="75">
        <v>0.75</v>
      </c>
      <c r="O434" s="66" t="s">
        <v>35</v>
      </c>
      <c r="P434" s="66" t="s">
        <v>163</v>
      </c>
      <c r="Q434" s="68">
        <v>43410</v>
      </c>
      <c r="R434" s="69">
        <v>43580</v>
      </c>
      <c r="S434" s="70">
        <v>44137</v>
      </c>
      <c r="T434" s="71">
        <f t="shared" si="44"/>
        <v>557</v>
      </c>
      <c r="U434" s="71" t="s">
        <v>164</v>
      </c>
      <c r="V434" s="71">
        <v>0</v>
      </c>
      <c r="W434" s="67">
        <v>0</v>
      </c>
      <c r="X434" s="67"/>
      <c r="Y434" s="67"/>
      <c r="Z434" s="67"/>
      <c r="AA434" s="72" t="s">
        <v>179</v>
      </c>
      <c r="AB434" s="73" t="s">
        <v>45</v>
      </c>
    </row>
    <row r="435" spans="1:28" ht="16">
      <c r="A435" s="9">
        <v>1</v>
      </c>
      <c r="B435" s="9">
        <v>2</v>
      </c>
      <c r="C435" s="9">
        <v>4</v>
      </c>
      <c r="D435" s="9" t="str">
        <f t="shared" si="42"/>
        <v>Dynan_D6_273_127_19A</v>
      </c>
      <c r="E435" s="9" t="str">
        <f t="shared" si="43"/>
        <v>Dynan_D6_273_127_19A_Lung_Block</v>
      </c>
      <c r="F435" s="9">
        <f t="shared" si="45"/>
        <v>5</v>
      </c>
      <c r="G435" s="227">
        <v>1</v>
      </c>
      <c r="H435" s="245" t="s">
        <v>150</v>
      </c>
      <c r="I435" s="65" t="s">
        <v>178</v>
      </c>
      <c r="J435" s="66">
        <v>273</v>
      </c>
      <c r="K435" s="67" t="s">
        <v>33</v>
      </c>
      <c r="L435" s="66">
        <v>127</v>
      </c>
      <c r="M435" s="66" t="s">
        <v>34</v>
      </c>
      <c r="N435" s="75">
        <v>0.75</v>
      </c>
      <c r="O435" s="66" t="s">
        <v>35</v>
      </c>
      <c r="P435" s="66" t="s">
        <v>163</v>
      </c>
      <c r="Q435" s="74">
        <v>43410</v>
      </c>
      <c r="R435" s="69">
        <v>43580</v>
      </c>
      <c r="S435" s="70">
        <v>44137</v>
      </c>
      <c r="T435" s="71">
        <f t="shared" si="44"/>
        <v>557</v>
      </c>
      <c r="U435" s="71" t="s">
        <v>164</v>
      </c>
      <c r="V435" s="71">
        <v>0</v>
      </c>
      <c r="W435" s="67">
        <v>0</v>
      </c>
      <c r="X435" s="67"/>
      <c r="Y435" s="67"/>
      <c r="Z435" s="67"/>
      <c r="AA435" s="72"/>
      <c r="AB435" s="73" t="s">
        <v>45</v>
      </c>
    </row>
    <row r="436" spans="1:28" ht="16">
      <c r="A436" s="9">
        <v>1</v>
      </c>
      <c r="B436" s="9">
        <v>2</v>
      </c>
      <c r="C436" s="9">
        <v>4</v>
      </c>
      <c r="D436" s="9" t="str">
        <f t="shared" si="42"/>
        <v>Dynan_D6_274_128_19A</v>
      </c>
      <c r="E436" s="9" t="str">
        <f t="shared" si="43"/>
        <v>Dynan_D6_274_128_19A_Lung_Block</v>
      </c>
      <c r="F436" s="9">
        <f t="shared" si="45"/>
        <v>6</v>
      </c>
      <c r="G436" s="227">
        <v>1</v>
      </c>
      <c r="H436" s="245" t="s">
        <v>150</v>
      </c>
      <c r="I436" s="65" t="s">
        <v>178</v>
      </c>
      <c r="J436" s="66">
        <v>274</v>
      </c>
      <c r="K436" s="67" t="s">
        <v>33</v>
      </c>
      <c r="L436" s="66">
        <v>128</v>
      </c>
      <c r="M436" s="66" t="s">
        <v>34</v>
      </c>
      <c r="N436" s="75">
        <v>0.75</v>
      </c>
      <c r="O436" s="66" t="s">
        <v>35</v>
      </c>
      <c r="P436" s="66" t="s">
        <v>163</v>
      </c>
      <c r="Q436" s="68">
        <v>43410</v>
      </c>
      <c r="R436" s="69">
        <v>43580</v>
      </c>
      <c r="S436" s="70">
        <v>44137</v>
      </c>
      <c r="T436" s="71">
        <f t="shared" si="44"/>
        <v>557</v>
      </c>
      <c r="U436" s="71" t="s">
        <v>164</v>
      </c>
      <c r="V436" s="71">
        <v>0</v>
      </c>
      <c r="W436" s="67">
        <v>0</v>
      </c>
      <c r="X436" s="67"/>
      <c r="Y436" s="67"/>
      <c r="Z436" s="67">
        <v>1</v>
      </c>
      <c r="AA436" s="72" t="s">
        <v>180</v>
      </c>
      <c r="AB436" s="73" t="s">
        <v>45</v>
      </c>
    </row>
    <row r="437" spans="1:28" ht="16">
      <c r="A437" s="9">
        <v>1</v>
      </c>
      <c r="B437" s="9">
        <v>2</v>
      </c>
      <c r="C437" s="9">
        <v>4</v>
      </c>
      <c r="D437" s="9" t="str">
        <f t="shared" si="42"/>
        <v>Dynan_D6_275_128_19A</v>
      </c>
      <c r="E437" s="9" t="str">
        <f t="shared" si="43"/>
        <v>Dynan_D6_275_128_19A_Lung_Block</v>
      </c>
      <c r="F437" s="9">
        <f t="shared" si="45"/>
        <v>7</v>
      </c>
      <c r="G437" s="227">
        <v>1</v>
      </c>
      <c r="H437" s="245" t="s">
        <v>150</v>
      </c>
      <c r="I437" s="65" t="s">
        <v>178</v>
      </c>
      <c r="J437" s="66">
        <v>275</v>
      </c>
      <c r="K437" s="67" t="s">
        <v>33</v>
      </c>
      <c r="L437" s="66">
        <v>128</v>
      </c>
      <c r="M437" s="66" t="s">
        <v>34</v>
      </c>
      <c r="N437" s="75">
        <v>0.75</v>
      </c>
      <c r="O437" s="66" t="s">
        <v>35</v>
      </c>
      <c r="P437" s="66" t="s">
        <v>163</v>
      </c>
      <c r="Q437" s="68">
        <v>43410</v>
      </c>
      <c r="R437" s="69">
        <v>43580</v>
      </c>
      <c r="S437" s="70">
        <v>44137</v>
      </c>
      <c r="T437" s="71">
        <f t="shared" si="44"/>
        <v>557</v>
      </c>
      <c r="U437" s="71" t="s">
        <v>164</v>
      </c>
      <c r="V437" s="71">
        <v>0</v>
      </c>
      <c r="W437" s="67">
        <v>0</v>
      </c>
      <c r="X437" s="67"/>
      <c r="Y437" s="67"/>
      <c r="Z437" s="67"/>
      <c r="AA437" s="72"/>
      <c r="AB437" s="73" t="s">
        <v>45</v>
      </c>
    </row>
    <row r="438" spans="1:28" ht="16">
      <c r="A438" s="9">
        <v>1</v>
      </c>
      <c r="B438" s="9">
        <v>2</v>
      </c>
      <c r="C438" s="9">
        <v>4</v>
      </c>
      <c r="D438" s="9" t="str">
        <f t="shared" si="42"/>
        <v>Dynan_D6_276_128_19A</v>
      </c>
      <c r="E438" s="9" t="str">
        <f t="shared" si="43"/>
        <v>Dynan_D6_276_128_19A_Lung_Block</v>
      </c>
      <c r="F438" s="9">
        <f t="shared" si="45"/>
        <v>8</v>
      </c>
      <c r="G438" s="227">
        <v>1</v>
      </c>
      <c r="H438" s="245" t="s">
        <v>150</v>
      </c>
      <c r="I438" s="65" t="s">
        <v>178</v>
      </c>
      <c r="J438" s="66">
        <v>276</v>
      </c>
      <c r="K438" s="67" t="s">
        <v>33</v>
      </c>
      <c r="L438" s="66">
        <v>128</v>
      </c>
      <c r="M438" s="66" t="s">
        <v>34</v>
      </c>
      <c r="N438" s="75">
        <v>0.75</v>
      </c>
      <c r="O438" s="66" t="s">
        <v>35</v>
      </c>
      <c r="P438" s="66" t="s">
        <v>163</v>
      </c>
      <c r="Q438" s="68">
        <v>43410</v>
      </c>
      <c r="R438" s="69">
        <v>43580</v>
      </c>
      <c r="S438" s="70">
        <v>44137</v>
      </c>
      <c r="T438" s="71">
        <f t="shared" si="44"/>
        <v>557</v>
      </c>
      <c r="U438" s="71" t="s">
        <v>164</v>
      </c>
      <c r="V438" s="71">
        <v>0</v>
      </c>
      <c r="W438" s="67">
        <v>0</v>
      </c>
      <c r="X438" s="67"/>
      <c r="Y438" s="67"/>
      <c r="Z438" s="67"/>
      <c r="AA438" s="72"/>
      <c r="AB438" s="73" t="s">
        <v>45</v>
      </c>
    </row>
    <row r="439" spans="1:28" ht="16">
      <c r="A439" s="9">
        <v>1</v>
      </c>
      <c r="B439" s="9">
        <v>2</v>
      </c>
      <c r="C439" s="9">
        <v>4</v>
      </c>
      <c r="D439" s="9" t="str">
        <f t="shared" si="42"/>
        <v>Dynan_D6_277_128_19A</v>
      </c>
      <c r="E439" s="9" t="str">
        <f t="shared" si="43"/>
        <v>Dynan_D6_277_128_19A_Lung_Block</v>
      </c>
      <c r="F439" s="9">
        <f t="shared" si="45"/>
        <v>9</v>
      </c>
      <c r="G439" s="227">
        <v>1</v>
      </c>
      <c r="H439" s="245" t="s">
        <v>150</v>
      </c>
      <c r="I439" s="65" t="s">
        <v>178</v>
      </c>
      <c r="J439" s="66">
        <v>277</v>
      </c>
      <c r="K439" s="67" t="s">
        <v>33</v>
      </c>
      <c r="L439" s="66">
        <v>128</v>
      </c>
      <c r="M439" s="66" t="s">
        <v>34</v>
      </c>
      <c r="N439" s="75">
        <v>0.75</v>
      </c>
      <c r="O439" s="66" t="s">
        <v>35</v>
      </c>
      <c r="P439" s="66" t="s">
        <v>163</v>
      </c>
      <c r="Q439" s="68">
        <v>43410</v>
      </c>
      <c r="R439" s="69">
        <v>43580</v>
      </c>
      <c r="S439" s="70">
        <v>44137</v>
      </c>
      <c r="T439" s="71">
        <f t="shared" si="44"/>
        <v>557</v>
      </c>
      <c r="U439" s="71" t="s">
        <v>164</v>
      </c>
      <c r="V439" s="71">
        <v>0</v>
      </c>
      <c r="W439" s="67">
        <v>0</v>
      </c>
      <c r="X439" s="67"/>
      <c r="Y439" s="67"/>
      <c r="Z439" s="67"/>
      <c r="AA439" s="72"/>
      <c r="AB439" s="73" t="s">
        <v>45</v>
      </c>
    </row>
    <row r="440" spans="1:28" ht="16">
      <c r="A440" s="9">
        <v>1</v>
      </c>
      <c r="B440" s="9">
        <v>2</v>
      </c>
      <c r="C440" s="9">
        <v>4</v>
      </c>
      <c r="D440" s="9" t="str">
        <f t="shared" si="42"/>
        <v>Dynan_D6_278_128_19A</v>
      </c>
      <c r="E440" s="9" t="str">
        <f t="shared" si="43"/>
        <v>Dynan_D6_278_128_19A_Lung_Block</v>
      </c>
      <c r="F440" s="9">
        <f t="shared" si="45"/>
        <v>10</v>
      </c>
      <c r="G440" s="227">
        <v>1</v>
      </c>
      <c r="H440" s="245" t="s">
        <v>150</v>
      </c>
      <c r="I440" s="65" t="s">
        <v>178</v>
      </c>
      <c r="J440" s="66">
        <v>278</v>
      </c>
      <c r="K440" s="67" t="s">
        <v>33</v>
      </c>
      <c r="L440" s="66">
        <v>128</v>
      </c>
      <c r="M440" s="66" t="s">
        <v>34</v>
      </c>
      <c r="N440" s="75">
        <v>0.75</v>
      </c>
      <c r="O440" s="66" t="s">
        <v>35</v>
      </c>
      <c r="P440" s="66" t="s">
        <v>163</v>
      </c>
      <c r="Q440" s="74">
        <v>43410</v>
      </c>
      <c r="R440" s="69">
        <v>43580</v>
      </c>
      <c r="S440" s="70">
        <v>44137</v>
      </c>
      <c r="T440" s="71">
        <f t="shared" si="44"/>
        <v>557</v>
      </c>
      <c r="U440" s="71" t="s">
        <v>164</v>
      </c>
      <c r="V440" s="71">
        <v>0</v>
      </c>
      <c r="W440" s="67">
        <v>0</v>
      </c>
      <c r="X440" s="67"/>
      <c r="Y440" s="67"/>
      <c r="Z440" s="67"/>
      <c r="AA440" s="72" t="s">
        <v>181</v>
      </c>
      <c r="AB440" s="73" t="s">
        <v>45</v>
      </c>
    </row>
    <row r="441" spans="1:28" ht="16">
      <c r="A441" s="9">
        <v>1</v>
      </c>
      <c r="B441" s="9">
        <v>2</v>
      </c>
      <c r="C441" s="9">
        <v>4</v>
      </c>
      <c r="D441" s="9" t="str">
        <f t="shared" si="42"/>
        <v>Dynan_D6_281_129_19A</v>
      </c>
      <c r="E441" s="9" t="str">
        <f t="shared" si="43"/>
        <v>Dynan_D6_281_129_19A_Lung_Block</v>
      </c>
      <c r="F441" s="9">
        <f t="shared" si="45"/>
        <v>11</v>
      </c>
      <c r="G441" s="227">
        <v>1</v>
      </c>
      <c r="H441" s="245" t="s">
        <v>150</v>
      </c>
      <c r="I441" s="65" t="s">
        <v>178</v>
      </c>
      <c r="J441" s="66">
        <v>281</v>
      </c>
      <c r="K441" s="67" t="s">
        <v>33</v>
      </c>
      <c r="L441" s="66">
        <v>129</v>
      </c>
      <c r="M441" s="66" t="s">
        <v>34</v>
      </c>
      <c r="N441" s="75">
        <v>0.75</v>
      </c>
      <c r="O441" s="66" t="s">
        <v>35</v>
      </c>
      <c r="P441" s="66" t="s">
        <v>163</v>
      </c>
      <c r="Q441" s="68">
        <v>43410</v>
      </c>
      <c r="R441" s="69">
        <v>43580</v>
      </c>
      <c r="S441" s="70">
        <v>44137</v>
      </c>
      <c r="T441" s="71">
        <f t="shared" si="44"/>
        <v>557</v>
      </c>
      <c r="U441" s="71" t="s">
        <v>164</v>
      </c>
      <c r="V441" s="71">
        <v>0</v>
      </c>
      <c r="W441" s="67">
        <v>0</v>
      </c>
      <c r="X441" s="67"/>
      <c r="Y441" s="67"/>
      <c r="Z441" s="67">
        <v>1</v>
      </c>
      <c r="AA441" s="72" t="s">
        <v>82</v>
      </c>
      <c r="AB441" s="73" t="s">
        <v>45</v>
      </c>
    </row>
    <row r="442" spans="1:28" ht="16">
      <c r="A442" s="9">
        <v>1</v>
      </c>
      <c r="B442" s="9">
        <v>2</v>
      </c>
      <c r="C442" s="9">
        <v>4</v>
      </c>
      <c r="D442" s="9" t="str">
        <f t="shared" si="42"/>
        <v>Dynan_D6_282_129_19A</v>
      </c>
      <c r="E442" s="9" t="str">
        <f t="shared" si="43"/>
        <v>Dynan_D6_282_129_19A_Lung_Block</v>
      </c>
      <c r="F442" s="9">
        <f t="shared" si="45"/>
        <v>12</v>
      </c>
      <c r="G442" s="227">
        <v>1</v>
      </c>
      <c r="H442" s="245" t="s">
        <v>150</v>
      </c>
      <c r="I442" s="65" t="s">
        <v>178</v>
      </c>
      <c r="J442" s="66">
        <v>282</v>
      </c>
      <c r="K442" s="67" t="s">
        <v>33</v>
      </c>
      <c r="L442" s="66">
        <v>129</v>
      </c>
      <c r="M442" s="66" t="s">
        <v>34</v>
      </c>
      <c r="N442" s="75">
        <v>0.75</v>
      </c>
      <c r="O442" s="66" t="s">
        <v>35</v>
      </c>
      <c r="P442" s="66" t="s">
        <v>163</v>
      </c>
      <c r="Q442" s="68">
        <v>43410</v>
      </c>
      <c r="R442" s="69">
        <v>43580</v>
      </c>
      <c r="S442" s="70">
        <v>44137</v>
      </c>
      <c r="T442" s="71">
        <f t="shared" si="44"/>
        <v>557</v>
      </c>
      <c r="U442" s="71" t="s">
        <v>164</v>
      </c>
      <c r="V442" s="71">
        <v>0</v>
      </c>
      <c r="W442" s="67">
        <v>0</v>
      </c>
      <c r="X442" s="67"/>
      <c r="Y442" s="67"/>
      <c r="Z442" s="67">
        <v>1</v>
      </c>
      <c r="AA442" s="72" t="s">
        <v>67</v>
      </c>
      <c r="AB442" s="73" t="s">
        <v>45</v>
      </c>
    </row>
    <row r="443" spans="1:28" ht="16">
      <c r="A443" s="9">
        <v>1</v>
      </c>
      <c r="B443" s="9">
        <v>2</v>
      </c>
      <c r="C443" s="9">
        <v>4</v>
      </c>
      <c r="D443" s="9" t="str">
        <f t="shared" si="42"/>
        <v>Dynan_D6_283_129_19A</v>
      </c>
      <c r="E443" s="9" t="str">
        <f t="shared" si="43"/>
        <v>Dynan_D6_283_129_19A_Lung_Block</v>
      </c>
      <c r="F443" s="9">
        <f t="shared" si="45"/>
        <v>13</v>
      </c>
      <c r="G443" s="227">
        <v>1</v>
      </c>
      <c r="H443" s="245" t="s">
        <v>150</v>
      </c>
      <c r="I443" s="65" t="s">
        <v>178</v>
      </c>
      <c r="J443" s="66">
        <v>283</v>
      </c>
      <c r="K443" s="67" t="s">
        <v>33</v>
      </c>
      <c r="L443" s="66">
        <v>129</v>
      </c>
      <c r="M443" s="66" t="s">
        <v>34</v>
      </c>
      <c r="N443" s="75">
        <v>0.75</v>
      </c>
      <c r="O443" s="66" t="s">
        <v>35</v>
      </c>
      <c r="P443" s="66" t="s">
        <v>163</v>
      </c>
      <c r="Q443" s="74">
        <v>43410</v>
      </c>
      <c r="R443" s="69">
        <v>43580</v>
      </c>
      <c r="S443" s="70">
        <v>44137</v>
      </c>
      <c r="T443" s="71">
        <f t="shared" si="44"/>
        <v>557</v>
      </c>
      <c r="U443" s="71" t="s">
        <v>164</v>
      </c>
      <c r="V443" s="71">
        <v>0</v>
      </c>
      <c r="W443" s="67">
        <v>0</v>
      </c>
      <c r="X443" s="67"/>
      <c r="Y443" s="67"/>
      <c r="Z443" s="67"/>
      <c r="AA443" s="72"/>
      <c r="AB443" s="73" t="s">
        <v>45</v>
      </c>
    </row>
    <row r="444" spans="1:28" ht="16">
      <c r="A444" s="9">
        <v>1</v>
      </c>
      <c r="B444" s="9">
        <v>2</v>
      </c>
      <c r="C444" s="9">
        <v>4</v>
      </c>
      <c r="D444" s="9" t="str">
        <f t="shared" si="42"/>
        <v>Dynan_D6_285_130_19A</v>
      </c>
      <c r="E444" s="9" t="str">
        <f t="shared" si="43"/>
        <v>Dynan_D6_285_130_19A_Lung_Block</v>
      </c>
      <c r="F444" s="9">
        <f t="shared" si="45"/>
        <v>14</v>
      </c>
      <c r="G444" s="227">
        <v>1</v>
      </c>
      <c r="H444" s="245" t="s">
        <v>150</v>
      </c>
      <c r="I444" s="65" t="s">
        <v>178</v>
      </c>
      <c r="J444" s="66">
        <v>285</v>
      </c>
      <c r="K444" s="67" t="s">
        <v>33</v>
      </c>
      <c r="L444" s="66">
        <v>130</v>
      </c>
      <c r="M444" s="66" t="s">
        <v>34</v>
      </c>
      <c r="N444" s="75">
        <v>0.75</v>
      </c>
      <c r="O444" s="66" t="s">
        <v>35</v>
      </c>
      <c r="P444" s="66" t="s">
        <v>163</v>
      </c>
      <c r="Q444" s="68">
        <v>43410</v>
      </c>
      <c r="R444" s="69">
        <v>43580</v>
      </c>
      <c r="S444" s="70">
        <v>44137</v>
      </c>
      <c r="T444" s="71">
        <f t="shared" si="44"/>
        <v>557</v>
      </c>
      <c r="U444" s="71" t="s">
        <v>164</v>
      </c>
      <c r="V444" s="71">
        <v>0</v>
      </c>
      <c r="W444" s="67">
        <v>1</v>
      </c>
      <c r="X444" s="67">
        <v>1</v>
      </c>
      <c r="Y444" s="67"/>
      <c r="Z444" s="67"/>
      <c r="AA444" s="72"/>
      <c r="AB444" s="73" t="s">
        <v>45</v>
      </c>
    </row>
    <row r="445" spans="1:28" ht="16">
      <c r="A445" s="9">
        <v>1</v>
      </c>
      <c r="B445" s="9">
        <v>2</v>
      </c>
      <c r="C445" s="9">
        <v>4</v>
      </c>
      <c r="D445" s="9" t="str">
        <f t="shared" si="42"/>
        <v>Dynan_D6_286_130_19A</v>
      </c>
      <c r="E445" s="9" t="str">
        <f t="shared" si="43"/>
        <v>Dynan_D6_286_130_19A_Lung_Block</v>
      </c>
      <c r="F445" s="9">
        <f t="shared" si="45"/>
        <v>15</v>
      </c>
      <c r="G445" s="227">
        <v>1</v>
      </c>
      <c r="H445" s="245" t="s">
        <v>150</v>
      </c>
      <c r="I445" s="65" t="s">
        <v>178</v>
      </c>
      <c r="J445" s="66">
        <v>286</v>
      </c>
      <c r="K445" s="67" t="s">
        <v>33</v>
      </c>
      <c r="L445" s="66">
        <v>130</v>
      </c>
      <c r="M445" s="66" t="s">
        <v>34</v>
      </c>
      <c r="N445" s="75">
        <v>0.75</v>
      </c>
      <c r="O445" s="66" t="s">
        <v>35</v>
      </c>
      <c r="P445" s="66" t="s">
        <v>163</v>
      </c>
      <c r="Q445" s="68">
        <v>43410</v>
      </c>
      <c r="R445" s="69">
        <v>43580</v>
      </c>
      <c r="S445" s="70">
        <v>44137</v>
      </c>
      <c r="T445" s="71">
        <f t="shared" si="44"/>
        <v>557</v>
      </c>
      <c r="U445" s="71" t="s">
        <v>164</v>
      </c>
      <c r="V445" s="71">
        <v>0</v>
      </c>
      <c r="W445" s="67">
        <v>0</v>
      </c>
      <c r="X445" s="67"/>
      <c r="Y445" s="67"/>
      <c r="Z445" s="67"/>
      <c r="AA445" s="72"/>
      <c r="AB445" s="73" t="s">
        <v>45</v>
      </c>
    </row>
    <row r="446" spans="1:28" ht="16">
      <c r="A446" s="9">
        <v>1</v>
      </c>
      <c r="B446" s="9">
        <v>2</v>
      </c>
      <c r="C446" s="9">
        <v>4</v>
      </c>
      <c r="D446" s="9" t="str">
        <f t="shared" si="42"/>
        <v>Dynan_D6_288_130_19A</v>
      </c>
      <c r="E446" s="9" t="str">
        <f t="shared" si="43"/>
        <v>Dynan_D6_288_130_19A_Lung_Block</v>
      </c>
      <c r="F446" s="9">
        <f t="shared" si="45"/>
        <v>16</v>
      </c>
      <c r="G446" s="227">
        <v>1</v>
      </c>
      <c r="H446" s="245" t="s">
        <v>150</v>
      </c>
      <c r="I446" s="65" t="s">
        <v>178</v>
      </c>
      <c r="J446" s="66">
        <v>288</v>
      </c>
      <c r="K446" s="67" t="s">
        <v>33</v>
      </c>
      <c r="L446" s="66">
        <v>130</v>
      </c>
      <c r="M446" s="66" t="s">
        <v>34</v>
      </c>
      <c r="N446" s="75">
        <v>0.75</v>
      </c>
      <c r="O446" s="66" t="s">
        <v>35</v>
      </c>
      <c r="P446" s="66" t="s">
        <v>163</v>
      </c>
      <c r="Q446" s="74">
        <v>43410</v>
      </c>
      <c r="R446" s="69">
        <v>43580</v>
      </c>
      <c r="S446" s="70">
        <v>44137</v>
      </c>
      <c r="T446" s="71">
        <f t="shared" si="44"/>
        <v>557</v>
      </c>
      <c r="U446" s="71" t="s">
        <v>164</v>
      </c>
      <c r="V446" s="71">
        <v>0</v>
      </c>
      <c r="W446" s="67">
        <v>1</v>
      </c>
      <c r="X446" s="67">
        <v>1</v>
      </c>
      <c r="Y446" s="67"/>
      <c r="Z446" s="67"/>
      <c r="AA446" s="72"/>
      <c r="AB446" s="73" t="s">
        <v>45</v>
      </c>
    </row>
    <row r="447" spans="1:28" ht="16">
      <c r="A447" s="9">
        <v>1</v>
      </c>
      <c r="B447" s="9">
        <v>2</v>
      </c>
      <c r="C447" s="9">
        <v>4</v>
      </c>
      <c r="D447" s="9" t="str">
        <f t="shared" si="42"/>
        <v>Dynan_D6_290_131_19A</v>
      </c>
      <c r="E447" s="9" t="str">
        <f t="shared" si="43"/>
        <v>Dynan_D6_290_131_19A_Lung_Block</v>
      </c>
      <c r="F447" s="9">
        <f t="shared" si="45"/>
        <v>17</v>
      </c>
      <c r="G447" s="227">
        <v>1</v>
      </c>
      <c r="H447" s="245" t="s">
        <v>150</v>
      </c>
      <c r="I447" s="65" t="s">
        <v>178</v>
      </c>
      <c r="J447" s="66">
        <v>290</v>
      </c>
      <c r="K447" s="67" t="s">
        <v>33</v>
      </c>
      <c r="L447" s="66">
        <v>131</v>
      </c>
      <c r="M447" s="66" t="s">
        <v>34</v>
      </c>
      <c r="N447" s="75">
        <v>0.75</v>
      </c>
      <c r="O447" s="66" t="s">
        <v>35</v>
      </c>
      <c r="P447" s="66" t="s">
        <v>163</v>
      </c>
      <c r="Q447" s="68">
        <v>43410</v>
      </c>
      <c r="R447" s="69">
        <v>43580</v>
      </c>
      <c r="S447" s="70">
        <v>44137</v>
      </c>
      <c r="T447" s="71">
        <f t="shared" si="44"/>
        <v>557</v>
      </c>
      <c r="U447" s="71" t="s">
        <v>173</v>
      </c>
      <c r="V447" s="71">
        <v>0</v>
      </c>
      <c r="W447" s="67">
        <v>0</v>
      </c>
      <c r="X447" s="67"/>
      <c r="Y447" s="67"/>
      <c r="Z447" s="67"/>
      <c r="AA447" s="72"/>
      <c r="AB447" s="73" t="s">
        <v>45</v>
      </c>
    </row>
    <row r="448" spans="1:28" ht="16">
      <c r="A448" s="9">
        <v>1</v>
      </c>
      <c r="B448" s="9">
        <v>2</v>
      </c>
      <c r="C448" s="9">
        <v>4</v>
      </c>
      <c r="D448" s="9" t="str">
        <f t="shared" si="42"/>
        <v>Dynan_D6_291_131_19A</v>
      </c>
      <c r="E448" s="9" t="str">
        <f t="shared" si="43"/>
        <v>Dynan_D6_291_131_19A_Lung_Block</v>
      </c>
      <c r="F448" s="9">
        <f t="shared" si="45"/>
        <v>18</v>
      </c>
      <c r="G448" s="227">
        <v>1</v>
      </c>
      <c r="H448" s="245" t="s">
        <v>150</v>
      </c>
      <c r="I448" s="65" t="s">
        <v>178</v>
      </c>
      <c r="J448" s="66">
        <v>291</v>
      </c>
      <c r="K448" s="67" t="s">
        <v>33</v>
      </c>
      <c r="L448" s="66">
        <v>131</v>
      </c>
      <c r="M448" s="66" t="s">
        <v>34</v>
      </c>
      <c r="N448" s="75">
        <v>0.75</v>
      </c>
      <c r="O448" s="66" t="s">
        <v>35</v>
      </c>
      <c r="P448" s="66" t="s">
        <v>163</v>
      </c>
      <c r="Q448" s="68">
        <v>43410</v>
      </c>
      <c r="R448" s="69">
        <v>43580</v>
      </c>
      <c r="S448" s="70">
        <v>44137</v>
      </c>
      <c r="T448" s="71">
        <f t="shared" si="44"/>
        <v>557</v>
      </c>
      <c r="U448" s="71" t="s">
        <v>173</v>
      </c>
      <c r="V448" s="71">
        <v>0</v>
      </c>
      <c r="W448" s="67">
        <v>0</v>
      </c>
      <c r="X448" s="67"/>
      <c r="Y448" s="67"/>
      <c r="Z448" s="67"/>
      <c r="AA448" s="72" t="s">
        <v>182</v>
      </c>
      <c r="AB448" s="73" t="s">
        <v>45</v>
      </c>
    </row>
    <row r="449" spans="1:28" ht="16">
      <c r="A449" s="9">
        <v>1</v>
      </c>
      <c r="B449" s="9">
        <v>2</v>
      </c>
      <c r="C449" s="9">
        <v>4</v>
      </c>
      <c r="D449" s="9" t="str">
        <f t="shared" si="42"/>
        <v>Dynan_D6_292_131_19A</v>
      </c>
      <c r="E449" s="9" t="str">
        <f t="shared" si="43"/>
        <v>Dynan_D6_292_131_19A_Lung_Block</v>
      </c>
      <c r="F449" s="9">
        <f t="shared" si="45"/>
        <v>19</v>
      </c>
      <c r="G449" s="227">
        <v>1</v>
      </c>
      <c r="H449" s="245" t="s">
        <v>150</v>
      </c>
      <c r="I449" s="65" t="s">
        <v>178</v>
      </c>
      <c r="J449" s="66">
        <v>292</v>
      </c>
      <c r="K449" s="67" t="s">
        <v>33</v>
      </c>
      <c r="L449" s="66">
        <v>131</v>
      </c>
      <c r="M449" s="66" t="s">
        <v>34</v>
      </c>
      <c r="N449" s="75">
        <v>0.75</v>
      </c>
      <c r="O449" s="66" t="s">
        <v>35</v>
      </c>
      <c r="P449" s="66" t="s">
        <v>163</v>
      </c>
      <c r="Q449" s="68">
        <v>43410</v>
      </c>
      <c r="R449" s="69">
        <v>43580</v>
      </c>
      <c r="S449" s="70">
        <v>44137</v>
      </c>
      <c r="T449" s="71">
        <f t="shared" si="44"/>
        <v>557</v>
      </c>
      <c r="U449" s="71" t="s">
        <v>173</v>
      </c>
      <c r="V449" s="71">
        <v>0</v>
      </c>
      <c r="W449" s="67">
        <v>1</v>
      </c>
      <c r="X449" s="67">
        <v>1</v>
      </c>
      <c r="Y449" s="67"/>
      <c r="Z449" s="67"/>
      <c r="AA449" s="72"/>
      <c r="AB449" s="73" t="s">
        <v>45</v>
      </c>
    </row>
    <row r="450" spans="1:28" ht="16">
      <c r="A450" s="9">
        <v>1</v>
      </c>
      <c r="B450" s="9">
        <v>2</v>
      </c>
      <c r="C450" s="9">
        <v>4</v>
      </c>
      <c r="D450" s="9" t="str">
        <f t="shared" si="42"/>
        <v>Dynan_D6_293_131_19A</v>
      </c>
      <c r="E450" s="9" t="str">
        <f t="shared" si="43"/>
        <v>Dynan_D6_293_131_19A_Lung_Block</v>
      </c>
      <c r="F450" s="9">
        <f t="shared" si="45"/>
        <v>20</v>
      </c>
      <c r="G450" s="227">
        <v>1</v>
      </c>
      <c r="H450" s="245" t="s">
        <v>150</v>
      </c>
      <c r="I450" s="65" t="s">
        <v>178</v>
      </c>
      <c r="J450" s="66">
        <v>293</v>
      </c>
      <c r="K450" s="67" t="s">
        <v>33</v>
      </c>
      <c r="L450" s="66">
        <v>131</v>
      </c>
      <c r="M450" s="66" t="s">
        <v>34</v>
      </c>
      <c r="N450" s="75">
        <v>0.75</v>
      </c>
      <c r="O450" s="66" t="s">
        <v>35</v>
      </c>
      <c r="P450" s="66" t="s">
        <v>163</v>
      </c>
      <c r="Q450" s="74">
        <v>43410</v>
      </c>
      <c r="R450" s="69">
        <v>43580</v>
      </c>
      <c r="S450" s="70">
        <v>44137</v>
      </c>
      <c r="T450" s="71">
        <f t="shared" si="44"/>
        <v>557</v>
      </c>
      <c r="U450" s="71" t="s">
        <v>173</v>
      </c>
      <c r="V450" s="71">
        <v>0</v>
      </c>
      <c r="W450" s="67">
        <v>0</v>
      </c>
      <c r="X450" s="67"/>
      <c r="Y450" s="67"/>
      <c r="Z450" s="67"/>
      <c r="AA450" s="72" t="s">
        <v>183</v>
      </c>
      <c r="AB450" s="73" t="s">
        <v>45</v>
      </c>
    </row>
    <row r="451" spans="1:28" ht="16">
      <c r="A451" s="9">
        <v>1</v>
      </c>
      <c r="B451" s="9">
        <v>2</v>
      </c>
      <c r="C451" s="9">
        <v>4</v>
      </c>
      <c r="D451" s="9" t="str">
        <f t="shared" si="42"/>
        <v>Dynan_D6_295_132_19A</v>
      </c>
      <c r="E451" s="9" t="str">
        <f t="shared" si="43"/>
        <v>Dynan_D6_295_132_19A_Lung_Block</v>
      </c>
      <c r="F451" s="9">
        <f t="shared" si="45"/>
        <v>21</v>
      </c>
      <c r="G451" s="227">
        <v>1</v>
      </c>
      <c r="H451" s="245" t="s">
        <v>150</v>
      </c>
      <c r="I451" s="65" t="s">
        <v>178</v>
      </c>
      <c r="J451" s="66">
        <v>295</v>
      </c>
      <c r="K451" s="67" t="s">
        <v>33</v>
      </c>
      <c r="L451" s="66">
        <v>132</v>
      </c>
      <c r="M451" s="66" t="s">
        <v>34</v>
      </c>
      <c r="N451" s="75">
        <v>0.75</v>
      </c>
      <c r="O451" s="66" t="s">
        <v>35</v>
      </c>
      <c r="P451" s="66" t="s">
        <v>163</v>
      </c>
      <c r="Q451" s="68">
        <v>43410</v>
      </c>
      <c r="R451" s="69">
        <v>43580</v>
      </c>
      <c r="S451" s="70">
        <v>44137</v>
      </c>
      <c r="T451" s="71">
        <f t="shared" si="44"/>
        <v>557</v>
      </c>
      <c r="U451" s="71" t="s">
        <v>173</v>
      </c>
      <c r="V451" s="71">
        <v>0</v>
      </c>
      <c r="W451" s="67">
        <v>0</v>
      </c>
      <c r="X451" s="67"/>
      <c r="Y451" s="67"/>
      <c r="Z451" s="67">
        <v>1</v>
      </c>
      <c r="AA451" s="72" t="s">
        <v>167</v>
      </c>
      <c r="AB451" s="73" t="s">
        <v>45</v>
      </c>
    </row>
    <row r="452" spans="1:28" ht="16">
      <c r="A452" s="9">
        <v>1</v>
      </c>
      <c r="B452" s="9">
        <v>2</v>
      </c>
      <c r="C452" s="9">
        <v>4</v>
      </c>
      <c r="D452" s="9" t="str">
        <f t="shared" si="42"/>
        <v>Dynan_D6_296_132_19A</v>
      </c>
      <c r="E452" s="9" t="str">
        <f t="shared" si="43"/>
        <v>Dynan_D6_296_132_19A_Lung_Block</v>
      </c>
      <c r="F452" s="9">
        <f t="shared" si="45"/>
        <v>22</v>
      </c>
      <c r="G452" s="227">
        <v>1</v>
      </c>
      <c r="H452" s="245" t="s">
        <v>150</v>
      </c>
      <c r="I452" s="65" t="s">
        <v>178</v>
      </c>
      <c r="J452" s="66">
        <v>296</v>
      </c>
      <c r="K452" s="67" t="s">
        <v>33</v>
      </c>
      <c r="L452" s="66">
        <v>132</v>
      </c>
      <c r="M452" s="66" t="s">
        <v>34</v>
      </c>
      <c r="N452" s="75">
        <v>0.75</v>
      </c>
      <c r="O452" s="66" t="s">
        <v>35</v>
      </c>
      <c r="P452" s="66" t="s">
        <v>163</v>
      </c>
      <c r="Q452" s="68">
        <v>43410</v>
      </c>
      <c r="R452" s="69">
        <v>43580</v>
      </c>
      <c r="S452" s="70">
        <v>44137</v>
      </c>
      <c r="T452" s="71">
        <f t="shared" si="44"/>
        <v>557</v>
      </c>
      <c r="U452" s="71" t="s">
        <v>173</v>
      </c>
      <c r="V452" s="71">
        <v>0</v>
      </c>
      <c r="W452" s="67">
        <v>0</v>
      </c>
      <c r="X452" s="67"/>
      <c r="Y452" s="67"/>
      <c r="Z452" s="67"/>
      <c r="AA452" s="72"/>
      <c r="AB452" s="73" t="s">
        <v>45</v>
      </c>
    </row>
    <row r="453" spans="1:28" ht="16">
      <c r="A453" s="9">
        <v>1</v>
      </c>
      <c r="B453" s="9">
        <v>2</v>
      </c>
      <c r="C453" s="9">
        <v>4</v>
      </c>
      <c r="D453" s="9" t="str">
        <f t="shared" si="42"/>
        <v>Dynan_D6_297_132_19A</v>
      </c>
      <c r="E453" s="9" t="str">
        <f t="shared" si="43"/>
        <v>Dynan_D6_297_132_19A_Lung_Block</v>
      </c>
      <c r="F453" s="9">
        <f t="shared" si="45"/>
        <v>23</v>
      </c>
      <c r="G453" s="227">
        <v>1</v>
      </c>
      <c r="H453" s="245" t="s">
        <v>150</v>
      </c>
      <c r="I453" s="65" t="s">
        <v>178</v>
      </c>
      <c r="J453" s="66">
        <v>297</v>
      </c>
      <c r="K453" s="67" t="s">
        <v>33</v>
      </c>
      <c r="L453" s="66">
        <v>132</v>
      </c>
      <c r="M453" s="66" t="s">
        <v>34</v>
      </c>
      <c r="N453" s="75">
        <v>0.75</v>
      </c>
      <c r="O453" s="66" t="s">
        <v>35</v>
      </c>
      <c r="P453" s="66" t="s">
        <v>163</v>
      </c>
      <c r="Q453" s="68">
        <v>43410</v>
      </c>
      <c r="R453" s="69">
        <v>43580</v>
      </c>
      <c r="S453" s="70">
        <v>44137</v>
      </c>
      <c r="T453" s="71">
        <f t="shared" si="44"/>
        <v>557</v>
      </c>
      <c r="U453" s="71" t="s">
        <v>173</v>
      </c>
      <c r="V453" s="71">
        <v>0</v>
      </c>
      <c r="W453" s="67">
        <v>0</v>
      </c>
      <c r="X453" s="67"/>
      <c r="Y453" s="67"/>
      <c r="Z453" s="67"/>
      <c r="AA453" s="72"/>
      <c r="AB453" s="73" t="s">
        <v>45</v>
      </c>
    </row>
    <row r="454" spans="1:28" ht="16">
      <c r="A454" s="9">
        <v>1</v>
      </c>
      <c r="B454" s="9">
        <v>2</v>
      </c>
      <c r="C454" s="9">
        <v>4</v>
      </c>
      <c r="D454" s="9" t="str">
        <f t="shared" si="42"/>
        <v>Dynan_D6_298_132_19A</v>
      </c>
      <c r="E454" s="9" t="str">
        <f t="shared" si="43"/>
        <v>Dynan_D6_298_132_19A_Lung_Block</v>
      </c>
      <c r="F454" s="9">
        <f>F453+1</f>
        <v>24</v>
      </c>
      <c r="G454" s="227">
        <v>1</v>
      </c>
      <c r="H454" s="245" t="s">
        <v>150</v>
      </c>
      <c r="I454" s="65" t="s">
        <v>178</v>
      </c>
      <c r="J454" s="66">
        <v>298</v>
      </c>
      <c r="K454" s="67" t="s">
        <v>33</v>
      </c>
      <c r="L454" s="66">
        <v>132</v>
      </c>
      <c r="M454" s="66" t="s">
        <v>34</v>
      </c>
      <c r="N454" s="75">
        <v>0.75</v>
      </c>
      <c r="O454" s="66" t="s">
        <v>35</v>
      </c>
      <c r="P454" s="66" t="s">
        <v>163</v>
      </c>
      <c r="Q454" s="74">
        <v>43410</v>
      </c>
      <c r="R454" s="69">
        <v>43580</v>
      </c>
      <c r="S454" s="70">
        <v>44137</v>
      </c>
      <c r="T454" s="71">
        <f t="shared" si="44"/>
        <v>557</v>
      </c>
      <c r="U454" s="71" t="s">
        <v>173</v>
      </c>
      <c r="V454" s="71">
        <v>0</v>
      </c>
      <c r="W454" s="67">
        <v>0</v>
      </c>
      <c r="X454" s="67"/>
      <c r="Y454" s="67"/>
      <c r="Z454" s="67"/>
      <c r="AA454" s="72"/>
      <c r="AB454" s="73" t="s">
        <v>45</v>
      </c>
    </row>
    <row r="455" spans="1:28" ht="16">
      <c r="A455" s="9">
        <v>1</v>
      </c>
      <c r="B455" s="9">
        <v>2</v>
      </c>
      <c r="C455" s="9">
        <v>4</v>
      </c>
      <c r="D455" s="9" t="str">
        <f t="shared" si="42"/>
        <v>Dynan_D6_299_133_19A</v>
      </c>
      <c r="E455" s="9" t="str">
        <f t="shared" si="43"/>
        <v>Dynan_D6_299_133_19A_Lung_Block</v>
      </c>
      <c r="F455" s="9">
        <f t="shared" si="45"/>
        <v>25</v>
      </c>
      <c r="G455" s="227">
        <v>1</v>
      </c>
      <c r="H455" s="245" t="s">
        <v>150</v>
      </c>
      <c r="I455" s="65" t="s">
        <v>178</v>
      </c>
      <c r="J455" s="66">
        <v>299</v>
      </c>
      <c r="K455" s="67" t="s">
        <v>33</v>
      </c>
      <c r="L455" s="66">
        <v>133</v>
      </c>
      <c r="M455" s="66" t="s">
        <v>34</v>
      </c>
      <c r="N455" s="75">
        <v>0.75</v>
      </c>
      <c r="O455" s="66" t="s">
        <v>35</v>
      </c>
      <c r="P455" s="66" t="s">
        <v>163</v>
      </c>
      <c r="Q455" s="68">
        <v>43410</v>
      </c>
      <c r="R455" s="69">
        <v>43580</v>
      </c>
      <c r="S455" s="70">
        <v>44137</v>
      </c>
      <c r="T455" s="71">
        <f t="shared" si="44"/>
        <v>557</v>
      </c>
      <c r="U455" s="71" t="s">
        <v>173</v>
      </c>
      <c r="V455" s="71">
        <v>0</v>
      </c>
      <c r="W455" s="67">
        <v>0</v>
      </c>
      <c r="X455" s="67"/>
      <c r="Y455" s="67"/>
      <c r="Z455" s="67"/>
      <c r="AA455" s="72"/>
      <c r="AB455" s="73" t="s">
        <v>45</v>
      </c>
    </row>
    <row r="456" spans="1:28" ht="16">
      <c r="A456" s="9">
        <v>1</v>
      </c>
      <c r="B456" s="9">
        <v>2</v>
      </c>
      <c r="C456" s="9">
        <v>4</v>
      </c>
      <c r="D456" s="9" t="str">
        <f t="shared" si="42"/>
        <v>Dynan_D6_300_133_19A</v>
      </c>
      <c r="E456" s="9" t="str">
        <f t="shared" si="43"/>
        <v>Dynan_D6_300_133_19A_Lung_Block</v>
      </c>
      <c r="F456" s="9">
        <f t="shared" si="45"/>
        <v>26</v>
      </c>
      <c r="G456" s="227">
        <v>1</v>
      </c>
      <c r="H456" s="245" t="s">
        <v>150</v>
      </c>
      <c r="I456" s="65" t="s">
        <v>178</v>
      </c>
      <c r="J456" s="66">
        <v>300</v>
      </c>
      <c r="K456" s="67" t="s">
        <v>33</v>
      </c>
      <c r="L456" s="66">
        <v>133</v>
      </c>
      <c r="M456" s="66" t="s">
        <v>34</v>
      </c>
      <c r="N456" s="75">
        <v>0.75</v>
      </c>
      <c r="O456" s="66" t="s">
        <v>35</v>
      </c>
      <c r="P456" s="66" t="s">
        <v>163</v>
      </c>
      <c r="Q456" s="68">
        <v>43410</v>
      </c>
      <c r="R456" s="69">
        <v>43580</v>
      </c>
      <c r="S456" s="70">
        <v>44137</v>
      </c>
      <c r="T456" s="71">
        <f t="shared" si="44"/>
        <v>557</v>
      </c>
      <c r="U456" s="71" t="s">
        <v>173</v>
      </c>
      <c r="V456" s="71">
        <v>0</v>
      </c>
      <c r="W456" s="67">
        <v>0</v>
      </c>
      <c r="X456" s="67"/>
      <c r="Y456" s="67"/>
      <c r="Z456" s="67">
        <v>1</v>
      </c>
      <c r="AA456" s="72" t="s">
        <v>82</v>
      </c>
      <c r="AB456" s="73" t="s">
        <v>45</v>
      </c>
    </row>
    <row r="457" spans="1:28" ht="16">
      <c r="A457" s="9">
        <v>1</v>
      </c>
      <c r="B457" s="9">
        <v>2</v>
      </c>
      <c r="C457" s="9">
        <v>4</v>
      </c>
      <c r="D457" s="9" t="str">
        <f t="shared" si="42"/>
        <v>Dynan_D6_301_133_19A</v>
      </c>
      <c r="E457" s="9" t="str">
        <f t="shared" si="43"/>
        <v>Dynan_D6_301_133_19A_Lung_Block</v>
      </c>
      <c r="F457" s="9">
        <f t="shared" si="45"/>
        <v>27</v>
      </c>
      <c r="G457" s="227">
        <v>1</v>
      </c>
      <c r="H457" s="245" t="s">
        <v>150</v>
      </c>
      <c r="I457" s="65" t="s">
        <v>178</v>
      </c>
      <c r="J457" s="66">
        <v>301</v>
      </c>
      <c r="K457" s="67" t="s">
        <v>33</v>
      </c>
      <c r="L457" s="66">
        <v>133</v>
      </c>
      <c r="M457" s="66" t="s">
        <v>34</v>
      </c>
      <c r="N457" s="75">
        <v>0.75</v>
      </c>
      <c r="O457" s="66" t="s">
        <v>35</v>
      </c>
      <c r="P457" s="66" t="s">
        <v>163</v>
      </c>
      <c r="Q457" s="68">
        <v>43410</v>
      </c>
      <c r="R457" s="69">
        <v>43580</v>
      </c>
      <c r="S457" s="70">
        <v>44137</v>
      </c>
      <c r="T457" s="71">
        <f t="shared" si="44"/>
        <v>557</v>
      </c>
      <c r="U457" s="71" t="s">
        <v>173</v>
      </c>
      <c r="V457" s="71">
        <v>0</v>
      </c>
      <c r="W457" s="67">
        <v>0</v>
      </c>
      <c r="X457" s="67"/>
      <c r="Y457" s="67"/>
      <c r="Z457" s="67"/>
      <c r="AA457" s="72"/>
      <c r="AB457" s="73" t="s">
        <v>45</v>
      </c>
    </row>
    <row r="458" spans="1:28" ht="16">
      <c r="A458" s="9">
        <v>1</v>
      </c>
      <c r="B458" s="9">
        <v>2</v>
      </c>
      <c r="C458" s="9">
        <v>4</v>
      </c>
      <c r="D458" s="9" t="str">
        <f t="shared" si="42"/>
        <v>Dynan_D6_303_133_19A</v>
      </c>
      <c r="E458" s="9" t="str">
        <f t="shared" si="43"/>
        <v>Dynan_D6_303_133_19A_Lung_Block</v>
      </c>
      <c r="F458" s="9">
        <f t="shared" si="45"/>
        <v>28</v>
      </c>
      <c r="G458" s="227">
        <v>1</v>
      </c>
      <c r="H458" s="245" t="s">
        <v>150</v>
      </c>
      <c r="I458" s="65" t="s">
        <v>178</v>
      </c>
      <c r="J458" s="66">
        <v>303</v>
      </c>
      <c r="K458" s="67" t="s">
        <v>33</v>
      </c>
      <c r="L458" s="66">
        <v>133</v>
      </c>
      <c r="M458" s="66" t="s">
        <v>34</v>
      </c>
      <c r="N458" s="75">
        <v>0.75</v>
      </c>
      <c r="O458" s="66" t="s">
        <v>35</v>
      </c>
      <c r="P458" s="66" t="s">
        <v>163</v>
      </c>
      <c r="Q458" s="74">
        <v>43410</v>
      </c>
      <c r="R458" s="69">
        <v>43580</v>
      </c>
      <c r="S458" s="70">
        <v>44137</v>
      </c>
      <c r="T458" s="71">
        <f t="shared" si="44"/>
        <v>557</v>
      </c>
      <c r="U458" s="71" t="s">
        <v>173</v>
      </c>
      <c r="V458" s="71">
        <v>0</v>
      </c>
      <c r="W458" s="67">
        <v>0</v>
      </c>
      <c r="X458" s="67"/>
      <c r="Y458" s="67"/>
      <c r="Z458" s="67">
        <v>1</v>
      </c>
      <c r="AA458" s="72" t="s">
        <v>167</v>
      </c>
      <c r="AB458" s="73" t="s">
        <v>45</v>
      </c>
    </row>
    <row r="459" spans="1:28" ht="16">
      <c r="A459" s="9">
        <v>1</v>
      </c>
      <c r="B459" s="9">
        <v>2</v>
      </c>
      <c r="C459" s="9">
        <v>4</v>
      </c>
      <c r="D459" s="9" t="str">
        <f t="shared" si="42"/>
        <v>Dynan_D6_305_134_19A</v>
      </c>
      <c r="E459" s="9" t="str">
        <f t="shared" si="43"/>
        <v>Dynan_D6_305_134_19A_Lung_Block</v>
      </c>
      <c r="F459" s="9">
        <f t="shared" si="45"/>
        <v>29</v>
      </c>
      <c r="G459" s="227">
        <v>1</v>
      </c>
      <c r="H459" s="245" t="s">
        <v>150</v>
      </c>
      <c r="I459" s="65" t="s">
        <v>178</v>
      </c>
      <c r="J459" s="66">
        <v>305</v>
      </c>
      <c r="K459" s="67" t="s">
        <v>33</v>
      </c>
      <c r="L459" s="66">
        <v>134</v>
      </c>
      <c r="M459" s="66" t="s">
        <v>34</v>
      </c>
      <c r="N459" s="75">
        <v>0.75</v>
      </c>
      <c r="O459" s="66" t="s">
        <v>35</v>
      </c>
      <c r="P459" s="66" t="s">
        <v>163</v>
      </c>
      <c r="Q459" s="68">
        <v>43410</v>
      </c>
      <c r="R459" s="69">
        <v>43580</v>
      </c>
      <c r="S459" s="70">
        <v>44137</v>
      </c>
      <c r="T459" s="71">
        <f t="shared" si="44"/>
        <v>557</v>
      </c>
      <c r="U459" s="71" t="s">
        <v>173</v>
      </c>
      <c r="V459" s="71">
        <v>0</v>
      </c>
      <c r="W459" s="67">
        <v>0</v>
      </c>
      <c r="X459" s="67"/>
      <c r="Y459" s="67"/>
      <c r="Z459" s="67"/>
      <c r="AA459" s="72"/>
      <c r="AB459" s="73" t="s">
        <v>45</v>
      </c>
    </row>
    <row r="460" spans="1:28" ht="16">
      <c r="A460" s="9">
        <v>1</v>
      </c>
      <c r="B460" s="9">
        <v>2</v>
      </c>
      <c r="C460" s="9">
        <v>4</v>
      </c>
      <c r="D460" s="9" t="str">
        <f t="shared" si="42"/>
        <v>Dynan_D6_306_134_19A</v>
      </c>
      <c r="E460" s="9" t="str">
        <f t="shared" si="43"/>
        <v>Dynan_D6_306_134_19A_Lung_Block</v>
      </c>
      <c r="F460" s="9">
        <f t="shared" si="45"/>
        <v>30</v>
      </c>
      <c r="G460" s="227">
        <v>1</v>
      </c>
      <c r="H460" s="245" t="s">
        <v>150</v>
      </c>
      <c r="I460" s="65" t="s">
        <v>178</v>
      </c>
      <c r="J460" s="66">
        <v>306</v>
      </c>
      <c r="K460" s="67" t="s">
        <v>33</v>
      </c>
      <c r="L460" s="66">
        <v>134</v>
      </c>
      <c r="M460" s="66" t="s">
        <v>34</v>
      </c>
      <c r="N460" s="75">
        <v>0.75</v>
      </c>
      <c r="O460" s="66" t="s">
        <v>35</v>
      </c>
      <c r="P460" s="66" t="s">
        <v>163</v>
      </c>
      <c r="Q460" s="68">
        <v>43410</v>
      </c>
      <c r="R460" s="69">
        <v>43580</v>
      </c>
      <c r="S460" s="70">
        <v>44137</v>
      </c>
      <c r="T460" s="71">
        <f t="shared" si="44"/>
        <v>557</v>
      </c>
      <c r="U460" s="71" t="s">
        <v>173</v>
      </c>
      <c r="V460" s="71">
        <v>0</v>
      </c>
      <c r="W460" s="67">
        <v>0</v>
      </c>
      <c r="X460" s="67"/>
      <c r="Y460" s="67"/>
      <c r="Z460" s="67"/>
      <c r="AA460" s="72"/>
      <c r="AB460" s="73" t="s">
        <v>45</v>
      </c>
    </row>
    <row r="461" spans="1:28" ht="16">
      <c r="A461" s="9">
        <v>1</v>
      </c>
      <c r="B461" s="9">
        <v>2</v>
      </c>
      <c r="C461" s="9">
        <v>4</v>
      </c>
      <c r="D461" s="9" t="str">
        <f t="shared" si="42"/>
        <v>Dynan_D6_307_134_19A</v>
      </c>
      <c r="E461" s="9" t="str">
        <f t="shared" si="43"/>
        <v>Dynan_D6_307_134_19A_Lung_Block</v>
      </c>
      <c r="F461" s="9">
        <f t="shared" si="45"/>
        <v>31</v>
      </c>
      <c r="G461" s="227">
        <v>1</v>
      </c>
      <c r="H461" s="245" t="s">
        <v>150</v>
      </c>
      <c r="I461" s="65" t="s">
        <v>178</v>
      </c>
      <c r="J461" s="66">
        <v>307</v>
      </c>
      <c r="K461" s="67" t="s">
        <v>33</v>
      </c>
      <c r="L461" s="66">
        <v>134</v>
      </c>
      <c r="M461" s="66" t="s">
        <v>34</v>
      </c>
      <c r="N461" s="75">
        <v>0.75</v>
      </c>
      <c r="O461" s="66" t="s">
        <v>35</v>
      </c>
      <c r="P461" s="66" t="s">
        <v>163</v>
      </c>
      <c r="Q461" s="68">
        <v>43410</v>
      </c>
      <c r="R461" s="69">
        <v>43580</v>
      </c>
      <c r="S461" s="70">
        <v>44137</v>
      </c>
      <c r="T461" s="71">
        <f t="shared" si="44"/>
        <v>557</v>
      </c>
      <c r="U461" s="71" t="s">
        <v>173</v>
      </c>
      <c r="V461" s="71">
        <v>0</v>
      </c>
      <c r="W461" s="67">
        <v>0</v>
      </c>
      <c r="X461" s="67"/>
      <c r="Y461" s="67"/>
      <c r="Z461" s="67">
        <v>1</v>
      </c>
      <c r="AA461" s="72" t="s">
        <v>167</v>
      </c>
      <c r="AB461" s="73" t="s">
        <v>45</v>
      </c>
    </row>
    <row r="462" spans="1:28" ht="16">
      <c r="A462" s="9">
        <v>1</v>
      </c>
      <c r="B462" s="9">
        <v>2</v>
      </c>
      <c r="C462" s="9">
        <v>5</v>
      </c>
      <c r="D462" s="9" t="str">
        <f t="shared" si="42"/>
        <v>Dynan_D6_308_134_19A</v>
      </c>
      <c r="E462" s="9" t="str">
        <f t="shared" si="43"/>
        <v>Dynan_D6_308_134_19A_Lung_Block</v>
      </c>
      <c r="F462" s="9">
        <f>1</f>
        <v>1</v>
      </c>
      <c r="G462" s="227">
        <v>1</v>
      </c>
      <c r="H462" s="245" t="s">
        <v>150</v>
      </c>
      <c r="I462" s="65" t="s">
        <v>178</v>
      </c>
      <c r="J462" s="66">
        <v>308</v>
      </c>
      <c r="K462" s="67" t="s">
        <v>33</v>
      </c>
      <c r="L462" s="66">
        <v>134</v>
      </c>
      <c r="M462" s="66" t="s">
        <v>34</v>
      </c>
      <c r="N462" s="75">
        <v>0.75</v>
      </c>
      <c r="O462" s="66" t="s">
        <v>35</v>
      </c>
      <c r="P462" s="66" t="s">
        <v>163</v>
      </c>
      <c r="Q462" s="74">
        <v>43410</v>
      </c>
      <c r="R462" s="69">
        <v>43580</v>
      </c>
      <c r="S462" s="70">
        <v>44137</v>
      </c>
      <c r="T462" s="71">
        <f t="shared" si="44"/>
        <v>557</v>
      </c>
      <c r="U462" s="71" t="s">
        <v>173</v>
      </c>
      <c r="V462" s="71">
        <v>0</v>
      </c>
      <c r="W462" s="67">
        <v>0</v>
      </c>
      <c r="X462" s="67"/>
      <c r="Y462" s="67"/>
      <c r="Z462" s="67"/>
      <c r="AA462" s="72"/>
      <c r="AB462" s="73" t="s">
        <v>45</v>
      </c>
    </row>
    <row r="463" spans="1:28" ht="16">
      <c r="A463" s="9">
        <v>1</v>
      </c>
      <c r="B463" s="9">
        <v>2</v>
      </c>
      <c r="C463" s="9">
        <v>5</v>
      </c>
      <c r="D463" s="9" t="str">
        <f t="shared" si="42"/>
        <v>Dynan_D6_312_135_19A</v>
      </c>
      <c r="E463" s="9" t="str">
        <f t="shared" si="43"/>
        <v>Dynan_D6_312_135_19A_Lung_Block</v>
      </c>
      <c r="F463" s="282">
        <f>F462+1</f>
        <v>2</v>
      </c>
      <c r="G463" s="227">
        <v>1</v>
      </c>
      <c r="H463" s="245" t="s">
        <v>150</v>
      </c>
      <c r="I463" s="65" t="s">
        <v>178</v>
      </c>
      <c r="J463" s="66">
        <v>312</v>
      </c>
      <c r="K463" s="67" t="s">
        <v>33</v>
      </c>
      <c r="L463" s="66">
        <v>135</v>
      </c>
      <c r="M463" s="66" t="s">
        <v>34</v>
      </c>
      <c r="N463" s="75">
        <v>0.75</v>
      </c>
      <c r="O463" s="66" t="s">
        <v>35</v>
      </c>
      <c r="P463" s="66" t="s">
        <v>163</v>
      </c>
      <c r="Q463" s="68">
        <v>43410</v>
      </c>
      <c r="R463" s="69">
        <v>43580</v>
      </c>
      <c r="S463" s="70">
        <v>44138</v>
      </c>
      <c r="T463" s="71">
        <f t="shared" si="44"/>
        <v>558</v>
      </c>
      <c r="U463" s="71" t="s">
        <v>173</v>
      </c>
      <c r="V463" s="71">
        <v>0</v>
      </c>
      <c r="W463" s="67">
        <v>0</v>
      </c>
      <c r="X463" s="67"/>
      <c r="Y463" s="67"/>
      <c r="Z463" s="67"/>
      <c r="AA463" s="72"/>
      <c r="AB463" s="73" t="s">
        <v>45</v>
      </c>
    </row>
    <row r="464" spans="1:28" ht="16">
      <c r="A464" s="9">
        <v>1</v>
      </c>
      <c r="B464" s="9">
        <v>2</v>
      </c>
      <c r="C464" s="9">
        <v>5</v>
      </c>
      <c r="D464" s="9" t="str">
        <f t="shared" si="42"/>
        <v>Dynan_D6_313_135_19A</v>
      </c>
      <c r="E464" s="9" t="str">
        <f t="shared" si="43"/>
        <v>Dynan_D6_313_135_19A_Lung_Block</v>
      </c>
      <c r="F464" s="282">
        <f t="shared" ref="F464:F476" si="46">F463+1</f>
        <v>3</v>
      </c>
      <c r="G464" s="227">
        <v>1</v>
      </c>
      <c r="H464" s="245" t="s">
        <v>150</v>
      </c>
      <c r="I464" s="65" t="s">
        <v>178</v>
      </c>
      <c r="J464" s="66">
        <v>313</v>
      </c>
      <c r="K464" s="67" t="s">
        <v>33</v>
      </c>
      <c r="L464" s="66">
        <v>135</v>
      </c>
      <c r="M464" s="66" t="s">
        <v>34</v>
      </c>
      <c r="N464" s="75">
        <v>0.75</v>
      </c>
      <c r="O464" s="66" t="s">
        <v>35</v>
      </c>
      <c r="P464" s="66" t="s">
        <v>163</v>
      </c>
      <c r="Q464" s="74">
        <v>43410</v>
      </c>
      <c r="R464" s="69">
        <v>43580</v>
      </c>
      <c r="S464" s="70">
        <v>44138</v>
      </c>
      <c r="T464" s="71">
        <f t="shared" si="44"/>
        <v>558</v>
      </c>
      <c r="U464" s="71" t="s">
        <v>173</v>
      </c>
      <c r="V464" s="71">
        <v>0</v>
      </c>
      <c r="W464" s="67">
        <v>0</v>
      </c>
      <c r="X464" s="67"/>
      <c r="Y464" s="67"/>
      <c r="Z464" s="67"/>
      <c r="AA464" s="72"/>
      <c r="AB464" s="73" t="s">
        <v>45</v>
      </c>
    </row>
    <row r="465" spans="1:28" ht="16">
      <c r="A465" s="9">
        <v>1</v>
      </c>
      <c r="B465" s="9">
        <v>2</v>
      </c>
      <c r="C465" s="9">
        <v>5</v>
      </c>
      <c r="D465" s="9" t="str">
        <f t="shared" si="42"/>
        <v>Dynan_D6_316_136_19A</v>
      </c>
      <c r="E465" s="9" t="str">
        <f t="shared" si="43"/>
        <v>Dynan_D6_316_136_19A_Lung_Block</v>
      </c>
      <c r="F465" s="282">
        <f t="shared" si="46"/>
        <v>4</v>
      </c>
      <c r="G465" s="227">
        <v>1</v>
      </c>
      <c r="H465" s="245" t="s">
        <v>150</v>
      </c>
      <c r="I465" s="65" t="s">
        <v>178</v>
      </c>
      <c r="J465" s="66">
        <v>316</v>
      </c>
      <c r="K465" s="67" t="s">
        <v>33</v>
      </c>
      <c r="L465" s="66">
        <v>136</v>
      </c>
      <c r="M465" s="66" t="s">
        <v>34</v>
      </c>
      <c r="N465" s="75">
        <v>0.75</v>
      </c>
      <c r="O465" s="66" t="s">
        <v>35</v>
      </c>
      <c r="P465" s="66" t="s">
        <v>163</v>
      </c>
      <c r="Q465" s="68">
        <v>43410</v>
      </c>
      <c r="R465" s="69">
        <v>43580</v>
      </c>
      <c r="S465" s="70">
        <v>44138</v>
      </c>
      <c r="T465" s="71">
        <f t="shared" si="44"/>
        <v>558</v>
      </c>
      <c r="U465" s="71" t="s">
        <v>173</v>
      </c>
      <c r="V465" s="71">
        <v>0</v>
      </c>
      <c r="W465" s="67">
        <v>0</v>
      </c>
      <c r="X465" s="67"/>
      <c r="Y465" s="67"/>
      <c r="Z465" s="67">
        <v>1</v>
      </c>
      <c r="AA465" s="72" t="s">
        <v>166</v>
      </c>
      <c r="AB465" s="73" t="s">
        <v>45</v>
      </c>
    </row>
    <row r="466" spans="1:28" ht="16">
      <c r="A466" s="9">
        <v>1</v>
      </c>
      <c r="B466" s="9">
        <v>2</v>
      </c>
      <c r="C466" s="9">
        <v>5</v>
      </c>
      <c r="D466" s="9" t="str">
        <f t="shared" si="42"/>
        <v>Dynan_D6_317_136_19A</v>
      </c>
      <c r="E466" s="9" t="str">
        <f t="shared" si="43"/>
        <v>Dynan_D6_317_136_19A_Lung_Block</v>
      </c>
      <c r="F466" s="282">
        <f t="shared" si="46"/>
        <v>5</v>
      </c>
      <c r="G466" s="227">
        <v>1</v>
      </c>
      <c r="H466" s="245" t="s">
        <v>150</v>
      </c>
      <c r="I466" s="65" t="s">
        <v>178</v>
      </c>
      <c r="J466" s="66">
        <v>317</v>
      </c>
      <c r="K466" s="67" t="s">
        <v>33</v>
      </c>
      <c r="L466" s="66">
        <v>136</v>
      </c>
      <c r="M466" s="66" t="s">
        <v>34</v>
      </c>
      <c r="N466" s="75">
        <v>0.75</v>
      </c>
      <c r="O466" s="66" t="s">
        <v>35</v>
      </c>
      <c r="P466" s="66" t="s">
        <v>163</v>
      </c>
      <c r="Q466" s="68">
        <v>43410</v>
      </c>
      <c r="R466" s="69">
        <v>43580</v>
      </c>
      <c r="S466" s="70">
        <v>44138</v>
      </c>
      <c r="T466" s="71">
        <f t="shared" si="44"/>
        <v>558</v>
      </c>
      <c r="U466" s="71" t="s">
        <v>173</v>
      </c>
      <c r="V466" s="71">
        <v>0</v>
      </c>
      <c r="W466" s="67">
        <v>0</v>
      </c>
      <c r="X466" s="67"/>
      <c r="Y466" s="67"/>
      <c r="Z466" s="67"/>
      <c r="AA466" s="72"/>
      <c r="AB466" s="73" t="s">
        <v>45</v>
      </c>
    </row>
    <row r="467" spans="1:28" ht="16">
      <c r="A467" s="9">
        <v>1</v>
      </c>
      <c r="B467" s="9">
        <v>2</v>
      </c>
      <c r="C467" s="9">
        <v>5</v>
      </c>
      <c r="D467" s="9" t="str">
        <f t="shared" si="42"/>
        <v>Dynan_D6_318_136_19A</v>
      </c>
      <c r="E467" s="9" t="str">
        <f t="shared" si="43"/>
        <v>Dynan_D6_318_136_19A_Lung_Block</v>
      </c>
      <c r="F467" s="282">
        <f t="shared" si="46"/>
        <v>6</v>
      </c>
      <c r="G467" s="227">
        <v>1</v>
      </c>
      <c r="H467" s="245" t="s">
        <v>150</v>
      </c>
      <c r="I467" s="65" t="s">
        <v>178</v>
      </c>
      <c r="J467" s="66">
        <v>318</v>
      </c>
      <c r="K467" s="67" t="s">
        <v>33</v>
      </c>
      <c r="L467" s="66">
        <v>136</v>
      </c>
      <c r="M467" s="66" t="s">
        <v>34</v>
      </c>
      <c r="N467" s="75">
        <v>0.75</v>
      </c>
      <c r="O467" s="66" t="s">
        <v>35</v>
      </c>
      <c r="P467" s="66" t="s">
        <v>163</v>
      </c>
      <c r="Q467" s="74">
        <v>43410</v>
      </c>
      <c r="R467" s="69">
        <v>43580</v>
      </c>
      <c r="S467" s="70">
        <v>44138</v>
      </c>
      <c r="T467" s="71">
        <f t="shared" si="44"/>
        <v>558</v>
      </c>
      <c r="U467" s="71" t="s">
        <v>173</v>
      </c>
      <c r="V467" s="71">
        <v>0</v>
      </c>
      <c r="W467" s="67">
        <v>0</v>
      </c>
      <c r="X467" s="67"/>
      <c r="Y467" s="67"/>
      <c r="Z467" s="67">
        <v>1</v>
      </c>
      <c r="AA467" s="72" t="s">
        <v>167</v>
      </c>
      <c r="AB467" s="73" t="s">
        <v>45</v>
      </c>
    </row>
    <row r="468" spans="1:28" ht="16">
      <c r="A468" s="9">
        <v>1</v>
      </c>
      <c r="B468" s="9">
        <v>2</v>
      </c>
      <c r="C468" s="9">
        <v>5</v>
      </c>
      <c r="D468" s="9" t="str">
        <f t="shared" si="42"/>
        <v>Dynan_D6_321_148_19A</v>
      </c>
      <c r="E468" s="9" t="str">
        <f t="shared" si="43"/>
        <v>Dynan_D6_321_148_19A_Lung_Block</v>
      </c>
      <c r="F468" s="282">
        <f t="shared" si="46"/>
        <v>7</v>
      </c>
      <c r="G468" s="227">
        <v>1</v>
      </c>
      <c r="H468" s="245" t="s">
        <v>150</v>
      </c>
      <c r="I468" s="65" t="s">
        <v>178</v>
      </c>
      <c r="J468" s="66">
        <v>321</v>
      </c>
      <c r="K468" s="67" t="s">
        <v>33</v>
      </c>
      <c r="L468" s="66">
        <v>148</v>
      </c>
      <c r="M468" s="66" t="s">
        <v>34</v>
      </c>
      <c r="N468" s="75">
        <v>0.75</v>
      </c>
      <c r="O468" s="66" t="s">
        <v>35</v>
      </c>
      <c r="P468" s="66" t="s">
        <v>163</v>
      </c>
      <c r="Q468" s="68">
        <v>43410</v>
      </c>
      <c r="R468" s="69">
        <v>43580</v>
      </c>
      <c r="S468" s="70">
        <v>44138</v>
      </c>
      <c r="T468" s="71">
        <f t="shared" si="44"/>
        <v>558</v>
      </c>
      <c r="U468" s="71" t="s">
        <v>173</v>
      </c>
      <c r="V468" s="71">
        <v>0</v>
      </c>
      <c r="W468" s="67">
        <v>1</v>
      </c>
      <c r="X468" s="67">
        <v>1</v>
      </c>
      <c r="Y468" s="67"/>
      <c r="Z468" s="67"/>
      <c r="AA468" s="72"/>
      <c r="AB468" s="73" t="s">
        <v>45</v>
      </c>
    </row>
    <row r="469" spans="1:28" ht="16">
      <c r="A469" s="9">
        <v>1</v>
      </c>
      <c r="B469" s="9">
        <v>2</v>
      </c>
      <c r="C469" s="9">
        <v>5</v>
      </c>
      <c r="D469" s="9" t="str">
        <f t="shared" si="42"/>
        <v>Dynan_D6_322_148_19A</v>
      </c>
      <c r="E469" s="9" t="str">
        <f t="shared" si="43"/>
        <v>Dynan_D6_322_148_19A_Lung_Block</v>
      </c>
      <c r="F469" s="282">
        <f t="shared" si="46"/>
        <v>8</v>
      </c>
      <c r="G469" s="227">
        <v>1</v>
      </c>
      <c r="H469" s="245" t="s">
        <v>150</v>
      </c>
      <c r="I469" s="65" t="s">
        <v>178</v>
      </c>
      <c r="J469" s="66">
        <v>322</v>
      </c>
      <c r="K469" s="67" t="s">
        <v>33</v>
      </c>
      <c r="L469" s="66">
        <v>148</v>
      </c>
      <c r="M469" s="66" t="s">
        <v>34</v>
      </c>
      <c r="N469" s="75">
        <v>0.75</v>
      </c>
      <c r="O469" s="66" t="s">
        <v>35</v>
      </c>
      <c r="P469" s="66" t="s">
        <v>163</v>
      </c>
      <c r="Q469" s="68">
        <v>43410</v>
      </c>
      <c r="R469" s="69">
        <v>43580</v>
      </c>
      <c r="S469" s="70">
        <v>44138</v>
      </c>
      <c r="T469" s="71">
        <f t="shared" si="44"/>
        <v>558</v>
      </c>
      <c r="U469" s="71" t="s">
        <v>173</v>
      </c>
      <c r="V469" s="71">
        <v>0</v>
      </c>
      <c r="W469" s="67">
        <v>0</v>
      </c>
      <c r="X469" s="67"/>
      <c r="Y469" s="67"/>
      <c r="Z469" s="67"/>
      <c r="AA469" s="72"/>
      <c r="AB469" s="73" t="s">
        <v>45</v>
      </c>
    </row>
    <row r="470" spans="1:28" ht="16">
      <c r="A470" s="9">
        <v>1</v>
      </c>
      <c r="B470" s="9">
        <v>2</v>
      </c>
      <c r="C470" s="9">
        <v>5</v>
      </c>
      <c r="D470" s="9" t="str">
        <f t="shared" si="42"/>
        <v>Dynan_D6_331_150_19A</v>
      </c>
      <c r="E470" s="9" t="str">
        <f t="shared" si="43"/>
        <v>Dynan_D6_331_150_19A_Lung_Block</v>
      </c>
      <c r="F470" s="282">
        <f t="shared" si="46"/>
        <v>9</v>
      </c>
      <c r="G470" s="227">
        <v>1</v>
      </c>
      <c r="H470" s="245" t="s">
        <v>150</v>
      </c>
      <c r="I470" s="65" t="s">
        <v>178</v>
      </c>
      <c r="J470" s="66">
        <v>331</v>
      </c>
      <c r="K470" s="67" t="s">
        <v>33</v>
      </c>
      <c r="L470" s="66">
        <v>150</v>
      </c>
      <c r="M470" s="66" t="s">
        <v>34</v>
      </c>
      <c r="N470" s="75">
        <v>0.75</v>
      </c>
      <c r="O470" s="66" t="s">
        <v>35</v>
      </c>
      <c r="P470" s="66" t="s">
        <v>163</v>
      </c>
      <c r="Q470" s="68">
        <v>43410</v>
      </c>
      <c r="R470" s="69">
        <v>43580</v>
      </c>
      <c r="S470" s="70">
        <v>44138</v>
      </c>
      <c r="T470" s="71">
        <f t="shared" si="44"/>
        <v>558</v>
      </c>
      <c r="U470" s="71" t="s">
        <v>173</v>
      </c>
      <c r="V470" s="71">
        <v>0</v>
      </c>
      <c r="W470" s="67">
        <v>0</v>
      </c>
      <c r="X470" s="67"/>
      <c r="Y470" s="67"/>
      <c r="Z470" s="67"/>
      <c r="AA470" s="72"/>
      <c r="AB470" s="73" t="s">
        <v>45</v>
      </c>
    </row>
    <row r="471" spans="1:28" ht="16">
      <c r="A471" s="9">
        <v>1</v>
      </c>
      <c r="B471" s="9">
        <v>2</v>
      </c>
      <c r="C471" s="9">
        <v>5</v>
      </c>
      <c r="D471" s="9" t="str">
        <f t="shared" si="42"/>
        <v>Dynan_D6_333_151_19A</v>
      </c>
      <c r="E471" s="9" t="str">
        <f t="shared" si="43"/>
        <v>Dynan_D6_333_151_19A_Lung_Block</v>
      </c>
      <c r="F471" s="282">
        <f t="shared" si="46"/>
        <v>10</v>
      </c>
      <c r="G471" s="227">
        <v>1</v>
      </c>
      <c r="H471" s="245" t="s">
        <v>150</v>
      </c>
      <c r="I471" s="65" t="s">
        <v>178</v>
      </c>
      <c r="J471" s="66">
        <v>333</v>
      </c>
      <c r="K471" s="67" t="s">
        <v>33</v>
      </c>
      <c r="L471" s="66">
        <v>151</v>
      </c>
      <c r="M471" s="66" t="s">
        <v>34</v>
      </c>
      <c r="N471" s="75">
        <v>0.75</v>
      </c>
      <c r="O471" s="66" t="s">
        <v>35</v>
      </c>
      <c r="P471" s="66" t="s">
        <v>163</v>
      </c>
      <c r="Q471" s="68">
        <v>43410</v>
      </c>
      <c r="R471" s="69">
        <v>43580</v>
      </c>
      <c r="S471" s="70">
        <v>44138</v>
      </c>
      <c r="T471" s="71">
        <f t="shared" si="44"/>
        <v>558</v>
      </c>
      <c r="U471" s="71" t="s">
        <v>173</v>
      </c>
      <c r="V471" s="71">
        <v>0</v>
      </c>
      <c r="W471" s="67">
        <v>0</v>
      </c>
      <c r="X471" s="67"/>
      <c r="Y471" s="67"/>
      <c r="Z471" s="67"/>
      <c r="AA471" s="72"/>
      <c r="AB471" s="73" t="s">
        <v>45</v>
      </c>
    </row>
    <row r="472" spans="1:28" ht="16">
      <c r="A472" s="9">
        <v>1</v>
      </c>
      <c r="B472" s="9">
        <v>2</v>
      </c>
      <c r="C472" s="9">
        <v>5</v>
      </c>
      <c r="D472" s="9" t="str">
        <f t="shared" si="42"/>
        <v>Dynan_D6_334_151_19A</v>
      </c>
      <c r="E472" s="9" t="str">
        <f t="shared" si="43"/>
        <v>Dynan_D6_334_151_19A_Lung_Block</v>
      </c>
      <c r="F472" s="282">
        <f t="shared" si="46"/>
        <v>11</v>
      </c>
      <c r="G472" s="227">
        <v>1</v>
      </c>
      <c r="H472" s="245" t="s">
        <v>150</v>
      </c>
      <c r="I472" s="65" t="s">
        <v>178</v>
      </c>
      <c r="J472" s="66">
        <v>334</v>
      </c>
      <c r="K472" s="67" t="s">
        <v>33</v>
      </c>
      <c r="L472" s="66">
        <v>151</v>
      </c>
      <c r="M472" s="66" t="s">
        <v>34</v>
      </c>
      <c r="N472" s="75">
        <v>0.75</v>
      </c>
      <c r="O472" s="66" t="s">
        <v>35</v>
      </c>
      <c r="P472" s="66" t="s">
        <v>163</v>
      </c>
      <c r="Q472" s="68">
        <v>43410</v>
      </c>
      <c r="R472" s="69">
        <v>43580</v>
      </c>
      <c r="S472" s="70">
        <v>44138</v>
      </c>
      <c r="T472" s="71">
        <f t="shared" si="44"/>
        <v>558</v>
      </c>
      <c r="U472" s="71" t="s">
        <v>173</v>
      </c>
      <c r="V472" s="71">
        <v>0</v>
      </c>
      <c r="W472" s="67">
        <v>0</v>
      </c>
      <c r="X472" s="67"/>
      <c r="Y472" s="67"/>
      <c r="Z472" s="67"/>
      <c r="AA472" s="72"/>
      <c r="AB472" s="73" t="s">
        <v>45</v>
      </c>
    </row>
    <row r="473" spans="1:28" ht="16">
      <c r="A473" s="9">
        <v>1</v>
      </c>
      <c r="B473" s="9">
        <v>2</v>
      </c>
      <c r="C473" s="9">
        <v>5</v>
      </c>
      <c r="D473" s="9" t="str">
        <f t="shared" si="42"/>
        <v>Dynan_D6_335_151_19A</v>
      </c>
      <c r="E473" s="9" t="str">
        <f t="shared" si="43"/>
        <v>Dynan_D6_335_151_19A_Lung_Block</v>
      </c>
      <c r="F473" s="282">
        <f t="shared" si="46"/>
        <v>12</v>
      </c>
      <c r="G473" s="227">
        <v>1</v>
      </c>
      <c r="H473" s="245" t="s">
        <v>150</v>
      </c>
      <c r="I473" s="65" t="s">
        <v>178</v>
      </c>
      <c r="J473" s="66">
        <v>335</v>
      </c>
      <c r="K473" s="67" t="s">
        <v>33</v>
      </c>
      <c r="L473" s="66">
        <v>151</v>
      </c>
      <c r="M473" s="66" t="s">
        <v>34</v>
      </c>
      <c r="N473" s="75">
        <v>0.75</v>
      </c>
      <c r="O473" s="66" t="s">
        <v>35</v>
      </c>
      <c r="P473" s="66" t="s">
        <v>163</v>
      </c>
      <c r="Q473" s="68">
        <v>43410</v>
      </c>
      <c r="R473" s="69">
        <v>43580</v>
      </c>
      <c r="S473" s="70">
        <v>44138</v>
      </c>
      <c r="T473" s="71">
        <f t="shared" si="44"/>
        <v>558</v>
      </c>
      <c r="U473" s="71" t="s">
        <v>184</v>
      </c>
      <c r="V473" s="71">
        <v>0</v>
      </c>
      <c r="W473" s="67">
        <v>1</v>
      </c>
      <c r="X473" s="67">
        <v>1</v>
      </c>
      <c r="Y473" s="67"/>
      <c r="Z473" s="67"/>
      <c r="AA473" s="72"/>
      <c r="AB473" s="73" t="s">
        <v>45</v>
      </c>
    </row>
    <row r="474" spans="1:28" ht="16">
      <c r="A474" s="9">
        <v>1</v>
      </c>
      <c r="B474" s="9">
        <v>2</v>
      </c>
      <c r="C474" s="9">
        <v>5</v>
      </c>
      <c r="D474" s="9" t="str">
        <f t="shared" si="42"/>
        <v>Dynan_D6_342_194_19A</v>
      </c>
      <c r="E474" s="9" t="str">
        <f t="shared" si="43"/>
        <v>Dynan_D6_342_194_19A_Lung_Block</v>
      </c>
      <c r="F474" s="282">
        <f t="shared" si="46"/>
        <v>13</v>
      </c>
      <c r="G474" s="227">
        <v>1</v>
      </c>
      <c r="H474" s="245" t="s">
        <v>150</v>
      </c>
      <c r="I474" s="65" t="s">
        <v>178</v>
      </c>
      <c r="J474" s="66">
        <v>342</v>
      </c>
      <c r="K474" s="67" t="s">
        <v>33</v>
      </c>
      <c r="L474" s="66">
        <v>194</v>
      </c>
      <c r="M474" s="66" t="s">
        <v>34</v>
      </c>
      <c r="N474" s="75">
        <v>0.75</v>
      </c>
      <c r="O474" s="66" t="s">
        <v>35</v>
      </c>
      <c r="P474" s="66" t="s">
        <v>163</v>
      </c>
      <c r="Q474" s="68">
        <v>43410</v>
      </c>
      <c r="R474" s="69">
        <v>43580</v>
      </c>
      <c r="S474" s="70">
        <v>44138</v>
      </c>
      <c r="T474" s="71">
        <f t="shared" si="44"/>
        <v>558</v>
      </c>
      <c r="U474" s="71" t="s">
        <v>184</v>
      </c>
      <c r="V474" s="71">
        <v>0</v>
      </c>
      <c r="W474" s="67">
        <v>1</v>
      </c>
      <c r="X474" s="67">
        <v>1</v>
      </c>
      <c r="Y474" s="67"/>
      <c r="Z474" s="67"/>
      <c r="AA474" s="72"/>
      <c r="AB474" s="73" t="s">
        <v>45</v>
      </c>
    </row>
    <row r="475" spans="1:28" ht="16">
      <c r="A475" s="9">
        <v>1</v>
      </c>
      <c r="B475" s="9">
        <v>2</v>
      </c>
      <c r="C475" s="9">
        <v>5</v>
      </c>
      <c r="D475" s="9" t="str">
        <f t="shared" si="42"/>
        <v>Dynan_D6_343_194_19A</v>
      </c>
      <c r="E475" s="9" t="str">
        <f t="shared" si="43"/>
        <v>Dynan_D6_343_194_19A_Lung_Block</v>
      </c>
      <c r="F475" s="282">
        <f t="shared" si="46"/>
        <v>14</v>
      </c>
      <c r="G475" s="227">
        <v>1</v>
      </c>
      <c r="H475" s="245" t="s">
        <v>150</v>
      </c>
      <c r="I475" s="65" t="s">
        <v>178</v>
      </c>
      <c r="J475" s="66">
        <v>343</v>
      </c>
      <c r="K475" s="67" t="s">
        <v>33</v>
      </c>
      <c r="L475" s="66">
        <v>194</v>
      </c>
      <c r="M475" s="66" t="s">
        <v>34</v>
      </c>
      <c r="N475" s="75">
        <v>0.75</v>
      </c>
      <c r="O475" s="66" t="s">
        <v>35</v>
      </c>
      <c r="P475" s="66" t="s">
        <v>163</v>
      </c>
      <c r="Q475" s="68">
        <v>43410</v>
      </c>
      <c r="R475" s="69">
        <v>43580</v>
      </c>
      <c r="S475" s="70">
        <v>44138</v>
      </c>
      <c r="T475" s="71">
        <f t="shared" si="44"/>
        <v>558</v>
      </c>
      <c r="U475" s="71" t="s">
        <v>184</v>
      </c>
      <c r="V475" s="71">
        <v>0</v>
      </c>
      <c r="W475" s="67">
        <v>1</v>
      </c>
      <c r="X475" s="67">
        <v>2</v>
      </c>
      <c r="Y475" s="67"/>
      <c r="Z475" s="67"/>
      <c r="AA475" s="72"/>
      <c r="AB475" s="73" t="s">
        <v>45</v>
      </c>
    </row>
    <row r="476" spans="1:28" ht="16">
      <c r="A476" s="9">
        <v>1</v>
      </c>
      <c r="B476" s="9">
        <v>2</v>
      </c>
      <c r="C476" s="9">
        <v>5</v>
      </c>
      <c r="D476" s="9" t="str">
        <f t="shared" si="42"/>
        <v>Dynan_D6_344_194_19A</v>
      </c>
      <c r="E476" s="9" t="str">
        <f t="shared" si="43"/>
        <v>Dynan_D6_344_194_19A_Lung_Block</v>
      </c>
      <c r="F476" s="282">
        <f t="shared" si="46"/>
        <v>15</v>
      </c>
      <c r="G476" s="227">
        <v>1</v>
      </c>
      <c r="H476" s="245" t="s">
        <v>150</v>
      </c>
      <c r="I476" s="65" t="s">
        <v>178</v>
      </c>
      <c r="J476" s="66">
        <v>344</v>
      </c>
      <c r="K476" s="67" t="s">
        <v>33</v>
      </c>
      <c r="L476" s="66">
        <v>194</v>
      </c>
      <c r="M476" s="66" t="s">
        <v>34</v>
      </c>
      <c r="N476" s="75">
        <v>0.75</v>
      </c>
      <c r="O476" s="66" t="s">
        <v>35</v>
      </c>
      <c r="P476" s="66" t="s">
        <v>163</v>
      </c>
      <c r="Q476" s="68">
        <v>43410</v>
      </c>
      <c r="R476" s="69">
        <v>43580</v>
      </c>
      <c r="S476" s="70">
        <v>44138</v>
      </c>
      <c r="T476" s="71">
        <f t="shared" si="44"/>
        <v>558</v>
      </c>
      <c r="U476" s="71" t="s">
        <v>184</v>
      </c>
      <c r="V476" s="71">
        <v>0</v>
      </c>
      <c r="W476" s="67">
        <v>0</v>
      </c>
      <c r="X476" s="67"/>
      <c r="Y476" s="67"/>
      <c r="Z476" s="67"/>
      <c r="AA476" s="72" t="s">
        <v>185</v>
      </c>
      <c r="AB476" s="73" t="s">
        <v>45</v>
      </c>
    </row>
    <row r="477" spans="1:28" ht="16">
      <c r="A477" s="150"/>
      <c r="B477" s="150"/>
      <c r="C477" s="150"/>
      <c r="D477" s="150"/>
      <c r="E477" s="150"/>
      <c r="F477" s="282"/>
      <c r="G477" s="227"/>
      <c r="H477" s="33"/>
      <c r="I477" s="31"/>
      <c r="J477" s="33"/>
      <c r="K477" s="9"/>
      <c r="L477" s="33"/>
      <c r="M477" s="33"/>
      <c r="N477" s="34"/>
      <c r="O477" s="33"/>
      <c r="P477" s="33"/>
      <c r="Q477" s="35"/>
      <c r="R477" s="36"/>
      <c r="S477" s="12"/>
      <c r="T477" s="79"/>
      <c r="U477" s="79"/>
      <c r="V477" s="129" t="s">
        <v>97</v>
      </c>
      <c r="W477" s="130">
        <f>SUM(W354:W476)</f>
        <v>27</v>
      </c>
      <c r="X477" s="130">
        <f>SUM(X354:X476)</f>
        <v>22</v>
      </c>
      <c r="Y477" s="130">
        <f>SUM(Y354:Y476)</f>
        <v>8</v>
      </c>
      <c r="Z477" s="130">
        <f>SUM(Z354:Z476)</f>
        <v>28</v>
      </c>
      <c r="AA477" s="1"/>
      <c r="AB477" s="37"/>
    </row>
    <row r="478" spans="1:28" ht="16">
      <c r="A478" s="150"/>
      <c r="B478" s="150"/>
      <c r="C478" s="150"/>
      <c r="D478" s="150"/>
      <c r="E478" s="150"/>
      <c r="F478" s="282"/>
      <c r="G478" s="227"/>
      <c r="H478" s="33"/>
      <c r="I478" s="31"/>
      <c r="J478" s="33"/>
      <c r="K478" s="9"/>
      <c r="L478" s="33"/>
      <c r="M478" s="33"/>
      <c r="N478" s="34"/>
      <c r="O478" s="33"/>
      <c r="P478" s="33"/>
      <c r="Q478" s="35"/>
      <c r="R478" s="36"/>
      <c r="S478" s="12"/>
      <c r="T478" s="79"/>
      <c r="U478" s="79"/>
      <c r="V478" s="129" t="s">
        <v>98</v>
      </c>
      <c r="W478" s="130">
        <v>123</v>
      </c>
      <c r="X478" s="130"/>
      <c r="Y478" s="130"/>
      <c r="Z478" s="130">
        <v>123</v>
      </c>
      <c r="AA478" s="1"/>
      <c r="AB478" s="37"/>
    </row>
    <row r="479" spans="1:28" ht="16">
      <c r="A479" s="150"/>
      <c r="B479" s="150"/>
      <c r="C479" s="150"/>
      <c r="D479" s="150"/>
      <c r="E479" s="150"/>
      <c r="F479" s="282"/>
      <c r="G479" s="227"/>
      <c r="H479" s="33"/>
      <c r="I479" s="31"/>
      <c r="J479" s="33"/>
      <c r="K479" s="9"/>
      <c r="L479" s="33"/>
      <c r="M479" s="33"/>
      <c r="N479" s="34"/>
      <c r="O479" s="33"/>
      <c r="P479" s="33"/>
      <c r="Q479" s="35"/>
      <c r="R479" s="36"/>
      <c r="S479" s="12"/>
      <c r="T479" s="79"/>
      <c r="U479" s="79"/>
      <c r="V479" s="129" t="s">
        <v>99</v>
      </c>
      <c r="W479" s="131">
        <f>W477/W478</f>
        <v>0.21951219512195122</v>
      </c>
      <c r="X479" s="130"/>
      <c r="Y479" s="130"/>
      <c r="Z479" s="131">
        <f>Z477/Z478</f>
        <v>0.22764227642276422</v>
      </c>
      <c r="AA479" s="1"/>
      <c r="AB479" s="37"/>
    </row>
    <row r="480" spans="1:28" ht="16">
      <c r="A480" s="150"/>
      <c r="B480" s="150"/>
      <c r="C480" s="150"/>
      <c r="D480" s="150"/>
      <c r="E480" s="150"/>
      <c r="F480" s="282"/>
      <c r="G480" s="227">
        <v>2</v>
      </c>
      <c r="H480" s="154" t="s">
        <v>186</v>
      </c>
      <c r="I480" s="31"/>
      <c r="J480" s="32"/>
      <c r="K480" s="9"/>
      <c r="L480" s="32"/>
      <c r="M480" s="32"/>
      <c r="N480" s="39"/>
      <c r="O480" s="32"/>
      <c r="P480" s="32"/>
      <c r="Q480" s="38"/>
      <c r="R480" s="36"/>
      <c r="S480" s="12"/>
      <c r="T480" s="79"/>
      <c r="U480" s="79"/>
      <c r="V480" s="79"/>
      <c r="W480" s="31"/>
      <c r="X480" s="31"/>
      <c r="Y480" s="31"/>
      <c r="Z480" s="31"/>
      <c r="AA480" s="37"/>
      <c r="AB480" s="150"/>
    </row>
    <row r="481" spans="1:28" ht="16">
      <c r="A481" s="9">
        <v>1</v>
      </c>
      <c r="B481" s="9">
        <v>2</v>
      </c>
      <c r="C481" s="9">
        <v>5</v>
      </c>
      <c r="D481" s="9" t="str">
        <f>"Dynan_"&amp;I481&amp;"_"&amp;J481&amp;"_"&amp;L481&amp;"_"&amp;K481</f>
        <v>Dynan_D6_33_125_19A</v>
      </c>
      <c r="E481" s="9" t="str">
        <f>D481&amp;"_Lung_Block"</f>
        <v>Dynan_D6_33_125_19A_Lung_Block</v>
      </c>
      <c r="F481" s="282">
        <f>F476+1</f>
        <v>16</v>
      </c>
      <c r="G481" s="227">
        <v>2</v>
      </c>
      <c r="H481" s="199" t="s">
        <v>150</v>
      </c>
      <c r="I481" s="210" t="s">
        <v>178</v>
      </c>
      <c r="J481" s="222">
        <v>33</v>
      </c>
      <c r="K481" s="202" t="s">
        <v>33</v>
      </c>
      <c r="L481" s="222">
        <v>125</v>
      </c>
      <c r="M481" s="222" t="s">
        <v>34</v>
      </c>
      <c r="N481" s="223">
        <v>0.75</v>
      </c>
      <c r="O481" s="222" t="s">
        <v>35</v>
      </c>
      <c r="P481" s="222" t="s">
        <v>163</v>
      </c>
      <c r="Q481" s="212">
        <v>43410</v>
      </c>
      <c r="R481" s="224">
        <v>43580</v>
      </c>
      <c r="S481" s="206">
        <v>44137</v>
      </c>
      <c r="T481" s="207">
        <f>S481-R481</f>
        <v>557</v>
      </c>
      <c r="U481" s="207">
        <v>0</v>
      </c>
      <c r="V481" s="221">
        <v>0</v>
      </c>
      <c r="W481" s="210"/>
      <c r="X481" s="210"/>
      <c r="Y481" s="210"/>
      <c r="Z481" s="210"/>
      <c r="AA481" s="220" t="s">
        <v>102</v>
      </c>
      <c r="AB481" s="209"/>
    </row>
    <row r="482" spans="1:28" ht="16">
      <c r="A482" s="9">
        <v>1</v>
      </c>
      <c r="B482" s="9">
        <v>2</v>
      </c>
      <c r="C482" s="9">
        <v>5</v>
      </c>
      <c r="D482" s="9" t="str">
        <f>"Dynan_"&amp;I482&amp;"_"&amp;J482&amp;"_"&amp;L482&amp;"_"&amp;K482</f>
        <v>Dynan_D6_34_126_19A</v>
      </c>
      <c r="E482" s="9" t="str">
        <f>D482&amp;"_Lung_Block"</f>
        <v>Dynan_D6_34_126_19A_Lung_Block</v>
      </c>
      <c r="F482" s="282">
        <f>F481+1</f>
        <v>17</v>
      </c>
      <c r="G482" s="227">
        <v>2</v>
      </c>
      <c r="H482" s="199" t="s">
        <v>150</v>
      </c>
      <c r="I482" s="210" t="s">
        <v>178</v>
      </c>
      <c r="J482" s="222">
        <v>34</v>
      </c>
      <c r="K482" s="202" t="s">
        <v>33</v>
      </c>
      <c r="L482" s="222">
        <v>126</v>
      </c>
      <c r="M482" s="222" t="s">
        <v>34</v>
      </c>
      <c r="N482" s="223">
        <v>0.75</v>
      </c>
      <c r="O482" s="222" t="s">
        <v>35</v>
      </c>
      <c r="P482" s="222" t="s">
        <v>163</v>
      </c>
      <c r="Q482" s="225">
        <v>43410</v>
      </c>
      <c r="R482" s="224">
        <v>43580</v>
      </c>
      <c r="S482" s="206">
        <v>44137</v>
      </c>
      <c r="T482" s="207">
        <f>S482-R482</f>
        <v>557</v>
      </c>
      <c r="U482" s="207">
        <v>0</v>
      </c>
      <c r="V482" s="221">
        <v>0</v>
      </c>
      <c r="W482" s="210"/>
      <c r="X482" s="210"/>
      <c r="Y482" s="210"/>
      <c r="Z482" s="210"/>
      <c r="AA482" s="220" t="s">
        <v>102</v>
      </c>
      <c r="AB482" s="209"/>
    </row>
    <row r="483" spans="1:28" s="437" customFormat="1" ht="16" hidden="1">
      <c r="A483" s="425" t="s">
        <v>58</v>
      </c>
      <c r="B483" s="425" t="s">
        <v>58</v>
      </c>
      <c r="C483" s="425" t="s">
        <v>58</v>
      </c>
      <c r="D483" s="426"/>
      <c r="E483" s="426"/>
      <c r="F483" s="760">
        <v>3</v>
      </c>
      <c r="G483" s="428">
        <v>2</v>
      </c>
      <c r="H483" s="429" t="s">
        <v>150</v>
      </c>
      <c r="I483" s="430" t="s">
        <v>178</v>
      </c>
      <c r="J483" s="444">
        <v>339</v>
      </c>
      <c r="K483" s="425" t="s">
        <v>33</v>
      </c>
      <c r="L483" s="444">
        <v>152</v>
      </c>
      <c r="M483" s="444" t="s">
        <v>34</v>
      </c>
      <c r="N483" s="449">
        <v>0.75</v>
      </c>
      <c r="O483" s="444" t="s">
        <v>35</v>
      </c>
      <c r="P483" s="444" t="s">
        <v>163</v>
      </c>
      <c r="Q483" s="445">
        <v>43410</v>
      </c>
      <c r="R483" s="433">
        <v>43580</v>
      </c>
      <c r="S483" s="434">
        <v>44130</v>
      </c>
      <c r="T483" s="435">
        <f>S483-R483</f>
        <v>550</v>
      </c>
      <c r="U483" s="435">
        <v>0</v>
      </c>
      <c r="V483" s="450">
        <v>0</v>
      </c>
      <c r="W483" s="430"/>
      <c r="X483" s="430"/>
      <c r="Y483" s="430"/>
      <c r="Z483" s="430"/>
      <c r="AA483" s="436" t="s">
        <v>102</v>
      </c>
      <c r="AB483" s="426"/>
    </row>
    <row r="484" spans="1:28" ht="16">
      <c r="A484" s="150"/>
      <c r="B484" s="150"/>
      <c r="C484" s="150"/>
      <c r="D484" s="150"/>
      <c r="E484" s="150"/>
      <c r="F484" s="282"/>
      <c r="G484" s="227"/>
      <c r="H484" s="33"/>
      <c r="I484" s="31"/>
      <c r="J484" s="33"/>
      <c r="K484" s="9"/>
      <c r="L484" s="33"/>
      <c r="M484" s="33"/>
      <c r="N484" s="34"/>
      <c r="O484" s="33"/>
      <c r="P484" s="33"/>
      <c r="Q484" s="35"/>
      <c r="R484" s="36"/>
      <c r="S484" s="12"/>
      <c r="T484" s="79"/>
      <c r="U484" s="79"/>
      <c r="V484" s="129" t="s">
        <v>98</v>
      </c>
      <c r="W484" s="130">
        <v>3</v>
      </c>
      <c r="X484" s="130"/>
      <c r="Y484" s="130"/>
      <c r="Z484" s="131"/>
      <c r="AA484" s="1"/>
      <c r="AB484" s="37"/>
    </row>
    <row r="485" spans="1:28" ht="16">
      <c r="A485" s="150"/>
      <c r="B485" s="150"/>
      <c r="C485" s="150"/>
      <c r="D485" s="150"/>
      <c r="E485" s="150"/>
      <c r="F485" s="282"/>
      <c r="G485" s="227"/>
      <c r="H485" s="33"/>
      <c r="I485" s="31"/>
      <c r="J485" s="33"/>
      <c r="K485" s="9"/>
      <c r="L485" s="33"/>
      <c r="M485" s="33"/>
      <c r="N485" s="34"/>
      <c r="O485" s="33"/>
      <c r="P485" s="33"/>
      <c r="Q485" s="35"/>
      <c r="R485" s="36"/>
      <c r="S485" s="12"/>
      <c r="T485" s="79"/>
      <c r="U485" s="79"/>
      <c r="V485" s="150"/>
      <c r="W485" s="150"/>
      <c r="X485" s="150"/>
      <c r="Y485" s="150"/>
      <c r="Z485" s="150"/>
      <c r="AA485" s="1"/>
      <c r="AB485" s="37"/>
    </row>
    <row r="486" spans="1:28" ht="16">
      <c r="A486" s="150"/>
      <c r="B486" s="150"/>
      <c r="C486" s="150"/>
      <c r="D486" s="150"/>
      <c r="E486" s="150"/>
      <c r="F486" s="282"/>
      <c r="G486" s="227">
        <v>3</v>
      </c>
      <c r="H486" s="89" t="s">
        <v>187</v>
      </c>
      <c r="I486" s="31"/>
      <c r="J486" s="32"/>
      <c r="K486" s="9"/>
      <c r="L486" s="32"/>
      <c r="M486" s="33"/>
      <c r="N486" s="34"/>
      <c r="O486" s="33"/>
      <c r="P486" s="33"/>
      <c r="Q486" s="38"/>
      <c r="R486" s="36"/>
      <c r="S486" s="12"/>
      <c r="T486" s="79"/>
      <c r="U486" s="79"/>
      <c r="V486" s="79"/>
      <c r="W486" s="40"/>
      <c r="X486" s="40"/>
      <c r="Y486" s="40"/>
      <c r="Z486" s="40"/>
      <c r="AA486" s="1"/>
      <c r="AB486" s="37"/>
    </row>
    <row r="487" spans="1:28" s="437" customFormat="1" ht="16" hidden="1">
      <c r="A487" s="425" t="s">
        <v>58</v>
      </c>
      <c r="B487" s="425" t="s">
        <v>58</v>
      </c>
      <c r="C487" s="425" t="s">
        <v>58</v>
      </c>
      <c r="D487" s="426"/>
      <c r="E487" s="426"/>
      <c r="F487" s="760">
        <v>1</v>
      </c>
      <c r="G487" s="428">
        <v>3</v>
      </c>
      <c r="H487" s="429" t="s">
        <v>150</v>
      </c>
      <c r="I487" s="430" t="s">
        <v>162</v>
      </c>
      <c r="J487" s="429">
        <v>568</v>
      </c>
      <c r="K487" s="425" t="s">
        <v>44</v>
      </c>
      <c r="L487" s="429" t="s">
        <v>188</v>
      </c>
      <c r="M487" s="429" t="s">
        <v>34</v>
      </c>
      <c r="N487" s="431">
        <v>0.75</v>
      </c>
      <c r="O487" s="429" t="s">
        <v>35</v>
      </c>
      <c r="P487" s="429" t="s">
        <v>163</v>
      </c>
      <c r="Q487" s="432">
        <v>43242</v>
      </c>
      <c r="R487" s="433">
        <v>43411</v>
      </c>
      <c r="S487" s="434">
        <v>43420</v>
      </c>
      <c r="T487" s="435">
        <f t="shared" ref="T487:T541" si="47">S487-R487</f>
        <v>9</v>
      </c>
      <c r="U487" s="435">
        <v>0</v>
      </c>
      <c r="V487" s="435">
        <v>1</v>
      </c>
      <c r="W487" s="430"/>
      <c r="X487" s="430"/>
      <c r="Y487" s="430"/>
      <c r="Z487" s="430"/>
      <c r="AA487" s="436"/>
      <c r="AB487" s="451" t="s">
        <v>189</v>
      </c>
    </row>
    <row r="488" spans="1:28" ht="16">
      <c r="A488" s="9">
        <v>1</v>
      </c>
      <c r="B488" s="9">
        <v>2</v>
      </c>
      <c r="C488" s="9">
        <v>5</v>
      </c>
      <c r="D488" s="9" t="str">
        <f>"Dynan_"&amp;I488&amp;"_"&amp;J488&amp;"_"&amp;L488&amp;"_"&amp;K488</f>
        <v>Dynan_D5_815_64_18C</v>
      </c>
      <c r="E488" s="9" t="str">
        <f t="shared" ref="E488:E541" si="48">D488&amp;"_Lung_Block"</f>
        <v>Dynan_D5_815_64_18C_Lung_Block</v>
      </c>
      <c r="F488" s="282">
        <f>F482+1</f>
        <v>18</v>
      </c>
      <c r="G488" s="227">
        <v>3</v>
      </c>
      <c r="H488" s="199" t="s">
        <v>150</v>
      </c>
      <c r="I488" s="210" t="s">
        <v>162</v>
      </c>
      <c r="J488" s="199">
        <v>815</v>
      </c>
      <c r="K488" s="202" t="s">
        <v>44</v>
      </c>
      <c r="L488" s="199">
        <v>64</v>
      </c>
      <c r="M488" s="199" t="s">
        <v>34</v>
      </c>
      <c r="N488" s="211">
        <v>0.75</v>
      </c>
      <c r="O488" s="199" t="s">
        <v>35</v>
      </c>
      <c r="P488" s="199" t="s">
        <v>163</v>
      </c>
      <c r="Q488" s="212">
        <v>43242</v>
      </c>
      <c r="R488" s="205">
        <v>43411</v>
      </c>
      <c r="S488" s="206">
        <v>43852</v>
      </c>
      <c r="T488" s="207">
        <f t="shared" si="47"/>
        <v>441</v>
      </c>
      <c r="U488" s="207" t="s">
        <v>164</v>
      </c>
      <c r="V488" s="207">
        <v>1</v>
      </c>
      <c r="W488" s="216">
        <v>1</v>
      </c>
      <c r="X488" s="216">
        <v>1</v>
      </c>
      <c r="Y488" s="216"/>
      <c r="Z488" s="216"/>
      <c r="AA488" s="217"/>
      <c r="AB488" s="209" t="s">
        <v>190</v>
      </c>
    </row>
    <row r="489" spans="1:28" ht="16">
      <c r="A489" s="9">
        <v>1</v>
      </c>
      <c r="B489" s="9">
        <v>2</v>
      </c>
      <c r="C489" s="9">
        <v>5</v>
      </c>
      <c r="D489" s="9" t="str">
        <f>"Dynan_"&amp;I489&amp;"_"&amp;J489&amp;"_"&amp;L489&amp;"_"&amp;K489</f>
        <v>Dynan_D5_816_64_18C</v>
      </c>
      <c r="E489" s="9" t="str">
        <f t="shared" si="48"/>
        <v>Dynan_D5_816_64_18C_Lung_Block</v>
      </c>
      <c r="F489" s="282">
        <f>F488+1</f>
        <v>19</v>
      </c>
      <c r="G489" s="227">
        <v>3</v>
      </c>
      <c r="H489" s="199" t="s">
        <v>150</v>
      </c>
      <c r="I489" s="210" t="s">
        <v>162</v>
      </c>
      <c r="J489" s="199">
        <v>816</v>
      </c>
      <c r="K489" s="202" t="s">
        <v>44</v>
      </c>
      <c r="L489" s="199">
        <v>64</v>
      </c>
      <c r="M489" s="199" t="s">
        <v>34</v>
      </c>
      <c r="N489" s="211">
        <v>0.75</v>
      </c>
      <c r="O489" s="199" t="s">
        <v>35</v>
      </c>
      <c r="P489" s="199" t="s">
        <v>163</v>
      </c>
      <c r="Q489" s="212">
        <v>43242</v>
      </c>
      <c r="R489" s="205">
        <v>43411</v>
      </c>
      <c r="S489" s="206">
        <v>43916</v>
      </c>
      <c r="T489" s="207">
        <f t="shared" si="47"/>
        <v>505</v>
      </c>
      <c r="U489" s="207" t="s">
        <v>164</v>
      </c>
      <c r="V489" s="207">
        <v>1</v>
      </c>
      <c r="W489" s="216">
        <v>0</v>
      </c>
      <c r="X489" s="216"/>
      <c r="Y489" s="216"/>
      <c r="Z489" s="216"/>
      <c r="AA489" s="217"/>
      <c r="AB489" s="209" t="s">
        <v>191</v>
      </c>
    </row>
    <row r="490" spans="1:28" ht="16">
      <c r="A490" s="9">
        <v>1</v>
      </c>
      <c r="B490" s="9">
        <v>2</v>
      </c>
      <c r="C490" s="9">
        <v>5</v>
      </c>
      <c r="D490" s="9" t="str">
        <f>"Dynan_"&amp;I490&amp;"_"&amp;J490&amp;"_"&amp;L490&amp;"_"&amp;K490</f>
        <v>Dynan_D5_820_65_18C</v>
      </c>
      <c r="E490" s="9" t="str">
        <f t="shared" si="48"/>
        <v>Dynan_D5_820_65_18C_Lung_Block</v>
      </c>
      <c r="F490" s="282">
        <f>F489+1</f>
        <v>20</v>
      </c>
      <c r="G490" s="227">
        <v>3</v>
      </c>
      <c r="H490" s="199" t="s">
        <v>150</v>
      </c>
      <c r="I490" s="210" t="s">
        <v>162</v>
      </c>
      <c r="J490" s="199">
        <v>820</v>
      </c>
      <c r="K490" s="202" t="s">
        <v>44</v>
      </c>
      <c r="L490" s="199">
        <v>65</v>
      </c>
      <c r="M490" s="199" t="s">
        <v>34</v>
      </c>
      <c r="N490" s="211">
        <v>0.75</v>
      </c>
      <c r="O490" s="199" t="s">
        <v>35</v>
      </c>
      <c r="P490" s="199" t="s">
        <v>163</v>
      </c>
      <c r="Q490" s="212">
        <v>43242</v>
      </c>
      <c r="R490" s="205">
        <v>43411</v>
      </c>
      <c r="S490" s="206">
        <v>43840</v>
      </c>
      <c r="T490" s="207">
        <f t="shared" si="47"/>
        <v>429</v>
      </c>
      <c r="U490" s="207" t="s">
        <v>164</v>
      </c>
      <c r="V490" s="207">
        <v>1</v>
      </c>
      <c r="W490" s="216">
        <v>0</v>
      </c>
      <c r="X490" s="216"/>
      <c r="Y490" s="216"/>
      <c r="Z490" s="216"/>
      <c r="AA490" s="217"/>
      <c r="AB490" s="209" t="s">
        <v>192</v>
      </c>
    </row>
    <row r="491" spans="1:28" s="437" customFormat="1" ht="16" hidden="1">
      <c r="A491" s="425" t="s">
        <v>58</v>
      </c>
      <c r="B491" s="425" t="s">
        <v>58</v>
      </c>
      <c r="C491" s="425" t="s">
        <v>58</v>
      </c>
      <c r="D491" s="9" t="str">
        <f t="shared" ref="D491:D538" si="49">I491&amp;"_"&amp;J491&amp;"_"&amp;L491&amp;"_"&amp;K491</f>
        <v>D5_821_65_18C</v>
      </c>
      <c r="E491" s="9" t="str">
        <f t="shared" si="48"/>
        <v>D5_821_65_18C_Lung_Block</v>
      </c>
      <c r="F491" s="760">
        <v>5</v>
      </c>
      <c r="G491" s="428">
        <v>3</v>
      </c>
      <c r="H491" s="429" t="s">
        <v>150</v>
      </c>
      <c r="I491" s="430" t="s">
        <v>162</v>
      </c>
      <c r="J491" s="429">
        <v>821</v>
      </c>
      <c r="K491" s="425" t="s">
        <v>44</v>
      </c>
      <c r="L491" s="429">
        <v>65</v>
      </c>
      <c r="M491" s="429" t="s">
        <v>34</v>
      </c>
      <c r="N491" s="431">
        <v>0.75</v>
      </c>
      <c r="O491" s="429" t="s">
        <v>35</v>
      </c>
      <c r="P491" s="429" t="s">
        <v>163</v>
      </c>
      <c r="Q491" s="432">
        <v>43242</v>
      </c>
      <c r="R491" s="433">
        <v>43411</v>
      </c>
      <c r="S491" s="434">
        <v>43850</v>
      </c>
      <c r="T491" s="435">
        <f t="shared" si="47"/>
        <v>439</v>
      </c>
      <c r="U491" s="435">
        <v>0</v>
      </c>
      <c r="V491" s="435">
        <v>1</v>
      </c>
      <c r="W491" s="430"/>
      <c r="X491" s="430"/>
      <c r="Y491" s="430"/>
      <c r="Z491" s="430"/>
      <c r="AA491" s="436"/>
      <c r="AB491" s="426" t="s">
        <v>104</v>
      </c>
    </row>
    <row r="492" spans="1:28" s="437" customFormat="1" ht="16" hidden="1">
      <c r="A492" s="425" t="s">
        <v>58</v>
      </c>
      <c r="B492" s="425" t="s">
        <v>58</v>
      </c>
      <c r="C492" s="425" t="s">
        <v>58</v>
      </c>
      <c r="D492" s="9" t="str">
        <f t="shared" si="49"/>
        <v>D5_830_67_18C</v>
      </c>
      <c r="E492" s="9" t="str">
        <f t="shared" si="48"/>
        <v>D5_830_67_18C_Lung_Block</v>
      </c>
      <c r="F492" s="760">
        <v>6</v>
      </c>
      <c r="G492" s="428">
        <v>3</v>
      </c>
      <c r="H492" s="429" t="s">
        <v>150</v>
      </c>
      <c r="I492" s="430" t="s">
        <v>162</v>
      </c>
      <c r="J492" s="429">
        <v>830</v>
      </c>
      <c r="K492" s="425" t="s">
        <v>44</v>
      </c>
      <c r="L492" s="429">
        <v>67</v>
      </c>
      <c r="M492" s="429" t="s">
        <v>34</v>
      </c>
      <c r="N492" s="431">
        <v>0.75</v>
      </c>
      <c r="O492" s="429" t="s">
        <v>35</v>
      </c>
      <c r="P492" s="429" t="s">
        <v>163</v>
      </c>
      <c r="Q492" s="432">
        <v>43242</v>
      </c>
      <c r="R492" s="433">
        <v>43411</v>
      </c>
      <c r="S492" s="434">
        <v>43833</v>
      </c>
      <c r="T492" s="435">
        <f t="shared" si="47"/>
        <v>422</v>
      </c>
      <c r="U492" s="435" t="s">
        <v>164</v>
      </c>
      <c r="V492" s="435">
        <v>1</v>
      </c>
      <c r="W492" s="439">
        <v>0</v>
      </c>
      <c r="X492" s="439"/>
      <c r="Y492" s="439"/>
      <c r="Z492" s="439"/>
      <c r="AA492" s="440"/>
      <c r="AB492" s="426" t="s">
        <v>193</v>
      </c>
    </row>
    <row r="493" spans="1:28" s="437" customFormat="1" ht="16" hidden="1">
      <c r="A493" s="425" t="s">
        <v>58</v>
      </c>
      <c r="B493" s="425" t="s">
        <v>58</v>
      </c>
      <c r="C493" s="425" t="s">
        <v>58</v>
      </c>
      <c r="D493" s="9" t="str">
        <f t="shared" si="49"/>
        <v>D5_831_67_18C</v>
      </c>
      <c r="E493" s="9" t="str">
        <f t="shared" si="48"/>
        <v>D5_831_67_18C_Lung_Block</v>
      </c>
      <c r="F493" s="760">
        <v>7</v>
      </c>
      <c r="G493" s="428">
        <v>3</v>
      </c>
      <c r="H493" s="429" t="s">
        <v>150</v>
      </c>
      <c r="I493" s="430" t="s">
        <v>162</v>
      </c>
      <c r="J493" s="429">
        <v>831</v>
      </c>
      <c r="K493" s="425" t="s">
        <v>44</v>
      </c>
      <c r="L493" s="429">
        <v>67</v>
      </c>
      <c r="M493" s="429" t="s">
        <v>34</v>
      </c>
      <c r="N493" s="431">
        <v>0.75</v>
      </c>
      <c r="O493" s="429" t="s">
        <v>35</v>
      </c>
      <c r="P493" s="429" t="s">
        <v>163</v>
      </c>
      <c r="Q493" s="432">
        <v>43242</v>
      </c>
      <c r="R493" s="433">
        <v>43411</v>
      </c>
      <c r="S493" s="434">
        <v>43847</v>
      </c>
      <c r="T493" s="435">
        <f t="shared" si="47"/>
        <v>436</v>
      </c>
      <c r="U493" s="435">
        <v>0</v>
      </c>
      <c r="V493" s="435">
        <v>1</v>
      </c>
      <c r="W493" s="430"/>
      <c r="X493" s="430"/>
      <c r="Y493" s="430"/>
      <c r="Z493" s="430"/>
      <c r="AA493" s="436"/>
      <c r="AB493" s="426" t="s">
        <v>194</v>
      </c>
    </row>
    <row r="494" spans="1:28" s="437" customFormat="1" ht="16" hidden="1">
      <c r="A494" s="425" t="s">
        <v>58</v>
      </c>
      <c r="B494" s="425" t="s">
        <v>58</v>
      </c>
      <c r="C494" s="425" t="s">
        <v>58</v>
      </c>
      <c r="D494" s="9" t="str">
        <f t="shared" si="49"/>
        <v>D5_835_68_18C</v>
      </c>
      <c r="E494" s="9" t="str">
        <f t="shared" si="48"/>
        <v>D5_835_68_18C_Lung_Block</v>
      </c>
      <c r="F494" s="760">
        <v>8</v>
      </c>
      <c r="G494" s="428">
        <v>3</v>
      </c>
      <c r="H494" s="429" t="s">
        <v>150</v>
      </c>
      <c r="I494" s="430" t="s">
        <v>162</v>
      </c>
      <c r="J494" s="429">
        <v>835</v>
      </c>
      <c r="K494" s="425" t="s">
        <v>44</v>
      </c>
      <c r="L494" s="429">
        <v>68</v>
      </c>
      <c r="M494" s="429" t="s">
        <v>34</v>
      </c>
      <c r="N494" s="431">
        <v>0.75</v>
      </c>
      <c r="O494" s="429" t="s">
        <v>35</v>
      </c>
      <c r="P494" s="429" t="s">
        <v>163</v>
      </c>
      <c r="Q494" s="432">
        <v>43242</v>
      </c>
      <c r="R494" s="433">
        <v>43411</v>
      </c>
      <c r="S494" s="434">
        <v>43860</v>
      </c>
      <c r="T494" s="435">
        <f t="shared" si="47"/>
        <v>449</v>
      </c>
      <c r="U494" s="435">
        <v>0</v>
      </c>
      <c r="V494" s="435">
        <v>1</v>
      </c>
      <c r="W494" s="430"/>
      <c r="X494" s="430"/>
      <c r="Y494" s="430"/>
      <c r="Z494" s="430"/>
      <c r="AA494" s="436"/>
      <c r="AB494" s="426" t="s">
        <v>104</v>
      </c>
    </row>
    <row r="495" spans="1:28" ht="16">
      <c r="A495" s="9">
        <v>1</v>
      </c>
      <c r="B495" s="9">
        <v>2</v>
      </c>
      <c r="C495" s="9">
        <v>5</v>
      </c>
      <c r="D495" s="9" t="str">
        <f>"Dynan_"&amp;I495&amp;"_"&amp;J495&amp;"_"&amp;L495&amp;"_"&amp;K495</f>
        <v>Dynan_D5_844_69_18C</v>
      </c>
      <c r="E495" s="9" t="str">
        <f t="shared" si="48"/>
        <v>Dynan_D5_844_69_18C_Lung_Block</v>
      </c>
      <c r="F495" s="282">
        <f>F490+1</f>
        <v>21</v>
      </c>
      <c r="G495" s="227">
        <v>3</v>
      </c>
      <c r="H495" s="199" t="s">
        <v>150</v>
      </c>
      <c r="I495" s="210" t="s">
        <v>162</v>
      </c>
      <c r="J495" s="199">
        <v>844</v>
      </c>
      <c r="K495" s="202" t="s">
        <v>44</v>
      </c>
      <c r="L495" s="199">
        <v>69</v>
      </c>
      <c r="M495" s="199" t="s">
        <v>34</v>
      </c>
      <c r="N495" s="211">
        <v>0.75</v>
      </c>
      <c r="O495" s="199" t="s">
        <v>35</v>
      </c>
      <c r="P495" s="199" t="s">
        <v>163</v>
      </c>
      <c r="Q495" s="212">
        <v>43242</v>
      </c>
      <c r="R495" s="205">
        <v>43411</v>
      </c>
      <c r="S495" s="206">
        <v>43887</v>
      </c>
      <c r="T495" s="207">
        <f t="shared" si="47"/>
        <v>476</v>
      </c>
      <c r="U495" s="207">
        <v>0</v>
      </c>
      <c r="V495" s="207">
        <v>1</v>
      </c>
      <c r="W495" s="200"/>
      <c r="X495" s="200"/>
      <c r="Y495" s="200"/>
      <c r="Z495" s="200"/>
      <c r="AA495" s="208"/>
      <c r="AB495" s="209" t="s">
        <v>195</v>
      </c>
    </row>
    <row r="496" spans="1:28" s="437" customFormat="1" ht="16" hidden="1">
      <c r="A496" s="425" t="s">
        <v>58</v>
      </c>
      <c r="B496" s="425" t="s">
        <v>58</v>
      </c>
      <c r="C496" s="425" t="s">
        <v>58</v>
      </c>
      <c r="D496" s="9" t="str">
        <f t="shared" si="49"/>
        <v>D5_845_70_18C</v>
      </c>
      <c r="E496" s="9" t="str">
        <f t="shared" si="48"/>
        <v>D5_845_70_18C_Lung_Block</v>
      </c>
      <c r="F496" s="760">
        <v>10</v>
      </c>
      <c r="G496" s="428">
        <v>3</v>
      </c>
      <c r="H496" s="429" t="s">
        <v>150</v>
      </c>
      <c r="I496" s="430" t="s">
        <v>162</v>
      </c>
      <c r="J496" s="429">
        <v>845</v>
      </c>
      <c r="K496" s="425" t="s">
        <v>44</v>
      </c>
      <c r="L496" s="429">
        <v>70</v>
      </c>
      <c r="M496" s="429" t="s">
        <v>34</v>
      </c>
      <c r="N496" s="431">
        <v>0.75</v>
      </c>
      <c r="O496" s="429" t="s">
        <v>35</v>
      </c>
      <c r="P496" s="429" t="s">
        <v>163</v>
      </c>
      <c r="Q496" s="432">
        <v>43242</v>
      </c>
      <c r="R496" s="433">
        <v>43411</v>
      </c>
      <c r="S496" s="434">
        <v>43941</v>
      </c>
      <c r="T496" s="435">
        <f t="shared" si="47"/>
        <v>530</v>
      </c>
      <c r="U496" s="435">
        <v>0</v>
      </c>
      <c r="V496" s="435">
        <v>1</v>
      </c>
      <c r="W496" s="430"/>
      <c r="X496" s="430"/>
      <c r="Y496" s="430"/>
      <c r="Z496" s="430"/>
      <c r="AA496" s="436"/>
      <c r="AB496" s="426" t="s">
        <v>104</v>
      </c>
    </row>
    <row r="497" spans="1:28" ht="16">
      <c r="A497" s="9">
        <v>1</v>
      </c>
      <c r="B497" s="9">
        <v>2</v>
      </c>
      <c r="C497" s="9">
        <v>5</v>
      </c>
      <c r="D497" s="9" t="str">
        <f>"Dynan_"&amp;I497&amp;"_"&amp;J497&amp;"_"&amp;L497&amp;"_"&amp;K497</f>
        <v>Dynan_D5_849_70_18C</v>
      </c>
      <c r="E497" s="9" t="str">
        <f t="shared" si="48"/>
        <v>Dynan_D5_849_70_18C_Lung_Block</v>
      </c>
      <c r="F497" s="282">
        <f>F495+1</f>
        <v>22</v>
      </c>
      <c r="G497" s="227">
        <v>3</v>
      </c>
      <c r="H497" s="199" t="s">
        <v>150</v>
      </c>
      <c r="I497" s="210" t="s">
        <v>162</v>
      </c>
      <c r="J497" s="199">
        <v>849</v>
      </c>
      <c r="K497" s="202" t="s">
        <v>44</v>
      </c>
      <c r="L497" s="199">
        <v>70</v>
      </c>
      <c r="M497" s="199" t="s">
        <v>34</v>
      </c>
      <c r="N497" s="211">
        <v>0.75</v>
      </c>
      <c r="O497" s="199" t="s">
        <v>35</v>
      </c>
      <c r="P497" s="199" t="s">
        <v>163</v>
      </c>
      <c r="Q497" s="212">
        <v>43242</v>
      </c>
      <c r="R497" s="205">
        <v>43411</v>
      </c>
      <c r="S497" s="206">
        <v>43791</v>
      </c>
      <c r="T497" s="207">
        <f t="shared" si="47"/>
        <v>380</v>
      </c>
      <c r="U497" s="207" t="s">
        <v>170</v>
      </c>
      <c r="V497" s="207">
        <v>1</v>
      </c>
      <c r="W497" s="216">
        <v>0</v>
      </c>
      <c r="X497" s="216"/>
      <c r="Y497" s="216"/>
      <c r="Z497" s="216"/>
      <c r="AA497" s="217" t="s">
        <v>64</v>
      </c>
      <c r="AB497" s="209" t="s">
        <v>196</v>
      </c>
    </row>
    <row r="498" spans="1:28" s="437" customFormat="1" ht="16" hidden="1">
      <c r="A498" s="425" t="s">
        <v>58</v>
      </c>
      <c r="B498" s="425" t="s">
        <v>58</v>
      </c>
      <c r="C498" s="425" t="s">
        <v>58</v>
      </c>
      <c r="D498" s="9" t="str">
        <f t="shared" si="49"/>
        <v>D5_850_71_18C</v>
      </c>
      <c r="E498" s="9" t="str">
        <f t="shared" si="48"/>
        <v>D5_850_71_18C_Lung_Block</v>
      </c>
      <c r="F498" s="760">
        <v>12</v>
      </c>
      <c r="G498" s="428">
        <v>3</v>
      </c>
      <c r="H498" s="429" t="s">
        <v>150</v>
      </c>
      <c r="I498" s="430" t="s">
        <v>162</v>
      </c>
      <c r="J498" s="429">
        <v>850</v>
      </c>
      <c r="K498" s="425" t="s">
        <v>44</v>
      </c>
      <c r="L498" s="429">
        <v>71</v>
      </c>
      <c r="M498" s="429" t="s">
        <v>34</v>
      </c>
      <c r="N498" s="431">
        <v>0.75</v>
      </c>
      <c r="O498" s="429" t="s">
        <v>35</v>
      </c>
      <c r="P498" s="429" t="s">
        <v>163</v>
      </c>
      <c r="Q498" s="432">
        <v>43242</v>
      </c>
      <c r="R498" s="433">
        <v>43411</v>
      </c>
      <c r="S498" s="434">
        <v>43831</v>
      </c>
      <c r="T498" s="435">
        <f t="shared" si="47"/>
        <v>420</v>
      </c>
      <c r="U498" s="435">
        <v>0</v>
      </c>
      <c r="V498" s="435">
        <v>1</v>
      </c>
      <c r="W498" s="430"/>
      <c r="X498" s="430"/>
      <c r="Y498" s="430"/>
      <c r="Z498" s="430"/>
      <c r="AA498" s="436"/>
      <c r="AB498" s="426" t="s">
        <v>104</v>
      </c>
    </row>
    <row r="499" spans="1:28" s="437" customFormat="1" ht="16" hidden="1">
      <c r="A499" s="425" t="s">
        <v>58</v>
      </c>
      <c r="B499" s="425" t="s">
        <v>58</v>
      </c>
      <c r="C499" s="425" t="s">
        <v>58</v>
      </c>
      <c r="D499" s="9" t="str">
        <f t="shared" si="49"/>
        <v>D5_855_72_18C</v>
      </c>
      <c r="E499" s="9" t="str">
        <f t="shared" si="48"/>
        <v>D5_855_72_18C_Lung_Block</v>
      </c>
      <c r="F499" s="760">
        <v>13</v>
      </c>
      <c r="G499" s="428">
        <v>3</v>
      </c>
      <c r="H499" s="429" t="s">
        <v>150</v>
      </c>
      <c r="I499" s="430" t="s">
        <v>162</v>
      </c>
      <c r="J499" s="429">
        <v>855</v>
      </c>
      <c r="K499" s="425" t="s">
        <v>44</v>
      </c>
      <c r="L499" s="429">
        <v>72</v>
      </c>
      <c r="M499" s="429" t="s">
        <v>34</v>
      </c>
      <c r="N499" s="431">
        <v>0.75</v>
      </c>
      <c r="O499" s="429" t="s">
        <v>35</v>
      </c>
      <c r="P499" s="429" t="s">
        <v>163</v>
      </c>
      <c r="Q499" s="432">
        <v>43242</v>
      </c>
      <c r="R499" s="433">
        <v>43411</v>
      </c>
      <c r="S499" s="434">
        <v>43954</v>
      </c>
      <c r="T499" s="435">
        <f t="shared" si="47"/>
        <v>543</v>
      </c>
      <c r="U499" s="435">
        <v>0</v>
      </c>
      <c r="V499" s="435">
        <v>1</v>
      </c>
      <c r="W499" s="430"/>
      <c r="X499" s="430"/>
      <c r="Y499" s="430"/>
      <c r="Z499" s="430"/>
      <c r="AA499" s="436"/>
      <c r="AB499" s="426" t="s">
        <v>104</v>
      </c>
    </row>
    <row r="500" spans="1:28" s="437" customFormat="1" ht="16" hidden="1">
      <c r="A500" s="425" t="s">
        <v>58</v>
      </c>
      <c r="B500" s="425" t="s">
        <v>58</v>
      </c>
      <c r="C500" s="425" t="s">
        <v>58</v>
      </c>
      <c r="D500" s="9" t="str">
        <f t="shared" si="49"/>
        <v>D5_859_72_18C</v>
      </c>
      <c r="E500" s="9" t="str">
        <f t="shared" si="48"/>
        <v>D5_859_72_18C_Lung_Block</v>
      </c>
      <c r="F500" s="760">
        <v>14</v>
      </c>
      <c r="G500" s="428">
        <v>3</v>
      </c>
      <c r="H500" s="429" t="s">
        <v>150</v>
      </c>
      <c r="I500" s="430" t="s">
        <v>162</v>
      </c>
      <c r="J500" s="429">
        <v>859</v>
      </c>
      <c r="K500" s="425" t="s">
        <v>44</v>
      </c>
      <c r="L500" s="429">
        <v>72</v>
      </c>
      <c r="M500" s="429" t="s">
        <v>34</v>
      </c>
      <c r="N500" s="431">
        <v>0.75</v>
      </c>
      <c r="O500" s="429" t="s">
        <v>35</v>
      </c>
      <c r="P500" s="429" t="s">
        <v>163</v>
      </c>
      <c r="Q500" s="432">
        <v>43242</v>
      </c>
      <c r="R500" s="433">
        <v>43411</v>
      </c>
      <c r="S500" s="434">
        <v>43882</v>
      </c>
      <c r="T500" s="435">
        <f t="shared" si="47"/>
        <v>471</v>
      </c>
      <c r="U500" s="435">
        <v>0</v>
      </c>
      <c r="V500" s="435">
        <v>1</v>
      </c>
      <c r="W500" s="430"/>
      <c r="X500" s="430"/>
      <c r="Y500" s="430"/>
      <c r="Z500" s="430"/>
      <c r="AA500" s="436"/>
      <c r="AB500" s="426" t="s">
        <v>197</v>
      </c>
    </row>
    <row r="501" spans="1:28" s="437" customFormat="1" ht="16" hidden="1">
      <c r="A501" s="425" t="s">
        <v>58</v>
      </c>
      <c r="B501" s="425" t="s">
        <v>58</v>
      </c>
      <c r="C501" s="425" t="s">
        <v>58</v>
      </c>
      <c r="D501" s="9" t="str">
        <f t="shared" si="49"/>
        <v>D5_865_74_18C</v>
      </c>
      <c r="E501" s="9" t="str">
        <f t="shared" si="48"/>
        <v>D5_865_74_18C_Lung_Block</v>
      </c>
      <c r="F501" s="760">
        <v>15</v>
      </c>
      <c r="G501" s="428">
        <v>3</v>
      </c>
      <c r="H501" s="429" t="s">
        <v>150</v>
      </c>
      <c r="I501" s="430" t="s">
        <v>162</v>
      </c>
      <c r="J501" s="429">
        <v>865</v>
      </c>
      <c r="K501" s="425" t="s">
        <v>44</v>
      </c>
      <c r="L501" s="429">
        <v>74</v>
      </c>
      <c r="M501" s="429" t="s">
        <v>34</v>
      </c>
      <c r="N501" s="431">
        <v>0.75</v>
      </c>
      <c r="O501" s="429" t="s">
        <v>35</v>
      </c>
      <c r="P501" s="429" t="s">
        <v>163</v>
      </c>
      <c r="Q501" s="432">
        <v>43242</v>
      </c>
      <c r="R501" s="433">
        <v>43411</v>
      </c>
      <c r="S501" s="434">
        <v>43874</v>
      </c>
      <c r="T501" s="435">
        <f t="shared" si="47"/>
        <v>463</v>
      </c>
      <c r="U501" s="435">
        <v>0</v>
      </c>
      <c r="V501" s="435">
        <v>1</v>
      </c>
      <c r="W501" s="430"/>
      <c r="X501" s="430"/>
      <c r="Y501" s="430"/>
      <c r="Z501" s="430"/>
      <c r="AA501" s="436"/>
      <c r="AB501" s="426" t="s">
        <v>104</v>
      </c>
    </row>
    <row r="502" spans="1:28" s="437" customFormat="1" ht="16" hidden="1">
      <c r="A502" s="425" t="s">
        <v>58</v>
      </c>
      <c r="B502" s="425" t="s">
        <v>58</v>
      </c>
      <c r="C502" s="425" t="s">
        <v>58</v>
      </c>
      <c r="D502" s="9" t="str">
        <f t="shared" si="49"/>
        <v>D5_870_75_18C</v>
      </c>
      <c r="E502" s="9" t="str">
        <f t="shared" si="48"/>
        <v>D5_870_75_18C_Lung_Block</v>
      </c>
      <c r="F502" s="760">
        <v>16</v>
      </c>
      <c r="G502" s="428">
        <v>3</v>
      </c>
      <c r="H502" s="429" t="s">
        <v>150</v>
      </c>
      <c r="I502" s="430" t="s">
        <v>162</v>
      </c>
      <c r="J502" s="429">
        <v>870</v>
      </c>
      <c r="K502" s="425" t="s">
        <v>44</v>
      </c>
      <c r="L502" s="429">
        <v>75</v>
      </c>
      <c r="M502" s="429" t="s">
        <v>34</v>
      </c>
      <c r="N502" s="431">
        <v>0.75</v>
      </c>
      <c r="O502" s="429" t="s">
        <v>35</v>
      </c>
      <c r="P502" s="429" t="s">
        <v>163</v>
      </c>
      <c r="Q502" s="432">
        <v>43242</v>
      </c>
      <c r="R502" s="433">
        <v>43411</v>
      </c>
      <c r="S502" s="434">
        <v>43944</v>
      </c>
      <c r="T502" s="435">
        <f t="shared" si="47"/>
        <v>533</v>
      </c>
      <c r="U502" s="435">
        <v>0</v>
      </c>
      <c r="V502" s="435">
        <v>1</v>
      </c>
      <c r="W502" s="430"/>
      <c r="X502" s="430"/>
      <c r="Y502" s="430"/>
      <c r="Z502" s="430"/>
      <c r="AA502" s="436"/>
      <c r="AB502" s="426" t="s">
        <v>198</v>
      </c>
    </row>
    <row r="503" spans="1:28" ht="16">
      <c r="A503" s="9">
        <v>1</v>
      </c>
      <c r="B503" s="9">
        <v>2</v>
      </c>
      <c r="C503" s="9">
        <v>5</v>
      </c>
      <c r="D503" s="9" t="str">
        <f>"Dynan_"&amp;I503&amp;"_"&amp;J503&amp;"_"&amp;L503&amp;"_"&amp;K503</f>
        <v>Dynan_D5_880_76_18C</v>
      </c>
      <c r="E503" s="9" t="str">
        <f t="shared" si="48"/>
        <v>Dynan_D5_880_76_18C_Lung_Block</v>
      </c>
      <c r="F503" s="282">
        <f>F497+1</f>
        <v>23</v>
      </c>
      <c r="G503" s="227">
        <v>3</v>
      </c>
      <c r="H503" s="199" t="s">
        <v>150</v>
      </c>
      <c r="I503" s="210" t="s">
        <v>162</v>
      </c>
      <c r="J503" s="199">
        <v>880</v>
      </c>
      <c r="K503" s="202" t="s">
        <v>44</v>
      </c>
      <c r="L503" s="199">
        <v>76</v>
      </c>
      <c r="M503" s="199" t="s">
        <v>34</v>
      </c>
      <c r="N503" s="211">
        <v>0.75</v>
      </c>
      <c r="O503" s="199" t="s">
        <v>35</v>
      </c>
      <c r="P503" s="199" t="s">
        <v>163</v>
      </c>
      <c r="Q503" s="212">
        <v>43242</v>
      </c>
      <c r="R503" s="205">
        <v>43411</v>
      </c>
      <c r="S503" s="206">
        <v>43945</v>
      </c>
      <c r="T503" s="207">
        <f t="shared" si="47"/>
        <v>534</v>
      </c>
      <c r="U503" s="207">
        <v>0</v>
      </c>
      <c r="V503" s="207">
        <v>1</v>
      </c>
      <c r="W503" s="210"/>
      <c r="X503" s="210"/>
      <c r="Y503" s="210"/>
      <c r="Z503" s="210"/>
      <c r="AA503" s="220"/>
      <c r="AB503" s="209" t="s">
        <v>199</v>
      </c>
    </row>
    <row r="504" spans="1:28" s="437" customFormat="1" ht="16" hidden="1">
      <c r="A504" s="425" t="s">
        <v>58</v>
      </c>
      <c r="B504" s="425" t="s">
        <v>58</v>
      </c>
      <c r="C504" s="425" t="s">
        <v>58</v>
      </c>
      <c r="D504" s="9" t="str">
        <f t="shared" si="49"/>
        <v>D5_886_78_18C</v>
      </c>
      <c r="E504" s="9" t="str">
        <f t="shared" si="48"/>
        <v>D5_886_78_18C_Lung_Block</v>
      </c>
      <c r="F504" s="760">
        <v>18</v>
      </c>
      <c r="G504" s="428">
        <v>3</v>
      </c>
      <c r="H504" s="429" t="s">
        <v>150</v>
      </c>
      <c r="I504" s="430" t="s">
        <v>162</v>
      </c>
      <c r="J504" s="429">
        <v>886</v>
      </c>
      <c r="K504" s="425" t="s">
        <v>44</v>
      </c>
      <c r="L504" s="429">
        <v>78</v>
      </c>
      <c r="M504" s="429" t="s">
        <v>34</v>
      </c>
      <c r="N504" s="431">
        <v>0.75</v>
      </c>
      <c r="O504" s="429" t="s">
        <v>35</v>
      </c>
      <c r="P504" s="429" t="s">
        <v>163</v>
      </c>
      <c r="Q504" s="432">
        <v>43242</v>
      </c>
      <c r="R504" s="433">
        <v>43411</v>
      </c>
      <c r="S504" s="434">
        <v>43635</v>
      </c>
      <c r="T504" s="435">
        <f t="shared" si="47"/>
        <v>224</v>
      </c>
      <c r="U504" s="435">
        <v>0</v>
      </c>
      <c r="V504" s="435">
        <v>1</v>
      </c>
      <c r="W504" s="430"/>
      <c r="X504" s="430"/>
      <c r="Y504" s="430"/>
      <c r="Z504" s="430"/>
      <c r="AA504" s="436"/>
      <c r="AB504" s="426" t="s">
        <v>200</v>
      </c>
    </row>
    <row r="505" spans="1:28" s="437" customFormat="1" ht="16" hidden="1">
      <c r="A505" s="425" t="s">
        <v>58</v>
      </c>
      <c r="B505" s="425" t="s">
        <v>58</v>
      </c>
      <c r="C505" s="425" t="s">
        <v>58</v>
      </c>
      <c r="D505" s="9" t="str">
        <f t="shared" si="49"/>
        <v>D5_887_78_18C</v>
      </c>
      <c r="E505" s="9" t="str">
        <f t="shared" si="48"/>
        <v>D5_887_78_18C_Lung_Block</v>
      </c>
      <c r="F505" s="760">
        <v>19</v>
      </c>
      <c r="G505" s="428">
        <v>3</v>
      </c>
      <c r="H505" s="429" t="s">
        <v>150</v>
      </c>
      <c r="I505" s="430" t="s">
        <v>162</v>
      </c>
      <c r="J505" s="429">
        <v>887</v>
      </c>
      <c r="K505" s="425" t="s">
        <v>44</v>
      </c>
      <c r="L505" s="429">
        <v>78</v>
      </c>
      <c r="M505" s="429" t="s">
        <v>34</v>
      </c>
      <c r="N505" s="431">
        <v>0.75</v>
      </c>
      <c r="O505" s="429" t="s">
        <v>35</v>
      </c>
      <c r="P505" s="429" t="s">
        <v>163</v>
      </c>
      <c r="Q505" s="432">
        <v>43242</v>
      </c>
      <c r="R505" s="433">
        <v>43411</v>
      </c>
      <c r="S505" s="434">
        <v>43654</v>
      </c>
      <c r="T505" s="435">
        <f t="shared" si="47"/>
        <v>243</v>
      </c>
      <c r="U505" s="435">
        <v>0</v>
      </c>
      <c r="V505" s="435">
        <v>1</v>
      </c>
      <c r="W505" s="430"/>
      <c r="X505" s="430"/>
      <c r="Y505" s="430"/>
      <c r="Z505" s="430"/>
      <c r="AA505" s="436"/>
      <c r="AB505" s="426" t="s">
        <v>200</v>
      </c>
    </row>
    <row r="506" spans="1:28" s="437" customFormat="1" ht="16" hidden="1">
      <c r="A506" s="425" t="s">
        <v>58</v>
      </c>
      <c r="B506" s="425" t="s">
        <v>58</v>
      </c>
      <c r="C506" s="425" t="s">
        <v>58</v>
      </c>
      <c r="D506" s="9" t="str">
        <f t="shared" si="49"/>
        <v>D5_897_80_18C</v>
      </c>
      <c r="E506" s="9" t="str">
        <f t="shared" si="48"/>
        <v>D5_897_80_18C_Lung_Block</v>
      </c>
      <c r="F506" s="760">
        <v>20</v>
      </c>
      <c r="G506" s="428">
        <v>3</v>
      </c>
      <c r="H506" s="429" t="s">
        <v>150</v>
      </c>
      <c r="I506" s="430" t="s">
        <v>162</v>
      </c>
      <c r="J506" s="429">
        <v>897</v>
      </c>
      <c r="K506" s="425" t="s">
        <v>44</v>
      </c>
      <c r="L506" s="429">
        <v>80</v>
      </c>
      <c r="M506" s="429" t="s">
        <v>34</v>
      </c>
      <c r="N506" s="431">
        <v>0.75</v>
      </c>
      <c r="O506" s="429" t="s">
        <v>35</v>
      </c>
      <c r="P506" s="429" t="s">
        <v>163</v>
      </c>
      <c r="Q506" s="432">
        <v>43242</v>
      </c>
      <c r="R506" s="433">
        <v>43411</v>
      </c>
      <c r="S506" s="434">
        <v>43812</v>
      </c>
      <c r="T506" s="435">
        <f t="shared" si="47"/>
        <v>401</v>
      </c>
      <c r="U506" s="435">
        <v>0</v>
      </c>
      <c r="V506" s="435">
        <v>1</v>
      </c>
      <c r="W506" s="430"/>
      <c r="X506" s="430"/>
      <c r="Y506" s="430"/>
      <c r="Z506" s="430"/>
      <c r="AA506" s="436"/>
      <c r="AB506" s="426" t="s">
        <v>201</v>
      </c>
    </row>
    <row r="507" spans="1:28" s="437" customFormat="1" ht="16" hidden="1">
      <c r="A507" s="425" t="s">
        <v>58</v>
      </c>
      <c r="B507" s="425" t="s">
        <v>58</v>
      </c>
      <c r="C507" s="425" t="s">
        <v>58</v>
      </c>
      <c r="D507" s="9" t="str">
        <f t="shared" si="49"/>
        <v>D5_898_80_18C</v>
      </c>
      <c r="E507" s="9" t="str">
        <f t="shared" si="48"/>
        <v>D5_898_80_18C_Lung_Block</v>
      </c>
      <c r="F507" s="760">
        <v>21</v>
      </c>
      <c r="G507" s="428">
        <v>3</v>
      </c>
      <c r="H507" s="429" t="s">
        <v>150</v>
      </c>
      <c r="I507" s="430" t="s">
        <v>162</v>
      </c>
      <c r="J507" s="429">
        <v>898</v>
      </c>
      <c r="K507" s="425" t="s">
        <v>44</v>
      </c>
      <c r="L507" s="429">
        <v>80</v>
      </c>
      <c r="M507" s="429" t="s">
        <v>34</v>
      </c>
      <c r="N507" s="431">
        <v>0.75</v>
      </c>
      <c r="O507" s="429" t="s">
        <v>35</v>
      </c>
      <c r="P507" s="429" t="s">
        <v>163</v>
      </c>
      <c r="Q507" s="432">
        <v>43242</v>
      </c>
      <c r="R507" s="433">
        <v>43411</v>
      </c>
      <c r="S507" s="434">
        <v>43829</v>
      </c>
      <c r="T507" s="435">
        <f t="shared" si="47"/>
        <v>418</v>
      </c>
      <c r="U507" s="435">
        <v>0</v>
      </c>
      <c r="V507" s="435">
        <v>1</v>
      </c>
      <c r="W507" s="430"/>
      <c r="X507" s="430"/>
      <c r="Y507" s="430"/>
      <c r="Z507" s="430"/>
      <c r="AA507" s="436"/>
      <c r="AB507" s="426" t="s">
        <v>104</v>
      </c>
    </row>
    <row r="508" spans="1:28" ht="16">
      <c r="A508" s="9">
        <v>1</v>
      </c>
      <c r="B508" s="9">
        <v>2</v>
      </c>
      <c r="C508" s="9">
        <v>5</v>
      </c>
      <c r="D508" s="9" t="str">
        <f>"Dynan_"&amp;I508&amp;"_"&amp;J508&amp;"_"&amp;L508&amp;"_"&amp;K508</f>
        <v>Dynan_D5_902_80_18C</v>
      </c>
      <c r="E508" s="9" t="str">
        <f t="shared" si="48"/>
        <v>Dynan_D5_902_80_18C_Lung_Block</v>
      </c>
      <c r="F508" s="282">
        <f>F503+1</f>
        <v>24</v>
      </c>
      <c r="G508" s="227">
        <v>3</v>
      </c>
      <c r="H508" s="199" t="s">
        <v>150</v>
      </c>
      <c r="I508" s="210" t="s">
        <v>162</v>
      </c>
      <c r="J508" s="199">
        <v>902</v>
      </c>
      <c r="K508" s="202" t="s">
        <v>44</v>
      </c>
      <c r="L508" s="199">
        <v>80</v>
      </c>
      <c r="M508" s="199" t="s">
        <v>34</v>
      </c>
      <c r="N508" s="211">
        <v>0.75</v>
      </c>
      <c r="O508" s="199" t="s">
        <v>35</v>
      </c>
      <c r="P508" s="199" t="s">
        <v>163</v>
      </c>
      <c r="Q508" s="212">
        <v>43242</v>
      </c>
      <c r="R508" s="205">
        <v>43411</v>
      </c>
      <c r="S508" s="206">
        <v>43945</v>
      </c>
      <c r="T508" s="207">
        <f t="shared" si="47"/>
        <v>534</v>
      </c>
      <c r="U508" s="207">
        <v>0</v>
      </c>
      <c r="V508" s="207">
        <v>1</v>
      </c>
      <c r="W508" s="200"/>
      <c r="X508" s="200"/>
      <c r="Y508" s="200"/>
      <c r="Z508" s="200"/>
      <c r="AA508" s="208" t="s">
        <v>202</v>
      </c>
      <c r="AB508" s="209" t="s">
        <v>203</v>
      </c>
    </row>
    <row r="509" spans="1:28" ht="16">
      <c r="A509" s="9">
        <v>1</v>
      </c>
      <c r="B509" s="9">
        <v>2</v>
      </c>
      <c r="C509" s="9">
        <v>5</v>
      </c>
      <c r="D509" s="9" t="str">
        <f>"Dynan_"&amp;I509&amp;"_"&amp;J509&amp;"_"&amp;L509&amp;"_"&amp;K509</f>
        <v>Dynan_D5_906_81A_18C</v>
      </c>
      <c r="E509" s="9" t="str">
        <f t="shared" si="48"/>
        <v>Dynan_D5_906_81A_18C_Lung_Block</v>
      </c>
      <c r="F509" s="282">
        <f>F508+1</f>
        <v>25</v>
      </c>
      <c r="G509" s="227">
        <v>3</v>
      </c>
      <c r="H509" s="199" t="s">
        <v>150</v>
      </c>
      <c r="I509" s="210" t="s">
        <v>162</v>
      </c>
      <c r="J509" s="199">
        <v>906</v>
      </c>
      <c r="K509" s="202" t="s">
        <v>44</v>
      </c>
      <c r="L509" s="199" t="s">
        <v>204</v>
      </c>
      <c r="M509" s="199" t="s">
        <v>34</v>
      </c>
      <c r="N509" s="211">
        <v>0.75</v>
      </c>
      <c r="O509" s="199" t="s">
        <v>35</v>
      </c>
      <c r="P509" s="199" t="s">
        <v>163</v>
      </c>
      <c r="Q509" s="212">
        <v>43242</v>
      </c>
      <c r="R509" s="205">
        <v>43411</v>
      </c>
      <c r="S509" s="206">
        <v>43837</v>
      </c>
      <c r="T509" s="207">
        <f t="shared" si="47"/>
        <v>426</v>
      </c>
      <c r="U509" s="207">
        <v>0</v>
      </c>
      <c r="V509" s="207">
        <v>1</v>
      </c>
      <c r="W509" s="200"/>
      <c r="X509" s="200"/>
      <c r="Y509" s="200"/>
      <c r="Z509" s="200"/>
      <c r="AA509" s="208"/>
      <c r="AB509" s="209" t="s">
        <v>205</v>
      </c>
    </row>
    <row r="510" spans="1:28" ht="16">
      <c r="A510" s="9">
        <v>1</v>
      </c>
      <c r="B510" s="9">
        <v>2</v>
      </c>
      <c r="C510" s="9">
        <v>5</v>
      </c>
      <c r="D510" s="9" t="str">
        <f>"Dynan_"&amp;I510&amp;"_"&amp;J510&amp;"_"&amp;L510&amp;"_"&amp;K510</f>
        <v>Dynan_D5_907_81A_18C</v>
      </c>
      <c r="E510" s="9" t="str">
        <f t="shared" si="48"/>
        <v>Dynan_D5_907_81A_18C_Lung_Block</v>
      </c>
      <c r="F510" s="282">
        <f t="shared" ref="F510:F512" si="50">F509+1</f>
        <v>26</v>
      </c>
      <c r="G510" s="227">
        <v>3</v>
      </c>
      <c r="H510" s="199" t="s">
        <v>150</v>
      </c>
      <c r="I510" s="210" t="s">
        <v>162</v>
      </c>
      <c r="J510" s="199">
        <v>907</v>
      </c>
      <c r="K510" s="202" t="s">
        <v>44</v>
      </c>
      <c r="L510" s="199" t="s">
        <v>204</v>
      </c>
      <c r="M510" s="199" t="s">
        <v>34</v>
      </c>
      <c r="N510" s="211">
        <v>0.75</v>
      </c>
      <c r="O510" s="199" t="s">
        <v>35</v>
      </c>
      <c r="P510" s="199" t="s">
        <v>163</v>
      </c>
      <c r="Q510" s="212">
        <v>43242</v>
      </c>
      <c r="R510" s="205">
        <v>43411</v>
      </c>
      <c r="S510" s="206">
        <v>43837</v>
      </c>
      <c r="T510" s="207">
        <f t="shared" si="47"/>
        <v>426</v>
      </c>
      <c r="U510" s="207">
        <v>0</v>
      </c>
      <c r="V510" s="207">
        <v>1</v>
      </c>
      <c r="W510" s="200"/>
      <c r="X510" s="200"/>
      <c r="Y510" s="200"/>
      <c r="Z510" s="200"/>
      <c r="AA510" s="208"/>
      <c r="AB510" s="209" t="s">
        <v>205</v>
      </c>
    </row>
    <row r="511" spans="1:28" ht="16">
      <c r="A511" s="9">
        <v>1</v>
      </c>
      <c r="B511" s="9">
        <v>2</v>
      </c>
      <c r="C511" s="9">
        <v>5</v>
      </c>
      <c r="D511" s="9" t="str">
        <f>"Dynan_"&amp;I511&amp;"_"&amp;J511&amp;"_"&amp;L511&amp;"_"&amp;K511</f>
        <v>Dynan_D5_908_81A_18C</v>
      </c>
      <c r="E511" s="9" t="str">
        <f t="shared" si="48"/>
        <v>Dynan_D5_908_81A_18C_Lung_Block</v>
      </c>
      <c r="F511" s="282">
        <f t="shared" si="50"/>
        <v>27</v>
      </c>
      <c r="G511" s="227">
        <v>3</v>
      </c>
      <c r="H511" s="199" t="s">
        <v>150</v>
      </c>
      <c r="I511" s="210" t="s">
        <v>162</v>
      </c>
      <c r="J511" s="199">
        <v>908</v>
      </c>
      <c r="K511" s="202" t="s">
        <v>44</v>
      </c>
      <c r="L511" s="199" t="s">
        <v>204</v>
      </c>
      <c r="M511" s="199" t="s">
        <v>34</v>
      </c>
      <c r="N511" s="211">
        <v>0.75</v>
      </c>
      <c r="O511" s="199" t="s">
        <v>35</v>
      </c>
      <c r="P511" s="199" t="s">
        <v>163</v>
      </c>
      <c r="Q511" s="212">
        <v>43242</v>
      </c>
      <c r="R511" s="205">
        <v>43411</v>
      </c>
      <c r="S511" s="206">
        <v>43837</v>
      </c>
      <c r="T511" s="207">
        <f t="shared" si="47"/>
        <v>426</v>
      </c>
      <c r="U511" s="207">
        <v>0</v>
      </c>
      <c r="V511" s="207">
        <v>1</v>
      </c>
      <c r="W511" s="200"/>
      <c r="X511" s="200"/>
      <c r="Y511" s="200"/>
      <c r="Z511" s="200"/>
      <c r="AA511" s="208"/>
      <c r="AB511" s="209" t="s">
        <v>205</v>
      </c>
    </row>
    <row r="512" spans="1:28" ht="16">
      <c r="A512" s="9">
        <v>1</v>
      </c>
      <c r="B512" s="9">
        <v>2</v>
      </c>
      <c r="C512" s="9">
        <v>5</v>
      </c>
      <c r="D512" s="9" t="str">
        <f>"Dynan_"&amp;I512&amp;"_"&amp;J512&amp;"_"&amp;L512&amp;"_"&amp;K512</f>
        <v>Dynan_D6_30_125_19A</v>
      </c>
      <c r="E512" s="9" t="str">
        <f t="shared" si="48"/>
        <v>Dynan_D6_30_125_19A_Lung_Block</v>
      </c>
      <c r="F512" s="282">
        <f t="shared" si="50"/>
        <v>28</v>
      </c>
      <c r="G512" s="227">
        <v>3</v>
      </c>
      <c r="H512" s="199" t="s">
        <v>150</v>
      </c>
      <c r="I512" s="210" t="s">
        <v>178</v>
      </c>
      <c r="J512" s="222">
        <v>30</v>
      </c>
      <c r="K512" s="202" t="s">
        <v>33</v>
      </c>
      <c r="L512" s="222">
        <v>125</v>
      </c>
      <c r="M512" s="222" t="s">
        <v>34</v>
      </c>
      <c r="N512" s="223">
        <v>0.75</v>
      </c>
      <c r="O512" s="222" t="s">
        <v>35</v>
      </c>
      <c r="P512" s="222" t="s">
        <v>163</v>
      </c>
      <c r="Q512" s="225">
        <v>43410</v>
      </c>
      <c r="R512" s="224">
        <v>43580</v>
      </c>
      <c r="S512" s="206">
        <v>44137</v>
      </c>
      <c r="T512" s="207">
        <f t="shared" si="47"/>
        <v>557</v>
      </c>
      <c r="U512" s="207">
        <v>0</v>
      </c>
      <c r="V512" s="221">
        <v>1</v>
      </c>
      <c r="W512" s="210"/>
      <c r="X512" s="210"/>
      <c r="Y512" s="210"/>
      <c r="Z512" s="210"/>
      <c r="AA512" s="220"/>
      <c r="AB512" s="209" t="s">
        <v>105</v>
      </c>
    </row>
    <row r="513" spans="1:28" s="437" customFormat="1" ht="16" hidden="1">
      <c r="A513" s="425" t="s">
        <v>58</v>
      </c>
      <c r="B513" s="425" t="s">
        <v>58</v>
      </c>
      <c r="C513" s="425" t="s">
        <v>58</v>
      </c>
      <c r="D513" s="9" t="str">
        <f t="shared" si="49"/>
        <v>D6_253_124_19A</v>
      </c>
      <c r="E513" s="9" t="str">
        <f t="shared" si="48"/>
        <v>D6_253_124_19A_Lung_Block</v>
      </c>
      <c r="F513" s="760">
        <v>27</v>
      </c>
      <c r="G513" s="428">
        <v>3</v>
      </c>
      <c r="H513" s="429" t="s">
        <v>150</v>
      </c>
      <c r="I513" s="430" t="s">
        <v>178</v>
      </c>
      <c r="J513" s="444">
        <v>253</v>
      </c>
      <c r="K513" s="425" t="s">
        <v>33</v>
      </c>
      <c r="L513" s="444">
        <v>124</v>
      </c>
      <c r="M513" s="444" t="s">
        <v>34</v>
      </c>
      <c r="N513" s="449">
        <v>0.75</v>
      </c>
      <c r="O513" s="444" t="s">
        <v>35</v>
      </c>
      <c r="P513" s="444" t="s">
        <v>163</v>
      </c>
      <c r="Q513" s="445">
        <v>43410</v>
      </c>
      <c r="R513" s="433">
        <v>43580</v>
      </c>
      <c r="S513" s="434">
        <v>44099</v>
      </c>
      <c r="T513" s="435">
        <f t="shared" si="47"/>
        <v>519</v>
      </c>
      <c r="U513" s="435" t="s">
        <v>164</v>
      </c>
      <c r="V513" s="435">
        <v>1</v>
      </c>
      <c r="W513" s="425">
        <v>0</v>
      </c>
      <c r="X513" s="425"/>
      <c r="Y513" s="425"/>
      <c r="Z513" s="425"/>
      <c r="AA513" s="452"/>
      <c r="AB513" s="426" t="s">
        <v>206</v>
      </c>
    </row>
    <row r="514" spans="1:28" s="437" customFormat="1" ht="16" hidden="1">
      <c r="A514" s="425" t="s">
        <v>58</v>
      </c>
      <c r="B514" s="425" t="s">
        <v>58</v>
      </c>
      <c r="C514" s="425" t="s">
        <v>58</v>
      </c>
      <c r="D514" s="9" t="str">
        <f t="shared" si="49"/>
        <v>D6_254_124_19A</v>
      </c>
      <c r="E514" s="9" t="str">
        <f t="shared" si="48"/>
        <v>D6_254_124_19A_Lung_Block</v>
      </c>
      <c r="F514" s="760">
        <v>28</v>
      </c>
      <c r="G514" s="428">
        <v>3</v>
      </c>
      <c r="H514" s="429" t="s">
        <v>150</v>
      </c>
      <c r="I514" s="430" t="s">
        <v>178</v>
      </c>
      <c r="J514" s="444">
        <v>254</v>
      </c>
      <c r="K514" s="425" t="s">
        <v>33</v>
      </c>
      <c r="L514" s="444">
        <v>124</v>
      </c>
      <c r="M514" s="444" t="s">
        <v>34</v>
      </c>
      <c r="N514" s="449">
        <v>0.75</v>
      </c>
      <c r="O514" s="444" t="s">
        <v>35</v>
      </c>
      <c r="P514" s="444" t="s">
        <v>163</v>
      </c>
      <c r="Q514" s="445">
        <v>43410</v>
      </c>
      <c r="R514" s="433">
        <v>43580</v>
      </c>
      <c r="S514" s="434">
        <v>43795</v>
      </c>
      <c r="T514" s="435">
        <f t="shared" si="47"/>
        <v>215</v>
      </c>
      <c r="U514" s="435">
        <v>0</v>
      </c>
      <c r="V514" s="435">
        <v>1</v>
      </c>
      <c r="W514" s="430"/>
      <c r="X514" s="430"/>
      <c r="Y514" s="430"/>
      <c r="Z514" s="430"/>
      <c r="AA514" s="436"/>
      <c r="AB514" s="426" t="s">
        <v>200</v>
      </c>
    </row>
    <row r="515" spans="1:28" ht="16">
      <c r="A515" s="9">
        <v>1</v>
      </c>
      <c r="B515" s="9">
        <v>2</v>
      </c>
      <c r="C515" s="9">
        <v>5</v>
      </c>
      <c r="D515" s="9" t="str">
        <f>"Dynan_"&amp;I515&amp;"_"&amp;J515&amp;"_"&amp;L515&amp;"_"&amp;K515</f>
        <v>Dynan_D6_258_125_19A</v>
      </c>
      <c r="E515" s="9" t="str">
        <f t="shared" si="48"/>
        <v>Dynan_D6_258_125_19A_Lung_Block</v>
      </c>
      <c r="F515" s="282">
        <f>F512+1</f>
        <v>29</v>
      </c>
      <c r="G515" s="227">
        <v>3</v>
      </c>
      <c r="H515" s="199" t="s">
        <v>150</v>
      </c>
      <c r="I515" s="200" t="s">
        <v>178</v>
      </c>
      <c r="J515" s="201">
        <v>258</v>
      </c>
      <c r="K515" s="202" t="s">
        <v>33</v>
      </c>
      <c r="L515" s="201">
        <v>125</v>
      </c>
      <c r="M515" s="201" t="s">
        <v>34</v>
      </c>
      <c r="N515" s="203">
        <v>0.75</v>
      </c>
      <c r="O515" s="201" t="s">
        <v>35</v>
      </c>
      <c r="P515" s="201" t="s">
        <v>163</v>
      </c>
      <c r="Q515" s="204">
        <v>43410</v>
      </c>
      <c r="R515" s="205">
        <v>43580</v>
      </c>
      <c r="S515" s="206">
        <v>44042</v>
      </c>
      <c r="T515" s="207">
        <f t="shared" si="47"/>
        <v>462</v>
      </c>
      <c r="U515" s="207" t="s">
        <v>164</v>
      </c>
      <c r="V515" s="207">
        <v>1</v>
      </c>
      <c r="W515" s="202">
        <v>0</v>
      </c>
      <c r="X515" s="202"/>
      <c r="Y515" s="202"/>
      <c r="Z515" s="202"/>
      <c r="AA515" s="215"/>
      <c r="AB515" s="209" t="s">
        <v>207</v>
      </c>
    </row>
    <row r="516" spans="1:28" ht="16">
      <c r="A516" s="9">
        <v>1</v>
      </c>
      <c r="B516" s="9">
        <v>2</v>
      </c>
      <c r="C516" s="9">
        <v>5</v>
      </c>
      <c r="D516" s="9" t="str">
        <f>"Dynan_"&amp;I516&amp;"_"&amp;J516&amp;"_"&amp;L516&amp;"_"&amp;K516</f>
        <v>Dynan_D6_265_126_19A</v>
      </c>
      <c r="E516" s="9" t="str">
        <f t="shared" si="48"/>
        <v>Dynan_D6_265_126_19A_Lung_Block</v>
      </c>
      <c r="F516" s="282">
        <f>F515+1</f>
        <v>30</v>
      </c>
      <c r="G516" s="227">
        <v>3</v>
      </c>
      <c r="H516" s="199" t="s">
        <v>150</v>
      </c>
      <c r="I516" s="200" t="s">
        <v>178</v>
      </c>
      <c r="J516" s="201">
        <v>265</v>
      </c>
      <c r="K516" s="202" t="s">
        <v>33</v>
      </c>
      <c r="L516" s="201">
        <v>126</v>
      </c>
      <c r="M516" s="201" t="s">
        <v>34</v>
      </c>
      <c r="N516" s="203">
        <v>0.75</v>
      </c>
      <c r="O516" s="201" t="s">
        <v>35</v>
      </c>
      <c r="P516" s="201" t="s">
        <v>163</v>
      </c>
      <c r="Q516" s="204">
        <v>43410</v>
      </c>
      <c r="R516" s="205">
        <v>43580</v>
      </c>
      <c r="S516" s="206">
        <v>44013</v>
      </c>
      <c r="T516" s="207">
        <f t="shared" si="47"/>
        <v>433</v>
      </c>
      <c r="U516" s="207" t="s">
        <v>164</v>
      </c>
      <c r="V516" s="207">
        <v>1</v>
      </c>
      <c r="W516" s="202">
        <v>1</v>
      </c>
      <c r="X516" s="202">
        <v>1</v>
      </c>
      <c r="Y516" s="202"/>
      <c r="Z516" s="202"/>
      <c r="AA516" s="215"/>
      <c r="AB516" s="209" t="s">
        <v>208</v>
      </c>
    </row>
    <row r="517" spans="1:28" s="437" customFormat="1" ht="16" hidden="1">
      <c r="A517" s="425" t="s">
        <v>58</v>
      </c>
      <c r="B517" s="425" t="s">
        <v>58</v>
      </c>
      <c r="C517" s="425" t="s">
        <v>58</v>
      </c>
      <c r="D517" s="9" t="str">
        <f t="shared" si="49"/>
        <v>D6_266_126_19A</v>
      </c>
      <c r="E517" s="9" t="str">
        <f t="shared" si="48"/>
        <v>D6_266_126_19A_Lung_Block</v>
      </c>
      <c r="F517" s="760">
        <v>31</v>
      </c>
      <c r="G517" s="428">
        <v>3</v>
      </c>
      <c r="H517" s="429" t="s">
        <v>150</v>
      </c>
      <c r="I517" s="430" t="s">
        <v>178</v>
      </c>
      <c r="J517" s="444">
        <v>266</v>
      </c>
      <c r="K517" s="425" t="s">
        <v>33</v>
      </c>
      <c r="L517" s="444">
        <v>126</v>
      </c>
      <c r="M517" s="444" t="s">
        <v>34</v>
      </c>
      <c r="N517" s="449">
        <v>0.75</v>
      </c>
      <c r="O517" s="444" t="s">
        <v>35</v>
      </c>
      <c r="P517" s="444" t="s">
        <v>163</v>
      </c>
      <c r="Q517" s="445">
        <v>43410</v>
      </c>
      <c r="R517" s="433">
        <v>43580</v>
      </c>
      <c r="S517" s="434">
        <v>44132</v>
      </c>
      <c r="T517" s="435">
        <f t="shared" si="47"/>
        <v>552</v>
      </c>
      <c r="U517" s="435">
        <v>0</v>
      </c>
      <c r="V517" s="435">
        <v>1</v>
      </c>
      <c r="W517" s="430"/>
      <c r="X517" s="430"/>
      <c r="Y517" s="430"/>
      <c r="Z517" s="430"/>
      <c r="AA517" s="451" t="s">
        <v>209</v>
      </c>
      <c r="AB517" s="426" t="s">
        <v>104</v>
      </c>
    </row>
    <row r="518" spans="1:28" s="437" customFormat="1" ht="16" hidden="1">
      <c r="A518" s="425" t="s">
        <v>58</v>
      </c>
      <c r="B518" s="425" t="s">
        <v>58</v>
      </c>
      <c r="C518" s="425" t="s">
        <v>58</v>
      </c>
      <c r="D518" s="9" t="str">
        <f t="shared" si="49"/>
        <v>D6_270_127_19A</v>
      </c>
      <c r="E518" s="9" t="str">
        <f t="shared" si="48"/>
        <v>D6_270_127_19A_Lung_Block</v>
      </c>
      <c r="F518" s="760">
        <v>32</v>
      </c>
      <c r="G518" s="428">
        <v>3</v>
      </c>
      <c r="H518" s="429" t="s">
        <v>150</v>
      </c>
      <c r="I518" s="430" t="s">
        <v>178</v>
      </c>
      <c r="J518" s="444">
        <v>270</v>
      </c>
      <c r="K518" s="425" t="s">
        <v>33</v>
      </c>
      <c r="L518" s="444">
        <v>127</v>
      </c>
      <c r="M518" s="444" t="s">
        <v>34</v>
      </c>
      <c r="N518" s="449">
        <v>0.75</v>
      </c>
      <c r="O518" s="444" t="s">
        <v>35</v>
      </c>
      <c r="P518" s="444" t="s">
        <v>163</v>
      </c>
      <c r="Q518" s="445">
        <v>43410</v>
      </c>
      <c r="R518" s="433">
        <v>43580</v>
      </c>
      <c r="S518" s="434">
        <v>43959</v>
      </c>
      <c r="T518" s="435">
        <f t="shared" si="47"/>
        <v>379</v>
      </c>
      <c r="U518" s="435">
        <v>0</v>
      </c>
      <c r="V518" s="435">
        <v>1</v>
      </c>
      <c r="W518" s="430"/>
      <c r="X518" s="430"/>
      <c r="Y518" s="430"/>
      <c r="Z518" s="430"/>
      <c r="AA518" s="436"/>
      <c r="AB518" s="426" t="s">
        <v>104</v>
      </c>
    </row>
    <row r="519" spans="1:28" ht="16">
      <c r="A519" s="9">
        <v>1</v>
      </c>
      <c r="B519" s="9">
        <v>2</v>
      </c>
      <c r="C519" s="9">
        <v>6</v>
      </c>
      <c r="D519" s="9" t="str">
        <f>"Dynan_"&amp;I519&amp;"_"&amp;J519&amp;"_"&amp;L519&amp;"_"&amp;K519</f>
        <v>Dynan_D6_279_129_19A</v>
      </c>
      <c r="E519" s="9" t="str">
        <f t="shared" si="48"/>
        <v>Dynan_D6_279_129_19A_Lung_Block</v>
      </c>
      <c r="F519" s="282">
        <f>1</f>
        <v>1</v>
      </c>
      <c r="G519" s="227">
        <v>3</v>
      </c>
      <c r="H519" s="199" t="s">
        <v>150</v>
      </c>
      <c r="I519" s="200" t="s">
        <v>178</v>
      </c>
      <c r="J519" s="201">
        <v>279</v>
      </c>
      <c r="K519" s="202" t="s">
        <v>33</v>
      </c>
      <c r="L519" s="201">
        <v>129</v>
      </c>
      <c r="M519" s="201" t="s">
        <v>34</v>
      </c>
      <c r="N519" s="203">
        <v>0.75</v>
      </c>
      <c r="O519" s="201" t="s">
        <v>35</v>
      </c>
      <c r="P519" s="201" t="s">
        <v>163</v>
      </c>
      <c r="Q519" s="204">
        <v>43410</v>
      </c>
      <c r="R519" s="205">
        <v>43580</v>
      </c>
      <c r="S519" s="206">
        <v>43958</v>
      </c>
      <c r="T519" s="207">
        <f t="shared" si="47"/>
        <v>378</v>
      </c>
      <c r="U519" s="207" t="s">
        <v>164</v>
      </c>
      <c r="V519" s="207">
        <v>1</v>
      </c>
      <c r="W519" s="202">
        <v>0</v>
      </c>
      <c r="X519" s="202"/>
      <c r="Y519" s="202"/>
      <c r="Z519" s="202"/>
      <c r="AA519" s="215" t="s">
        <v>67</v>
      </c>
      <c r="AB519" s="209" t="s">
        <v>210</v>
      </c>
    </row>
    <row r="520" spans="1:28" s="437" customFormat="1" ht="16" hidden="1">
      <c r="A520" s="425" t="s">
        <v>58</v>
      </c>
      <c r="B520" s="425" t="s">
        <v>58</v>
      </c>
      <c r="C520" s="425" t="s">
        <v>58</v>
      </c>
      <c r="D520" s="9" t="str">
        <f t="shared" si="49"/>
        <v>D6_280_129_19A</v>
      </c>
      <c r="E520" s="9" t="str">
        <f t="shared" si="48"/>
        <v>D6_280_129_19A_Lung_Block</v>
      </c>
      <c r="F520" s="760">
        <v>34</v>
      </c>
      <c r="G520" s="428">
        <v>3</v>
      </c>
      <c r="H520" s="429" t="s">
        <v>150</v>
      </c>
      <c r="I520" s="430" t="s">
        <v>178</v>
      </c>
      <c r="J520" s="444">
        <v>280</v>
      </c>
      <c r="K520" s="425" t="s">
        <v>33</v>
      </c>
      <c r="L520" s="444">
        <v>129</v>
      </c>
      <c r="M520" s="444" t="s">
        <v>34</v>
      </c>
      <c r="N520" s="449">
        <v>0.75</v>
      </c>
      <c r="O520" s="444" t="s">
        <v>35</v>
      </c>
      <c r="P520" s="444" t="s">
        <v>163</v>
      </c>
      <c r="Q520" s="445">
        <v>43410</v>
      </c>
      <c r="R520" s="433">
        <v>43580</v>
      </c>
      <c r="S520" s="434">
        <v>44123</v>
      </c>
      <c r="T520" s="435">
        <f t="shared" si="47"/>
        <v>543</v>
      </c>
      <c r="U520" s="435">
        <v>0</v>
      </c>
      <c r="V520" s="435">
        <v>1</v>
      </c>
      <c r="W520" s="430"/>
      <c r="X520" s="430"/>
      <c r="Y520" s="430"/>
      <c r="Z520" s="430"/>
      <c r="AA520" s="436"/>
      <c r="AB520" s="426" t="s">
        <v>104</v>
      </c>
    </row>
    <row r="521" spans="1:28" s="437" customFormat="1" ht="16" hidden="1">
      <c r="A521" s="425" t="s">
        <v>58</v>
      </c>
      <c r="B521" s="425" t="s">
        <v>58</v>
      </c>
      <c r="C521" s="425" t="s">
        <v>58</v>
      </c>
      <c r="D521" s="9" t="str">
        <f t="shared" si="49"/>
        <v>D6_284_130_19A</v>
      </c>
      <c r="E521" s="9" t="str">
        <f t="shared" si="48"/>
        <v>D6_284_130_19A_Lung_Block</v>
      </c>
      <c r="F521" s="760">
        <v>35</v>
      </c>
      <c r="G521" s="428">
        <v>3</v>
      </c>
      <c r="H521" s="429" t="s">
        <v>150</v>
      </c>
      <c r="I521" s="430" t="s">
        <v>178</v>
      </c>
      <c r="J521" s="444">
        <v>284</v>
      </c>
      <c r="K521" s="425" t="s">
        <v>33</v>
      </c>
      <c r="L521" s="444">
        <v>130</v>
      </c>
      <c r="M521" s="444" t="s">
        <v>34</v>
      </c>
      <c r="N521" s="449">
        <v>0.75</v>
      </c>
      <c r="O521" s="444" t="s">
        <v>35</v>
      </c>
      <c r="P521" s="444" t="s">
        <v>163</v>
      </c>
      <c r="Q521" s="445">
        <v>43410</v>
      </c>
      <c r="R521" s="433">
        <v>43580</v>
      </c>
      <c r="S521" s="434">
        <v>43586</v>
      </c>
      <c r="T521" s="435">
        <f t="shared" si="47"/>
        <v>6</v>
      </c>
      <c r="U521" s="435">
        <v>0</v>
      </c>
      <c r="V521" s="435">
        <v>1</v>
      </c>
      <c r="W521" s="430"/>
      <c r="X521" s="430"/>
      <c r="Y521" s="430"/>
      <c r="Z521" s="430"/>
      <c r="AA521" s="436"/>
      <c r="AB521" s="426" t="s">
        <v>211</v>
      </c>
    </row>
    <row r="522" spans="1:28" s="437" customFormat="1" ht="16" hidden="1">
      <c r="A522" s="425" t="s">
        <v>58</v>
      </c>
      <c r="B522" s="425" t="s">
        <v>58</v>
      </c>
      <c r="C522" s="425" t="s">
        <v>58</v>
      </c>
      <c r="D522" s="9" t="str">
        <f t="shared" si="49"/>
        <v>D6_287_130_19A</v>
      </c>
      <c r="E522" s="9" t="str">
        <f t="shared" si="48"/>
        <v>D6_287_130_19A_Lung_Block</v>
      </c>
      <c r="F522" s="760">
        <v>36</v>
      </c>
      <c r="G522" s="428">
        <v>3</v>
      </c>
      <c r="H522" s="429" t="s">
        <v>150</v>
      </c>
      <c r="I522" s="430" t="s">
        <v>178</v>
      </c>
      <c r="J522" s="444">
        <v>287</v>
      </c>
      <c r="K522" s="425" t="s">
        <v>33</v>
      </c>
      <c r="L522" s="444">
        <v>130</v>
      </c>
      <c r="M522" s="444" t="s">
        <v>34</v>
      </c>
      <c r="N522" s="449">
        <v>0.75</v>
      </c>
      <c r="O522" s="444" t="s">
        <v>35</v>
      </c>
      <c r="P522" s="444" t="s">
        <v>163</v>
      </c>
      <c r="Q522" s="445">
        <v>43410</v>
      </c>
      <c r="R522" s="433">
        <v>43580</v>
      </c>
      <c r="S522" s="434">
        <v>43586</v>
      </c>
      <c r="T522" s="435">
        <f t="shared" si="47"/>
        <v>6</v>
      </c>
      <c r="U522" s="435">
        <v>0</v>
      </c>
      <c r="V522" s="435">
        <v>1</v>
      </c>
      <c r="W522" s="430"/>
      <c r="X522" s="430"/>
      <c r="Y522" s="430"/>
      <c r="Z522" s="430"/>
      <c r="AA522" s="436"/>
      <c r="AB522" s="426" t="s">
        <v>211</v>
      </c>
    </row>
    <row r="523" spans="1:28" s="437" customFormat="1" ht="16" hidden="1">
      <c r="A523" s="425" t="s">
        <v>58</v>
      </c>
      <c r="B523" s="425" t="s">
        <v>58</v>
      </c>
      <c r="C523" s="425" t="s">
        <v>58</v>
      </c>
      <c r="D523" s="9" t="str">
        <f t="shared" si="49"/>
        <v>D6_289_131_19A</v>
      </c>
      <c r="E523" s="9" t="str">
        <f t="shared" si="48"/>
        <v>D6_289_131_19A_Lung_Block</v>
      </c>
      <c r="F523" s="760">
        <v>37</v>
      </c>
      <c r="G523" s="428">
        <v>3</v>
      </c>
      <c r="H523" s="429" t="s">
        <v>150</v>
      </c>
      <c r="I523" s="430" t="s">
        <v>178</v>
      </c>
      <c r="J523" s="444">
        <v>289</v>
      </c>
      <c r="K523" s="425" t="s">
        <v>33</v>
      </c>
      <c r="L523" s="444">
        <v>131</v>
      </c>
      <c r="M523" s="444" t="s">
        <v>34</v>
      </c>
      <c r="N523" s="449">
        <v>0.75</v>
      </c>
      <c r="O523" s="444" t="s">
        <v>35</v>
      </c>
      <c r="P523" s="444" t="s">
        <v>163</v>
      </c>
      <c r="Q523" s="445">
        <v>43410</v>
      </c>
      <c r="R523" s="433">
        <v>43580</v>
      </c>
      <c r="S523" s="434">
        <v>44109</v>
      </c>
      <c r="T523" s="435">
        <f t="shared" si="47"/>
        <v>529</v>
      </c>
      <c r="U523" s="435">
        <v>0</v>
      </c>
      <c r="V523" s="435">
        <v>1</v>
      </c>
      <c r="W523" s="430"/>
      <c r="X523" s="430"/>
      <c r="Y523" s="430"/>
      <c r="Z523" s="430"/>
      <c r="AA523" s="436"/>
      <c r="AB523" s="426" t="s">
        <v>104</v>
      </c>
    </row>
    <row r="524" spans="1:28" ht="16">
      <c r="A524" s="9">
        <v>1</v>
      </c>
      <c r="B524" s="9">
        <v>2</v>
      </c>
      <c r="C524" s="9">
        <v>6</v>
      </c>
      <c r="D524" s="9" t="str">
        <f>"Dynan_"&amp;I524&amp;"_"&amp;J524&amp;"_"&amp;L524&amp;"_"&amp;K524</f>
        <v>Dynan_D6_294_132_19A</v>
      </c>
      <c r="E524" s="9" t="str">
        <f t="shared" si="48"/>
        <v>Dynan_D6_294_132_19A_Lung_Block</v>
      </c>
      <c r="F524" s="282">
        <f>F519+1</f>
        <v>2</v>
      </c>
      <c r="G524" s="227">
        <v>3</v>
      </c>
      <c r="H524" s="199" t="s">
        <v>150</v>
      </c>
      <c r="I524" s="200" t="s">
        <v>178</v>
      </c>
      <c r="J524" s="201">
        <v>294</v>
      </c>
      <c r="K524" s="202" t="s">
        <v>33</v>
      </c>
      <c r="L524" s="201">
        <v>132</v>
      </c>
      <c r="M524" s="201" t="s">
        <v>34</v>
      </c>
      <c r="N524" s="203">
        <v>0.75</v>
      </c>
      <c r="O524" s="201" t="s">
        <v>35</v>
      </c>
      <c r="P524" s="201" t="s">
        <v>163</v>
      </c>
      <c r="Q524" s="204">
        <v>43410</v>
      </c>
      <c r="R524" s="205">
        <v>43580</v>
      </c>
      <c r="S524" s="206">
        <v>44042</v>
      </c>
      <c r="T524" s="207">
        <f t="shared" si="47"/>
        <v>462</v>
      </c>
      <c r="U524" s="207">
        <v>0</v>
      </c>
      <c r="V524" s="207">
        <v>1</v>
      </c>
      <c r="W524" s="200"/>
      <c r="X524" s="200"/>
      <c r="Y524" s="200"/>
      <c r="Z524" s="200"/>
      <c r="AA524" s="208"/>
      <c r="AB524" s="209" t="s">
        <v>200</v>
      </c>
    </row>
    <row r="525" spans="1:28" s="437" customFormat="1" ht="16" hidden="1">
      <c r="A525" s="425" t="s">
        <v>58</v>
      </c>
      <c r="B525" s="425" t="s">
        <v>58</v>
      </c>
      <c r="C525" s="425" t="s">
        <v>58</v>
      </c>
      <c r="D525" s="9" t="str">
        <f t="shared" si="49"/>
        <v>D6_302_133_19A</v>
      </c>
      <c r="E525" s="9" t="str">
        <f t="shared" si="48"/>
        <v>D6_302_133_19A_Lung_Block</v>
      </c>
      <c r="F525" s="760">
        <v>39</v>
      </c>
      <c r="G525" s="428">
        <v>3</v>
      </c>
      <c r="H525" s="429" t="s">
        <v>150</v>
      </c>
      <c r="I525" s="430" t="s">
        <v>178</v>
      </c>
      <c r="J525" s="444">
        <v>302</v>
      </c>
      <c r="K525" s="425" t="s">
        <v>33</v>
      </c>
      <c r="L525" s="444">
        <v>133</v>
      </c>
      <c r="M525" s="444" t="s">
        <v>34</v>
      </c>
      <c r="N525" s="449">
        <v>0.75</v>
      </c>
      <c r="O525" s="444" t="s">
        <v>35</v>
      </c>
      <c r="P525" s="444" t="s">
        <v>163</v>
      </c>
      <c r="Q525" s="445">
        <v>43410</v>
      </c>
      <c r="R525" s="433">
        <v>43580</v>
      </c>
      <c r="S525" s="434">
        <v>43826</v>
      </c>
      <c r="T525" s="435">
        <f t="shared" si="47"/>
        <v>246</v>
      </c>
      <c r="U525" s="435">
        <v>0</v>
      </c>
      <c r="V525" s="435">
        <v>1</v>
      </c>
      <c r="W525" s="430"/>
      <c r="X525" s="430"/>
      <c r="Y525" s="430"/>
      <c r="Z525" s="430"/>
      <c r="AA525" s="436"/>
      <c r="AB525" s="426" t="s">
        <v>104</v>
      </c>
    </row>
    <row r="526" spans="1:28" s="437" customFormat="1" ht="16" hidden="1">
      <c r="A526" s="425" t="s">
        <v>58</v>
      </c>
      <c r="B526" s="425" t="s">
        <v>58</v>
      </c>
      <c r="C526" s="425" t="s">
        <v>58</v>
      </c>
      <c r="D526" s="9" t="str">
        <f t="shared" si="49"/>
        <v>D6_304_134_19A</v>
      </c>
      <c r="E526" s="9" t="str">
        <f t="shared" si="48"/>
        <v>D6_304_134_19A_Lung_Block</v>
      </c>
      <c r="F526" s="760">
        <v>40</v>
      </c>
      <c r="G526" s="428">
        <v>3</v>
      </c>
      <c r="H526" s="429" t="s">
        <v>150</v>
      </c>
      <c r="I526" s="430" t="s">
        <v>178</v>
      </c>
      <c r="J526" s="444">
        <v>304</v>
      </c>
      <c r="K526" s="425" t="s">
        <v>33</v>
      </c>
      <c r="L526" s="444">
        <v>134</v>
      </c>
      <c r="M526" s="444" t="s">
        <v>34</v>
      </c>
      <c r="N526" s="449">
        <v>0.75</v>
      </c>
      <c r="O526" s="444" t="s">
        <v>35</v>
      </c>
      <c r="P526" s="444" t="s">
        <v>163</v>
      </c>
      <c r="Q526" s="445">
        <v>43410</v>
      </c>
      <c r="R526" s="433">
        <v>43580</v>
      </c>
      <c r="S526" s="434">
        <v>44000</v>
      </c>
      <c r="T526" s="435">
        <f t="shared" si="47"/>
        <v>420</v>
      </c>
      <c r="U526" s="435">
        <v>0</v>
      </c>
      <c r="V526" s="435">
        <v>1</v>
      </c>
      <c r="W526" s="430"/>
      <c r="X526" s="430"/>
      <c r="Y526" s="430"/>
      <c r="Z526" s="430"/>
      <c r="AA526" s="436"/>
      <c r="AB526" s="426" t="s">
        <v>104</v>
      </c>
    </row>
    <row r="527" spans="1:28" s="437" customFormat="1" ht="16" hidden="1">
      <c r="A527" s="425" t="s">
        <v>58</v>
      </c>
      <c r="B527" s="425" t="s">
        <v>58</v>
      </c>
      <c r="C527" s="425" t="s">
        <v>58</v>
      </c>
      <c r="D527" s="9" t="str">
        <f t="shared" si="49"/>
        <v>D6_309_135_19A</v>
      </c>
      <c r="E527" s="9" t="str">
        <f t="shared" si="48"/>
        <v>D6_309_135_19A_Lung_Block</v>
      </c>
      <c r="F527" s="760">
        <v>41</v>
      </c>
      <c r="G527" s="428">
        <v>3</v>
      </c>
      <c r="H527" s="429" t="s">
        <v>150</v>
      </c>
      <c r="I527" s="430" t="s">
        <v>178</v>
      </c>
      <c r="J527" s="444">
        <v>309</v>
      </c>
      <c r="K527" s="425" t="s">
        <v>33</v>
      </c>
      <c r="L527" s="444">
        <v>135</v>
      </c>
      <c r="M527" s="444" t="s">
        <v>34</v>
      </c>
      <c r="N527" s="449">
        <v>0.75</v>
      </c>
      <c r="O527" s="444" t="s">
        <v>35</v>
      </c>
      <c r="P527" s="444" t="s">
        <v>163</v>
      </c>
      <c r="Q527" s="445">
        <v>43410</v>
      </c>
      <c r="R527" s="433">
        <v>43580</v>
      </c>
      <c r="S527" s="434">
        <v>44013</v>
      </c>
      <c r="T527" s="435">
        <f t="shared" si="47"/>
        <v>433</v>
      </c>
      <c r="U527" s="435">
        <v>0</v>
      </c>
      <c r="V527" s="435">
        <v>1</v>
      </c>
      <c r="W527" s="430"/>
      <c r="X527" s="430"/>
      <c r="Y527" s="430"/>
      <c r="Z527" s="430"/>
      <c r="AA527" s="436"/>
      <c r="AB527" s="426" t="s">
        <v>104</v>
      </c>
    </row>
    <row r="528" spans="1:28" ht="16">
      <c r="A528" s="9">
        <v>1</v>
      </c>
      <c r="B528" s="9">
        <v>2</v>
      </c>
      <c r="C528" s="9">
        <v>6</v>
      </c>
      <c r="D528" s="9" t="str">
        <f>"Dynan_"&amp;I528&amp;"_"&amp;J528&amp;"_"&amp;L528&amp;"_"&amp;K528</f>
        <v>Dynan_D6_310_135_19A</v>
      </c>
      <c r="E528" s="9" t="str">
        <f t="shared" si="48"/>
        <v>Dynan_D6_310_135_19A_Lung_Block</v>
      </c>
      <c r="F528" s="282">
        <f>F524+1</f>
        <v>3</v>
      </c>
      <c r="G528" s="227">
        <v>3</v>
      </c>
      <c r="H528" s="199" t="s">
        <v>150</v>
      </c>
      <c r="I528" s="200" t="s">
        <v>178</v>
      </c>
      <c r="J528" s="201">
        <v>310</v>
      </c>
      <c r="K528" s="202" t="s">
        <v>33</v>
      </c>
      <c r="L528" s="201">
        <v>135</v>
      </c>
      <c r="M528" s="201" t="s">
        <v>34</v>
      </c>
      <c r="N528" s="203">
        <v>0.75</v>
      </c>
      <c r="O528" s="201" t="s">
        <v>35</v>
      </c>
      <c r="P528" s="201" t="s">
        <v>163</v>
      </c>
      <c r="Q528" s="204">
        <v>43410</v>
      </c>
      <c r="R528" s="205">
        <v>43580</v>
      </c>
      <c r="S528" s="206">
        <v>44013</v>
      </c>
      <c r="T528" s="207">
        <f t="shared" si="47"/>
        <v>433</v>
      </c>
      <c r="U528" s="207">
        <v>0</v>
      </c>
      <c r="V528" s="207">
        <v>1</v>
      </c>
      <c r="W528" s="200"/>
      <c r="X528" s="219"/>
      <c r="Y528" s="219"/>
      <c r="Z528" s="219"/>
      <c r="AA528" s="218"/>
      <c r="AB528" s="209" t="s">
        <v>212</v>
      </c>
    </row>
    <row r="529" spans="1:28" ht="16">
      <c r="A529" s="9">
        <v>1</v>
      </c>
      <c r="B529" s="9">
        <v>2</v>
      </c>
      <c r="C529" s="9">
        <v>6</v>
      </c>
      <c r="D529" s="9" t="str">
        <f>"Dynan_"&amp;I529&amp;"_"&amp;J529&amp;"_"&amp;L529&amp;"_"&amp;K529</f>
        <v>Dynan_D6_311_135_19A</v>
      </c>
      <c r="E529" s="9" t="str">
        <f t="shared" si="48"/>
        <v>Dynan_D6_311_135_19A_Lung_Block</v>
      </c>
      <c r="F529" s="282">
        <f>F528+1</f>
        <v>4</v>
      </c>
      <c r="G529" s="227">
        <v>3</v>
      </c>
      <c r="H529" s="199" t="s">
        <v>150</v>
      </c>
      <c r="I529" s="200" t="s">
        <v>178</v>
      </c>
      <c r="J529" s="201">
        <v>311</v>
      </c>
      <c r="K529" s="202" t="s">
        <v>33</v>
      </c>
      <c r="L529" s="201">
        <v>135</v>
      </c>
      <c r="M529" s="201" t="s">
        <v>34</v>
      </c>
      <c r="N529" s="203">
        <v>0.75</v>
      </c>
      <c r="O529" s="201" t="s">
        <v>35</v>
      </c>
      <c r="P529" s="201" t="s">
        <v>163</v>
      </c>
      <c r="Q529" s="204">
        <v>43410</v>
      </c>
      <c r="R529" s="205">
        <v>43580</v>
      </c>
      <c r="S529" s="206">
        <v>44118</v>
      </c>
      <c r="T529" s="207">
        <f t="shared" si="47"/>
        <v>538</v>
      </c>
      <c r="U529" s="207">
        <v>0</v>
      </c>
      <c r="V529" s="207">
        <v>1</v>
      </c>
      <c r="W529" s="200"/>
      <c r="X529" s="200"/>
      <c r="Y529" s="200"/>
      <c r="Z529" s="200"/>
      <c r="AA529" s="213" t="s">
        <v>213</v>
      </c>
      <c r="AB529" s="209" t="s">
        <v>214</v>
      </c>
    </row>
    <row r="530" spans="1:28" s="437" customFormat="1" ht="16" hidden="1">
      <c r="A530" s="425" t="s">
        <v>58</v>
      </c>
      <c r="B530" s="425" t="s">
        <v>58</v>
      </c>
      <c r="C530" s="425" t="s">
        <v>58</v>
      </c>
      <c r="D530" s="9" t="str">
        <f t="shared" si="49"/>
        <v>D6_314_136_19A</v>
      </c>
      <c r="E530" s="9" t="str">
        <f t="shared" si="48"/>
        <v>D6_314_136_19A_Lung_Block</v>
      </c>
      <c r="F530" s="760">
        <v>44</v>
      </c>
      <c r="G530" s="428">
        <v>3</v>
      </c>
      <c r="H530" s="429" t="s">
        <v>150</v>
      </c>
      <c r="I530" s="430" t="s">
        <v>178</v>
      </c>
      <c r="J530" s="444">
        <v>314</v>
      </c>
      <c r="K530" s="425" t="s">
        <v>33</v>
      </c>
      <c r="L530" s="444">
        <v>136</v>
      </c>
      <c r="M530" s="444" t="s">
        <v>34</v>
      </c>
      <c r="N530" s="449">
        <v>0.75</v>
      </c>
      <c r="O530" s="444" t="s">
        <v>35</v>
      </c>
      <c r="P530" s="444" t="s">
        <v>163</v>
      </c>
      <c r="Q530" s="445">
        <v>43410</v>
      </c>
      <c r="R530" s="433">
        <v>43580</v>
      </c>
      <c r="S530" s="434">
        <v>43923</v>
      </c>
      <c r="T530" s="435">
        <f t="shared" si="47"/>
        <v>343</v>
      </c>
      <c r="U530" s="435">
        <v>0</v>
      </c>
      <c r="V530" s="435">
        <v>1</v>
      </c>
      <c r="W530" s="430"/>
      <c r="X530" s="430"/>
      <c r="Y530" s="430"/>
      <c r="Z530" s="430"/>
      <c r="AA530" s="436"/>
      <c r="AB530" s="426" t="s">
        <v>104</v>
      </c>
    </row>
    <row r="531" spans="1:28" ht="16">
      <c r="A531" s="9">
        <v>1</v>
      </c>
      <c r="B531" s="9">
        <v>2</v>
      </c>
      <c r="C531" s="9">
        <v>6</v>
      </c>
      <c r="D531" s="9" t="str">
        <f>"Dynan_"&amp;I531&amp;"_"&amp;J531&amp;"_"&amp;L531&amp;"_"&amp;K531</f>
        <v>Dynan_D6_315_136_19A</v>
      </c>
      <c r="E531" s="9" t="str">
        <f t="shared" si="48"/>
        <v>Dynan_D6_315_136_19A_Lung_Block</v>
      </c>
      <c r="F531" s="282">
        <f>F529+1</f>
        <v>5</v>
      </c>
      <c r="G531" s="227">
        <v>3</v>
      </c>
      <c r="H531" s="199" t="s">
        <v>150</v>
      </c>
      <c r="I531" s="200" t="s">
        <v>178</v>
      </c>
      <c r="J531" s="201">
        <v>315</v>
      </c>
      <c r="K531" s="202" t="s">
        <v>33</v>
      </c>
      <c r="L531" s="201">
        <v>136</v>
      </c>
      <c r="M531" s="201" t="s">
        <v>34</v>
      </c>
      <c r="N531" s="203">
        <v>0.75</v>
      </c>
      <c r="O531" s="201" t="s">
        <v>35</v>
      </c>
      <c r="P531" s="201" t="s">
        <v>163</v>
      </c>
      <c r="Q531" s="204">
        <v>43410</v>
      </c>
      <c r="R531" s="205">
        <v>43580</v>
      </c>
      <c r="S531" s="206">
        <v>43928</v>
      </c>
      <c r="T531" s="207">
        <f t="shared" si="47"/>
        <v>348</v>
      </c>
      <c r="U531" s="207">
        <v>0</v>
      </c>
      <c r="V531" s="207">
        <v>1</v>
      </c>
      <c r="W531" s="214"/>
      <c r="X531" s="214"/>
      <c r="Y531" s="214"/>
      <c r="Z531" s="214"/>
      <c r="AA531" s="213"/>
      <c r="AB531" s="209" t="s">
        <v>215</v>
      </c>
    </row>
    <row r="532" spans="1:28" s="437" customFormat="1" ht="16" hidden="1">
      <c r="A532" s="425" t="s">
        <v>58</v>
      </c>
      <c r="B532" s="425" t="s">
        <v>58</v>
      </c>
      <c r="C532" s="425" t="s">
        <v>58</v>
      </c>
      <c r="D532" s="9" t="str">
        <f t="shared" si="49"/>
        <v>D6_319_148_19A</v>
      </c>
      <c r="E532" s="9" t="str">
        <f t="shared" si="48"/>
        <v>D6_319_148_19A_Lung_Block</v>
      </c>
      <c r="F532" s="760">
        <v>46</v>
      </c>
      <c r="G532" s="428">
        <v>3</v>
      </c>
      <c r="H532" s="429" t="s">
        <v>150</v>
      </c>
      <c r="I532" s="430" t="s">
        <v>178</v>
      </c>
      <c r="J532" s="444">
        <v>319</v>
      </c>
      <c r="K532" s="425" t="s">
        <v>33</v>
      </c>
      <c r="L532" s="444">
        <v>148</v>
      </c>
      <c r="M532" s="444" t="s">
        <v>34</v>
      </c>
      <c r="N532" s="449">
        <v>0.75</v>
      </c>
      <c r="O532" s="444" t="s">
        <v>35</v>
      </c>
      <c r="P532" s="444" t="s">
        <v>163</v>
      </c>
      <c r="Q532" s="445">
        <v>43410</v>
      </c>
      <c r="R532" s="433">
        <v>43580</v>
      </c>
      <c r="S532" s="434">
        <v>43973</v>
      </c>
      <c r="T532" s="435">
        <f t="shared" si="47"/>
        <v>393</v>
      </c>
      <c r="U532" s="435">
        <v>0</v>
      </c>
      <c r="V532" s="435">
        <v>1</v>
      </c>
      <c r="W532" s="430"/>
      <c r="X532" s="430"/>
      <c r="Y532" s="430"/>
      <c r="Z532" s="430"/>
      <c r="AA532" s="436"/>
      <c r="AB532" s="426" t="s">
        <v>104</v>
      </c>
    </row>
    <row r="533" spans="1:28" ht="16">
      <c r="A533" s="9">
        <v>1</v>
      </c>
      <c r="B533" s="9">
        <v>2</v>
      </c>
      <c r="C533" s="9">
        <v>6</v>
      </c>
      <c r="D533" s="9" t="str">
        <f>"Dynan_"&amp;I533&amp;"_"&amp;J533&amp;"_"&amp;L533&amp;"_"&amp;K533</f>
        <v>Dynan_D6_320_148_19A</v>
      </c>
      <c r="E533" s="9" t="str">
        <f t="shared" si="48"/>
        <v>Dynan_D6_320_148_19A_Lung_Block</v>
      </c>
      <c r="F533" s="282">
        <f>F531+1</f>
        <v>6</v>
      </c>
      <c r="G533" s="227">
        <v>3</v>
      </c>
      <c r="H533" s="199" t="s">
        <v>150</v>
      </c>
      <c r="I533" s="200" t="s">
        <v>178</v>
      </c>
      <c r="J533" s="201">
        <v>320</v>
      </c>
      <c r="K533" s="202" t="s">
        <v>33</v>
      </c>
      <c r="L533" s="201">
        <v>148</v>
      </c>
      <c r="M533" s="201" t="s">
        <v>34</v>
      </c>
      <c r="N533" s="203">
        <v>0.75</v>
      </c>
      <c r="O533" s="201" t="s">
        <v>35</v>
      </c>
      <c r="P533" s="201" t="s">
        <v>163</v>
      </c>
      <c r="Q533" s="204">
        <v>43410</v>
      </c>
      <c r="R533" s="205">
        <v>43580</v>
      </c>
      <c r="S533" s="206">
        <v>44099</v>
      </c>
      <c r="T533" s="207">
        <f t="shared" si="47"/>
        <v>519</v>
      </c>
      <c r="U533" s="207">
        <v>0</v>
      </c>
      <c r="V533" s="207">
        <v>1</v>
      </c>
      <c r="W533" s="200"/>
      <c r="X533" s="200"/>
      <c r="Y533" s="200"/>
      <c r="Z533" s="200"/>
      <c r="AA533" s="208"/>
      <c r="AB533" s="209" t="s">
        <v>216</v>
      </c>
    </row>
    <row r="534" spans="1:28" ht="16">
      <c r="A534" s="9">
        <v>1</v>
      </c>
      <c r="B534" s="9">
        <v>2</v>
      </c>
      <c r="C534" s="9">
        <v>6</v>
      </c>
      <c r="D534" s="9" t="str">
        <f>"Dynan_"&amp;I534&amp;"_"&amp;J534&amp;"_"&amp;L534&amp;"_"&amp;K534</f>
        <v>Dynan_D6_328_150_19A</v>
      </c>
      <c r="E534" s="9" t="str">
        <f t="shared" si="48"/>
        <v>Dynan_D6_328_150_19A_Lung_Block</v>
      </c>
      <c r="F534" s="282">
        <f>F533+1</f>
        <v>7</v>
      </c>
      <c r="G534" s="227">
        <v>3</v>
      </c>
      <c r="H534" s="199" t="s">
        <v>150</v>
      </c>
      <c r="I534" s="200" t="s">
        <v>178</v>
      </c>
      <c r="J534" s="201">
        <v>328</v>
      </c>
      <c r="K534" s="202" t="s">
        <v>33</v>
      </c>
      <c r="L534" s="201">
        <v>150</v>
      </c>
      <c r="M534" s="201" t="s">
        <v>34</v>
      </c>
      <c r="N534" s="203">
        <v>0.75</v>
      </c>
      <c r="O534" s="201" t="s">
        <v>35</v>
      </c>
      <c r="P534" s="201" t="s">
        <v>163</v>
      </c>
      <c r="Q534" s="204">
        <v>43410</v>
      </c>
      <c r="R534" s="205">
        <v>43580</v>
      </c>
      <c r="S534" s="206">
        <v>44102</v>
      </c>
      <c r="T534" s="207">
        <f t="shared" si="47"/>
        <v>522</v>
      </c>
      <c r="U534" s="207">
        <v>0</v>
      </c>
      <c r="V534" s="207">
        <v>1</v>
      </c>
      <c r="W534" s="200"/>
      <c r="X534" s="200"/>
      <c r="Y534" s="200"/>
      <c r="Z534" s="200"/>
      <c r="AA534" s="208"/>
      <c r="AB534" s="209" t="s">
        <v>199</v>
      </c>
    </row>
    <row r="535" spans="1:28" ht="16">
      <c r="A535" s="9">
        <v>1</v>
      </c>
      <c r="B535" s="9">
        <v>2</v>
      </c>
      <c r="C535" s="9">
        <v>6</v>
      </c>
      <c r="D535" s="9" t="str">
        <f>"Dynan_"&amp;I535&amp;"_"&amp;J535&amp;"_"&amp;L535&amp;"_"&amp;K535</f>
        <v>Dynan_D6_329_150_19A</v>
      </c>
      <c r="E535" s="9" t="str">
        <f t="shared" si="48"/>
        <v>Dynan_D6_329_150_19A_Lung_Block</v>
      </c>
      <c r="F535" s="282">
        <f>F534+1</f>
        <v>8</v>
      </c>
      <c r="G535" s="227">
        <v>3</v>
      </c>
      <c r="H535" s="199" t="s">
        <v>150</v>
      </c>
      <c r="I535" s="200" t="s">
        <v>178</v>
      </c>
      <c r="J535" s="201">
        <v>329</v>
      </c>
      <c r="K535" s="202" t="s">
        <v>33</v>
      </c>
      <c r="L535" s="201">
        <v>150</v>
      </c>
      <c r="M535" s="201" t="s">
        <v>34</v>
      </c>
      <c r="N535" s="203">
        <v>0.75</v>
      </c>
      <c r="O535" s="201" t="s">
        <v>35</v>
      </c>
      <c r="P535" s="201" t="s">
        <v>163</v>
      </c>
      <c r="Q535" s="204">
        <v>43410</v>
      </c>
      <c r="R535" s="205">
        <v>43580</v>
      </c>
      <c r="S535" s="206">
        <v>43839</v>
      </c>
      <c r="T535" s="207">
        <f t="shared" si="47"/>
        <v>259</v>
      </c>
      <c r="U535" s="207">
        <v>0</v>
      </c>
      <c r="V535" s="207">
        <v>1</v>
      </c>
      <c r="W535" s="200"/>
      <c r="X535" s="200"/>
      <c r="Y535" s="200"/>
      <c r="Z535" s="200"/>
      <c r="AA535" s="208"/>
      <c r="AB535" s="209" t="s">
        <v>217</v>
      </c>
    </row>
    <row r="536" spans="1:28" s="437" customFormat="1" ht="16" hidden="1">
      <c r="A536" s="425" t="s">
        <v>58</v>
      </c>
      <c r="B536" s="425" t="s">
        <v>58</v>
      </c>
      <c r="C536" s="425" t="s">
        <v>58</v>
      </c>
      <c r="D536" s="9" t="str">
        <f t="shared" si="49"/>
        <v>D6_330_150_19A</v>
      </c>
      <c r="E536" s="9" t="str">
        <f t="shared" si="48"/>
        <v>D6_330_150_19A_Lung_Block</v>
      </c>
      <c r="F536" s="760">
        <v>50</v>
      </c>
      <c r="G536" s="428">
        <v>3</v>
      </c>
      <c r="H536" s="429" t="s">
        <v>150</v>
      </c>
      <c r="I536" s="430" t="s">
        <v>178</v>
      </c>
      <c r="J536" s="444">
        <v>330</v>
      </c>
      <c r="K536" s="425" t="s">
        <v>33</v>
      </c>
      <c r="L536" s="444">
        <v>150</v>
      </c>
      <c r="M536" s="444" t="s">
        <v>34</v>
      </c>
      <c r="N536" s="449">
        <v>0.75</v>
      </c>
      <c r="O536" s="444" t="s">
        <v>35</v>
      </c>
      <c r="P536" s="444" t="s">
        <v>163</v>
      </c>
      <c r="Q536" s="445">
        <v>43410</v>
      </c>
      <c r="R536" s="433">
        <v>43580</v>
      </c>
      <c r="S536" s="434">
        <v>44132</v>
      </c>
      <c r="T536" s="435">
        <f t="shared" si="47"/>
        <v>552</v>
      </c>
      <c r="U536" s="435">
        <v>0</v>
      </c>
      <c r="V536" s="435">
        <v>1</v>
      </c>
      <c r="W536" s="430"/>
      <c r="X536" s="430"/>
      <c r="Y536" s="430"/>
      <c r="Z536" s="430"/>
      <c r="AA536" s="436"/>
      <c r="AB536" s="426" t="s">
        <v>104</v>
      </c>
    </row>
    <row r="537" spans="1:28" s="437" customFormat="1" ht="16" hidden="1">
      <c r="A537" s="425" t="s">
        <v>58</v>
      </c>
      <c r="B537" s="425" t="s">
        <v>58</v>
      </c>
      <c r="C537" s="425" t="s">
        <v>58</v>
      </c>
      <c r="D537" s="9" t="str">
        <f t="shared" si="49"/>
        <v>D6_332_151_19A</v>
      </c>
      <c r="E537" s="9" t="str">
        <f t="shared" si="48"/>
        <v>D6_332_151_19A_Lung_Block</v>
      </c>
      <c r="F537" s="760">
        <v>51</v>
      </c>
      <c r="G537" s="428">
        <v>3</v>
      </c>
      <c r="H537" s="429" t="s">
        <v>150</v>
      </c>
      <c r="I537" s="430" t="s">
        <v>178</v>
      </c>
      <c r="J537" s="444">
        <v>332</v>
      </c>
      <c r="K537" s="425" t="s">
        <v>33</v>
      </c>
      <c r="L537" s="444">
        <v>151</v>
      </c>
      <c r="M537" s="444" t="s">
        <v>34</v>
      </c>
      <c r="N537" s="449">
        <v>0.75</v>
      </c>
      <c r="O537" s="444" t="s">
        <v>35</v>
      </c>
      <c r="P537" s="444" t="s">
        <v>163</v>
      </c>
      <c r="Q537" s="445">
        <v>43410</v>
      </c>
      <c r="R537" s="433">
        <v>43580</v>
      </c>
      <c r="S537" s="434">
        <v>44132</v>
      </c>
      <c r="T537" s="435">
        <f t="shared" si="47"/>
        <v>552</v>
      </c>
      <c r="U537" s="435">
        <v>0</v>
      </c>
      <c r="V537" s="435">
        <v>1</v>
      </c>
      <c r="W537" s="430"/>
      <c r="X537" s="430"/>
      <c r="Y537" s="430"/>
      <c r="Z537" s="430"/>
      <c r="AA537" s="436"/>
      <c r="AB537" s="426" t="s">
        <v>104</v>
      </c>
    </row>
    <row r="538" spans="1:28" s="437" customFormat="1" ht="16" hidden="1">
      <c r="A538" s="425" t="s">
        <v>58</v>
      </c>
      <c r="B538" s="425" t="s">
        <v>58</v>
      </c>
      <c r="C538" s="425" t="s">
        <v>58</v>
      </c>
      <c r="D538" s="9" t="str">
        <f t="shared" si="49"/>
        <v>D6_336_152_19A</v>
      </c>
      <c r="E538" s="9" t="str">
        <f t="shared" si="48"/>
        <v>D6_336_152_19A_Lung_Block</v>
      </c>
      <c r="F538" s="760">
        <v>52</v>
      </c>
      <c r="G538" s="428">
        <v>3</v>
      </c>
      <c r="H538" s="429" t="s">
        <v>150</v>
      </c>
      <c r="I538" s="430" t="s">
        <v>178</v>
      </c>
      <c r="J538" s="444">
        <v>336</v>
      </c>
      <c r="K538" s="425" t="s">
        <v>33</v>
      </c>
      <c r="L538" s="444">
        <v>152</v>
      </c>
      <c r="M538" s="444" t="s">
        <v>34</v>
      </c>
      <c r="N538" s="449">
        <v>0.75</v>
      </c>
      <c r="O538" s="444" t="s">
        <v>35</v>
      </c>
      <c r="P538" s="444" t="s">
        <v>163</v>
      </c>
      <c r="Q538" s="445">
        <v>43410</v>
      </c>
      <c r="R538" s="433">
        <v>43580</v>
      </c>
      <c r="S538" s="434">
        <v>43927</v>
      </c>
      <c r="T538" s="435">
        <f t="shared" si="47"/>
        <v>347</v>
      </c>
      <c r="U538" s="435">
        <v>0</v>
      </c>
      <c r="V538" s="435">
        <v>1</v>
      </c>
      <c r="W538" s="430"/>
      <c r="X538" s="430"/>
      <c r="Y538" s="430"/>
      <c r="Z538" s="430"/>
      <c r="AA538" s="436"/>
      <c r="AB538" s="426" t="s">
        <v>104</v>
      </c>
    </row>
    <row r="539" spans="1:28" ht="16">
      <c r="A539" s="9">
        <v>1</v>
      </c>
      <c r="B539" s="9">
        <v>2</v>
      </c>
      <c r="C539" s="9">
        <v>6</v>
      </c>
      <c r="D539" s="9" t="str">
        <f>"Dynan_"&amp;I539&amp;"_"&amp;J539&amp;"_"&amp;L539&amp;"_"&amp;K539</f>
        <v>Dynan_D6_337_152_19A</v>
      </c>
      <c r="E539" s="9" t="str">
        <f t="shared" si="48"/>
        <v>Dynan_D6_337_152_19A_Lung_Block</v>
      </c>
      <c r="F539" s="282">
        <f>F535+1</f>
        <v>9</v>
      </c>
      <c r="G539" s="227">
        <v>3</v>
      </c>
      <c r="H539" s="199" t="s">
        <v>150</v>
      </c>
      <c r="I539" s="200" t="s">
        <v>178</v>
      </c>
      <c r="J539" s="201">
        <v>337</v>
      </c>
      <c r="K539" s="202" t="s">
        <v>33</v>
      </c>
      <c r="L539" s="201">
        <v>152</v>
      </c>
      <c r="M539" s="201" t="s">
        <v>34</v>
      </c>
      <c r="N539" s="203">
        <v>0.75</v>
      </c>
      <c r="O539" s="201" t="s">
        <v>35</v>
      </c>
      <c r="P539" s="201" t="s">
        <v>163</v>
      </c>
      <c r="Q539" s="204">
        <v>43410</v>
      </c>
      <c r="R539" s="205">
        <v>43580</v>
      </c>
      <c r="S539" s="206">
        <v>44021</v>
      </c>
      <c r="T539" s="207">
        <f t="shared" si="47"/>
        <v>441</v>
      </c>
      <c r="U539" s="207" t="s">
        <v>184</v>
      </c>
      <c r="V539" s="207">
        <v>1</v>
      </c>
      <c r="W539" s="202">
        <v>0</v>
      </c>
      <c r="X539" s="202"/>
      <c r="Y539" s="202"/>
      <c r="Z539" s="202"/>
      <c r="AA539" s="215" t="s">
        <v>218</v>
      </c>
      <c r="AB539" s="209" t="s">
        <v>219</v>
      </c>
    </row>
    <row r="540" spans="1:28" ht="16">
      <c r="A540" s="9">
        <v>1</v>
      </c>
      <c r="B540" s="9">
        <v>2</v>
      </c>
      <c r="C540" s="9">
        <v>6</v>
      </c>
      <c r="D540" s="9" t="str">
        <f>"Dynan_"&amp;I540&amp;"_"&amp;J540&amp;"_"&amp;L540&amp;"_"&amp;K540</f>
        <v>Dynan_D6_338_152_19A</v>
      </c>
      <c r="E540" s="9" t="str">
        <f t="shared" si="48"/>
        <v>Dynan_D6_338_152_19A_Lung_Block</v>
      </c>
      <c r="F540" s="282">
        <f>F539+1</f>
        <v>10</v>
      </c>
      <c r="G540" s="227">
        <v>3</v>
      </c>
      <c r="H540" s="199" t="s">
        <v>150</v>
      </c>
      <c r="I540" s="200" t="s">
        <v>178</v>
      </c>
      <c r="J540" s="201">
        <v>338</v>
      </c>
      <c r="K540" s="202" t="s">
        <v>33</v>
      </c>
      <c r="L540" s="201">
        <v>152</v>
      </c>
      <c r="M540" s="201" t="s">
        <v>34</v>
      </c>
      <c r="N540" s="203">
        <v>0.75</v>
      </c>
      <c r="O540" s="201" t="s">
        <v>35</v>
      </c>
      <c r="P540" s="201" t="s">
        <v>163</v>
      </c>
      <c r="Q540" s="204">
        <v>43410</v>
      </c>
      <c r="R540" s="205">
        <v>43580</v>
      </c>
      <c r="S540" s="206">
        <v>44110</v>
      </c>
      <c r="T540" s="207">
        <f t="shared" si="47"/>
        <v>530</v>
      </c>
      <c r="U540" s="207" t="s">
        <v>184</v>
      </c>
      <c r="V540" s="207">
        <v>1</v>
      </c>
      <c r="W540" s="202">
        <v>0</v>
      </c>
      <c r="X540" s="202"/>
      <c r="Y540" s="202"/>
      <c r="Z540" s="202"/>
      <c r="AA540" s="215"/>
      <c r="AB540" s="209" t="s">
        <v>220</v>
      </c>
    </row>
    <row r="541" spans="1:28" ht="16">
      <c r="A541" s="9">
        <v>1</v>
      </c>
      <c r="B541" s="9">
        <v>2</v>
      </c>
      <c r="C541" s="9">
        <v>6</v>
      </c>
      <c r="D541" s="9" t="str">
        <f>"Dynan_"&amp;I541&amp;"_"&amp;J541&amp;"_"&amp;L541&amp;"_"&amp;K541</f>
        <v>Dynan_D6_341_194_19A</v>
      </c>
      <c r="E541" s="9" t="str">
        <f t="shared" si="48"/>
        <v>Dynan_D6_341_194_19A_Lung_Block</v>
      </c>
      <c r="F541" s="282">
        <f>F540+1</f>
        <v>11</v>
      </c>
      <c r="G541" s="227">
        <v>4</v>
      </c>
      <c r="H541" s="199" t="s">
        <v>150</v>
      </c>
      <c r="I541" s="200" t="s">
        <v>178</v>
      </c>
      <c r="J541" s="201">
        <v>341</v>
      </c>
      <c r="K541" s="202" t="s">
        <v>33</v>
      </c>
      <c r="L541" s="201">
        <v>194</v>
      </c>
      <c r="M541" s="201" t="s">
        <v>34</v>
      </c>
      <c r="N541" s="203">
        <v>0.75</v>
      </c>
      <c r="O541" s="201" t="s">
        <v>35</v>
      </c>
      <c r="P541" s="201" t="s">
        <v>163</v>
      </c>
      <c r="Q541" s="204">
        <v>43410</v>
      </c>
      <c r="R541" s="205">
        <v>43580</v>
      </c>
      <c r="S541" s="206">
        <v>44014</v>
      </c>
      <c r="T541" s="207">
        <f t="shared" si="47"/>
        <v>434</v>
      </c>
      <c r="U541" s="207" t="s">
        <v>184</v>
      </c>
      <c r="V541" s="207">
        <v>1</v>
      </c>
      <c r="W541" s="202">
        <v>1</v>
      </c>
      <c r="X541" s="202">
        <v>1</v>
      </c>
      <c r="Y541" s="202"/>
      <c r="Z541" s="202"/>
      <c r="AA541" s="215" t="s">
        <v>221</v>
      </c>
      <c r="AB541" s="209" t="s">
        <v>222</v>
      </c>
    </row>
    <row r="542" spans="1:28" ht="16">
      <c r="A542" s="150"/>
      <c r="B542" s="150"/>
      <c r="C542" s="150"/>
      <c r="D542" s="150"/>
      <c r="E542" s="150"/>
      <c r="F542" s="282"/>
      <c r="G542" s="227"/>
      <c r="H542" s="33"/>
      <c r="I542" s="31"/>
      <c r="J542" s="32"/>
      <c r="K542" s="9"/>
      <c r="L542" s="32"/>
      <c r="M542" s="32"/>
      <c r="N542" s="39"/>
      <c r="O542" s="32"/>
      <c r="P542" s="32"/>
      <c r="Q542" s="38"/>
      <c r="R542" s="36"/>
      <c r="S542" s="12"/>
      <c r="T542" s="79"/>
      <c r="U542" s="79"/>
      <c r="V542" s="129" t="s">
        <v>98</v>
      </c>
      <c r="W542" s="130">
        <v>55</v>
      </c>
      <c r="X542" s="130"/>
      <c r="Y542" s="130"/>
      <c r="Z542" s="131"/>
      <c r="AA542" s="37"/>
      <c r="AB542" s="150"/>
    </row>
    <row r="543" spans="1:28" ht="16">
      <c r="A543" s="150"/>
      <c r="B543" s="150"/>
      <c r="C543" s="150"/>
      <c r="D543" s="150"/>
      <c r="E543" s="150"/>
      <c r="F543" s="282"/>
      <c r="G543" s="227"/>
      <c r="H543" s="33"/>
      <c r="I543" s="31"/>
      <c r="J543" s="32"/>
      <c r="K543" s="9"/>
      <c r="L543" s="32"/>
      <c r="M543" s="32"/>
      <c r="N543" s="39"/>
      <c r="O543" s="32"/>
      <c r="P543" s="32"/>
      <c r="Q543" s="38"/>
      <c r="R543" s="36"/>
      <c r="S543" s="12"/>
      <c r="T543" s="79"/>
      <c r="U543" s="79"/>
      <c r="V543" s="161"/>
      <c r="W543" s="31"/>
      <c r="X543" s="31"/>
      <c r="Y543" s="31"/>
      <c r="Z543" s="31"/>
      <c r="AA543" s="37"/>
      <c r="AB543" s="150"/>
    </row>
    <row r="544" spans="1:28" ht="16">
      <c r="A544" s="150"/>
      <c r="B544" s="150"/>
      <c r="C544" s="150"/>
      <c r="D544" s="150"/>
      <c r="E544" s="150"/>
      <c r="F544" s="282"/>
      <c r="G544" s="227">
        <v>4</v>
      </c>
      <c r="H544" s="154" t="s">
        <v>223</v>
      </c>
      <c r="I544" s="88" t="s">
        <v>223</v>
      </c>
      <c r="J544" s="32"/>
      <c r="K544" s="9"/>
      <c r="L544" s="32"/>
      <c r="M544" s="32"/>
      <c r="N544" s="39"/>
      <c r="O544" s="32"/>
      <c r="P544" s="32"/>
      <c r="Q544" s="38"/>
      <c r="R544" s="36"/>
      <c r="S544" s="12"/>
      <c r="T544" s="79"/>
      <c r="U544" s="79"/>
      <c r="V544" s="79"/>
      <c r="W544" s="31"/>
      <c r="X544" s="31"/>
      <c r="Y544" s="31"/>
      <c r="Z544" s="31"/>
      <c r="AA544" s="37"/>
      <c r="AB544" s="150"/>
    </row>
    <row r="545" spans="1:28" s="437" customFormat="1" ht="16" hidden="1">
      <c r="A545" s="425" t="s">
        <v>58</v>
      </c>
      <c r="B545" s="425" t="s">
        <v>58</v>
      </c>
      <c r="C545" s="425" t="s">
        <v>58</v>
      </c>
      <c r="D545" s="426"/>
      <c r="E545" s="426"/>
      <c r="F545" s="760">
        <v>1</v>
      </c>
      <c r="G545" s="428">
        <v>4</v>
      </c>
      <c r="H545" s="429" t="s">
        <v>150</v>
      </c>
      <c r="I545" s="430" t="s">
        <v>162</v>
      </c>
      <c r="J545" s="429">
        <v>571</v>
      </c>
      <c r="K545" s="425" t="s">
        <v>44</v>
      </c>
      <c r="L545" s="429" t="s">
        <v>188</v>
      </c>
      <c r="M545" s="429" t="s">
        <v>34</v>
      </c>
      <c r="N545" s="431">
        <v>0.75</v>
      </c>
      <c r="O545" s="429" t="s">
        <v>35</v>
      </c>
      <c r="P545" s="429" t="s">
        <v>163</v>
      </c>
      <c r="Q545" s="432">
        <v>43242</v>
      </c>
      <c r="R545" s="433">
        <v>43411</v>
      </c>
      <c r="S545" s="434">
        <v>43496</v>
      </c>
      <c r="T545" s="435">
        <f t="shared" ref="T545:T562" si="51">S545-R545</f>
        <v>85</v>
      </c>
      <c r="U545" s="435">
        <v>0</v>
      </c>
      <c r="V545" s="435">
        <v>0</v>
      </c>
      <c r="W545" s="430"/>
      <c r="X545" s="430"/>
      <c r="Y545" s="430"/>
      <c r="Z545" s="430"/>
      <c r="AA545" s="436"/>
      <c r="AB545" s="426" t="s">
        <v>224</v>
      </c>
    </row>
    <row r="546" spans="1:28" s="437" customFormat="1" ht="16" hidden="1">
      <c r="A546" s="425" t="s">
        <v>58</v>
      </c>
      <c r="B546" s="425" t="s">
        <v>58</v>
      </c>
      <c r="C546" s="425" t="s">
        <v>58</v>
      </c>
      <c r="D546" s="426"/>
      <c r="E546" s="426"/>
      <c r="F546" s="760">
        <v>2</v>
      </c>
      <c r="G546" s="428">
        <v>4</v>
      </c>
      <c r="H546" s="429" t="s">
        <v>150</v>
      </c>
      <c r="I546" s="430" t="s">
        <v>162</v>
      </c>
      <c r="J546" s="429">
        <v>572</v>
      </c>
      <c r="K546" s="425" t="s">
        <v>44</v>
      </c>
      <c r="L546" s="429" t="s">
        <v>225</v>
      </c>
      <c r="M546" s="429" t="s">
        <v>34</v>
      </c>
      <c r="N546" s="431">
        <v>0.75</v>
      </c>
      <c r="O546" s="429" t="s">
        <v>35</v>
      </c>
      <c r="P546" s="429" t="s">
        <v>163</v>
      </c>
      <c r="Q546" s="432">
        <v>43242</v>
      </c>
      <c r="R546" s="433">
        <v>43411</v>
      </c>
      <c r="S546" s="434">
        <v>43496</v>
      </c>
      <c r="T546" s="435">
        <f t="shared" si="51"/>
        <v>85</v>
      </c>
      <c r="U546" s="435">
        <v>0</v>
      </c>
      <c r="V546" s="435">
        <v>0</v>
      </c>
      <c r="W546" s="430"/>
      <c r="X546" s="430"/>
      <c r="Y546" s="430"/>
      <c r="Z546" s="430"/>
      <c r="AA546" s="436"/>
      <c r="AB546" s="426" t="s">
        <v>224</v>
      </c>
    </row>
    <row r="547" spans="1:28" s="437" customFormat="1" ht="16" hidden="1">
      <c r="A547" s="425" t="s">
        <v>58</v>
      </c>
      <c r="B547" s="425" t="s">
        <v>58</v>
      </c>
      <c r="C547" s="425" t="s">
        <v>58</v>
      </c>
      <c r="D547" s="426"/>
      <c r="E547" s="426"/>
      <c r="F547" s="760">
        <v>3</v>
      </c>
      <c r="G547" s="428">
        <v>4</v>
      </c>
      <c r="H547" s="429" t="s">
        <v>150</v>
      </c>
      <c r="I547" s="430" t="s">
        <v>162</v>
      </c>
      <c r="J547" s="429">
        <v>573</v>
      </c>
      <c r="K547" s="425" t="s">
        <v>44</v>
      </c>
      <c r="L547" s="429" t="s">
        <v>226</v>
      </c>
      <c r="M547" s="429" t="s">
        <v>34</v>
      </c>
      <c r="N547" s="431">
        <v>0.75</v>
      </c>
      <c r="O547" s="429" t="s">
        <v>35</v>
      </c>
      <c r="P547" s="429" t="s">
        <v>163</v>
      </c>
      <c r="Q547" s="432">
        <v>43242</v>
      </c>
      <c r="R547" s="433">
        <v>43411</v>
      </c>
      <c r="S547" s="434">
        <v>43502</v>
      </c>
      <c r="T547" s="435">
        <f t="shared" si="51"/>
        <v>91</v>
      </c>
      <c r="U547" s="435">
        <v>0</v>
      </c>
      <c r="V547" s="435">
        <v>0</v>
      </c>
      <c r="W547" s="430"/>
      <c r="X547" s="430"/>
      <c r="Y547" s="430"/>
      <c r="Z547" s="430"/>
      <c r="AA547" s="436"/>
      <c r="AB547" s="426" t="s">
        <v>227</v>
      </c>
    </row>
    <row r="548" spans="1:28" s="437" customFormat="1" ht="16" hidden="1">
      <c r="A548" s="425" t="s">
        <v>58</v>
      </c>
      <c r="B548" s="425" t="s">
        <v>58</v>
      </c>
      <c r="C548" s="425" t="s">
        <v>58</v>
      </c>
      <c r="D548" s="426"/>
      <c r="E548" s="426"/>
      <c r="F548" s="760">
        <v>4</v>
      </c>
      <c r="G548" s="428">
        <v>4</v>
      </c>
      <c r="H548" s="429" t="s">
        <v>150</v>
      </c>
      <c r="I548" s="430" t="s">
        <v>162</v>
      </c>
      <c r="J548" s="425">
        <v>574</v>
      </c>
      <c r="K548" s="425" t="s">
        <v>44</v>
      </c>
      <c r="L548" s="429" t="s">
        <v>156</v>
      </c>
      <c r="M548" s="429" t="s">
        <v>34</v>
      </c>
      <c r="N548" s="431">
        <v>0.75</v>
      </c>
      <c r="O548" s="429" t="s">
        <v>35</v>
      </c>
      <c r="P548" s="429" t="s">
        <v>163</v>
      </c>
      <c r="Q548" s="432">
        <v>43242</v>
      </c>
      <c r="R548" s="433">
        <v>43411</v>
      </c>
      <c r="S548" s="434">
        <v>43602</v>
      </c>
      <c r="T548" s="435">
        <f t="shared" si="51"/>
        <v>191</v>
      </c>
      <c r="U548" s="435">
        <v>0</v>
      </c>
      <c r="V548" s="435">
        <v>0</v>
      </c>
      <c r="W548" s="430"/>
      <c r="X548" s="430"/>
      <c r="Y548" s="430"/>
      <c r="Z548" s="430"/>
      <c r="AA548" s="436"/>
      <c r="AB548" s="426" t="s">
        <v>228</v>
      </c>
    </row>
    <row r="549" spans="1:28" s="437" customFormat="1" ht="16" hidden="1">
      <c r="A549" s="425" t="s">
        <v>58</v>
      </c>
      <c r="B549" s="425" t="s">
        <v>58</v>
      </c>
      <c r="C549" s="425" t="s">
        <v>58</v>
      </c>
      <c r="D549" s="426"/>
      <c r="E549" s="426"/>
      <c r="F549" s="760">
        <v>5</v>
      </c>
      <c r="G549" s="428">
        <v>4</v>
      </c>
      <c r="H549" s="429" t="s">
        <v>150</v>
      </c>
      <c r="I549" s="430" t="s">
        <v>162</v>
      </c>
      <c r="J549" s="425">
        <v>576</v>
      </c>
      <c r="K549" s="425" t="s">
        <v>44</v>
      </c>
      <c r="L549" s="425">
        <v>15</v>
      </c>
      <c r="M549" s="429" t="s">
        <v>34</v>
      </c>
      <c r="N549" s="431">
        <v>0.75</v>
      </c>
      <c r="O549" s="429" t="s">
        <v>35</v>
      </c>
      <c r="P549" s="429" t="s">
        <v>163</v>
      </c>
      <c r="Q549" s="432">
        <v>43242</v>
      </c>
      <c r="R549" s="433">
        <v>43411</v>
      </c>
      <c r="S549" s="434">
        <v>43602</v>
      </c>
      <c r="T549" s="435">
        <f t="shared" si="51"/>
        <v>191</v>
      </c>
      <c r="U549" s="435">
        <v>0</v>
      </c>
      <c r="V549" s="435">
        <v>0</v>
      </c>
      <c r="W549" s="430"/>
      <c r="X549" s="430"/>
      <c r="Y549" s="430"/>
      <c r="Z549" s="430"/>
      <c r="AA549" s="436"/>
      <c r="AB549" s="426" t="s">
        <v>228</v>
      </c>
    </row>
    <row r="550" spans="1:28" s="437" customFormat="1" ht="16" hidden="1">
      <c r="A550" s="425" t="s">
        <v>58</v>
      </c>
      <c r="B550" s="425" t="s">
        <v>58</v>
      </c>
      <c r="C550" s="425" t="s">
        <v>58</v>
      </c>
      <c r="D550" s="426"/>
      <c r="E550" s="426"/>
      <c r="F550" s="760">
        <v>6</v>
      </c>
      <c r="G550" s="428">
        <v>4</v>
      </c>
      <c r="H550" s="429" t="s">
        <v>150</v>
      </c>
      <c r="I550" s="430" t="s">
        <v>162</v>
      </c>
      <c r="J550" s="429">
        <v>577</v>
      </c>
      <c r="K550" s="425" t="s">
        <v>44</v>
      </c>
      <c r="L550" s="429" t="s">
        <v>229</v>
      </c>
      <c r="M550" s="429" t="s">
        <v>34</v>
      </c>
      <c r="N550" s="431">
        <v>0.75</v>
      </c>
      <c r="O550" s="429" t="s">
        <v>35</v>
      </c>
      <c r="P550" s="429" t="s">
        <v>163</v>
      </c>
      <c r="Q550" s="432">
        <v>43242</v>
      </c>
      <c r="R550" s="433">
        <v>43411</v>
      </c>
      <c r="S550" s="434">
        <v>43537</v>
      </c>
      <c r="T550" s="435">
        <f t="shared" si="51"/>
        <v>126</v>
      </c>
      <c r="U550" s="435">
        <v>0</v>
      </c>
      <c r="V550" s="435">
        <v>0</v>
      </c>
      <c r="W550" s="430"/>
      <c r="X550" s="430"/>
      <c r="Y550" s="430"/>
      <c r="Z550" s="430"/>
      <c r="AA550" s="436"/>
      <c r="AB550" s="426" t="s">
        <v>227</v>
      </c>
    </row>
    <row r="551" spans="1:28" s="437" customFormat="1" ht="16" hidden="1">
      <c r="A551" s="425" t="s">
        <v>58</v>
      </c>
      <c r="B551" s="425" t="s">
        <v>58</v>
      </c>
      <c r="C551" s="425" t="s">
        <v>58</v>
      </c>
      <c r="D551" s="426"/>
      <c r="E551" s="426"/>
      <c r="F551" s="760">
        <v>7</v>
      </c>
      <c r="G551" s="428">
        <v>4</v>
      </c>
      <c r="H551" s="429" t="s">
        <v>150</v>
      </c>
      <c r="I551" s="430" t="s">
        <v>162</v>
      </c>
      <c r="J551" s="425">
        <v>825</v>
      </c>
      <c r="K551" s="425" t="s">
        <v>44</v>
      </c>
      <c r="L551" s="425">
        <v>66</v>
      </c>
      <c r="M551" s="429" t="s">
        <v>34</v>
      </c>
      <c r="N551" s="431">
        <v>0.75</v>
      </c>
      <c r="O551" s="429" t="s">
        <v>35</v>
      </c>
      <c r="P551" s="429" t="s">
        <v>163</v>
      </c>
      <c r="Q551" s="432">
        <v>43242</v>
      </c>
      <c r="R551" s="433">
        <v>43411</v>
      </c>
      <c r="S551" s="434">
        <v>43602</v>
      </c>
      <c r="T551" s="435">
        <f t="shared" si="51"/>
        <v>191</v>
      </c>
      <c r="U551" s="435">
        <v>0</v>
      </c>
      <c r="V551" s="435">
        <v>0</v>
      </c>
      <c r="W551" s="430"/>
      <c r="X551" s="430"/>
      <c r="Y551" s="430"/>
      <c r="Z551" s="430"/>
      <c r="AA551" s="436"/>
      <c r="AB551" s="426" t="s">
        <v>228</v>
      </c>
    </row>
    <row r="552" spans="1:28" s="437" customFormat="1" ht="16" hidden="1">
      <c r="A552" s="425" t="s">
        <v>58</v>
      </c>
      <c r="B552" s="425" t="s">
        <v>58</v>
      </c>
      <c r="C552" s="425" t="s">
        <v>58</v>
      </c>
      <c r="D552" s="426"/>
      <c r="E552" s="426"/>
      <c r="F552" s="760">
        <v>8</v>
      </c>
      <c r="G552" s="428">
        <v>4</v>
      </c>
      <c r="H552" s="429" t="s">
        <v>150</v>
      </c>
      <c r="I552" s="430" t="s">
        <v>162</v>
      </c>
      <c r="J552" s="425">
        <v>826</v>
      </c>
      <c r="K552" s="425" t="s">
        <v>44</v>
      </c>
      <c r="L552" s="425">
        <v>66</v>
      </c>
      <c r="M552" s="429" t="s">
        <v>34</v>
      </c>
      <c r="N552" s="431">
        <v>0.75</v>
      </c>
      <c r="O552" s="429" t="s">
        <v>35</v>
      </c>
      <c r="P552" s="429" t="s">
        <v>163</v>
      </c>
      <c r="Q552" s="432">
        <v>43242</v>
      </c>
      <c r="R552" s="433">
        <v>43411</v>
      </c>
      <c r="S552" s="434">
        <v>43602</v>
      </c>
      <c r="T552" s="435">
        <f t="shared" si="51"/>
        <v>191</v>
      </c>
      <c r="U552" s="435">
        <v>0</v>
      </c>
      <c r="V552" s="435">
        <v>0</v>
      </c>
      <c r="W552" s="430"/>
      <c r="X552" s="430"/>
      <c r="Y552" s="430"/>
      <c r="Z552" s="430"/>
      <c r="AA552" s="436"/>
      <c r="AB552" s="426" t="s">
        <v>228</v>
      </c>
    </row>
    <row r="553" spans="1:28" s="437" customFormat="1" ht="16" hidden="1">
      <c r="A553" s="425" t="s">
        <v>58</v>
      </c>
      <c r="B553" s="425" t="s">
        <v>58</v>
      </c>
      <c r="C553" s="425" t="s">
        <v>58</v>
      </c>
      <c r="D553" s="426"/>
      <c r="E553" s="426"/>
      <c r="F553" s="760">
        <v>9</v>
      </c>
      <c r="G553" s="428">
        <v>4</v>
      </c>
      <c r="H553" s="429" t="s">
        <v>150</v>
      </c>
      <c r="I553" s="430" t="s">
        <v>162</v>
      </c>
      <c r="J553" s="425">
        <v>827</v>
      </c>
      <c r="K553" s="425" t="s">
        <v>44</v>
      </c>
      <c r="L553" s="429" t="s">
        <v>157</v>
      </c>
      <c r="M553" s="429" t="s">
        <v>34</v>
      </c>
      <c r="N553" s="431">
        <v>0.75</v>
      </c>
      <c r="O553" s="429" t="s">
        <v>35</v>
      </c>
      <c r="P553" s="429" t="s">
        <v>163</v>
      </c>
      <c r="Q553" s="432">
        <v>43242</v>
      </c>
      <c r="R553" s="433">
        <v>43411</v>
      </c>
      <c r="S553" s="434">
        <v>43600</v>
      </c>
      <c r="T553" s="435">
        <f t="shared" si="51"/>
        <v>189</v>
      </c>
      <c r="U553" s="435">
        <v>0</v>
      </c>
      <c r="V553" s="435">
        <v>0</v>
      </c>
      <c r="W553" s="430"/>
      <c r="X553" s="430"/>
      <c r="Y553" s="430"/>
      <c r="Z553" s="430"/>
      <c r="AA553" s="436"/>
      <c r="AB553" s="426" t="s">
        <v>228</v>
      </c>
    </row>
    <row r="554" spans="1:28" s="437" customFormat="1" ht="16" hidden="1">
      <c r="A554" s="425" t="s">
        <v>58</v>
      </c>
      <c r="B554" s="425" t="s">
        <v>58</v>
      </c>
      <c r="C554" s="425" t="s">
        <v>58</v>
      </c>
      <c r="D554" s="426"/>
      <c r="E554" s="426"/>
      <c r="F554" s="760">
        <v>10</v>
      </c>
      <c r="G554" s="428">
        <v>4</v>
      </c>
      <c r="H554" s="429" t="s">
        <v>150</v>
      </c>
      <c r="I554" s="430" t="s">
        <v>162</v>
      </c>
      <c r="J554" s="425">
        <v>829</v>
      </c>
      <c r="K554" s="425" t="s">
        <v>44</v>
      </c>
      <c r="L554" s="429" t="s">
        <v>158</v>
      </c>
      <c r="M554" s="429" t="s">
        <v>34</v>
      </c>
      <c r="N554" s="431">
        <v>0.75</v>
      </c>
      <c r="O554" s="429" t="s">
        <v>35</v>
      </c>
      <c r="P554" s="429" t="s">
        <v>163</v>
      </c>
      <c r="Q554" s="432">
        <v>43242</v>
      </c>
      <c r="R554" s="433">
        <v>43411</v>
      </c>
      <c r="S554" s="434">
        <v>43600</v>
      </c>
      <c r="T554" s="435">
        <f t="shared" si="51"/>
        <v>189</v>
      </c>
      <c r="U554" s="435">
        <v>0</v>
      </c>
      <c r="V554" s="435">
        <v>0</v>
      </c>
      <c r="W554" s="430"/>
      <c r="X554" s="430"/>
      <c r="Y554" s="430"/>
      <c r="Z554" s="430"/>
      <c r="AA554" s="436"/>
      <c r="AB554" s="426" t="s">
        <v>228</v>
      </c>
    </row>
    <row r="555" spans="1:28" s="437" customFormat="1" ht="16" hidden="1">
      <c r="A555" s="425" t="s">
        <v>58</v>
      </c>
      <c r="B555" s="425" t="s">
        <v>58</v>
      </c>
      <c r="C555" s="425" t="s">
        <v>58</v>
      </c>
      <c r="D555" s="426"/>
      <c r="E555" s="426"/>
      <c r="F555" s="760">
        <v>11</v>
      </c>
      <c r="G555" s="428">
        <v>4</v>
      </c>
      <c r="H555" s="429" t="s">
        <v>150</v>
      </c>
      <c r="I555" s="430" t="s">
        <v>162</v>
      </c>
      <c r="J555" s="425">
        <v>829</v>
      </c>
      <c r="K555" s="425" t="s">
        <v>44</v>
      </c>
      <c r="L555" s="425">
        <v>66</v>
      </c>
      <c r="M555" s="429" t="s">
        <v>34</v>
      </c>
      <c r="N555" s="431">
        <v>0.75</v>
      </c>
      <c r="O555" s="429" t="s">
        <v>35</v>
      </c>
      <c r="P555" s="429" t="s">
        <v>163</v>
      </c>
      <c r="Q555" s="432">
        <v>43242</v>
      </c>
      <c r="R555" s="433">
        <v>43411</v>
      </c>
      <c r="S555" s="434">
        <v>43602</v>
      </c>
      <c r="T555" s="435">
        <f t="shared" si="51"/>
        <v>191</v>
      </c>
      <c r="U555" s="435">
        <v>0</v>
      </c>
      <c r="V555" s="435">
        <v>0</v>
      </c>
      <c r="W555" s="430"/>
      <c r="X555" s="430"/>
      <c r="Y555" s="430"/>
      <c r="Z555" s="430"/>
      <c r="AA555" s="436"/>
      <c r="AB555" s="426" t="s">
        <v>228</v>
      </c>
    </row>
    <row r="556" spans="1:28" s="437" customFormat="1" ht="16" hidden="1">
      <c r="A556" s="425" t="s">
        <v>58</v>
      </c>
      <c r="B556" s="425" t="s">
        <v>58</v>
      </c>
      <c r="C556" s="425" t="s">
        <v>58</v>
      </c>
      <c r="D556" s="426"/>
      <c r="E556" s="426"/>
      <c r="F556" s="760">
        <v>12</v>
      </c>
      <c r="G556" s="428">
        <v>4</v>
      </c>
      <c r="H556" s="429" t="s">
        <v>150</v>
      </c>
      <c r="I556" s="430" t="s">
        <v>162</v>
      </c>
      <c r="J556" s="429">
        <v>860</v>
      </c>
      <c r="K556" s="425" t="s">
        <v>44</v>
      </c>
      <c r="L556" s="429">
        <v>73</v>
      </c>
      <c r="M556" s="429" t="s">
        <v>34</v>
      </c>
      <c r="N556" s="431">
        <v>0.75</v>
      </c>
      <c r="O556" s="429" t="s">
        <v>35</v>
      </c>
      <c r="P556" s="429" t="s">
        <v>163</v>
      </c>
      <c r="Q556" s="432">
        <v>43242</v>
      </c>
      <c r="R556" s="433">
        <v>43411</v>
      </c>
      <c r="S556" s="434">
        <v>43516</v>
      </c>
      <c r="T556" s="435">
        <f t="shared" si="51"/>
        <v>105</v>
      </c>
      <c r="U556" s="435">
        <v>0</v>
      </c>
      <c r="V556" s="435">
        <v>0</v>
      </c>
      <c r="W556" s="430"/>
      <c r="X556" s="430"/>
      <c r="Y556" s="430"/>
      <c r="Z556" s="430"/>
      <c r="AA556" s="436"/>
      <c r="AB556" s="426" t="s">
        <v>224</v>
      </c>
    </row>
    <row r="557" spans="1:28" s="437" customFormat="1" ht="16" hidden="1">
      <c r="A557" s="425" t="s">
        <v>58</v>
      </c>
      <c r="B557" s="425" t="s">
        <v>58</v>
      </c>
      <c r="C557" s="425" t="s">
        <v>58</v>
      </c>
      <c r="D557" s="426"/>
      <c r="E557" s="426"/>
      <c r="F557" s="760">
        <v>13</v>
      </c>
      <c r="G557" s="428">
        <v>4</v>
      </c>
      <c r="H557" s="429" t="s">
        <v>150</v>
      </c>
      <c r="I557" s="430" t="s">
        <v>162</v>
      </c>
      <c r="J557" s="429">
        <v>864</v>
      </c>
      <c r="K557" s="425" t="s">
        <v>44</v>
      </c>
      <c r="L557" s="429" t="s">
        <v>230</v>
      </c>
      <c r="M557" s="429" t="s">
        <v>34</v>
      </c>
      <c r="N557" s="431">
        <v>0.75</v>
      </c>
      <c r="O557" s="429" t="s">
        <v>35</v>
      </c>
      <c r="P557" s="429" t="s">
        <v>163</v>
      </c>
      <c r="Q557" s="432">
        <v>43242</v>
      </c>
      <c r="R557" s="433">
        <v>43411</v>
      </c>
      <c r="S557" s="434">
        <v>43516</v>
      </c>
      <c r="T557" s="435">
        <f t="shared" si="51"/>
        <v>105</v>
      </c>
      <c r="U557" s="435">
        <v>0</v>
      </c>
      <c r="V557" s="435">
        <v>0</v>
      </c>
      <c r="W557" s="430"/>
      <c r="X557" s="430"/>
      <c r="Y557" s="430"/>
      <c r="Z557" s="430"/>
      <c r="AA557" s="436"/>
      <c r="AB557" s="426" t="s">
        <v>224</v>
      </c>
    </row>
    <row r="558" spans="1:28" s="437" customFormat="1" ht="16" hidden="1">
      <c r="A558" s="425" t="s">
        <v>58</v>
      </c>
      <c r="B558" s="425" t="s">
        <v>58</v>
      </c>
      <c r="C558" s="425" t="s">
        <v>58</v>
      </c>
      <c r="D558" s="426"/>
      <c r="E558" s="426"/>
      <c r="F558" s="760">
        <v>14</v>
      </c>
      <c r="G558" s="428">
        <v>4</v>
      </c>
      <c r="H558" s="429" t="s">
        <v>150</v>
      </c>
      <c r="I558" s="430" t="s">
        <v>162</v>
      </c>
      <c r="J558" s="429">
        <v>866</v>
      </c>
      <c r="K558" s="425" t="s">
        <v>44</v>
      </c>
      <c r="L558" s="429" t="s">
        <v>231</v>
      </c>
      <c r="M558" s="429" t="s">
        <v>34</v>
      </c>
      <c r="N558" s="431">
        <v>0.75</v>
      </c>
      <c r="O558" s="429" t="s">
        <v>35</v>
      </c>
      <c r="P558" s="429" t="s">
        <v>163</v>
      </c>
      <c r="Q558" s="432">
        <v>43242</v>
      </c>
      <c r="R558" s="433">
        <v>43411</v>
      </c>
      <c r="S558" s="434">
        <v>43516</v>
      </c>
      <c r="T558" s="435">
        <f t="shared" si="51"/>
        <v>105</v>
      </c>
      <c r="U558" s="435">
        <v>0</v>
      </c>
      <c r="V558" s="435">
        <v>0</v>
      </c>
      <c r="W558" s="430"/>
      <c r="X558" s="430"/>
      <c r="Y558" s="430"/>
      <c r="Z558" s="430"/>
      <c r="AA558" s="436"/>
      <c r="AB558" s="426" t="s">
        <v>224</v>
      </c>
    </row>
    <row r="559" spans="1:28" s="366" customFormat="1" ht="16">
      <c r="A559" s="303">
        <v>1</v>
      </c>
      <c r="B559" s="303">
        <v>2</v>
      </c>
      <c r="C559" s="303">
        <v>6</v>
      </c>
      <c r="D559" s="303" t="str">
        <f>"Dynan_"&amp;I559&amp;"_"&amp;J559&amp;"_"&amp;L559&amp;"_"&amp;K559</f>
        <v>Dynan_D5_867_74A_18C</v>
      </c>
      <c r="E559" s="303" t="str">
        <f>D559&amp;"_Lung_Block"</f>
        <v>Dynan_D5_867_74A_18C_Lung_Block</v>
      </c>
      <c r="F559" s="500">
        <f>F541+1</f>
        <v>12</v>
      </c>
      <c r="G559" s="361">
        <v>4</v>
      </c>
      <c r="H559" s="333" t="s">
        <v>150</v>
      </c>
      <c r="I559" s="332" t="s">
        <v>162</v>
      </c>
      <c r="J559" s="333">
        <v>867</v>
      </c>
      <c r="K559" s="303" t="s">
        <v>44</v>
      </c>
      <c r="L559" s="333" t="s">
        <v>232</v>
      </c>
      <c r="M559" s="333" t="s">
        <v>34</v>
      </c>
      <c r="N559" s="375">
        <v>0.75</v>
      </c>
      <c r="O559" s="333" t="s">
        <v>35</v>
      </c>
      <c r="P559" s="333" t="s">
        <v>163</v>
      </c>
      <c r="Q559" s="376">
        <v>43242</v>
      </c>
      <c r="R559" s="370">
        <v>43411</v>
      </c>
      <c r="S559" s="371">
        <v>43516</v>
      </c>
      <c r="T559" s="372">
        <f t="shared" si="51"/>
        <v>105</v>
      </c>
      <c r="U559" s="372">
        <v>0</v>
      </c>
      <c r="V559" s="372">
        <v>0</v>
      </c>
    </row>
    <row r="560" spans="1:28" s="437" customFormat="1" ht="16" hidden="1">
      <c r="A560" s="425" t="s">
        <v>58</v>
      </c>
      <c r="B560" s="425" t="s">
        <v>58</v>
      </c>
      <c r="C560" s="425" t="s">
        <v>58</v>
      </c>
      <c r="D560" s="426"/>
      <c r="E560" s="426"/>
      <c r="F560" s="760">
        <v>16</v>
      </c>
      <c r="G560" s="428">
        <v>4</v>
      </c>
      <c r="H560" s="429" t="s">
        <v>150</v>
      </c>
      <c r="I560" s="430" t="s">
        <v>162</v>
      </c>
      <c r="J560" s="429">
        <v>882</v>
      </c>
      <c r="K560" s="425" t="s">
        <v>44</v>
      </c>
      <c r="L560" s="429" t="s">
        <v>233</v>
      </c>
      <c r="M560" s="429" t="s">
        <v>34</v>
      </c>
      <c r="N560" s="431">
        <v>0.75</v>
      </c>
      <c r="O560" s="429" t="s">
        <v>35</v>
      </c>
      <c r="P560" s="429" t="s">
        <v>163</v>
      </c>
      <c r="Q560" s="432">
        <v>43242</v>
      </c>
      <c r="R560" s="433">
        <v>43411</v>
      </c>
      <c r="S560" s="434">
        <v>43516</v>
      </c>
      <c r="T560" s="435">
        <f t="shared" si="51"/>
        <v>105</v>
      </c>
      <c r="U560" s="435">
        <v>0</v>
      </c>
      <c r="V560" s="435">
        <v>0</v>
      </c>
      <c r="W560" s="441"/>
      <c r="X560" s="441"/>
      <c r="Y560" s="441"/>
      <c r="Z560" s="441"/>
      <c r="AA560" s="442"/>
      <c r="AB560" s="426" t="s">
        <v>224</v>
      </c>
    </row>
    <row r="561" spans="1:28" s="437" customFormat="1" ht="16" hidden="1">
      <c r="A561" s="425" t="s">
        <v>58</v>
      </c>
      <c r="B561" s="425" t="s">
        <v>58</v>
      </c>
      <c r="C561" s="425" t="s">
        <v>58</v>
      </c>
      <c r="D561" s="426"/>
      <c r="E561" s="426"/>
      <c r="F561" s="760">
        <v>17</v>
      </c>
      <c r="G561" s="428">
        <v>4</v>
      </c>
      <c r="H561" s="429" t="s">
        <v>150</v>
      </c>
      <c r="I561" s="430" t="s">
        <v>162</v>
      </c>
      <c r="J561" s="429">
        <v>894</v>
      </c>
      <c r="K561" s="425" t="s">
        <v>44</v>
      </c>
      <c r="L561" s="429" t="s">
        <v>234</v>
      </c>
      <c r="M561" s="429" t="s">
        <v>34</v>
      </c>
      <c r="N561" s="431">
        <v>0.75</v>
      </c>
      <c r="O561" s="429" t="s">
        <v>35</v>
      </c>
      <c r="P561" s="429" t="s">
        <v>163</v>
      </c>
      <c r="Q561" s="432">
        <v>43242</v>
      </c>
      <c r="R561" s="433">
        <v>43411</v>
      </c>
      <c r="S561" s="434">
        <v>43516</v>
      </c>
      <c r="T561" s="435">
        <f t="shared" si="51"/>
        <v>105</v>
      </c>
      <c r="U561" s="435">
        <v>0</v>
      </c>
      <c r="V561" s="435">
        <v>0</v>
      </c>
      <c r="W561" s="441"/>
      <c r="X561" s="441"/>
      <c r="Y561" s="441"/>
      <c r="Z561" s="441"/>
      <c r="AA561" s="442"/>
      <c r="AB561" s="426" t="s">
        <v>224</v>
      </c>
    </row>
    <row r="562" spans="1:28" s="437" customFormat="1" ht="16" hidden="1">
      <c r="A562" s="425" t="s">
        <v>58</v>
      </c>
      <c r="B562" s="425" t="s">
        <v>58</v>
      </c>
      <c r="C562" s="425" t="s">
        <v>58</v>
      </c>
      <c r="D562" s="426"/>
      <c r="E562" s="426"/>
      <c r="F562" s="760">
        <v>18</v>
      </c>
      <c r="G562" s="428">
        <v>4</v>
      </c>
      <c r="H562" s="429" t="s">
        <v>150</v>
      </c>
      <c r="I562" s="430" t="s">
        <v>162</v>
      </c>
      <c r="J562" s="429">
        <v>896</v>
      </c>
      <c r="K562" s="425" t="s">
        <v>44</v>
      </c>
      <c r="L562" s="429" t="s">
        <v>235</v>
      </c>
      <c r="M562" s="429" t="s">
        <v>34</v>
      </c>
      <c r="N562" s="431">
        <v>0.75</v>
      </c>
      <c r="O562" s="429" t="s">
        <v>35</v>
      </c>
      <c r="P562" s="429" t="s">
        <v>163</v>
      </c>
      <c r="Q562" s="432">
        <v>43242</v>
      </c>
      <c r="R562" s="433">
        <v>43411</v>
      </c>
      <c r="S562" s="434">
        <v>43516</v>
      </c>
      <c r="T562" s="435">
        <f t="shared" si="51"/>
        <v>105</v>
      </c>
      <c r="U562" s="435">
        <v>0</v>
      </c>
      <c r="V562" s="435">
        <v>0</v>
      </c>
      <c r="W562" s="441"/>
      <c r="X562" s="441"/>
      <c r="Y562" s="441"/>
      <c r="Z562" s="441"/>
      <c r="AA562" s="442"/>
      <c r="AB562" s="426" t="s">
        <v>224</v>
      </c>
    </row>
    <row r="563" spans="1:28" ht="16">
      <c r="A563" s="150"/>
      <c r="B563" s="150"/>
      <c r="C563" s="150"/>
      <c r="D563" s="150"/>
      <c r="E563" s="150"/>
      <c r="F563" s="282"/>
      <c r="G563" s="227"/>
      <c r="H563" s="33"/>
      <c r="I563" s="31"/>
      <c r="J563" s="33"/>
      <c r="K563" s="9"/>
      <c r="L563" s="33"/>
      <c r="M563" s="33"/>
      <c r="N563" s="34"/>
      <c r="O563" s="33"/>
      <c r="P563" s="33"/>
      <c r="Q563" s="35"/>
      <c r="R563" s="36"/>
      <c r="S563" s="12"/>
      <c r="T563" s="79"/>
      <c r="U563" s="79"/>
      <c r="V563" s="79" t="s">
        <v>98</v>
      </c>
      <c r="W563" s="40">
        <v>18</v>
      </c>
      <c r="X563" s="40"/>
      <c r="Y563" s="40"/>
      <c r="Z563" s="251"/>
      <c r="AA563" s="1"/>
      <c r="AB563" s="37"/>
    </row>
    <row r="564" spans="1:28" ht="16">
      <c r="A564" s="150"/>
      <c r="B564" s="150"/>
      <c r="C564" s="150"/>
      <c r="D564" s="150"/>
      <c r="E564" s="150"/>
      <c r="F564" s="282"/>
      <c r="G564" s="227"/>
      <c r="I564" s="31"/>
      <c r="J564" s="33"/>
      <c r="K564" s="9"/>
      <c r="L564" s="33"/>
      <c r="M564" s="33"/>
      <c r="N564" s="34"/>
      <c r="O564" s="33"/>
      <c r="P564" s="33"/>
      <c r="Q564" s="35"/>
      <c r="R564" s="36"/>
      <c r="S564" s="12"/>
      <c r="T564" s="79"/>
      <c r="U564" s="79"/>
      <c r="V564" s="79"/>
      <c r="W564" s="40"/>
      <c r="X564" s="40"/>
      <c r="Y564" s="40"/>
      <c r="Z564" s="251"/>
      <c r="AA564" s="1"/>
      <c r="AB564" s="37"/>
    </row>
    <row r="565" spans="1:28" ht="16">
      <c r="A565" s="150"/>
      <c r="B565" s="150"/>
      <c r="C565" s="150"/>
      <c r="D565" s="150"/>
      <c r="E565" s="150"/>
      <c r="F565" s="282"/>
      <c r="G565" s="227"/>
      <c r="H565" s="154" t="s">
        <v>236</v>
      </c>
      <c r="I565" s="31"/>
      <c r="J565" s="33"/>
      <c r="K565" s="9"/>
      <c r="L565" s="33"/>
      <c r="M565" s="33"/>
      <c r="N565" s="34"/>
      <c r="O565" s="33"/>
      <c r="P565" s="33"/>
      <c r="Q565" s="35"/>
      <c r="R565" s="36"/>
      <c r="S565" s="12"/>
      <c r="T565" s="79"/>
      <c r="U565" s="79"/>
      <c r="V565" s="79"/>
      <c r="W565" s="40"/>
      <c r="X565" s="40"/>
      <c r="Y565" s="40"/>
      <c r="Z565" s="251"/>
      <c r="AA565" s="1"/>
      <c r="AB565" s="37"/>
    </row>
    <row r="566" spans="1:28" s="437" customFormat="1" ht="16" hidden="1">
      <c r="A566" s="425" t="s">
        <v>58</v>
      </c>
      <c r="B566" s="425" t="s">
        <v>58</v>
      </c>
      <c r="C566" s="425" t="s">
        <v>58</v>
      </c>
      <c r="D566" s="426"/>
      <c r="E566" s="426"/>
      <c r="F566" s="760">
        <v>1</v>
      </c>
      <c r="G566" s="428">
        <v>4</v>
      </c>
      <c r="H566" s="429" t="s">
        <v>150</v>
      </c>
      <c r="I566" s="430" t="s">
        <v>162</v>
      </c>
      <c r="J566" s="429">
        <v>575</v>
      </c>
      <c r="K566" s="425" t="s">
        <v>44</v>
      </c>
      <c r="L566" s="429">
        <v>15</v>
      </c>
      <c r="M566" s="429" t="s">
        <v>34</v>
      </c>
      <c r="N566" s="431">
        <v>0.75</v>
      </c>
      <c r="O566" s="429" t="s">
        <v>35</v>
      </c>
      <c r="P566" s="429" t="s">
        <v>163</v>
      </c>
      <c r="Q566" s="432">
        <v>43242</v>
      </c>
      <c r="R566" s="433">
        <v>43411</v>
      </c>
      <c r="S566" s="434" t="s">
        <v>134</v>
      </c>
      <c r="T566" s="435"/>
      <c r="U566" s="435">
        <v>0</v>
      </c>
      <c r="V566" s="435"/>
      <c r="W566" s="430"/>
      <c r="X566" s="430"/>
      <c r="Y566" s="430"/>
      <c r="Z566" s="430"/>
      <c r="AA566" s="436"/>
      <c r="AB566" s="426" t="s">
        <v>136</v>
      </c>
    </row>
    <row r="567" spans="1:28" ht="16">
      <c r="A567" s="824" t="str">
        <f>"Total Subjects Received "&amp;"("&amp;I562&amp;")"</f>
        <v>Total Subjects Received (D5)</v>
      </c>
      <c r="B567" s="825"/>
      <c r="C567" s="826"/>
      <c r="D567" s="788" t="s">
        <v>237</v>
      </c>
      <c r="E567" s="788" t="s">
        <v>237</v>
      </c>
      <c r="F567" s="282"/>
      <c r="G567" s="227"/>
      <c r="H567" s="33"/>
      <c r="I567" s="31"/>
      <c r="J567" s="33"/>
      <c r="K567" s="9"/>
      <c r="L567" s="33"/>
      <c r="M567" s="33"/>
      <c r="N567" s="34"/>
      <c r="O567" s="33"/>
      <c r="P567" s="33"/>
      <c r="Q567" s="35"/>
      <c r="R567" s="36"/>
      <c r="S567" s="12"/>
      <c r="T567" s="79"/>
      <c r="U567" s="79"/>
      <c r="V567" s="129" t="s">
        <v>98</v>
      </c>
      <c r="W567" s="130">
        <v>1</v>
      </c>
      <c r="X567" s="130"/>
      <c r="Y567" s="130"/>
      <c r="Z567" s="131"/>
      <c r="AA567" s="1"/>
      <c r="AB567" s="37"/>
    </row>
    <row r="568" spans="1:28" ht="16">
      <c r="A568" s="824" t="str">
        <f>"Total Subjects Received "&amp;"("&amp;I541&amp;")"</f>
        <v>Total Subjects Received (D6)</v>
      </c>
      <c r="B568" s="825"/>
      <c r="C568" s="826"/>
      <c r="D568" s="788" t="s">
        <v>238</v>
      </c>
      <c r="E568" s="788" t="s">
        <v>238</v>
      </c>
      <c r="F568" s="282"/>
      <c r="G568" s="227"/>
      <c r="H568" s="33"/>
      <c r="I568" s="31"/>
      <c r="J568" s="33"/>
      <c r="K568" s="9"/>
      <c r="L568" s="33"/>
      <c r="M568" s="33"/>
      <c r="N568" s="34"/>
      <c r="O568" s="33"/>
      <c r="P568" s="33"/>
      <c r="Q568" s="35"/>
      <c r="R568" s="36"/>
      <c r="S568" s="12"/>
      <c r="T568" s="79"/>
      <c r="U568" s="79"/>
      <c r="V568" s="79"/>
      <c r="W568" s="40"/>
      <c r="X568" s="40"/>
      <c r="Y568" s="40"/>
      <c r="Z568" s="251"/>
      <c r="AA568" s="1"/>
      <c r="AB568" s="37"/>
    </row>
    <row r="569" spans="1:28" ht="16">
      <c r="A569" s="150"/>
      <c r="B569" s="150"/>
      <c r="C569" s="150"/>
      <c r="D569" s="150"/>
      <c r="E569" s="150"/>
      <c r="F569" s="282"/>
      <c r="G569" s="227"/>
      <c r="H569" s="265" t="s">
        <v>29</v>
      </c>
      <c r="I569" s="31"/>
      <c r="J569" s="33"/>
      <c r="K569" s="9"/>
      <c r="L569" s="33"/>
      <c r="M569" s="33"/>
      <c r="N569" s="34"/>
      <c r="O569" s="33"/>
      <c r="P569" s="33"/>
      <c r="Q569" s="35"/>
      <c r="R569" s="36"/>
      <c r="S569" s="12"/>
      <c r="T569" s="79"/>
      <c r="U569" s="79"/>
      <c r="V569" s="79"/>
      <c r="W569" s="40"/>
      <c r="X569" s="40"/>
      <c r="Y569" s="40"/>
      <c r="Z569" s="251"/>
      <c r="AA569" s="1"/>
      <c r="AB569" s="37"/>
    </row>
    <row r="570" spans="1:28" ht="16">
      <c r="A570" s="9">
        <v>1</v>
      </c>
      <c r="B570" s="9">
        <v>2</v>
      </c>
      <c r="C570" s="9">
        <v>7</v>
      </c>
      <c r="D570" s="9" t="str">
        <f>"Dynan_"&amp;I570&amp;"_"&amp;J570&amp;"_"&amp;L570&amp;"_"&amp;K570</f>
        <v>Dynan_E1_732_301_19C</v>
      </c>
      <c r="E570" s="9" t="str">
        <f>D570&amp;"_Lung_Block"</f>
        <v>Dynan_E1_732_301_19C_Lung_Block</v>
      </c>
      <c r="F570" s="282">
        <v>1</v>
      </c>
      <c r="G570" s="227"/>
      <c r="H570" s="47" t="s">
        <v>239</v>
      </c>
      <c r="I570" s="47" t="s">
        <v>240</v>
      </c>
      <c r="J570" s="47">
        <v>732</v>
      </c>
      <c r="K570" s="47" t="s">
        <v>241</v>
      </c>
      <c r="L570" s="47">
        <v>301</v>
      </c>
      <c r="M570" s="47" t="s">
        <v>242</v>
      </c>
      <c r="N570" s="47">
        <v>0.75</v>
      </c>
      <c r="O570" s="47" t="s">
        <v>35</v>
      </c>
      <c r="P570" s="47" t="s">
        <v>36</v>
      </c>
      <c r="Q570" s="275">
        <v>43606</v>
      </c>
      <c r="R570" s="275">
        <v>43771</v>
      </c>
      <c r="S570" s="275">
        <v>43801</v>
      </c>
      <c r="T570" s="47">
        <f>S570-R570</f>
        <v>30</v>
      </c>
      <c r="U570" s="135"/>
      <c r="V570" s="135"/>
      <c r="W570" s="145"/>
      <c r="X570" s="145"/>
      <c r="Y570" s="145"/>
      <c r="Z570" s="292"/>
      <c r="AA570" s="146"/>
      <c r="AB570" s="260" t="s">
        <v>45</v>
      </c>
    </row>
    <row r="571" spans="1:28" ht="16">
      <c r="A571" s="9">
        <v>1</v>
      </c>
      <c r="B571" s="9">
        <v>2</v>
      </c>
      <c r="C571" s="9">
        <v>7</v>
      </c>
      <c r="D571" s="9" t="str">
        <f>"Dynan_"&amp;I571&amp;"_"&amp;J571&amp;"_"&amp;L571&amp;"_"&amp;K571</f>
        <v>Dynan_E1_733_301_19C</v>
      </c>
      <c r="E571" s="9" t="str">
        <f>D571&amp;"_Lung_Block"</f>
        <v>Dynan_E1_733_301_19C_Lung_Block</v>
      </c>
      <c r="F571" s="282">
        <v>2</v>
      </c>
      <c r="G571" s="227"/>
      <c r="H571" s="47" t="s">
        <v>239</v>
      </c>
      <c r="I571" s="47" t="s">
        <v>240</v>
      </c>
      <c r="J571" s="47">
        <v>733</v>
      </c>
      <c r="K571" s="47" t="s">
        <v>241</v>
      </c>
      <c r="L571" s="47">
        <v>301</v>
      </c>
      <c r="M571" s="47" t="s">
        <v>242</v>
      </c>
      <c r="N571" s="47">
        <v>0.75</v>
      </c>
      <c r="O571" s="47" t="s">
        <v>35</v>
      </c>
      <c r="P571" s="47" t="s">
        <v>36</v>
      </c>
      <c r="Q571" s="275">
        <v>43606</v>
      </c>
      <c r="R571" s="275">
        <v>43771</v>
      </c>
      <c r="S571" s="275">
        <v>43801</v>
      </c>
      <c r="T571" s="47">
        <f>S571-R571</f>
        <v>30</v>
      </c>
      <c r="U571" s="135"/>
      <c r="V571" s="135"/>
      <c r="W571" s="145"/>
      <c r="X571" s="145"/>
      <c r="Y571" s="145"/>
      <c r="Z571" s="292"/>
      <c r="AA571" s="146"/>
      <c r="AB571" s="260" t="s">
        <v>45</v>
      </c>
    </row>
    <row r="572" spans="1:28" ht="16">
      <c r="A572" s="9">
        <v>1</v>
      </c>
      <c r="B572" s="9">
        <v>2</v>
      </c>
      <c r="C572" s="9">
        <v>7</v>
      </c>
      <c r="D572" s="9" t="str">
        <f>"Dynan_"&amp;I572&amp;"_"&amp;J572&amp;"_"&amp;L572&amp;"_"&amp;K572</f>
        <v>Dynan_E1_737_301_19C</v>
      </c>
      <c r="E572" s="9" t="str">
        <f>D572&amp;"_Lung_Block"</f>
        <v>Dynan_E1_737_301_19C_Lung_Block</v>
      </c>
      <c r="F572" s="282">
        <v>3</v>
      </c>
      <c r="G572" s="227"/>
      <c r="H572" s="47" t="s">
        <v>239</v>
      </c>
      <c r="I572" s="47" t="s">
        <v>240</v>
      </c>
      <c r="J572" s="47">
        <v>737</v>
      </c>
      <c r="K572" s="47" t="s">
        <v>241</v>
      </c>
      <c r="L572" s="47">
        <v>301</v>
      </c>
      <c r="M572" s="47" t="s">
        <v>242</v>
      </c>
      <c r="N572" s="47">
        <v>0.75</v>
      </c>
      <c r="O572" s="47" t="s">
        <v>35</v>
      </c>
      <c r="P572" s="47" t="s">
        <v>36</v>
      </c>
      <c r="Q572" s="275">
        <v>43606</v>
      </c>
      <c r="R572" s="275">
        <v>43771</v>
      </c>
      <c r="S572" s="275">
        <v>43801</v>
      </c>
      <c r="T572" s="47">
        <f>S572-R572</f>
        <v>30</v>
      </c>
      <c r="U572" s="135"/>
      <c r="V572" s="135"/>
      <c r="W572" s="145"/>
      <c r="X572" s="145"/>
      <c r="Y572" s="145"/>
      <c r="Z572" s="292"/>
      <c r="AA572" s="146"/>
      <c r="AB572" s="260" t="s">
        <v>45</v>
      </c>
    </row>
    <row r="573" spans="1:28" ht="16">
      <c r="A573" s="9">
        <v>1</v>
      </c>
      <c r="B573" s="9">
        <v>2</v>
      </c>
      <c r="C573" s="9">
        <v>7</v>
      </c>
      <c r="D573" s="9" t="str">
        <f>"Dynan_"&amp;I573&amp;"_"&amp;J573&amp;"_"&amp;L573&amp;"_"&amp;K573</f>
        <v>Dynan_E1_739_301_19C</v>
      </c>
      <c r="E573" s="9" t="str">
        <f>D573&amp;"_Lung_Block"</f>
        <v>Dynan_E1_739_301_19C_Lung_Block</v>
      </c>
      <c r="F573" s="282">
        <v>4</v>
      </c>
      <c r="G573" s="227"/>
      <c r="H573" s="47" t="s">
        <v>239</v>
      </c>
      <c r="I573" s="47" t="s">
        <v>240</v>
      </c>
      <c r="J573" s="47">
        <v>739</v>
      </c>
      <c r="K573" s="47" t="s">
        <v>241</v>
      </c>
      <c r="L573" s="47">
        <v>301</v>
      </c>
      <c r="M573" s="47" t="s">
        <v>242</v>
      </c>
      <c r="N573" s="47">
        <v>0.75</v>
      </c>
      <c r="O573" s="47" t="s">
        <v>35</v>
      </c>
      <c r="P573" s="47" t="s">
        <v>36</v>
      </c>
      <c r="Q573" s="275">
        <v>43606</v>
      </c>
      <c r="R573" s="275">
        <v>43771</v>
      </c>
      <c r="S573" s="275">
        <v>43801</v>
      </c>
      <c r="T573" s="47">
        <f>S573-R573</f>
        <v>30</v>
      </c>
      <c r="U573" s="135"/>
      <c r="V573" s="135"/>
      <c r="W573" s="145"/>
      <c r="X573" s="145"/>
      <c r="Y573" s="145"/>
      <c r="Z573" s="292"/>
      <c r="AA573" s="146"/>
      <c r="AB573" s="260" t="s">
        <v>45</v>
      </c>
    </row>
    <row r="574" spans="1:28" ht="16">
      <c r="A574" s="9">
        <v>1</v>
      </c>
      <c r="B574" s="9">
        <v>2</v>
      </c>
      <c r="C574" s="9">
        <v>7</v>
      </c>
      <c r="D574" s="9" t="str">
        <f>"Dynan_"&amp;I574&amp;"_"&amp;J574&amp;"_"&amp;L574&amp;"_"&amp;K574</f>
        <v>Dynan_E1_740_301_19C</v>
      </c>
      <c r="E574" s="9" t="str">
        <f>D574&amp;"_Lung_Block"</f>
        <v>Dynan_E1_740_301_19C_Lung_Block</v>
      </c>
      <c r="F574" s="282">
        <v>5</v>
      </c>
      <c r="G574" s="227"/>
      <c r="H574" s="47" t="s">
        <v>239</v>
      </c>
      <c r="I574" s="47" t="s">
        <v>240</v>
      </c>
      <c r="J574" s="47">
        <v>740</v>
      </c>
      <c r="K574" s="47" t="s">
        <v>241</v>
      </c>
      <c r="L574" s="47">
        <v>301</v>
      </c>
      <c r="M574" s="47" t="s">
        <v>242</v>
      </c>
      <c r="N574" s="47">
        <v>0.75</v>
      </c>
      <c r="O574" s="47" t="s">
        <v>35</v>
      </c>
      <c r="P574" s="47" t="s">
        <v>36</v>
      </c>
      <c r="Q574" s="275">
        <v>43606</v>
      </c>
      <c r="R574" s="275">
        <v>43771</v>
      </c>
      <c r="S574" s="275">
        <v>43801</v>
      </c>
      <c r="T574" s="47">
        <f>S574-R574</f>
        <v>30</v>
      </c>
      <c r="U574" s="135"/>
      <c r="V574" s="135"/>
      <c r="W574" s="145"/>
      <c r="X574" s="145"/>
      <c r="Y574" s="145"/>
      <c r="Z574" s="292"/>
      <c r="AA574" s="146"/>
      <c r="AB574" s="260" t="s">
        <v>45</v>
      </c>
    </row>
    <row r="575" spans="1:28" ht="16">
      <c r="A575" s="824" t="str">
        <f>"Total Subjects Received "&amp;"("&amp;I570&amp;")"</f>
        <v>Total Subjects Received (E1)</v>
      </c>
      <c r="B575" s="825"/>
      <c r="C575" s="826"/>
      <c r="D575" s="788" t="s">
        <v>37</v>
      </c>
      <c r="E575" s="788" t="s">
        <v>37</v>
      </c>
      <c r="F575" s="282"/>
      <c r="G575" s="227"/>
      <c r="H575" s="31"/>
      <c r="I575" s="31"/>
      <c r="J575" s="31"/>
      <c r="K575" s="31"/>
      <c r="L575" s="31"/>
      <c r="M575" s="31"/>
      <c r="N575" s="31"/>
      <c r="O575" s="31"/>
      <c r="P575" s="31"/>
      <c r="Q575" s="752"/>
      <c r="R575" s="752"/>
      <c r="S575" s="752"/>
      <c r="T575" s="31"/>
      <c r="U575" s="79"/>
      <c r="V575" s="79"/>
      <c r="W575" s="40"/>
      <c r="X575" s="40"/>
      <c r="Y575" s="40"/>
      <c r="Z575" s="251"/>
      <c r="AA575" s="1"/>
      <c r="AB575" s="735"/>
    </row>
    <row r="576" spans="1:28" ht="16">
      <c r="A576" s="9"/>
      <c r="B576" s="9"/>
      <c r="C576" s="9"/>
      <c r="D576" s="9"/>
      <c r="E576" s="9"/>
      <c r="F576" s="282"/>
      <c r="G576" s="227"/>
      <c r="H576" s="31"/>
      <c r="I576" s="31"/>
      <c r="J576" s="31"/>
      <c r="K576" s="31"/>
      <c r="L576" s="31"/>
      <c r="M576" s="31"/>
      <c r="N576" s="31"/>
      <c r="O576" s="31"/>
      <c r="P576" s="31"/>
      <c r="Q576" s="752"/>
      <c r="R576" s="752"/>
      <c r="S576" s="752"/>
      <c r="T576" s="31"/>
      <c r="U576" s="79"/>
      <c r="V576" s="79"/>
      <c r="W576" s="40"/>
      <c r="X576" s="40"/>
      <c r="Y576" s="40"/>
      <c r="Z576" s="251"/>
      <c r="AA576" s="1"/>
      <c r="AB576" s="735"/>
    </row>
    <row r="577" spans="1:28" ht="16">
      <c r="A577" s="9">
        <v>1</v>
      </c>
      <c r="B577" s="9">
        <v>2</v>
      </c>
      <c r="C577" s="9">
        <v>7</v>
      </c>
      <c r="D577" s="9" t="str">
        <f>"Dynan_"&amp;I577&amp;"_"&amp;J577&amp;"_"&amp;L577&amp;"_"&amp;K577</f>
        <v>Dynan_E2_53_365_19C</v>
      </c>
      <c r="E577" s="9" t="str">
        <f>D577&amp;"_Lung_Block"</f>
        <v>Dynan_E2_53_365_19C_Lung_Block</v>
      </c>
      <c r="F577" s="282">
        <v>6</v>
      </c>
      <c r="G577" s="227"/>
      <c r="H577" s="92" t="s">
        <v>239</v>
      </c>
      <c r="I577" s="92" t="s">
        <v>243</v>
      </c>
      <c r="J577" s="92">
        <v>53</v>
      </c>
      <c r="K577" s="92" t="s">
        <v>241</v>
      </c>
      <c r="L577" s="92">
        <v>365</v>
      </c>
      <c r="M577" s="92" t="s">
        <v>242</v>
      </c>
      <c r="N577" s="92">
        <v>0.75</v>
      </c>
      <c r="O577" s="92" t="s">
        <v>39</v>
      </c>
      <c r="P577" s="92" t="s">
        <v>36</v>
      </c>
      <c r="Q577" s="276">
        <v>43606</v>
      </c>
      <c r="R577" s="276">
        <v>43771</v>
      </c>
      <c r="S577" s="276">
        <v>43802</v>
      </c>
      <c r="T577" s="92">
        <f t="shared" ref="T577:T583" si="52">S577-R577</f>
        <v>31</v>
      </c>
      <c r="U577" s="106"/>
      <c r="V577" s="106"/>
      <c r="W577" s="111"/>
      <c r="X577" s="111"/>
      <c r="Y577" s="111"/>
      <c r="Z577" s="293"/>
      <c r="AA577" s="112"/>
      <c r="AB577" s="294" t="s">
        <v>45</v>
      </c>
    </row>
    <row r="578" spans="1:28" ht="16">
      <c r="A578" s="9">
        <v>1</v>
      </c>
      <c r="B578" s="9">
        <v>2</v>
      </c>
      <c r="C578" s="9">
        <v>7</v>
      </c>
      <c r="D578" s="9" t="str">
        <f>"Dynan_"&amp;I578&amp;"_"&amp;J578&amp;"_"&amp;L578&amp;"_"&amp;K578</f>
        <v>Dynan_E2_56_365_19C</v>
      </c>
      <c r="E578" s="9" t="str">
        <f>D578&amp;"_Lung_Block"</f>
        <v>Dynan_E2_56_365_19C_Lung_Block</v>
      </c>
      <c r="F578" s="282">
        <v>7</v>
      </c>
      <c r="G578" s="227"/>
      <c r="H578" s="92" t="s">
        <v>239</v>
      </c>
      <c r="I578" s="92" t="s">
        <v>243</v>
      </c>
      <c r="J578" s="92">
        <v>56</v>
      </c>
      <c r="K578" s="92" t="s">
        <v>241</v>
      </c>
      <c r="L578" s="92">
        <v>365</v>
      </c>
      <c r="M578" s="92" t="s">
        <v>242</v>
      </c>
      <c r="N578" s="92">
        <v>0.75</v>
      </c>
      <c r="O578" s="92" t="s">
        <v>39</v>
      </c>
      <c r="P578" s="92" t="s">
        <v>36</v>
      </c>
      <c r="Q578" s="276">
        <v>43606</v>
      </c>
      <c r="R578" s="276">
        <v>43771</v>
      </c>
      <c r="S578" s="276">
        <v>43802</v>
      </c>
      <c r="T578" s="92">
        <f t="shared" si="52"/>
        <v>31</v>
      </c>
      <c r="U578" s="106"/>
      <c r="V578" s="106"/>
      <c r="W578" s="111"/>
      <c r="X578" s="111"/>
      <c r="Y578" s="111"/>
      <c r="Z578" s="293"/>
      <c r="AA578" s="112"/>
      <c r="AB578" s="294" t="s">
        <v>45</v>
      </c>
    </row>
    <row r="579" spans="1:28" ht="16">
      <c r="A579" s="9">
        <v>1</v>
      </c>
      <c r="B579" s="9">
        <v>2</v>
      </c>
      <c r="C579" s="9">
        <v>7</v>
      </c>
      <c r="D579" s="9" t="str">
        <f>"Dynan_"&amp;I579&amp;"_"&amp;J579&amp;"_"&amp;L579&amp;"_"&amp;K579</f>
        <v>Dynan_E2_57_365_19C</v>
      </c>
      <c r="E579" s="9" t="str">
        <f>D579&amp;"_Lung_Block"</f>
        <v>Dynan_E2_57_365_19C_Lung_Block</v>
      </c>
      <c r="F579" s="282">
        <v>8</v>
      </c>
      <c r="G579" s="227"/>
      <c r="H579" s="92" t="s">
        <v>239</v>
      </c>
      <c r="I579" s="92" t="s">
        <v>243</v>
      </c>
      <c r="J579" s="92">
        <v>57</v>
      </c>
      <c r="K579" s="92" t="s">
        <v>241</v>
      </c>
      <c r="L579" s="92">
        <v>365</v>
      </c>
      <c r="M579" s="92" t="s">
        <v>242</v>
      </c>
      <c r="N579" s="92">
        <v>0.75</v>
      </c>
      <c r="O579" s="92" t="s">
        <v>39</v>
      </c>
      <c r="P579" s="92" t="s">
        <v>36</v>
      </c>
      <c r="Q579" s="276">
        <v>43606</v>
      </c>
      <c r="R579" s="276">
        <v>43771</v>
      </c>
      <c r="S579" s="276">
        <v>43802</v>
      </c>
      <c r="T579" s="92">
        <f t="shared" si="52"/>
        <v>31</v>
      </c>
      <c r="U579" s="106"/>
      <c r="V579" s="106"/>
      <c r="W579" s="111"/>
      <c r="X579" s="111"/>
      <c r="Y579" s="111"/>
      <c r="Z579" s="293"/>
      <c r="AA579" s="112"/>
      <c r="AB579" s="294" t="s">
        <v>45</v>
      </c>
    </row>
    <row r="580" spans="1:28" ht="16">
      <c r="A580" s="9">
        <v>1</v>
      </c>
      <c r="B580" s="9">
        <v>2</v>
      </c>
      <c r="C580" s="9">
        <v>7</v>
      </c>
      <c r="D580" s="9" t="str">
        <f>"Dynan_"&amp;I580&amp;"_"&amp;J580&amp;"_"&amp;L580&amp;"_"&amp;K580</f>
        <v>Dynan_E2_59_365_19C</v>
      </c>
      <c r="E580" s="9" t="str">
        <f>D580&amp;"_Lung_Block"</f>
        <v>Dynan_E2_59_365_19C_Lung_Block</v>
      </c>
      <c r="F580" s="282">
        <v>9</v>
      </c>
      <c r="G580" s="227"/>
      <c r="H580" s="92" t="s">
        <v>239</v>
      </c>
      <c r="I580" s="92" t="s">
        <v>243</v>
      </c>
      <c r="J580" s="92">
        <v>59</v>
      </c>
      <c r="K580" s="92" t="s">
        <v>241</v>
      </c>
      <c r="L580" s="92">
        <v>365</v>
      </c>
      <c r="M580" s="92" t="s">
        <v>242</v>
      </c>
      <c r="N580" s="92">
        <v>0.75</v>
      </c>
      <c r="O580" s="92" t="s">
        <v>39</v>
      </c>
      <c r="P580" s="92" t="s">
        <v>36</v>
      </c>
      <c r="Q580" s="276">
        <v>43606</v>
      </c>
      <c r="R580" s="276">
        <v>43771</v>
      </c>
      <c r="S580" s="276">
        <v>43802</v>
      </c>
      <c r="T580" s="92">
        <f t="shared" si="52"/>
        <v>31</v>
      </c>
      <c r="U580" s="106"/>
      <c r="V580" s="106"/>
      <c r="W580" s="111"/>
      <c r="X580" s="111"/>
      <c r="Y580" s="111"/>
      <c r="Z580" s="293"/>
      <c r="AA580" s="112"/>
      <c r="AB580" s="294"/>
    </row>
    <row r="581" spans="1:28" ht="16">
      <c r="A581" s="9">
        <v>1</v>
      </c>
      <c r="B581" s="9">
        <v>2</v>
      </c>
      <c r="C581" s="9">
        <v>7</v>
      </c>
      <c r="D581" s="9" t="str">
        <f>"Dynan_"&amp;I581&amp;"_"&amp;J581&amp;"_"&amp;L581&amp;"_"&amp;K581</f>
        <v>Dynan_E2_365.1_365_19C</v>
      </c>
      <c r="E581" s="9" t="str">
        <f>D581&amp;"_Lung_Block"</f>
        <v>Dynan_E2_365.1_365_19C_Lung_Block</v>
      </c>
      <c r="F581" s="282">
        <v>10</v>
      </c>
      <c r="G581" s="227"/>
      <c r="H581" s="92" t="s">
        <v>239</v>
      </c>
      <c r="I581" s="92" t="s">
        <v>243</v>
      </c>
      <c r="J581" s="92">
        <v>365.1</v>
      </c>
      <c r="K581" s="92" t="s">
        <v>241</v>
      </c>
      <c r="L581" s="92">
        <v>365</v>
      </c>
      <c r="M581" s="92" t="s">
        <v>242</v>
      </c>
      <c r="N581" s="92">
        <v>0.75</v>
      </c>
      <c r="O581" s="92" t="s">
        <v>39</v>
      </c>
      <c r="P581" s="92" t="s">
        <v>36</v>
      </c>
      <c r="Q581" s="276">
        <v>43606</v>
      </c>
      <c r="R581" s="276">
        <v>43771</v>
      </c>
      <c r="S581" s="276">
        <v>43802</v>
      </c>
      <c r="T581" s="92">
        <f t="shared" si="52"/>
        <v>31</v>
      </c>
      <c r="U581" s="106"/>
      <c r="V581" s="106"/>
      <c r="W581" s="111"/>
      <c r="X581" s="111"/>
      <c r="Y581" s="111"/>
      <c r="Z581" s="293"/>
      <c r="AA581" s="112"/>
      <c r="AB581" s="294" t="s">
        <v>45</v>
      </c>
    </row>
    <row r="582" spans="1:28" s="437" customFormat="1" ht="16" hidden="1">
      <c r="A582" s="425" t="s">
        <v>58</v>
      </c>
      <c r="B582" s="425" t="s">
        <v>58</v>
      </c>
      <c r="C582" s="425" t="s">
        <v>58</v>
      </c>
      <c r="D582" s="9" t="str">
        <f>H582&amp;"_"&amp;I582&amp;"_"&amp;K582&amp;"_"&amp;J582</f>
        <v>E_E3_19C_731</v>
      </c>
      <c r="E582" s="9" t="str">
        <f>I582&amp;"_"&amp;J582&amp;"_"&amp;L582&amp;"_"&amp;K582</f>
        <v>E3_731_302_19C</v>
      </c>
      <c r="F582" s="760">
        <v>11</v>
      </c>
      <c r="G582" s="428"/>
      <c r="H582" s="430" t="s">
        <v>239</v>
      </c>
      <c r="I582" s="430" t="s">
        <v>244</v>
      </c>
      <c r="J582" s="430">
        <v>731</v>
      </c>
      <c r="K582" s="430" t="s">
        <v>241</v>
      </c>
      <c r="L582" s="430">
        <v>302</v>
      </c>
      <c r="M582" s="430" t="s">
        <v>242</v>
      </c>
      <c r="N582" s="430">
        <v>0.75</v>
      </c>
      <c r="O582" s="430" t="s">
        <v>35</v>
      </c>
      <c r="P582" s="430" t="s">
        <v>36</v>
      </c>
      <c r="Q582" s="455">
        <v>43606</v>
      </c>
      <c r="R582" s="455">
        <v>43771</v>
      </c>
      <c r="S582" s="455">
        <v>43787</v>
      </c>
      <c r="T582" s="430">
        <f t="shared" si="52"/>
        <v>16</v>
      </c>
      <c r="U582" s="435"/>
      <c r="V582" s="435"/>
      <c r="W582" s="439"/>
      <c r="X582" s="439"/>
      <c r="Y582" s="439"/>
      <c r="Z582" s="448"/>
      <c r="AA582" s="440"/>
      <c r="AB582" s="456" t="s">
        <v>245</v>
      </c>
    </row>
    <row r="583" spans="1:28" s="437" customFormat="1" ht="16" hidden="1">
      <c r="A583" s="425" t="s">
        <v>58</v>
      </c>
      <c r="B583" s="425" t="s">
        <v>58</v>
      </c>
      <c r="C583" s="425" t="s">
        <v>58</v>
      </c>
      <c r="D583" s="9" t="str">
        <f>H583&amp;"_"&amp;I583&amp;"_"&amp;K583&amp;"_"&amp;J583</f>
        <v>E_E3_19C_734</v>
      </c>
      <c r="E583" s="9" t="str">
        <f>I583&amp;"_"&amp;J583&amp;"_"&amp;L583&amp;"_"&amp;K583</f>
        <v>E3_734_302_19C</v>
      </c>
      <c r="F583" s="760">
        <v>12</v>
      </c>
      <c r="G583" s="428"/>
      <c r="H583" s="430" t="s">
        <v>239</v>
      </c>
      <c r="I583" s="430" t="s">
        <v>244</v>
      </c>
      <c r="J583" s="430">
        <v>734</v>
      </c>
      <c r="K583" s="430" t="s">
        <v>241</v>
      </c>
      <c r="L583" s="430">
        <v>302</v>
      </c>
      <c r="M583" s="430" t="s">
        <v>242</v>
      </c>
      <c r="N583" s="430">
        <v>0.75</v>
      </c>
      <c r="O583" s="430" t="s">
        <v>35</v>
      </c>
      <c r="P583" s="430" t="s">
        <v>36</v>
      </c>
      <c r="Q583" s="455">
        <v>43606</v>
      </c>
      <c r="R583" s="455">
        <v>43771</v>
      </c>
      <c r="S583" s="455">
        <v>43787</v>
      </c>
      <c r="T583" s="430">
        <f t="shared" si="52"/>
        <v>16</v>
      </c>
      <c r="U583" s="435"/>
      <c r="V583" s="435"/>
      <c r="W583" s="439"/>
      <c r="X583" s="439"/>
      <c r="Y583" s="439"/>
      <c r="Z583" s="448"/>
      <c r="AA583" s="440"/>
      <c r="AB583" s="456" t="s">
        <v>245</v>
      </c>
    </row>
    <row r="584" spans="1:28" ht="16">
      <c r="A584" s="824" t="str">
        <f>"Total Subjects Received "&amp;"("&amp;I579&amp;")"</f>
        <v>Total Subjects Received (E2)</v>
      </c>
      <c r="B584" s="825"/>
      <c r="C584" s="826"/>
      <c r="D584" s="788" t="s">
        <v>37</v>
      </c>
      <c r="E584" s="788" t="s">
        <v>37</v>
      </c>
      <c r="F584" s="282"/>
      <c r="G584" s="227"/>
      <c r="H584" s="31"/>
      <c r="I584" s="31"/>
      <c r="J584" s="31"/>
      <c r="K584" s="31"/>
      <c r="L584" s="31"/>
      <c r="M584" s="31"/>
      <c r="N584" s="31"/>
      <c r="O584" s="31"/>
      <c r="P584" s="31"/>
      <c r="Q584" s="752"/>
      <c r="R584" s="752"/>
      <c r="S584" s="752"/>
      <c r="T584" s="31"/>
      <c r="U584" s="79"/>
      <c r="V584" s="79"/>
      <c r="W584" s="40"/>
      <c r="X584" s="40"/>
      <c r="Y584" s="40"/>
      <c r="Z584" s="251"/>
      <c r="AA584" s="1"/>
      <c r="AB584" s="735"/>
    </row>
    <row r="585" spans="1:28" ht="16">
      <c r="A585" s="9"/>
      <c r="B585" s="9"/>
      <c r="C585" s="9"/>
      <c r="D585" s="9"/>
      <c r="E585" s="9"/>
      <c r="F585" s="282"/>
      <c r="G585" s="227"/>
      <c r="H585" s="31"/>
      <c r="I585" s="31"/>
      <c r="J585" s="31"/>
      <c r="K585" s="31"/>
      <c r="L585" s="31"/>
      <c r="M585" s="31"/>
      <c r="N585" s="31"/>
      <c r="O585" s="31"/>
      <c r="P585" s="31"/>
      <c r="Q585" s="752"/>
      <c r="R585" s="752"/>
      <c r="S585" s="752"/>
      <c r="T585" s="31"/>
      <c r="U585" s="79"/>
      <c r="V585" s="79"/>
      <c r="W585" s="40"/>
      <c r="X585" s="40"/>
      <c r="Y585" s="40"/>
      <c r="Z585" s="251"/>
      <c r="AA585" s="1"/>
      <c r="AB585" s="735"/>
    </row>
    <row r="586" spans="1:28" ht="16">
      <c r="A586" s="9">
        <v>1</v>
      </c>
      <c r="B586" s="9">
        <v>2</v>
      </c>
      <c r="C586" s="9">
        <v>7</v>
      </c>
      <c r="D586" s="9" t="str">
        <f>"Dynan_"&amp;I586&amp;"_"&amp;J586&amp;"_"&amp;L586&amp;"_"&amp;K586</f>
        <v>Dynan_E3_735_302_19C</v>
      </c>
      <c r="E586" s="9" t="str">
        <f t="shared" ref="E586:E591" si="53">D586&amp;"_Lung_Block"</f>
        <v>Dynan_E3_735_302_19C_Lung_Block</v>
      </c>
      <c r="F586" s="282">
        <v>13</v>
      </c>
      <c r="G586" s="227"/>
      <c r="H586" s="47" t="s">
        <v>239</v>
      </c>
      <c r="I586" s="47" t="s">
        <v>244</v>
      </c>
      <c r="J586" s="47">
        <v>735</v>
      </c>
      <c r="K586" s="47" t="s">
        <v>241</v>
      </c>
      <c r="L586" s="47">
        <v>302</v>
      </c>
      <c r="M586" s="47" t="s">
        <v>242</v>
      </c>
      <c r="N586" s="47">
        <v>0.75</v>
      </c>
      <c r="O586" s="47" t="s">
        <v>35</v>
      </c>
      <c r="P586" s="47" t="s">
        <v>36</v>
      </c>
      <c r="Q586" s="275">
        <v>43606</v>
      </c>
      <c r="R586" s="275">
        <v>43771</v>
      </c>
      <c r="S586" s="275">
        <v>43955</v>
      </c>
      <c r="T586" s="47">
        <f t="shared" ref="T586:T591" si="54">S586-R586</f>
        <v>184</v>
      </c>
      <c r="U586" s="135"/>
      <c r="V586" s="135"/>
      <c r="W586" s="145"/>
      <c r="X586" s="145"/>
      <c r="Y586" s="145"/>
      <c r="Z586" s="292"/>
      <c r="AA586" s="146"/>
      <c r="AB586" s="260"/>
    </row>
    <row r="587" spans="1:28" s="437" customFormat="1" ht="16" hidden="1">
      <c r="A587" s="425" t="s">
        <v>58</v>
      </c>
      <c r="B587" s="425" t="s">
        <v>58</v>
      </c>
      <c r="C587" s="425" t="s">
        <v>58</v>
      </c>
      <c r="D587" s="9" t="str">
        <f>I587&amp;"_"&amp;J587&amp;"_"&amp;L587&amp;"_"&amp;K587</f>
        <v>E3_736_302_19C</v>
      </c>
      <c r="E587" s="9" t="str">
        <f t="shared" si="53"/>
        <v>E3_736_302_19C_Lung_Block</v>
      </c>
      <c r="F587" s="760">
        <v>14</v>
      </c>
      <c r="G587" s="428"/>
      <c r="H587" s="430" t="s">
        <v>239</v>
      </c>
      <c r="I587" s="430" t="s">
        <v>244</v>
      </c>
      <c r="J587" s="430">
        <v>736</v>
      </c>
      <c r="K587" s="430" t="s">
        <v>241</v>
      </c>
      <c r="L587" s="430">
        <v>302</v>
      </c>
      <c r="M587" s="430" t="s">
        <v>242</v>
      </c>
      <c r="N587" s="430">
        <v>0.75</v>
      </c>
      <c r="O587" s="430" t="s">
        <v>35</v>
      </c>
      <c r="P587" s="430" t="s">
        <v>36</v>
      </c>
      <c r="Q587" s="455">
        <v>43606</v>
      </c>
      <c r="R587" s="455">
        <v>43771</v>
      </c>
      <c r="S587" s="455">
        <v>43787</v>
      </c>
      <c r="T587" s="430">
        <f t="shared" si="54"/>
        <v>16</v>
      </c>
      <c r="U587" s="435"/>
      <c r="V587" s="435"/>
      <c r="W587" s="439"/>
      <c r="X587" s="439"/>
      <c r="Y587" s="439"/>
      <c r="Z587" s="448"/>
      <c r="AA587" s="440"/>
      <c r="AB587" s="456" t="s">
        <v>245</v>
      </c>
    </row>
    <row r="588" spans="1:28" ht="16">
      <c r="A588" s="9">
        <v>1</v>
      </c>
      <c r="B588" s="9">
        <v>2</v>
      </c>
      <c r="C588" s="9">
        <v>7</v>
      </c>
      <c r="D588" s="9" t="str">
        <f>"Dynan_"&amp;I588&amp;"_"&amp;J588&amp;"_"&amp;L588&amp;"_"&amp;K588</f>
        <v>Dynan_E3_738_302_19C</v>
      </c>
      <c r="E588" s="9" t="str">
        <f t="shared" si="53"/>
        <v>Dynan_E3_738_302_19C_Lung_Block</v>
      </c>
      <c r="F588" s="282">
        <v>15</v>
      </c>
      <c r="G588" s="227"/>
      <c r="H588" s="47" t="s">
        <v>239</v>
      </c>
      <c r="I588" s="47" t="s">
        <v>244</v>
      </c>
      <c r="J588" s="47">
        <v>738</v>
      </c>
      <c r="K588" s="47" t="s">
        <v>241</v>
      </c>
      <c r="L588" s="47">
        <v>302</v>
      </c>
      <c r="M588" s="47" t="s">
        <v>242</v>
      </c>
      <c r="N588" s="47">
        <v>0.75</v>
      </c>
      <c r="O588" s="47" t="s">
        <v>35</v>
      </c>
      <c r="P588" s="47" t="s">
        <v>36</v>
      </c>
      <c r="Q588" s="275">
        <v>43606</v>
      </c>
      <c r="R588" s="275">
        <v>43771</v>
      </c>
      <c r="S588" s="275">
        <v>43955</v>
      </c>
      <c r="T588" s="47">
        <f t="shared" si="54"/>
        <v>184</v>
      </c>
      <c r="U588" s="135"/>
      <c r="V588" s="135"/>
      <c r="W588" s="145"/>
      <c r="X588" s="145"/>
      <c r="Y588" s="145"/>
      <c r="Z588" s="292"/>
      <c r="AA588" s="146"/>
      <c r="AB588" s="260" t="s">
        <v>45</v>
      </c>
    </row>
    <row r="589" spans="1:28" ht="16">
      <c r="A589" s="9">
        <v>1</v>
      </c>
      <c r="B589" s="9">
        <v>2</v>
      </c>
      <c r="C589" s="9">
        <v>7</v>
      </c>
      <c r="D589" s="9" t="str">
        <f>"Dynan_"&amp;I589&amp;"_"&amp;J589&amp;"_"&amp;L589&amp;"_"&amp;K589</f>
        <v>Dynan_E3_4638_306_19C</v>
      </c>
      <c r="E589" s="9" t="str">
        <f t="shared" si="53"/>
        <v>Dynan_E3_4638_306_19C_Lung_Block</v>
      </c>
      <c r="F589" s="282">
        <v>16</v>
      </c>
      <c r="G589" s="227"/>
      <c r="H589" s="47" t="s">
        <v>239</v>
      </c>
      <c r="I589" s="47" t="s">
        <v>244</v>
      </c>
      <c r="J589" s="47">
        <v>4638</v>
      </c>
      <c r="K589" s="47" t="s">
        <v>241</v>
      </c>
      <c r="L589" s="47">
        <v>306</v>
      </c>
      <c r="M589" s="47" t="s">
        <v>242</v>
      </c>
      <c r="N589" s="47">
        <v>0.75</v>
      </c>
      <c r="O589" s="47" t="s">
        <v>35</v>
      </c>
      <c r="P589" s="47" t="s">
        <v>36</v>
      </c>
      <c r="Q589" s="275">
        <v>43606</v>
      </c>
      <c r="R589" s="275">
        <v>43771</v>
      </c>
      <c r="S589" s="275">
        <v>43955</v>
      </c>
      <c r="T589" s="47">
        <f t="shared" si="54"/>
        <v>184</v>
      </c>
      <c r="U589" s="135"/>
      <c r="V589" s="135"/>
      <c r="W589" s="145"/>
      <c r="X589" s="145"/>
      <c r="Y589" s="145"/>
      <c r="Z589" s="292"/>
      <c r="AA589" s="146"/>
      <c r="AB589" s="260"/>
    </row>
    <row r="590" spans="1:28" ht="16">
      <c r="A590" s="9">
        <v>1</v>
      </c>
      <c r="B590" s="9">
        <v>2</v>
      </c>
      <c r="C590" s="9">
        <v>7</v>
      </c>
      <c r="D590" s="9" t="str">
        <f>"Dynan_"&amp;I590&amp;"_"&amp;J590&amp;"_"&amp;L590&amp;"_"&amp;K590</f>
        <v>Dynan_E3_4643_306_19C</v>
      </c>
      <c r="E590" s="9" t="str">
        <f t="shared" si="53"/>
        <v>Dynan_E3_4643_306_19C_Lung_Block</v>
      </c>
      <c r="F590" s="282">
        <v>17</v>
      </c>
      <c r="G590" s="227"/>
      <c r="H590" s="47" t="s">
        <v>239</v>
      </c>
      <c r="I590" s="47" t="s">
        <v>244</v>
      </c>
      <c r="J590" s="47">
        <v>4643</v>
      </c>
      <c r="K590" s="47" t="s">
        <v>241</v>
      </c>
      <c r="L590" s="47">
        <v>306</v>
      </c>
      <c r="M590" s="47" t="s">
        <v>242</v>
      </c>
      <c r="N590" s="47">
        <v>0.75</v>
      </c>
      <c r="O590" s="47" t="s">
        <v>35</v>
      </c>
      <c r="P590" s="47" t="s">
        <v>36</v>
      </c>
      <c r="Q590" s="275">
        <v>43606</v>
      </c>
      <c r="R590" s="275">
        <v>43771</v>
      </c>
      <c r="S590" s="275">
        <v>43955</v>
      </c>
      <c r="T590" s="47">
        <f t="shared" si="54"/>
        <v>184</v>
      </c>
      <c r="U590" s="135"/>
      <c r="V590" s="135"/>
      <c r="W590" s="145"/>
      <c r="X590" s="145"/>
      <c r="Y590" s="145"/>
      <c r="Z590" s="292"/>
      <c r="AA590" s="146"/>
      <c r="AB590" s="260"/>
    </row>
    <row r="591" spans="1:28" ht="16">
      <c r="A591" s="9">
        <v>1</v>
      </c>
      <c r="B591" s="9">
        <v>2</v>
      </c>
      <c r="C591" s="9">
        <v>7</v>
      </c>
      <c r="D591" s="9" t="str">
        <f>"Dynan_"&amp;I591&amp;"_"&amp;J591&amp;"_"&amp;L591&amp;"_"&amp;K591</f>
        <v>Dynan_E3_4642_306_19C</v>
      </c>
      <c r="E591" s="9" t="str">
        <f t="shared" si="53"/>
        <v>Dynan_E3_4642_306_19C_Lung_Block</v>
      </c>
      <c r="F591" s="282">
        <v>18</v>
      </c>
      <c r="G591" s="227"/>
      <c r="H591" s="47" t="s">
        <v>239</v>
      </c>
      <c r="I591" s="47" t="s">
        <v>244</v>
      </c>
      <c r="J591" s="47">
        <v>4642</v>
      </c>
      <c r="K591" s="47" t="s">
        <v>241</v>
      </c>
      <c r="L591" s="47">
        <v>306</v>
      </c>
      <c r="M591" s="47" t="s">
        <v>242</v>
      </c>
      <c r="N591" s="47">
        <v>0.75</v>
      </c>
      <c r="O591" s="47" t="s">
        <v>35</v>
      </c>
      <c r="P591" s="47" t="s">
        <v>36</v>
      </c>
      <c r="Q591" s="275">
        <v>43606</v>
      </c>
      <c r="R591" s="275">
        <v>43771</v>
      </c>
      <c r="S591" s="275">
        <v>43955</v>
      </c>
      <c r="T591" s="47">
        <f t="shared" si="54"/>
        <v>184</v>
      </c>
      <c r="U591" s="135"/>
      <c r="V591" s="135"/>
      <c r="W591" s="145"/>
      <c r="X591" s="145"/>
      <c r="Y591" s="145"/>
      <c r="Z591" s="292"/>
      <c r="AA591" s="146"/>
      <c r="AB591" s="260"/>
    </row>
    <row r="592" spans="1:28" ht="16">
      <c r="A592" s="824" t="str">
        <f>"Total Subjects Received "&amp;"("&amp;I587&amp;")"</f>
        <v>Total Subjects Received (E3)</v>
      </c>
      <c r="B592" s="825"/>
      <c r="C592" s="826"/>
      <c r="D592" s="788" t="s">
        <v>37</v>
      </c>
      <c r="E592" s="788" t="s">
        <v>37</v>
      </c>
      <c r="F592" s="282"/>
      <c r="G592" s="227"/>
      <c r="H592" s="31"/>
      <c r="I592" s="31"/>
      <c r="J592" s="31"/>
      <c r="K592" s="31"/>
      <c r="L592" s="31"/>
      <c r="M592" s="31"/>
      <c r="N592" s="31"/>
      <c r="O592" s="31"/>
      <c r="P592" s="31"/>
      <c r="Q592" s="752"/>
      <c r="R592" s="752"/>
      <c r="S592" s="752"/>
      <c r="T592" s="31"/>
      <c r="U592" s="79"/>
      <c r="V592" s="79"/>
      <c r="W592" s="40"/>
      <c r="X592" s="40"/>
      <c r="Y592" s="40"/>
      <c r="Z592" s="251"/>
      <c r="AA592" s="1"/>
      <c r="AB592" s="735"/>
    </row>
    <row r="593" spans="1:28" ht="16">
      <c r="A593" s="9"/>
      <c r="B593" s="9"/>
      <c r="C593" s="9"/>
      <c r="D593" s="9"/>
      <c r="E593" s="9"/>
      <c r="F593" s="282"/>
      <c r="G593" s="227"/>
      <c r="H593" s="31"/>
      <c r="I593" s="31"/>
      <c r="J593" s="31"/>
      <c r="K593" s="31"/>
      <c r="L593" s="31"/>
      <c r="M593" s="31"/>
      <c r="N593" s="31"/>
      <c r="O593" s="31"/>
      <c r="P593" s="31"/>
      <c r="Q593" s="752"/>
      <c r="R593" s="752"/>
      <c r="S593" s="752"/>
      <c r="T593" s="31"/>
      <c r="U593" s="79"/>
      <c r="V593" s="79"/>
      <c r="W593" s="40"/>
      <c r="X593" s="40"/>
      <c r="Y593" s="40"/>
      <c r="Z593" s="251"/>
      <c r="AA593" s="1"/>
      <c r="AB593" s="735"/>
    </row>
    <row r="594" spans="1:28" ht="16">
      <c r="A594" s="9">
        <v>1</v>
      </c>
      <c r="B594" s="9">
        <v>2</v>
      </c>
      <c r="C594" s="9">
        <v>7</v>
      </c>
      <c r="D594" s="9" t="str">
        <f>"Dynan_"&amp;I594&amp;"_"&amp;J594&amp;"_"&amp;L594&amp;"_"&amp;K594</f>
        <v>Dynan_E4_54_366_19C</v>
      </c>
      <c r="E594" s="9" t="str">
        <f>D594&amp;"_Lung_Block"</f>
        <v>Dynan_E4_54_366_19C_Lung_Block</v>
      </c>
      <c r="F594" s="282">
        <v>19</v>
      </c>
      <c r="G594" s="227"/>
      <c r="H594" s="92" t="s">
        <v>239</v>
      </c>
      <c r="I594" s="92" t="s">
        <v>246</v>
      </c>
      <c r="J594" s="92">
        <v>54</v>
      </c>
      <c r="K594" s="92" t="s">
        <v>241</v>
      </c>
      <c r="L594" s="92">
        <v>366</v>
      </c>
      <c r="M594" s="92" t="s">
        <v>242</v>
      </c>
      <c r="N594" s="92">
        <v>0.75</v>
      </c>
      <c r="O594" s="92" t="s">
        <v>39</v>
      </c>
      <c r="P594" s="92" t="s">
        <v>36</v>
      </c>
      <c r="Q594" s="276">
        <v>43606</v>
      </c>
      <c r="R594" s="276">
        <v>43771</v>
      </c>
      <c r="S594" s="276">
        <v>43956</v>
      </c>
      <c r="T594" s="92">
        <f>S594-R594</f>
        <v>185</v>
      </c>
      <c r="U594" s="106"/>
      <c r="V594" s="106"/>
      <c r="W594" s="111"/>
      <c r="X594" s="111"/>
      <c r="Y594" s="111"/>
      <c r="Z594" s="293"/>
      <c r="AA594" s="112"/>
      <c r="AB594" s="295" t="s">
        <v>45</v>
      </c>
    </row>
    <row r="595" spans="1:28" ht="16">
      <c r="A595" s="9">
        <v>1</v>
      </c>
      <c r="B595" s="9">
        <v>2</v>
      </c>
      <c r="C595" s="9">
        <v>7</v>
      </c>
      <c r="D595" s="9" t="str">
        <f>"Dynan_"&amp;I595&amp;"_"&amp;J595&amp;"_"&amp;L595&amp;"_"&amp;K595</f>
        <v>Dynan_E4_55_366_19C</v>
      </c>
      <c r="E595" s="9" t="str">
        <f>D595&amp;"_Lung_Block"</f>
        <v>Dynan_E4_55_366_19C_Lung_Block</v>
      </c>
      <c r="F595" s="282">
        <v>20</v>
      </c>
      <c r="G595" s="227"/>
      <c r="H595" s="92" t="s">
        <v>239</v>
      </c>
      <c r="I595" s="92" t="s">
        <v>246</v>
      </c>
      <c r="J595" s="92">
        <v>55</v>
      </c>
      <c r="K595" s="92" t="s">
        <v>241</v>
      </c>
      <c r="L595" s="92">
        <v>366</v>
      </c>
      <c r="M595" s="92" t="s">
        <v>242</v>
      </c>
      <c r="N595" s="92">
        <v>0.75</v>
      </c>
      <c r="O595" s="92" t="s">
        <v>39</v>
      </c>
      <c r="P595" s="92" t="s">
        <v>36</v>
      </c>
      <c r="Q595" s="276">
        <v>43606</v>
      </c>
      <c r="R595" s="276">
        <v>43771</v>
      </c>
      <c r="S595" s="276">
        <v>43956</v>
      </c>
      <c r="T595" s="92">
        <f>S595-R595</f>
        <v>185</v>
      </c>
      <c r="U595" s="106"/>
      <c r="V595" s="106"/>
      <c r="W595" s="111"/>
      <c r="X595" s="111"/>
      <c r="Y595" s="111"/>
      <c r="Z595" s="293"/>
      <c r="AA595" s="112"/>
      <c r="AB595" s="295" t="s">
        <v>45</v>
      </c>
    </row>
    <row r="596" spans="1:28" ht="16">
      <c r="A596" s="9">
        <v>1</v>
      </c>
      <c r="B596" s="9">
        <v>2</v>
      </c>
      <c r="C596" s="9">
        <v>7</v>
      </c>
      <c r="D596" s="9" t="str">
        <f>"Dynan_"&amp;I596&amp;"_"&amp;J596&amp;"_"&amp;L596&amp;"_"&amp;K596</f>
        <v>Dynan_E4_61_366_19C</v>
      </c>
      <c r="E596" s="9" t="str">
        <f>D596&amp;"_Lung_Block"</f>
        <v>Dynan_E4_61_366_19C_Lung_Block</v>
      </c>
      <c r="F596" s="282">
        <v>21</v>
      </c>
      <c r="G596" s="227"/>
      <c r="H596" s="92" t="s">
        <v>239</v>
      </c>
      <c r="I596" s="92" t="s">
        <v>246</v>
      </c>
      <c r="J596" s="92">
        <v>61</v>
      </c>
      <c r="K596" s="92" t="s">
        <v>241</v>
      </c>
      <c r="L596" s="92">
        <v>366</v>
      </c>
      <c r="M596" s="92" t="s">
        <v>242</v>
      </c>
      <c r="N596" s="92">
        <v>0.75</v>
      </c>
      <c r="O596" s="92" t="s">
        <v>39</v>
      </c>
      <c r="P596" s="92" t="s">
        <v>36</v>
      </c>
      <c r="Q596" s="276">
        <v>43606</v>
      </c>
      <c r="R596" s="276">
        <v>43771</v>
      </c>
      <c r="S596" s="276">
        <v>43956</v>
      </c>
      <c r="T596" s="92">
        <f>S596-R596</f>
        <v>185</v>
      </c>
      <c r="U596" s="106"/>
      <c r="V596" s="106"/>
      <c r="W596" s="111"/>
      <c r="X596" s="111"/>
      <c r="Y596" s="111"/>
      <c r="Z596" s="293"/>
      <c r="AA596" s="112"/>
      <c r="AB596" s="295" t="s">
        <v>45</v>
      </c>
    </row>
    <row r="597" spans="1:28" ht="16">
      <c r="A597" s="9">
        <v>1</v>
      </c>
      <c r="B597" s="9">
        <v>2</v>
      </c>
      <c r="C597" s="9">
        <v>7</v>
      </c>
      <c r="D597" s="9" t="str">
        <f>"Dynan_"&amp;I597&amp;"_"&amp;J597&amp;"_"&amp;L597&amp;"_"&amp;K597</f>
        <v>Dynan_E4_62_366_19C</v>
      </c>
      <c r="E597" s="9" t="str">
        <f>D597&amp;"_Lung_Block"</f>
        <v>Dynan_E4_62_366_19C_Lung_Block</v>
      </c>
      <c r="F597" s="282">
        <v>22</v>
      </c>
      <c r="G597" s="227"/>
      <c r="H597" s="92" t="s">
        <v>239</v>
      </c>
      <c r="I597" s="92" t="s">
        <v>246</v>
      </c>
      <c r="J597" s="92">
        <v>62</v>
      </c>
      <c r="K597" s="92" t="s">
        <v>241</v>
      </c>
      <c r="L597" s="92">
        <v>366</v>
      </c>
      <c r="M597" s="92" t="s">
        <v>242</v>
      </c>
      <c r="N597" s="92">
        <v>0.75</v>
      </c>
      <c r="O597" s="92" t="s">
        <v>39</v>
      </c>
      <c r="P597" s="92" t="s">
        <v>36</v>
      </c>
      <c r="Q597" s="276">
        <v>43606</v>
      </c>
      <c r="R597" s="276">
        <v>43771</v>
      </c>
      <c r="S597" s="276">
        <v>43956</v>
      </c>
      <c r="T597" s="92">
        <f>S597-R597</f>
        <v>185</v>
      </c>
      <c r="U597" s="106"/>
      <c r="V597" s="106"/>
      <c r="W597" s="111"/>
      <c r="X597" s="111"/>
      <c r="Y597" s="111"/>
      <c r="Z597" s="293"/>
      <c r="AA597" s="112"/>
      <c r="AB597" s="295" t="s">
        <v>45</v>
      </c>
    </row>
    <row r="598" spans="1:28" ht="16">
      <c r="A598" s="9">
        <v>1</v>
      </c>
      <c r="B598" s="9">
        <v>2</v>
      </c>
      <c r="C598" s="9">
        <v>7</v>
      </c>
      <c r="D598" s="9" t="str">
        <f>"Dynan_"&amp;I598&amp;"_"&amp;J598&amp;"_"&amp;L598&amp;"_"&amp;K598</f>
        <v>Dynan_E4_63_366_19C</v>
      </c>
      <c r="E598" s="9" t="str">
        <f>D598&amp;"_Lung_Block"</f>
        <v>Dynan_E4_63_366_19C_Lung_Block</v>
      </c>
      <c r="F598" s="282">
        <v>23</v>
      </c>
      <c r="G598" s="227"/>
      <c r="H598" s="92" t="s">
        <v>239</v>
      </c>
      <c r="I598" s="92" t="s">
        <v>246</v>
      </c>
      <c r="J598" s="92">
        <v>63</v>
      </c>
      <c r="K598" s="92" t="s">
        <v>241</v>
      </c>
      <c r="L598" s="92">
        <v>366</v>
      </c>
      <c r="M598" s="92" t="s">
        <v>242</v>
      </c>
      <c r="N598" s="92">
        <v>0.75</v>
      </c>
      <c r="O598" s="92" t="s">
        <v>39</v>
      </c>
      <c r="P598" s="92" t="s">
        <v>36</v>
      </c>
      <c r="Q598" s="276">
        <v>43606</v>
      </c>
      <c r="R598" s="276">
        <v>43771</v>
      </c>
      <c r="S598" s="276">
        <v>43956</v>
      </c>
      <c r="T598" s="92">
        <f>S598-R598</f>
        <v>185</v>
      </c>
      <c r="U598" s="106"/>
      <c r="V598" s="106"/>
      <c r="W598" s="111"/>
      <c r="X598" s="111"/>
      <c r="Y598" s="111"/>
      <c r="Z598" s="293"/>
      <c r="AA598" s="112"/>
      <c r="AB598" s="295"/>
    </row>
    <row r="599" spans="1:28" ht="16">
      <c r="A599" s="824" t="str">
        <f>"Total Subjects Received "&amp;"("&amp;I594&amp;")"</f>
        <v>Total Subjects Received (E4)</v>
      </c>
      <c r="B599" s="825"/>
      <c r="C599" s="826"/>
      <c r="D599" s="788" t="s">
        <v>37</v>
      </c>
      <c r="E599" s="788" t="s">
        <v>37</v>
      </c>
      <c r="F599" s="282"/>
      <c r="G599" s="227"/>
      <c r="H599" s="33"/>
      <c r="I599" s="31"/>
      <c r="J599" s="33"/>
      <c r="K599" s="9"/>
      <c r="L599" s="33"/>
      <c r="M599" s="33"/>
      <c r="N599" s="34"/>
      <c r="O599" s="33"/>
      <c r="P599" s="33"/>
      <c r="Q599" s="35"/>
      <c r="R599" s="36"/>
      <c r="S599" s="12"/>
      <c r="T599" s="79"/>
      <c r="U599" s="79"/>
      <c r="V599" s="79"/>
      <c r="W599" s="40"/>
      <c r="X599" s="40"/>
      <c r="Y599" s="40"/>
      <c r="Z599" s="251"/>
      <c r="AA599" s="1"/>
      <c r="AB599" s="37"/>
    </row>
    <row r="600" spans="1:28" ht="16">
      <c r="A600" s="150"/>
      <c r="B600" s="150"/>
      <c r="C600" s="150"/>
      <c r="D600" s="150"/>
      <c r="E600" s="150"/>
      <c r="F600" s="282"/>
      <c r="G600" s="227"/>
      <c r="H600" s="33"/>
      <c r="I600" s="31"/>
      <c r="J600" s="33"/>
      <c r="K600" s="9"/>
      <c r="L600" s="33"/>
      <c r="M600" s="33"/>
      <c r="N600" s="34"/>
      <c r="O600" s="33"/>
      <c r="P600" s="33"/>
      <c r="Q600" s="35"/>
      <c r="R600" s="36"/>
      <c r="S600" s="12"/>
      <c r="T600" s="79"/>
      <c r="U600" s="79"/>
      <c r="V600" s="79"/>
      <c r="W600" s="40"/>
      <c r="X600" s="40"/>
      <c r="Y600" s="40"/>
      <c r="Z600" s="251"/>
      <c r="AA600" s="1"/>
      <c r="AB600" s="37"/>
    </row>
    <row r="601" spans="1:28" ht="16">
      <c r="A601" s="150"/>
      <c r="B601" s="150"/>
      <c r="C601" s="150"/>
      <c r="D601" s="150"/>
      <c r="E601" s="150"/>
      <c r="F601" s="282"/>
      <c r="G601" s="227">
        <v>1</v>
      </c>
      <c r="H601" s="239" t="s">
        <v>61</v>
      </c>
      <c r="I601" s="31"/>
      <c r="J601" s="33"/>
      <c r="K601" s="9"/>
      <c r="L601" s="33"/>
      <c r="M601" s="33"/>
      <c r="N601" s="34"/>
      <c r="O601" s="33"/>
      <c r="P601" s="33"/>
      <c r="Q601" s="35"/>
      <c r="R601" s="36"/>
      <c r="S601" s="12"/>
      <c r="T601" s="79"/>
      <c r="U601" s="79"/>
      <c r="V601" s="79"/>
      <c r="W601" s="40"/>
      <c r="X601" s="40"/>
      <c r="Y601" s="40"/>
      <c r="Z601" s="40"/>
      <c r="AA601" s="1"/>
      <c r="AB601" s="37"/>
    </row>
    <row r="602" spans="1:28" ht="16">
      <c r="A602" s="9">
        <v>1</v>
      </c>
      <c r="B602" s="9">
        <v>2</v>
      </c>
      <c r="C602" s="9">
        <v>7</v>
      </c>
      <c r="D602" s="9" t="str">
        <f t="shared" ref="D602:D665" si="55">"Dynan_"&amp;I602&amp;"_"&amp;J602&amp;"_"&amp;L602&amp;"_"&amp;K602</f>
        <v>Dynan_E5_303.1_303_19C</v>
      </c>
      <c r="E602" s="9" t="str">
        <f t="shared" ref="E602:E633" si="56">D602&amp;"_Lung_Block"</f>
        <v>Dynan_E5_303.1_303_19C_Lung_Block</v>
      </c>
      <c r="F602" s="282">
        <f>F598+1</f>
        <v>24</v>
      </c>
      <c r="G602" s="227">
        <v>1</v>
      </c>
      <c r="H602" s="54" t="s">
        <v>239</v>
      </c>
      <c r="I602" s="47" t="s">
        <v>247</v>
      </c>
      <c r="J602" s="80">
        <v>303.10000000000002</v>
      </c>
      <c r="K602" s="18" t="s">
        <v>241</v>
      </c>
      <c r="L602" s="47">
        <v>303</v>
      </c>
      <c r="M602" s="47" t="s">
        <v>248</v>
      </c>
      <c r="N602" s="81">
        <v>0.75</v>
      </c>
      <c r="O602" s="47" t="s">
        <v>35</v>
      </c>
      <c r="P602" s="47" t="s">
        <v>63</v>
      </c>
      <c r="Q602" s="19">
        <v>43606</v>
      </c>
      <c r="R602" s="20">
        <v>43771</v>
      </c>
      <c r="S602" s="26">
        <v>44308</v>
      </c>
      <c r="T602" s="16">
        <f t="shared" ref="T602:T665" si="57">S602-R602</f>
        <v>537</v>
      </c>
      <c r="U602" s="16" t="s">
        <v>164</v>
      </c>
      <c r="V602" s="16">
        <v>0</v>
      </c>
      <c r="W602" s="18">
        <v>0</v>
      </c>
      <c r="X602" s="18"/>
      <c r="Y602" s="18"/>
      <c r="Z602" s="18"/>
      <c r="AA602" s="82" t="s">
        <v>179</v>
      </c>
      <c r="AB602" s="4" t="s">
        <v>45</v>
      </c>
    </row>
    <row r="603" spans="1:28" ht="16">
      <c r="A603" s="9">
        <v>1</v>
      </c>
      <c r="B603" s="9">
        <v>2</v>
      </c>
      <c r="C603" s="9">
        <v>7</v>
      </c>
      <c r="D603" s="9" t="str">
        <f t="shared" si="55"/>
        <v>Dynan_E5_304.1_304_19C</v>
      </c>
      <c r="E603" s="9" t="str">
        <f t="shared" si="56"/>
        <v>Dynan_E5_304.1_304_19C_Lung_Block</v>
      </c>
      <c r="F603" s="282">
        <f>F602+1</f>
        <v>25</v>
      </c>
      <c r="G603" s="227">
        <v>1</v>
      </c>
      <c r="H603" s="54" t="s">
        <v>239</v>
      </c>
      <c r="I603" s="47" t="s">
        <v>247</v>
      </c>
      <c r="J603" s="80">
        <v>304.10000000000002</v>
      </c>
      <c r="K603" s="18" t="s">
        <v>241</v>
      </c>
      <c r="L603" s="47">
        <v>304</v>
      </c>
      <c r="M603" s="47" t="s">
        <v>248</v>
      </c>
      <c r="N603" s="81">
        <v>0.75</v>
      </c>
      <c r="O603" s="47" t="s">
        <v>35</v>
      </c>
      <c r="P603" s="47" t="s">
        <v>63</v>
      </c>
      <c r="Q603" s="19">
        <v>43606</v>
      </c>
      <c r="R603" s="20">
        <v>43771</v>
      </c>
      <c r="S603" s="26">
        <v>44308</v>
      </c>
      <c r="T603" s="16">
        <f t="shared" si="57"/>
        <v>537</v>
      </c>
      <c r="U603" s="16" t="s">
        <v>164</v>
      </c>
      <c r="V603" s="16">
        <v>0</v>
      </c>
      <c r="W603" s="18">
        <v>0</v>
      </c>
      <c r="X603" s="18"/>
      <c r="Y603" s="18"/>
      <c r="Z603" s="18"/>
      <c r="AA603" s="82"/>
      <c r="AB603" s="4" t="s">
        <v>45</v>
      </c>
    </row>
    <row r="604" spans="1:28" ht="16">
      <c r="A604" s="9">
        <v>1</v>
      </c>
      <c r="B604" s="9">
        <v>2</v>
      </c>
      <c r="C604" s="9">
        <v>7</v>
      </c>
      <c r="D604" s="9" t="str">
        <f t="shared" si="55"/>
        <v>Dynan_E5_305.1_305_19C</v>
      </c>
      <c r="E604" s="9" t="str">
        <f t="shared" si="56"/>
        <v>Dynan_E5_305.1_305_19C_Lung_Block</v>
      </c>
      <c r="F604" s="282">
        <f t="shared" ref="F604:F618" si="58">F603+1</f>
        <v>26</v>
      </c>
      <c r="G604" s="227">
        <v>1</v>
      </c>
      <c r="H604" s="54" t="s">
        <v>239</v>
      </c>
      <c r="I604" s="47" t="s">
        <v>247</v>
      </c>
      <c r="J604" s="83">
        <v>305.10000000000002</v>
      </c>
      <c r="K604" s="18" t="s">
        <v>241</v>
      </c>
      <c r="L604" s="47">
        <v>305</v>
      </c>
      <c r="M604" s="47" t="s">
        <v>248</v>
      </c>
      <c r="N604" s="81">
        <v>0.75</v>
      </c>
      <c r="O604" s="47" t="s">
        <v>35</v>
      </c>
      <c r="P604" s="47" t="s">
        <v>63</v>
      </c>
      <c r="Q604" s="19">
        <v>43606</v>
      </c>
      <c r="R604" s="20">
        <v>43771</v>
      </c>
      <c r="S604" s="26">
        <v>44308</v>
      </c>
      <c r="T604" s="16">
        <f t="shared" si="57"/>
        <v>537</v>
      </c>
      <c r="U604" s="16" t="s">
        <v>164</v>
      </c>
      <c r="V604" s="16">
        <v>0</v>
      </c>
      <c r="W604" s="18">
        <v>0</v>
      </c>
      <c r="X604" s="18"/>
      <c r="Y604" s="18"/>
      <c r="Z604" s="18"/>
      <c r="AA604" s="82"/>
      <c r="AB604" s="4" t="s">
        <v>45</v>
      </c>
    </row>
    <row r="605" spans="1:28" ht="16">
      <c r="A605" s="9">
        <v>1</v>
      </c>
      <c r="B605" s="9">
        <v>2</v>
      </c>
      <c r="C605" s="9">
        <v>7</v>
      </c>
      <c r="D605" s="9" t="str">
        <f t="shared" si="55"/>
        <v>Dynan_E5_307.1_307_19C</v>
      </c>
      <c r="E605" s="9" t="str">
        <f t="shared" si="56"/>
        <v>Dynan_E5_307.1_307_19C_Lung_Block</v>
      </c>
      <c r="F605" s="282">
        <f t="shared" si="58"/>
        <v>27</v>
      </c>
      <c r="G605" s="227">
        <v>1</v>
      </c>
      <c r="H605" s="54" t="s">
        <v>239</v>
      </c>
      <c r="I605" s="47" t="s">
        <v>247</v>
      </c>
      <c r="J605" s="80">
        <v>307.10000000000002</v>
      </c>
      <c r="K605" s="18" t="s">
        <v>241</v>
      </c>
      <c r="L605" s="47">
        <v>307</v>
      </c>
      <c r="M605" s="47" t="s">
        <v>248</v>
      </c>
      <c r="N605" s="81">
        <v>0.75</v>
      </c>
      <c r="O605" s="47" t="s">
        <v>35</v>
      </c>
      <c r="P605" s="47" t="s">
        <v>63</v>
      </c>
      <c r="Q605" s="19">
        <v>43606</v>
      </c>
      <c r="R605" s="20">
        <v>43771</v>
      </c>
      <c r="S605" s="26">
        <v>44308</v>
      </c>
      <c r="T605" s="16">
        <f t="shared" si="57"/>
        <v>537</v>
      </c>
      <c r="U605" s="16" t="s">
        <v>164</v>
      </c>
      <c r="V605" s="16">
        <v>0</v>
      </c>
      <c r="W605" s="18">
        <v>0</v>
      </c>
      <c r="X605" s="18"/>
      <c r="Y605" s="18"/>
      <c r="Z605" s="18"/>
      <c r="AA605" s="82"/>
      <c r="AB605" s="4" t="s">
        <v>45</v>
      </c>
    </row>
    <row r="606" spans="1:28" ht="16">
      <c r="A606" s="9">
        <v>1</v>
      </c>
      <c r="B606" s="9">
        <v>2</v>
      </c>
      <c r="C606" s="9">
        <v>7</v>
      </c>
      <c r="D606" s="9" t="str">
        <f t="shared" si="55"/>
        <v>Dynan_E5_308.1_308_19C</v>
      </c>
      <c r="E606" s="9" t="str">
        <f t="shared" si="56"/>
        <v>Dynan_E5_308.1_308_19C_Lung_Block</v>
      </c>
      <c r="F606" s="282">
        <f t="shared" si="58"/>
        <v>28</v>
      </c>
      <c r="G606" s="227">
        <v>1</v>
      </c>
      <c r="H606" s="54" t="s">
        <v>239</v>
      </c>
      <c r="I606" s="47" t="s">
        <v>247</v>
      </c>
      <c r="J606" s="80">
        <v>308.10000000000002</v>
      </c>
      <c r="K606" s="18" t="s">
        <v>241</v>
      </c>
      <c r="L606" s="47">
        <v>308</v>
      </c>
      <c r="M606" s="47" t="s">
        <v>248</v>
      </c>
      <c r="N606" s="81">
        <v>0.75</v>
      </c>
      <c r="O606" s="47" t="s">
        <v>35</v>
      </c>
      <c r="P606" s="47" t="s">
        <v>63</v>
      </c>
      <c r="Q606" s="19">
        <v>43606</v>
      </c>
      <c r="R606" s="20">
        <v>43771</v>
      </c>
      <c r="S606" s="26">
        <v>44308</v>
      </c>
      <c r="T606" s="16">
        <f t="shared" si="57"/>
        <v>537</v>
      </c>
      <c r="U606" s="16" t="s">
        <v>164</v>
      </c>
      <c r="V606" s="16">
        <v>0</v>
      </c>
      <c r="W606" s="18">
        <v>1</v>
      </c>
      <c r="X606" s="18">
        <v>1</v>
      </c>
      <c r="Y606" s="18"/>
      <c r="Z606" s="18"/>
      <c r="AA606" s="82"/>
      <c r="AB606" s="4" t="s">
        <v>45</v>
      </c>
    </row>
    <row r="607" spans="1:28" ht="16">
      <c r="A607" s="9">
        <v>1</v>
      </c>
      <c r="B607" s="9">
        <v>2</v>
      </c>
      <c r="C607" s="9">
        <v>7</v>
      </c>
      <c r="D607" s="9" t="str">
        <f t="shared" si="55"/>
        <v>Dynan_E5_310.1_310_19C</v>
      </c>
      <c r="E607" s="9" t="str">
        <f t="shared" si="56"/>
        <v>Dynan_E5_310.1_310_19C_Lung_Block</v>
      </c>
      <c r="F607" s="282">
        <f t="shared" si="58"/>
        <v>29</v>
      </c>
      <c r="G607" s="227">
        <v>1</v>
      </c>
      <c r="H607" s="54" t="s">
        <v>239</v>
      </c>
      <c r="I607" s="47" t="s">
        <v>247</v>
      </c>
      <c r="J607" s="80">
        <v>310.10000000000002</v>
      </c>
      <c r="K607" s="18" t="s">
        <v>241</v>
      </c>
      <c r="L607" s="47">
        <v>310</v>
      </c>
      <c r="M607" s="47" t="s">
        <v>248</v>
      </c>
      <c r="N607" s="81">
        <v>0.75</v>
      </c>
      <c r="O607" s="47" t="s">
        <v>35</v>
      </c>
      <c r="P607" s="47" t="s">
        <v>63</v>
      </c>
      <c r="Q607" s="19">
        <v>43606</v>
      </c>
      <c r="R607" s="20">
        <v>43771</v>
      </c>
      <c r="S607" s="26">
        <v>44308</v>
      </c>
      <c r="T607" s="16">
        <f t="shared" si="57"/>
        <v>537</v>
      </c>
      <c r="U607" s="16" t="s">
        <v>164</v>
      </c>
      <c r="V607" s="16">
        <v>0</v>
      </c>
      <c r="W607" s="18">
        <v>1</v>
      </c>
      <c r="X607" s="18">
        <v>1</v>
      </c>
      <c r="Y607" s="18"/>
      <c r="Z607" s="18"/>
      <c r="AA607" s="82"/>
      <c r="AB607" s="4" t="s">
        <v>45</v>
      </c>
    </row>
    <row r="608" spans="1:28" ht="16">
      <c r="A608" s="9">
        <v>1</v>
      </c>
      <c r="B608" s="9">
        <v>2</v>
      </c>
      <c r="C608" s="9">
        <v>7</v>
      </c>
      <c r="D608" s="9" t="str">
        <f t="shared" si="55"/>
        <v>Dynan_E5_317.1_317_19C</v>
      </c>
      <c r="E608" s="9" t="str">
        <f t="shared" si="56"/>
        <v>Dynan_E5_317.1_317_19C_Lung_Block</v>
      </c>
      <c r="F608" s="282">
        <f t="shared" si="58"/>
        <v>30</v>
      </c>
      <c r="G608" s="227">
        <v>1</v>
      </c>
      <c r="H608" s="54" t="s">
        <v>239</v>
      </c>
      <c r="I608" s="47" t="s">
        <v>247</v>
      </c>
      <c r="J608" s="80">
        <v>317.10000000000002</v>
      </c>
      <c r="K608" s="18" t="s">
        <v>241</v>
      </c>
      <c r="L608" s="47">
        <v>317</v>
      </c>
      <c r="M608" s="47" t="s">
        <v>248</v>
      </c>
      <c r="N608" s="81">
        <v>0.75</v>
      </c>
      <c r="O608" s="47" t="s">
        <v>35</v>
      </c>
      <c r="P608" s="47" t="s">
        <v>63</v>
      </c>
      <c r="Q608" s="19">
        <v>43606</v>
      </c>
      <c r="R608" s="20">
        <v>43771</v>
      </c>
      <c r="S608" s="26">
        <v>44309</v>
      </c>
      <c r="T608" s="16">
        <f t="shared" si="57"/>
        <v>538</v>
      </c>
      <c r="U608" s="16" t="s">
        <v>173</v>
      </c>
      <c r="V608" s="16">
        <v>0</v>
      </c>
      <c r="W608" s="18">
        <v>0</v>
      </c>
      <c r="X608" s="18"/>
      <c r="Y608" s="18"/>
      <c r="Z608" s="18"/>
      <c r="AA608" s="82"/>
      <c r="AB608" s="4" t="s">
        <v>45</v>
      </c>
    </row>
    <row r="609" spans="1:28" ht="16">
      <c r="A609" s="9">
        <v>1</v>
      </c>
      <c r="B609" s="9">
        <v>2</v>
      </c>
      <c r="C609" s="9">
        <v>7</v>
      </c>
      <c r="D609" s="9" t="str">
        <f t="shared" si="55"/>
        <v>Dynan_E5_317.2_317_19C</v>
      </c>
      <c r="E609" s="9" t="str">
        <f t="shared" si="56"/>
        <v>Dynan_E5_317.2_317_19C_Lung_Block</v>
      </c>
      <c r="F609" s="282">
        <f t="shared" si="58"/>
        <v>31</v>
      </c>
      <c r="G609" s="227">
        <v>1</v>
      </c>
      <c r="H609" s="54" t="s">
        <v>239</v>
      </c>
      <c r="I609" s="47" t="s">
        <v>247</v>
      </c>
      <c r="J609" s="80">
        <v>317.2</v>
      </c>
      <c r="K609" s="18" t="s">
        <v>241</v>
      </c>
      <c r="L609" s="47">
        <v>317</v>
      </c>
      <c r="M609" s="47" t="s">
        <v>248</v>
      </c>
      <c r="N609" s="81">
        <v>0.75</v>
      </c>
      <c r="O609" s="47" t="s">
        <v>35</v>
      </c>
      <c r="P609" s="47" t="s">
        <v>63</v>
      </c>
      <c r="Q609" s="19">
        <v>43606</v>
      </c>
      <c r="R609" s="20">
        <v>43771</v>
      </c>
      <c r="S609" s="26">
        <v>44309</v>
      </c>
      <c r="T609" s="16">
        <f t="shared" si="57"/>
        <v>538</v>
      </c>
      <c r="U609" s="16" t="s">
        <v>173</v>
      </c>
      <c r="V609" s="16">
        <v>0</v>
      </c>
      <c r="W609" s="18">
        <v>0</v>
      </c>
      <c r="X609" s="18"/>
      <c r="Y609" s="18"/>
      <c r="Z609" s="18"/>
      <c r="AA609" s="82"/>
      <c r="AB609" s="4" t="s">
        <v>45</v>
      </c>
    </row>
    <row r="610" spans="1:28" ht="16">
      <c r="A610" s="9">
        <v>1</v>
      </c>
      <c r="B610" s="9">
        <v>2</v>
      </c>
      <c r="C610" s="9">
        <v>7</v>
      </c>
      <c r="D610" s="9" t="str">
        <f t="shared" si="55"/>
        <v>Dynan_E5_317.3_317_19C</v>
      </c>
      <c r="E610" s="9" t="str">
        <f t="shared" si="56"/>
        <v>Dynan_E5_317.3_317_19C_Lung_Block</v>
      </c>
      <c r="F610" s="282">
        <f t="shared" si="58"/>
        <v>32</v>
      </c>
      <c r="G610" s="227">
        <v>1</v>
      </c>
      <c r="H610" s="54" t="s">
        <v>239</v>
      </c>
      <c r="I610" s="47" t="s">
        <v>247</v>
      </c>
      <c r="J610" s="80">
        <v>317.3</v>
      </c>
      <c r="K610" s="18" t="s">
        <v>241</v>
      </c>
      <c r="L610" s="47">
        <v>317</v>
      </c>
      <c r="M610" s="47" t="s">
        <v>248</v>
      </c>
      <c r="N610" s="81">
        <v>0.75</v>
      </c>
      <c r="O610" s="47" t="s">
        <v>35</v>
      </c>
      <c r="P610" s="47" t="s">
        <v>63</v>
      </c>
      <c r="Q610" s="19">
        <v>43606</v>
      </c>
      <c r="R610" s="20">
        <v>43771</v>
      </c>
      <c r="S610" s="26">
        <v>44309</v>
      </c>
      <c r="T610" s="16">
        <f t="shared" si="57"/>
        <v>538</v>
      </c>
      <c r="U610" s="16" t="s">
        <v>173</v>
      </c>
      <c r="V610" s="16">
        <v>0</v>
      </c>
      <c r="W610" s="18">
        <v>0</v>
      </c>
      <c r="X610" s="18"/>
      <c r="Y610" s="18"/>
      <c r="Z610" s="18"/>
      <c r="AA610" s="82"/>
      <c r="AB610" s="4" t="s">
        <v>45</v>
      </c>
    </row>
    <row r="611" spans="1:28" ht="16">
      <c r="A611" s="9">
        <v>1</v>
      </c>
      <c r="B611" s="9">
        <v>2</v>
      </c>
      <c r="C611" s="9">
        <v>7</v>
      </c>
      <c r="D611" s="9" t="str">
        <f t="shared" si="55"/>
        <v>Dynan_E5_320.1_320_19C</v>
      </c>
      <c r="E611" s="9" t="str">
        <f t="shared" si="56"/>
        <v>Dynan_E5_320.1_320_19C_Lung_Block</v>
      </c>
      <c r="F611" s="282">
        <f t="shared" si="58"/>
        <v>33</v>
      </c>
      <c r="G611" s="227">
        <v>1</v>
      </c>
      <c r="H611" s="54" t="s">
        <v>239</v>
      </c>
      <c r="I611" s="47" t="s">
        <v>247</v>
      </c>
      <c r="J611" s="80">
        <v>320.10000000000002</v>
      </c>
      <c r="K611" s="18" t="s">
        <v>241</v>
      </c>
      <c r="L611" s="47">
        <v>320</v>
      </c>
      <c r="M611" s="47" t="s">
        <v>248</v>
      </c>
      <c r="N611" s="81">
        <v>0.75</v>
      </c>
      <c r="O611" s="47" t="s">
        <v>35</v>
      </c>
      <c r="P611" s="47" t="s">
        <v>63</v>
      </c>
      <c r="Q611" s="19">
        <v>43606</v>
      </c>
      <c r="R611" s="20">
        <v>43771</v>
      </c>
      <c r="S611" s="26">
        <v>44312</v>
      </c>
      <c r="T611" s="16">
        <f t="shared" si="57"/>
        <v>541</v>
      </c>
      <c r="U611" s="16" t="s">
        <v>249</v>
      </c>
      <c r="V611" s="16">
        <v>0</v>
      </c>
      <c r="W611" s="84">
        <v>1</v>
      </c>
      <c r="X611" s="84">
        <v>1</v>
      </c>
      <c r="Y611" s="84" t="s">
        <v>45</v>
      </c>
      <c r="Z611" s="84"/>
      <c r="AA611" s="85"/>
      <c r="AB611" s="4" t="s">
        <v>45</v>
      </c>
    </row>
    <row r="612" spans="1:28" ht="16">
      <c r="A612" s="9">
        <v>1</v>
      </c>
      <c r="B612" s="9">
        <v>2</v>
      </c>
      <c r="C612" s="9">
        <v>7</v>
      </c>
      <c r="D612" s="9" t="str">
        <f t="shared" si="55"/>
        <v>Dynan_E5_322.1_322_19C</v>
      </c>
      <c r="E612" s="9" t="str">
        <f t="shared" si="56"/>
        <v>Dynan_E5_322.1_322_19C_Lung_Block</v>
      </c>
      <c r="F612" s="282">
        <f t="shared" si="58"/>
        <v>34</v>
      </c>
      <c r="G612" s="227">
        <v>1</v>
      </c>
      <c r="H612" s="54" t="s">
        <v>239</v>
      </c>
      <c r="I612" s="47" t="s">
        <v>247</v>
      </c>
      <c r="J612" s="80">
        <v>322.10000000000002</v>
      </c>
      <c r="K612" s="18" t="s">
        <v>241</v>
      </c>
      <c r="L612" s="47">
        <v>322</v>
      </c>
      <c r="M612" s="47" t="s">
        <v>248</v>
      </c>
      <c r="N612" s="81">
        <v>0.75</v>
      </c>
      <c r="O612" s="47" t="s">
        <v>35</v>
      </c>
      <c r="P612" s="47" t="s">
        <v>63</v>
      </c>
      <c r="Q612" s="19">
        <v>43606</v>
      </c>
      <c r="R612" s="20">
        <v>43771</v>
      </c>
      <c r="S612" s="26">
        <v>44312</v>
      </c>
      <c r="T612" s="16">
        <f t="shared" si="57"/>
        <v>541</v>
      </c>
      <c r="U612" s="16" t="s">
        <v>249</v>
      </c>
      <c r="V612" s="16">
        <v>0</v>
      </c>
      <c r="W612" s="18">
        <v>1</v>
      </c>
      <c r="X612" s="18">
        <v>1</v>
      </c>
      <c r="Y612" s="18"/>
      <c r="Z612" s="18"/>
      <c r="AA612" s="82"/>
      <c r="AB612" s="4" t="s">
        <v>45</v>
      </c>
    </row>
    <row r="613" spans="1:28" ht="16">
      <c r="A613" s="9">
        <v>1</v>
      </c>
      <c r="B613" s="9">
        <v>2</v>
      </c>
      <c r="C613" s="9">
        <v>7</v>
      </c>
      <c r="D613" s="9" t="str">
        <f t="shared" si="55"/>
        <v>Dynan_E5_327.1_327_19C</v>
      </c>
      <c r="E613" s="9" t="str">
        <f t="shared" si="56"/>
        <v>Dynan_E5_327.1_327_19C_Lung_Block</v>
      </c>
      <c r="F613" s="282">
        <f t="shared" si="58"/>
        <v>35</v>
      </c>
      <c r="G613" s="227">
        <v>1</v>
      </c>
      <c r="H613" s="54" t="s">
        <v>239</v>
      </c>
      <c r="I613" s="47" t="s">
        <v>247</v>
      </c>
      <c r="J613" s="80">
        <v>327.10000000000002</v>
      </c>
      <c r="K613" s="18" t="s">
        <v>241</v>
      </c>
      <c r="L613" s="47">
        <v>327</v>
      </c>
      <c r="M613" s="47" t="s">
        <v>248</v>
      </c>
      <c r="N613" s="81">
        <v>0.75</v>
      </c>
      <c r="O613" s="47" t="s">
        <v>35</v>
      </c>
      <c r="P613" s="47" t="s">
        <v>63</v>
      </c>
      <c r="Q613" s="19">
        <v>43606</v>
      </c>
      <c r="R613" s="20">
        <v>43771</v>
      </c>
      <c r="S613" s="26">
        <v>44312</v>
      </c>
      <c r="T613" s="16">
        <f t="shared" si="57"/>
        <v>541</v>
      </c>
      <c r="U613" s="16" t="s">
        <v>249</v>
      </c>
      <c r="V613" s="16">
        <v>0</v>
      </c>
      <c r="W613" s="18">
        <v>0</v>
      </c>
      <c r="X613" s="18"/>
      <c r="Y613" s="18"/>
      <c r="Z613" s="18"/>
      <c r="AA613" s="82"/>
      <c r="AB613" s="4" t="s">
        <v>45</v>
      </c>
    </row>
    <row r="614" spans="1:28" ht="16">
      <c r="A614" s="9">
        <v>1</v>
      </c>
      <c r="B614" s="9">
        <v>2</v>
      </c>
      <c r="C614" s="9">
        <v>7</v>
      </c>
      <c r="D614" s="9" t="str">
        <f t="shared" si="55"/>
        <v>Dynan_E5_327.2_327_19C</v>
      </c>
      <c r="E614" s="9" t="str">
        <f t="shared" si="56"/>
        <v>Dynan_E5_327.2_327_19C_Lung_Block</v>
      </c>
      <c r="F614" s="282">
        <f t="shared" si="58"/>
        <v>36</v>
      </c>
      <c r="G614" s="227">
        <v>1</v>
      </c>
      <c r="H614" s="54" t="s">
        <v>239</v>
      </c>
      <c r="I614" s="47" t="s">
        <v>247</v>
      </c>
      <c r="J614" s="83">
        <v>327.2</v>
      </c>
      <c r="K614" s="18" t="s">
        <v>241</v>
      </c>
      <c r="L614" s="47">
        <v>327</v>
      </c>
      <c r="M614" s="47" t="s">
        <v>248</v>
      </c>
      <c r="N614" s="81">
        <v>0.75</v>
      </c>
      <c r="O614" s="47" t="s">
        <v>35</v>
      </c>
      <c r="P614" s="47" t="s">
        <v>63</v>
      </c>
      <c r="Q614" s="19">
        <v>43606</v>
      </c>
      <c r="R614" s="20">
        <v>43771</v>
      </c>
      <c r="S614" s="26">
        <v>44312</v>
      </c>
      <c r="T614" s="16">
        <f t="shared" si="57"/>
        <v>541</v>
      </c>
      <c r="U614" s="16" t="s">
        <v>249</v>
      </c>
      <c r="V614" s="16">
        <v>0</v>
      </c>
      <c r="W614" s="18">
        <v>0</v>
      </c>
      <c r="X614" s="18"/>
      <c r="Y614" s="18"/>
      <c r="Z614" s="18"/>
      <c r="AA614" s="82" t="s">
        <v>250</v>
      </c>
      <c r="AB614" s="4" t="s">
        <v>45</v>
      </c>
    </row>
    <row r="615" spans="1:28" ht="16">
      <c r="A615" s="9">
        <v>1</v>
      </c>
      <c r="B615" s="9">
        <v>2</v>
      </c>
      <c r="C615" s="9">
        <v>7</v>
      </c>
      <c r="D615" s="9" t="str">
        <f t="shared" si="55"/>
        <v>Dynan_E5_329.1_329_19C</v>
      </c>
      <c r="E615" s="9" t="str">
        <f t="shared" si="56"/>
        <v>Dynan_E5_329.1_329_19C_Lung_Block</v>
      </c>
      <c r="F615" s="282">
        <f t="shared" si="58"/>
        <v>37</v>
      </c>
      <c r="G615" s="227">
        <v>1</v>
      </c>
      <c r="H615" s="54" t="s">
        <v>239</v>
      </c>
      <c r="I615" s="47" t="s">
        <v>247</v>
      </c>
      <c r="J615" s="80">
        <v>329.1</v>
      </c>
      <c r="K615" s="18" t="s">
        <v>241</v>
      </c>
      <c r="L615" s="47">
        <v>329</v>
      </c>
      <c r="M615" s="47" t="s">
        <v>248</v>
      </c>
      <c r="N615" s="81">
        <v>0.75</v>
      </c>
      <c r="O615" s="47" t="s">
        <v>35</v>
      </c>
      <c r="P615" s="47" t="s">
        <v>63</v>
      </c>
      <c r="Q615" s="19">
        <v>43606</v>
      </c>
      <c r="R615" s="20">
        <v>43771</v>
      </c>
      <c r="S615" s="26">
        <v>44313</v>
      </c>
      <c r="T615" s="16">
        <f t="shared" si="57"/>
        <v>542</v>
      </c>
      <c r="U615" s="16" t="s">
        <v>249</v>
      </c>
      <c r="V615" s="16">
        <v>0</v>
      </c>
      <c r="W615" s="18">
        <v>0</v>
      </c>
      <c r="X615" s="18"/>
      <c r="Y615" s="18"/>
      <c r="Z615" s="18"/>
      <c r="AA615" s="4"/>
      <c r="AB615" s="4" t="s">
        <v>45</v>
      </c>
    </row>
    <row r="616" spans="1:28" ht="16">
      <c r="A616" s="9">
        <v>1</v>
      </c>
      <c r="B616" s="9">
        <v>2</v>
      </c>
      <c r="C616" s="9">
        <v>7</v>
      </c>
      <c r="D616" s="9" t="str">
        <f t="shared" si="55"/>
        <v>Dynan_E5_329.2_329_19C</v>
      </c>
      <c r="E616" s="9" t="str">
        <f t="shared" si="56"/>
        <v>Dynan_E5_329.2_329_19C_Lung_Block</v>
      </c>
      <c r="F616" s="282">
        <f t="shared" si="58"/>
        <v>38</v>
      </c>
      <c r="G616" s="227">
        <v>1</v>
      </c>
      <c r="H616" s="54" t="s">
        <v>239</v>
      </c>
      <c r="I616" s="47" t="s">
        <v>247</v>
      </c>
      <c r="J616" s="80">
        <v>329.2</v>
      </c>
      <c r="K616" s="18" t="s">
        <v>241</v>
      </c>
      <c r="L616" s="47">
        <v>329</v>
      </c>
      <c r="M616" s="47" t="s">
        <v>248</v>
      </c>
      <c r="N616" s="81">
        <v>0.75</v>
      </c>
      <c r="O616" s="47" t="s">
        <v>35</v>
      </c>
      <c r="P616" s="47" t="s">
        <v>63</v>
      </c>
      <c r="Q616" s="19">
        <v>43606</v>
      </c>
      <c r="R616" s="20">
        <v>43771</v>
      </c>
      <c r="S616" s="26">
        <v>44313</v>
      </c>
      <c r="T616" s="16">
        <f t="shared" si="57"/>
        <v>542</v>
      </c>
      <c r="U616" s="16" t="s">
        <v>249</v>
      </c>
      <c r="V616" s="16">
        <v>0</v>
      </c>
      <c r="W616" s="18">
        <v>0</v>
      </c>
      <c r="X616" s="18"/>
      <c r="Y616" s="18"/>
      <c r="Z616" s="18"/>
      <c r="AA616" s="4"/>
      <c r="AB616" s="4" t="s">
        <v>45</v>
      </c>
    </row>
    <row r="617" spans="1:28" ht="16">
      <c r="A617" s="9">
        <v>1</v>
      </c>
      <c r="B617" s="9">
        <v>2</v>
      </c>
      <c r="C617" s="9">
        <v>7</v>
      </c>
      <c r="D617" s="9" t="str">
        <f t="shared" si="55"/>
        <v>Dynan_E5_329.3_329_19C</v>
      </c>
      <c r="E617" s="9" t="str">
        <f t="shared" si="56"/>
        <v>Dynan_E5_329.3_329_19C_Lung_Block</v>
      </c>
      <c r="F617" s="282">
        <f t="shared" si="58"/>
        <v>39</v>
      </c>
      <c r="G617" s="227">
        <v>1</v>
      </c>
      <c r="H617" s="54" t="s">
        <v>239</v>
      </c>
      <c r="I617" s="47" t="s">
        <v>247</v>
      </c>
      <c r="J617" s="83">
        <v>329.3</v>
      </c>
      <c r="K617" s="18" t="s">
        <v>241</v>
      </c>
      <c r="L617" s="47">
        <v>329</v>
      </c>
      <c r="M617" s="47" t="s">
        <v>248</v>
      </c>
      <c r="N617" s="81">
        <v>0.75</v>
      </c>
      <c r="O617" s="47" t="s">
        <v>35</v>
      </c>
      <c r="P617" s="47" t="s">
        <v>63</v>
      </c>
      <c r="Q617" s="19">
        <v>43606</v>
      </c>
      <c r="R617" s="20">
        <v>43771</v>
      </c>
      <c r="S617" s="26">
        <v>44313</v>
      </c>
      <c r="T617" s="16">
        <f t="shared" si="57"/>
        <v>542</v>
      </c>
      <c r="U617" s="16" t="s">
        <v>249</v>
      </c>
      <c r="V617" s="16">
        <v>0</v>
      </c>
      <c r="W617" s="18">
        <v>1</v>
      </c>
      <c r="X617" s="18">
        <v>1</v>
      </c>
      <c r="Y617" s="18"/>
      <c r="Z617" s="18"/>
      <c r="AA617" s="4"/>
      <c r="AB617" s="4" t="s">
        <v>45</v>
      </c>
    </row>
    <row r="618" spans="1:28" ht="16">
      <c r="A618" s="9">
        <v>1</v>
      </c>
      <c r="B618" s="9">
        <v>2</v>
      </c>
      <c r="C618" s="9">
        <v>7</v>
      </c>
      <c r="D618" s="9" t="str">
        <f t="shared" si="55"/>
        <v>Dynan_E5_335.1_335_19C</v>
      </c>
      <c r="E618" s="9" t="str">
        <f t="shared" si="56"/>
        <v>Dynan_E5_335.1_335_19C_Lung_Block</v>
      </c>
      <c r="F618" s="282">
        <f t="shared" si="58"/>
        <v>40</v>
      </c>
      <c r="G618" s="227">
        <v>1</v>
      </c>
      <c r="H618" s="54" t="s">
        <v>239</v>
      </c>
      <c r="I618" s="47" t="s">
        <v>247</v>
      </c>
      <c r="J618" s="83">
        <v>335.1</v>
      </c>
      <c r="K618" s="18" t="s">
        <v>241</v>
      </c>
      <c r="L618" s="47">
        <v>335</v>
      </c>
      <c r="M618" s="47" t="s">
        <v>248</v>
      </c>
      <c r="N618" s="81">
        <v>0.75</v>
      </c>
      <c r="O618" s="47" t="s">
        <v>35</v>
      </c>
      <c r="P618" s="47" t="s">
        <v>63</v>
      </c>
      <c r="Q618" s="19">
        <v>43606</v>
      </c>
      <c r="R618" s="20">
        <v>43771</v>
      </c>
      <c r="S618" s="26">
        <v>44313</v>
      </c>
      <c r="T618" s="16">
        <f t="shared" si="57"/>
        <v>542</v>
      </c>
      <c r="U618" s="16" t="s">
        <v>249</v>
      </c>
      <c r="V618" s="16">
        <v>0</v>
      </c>
      <c r="W618" s="18">
        <v>1</v>
      </c>
      <c r="X618" s="18">
        <v>3</v>
      </c>
      <c r="Y618" s="18"/>
      <c r="Z618" s="18"/>
      <c r="AA618" s="82" t="s">
        <v>251</v>
      </c>
      <c r="AB618" s="4" t="s">
        <v>45</v>
      </c>
    </row>
    <row r="619" spans="1:28" ht="16">
      <c r="A619" s="9">
        <v>1</v>
      </c>
      <c r="B619" s="9">
        <v>2</v>
      </c>
      <c r="C619" s="9">
        <v>8</v>
      </c>
      <c r="D619" s="9" t="str">
        <f t="shared" si="55"/>
        <v>Dynan_E5_336.1_336_19C</v>
      </c>
      <c r="E619" s="9" t="str">
        <f t="shared" si="56"/>
        <v>Dynan_E5_336.1_336_19C_Lung_Block</v>
      </c>
      <c r="F619" s="282">
        <f>1</f>
        <v>1</v>
      </c>
      <c r="G619" s="227">
        <v>1</v>
      </c>
      <c r="H619" s="54" t="s">
        <v>239</v>
      </c>
      <c r="I619" s="47" t="s">
        <v>247</v>
      </c>
      <c r="J619" s="83">
        <v>336.1</v>
      </c>
      <c r="K619" s="18" t="s">
        <v>241</v>
      </c>
      <c r="L619" s="47">
        <v>336</v>
      </c>
      <c r="M619" s="47" t="s">
        <v>248</v>
      </c>
      <c r="N619" s="81">
        <v>0.75</v>
      </c>
      <c r="O619" s="47" t="s">
        <v>35</v>
      </c>
      <c r="P619" s="47" t="s">
        <v>63</v>
      </c>
      <c r="Q619" s="19">
        <v>43606</v>
      </c>
      <c r="R619" s="20">
        <v>43771</v>
      </c>
      <c r="S619" s="26">
        <v>44313</v>
      </c>
      <c r="T619" s="16">
        <f t="shared" si="57"/>
        <v>542</v>
      </c>
      <c r="U619" s="16" t="s">
        <v>249</v>
      </c>
      <c r="V619" s="16">
        <v>0</v>
      </c>
      <c r="W619" s="18">
        <v>0</v>
      </c>
      <c r="X619" s="18"/>
      <c r="Y619" s="18"/>
      <c r="Z619" s="18"/>
      <c r="AA619" s="82"/>
      <c r="AB619" s="4" t="s">
        <v>45</v>
      </c>
    </row>
    <row r="620" spans="1:28" ht="16">
      <c r="A620" s="9">
        <v>1</v>
      </c>
      <c r="B620" s="9">
        <v>2</v>
      </c>
      <c r="C620" s="9">
        <v>8</v>
      </c>
      <c r="D620" s="9" t="str">
        <f t="shared" si="55"/>
        <v>Dynan_E5_339.1_339_19C</v>
      </c>
      <c r="E620" s="9" t="str">
        <f t="shared" si="56"/>
        <v>Dynan_E5_339.1_339_19C_Lung_Block</v>
      </c>
      <c r="F620" s="282">
        <f>F619+1</f>
        <v>2</v>
      </c>
      <c r="G620" s="227">
        <v>1</v>
      </c>
      <c r="H620" s="54" t="s">
        <v>239</v>
      </c>
      <c r="I620" s="47" t="s">
        <v>247</v>
      </c>
      <c r="J620" s="80">
        <v>339.1</v>
      </c>
      <c r="K620" s="18" t="s">
        <v>241</v>
      </c>
      <c r="L620" s="47">
        <v>339</v>
      </c>
      <c r="M620" s="47" t="s">
        <v>248</v>
      </c>
      <c r="N620" s="81">
        <v>0.75</v>
      </c>
      <c r="O620" s="47" t="s">
        <v>35</v>
      </c>
      <c r="P620" s="47" t="s">
        <v>63</v>
      </c>
      <c r="Q620" s="19">
        <v>43606</v>
      </c>
      <c r="R620" s="20">
        <v>43771</v>
      </c>
      <c r="S620" s="26">
        <v>44314</v>
      </c>
      <c r="T620" s="16">
        <f t="shared" si="57"/>
        <v>543</v>
      </c>
      <c r="U620" s="16" t="s">
        <v>249</v>
      </c>
      <c r="V620" s="16">
        <v>0</v>
      </c>
      <c r="W620" s="18">
        <v>0</v>
      </c>
      <c r="X620" s="18"/>
      <c r="Y620" s="18"/>
      <c r="Z620" s="18"/>
      <c r="AA620" s="82"/>
      <c r="AB620" s="4" t="s">
        <v>45</v>
      </c>
    </row>
    <row r="621" spans="1:28" ht="16">
      <c r="A621" s="9">
        <v>1</v>
      </c>
      <c r="B621" s="9">
        <v>2</v>
      </c>
      <c r="C621" s="9">
        <v>8</v>
      </c>
      <c r="D621" s="9" t="str">
        <f t="shared" si="55"/>
        <v>Dynan_E5_339.2_339_19C</v>
      </c>
      <c r="E621" s="9" t="str">
        <f t="shared" si="56"/>
        <v>Dynan_E5_339.2_339_19C_Lung_Block</v>
      </c>
      <c r="F621" s="282">
        <f t="shared" ref="F621:F654" si="59">F620+1</f>
        <v>3</v>
      </c>
      <c r="G621" s="227">
        <v>1</v>
      </c>
      <c r="H621" s="54" t="s">
        <v>239</v>
      </c>
      <c r="I621" s="47" t="s">
        <v>247</v>
      </c>
      <c r="J621" s="80">
        <v>339.2</v>
      </c>
      <c r="K621" s="18" t="s">
        <v>241</v>
      </c>
      <c r="L621" s="47">
        <v>339</v>
      </c>
      <c r="M621" s="47" t="s">
        <v>248</v>
      </c>
      <c r="N621" s="81">
        <v>0.75</v>
      </c>
      <c r="O621" s="47" t="s">
        <v>35</v>
      </c>
      <c r="P621" s="47" t="s">
        <v>63</v>
      </c>
      <c r="Q621" s="19">
        <v>43606</v>
      </c>
      <c r="R621" s="20">
        <v>43771</v>
      </c>
      <c r="S621" s="26">
        <v>44314</v>
      </c>
      <c r="T621" s="16">
        <f t="shared" si="57"/>
        <v>543</v>
      </c>
      <c r="U621" s="16" t="s">
        <v>249</v>
      </c>
      <c r="V621" s="16">
        <v>0</v>
      </c>
      <c r="W621" s="18">
        <v>0</v>
      </c>
      <c r="X621" s="18"/>
      <c r="Y621" s="18"/>
      <c r="Z621" s="18"/>
      <c r="AA621" s="82"/>
      <c r="AB621" s="4" t="s">
        <v>45</v>
      </c>
    </row>
    <row r="622" spans="1:28" ht="16">
      <c r="A622" s="9">
        <v>1</v>
      </c>
      <c r="B622" s="9">
        <v>2</v>
      </c>
      <c r="C622" s="9">
        <v>8</v>
      </c>
      <c r="D622" s="9" t="str">
        <f t="shared" si="55"/>
        <v>Dynan_E5_339.3_339_19C</v>
      </c>
      <c r="E622" s="9" t="str">
        <f t="shared" si="56"/>
        <v>Dynan_E5_339.3_339_19C_Lung_Block</v>
      </c>
      <c r="F622" s="282">
        <f t="shared" si="59"/>
        <v>4</v>
      </c>
      <c r="G622" s="227">
        <v>1</v>
      </c>
      <c r="H622" s="54" t="s">
        <v>239</v>
      </c>
      <c r="I622" s="47" t="s">
        <v>247</v>
      </c>
      <c r="J622" s="80">
        <v>339.3</v>
      </c>
      <c r="K622" s="18" t="s">
        <v>241</v>
      </c>
      <c r="L622" s="47">
        <v>339</v>
      </c>
      <c r="M622" s="47" t="s">
        <v>248</v>
      </c>
      <c r="N622" s="81">
        <v>0.75</v>
      </c>
      <c r="O622" s="47" t="s">
        <v>35</v>
      </c>
      <c r="P622" s="47" t="s">
        <v>63</v>
      </c>
      <c r="Q622" s="19">
        <v>43606</v>
      </c>
      <c r="R622" s="20">
        <v>43771</v>
      </c>
      <c r="S622" s="26">
        <v>44314</v>
      </c>
      <c r="T622" s="16">
        <f t="shared" si="57"/>
        <v>543</v>
      </c>
      <c r="U622" s="16" t="s">
        <v>249</v>
      </c>
      <c r="V622" s="16">
        <v>0</v>
      </c>
      <c r="W622" s="18">
        <v>0</v>
      </c>
      <c r="X622" s="18"/>
      <c r="Y622" s="18"/>
      <c r="Z622" s="18"/>
      <c r="AA622" s="82"/>
      <c r="AB622" s="4" t="s">
        <v>45</v>
      </c>
    </row>
    <row r="623" spans="1:28" ht="16">
      <c r="A623" s="9">
        <v>1</v>
      </c>
      <c r="B623" s="9">
        <v>2</v>
      </c>
      <c r="C623" s="9">
        <v>8</v>
      </c>
      <c r="D623" s="9" t="str">
        <f t="shared" si="55"/>
        <v>Dynan_E5_339.4_339_19C</v>
      </c>
      <c r="E623" s="9" t="str">
        <f t="shared" si="56"/>
        <v>Dynan_E5_339.4_339_19C_Lung_Block</v>
      </c>
      <c r="F623" s="282">
        <f t="shared" si="59"/>
        <v>5</v>
      </c>
      <c r="G623" s="227">
        <v>1</v>
      </c>
      <c r="H623" s="54" t="s">
        <v>239</v>
      </c>
      <c r="I623" s="47" t="s">
        <v>247</v>
      </c>
      <c r="J623" s="80">
        <v>339.4</v>
      </c>
      <c r="K623" s="18" t="s">
        <v>241</v>
      </c>
      <c r="L623" s="47">
        <v>339</v>
      </c>
      <c r="M623" s="47" t="s">
        <v>248</v>
      </c>
      <c r="N623" s="81">
        <v>0.75</v>
      </c>
      <c r="O623" s="47" t="s">
        <v>35</v>
      </c>
      <c r="P623" s="47" t="s">
        <v>63</v>
      </c>
      <c r="Q623" s="19">
        <v>43606</v>
      </c>
      <c r="R623" s="20">
        <v>43771</v>
      </c>
      <c r="S623" s="26">
        <v>44314</v>
      </c>
      <c r="T623" s="16">
        <f t="shared" si="57"/>
        <v>543</v>
      </c>
      <c r="U623" s="16" t="s">
        <v>249</v>
      </c>
      <c r="V623" s="16">
        <v>0</v>
      </c>
      <c r="W623" s="18">
        <v>0</v>
      </c>
      <c r="X623" s="18"/>
      <c r="Y623" s="18"/>
      <c r="Z623" s="18"/>
      <c r="AA623" s="82"/>
      <c r="AB623" s="4" t="s">
        <v>45</v>
      </c>
    </row>
    <row r="624" spans="1:28" ht="16">
      <c r="A624" s="9">
        <v>1</v>
      </c>
      <c r="B624" s="9">
        <v>2</v>
      </c>
      <c r="C624" s="9">
        <v>8</v>
      </c>
      <c r="D624" s="9" t="str">
        <f t="shared" si="55"/>
        <v>Dynan_E5_339.5_339_19C</v>
      </c>
      <c r="E624" s="9" t="str">
        <f t="shared" si="56"/>
        <v>Dynan_E5_339.5_339_19C_Lung_Block</v>
      </c>
      <c r="F624" s="282">
        <f t="shared" si="59"/>
        <v>6</v>
      </c>
      <c r="G624" s="227">
        <v>1</v>
      </c>
      <c r="H624" s="54" t="s">
        <v>239</v>
      </c>
      <c r="I624" s="47" t="s">
        <v>247</v>
      </c>
      <c r="J624" s="80">
        <v>339.5</v>
      </c>
      <c r="K624" s="18" t="s">
        <v>241</v>
      </c>
      <c r="L624" s="47">
        <v>339</v>
      </c>
      <c r="M624" s="47" t="s">
        <v>248</v>
      </c>
      <c r="N624" s="81">
        <v>0.75</v>
      </c>
      <c r="O624" s="47" t="s">
        <v>35</v>
      </c>
      <c r="P624" s="47" t="s">
        <v>63</v>
      </c>
      <c r="Q624" s="19">
        <v>43606</v>
      </c>
      <c r="R624" s="20">
        <v>43771</v>
      </c>
      <c r="S624" s="26">
        <v>44314</v>
      </c>
      <c r="T624" s="16">
        <f t="shared" si="57"/>
        <v>543</v>
      </c>
      <c r="U624" s="16" t="s">
        <v>249</v>
      </c>
      <c r="V624" s="16">
        <v>0</v>
      </c>
      <c r="W624" s="18">
        <v>1</v>
      </c>
      <c r="X624" s="18">
        <v>1</v>
      </c>
      <c r="Y624" s="18"/>
      <c r="Z624" s="18"/>
      <c r="AA624" s="82"/>
      <c r="AB624" s="4" t="s">
        <v>45</v>
      </c>
    </row>
    <row r="625" spans="1:28" ht="16">
      <c r="A625" s="9">
        <v>1</v>
      </c>
      <c r="B625" s="9">
        <v>2</v>
      </c>
      <c r="C625" s="9">
        <v>8</v>
      </c>
      <c r="D625" s="9" t="str">
        <f t="shared" si="55"/>
        <v>Dynan_E5_341.1_341_19C</v>
      </c>
      <c r="E625" s="9" t="str">
        <f t="shared" si="56"/>
        <v>Dynan_E5_341.1_341_19C_Lung_Block</v>
      </c>
      <c r="F625" s="282">
        <f t="shared" si="59"/>
        <v>7</v>
      </c>
      <c r="G625" s="227">
        <v>1</v>
      </c>
      <c r="H625" s="54" t="s">
        <v>239</v>
      </c>
      <c r="I625" s="47" t="s">
        <v>247</v>
      </c>
      <c r="J625" s="80">
        <v>341.1</v>
      </c>
      <c r="K625" s="18" t="s">
        <v>241</v>
      </c>
      <c r="L625" s="47">
        <v>341</v>
      </c>
      <c r="M625" s="47" t="s">
        <v>248</v>
      </c>
      <c r="N625" s="81">
        <v>0.75</v>
      </c>
      <c r="O625" s="47" t="s">
        <v>35</v>
      </c>
      <c r="P625" s="47" t="s">
        <v>63</v>
      </c>
      <c r="Q625" s="19">
        <v>43606</v>
      </c>
      <c r="R625" s="20">
        <v>43771</v>
      </c>
      <c r="S625" s="26">
        <v>44314</v>
      </c>
      <c r="T625" s="16">
        <f t="shared" si="57"/>
        <v>543</v>
      </c>
      <c r="U625" s="16" t="s">
        <v>249</v>
      </c>
      <c r="V625" s="16">
        <v>0</v>
      </c>
      <c r="W625" s="18">
        <v>0</v>
      </c>
      <c r="X625" s="18"/>
      <c r="Y625" s="18"/>
      <c r="Z625" s="18"/>
      <c r="AA625" s="82"/>
      <c r="AB625" s="4" t="s">
        <v>45</v>
      </c>
    </row>
    <row r="626" spans="1:28" ht="16">
      <c r="A626" s="9">
        <v>1</v>
      </c>
      <c r="B626" s="9">
        <v>2</v>
      </c>
      <c r="C626" s="9">
        <v>8</v>
      </c>
      <c r="D626" s="9" t="str">
        <f t="shared" si="55"/>
        <v>Dynan_E5_341.2_341_19C</v>
      </c>
      <c r="E626" s="9" t="str">
        <f t="shared" si="56"/>
        <v>Dynan_E5_341.2_341_19C_Lung_Block</v>
      </c>
      <c r="F626" s="282">
        <f t="shared" si="59"/>
        <v>8</v>
      </c>
      <c r="G626" s="227">
        <v>1</v>
      </c>
      <c r="H626" s="54" t="s">
        <v>239</v>
      </c>
      <c r="I626" s="47" t="s">
        <v>247</v>
      </c>
      <c r="J626" s="80">
        <v>341.2</v>
      </c>
      <c r="K626" s="18" t="s">
        <v>241</v>
      </c>
      <c r="L626" s="47">
        <v>341</v>
      </c>
      <c r="M626" s="47" t="s">
        <v>248</v>
      </c>
      <c r="N626" s="81">
        <v>0.75</v>
      </c>
      <c r="O626" s="47" t="s">
        <v>35</v>
      </c>
      <c r="P626" s="47" t="s">
        <v>63</v>
      </c>
      <c r="Q626" s="19">
        <v>43606</v>
      </c>
      <c r="R626" s="20">
        <v>43771</v>
      </c>
      <c r="S626" s="26">
        <v>44314</v>
      </c>
      <c r="T626" s="16">
        <f t="shared" si="57"/>
        <v>543</v>
      </c>
      <c r="U626" s="16" t="s">
        <v>252</v>
      </c>
      <c r="V626" s="16">
        <v>0</v>
      </c>
      <c r="W626" s="18">
        <v>0</v>
      </c>
      <c r="X626" s="18"/>
      <c r="Y626" s="18"/>
      <c r="Z626" s="18"/>
      <c r="AA626" s="82"/>
      <c r="AB626" s="4" t="s">
        <v>45</v>
      </c>
    </row>
    <row r="627" spans="1:28" ht="16">
      <c r="A627" s="9">
        <v>1</v>
      </c>
      <c r="B627" s="9">
        <v>2</v>
      </c>
      <c r="C627" s="9">
        <v>8</v>
      </c>
      <c r="D627" s="9" t="str">
        <f t="shared" si="55"/>
        <v>Dynan_E5_702_335_19C</v>
      </c>
      <c r="E627" s="9" t="str">
        <f t="shared" si="56"/>
        <v>Dynan_E5_702_335_19C_Lung_Block</v>
      </c>
      <c r="F627" s="282">
        <f t="shared" si="59"/>
        <v>9</v>
      </c>
      <c r="G627" s="227">
        <v>1</v>
      </c>
      <c r="H627" s="54" t="s">
        <v>239</v>
      </c>
      <c r="I627" s="47" t="s">
        <v>247</v>
      </c>
      <c r="J627" s="17">
        <v>702</v>
      </c>
      <c r="K627" s="18" t="s">
        <v>241</v>
      </c>
      <c r="L627" s="47">
        <v>335</v>
      </c>
      <c r="M627" s="47" t="s">
        <v>248</v>
      </c>
      <c r="N627" s="81">
        <v>0.75</v>
      </c>
      <c r="O627" s="47" t="s">
        <v>35</v>
      </c>
      <c r="P627" s="47" t="s">
        <v>63</v>
      </c>
      <c r="Q627" s="19">
        <v>43606</v>
      </c>
      <c r="R627" s="20">
        <v>43771</v>
      </c>
      <c r="S627" s="26">
        <v>44313</v>
      </c>
      <c r="T627" s="16">
        <f t="shared" si="57"/>
        <v>542</v>
      </c>
      <c r="U627" s="16" t="s">
        <v>249</v>
      </c>
      <c r="V627" s="16">
        <v>0</v>
      </c>
      <c r="W627" s="18">
        <v>0</v>
      </c>
      <c r="X627" s="18"/>
      <c r="Y627" s="18"/>
      <c r="Z627" s="18"/>
      <c r="AA627" s="82"/>
      <c r="AB627" s="4" t="s">
        <v>45</v>
      </c>
    </row>
    <row r="628" spans="1:28" ht="16">
      <c r="A628" s="9">
        <v>1</v>
      </c>
      <c r="B628" s="9">
        <v>2</v>
      </c>
      <c r="C628" s="9">
        <v>8</v>
      </c>
      <c r="D628" s="9" t="str">
        <f t="shared" si="55"/>
        <v>Dynan_E5_703_335_19C</v>
      </c>
      <c r="E628" s="9" t="str">
        <f t="shared" si="56"/>
        <v>Dynan_E5_703_335_19C_Lung_Block</v>
      </c>
      <c r="F628" s="282">
        <f t="shared" si="59"/>
        <v>10</v>
      </c>
      <c r="G628" s="227">
        <v>1</v>
      </c>
      <c r="H628" s="54" t="s">
        <v>239</v>
      </c>
      <c r="I628" s="47" t="s">
        <v>247</v>
      </c>
      <c r="J628" s="17">
        <v>703</v>
      </c>
      <c r="K628" s="18" t="s">
        <v>241</v>
      </c>
      <c r="L628" s="47">
        <v>335</v>
      </c>
      <c r="M628" s="47" t="s">
        <v>248</v>
      </c>
      <c r="N628" s="81">
        <v>0.75</v>
      </c>
      <c r="O628" s="47" t="s">
        <v>35</v>
      </c>
      <c r="P628" s="47" t="s">
        <v>63</v>
      </c>
      <c r="Q628" s="19">
        <v>43606</v>
      </c>
      <c r="R628" s="20">
        <v>43771</v>
      </c>
      <c r="S628" s="26">
        <v>44313</v>
      </c>
      <c r="T628" s="16">
        <f t="shared" si="57"/>
        <v>542</v>
      </c>
      <c r="U628" s="16" t="s">
        <v>249</v>
      </c>
      <c r="V628" s="16">
        <v>0</v>
      </c>
      <c r="W628" s="18">
        <v>1</v>
      </c>
      <c r="X628" s="18">
        <v>1</v>
      </c>
      <c r="Y628" s="18"/>
      <c r="Z628" s="18"/>
      <c r="AA628" s="82"/>
      <c r="AB628" s="4" t="s">
        <v>45</v>
      </c>
    </row>
    <row r="629" spans="1:28" ht="16">
      <c r="A629" s="9">
        <v>1</v>
      </c>
      <c r="B629" s="9">
        <v>2</v>
      </c>
      <c r="C629" s="9">
        <v>8</v>
      </c>
      <c r="D629" s="9" t="str">
        <f t="shared" si="55"/>
        <v>Dynan_E5_705_335_19C</v>
      </c>
      <c r="E629" s="9" t="str">
        <f t="shared" si="56"/>
        <v>Dynan_E5_705_335_19C_Lung_Block</v>
      </c>
      <c r="F629" s="282">
        <f t="shared" si="59"/>
        <v>11</v>
      </c>
      <c r="G629" s="227">
        <v>1</v>
      </c>
      <c r="H629" s="54" t="s">
        <v>239</v>
      </c>
      <c r="I629" s="47" t="s">
        <v>247</v>
      </c>
      <c r="J629" s="17">
        <v>705</v>
      </c>
      <c r="K629" s="18" t="s">
        <v>241</v>
      </c>
      <c r="L629" s="47">
        <v>335</v>
      </c>
      <c r="M629" s="47" t="s">
        <v>248</v>
      </c>
      <c r="N629" s="81">
        <v>0.75</v>
      </c>
      <c r="O629" s="47" t="s">
        <v>35</v>
      </c>
      <c r="P629" s="47" t="s">
        <v>63</v>
      </c>
      <c r="Q629" s="19">
        <v>43606</v>
      </c>
      <c r="R629" s="20">
        <v>43771</v>
      </c>
      <c r="S629" s="26">
        <v>44313</v>
      </c>
      <c r="T629" s="16">
        <f t="shared" si="57"/>
        <v>542</v>
      </c>
      <c r="U629" s="16" t="s">
        <v>249</v>
      </c>
      <c r="V629" s="16">
        <v>0</v>
      </c>
      <c r="W629" s="18">
        <v>1</v>
      </c>
      <c r="X629" s="18"/>
      <c r="Y629" s="18">
        <v>2</v>
      </c>
      <c r="Z629" s="18"/>
      <c r="AA629" s="82"/>
      <c r="AB629" s="4" t="s">
        <v>45</v>
      </c>
    </row>
    <row r="630" spans="1:28" ht="16">
      <c r="A630" s="9">
        <v>1</v>
      </c>
      <c r="B630" s="9">
        <v>2</v>
      </c>
      <c r="C630" s="9">
        <v>8</v>
      </c>
      <c r="D630" s="9" t="str">
        <f t="shared" si="55"/>
        <v>Dynan_E5_706_336_19C</v>
      </c>
      <c r="E630" s="9" t="str">
        <f t="shared" si="56"/>
        <v>Dynan_E5_706_336_19C_Lung_Block</v>
      </c>
      <c r="F630" s="282">
        <f t="shared" si="59"/>
        <v>12</v>
      </c>
      <c r="G630" s="227">
        <v>1</v>
      </c>
      <c r="H630" s="54" t="s">
        <v>239</v>
      </c>
      <c r="I630" s="47" t="s">
        <v>247</v>
      </c>
      <c r="J630" s="17">
        <v>706</v>
      </c>
      <c r="K630" s="18" t="s">
        <v>241</v>
      </c>
      <c r="L630" s="47">
        <v>336</v>
      </c>
      <c r="M630" s="47" t="s">
        <v>248</v>
      </c>
      <c r="N630" s="81">
        <v>0.75</v>
      </c>
      <c r="O630" s="47" t="s">
        <v>35</v>
      </c>
      <c r="P630" s="47" t="s">
        <v>63</v>
      </c>
      <c r="Q630" s="19">
        <v>43606</v>
      </c>
      <c r="R630" s="20">
        <v>43771</v>
      </c>
      <c r="S630" s="26">
        <v>44313</v>
      </c>
      <c r="T630" s="16">
        <f t="shared" si="57"/>
        <v>542</v>
      </c>
      <c r="U630" s="16" t="s">
        <v>249</v>
      </c>
      <c r="V630" s="16">
        <v>0</v>
      </c>
      <c r="W630" s="18">
        <v>0</v>
      </c>
      <c r="X630" s="18"/>
      <c r="Y630" s="18"/>
      <c r="Z630" s="18"/>
      <c r="AA630" s="82"/>
      <c r="AB630" s="4" t="s">
        <v>45</v>
      </c>
    </row>
    <row r="631" spans="1:28" ht="16">
      <c r="A631" s="9">
        <v>1</v>
      </c>
      <c r="B631" s="9">
        <v>2</v>
      </c>
      <c r="C631" s="9">
        <v>8</v>
      </c>
      <c r="D631" s="9" t="str">
        <f t="shared" si="55"/>
        <v>Dynan_E5_708_335_19C</v>
      </c>
      <c r="E631" s="9" t="str">
        <f t="shared" si="56"/>
        <v>Dynan_E5_708_335_19C_Lung_Block</v>
      </c>
      <c r="F631" s="282">
        <f t="shared" si="59"/>
        <v>13</v>
      </c>
      <c r="G631" s="227">
        <v>1</v>
      </c>
      <c r="H631" s="54" t="s">
        <v>239</v>
      </c>
      <c r="I631" s="47" t="s">
        <v>247</v>
      </c>
      <c r="J631" s="17">
        <v>708</v>
      </c>
      <c r="K631" s="18" t="s">
        <v>241</v>
      </c>
      <c r="L631" s="47">
        <v>335</v>
      </c>
      <c r="M631" s="47" t="s">
        <v>248</v>
      </c>
      <c r="N631" s="81">
        <v>0.75</v>
      </c>
      <c r="O631" s="47" t="s">
        <v>35</v>
      </c>
      <c r="P631" s="47" t="s">
        <v>63</v>
      </c>
      <c r="Q631" s="19">
        <v>43606</v>
      </c>
      <c r="R631" s="20">
        <v>43771</v>
      </c>
      <c r="S631" s="26">
        <v>44313</v>
      </c>
      <c r="T631" s="16">
        <f t="shared" si="57"/>
        <v>542</v>
      </c>
      <c r="U631" s="16" t="s">
        <v>249</v>
      </c>
      <c r="V631" s="16">
        <v>0</v>
      </c>
      <c r="W631" s="18">
        <v>0</v>
      </c>
      <c r="X631" s="18"/>
      <c r="Y631" s="18"/>
      <c r="Z631" s="18"/>
      <c r="AA631" s="82"/>
      <c r="AB631" s="4" t="s">
        <v>45</v>
      </c>
    </row>
    <row r="632" spans="1:28" ht="16">
      <c r="A632" s="9">
        <v>1</v>
      </c>
      <c r="B632" s="9">
        <v>2</v>
      </c>
      <c r="C632" s="9">
        <v>8</v>
      </c>
      <c r="D632" s="9" t="str">
        <f t="shared" si="55"/>
        <v>Dynan_E5_710_336_19C</v>
      </c>
      <c r="E632" s="9" t="str">
        <f t="shared" si="56"/>
        <v>Dynan_E5_710_336_19C_Lung_Block</v>
      </c>
      <c r="F632" s="282">
        <f t="shared" si="59"/>
        <v>14</v>
      </c>
      <c r="G632" s="227">
        <v>1</v>
      </c>
      <c r="H632" s="54" t="s">
        <v>239</v>
      </c>
      <c r="I632" s="47" t="s">
        <v>247</v>
      </c>
      <c r="J632" s="17">
        <v>710</v>
      </c>
      <c r="K632" s="18" t="s">
        <v>241</v>
      </c>
      <c r="L632" s="47">
        <v>336</v>
      </c>
      <c r="M632" s="47" t="s">
        <v>248</v>
      </c>
      <c r="N632" s="81">
        <v>0.75</v>
      </c>
      <c r="O632" s="47" t="s">
        <v>35</v>
      </c>
      <c r="P632" s="47" t="s">
        <v>63</v>
      </c>
      <c r="Q632" s="19">
        <v>43606</v>
      </c>
      <c r="R632" s="20">
        <v>43771</v>
      </c>
      <c r="S632" s="26">
        <v>44313</v>
      </c>
      <c r="T632" s="16">
        <f t="shared" si="57"/>
        <v>542</v>
      </c>
      <c r="U632" s="16" t="s">
        <v>249</v>
      </c>
      <c r="V632" s="16">
        <v>0</v>
      </c>
      <c r="W632" s="18">
        <v>0</v>
      </c>
      <c r="X632" s="18"/>
      <c r="Y632" s="18"/>
      <c r="Z632" s="18"/>
      <c r="AA632" s="82"/>
      <c r="AB632" s="4" t="s">
        <v>45</v>
      </c>
    </row>
    <row r="633" spans="1:28" ht="16">
      <c r="A633" s="9">
        <v>1</v>
      </c>
      <c r="B633" s="9">
        <v>2</v>
      </c>
      <c r="C633" s="9">
        <v>8</v>
      </c>
      <c r="D633" s="9" t="str">
        <f t="shared" si="55"/>
        <v>Dynan_E5_711_342_19C</v>
      </c>
      <c r="E633" s="9" t="str">
        <f t="shared" si="56"/>
        <v>Dynan_E5_711_342_19C_Lung_Block</v>
      </c>
      <c r="F633" s="282">
        <f t="shared" si="59"/>
        <v>15</v>
      </c>
      <c r="G633" s="227">
        <v>1</v>
      </c>
      <c r="H633" s="54" t="s">
        <v>239</v>
      </c>
      <c r="I633" s="47" t="s">
        <v>247</v>
      </c>
      <c r="J633" s="17">
        <v>711</v>
      </c>
      <c r="K633" s="18" t="s">
        <v>241</v>
      </c>
      <c r="L633" s="47">
        <v>342</v>
      </c>
      <c r="M633" s="47" t="s">
        <v>248</v>
      </c>
      <c r="N633" s="81">
        <v>0.75</v>
      </c>
      <c r="O633" s="47" t="s">
        <v>35</v>
      </c>
      <c r="P633" s="47" t="s">
        <v>63</v>
      </c>
      <c r="Q633" s="19">
        <v>43606</v>
      </c>
      <c r="R633" s="20">
        <v>43771</v>
      </c>
      <c r="S633" s="26">
        <v>44314</v>
      </c>
      <c r="T633" s="16">
        <f t="shared" si="57"/>
        <v>543</v>
      </c>
      <c r="U633" s="16" t="s">
        <v>252</v>
      </c>
      <c r="V633" s="16">
        <v>0</v>
      </c>
      <c r="W633" s="18">
        <v>0</v>
      </c>
      <c r="X633" s="18"/>
      <c r="Y633" s="18"/>
      <c r="Z633" s="18"/>
      <c r="AA633" s="82"/>
      <c r="AB633" s="4" t="s">
        <v>45</v>
      </c>
    </row>
    <row r="634" spans="1:28" ht="16">
      <c r="A634" s="9">
        <v>1</v>
      </c>
      <c r="B634" s="9">
        <v>2</v>
      </c>
      <c r="C634" s="9">
        <v>8</v>
      </c>
      <c r="D634" s="9" t="str">
        <f t="shared" si="55"/>
        <v>Dynan_E5_715_341_19C</v>
      </c>
      <c r="E634" s="9" t="str">
        <f t="shared" ref="E634:E665" si="60">D634&amp;"_Lung_Block"</f>
        <v>Dynan_E5_715_341_19C_Lung_Block</v>
      </c>
      <c r="F634" s="282">
        <f t="shared" si="59"/>
        <v>16</v>
      </c>
      <c r="G634" s="227">
        <v>1</v>
      </c>
      <c r="H634" s="54" t="s">
        <v>239</v>
      </c>
      <c r="I634" s="47" t="s">
        <v>247</v>
      </c>
      <c r="J634" s="17">
        <v>715</v>
      </c>
      <c r="K634" s="18" t="s">
        <v>241</v>
      </c>
      <c r="L634" s="47">
        <v>341</v>
      </c>
      <c r="M634" s="47" t="s">
        <v>248</v>
      </c>
      <c r="N634" s="81">
        <v>0.75</v>
      </c>
      <c r="O634" s="47" t="s">
        <v>35</v>
      </c>
      <c r="P634" s="47" t="s">
        <v>63</v>
      </c>
      <c r="Q634" s="19">
        <v>43606</v>
      </c>
      <c r="R634" s="20">
        <v>43771</v>
      </c>
      <c r="S634" s="26">
        <v>44314</v>
      </c>
      <c r="T634" s="16">
        <f t="shared" si="57"/>
        <v>543</v>
      </c>
      <c r="U634" s="16" t="s">
        <v>249</v>
      </c>
      <c r="V634" s="16">
        <v>0</v>
      </c>
      <c r="W634" s="18">
        <v>1</v>
      </c>
      <c r="X634" s="18">
        <v>1</v>
      </c>
      <c r="Y634" s="18"/>
      <c r="Z634" s="18"/>
      <c r="AA634" s="82"/>
      <c r="AB634" s="4" t="s">
        <v>45</v>
      </c>
    </row>
    <row r="635" spans="1:28" ht="16">
      <c r="A635" s="9">
        <v>1</v>
      </c>
      <c r="B635" s="9">
        <v>2</v>
      </c>
      <c r="C635" s="9">
        <v>8</v>
      </c>
      <c r="D635" s="9" t="str">
        <f t="shared" si="55"/>
        <v>Dynan_E5_716_342_19C</v>
      </c>
      <c r="E635" s="9" t="str">
        <f t="shared" si="60"/>
        <v>Dynan_E5_716_342_19C_Lung_Block</v>
      </c>
      <c r="F635" s="282">
        <f t="shared" si="59"/>
        <v>17</v>
      </c>
      <c r="G635" s="227">
        <v>1</v>
      </c>
      <c r="H635" s="54" t="s">
        <v>239</v>
      </c>
      <c r="I635" s="47" t="s">
        <v>247</v>
      </c>
      <c r="J635" s="17">
        <v>716</v>
      </c>
      <c r="K635" s="18" t="s">
        <v>241</v>
      </c>
      <c r="L635" s="47">
        <v>342</v>
      </c>
      <c r="M635" s="47" t="s">
        <v>248</v>
      </c>
      <c r="N635" s="81">
        <v>0.75</v>
      </c>
      <c r="O635" s="47" t="s">
        <v>35</v>
      </c>
      <c r="P635" s="47" t="s">
        <v>63</v>
      </c>
      <c r="Q635" s="19">
        <v>43606</v>
      </c>
      <c r="R635" s="20">
        <v>43771</v>
      </c>
      <c r="S635" s="26">
        <v>44314</v>
      </c>
      <c r="T635" s="16">
        <f t="shared" si="57"/>
        <v>543</v>
      </c>
      <c r="U635" s="16" t="s">
        <v>252</v>
      </c>
      <c r="V635" s="16">
        <v>0</v>
      </c>
      <c r="W635" s="18">
        <v>0</v>
      </c>
      <c r="X635" s="18"/>
      <c r="Y635" s="18"/>
      <c r="Z635" s="18"/>
      <c r="AA635" s="82"/>
      <c r="AB635" s="4" t="s">
        <v>45</v>
      </c>
    </row>
    <row r="636" spans="1:28" ht="16">
      <c r="A636" s="9">
        <v>1</v>
      </c>
      <c r="B636" s="9">
        <v>2</v>
      </c>
      <c r="C636" s="9">
        <v>8</v>
      </c>
      <c r="D636" s="9" t="str">
        <f t="shared" si="55"/>
        <v>Dynan_E5_717_341_19C</v>
      </c>
      <c r="E636" s="9" t="str">
        <f t="shared" si="60"/>
        <v>Dynan_E5_717_341_19C_Lung_Block</v>
      </c>
      <c r="F636" s="282">
        <f t="shared" si="59"/>
        <v>18</v>
      </c>
      <c r="G636" s="227">
        <v>1</v>
      </c>
      <c r="H636" s="54" t="s">
        <v>239</v>
      </c>
      <c r="I636" s="47" t="s">
        <v>247</v>
      </c>
      <c r="J636" s="17">
        <v>717</v>
      </c>
      <c r="K636" s="18" t="s">
        <v>241</v>
      </c>
      <c r="L636" s="47">
        <v>341</v>
      </c>
      <c r="M636" s="47" t="s">
        <v>248</v>
      </c>
      <c r="N636" s="81">
        <v>0.75</v>
      </c>
      <c r="O636" s="47" t="s">
        <v>35</v>
      </c>
      <c r="P636" s="47" t="s">
        <v>63</v>
      </c>
      <c r="Q636" s="19">
        <v>43606</v>
      </c>
      <c r="R636" s="20">
        <v>43771</v>
      </c>
      <c r="S636" s="26">
        <v>44314</v>
      </c>
      <c r="T636" s="16">
        <f t="shared" si="57"/>
        <v>543</v>
      </c>
      <c r="U636" s="16" t="s">
        <v>249</v>
      </c>
      <c r="V636" s="16">
        <v>0</v>
      </c>
      <c r="W636" s="18">
        <v>0</v>
      </c>
      <c r="X636" s="18"/>
      <c r="Y636" s="18"/>
      <c r="Z636" s="18"/>
      <c r="AA636" s="82"/>
      <c r="AB636" s="4" t="s">
        <v>45</v>
      </c>
    </row>
    <row r="637" spans="1:28" ht="16">
      <c r="A637" s="9">
        <v>1</v>
      </c>
      <c r="B637" s="9">
        <v>2</v>
      </c>
      <c r="C637" s="9">
        <v>8</v>
      </c>
      <c r="D637" s="9" t="str">
        <f t="shared" si="55"/>
        <v>Dynan_E5_718_341_19C</v>
      </c>
      <c r="E637" s="9" t="str">
        <f t="shared" si="60"/>
        <v>Dynan_E5_718_341_19C_Lung_Block</v>
      </c>
      <c r="F637" s="282">
        <f t="shared" si="59"/>
        <v>19</v>
      </c>
      <c r="G637" s="227">
        <v>1</v>
      </c>
      <c r="H637" s="54" t="s">
        <v>239</v>
      </c>
      <c r="I637" s="47" t="s">
        <v>247</v>
      </c>
      <c r="J637" s="17">
        <v>718</v>
      </c>
      <c r="K637" s="18" t="s">
        <v>241</v>
      </c>
      <c r="L637" s="47">
        <v>341</v>
      </c>
      <c r="M637" s="47" t="s">
        <v>248</v>
      </c>
      <c r="N637" s="81">
        <v>0.75</v>
      </c>
      <c r="O637" s="47" t="s">
        <v>35</v>
      </c>
      <c r="P637" s="47" t="s">
        <v>63</v>
      </c>
      <c r="Q637" s="19">
        <v>43606</v>
      </c>
      <c r="R637" s="20">
        <v>43771</v>
      </c>
      <c r="S637" s="26">
        <v>44314</v>
      </c>
      <c r="T637" s="16">
        <f t="shared" si="57"/>
        <v>543</v>
      </c>
      <c r="U637" s="16" t="s">
        <v>249</v>
      </c>
      <c r="V637" s="16">
        <v>0</v>
      </c>
      <c r="W637" s="18">
        <v>0</v>
      </c>
      <c r="X637" s="18"/>
      <c r="Y637" s="18"/>
      <c r="Z637" s="18"/>
      <c r="AA637" s="82"/>
      <c r="AB637" s="4" t="s">
        <v>45</v>
      </c>
    </row>
    <row r="638" spans="1:28" ht="16">
      <c r="A638" s="9">
        <v>1</v>
      </c>
      <c r="B638" s="9">
        <v>2</v>
      </c>
      <c r="C638" s="9">
        <v>8</v>
      </c>
      <c r="D638" s="9" t="str">
        <f t="shared" si="55"/>
        <v>Dynan_E5_719_342_19C</v>
      </c>
      <c r="E638" s="9" t="str">
        <f t="shared" si="60"/>
        <v>Dynan_E5_719_342_19C_Lung_Block</v>
      </c>
      <c r="F638" s="282">
        <f t="shared" si="59"/>
        <v>20</v>
      </c>
      <c r="G638" s="227">
        <v>1</v>
      </c>
      <c r="H638" s="54" t="s">
        <v>239</v>
      </c>
      <c r="I638" s="47" t="s">
        <v>247</v>
      </c>
      <c r="J638" s="17">
        <v>719</v>
      </c>
      <c r="K638" s="18" t="s">
        <v>241</v>
      </c>
      <c r="L638" s="47">
        <v>342</v>
      </c>
      <c r="M638" s="47" t="s">
        <v>248</v>
      </c>
      <c r="N638" s="81">
        <v>0.75</v>
      </c>
      <c r="O638" s="47" t="s">
        <v>35</v>
      </c>
      <c r="P638" s="47" t="s">
        <v>63</v>
      </c>
      <c r="Q638" s="19">
        <v>43606</v>
      </c>
      <c r="R638" s="20">
        <v>43771</v>
      </c>
      <c r="S638" s="26">
        <v>44314</v>
      </c>
      <c r="T638" s="16">
        <f t="shared" si="57"/>
        <v>543</v>
      </c>
      <c r="U638" s="16" t="s">
        <v>252</v>
      </c>
      <c r="V638" s="16">
        <v>0</v>
      </c>
      <c r="W638" s="18">
        <v>0</v>
      </c>
      <c r="X638" s="18"/>
      <c r="Y638" s="18"/>
      <c r="Z638" s="18"/>
      <c r="AA638" s="82"/>
      <c r="AB638" s="4" t="s">
        <v>45</v>
      </c>
    </row>
    <row r="639" spans="1:28" ht="16">
      <c r="A639" s="9">
        <v>1</v>
      </c>
      <c r="B639" s="9">
        <v>2</v>
      </c>
      <c r="C639" s="9">
        <v>8</v>
      </c>
      <c r="D639" s="9" t="str">
        <f t="shared" si="55"/>
        <v>Dynan_E5_720_342_19C</v>
      </c>
      <c r="E639" s="9" t="str">
        <f t="shared" si="60"/>
        <v>Dynan_E5_720_342_19C_Lung_Block</v>
      </c>
      <c r="F639" s="282">
        <f t="shared" si="59"/>
        <v>21</v>
      </c>
      <c r="G639" s="227">
        <v>1</v>
      </c>
      <c r="H639" s="54" t="s">
        <v>239</v>
      </c>
      <c r="I639" s="47" t="s">
        <v>247</v>
      </c>
      <c r="J639" s="17">
        <v>720</v>
      </c>
      <c r="K639" s="18" t="s">
        <v>241</v>
      </c>
      <c r="L639" s="47">
        <v>342</v>
      </c>
      <c r="M639" s="47" t="s">
        <v>248</v>
      </c>
      <c r="N639" s="81">
        <v>0.75</v>
      </c>
      <c r="O639" s="47" t="s">
        <v>35</v>
      </c>
      <c r="P639" s="47" t="s">
        <v>63</v>
      </c>
      <c r="Q639" s="19">
        <v>43606</v>
      </c>
      <c r="R639" s="20">
        <v>43771</v>
      </c>
      <c r="S639" s="26">
        <v>44314</v>
      </c>
      <c r="T639" s="16">
        <f t="shared" si="57"/>
        <v>543</v>
      </c>
      <c r="U639" s="16" t="s">
        <v>252</v>
      </c>
      <c r="V639" s="16">
        <v>0</v>
      </c>
      <c r="W639" s="18">
        <v>1</v>
      </c>
      <c r="X639" s="18">
        <v>2</v>
      </c>
      <c r="Y639" s="18"/>
      <c r="Z639" s="18"/>
      <c r="AA639" s="82"/>
      <c r="AB639" s="4" t="s">
        <v>45</v>
      </c>
    </row>
    <row r="640" spans="1:28" ht="16">
      <c r="A640" s="9">
        <v>1</v>
      </c>
      <c r="B640" s="9">
        <v>2</v>
      </c>
      <c r="C640" s="9">
        <v>8</v>
      </c>
      <c r="D640" s="9" t="str">
        <f t="shared" si="55"/>
        <v>Dynan_E5_3652_319_19C</v>
      </c>
      <c r="E640" s="9" t="str">
        <f t="shared" si="60"/>
        <v>Dynan_E5_3652_319_19C_Lung_Block</v>
      </c>
      <c r="F640" s="282">
        <f t="shared" si="59"/>
        <v>22</v>
      </c>
      <c r="G640" s="227">
        <v>1</v>
      </c>
      <c r="H640" s="54" t="s">
        <v>239</v>
      </c>
      <c r="I640" s="47" t="s">
        <v>247</v>
      </c>
      <c r="J640" s="17">
        <v>3652</v>
      </c>
      <c r="K640" s="18" t="s">
        <v>241</v>
      </c>
      <c r="L640" s="47">
        <v>319</v>
      </c>
      <c r="M640" s="47" t="s">
        <v>248</v>
      </c>
      <c r="N640" s="81">
        <v>0.75</v>
      </c>
      <c r="O640" s="47" t="s">
        <v>35</v>
      </c>
      <c r="P640" s="47" t="s">
        <v>63</v>
      </c>
      <c r="Q640" s="19">
        <v>43606</v>
      </c>
      <c r="R640" s="20">
        <v>43771</v>
      </c>
      <c r="S640" s="26">
        <v>44309</v>
      </c>
      <c r="T640" s="16">
        <f t="shared" si="57"/>
        <v>538</v>
      </c>
      <c r="U640" s="16" t="s">
        <v>173</v>
      </c>
      <c r="V640" s="16">
        <v>0</v>
      </c>
      <c r="W640" s="18">
        <v>0</v>
      </c>
      <c r="X640" s="18"/>
      <c r="Y640" s="18"/>
      <c r="Z640" s="18"/>
      <c r="AA640" s="82"/>
      <c r="AB640" s="4" t="s">
        <v>45</v>
      </c>
    </row>
    <row r="641" spans="1:28" ht="16">
      <c r="A641" s="9">
        <v>1</v>
      </c>
      <c r="B641" s="9">
        <v>2</v>
      </c>
      <c r="C641" s="9">
        <v>8</v>
      </c>
      <c r="D641" s="9" t="str">
        <f t="shared" si="55"/>
        <v>Dynan_E5_3816_330_19C</v>
      </c>
      <c r="E641" s="9" t="str">
        <f t="shared" si="60"/>
        <v>Dynan_E5_3816_330_19C_Lung_Block</v>
      </c>
      <c r="F641" s="282">
        <f t="shared" si="59"/>
        <v>23</v>
      </c>
      <c r="G641" s="227">
        <v>1</v>
      </c>
      <c r="H641" s="54" t="s">
        <v>239</v>
      </c>
      <c r="I641" s="47" t="s">
        <v>247</v>
      </c>
      <c r="J641" s="17">
        <v>3816</v>
      </c>
      <c r="K641" s="18" t="s">
        <v>241</v>
      </c>
      <c r="L641" s="47">
        <v>330</v>
      </c>
      <c r="M641" s="47" t="s">
        <v>248</v>
      </c>
      <c r="N641" s="81">
        <v>0.75</v>
      </c>
      <c r="O641" s="47" t="s">
        <v>35</v>
      </c>
      <c r="P641" s="47" t="s">
        <v>63</v>
      </c>
      <c r="Q641" s="19">
        <v>43606</v>
      </c>
      <c r="R641" s="20">
        <v>43771</v>
      </c>
      <c r="S641" s="26">
        <v>44313</v>
      </c>
      <c r="T641" s="16">
        <f t="shared" si="57"/>
        <v>542</v>
      </c>
      <c r="U641" s="16" t="s">
        <v>249</v>
      </c>
      <c r="V641" s="16">
        <v>0</v>
      </c>
      <c r="W641" s="18">
        <v>0</v>
      </c>
      <c r="X641" s="18"/>
      <c r="Y641" s="18"/>
      <c r="Z641" s="18"/>
      <c r="AA641" s="82"/>
      <c r="AB641" s="4" t="s">
        <v>45</v>
      </c>
    </row>
    <row r="642" spans="1:28" ht="16">
      <c r="A642" s="9">
        <v>1</v>
      </c>
      <c r="B642" s="9">
        <v>2</v>
      </c>
      <c r="C642" s="9">
        <v>8</v>
      </c>
      <c r="D642" s="9" t="str">
        <f t="shared" si="55"/>
        <v>Dynan_E5_3817_329_19C</v>
      </c>
      <c r="E642" s="9" t="str">
        <f t="shared" si="60"/>
        <v>Dynan_E5_3817_329_19C_Lung_Block</v>
      </c>
      <c r="F642" s="282">
        <f t="shared" si="59"/>
        <v>24</v>
      </c>
      <c r="G642" s="227">
        <v>1</v>
      </c>
      <c r="H642" s="54" t="s">
        <v>239</v>
      </c>
      <c r="I642" s="47" t="s">
        <v>247</v>
      </c>
      <c r="J642" s="17">
        <v>3817</v>
      </c>
      <c r="K642" s="18" t="s">
        <v>241</v>
      </c>
      <c r="L642" s="47">
        <v>329</v>
      </c>
      <c r="M642" s="47" t="s">
        <v>248</v>
      </c>
      <c r="N642" s="81">
        <v>0.75</v>
      </c>
      <c r="O642" s="47" t="s">
        <v>35</v>
      </c>
      <c r="P642" s="47" t="s">
        <v>63</v>
      </c>
      <c r="Q642" s="19">
        <v>43606</v>
      </c>
      <c r="R642" s="20">
        <v>43771</v>
      </c>
      <c r="S642" s="26">
        <v>44313</v>
      </c>
      <c r="T642" s="16">
        <f t="shared" si="57"/>
        <v>542</v>
      </c>
      <c r="U642" s="16" t="s">
        <v>249</v>
      </c>
      <c r="V642" s="16">
        <v>0</v>
      </c>
      <c r="W642" s="18">
        <v>0</v>
      </c>
      <c r="X642" s="18"/>
      <c r="Y642" s="18"/>
      <c r="Z642" s="18"/>
      <c r="AA642" s="4"/>
      <c r="AB642" s="4" t="s">
        <v>45</v>
      </c>
    </row>
    <row r="643" spans="1:28" ht="16">
      <c r="A643" s="9">
        <v>1</v>
      </c>
      <c r="B643" s="9">
        <v>2</v>
      </c>
      <c r="C643" s="9">
        <v>8</v>
      </c>
      <c r="D643" s="9" t="str">
        <f t="shared" si="55"/>
        <v>Dynan_E5_3819_326_19C</v>
      </c>
      <c r="E643" s="9" t="str">
        <f t="shared" si="60"/>
        <v>Dynan_E5_3819_326_19C_Lung_Block</v>
      </c>
      <c r="F643" s="282">
        <f t="shared" si="59"/>
        <v>25</v>
      </c>
      <c r="G643" s="227">
        <v>1</v>
      </c>
      <c r="H643" s="23" t="s">
        <v>239</v>
      </c>
      <c r="I643" s="136" t="s">
        <v>247</v>
      </c>
      <c r="J643" s="137">
        <v>3819</v>
      </c>
      <c r="K643" s="24" t="s">
        <v>241</v>
      </c>
      <c r="L643" s="136">
        <v>326</v>
      </c>
      <c r="M643" s="136" t="s">
        <v>248</v>
      </c>
      <c r="N643" s="155">
        <v>0.75</v>
      </c>
      <c r="O643" s="136" t="s">
        <v>35</v>
      </c>
      <c r="P643" s="136" t="s">
        <v>63</v>
      </c>
      <c r="Q643" s="144">
        <v>43606</v>
      </c>
      <c r="R643" s="139">
        <v>43771</v>
      </c>
      <c r="S643" s="140">
        <v>44312</v>
      </c>
      <c r="T643" s="135">
        <f t="shared" si="57"/>
        <v>541</v>
      </c>
      <c r="U643" s="135" t="s">
        <v>249</v>
      </c>
      <c r="V643" s="16">
        <v>0</v>
      </c>
      <c r="W643" s="24">
        <v>0</v>
      </c>
      <c r="X643" s="24"/>
      <c r="Y643" s="24"/>
      <c r="Z643" s="24"/>
      <c r="AA643" s="156"/>
      <c r="AB643" s="152"/>
    </row>
    <row r="644" spans="1:28" ht="16">
      <c r="A644" s="9">
        <v>1</v>
      </c>
      <c r="B644" s="9">
        <v>2</v>
      </c>
      <c r="C644" s="9">
        <v>8</v>
      </c>
      <c r="D644" s="9" t="str">
        <f t="shared" si="55"/>
        <v>Dynan_E5_3819_330_19C</v>
      </c>
      <c r="E644" s="9" t="str">
        <f t="shared" si="60"/>
        <v>Dynan_E5_3819_330_19C_Lung_Block</v>
      </c>
      <c r="F644" s="282">
        <f t="shared" si="59"/>
        <v>26</v>
      </c>
      <c r="G644" s="227">
        <v>1</v>
      </c>
      <c r="H644" s="23" t="s">
        <v>239</v>
      </c>
      <c r="I644" s="136" t="s">
        <v>247</v>
      </c>
      <c r="J644" s="137">
        <v>3819</v>
      </c>
      <c r="K644" s="24" t="s">
        <v>241</v>
      </c>
      <c r="L644" s="136">
        <v>330</v>
      </c>
      <c r="M644" s="136" t="s">
        <v>248</v>
      </c>
      <c r="N644" s="155">
        <v>0.75</v>
      </c>
      <c r="O644" s="136" t="s">
        <v>35</v>
      </c>
      <c r="P644" s="136" t="s">
        <v>63</v>
      </c>
      <c r="Q644" s="144">
        <v>43606</v>
      </c>
      <c r="R644" s="139">
        <v>43771</v>
      </c>
      <c r="S644" s="140">
        <v>44313</v>
      </c>
      <c r="T644" s="135">
        <f t="shared" si="57"/>
        <v>542</v>
      </c>
      <c r="U644" s="135" t="s">
        <v>249</v>
      </c>
      <c r="V644" s="16">
        <v>0</v>
      </c>
      <c r="W644" s="24">
        <v>1</v>
      </c>
      <c r="X644" s="24">
        <v>1</v>
      </c>
      <c r="Y644" s="24"/>
      <c r="Z644" s="24"/>
      <c r="AA644" s="143"/>
      <c r="AB644" s="152"/>
    </row>
    <row r="645" spans="1:28" ht="16">
      <c r="A645" s="9">
        <v>1</v>
      </c>
      <c r="B645" s="9">
        <v>2</v>
      </c>
      <c r="C645" s="9">
        <v>8</v>
      </c>
      <c r="D645" s="9" t="str">
        <f t="shared" si="55"/>
        <v>Dynan_E5_3820_330_19C</v>
      </c>
      <c r="E645" s="9" t="str">
        <f t="shared" si="60"/>
        <v>Dynan_E5_3820_330_19C_Lung_Block</v>
      </c>
      <c r="F645" s="282">
        <f t="shared" si="59"/>
        <v>27</v>
      </c>
      <c r="G645" s="227">
        <v>1</v>
      </c>
      <c r="H645" s="54" t="s">
        <v>239</v>
      </c>
      <c r="I645" s="47" t="s">
        <v>247</v>
      </c>
      <c r="J645" s="17">
        <v>3820</v>
      </c>
      <c r="K645" s="18" t="s">
        <v>241</v>
      </c>
      <c r="L645" s="47">
        <v>330</v>
      </c>
      <c r="M645" s="47" t="s">
        <v>248</v>
      </c>
      <c r="N645" s="81">
        <v>0.75</v>
      </c>
      <c r="O645" s="47" t="s">
        <v>35</v>
      </c>
      <c r="P645" s="47" t="s">
        <v>63</v>
      </c>
      <c r="Q645" s="19">
        <v>43606</v>
      </c>
      <c r="R645" s="20">
        <v>43771</v>
      </c>
      <c r="S645" s="26">
        <v>44313</v>
      </c>
      <c r="T645" s="16">
        <f t="shared" si="57"/>
        <v>542</v>
      </c>
      <c r="U645" s="16" t="s">
        <v>249</v>
      </c>
      <c r="V645" s="16">
        <v>0</v>
      </c>
      <c r="W645" s="18">
        <v>1</v>
      </c>
      <c r="X645" s="18">
        <v>3</v>
      </c>
      <c r="Y645" s="18"/>
      <c r="Z645" s="18"/>
      <c r="AA645" s="4"/>
      <c r="AB645" s="4" t="s">
        <v>45</v>
      </c>
    </row>
    <row r="646" spans="1:28" ht="16">
      <c r="A646" s="9">
        <v>1</v>
      </c>
      <c r="B646" s="9">
        <v>2</v>
      </c>
      <c r="C646" s="9">
        <v>8</v>
      </c>
      <c r="D646" s="9" t="str">
        <f t="shared" si="55"/>
        <v>Dynan_E5_3822_327_19C</v>
      </c>
      <c r="E646" s="9" t="str">
        <f t="shared" si="60"/>
        <v>Dynan_E5_3822_327_19C_Lung_Block</v>
      </c>
      <c r="F646" s="282">
        <f t="shared" si="59"/>
        <v>28</v>
      </c>
      <c r="G646" s="227">
        <v>1</v>
      </c>
      <c r="H646" s="54" t="s">
        <v>239</v>
      </c>
      <c r="I646" s="47" t="s">
        <v>247</v>
      </c>
      <c r="J646" s="17">
        <v>3822</v>
      </c>
      <c r="K646" s="18" t="s">
        <v>241</v>
      </c>
      <c r="L646" s="47">
        <v>327</v>
      </c>
      <c r="M646" s="47" t="s">
        <v>248</v>
      </c>
      <c r="N646" s="81">
        <v>0.75</v>
      </c>
      <c r="O646" s="47" t="s">
        <v>35</v>
      </c>
      <c r="P646" s="47" t="s">
        <v>63</v>
      </c>
      <c r="Q646" s="19">
        <v>43606</v>
      </c>
      <c r="R646" s="20">
        <v>43771</v>
      </c>
      <c r="S646" s="26">
        <v>44312</v>
      </c>
      <c r="T646" s="16">
        <f t="shared" si="57"/>
        <v>541</v>
      </c>
      <c r="U646" s="16" t="s">
        <v>249</v>
      </c>
      <c r="V646" s="16">
        <v>0</v>
      </c>
      <c r="W646" s="18">
        <v>0</v>
      </c>
      <c r="X646" s="18"/>
      <c r="Y646" s="18"/>
      <c r="Z646" s="18">
        <v>1</v>
      </c>
      <c r="AA646" s="82" t="s">
        <v>166</v>
      </c>
      <c r="AB646" s="4" t="s">
        <v>45</v>
      </c>
    </row>
    <row r="647" spans="1:28" ht="16">
      <c r="A647" s="9">
        <v>1</v>
      </c>
      <c r="B647" s="9">
        <v>2</v>
      </c>
      <c r="C647" s="9">
        <v>8</v>
      </c>
      <c r="D647" s="9" t="str">
        <f t="shared" si="55"/>
        <v>Dynan_E5_3822_328_19C</v>
      </c>
      <c r="E647" s="9" t="str">
        <f t="shared" si="60"/>
        <v>Dynan_E5_3822_328_19C_Lung_Block</v>
      </c>
      <c r="F647" s="282">
        <f t="shared" si="59"/>
        <v>29</v>
      </c>
      <c r="G647" s="227">
        <v>1</v>
      </c>
      <c r="H647" s="54" t="s">
        <v>239</v>
      </c>
      <c r="I647" s="47" t="s">
        <v>247</v>
      </c>
      <c r="J647" s="17">
        <v>3822</v>
      </c>
      <c r="K647" s="18" t="s">
        <v>241</v>
      </c>
      <c r="L647" s="47">
        <v>328</v>
      </c>
      <c r="M647" s="47" t="s">
        <v>248</v>
      </c>
      <c r="N647" s="81">
        <v>0.75</v>
      </c>
      <c r="O647" s="47" t="s">
        <v>35</v>
      </c>
      <c r="P647" s="47" t="s">
        <v>63</v>
      </c>
      <c r="Q647" s="19">
        <v>43606</v>
      </c>
      <c r="R647" s="20">
        <v>43771</v>
      </c>
      <c r="S647" s="26">
        <v>44312</v>
      </c>
      <c r="T647" s="16">
        <f t="shared" si="57"/>
        <v>541</v>
      </c>
      <c r="U647" s="16" t="s">
        <v>249</v>
      </c>
      <c r="V647" s="16">
        <v>0</v>
      </c>
      <c r="W647" s="18">
        <v>0</v>
      </c>
      <c r="X647" s="18"/>
      <c r="Y647" s="18"/>
      <c r="Z647" s="18"/>
      <c r="AA647" s="82"/>
      <c r="AB647" s="4" t="s">
        <v>45</v>
      </c>
    </row>
    <row r="648" spans="1:28" ht="16">
      <c r="A648" s="9">
        <v>1</v>
      </c>
      <c r="B648" s="9">
        <v>2</v>
      </c>
      <c r="C648" s="9">
        <v>8</v>
      </c>
      <c r="D648" s="9" t="str">
        <f t="shared" si="55"/>
        <v>Dynan_E5_3824_327_19C</v>
      </c>
      <c r="E648" s="9" t="str">
        <f t="shared" si="60"/>
        <v>Dynan_E5_3824_327_19C_Lung_Block</v>
      </c>
      <c r="F648" s="282">
        <f>F647+1</f>
        <v>30</v>
      </c>
      <c r="G648" s="227">
        <v>1</v>
      </c>
      <c r="H648" s="54" t="s">
        <v>239</v>
      </c>
      <c r="I648" s="47" t="s">
        <v>247</v>
      </c>
      <c r="J648" s="17">
        <v>3824</v>
      </c>
      <c r="K648" s="18" t="s">
        <v>241</v>
      </c>
      <c r="L648" s="47">
        <v>327</v>
      </c>
      <c r="M648" s="47" t="s">
        <v>248</v>
      </c>
      <c r="N648" s="81">
        <v>0.75</v>
      </c>
      <c r="O648" s="47" t="s">
        <v>35</v>
      </c>
      <c r="P648" s="47" t="s">
        <v>63</v>
      </c>
      <c r="Q648" s="19">
        <v>43606</v>
      </c>
      <c r="R648" s="20">
        <v>43771</v>
      </c>
      <c r="S648" s="26">
        <v>44312</v>
      </c>
      <c r="T648" s="16">
        <f t="shared" si="57"/>
        <v>541</v>
      </c>
      <c r="U648" s="16" t="s">
        <v>249</v>
      </c>
      <c r="V648" s="16">
        <v>0</v>
      </c>
      <c r="W648" s="18">
        <v>1</v>
      </c>
      <c r="X648" s="18">
        <v>1</v>
      </c>
      <c r="Y648" s="18"/>
      <c r="Z648" s="18"/>
      <c r="AA648" s="82"/>
      <c r="AB648" s="4" t="s">
        <v>45</v>
      </c>
    </row>
    <row r="649" spans="1:28" ht="16">
      <c r="A649" s="9">
        <v>1</v>
      </c>
      <c r="B649" s="9">
        <v>2</v>
      </c>
      <c r="C649" s="9">
        <v>8</v>
      </c>
      <c r="D649" s="9" t="str">
        <f t="shared" si="55"/>
        <v>Dynan_E5_3825_327_19C</v>
      </c>
      <c r="E649" s="9" t="str">
        <f t="shared" si="60"/>
        <v>Dynan_E5_3825_327_19C_Lung_Block</v>
      </c>
      <c r="F649" s="282">
        <f t="shared" si="59"/>
        <v>31</v>
      </c>
      <c r="G649" s="227">
        <v>1</v>
      </c>
      <c r="H649" s="54" t="s">
        <v>239</v>
      </c>
      <c r="I649" s="47" t="s">
        <v>247</v>
      </c>
      <c r="J649" s="17">
        <v>3825</v>
      </c>
      <c r="K649" s="18" t="s">
        <v>241</v>
      </c>
      <c r="L649" s="47">
        <v>327</v>
      </c>
      <c r="M649" s="47" t="s">
        <v>248</v>
      </c>
      <c r="N649" s="81">
        <v>0.75</v>
      </c>
      <c r="O649" s="47" t="s">
        <v>35</v>
      </c>
      <c r="P649" s="47" t="s">
        <v>63</v>
      </c>
      <c r="Q649" s="19">
        <v>43606</v>
      </c>
      <c r="R649" s="20">
        <v>43771</v>
      </c>
      <c r="S649" s="26">
        <v>44312</v>
      </c>
      <c r="T649" s="16">
        <f t="shared" si="57"/>
        <v>541</v>
      </c>
      <c r="U649" s="16" t="s">
        <v>249</v>
      </c>
      <c r="V649" s="16">
        <v>0</v>
      </c>
      <c r="W649" s="18">
        <v>0</v>
      </c>
      <c r="X649" s="18"/>
      <c r="Y649" s="18"/>
      <c r="Z649" s="18"/>
      <c r="AA649" s="82"/>
      <c r="AB649" s="4" t="s">
        <v>45</v>
      </c>
    </row>
    <row r="650" spans="1:28" ht="16">
      <c r="A650" s="9">
        <v>1</v>
      </c>
      <c r="B650" s="9">
        <v>2</v>
      </c>
      <c r="C650" s="9">
        <v>8</v>
      </c>
      <c r="D650" s="9" t="str">
        <f t="shared" si="55"/>
        <v>Dynan_E5_3826_328_19C</v>
      </c>
      <c r="E650" s="9" t="str">
        <f t="shared" si="60"/>
        <v>Dynan_E5_3826_328_19C_Lung_Block</v>
      </c>
      <c r="F650" s="282">
        <f t="shared" si="59"/>
        <v>32</v>
      </c>
      <c r="G650" s="227">
        <v>1</v>
      </c>
      <c r="H650" s="54" t="s">
        <v>239</v>
      </c>
      <c r="I650" s="47" t="s">
        <v>247</v>
      </c>
      <c r="J650" s="17">
        <v>3826</v>
      </c>
      <c r="K650" s="18" t="s">
        <v>241</v>
      </c>
      <c r="L650" s="47">
        <v>328</v>
      </c>
      <c r="M650" s="47" t="s">
        <v>248</v>
      </c>
      <c r="N650" s="81">
        <v>0.75</v>
      </c>
      <c r="O650" s="47" t="s">
        <v>35</v>
      </c>
      <c r="P650" s="47" t="s">
        <v>63</v>
      </c>
      <c r="Q650" s="19">
        <v>43606</v>
      </c>
      <c r="R650" s="20">
        <v>43771</v>
      </c>
      <c r="S650" s="26">
        <v>44312</v>
      </c>
      <c r="T650" s="16">
        <f t="shared" si="57"/>
        <v>541</v>
      </c>
      <c r="U650" s="16" t="s">
        <v>249</v>
      </c>
      <c r="V650" s="16">
        <v>0</v>
      </c>
      <c r="W650" s="18">
        <v>1</v>
      </c>
      <c r="X650" s="18"/>
      <c r="Y650" s="18">
        <v>1</v>
      </c>
      <c r="Z650" s="18"/>
      <c r="AA650" s="82"/>
      <c r="AB650" s="4" t="s">
        <v>45</v>
      </c>
    </row>
    <row r="651" spans="1:28" ht="16">
      <c r="A651" s="9">
        <v>1</v>
      </c>
      <c r="B651" s="9">
        <v>2</v>
      </c>
      <c r="C651" s="9">
        <v>8</v>
      </c>
      <c r="D651" s="9" t="str">
        <f t="shared" si="55"/>
        <v>Dynan_E5_3828_328_19C</v>
      </c>
      <c r="E651" s="9" t="str">
        <f t="shared" si="60"/>
        <v>Dynan_E5_3828_328_19C_Lung_Block</v>
      </c>
      <c r="F651" s="282">
        <f t="shared" si="59"/>
        <v>33</v>
      </c>
      <c r="G651" s="227">
        <v>1</v>
      </c>
      <c r="H651" s="54" t="s">
        <v>239</v>
      </c>
      <c r="I651" s="47" t="s">
        <v>247</v>
      </c>
      <c r="J651" s="17">
        <v>3828</v>
      </c>
      <c r="K651" s="18" t="s">
        <v>241</v>
      </c>
      <c r="L651" s="47">
        <v>328</v>
      </c>
      <c r="M651" s="47" t="s">
        <v>248</v>
      </c>
      <c r="N651" s="81">
        <v>0.75</v>
      </c>
      <c r="O651" s="47" t="s">
        <v>35</v>
      </c>
      <c r="P651" s="47" t="s">
        <v>63</v>
      </c>
      <c r="Q651" s="19">
        <v>43606</v>
      </c>
      <c r="R651" s="20">
        <v>43771</v>
      </c>
      <c r="S651" s="26">
        <v>44312</v>
      </c>
      <c r="T651" s="16">
        <f t="shared" si="57"/>
        <v>541</v>
      </c>
      <c r="U651" s="16" t="s">
        <v>249</v>
      </c>
      <c r="V651" s="16">
        <v>0</v>
      </c>
      <c r="W651" s="18">
        <v>0</v>
      </c>
      <c r="X651" s="18"/>
      <c r="Y651" s="18"/>
      <c r="Z651" s="18"/>
      <c r="AA651" s="82"/>
      <c r="AB651" s="4" t="s">
        <v>45</v>
      </c>
    </row>
    <row r="652" spans="1:28" ht="16">
      <c r="A652" s="9">
        <v>1</v>
      </c>
      <c r="B652" s="9">
        <v>2</v>
      </c>
      <c r="C652" s="9">
        <v>8</v>
      </c>
      <c r="D652" s="9" t="str">
        <f t="shared" si="55"/>
        <v>Dynan_E5_3829_328_19C</v>
      </c>
      <c r="E652" s="9" t="str">
        <f t="shared" si="60"/>
        <v>Dynan_E5_3829_328_19C_Lung_Block</v>
      </c>
      <c r="F652" s="282">
        <f t="shared" si="59"/>
        <v>34</v>
      </c>
      <c r="G652" s="227">
        <v>1</v>
      </c>
      <c r="H652" s="54" t="s">
        <v>239</v>
      </c>
      <c r="I652" s="47" t="s">
        <v>247</v>
      </c>
      <c r="J652" s="17">
        <v>3829</v>
      </c>
      <c r="K652" s="18" t="s">
        <v>241</v>
      </c>
      <c r="L652" s="47">
        <v>328</v>
      </c>
      <c r="M652" s="47" t="s">
        <v>248</v>
      </c>
      <c r="N652" s="81">
        <v>0.75</v>
      </c>
      <c r="O652" s="47" t="s">
        <v>35</v>
      </c>
      <c r="P652" s="47" t="s">
        <v>63</v>
      </c>
      <c r="Q652" s="19">
        <v>43606</v>
      </c>
      <c r="R652" s="20">
        <v>43771</v>
      </c>
      <c r="S652" s="26">
        <v>44312</v>
      </c>
      <c r="T652" s="16">
        <f t="shared" si="57"/>
        <v>541</v>
      </c>
      <c r="U652" s="16" t="s">
        <v>249</v>
      </c>
      <c r="V652" s="16">
        <v>0</v>
      </c>
      <c r="W652" s="18">
        <v>0</v>
      </c>
      <c r="X652" s="18"/>
      <c r="Y652" s="18"/>
      <c r="Z652" s="18"/>
      <c r="AA652" s="82"/>
      <c r="AB652" s="4" t="s">
        <v>45</v>
      </c>
    </row>
    <row r="653" spans="1:28" ht="16">
      <c r="A653" s="9">
        <v>1</v>
      </c>
      <c r="B653" s="9">
        <v>2</v>
      </c>
      <c r="C653" s="9">
        <v>8</v>
      </c>
      <c r="D653" s="9" t="str">
        <f t="shared" si="55"/>
        <v>Dynan_E5_3830_328_19C</v>
      </c>
      <c r="E653" s="9" t="str">
        <f t="shared" si="60"/>
        <v>Dynan_E5_3830_328_19C_Lung_Block</v>
      </c>
      <c r="F653" s="282">
        <f t="shared" si="59"/>
        <v>35</v>
      </c>
      <c r="G653" s="227">
        <v>1</v>
      </c>
      <c r="H653" s="54" t="s">
        <v>239</v>
      </c>
      <c r="I653" s="47" t="s">
        <v>247</v>
      </c>
      <c r="J653" s="17">
        <v>3830</v>
      </c>
      <c r="K653" s="18" t="s">
        <v>241</v>
      </c>
      <c r="L653" s="47">
        <v>328</v>
      </c>
      <c r="M653" s="47" t="s">
        <v>248</v>
      </c>
      <c r="N653" s="81">
        <v>0.75</v>
      </c>
      <c r="O653" s="47" t="s">
        <v>35</v>
      </c>
      <c r="P653" s="47" t="s">
        <v>63</v>
      </c>
      <c r="Q653" s="19">
        <v>43606</v>
      </c>
      <c r="R653" s="20">
        <v>43771</v>
      </c>
      <c r="S653" s="26">
        <v>44312</v>
      </c>
      <c r="T653" s="16">
        <f t="shared" si="57"/>
        <v>541</v>
      </c>
      <c r="U653" s="16" t="s">
        <v>249</v>
      </c>
      <c r="V653" s="16">
        <v>0</v>
      </c>
      <c r="W653" s="18">
        <v>0</v>
      </c>
      <c r="X653" s="18"/>
      <c r="Y653" s="18"/>
      <c r="Z653" s="18"/>
      <c r="AA653" s="82"/>
      <c r="AB653" s="4" t="s">
        <v>45</v>
      </c>
    </row>
    <row r="654" spans="1:28" ht="16">
      <c r="A654" s="9">
        <v>1</v>
      </c>
      <c r="B654" s="9">
        <v>2</v>
      </c>
      <c r="C654" s="9">
        <v>8</v>
      </c>
      <c r="D654" s="9" t="str">
        <f t="shared" si="55"/>
        <v>Dynan_E5_3831_325_19C</v>
      </c>
      <c r="E654" s="9" t="str">
        <f t="shared" si="60"/>
        <v>Dynan_E5_3831_325_19C_Lung_Block</v>
      </c>
      <c r="F654" s="282">
        <f t="shared" si="59"/>
        <v>36</v>
      </c>
      <c r="G654" s="227">
        <v>1</v>
      </c>
      <c r="H654" s="54" t="s">
        <v>239</v>
      </c>
      <c r="I654" s="47" t="s">
        <v>247</v>
      </c>
      <c r="J654" s="17">
        <v>3831</v>
      </c>
      <c r="K654" s="18" t="s">
        <v>241</v>
      </c>
      <c r="L654" s="47">
        <v>325</v>
      </c>
      <c r="M654" s="47" t="s">
        <v>248</v>
      </c>
      <c r="N654" s="81">
        <v>0.75</v>
      </c>
      <c r="O654" s="47" t="s">
        <v>35</v>
      </c>
      <c r="P654" s="47" t="s">
        <v>63</v>
      </c>
      <c r="Q654" s="19">
        <v>43606</v>
      </c>
      <c r="R654" s="20">
        <v>43771</v>
      </c>
      <c r="S654" s="26">
        <v>44312</v>
      </c>
      <c r="T654" s="16">
        <f t="shared" si="57"/>
        <v>541</v>
      </c>
      <c r="U654" s="16" t="s">
        <v>249</v>
      </c>
      <c r="V654" s="16">
        <v>0</v>
      </c>
      <c r="W654" s="18">
        <v>0</v>
      </c>
      <c r="X654" s="18"/>
      <c r="Y654" s="18"/>
      <c r="Z654" s="18">
        <v>1</v>
      </c>
      <c r="AA654" s="82" t="s">
        <v>82</v>
      </c>
      <c r="AB654" s="4" t="s">
        <v>45</v>
      </c>
    </row>
    <row r="655" spans="1:28" ht="16">
      <c r="A655" s="9">
        <v>1</v>
      </c>
      <c r="B655" s="9">
        <v>3</v>
      </c>
      <c r="C655" s="9">
        <v>1</v>
      </c>
      <c r="D655" s="9" t="str">
        <f t="shared" si="55"/>
        <v>Dynan_E5_3832_325_19C</v>
      </c>
      <c r="E655" s="9" t="str">
        <f t="shared" si="60"/>
        <v>Dynan_E5_3832_325_19C_Lung_Block</v>
      </c>
      <c r="F655" s="282">
        <f>1</f>
        <v>1</v>
      </c>
      <c r="G655" s="227">
        <v>1</v>
      </c>
      <c r="H655" s="54" t="s">
        <v>239</v>
      </c>
      <c r="I655" s="47" t="s">
        <v>247</v>
      </c>
      <c r="J655" s="17">
        <v>3832</v>
      </c>
      <c r="K655" s="18" t="s">
        <v>241</v>
      </c>
      <c r="L655" s="47">
        <v>325</v>
      </c>
      <c r="M655" s="47" t="s">
        <v>248</v>
      </c>
      <c r="N655" s="81">
        <v>0.75</v>
      </c>
      <c r="O655" s="47" t="s">
        <v>35</v>
      </c>
      <c r="P655" s="47" t="s">
        <v>63</v>
      </c>
      <c r="Q655" s="19">
        <v>43606</v>
      </c>
      <c r="R655" s="20">
        <v>43771</v>
      </c>
      <c r="S655" s="26">
        <v>44312</v>
      </c>
      <c r="T655" s="16">
        <f t="shared" si="57"/>
        <v>541</v>
      </c>
      <c r="U655" s="16" t="s">
        <v>249</v>
      </c>
      <c r="V655" s="16">
        <v>0</v>
      </c>
      <c r="W655" s="18">
        <v>0</v>
      </c>
      <c r="X655" s="18"/>
      <c r="Y655" s="18"/>
      <c r="Z655" s="18"/>
      <c r="AA655" s="82"/>
      <c r="AB655" s="4" t="s">
        <v>45</v>
      </c>
    </row>
    <row r="656" spans="1:28" ht="16">
      <c r="A656" s="9">
        <v>1</v>
      </c>
      <c r="B656" s="9">
        <v>3</v>
      </c>
      <c r="C656" s="9">
        <v>1</v>
      </c>
      <c r="D656" s="9" t="str">
        <f t="shared" si="55"/>
        <v>Dynan_E5_3832_326_19C</v>
      </c>
      <c r="E656" s="9" t="str">
        <f t="shared" si="60"/>
        <v>Dynan_E5_3832_326_19C_Lung_Block</v>
      </c>
      <c r="F656" s="282">
        <f>F655+1</f>
        <v>2</v>
      </c>
      <c r="G656" s="227">
        <v>1</v>
      </c>
      <c r="H656" s="54" t="s">
        <v>239</v>
      </c>
      <c r="I656" s="47" t="s">
        <v>247</v>
      </c>
      <c r="J656" s="17">
        <v>3832</v>
      </c>
      <c r="K656" s="18" t="s">
        <v>241</v>
      </c>
      <c r="L656" s="47">
        <v>326</v>
      </c>
      <c r="M656" s="47" t="s">
        <v>248</v>
      </c>
      <c r="N656" s="81">
        <v>0.75</v>
      </c>
      <c r="O656" s="47" t="s">
        <v>35</v>
      </c>
      <c r="P656" s="47" t="s">
        <v>63</v>
      </c>
      <c r="Q656" s="19">
        <v>43606</v>
      </c>
      <c r="R656" s="20">
        <v>43771</v>
      </c>
      <c r="S656" s="26">
        <v>44312</v>
      </c>
      <c r="T656" s="16">
        <f t="shared" si="57"/>
        <v>541</v>
      </c>
      <c r="U656" s="16" t="s">
        <v>249</v>
      </c>
      <c r="V656" s="16">
        <v>0</v>
      </c>
      <c r="W656" s="18">
        <v>0</v>
      </c>
      <c r="X656" s="18"/>
      <c r="Y656" s="18"/>
      <c r="Z656" s="18"/>
      <c r="AA656" s="82"/>
      <c r="AB656" s="4" t="s">
        <v>45</v>
      </c>
    </row>
    <row r="657" spans="1:28" ht="16">
      <c r="A657" s="9">
        <v>1</v>
      </c>
      <c r="B657" s="9">
        <v>3</v>
      </c>
      <c r="C657" s="9">
        <v>1</v>
      </c>
      <c r="D657" s="9" t="str">
        <f t="shared" si="55"/>
        <v>Dynan_E5_3833_325_19C</v>
      </c>
      <c r="E657" s="9" t="str">
        <f t="shared" si="60"/>
        <v>Dynan_E5_3833_325_19C_Lung_Block</v>
      </c>
      <c r="F657" s="282">
        <f t="shared" ref="F657:F689" si="61">F656+1</f>
        <v>3</v>
      </c>
      <c r="G657" s="227">
        <v>1</v>
      </c>
      <c r="H657" s="54" t="s">
        <v>239</v>
      </c>
      <c r="I657" s="47" t="s">
        <v>247</v>
      </c>
      <c r="J657" s="17">
        <v>3833</v>
      </c>
      <c r="K657" s="18" t="s">
        <v>241</v>
      </c>
      <c r="L657" s="47">
        <v>325</v>
      </c>
      <c r="M657" s="47" t="s">
        <v>248</v>
      </c>
      <c r="N657" s="81">
        <v>0.75</v>
      </c>
      <c r="O657" s="47" t="s">
        <v>35</v>
      </c>
      <c r="P657" s="47" t="s">
        <v>63</v>
      </c>
      <c r="Q657" s="19">
        <v>43606</v>
      </c>
      <c r="R657" s="20">
        <v>43771</v>
      </c>
      <c r="S657" s="26">
        <v>44312</v>
      </c>
      <c r="T657" s="16">
        <f t="shared" si="57"/>
        <v>541</v>
      </c>
      <c r="U657" s="16" t="s">
        <v>249</v>
      </c>
      <c r="V657" s="16">
        <v>0</v>
      </c>
      <c r="W657" s="18">
        <v>0</v>
      </c>
      <c r="X657" s="18"/>
      <c r="Y657" s="18"/>
      <c r="Z657" s="18"/>
      <c r="AA657" s="82"/>
      <c r="AB657" s="4" t="s">
        <v>45</v>
      </c>
    </row>
    <row r="658" spans="1:28" ht="16">
      <c r="A658" s="9">
        <v>1</v>
      </c>
      <c r="B658" s="9">
        <v>3</v>
      </c>
      <c r="C658" s="9">
        <v>1</v>
      </c>
      <c r="D658" s="9" t="str">
        <f t="shared" si="55"/>
        <v>Dynan_E5_3834_325_19C</v>
      </c>
      <c r="E658" s="9" t="str">
        <f t="shared" si="60"/>
        <v>Dynan_E5_3834_325_19C_Lung_Block</v>
      </c>
      <c r="F658" s="282">
        <f t="shared" si="61"/>
        <v>4</v>
      </c>
      <c r="G658" s="227">
        <v>1</v>
      </c>
      <c r="H658" s="54" t="s">
        <v>239</v>
      </c>
      <c r="I658" s="47" t="s">
        <v>247</v>
      </c>
      <c r="J658" s="17">
        <v>3834</v>
      </c>
      <c r="K658" s="18" t="s">
        <v>241</v>
      </c>
      <c r="L658" s="47">
        <v>325</v>
      </c>
      <c r="M658" s="47" t="s">
        <v>248</v>
      </c>
      <c r="N658" s="81">
        <v>0.75</v>
      </c>
      <c r="O658" s="47" t="s">
        <v>35</v>
      </c>
      <c r="P658" s="47" t="s">
        <v>63</v>
      </c>
      <c r="Q658" s="19">
        <v>43606</v>
      </c>
      <c r="R658" s="20">
        <v>43771</v>
      </c>
      <c r="S658" s="26">
        <v>44312</v>
      </c>
      <c r="T658" s="16">
        <f t="shared" si="57"/>
        <v>541</v>
      </c>
      <c r="U658" s="16" t="s">
        <v>249</v>
      </c>
      <c r="V658" s="16">
        <v>0</v>
      </c>
      <c r="W658" s="18">
        <v>0</v>
      </c>
      <c r="X658" s="18"/>
      <c r="Y658" s="18"/>
      <c r="Z658" s="18">
        <v>1</v>
      </c>
      <c r="AA658" s="82" t="s">
        <v>166</v>
      </c>
      <c r="AB658" s="4" t="s">
        <v>45</v>
      </c>
    </row>
    <row r="659" spans="1:28" ht="16">
      <c r="A659" s="9">
        <v>1</v>
      </c>
      <c r="B659" s="9">
        <v>3</v>
      </c>
      <c r="C659" s="9">
        <v>1</v>
      </c>
      <c r="D659" s="9" t="str">
        <f t="shared" si="55"/>
        <v>Dynan_E5_3836.1_326_19C</v>
      </c>
      <c r="E659" s="9" t="str">
        <f t="shared" si="60"/>
        <v>Dynan_E5_3836.1_326_19C_Lung_Block</v>
      </c>
      <c r="F659" s="282">
        <f t="shared" si="61"/>
        <v>5</v>
      </c>
      <c r="G659" s="227">
        <v>1</v>
      </c>
      <c r="H659" s="54" t="s">
        <v>239</v>
      </c>
      <c r="I659" s="47" t="s">
        <v>247</v>
      </c>
      <c r="J659" s="17">
        <v>3836.1</v>
      </c>
      <c r="K659" s="18" t="s">
        <v>241</v>
      </c>
      <c r="L659" s="47">
        <v>326</v>
      </c>
      <c r="M659" s="47" t="s">
        <v>248</v>
      </c>
      <c r="N659" s="81">
        <v>0.75</v>
      </c>
      <c r="O659" s="47" t="s">
        <v>35</v>
      </c>
      <c r="P659" s="47" t="s">
        <v>63</v>
      </c>
      <c r="Q659" s="19">
        <v>43606</v>
      </c>
      <c r="R659" s="20">
        <v>43771</v>
      </c>
      <c r="S659" s="26">
        <v>44312</v>
      </c>
      <c r="T659" s="16">
        <f t="shared" si="57"/>
        <v>541</v>
      </c>
      <c r="U659" s="16" t="s">
        <v>249</v>
      </c>
      <c r="V659" s="16">
        <v>0</v>
      </c>
      <c r="W659" s="18">
        <v>1</v>
      </c>
      <c r="X659" s="18">
        <v>1</v>
      </c>
      <c r="Y659" s="18"/>
      <c r="Z659" s="18"/>
      <c r="AA659" s="82"/>
      <c r="AB659" s="4" t="s">
        <v>45</v>
      </c>
    </row>
    <row r="660" spans="1:28" ht="16">
      <c r="A660" s="9">
        <v>1</v>
      </c>
      <c r="B660" s="9">
        <v>3</v>
      </c>
      <c r="C660" s="9">
        <v>1</v>
      </c>
      <c r="D660" s="9" t="str">
        <f t="shared" si="55"/>
        <v>Dynan_E5_3836.2_326_19C</v>
      </c>
      <c r="E660" s="9" t="str">
        <f t="shared" si="60"/>
        <v>Dynan_E5_3836.2_326_19C_Lung_Block</v>
      </c>
      <c r="F660" s="282">
        <f t="shared" si="61"/>
        <v>6</v>
      </c>
      <c r="G660" s="227">
        <v>1</v>
      </c>
      <c r="H660" s="54" t="s">
        <v>239</v>
      </c>
      <c r="I660" s="47" t="s">
        <v>247</v>
      </c>
      <c r="J660" s="17">
        <v>3836.2</v>
      </c>
      <c r="K660" s="18" t="s">
        <v>241</v>
      </c>
      <c r="L660" s="47">
        <v>326</v>
      </c>
      <c r="M660" s="47" t="s">
        <v>248</v>
      </c>
      <c r="N660" s="81">
        <v>0.75</v>
      </c>
      <c r="O660" s="47" t="s">
        <v>35</v>
      </c>
      <c r="P660" s="47" t="s">
        <v>63</v>
      </c>
      <c r="Q660" s="19">
        <v>43606</v>
      </c>
      <c r="R660" s="20">
        <v>43771</v>
      </c>
      <c r="S660" s="26">
        <v>44312</v>
      </c>
      <c r="T660" s="16">
        <f t="shared" si="57"/>
        <v>541</v>
      </c>
      <c r="U660" s="16" t="s">
        <v>252</v>
      </c>
      <c r="V660" s="16">
        <v>0</v>
      </c>
      <c r="W660" s="43">
        <v>0</v>
      </c>
      <c r="X660" s="43"/>
      <c r="Y660" s="43"/>
      <c r="Z660" s="43"/>
      <c r="AA660" s="4"/>
      <c r="AB660" s="4" t="s">
        <v>45</v>
      </c>
    </row>
    <row r="661" spans="1:28" ht="16">
      <c r="A661" s="9">
        <v>1</v>
      </c>
      <c r="B661" s="9">
        <v>3</v>
      </c>
      <c r="C661" s="9">
        <v>1</v>
      </c>
      <c r="D661" s="9" t="str">
        <f t="shared" si="55"/>
        <v>Dynan_E5_3851_322_19C</v>
      </c>
      <c r="E661" s="9" t="str">
        <f t="shared" si="60"/>
        <v>Dynan_E5_3851_322_19C_Lung_Block</v>
      </c>
      <c r="F661" s="282">
        <f t="shared" si="61"/>
        <v>7</v>
      </c>
      <c r="G661" s="227">
        <v>1</v>
      </c>
      <c r="H661" s="54" t="s">
        <v>239</v>
      </c>
      <c r="I661" s="47" t="s">
        <v>247</v>
      </c>
      <c r="J661" s="17">
        <v>3851</v>
      </c>
      <c r="K661" s="18" t="s">
        <v>241</v>
      </c>
      <c r="L661" s="47">
        <v>322</v>
      </c>
      <c r="M661" s="47" t="s">
        <v>248</v>
      </c>
      <c r="N661" s="81">
        <v>0.75</v>
      </c>
      <c r="O661" s="47" t="s">
        <v>35</v>
      </c>
      <c r="P661" s="47" t="s">
        <v>63</v>
      </c>
      <c r="Q661" s="19">
        <v>43606</v>
      </c>
      <c r="R661" s="20">
        <v>43771</v>
      </c>
      <c r="S661" s="26">
        <v>44312</v>
      </c>
      <c r="T661" s="16">
        <f t="shared" si="57"/>
        <v>541</v>
      </c>
      <c r="U661" s="16" t="s">
        <v>249</v>
      </c>
      <c r="V661" s="16">
        <v>0</v>
      </c>
      <c r="W661" s="18">
        <v>0</v>
      </c>
      <c r="X661" s="18"/>
      <c r="Y661" s="18"/>
      <c r="Z661" s="18"/>
      <c r="AA661" s="82" t="s">
        <v>253</v>
      </c>
      <c r="AB661" s="4" t="s">
        <v>45</v>
      </c>
    </row>
    <row r="662" spans="1:28" ht="16">
      <c r="A662" s="9">
        <v>1</v>
      </c>
      <c r="B662" s="9">
        <v>3</v>
      </c>
      <c r="C662" s="9">
        <v>1</v>
      </c>
      <c r="D662" s="9" t="str">
        <f t="shared" si="55"/>
        <v>Dynan_E5_3853_321_19C</v>
      </c>
      <c r="E662" s="9" t="str">
        <f t="shared" si="60"/>
        <v>Dynan_E5_3853_321_19C_Lung_Block</v>
      </c>
      <c r="F662" s="282">
        <f t="shared" si="61"/>
        <v>8</v>
      </c>
      <c r="G662" s="227">
        <v>1</v>
      </c>
      <c r="H662" s="54" t="s">
        <v>239</v>
      </c>
      <c r="I662" s="47" t="s">
        <v>247</v>
      </c>
      <c r="J662" s="17">
        <v>3853</v>
      </c>
      <c r="K662" s="18" t="s">
        <v>241</v>
      </c>
      <c r="L662" s="47">
        <v>321</v>
      </c>
      <c r="M662" s="47" t="s">
        <v>248</v>
      </c>
      <c r="N662" s="81">
        <v>0.75</v>
      </c>
      <c r="O662" s="47" t="s">
        <v>35</v>
      </c>
      <c r="P662" s="47" t="s">
        <v>63</v>
      </c>
      <c r="Q662" s="19">
        <v>43606</v>
      </c>
      <c r="R662" s="20">
        <v>43771</v>
      </c>
      <c r="S662" s="26">
        <v>44312</v>
      </c>
      <c r="T662" s="16">
        <f t="shared" si="57"/>
        <v>541</v>
      </c>
      <c r="U662" s="16" t="s">
        <v>249</v>
      </c>
      <c r="V662" s="16">
        <v>0</v>
      </c>
      <c r="W662" s="18">
        <v>0</v>
      </c>
      <c r="X662" s="18"/>
      <c r="Y662" s="18"/>
      <c r="Z662" s="18"/>
      <c r="AA662" s="4"/>
      <c r="AB662" s="4" t="s">
        <v>45</v>
      </c>
    </row>
    <row r="663" spans="1:28" ht="16">
      <c r="A663" s="9">
        <v>1</v>
      </c>
      <c r="B663" s="9">
        <v>3</v>
      </c>
      <c r="C663" s="9">
        <v>1</v>
      </c>
      <c r="D663" s="9" t="str">
        <f t="shared" si="55"/>
        <v>Dynan_E5_3854_322_19C</v>
      </c>
      <c r="E663" s="9" t="str">
        <f t="shared" si="60"/>
        <v>Dynan_E5_3854_322_19C_Lung_Block</v>
      </c>
      <c r="F663" s="282">
        <f t="shared" si="61"/>
        <v>9</v>
      </c>
      <c r="G663" s="227">
        <v>1</v>
      </c>
      <c r="H663" s="54" t="s">
        <v>239</v>
      </c>
      <c r="I663" s="47" t="s">
        <v>247</v>
      </c>
      <c r="J663" s="17">
        <v>3854</v>
      </c>
      <c r="K663" s="18" t="s">
        <v>241</v>
      </c>
      <c r="L663" s="47">
        <v>322</v>
      </c>
      <c r="M663" s="47" t="s">
        <v>248</v>
      </c>
      <c r="N663" s="81">
        <v>0.75</v>
      </c>
      <c r="O663" s="47" t="s">
        <v>35</v>
      </c>
      <c r="P663" s="47" t="s">
        <v>63</v>
      </c>
      <c r="Q663" s="19">
        <v>43606</v>
      </c>
      <c r="R663" s="20">
        <v>43771</v>
      </c>
      <c r="S663" s="26">
        <v>44312</v>
      </c>
      <c r="T663" s="16">
        <f t="shared" si="57"/>
        <v>541</v>
      </c>
      <c r="U663" s="16" t="s">
        <v>249</v>
      </c>
      <c r="V663" s="16">
        <v>0</v>
      </c>
      <c r="W663" s="18">
        <v>0</v>
      </c>
      <c r="X663" s="18"/>
      <c r="Y663" s="18"/>
      <c r="Z663" s="18"/>
      <c r="AA663" s="82"/>
      <c r="AB663" s="4" t="s">
        <v>45</v>
      </c>
    </row>
    <row r="664" spans="1:28" ht="16">
      <c r="A664" s="9">
        <v>1</v>
      </c>
      <c r="B664" s="9">
        <v>3</v>
      </c>
      <c r="C664" s="9">
        <v>1</v>
      </c>
      <c r="D664" s="9" t="str">
        <f t="shared" si="55"/>
        <v>Dynan_E5_3855_321_19C</v>
      </c>
      <c r="E664" s="9" t="str">
        <f t="shared" si="60"/>
        <v>Dynan_E5_3855_321_19C_Lung_Block</v>
      </c>
      <c r="F664" s="282">
        <f t="shared" si="61"/>
        <v>10</v>
      </c>
      <c r="G664" s="227">
        <v>1</v>
      </c>
      <c r="H664" s="54" t="s">
        <v>239</v>
      </c>
      <c r="I664" s="47" t="s">
        <v>247</v>
      </c>
      <c r="J664" s="17">
        <v>3855</v>
      </c>
      <c r="K664" s="18" t="s">
        <v>241</v>
      </c>
      <c r="L664" s="47">
        <v>321</v>
      </c>
      <c r="M664" s="47" t="s">
        <v>248</v>
      </c>
      <c r="N664" s="81">
        <v>0.75</v>
      </c>
      <c r="O664" s="47" t="s">
        <v>35</v>
      </c>
      <c r="P664" s="47" t="s">
        <v>63</v>
      </c>
      <c r="Q664" s="19">
        <v>43606</v>
      </c>
      <c r="R664" s="20">
        <v>43771</v>
      </c>
      <c r="S664" s="26">
        <v>44312</v>
      </c>
      <c r="T664" s="16">
        <f t="shared" si="57"/>
        <v>541</v>
      </c>
      <c r="U664" s="16" t="s">
        <v>249</v>
      </c>
      <c r="V664" s="16">
        <v>0</v>
      </c>
      <c r="W664" s="18">
        <v>0</v>
      </c>
      <c r="X664" s="18"/>
      <c r="Y664" s="18"/>
      <c r="Z664" s="18"/>
      <c r="AA664" s="4"/>
      <c r="AB664" s="4" t="s">
        <v>45</v>
      </c>
    </row>
    <row r="665" spans="1:28" ht="16">
      <c r="A665" s="9">
        <v>1</v>
      </c>
      <c r="B665" s="9">
        <v>3</v>
      </c>
      <c r="C665" s="9">
        <v>1</v>
      </c>
      <c r="D665" s="9" t="str">
        <f t="shared" si="55"/>
        <v>Dynan_E5_3856_322_19C</v>
      </c>
      <c r="E665" s="9" t="str">
        <f t="shared" si="60"/>
        <v>Dynan_E5_3856_322_19C_Lung_Block</v>
      </c>
      <c r="F665" s="282">
        <f t="shared" si="61"/>
        <v>11</v>
      </c>
      <c r="G665" s="227">
        <v>1</v>
      </c>
      <c r="H665" s="54" t="s">
        <v>239</v>
      </c>
      <c r="I665" s="47" t="s">
        <v>247</v>
      </c>
      <c r="J665" s="17">
        <v>3856</v>
      </c>
      <c r="K665" s="18" t="s">
        <v>241</v>
      </c>
      <c r="L665" s="47">
        <v>322</v>
      </c>
      <c r="M665" s="47" t="s">
        <v>248</v>
      </c>
      <c r="N665" s="81">
        <v>0.75</v>
      </c>
      <c r="O665" s="47" t="s">
        <v>35</v>
      </c>
      <c r="P665" s="47" t="s">
        <v>63</v>
      </c>
      <c r="Q665" s="19">
        <v>43606</v>
      </c>
      <c r="R665" s="20">
        <v>43771</v>
      </c>
      <c r="S665" s="26">
        <v>44312</v>
      </c>
      <c r="T665" s="16">
        <f t="shared" si="57"/>
        <v>541</v>
      </c>
      <c r="U665" s="16" t="s">
        <v>249</v>
      </c>
      <c r="V665" s="16">
        <v>0</v>
      </c>
      <c r="W665" s="18">
        <v>0</v>
      </c>
      <c r="X665" s="18"/>
      <c r="Y665" s="18"/>
      <c r="Z665" s="18"/>
      <c r="AA665" s="82"/>
      <c r="AB665" s="4" t="s">
        <v>45</v>
      </c>
    </row>
    <row r="666" spans="1:28" ht="16">
      <c r="A666" s="9">
        <v>1</v>
      </c>
      <c r="B666" s="9">
        <v>3</v>
      </c>
      <c r="C666" s="9">
        <v>1</v>
      </c>
      <c r="D666" s="9" t="str">
        <f t="shared" ref="D666:D729" si="62">"Dynan_"&amp;I666&amp;"_"&amp;J666&amp;"_"&amp;L666&amp;"_"&amp;K666</f>
        <v>Dynan_E5_3857_322_19C</v>
      </c>
      <c r="E666" s="9" t="str">
        <f t="shared" ref="E666:E697" si="63">D666&amp;"_Lung_Block"</f>
        <v>Dynan_E5_3857_322_19C_Lung_Block</v>
      </c>
      <c r="F666" s="282">
        <f t="shared" si="61"/>
        <v>12</v>
      </c>
      <c r="G666" s="227">
        <v>1</v>
      </c>
      <c r="H666" s="54" t="s">
        <v>239</v>
      </c>
      <c r="I666" s="47" t="s">
        <v>247</v>
      </c>
      <c r="J666" s="17">
        <v>3857</v>
      </c>
      <c r="K666" s="18" t="s">
        <v>241</v>
      </c>
      <c r="L666" s="47">
        <v>322</v>
      </c>
      <c r="M666" s="47" t="s">
        <v>248</v>
      </c>
      <c r="N666" s="81">
        <v>0.75</v>
      </c>
      <c r="O666" s="47" t="s">
        <v>35</v>
      </c>
      <c r="P666" s="47" t="s">
        <v>63</v>
      </c>
      <c r="Q666" s="19">
        <v>43606</v>
      </c>
      <c r="R666" s="20">
        <v>43771</v>
      </c>
      <c r="S666" s="26">
        <v>44312</v>
      </c>
      <c r="T666" s="16">
        <f t="shared" ref="T666:T729" si="64">S666-R666</f>
        <v>541</v>
      </c>
      <c r="U666" s="16" t="s">
        <v>249</v>
      </c>
      <c r="V666" s="16">
        <v>0</v>
      </c>
      <c r="W666" s="18">
        <v>0</v>
      </c>
      <c r="X666" s="18"/>
      <c r="Y666" s="18"/>
      <c r="Z666" s="18"/>
      <c r="AA666" s="82"/>
      <c r="AB666" s="4" t="s">
        <v>45</v>
      </c>
    </row>
    <row r="667" spans="1:28" ht="16">
      <c r="A667" s="9">
        <v>1</v>
      </c>
      <c r="B667" s="9">
        <v>3</v>
      </c>
      <c r="C667" s="9">
        <v>1</v>
      </c>
      <c r="D667" s="9" t="str">
        <f t="shared" si="62"/>
        <v>Dynan_E5_3859_321_19C</v>
      </c>
      <c r="E667" s="9" t="str">
        <f t="shared" si="63"/>
        <v>Dynan_E5_3859_321_19C_Lung_Block</v>
      </c>
      <c r="F667" s="282">
        <f t="shared" si="61"/>
        <v>13</v>
      </c>
      <c r="G667" s="227">
        <v>1</v>
      </c>
      <c r="H667" s="54" t="s">
        <v>239</v>
      </c>
      <c r="I667" s="47" t="s">
        <v>247</v>
      </c>
      <c r="J667" s="17">
        <v>3859</v>
      </c>
      <c r="K667" s="18" t="s">
        <v>241</v>
      </c>
      <c r="L667" s="47">
        <v>321</v>
      </c>
      <c r="M667" s="47" t="s">
        <v>248</v>
      </c>
      <c r="N667" s="81">
        <v>0.75</v>
      </c>
      <c r="O667" s="47" t="s">
        <v>35</v>
      </c>
      <c r="P667" s="47" t="s">
        <v>63</v>
      </c>
      <c r="Q667" s="19">
        <v>43606</v>
      </c>
      <c r="R667" s="20">
        <v>43771</v>
      </c>
      <c r="S667" s="26">
        <v>44312</v>
      </c>
      <c r="T667" s="16">
        <f t="shared" si="64"/>
        <v>541</v>
      </c>
      <c r="U667" s="16" t="s">
        <v>249</v>
      </c>
      <c r="V667" s="16">
        <v>0</v>
      </c>
      <c r="W667" s="18">
        <v>1</v>
      </c>
      <c r="X667" s="18">
        <v>1</v>
      </c>
      <c r="Y667" s="18"/>
      <c r="Z667" s="18"/>
      <c r="AA667" s="4"/>
      <c r="AB667" s="4" t="s">
        <v>45</v>
      </c>
    </row>
    <row r="668" spans="1:28" ht="16">
      <c r="A668" s="9">
        <v>1</v>
      </c>
      <c r="B668" s="9">
        <v>3</v>
      </c>
      <c r="C668" s="9">
        <v>1</v>
      </c>
      <c r="D668" s="9" t="str">
        <f t="shared" si="62"/>
        <v>Dynan_E5_3860_321_19C</v>
      </c>
      <c r="E668" s="9" t="str">
        <f t="shared" si="63"/>
        <v>Dynan_E5_3860_321_19C_Lung_Block</v>
      </c>
      <c r="F668" s="282">
        <f t="shared" si="61"/>
        <v>14</v>
      </c>
      <c r="G668" s="227">
        <v>1</v>
      </c>
      <c r="H668" s="54" t="s">
        <v>239</v>
      </c>
      <c r="I668" s="47" t="s">
        <v>247</v>
      </c>
      <c r="J668" s="17">
        <v>3860</v>
      </c>
      <c r="K668" s="18" t="s">
        <v>241</v>
      </c>
      <c r="L668" s="47">
        <v>321</v>
      </c>
      <c r="M668" s="47" t="s">
        <v>248</v>
      </c>
      <c r="N668" s="81">
        <v>0.75</v>
      </c>
      <c r="O668" s="47" t="s">
        <v>35</v>
      </c>
      <c r="P668" s="47" t="s">
        <v>63</v>
      </c>
      <c r="Q668" s="19">
        <v>43606</v>
      </c>
      <c r="R668" s="20">
        <v>43771</v>
      </c>
      <c r="S668" s="26">
        <v>44312</v>
      </c>
      <c r="T668" s="16">
        <f t="shared" si="64"/>
        <v>541</v>
      </c>
      <c r="U668" s="16" t="s">
        <v>249</v>
      </c>
      <c r="V668" s="16">
        <v>0</v>
      </c>
      <c r="W668" s="18">
        <v>1</v>
      </c>
      <c r="X668" s="18">
        <v>1</v>
      </c>
      <c r="Y668" s="18"/>
      <c r="Z668" s="18"/>
      <c r="AA668" s="4"/>
      <c r="AB668" s="4" t="s">
        <v>45</v>
      </c>
    </row>
    <row r="669" spans="1:28" ht="16">
      <c r="A669" s="9">
        <v>1</v>
      </c>
      <c r="B669" s="9">
        <v>3</v>
      </c>
      <c r="C669" s="9">
        <v>1</v>
      </c>
      <c r="D669" s="9" t="str">
        <f t="shared" si="62"/>
        <v>Dynan_E5_3860_326_19C</v>
      </c>
      <c r="E669" s="9" t="str">
        <f t="shared" si="63"/>
        <v>Dynan_E5_3860_326_19C_Lung_Block</v>
      </c>
      <c r="F669" s="282">
        <f t="shared" si="61"/>
        <v>15</v>
      </c>
      <c r="G669" s="227">
        <v>1</v>
      </c>
      <c r="H669" s="54" t="s">
        <v>239</v>
      </c>
      <c r="I669" s="47" t="s">
        <v>247</v>
      </c>
      <c r="J669" s="17">
        <v>3860</v>
      </c>
      <c r="K669" s="18" t="s">
        <v>241</v>
      </c>
      <c r="L669" s="47">
        <v>326</v>
      </c>
      <c r="M669" s="47" t="s">
        <v>248</v>
      </c>
      <c r="N669" s="81">
        <v>0.75</v>
      </c>
      <c r="O669" s="47" t="s">
        <v>35</v>
      </c>
      <c r="P669" s="47" t="s">
        <v>63</v>
      </c>
      <c r="Q669" s="19">
        <v>43606</v>
      </c>
      <c r="R669" s="20">
        <v>43771</v>
      </c>
      <c r="S669" s="26">
        <v>44312</v>
      </c>
      <c r="T669" s="16">
        <f t="shared" si="64"/>
        <v>541</v>
      </c>
      <c r="U669" s="16" t="s">
        <v>249</v>
      </c>
      <c r="V669" s="16">
        <v>0</v>
      </c>
      <c r="W669" s="18">
        <v>1</v>
      </c>
      <c r="X669" s="18">
        <v>1</v>
      </c>
      <c r="Y669" s="18"/>
      <c r="Z669" s="18"/>
      <c r="AA669" s="82"/>
      <c r="AB669" s="4" t="s">
        <v>45</v>
      </c>
    </row>
    <row r="670" spans="1:28" ht="16">
      <c r="A670" s="9">
        <v>1</v>
      </c>
      <c r="B670" s="9">
        <v>3</v>
      </c>
      <c r="C670" s="9">
        <v>1</v>
      </c>
      <c r="D670" s="9" t="str">
        <f t="shared" si="62"/>
        <v>Dynan_E5_3866_320_19C</v>
      </c>
      <c r="E670" s="9" t="str">
        <f t="shared" si="63"/>
        <v>Dynan_E5_3866_320_19C_Lung_Block</v>
      </c>
      <c r="F670" s="282">
        <f t="shared" si="61"/>
        <v>16</v>
      </c>
      <c r="G670" s="227">
        <v>1</v>
      </c>
      <c r="H670" s="54" t="s">
        <v>239</v>
      </c>
      <c r="I670" s="47" t="s">
        <v>247</v>
      </c>
      <c r="J670" s="17">
        <v>3866</v>
      </c>
      <c r="K670" s="18" t="s">
        <v>241</v>
      </c>
      <c r="L670" s="47">
        <v>320</v>
      </c>
      <c r="M670" s="47" t="s">
        <v>248</v>
      </c>
      <c r="N670" s="81">
        <v>0.75</v>
      </c>
      <c r="O670" s="47" t="s">
        <v>35</v>
      </c>
      <c r="P670" s="47" t="s">
        <v>63</v>
      </c>
      <c r="Q670" s="19">
        <v>43606</v>
      </c>
      <c r="R670" s="20">
        <v>43771</v>
      </c>
      <c r="S670" s="26">
        <v>44312</v>
      </c>
      <c r="T670" s="16">
        <f t="shared" si="64"/>
        <v>541</v>
      </c>
      <c r="U670" s="16" t="s">
        <v>249</v>
      </c>
      <c r="V670" s="16">
        <v>0</v>
      </c>
      <c r="W670" s="84">
        <v>0</v>
      </c>
      <c r="X670" s="84" t="s">
        <v>45</v>
      </c>
      <c r="Y670" s="84" t="s">
        <v>45</v>
      </c>
      <c r="Z670" s="84"/>
      <c r="AA670" s="85"/>
      <c r="AB670" s="4" t="s">
        <v>45</v>
      </c>
    </row>
    <row r="671" spans="1:28" ht="16">
      <c r="A671" s="9">
        <v>1</v>
      </c>
      <c r="B671" s="9">
        <v>3</v>
      </c>
      <c r="C671" s="9">
        <v>1</v>
      </c>
      <c r="D671" s="9" t="str">
        <f t="shared" si="62"/>
        <v>Dynan_E5_3867_319_19C</v>
      </c>
      <c r="E671" s="9" t="str">
        <f t="shared" si="63"/>
        <v>Dynan_E5_3867_319_19C_Lung_Block</v>
      </c>
      <c r="F671" s="282">
        <f t="shared" si="61"/>
        <v>17</v>
      </c>
      <c r="G671" s="227">
        <v>1</v>
      </c>
      <c r="H671" s="54" t="s">
        <v>239</v>
      </c>
      <c r="I671" s="47" t="s">
        <v>247</v>
      </c>
      <c r="J671" s="17">
        <v>3867</v>
      </c>
      <c r="K671" s="18" t="s">
        <v>241</v>
      </c>
      <c r="L671" s="47">
        <v>319</v>
      </c>
      <c r="M671" s="47" t="s">
        <v>248</v>
      </c>
      <c r="N671" s="81">
        <v>0.75</v>
      </c>
      <c r="O671" s="47" t="s">
        <v>35</v>
      </c>
      <c r="P671" s="47" t="s">
        <v>63</v>
      </c>
      <c r="Q671" s="19">
        <v>43606</v>
      </c>
      <c r="R671" s="20">
        <v>43771</v>
      </c>
      <c r="S671" s="26">
        <v>44309</v>
      </c>
      <c r="T671" s="16">
        <f t="shared" si="64"/>
        <v>538</v>
      </c>
      <c r="U671" s="16" t="s">
        <v>173</v>
      </c>
      <c r="V671" s="16">
        <v>0</v>
      </c>
      <c r="W671" s="18">
        <v>0</v>
      </c>
      <c r="X671" s="18"/>
      <c r="Y671" s="18"/>
      <c r="Z671" s="18"/>
      <c r="AA671" s="82"/>
      <c r="AB671" s="4" t="s">
        <v>45</v>
      </c>
    </row>
    <row r="672" spans="1:28" ht="16">
      <c r="A672" s="9">
        <v>1</v>
      </c>
      <c r="B672" s="9">
        <v>3</v>
      </c>
      <c r="C672" s="9">
        <v>1</v>
      </c>
      <c r="D672" s="9" t="str">
        <f t="shared" si="62"/>
        <v>Dynan_E5_3869_320_19C</v>
      </c>
      <c r="E672" s="9" t="str">
        <f t="shared" si="63"/>
        <v>Dynan_E5_3869_320_19C_Lung_Block</v>
      </c>
      <c r="F672" s="282">
        <f t="shared" si="61"/>
        <v>18</v>
      </c>
      <c r="G672" s="227">
        <v>1</v>
      </c>
      <c r="H672" s="54" t="s">
        <v>239</v>
      </c>
      <c r="I672" s="47" t="s">
        <v>247</v>
      </c>
      <c r="J672" s="17">
        <v>3869</v>
      </c>
      <c r="K672" s="18" t="s">
        <v>241</v>
      </c>
      <c r="L672" s="47">
        <v>320</v>
      </c>
      <c r="M672" s="47" t="s">
        <v>248</v>
      </c>
      <c r="N672" s="81">
        <v>0.75</v>
      </c>
      <c r="O672" s="47" t="s">
        <v>35</v>
      </c>
      <c r="P672" s="47" t="s">
        <v>63</v>
      </c>
      <c r="Q672" s="19">
        <v>43606</v>
      </c>
      <c r="R672" s="20">
        <v>43771</v>
      </c>
      <c r="S672" s="26">
        <v>44312</v>
      </c>
      <c r="T672" s="16">
        <f t="shared" si="64"/>
        <v>541</v>
      </c>
      <c r="U672" s="16" t="s">
        <v>173</v>
      </c>
      <c r="V672" s="16">
        <v>0</v>
      </c>
      <c r="W672" s="84">
        <v>1</v>
      </c>
      <c r="X672" s="84">
        <v>1</v>
      </c>
      <c r="Y672" s="84" t="s">
        <v>45</v>
      </c>
      <c r="Z672" s="84"/>
      <c r="AA672" s="85"/>
      <c r="AB672" s="4"/>
    </row>
    <row r="673" spans="1:28" ht="16">
      <c r="A673" s="9">
        <v>1</v>
      </c>
      <c r="B673" s="9">
        <v>3</v>
      </c>
      <c r="C673" s="9">
        <v>1</v>
      </c>
      <c r="D673" s="9" t="str">
        <f t="shared" si="62"/>
        <v>Dynan_E5_3870_320_19C</v>
      </c>
      <c r="E673" s="9" t="str">
        <f t="shared" si="63"/>
        <v>Dynan_E5_3870_320_19C_Lung_Block</v>
      </c>
      <c r="F673" s="282">
        <f t="shared" si="61"/>
        <v>19</v>
      </c>
      <c r="G673" s="227">
        <v>1</v>
      </c>
      <c r="H673" s="54" t="s">
        <v>239</v>
      </c>
      <c r="I673" s="47" t="s">
        <v>247</v>
      </c>
      <c r="J673" s="17">
        <v>3870</v>
      </c>
      <c r="K673" s="18" t="s">
        <v>241</v>
      </c>
      <c r="L673" s="47">
        <v>320</v>
      </c>
      <c r="M673" s="47" t="s">
        <v>248</v>
      </c>
      <c r="N673" s="81">
        <v>0.75</v>
      </c>
      <c r="O673" s="47" t="s">
        <v>35</v>
      </c>
      <c r="P673" s="47" t="s">
        <v>63</v>
      </c>
      <c r="Q673" s="19">
        <v>43606</v>
      </c>
      <c r="R673" s="20">
        <v>43771</v>
      </c>
      <c r="S673" s="26">
        <v>44312</v>
      </c>
      <c r="T673" s="16">
        <f t="shared" si="64"/>
        <v>541</v>
      </c>
      <c r="U673" s="16" t="s">
        <v>249</v>
      </c>
      <c r="V673" s="16">
        <v>0</v>
      </c>
      <c r="W673" s="84">
        <v>0</v>
      </c>
      <c r="X673" s="84" t="s">
        <v>45</v>
      </c>
      <c r="Y673" s="84" t="s">
        <v>45</v>
      </c>
      <c r="Z673" s="84"/>
      <c r="AA673" s="85"/>
      <c r="AB673" s="4" t="s">
        <v>45</v>
      </c>
    </row>
    <row r="674" spans="1:28" ht="16">
      <c r="A674" s="9">
        <v>1</v>
      </c>
      <c r="B674" s="9">
        <v>3</v>
      </c>
      <c r="C674" s="9">
        <v>1</v>
      </c>
      <c r="D674" s="9" t="str">
        <f t="shared" si="62"/>
        <v>Dynan_E5_3871_324_19C</v>
      </c>
      <c r="E674" s="9" t="str">
        <f t="shared" si="63"/>
        <v>Dynan_E5_3871_324_19C_Lung_Block</v>
      </c>
      <c r="F674" s="282">
        <f t="shared" si="61"/>
        <v>20</v>
      </c>
      <c r="G674" s="227">
        <v>1</v>
      </c>
      <c r="H674" s="54" t="s">
        <v>239</v>
      </c>
      <c r="I674" s="47" t="s">
        <v>247</v>
      </c>
      <c r="J674" s="17">
        <v>3871</v>
      </c>
      <c r="K674" s="18" t="s">
        <v>241</v>
      </c>
      <c r="L674" s="47">
        <v>324</v>
      </c>
      <c r="M674" s="47" t="s">
        <v>248</v>
      </c>
      <c r="N674" s="81">
        <v>0.75</v>
      </c>
      <c r="O674" s="47" t="s">
        <v>35</v>
      </c>
      <c r="P674" s="47" t="s">
        <v>63</v>
      </c>
      <c r="Q674" s="19">
        <v>43606</v>
      </c>
      <c r="R674" s="20">
        <v>43771</v>
      </c>
      <c r="S674" s="26">
        <v>44312</v>
      </c>
      <c r="T674" s="16">
        <f t="shared" si="64"/>
        <v>541</v>
      </c>
      <c r="U674" s="16" t="s">
        <v>249</v>
      </c>
      <c r="V674" s="16">
        <v>0</v>
      </c>
      <c r="W674" s="18">
        <v>0</v>
      </c>
      <c r="X674" s="18"/>
      <c r="Y674" s="18"/>
      <c r="Z674" s="18"/>
      <c r="AA674" s="82"/>
      <c r="AB674" s="4" t="s">
        <v>45</v>
      </c>
    </row>
    <row r="675" spans="1:28" ht="16">
      <c r="A675" s="9">
        <v>1</v>
      </c>
      <c r="B675" s="9">
        <v>3</v>
      </c>
      <c r="C675" s="9">
        <v>1</v>
      </c>
      <c r="D675" s="9" t="str">
        <f t="shared" si="62"/>
        <v>Dynan_E5_3872_324_19C</v>
      </c>
      <c r="E675" s="9" t="str">
        <f t="shared" si="63"/>
        <v>Dynan_E5_3872_324_19C_Lung_Block</v>
      </c>
      <c r="F675" s="282">
        <f t="shared" si="61"/>
        <v>21</v>
      </c>
      <c r="G675" s="227">
        <v>1</v>
      </c>
      <c r="H675" s="54" t="s">
        <v>239</v>
      </c>
      <c r="I675" s="47" t="s">
        <v>247</v>
      </c>
      <c r="J675" s="17">
        <v>3872</v>
      </c>
      <c r="K675" s="18" t="s">
        <v>241</v>
      </c>
      <c r="L675" s="47">
        <v>324</v>
      </c>
      <c r="M675" s="47" t="s">
        <v>248</v>
      </c>
      <c r="N675" s="81">
        <v>0.75</v>
      </c>
      <c r="O675" s="47" t="s">
        <v>35</v>
      </c>
      <c r="P675" s="47" t="s">
        <v>63</v>
      </c>
      <c r="Q675" s="19">
        <v>43606</v>
      </c>
      <c r="R675" s="20">
        <v>43771</v>
      </c>
      <c r="S675" s="26">
        <v>44312</v>
      </c>
      <c r="T675" s="16">
        <f t="shared" si="64"/>
        <v>541</v>
      </c>
      <c r="U675" s="16" t="s">
        <v>249</v>
      </c>
      <c r="V675" s="16">
        <v>0</v>
      </c>
      <c r="W675" s="18">
        <v>1</v>
      </c>
      <c r="X675" s="18">
        <v>1</v>
      </c>
      <c r="Y675" s="18"/>
      <c r="Z675" s="18"/>
      <c r="AA675" s="82"/>
      <c r="AB675" s="4" t="s">
        <v>45</v>
      </c>
    </row>
    <row r="676" spans="1:28" ht="16">
      <c r="A676" s="9">
        <v>1</v>
      </c>
      <c r="B676" s="9">
        <v>3</v>
      </c>
      <c r="C676" s="9">
        <v>1</v>
      </c>
      <c r="D676" s="9" t="str">
        <f t="shared" si="62"/>
        <v>Dynan_E5_3873_324_19C</v>
      </c>
      <c r="E676" s="9" t="str">
        <f t="shared" si="63"/>
        <v>Dynan_E5_3873_324_19C_Lung_Block</v>
      </c>
      <c r="F676" s="282">
        <f t="shared" si="61"/>
        <v>22</v>
      </c>
      <c r="G676" s="227">
        <v>1</v>
      </c>
      <c r="H676" s="54" t="s">
        <v>239</v>
      </c>
      <c r="I676" s="47" t="s">
        <v>247</v>
      </c>
      <c r="J676" s="17">
        <v>3873</v>
      </c>
      <c r="K676" s="18" t="s">
        <v>241</v>
      </c>
      <c r="L676" s="47">
        <v>324</v>
      </c>
      <c r="M676" s="47" t="s">
        <v>248</v>
      </c>
      <c r="N676" s="81">
        <v>0.75</v>
      </c>
      <c r="O676" s="47" t="s">
        <v>35</v>
      </c>
      <c r="P676" s="47" t="s">
        <v>63</v>
      </c>
      <c r="Q676" s="19">
        <v>43606</v>
      </c>
      <c r="R676" s="20">
        <v>43771</v>
      </c>
      <c r="S676" s="26">
        <v>44312</v>
      </c>
      <c r="T676" s="16">
        <f t="shared" si="64"/>
        <v>541</v>
      </c>
      <c r="U676" s="16" t="s">
        <v>249</v>
      </c>
      <c r="V676" s="16">
        <v>0</v>
      </c>
      <c r="W676" s="18">
        <v>0</v>
      </c>
      <c r="X676" s="18"/>
      <c r="Y676" s="18"/>
      <c r="Z676" s="18"/>
      <c r="AA676" s="82"/>
      <c r="AB676" s="4" t="s">
        <v>45</v>
      </c>
    </row>
    <row r="677" spans="1:28" ht="16">
      <c r="A677" s="9">
        <v>1</v>
      </c>
      <c r="B677" s="9">
        <v>3</v>
      </c>
      <c r="C677" s="9">
        <v>1</v>
      </c>
      <c r="D677" s="9" t="str">
        <f t="shared" si="62"/>
        <v>Dynan_E5_3874_323_19C</v>
      </c>
      <c r="E677" s="9" t="str">
        <f t="shared" si="63"/>
        <v>Dynan_E5_3874_323_19C_Lung_Block</v>
      </c>
      <c r="F677" s="282">
        <f t="shared" si="61"/>
        <v>23</v>
      </c>
      <c r="G677" s="227">
        <v>1</v>
      </c>
      <c r="H677" s="54" t="s">
        <v>239</v>
      </c>
      <c r="I677" s="47" t="s">
        <v>247</v>
      </c>
      <c r="J677" s="17">
        <v>3874</v>
      </c>
      <c r="K677" s="18" t="s">
        <v>241</v>
      </c>
      <c r="L677" s="47">
        <v>323</v>
      </c>
      <c r="M677" s="47" t="s">
        <v>248</v>
      </c>
      <c r="N677" s="81">
        <v>0.75</v>
      </c>
      <c r="O677" s="47" t="s">
        <v>35</v>
      </c>
      <c r="P677" s="47" t="s">
        <v>63</v>
      </c>
      <c r="Q677" s="19">
        <v>43606</v>
      </c>
      <c r="R677" s="20">
        <v>43771</v>
      </c>
      <c r="S677" s="26">
        <v>44312</v>
      </c>
      <c r="T677" s="16">
        <f t="shared" si="64"/>
        <v>541</v>
      </c>
      <c r="U677" s="16" t="s">
        <v>249</v>
      </c>
      <c r="V677" s="16">
        <v>0</v>
      </c>
      <c r="W677" s="18">
        <v>0</v>
      </c>
      <c r="X677" s="18"/>
      <c r="Y677" s="18"/>
      <c r="Z677" s="18"/>
      <c r="AA677" s="82"/>
      <c r="AB677" s="4" t="s">
        <v>45</v>
      </c>
    </row>
    <row r="678" spans="1:28" ht="16">
      <c r="A678" s="9">
        <v>1</v>
      </c>
      <c r="B678" s="9">
        <v>3</v>
      </c>
      <c r="C678" s="9">
        <v>1</v>
      </c>
      <c r="D678" s="9" t="str">
        <f t="shared" si="62"/>
        <v>Dynan_E5_3875_323_19C</v>
      </c>
      <c r="E678" s="9" t="str">
        <f t="shared" si="63"/>
        <v>Dynan_E5_3875_323_19C_Lung_Block</v>
      </c>
      <c r="F678" s="282">
        <f t="shared" si="61"/>
        <v>24</v>
      </c>
      <c r="G678" s="227">
        <v>1</v>
      </c>
      <c r="H678" s="54" t="s">
        <v>239</v>
      </c>
      <c r="I678" s="47" t="s">
        <v>247</v>
      </c>
      <c r="J678" s="17">
        <v>3875</v>
      </c>
      <c r="K678" s="18" t="s">
        <v>241</v>
      </c>
      <c r="L678" s="47">
        <v>323</v>
      </c>
      <c r="M678" s="47" t="s">
        <v>248</v>
      </c>
      <c r="N678" s="81">
        <v>0.75</v>
      </c>
      <c r="O678" s="47" t="s">
        <v>35</v>
      </c>
      <c r="P678" s="47" t="s">
        <v>63</v>
      </c>
      <c r="Q678" s="19">
        <v>43606</v>
      </c>
      <c r="R678" s="20">
        <v>43771</v>
      </c>
      <c r="S678" s="26">
        <v>44312</v>
      </c>
      <c r="T678" s="16">
        <f t="shared" si="64"/>
        <v>541</v>
      </c>
      <c r="U678" s="16" t="s">
        <v>249</v>
      </c>
      <c r="V678" s="16">
        <v>0</v>
      </c>
      <c r="W678" s="18">
        <v>0</v>
      </c>
      <c r="X678" s="18"/>
      <c r="Y678" s="18"/>
      <c r="Z678" s="18"/>
      <c r="AA678" s="82"/>
      <c r="AB678" s="4" t="s">
        <v>45</v>
      </c>
    </row>
    <row r="679" spans="1:28" ht="16">
      <c r="A679" s="9">
        <v>1</v>
      </c>
      <c r="B679" s="9">
        <v>3</v>
      </c>
      <c r="C679" s="9">
        <v>1</v>
      </c>
      <c r="D679" s="9" t="str">
        <f t="shared" si="62"/>
        <v>Dynan_E5_3876_323_19C</v>
      </c>
      <c r="E679" s="9" t="str">
        <f t="shared" si="63"/>
        <v>Dynan_E5_3876_323_19C_Lung_Block</v>
      </c>
      <c r="F679" s="282">
        <f t="shared" si="61"/>
        <v>25</v>
      </c>
      <c r="G679" s="227">
        <v>1</v>
      </c>
      <c r="H679" s="54" t="s">
        <v>239</v>
      </c>
      <c r="I679" s="47" t="s">
        <v>247</v>
      </c>
      <c r="J679" s="17">
        <v>3876</v>
      </c>
      <c r="K679" s="18" t="s">
        <v>241</v>
      </c>
      <c r="L679" s="47">
        <v>323</v>
      </c>
      <c r="M679" s="47" t="s">
        <v>248</v>
      </c>
      <c r="N679" s="81">
        <v>0.75</v>
      </c>
      <c r="O679" s="47" t="s">
        <v>35</v>
      </c>
      <c r="P679" s="47" t="s">
        <v>63</v>
      </c>
      <c r="Q679" s="19">
        <v>43606</v>
      </c>
      <c r="R679" s="20">
        <v>43771</v>
      </c>
      <c r="S679" s="26">
        <v>44312</v>
      </c>
      <c r="T679" s="16">
        <f t="shared" si="64"/>
        <v>541</v>
      </c>
      <c r="U679" s="16" t="s">
        <v>249</v>
      </c>
      <c r="V679" s="16">
        <v>0</v>
      </c>
      <c r="W679" s="18">
        <v>0</v>
      </c>
      <c r="X679" s="18"/>
      <c r="Y679" s="18"/>
      <c r="Z679" s="18"/>
      <c r="AA679" s="82"/>
      <c r="AB679" s="4" t="s">
        <v>45</v>
      </c>
    </row>
    <row r="680" spans="1:28" ht="16">
      <c r="A680" s="9">
        <v>1</v>
      </c>
      <c r="B680" s="9">
        <v>3</v>
      </c>
      <c r="C680" s="9">
        <v>1</v>
      </c>
      <c r="D680" s="9" t="str">
        <f t="shared" si="62"/>
        <v>Dynan_E5_3877_323_19C</v>
      </c>
      <c r="E680" s="9" t="str">
        <f t="shared" si="63"/>
        <v>Dynan_E5_3877_323_19C_Lung_Block</v>
      </c>
      <c r="F680" s="282">
        <f t="shared" si="61"/>
        <v>26</v>
      </c>
      <c r="G680" s="227">
        <v>1</v>
      </c>
      <c r="H680" s="54" t="s">
        <v>239</v>
      </c>
      <c r="I680" s="47" t="s">
        <v>247</v>
      </c>
      <c r="J680" s="17">
        <v>3877</v>
      </c>
      <c r="K680" s="18" t="s">
        <v>241</v>
      </c>
      <c r="L680" s="47">
        <v>323</v>
      </c>
      <c r="M680" s="47" t="s">
        <v>248</v>
      </c>
      <c r="N680" s="81">
        <v>0.75</v>
      </c>
      <c r="O680" s="47" t="s">
        <v>35</v>
      </c>
      <c r="P680" s="47" t="s">
        <v>63</v>
      </c>
      <c r="Q680" s="19">
        <v>43606</v>
      </c>
      <c r="R680" s="20">
        <v>43771</v>
      </c>
      <c r="S680" s="26">
        <v>44312</v>
      </c>
      <c r="T680" s="16">
        <f t="shared" si="64"/>
        <v>541</v>
      </c>
      <c r="U680" s="16" t="s">
        <v>249</v>
      </c>
      <c r="V680" s="16">
        <v>0</v>
      </c>
      <c r="W680" s="18">
        <v>0</v>
      </c>
      <c r="X680" s="18"/>
      <c r="Y680" s="18"/>
      <c r="Z680" s="18"/>
      <c r="AA680" s="82"/>
      <c r="AB680" s="4" t="s">
        <v>45</v>
      </c>
    </row>
    <row r="681" spans="1:28" ht="16">
      <c r="A681" s="9">
        <v>1</v>
      </c>
      <c r="B681" s="9">
        <v>3</v>
      </c>
      <c r="C681" s="9">
        <v>1</v>
      </c>
      <c r="D681" s="9" t="str">
        <f t="shared" si="62"/>
        <v>Dynan_E5_3878_324_19C</v>
      </c>
      <c r="E681" s="9" t="str">
        <f t="shared" si="63"/>
        <v>Dynan_E5_3878_324_19C_Lung_Block</v>
      </c>
      <c r="F681" s="282">
        <f t="shared" si="61"/>
        <v>27</v>
      </c>
      <c r="G681" s="227">
        <v>1</v>
      </c>
      <c r="H681" s="54" t="s">
        <v>239</v>
      </c>
      <c r="I681" s="47" t="s">
        <v>247</v>
      </c>
      <c r="J681" s="17">
        <v>3878</v>
      </c>
      <c r="K681" s="18" t="s">
        <v>241</v>
      </c>
      <c r="L681" s="47">
        <v>324</v>
      </c>
      <c r="M681" s="47" t="s">
        <v>248</v>
      </c>
      <c r="N681" s="81">
        <v>0.75</v>
      </c>
      <c r="O681" s="47" t="s">
        <v>35</v>
      </c>
      <c r="P681" s="47" t="s">
        <v>63</v>
      </c>
      <c r="Q681" s="19">
        <v>43606</v>
      </c>
      <c r="R681" s="20">
        <v>43771</v>
      </c>
      <c r="S681" s="26">
        <v>44312</v>
      </c>
      <c r="T681" s="16">
        <f t="shared" si="64"/>
        <v>541</v>
      </c>
      <c r="U681" s="16" t="s">
        <v>249</v>
      </c>
      <c r="V681" s="16">
        <v>0</v>
      </c>
      <c r="W681" s="18">
        <v>1</v>
      </c>
      <c r="X681" s="18">
        <v>1</v>
      </c>
      <c r="Y681" s="18"/>
      <c r="Z681" s="18">
        <v>1</v>
      </c>
      <c r="AA681" s="82" t="s">
        <v>82</v>
      </c>
      <c r="AB681" s="4" t="s">
        <v>45</v>
      </c>
    </row>
    <row r="682" spans="1:28" ht="16">
      <c r="A682" s="9">
        <v>1</v>
      </c>
      <c r="B682" s="9">
        <v>3</v>
      </c>
      <c r="C682" s="9">
        <v>1</v>
      </c>
      <c r="D682" s="9" t="str">
        <f t="shared" si="62"/>
        <v>Dynan_E5_3879_324_19C</v>
      </c>
      <c r="E682" s="9" t="str">
        <f t="shared" si="63"/>
        <v>Dynan_E5_3879_324_19C_Lung_Block</v>
      </c>
      <c r="F682" s="282">
        <f t="shared" si="61"/>
        <v>28</v>
      </c>
      <c r="G682" s="227">
        <v>1</v>
      </c>
      <c r="H682" s="54" t="s">
        <v>239</v>
      </c>
      <c r="I682" s="47" t="s">
        <v>247</v>
      </c>
      <c r="J682" s="17">
        <v>3879</v>
      </c>
      <c r="K682" s="18" t="s">
        <v>241</v>
      </c>
      <c r="L682" s="47">
        <v>324</v>
      </c>
      <c r="M682" s="47" t="s">
        <v>248</v>
      </c>
      <c r="N682" s="81">
        <v>0.75</v>
      </c>
      <c r="O682" s="47" t="s">
        <v>35</v>
      </c>
      <c r="P682" s="47" t="s">
        <v>63</v>
      </c>
      <c r="Q682" s="19">
        <v>43606</v>
      </c>
      <c r="R682" s="20">
        <v>43771</v>
      </c>
      <c r="S682" s="26">
        <v>44312</v>
      </c>
      <c r="T682" s="16">
        <f t="shared" si="64"/>
        <v>541</v>
      </c>
      <c r="U682" s="16" t="s">
        <v>249</v>
      </c>
      <c r="V682" s="16">
        <v>0</v>
      </c>
      <c r="W682" s="18">
        <v>0</v>
      </c>
      <c r="X682" s="18"/>
      <c r="Y682" s="18"/>
      <c r="Z682" s="18"/>
      <c r="AA682" s="82"/>
      <c r="AB682" s="4" t="s">
        <v>45</v>
      </c>
    </row>
    <row r="683" spans="1:28" ht="16">
      <c r="A683" s="9">
        <v>1</v>
      </c>
      <c r="B683" s="9">
        <v>3</v>
      </c>
      <c r="C683" s="9">
        <v>1</v>
      </c>
      <c r="D683" s="9" t="str">
        <f t="shared" si="62"/>
        <v>Dynan_E5_3880_323_19C</v>
      </c>
      <c r="E683" s="9" t="str">
        <f t="shared" si="63"/>
        <v>Dynan_E5_3880_323_19C_Lung_Block</v>
      </c>
      <c r="F683" s="282">
        <f t="shared" si="61"/>
        <v>29</v>
      </c>
      <c r="G683" s="227">
        <v>1</v>
      </c>
      <c r="H683" s="54" t="s">
        <v>239</v>
      </c>
      <c r="I683" s="47" t="s">
        <v>247</v>
      </c>
      <c r="J683" s="17">
        <v>3880</v>
      </c>
      <c r="K683" s="18" t="s">
        <v>241</v>
      </c>
      <c r="L683" s="47">
        <v>323</v>
      </c>
      <c r="M683" s="47" t="s">
        <v>248</v>
      </c>
      <c r="N683" s="81">
        <v>0.75</v>
      </c>
      <c r="O683" s="47" t="s">
        <v>35</v>
      </c>
      <c r="P683" s="47" t="s">
        <v>63</v>
      </c>
      <c r="Q683" s="19">
        <v>43606</v>
      </c>
      <c r="R683" s="20">
        <v>43771</v>
      </c>
      <c r="S683" s="26">
        <v>44312</v>
      </c>
      <c r="T683" s="16">
        <f t="shared" si="64"/>
        <v>541</v>
      </c>
      <c r="U683" s="16" t="s">
        <v>249</v>
      </c>
      <c r="V683" s="16">
        <v>0</v>
      </c>
      <c r="W683" s="18">
        <v>1</v>
      </c>
      <c r="X683" s="18">
        <v>1</v>
      </c>
      <c r="Y683" s="18"/>
      <c r="Z683" s="18"/>
      <c r="AA683" s="82"/>
      <c r="AB683" s="4" t="s">
        <v>45</v>
      </c>
    </row>
    <row r="684" spans="1:28" ht="16">
      <c r="A684" s="9">
        <v>1</v>
      </c>
      <c r="B684" s="9">
        <v>3</v>
      </c>
      <c r="C684" s="9">
        <v>1</v>
      </c>
      <c r="D684" s="9" t="str">
        <f t="shared" si="62"/>
        <v>Dynan_E5_3887_319_19C</v>
      </c>
      <c r="E684" s="9" t="str">
        <f t="shared" si="63"/>
        <v>Dynan_E5_3887_319_19C_Lung_Block</v>
      </c>
      <c r="F684" s="282">
        <f t="shared" si="61"/>
        <v>30</v>
      </c>
      <c r="G684" s="227">
        <v>1</v>
      </c>
      <c r="H684" s="54" t="s">
        <v>239</v>
      </c>
      <c r="I684" s="47" t="s">
        <v>247</v>
      </c>
      <c r="J684" s="17">
        <v>3887</v>
      </c>
      <c r="K684" s="18" t="s">
        <v>241</v>
      </c>
      <c r="L684" s="47">
        <v>319</v>
      </c>
      <c r="M684" s="47" t="s">
        <v>248</v>
      </c>
      <c r="N684" s="81">
        <v>0.75</v>
      </c>
      <c r="O684" s="47" t="s">
        <v>35</v>
      </c>
      <c r="P684" s="47" t="s">
        <v>63</v>
      </c>
      <c r="Q684" s="19">
        <v>43606</v>
      </c>
      <c r="R684" s="20">
        <v>43771</v>
      </c>
      <c r="S684" s="26">
        <v>44309</v>
      </c>
      <c r="T684" s="16">
        <f t="shared" si="64"/>
        <v>538</v>
      </c>
      <c r="U684" s="16" t="s">
        <v>173</v>
      </c>
      <c r="V684" s="16">
        <v>0</v>
      </c>
      <c r="W684" s="18">
        <v>1</v>
      </c>
      <c r="X684" s="18">
        <v>1</v>
      </c>
      <c r="Y684" s="18"/>
      <c r="Z684" s="18"/>
      <c r="AA684" s="82"/>
      <c r="AB684" s="4" t="s">
        <v>45</v>
      </c>
    </row>
    <row r="685" spans="1:28" ht="16">
      <c r="A685" s="9">
        <v>1</v>
      </c>
      <c r="B685" s="9">
        <v>3</v>
      </c>
      <c r="C685" s="9">
        <v>1</v>
      </c>
      <c r="D685" s="9" t="str">
        <f t="shared" si="62"/>
        <v>Dynan_E5_3893_344_19C</v>
      </c>
      <c r="E685" s="9" t="str">
        <f t="shared" si="63"/>
        <v>Dynan_E5_3893_344_19C_Lung_Block</v>
      </c>
      <c r="F685" s="282">
        <f t="shared" si="61"/>
        <v>31</v>
      </c>
      <c r="G685" s="227">
        <v>1</v>
      </c>
      <c r="H685" s="54" t="s">
        <v>239</v>
      </c>
      <c r="I685" s="47" t="s">
        <v>247</v>
      </c>
      <c r="J685" s="17">
        <v>3893</v>
      </c>
      <c r="K685" s="18" t="s">
        <v>241</v>
      </c>
      <c r="L685" s="47">
        <v>344</v>
      </c>
      <c r="M685" s="47" t="s">
        <v>248</v>
      </c>
      <c r="N685" s="81">
        <v>0.75</v>
      </c>
      <c r="O685" s="47" t="s">
        <v>35</v>
      </c>
      <c r="P685" s="47" t="s">
        <v>63</v>
      </c>
      <c r="Q685" s="19">
        <v>43606</v>
      </c>
      <c r="R685" s="20">
        <v>43771</v>
      </c>
      <c r="S685" s="26">
        <v>44314</v>
      </c>
      <c r="T685" s="16">
        <f t="shared" si="64"/>
        <v>543</v>
      </c>
      <c r="U685" s="16" t="s">
        <v>252</v>
      </c>
      <c r="V685" s="16">
        <v>0</v>
      </c>
      <c r="W685" s="18">
        <v>0</v>
      </c>
      <c r="X685" s="18"/>
      <c r="Y685" s="18"/>
      <c r="Z685" s="18"/>
      <c r="AA685" s="82"/>
      <c r="AB685" s="4" t="s">
        <v>45</v>
      </c>
    </row>
    <row r="686" spans="1:28" ht="16">
      <c r="A686" s="9">
        <v>1</v>
      </c>
      <c r="B686" s="9">
        <v>3</v>
      </c>
      <c r="C686" s="9">
        <v>1</v>
      </c>
      <c r="D686" s="9" t="str">
        <f t="shared" si="62"/>
        <v>Dynan_E5_3894_344_19C</v>
      </c>
      <c r="E686" s="9" t="str">
        <f t="shared" si="63"/>
        <v>Dynan_E5_3894_344_19C_Lung_Block</v>
      </c>
      <c r="F686" s="282">
        <f>F685+1</f>
        <v>32</v>
      </c>
      <c r="G686" s="227">
        <v>1</v>
      </c>
      <c r="H686" s="54" t="s">
        <v>239</v>
      </c>
      <c r="I686" s="47" t="s">
        <v>247</v>
      </c>
      <c r="J686" s="17">
        <v>3894</v>
      </c>
      <c r="K686" s="18" t="s">
        <v>241</v>
      </c>
      <c r="L686" s="47">
        <v>344</v>
      </c>
      <c r="M686" s="47" t="s">
        <v>248</v>
      </c>
      <c r="N686" s="81">
        <v>0.75</v>
      </c>
      <c r="O686" s="47" t="s">
        <v>35</v>
      </c>
      <c r="P686" s="47" t="s">
        <v>63</v>
      </c>
      <c r="Q686" s="19">
        <v>43606</v>
      </c>
      <c r="R686" s="20">
        <v>43771</v>
      </c>
      <c r="S686" s="26">
        <v>44314</v>
      </c>
      <c r="T686" s="16">
        <f t="shared" si="64"/>
        <v>543</v>
      </c>
      <c r="U686" s="16" t="s">
        <v>252</v>
      </c>
      <c r="V686" s="16">
        <v>0</v>
      </c>
      <c r="W686" s="18">
        <v>0</v>
      </c>
      <c r="X686" s="18"/>
      <c r="Y686" s="18"/>
      <c r="Z686" s="18"/>
      <c r="AA686" s="82"/>
      <c r="AB686" s="4" t="s">
        <v>45</v>
      </c>
    </row>
    <row r="687" spans="1:28" ht="16">
      <c r="A687" s="9">
        <v>1</v>
      </c>
      <c r="B687" s="9">
        <v>3</v>
      </c>
      <c r="C687" s="9">
        <v>1</v>
      </c>
      <c r="D687" s="9" t="str">
        <f t="shared" si="62"/>
        <v>Dynan_E5_3896_343_19C</v>
      </c>
      <c r="E687" s="9" t="str">
        <f t="shared" si="63"/>
        <v>Dynan_E5_3896_343_19C_Lung_Block</v>
      </c>
      <c r="F687" s="282">
        <f t="shared" si="61"/>
        <v>33</v>
      </c>
      <c r="G687" s="227">
        <v>1</v>
      </c>
      <c r="H687" s="54" t="s">
        <v>239</v>
      </c>
      <c r="I687" s="47" t="s">
        <v>247</v>
      </c>
      <c r="J687" s="17">
        <v>3896</v>
      </c>
      <c r="K687" s="18" t="s">
        <v>241</v>
      </c>
      <c r="L687" s="47">
        <v>343</v>
      </c>
      <c r="M687" s="47" t="s">
        <v>248</v>
      </c>
      <c r="N687" s="81">
        <v>0.75</v>
      </c>
      <c r="O687" s="47" t="s">
        <v>35</v>
      </c>
      <c r="P687" s="47" t="s">
        <v>63</v>
      </c>
      <c r="Q687" s="19">
        <v>43606</v>
      </c>
      <c r="R687" s="20">
        <v>43771</v>
      </c>
      <c r="S687" s="26">
        <v>44314</v>
      </c>
      <c r="T687" s="16">
        <f t="shared" si="64"/>
        <v>543</v>
      </c>
      <c r="U687" s="16" t="s">
        <v>252</v>
      </c>
      <c r="V687" s="16">
        <v>0</v>
      </c>
      <c r="W687" s="18">
        <v>0</v>
      </c>
      <c r="X687" s="18"/>
      <c r="Y687" s="18"/>
      <c r="Z687" s="18"/>
      <c r="AA687" s="82"/>
      <c r="AB687" s="4" t="s">
        <v>45</v>
      </c>
    </row>
    <row r="688" spans="1:28" ht="16">
      <c r="A688" s="9">
        <v>1</v>
      </c>
      <c r="B688" s="9">
        <v>3</v>
      </c>
      <c r="C688" s="9">
        <v>1</v>
      </c>
      <c r="D688" s="9" t="str">
        <f t="shared" si="62"/>
        <v>Dynan_E5_3897_344_19C</v>
      </c>
      <c r="E688" s="9" t="str">
        <f t="shared" si="63"/>
        <v>Dynan_E5_3897_344_19C_Lung_Block</v>
      </c>
      <c r="F688" s="282">
        <f t="shared" si="61"/>
        <v>34</v>
      </c>
      <c r="G688" s="227">
        <v>1</v>
      </c>
      <c r="H688" s="54" t="s">
        <v>239</v>
      </c>
      <c r="I688" s="47" t="s">
        <v>247</v>
      </c>
      <c r="J688" s="17">
        <v>3897</v>
      </c>
      <c r="K688" s="18" t="s">
        <v>241</v>
      </c>
      <c r="L688" s="47">
        <v>344</v>
      </c>
      <c r="M688" s="47" t="s">
        <v>248</v>
      </c>
      <c r="N688" s="81">
        <v>0.75</v>
      </c>
      <c r="O688" s="47" t="s">
        <v>35</v>
      </c>
      <c r="P688" s="47" t="s">
        <v>63</v>
      </c>
      <c r="Q688" s="19">
        <v>43606</v>
      </c>
      <c r="R688" s="20">
        <v>43771</v>
      </c>
      <c r="S688" s="26">
        <v>44314</v>
      </c>
      <c r="T688" s="16">
        <f t="shared" si="64"/>
        <v>543</v>
      </c>
      <c r="U688" s="16" t="s">
        <v>252</v>
      </c>
      <c r="V688" s="16">
        <v>0</v>
      </c>
      <c r="W688" s="18">
        <v>0</v>
      </c>
      <c r="X688" s="18"/>
      <c r="Y688" s="18"/>
      <c r="Z688" s="18"/>
      <c r="AA688" s="82"/>
      <c r="AB688" s="4" t="s">
        <v>45</v>
      </c>
    </row>
    <row r="689" spans="1:28" ht="16">
      <c r="A689" s="9">
        <v>1</v>
      </c>
      <c r="B689" s="9">
        <v>3</v>
      </c>
      <c r="C689" s="9">
        <v>1</v>
      </c>
      <c r="D689" s="9" t="str">
        <f t="shared" si="62"/>
        <v>Dynan_E5_3898_343_19C</v>
      </c>
      <c r="E689" s="9" t="str">
        <f t="shared" si="63"/>
        <v>Dynan_E5_3898_343_19C_Lung_Block</v>
      </c>
      <c r="F689" s="282">
        <f t="shared" si="61"/>
        <v>35</v>
      </c>
      <c r="G689" s="227">
        <v>1</v>
      </c>
      <c r="H689" s="54" t="s">
        <v>239</v>
      </c>
      <c r="I689" s="47" t="s">
        <v>247</v>
      </c>
      <c r="J689" s="17">
        <v>3898</v>
      </c>
      <c r="K689" s="18" t="s">
        <v>241</v>
      </c>
      <c r="L689" s="47">
        <v>343</v>
      </c>
      <c r="M689" s="47" t="s">
        <v>248</v>
      </c>
      <c r="N689" s="81">
        <v>0.75</v>
      </c>
      <c r="O689" s="47" t="s">
        <v>35</v>
      </c>
      <c r="P689" s="47" t="s">
        <v>63</v>
      </c>
      <c r="Q689" s="19">
        <v>43606</v>
      </c>
      <c r="R689" s="20">
        <v>43771</v>
      </c>
      <c r="S689" s="26">
        <v>44314</v>
      </c>
      <c r="T689" s="16">
        <f t="shared" si="64"/>
        <v>543</v>
      </c>
      <c r="U689" s="16" t="s">
        <v>252</v>
      </c>
      <c r="V689" s="16">
        <v>0</v>
      </c>
      <c r="W689" s="18">
        <v>0</v>
      </c>
      <c r="X689" s="18"/>
      <c r="Y689" s="18"/>
      <c r="Z689" s="18"/>
      <c r="AA689" s="82"/>
      <c r="AB689" s="4" t="s">
        <v>45</v>
      </c>
    </row>
    <row r="690" spans="1:28" ht="16">
      <c r="A690" s="9">
        <v>1</v>
      </c>
      <c r="B690" s="9">
        <v>3</v>
      </c>
      <c r="C690" s="9">
        <v>2</v>
      </c>
      <c r="D690" s="9" t="str">
        <f t="shared" si="62"/>
        <v>Dynan_E5_3899.1_343_19C</v>
      </c>
      <c r="E690" s="9" t="str">
        <f t="shared" si="63"/>
        <v>Dynan_E5_3899.1_343_19C_Lung_Block</v>
      </c>
      <c r="F690" s="282">
        <f>1</f>
        <v>1</v>
      </c>
      <c r="G690" s="227">
        <v>1</v>
      </c>
      <c r="H690" s="54" t="s">
        <v>239</v>
      </c>
      <c r="I690" s="47" t="s">
        <v>247</v>
      </c>
      <c r="J690" s="17">
        <v>3899.1</v>
      </c>
      <c r="K690" s="18" t="s">
        <v>241</v>
      </c>
      <c r="L690" s="47">
        <v>343</v>
      </c>
      <c r="M690" s="47" t="s">
        <v>248</v>
      </c>
      <c r="N690" s="81">
        <v>0.75</v>
      </c>
      <c r="O690" s="47" t="s">
        <v>35</v>
      </c>
      <c r="P690" s="47" t="s">
        <v>63</v>
      </c>
      <c r="Q690" s="19">
        <v>43606</v>
      </c>
      <c r="R690" s="20">
        <v>43771</v>
      </c>
      <c r="S690" s="26">
        <v>44314</v>
      </c>
      <c r="T690" s="16">
        <f t="shared" si="64"/>
        <v>543</v>
      </c>
      <c r="U690" s="16" t="s">
        <v>252</v>
      </c>
      <c r="V690" s="16">
        <v>0</v>
      </c>
      <c r="W690" s="18">
        <v>1</v>
      </c>
      <c r="X690" s="18">
        <v>1</v>
      </c>
      <c r="Y690" s="18"/>
      <c r="Z690" s="18"/>
      <c r="AA690" s="82"/>
      <c r="AB690" s="4" t="s">
        <v>45</v>
      </c>
    </row>
    <row r="691" spans="1:28" ht="16">
      <c r="A691" s="9">
        <v>1</v>
      </c>
      <c r="B691" s="9">
        <v>3</v>
      </c>
      <c r="C691" s="9">
        <v>2</v>
      </c>
      <c r="D691" s="9" t="str">
        <f t="shared" si="62"/>
        <v>Dynan_E5_3899.2_343_19C</v>
      </c>
      <c r="E691" s="9" t="str">
        <f t="shared" si="63"/>
        <v>Dynan_E5_3899.2_343_19C_Lung_Block</v>
      </c>
      <c r="F691" s="282">
        <f>F690+1</f>
        <v>2</v>
      </c>
      <c r="G691" s="227">
        <v>1</v>
      </c>
      <c r="H691" s="54" t="s">
        <v>239</v>
      </c>
      <c r="I691" s="47" t="s">
        <v>247</v>
      </c>
      <c r="J691" s="17">
        <v>3899.2</v>
      </c>
      <c r="K691" s="18" t="s">
        <v>241</v>
      </c>
      <c r="L691" s="47">
        <v>343</v>
      </c>
      <c r="M691" s="47" t="s">
        <v>248</v>
      </c>
      <c r="N691" s="81">
        <v>0.75</v>
      </c>
      <c r="O691" s="47" t="s">
        <v>35</v>
      </c>
      <c r="P691" s="47" t="s">
        <v>63</v>
      </c>
      <c r="Q691" s="19">
        <v>43606</v>
      </c>
      <c r="R691" s="20">
        <v>43771</v>
      </c>
      <c r="S691" s="26">
        <v>44314</v>
      </c>
      <c r="T691" s="16">
        <f t="shared" si="64"/>
        <v>543</v>
      </c>
      <c r="U691" s="16" t="s">
        <v>252</v>
      </c>
      <c r="V691" s="16">
        <v>0</v>
      </c>
      <c r="W691" s="18">
        <v>1</v>
      </c>
      <c r="X691" s="18">
        <v>1</v>
      </c>
      <c r="Y691" s="18"/>
      <c r="Z691" s="18"/>
      <c r="AA691" s="82"/>
      <c r="AB691" s="4" t="s">
        <v>45</v>
      </c>
    </row>
    <row r="692" spans="1:28" ht="16">
      <c r="A692" s="9">
        <v>1</v>
      </c>
      <c r="B692" s="9">
        <v>3</v>
      </c>
      <c r="C692" s="9">
        <v>2</v>
      </c>
      <c r="D692" s="9" t="str">
        <f t="shared" si="62"/>
        <v>Dynan_E5_4613_340_19C</v>
      </c>
      <c r="E692" s="9" t="str">
        <f t="shared" si="63"/>
        <v>Dynan_E5_4613_340_19C_Lung_Block</v>
      </c>
      <c r="F692" s="282">
        <f t="shared" ref="F692:F719" si="65">F691+1</f>
        <v>3</v>
      </c>
      <c r="G692" s="227">
        <v>1</v>
      </c>
      <c r="H692" s="54" t="s">
        <v>239</v>
      </c>
      <c r="I692" s="47" t="s">
        <v>247</v>
      </c>
      <c r="J692" s="17">
        <v>4613</v>
      </c>
      <c r="K692" s="18" t="s">
        <v>241</v>
      </c>
      <c r="L692" s="47">
        <v>340</v>
      </c>
      <c r="M692" s="47" t="s">
        <v>248</v>
      </c>
      <c r="N692" s="81">
        <v>0.75</v>
      </c>
      <c r="O692" s="47" t="s">
        <v>35</v>
      </c>
      <c r="P692" s="47" t="s">
        <v>63</v>
      </c>
      <c r="Q692" s="19">
        <v>43606</v>
      </c>
      <c r="R692" s="20">
        <v>43771</v>
      </c>
      <c r="S692" s="26">
        <v>44314</v>
      </c>
      <c r="T692" s="16">
        <f t="shared" si="64"/>
        <v>543</v>
      </c>
      <c r="U692" s="16" t="s">
        <v>249</v>
      </c>
      <c r="V692" s="16">
        <v>0</v>
      </c>
      <c r="W692" s="18">
        <v>0</v>
      </c>
      <c r="X692" s="18"/>
      <c r="Y692" s="18"/>
      <c r="Z692" s="18"/>
      <c r="AA692" s="82"/>
      <c r="AB692" s="4" t="s">
        <v>45</v>
      </c>
    </row>
    <row r="693" spans="1:28" ht="16">
      <c r="A693" s="9">
        <v>1</v>
      </c>
      <c r="B693" s="9">
        <v>3</v>
      </c>
      <c r="C693" s="9">
        <v>2</v>
      </c>
      <c r="D693" s="9" t="str">
        <f t="shared" si="62"/>
        <v>Dynan_E5_4616_340_19C</v>
      </c>
      <c r="E693" s="9" t="str">
        <f t="shared" si="63"/>
        <v>Dynan_E5_4616_340_19C_Lung_Block</v>
      </c>
      <c r="F693" s="282">
        <f t="shared" si="65"/>
        <v>4</v>
      </c>
      <c r="G693" s="227">
        <v>1</v>
      </c>
      <c r="H693" s="54" t="s">
        <v>239</v>
      </c>
      <c r="I693" s="47" t="s">
        <v>247</v>
      </c>
      <c r="J693" s="17">
        <v>4616</v>
      </c>
      <c r="K693" s="18" t="s">
        <v>241</v>
      </c>
      <c r="L693" s="47">
        <v>340</v>
      </c>
      <c r="M693" s="47" t="s">
        <v>248</v>
      </c>
      <c r="N693" s="81">
        <v>0.75</v>
      </c>
      <c r="O693" s="47" t="s">
        <v>35</v>
      </c>
      <c r="P693" s="47" t="s">
        <v>63</v>
      </c>
      <c r="Q693" s="19">
        <v>43606</v>
      </c>
      <c r="R693" s="20">
        <v>43771</v>
      </c>
      <c r="S693" s="26">
        <v>44314</v>
      </c>
      <c r="T693" s="16">
        <f t="shared" si="64"/>
        <v>543</v>
      </c>
      <c r="U693" s="16" t="s">
        <v>249</v>
      </c>
      <c r="V693" s="16">
        <v>0</v>
      </c>
      <c r="W693" s="18">
        <v>0</v>
      </c>
      <c r="X693" s="18"/>
      <c r="Y693" s="18"/>
      <c r="Z693" s="18"/>
      <c r="AA693" s="82"/>
      <c r="AB693" s="4" t="s">
        <v>45</v>
      </c>
    </row>
    <row r="694" spans="1:28" ht="16">
      <c r="A694" s="9">
        <v>1</v>
      </c>
      <c r="B694" s="9">
        <v>3</v>
      </c>
      <c r="C694" s="9">
        <v>2</v>
      </c>
      <c r="D694" s="9" t="str">
        <f t="shared" si="62"/>
        <v>Dynan_E5_4618_340_19C</v>
      </c>
      <c r="E694" s="9" t="str">
        <f t="shared" si="63"/>
        <v>Dynan_E5_4618_340_19C_Lung_Block</v>
      </c>
      <c r="F694" s="282">
        <f t="shared" si="65"/>
        <v>5</v>
      </c>
      <c r="G694" s="227">
        <v>1</v>
      </c>
      <c r="H694" s="54" t="s">
        <v>239</v>
      </c>
      <c r="I694" s="47" t="s">
        <v>247</v>
      </c>
      <c r="J694" s="17">
        <v>4618</v>
      </c>
      <c r="K694" s="18" t="s">
        <v>241</v>
      </c>
      <c r="L694" s="47">
        <v>340</v>
      </c>
      <c r="M694" s="47" t="s">
        <v>248</v>
      </c>
      <c r="N694" s="81">
        <v>0.75</v>
      </c>
      <c r="O694" s="47" t="s">
        <v>35</v>
      </c>
      <c r="P694" s="47" t="s">
        <v>63</v>
      </c>
      <c r="Q694" s="19">
        <v>43606</v>
      </c>
      <c r="R694" s="20">
        <v>43771</v>
      </c>
      <c r="S694" s="26">
        <v>44314</v>
      </c>
      <c r="T694" s="16">
        <f t="shared" si="64"/>
        <v>543</v>
      </c>
      <c r="U694" s="16" t="s">
        <v>249</v>
      </c>
      <c r="V694" s="16">
        <v>0</v>
      </c>
      <c r="W694" s="18">
        <v>0</v>
      </c>
      <c r="X694" s="18"/>
      <c r="Y694" s="18"/>
      <c r="Z694" s="18"/>
      <c r="AA694" s="82"/>
      <c r="AB694" s="4" t="s">
        <v>45</v>
      </c>
    </row>
    <row r="695" spans="1:28" ht="16">
      <c r="A695" s="9">
        <v>1</v>
      </c>
      <c r="B695" s="9">
        <v>3</v>
      </c>
      <c r="C695" s="9">
        <v>2</v>
      </c>
      <c r="D695" s="9" t="str">
        <f t="shared" si="62"/>
        <v>Dynan_E5_4620_340_19C</v>
      </c>
      <c r="E695" s="9" t="str">
        <f t="shared" si="63"/>
        <v>Dynan_E5_4620_340_19C_Lung_Block</v>
      </c>
      <c r="F695" s="282">
        <f t="shared" si="65"/>
        <v>6</v>
      </c>
      <c r="G695" s="227">
        <v>1</v>
      </c>
      <c r="H695" s="54" t="s">
        <v>239</v>
      </c>
      <c r="I695" s="47" t="s">
        <v>247</v>
      </c>
      <c r="J695" s="17">
        <v>4620</v>
      </c>
      <c r="K695" s="18" t="s">
        <v>241</v>
      </c>
      <c r="L695" s="47">
        <v>340</v>
      </c>
      <c r="M695" s="47" t="s">
        <v>248</v>
      </c>
      <c r="N695" s="81">
        <v>0.75</v>
      </c>
      <c r="O695" s="47" t="s">
        <v>35</v>
      </c>
      <c r="P695" s="47" t="s">
        <v>63</v>
      </c>
      <c r="Q695" s="19">
        <v>43606</v>
      </c>
      <c r="R695" s="20">
        <v>43771</v>
      </c>
      <c r="S695" s="26">
        <v>44314</v>
      </c>
      <c r="T695" s="16">
        <f t="shared" si="64"/>
        <v>543</v>
      </c>
      <c r="U695" s="16" t="s">
        <v>249</v>
      </c>
      <c r="V695" s="16">
        <v>0</v>
      </c>
      <c r="W695" s="18">
        <v>0</v>
      </c>
      <c r="X695" s="18">
        <v>0</v>
      </c>
      <c r="Y695" s="18"/>
      <c r="Z695" s="18"/>
      <c r="AA695" s="82"/>
      <c r="AB695" s="4" t="s">
        <v>45</v>
      </c>
    </row>
    <row r="696" spans="1:28" ht="16">
      <c r="A696" s="9">
        <v>1</v>
      </c>
      <c r="B696" s="9">
        <v>3</v>
      </c>
      <c r="C696" s="9">
        <v>2</v>
      </c>
      <c r="D696" s="9" t="str">
        <f t="shared" si="62"/>
        <v>Dynan_E5_4621_340_19C</v>
      </c>
      <c r="E696" s="9" t="str">
        <f t="shared" si="63"/>
        <v>Dynan_E5_4621_340_19C_Lung_Block</v>
      </c>
      <c r="F696" s="282">
        <f t="shared" si="65"/>
        <v>7</v>
      </c>
      <c r="G696" s="227">
        <v>1</v>
      </c>
      <c r="H696" s="54" t="s">
        <v>239</v>
      </c>
      <c r="I696" s="47" t="s">
        <v>247</v>
      </c>
      <c r="J696" s="17">
        <v>4621</v>
      </c>
      <c r="K696" s="18" t="s">
        <v>241</v>
      </c>
      <c r="L696" s="47">
        <v>340</v>
      </c>
      <c r="M696" s="47" t="s">
        <v>248</v>
      </c>
      <c r="N696" s="81">
        <v>0.75</v>
      </c>
      <c r="O696" s="47" t="s">
        <v>35</v>
      </c>
      <c r="P696" s="47" t="s">
        <v>63</v>
      </c>
      <c r="Q696" s="19">
        <v>43606</v>
      </c>
      <c r="R696" s="20">
        <v>43771</v>
      </c>
      <c r="S696" s="26">
        <v>44314</v>
      </c>
      <c r="T696" s="16">
        <f t="shared" si="64"/>
        <v>543</v>
      </c>
      <c r="U696" s="16" t="s">
        <v>249</v>
      </c>
      <c r="V696" s="16">
        <v>0</v>
      </c>
      <c r="W696" s="18">
        <v>1</v>
      </c>
      <c r="X696" s="18">
        <v>1</v>
      </c>
      <c r="Y696" s="18"/>
      <c r="Z696" s="18"/>
      <c r="AA696" s="82"/>
      <c r="AB696" s="4" t="s">
        <v>45</v>
      </c>
    </row>
    <row r="697" spans="1:28" ht="16">
      <c r="A697" s="9">
        <v>1</v>
      </c>
      <c r="B697" s="9">
        <v>3</v>
      </c>
      <c r="C697" s="9">
        <v>2</v>
      </c>
      <c r="D697" s="9" t="str">
        <f t="shared" si="62"/>
        <v>Dynan_E5_4622_311_19C</v>
      </c>
      <c r="E697" s="9" t="str">
        <f t="shared" si="63"/>
        <v>Dynan_E5_4622_311_19C_Lung_Block</v>
      </c>
      <c r="F697" s="282">
        <f t="shared" si="65"/>
        <v>8</v>
      </c>
      <c r="G697" s="227">
        <v>1</v>
      </c>
      <c r="H697" s="54" t="s">
        <v>239</v>
      </c>
      <c r="I697" s="47" t="s">
        <v>247</v>
      </c>
      <c r="J697" s="17">
        <v>4622</v>
      </c>
      <c r="K697" s="18" t="s">
        <v>241</v>
      </c>
      <c r="L697" s="47">
        <v>311</v>
      </c>
      <c r="M697" s="47" t="s">
        <v>248</v>
      </c>
      <c r="N697" s="81">
        <v>0.75</v>
      </c>
      <c r="O697" s="47" t="s">
        <v>35</v>
      </c>
      <c r="P697" s="47" t="s">
        <v>63</v>
      </c>
      <c r="Q697" s="19">
        <v>43606</v>
      </c>
      <c r="R697" s="20">
        <v>43771</v>
      </c>
      <c r="S697" s="26">
        <v>44308</v>
      </c>
      <c r="T697" s="16">
        <f t="shared" si="64"/>
        <v>537</v>
      </c>
      <c r="U697" s="16" t="s">
        <v>254</v>
      </c>
      <c r="V697" s="16">
        <v>0</v>
      </c>
      <c r="W697" s="18">
        <v>1</v>
      </c>
      <c r="X697" s="18">
        <v>1</v>
      </c>
      <c r="Y697" s="18"/>
      <c r="Z697" s="18"/>
      <c r="AA697" s="82"/>
      <c r="AB697" s="4" t="s">
        <v>45</v>
      </c>
    </row>
    <row r="698" spans="1:28" ht="16">
      <c r="A698" s="9">
        <v>1</v>
      </c>
      <c r="B698" s="9">
        <v>3</v>
      </c>
      <c r="C698" s="9">
        <v>2</v>
      </c>
      <c r="D698" s="9" t="str">
        <f t="shared" si="62"/>
        <v>Dynan_E5_4623_311_19C</v>
      </c>
      <c r="E698" s="9" t="str">
        <f t="shared" ref="E698:E729" si="66">D698&amp;"_Lung_Block"</f>
        <v>Dynan_E5_4623_311_19C_Lung_Block</v>
      </c>
      <c r="F698" s="282">
        <f t="shared" si="65"/>
        <v>9</v>
      </c>
      <c r="G698" s="227">
        <v>1</v>
      </c>
      <c r="H698" s="54" t="s">
        <v>239</v>
      </c>
      <c r="I698" s="47" t="s">
        <v>247</v>
      </c>
      <c r="J698" s="17">
        <v>4623</v>
      </c>
      <c r="K698" s="18" t="s">
        <v>241</v>
      </c>
      <c r="L698" s="47">
        <v>311</v>
      </c>
      <c r="M698" s="47" t="s">
        <v>248</v>
      </c>
      <c r="N698" s="81">
        <v>0.75</v>
      </c>
      <c r="O698" s="47" t="s">
        <v>35</v>
      </c>
      <c r="P698" s="47" t="s">
        <v>63</v>
      </c>
      <c r="Q698" s="19">
        <v>43606</v>
      </c>
      <c r="R698" s="20">
        <v>43771</v>
      </c>
      <c r="S698" s="26">
        <v>44308</v>
      </c>
      <c r="T698" s="16">
        <f t="shared" si="64"/>
        <v>537</v>
      </c>
      <c r="U698" s="16" t="s">
        <v>254</v>
      </c>
      <c r="V698" s="16">
        <v>0</v>
      </c>
      <c r="W698" s="18">
        <v>1</v>
      </c>
      <c r="X698" s="18">
        <v>1</v>
      </c>
      <c r="Y698" s="18"/>
      <c r="Z698" s="18"/>
      <c r="AA698" s="82"/>
      <c r="AB698" s="4" t="s">
        <v>45</v>
      </c>
    </row>
    <row r="699" spans="1:28" ht="16">
      <c r="A699" s="9">
        <v>1</v>
      </c>
      <c r="B699" s="9">
        <v>3</v>
      </c>
      <c r="C699" s="9">
        <v>2</v>
      </c>
      <c r="D699" s="9" t="str">
        <f t="shared" si="62"/>
        <v>Dynan_E5_4624_312_19C</v>
      </c>
      <c r="E699" s="9" t="str">
        <f t="shared" si="66"/>
        <v>Dynan_E5_4624_312_19C_Lung_Block</v>
      </c>
      <c r="F699" s="282">
        <f t="shared" si="65"/>
        <v>10</v>
      </c>
      <c r="G699" s="227">
        <v>1</v>
      </c>
      <c r="H699" s="54" t="s">
        <v>239</v>
      </c>
      <c r="I699" s="47" t="s">
        <v>247</v>
      </c>
      <c r="J699" s="17">
        <v>4624</v>
      </c>
      <c r="K699" s="18" t="s">
        <v>241</v>
      </c>
      <c r="L699" s="47">
        <v>312</v>
      </c>
      <c r="M699" s="47" t="s">
        <v>248</v>
      </c>
      <c r="N699" s="81">
        <v>0.75</v>
      </c>
      <c r="O699" s="47" t="s">
        <v>35</v>
      </c>
      <c r="P699" s="47" t="s">
        <v>63</v>
      </c>
      <c r="Q699" s="19">
        <v>43606</v>
      </c>
      <c r="R699" s="20">
        <v>43771</v>
      </c>
      <c r="S699" s="26">
        <v>44308</v>
      </c>
      <c r="T699" s="16">
        <f t="shared" si="64"/>
        <v>537</v>
      </c>
      <c r="U699" s="16" t="s">
        <v>173</v>
      </c>
      <c r="V699" s="16">
        <v>0</v>
      </c>
      <c r="W699" s="18">
        <v>1</v>
      </c>
      <c r="X699" s="18">
        <v>1</v>
      </c>
      <c r="Y699" s="18"/>
      <c r="Z699" s="18"/>
      <c r="AA699" s="82"/>
      <c r="AB699" s="4" t="s">
        <v>45</v>
      </c>
    </row>
    <row r="700" spans="1:28" ht="16">
      <c r="A700" s="9">
        <v>1</v>
      </c>
      <c r="B700" s="9">
        <v>3</v>
      </c>
      <c r="C700" s="9">
        <v>2</v>
      </c>
      <c r="D700" s="9" t="str">
        <f t="shared" si="62"/>
        <v>Dynan_E5_4627_312_19C</v>
      </c>
      <c r="E700" s="9" t="str">
        <f t="shared" si="66"/>
        <v>Dynan_E5_4627_312_19C_Lung_Block</v>
      </c>
      <c r="F700" s="282">
        <f t="shared" si="65"/>
        <v>11</v>
      </c>
      <c r="G700" s="227">
        <v>1</v>
      </c>
      <c r="H700" s="54" t="s">
        <v>239</v>
      </c>
      <c r="I700" s="47" t="s">
        <v>247</v>
      </c>
      <c r="J700" s="17">
        <v>4627</v>
      </c>
      <c r="K700" s="18" t="s">
        <v>241</v>
      </c>
      <c r="L700" s="47">
        <v>312</v>
      </c>
      <c r="M700" s="47" t="s">
        <v>248</v>
      </c>
      <c r="N700" s="81">
        <v>0.75</v>
      </c>
      <c r="O700" s="47" t="s">
        <v>35</v>
      </c>
      <c r="P700" s="47" t="s">
        <v>63</v>
      </c>
      <c r="Q700" s="19">
        <v>43606</v>
      </c>
      <c r="R700" s="20">
        <v>43771</v>
      </c>
      <c r="S700" s="26">
        <v>44308</v>
      </c>
      <c r="T700" s="16">
        <f t="shared" si="64"/>
        <v>537</v>
      </c>
      <c r="U700" s="16" t="s">
        <v>173</v>
      </c>
      <c r="V700" s="16">
        <v>0</v>
      </c>
      <c r="W700" s="18">
        <v>0</v>
      </c>
      <c r="X700" s="18"/>
      <c r="Y700" s="18"/>
      <c r="Z700" s="18"/>
      <c r="AA700" s="82"/>
      <c r="AB700" s="4" t="s">
        <v>45</v>
      </c>
    </row>
    <row r="701" spans="1:28" ht="16">
      <c r="A701" s="9">
        <v>1</v>
      </c>
      <c r="B701" s="9">
        <v>3</v>
      </c>
      <c r="C701" s="9">
        <v>2</v>
      </c>
      <c r="D701" s="9" t="str">
        <f t="shared" si="62"/>
        <v>Dynan_E5_4628_311_19C</v>
      </c>
      <c r="E701" s="9" t="str">
        <f t="shared" si="66"/>
        <v>Dynan_E5_4628_311_19C_Lung_Block</v>
      </c>
      <c r="F701" s="282">
        <f t="shared" si="65"/>
        <v>12</v>
      </c>
      <c r="G701" s="227">
        <v>1</v>
      </c>
      <c r="H701" s="54" t="s">
        <v>239</v>
      </c>
      <c r="I701" s="47" t="s">
        <v>247</v>
      </c>
      <c r="J701" s="17">
        <v>4628</v>
      </c>
      <c r="K701" s="18" t="s">
        <v>241</v>
      </c>
      <c r="L701" s="47">
        <v>311</v>
      </c>
      <c r="M701" s="47" t="s">
        <v>248</v>
      </c>
      <c r="N701" s="81">
        <v>0.75</v>
      </c>
      <c r="O701" s="47" t="s">
        <v>35</v>
      </c>
      <c r="P701" s="47" t="s">
        <v>63</v>
      </c>
      <c r="Q701" s="19">
        <v>43606</v>
      </c>
      <c r="R701" s="20">
        <v>43771</v>
      </c>
      <c r="S701" s="26">
        <v>44308</v>
      </c>
      <c r="T701" s="16">
        <f t="shared" si="64"/>
        <v>537</v>
      </c>
      <c r="U701" s="16" t="s">
        <v>164</v>
      </c>
      <c r="V701" s="16">
        <v>0</v>
      </c>
      <c r="W701" s="18">
        <v>1</v>
      </c>
      <c r="X701" s="18">
        <v>1</v>
      </c>
      <c r="Y701" s="18"/>
      <c r="Z701" s="18"/>
      <c r="AA701" s="82"/>
      <c r="AB701" s="4" t="s">
        <v>45</v>
      </c>
    </row>
    <row r="702" spans="1:28" ht="16">
      <c r="A702" s="9">
        <v>1</v>
      </c>
      <c r="B702" s="9">
        <v>3</v>
      </c>
      <c r="C702" s="9">
        <v>2</v>
      </c>
      <c r="D702" s="9" t="str">
        <f t="shared" si="62"/>
        <v>Dynan_E5_4629_311_19C</v>
      </c>
      <c r="E702" s="9" t="str">
        <f t="shared" si="66"/>
        <v>Dynan_E5_4629_311_19C_Lung_Block</v>
      </c>
      <c r="F702" s="282">
        <f t="shared" si="65"/>
        <v>13</v>
      </c>
      <c r="G702" s="227">
        <v>1</v>
      </c>
      <c r="H702" s="54" t="s">
        <v>239</v>
      </c>
      <c r="I702" s="47" t="s">
        <v>247</v>
      </c>
      <c r="J702" s="17">
        <v>4629</v>
      </c>
      <c r="K702" s="18" t="s">
        <v>241</v>
      </c>
      <c r="L702" s="47">
        <v>311</v>
      </c>
      <c r="M702" s="47" t="s">
        <v>248</v>
      </c>
      <c r="N702" s="81">
        <v>0.75</v>
      </c>
      <c r="O702" s="47" t="s">
        <v>35</v>
      </c>
      <c r="P702" s="47" t="s">
        <v>63</v>
      </c>
      <c r="Q702" s="19">
        <v>43606</v>
      </c>
      <c r="R702" s="20">
        <v>43771</v>
      </c>
      <c r="S702" s="26">
        <v>44308</v>
      </c>
      <c r="T702" s="16">
        <f t="shared" si="64"/>
        <v>537</v>
      </c>
      <c r="U702" s="16" t="s">
        <v>254</v>
      </c>
      <c r="V702" s="16">
        <v>0</v>
      </c>
      <c r="W702" s="18">
        <v>1</v>
      </c>
      <c r="X702" s="18">
        <v>1</v>
      </c>
      <c r="Y702" s="18"/>
      <c r="Z702" s="18"/>
      <c r="AA702" s="82"/>
      <c r="AB702" s="4" t="s">
        <v>45</v>
      </c>
    </row>
    <row r="703" spans="1:28" ht="16">
      <c r="A703" s="9">
        <v>1</v>
      </c>
      <c r="B703" s="9">
        <v>3</v>
      </c>
      <c r="C703" s="9">
        <v>2</v>
      </c>
      <c r="D703" s="9" t="str">
        <f t="shared" si="62"/>
        <v>Dynan_E5_4630_312_19C</v>
      </c>
      <c r="E703" s="9" t="str">
        <f t="shared" si="66"/>
        <v>Dynan_E5_4630_312_19C_Lung_Block</v>
      </c>
      <c r="F703" s="282">
        <f t="shared" si="65"/>
        <v>14</v>
      </c>
      <c r="G703" s="227">
        <v>1</v>
      </c>
      <c r="H703" s="54" t="s">
        <v>239</v>
      </c>
      <c r="I703" s="47" t="s">
        <v>247</v>
      </c>
      <c r="J703" s="17">
        <v>4630</v>
      </c>
      <c r="K703" s="18" t="s">
        <v>241</v>
      </c>
      <c r="L703" s="47">
        <v>312</v>
      </c>
      <c r="M703" s="47" t="s">
        <v>248</v>
      </c>
      <c r="N703" s="81">
        <v>0.75</v>
      </c>
      <c r="O703" s="47" t="s">
        <v>35</v>
      </c>
      <c r="P703" s="47" t="s">
        <v>63</v>
      </c>
      <c r="Q703" s="19">
        <v>43606</v>
      </c>
      <c r="R703" s="20">
        <v>43771</v>
      </c>
      <c r="S703" s="26">
        <v>44308</v>
      </c>
      <c r="T703" s="16">
        <f t="shared" si="64"/>
        <v>537</v>
      </c>
      <c r="U703" s="16" t="s">
        <v>173</v>
      </c>
      <c r="V703" s="16">
        <v>0</v>
      </c>
      <c r="W703" s="18">
        <v>0</v>
      </c>
      <c r="X703" s="18"/>
      <c r="Y703" s="18"/>
      <c r="Z703" s="18"/>
      <c r="AA703" s="82"/>
      <c r="AB703" s="4" t="s">
        <v>45</v>
      </c>
    </row>
    <row r="704" spans="1:28" ht="16">
      <c r="A704" s="9">
        <v>1</v>
      </c>
      <c r="B704" s="9">
        <v>3</v>
      </c>
      <c r="C704" s="9">
        <v>2</v>
      </c>
      <c r="D704" s="9" t="str">
        <f t="shared" si="62"/>
        <v>Dynan_E5_4631_312_19C</v>
      </c>
      <c r="E704" s="9" t="str">
        <f t="shared" si="66"/>
        <v>Dynan_E5_4631_312_19C_Lung_Block</v>
      </c>
      <c r="F704" s="282">
        <f t="shared" si="65"/>
        <v>15</v>
      </c>
      <c r="G704" s="227">
        <v>1</v>
      </c>
      <c r="H704" s="54" t="s">
        <v>239</v>
      </c>
      <c r="I704" s="47" t="s">
        <v>247</v>
      </c>
      <c r="J704" s="17">
        <v>4631</v>
      </c>
      <c r="K704" s="18" t="s">
        <v>241</v>
      </c>
      <c r="L704" s="47">
        <v>312</v>
      </c>
      <c r="M704" s="47" t="s">
        <v>248</v>
      </c>
      <c r="N704" s="81">
        <v>0.75</v>
      </c>
      <c r="O704" s="47" t="s">
        <v>35</v>
      </c>
      <c r="P704" s="47" t="s">
        <v>63</v>
      </c>
      <c r="Q704" s="19">
        <v>43606</v>
      </c>
      <c r="R704" s="20">
        <v>43771</v>
      </c>
      <c r="S704" s="26">
        <v>44308</v>
      </c>
      <c r="T704" s="16">
        <f t="shared" si="64"/>
        <v>537</v>
      </c>
      <c r="U704" s="16" t="s">
        <v>173</v>
      </c>
      <c r="V704" s="16">
        <v>0</v>
      </c>
      <c r="W704" s="18">
        <v>0</v>
      </c>
      <c r="X704" s="18"/>
      <c r="Y704" s="18"/>
      <c r="Z704" s="18"/>
      <c r="AA704" s="82"/>
      <c r="AB704" s="4" t="s">
        <v>45</v>
      </c>
    </row>
    <row r="705" spans="1:28" ht="16">
      <c r="A705" s="9">
        <v>1</v>
      </c>
      <c r="B705" s="9">
        <v>3</v>
      </c>
      <c r="C705" s="9">
        <v>2</v>
      </c>
      <c r="D705" s="9" t="str">
        <f t="shared" si="62"/>
        <v>Dynan_E5_4644_337_19C</v>
      </c>
      <c r="E705" s="9" t="str">
        <f t="shared" si="66"/>
        <v>Dynan_E5_4644_337_19C_Lung_Block</v>
      </c>
      <c r="F705" s="282">
        <f t="shared" si="65"/>
        <v>16</v>
      </c>
      <c r="G705" s="227">
        <v>1</v>
      </c>
      <c r="H705" s="54" t="s">
        <v>239</v>
      </c>
      <c r="I705" s="47" t="s">
        <v>247</v>
      </c>
      <c r="J705" s="17">
        <v>4644</v>
      </c>
      <c r="K705" s="18" t="s">
        <v>241</v>
      </c>
      <c r="L705" s="47">
        <v>337</v>
      </c>
      <c r="M705" s="47" t="s">
        <v>248</v>
      </c>
      <c r="N705" s="81">
        <v>0.75</v>
      </c>
      <c r="O705" s="47" t="s">
        <v>35</v>
      </c>
      <c r="P705" s="47" t="s">
        <v>63</v>
      </c>
      <c r="Q705" s="19">
        <v>43606</v>
      </c>
      <c r="R705" s="20">
        <v>43771</v>
      </c>
      <c r="S705" s="26">
        <v>44313</v>
      </c>
      <c r="T705" s="16">
        <f t="shared" si="64"/>
        <v>542</v>
      </c>
      <c r="U705" s="16" t="s">
        <v>249</v>
      </c>
      <c r="V705" s="16">
        <v>0</v>
      </c>
      <c r="W705" s="18">
        <v>0</v>
      </c>
      <c r="X705" s="18"/>
      <c r="Y705" s="18"/>
      <c r="Z705" s="18"/>
      <c r="AA705" s="82"/>
      <c r="AB705" s="4" t="s">
        <v>45</v>
      </c>
    </row>
    <row r="706" spans="1:28" ht="16">
      <c r="A706" s="9">
        <v>1</v>
      </c>
      <c r="B706" s="9">
        <v>3</v>
      </c>
      <c r="C706" s="9">
        <v>2</v>
      </c>
      <c r="D706" s="9" t="str">
        <f t="shared" si="62"/>
        <v>Dynan_E5_4645_337_19C</v>
      </c>
      <c r="E706" s="9" t="str">
        <f t="shared" si="66"/>
        <v>Dynan_E5_4645_337_19C_Lung_Block</v>
      </c>
      <c r="F706" s="282">
        <f t="shared" si="65"/>
        <v>17</v>
      </c>
      <c r="G706" s="227">
        <v>1</v>
      </c>
      <c r="H706" s="54" t="s">
        <v>239</v>
      </c>
      <c r="I706" s="47" t="s">
        <v>247</v>
      </c>
      <c r="J706" s="17">
        <v>4645</v>
      </c>
      <c r="K706" s="18" t="s">
        <v>241</v>
      </c>
      <c r="L706" s="47">
        <v>337</v>
      </c>
      <c r="M706" s="47" t="s">
        <v>248</v>
      </c>
      <c r="N706" s="81">
        <v>0.75</v>
      </c>
      <c r="O706" s="47" t="s">
        <v>35</v>
      </c>
      <c r="P706" s="47" t="s">
        <v>63</v>
      </c>
      <c r="Q706" s="19">
        <v>43606</v>
      </c>
      <c r="R706" s="20">
        <v>43771</v>
      </c>
      <c r="S706" s="26">
        <v>44313</v>
      </c>
      <c r="T706" s="16">
        <f t="shared" si="64"/>
        <v>542</v>
      </c>
      <c r="U706" s="16" t="s">
        <v>249</v>
      </c>
      <c r="V706" s="16">
        <v>0</v>
      </c>
      <c r="W706" s="18">
        <v>0</v>
      </c>
      <c r="X706" s="18"/>
      <c r="Y706" s="18"/>
      <c r="Z706" s="18"/>
      <c r="AA706" s="82"/>
      <c r="AB706" s="4" t="s">
        <v>45</v>
      </c>
    </row>
    <row r="707" spans="1:28" ht="16">
      <c r="A707" s="9">
        <v>1</v>
      </c>
      <c r="B707" s="9">
        <v>3</v>
      </c>
      <c r="C707" s="9">
        <v>2</v>
      </c>
      <c r="D707" s="9" t="str">
        <f t="shared" si="62"/>
        <v>Dynan_E5_4646_337_19C</v>
      </c>
      <c r="E707" s="9" t="str">
        <f t="shared" si="66"/>
        <v>Dynan_E5_4646_337_19C_Lung_Block</v>
      </c>
      <c r="F707" s="282">
        <f t="shared" si="65"/>
        <v>18</v>
      </c>
      <c r="G707" s="227">
        <v>1</v>
      </c>
      <c r="H707" s="54" t="s">
        <v>239</v>
      </c>
      <c r="I707" s="47" t="s">
        <v>247</v>
      </c>
      <c r="J707" s="17">
        <v>4646</v>
      </c>
      <c r="K707" s="18" t="s">
        <v>241</v>
      </c>
      <c r="L707" s="47">
        <v>337</v>
      </c>
      <c r="M707" s="47" t="s">
        <v>248</v>
      </c>
      <c r="N707" s="81">
        <v>0.75</v>
      </c>
      <c r="O707" s="47" t="s">
        <v>35</v>
      </c>
      <c r="P707" s="47" t="s">
        <v>63</v>
      </c>
      <c r="Q707" s="19">
        <v>43606</v>
      </c>
      <c r="R707" s="20">
        <v>43771</v>
      </c>
      <c r="S707" s="26">
        <v>44313</v>
      </c>
      <c r="T707" s="16">
        <f t="shared" si="64"/>
        <v>542</v>
      </c>
      <c r="U707" s="16" t="s">
        <v>249</v>
      </c>
      <c r="V707" s="16">
        <v>0</v>
      </c>
      <c r="W707" s="18">
        <v>1</v>
      </c>
      <c r="X707" s="18">
        <v>1</v>
      </c>
      <c r="Y707" s="18"/>
      <c r="Z707" s="18"/>
      <c r="AA707" s="82"/>
      <c r="AB707" s="4" t="s">
        <v>45</v>
      </c>
    </row>
    <row r="708" spans="1:28" ht="16">
      <c r="A708" s="9">
        <v>1</v>
      </c>
      <c r="B708" s="9">
        <v>3</v>
      </c>
      <c r="C708" s="9">
        <v>2</v>
      </c>
      <c r="D708" s="9" t="str">
        <f t="shared" si="62"/>
        <v>Dynan_E5_4648_337_19C</v>
      </c>
      <c r="E708" s="9" t="str">
        <f t="shared" si="66"/>
        <v>Dynan_E5_4648_337_19C_Lung_Block</v>
      </c>
      <c r="F708" s="282">
        <f t="shared" si="65"/>
        <v>19</v>
      </c>
      <c r="G708" s="227">
        <v>1</v>
      </c>
      <c r="H708" s="54" t="s">
        <v>239</v>
      </c>
      <c r="I708" s="47" t="s">
        <v>247</v>
      </c>
      <c r="J708" s="17">
        <v>4648</v>
      </c>
      <c r="K708" s="18" t="s">
        <v>241</v>
      </c>
      <c r="L708" s="47">
        <v>337</v>
      </c>
      <c r="M708" s="47" t="s">
        <v>248</v>
      </c>
      <c r="N708" s="81">
        <v>0.75</v>
      </c>
      <c r="O708" s="47" t="s">
        <v>35</v>
      </c>
      <c r="P708" s="47" t="s">
        <v>63</v>
      </c>
      <c r="Q708" s="19">
        <v>43606</v>
      </c>
      <c r="R708" s="20">
        <v>43771</v>
      </c>
      <c r="S708" s="26">
        <v>44313</v>
      </c>
      <c r="T708" s="16">
        <f t="shared" si="64"/>
        <v>542</v>
      </c>
      <c r="U708" s="16" t="s">
        <v>249</v>
      </c>
      <c r="V708" s="16">
        <v>0</v>
      </c>
      <c r="W708" s="18">
        <v>1</v>
      </c>
      <c r="X708" s="18">
        <v>1</v>
      </c>
      <c r="Y708" s="18"/>
      <c r="Z708" s="18">
        <v>1</v>
      </c>
      <c r="AA708" s="82" t="s">
        <v>255</v>
      </c>
      <c r="AB708" s="4"/>
    </row>
    <row r="709" spans="1:28" ht="16">
      <c r="A709" s="9">
        <v>1</v>
      </c>
      <c r="B709" s="9">
        <v>3</v>
      </c>
      <c r="C709" s="9">
        <v>2</v>
      </c>
      <c r="D709" s="9" t="str">
        <f t="shared" si="62"/>
        <v>Dynan_E5_4649_337_19C</v>
      </c>
      <c r="E709" s="9" t="str">
        <f t="shared" si="66"/>
        <v>Dynan_E5_4649_337_19C_Lung_Block</v>
      </c>
      <c r="F709" s="282">
        <f t="shared" si="65"/>
        <v>20</v>
      </c>
      <c r="G709" s="227">
        <v>1</v>
      </c>
      <c r="H709" s="54" t="s">
        <v>239</v>
      </c>
      <c r="I709" s="47" t="s">
        <v>247</v>
      </c>
      <c r="J709" s="17">
        <v>4649</v>
      </c>
      <c r="K709" s="18" t="s">
        <v>241</v>
      </c>
      <c r="L709" s="47">
        <v>337</v>
      </c>
      <c r="M709" s="47" t="s">
        <v>248</v>
      </c>
      <c r="N709" s="81">
        <v>0.75</v>
      </c>
      <c r="O709" s="47" t="s">
        <v>35</v>
      </c>
      <c r="P709" s="47" t="s">
        <v>63</v>
      </c>
      <c r="Q709" s="19">
        <v>43606</v>
      </c>
      <c r="R709" s="20">
        <v>43771</v>
      </c>
      <c r="S709" s="26">
        <v>44313</v>
      </c>
      <c r="T709" s="16">
        <f t="shared" si="64"/>
        <v>542</v>
      </c>
      <c r="U709" s="16" t="s">
        <v>249</v>
      </c>
      <c r="V709" s="16">
        <v>0</v>
      </c>
      <c r="W709" s="18">
        <v>0</v>
      </c>
      <c r="X709" s="18"/>
      <c r="Y709" s="18"/>
      <c r="Z709" s="18"/>
      <c r="AA709" s="82" t="s">
        <v>256</v>
      </c>
      <c r="AB709" s="4" t="s">
        <v>45</v>
      </c>
    </row>
    <row r="710" spans="1:28" ht="16">
      <c r="A710" s="9">
        <v>1</v>
      </c>
      <c r="B710" s="9">
        <v>3</v>
      </c>
      <c r="C710" s="9">
        <v>2</v>
      </c>
      <c r="D710" s="9" t="str">
        <f t="shared" si="62"/>
        <v>Dynan_E5_8414_305_19C</v>
      </c>
      <c r="E710" s="9" t="str">
        <f t="shared" si="66"/>
        <v>Dynan_E5_8414_305_19C_Lung_Block</v>
      </c>
      <c r="F710" s="282">
        <f t="shared" si="65"/>
        <v>21</v>
      </c>
      <c r="G710" s="227">
        <v>1</v>
      </c>
      <c r="H710" s="54" t="s">
        <v>239</v>
      </c>
      <c r="I710" s="47" t="s">
        <v>247</v>
      </c>
      <c r="J710" s="17">
        <v>8414</v>
      </c>
      <c r="K710" s="18" t="s">
        <v>241</v>
      </c>
      <c r="L710" s="47">
        <v>305</v>
      </c>
      <c r="M710" s="47" t="s">
        <v>248</v>
      </c>
      <c r="N710" s="81">
        <v>0.75</v>
      </c>
      <c r="O710" s="47" t="s">
        <v>35</v>
      </c>
      <c r="P710" s="47" t="s">
        <v>63</v>
      </c>
      <c r="Q710" s="19">
        <v>43606</v>
      </c>
      <c r="R710" s="20">
        <v>43771</v>
      </c>
      <c r="S710" s="26">
        <v>44308</v>
      </c>
      <c r="T710" s="16">
        <f t="shared" si="64"/>
        <v>537</v>
      </c>
      <c r="U710" s="16" t="s">
        <v>164</v>
      </c>
      <c r="V710" s="16">
        <v>0</v>
      </c>
      <c r="W710" s="18">
        <v>0</v>
      </c>
      <c r="X710" s="18"/>
      <c r="Y710" s="18"/>
      <c r="Z710" s="18"/>
      <c r="AA710" s="82"/>
      <c r="AB710" s="4" t="s">
        <v>45</v>
      </c>
    </row>
    <row r="711" spans="1:28" ht="16">
      <c r="A711" s="9">
        <v>1</v>
      </c>
      <c r="B711" s="9">
        <v>3</v>
      </c>
      <c r="C711" s="9">
        <v>2</v>
      </c>
      <c r="D711" s="9" t="str">
        <f t="shared" si="62"/>
        <v>Dynan_E5_8416_305_19C</v>
      </c>
      <c r="E711" s="9" t="str">
        <f t="shared" si="66"/>
        <v>Dynan_E5_8416_305_19C_Lung_Block</v>
      </c>
      <c r="F711" s="282">
        <f t="shared" si="65"/>
        <v>22</v>
      </c>
      <c r="G711" s="227">
        <v>1</v>
      </c>
      <c r="H711" s="54" t="s">
        <v>239</v>
      </c>
      <c r="I711" s="47" t="s">
        <v>247</v>
      </c>
      <c r="J711" s="17">
        <v>8416</v>
      </c>
      <c r="K711" s="18" t="s">
        <v>241</v>
      </c>
      <c r="L711" s="47">
        <v>305</v>
      </c>
      <c r="M711" s="47" t="s">
        <v>248</v>
      </c>
      <c r="N711" s="81">
        <v>0.75</v>
      </c>
      <c r="O711" s="47" t="s">
        <v>35</v>
      </c>
      <c r="P711" s="47" t="s">
        <v>63</v>
      </c>
      <c r="Q711" s="19">
        <v>43606</v>
      </c>
      <c r="R711" s="20">
        <v>43771</v>
      </c>
      <c r="S711" s="26">
        <v>44308</v>
      </c>
      <c r="T711" s="16">
        <f t="shared" si="64"/>
        <v>537</v>
      </c>
      <c r="U711" s="16" t="s">
        <v>164</v>
      </c>
      <c r="V711" s="16">
        <v>0</v>
      </c>
      <c r="W711" s="18">
        <v>0</v>
      </c>
      <c r="X711" s="18"/>
      <c r="Y711" s="18"/>
      <c r="Z711" s="18"/>
      <c r="AA711" s="82"/>
      <c r="AB711" s="4" t="s">
        <v>45</v>
      </c>
    </row>
    <row r="712" spans="1:28" ht="16">
      <c r="A712" s="9">
        <v>1</v>
      </c>
      <c r="B712" s="9">
        <v>3</v>
      </c>
      <c r="C712" s="9">
        <v>2</v>
      </c>
      <c r="D712" s="9" t="str">
        <f t="shared" si="62"/>
        <v>Dynan_E5_8417_305_19C</v>
      </c>
      <c r="E712" s="9" t="str">
        <f t="shared" si="66"/>
        <v>Dynan_E5_8417_305_19C_Lung_Block</v>
      </c>
      <c r="F712" s="282">
        <f t="shared" si="65"/>
        <v>23</v>
      </c>
      <c r="G712" s="227">
        <v>1</v>
      </c>
      <c r="H712" s="54" t="s">
        <v>239</v>
      </c>
      <c r="I712" s="47" t="s">
        <v>247</v>
      </c>
      <c r="J712" s="17">
        <v>8417</v>
      </c>
      <c r="K712" s="18" t="s">
        <v>241</v>
      </c>
      <c r="L712" s="47">
        <v>305</v>
      </c>
      <c r="M712" s="47" t="s">
        <v>248</v>
      </c>
      <c r="N712" s="81">
        <v>0.75</v>
      </c>
      <c r="O712" s="47" t="s">
        <v>35</v>
      </c>
      <c r="P712" s="47" t="s">
        <v>63</v>
      </c>
      <c r="Q712" s="19">
        <v>43606</v>
      </c>
      <c r="R712" s="20">
        <v>43771</v>
      </c>
      <c r="S712" s="26">
        <v>44308</v>
      </c>
      <c r="T712" s="16">
        <f t="shared" si="64"/>
        <v>537</v>
      </c>
      <c r="U712" s="16" t="s">
        <v>164</v>
      </c>
      <c r="V712" s="16">
        <v>0</v>
      </c>
      <c r="W712" s="18">
        <v>0</v>
      </c>
      <c r="X712" s="18"/>
      <c r="Y712" s="18"/>
      <c r="Z712" s="18"/>
      <c r="AA712" s="82" t="s">
        <v>180</v>
      </c>
      <c r="AB712" s="4" t="s">
        <v>45</v>
      </c>
    </row>
    <row r="713" spans="1:28" ht="16">
      <c r="A713" s="9">
        <v>1</v>
      </c>
      <c r="B713" s="9">
        <v>3</v>
      </c>
      <c r="C713" s="9">
        <v>2</v>
      </c>
      <c r="D713" s="9" t="str">
        <f t="shared" si="62"/>
        <v>Dynan_E5_8463_318_19C</v>
      </c>
      <c r="E713" s="9" t="str">
        <f t="shared" si="66"/>
        <v>Dynan_E5_8463_318_19C_Lung_Block</v>
      </c>
      <c r="F713" s="282">
        <f t="shared" si="65"/>
        <v>24</v>
      </c>
      <c r="G713" s="227">
        <v>1</v>
      </c>
      <c r="H713" s="54" t="s">
        <v>239</v>
      </c>
      <c r="I713" s="47" t="s">
        <v>247</v>
      </c>
      <c r="J713" s="17">
        <v>8463</v>
      </c>
      <c r="K713" s="18" t="s">
        <v>241</v>
      </c>
      <c r="L713" s="47">
        <v>318</v>
      </c>
      <c r="M713" s="47" t="s">
        <v>248</v>
      </c>
      <c r="N713" s="81">
        <v>0.75</v>
      </c>
      <c r="O713" s="47" t="s">
        <v>35</v>
      </c>
      <c r="P713" s="47" t="s">
        <v>63</v>
      </c>
      <c r="Q713" s="19">
        <v>43606</v>
      </c>
      <c r="R713" s="20">
        <v>43771</v>
      </c>
      <c r="S713" s="26">
        <v>44309</v>
      </c>
      <c r="T713" s="16">
        <f t="shared" si="64"/>
        <v>538</v>
      </c>
      <c r="U713" s="16" t="s">
        <v>173</v>
      </c>
      <c r="V713" s="16">
        <v>0</v>
      </c>
      <c r="W713" s="18">
        <v>0</v>
      </c>
      <c r="X713" s="18"/>
      <c r="Y713" s="18"/>
      <c r="Z713" s="18"/>
      <c r="AA713" s="82"/>
      <c r="AB713" s="4" t="s">
        <v>45</v>
      </c>
    </row>
    <row r="714" spans="1:28" ht="16">
      <c r="A714" s="9">
        <v>1</v>
      </c>
      <c r="B714" s="9">
        <v>3</v>
      </c>
      <c r="C714" s="9">
        <v>2</v>
      </c>
      <c r="D714" s="9" t="str">
        <f t="shared" si="62"/>
        <v>Dynan_E5_8464_318_19C</v>
      </c>
      <c r="E714" s="9" t="str">
        <f t="shared" si="66"/>
        <v>Dynan_E5_8464_318_19C_Lung_Block</v>
      </c>
      <c r="F714" s="282">
        <f t="shared" si="65"/>
        <v>25</v>
      </c>
      <c r="G714" s="227">
        <v>1</v>
      </c>
      <c r="H714" s="54" t="s">
        <v>239</v>
      </c>
      <c r="I714" s="47" t="s">
        <v>247</v>
      </c>
      <c r="J714" s="17">
        <v>8464</v>
      </c>
      <c r="K714" s="18" t="s">
        <v>241</v>
      </c>
      <c r="L714" s="47">
        <v>318</v>
      </c>
      <c r="M714" s="47" t="s">
        <v>248</v>
      </c>
      <c r="N714" s="81">
        <v>0.75</v>
      </c>
      <c r="O714" s="47" t="s">
        <v>35</v>
      </c>
      <c r="P714" s="47" t="s">
        <v>63</v>
      </c>
      <c r="Q714" s="19">
        <v>43606</v>
      </c>
      <c r="R714" s="20">
        <v>43771</v>
      </c>
      <c r="S714" s="26">
        <v>44309</v>
      </c>
      <c r="T714" s="16">
        <f t="shared" si="64"/>
        <v>538</v>
      </c>
      <c r="U714" s="16" t="s">
        <v>173</v>
      </c>
      <c r="V714" s="16">
        <v>0</v>
      </c>
      <c r="W714" s="18">
        <v>1</v>
      </c>
      <c r="X714" s="18">
        <v>1</v>
      </c>
      <c r="Y714" s="18"/>
      <c r="Z714" s="18"/>
      <c r="AA714" s="82"/>
      <c r="AB714" s="4" t="s">
        <v>45</v>
      </c>
    </row>
    <row r="715" spans="1:28" ht="16">
      <c r="A715" s="9">
        <v>1</v>
      </c>
      <c r="B715" s="9">
        <v>3</v>
      </c>
      <c r="C715" s="9">
        <v>2</v>
      </c>
      <c r="D715" s="9" t="str">
        <f t="shared" si="62"/>
        <v>Dynan_E5_8465_318_19C</v>
      </c>
      <c r="E715" s="9" t="str">
        <f t="shared" si="66"/>
        <v>Dynan_E5_8465_318_19C_Lung_Block</v>
      </c>
      <c r="F715" s="282">
        <f t="shared" si="65"/>
        <v>26</v>
      </c>
      <c r="G715" s="227">
        <v>1</v>
      </c>
      <c r="H715" s="54" t="s">
        <v>239</v>
      </c>
      <c r="I715" s="47" t="s">
        <v>247</v>
      </c>
      <c r="J715" s="17">
        <v>8465</v>
      </c>
      <c r="K715" s="18" t="s">
        <v>241</v>
      </c>
      <c r="L715" s="47">
        <v>318</v>
      </c>
      <c r="M715" s="47" t="s">
        <v>248</v>
      </c>
      <c r="N715" s="81">
        <v>0.75</v>
      </c>
      <c r="O715" s="47" t="s">
        <v>35</v>
      </c>
      <c r="P715" s="47" t="s">
        <v>63</v>
      </c>
      <c r="Q715" s="19">
        <v>43606</v>
      </c>
      <c r="R715" s="20">
        <v>43771</v>
      </c>
      <c r="S715" s="26">
        <v>44309</v>
      </c>
      <c r="T715" s="16">
        <f t="shared" si="64"/>
        <v>538</v>
      </c>
      <c r="U715" s="16" t="s">
        <v>173</v>
      </c>
      <c r="V715" s="16">
        <v>0</v>
      </c>
      <c r="W715" s="18">
        <v>1</v>
      </c>
      <c r="X715" s="18">
        <v>1</v>
      </c>
      <c r="Y715" s="18"/>
      <c r="Z715" s="18"/>
      <c r="AA715" s="82" t="s">
        <v>257</v>
      </c>
      <c r="AB715" s="4" t="s">
        <v>45</v>
      </c>
    </row>
    <row r="716" spans="1:28" ht="16">
      <c r="A716" s="9">
        <v>1</v>
      </c>
      <c r="B716" s="9">
        <v>3</v>
      </c>
      <c r="C716" s="9">
        <v>2</v>
      </c>
      <c r="D716" s="9" t="str">
        <f t="shared" si="62"/>
        <v>Dynan_E5_8466_318_19C</v>
      </c>
      <c r="E716" s="9" t="str">
        <f t="shared" si="66"/>
        <v>Dynan_E5_8466_318_19C_Lung_Block</v>
      </c>
      <c r="F716" s="282">
        <f t="shared" si="65"/>
        <v>27</v>
      </c>
      <c r="G716" s="227">
        <v>1</v>
      </c>
      <c r="H716" s="54" t="s">
        <v>239</v>
      </c>
      <c r="I716" s="47" t="s">
        <v>247</v>
      </c>
      <c r="J716" s="17">
        <v>8466</v>
      </c>
      <c r="K716" s="18" t="s">
        <v>241</v>
      </c>
      <c r="L716" s="47">
        <v>318</v>
      </c>
      <c r="M716" s="47" t="s">
        <v>248</v>
      </c>
      <c r="N716" s="81">
        <v>0.75</v>
      </c>
      <c r="O716" s="47" t="s">
        <v>35</v>
      </c>
      <c r="P716" s="47" t="s">
        <v>63</v>
      </c>
      <c r="Q716" s="19">
        <v>43606</v>
      </c>
      <c r="R716" s="20">
        <v>43771</v>
      </c>
      <c r="S716" s="26">
        <v>44309</v>
      </c>
      <c r="T716" s="16">
        <f t="shared" si="64"/>
        <v>538</v>
      </c>
      <c r="U716" s="16" t="s">
        <v>173</v>
      </c>
      <c r="V716" s="16">
        <v>0</v>
      </c>
      <c r="W716" s="18">
        <v>1</v>
      </c>
      <c r="X716" s="18">
        <v>1</v>
      </c>
      <c r="Y716" s="18"/>
      <c r="Z716" s="18"/>
      <c r="AA716" s="82"/>
      <c r="AB716" s="4" t="s">
        <v>45</v>
      </c>
    </row>
    <row r="717" spans="1:28" ht="16">
      <c r="A717" s="9">
        <v>1</v>
      </c>
      <c r="B717" s="9">
        <v>3</v>
      </c>
      <c r="C717" s="9">
        <v>2</v>
      </c>
      <c r="D717" s="9" t="str">
        <f t="shared" si="62"/>
        <v>Dynan_E5_8467_318_19C</v>
      </c>
      <c r="E717" s="9" t="str">
        <f t="shared" si="66"/>
        <v>Dynan_E5_8467_318_19C_Lung_Block</v>
      </c>
      <c r="F717" s="282">
        <f t="shared" si="65"/>
        <v>28</v>
      </c>
      <c r="G717" s="227">
        <v>1</v>
      </c>
      <c r="H717" s="54" t="s">
        <v>239</v>
      </c>
      <c r="I717" s="47" t="s">
        <v>247</v>
      </c>
      <c r="J717" s="17">
        <v>8467</v>
      </c>
      <c r="K717" s="18" t="s">
        <v>241</v>
      </c>
      <c r="L717" s="47">
        <v>318</v>
      </c>
      <c r="M717" s="47" t="s">
        <v>248</v>
      </c>
      <c r="N717" s="81">
        <v>0.75</v>
      </c>
      <c r="O717" s="47" t="s">
        <v>35</v>
      </c>
      <c r="P717" s="47" t="s">
        <v>63</v>
      </c>
      <c r="Q717" s="19">
        <v>43606</v>
      </c>
      <c r="R717" s="20">
        <v>43771</v>
      </c>
      <c r="S717" s="26">
        <v>44309</v>
      </c>
      <c r="T717" s="16">
        <f t="shared" si="64"/>
        <v>538</v>
      </c>
      <c r="U717" s="16" t="s">
        <v>173</v>
      </c>
      <c r="V717" s="16">
        <v>0</v>
      </c>
      <c r="W717" s="18">
        <v>0</v>
      </c>
      <c r="X717" s="18"/>
      <c r="Y717" s="18"/>
      <c r="Z717" s="18"/>
      <c r="AA717" s="82"/>
      <c r="AB717" s="4" t="s">
        <v>45</v>
      </c>
    </row>
    <row r="718" spans="1:28" ht="16">
      <c r="A718" s="9">
        <v>1</v>
      </c>
      <c r="B718" s="9">
        <v>3</v>
      </c>
      <c r="C718" s="9">
        <v>2</v>
      </c>
      <c r="D718" s="9" t="str">
        <f t="shared" si="62"/>
        <v>Dynan_E5_8469_317_19C</v>
      </c>
      <c r="E718" s="9" t="str">
        <f t="shared" si="66"/>
        <v>Dynan_E5_8469_317_19C_Lung_Block</v>
      </c>
      <c r="F718" s="282">
        <f t="shared" si="65"/>
        <v>29</v>
      </c>
      <c r="G718" s="227">
        <v>1</v>
      </c>
      <c r="H718" s="54" t="s">
        <v>239</v>
      </c>
      <c r="I718" s="47" t="s">
        <v>247</v>
      </c>
      <c r="J718" s="17">
        <v>8469</v>
      </c>
      <c r="K718" s="18" t="s">
        <v>241</v>
      </c>
      <c r="L718" s="47">
        <v>317</v>
      </c>
      <c r="M718" s="47" t="s">
        <v>248</v>
      </c>
      <c r="N718" s="81">
        <v>0.75</v>
      </c>
      <c r="O718" s="47" t="s">
        <v>35</v>
      </c>
      <c r="P718" s="47" t="s">
        <v>63</v>
      </c>
      <c r="Q718" s="19">
        <v>43606</v>
      </c>
      <c r="R718" s="20">
        <v>43771</v>
      </c>
      <c r="S718" s="26">
        <v>44309</v>
      </c>
      <c r="T718" s="16">
        <f t="shared" si="64"/>
        <v>538</v>
      </c>
      <c r="U718" s="16" t="s">
        <v>173</v>
      </c>
      <c r="V718" s="16">
        <v>0</v>
      </c>
      <c r="W718" s="18">
        <v>0</v>
      </c>
      <c r="X718" s="18"/>
      <c r="Y718" s="18"/>
      <c r="Z718" s="18">
        <v>1</v>
      </c>
      <c r="AA718" s="82" t="s">
        <v>82</v>
      </c>
      <c r="AB718" s="4" t="s">
        <v>45</v>
      </c>
    </row>
    <row r="719" spans="1:28" ht="16">
      <c r="A719" s="9">
        <v>1</v>
      </c>
      <c r="B719" s="9">
        <v>3</v>
      </c>
      <c r="C719" s="9">
        <v>2</v>
      </c>
      <c r="D719" s="9" t="str">
        <f t="shared" si="62"/>
        <v>Dynan_E5_8471_317_19C</v>
      </c>
      <c r="E719" s="9" t="str">
        <f t="shared" si="66"/>
        <v>Dynan_E5_8471_317_19C_Lung_Block</v>
      </c>
      <c r="F719" s="282">
        <f t="shared" si="65"/>
        <v>30</v>
      </c>
      <c r="G719" s="227">
        <v>1</v>
      </c>
      <c r="H719" s="54" t="s">
        <v>239</v>
      </c>
      <c r="I719" s="47" t="s">
        <v>247</v>
      </c>
      <c r="J719" s="17">
        <v>8471</v>
      </c>
      <c r="K719" s="18" t="s">
        <v>241</v>
      </c>
      <c r="L719" s="47">
        <v>317</v>
      </c>
      <c r="M719" s="47" t="s">
        <v>248</v>
      </c>
      <c r="N719" s="81">
        <v>0.75</v>
      </c>
      <c r="O719" s="47" t="s">
        <v>35</v>
      </c>
      <c r="P719" s="47" t="s">
        <v>63</v>
      </c>
      <c r="Q719" s="19">
        <v>43606</v>
      </c>
      <c r="R719" s="20">
        <v>43771</v>
      </c>
      <c r="S719" s="26">
        <v>44309</v>
      </c>
      <c r="T719" s="16">
        <f t="shared" si="64"/>
        <v>538</v>
      </c>
      <c r="U719" s="30" t="s">
        <v>173</v>
      </c>
      <c r="V719" s="16">
        <v>0</v>
      </c>
      <c r="W719" s="18">
        <v>0</v>
      </c>
      <c r="X719" s="18"/>
      <c r="Y719" s="18"/>
      <c r="Z719" s="18"/>
      <c r="AA719" s="82"/>
      <c r="AB719" s="4" t="s">
        <v>45</v>
      </c>
    </row>
    <row r="720" spans="1:28" ht="16">
      <c r="A720" s="9">
        <v>1</v>
      </c>
      <c r="B720" s="9">
        <v>3</v>
      </c>
      <c r="C720" s="9">
        <v>3</v>
      </c>
      <c r="D720" s="9" t="str">
        <f t="shared" si="62"/>
        <v>Dynan_E5_9301_307_19C</v>
      </c>
      <c r="E720" s="9" t="str">
        <f t="shared" si="66"/>
        <v>Dynan_E5_9301_307_19C_Lung_Block</v>
      </c>
      <c r="F720" s="282">
        <f>1</f>
        <v>1</v>
      </c>
      <c r="G720" s="227">
        <v>1</v>
      </c>
      <c r="H720" s="54" t="s">
        <v>239</v>
      </c>
      <c r="I720" s="47" t="s">
        <v>247</v>
      </c>
      <c r="J720" s="17">
        <v>9301</v>
      </c>
      <c r="K720" s="18" t="s">
        <v>241</v>
      </c>
      <c r="L720" s="47">
        <v>307</v>
      </c>
      <c r="M720" s="47" t="s">
        <v>248</v>
      </c>
      <c r="N720" s="81">
        <v>0.75</v>
      </c>
      <c r="O720" s="47" t="s">
        <v>35</v>
      </c>
      <c r="P720" s="47" t="s">
        <v>63</v>
      </c>
      <c r="Q720" s="19">
        <v>43606</v>
      </c>
      <c r="R720" s="20">
        <v>43771</v>
      </c>
      <c r="S720" s="26">
        <v>44308</v>
      </c>
      <c r="T720" s="16">
        <f t="shared" si="64"/>
        <v>537</v>
      </c>
      <c r="U720" s="30" t="s">
        <v>164</v>
      </c>
      <c r="V720" s="16">
        <v>0</v>
      </c>
      <c r="W720" s="18">
        <v>1</v>
      </c>
      <c r="X720" s="18"/>
      <c r="Y720" s="18">
        <v>1</v>
      </c>
      <c r="Z720" s="18">
        <v>1</v>
      </c>
      <c r="AA720" s="82" t="s">
        <v>82</v>
      </c>
      <c r="AB720" s="4" t="s">
        <v>45</v>
      </c>
    </row>
    <row r="721" spans="1:28" ht="16">
      <c r="A721" s="9">
        <v>1</v>
      </c>
      <c r="B721" s="9">
        <v>3</v>
      </c>
      <c r="C721" s="9">
        <v>3</v>
      </c>
      <c r="D721" s="9" t="str">
        <f t="shared" si="62"/>
        <v>Dynan_E5_9301_310_19C</v>
      </c>
      <c r="E721" s="9" t="str">
        <f t="shared" si="66"/>
        <v>Dynan_E5_9301_310_19C_Lung_Block</v>
      </c>
      <c r="F721" s="282">
        <f>F720+1</f>
        <v>2</v>
      </c>
      <c r="G721" s="227">
        <v>1</v>
      </c>
      <c r="H721" s="54" t="s">
        <v>239</v>
      </c>
      <c r="I721" s="47" t="s">
        <v>247</v>
      </c>
      <c r="J721" s="17">
        <v>9301</v>
      </c>
      <c r="K721" s="18" t="s">
        <v>241</v>
      </c>
      <c r="L721" s="47">
        <v>310</v>
      </c>
      <c r="M721" s="47" t="s">
        <v>248</v>
      </c>
      <c r="N721" s="81">
        <v>0.75</v>
      </c>
      <c r="O721" s="47" t="s">
        <v>35</v>
      </c>
      <c r="P721" s="47" t="s">
        <v>63</v>
      </c>
      <c r="Q721" s="19">
        <v>43606</v>
      </c>
      <c r="R721" s="20">
        <v>43771</v>
      </c>
      <c r="S721" s="26">
        <v>44308</v>
      </c>
      <c r="T721" s="16">
        <f t="shared" si="64"/>
        <v>537</v>
      </c>
      <c r="U721" s="16" t="s">
        <v>164</v>
      </c>
      <c r="V721" s="16">
        <v>0</v>
      </c>
      <c r="W721" s="18">
        <v>0</v>
      </c>
      <c r="X721" s="18"/>
      <c r="Y721" s="18"/>
      <c r="Z721" s="18"/>
      <c r="AA721" s="82"/>
      <c r="AB721" s="4" t="s">
        <v>45</v>
      </c>
    </row>
    <row r="722" spans="1:28" ht="16">
      <c r="A722" s="9">
        <v>1</v>
      </c>
      <c r="B722" s="9">
        <v>3</v>
      </c>
      <c r="C722" s="9">
        <v>3</v>
      </c>
      <c r="D722" s="9" t="str">
        <f t="shared" si="62"/>
        <v>Dynan_E5_9303_307_19C</v>
      </c>
      <c r="E722" s="9" t="str">
        <f t="shared" si="66"/>
        <v>Dynan_E5_9303_307_19C_Lung_Block</v>
      </c>
      <c r="F722" s="282">
        <f t="shared" ref="F722:F750" si="67">F721+1</f>
        <v>3</v>
      </c>
      <c r="G722" s="227">
        <v>1</v>
      </c>
      <c r="H722" s="54" t="s">
        <v>239</v>
      </c>
      <c r="I722" s="47" t="s">
        <v>247</v>
      </c>
      <c r="J722" s="17">
        <v>9303</v>
      </c>
      <c r="K722" s="18" t="s">
        <v>241</v>
      </c>
      <c r="L722" s="47">
        <v>307</v>
      </c>
      <c r="M722" s="47" t="s">
        <v>248</v>
      </c>
      <c r="N722" s="81">
        <v>0.75</v>
      </c>
      <c r="O722" s="47" t="s">
        <v>35</v>
      </c>
      <c r="P722" s="47" t="s">
        <v>63</v>
      </c>
      <c r="Q722" s="19">
        <v>43606</v>
      </c>
      <c r="R722" s="20">
        <v>43771</v>
      </c>
      <c r="S722" s="26">
        <v>44308</v>
      </c>
      <c r="T722" s="16">
        <f t="shared" si="64"/>
        <v>537</v>
      </c>
      <c r="U722" s="16" t="s">
        <v>164</v>
      </c>
      <c r="V722" s="16">
        <v>0</v>
      </c>
      <c r="W722" s="18">
        <v>0</v>
      </c>
      <c r="X722" s="18"/>
      <c r="Y722" s="18"/>
      <c r="Z722" s="18"/>
      <c r="AA722" s="82"/>
      <c r="AB722" s="4" t="s">
        <v>45</v>
      </c>
    </row>
    <row r="723" spans="1:28" ht="16">
      <c r="A723" s="9">
        <v>1</v>
      </c>
      <c r="B723" s="9">
        <v>3</v>
      </c>
      <c r="C723" s="9">
        <v>3</v>
      </c>
      <c r="D723" s="9" t="str">
        <f t="shared" si="62"/>
        <v>Dynan_E5_9304_308_19C</v>
      </c>
      <c r="E723" s="9" t="str">
        <f t="shared" si="66"/>
        <v>Dynan_E5_9304_308_19C_Lung_Block</v>
      </c>
      <c r="F723" s="282">
        <f t="shared" si="67"/>
        <v>4</v>
      </c>
      <c r="G723" s="227">
        <v>1</v>
      </c>
      <c r="H723" s="54" t="s">
        <v>239</v>
      </c>
      <c r="I723" s="47" t="s">
        <v>247</v>
      </c>
      <c r="J723" s="17">
        <v>9304</v>
      </c>
      <c r="K723" s="18" t="s">
        <v>241</v>
      </c>
      <c r="L723" s="47">
        <v>308</v>
      </c>
      <c r="M723" s="47" t="s">
        <v>248</v>
      </c>
      <c r="N723" s="81">
        <v>0.75</v>
      </c>
      <c r="O723" s="47" t="s">
        <v>35</v>
      </c>
      <c r="P723" s="47" t="s">
        <v>63</v>
      </c>
      <c r="Q723" s="19">
        <v>43606</v>
      </c>
      <c r="R723" s="20">
        <v>43771</v>
      </c>
      <c r="S723" s="26">
        <v>44308</v>
      </c>
      <c r="T723" s="16">
        <f t="shared" si="64"/>
        <v>537</v>
      </c>
      <c r="U723" s="16" t="s">
        <v>164</v>
      </c>
      <c r="V723" s="16">
        <v>0</v>
      </c>
      <c r="W723" s="18">
        <v>0</v>
      </c>
      <c r="X723" s="18"/>
      <c r="Y723" s="18"/>
      <c r="Z723" s="18"/>
      <c r="AA723" s="82"/>
      <c r="AB723" s="4" t="s">
        <v>45</v>
      </c>
    </row>
    <row r="724" spans="1:28" ht="16">
      <c r="A724" s="9">
        <v>1</v>
      </c>
      <c r="B724" s="9">
        <v>3</v>
      </c>
      <c r="C724" s="9">
        <v>3</v>
      </c>
      <c r="D724" s="9" t="str">
        <f t="shared" si="62"/>
        <v>Dynan_E5_9305_308_19C</v>
      </c>
      <c r="E724" s="9" t="str">
        <f t="shared" si="66"/>
        <v>Dynan_E5_9305_308_19C_Lung_Block</v>
      </c>
      <c r="F724" s="282">
        <f t="shared" si="67"/>
        <v>5</v>
      </c>
      <c r="G724" s="227">
        <v>1</v>
      </c>
      <c r="H724" s="54" t="s">
        <v>239</v>
      </c>
      <c r="I724" s="47" t="s">
        <v>247</v>
      </c>
      <c r="J724" s="17">
        <v>9305</v>
      </c>
      <c r="K724" s="18" t="s">
        <v>241</v>
      </c>
      <c r="L724" s="47">
        <v>308</v>
      </c>
      <c r="M724" s="47" t="s">
        <v>248</v>
      </c>
      <c r="N724" s="81">
        <v>0.75</v>
      </c>
      <c r="O724" s="47" t="s">
        <v>35</v>
      </c>
      <c r="P724" s="47" t="s">
        <v>63</v>
      </c>
      <c r="Q724" s="19">
        <v>43606</v>
      </c>
      <c r="R724" s="20">
        <v>43771</v>
      </c>
      <c r="S724" s="26">
        <v>44308</v>
      </c>
      <c r="T724" s="16">
        <f t="shared" si="64"/>
        <v>537</v>
      </c>
      <c r="U724" s="16" t="s">
        <v>164</v>
      </c>
      <c r="V724" s="16">
        <v>0</v>
      </c>
      <c r="W724" s="18">
        <v>0</v>
      </c>
      <c r="X724" s="18"/>
      <c r="Y724" s="18"/>
      <c r="Z724" s="18"/>
      <c r="AA724" s="82"/>
      <c r="AB724" s="4" t="s">
        <v>45</v>
      </c>
    </row>
    <row r="725" spans="1:28" ht="16">
      <c r="A725" s="9">
        <v>1</v>
      </c>
      <c r="B725" s="9">
        <v>3</v>
      </c>
      <c r="C725" s="9">
        <v>3</v>
      </c>
      <c r="D725" s="9" t="str">
        <f t="shared" si="62"/>
        <v>Dynan_E5_9306_308_19C</v>
      </c>
      <c r="E725" s="9" t="str">
        <f t="shared" si="66"/>
        <v>Dynan_E5_9306_308_19C_Lung_Block</v>
      </c>
      <c r="F725" s="282">
        <f t="shared" si="67"/>
        <v>6</v>
      </c>
      <c r="G725" s="227">
        <v>1</v>
      </c>
      <c r="H725" s="54" t="s">
        <v>239</v>
      </c>
      <c r="I725" s="47" t="s">
        <v>247</v>
      </c>
      <c r="J725" s="17">
        <v>9306</v>
      </c>
      <c r="K725" s="18" t="s">
        <v>241</v>
      </c>
      <c r="L725" s="47">
        <v>308</v>
      </c>
      <c r="M725" s="47" t="s">
        <v>248</v>
      </c>
      <c r="N725" s="81">
        <v>0.75</v>
      </c>
      <c r="O725" s="47" t="s">
        <v>35</v>
      </c>
      <c r="P725" s="47" t="s">
        <v>63</v>
      </c>
      <c r="Q725" s="19">
        <v>43606</v>
      </c>
      <c r="R725" s="20">
        <v>43771</v>
      </c>
      <c r="S725" s="26">
        <v>44308</v>
      </c>
      <c r="T725" s="16">
        <f t="shared" si="64"/>
        <v>537</v>
      </c>
      <c r="U725" s="16" t="s">
        <v>164</v>
      </c>
      <c r="V725" s="16">
        <v>0</v>
      </c>
      <c r="W725" s="18">
        <v>0</v>
      </c>
      <c r="X725" s="18"/>
      <c r="Y725" s="18"/>
      <c r="Z725" s="18"/>
      <c r="AA725" s="82"/>
      <c r="AB725" s="4" t="s">
        <v>45</v>
      </c>
    </row>
    <row r="726" spans="1:28" ht="16">
      <c r="A726" s="9">
        <v>1</v>
      </c>
      <c r="B726" s="9">
        <v>3</v>
      </c>
      <c r="C726" s="9">
        <v>3</v>
      </c>
      <c r="D726" s="9" t="str">
        <f t="shared" si="62"/>
        <v>Dynan_E5_9326_309_19C</v>
      </c>
      <c r="E726" s="9" t="str">
        <f t="shared" si="66"/>
        <v>Dynan_E5_9326_309_19C_Lung_Block</v>
      </c>
      <c r="F726" s="282">
        <f t="shared" si="67"/>
        <v>7</v>
      </c>
      <c r="G726" s="227">
        <v>1</v>
      </c>
      <c r="H726" s="54" t="s">
        <v>239</v>
      </c>
      <c r="I726" s="47" t="s">
        <v>247</v>
      </c>
      <c r="J726" s="17">
        <v>9326</v>
      </c>
      <c r="K726" s="18" t="s">
        <v>241</v>
      </c>
      <c r="L726" s="47">
        <v>309</v>
      </c>
      <c r="M726" s="47" t="s">
        <v>248</v>
      </c>
      <c r="N726" s="81">
        <v>0.75</v>
      </c>
      <c r="O726" s="47" t="s">
        <v>35</v>
      </c>
      <c r="P726" s="47" t="s">
        <v>63</v>
      </c>
      <c r="Q726" s="19">
        <v>43606</v>
      </c>
      <c r="R726" s="20">
        <v>43771</v>
      </c>
      <c r="S726" s="26">
        <v>44308</v>
      </c>
      <c r="T726" s="16">
        <f t="shared" si="64"/>
        <v>537</v>
      </c>
      <c r="U726" s="16" t="s">
        <v>164</v>
      </c>
      <c r="V726" s="16">
        <v>0</v>
      </c>
      <c r="W726" s="18">
        <v>0</v>
      </c>
      <c r="X726" s="18"/>
      <c r="Y726" s="18"/>
      <c r="Z726" s="18"/>
      <c r="AA726" s="82"/>
      <c r="AB726" s="4" t="s">
        <v>45</v>
      </c>
    </row>
    <row r="727" spans="1:28" ht="16">
      <c r="A727" s="9">
        <v>1</v>
      </c>
      <c r="B727" s="9">
        <v>3</v>
      </c>
      <c r="C727" s="9">
        <v>3</v>
      </c>
      <c r="D727" s="9" t="str">
        <f t="shared" si="62"/>
        <v>Dynan_E5_9376_307_19C</v>
      </c>
      <c r="E727" s="9" t="str">
        <f t="shared" si="66"/>
        <v>Dynan_E5_9376_307_19C_Lung_Block</v>
      </c>
      <c r="F727" s="282">
        <f t="shared" si="67"/>
        <v>8</v>
      </c>
      <c r="G727" s="227">
        <v>1</v>
      </c>
      <c r="H727" s="54" t="s">
        <v>239</v>
      </c>
      <c r="I727" s="47" t="s">
        <v>247</v>
      </c>
      <c r="J727" s="17">
        <v>9376</v>
      </c>
      <c r="K727" s="18" t="s">
        <v>241</v>
      </c>
      <c r="L727" s="47">
        <v>307</v>
      </c>
      <c r="M727" s="47" t="s">
        <v>248</v>
      </c>
      <c r="N727" s="81">
        <v>0.75</v>
      </c>
      <c r="O727" s="47" t="s">
        <v>35</v>
      </c>
      <c r="P727" s="47" t="s">
        <v>63</v>
      </c>
      <c r="Q727" s="19">
        <v>43606</v>
      </c>
      <c r="R727" s="20">
        <v>43771</v>
      </c>
      <c r="S727" s="26">
        <v>44308</v>
      </c>
      <c r="T727" s="16">
        <f t="shared" si="64"/>
        <v>537</v>
      </c>
      <c r="U727" s="16" t="s">
        <v>164</v>
      </c>
      <c r="V727" s="16">
        <v>0</v>
      </c>
      <c r="W727" s="18">
        <v>1</v>
      </c>
      <c r="X727" s="18">
        <v>1</v>
      </c>
      <c r="Y727" s="18"/>
      <c r="Z727" s="18"/>
      <c r="AA727" s="82"/>
      <c r="AB727" s="4" t="s">
        <v>45</v>
      </c>
    </row>
    <row r="728" spans="1:28" ht="16">
      <c r="A728" s="9">
        <v>1</v>
      </c>
      <c r="B728" s="9">
        <v>3</v>
      </c>
      <c r="C728" s="9">
        <v>3</v>
      </c>
      <c r="D728" s="9" t="str">
        <f t="shared" si="62"/>
        <v>Dynan_E5_9380_307_19C</v>
      </c>
      <c r="E728" s="9" t="str">
        <f t="shared" si="66"/>
        <v>Dynan_E5_9380_307_19C_Lung_Block</v>
      </c>
      <c r="F728" s="282">
        <f t="shared" si="67"/>
        <v>9</v>
      </c>
      <c r="G728" s="227">
        <v>1</v>
      </c>
      <c r="H728" s="54" t="s">
        <v>239</v>
      </c>
      <c r="I728" s="47" t="s">
        <v>247</v>
      </c>
      <c r="J728" s="17">
        <v>9380</v>
      </c>
      <c r="K728" s="18" t="s">
        <v>241</v>
      </c>
      <c r="L728" s="47">
        <v>307</v>
      </c>
      <c r="M728" s="47" t="s">
        <v>248</v>
      </c>
      <c r="N728" s="81">
        <v>0.75</v>
      </c>
      <c r="O728" s="47" t="s">
        <v>35</v>
      </c>
      <c r="P728" s="47" t="s">
        <v>63</v>
      </c>
      <c r="Q728" s="19">
        <v>43606</v>
      </c>
      <c r="R728" s="20">
        <v>43771</v>
      </c>
      <c r="S728" s="26">
        <v>44308</v>
      </c>
      <c r="T728" s="16">
        <f t="shared" si="64"/>
        <v>537</v>
      </c>
      <c r="U728" s="16" t="s">
        <v>164</v>
      </c>
      <c r="V728" s="16">
        <v>0</v>
      </c>
      <c r="W728" s="18">
        <v>0</v>
      </c>
      <c r="X728" s="18"/>
      <c r="Y728" s="18"/>
      <c r="Z728" s="18"/>
      <c r="AA728" s="82"/>
      <c r="AB728" s="4" t="s">
        <v>45</v>
      </c>
    </row>
    <row r="729" spans="1:28" ht="16">
      <c r="A729" s="9">
        <v>1</v>
      </c>
      <c r="B729" s="9">
        <v>3</v>
      </c>
      <c r="C729" s="9">
        <v>3</v>
      </c>
      <c r="D729" s="9" t="str">
        <f t="shared" si="62"/>
        <v>Dynan_E5_9384_310_19C</v>
      </c>
      <c r="E729" s="9" t="str">
        <f t="shared" si="66"/>
        <v>Dynan_E5_9384_310_19C_Lung_Block</v>
      </c>
      <c r="F729" s="282">
        <f t="shared" si="67"/>
        <v>10</v>
      </c>
      <c r="G729" s="227">
        <v>1</v>
      </c>
      <c r="H729" s="54" t="s">
        <v>239</v>
      </c>
      <c r="I729" s="47" t="s">
        <v>247</v>
      </c>
      <c r="J729" s="17">
        <v>9384</v>
      </c>
      <c r="K729" s="18" t="s">
        <v>241</v>
      </c>
      <c r="L729" s="47">
        <v>310</v>
      </c>
      <c r="M729" s="47" t="s">
        <v>248</v>
      </c>
      <c r="N729" s="81">
        <v>0.75</v>
      </c>
      <c r="O729" s="47" t="s">
        <v>35</v>
      </c>
      <c r="P729" s="47" t="s">
        <v>63</v>
      </c>
      <c r="Q729" s="19">
        <v>43606</v>
      </c>
      <c r="R729" s="20">
        <v>43771</v>
      </c>
      <c r="S729" s="26">
        <v>44308</v>
      </c>
      <c r="T729" s="16">
        <f t="shared" si="64"/>
        <v>537</v>
      </c>
      <c r="U729" s="16" t="s">
        <v>164</v>
      </c>
      <c r="V729" s="16">
        <v>0</v>
      </c>
      <c r="W729" s="18">
        <v>0</v>
      </c>
      <c r="X729" s="18"/>
      <c r="Y729" s="18"/>
      <c r="Z729" s="18"/>
      <c r="AA729" s="82"/>
      <c r="AB729" s="4" t="s">
        <v>45</v>
      </c>
    </row>
    <row r="730" spans="1:28" ht="16">
      <c r="A730" s="9">
        <v>1</v>
      </c>
      <c r="B730" s="9">
        <v>3</v>
      </c>
      <c r="C730" s="9">
        <v>3</v>
      </c>
      <c r="D730" s="9" t="str">
        <f t="shared" ref="D730:D774" si="68">"Dynan_"&amp;I730&amp;"_"&amp;J730&amp;"_"&amp;L730&amp;"_"&amp;K730</f>
        <v>Dynan_E5_9385_309_19C</v>
      </c>
      <c r="E730" s="9" t="str">
        <f t="shared" ref="E730:E761" si="69">D730&amp;"_Lung_Block"</f>
        <v>Dynan_E5_9385_309_19C_Lung_Block</v>
      </c>
      <c r="F730" s="282">
        <f t="shared" si="67"/>
        <v>11</v>
      </c>
      <c r="G730" s="227">
        <v>1</v>
      </c>
      <c r="H730" s="54" t="s">
        <v>239</v>
      </c>
      <c r="I730" s="47" t="s">
        <v>247</v>
      </c>
      <c r="J730" s="17">
        <v>9385</v>
      </c>
      <c r="K730" s="18" t="s">
        <v>241</v>
      </c>
      <c r="L730" s="47">
        <v>309</v>
      </c>
      <c r="M730" s="47" t="s">
        <v>248</v>
      </c>
      <c r="N730" s="81">
        <v>0.75</v>
      </c>
      <c r="O730" s="47" t="s">
        <v>35</v>
      </c>
      <c r="P730" s="47" t="s">
        <v>63</v>
      </c>
      <c r="Q730" s="19">
        <v>43606</v>
      </c>
      <c r="R730" s="20">
        <v>43771</v>
      </c>
      <c r="S730" s="26">
        <v>44308</v>
      </c>
      <c r="T730" s="16">
        <f t="shared" ref="T730:T774" si="70">S730-R730</f>
        <v>537</v>
      </c>
      <c r="U730" s="16" t="s">
        <v>164</v>
      </c>
      <c r="V730" s="16">
        <v>0</v>
      </c>
      <c r="W730" s="18">
        <v>0</v>
      </c>
      <c r="X730" s="18"/>
      <c r="Y730" s="18"/>
      <c r="Z730" s="18"/>
      <c r="AA730" s="82"/>
      <c r="AB730" s="4" t="s">
        <v>45</v>
      </c>
    </row>
    <row r="731" spans="1:28" ht="16">
      <c r="A731" s="9">
        <v>1</v>
      </c>
      <c r="B731" s="9">
        <v>3</v>
      </c>
      <c r="C731" s="9">
        <v>3</v>
      </c>
      <c r="D731" s="9" t="str">
        <f t="shared" si="68"/>
        <v>Dynan_E5_9386_309_19C</v>
      </c>
      <c r="E731" s="9" t="str">
        <f t="shared" si="69"/>
        <v>Dynan_E5_9386_309_19C_Lung_Block</v>
      </c>
      <c r="F731" s="282">
        <f t="shared" si="67"/>
        <v>12</v>
      </c>
      <c r="G731" s="227">
        <v>1</v>
      </c>
      <c r="H731" s="54" t="s">
        <v>239</v>
      </c>
      <c r="I731" s="47" t="s">
        <v>247</v>
      </c>
      <c r="J731" s="17">
        <v>9386</v>
      </c>
      <c r="K731" s="18" t="s">
        <v>241</v>
      </c>
      <c r="L731" s="47">
        <v>309</v>
      </c>
      <c r="M731" s="47" t="s">
        <v>248</v>
      </c>
      <c r="N731" s="81">
        <v>0.75</v>
      </c>
      <c r="O731" s="47" t="s">
        <v>35</v>
      </c>
      <c r="P731" s="47" t="s">
        <v>63</v>
      </c>
      <c r="Q731" s="19">
        <v>43606</v>
      </c>
      <c r="R731" s="20">
        <v>43771</v>
      </c>
      <c r="S731" s="26">
        <v>44308</v>
      </c>
      <c r="T731" s="16">
        <f t="shared" si="70"/>
        <v>537</v>
      </c>
      <c r="U731" s="16" t="s">
        <v>164</v>
      </c>
      <c r="V731" s="16">
        <v>0</v>
      </c>
      <c r="W731" s="18">
        <v>1</v>
      </c>
      <c r="X731" s="18">
        <v>1</v>
      </c>
      <c r="Y731" s="18"/>
      <c r="Z731" s="18"/>
      <c r="AA731" s="82"/>
      <c r="AB731" s="4" t="s">
        <v>45</v>
      </c>
    </row>
    <row r="732" spans="1:28" ht="16">
      <c r="A732" s="9">
        <v>1</v>
      </c>
      <c r="B732" s="9">
        <v>3</v>
      </c>
      <c r="C732" s="9">
        <v>3</v>
      </c>
      <c r="D732" s="9" t="str">
        <f t="shared" si="68"/>
        <v>Dynan_E5_9387_309_19C</v>
      </c>
      <c r="E732" s="9" t="str">
        <f t="shared" si="69"/>
        <v>Dynan_E5_9387_309_19C_Lung_Block</v>
      </c>
      <c r="F732" s="282">
        <f t="shared" si="67"/>
        <v>13</v>
      </c>
      <c r="G732" s="227">
        <v>1</v>
      </c>
      <c r="H732" s="54" t="s">
        <v>239</v>
      </c>
      <c r="I732" s="47" t="s">
        <v>247</v>
      </c>
      <c r="J732" s="17">
        <v>9387</v>
      </c>
      <c r="K732" s="18" t="s">
        <v>241</v>
      </c>
      <c r="L732" s="47">
        <v>309</v>
      </c>
      <c r="M732" s="47" t="s">
        <v>248</v>
      </c>
      <c r="N732" s="81">
        <v>0.75</v>
      </c>
      <c r="O732" s="47" t="s">
        <v>35</v>
      </c>
      <c r="P732" s="47" t="s">
        <v>63</v>
      </c>
      <c r="Q732" s="19">
        <v>43606</v>
      </c>
      <c r="R732" s="20">
        <v>43771</v>
      </c>
      <c r="S732" s="26">
        <v>44308</v>
      </c>
      <c r="T732" s="16">
        <f t="shared" si="70"/>
        <v>537</v>
      </c>
      <c r="U732" s="16" t="s">
        <v>164</v>
      </c>
      <c r="V732" s="16">
        <v>0</v>
      </c>
      <c r="W732" s="18">
        <v>0</v>
      </c>
      <c r="X732" s="18"/>
      <c r="Y732" s="18"/>
      <c r="Z732" s="18"/>
      <c r="AA732" s="82"/>
      <c r="AB732" s="4" t="s">
        <v>45</v>
      </c>
    </row>
    <row r="733" spans="1:28" ht="16">
      <c r="A733" s="9">
        <v>1</v>
      </c>
      <c r="B733" s="9">
        <v>3</v>
      </c>
      <c r="C733" s="9">
        <v>3</v>
      </c>
      <c r="D733" s="9" t="str">
        <f t="shared" si="68"/>
        <v>Dynan_E5_9387_310_19C</v>
      </c>
      <c r="E733" s="9" t="str">
        <f t="shared" si="69"/>
        <v>Dynan_E5_9387_310_19C_Lung_Block</v>
      </c>
      <c r="F733" s="282">
        <f t="shared" si="67"/>
        <v>14</v>
      </c>
      <c r="G733" s="227">
        <v>1</v>
      </c>
      <c r="H733" s="54" t="s">
        <v>239</v>
      </c>
      <c r="I733" s="47" t="s">
        <v>247</v>
      </c>
      <c r="J733" s="17">
        <v>9387</v>
      </c>
      <c r="K733" s="18" t="s">
        <v>241</v>
      </c>
      <c r="L733" s="47">
        <v>310</v>
      </c>
      <c r="M733" s="47" t="s">
        <v>248</v>
      </c>
      <c r="N733" s="81">
        <v>0.75</v>
      </c>
      <c r="O733" s="47" t="s">
        <v>35</v>
      </c>
      <c r="P733" s="47" t="s">
        <v>63</v>
      </c>
      <c r="Q733" s="19">
        <v>43606</v>
      </c>
      <c r="R733" s="20">
        <v>43771</v>
      </c>
      <c r="S733" s="26">
        <v>44308</v>
      </c>
      <c r="T733" s="16">
        <f t="shared" si="70"/>
        <v>537</v>
      </c>
      <c r="U733" s="16" t="s">
        <v>164</v>
      </c>
      <c r="V733" s="16">
        <v>0</v>
      </c>
      <c r="W733" s="18">
        <v>0</v>
      </c>
      <c r="X733" s="18"/>
      <c r="Y733" s="18"/>
      <c r="Z733" s="18"/>
      <c r="AA733" s="82"/>
      <c r="AB733" s="4" t="s">
        <v>45</v>
      </c>
    </row>
    <row r="734" spans="1:28" ht="16">
      <c r="A734" s="9">
        <v>1</v>
      </c>
      <c r="B734" s="9">
        <v>3</v>
      </c>
      <c r="C734" s="9">
        <v>3</v>
      </c>
      <c r="D734" s="9" t="str">
        <f t="shared" si="68"/>
        <v>Dynan_E5_9388_309_19C</v>
      </c>
      <c r="E734" s="9" t="str">
        <f t="shared" si="69"/>
        <v>Dynan_E5_9388_309_19C_Lung_Block</v>
      </c>
      <c r="F734" s="282">
        <f t="shared" si="67"/>
        <v>15</v>
      </c>
      <c r="G734" s="227">
        <v>1</v>
      </c>
      <c r="H734" s="54" t="s">
        <v>239</v>
      </c>
      <c r="I734" s="47" t="s">
        <v>247</v>
      </c>
      <c r="J734" s="17">
        <v>9388</v>
      </c>
      <c r="K734" s="18" t="s">
        <v>241</v>
      </c>
      <c r="L734" s="47">
        <v>309</v>
      </c>
      <c r="M734" s="47" t="s">
        <v>248</v>
      </c>
      <c r="N734" s="81">
        <v>0.75</v>
      </c>
      <c r="O734" s="47" t="s">
        <v>35</v>
      </c>
      <c r="P734" s="47" t="s">
        <v>63</v>
      </c>
      <c r="Q734" s="19">
        <v>43606</v>
      </c>
      <c r="R734" s="20">
        <v>43771</v>
      </c>
      <c r="S734" s="26">
        <v>44308</v>
      </c>
      <c r="T734" s="16">
        <f t="shared" si="70"/>
        <v>537</v>
      </c>
      <c r="U734" s="16" t="s">
        <v>164</v>
      </c>
      <c r="V734" s="16">
        <v>0</v>
      </c>
      <c r="W734" s="18">
        <v>0</v>
      </c>
      <c r="X734" s="18"/>
      <c r="Y734" s="18"/>
      <c r="Z734" s="18"/>
      <c r="AA734" s="82"/>
      <c r="AB734" s="4" t="s">
        <v>45</v>
      </c>
    </row>
    <row r="735" spans="1:28" ht="16">
      <c r="A735" s="9">
        <v>1</v>
      </c>
      <c r="B735" s="9">
        <v>3</v>
      </c>
      <c r="C735" s="9">
        <v>3</v>
      </c>
      <c r="D735" s="9" t="str">
        <f t="shared" si="68"/>
        <v>Dynan_E5_9390_304_19C</v>
      </c>
      <c r="E735" s="9" t="str">
        <f t="shared" si="69"/>
        <v>Dynan_E5_9390_304_19C_Lung_Block</v>
      </c>
      <c r="F735" s="282">
        <f t="shared" si="67"/>
        <v>16</v>
      </c>
      <c r="G735" s="227">
        <v>1</v>
      </c>
      <c r="H735" s="54" t="s">
        <v>239</v>
      </c>
      <c r="I735" s="47" t="s">
        <v>247</v>
      </c>
      <c r="J735" s="17">
        <v>9390</v>
      </c>
      <c r="K735" s="18" t="s">
        <v>241</v>
      </c>
      <c r="L735" s="47">
        <v>304</v>
      </c>
      <c r="M735" s="47" t="s">
        <v>248</v>
      </c>
      <c r="N735" s="81">
        <v>0.75</v>
      </c>
      <c r="O735" s="47" t="s">
        <v>35</v>
      </c>
      <c r="P735" s="47" t="s">
        <v>63</v>
      </c>
      <c r="Q735" s="19">
        <v>43606</v>
      </c>
      <c r="R735" s="20">
        <v>43771</v>
      </c>
      <c r="S735" s="26">
        <v>44308</v>
      </c>
      <c r="T735" s="16">
        <f t="shared" si="70"/>
        <v>537</v>
      </c>
      <c r="U735" s="16" t="s">
        <v>164</v>
      </c>
      <c r="V735" s="16">
        <v>0</v>
      </c>
      <c r="W735" s="18">
        <v>0</v>
      </c>
      <c r="X735" s="18"/>
      <c r="Y735" s="18"/>
      <c r="Z735" s="18"/>
      <c r="AA735" s="82"/>
      <c r="AB735" s="4" t="s">
        <v>45</v>
      </c>
    </row>
    <row r="736" spans="1:28" ht="16">
      <c r="A736" s="9">
        <v>1</v>
      </c>
      <c r="B736" s="9">
        <v>3</v>
      </c>
      <c r="C736" s="9">
        <v>3</v>
      </c>
      <c r="D736" s="9" t="str">
        <f t="shared" si="68"/>
        <v>Dynan_E5_9391_304_19C</v>
      </c>
      <c r="E736" s="9" t="str">
        <f t="shared" si="69"/>
        <v>Dynan_E5_9391_304_19C_Lung_Block</v>
      </c>
      <c r="F736" s="282">
        <f t="shared" si="67"/>
        <v>17</v>
      </c>
      <c r="G736" s="227">
        <v>1</v>
      </c>
      <c r="H736" s="54" t="s">
        <v>239</v>
      </c>
      <c r="I736" s="47" t="s">
        <v>247</v>
      </c>
      <c r="J736" s="17">
        <v>9391</v>
      </c>
      <c r="K736" s="18" t="s">
        <v>241</v>
      </c>
      <c r="L736" s="47">
        <v>304</v>
      </c>
      <c r="M736" s="47" t="s">
        <v>248</v>
      </c>
      <c r="N736" s="81">
        <v>0.75</v>
      </c>
      <c r="O736" s="47" t="s">
        <v>35</v>
      </c>
      <c r="P736" s="47" t="s">
        <v>63</v>
      </c>
      <c r="Q736" s="19">
        <v>43606</v>
      </c>
      <c r="R736" s="20">
        <v>43771</v>
      </c>
      <c r="S736" s="26">
        <v>44308</v>
      </c>
      <c r="T736" s="16">
        <f t="shared" si="70"/>
        <v>537</v>
      </c>
      <c r="U736" s="16" t="s">
        <v>164</v>
      </c>
      <c r="V736" s="16">
        <v>0</v>
      </c>
      <c r="W736" s="18">
        <v>0</v>
      </c>
      <c r="X736" s="18"/>
      <c r="Y736" s="18"/>
      <c r="Z736" s="18"/>
      <c r="AA736" s="82"/>
      <c r="AB736" s="4" t="s">
        <v>45</v>
      </c>
    </row>
    <row r="737" spans="1:28" ht="16">
      <c r="A737" s="9">
        <v>1</v>
      </c>
      <c r="B737" s="9">
        <v>3</v>
      </c>
      <c r="C737" s="9">
        <v>3</v>
      </c>
      <c r="D737" s="9" t="str">
        <f t="shared" si="68"/>
        <v>Dynan_E5_9392_304_19C</v>
      </c>
      <c r="E737" s="9" t="str">
        <f t="shared" si="69"/>
        <v>Dynan_E5_9392_304_19C_Lung_Block</v>
      </c>
      <c r="F737" s="282">
        <f t="shared" si="67"/>
        <v>18</v>
      </c>
      <c r="G737" s="227">
        <v>1</v>
      </c>
      <c r="H737" s="54" t="s">
        <v>239</v>
      </c>
      <c r="I737" s="47" t="s">
        <v>247</v>
      </c>
      <c r="J737" s="17">
        <v>9392</v>
      </c>
      <c r="K737" s="18" t="s">
        <v>241</v>
      </c>
      <c r="L737" s="47">
        <v>304</v>
      </c>
      <c r="M737" s="47" t="s">
        <v>248</v>
      </c>
      <c r="N737" s="81">
        <v>0.75</v>
      </c>
      <c r="O737" s="47" t="s">
        <v>35</v>
      </c>
      <c r="P737" s="47" t="s">
        <v>63</v>
      </c>
      <c r="Q737" s="19">
        <v>43606</v>
      </c>
      <c r="R737" s="20">
        <v>43771</v>
      </c>
      <c r="S737" s="26">
        <v>44308</v>
      </c>
      <c r="T737" s="16">
        <f t="shared" si="70"/>
        <v>537</v>
      </c>
      <c r="U737" s="16" t="s">
        <v>164</v>
      </c>
      <c r="V737" s="16">
        <v>0</v>
      </c>
      <c r="W737" s="18">
        <v>0</v>
      </c>
      <c r="X737" s="18"/>
      <c r="Y737" s="18"/>
      <c r="Z737" s="18"/>
      <c r="AA737" s="82"/>
      <c r="AB737" s="4" t="s">
        <v>45</v>
      </c>
    </row>
    <row r="738" spans="1:28" ht="16">
      <c r="A738" s="9">
        <v>1</v>
      </c>
      <c r="B738" s="9">
        <v>3</v>
      </c>
      <c r="C738" s="9">
        <v>3</v>
      </c>
      <c r="D738" s="9" t="str">
        <f t="shared" si="68"/>
        <v>Dynan_E5_9398_303_19C</v>
      </c>
      <c r="E738" s="9" t="str">
        <f t="shared" si="69"/>
        <v>Dynan_E5_9398_303_19C_Lung_Block</v>
      </c>
      <c r="F738" s="282">
        <f t="shared" si="67"/>
        <v>19</v>
      </c>
      <c r="G738" s="227">
        <v>1</v>
      </c>
      <c r="H738" s="54" t="s">
        <v>239</v>
      </c>
      <c r="I738" s="47" t="s">
        <v>247</v>
      </c>
      <c r="J738" s="17">
        <v>9398</v>
      </c>
      <c r="K738" s="18" t="s">
        <v>241</v>
      </c>
      <c r="L738" s="47">
        <v>303</v>
      </c>
      <c r="M738" s="47" t="s">
        <v>248</v>
      </c>
      <c r="N738" s="81">
        <v>0.75</v>
      </c>
      <c r="O738" s="47" t="s">
        <v>35</v>
      </c>
      <c r="P738" s="47" t="s">
        <v>63</v>
      </c>
      <c r="Q738" s="19">
        <v>43606</v>
      </c>
      <c r="R738" s="20">
        <v>43771</v>
      </c>
      <c r="S738" s="26">
        <v>44308</v>
      </c>
      <c r="T738" s="16">
        <f t="shared" si="70"/>
        <v>537</v>
      </c>
      <c r="U738" s="16" t="s">
        <v>164</v>
      </c>
      <c r="V738" s="16">
        <v>0</v>
      </c>
      <c r="W738" s="18">
        <v>0</v>
      </c>
      <c r="X738" s="18"/>
      <c r="Y738" s="18"/>
      <c r="Z738" s="18"/>
      <c r="AA738" s="82"/>
      <c r="AB738" s="4" t="s">
        <v>45</v>
      </c>
    </row>
    <row r="739" spans="1:28" ht="16">
      <c r="A739" s="9">
        <v>1</v>
      </c>
      <c r="B739" s="9">
        <v>3</v>
      </c>
      <c r="C739" s="9">
        <v>3</v>
      </c>
      <c r="D739" s="9" t="str">
        <f t="shared" si="68"/>
        <v>Dynan_E5_9399_303_19C</v>
      </c>
      <c r="E739" s="9" t="str">
        <f t="shared" si="69"/>
        <v>Dynan_E5_9399_303_19C_Lung_Block</v>
      </c>
      <c r="F739" s="282">
        <f t="shared" si="67"/>
        <v>20</v>
      </c>
      <c r="G739" s="227">
        <v>1</v>
      </c>
      <c r="H739" s="54" t="s">
        <v>239</v>
      </c>
      <c r="I739" s="47" t="s">
        <v>247</v>
      </c>
      <c r="J739" s="17">
        <v>9399</v>
      </c>
      <c r="K739" s="18" t="s">
        <v>241</v>
      </c>
      <c r="L739" s="47">
        <v>303</v>
      </c>
      <c r="M739" s="47" t="s">
        <v>248</v>
      </c>
      <c r="N739" s="81">
        <v>0.75</v>
      </c>
      <c r="O739" s="47" t="s">
        <v>35</v>
      </c>
      <c r="P739" s="47" t="s">
        <v>63</v>
      </c>
      <c r="Q739" s="19">
        <v>43606</v>
      </c>
      <c r="R739" s="20">
        <v>43771</v>
      </c>
      <c r="S739" s="26">
        <v>44308</v>
      </c>
      <c r="T739" s="16">
        <f t="shared" si="70"/>
        <v>537</v>
      </c>
      <c r="U739" s="16" t="s">
        <v>164</v>
      </c>
      <c r="V739" s="16">
        <v>0</v>
      </c>
      <c r="W739" s="18">
        <v>0</v>
      </c>
      <c r="X739" s="18"/>
      <c r="Y739" s="18"/>
      <c r="Z739" s="18"/>
      <c r="AA739" s="82" t="s">
        <v>180</v>
      </c>
      <c r="AB739" s="4" t="s">
        <v>45</v>
      </c>
    </row>
    <row r="740" spans="1:28" ht="16">
      <c r="A740" s="9">
        <v>1</v>
      </c>
      <c r="B740" s="9">
        <v>3</v>
      </c>
      <c r="C740" s="9">
        <v>3</v>
      </c>
      <c r="D740" s="9" t="str">
        <f t="shared" si="68"/>
        <v>Dynan_E5_9400_303_19C</v>
      </c>
      <c r="E740" s="9" t="str">
        <f t="shared" si="69"/>
        <v>Dynan_E5_9400_303_19C_Lung_Block</v>
      </c>
      <c r="F740" s="282">
        <f t="shared" si="67"/>
        <v>21</v>
      </c>
      <c r="G740" s="227">
        <v>1</v>
      </c>
      <c r="H740" s="54" t="s">
        <v>239</v>
      </c>
      <c r="I740" s="47" t="s">
        <v>247</v>
      </c>
      <c r="J740" s="17">
        <v>9400</v>
      </c>
      <c r="K740" s="18" t="s">
        <v>241</v>
      </c>
      <c r="L740" s="47">
        <v>303</v>
      </c>
      <c r="M740" s="47" t="s">
        <v>248</v>
      </c>
      <c r="N740" s="81">
        <v>0.75</v>
      </c>
      <c r="O740" s="47" t="s">
        <v>35</v>
      </c>
      <c r="P740" s="47" t="s">
        <v>63</v>
      </c>
      <c r="Q740" s="19">
        <v>43606</v>
      </c>
      <c r="R740" s="20">
        <v>43771</v>
      </c>
      <c r="S740" s="26">
        <v>44308</v>
      </c>
      <c r="T740" s="16">
        <f t="shared" si="70"/>
        <v>537</v>
      </c>
      <c r="U740" s="16" t="s">
        <v>164</v>
      </c>
      <c r="V740" s="16">
        <v>0</v>
      </c>
      <c r="W740" s="18">
        <v>0</v>
      </c>
      <c r="X740" s="18"/>
      <c r="Y740" s="18"/>
      <c r="Z740" s="18"/>
      <c r="AA740" s="82"/>
      <c r="AB740" s="4" t="s">
        <v>45</v>
      </c>
    </row>
    <row r="741" spans="1:28" ht="16">
      <c r="A741" s="9">
        <v>1</v>
      </c>
      <c r="B741" s="9">
        <v>3</v>
      </c>
      <c r="C741" s="9">
        <v>3</v>
      </c>
      <c r="D741" s="9" t="str">
        <f t="shared" si="68"/>
        <v>Dynan_E5_9571_316_19C</v>
      </c>
      <c r="E741" s="9" t="str">
        <f t="shared" si="69"/>
        <v>Dynan_E5_9571_316_19C_Lung_Block</v>
      </c>
      <c r="F741" s="282">
        <f t="shared" si="67"/>
        <v>22</v>
      </c>
      <c r="G741" s="227">
        <v>1</v>
      </c>
      <c r="H741" s="54" t="s">
        <v>239</v>
      </c>
      <c r="I741" s="47" t="s">
        <v>247</v>
      </c>
      <c r="J741" s="17">
        <v>9571</v>
      </c>
      <c r="K741" s="18" t="s">
        <v>241</v>
      </c>
      <c r="L741" s="47">
        <v>316</v>
      </c>
      <c r="M741" s="47" t="s">
        <v>248</v>
      </c>
      <c r="N741" s="81">
        <v>0.75</v>
      </c>
      <c r="O741" s="47" t="s">
        <v>35</v>
      </c>
      <c r="P741" s="47" t="s">
        <v>63</v>
      </c>
      <c r="Q741" s="19">
        <v>43606</v>
      </c>
      <c r="R741" s="20">
        <v>43771</v>
      </c>
      <c r="S741" s="26">
        <v>44309</v>
      </c>
      <c r="T741" s="16">
        <f t="shared" si="70"/>
        <v>538</v>
      </c>
      <c r="U741" s="16" t="s">
        <v>173</v>
      </c>
      <c r="V741" s="16">
        <v>0</v>
      </c>
      <c r="W741" s="18">
        <v>0</v>
      </c>
      <c r="X741" s="86"/>
      <c r="Y741" s="86"/>
      <c r="Z741" s="86"/>
      <c r="AA741" s="87"/>
      <c r="AB741" s="4" t="s">
        <v>45</v>
      </c>
    </row>
    <row r="742" spans="1:28" ht="16">
      <c r="A742" s="9">
        <v>1</v>
      </c>
      <c r="B742" s="9">
        <v>3</v>
      </c>
      <c r="C742" s="9">
        <v>3</v>
      </c>
      <c r="D742" s="9" t="str">
        <f t="shared" si="68"/>
        <v>Dynan_E5_9712_332_19C</v>
      </c>
      <c r="E742" s="9" t="str">
        <f t="shared" si="69"/>
        <v>Dynan_E5_9712_332_19C_Lung_Block</v>
      </c>
      <c r="F742" s="282">
        <f t="shared" si="67"/>
        <v>23</v>
      </c>
      <c r="G742" s="227">
        <v>1</v>
      </c>
      <c r="H742" s="54" t="s">
        <v>239</v>
      </c>
      <c r="I742" s="47" t="s">
        <v>247</v>
      </c>
      <c r="J742" s="17">
        <v>9712</v>
      </c>
      <c r="K742" s="18" t="s">
        <v>241</v>
      </c>
      <c r="L742" s="47">
        <v>332</v>
      </c>
      <c r="M742" s="47" t="s">
        <v>248</v>
      </c>
      <c r="N742" s="81">
        <v>0.75</v>
      </c>
      <c r="O742" s="47" t="s">
        <v>35</v>
      </c>
      <c r="P742" s="47" t="s">
        <v>63</v>
      </c>
      <c r="Q742" s="19">
        <v>43606</v>
      </c>
      <c r="R742" s="20">
        <v>43771</v>
      </c>
      <c r="S742" s="26">
        <v>44313</v>
      </c>
      <c r="T742" s="16">
        <f t="shared" si="70"/>
        <v>542</v>
      </c>
      <c r="U742" s="16" t="s">
        <v>249</v>
      </c>
      <c r="V742" s="16">
        <v>0</v>
      </c>
      <c r="W742" s="18">
        <v>0</v>
      </c>
      <c r="X742" s="18"/>
      <c r="Y742" s="18"/>
      <c r="Z742" s="18"/>
      <c r="AA742" s="82"/>
      <c r="AB742" s="4" t="s">
        <v>45</v>
      </c>
    </row>
    <row r="743" spans="1:28" ht="16">
      <c r="A743" s="9">
        <v>1</v>
      </c>
      <c r="B743" s="9">
        <v>3</v>
      </c>
      <c r="C743" s="9">
        <v>3</v>
      </c>
      <c r="D743" s="9" t="str">
        <f t="shared" si="68"/>
        <v>Dynan_E5_9713_332_19C</v>
      </c>
      <c r="E743" s="9" t="str">
        <f t="shared" si="69"/>
        <v>Dynan_E5_9713_332_19C_Lung_Block</v>
      </c>
      <c r="F743" s="282">
        <f t="shared" si="67"/>
        <v>24</v>
      </c>
      <c r="G743" s="227">
        <v>1</v>
      </c>
      <c r="H743" s="54" t="s">
        <v>239</v>
      </c>
      <c r="I743" s="47" t="s">
        <v>247</v>
      </c>
      <c r="J743" s="17">
        <v>9713</v>
      </c>
      <c r="K743" s="18" t="s">
        <v>241</v>
      </c>
      <c r="L743" s="47">
        <v>332</v>
      </c>
      <c r="M743" s="47" t="s">
        <v>248</v>
      </c>
      <c r="N743" s="81">
        <v>0.75</v>
      </c>
      <c r="O743" s="47" t="s">
        <v>35</v>
      </c>
      <c r="P743" s="47" t="s">
        <v>63</v>
      </c>
      <c r="Q743" s="19">
        <v>43606</v>
      </c>
      <c r="R743" s="20">
        <v>43771</v>
      </c>
      <c r="S743" s="26">
        <v>44313</v>
      </c>
      <c r="T743" s="16">
        <f t="shared" si="70"/>
        <v>542</v>
      </c>
      <c r="U743" s="16" t="s">
        <v>249</v>
      </c>
      <c r="V743" s="16">
        <v>0</v>
      </c>
      <c r="W743" s="18">
        <v>0</v>
      </c>
      <c r="X743" s="18"/>
      <c r="Y743" s="18"/>
      <c r="Z743" s="18"/>
      <c r="AA743" s="82"/>
      <c r="AB743" s="4" t="s">
        <v>45</v>
      </c>
    </row>
    <row r="744" spans="1:28" ht="16">
      <c r="A744" s="9">
        <v>1</v>
      </c>
      <c r="B744" s="9">
        <v>3</v>
      </c>
      <c r="C744" s="9">
        <v>3</v>
      </c>
      <c r="D744" s="9" t="str">
        <f t="shared" si="68"/>
        <v>Dynan_E5_9714_331_19C</v>
      </c>
      <c r="E744" s="9" t="str">
        <f t="shared" si="69"/>
        <v>Dynan_E5_9714_331_19C_Lung_Block</v>
      </c>
      <c r="F744" s="282">
        <f t="shared" si="67"/>
        <v>25</v>
      </c>
      <c r="G744" s="227">
        <v>1</v>
      </c>
      <c r="H744" s="54" t="s">
        <v>239</v>
      </c>
      <c r="I744" s="47" t="s">
        <v>247</v>
      </c>
      <c r="J744" s="17">
        <v>9714</v>
      </c>
      <c r="K744" s="18" t="s">
        <v>241</v>
      </c>
      <c r="L744" s="47">
        <v>331</v>
      </c>
      <c r="M744" s="47" t="s">
        <v>248</v>
      </c>
      <c r="N744" s="81">
        <v>0.75</v>
      </c>
      <c r="O744" s="47" t="s">
        <v>35</v>
      </c>
      <c r="P744" s="47" t="s">
        <v>63</v>
      </c>
      <c r="Q744" s="19">
        <v>43606</v>
      </c>
      <c r="R744" s="20">
        <v>43771</v>
      </c>
      <c r="S744" s="26">
        <v>44313</v>
      </c>
      <c r="T744" s="16">
        <f t="shared" si="70"/>
        <v>542</v>
      </c>
      <c r="U744" s="16" t="s">
        <v>249</v>
      </c>
      <c r="V744" s="16">
        <v>0</v>
      </c>
      <c r="W744" s="18">
        <v>0</v>
      </c>
      <c r="X744" s="18"/>
      <c r="Y744" s="18"/>
      <c r="Z744" s="18">
        <v>1</v>
      </c>
      <c r="AA744" s="82" t="s">
        <v>166</v>
      </c>
      <c r="AB744" s="4" t="s">
        <v>45</v>
      </c>
    </row>
    <row r="745" spans="1:28" ht="16">
      <c r="A745" s="9">
        <v>1</v>
      </c>
      <c r="B745" s="9">
        <v>3</v>
      </c>
      <c r="C745" s="9">
        <v>3</v>
      </c>
      <c r="D745" s="9" t="str">
        <f t="shared" si="68"/>
        <v>Dynan_E5_9715_331_19C</v>
      </c>
      <c r="E745" s="9" t="str">
        <f t="shared" si="69"/>
        <v>Dynan_E5_9715_331_19C_Lung_Block</v>
      </c>
      <c r="F745" s="282">
        <f t="shared" si="67"/>
        <v>26</v>
      </c>
      <c r="G745" s="227">
        <v>1</v>
      </c>
      <c r="H745" s="54" t="s">
        <v>239</v>
      </c>
      <c r="I745" s="47" t="s">
        <v>247</v>
      </c>
      <c r="J745" s="17">
        <v>9715</v>
      </c>
      <c r="K745" s="18" t="s">
        <v>241</v>
      </c>
      <c r="L745" s="47">
        <v>331</v>
      </c>
      <c r="M745" s="47" t="s">
        <v>248</v>
      </c>
      <c r="N745" s="81">
        <v>0.75</v>
      </c>
      <c r="O745" s="47" t="s">
        <v>35</v>
      </c>
      <c r="P745" s="47" t="s">
        <v>63</v>
      </c>
      <c r="Q745" s="19">
        <v>43606</v>
      </c>
      <c r="R745" s="20">
        <v>43771</v>
      </c>
      <c r="S745" s="26">
        <v>44313</v>
      </c>
      <c r="T745" s="16">
        <f t="shared" si="70"/>
        <v>542</v>
      </c>
      <c r="U745" s="16" t="s">
        <v>249</v>
      </c>
      <c r="V745" s="16">
        <v>0</v>
      </c>
      <c r="W745" s="18">
        <v>0</v>
      </c>
      <c r="X745" s="18"/>
      <c r="Y745" s="18"/>
      <c r="Z745" s="18"/>
      <c r="AA745" s="82"/>
      <c r="AB745" s="4" t="s">
        <v>45</v>
      </c>
    </row>
    <row r="746" spans="1:28" ht="16">
      <c r="A746" s="9">
        <v>1</v>
      </c>
      <c r="B746" s="9">
        <v>3</v>
      </c>
      <c r="C746" s="9">
        <v>3</v>
      </c>
      <c r="D746" s="9" t="str">
        <f t="shared" si="68"/>
        <v>Dynan_E5_9716_331_19C</v>
      </c>
      <c r="E746" s="9" t="str">
        <f t="shared" si="69"/>
        <v>Dynan_E5_9716_331_19C_Lung_Block</v>
      </c>
      <c r="F746" s="282">
        <f t="shared" si="67"/>
        <v>27</v>
      </c>
      <c r="G746" s="227">
        <v>1</v>
      </c>
      <c r="H746" s="54" t="s">
        <v>239</v>
      </c>
      <c r="I746" s="47" t="s">
        <v>247</v>
      </c>
      <c r="J746" s="17">
        <v>9716</v>
      </c>
      <c r="K746" s="18" t="s">
        <v>241</v>
      </c>
      <c r="L746" s="47">
        <v>331</v>
      </c>
      <c r="M746" s="47" t="s">
        <v>248</v>
      </c>
      <c r="N746" s="81">
        <v>0.75</v>
      </c>
      <c r="O746" s="47" t="s">
        <v>35</v>
      </c>
      <c r="P746" s="47" t="s">
        <v>63</v>
      </c>
      <c r="Q746" s="19">
        <v>43606</v>
      </c>
      <c r="R746" s="20">
        <v>43771</v>
      </c>
      <c r="S746" s="26">
        <v>44313</v>
      </c>
      <c r="T746" s="16">
        <f t="shared" si="70"/>
        <v>542</v>
      </c>
      <c r="U746" s="16" t="s">
        <v>249</v>
      </c>
      <c r="V746" s="16">
        <v>0</v>
      </c>
      <c r="W746" s="18">
        <v>0</v>
      </c>
      <c r="X746" s="18"/>
      <c r="Y746" s="18"/>
      <c r="Z746" s="18"/>
      <c r="AA746" s="82"/>
      <c r="AB746" s="4" t="s">
        <v>45</v>
      </c>
    </row>
    <row r="747" spans="1:28" ht="16">
      <c r="A747" s="9">
        <v>1</v>
      </c>
      <c r="B747" s="9">
        <v>3</v>
      </c>
      <c r="C747" s="9">
        <v>3</v>
      </c>
      <c r="D747" s="9" t="str">
        <f t="shared" si="68"/>
        <v>Dynan_E5_9717.1_332_19C</v>
      </c>
      <c r="E747" s="9" t="str">
        <f t="shared" si="69"/>
        <v>Dynan_E5_9717.1_332_19C_Lung_Block</v>
      </c>
      <c r="F747" s="282">
        <f t="shared" si="67"/>
        <v>28</v>
      </c>
      <c r="G747" s="227">
        <v>1</v>
      </c>
      <c r="H747" s="54" t="s">
        <v>239</v>
      </c>
      <c r="I747" s="47" t="s">
        <v>247</v>
      </c>
      <c r="J747" s="17">
        <v>9717.1</v>
      </c>
      <c r="K747" s="18" t="s">
        <v>241</v>
      </c>
      <c r="L747" s="47">
        <v>332</v>
      </c>
      <c r="M747" s="47" t="s">
        <v>248</v>
      </c>
      <c r="N747" s="81">
        <v>0.75</v>
      </c>
      <c r="O747" s="47" t="s">
        <v>35</v>
      </c>
      <c r="P747" s="47" t="s">
        <v>63</v>
      </c>
      <c r="Q747" s="19">
        <v>43606</v>
      </c>
      <c r="R747" s="20">
        <v>43771</v>
      </c>
      <c r="S747" s="26">
        <v>44313</v>
      </c>
      <c r="T747" s="16">
        <f t="shared" si="70"/>
        <v>542</v>
      </c>
      <c r="U747" s="16" t="s">
        <v>249</v>
      </c>
      <c r="V747" s="16">
        <v>0</v>
      </c>
      <c r="W747" s="18">
        <v>1</v>
      </c>
      <c r="X747" s="18">
        <v>1</v>
      </c>
      <c r="Y747" s="18"/>
      <c r="Z747" s="18"/>
      <c r="AA747" s="82"/>
      <c r="AB747" s="4" t="s">
        <v>45</v>
      </c>
    </row>
    <row r="748" spans="1:28" ht="16">
      <c r="A748" s="9">
        <v>1</v>
      </c>
      <c r="B748" s="9">
        <v>3</v>
      </c>
      <c r="C748" s="9">
        <v>3</v>
      </c>
      <c r="D748" s="9" t="str">
        <f t="shared" si="68"/>
        <v>Dynan_E5_9717.2_332_19C</v>
      </c>
      <c r="E748" s="9" t="str">
        <f t="shared" si="69"/>
        <v>Dynan_E5_9717.2_332_19C_Lung_Block</v>
      </c>
      <c r="F748" s="282">
        <f t="shared" si="67"/>
        <v>29</v>
      </c>
      <c r="G748" s="227">
        <v>1</v>
      </c>
      <c r="H748" s="54" t="s">
        <v>239</v>
      </c>
      <c r="I748" s="47" t="s">
        <v>247</v>
      </c>
      <c r="J748" s="17">
        <v>9717.2000000000007</v>
      </c>
      <c r="K748" s="18" t="s">
        <v>241</v>
      </c>
      <c r="L748" s="47">
        <v>332</v>
      </c>
      <c r="M748" s="47" t="s">
        <v>248</v>
      </c>
      <c r="N748" s="81">
        <v>0.75</v>
      </c>
      <c r="O748" s="47" t="s">
        <v>35</v>
      </c>
      <c r="P748" s="47" t="s">
        <v>63</v>
      </c>
      <c r="Q748" s="19">
        <v>43606</v>
      </c>
      <c r="R748" s="20">
        <v>43771</v>
      </c>
      <c r="S748" s="26">
        <v>44313</v>
      </c>
      <c r="T748" s="16">
        <f t="shared" si="70"/>
        <v>542</v>
      </c>
      <c r="U748" s="16" t="s">
        <v>249</v>
      </c>
      <c r="V748" s="16">
        <v>0</v>
      </c>
      <c r="W748" s="18">
        <v>0</v>
      </c>
      <c r="X748" s="18"/>
      <c r="Y748" s="18"/>
      <c r="Z748" s="18"/>
      <c r="AA748" s="82"/>
      <c r="AB748" s="4" t="s">
        <v>45</v>
      </c>
    </row>
    <row r="749" spans="1:28" ht="16">
      <c r="A749" s="9">
        <v>1</v>
      </c>
      <c r="B749" s="9">
        <v>3</v>
      </c>
      <c r="C749" s="9">
        <v>3</v>
      </c>
      <c r="D749" s="9" t="str">
        <f t="shared" si="68"/>
        <v>Dynan_E5_9719_332_19C</v>
      </c>
      <c r="E749" s="9" t="str">
        <f t="shared" si="69"/>
        <v>Dynan_E5_9719_332_19C_Lung_Block</v>
      </c>
      <c r="F749" s="282">
        <f t="shared" si="67"/>
        <v>30</v>
      </c>
      <c r="G749" s="227">
        <v>1</v>
      </c>
      <c r="H749" s="54" t="s">
        <v>239</v>
      </c>
      <c r="I749" s="47" t="s">
        <v>247</v>
      </c>
      <c r="J749" s="17">
        <v>9719</v>
      </c>
      <c r="K749" s="18" t="s">
        <v>241</v>
      </c>
      <c r="L749" s="47">
        <v>332</v>
      </c>
      <c r="M749" s="47" t="s">
        <v>248</v>
      </c>
      <c r="N749" s="81">
        <v>0.75</v>
      </c>
      <c r="O749" s="47" t="s">
        <v>35</v>
      </c>
      <c r="P749" s="47" t="s">
        <v>63</v>
      </c>
      <c r="Q749" s="19">
        <v>43606</v>
      </c>
      <c r="R749" s="20">
        <v>43771</v>
      </c>
      <c r="S749" s="26">
        <v>44313</v>
      </c>
      <c r="T749" s="16">
        <f t="shared" si="70"/>
        <v>542</v>
      </c>
      <c r="U749" s="16" t="s">
        <v>249</v>
      </c>
      <c r="V749" s="16">
        <v>0</v>
      </c>
      <c r="W749" s="18">
        <v>0</v>
      </c>
      <c r="X749" s="18"/>
      <c r="Y749" s="18"/>
      <c r="Z749" s="18"/>
      <c r="AA749" s="82"/>
      <c r="AB749" s="4"/>
    </row>
    <row r="750" spans="1:28" ht="16">
      <c r="A750" s="9">
        <v>1</v>
      </c>
      <c r="B750" s="9">
        <v>3</v>
      </c>
      <c r="C750" s="9">
        <v>3</v>
      </c>
      <c r="D750" s="9" t="str">
        <f t="shared" si="68"/>
        <v>Dynan_E5_9720_331_19C</v>
      </c>
      <c r="E750" s="9" t="str">
        <f t="shared" si="69"/>
        <v>Dynan_E5_9720_331_19C_Lung_Block</v>
      </c>
      <c r="F750" s="282">
        <f t="shared" si="67"/>
        <v>31</v>
      </c>
      <c r="G750" s="227">
        <v>1</v>
      </c>
      <c r="H750" s="54" t="s">
        <v>239</v>
      </c>
      <c r="I750" s="47" t="s">
        <v>247</v>
      </c>
      <c r="J750" s="17">
        <v>9720</v>
      </c>
      <c r="K750" s="18" t="s">
        <v>241</v>
      </c>
      <c r="L750" s="47">
        <v>331</v>
      </c>
      <c r="M750" s="47" t="s">
        <v>248</v>
      </c>
      <c r="N750" s="81">
        <v>0.75</v>
      </c>
      <c r="O750" s="47" t="s">
        <v>35</v>
      </c>
      <c r="P750" s="47" t="s">
        <v>63</v>
      </c>
      <c r="Q750" s="19">
        <v>43606</v>
      </c>
      <c r="R750" s="20">
        <v>43771</v>
      </c>
      <c r="S750" s="26">
        <v>44313</v>
      </c>
      <c r="T750" s="16">
        <f t="shared" si="70"/>
        <v>542</v>
      </c>
      <c r="U750" s="16" t="s">
        <v>249</v>
      </c>
      <c r="V750" s="16">
        <v>0</v>
      </c>
      <c r="W750" s="18">
        <v>1</v>
      </c>
      <c r="X750" s="18">
        <v>1</v>
      </c>
      <c r="Y750" s="18"/>
      <c r="Z750" s="18"/>
      <c r="AA750" s="82"/>
      <c r="AB750" s="4" t="s">
        <v>45</v>
      </c>
    </row>
    <row r="751" spans="1:28" ht="16">
      <c r="A751" s="9">
        <v>1</v>
      </c>
      <c r="B751" s="9">
        <v>3</v>
      </c>
      <c r="C751" s="9">
        <v>4</v>
      </c>
      <c r="D751" s="9" t="str">
        <f t="shared" si="68"/>
        <v>Dynan_E5_9721_313_19C</v>
      </c>
      <c r="E751" s="9" t="str">
        <f t="shared" si="69"/>
        <v>Dynan_E5_9721_313_19C_Lung_Block</v>
      </c>
      <c r="F751" s="282">
        <f>1</f>
        <v>1</v>
      </c>
      <c r="G751" s="227">
        <v>1</v>
      </c>
      <c r="H751" s="54" t="s">
        <v>239</v>
      </c>
      <c r="I751" s="47" t="s">
        <v>247</v>
      </c>
      <c r="J751" s="17">
        <v>9721</v>
      </c>
      <c r="K751" s="18" t="s">
        <v>241</v>
      </c>
      <c r="L751" s="47">
        <v>313</v>
      </c>
      <c r="M751" s="47" t="s">
        <v>248</v>
      </c>
      <c r="N751" s="81">
        <v>0.75</v>
      </c>
      <c r="O751" s="47" t="s">
        <v>35</v>
      </c>
      <c r="P751" s="47" t="s">
        <v>63</v>
      </c>
      <c r="Q751" s="19">
        <v>43606</v>
      </c>
      <c r="R751" s="20">
        <v>43771</v>
      </c>
      <c r="S751" s="26">
        <v>44309</v>
      </c>
      <c r="T751" s="16">
        <f t="shared" si="70"/>
        <v>538</v>
      </c>
      <c r="U751" s="16" t="s">
        <v>173</v>
      </c>
      <c r="V751" s="16">
        <v>0</v>
      </c>
      <c r="W751" s="18">
        <v>1</v>
      </c>
      <c r="X751" s="18">
        <v>1</v>
      </c>
      <c r="Y751" s="18"/>
      <c r="Z751" s="18"/>
      <c r="AA751" s="82"/>
      <c r="AB751" s="4" t="s">
        <v>45</v>
      </c>
    </row>
    <row r="752" spans="1:28" ht="16">
      <c r="A752" s="9">
        <v>1</v>
      </c>
      <c r="B752" s="9">
        <v>3</v>
      </c>
      <c r="C752" s="9">
        <v>4</v>
      </c>
      <c r="D752" s="9" t="str">
        <f t="shared" si="68"/>
        <v>Dynan_E5_9722_314_19C</v>
      </c>
      <c r="E752" s="9" t="str">
        <f t="shared" si="69"/>
        <v>Dynan_E5_9722_314_19C_Lung_Block</v>
      </c>
      <c r="F752" s="282">
        <f>F751+1</f>
        <v>2</v>
      </c>
      <c r="G752" s="227">
        <v>1</v>
      </c>
      <c r="H752" s="54" t="s">
        <v>239</v>
      </c>
      <c r="I752" s="47" t="s">
        <v>247</v>
      </c>
      <c r="J752" s="17">
        <v>9722</v>
      </c>
      <c r="K752" s="18" t="s">
        <v>241</v>
      </c>
      <c r="L752" s="47">
        <v>314</v>
      </c>
      <c r="M752" s="47" t="s">
        <v>248</v>
      </c>
      <c r="N752" s="81">
        <v>0.75</v>
      </c>
      <c r="O752" s="47" t="s">
        <v>35</v>
      </c>
      <c r="P752" s="47" t="s">
        <v>63</v>
      </c>
      <c r="Q752" s="19">
        <v>43606</v>
      </c>
      <c r="R752" s="20">
        <v>43771</v>
      </c>
      <c r="S752" s="26">
        <v>44309</v>
      </c>
      <c r="T752" s="16">
        <f t="shared" si="70"/>
        <v>538</v>
      </c>
      <c r="U752" s="16" t="s">
        <v>173</v>
      </c>
      <c r="V752" s="16">
        <v>0</v>
      </c>
      <c r="W752" s="18">
        <v>0</v>
      </c>
      <c r="X752" s="18"/>
      <c r="Y752" s="18"/>
      <c r="Z752" s="18"/>
      <c r="AA752" s="82"/>
      <c r="AB752" s="4" t="s">
        <v>45</v>
      </c>
    </row>
    <row r="753" spans="1:28" ht="16">
      <c r="A753" s="9">
        <v>1</v>
      </c>
      <c r="B753" s="9">
        <v>3</v>
      </c>
      <c r="C753" s="9">
        <v>4</v>
      </c>
      <c r="D753" s="9" t="str">
        <f t="shared" si="68"/>
        <v>Dynan_E5_9723_313_19C</v>
      </c>
      <c r="E753" s="9" t="str">
        <f t="shared" si="69"/>
        <v>Dynan_E5_9723_313_19C_Lung_Block</v>
      </c>
      <c r="F753" s="282">
        <f t="shared" ref="F753:F774" si="71">F752+1</f>
        <v>3</v>
      </c>
      <c r="G753" s="227">
        <v>1</v>
      </c>
      <c r="H753" s="54" t="s">
        <v>239</v>
      </c>
      <c r="I753" s="47" t="s">
        <v>247</v>
      </c>
      <c r="J753" s="17">
        <v>9723</v>
      </c>
      <c r="K753" s="18" t="s">
        <v>241</v>
      </c>
      <c r="L753" s="47">
        <v>313</v>
      </c>
      <c r="M753" s="47" t="s">
        <v>248</v>
      </c>
      <c r="N753" s="81">
        <v>0.75</v>
      </c>
      <c r="O753" s="47" t="s">
        <v>35</v>
      </c>
      <c r="P753" s="47" t="s">
        <v>63</v>
      </c>
      <c r="Q753" s="19">
        <v>43606</v>
      </c>
      <c r="R753" s="20">
        <v>43771</v>
      </c>
      <c r="S753" s="26">
        <v>44309</v>
      </c>
      <c r="T753" s="16">
        <f t="shared" si="70"/>
        <v>538</v>
      </c>
      <c r="U753" s="16" t="s">
        <v>173</v>
      </c>
      <c r="V753" s="16">
        <v>0</v>
      </c>
      <c r="W753" s="18">
        <v>1</v>
      </c>
      <c r="X753" s="18"/>
      <c r="Y753" s="18">
        <v>1</v>
      </c>
      <c r="Z753" s="18"/>
      <c r="AA753" s="82"/>
      <c r="AB753" s="4" t="s">
        <v>45</v>
      </c>
    </row>
    <row r="754" spans="1:28" ht="16">
      <c r="A754" s="9">
        <v>1</v>
      </c>
      <c r="B754" s="9">
        <v>3</v>
      </c>
      <c r="C754" s="9">
        <v>4</v>
      </c>
      <c r="D754" s="9" t="str">
        <f t="shared" si="68"/>
        <v>Dynan_E5_9724_313_19C</v>
      </c>
      <c r="E754" s="9" t="str">
        <f t="shared" si="69"/>
        <v>Dynan_E5_9724_313_19C_Lung_Block</v>
      </c>
      <c r="F754" s="282">
        <f t="shared" si="71"/>
        <v>4</v>
      </c>
      <c r="G754" s="227">
        <v>1</v>
      </c>
      <c r="H754" s="54" t="s">
        <v>239</v>
      </c>
      <c r="I754" s="47" t="s">
        <v>247</v>
      </c>
      <c r="J754" s="17">
        <v>9724</v>
      </c>
      <c r="K754" s="18" t="s">
        <v>241</v>
      </c>
      <c r="L754" s="47">
        <v>313</v>
      </c>
      <c r="M754" s="47" t="s">
        <v>248</v>
      </c>
      <c r="N754" s="81">
        <v>0.75</v>
      </c>
      <c r="O754" s="47" t="s">
        <v>35</v>
      </c>
      <c r="P754" s="47" t="s">
        <v>63</v>
      </c>
      <c r="Q754" s="19">
        <v>43606</v>
      </c>
      <c r="R754" s="20">
        <v>43771</v>
      </c>
      <c r="S754" s="26">
        <v>44309</v>
      </c>
      <c r="T754" s="16">
        <f t="shared" si="70"/>
        <v>538</v>
      </c>
      <c r="U754" s="16" t="s">
        <v>173</v>
      </c>
      <c r="V754" s="16">
        <v>0</v>
      </c>
      <c r="W754" s="18">
        <v>0</v>
      </c>
      <c r="X754" s="18"/>
      <c r="Y754" s="18"/>
      <c r="Z754" s="18"/>
      <c r="AA754" s="82"/>
      <c r="AB754" s="4" t="s">
        <v>45</v>
      </c>
    </row>
    <row r="755" spans="1:28" ht="16">
      <c r="A755" s="9">
        <v>1</v>
      </c>
      <c r="B755" s="9">
        <v>3</v>
      </c>
      <c r="C755" s="9">
        <v>4</v>
      </c>
      <c r="D755" s="9" t="str">
        <f t="shared" si="68"/>
        <v>Dynan_E5_9725_314_19C</v>
      </c>
      <c r="E755" s="9" t="str">
        <f t="shared" si="69"/>
        <v>Dynan_E5_9725_314_19C_Lung_Block</v>
      </c>
      <c r="F755" s="282">
        <f t="shared" si="71"/>
        <v>5</v>
      </c>
      <c r="G755" s="227">
        <v>1</v>
      </c>
      <c r="H755" s="54" t="s">
        <v>239</v>
      </c>
      <c r="I755" s="47" t="s">
        <v>247</v>
      </c>
      <c r="J755" s="17">
        <v>9725</v>
      </c>
      <c r="K755" s="18" t="s">
        <v>241</v>
      </c>
      <c r="L755" s="47">
        <v>314</v>
      </c>
      <c r="M755" s="47" t="s">
        <v>248</v>
      </c>
      <c r="N755" s="81">
        <v>0.75</v>
      </c>
      <c r="O755" s="47" t="s">
        <v>35</v>
      </c>
      <c r="P755" s="47" t="s">
        <v>63</v>
      </c>
      <c r="Q755" s="19">
        <v>43606</v>
      </c>
      <c r="R755" s="20">
        <v>43771</v>
      </c>
      <c r="S755" s="26">
        <v>44309</v>
      </c>
      <c r="T755" s="16">
        <f t="shared" si="70"/>
        <v>538</v>
      </c>
      <c r="U755" s="16" t="s">
        <v>173</v>
      </c>
      <c r="V755" s="16">
        <v>0</v>
      </c>
      <c r="W755" s="18">
        <v>0</v>
      </c>
      <c r="X755" s="18"/>
      <c r="Y755" s="18"/>
      <c r="Z755" s="18"/>
      <c r="AA755" s="82"/>
      <c r="AB755" s="4" t="s">
        <v>45</v>
      </c>
    </row>
    <row r="756" spans="1:28" ht="16">
      <c r="A756" s="9">
        <v>1</v>
      </c>
      <c r="B756" s="9">
        <v>3</v>
      </c>
      <c r="C756" s="9">
        <v>4</v>
      </c>
      <c r="D756" s="9" t="str">
        <f t="shared" si="68"/>
        <v>Dynan_E5_9727_314_19C</v>
      </c>
      <c r="E756" s="9" t="str">
        <f t="shared" si="69"/>
        <v>Dynan_E5_9727_314_19C_Lung_Block</v>
      </c>
      <c r="F756" s="282">
        <f t="shared" si="71"/>
        <v>6</v>
      </c>
      <c r="G756" s="227">
        <v>1</v>
      </c>
      <c r="H756" s="54" t="s">
        <v>239</v>
      </c>
      <c r="I756" s="47" t="s">
        <v>247</v>
      </c>
      <c r="J756" s="17">
        <v>9727</v>
      </c>
      <c r="K756" s="18" t="s">
        <v>241</v>
      </c>
      <c r="L756" s="47">
        <v>314</v>
      </c>
      <c r="M756" s="47" t="s">
        <v>248</v>
      </c>
      <c r="N756" s="81">
        <v>0.75</v>
      </c>
      <c r="O756" s="47" t="s">
        <v>35</v>
      </c>
      <c r="P756" s="47" t="s">
        <v>63</v>
      </c>
      <c r="Q756" s="19">
        <v>43606</v>
      </c>
      <c r="R756" s="20">
        <v>43771</v>
      </c>
      <c r="S756" s="26">
        <v>44309</v>
      </c>
      <c r="T756" s="16">
        <f t="shared" si="70"/>
        <v>538</v>
      </c>
      <c r="U756" s="16" t="s">
        <v>173</v>
      </c>
      <c r="V756" s="16">
        <v>0</v>
      </c>
      <c r="W756" s="18">
        <v>0</v>
      </c>
      <c r="X756" s="18"/>
      <c r="Y756" s="18"/>
      <c r="Z756" s="18"/>
      <c r="AA756" s="82"/>
      <c r="AB756" s="4" t="s">
        <v>45</v>
      </c>
    </row>
    <row r="757" spans="1:28" ht="16">
      <c r="A757" s="9">
        <v>1</v>
      </c>
      <c r="B757" s="9">
        <v>3</v>
      </c>
      <c r="C757" s="9">
        <v>4</v>
      </c>
      <c r="D757" s="9" t="str">
        <f t="shared" si="68"/>
        <v>Dynan_E5_9728_313_19C</v>
      </c>
      <c r="E757" s="9" t="str">
        <f t="shared" si="69"/>
        <v>Dynan_E5_9728_313_19C_Lung_Block</v>
      </c>
      <c r="F757" s="282">
        <f t="shared" si="71"/>
        <v>7</v>
      </c>
      <c r="G757" s="227">
        <v>1</v>
      </c>
      <c r="H757" s="54" t="s">
        <v>239</v>
      </c>
      <c r="I757" s="47" t="s">
        <v>247</v>
      </c>
      <c r="J757" s="17">
        <v>9728</v>
      </c>
      <c r="K757" s="18" t="s">
        <v>241</v>
      </c>
      <c r="L757" s="47">
        <v>313</v>
      </c>
      <c r="M757" s="47" t="s">
        <v>248</v>
      </c>
      <c r="N757" s="81">
        <v>0.75</v>
      </c>
      <c r="O757" s="47" t="s">
        <v>35</v>
      </c>
      <c r="P757" s="47" t="s">
        <v>63</v>
      </c>
      <c r="Q757" s="19">
        <v>43606</v>
      </c>
      <c r="R757" s="20">
        <v>43771</v>
      </c>
      <c r="S757" s="26">
        <v>44309</v>
      </c>
      <c r="T757" s="16">
        <f t="shared" si="70"/>
        <v>538</v>
      </c>
      <c r="U757" s="16" t="s">
        <v>173</v>
      </c>
      <c r="V757" s="16">
        <v>0</v>
      </c>
      <c r="W757" s="18">
        <v>0</v>
      </c>
      <c r="X757" s="18"/>
      <c r="Y757" s="18"/>
      <c r="Z757" s="18"/>
      <c r="AA757" s="82"/>
      <c r="AB757" s="4" t="s">
        <v>45</v>
      </c>
    </row>
    <row r="758" spans="1:28" ht="16">
      <c r="A758" s="9">
        <v>1</v>
      </c>
      <c r="B758" s="9">
        <v>3</v>
      </c>
      <c r="C758" s="9">
        <v>4</v>
      </c>
      <c r="D758" s="9" t="str">
        <f t="shared" si="68"/>
        <v>Dynan_E5_9729_313_19C</v>
      </c>
      <c r="E758" s="9" t="str">
        <f t="shared" si="69"/>
        <v>Dynan_E5_9729_313_19C_Lung_Block</v>
      </c>
      <c r="F758" s="282">
        <f t="shared" si="71"/>
        <v>8</v>
      </c>
      <c r="G758" s="227">
        <v>1</v>
      </c>
      <c r="H758" s="54" t="s">
        <v>239</v>
      </c>
      <c r="I758" s="47" t="s">
        <v>247</v>
      </c>
      <c r="J758" s="17">
        <v>9729</v>
      </c>
      <c r="K758" s="18" t="s">
        <v>241</v>
      </c>
      <c r="L758" s="47">
        <v>313</v>
      </c>
      <c r="M758" s="47" t="s">
        <v>248</v>
      </c>
      <c r="N758" s="81">
        <v>0.75</v>
      </c>
      <c r="O758" s="47" t="s">
        <v>35</v>
      </c>
      <c r="P758" s="47" t="s">
        <v>63</v>
      </c>
      <c r="Q758" s="19">
        <v>43606</v>
      </c>
      <c r="R758" s="20">
        <v>43771</v>
      </c>
      <c r="S758" s="26">
        <v>44309</v>
      </c>
      <c r="T758" s="16">
        <f t="shared" si="70"/>
        <v>538</v>
      </c>
      <c r="U758" s="16" t="s">
        <v>173</v>
      </c>
      <c r="V758" s="16">
        <v>0</v>
      </c>
      <c r="W758" s="18">
        <v>0</v>
      </c>
      <c r="X758" s="18"/>
      <c r="Y758" s="18"/>
      <c r="Z758" s="18"/>
      <c r="AA758" s="82"/>
      <c r="AB758" s="4" t="s">
        <v>45</v>
      </c>
    </row>
    <row r="759" spans="1:28" ht="16">
      <c r="A759" s="9">
        <v>1</v>
      </c>
      <c r="B759" s="9">
        <v>3</v>
      </c>
      <c r="C759" s="9">
        <v>4</v>
      </c>
      <c r="D759" s="9" t="str">
        <f t="shared" si="68"/>
        <v>Dynan_E5_9730_314_19C</v>
      </c>
      <c r="E759" s="9" t="str">
        <f t="shared" si="69"/>
        <v>Dynan_E5_9730_314_19C_Lung_Block</v>
      </c>
      <c r="F759" s="282">
        <f t="shared" si="71"/>
        <v>9</v>
      </c>
      <c r="G759" s="227">
        <v>1</v>
      </c>
      <c r="H759" s="54" t="s">
        <v>239</v>
      </c>
      <c r="I759" s="47" t="s">
        <v>247</v>
      </c>
      <c r="J759" s="17">
        <v>9730</v>
      </c>
      <c r="K759" s="18" t="s">
        <v>241</v>
      </c>
      <c r="L759" s="47">
        <v>314</v>
      </c>
      <c r="M759" s="47" t="s">
        <v>248</v>
      </c>
      <c r="N759" s="81">
        <v>0.75</v>
      </c>
      <c r="O759" s="47" t="s">
        <v>35</v>
      </c>
      <c r="P759" s="47" t="s">
        <v>63</v>
      </c>
      <c r="Q759" s="19">
        <v>43606</v>
      </c>
      <c r="R759" s="20">
        <v>43771</v>
      </c>
      <c r="S759" s="26">
        <v>44309</v>
      </c>
      <c r="T759" s="16">
        <f t="shared" si="70"/>
        <v>538</v>
      </c>
      <c r="U759" s="16" t="s">
        <v>173</v>
      </c>
      <c r="V759" s="16">
        <v>0</v>
      </c>
      <c r="W759" s="18">
        <v>0</v>
      </c>
      <c r="X759" s="18"/>
      <c r="Y759" s="18"/>
      <c r="Z759" s="18"/>
      <c r="AA759" s="82"/>
      <c r="AB759" s="4" t="s">
        <v>45</v>
      </c>
    </row>
    <row r="760" spans="1:28" ht="16">
      <c r="A760" s="9">
        <v>1</v>
      </c>
      <c r="B760" s="9">
        <v>3</v>
      </c>
      <c r="C760" s="9">
        <v>4</v>
      </c>
      <c r="D760" s="9" t="str">
        <f t="shared" si="68"/>
        <v>Dynan_E5_9731_333_19C</v>
      </c>
      <c r="E760" s="9" t="str">
        <f t="shared" si="69"/>
        <v>Dynan_E5_9731_333_19C_Lung_Block</v>
      </c>
      <c r="F760" s="282">
        <f t="shared" si="71"/>
        <v>10</v>
      </c>
      <c r="G760" s="227">
        <v>1</v>
      </c>
      <c r="H760" s="54" t="s">
        <v>239</v>
      </c>
      <c r="I760" s="47" t="s">
        <v>247</v>
      </c>
      <c r="J760" s="17">
        <v>9731</v>
      </c>
      <c r="K760" s="18" t="s">
        <v>241</v>
      </c>
      <c r="L760" s="47">
        <v>333</v>
      </c>
      <c r="M760" s="47" t="s">
        <v>248</v>
      </c>
      <c r="N760" s="81">
        <v>0.75</v>
      </c>
      <c r="O760" s="47" t="s">
        <v>35</v>
      </c>
      <c r="P760" s="47" t="s">
        <v>63</v>
      </c>
      <c r="Q760" s="19">
        <v>43606</v>
      </c>
      <c r="R760" s="20">
        <v>43771</v>
      </c>
      <c r="S760" s="26">
        <v>44313</v>
      </c>
      <c r="T760" s="16">
        <f t="shared" si="70"/>
        <v>542</v>
      </c>
      <c r="U760" s="16" t="s">
        <v>249</v>
      </c>
      <c r="V760" s="16">
        <v>0</v>
      </c>
      <c r="W760" s="18">
        <v>0</v>
      </c>
      <c r="X760" s="18"/>
      <c r="Y760" s="18"/>
      <c r="Z760" s="18"/>
      <c r="AA760" s="82"/>
      <c r="AB760" s="4" t="s">
        <v>45</v>
      </c>
    </row>
    <row r="761" spans="1:28" ht="16">
      <c r="A761" s="9">
        <v>1</v>
      </c>
      <c r="B761" s="9">
        <v>3</v>
      </c>
      <c r="C761" s="9">
        <v>4</v>
      </c>
      <c r="D761" s="9" t="str">
        <f t="shared" si="68"/>
        <v>Dynan_E5_9733_333_19C</v>
      </c>
      <c r="E761" s="9" t="str">
        <f t="shared" si="69"/>
        <v>Dynan_E5_9733_333_19C_Lung_Block</v>
      </c>
      <c r="F761" s="282">
        <f t="shared" si="71"/>
        <v>11</v>
      </c>
      <c r="G761" s="227">
        <v>1</v>
      </c>
      <c r="H761" s="54" t="s">
        <v>239</v>
      </c>
      <c r="I761" s="47" t="s">
        <v>247</v>
      </c>
      <c r="J761" s="17">
        <v>9733</v>
      </c>
      <c r="K761" s="18" t="s">
        <v>241</v>
      </c>
      <c r="L761" s="47">
        <v>333</v>
      </c>
      <c r="M761" s="47" t="s">
        <v>248</v>
      </c>
      <c r="N761" s="81">
        <v>0.75</v>
      </c>
      <c r="O761" s="47" t="s">
        <v>35</v>
      </c>
      <c r="P761" s="47" t="s">
        <v>63</v>
      </c>
      <c r="Q761" s="19">
        <v>43606</v>
      </c>
      <c r="R761" s="20">
        <v>43771</v>
      </c>
      <c r="S761" s="26">
        <v>44313</v>
      </c>
      <c r="T761" s="16">
        <f t="shared" si="70"/>
        <v>542</v>
      </c>
      <c r="U761" s="16" t="s">
        <v>249</v>
      </c>
      <c r="V761" s="16">
        <v>0</v>
      </c>
      <c r="W761" s="18">
        <v>0</v>
      </c>
      <c r="X761" s="18"/>
      <c r="Y761" s="18"/>
      <c r="Z761" s="18"/>
      <c r="AA761" s="82"/>
      <c r="AB761" s="4" t="s">
        <v>45</v>
      </c>
    </row>
    <row r="762" spans="1:28" ht="16">
      <c r="A762" s="9">
        <v>1</v>
      </c>
      <c r="B762" s="9">
        <v>3</v>
      </c>
      <c r="C762" s="9">
        <v>4</v>
      </c>
      <c r="D762" s="9" t="str">
        <f t="shared" si="68"/>
        <v>Dynan_E5_9734_333_19C</v>
      </c>
      <c r="E762" s="9" t="str">
        <f t="shared" ref="E762:E774" si="72">D762&amp;"_Lung_Block"</f>
        <v>Dynan_E5_9734_333_19C_Lung_Block</v>
      </c>
      <c r="F762" s="282">
        <f t="shared" si="71"/>
        <v>12</v>
      </c>
      <c r="G762" s="227">
        <v>1</v>
      </c>
      <c r="H762" s="54" t="s">
        <v>239</v>
      </c>
      <c r="I762" s="47" t="s">
        <v>247</v>
      </c>
      <c r="J762" s="17">
        <v>9734</v>
      </c>
      <c r="K762" s="18" t="s">
        <v>241</v>
      </c>
      <c r="L762" s="47">
        <v>333</v>
      </c>
      <c r="M762" s="47" t="s">
        <v>248</v>
      </c>
      <c r="N762" s="81">
        <v>0.75</v>
      </c>
      <c r="O762" s="47" t="s">
        <v>35</v>
      </c>
      <c r="P762" s="47" t="s">
        <v>63</v>
      </c>
      <c r="Q762" s="19">
        <v>43606</v>
      </c>
      <c r="R762" s="20">
        <v>43771</v>
      </c>
      <c r="S762" s="26">
        <v>44313</v>
      </c>
      <c r="T762" s="16">
        <f t="shared" si="70"/>
        <v>542</v>
      </c>
      <c r="U762" s="16" t="s">
        <v>249</v>
      </c>
      <c r="V762" s="16">
        <v>0</v>
      </c>
      <c r="W762" s="18">
        <v>1</v>
      </c>
      <c r="X762" s="18">
        <v>1</v>
      </c>
      <c r="Y762" s="18"/>
      <c r="Z762" s="18"/>
      <c r="AA762" s="82" t="s">
        <v>258</v>
      </c>
      <c r="AB762" s="4" t="s">
        <v>45</v>
      </c>
    </row>
    <row r="763" spans="1:28" ht="16">
      <c r="A763" s="9">
        <v>1</v>
      </c>
      <c r="B763" s="9">
        <v>3</v>
      </c>
      <c r="C763" s="9">
        <v>4</v>
      </c>
      <c r="D763" s="9" t="str">
        <f t="shared" si="68"/>
        <v>Dynan_E5_9736_333_19C</v>
      </c>
      <c r="E763" s="9" t="str">
        <f t="shared" si="72"/>
        <v>Dynan_E5_9736_333_19C_Lung_Block</v>
      </c>
      <c r="F763" s="282">
        <f t="shared" si="71"/>
        <v>13</v>
      </c>
      <c r="G763" s="227">
        <v>1</v>
      </c>
      <c r="H763" s="54" t="s">
        <v>239</v>
      </c>
      <c r="I763" s="47" t="s">
        <v>247</v>
      </c>
      <c r="J763" s="17">
        <v>9736</v>
      </c>
      <c r="K763" s="18" t="s">
        <v>241</v>
      </c>
      <c r="L763" s="47">
        <v>333</v>
      </c>
      <c r="M763" s="47" t="s">
        <v>248</v>
      </c>
      <c r="N763" s="81">
        <v>0.75</v>
      </c>
      <c r="O763" s="47" t="s">
        <v>35</v>
      </c>
      <c r="P763" s="47" t="s">
        <v>63</v>
      </c>
      <c r="Q763" s="19">
        <v>43606</v>
      </c>
      <c r="R763" s="20">
        <v>43771</v>
      </c>
      <c r="S763" s="26">
        <v>44313</v>
      </c>
      <c r="T763" s="16">
        <f t="shared" si="70"/>
        <v>542</v>
      </c>
      <c r="U763" s="16" t="s">
        <v>249</v>
      </c>
      <c r="V763" s="16">
        <v>0</v>
      </c>
      <c r="W763" s="18">
        <v>0</v>
      </c>
      <c r="X763" s="18"/>
      <c r="Y763" s="18"/>
      <c r="Z763" s="18">
        <v>1</v>
      </c>
      <c r="AA763" s="82" t="s">
        <v>82</v>
      </c>
      <c r="AB763" s="4" t="s">
        <v>45</v>
      </c>
    </row>
    <row r="764" spans="1:28" ht="16">
      <c r="A764" s="9">
        <v>1</v>
      </c>
      <c r="B764" s="9">
        <v>3</v>
      </c>
      <c r="C764" s="9">
        <v>4</v>
      </c>
      <c r="D764" s="9" t="str">
        <f t="shared" si="68"/>
        <v>Dynan_E5_9736_334_19C</v>
      </c>
      <c r="E764" s="9" t="str">
        <f t="shared" si="72"/>
        <v>Dynan_E5_9736_334_19C_Lung_Block</v>
      </c>
      <c r="F764" s="282">
        <f t="shared" si="71"/>
        <v>14</v>
      </c>
      <c r="G764" s="227">
        <v>1</v>
      </c>
      <c r="H764" s="54" t="s">
        <v>239</v>
      </c>
      <c r="I764" s="47" t="s">
        <v>247</v>
      </c>
      <c r="J764" s="17">
        <v>9736</v>
      </c>
      <c r="K764" s="18" t="s">
        <v>241</v>
      </c>
      <c r="L764" s="47">
        <v>334</v>
      </c>
      <c r="M764" s="47" t="s">
        <v>248</v>
      </c>
      <c r="N764" s="81">
        <v>0.75</v>
      </c>
      <c r="O764" s="47" t="s">
        <v>35</v>
      </c>
      <c r="P764" s="47" t="s">
        <v>63</v>
      </c>
      <c r="Q764" s="19">
        <v>43606</v>
      </c>
      <c r="R764" s="20">
        <v>43771</v>
      </c>
      <c r="S764" s="26">
        <v>44313</v>
      </c>
      <c r="T764" s="16">
        <f t="shared" si="70"/>
        <v>542</v>
      </c>
      <c r="U764" s="16" t="s">
        <v>249</v>
      </c>
      <c r="V764" s="16">
        <v>0</v>
      </c>
      <c r="W764" s="18">
        <v>0</v>
      </c>
      <c r="X764" s="18"/>
      <c r="Y764" s="18"/>
      <c r="Z764" s="18"/>
      <c r="AA764" s="82"/>
      <c r="AB764" s="4" t="s">
        <v>45</v>
      </c>
    </row>
    <row r="765" spans="1:28" ht="16">
      <c r="A765" s="9">
        <v>1</v>
      </c>
      <c r="B765" s="9">
        <v>3</v>
      </c>
      <c r="C765" s="9">
        <v>4</v>
      </c>
      <c r="D765" s="9" t="str">
        <f t="shared" si="68"/>
        <v>Dynan_E5_9737.1_334_19C</v>
      </c>
      <c r="E765" s="9" t="str">
        <f t="shared" si="72"/>
        <v>Dynan_E5_9737.1_334_19C_Lung_Block</v>
      </c>
      <c r="F765" s="282">
        <f t="shared" si="71"/>
        <v>15</v>
      </c>
      <c r="G765" s="227">
        <v>1</v>
      </c>
      <c r="H765" s="54" t="s">
        <v>239</v>
      </c>
      <c r="I765" s="47" t="s">
        <v>247</v>
      </c>
      <c r="J765" s="17">
        <v>9737.1</v>
      </c>
      <c r="K765" s="18" t="s">
        <v>241</v>
      </c>
      <c r="L765" s="47">
        <v>334</v>
      </c>
      <c r="M765" s="47" t="s">
        <v>248</v>
      </c>
      <c r="N765" s="81">
        <v>0.75</v>
      </c>
      <c r="O765" s="47" t="s">
        <v>35</v>
      </c>
      <c r="P765" s="47" t="s">
        <v>63</v>
      </c>
      <c r="Q765" s="19">
        <v>43606</v>
      </c>
      <c r="R765" s="20">
        <v>43771</v>
      </c>
      <c r="S765" s="26">
        <v>44313</v>
      </c>
      <c r="T765" s="16">
        <f t="shared" si="70"/>
        <v>542</v>
      </c>
      <c r="U765" s="16" t="s">
        <v>249</v>
      </c>
      <c r="V765" s="16">
        <v>0</v>
      </c>
      <c r="W765" s="18">
        <v>1</v>
      </c>
      <c r="X765" s="18">
        <v>1</v>
      </c>
      <c r="Y765" s="18"/>
      <c r="Z765" s="18"/>
      <c r="AA765" s="82" t="s">
        <v>259</v>
      </c>
      <c r="AB765" s="4"/>
    </row>
    <row r="766" spans="1:28" ht="16">
      <c r="A766" s="9">
        <v>1</v>
      </c>
      <c r="B766" s="9">
        <v>3</v>
      </c>
      <c r="C766" s="9">
        <v>4</v>
      </c>
      <c r="D766" s="9" t="str">
        <f t="shared" si="68"/>
        <v>Dynan_E5_9737.2_334_19C</v>
      </c>
      <c r="E766" s="9" t="str">
        <f t="shared" si="72"/>
        <v>Dynan_E5_9737.2_334_19C_Lung_Block</v>
      </c>
      <c r="F766" s="282">
        <f t="shared" si="71"/>
        <v>16</v>
      </c>
      <c r="G766" s="227">
        <v>1</v>
      </c>
      <c r="H766" s="54" t="s">
        <v>239</v>
      </c>
      <c r="I766" s="47" t="s">
        <v>247</v>
      </c>
      <c r="J766" s="17">
        <v>9737.2000000000007</v>
      </c>
      <c r="K766" s="18" t="s">
        <v>241</v>
      </c>
      <c r="L766" s="47">
        <v>334</v>
      </c>
      <c r="M766" s="47" t="s">
        <v>248</v>
      </c>
      <c r="N766" s="81">
        <v>0.75</v>
      </c>
      <c r="O766" s="47" t="s">
        <v>35</v>
      </c>
      <c r="P766" s="47" t="s">
        <v>63</v>
      </c>
      <c r="Q766" s="19">
        <v>43606</v>
      </c>
      <c r="R766" s="20">
        <v>43771</v>
      </c>
      <c r="S766" s="26">
        <v>44313</v>
      </c>
      <c r="T766" s="16">
        <f t="shared" si="70"/>
        <v>542</v>
      </c>
      <c r="U766" s="16" t="s">
        <v>249</v>
      </c>
      <c r="V766" s="16">
        <v>0</v>
      </c>
      <c r="W766" s="18">
        <v>0</v>
      </c>
      <c r="X766" s="18"/>
      <c r="Y766" s="18"/>
      <c r="Z766" s="18"/>
      <c r="AA766" s="82"/>
      <c r="AB766" s="4" t="s">
        <v>45</v>
      </c>
    </row>
    <row r="767" spans="1:28" ht="16">
      <c r="A767" s="9">
        <v>1</v>
      </c>
      <c r="B767" s="9">
        <v>3</v>
      </c>
      <c r="C767" s="9">
        <v>4</v>
      </c>
      <c r="D767" s="9" t="str">
        <f t="shared" si="68"/>
        <v>Dynan_E5_9737.3_334_19C</v>
      </c>
      <c r="E767" s="9" t="str">
        <f t="shared" si="72"/>
        <v>Dynan_E5_9737.3_334_19C_Lung_Block</v>
      </c>
      <c r="F767" s="282">
        <f t="shared" si="71"/>
        <v>17</v>
      </c>
      <c r="G767" s="227">
        <v>1</v>
      </c>
      <c r="H767" s="54" t="s">
        <v>239</v>
      </c>
      <c r="I767" s="47" t="s">
        <v>247</v>
      </c>
      <c r="J767" s="47">
        <v>9737.2999999999993</v>
      </c>
      <c r="K767" s="18" t="s">
        <v>241</v>
      </c>
      <c r="L767" s="47">
        <v>334</v>
      </c>
      <c r="M767" s="47" t="s">
        <v>248</v>
      </c>
      <c r="N767" s="81">
        <v>0.75</v>
      </c>
      <c r="O767" s="47" t="s">
        <v>35</v>
      </c>
      <c r="P767" s="47" t="s">
        <v>63</v>
      </c>
      <c r="Q767" s="19">
        <v>43606</v>
      </c>
      <c r="R767" s="20">
        <v>43771</v>
      </c>
      <c r="S767" s="26">
        <v>44313</v>
      </c>
      <c r="T767" s="16">
        <f t="shared" si="70"/>
        <v>542</v>
      </c>
      <c r="U767" s="16" t="s">
        <v>249</v>
      </c>
      <c r="V767" s="16">
        <v>0</v>
      </c>
      <c r="W767" s="18">
        <v>0</v>
      </c>
      <c r="X767" s="18"/>
      <c r="Y767" s="18"/>
      <c r="Z767" s="18"/>
      <c r="AA767" s="82"/>
      <c r="AB767" s="4" t="s">
        <v>45</v>
      </c>
    </row>
    <row r="768" spans="1:28" ht="16">
      <c r="A768" s="9">
        <v>1</v>
      </c>
      <c r="B768" s="9">
        <v>3</v>
      </c>
      <c r="C768" s="9">
        <v>4</v>
      </c>
      <c r="D768" s="9" t="str">
        <f t="shared" si="68"/>
        <v>Dynan_E5_9739_333_19C</v>
      </c>
      <c r="E768" s="9" t="str">
        <f t="shared" si="72"/>
        <v>Dynan_E5_9739_333_19C_Lung_Block</v>
      </c>
      <c r="F768" s="282">
        <f t="shared" si="71"/>
        <v>18</v>
      </c>
      <c r="G768" s="227">
        <v>1</v>
      </c>
      <c r="H768" s="54" t="s">
        <v>239</v>
      </c>
      <c r="I768" s="47" t="s">
        <v>247</v>
      </c>
      <c r="J768" s="17">
        <v>9739</v>
      </c>
      <c r="K768" s="18" t="s">
        <v>241</v>
      </c>
      <c r="L768" s="47">
        <v>333</v>
      </c>
      <c r="M768" s="47" t="s">
        <v>248</v>
      </c>
      <c r="N768" s="81">
        <v>0.75</v>
      </c>
      <c r="O768" s="47" t="s">
        <v>35</v>
      </c>
      <c r="P768" s="47" t="s">
        <v>63</v>
      </c>
      <c r="Q768" s="19">
        <v>43606</v>
      </c>
      <c r="R768" s="20">
        <v>43771</v>
      </c>
      <c r="S768" s="26">
        <v>44313</v>
      </c>
      <c r="T768" s="16">
        <f t="shared" si="70"/>
        <v>542</v>
      </c>
      <c r="U768" s="16" t="s">
        <v>249</v>
      </c>
      <c r="V768" s="16">
        <v>0</v>
      </c>
      <c r="W768" s="18">
        <v>0</v>
      </c>
      <c r="X768" s="18"/>
      <c r="Y768" s="18"/>
      <c r="Z768" s="18">
        <v>1</v>
      </c>
      <c r="AA768" s="82" t="s">
        <v>82</v>
      </c>
      <c r="AB768" s="4" t="s">
        <v>45</v>
      </c>
    </row>
    <row r="769" spans="1:28" ht="16">
      <c r="A769" s="9">
        <v>1</v>
      </c>
      <c r="B769" s="9">
        <v>3</v>
      </c>
      <c r="C769" s="9">
        <v>4</v>
      </c>
      <c r="D769" s="9" t="str">
        <f t="shared" si="68"/>
        <v>Dynan_E5_9740_334_19C</v>
      </c>
      <c r="E769" s="9" t="str">
        <f t="shared" si="72"/>
        <v>Dynan_E5_9740_334_19C_Lung_Block</v>
      </c>
      <c r="F769" s="282">
        <f t="shared" si="71"/>
        <v>19</v>
      </c>
      <c r="G769" s="227">
        <v>1</v>
      </c>
      <c r="H769" s="54" t="s">
        <v>239</v>
      </c>
      <c r="I769" s="47" t="s">
        <v>247</v>
      </c>
      <c r="J769" s="17">
        <v>9740</v>
      </c>
      <c r="K769" s="18" t="s">
        <v>241</v>
      </c>
      <c r="L769" s="47">
        <v>334</v>
      </c>
      <c r="M769" s="47" t="s">
        <v>248</v>
      </c>
      <c r="N769" s="81">
        <v>0.75</v>
      </c>
      <c r="O769" s="47" t="s">
        <v>35</v>
      </c>
      <c r="P769" s="47" t="s">
        <v>63</v>
      </c>
      <c r="Q769" s="19">
        <v>43606</v>
      </c>
      <c r="R769" s="20">
        <v>43771</v>
      </c>
      <c r="S769" s="26">
        <v>44313</v>
      </c>
      <c r="T769" s="16">
        <f t="shared" si="70"/>
        <v>542</v>
      </c>
      <c r="U769" s="16" t="s">
        <v>249</v>
      </c>
      <c r="V769" s="16">
        <v>0</v>
      </c>
      <c r="W769" s="18">
        <v>0</v>
      </c>
      <c r="X769" s="18"/>
      <c r="Y769" s="18"/>
      <c r="Z769" s="18"/>
      <c r="AA769" s="82"/>
      <c r="AB769" s="4" t="s">
        <v>45</v>
      </c>
    </row>
    <row r="770" spans="1:28" ht="16">
      <c r="A770" s="9">
        <v>1</v>
      </c>
      <c r="B770" s="9">
        <v>3</v>
      </c>
      <c r="C770" s="9">
        <v>4</v>
      </c>
      <c r="D770" s="9" t="str">
        <f t="shared" si="68"/>
        <v>Dynan_E5_9751_316_19C</v>
      </c>
      <c r="E770" s="9" t="str">
        <f t="shared" si="72"/>
        <v>Dynan_E5_9751_316_19C_Lung_Block</v>
      </c>
      <c r="F770" s="282">
        <f t="shared" si="71"/>
        <v>20</v>
      </c>
      <c r="G770" s="227">
        <v>1</v>
      </c>
      <c r="H770" s="54" t="s">
        <v>239</v>
      </c>
      <c r="I770" s="47" t="s">
        <v>247</v>
      </c>
      <c r="J770" s="17">
        <v>9751</v>
      </c>
      <c r="K770" s="18" t="s">
        <v>241</v>
      </c>
      <c r="L770" s="47">
        <v>316</v>
      </c>
      <c r="M770" s="47" t="s">
        <v>248</v>
      </c>
      <c r="N770" s="81">
        <v>0.75</v>
      </c>
      <c r="O770" s="47" t="s">
        <v>35</v>
      </c>
      <c r="P770" s="47" t="s">
        <v>63</v>
      </c>
      <c r="Q770" s="19">
        <v>43606</v>
      </c>
      <c r="R770" s="20">
        <v>43771</v>
      </c>
      <c r="S770" s="26">
        <v>44309</v>
      </c>
      <c r="T770" s="16">
        <f t="shared" si="70"/>
        <v>538</v>
      </c>
      <c r="U770" s="16" t="s">
        <v>173</v>
      </c>
      <c r="V770" s="16">
        <v>0</v>
      </c>
      <c r="W770" s="18">
        <v>0</v>
      </c>
      <c r="X770" s="18"/>
      <c r="Y770" s="18"/>
      <c r="Z770" s="18"/>
      <c r="AA770" s="82"/>
      <c r="AB770" s="4" t="s">
        <v>45</v>
      </c>
    </row>
    <row r="771" spans="1:28" ht="16">
      <c r="A771" s="9">
        <v>1</v>
      </c>
      <c r="B771" s="9">
        <v>3</v>
      </c>
      <c r="C771" s="9">
        <v>4</v>
      </c>
      <c r="D771" s="9" t="str">
        <f t="shared" si="68"/>
        <v>Dynan_E5_9754_315_19C</v>
      </c>
      <c r="E771" s="9" t="str">
        <f t="shared" si="72"/>
        <v>Dynan_E5_9754_315_19C_Lung_Block</v>
      </c>
      <c r="F771" s="282">
        <f t="shared" si="71"/>
        <v>21</v>
      </c>
      <c r="G771" s="227">
        <v>1</v>
      </c>
      <c r="H771" s="54" t="s">
        <v>239</v>
      </c>
      <c r="I771" s="47" t="s">
        <v>247</v>
      </c>
      <c r="J771" s="17">
        <v>9754</v>
      </c>
      <c r="K771" s="18" t="s">
        <v>241</v>
      </c>
      <c r="L771" s="47">
        <v>315</v>
      </c>
      <c r="M771" s="47" t="s">
        <v>248</v>
      </c>
      <c r="N771" s="81">
        <v>0.75</v>
      </c>
      <c r="O771" s="47" t="s">
        <v>35</v>
      </c>
      <c r="P771" s="47" t="s">
        <v>63</v>
      </c>
      <c r="Q771" s="19">
        <v>43606</v>
      </c>
      <c r="R771" s="20">
        <v>43771</v>
      </c>
      <c r="S771" s="26">
        <v>44308</v>
      </c>
      <c r="T771" s="16">
        <f t="shared" si="70"/>
        <v>537</v>
      </c>
      <c r="U771" s="16" t="s">
        <v>173</v>
      </c>
      <c r="V771" s="16">
        <v>0</v>
      </c>
      <c r="W771" s="18">
        <v>0</v>
      </c>
      <c r="X771" s="18"/>
      <c r="Y771" s="18"/>
      <c r="Z771" s="18"/>
      <c r="AA771" s="82" t="s">
        <v>260</v>
      </c>
      <c r="AB771" s="4" t="s">
        <v>45</v>
      </c>
    </row>
    <row r="772" spans="1:28" ht="16">
      <c r="A772" s="9">
        <v>1</v>
      </c>
      <c r="B772" s="9">
        <v>3</v>
      </c>
      <c r="C772" s="9">
        <v>4</v>
      </c>
      <c r="D772" s="9" t="str">
        <f t="shared" si="68"/>
        <v>Dynan_E5_9757_315_19C</v>
      </c>
      <c r="E772" s="9" t="str">
        <f t="shared" si="72"/>
        <v>Dynan_E5_9757_315_19C_Lung_Block</v>
      </c>
      <c r="F772" s="282">
        <f t="shared" si="71"/>
        <v>22</v>
      </c>
      <c r="G772" s="227">
        <v>1</v>
      </c>
      <c r="H772" s="54" t="s">
        <v>239</v>
      </c>
      <c r="I772" s="47" t="s">
        <v>247</v>
      </c>
      <c r="J772" s="17">
        <v>9757</v>
      </c>
      <c r="K772" s="18" t="s">
        <v>241</v>
      </c>
      <c r="L772" s="47">
        <v>315</v>
      </c>
      <c r="M772" s="47" t="s">
        <v>248</v>
      </c>
      <c r="N772" s="81">
        <v>0.75</v>
      </c>
      <c r="O772" s="47" t="s">
        <v>35</v>
      </c>
      <c r="P772" s="47" t="s">
        <v>63</v>
      </c>
      <c r="Q772" s="19">
        <v>43606</v>
      </c>
      <c r="R772" s="20">
        <v>43771</v>
      </c>
      <c r="S772" s="26">
        <v>44308</v>
      </c>
      <c r="T772" s="16">
        <f t="shared" si="70"/>
        <v>537</v>
      </c>
      <c r="U772" s="16" t="s">
        <v>173</v>
      </c>
      <c r="V772" s="16">
        <v>0</v>
      </c>
      <c r="W772" s="18">
        <v>0</v>
      </c>
      <c r="X772" s="18"/>
      <c r="Y772" s="18"/>
      <c r="Z772" s="18"/>
      <c r="AA772" s="82"/>
      <c r="AB772" s="4" t="s">
        <v>45</v>
      </c>
    </row>
    <row r="773" spans="1:28" ht="16">
      <c r="A773" s="9">
        <v>1</v>
      </c>
      <c r="B773" s="9">
        <v>3</v>
      </c>
      <c r="C773" s="9">
        <v>4</v>
      </c>
      <c r="D773" s="9" t="str">
        <f t="shared" si="68"/>
        <v>Dynan_E5_9757_316_19C</v>
      </c>
      <c r="E773" s="9" t="str">
        <f t="shared" si="72"/>
        <v>Dynan_E5_9757_316_19C_Lung_Block</v>
      </c>
      <c r="F773" s="282">
        <f t="shared" si="71"/>
        <v>23</v>
      </c>
      <c r="G773" s="227">
        <v>1</v>
      </c>
      <c r="H773" s="54" t="s">
        <v>239</v>
      </c>
      <c r="I773" s="47" t="s">
        <v>247</v>
      </c>
      <c r="J773" s="17">
        <v>9757</v>
      </c>
      <c r="K773" s="18" t="s">
        <v>241</v>
      </c>
      <c r="L773" s="47">
        <v>316</v>
      </c>
      <c r="M773" s="47" t="s">
        <v>248</v>
      </c>
      <c r="N773" s="81">
        <v>0.75</v>
      </c>
      <c r="O773" s="47" t="s">
        <v>35</v>
      </c>
      <c r="P773" s="47" t="s">
        <v>63</v>
      </c>
      <c r="Q773" s="19">
        <v>43606</v>
      </c>
      <c r="R773" s="20">
        <v>43771</v>
      </c>
      <c r="S773" s="26">
        <v>44309</v>
      </c>
      <c r="T773" s="16">
        <f t="shared" si="70"/>
        <v>538</v>
      </c>
      <c r="U773" s="16" t="s">
        <v>173</v>
      </c>
      <c r="V773" s="16">
        <v>0</v>
      </c>
      <c r="W773" s="18">
        <v>0</v>
      </c>
      <c r="X773" s="86"/>
      <c r="Y773" s="86"/>
      <c r="Z773" s="86"/>
      <c r="AA773" s="87"/>
      <c r="AB773" s="4" t="s">
        <v>45</v>
      </c>
    </row>
    <row r="774" spans="1:28" ht="16">
      <c r="A774" s="9">
        <v>1</v>
      </c>
      <c r="B774" s="9">
        <v>3</v>
      </c>
      <c r="C774" s="9">
        <v>4</v>
      </c>
      <c r="D774" s="9" t="str">
        <f t="shared" si="68"/>
        <v>Dynan_E5_9759_316_19C</v>
      </c>
      <c r="E774" s="9" t="str">
        <f t="shared" si="72"/>
        <v>Dynan_E5_9759_316_19C_Lung_Block</v>
      </c>
      <c r="F774" s="282">
        <f t="shared" si="71"/>
        <v>24</v>
      </c>
      <c r="G774" s="227">
        <v>1</v>
      </c>
      <c r="H774" s="54" t="s">
        <v>239</v>
      </c>
      <c r="I774" s="47" t="s">
        <v>247</v>
      </c>
      <c r="J774" s="17">
        <v>9759</v>
      </c>
      <c r="K774" s="18" t="s">
        <v>241</v>
      </c>
      <c r="L774" s="47">
        <v>316</v>
      </c>
      <c r="M774" s="47" t="s">
        <v>248</v>
      </c>
      <c r="N774" s="81">
        <v>0.75</v>
      </c>
      <c r="O774" s="47" t="s">
        <v>35</v>
      </c>
      <c r="P774" s="47" t="s">
        <v>63</v>
      </c>
      <c r="Q774" s="19">
        <v>43606</v>
      </c>
      <c r="R774" s="20">
        <v>43771</v>
      </c>
      <c r="S774" s="26">
        <v>44309</v>
      </c>
      <c r="T774" s="16">
        <f t="shared" si="70"/>
        <v>538</v>
      </c>
      <c r="U774" s="16" t="s">
        <v>173</v>
      </c>
      <c r="V774" s="16">
        <v>0</v>
      </c>
      <c r="W774" s="18">
        <v>0</v>
      </c>
      <c r="X774" s="86"/>
      <c r="Y774" s="86"/>
      <c r="Z774" s="86"/>
      <c r="AA774" s="87"/>
      <c r="AB774" s="4" t="s">
        <v>45</v>
      </c>
    </row>
    <row r="775" spans="1:28" ht="16">
      <c r="A775" s="150"/>
      <c r="B775" s="150"/>
      <c r="C775" s="150"/>
      <c r="D775" s="150"/>
      <c r="E775" s="150"/>
      <c r="F775" s="282"/>
      <c r="G775" s="227"/>
      <c r="H775" s="33"/>
      <c r="I775" s="31"/>
      <c r="J775" s="32"/>
      <c r="K775" s="9"/>
      <c r="L775" s="31"/>
      <c r="M775" s="31"/>
      <c r="N775" s="39"/>
      <c r="O775" s="31"/>
      <c r="P775" s="31"/>
      <c r="Q775" s="38"/>
      <c r="R775" s="36"/>
      <c r="S775" s="12"/>
      <c r="T775" s="79"/>
      <c r="U775" s="79"/>
      <c r="V775" s="129" t="s">
        <v>97</v>
      </c>
      <c r="W775" s="132">
        <f>SUM(W602:W774)</f>
        <v>46</v>
      </c>
      <c r="X775" s="132">
        <f>SUM(X602:X774)</f>
        <v>47</v>
      </c>
      <c r="Y775" s="132">
        <f>SUM(Y602:Y774)</f>
        <v>5</v>
      </c>
      <c r="Z775" s="132">
        <f>SUM(Z602:Z772)</f>
        <v>10</v>
      </c>
      <c r="AA775" s="89"/>
      <c r="AB775" s="37"/>
    </row>
    <row r="776" spans="1:28" ht="16">
      <c r="A776" s="150"/>
      <c r="B776" s="150"/>
      <c r="C776" s="150"/>
      <c r="D776" s="150"/>
      <c r="E776" s="150"/>
      <c r="F776" s="282"/>
      <c r="G776" s="227"/>
      <c r="H776" s="33"/>
      <c r="I776" s="31"/>
      <c r="J776" s="32"/>
      <c r="K776" s="9"/>
      <c r="L776" s="31"/>
      <c r="M776" s="31"/>
      <c r="N776" s="39"/>
      <c r="O776" s="31"/>
      <c r="P776" s="31"/>
      <c r="Q776" s="38"/>
      <c r="R776" s="36"/>
      <c r="S776" s="12"/>
      <c r="T776" s="79"/>
      <c r="U776" s="79"/>
      <c r="V776" s="129" t="s">
        <v>98</v>
      </c>
      <c r="W776" s="132">
        <v>173</v>
      </c>
      <c r="X776" s="133"/>
      <c r="Y776" s="133"/>
      <c r="Z776" s="132">
        <f>W776</f>
        <v>173</v>
      </c>
      <c r="AA776" s="89"/>
      <c r="AB776" s="37"/>
    </row>
    <row r="777" spans="1:28" ht="16">
      <c r="A777" s="150"/>
      <c r="B777" s="150"/>
      <c r="C777" s="150"/>
      <c r="D777" s="150"/>
      <c r="E777" s="150"/>
      <c r="F777" s="282"/>
      <c r="G777" s="227"/>
      <c r="H777" s="33"/>
      <c r="I777" s="31"/>
      <c r="J777" s="32"/>
      <c r="K777" s="9"/>
      <c r="L777" s="31"/>
      <c r="M777" s="31"/>
      <c r="N777" s="39"/>
      <c r="O777" s="31"/>
      <c r="P777" s="31"/>
      <c r="Q777" s="38"/>
      <c r="R777" s="36"/>
      <c r="S777" s="12"/>
      <c r="T777" s="79"/>
      <c r="U777" s="79"/>
      <c r="V777" s="129" t="s">
        <v>99</v>
      </c>
      <c r="W777" s="134">
        <f>W775/W776</f>
        <v>0.26589595375722541</v>
      </c>
      <c r="X777" s="133"/>
      <c r="Y777" s="133"/>
      <c r="Z777" s="134">
        <f>Z775/Z776</f>
        <v>5.7803468208092484E-2</v>
      </c>
      <c r="AA777" s="89"/>
      <c r="AB777" s="37"/>
    </row>
    <row r="778" spans="1:28">
      <c r="A778" s="150"/>
      <c r="B778" s="150"/>
      <c r="C778" s="150"/>
      <c r="D778" s="150"/>
      <c r="E778" s="150"/>
      <c r="F778" s="282"/>
      <c r="G778" s="227">
        <v>2</v>
      </c>
      <c r="H778" s="89" t="s">
        <v>261</v>
      </c>
      <c r="I778" s="9"/>
      <c r="J778" s="9"/>
      <c r="K778" s="9"/>
      <c r="L778" s="9"/>
      <c r="M778" s="9"/>
      <c r="N778" s="34"/>
      <c r="O778" s="9"/>
      <c r="P778" s="9"/>
      <c r="Q778" s="150"/>
      <c r="R778" s="150"/>
      <c r="S778" s="159"/>
      <c r="T778" s="160"/>
      <c r="U778" s="128"/>
      <c r="V778" s="128"/>
      <c r="W778" s="9"/>
      <c r="X778" s="9"/>
      <c r="Y778" s="9"/>
      <c r="Z778" s="9"/>
      <c r="AA778" s="150"/>
      <c r="AB778" s="150"/>
    </row>
    <row r="779" spans="1:28" s="437" customFormat="1" ht="16" hidden="1">
      <c r="A779" s="425" t="s">
        <v>58</v>
      </c>
      <c r="B779" s="425" t="s">
        <v>58</v>
      </c>
      <c r="C779" s="425" t="s">
        <v>58</v>
      </c>
      <c r="D779" s="426"/>
      <c r="E779" s="426"/>
      <c r="F779" s="760">
        <v>1</v>
      </c>
      <c r="G779" s="428">
        <v>2</v>
      </c>
      <c r="H779" s="429" t="s">
        <v>239</v>
      </c>
      <c r="I779" s="457" t="s">
        <v>247</v>
      </c>
      <c r="J779" s="458">
        <v>712</v>
      </c>
      <c r="K779" s="459" t="s">
        <v>241</v>
      </c>
      <c r="L779" s="457">
        <v>342</v>
      </c>
      <c r="M779" s="457" t="s">
        <v>248</v>
      </c>
      <c r="N779" s="460">
        <v>0.75</v>
      </c>
      <c r="O779" s="457" t="s">
        <v>35</v>
      </c>
      <c r="P779" s="457" t="s">
        <v>63</v>
      </c>
      <c r="Q779" s="461">
        <v>43606</v>
      </c>
      <c r="R779" s="461">
        <v>43771</v>
      </c>
      <c r="S779" s="462">
        <v>44314</v>
      </c>
      <c r="T779" s="435">
        <f>S779-R779</f>
        <v>543</v>
      </c>
      <c r="U779" s="463" t="s">
        <v>252</v>
      </c>
      <c r="V779" s="463">
        <v>0</v>
      </c>
      <c r="W779" s="459"/>
      <c r="X779" s="459"/>
      <c r="Y779" s="459"/>
      <c r="Z779" s="459"/>
      <c r="AA779" s="464" t="s">
        <v>262</v>
      </c>
      <c r="AB779" s="465"/>
    </row>
    <row r="780" spans="1:28" s="437" customFormat="1" ht="16" hidden="1">
      <c r="A780" s="425" t="s">
        <v>58</v>
      </c>
      <c r="B780" s="425" t="s">
        <v>58</v>
      </c>
      <c r="C780" s="425" t="s">
        <v>58</v>
      </c>
      <c r="D780" s="426"/>
      <c r="E780" s="426"/>
      <c r="F780" s="761">
        <v>2</v>
      </c>
      <c r="G780" s="467">
        <v>2</v>
      </c>
      <c r="H780" s="468" t="s">
        <v>239</v>
      </c>
      <c r="I780" s="430" t="s">
        <v>247</v>
      </c>
      <c r="J780" s="444">
        <v>9756</v>
      </c>
      <c r="K780" s="425" t="s">
        <v>241</v>
      </c>
      <c r="L780" s="430">
        <v>316</v>
      </c>
      <c r="M780" s="430" t="s">
        <v>248</v>
      </c>
      <c r="N780" s="449">
        <v>0.75</v>
      </c>
      <c r="O780" s="430" t="s">
        <v>35</v>
      </c>
      <c r="P780" s="430" t="s">
        <v>63</v>
      </c>
      <c r="Q780" s="445">
        <v>43606</v>
      </c>
      <c r="R780" s="433">
        <v>43771</v>
      </c>
      <c r="S780" s="434">
        <v>44309</v>
      </c>
      <c r="T780" s="435">
        <f>S780-R780</f>
        <v>538</v>
      </c>
      <c r="U780" s="450">
        <v>0</v>
      </c>
      <c r="V780" s="435">
        <v>0</v>
      </c>
      <c r="W780" s="430"/>
      <c r="X780" s="430"/>
      <c r="Y780" s="430"/>
      <c r="Z780" s="430"/>
      <c r="AA780" s="436" t="s">
        <v>102</v>
      </c>
      <c r="AB780" s="426"/>
    </row>
    <row r="781" spans="1:28" ht="16">
      <c r="A781" s="150"/>
      <c r="B781" s="150"/>
      <c r="C781" s="150"/>
      <c r="D781" s="150"/>
      <c r="E781" s="150"/>
      <c r="F781" s="282"/>
      <c r="G781" s="227"/>
      <c r="H781" s="33"/>
      <c r="I781" s="31"/>
      <c r="J781" s="32"/>
      <c r="K781" s="9"/>
      <c r="L781" s="31"/>
      <c r="M781" s="31"/>
      <c r="N781" s="39"/>
      <c r="O781" s="31"/>
      <c r="P781" s="31"/>
      <c r="Q781" s="38"/>
      <c r="R781" s="36"/>
      <c r="S781" s="12"/>
      <c r="T781" s="79"/>
      <c r="U781" s="79"/>
      <c r="V781" s="129" t="s">
        <v>98</v>
      </c>
      <c r="W781" s="130">
        <f>F780</f>
        <v>2</v>
      </c>
      <c r="X781" s="130"/>
      <c r="Y781" s="130"/>
      <c r="Z781" s="131"/>
      <c r="AA781" s="89"/>
      <c r="AB781" s="37"/>
    </row>
    <row r="782" spans="1:28">
      <c r="A782" s="150"/>
      <c r="B782" s="150"/>
      <c r="C782" s="150"/>
      <c r="D782" s="150"/>
      <c r="E782" s="150"/>
      <c r="F782" s="282"/>
      <c r="G782" s="227">
        <v>3</v>
      </c>
      <c r="H782" s="89" t="s">
        <v>103</v>
      </c>
      <c r="I782" s="9"/>
      <c r="J782" s="9"/>
      <c r="K782" s="9"/>
      <c r="L782" s="9"/>
      <c r="M782" s="9"/>
      <c r="N782" s="34"/>
      <c r="O782" s="9"/>
      <c r="P782" s="9"/>
      <c r="Q782" s="150"/>
      <c r="R782" s="150"/>
      <c r="S782" s="159"/>
      <c r="T782" s="160"/>
      <c r="U782" s="128"/>
      <c r="V782" s="128"/>
      <c r="W782" s="9"/>
      <c r="X782" s="9"/>
      <c r="Y782" s="9"/>
      <c r="Z782" s="9"/>
      <c r="AA782" s="150"/>
      <c r="AB782" s="150"/>
    </row>
    <row r="783" spans="1:28" ht="16">
      <c r="A783" s="9">
        <v>1</v>
      </c>
      <c r="B783" s="9">
        <v>3</v>
      </c>
      <c r="C783" s="9">
        <v>4</v>
      </c>
      <c r="D783" s="9" t="str">
        <f>"Dynan_"&amp;I783&amp;"_"&amp;J783&amp;"_"&amp;L783&amp;"_"&amp;K783</f>
        <v>Dynan_E5_707_336_19C</v>
      </c>
      <c r="E783" s="9" t="str">
        <f t="shared" ref="E783:E791" si="73">D783&amp;"_Lung_Block"</f>
        <v>Dynan_E5_707_336_19C_Lung_Block</v>
      </c>
      <c r="F783" s="282">
        <f>F774+1</f>
        <v>25</v>
      </c>
      <c r="G783" s="227">
        <v>3</v>
      </c>
      <c r="H783" s="23" t="s">
        <v>239</v>
      </c>
      <c r="I783" s="136" t="s">
        <v>247</v>
      </c>
      <c r="J783" s="137">
        <v>707</v>
      </c>
      <c r="K783" s="24" t="s">
        <v>241</v>
      </c>
      <c r="L783" s="136">
        <v>336</v>
      </c>
      <c r="M783" s="136" t="s">
        <v>248</v>
      </c>
      <c r="N783" s="155">
        <v>0.75</v>
      </c>
      <c r="O783" s="136" t="s">
        <v>35</v>
      </c>
      <c r="P783" s="136" t="s">
        <v>63</v>
      </c>
      <c r="Q783" s="144">
        <v>43606</v>
      </c>
      <c r="R783" s="139">
        <v>43771</v>
      </c>
      <c r="S783" s="140">
        <v>44285</v>
      </c>
      <c r="T783" s="135">
        <f t="shared" ref="T783:T794" si="74">S783-R783</f>
        <v>514</v>
      </c>
      <c r="U783" s="135" t="s">
        <v>249</v>
      </c>
      <c r="V783" s="135">
        <v>1</v>
      </c>
      <c r="W783" s="24">
        <v>0</v>
      </c>
      <c r="X783" s="24"/>
      <c r="Y783" s="24"/>
      <c r="Z783" s="24"/>
      <c r="AA783" s="156"/>
      <c r="AB783" s="152" t="s">
        <v>263</v>
      </c>
    </row>
    <row r="784" spans="1:28" s="437" customFormat="1" ht="16" hidden="1">
      <c r="A784" s="425" t="s">
        <v>58</v>
      </c>
      <c r="B784" s="425" t="s">
        <v>58</v>
      </c>
      <c r="C784" s="425" t="s">
        <v>58</v>
      </c>
      <c r="D784" s="9" t="str">
        <f t="shared" ref="D784:D790" si="75">I784&amp;"_"&amp;J784&amp;"_"&amp;L784&amp;"_"&amp;K784</f>
        <v>E5_709_336_19C</v>
      </c>
      <c r="E784" s="9" t="str">
        <f t="shared" si="73"/>
        <v>E5_709_336_19C_Lung_Block</v>
      </c>
      <c r="F784" s="760">
        <v>2</v>
      </c>
      <c r="G784" s="428">
        <v>3</v>
      </c>
      <c r="H784" s="429" t="s">
        <v>239</v>
      </c>
      <c r="I784" s="430" t="s">
        <v>247</v>
      </c>
      <c r="J784" s="444">
        <v>709</v>
      </c>
      <c r="K784" s="425" t="s">
        <v>241</v>
      </c>
      <c r="L784" s="430">
        <v>336</v>
      </c>
      <c r="M784" s="430" t="s">
        <v>248</v>
      </c>
      <c r="N784" s="449">
        <v>0.75</v>
      </c>
      <c r="O784" s="430" t="s">
        <v>35</v>
      </c>
      <c r="P784" s="430" t="s">
        <v>63</v>
      </c>
      <c r="Q784" s="445">
        <v>43606</v>
      </c>
      <c r="R784" s="433">
        <v>43771</v>
      </c>
      <c r="S784" s="434">
        <v>44285</v>
      </c>
      <c r="T784" s="435">
        <f t="shared" si="74"/>
        <v>514</v>
      </c>
      <c r="U784" s="435">
        <v>0</v>
      </c>
      <c r="V784" s="435">
        <v>1</v>
      </c>
      <c r="W784" s="430"/>
      <c r="X784" s="430"/>
      <c r="Y784" s="430"/>
      <c r="Z784" s="430"/>
      <c r="AA784" s="436"/>
      <c r="AB784" s="426" t="s">
        <v>104</v>
      </c>
    </row>
    <row r="785" spans="1:28" s="437" customFormat="1" ht="16" hidden="1">
      <c r="A785" s="425" t="s">
        <v>58</v>
      </c>
      <c r="B785" s="425" t="s">
        <v>58</v>
      </c>
      <c r="C785" s="425" t="s">
        <v>58</v>
      </c>
      <c r="D785" s="9" t="str">
        <f t="shared" si="75"/>
        <v>E5_3817_330_19C</v>
      </c>
      <c r="E785" s="9" t="str">
        <f t="shared" si="73"/>
        <v>E5_3817_330_19C_Lung_Block</v>
      </c>
      <c r="F785" s="760">
        <v>3</v>
      </c>
      <c r="G785" s="428">
        <v>3</v>
      </c>
      <c r="H785" s="429" t="s">
        <v>239</v>
      </c>
      <c r="I785" s="430" t="s">
        <v>247</v>
      </c>
      <c r="J785" s="444">
        <v>3817</v>
      </c>
      <c r="K785" s="425" t="s">
        <v>241</v>
      </c>
      <c r="L785" s="430">
        <v>330</v>
      </c>
      <c r="M785" s="430" t="s">
        <v>248</v>
      </c>
      <c r="N785" s="449">
        <v>0.75</v>
      </c>
      <c r="O785" s="430" t="s">
        <v>35</v>
      </c>
      <c r="P785" s="430" t="s">
        <v>63</v>
      </c>
      <c r="Q785" s="445">
        <v>43606</v>
      </c>
      <c r="R785" s="433">
        <v>43771</v>
      </c>
      <c r="S785" s="434">
        <v>44173</v>
      </c>
      <c r="T785" s="435">
        <f t="shared" si="74"/>
        <v>402</v>
      </c>
      <c r="U785" s="435">
        <v>0</v>
      </c>
      <c r="V785" s="435">
        <v>1</v>
      </c>
      <c r="W785" s="430"/>
      <c r="X785" s="430"/>
      <c r="Y785" s="430"/>
      <c r="Z785" s="430"/>
      <c r="AA785" s="436"/>
      <c r="AB785" s="426" t="s">
        <v>104</v>
      </c>
    </row>
    <row r="786" spans="1:28" ht="16">
      <c r="A786" s="9">
        <v>1</v>
      </c>
      <c r="B786" s="9">
        <v>3</v>
      </c>
      <c r="C786" s="9">
        <v>4</v>
      </c>
      <c r="D786" s="9" t="str">
        <f>"Dynan_"&amp;I786&amp;"_"&amp;J786&amp;"_"&amp;L786&amp;"_"&amp;K786</f>
        <v>Dynan_E5_3835_325_19C</v>
      </c>
      <c r="E786" s="9" t="str">
        <f t="shared" si="73"/>
        <v>Dynan_E5_3835_325_19C_Lung_Block</v>
      </c>
      <c r="F786" s="282">
        <f>F783+1</f>
        <v>26</v>
      </c>
      <c r="G786" s="227">
        <v>3</v>
      </c>
      <c r="H786" s="23" t="s">
        <v>239</v>
      </c>
      <c r="I786" s="136" t="s">
        <v>247</v>
      </c>
      <c r="J786" s="137">
        <v>3835</v>
      </c>
      <c r="K786" s="24" t="s">
        <v>241</v>
      </c>
      <c r="L786" s="136">
        <v>325</v>
      </c>
      <c r="M786" s="136" t="s">
        <v>248</v>
      </c>
      <c r="N786" s="155">
        <v>0.75</v>
      </c>
      <c r="O786" s="136" t="s">
        <v>35</v>
      </c>
      <c r="P786" s="136" t="s">
        <v>63</v>
      </c>
      <c r="Q786" s="144">
        <v>43606</v>
      </c>
      <c r="R786" s="139">
        <v>43771</v>
      </c>
      <c r="S786" s="140">
        <v>44042</v>
      </c>
      <c r="T786" s="135">
        <f t="shared" si="74"/>
        <v>271</v>
      </c>
      <c r="U786" s="135" t="s">
        <v>249</v>
      </c>
      <c r="V786" s="135">
        <v>1</v>
      </c>
      <c r="W786" s="24">
        <v>0</v>
      </c>
      <c r="X786" s="24"/>
      <c r="Y786" s="24"/>
      <c r="Z786" s="24"/>
      <c r="AA786" s="156"/>
      <c r="AB786" s="152" t="s">
        <v>264</v>
      </c>
    </row>
    <row r="787" spans="1:28" s="437" customFormat="1" ht="16" hidden="1">
      <c r="A787" s="425" t="s">
        <v>58</v>
      </c>
      <c r="B787" s="425" t="s">
        <v>58</v>
      </c>
      <c r="C787" s="425" t="s">
        <v>58</v>
      </c>
      <c r="D787" s="9" t="str">
        <f t="shared" si="75"/>
        <v>E5_3865_320_19C</v>
      </c>
      <c r="E787" s="9" t="str">
        <f t="shared" si="73"/>
        <v>E5_3865_320_19C_Lung_Block</v>
      </c>
      <c r="F787" s="282">
        <f>F784+1</f>
        <v>3</v>
      </c>
      <c r="G787" s="428">
        <v>3</v>
      </c>
      <c r="H787" s="429" t="s">
        <v>239</v>
      </c>
      <c r="I787" s="430" t="s">
        <v>247</v>
      </c>
      <c r="J787" s="444">
        <v>3865</v>
      </c>
      <c r="K787" s="425" t="s">
        <v>241</v>
      </c>
      <c r="L787" s="430">
        <v>320</v>
      </c>
      <c r="M787" s="430" t="s">
        <v>248</v>
      </c>
      <c r="N787" s="449">
        <v>0.75</v>
      </c>
      <c r="O787" s="430" t="s">
        <v>35</v>
      </c>
      <c r="P787" s="430" t="s">
        <v>63</v>
      </c>
      <c r="Q787" s="445">
        <v>43606</v>
      </c>
      <c r="R787" s="433">
        <v>43771</v>
      </c>
      <c r="S787" s="434">
        <v>44238</v>
      </c>
      <c r="T787" s="435">
        <f t="shared" si="74"/>
        <v>467</v>
      </c>
      <c r="U787" s="435">
        <v>0</v>
      </c>
      <c r="V787" s="435">
        <v>1</v>
      </c>
      <c r="W787" s="430"/>
      <c r="X787" s="430"/>
      <c r="Y787" s="430"/>
      <c r="Z787" s="430"/>
      <c r="AA787" s="436"/>
      <c r="AB787" s="426" t="s">
        <v>104</v>
      </c>
    </row>
    <row r="788" spans="1:28" s="437" customFormat="1" ht="16" hidden="1">
      <c r="A788" s="425" t="s">
        <v>58</v>
      </c>
      <c r="B788" s="425" t="s">
        <v>58</v>
      </c>
      <c r="C788" s="425" t="s">
        <v>58</v>
      </c>
      <c r="D788" s="9" t="str">
        <f t="shared" si="75"/>
        <v>E5_3891_344_19C</v>
      </c>
      <c r="E788" s="9" t="str">
        <f t="shared" si="73"/>
        <v>E5_3891_344_19C_Lung_Block</v>
      </c>
      <c r="F788" s="282">
        <f>F785+1</f>
        <v>4</v>
      </c>
      <c r="G788" s="428">
        <v>3</v>
      </c>
      <c r="H788" s="429" t="s">
        <v>239</v>
      </c>
      <c r="I788" s="430" t="s">
        <v>247</v>
      </c>
      <c r="J788" s="444">
        <v>3891</v>
      </c>
      <c r="K788" s="425" t="s">
        <v>241</v>
      </c>
      <c r="L788" s="430">
        <v>344</v>
      </c>
      <c r="M788" s="430" t="s">
        <v>248</v>
      </c>
      <c r="N788" s="449">
        <v>0.75</v>
      </c>
      <c r="O788" s="430" t="s">
        <v>35</v>
      </c>
      <c r="P788" s="430" t="s">
        <v>63</v>
      </c>
      <c r="Q788" s="445">
        <v>43606</v>
      </c>
      <c r="R788" s="433">
        <v>43771</v>
      </c>
      <c r="S788" s="434">
        <v>44279</v>
      </c>
      <c r="T788" s="435">
        <f t="shared" si="74"/>
        <v>508</v>
      </c>
      <c r="U788" s="435">
        <v>0</v>
      </c>
      <c r="V788" s="435">
        <v>1</v>
      </c>
      <c r="W788" s="430"/>
      <c r="X788" s="430"/>
      <c r="Y788" s="430"/>
      <c r="Z788" s="430"/>
      <c r="AA788" s="436"/>
      <c r="AB788" s="426" t="s">
        <v>104</v>
      </c>
    </row>
    <row r="789" spans="1:28" s="437" customFormat="1" ht="16" hidden="1">
      <c r="A789" s="425" t="s">
        <v>58</v>
      </c>
      <c r="B789" s="425" t="s">
        <v>58</v>
      </c>
      <c r="C789" s="425" t="s">
        <v>58</v>
      </c>
      <c r="D789" s="9" t="str">
        <f t="shared" si="75"/>
        <v>E5_3900_344_19C</v>
      </c>
      <c r="E789" s="9" t="str">
        <f t="shared" si="73"/>
        <v>E5_3900_344_19C_Lung_Block</v>
      </c>
      <c r="F789" s="282">
        <f>F786+1</f>
        <v>27</v>
      </c>
      <c r="G789" s="428">
        <v>3</v>
      </c>
      <c r="H789" s="429" t="s">
        <v>239</v>
      </c>
      <c r="I789" s="430" t="s">
        <v>247</v>
      </c>
      <c r="J789" s="444">
        <v>3900</v>
      </c>
      <c r="K789" s="425" t="s">
        <v>241</v>
      </c>
      <c r="L789" s="430">
        <v>344</v>
      </c>
      <c r="M789" s="430" t="s">
        <v>248</v>
      </c>
      <c r="N789" s="449">
        <v>0.75</v>
      </c>
      <c r="O789" s="430" t="s">
        <v>35</v>
      </c>
      <c r="P789" s="430" t="s">
        <v>63</v>
      </c>
      <c r="Q789" s="445">
        <v>43606</v>
      </c>
      <c r="R789" s="433">
        <v>43771</v>
      </c>
      <c r="S789" s="434">
        <v>44055</v>
      </c>
      <c r="T789" s="435">
        <f t="shared" si="74"/>
        <v>284</v>
      </c>
      <c r="U789" s="435">
        <v>0</v>
      </c>
      <c r="V789" s="435">
        <v>1</v>
      </c>
      <c r="W789" s="430"/>
      <c r="X789" s="430"/>
      <c r="Y789" s="430"/>
      <c r="Z789" s="430"/>
      <c r="AA789" s="436"/>
      <c r="AB789" s="426" t="s">
        <v>104</v>
      </c>
    </row>
    <row r="790" spans="1:28" s="437" customFormat="1" ht="16" hidden="1">
      <c r="A790" s="425" t="s">
        <v>58</v>
      </c>
      <c r="B790" s="425" t="s">
        <v>58</v>
      </c>
      <c r="C790" s="425" t="s">
        <v>58</v>
      </c>
      <c r="D790" s="9" t="str">
        <f t="shared" si="75"/>
        <v>E5_8415_305_19C</v>
      </c>
      <c r="E790" s="9" t="str">
        <f t="shared" si="73"/>
        <v>E5_8415_305_19C_Lung_Block</v>
      </c>
      <c r="F790" s="282">
        <f>F787+1</f>
        <v>4</v>
      </c>
      <c r="G790" s="428">
        <v>3</v>
      </c>
      <c r="H790" s="429" t="s">
        <v>239</v>
      </c>
      <c r="I790" s="430" t="s">
        <v>247</v>
      </c>
      <c r="J790" s="444">
        <v>8415</v>
      </c>
      <c r="K790" s="425" t="s">
        <v>241</v>
      </c>
      <c r="L790" s="430">
        <v>305</v>
      </c>
      <c r="M790" s="430" t="s">
        <v>248</v>
      </c>
      <c r="N790" s="449">
        <v>0.75</v>
      </c>
      <c r="O790" s="430" t="s">
        <v>35</v>
      </c>
      <c r="P790" s="430" t="s">
        <v>63</v>
      </c>
      <c r="Q790" s="445">
        <v>43606</v>
      </c>
      <c r="R790" s="433">
        <v>43771</v>
      </c>
      <c r="S790" s="434">
        <v>44300</v>
      </c>
      <c r="T790" s="435">
        <f t="shared" si="74"/>
        <v>529</v>
      </c>
      <c r="U790" s="435">
        <v>0</v>
      </c>
      <c r="V790" s="435">
        <v>1</v>
      </c>
      <c r="W790" s="469"/>
      <c r="X790" s="469" t="s">
        <v>45</v>
      </c>
      <c r="Y790" s="469" t="s">
        <v>45</v>
      </c>
      <c r="Z790" s="469"/>
      <c r="AA790" s="470" t="s">
        <v>45</v>
      </c>
      <c r="AB790" s="426" t="s">
        <v>104</v>
      </c>
    </row>
    <row r="791" spans="1:28" ht="16">
      <c r="A791" s="9">
        <v>1</v>
      </c>
      <c r="B791" s="9">
        <v>3</v>
      </c>
      <c r="C791" s="9">
        <v>4</v>
      </c>
      <c r="D791" s="9" t="str">
        <f>"Dynan_"&amp;I791&amp;"_"&amp;J791&amp;"_"&amp;L791&amp;"_"&amp;K791</f>
        <v>Dynan_E5_9396_303_19C</v>
      </c>
      <c r="E791" s="9" t="str">
        <f t="shared" si="73"/>
        <v>Dynan_E5_9396_303_19C_Lung_Block</v>
      </c>
      <c r="F791" s="282">
        <f>F786+1</f>
        <v>27</v>
      </c>
      <c r="G791" s="227">
        <v>3</v>
      </c>
      <c r="H791" s="23" t="s">
        <v>239</v>
      </c>
      <c r="I791" s="136" t="s">
        <v>247</v>
      </c>
      <c r="J791" s="137">
        <v>9396</v>
      </c>
      <c r="K791" s="24" t="s">
        <v>241</v>
      </c>
      <c r="L791" s="136">
        <v>303</v>
      </c>
      <c r="M791" s="136" t="s">
        <v>248</v>
      </c>
      <c r="N791" s="155">
        <v>0.75</v>
      </c>
      <c r="O791" s="136" t="s">
        <v>35</v>
      </c>
      <c r="P791" s="136" t="s">
        <v>63</v>
      </c>
      <c r="Q791" s="144">
        <v>43606</v>
      </c>
      <c r="R791" s="139">
        <v>43771</v>
      </c>
      <c r="S791" s="140">
        <v>44042</v>
      </c>
      <c r="T791" s="135">
        <f t="shared" si="74"/>
        <v>271</v>
      </c>
      <c r="U791" s="135" t="s">
        <v>164</v>
      </c>
      <c r="V791" s="135">
        <v>1</v>
      </c>
      <c r="W791" s="24">
        <v>0</v>
      </c>
      <c r="X791" s="24"/>
      <c r="Y791" s="24"/>
      <c r="Z791" s="24"/>
      <c r="AA791" s="156"/>
      <c r="AB791" s="152" t="s">
        <v>265</v>
      </c>
    </row>
    <row r="792" spans="1:28" s="437" customFormat="1" ht="16" hidden="1">
      <c r="A792" s="425" t="s">
        <v>58</v>
      </c>
      <c r="B792" s="425" t="s">
        <v>58</v>
      </c>
      <c r="C792" s="425" t="s">
        <v>58</v>
      </c>
      <c r="D792" s="426"/>
      <c r="E792" s="426"/>
      <c r="F792" s="760">
        <v>10</v>
      </c>
      <c r="G792" s="428">
        <v>3</v>
      </c>
      <c r="H792" s="429" t="s">
        <v>239</v>
      </c>
      <c r="I792" s="430" t="s">
        <v>247</v>
      </c>
      <c r="J792" s="444">
        <v>9726</v>
      </c>
      <c r="K792" s="425" t="s">
        <v>241</v>
      </c>
      <c r="L792" s="430">
        <v>314</v>
      </c>
      <c r="M792" s="430" t="s">
        <v>248</v>
      </c>
      <c r="N792" s="449">
        <v>0.75</v>
      </c>
      <c r="O792" s="430" t="s">
        <v>35</v>
      </c>
      <c r="P792" s="430" t="s">
        <v>63</v>
      </c>
      <c r="Q792" s="445">
        <v>43606</v>
      </c>
      <c r="R792" s="433">
        <v>43771</v>
      </c>
      <c r="S792" s="434">
        <v>44279</v>
      </c>
      <c r="T792" s="435">
        <f t="shared" si="74"/>
        <v>508</v>
      </c>
      <c r="U792" s="450">
        <v>0</v>
      </c>
      <c r="V792" s="435">
        <v>1</v>
      </c>
      <c r="W792" s="430"/>
      <c r="X792" s="430"/>
      <c r="Y792" s="430"/>
      <c r="Z792" s="430"/>
      <c r="AA792" s="436"/>
      <c r="AB792" s="426" t="s">
        <v>104</v>
      </c>
    </row>
    <row r="793" spans="1:28" s="437" customFormat="1" ht="16" hidden="1">
      <c r="A793" s="425" t="s">
        <v>58</v>
      </c>
      <c r="B793" s="425" t="s">
        <v>58</v>
      </c>
      <c r="C793" s="425" t="s">
        <v>58</v>
      </c>
      <c r="D793" s="426"/>
      <c r="E793" s="426"/>
      <c r="F793" s="760">
        <v>11</v>
      </c>
      <c r="G793" s="428">
        <v>3</v>
      </c>
      <c r="H793" s="429" t="s">
        <v>239</v>
      </c>
      <c r="I793" s="430" t="s">
        <v>247</v>
      </c>
      <c r="J793" s="444">
        <v>9750</v>
      </c>
      <c r="K793" s="425" t="s">
        <v>241</v>
      </c>
      <c r="L793" s="430">
        <v>315</v>
      </c>
      <c r="M793" s="430" t="s">
        <v>248</v>
      </c>
      <c r="N793" s="449">
        <v>0.75</v>
      </c>
      <c r="O793" s="430" t="s">
        <v>35</v>
      </c>
      <c r="P793" s="430" t="s">
        <v>63</v>
      </c>
      <c r="Q793" s="445">
        <v>43606</v>
      </c>
      <c r="R793" s="433">
        <v>43771</v>
      </c>
      <c r="S793" s="434">
        <v>44271</v>
      </c>
      <c r="T793" s="435">
        <f t="shared" si="74"/>
        <v>500</v>
      </c>
      <c r="U793" s="435">
        <v>0</v>
      </c>
      <c r="V793" s="435">
        <v>1</v>
      </c>
      <c r="W793" s="430"/>
      <c r="X793" s="430"/>
      <c r="Y793" s="430"/>
      <c r="Z793" s="430"/>
      <c r="AA793" s="436"/>
      <c r="AB793" s="426" t="s">
        <v>104</v>
      </c>
    </row>
    <row r="794" spans="1:28" s="437" customFormat="1" ht="16" hidden="1">
      <c r="A794" s="425" t="s">
        <v>58</v>
      </c>
      <c r="B794" s="425" t="s">
        <v>58</v>
      </c>
      <c r="C794" s="425" t="s">
        <v>58</v>
      </c>
      <c r="D794" s="426"/>
      <c r="E794" s="426"/>
      <c r="F794" s="760">
        <v>12</v>
      </c>
      <c r="G794" s="428">
        <v>3</v>
      </c>
      <c r="H794" s="429" t="s">
        <v>239</v>
      </c>
      <c r="I794" s="430" t="s">
        <v>247</v>
      </c>
      <c r="J794" s="444">
        <v>9755</v>
      </c>
      <c r="K794" s="425" t="s">
        <v>241</v>
      </c>
      <c r="L794" s="430">
        <v>315</v>
      </c>
      <c r="M794" s="430" t="s">
        <v>248</v>
      </c>
      <c r="N794" s="449">
        <v>0.75</v>
      </c>
      <c r="O794" s="430" t="s">
        <v>35</v>
      </c>
      <c r="P794" s="430" t="s">
        <v>63</v>
      </c>
      <c r="Q794" s="445">
        <v>43606</v>
      </c>
      <c r="R794" s="433">
        <v>43771</v>
      </c>
      <c r="S794" s="434">
        <v>44222</v>
      </c>
      <c r="T794" s="435">
        <f t="shared" si="74"/>
        <v>451</v>
      </c>
      <c r="U794" s="435">
        <v>0</v>
      </c>
      <c r="V794" s="435">
        <v>1</v>
      </c>
      <c r="W794" s="430"/>
      <c r="X794" s="430"/>
      <c r="Y794" s="430"/>
      <c r="Z794" s="430"/>
      <c r="AA794" s="436"/>
      <c r="AB794" s="426" t="s">
        <v>266</v>
      </c>
    </row>
    <row r="795" spans="1:28" ht="16">
      <c r="A795" s="150"/>
      <c r="B795" s="150"/>
      <c r="C795" s="150"/>
      <c r="D795" s="150"/>
      <c r="E795" s="150"/>
      <c r="F795" s="282"/>
      <c r="G795" s="227"/>
      <c r="H795" s="9"/>
      <c r="I795" s="9"/>
      <c r="J795" s="9"/>
      <c r="K795" s="9"/>
      <c r="L795" s="9"/>
      <c r="M795" s="9"/>
      <c r="N795" s="34"/>
      <c r="O795" s="9"/>
      <c r="P795" s="9"/>
      <c r="Q795" s="150"/>
      <c r="R795" s="150"/>
      <c r="S795" s="159"/>
      <c r="T795" s="160"/>
      <c r="U795" s="128"/>
      <c r="V795" s="129" t="s">
        <v>98</v>
      </c>
      <c r="W795" s="130">
        <f>F794</f>
        <v>12</v>
      </c>
      <c r="X795" s="130"/>
      <c r="Y795" s="130"/>
      <c r="Z795" s="131"/>
      <c r="AA795" s="150"/>
      <c r="AB795" s="150"/>
    </row>
    <row r="796" spans="1:28">
      <c r="A796" s="150"/>
      <c r="B796" s="150"/>
      <c r="C796" s="150"/>
      <c r="D796" s="150"/>
      <c r="E796" s="150"/>
      <c r="F796" s="282"/>
      <c r="G796" s="227"/>
      <c r="H796" s="9"/>
      <c r="I796" s="9"/>
      <c r="J796" s="9"/>
      <c r="K796" s="9"/>
      <c r="L796" s="9"/>
      <c r="M796" s="9"/>
      <c r="N796" s="34"/>
      <c r="O796" s="9"/>
      <c r="P796" s="9"/>
      <c r="Q796" s="150"/>
      <c r="R796" s="150"/>
      <c r="S796" s="159"/>
      <c r="T796" s="160"/>
      <c r="U796" s="128"/>
      <c r="V796" s="128"/>
      <c r="W796" s="9"/>
      <c r="X796" s="9"/>
      <c r="Y796" s="9"/>
      <c r="Z796" s="9"/>
      <c r="AA796" s="150"/>
      <c r="AB796" s="150"/>
    </row>
    <row r="797" spans="1:28">
      <c r="A797" s="150"/>
      <c r="B797" s="150"/>
      <c r="C797" s="150"/>
      <c r="D797" s="150"/>
      <c r="E797" s="150"/>
      <c r="F797" s="282"/>
      <c r="G797" s="227"/>
      <c r="H797" s="154" t="s">
        <v>125</v>
      </c>
      <c r="I797" s="9"/>
      <c r="J797" s="9"/>
      <c r="K797" s="9"/>
      <c r="L797" s="9"/>
      <c r="M797" s="9"/>
      <c r="N797" s="34"/>
      <c r="O797" s="9"/>
      <c r="P797" s="9"/>
      <c r="Q797" s="150"/>
      <c r="R797" s="150"/>
      <c r="S797" s="159"/>
      <c r="T797" s="160"/>
      <c r="U797" s="128"/>
      <c r="V797" s="128"/>
      <c r="W797" s="9"/>
      <c r="X797" s="9"/>
      <c r="Y797" s="9"/>
      <c r="Z797" s="9"/>
      <c r="AA797" s="150"/>
      <c r="AB797" s="150"/>
    </row>
    <row r="798" spans="1:28" s="437" customFormat="1" ht="16" hidden="1">
      <c r="A798" s="425" t="s">
        <v>58</v>
      </c>
      <c r="B798" s="425" t="s">
        <v>58</v>
      </c>
      <c r="C798" s="425" t="s">
        <v>58</v>
      </c>
      <c r="D798" s="426"/>
      <c r="E798" s="426"/>
      <c r="F798" s="760">
        <v>1</v>
      </c>
      <c r="G798" s="428">
        <v>4</v>
      </c>
      <c r="H798" s="429" t="s">
        <v>239</v>
      </c>
      <c r="I798" s="430" t="s">
        <v>247</v>
      </c>
      <c r="J798" s="444">
        <v>4638</v>
      </c>
      <c r="K798" s="425" t="s">
        <v>241</v>
      </c>
      <c r="L798" s="430">
        <v>306</v>
      </c>
      <c r="M798" s="430" t="s">
        <v>248</v>
      </c>
      <c r="N798" s="449">
        <v>0.75</v>
      </c>
      <c r="O798" s="430" t="s">
        <v>35</v>
      </c>
      <c r="P798" s="430" t="s">
        <v>63</v>
      </c>
      <c r="Q798" s="445">
        <v>43606</v>
      </c>
      <c r="R798" s="433">
        <v>43771</v>
      </c>
      <c r="S798" s="434">
        <v>43955</v>
      </c>
      <c r="T798" s="435">
        <f>S798-R798</f>
        <v>184</v>
      </c>
      <c r="U798" s="435" t="s">
        <v>164</v>
      </c>
      <c r="V798" s="435">
        <v>0</v>
      </c>
      <c r="W798" s="425">
        <v>0</v>
      </c>
      <c r="X798" s="425"/>
      <c r="Y798" s="425"/>
      <c r="Z798" s="425"/>
      <c r="AA798" s="452"/>
      <c r="AB798" s="426" t="s">
        <v>267</v>
      </c>
    </row>
    <row r="799" spans="1:28" s="437" customFormat="1" ht="16" hidden="1">
      <c r="A799" s="425" t="s">
        <v>58</v>
      </c>
      <c r="B799" s="425" t="s">
        <v>58</v>
      </c>
      <c r="C799" s="425" t="s">
        <v>58</v>
      </c>
      <c r="D799" s="426"/>
      <c r="E799" s="426"/>
      <c r="F799" s="760">
        <v>2</v>
      </c>
      <c r="G799" s="428">
        <v>4</v>
      </c>
      <c r="H799" s="429" t="s">
        <v>239</v>
      </c>
      <c r="I799" s="430" t="s">
        <v>247</v>
      </c>
      <c r="J799" s="444">
        <v>4642</v>
      </c>
      <c r="K799" s="425" t="s">
        <v>241</v>
      </c>
      <c r="L799" s="430">
        <v>306</v>
      </c>
      <c r="M799" s="430" t="s">
        <v>248</v>
      </c>
      <c r="N799" s="449">
        <v>0.75</v>
      </c>
      <c r="O799" s="430" t="s">
        <v>35</v>
      </c>
      <c r="P799" s="430" t="s">
        <v>63</v>
      </c>
      <c r="Q799" s="445">
        <v>43606</v>
      </c>
      <c r="R799" s="433">
        <v>43771</v>
      </c>
      <c r="S799" s="434">
        <v>43955</v>
      </c>
      <c r="T799" s="435">
        <f>S799-R799</f>
        <v>184</v>
      </c>
      <c r="U799" s="435" t="s">
        <v>164</v>
      </c>
      <c r="V799" s="435">
        <v>0</v>
      </c>
      <c r="W799" s="425">
        <v>0</v>
      </c>
      <c r="X799" s="425"/>
      <c r="Y799" s="425"/>
      <c r="Z799" s="425"/>
      <c r="AA799" s="452"/>
      <c r="AB799" s="426" t="s">
        <v>267</v>
      </c>
    </row>
    <row r="800" spans="1:28" s="437" customFormat="1" ht="16" hidden="1">
      <c r="A800" s="425" t="s">
        <v>58</v>
      </c>
      <c r="B800" s="425" t="s">
        <v>58</v>
      </c>
      <c r="C800" s="425" t="s">
        <v>58</v>
      </c>
      <c r="D800" s="426"/>
      <c r="E800" s="426"/>
      <c r="F800" s="760">
        <v>3</v>
      </c>
      <c r="G800" s="428">
        <v>4</v>
      </c>
      <c r="H800" s="429" t="s">
        <v>239</v>
      </c>
      <c r="I800" s="430" t="s">
        <v>247</v>
      </c>
      <c r="J800" s="444">
        <v>4643</v>
      </c>
      <c r="K800" s="425" t="s">
        <v>241</v>
      </c>
      <c r="L800" s="430">
        <v>306</v>
      </c>
      <c r="M800" s="430" t="s">
        <v>248</v>
      </c>
      <c r="N800" s="449">
        <v>0.75</v>
      </c>
      <c r="O800" s="430" t="s">
        <v>35</v>
      </c>
      <c r="P800" s="430" t="s">
        <v>63</v>
      </c>
      <c r="Q800" s="445">
        <v>43606</v>
      </c>
      <c r="R800" s="433">
        <v>43771</v>
      </c>
      <c r="S800" s="434">
        <v>43955</v>
      </c>
      <c r="T800" s="435">
        <f>S800-R800</f>
        <v>184</v>
      </c>
      <c r="U800" s="435" t="s">
        <v>164</v>
      </c>
      <c r="V800" s="435">
        <v>0</v>
      </c>
      <c r="W800" s="425">
        <v>0</v>
      </c>
      <c r="X800" s="425"/>
      <c r="Y800" s="425"/>
      <c r="Z800" s="425"/>
      <c r="AA800" s="452"/>
      <c r="AB800" s="426" t="s">
        <v>267</v>
      </c>
    </row>
    <row r="801" spans="1:28" ht="16">
      <c r="A801" s="150"/>
      <c r="B801" s="150"/>
      <c r="C801" s="150"/>
      <c r="D801" s="150"/>
      <c r="E801" s="150"/>
      <c r="F801" s="282"/>
      <c r="G801" s="227"/>
      <c r="H801" s="33"/>
      <c r="I801" s="31"/>
      <c r="J801" s="32"/>
      <c r="K801" s="9"/>
      <c r="L801" s="31"/>
      <c r="M801" s="31"/>
      <c r="N801" s="39"/>
      <c r="O801" s="31"/>
      <c r="P801" s="31"/>
      <c r="Q801" s="38"/>
      <c r="R801" s="36"/>
      <c r="S801" s="12"/>
      <c r="T801" s="79"/>
      <c r="U801" s="79"/>
      <c r="V801" s="129" t="s">
        <v>98</v>
      </c>
      <c r="W801" s="130">
        <f>F800</f>
        <v>3</v>
      </c>
      <c r="X801" s="130"/>
      <c r="Y801" s="130"/>
      <c r="Z801" s="131"/>
      <c r="AA801" s="6"/>
      <c r="AB801" s="150"/>
    </row>
    <row r="802" spans="1:28" ht="16">
      <c r="A802" s="150"/>
      <c r="B802" s="150"/>
      <c r="C802" s="150"/>
      <c r="D802" s="150"/>
      <c r="E802" s="150"/>
      <c r="F802" s="282"/>
      <c r="G802" s="227"/>
      <c r="H802" s="33"/>
      <c r="I802" s="31"/>
      <c r="J802" s="32"/>
      <c r="K802" s="9"/>
      <c r="L802" s="31"/>
      <c r="M802" s="31"/>
      <c r="N802" s="39"/>
      <c r="O802" s="31"/>
      <c r="P802" s="31"/>
      <c r="Q802" s="38"/>
      <c r="R802" s="36"/>
      <c r="S802" s="12"/>
      <c r="T802" s="79"/>
      <c r="U802" s="79"/>
      <c r="V802" s="79"/>
      <c r="W802" s="9"/>
      <c r="X802" s="9"/>
      <c r="Y802" s="9"/>
      <c r="Z802" s="9"/>
      <c r="AA802" s="6"/>
      <c r="AB802" s="150"/>
    </row>
    <row r="803" spans="1:28" ht="16">
      <c r="A803" s="150"/>
      <c r="B803" s="150"/>
      <c r="C803" s="150"/>
      <c r="D803" s="150"/>
      <c r="E803" s="150"/>
      <c r="F803" s="282"/>
      <c r="G803" s="227"/>
      <c r="H803" s="154" t="s">
        <v>133</v>
      </c>
      <c r="I803" s="31"/>
      <c r="J803" s="32"/>
      <c r="K803" s="9"/>
      <c r="L803" s="31"/>
      <c r="M803" s="31"/>
      <c r="N803" s="39"/>
      <c r="O803" s="31"/>
      <c r="P803" s="31"/>
      <c r="Q803" s="38"/>
      <c r="R803" s="36"/>
      <c r="S803" s="12"/>
      <c r="T803" s="79"/>
      <c r="U803" s="79"/>
      <c r="V803" s="79"/>
      <c r="W803" s="9"/>
      <c r="X803" s="9"/>
      <c r="Y803" s="9"/>
      <c r="Z803" s="9"/>
      <c r="AA803" s="6"/>
      <c r="AB803" s="150"/>
    </row>
    <row r="804" spans="1:28" s="437" customFormat="1" ht="16" hidden="1">
      <c r="A804" s="425" t="s">
        <v>58</v>
      </c>
      <c r="B804" s="425" t="s">
        <v>58</v>
      </c>
      <c r="C804" s="425" t="s">
        <v>58</v>
      </c>
      <c r="D804" s="426"/>
      <c r="E804" s="426"/>
      <c r="F804" s="760">
        <v>1</v>
      </c>
      <c r="G804" s="428">
        <v>5</v>
      </c>
      <c r="H804" s="429" t="s">
        <v>239</v>
      </c>
      <c r="I804" s="430" t="s">
        <v>247</v>
      </c>
      <c r="J804" s="471">
        <v>311.10000000000002</v>
      </c>
      <c r="K804" s="425" t="s">
        <v>241</v>
      </c>
      <c r="L804" s="430">
        <v>311</v>
      </c>
      <c r="M804" s="430" t="s">
        <v>248</v>
      </c>
      <c r="N804" s="449">
        <v>0.75</v>
      </c>
      <c r="O804" s="430" t="s">
        <v>35</v>
      </c>
      <c r="P804" s="430" t="s">
        <v>63</v>
      </c>
      <c r="Q804" s="445">
        <v>43606</v>
      </c>
      <c r="R804" s="433">
        <v>43771</v>
      </c>
      <c r="S804" s="434" t="s">
        <v>134</v>
      </c>
      <c r="T804" s="435"/>
      <c r="U804" s="435">
        <v>0</v>
      </c>
      <c r="V804" s="435"/>
      <c r="W804" s="430"/>
      <c r="X804" s="430"/>
      <c r="Y804" s="430"/>
      <c r="Z804" s="430"/>
      <c r="AA804" s="436"/>
      <c r="AB804" s="426" t="s">
        <v>136</v>
      </c>
    </row>
    <row r="805" spans="1:28" s="437" customFormat="1" ht="16" hidden="1">
      <c r="A805" s="425" t="s">
        <v>58</v>
      </c>
      <c r="B805" s="425" t="s">
        <v>58</v>
      </c>
      <c r="C805" s="425" t="s">
        <v>58</v>
      </c>
      <c r="D805" s="426"/>
      <c r="E805" s="426"/>
      <c r="F805" s="760">
        <v>2</v>
      </c>
      <c r="G805" s="428">
        <v>5</v>
      </c>
      <c r="H805" s="429" t="s">
        <v>239</v>
      </c>
      <c r="I805" s="430" t="s">
        <v>247</v>
      </c>
      <c r="J805" s="457">
        <v>321.10000000000002</v>
      </c>
      <c r="K805" s="425" t="s">
        <v>241</v>
      </c>
      <c r="L805" s="430">
        <v>321</v>
      </c>
      <c r="M805" s="430" t="s">
        <v>248</v>
      </c>
      <c r="N805" s="449">
        <v>0.75</v>
      </c>
      <c r="O805" s="430" t="s">
        <v>35</v>
      </c>
      <c r="P805" s="430" t="s">
        <v>63</v>
      </c>
      <c r="Q805" s="445">
        <v>43606</v>
      </c>
      <c r="R805" s="433">
        <v>43771</v>
      </c>
      <c r="S805" s="434" t="s">
        <v>134</v>
      </c>
      <c r="T805" s="435"/>
      <c r="U805" s="435">
        <v>0</v>
      </c>
      <c r="V805" s="435"/>
      <c r="W805" s="430"/>
      <c r="X805" s="430"/>
      <c r="Y805" s="430"/>
      <c r="Z805" s="430"/>
      <c r="AA805" s="436"/>
      <c r="AB805" s="426" t="s">
        <v>136</v>
      </c>
    </row>
    <row r="806" spans="1:28" s="437" customFormat="1" ht="16" hidden="1">
      <c r="A806" s="425" t="s">
        <v>58</v>
      </c>
      <c r="B806" s="425" t="s">
        <v>58</v>
      </c>
      <c r="C806" s="425" t="s">
        <v>58</v>
      </c>
      <c r="D806" s="426"/>
      <c r="E806" s="426"/>
      <c r="F806" s="760">
        <v>3</v>
      </c>
      <c r="G806" s="428">
        <v>5</v>
      </c>
      <c r="H806" s="429" t="s">
        <v>239</v>
      </c>
      <c r="I806" s="430" t="s">
        <v>247</v>
      </c>
      <c r="J806" s="457">
        <v>330.1</v>
      </c>
      <c r="K806" s="425" t="s">
        <v>241</v>
      </c>
      <c r="L806" s="430">
        <v>330</v>
      </c>
      <c r="M806" s="430" t="s">
        <v>248</v>
      </c>
      <c r="N806" s="449">
        <v>0.75</v>
      </c>
      <c r="O806" s="430" t="s">
        <v>35</v>
      </c>
      <c r="P806" s="430" t="s">
        <v>63</v>
      </c>
      <c r="Q806" s="445">
        <v>43606</v>
      </c>
      <c r="R806" s="433">
        <v>43771</v>
      </c>
      <c r="S806" s="434" t="s">
        <v>134</v>
      </c>
      <c r="T806" s="435"/>
      <c r="U806" s="435">
        <v>0</v>
      </c>
      <c r="V806" s="435"/>
      <c r="W806" s="430"/>
      <c r="X806" s="430"/>
      <c r="Y806" s="430"/>
      <c r="Z806" s="430"/>
      <c r="AA806" s="436"/>
      <c r="AB806" s="426" t="s">
        <v>136</v>
      </c>
    </row>
    <row r="807" spans="1:28" s="437" customFormat="1" ht="16" hidden="1">
      <c r="A807" s="425" t="s">
        <v>58</v>
      </c>
      <c r="B807" s="425" t="s">
        <v>58</v>
      </c>
      <c r="C807" s="425" t="s">
        <v>58</v>
      </c>
      <c r="D807" s="426"/>
      <c r="E807" s="426"/>
      <c r="F807" s="760">
        <v>4</v>
      </c>
      <c r="G807" s="428">
        <v>5</v>
      </c>
      <c r="H807" s="429" t="s">
        <v>239</v>
      </c>
      <c r="I807" s="430" t="s">
        <v>247</v>
      </c>
      <c r="J807" s="444">
        <v>3811</v>
      </c>
      <c r="K807" s="425" t="s">
        <v>241</v>
      </c>
      <c r="L807" s="430">
        <v>329</v>
      </c>
      <c r="M807" s="430" t="s">
        <v>248</v>
      </c>
      <c r="N807" s="449">
        <v>0.75</v>
      </c>
      <c r="O807" s="430" t="s">
        <v>35</v>
      </c>
      <c r="P807" s="430" t="s">
        <v>63</v>
      </c>
      <c r="Q807" s="445">
        <v>43606</v>
      </c>
      <c r="R807" s="433">
        <v>43771</v>
      </c>
      <c r="S807" s="434" t="s">
        <v>134</v>
      </c>
      <c r="T807" s="435"/>
      <c r="U807" s="435">
        <v>0</v>
      </c>
      <c r="V807" s="435"/>
      <c r="W807" s="430"/>
      <c r="X807" s="430"/>
      <c r="Y807" s="430"/>
      <c r="Z807" s="430"/>
      <c r="AA807" s="436"/>
      <c r="AB807" s="426" t="s">
        <v>136</v>
      </c>
    </row>
    <row r="808" spans="1:28" s="437" customFormat="1" ht="16" hidden="1">
      <c r="A808" s="425" t="s">
        <v>58</v>
      </c>
      <c r="B808" s="425" t="s">
        <v>58</v>
      </c>
      <c r="C808" s="425" t="s">
        <v>58</v>
      </c>
      <c r="D808" s="426"/>
      <c r="E808" s="426"/>
      <c r="F808" s="760">
        <v>5</v>
      </c>
      <c r="G808" s="428">
        <v>5</v>
      </c>
      <c r="H808" s="429" t="s">
        <v>239</v>
      </c>
      <c r="I808" s="430" t="s">
        <v>247</v>
      </c>
      <c r="J808" s="444">
        <v>3868</v>
      </c>
      <c r="K808" s="425" t="s">
        <v>241</v>
      </c>
      <c r="L808" s="430">
        <v>319</v>
      </c>
      <c r="M808" s="430" t="s">
        <v>248</v>
      </c>
      <c r="N808" s="449">
        <v>0.75</v>
      </c>
      <c r="O808" s="430" t="s">
        <v>35</v>
      </c>
      <c r="P808" s="430" t="s">
        <v>63</v>
      </c>
      <c r="Q808" s="445">
        <v>43606</v>
      </c>
      <c r="R808" s="433">
        <v>43771</v>
      </c>
      <c r="S808" s="434" t="s">
        <v>134</v>
      </c>
      <c r="T808" s="435"/>
      <c r="U808" s="435">
        <v>0</v>
      </c>
      <c r="V808" s="435"/>
      <c r="W808" s="425"/>
      <c r="X808" s="425"/>
      <c r="Y808" s="425"/>
      <c r="Z808" s="425"/>
      <c r="AA808" s="436"/>
      <c r="AB808" s="426" t="s">
        <v>136</v>
      </c>
    </row>
    <row r="809" spans="1:28" s="437" customFormat="1" ht="16" hidden="1">
      <c r="A809" s="425" t="s">
        <v>58</v>
      </c>
      <c r="B809" s="425" t="s">
        <v>58</v>
      </c>
      <c r="C809" s="425" t="s">
        <v>58</v>
      </c>
      <c r="D809" s="426"/>
      <c r="E809" s="426"/>
      <c r="F809" s="760">
        <v>6</v>
      </c>
      <c r="G809" s="428">
        <v>5</v>
      </c>
      <c r="H809" s="429" t="s">
        <v>239</v>
      </c>
      <c r="I809" s="430" t="s">
        <v>247</v>
      </c>
      <c r="J809" s="444">
        <v>3869</v>
      </c>
      <c r="K809" s="425" t="s">
        <v>241</v>
      </c>
      <c r="L809" s="430">
        <v>319</v>
      </c>
      <c r="M809" s="430" t="s">
        <v>248</v>
      </c>
      <c r="N809" s="449">
        <v>0.75</v>
      </c>
      <c r="O809" s="430" t="s">
        <v>35</v>
      </c>
      <c r="P809" s="430" t="s">
        <v>63</v>
      </c>
      <c r="Q809" s="445">
        <v>43606</v>
      </c>
      <c r="R809" s="433">
        <v>43771</v>
      </c>
      <c r="S809" s="434" t="s">
        <v>134</v>
      </c>
      <c r="T809" s="435"/>
      <c r="U809" s="435">
        <v>0</v>
      </c>
      <c r="V809" s="435"/>
      <c r="W809" s="425"/>
      <c r="X809" s="425"/>
      <c r="Y809" s="425"/>
      <c r="Z809" s="425"/>
      <c r="AA809" s="452"/>
      <c r="AB809" s="426" t="s">
        <v>136</v>
      </c>
    </row>
    <row r="810" spans="1:28" s="437" customFormat="1" ht="16" hidden="1">
      <c r="A810" s="425" t="s">
        <v>58</v>
      </c>
      <c r="B810" s="425" t="s">
        <v>58</v>
      </c>
      <c r="C810" s="425" t="s">
        <v>58</v>
      </c>
      <c r="D810" s="426"/>
      <c r="E810" s="426"/>
      <c r="F810" s="760">
        <v>7</v>
      </c>
      <c r="G810" s="428">
        <v>5</v>
      </c>
      <c r="H810" s="429" t="s">
        <v>239</v>
      </c>
      <c r="I810" s="430" t="s">
        <v>247</v>
      </c>
      <c r="J810" s="444">
        <v>3897</v>
      </c>
      <c r="K810" s="425" t="s">
        <v>241</v>
      </c>
      <c r="L810" s="430">
        <v>343</v>
      </c>
      <c r="M810" s="430" t="s">
        <v>248</v>
      </c>
      <c r="N810" s="449">
        <v>0.75</v>
      </c>
      <c r="O810" s="430" t="s">
        <v>35</v>
      </c>
      <c r="P810" s="430" t="s">
        <v>63</v>
      </c>
      <c r="Q810" s="445">
        <v>43606</v>
      </c>
      <c r="R810" s="433">
        <v>43771</v>
      </c>
      <c r="S810" s="434" t="s">
        <v>134</v>
      </c>
      <c r="T810" s="435"/>
      <c r="U810" s="435">
        <v>0</v>
      </c>
      <c r="V810" s="435"/>
      <c r="W810" s="430"/>
      <c r="X810" s="430"/>
      <c r="Y810" s="430"/>
      <c r="Z810" s="430"/>
      <c r="AA810" s="436"/>
      <c r="AB810" s="426" t="s">
        <v>136</v>
      </c>
    </row>
    <row r="811" spans="1:28" s="437" customFormat="1" ht="16" hidden="1">
      <c r="A811" s="425" t="s">
        <v>58</v>
      </c>
      <c r="B811" s="425" t="s">
        <v>58</v>
      </c>
      <c r="C811" s="425" t="s">
        <v>58</v>
      </c>
      <c r="D811" s="426"/>
      <c r="E811" s="426"/>
      <c r="F811" s="760">
        <v>8</v>
      </c>
      <c r="G811" s="428">
        <v>5</v>
      </c>
      <c r="H811" s="429" t="s">
        <v>239</v>
      </c>
      <c r="I811" s="430" t="s">
        <v>247</v>
      </c>
      <c r="J811" s="444">
        <v>4628</v>
      </c>
      <c r="K811" s="425" t="s">
        <v>241</v>
      </c>
      <c r="L811" s="430">
        <v>312</v>
      </c>
      <c r="M811" s="430" t="s">
        <v>248</v>
      </c>
      <c r="N811" s="449">
        <v>0.75</v>
      </c>
      <c r="O811" s="430" t="s">
        <v>35</v>
      </c>
      <c r="P811" s="430" t="s">
        <v>63</v>
      </c>
      <c r="Q811" s="445">
        <v>43606</v>
      </c>
      <c r="R811" s="433">
        <v>43771</v>
      </c>
      <c r="S811" s="434" t="s">
        <v>134</v>
      </c>
      <c r="T811" s="435"/>
      <c r="U811" s="435">
        <v>0</v>
      </c>
      <c r="V811" s="435"/>
      <c r="W811" s="430"/>
      <c r="X811" s="430"/>
      <c r="Y811" s="430"/>
      <c r="Z811" s="430"/>
      <c r="AA811" s="436"/>
      <c r="AB811" s="426" t="s">
        <v>136</v>
      </c>
    </row>
    <row r="812" spans="1:28" s="437" customFormat="1" ht="16" hidden="1">
      <c r="A812" s="425" t="s">
        <v>58</v>
      </c>
      <c r="B812" s="425" t="s">
        <v>58</v>
      </c>
      <c r="C812" s="425" t="s">
        <v>58</v>
      </c>
      <c r="D812" s="426"/>
      <c r="E812" s="426"/>
      <c r="F812" s="760">
        <v>9</v>
      </c>
      <c r="G812" s="428">
        <v>5</v>
      </c>
      <c r="H812" s="429" t="s">
        <v>239</v>
      </c>
      <c r="I812" s="430" t="s">
        <v>247</v>
      </c>
      <c r="J812" s="444">
        <v>9718</v>
      </c>
      <c r="K812" s="425" t="s">
        <v>241</v>
      </c>
      <c r="L812" s="430">
        <v>331</v>
      </c>
      <c r="M812" s="430" t="s">
        <v>248</v>
      </c>
      <c r="N812" s="449">
        <v>0.75</v>
      </c>
      <c r="O812" s="430" t="s">
        <v>35</v>
      </c>
      <c r="P812" s="430" t="s">
        <v>63</v>
      </c>
      <c r="Q812" s="445">
        <v>43606</v>
      </c>
      <c r="R812" s="433">
        <v>43771</v>
      </c>
      <c r="S812" s="434" t="s">
        <v>134</v>
      </c>
      <c r="T812" s="435"/>
      <c r="U812" s="435">
        <v>0</v>
      </c>
      <c r="V812" s="435"/>
      <c r="W812" s="430"/>
      <c r="X812" s="430"/>
      <c r="Y812" s="430"/>
      <c r="Z812" s="430"/>
      <c r="AA812" s="436"/>
      <c r="AB812" s="426" t="s">
        <v>136</v>
      </c>
    </row>
    <row r="813" spans="1:28" s="437" customFormat="1" ht="16" hidden="1">
      <c r="A813" s="425" t="s">
        <v>58</v>
      </c>
      <c r="B813" s="425" t="s">
        <v>58</v>
      </c>
      <c r="C813" s="425" t="s">
        <v>58</v>
      </c>
      <c r="D813" s="426"/>
      <c r="E813" s="426"/>
      <c r="F813" s="760">
        <v>10</v>
      </c>
      <c r="G813" s="428">
        <v>5</v>
      </c>
      <c r="H813" s="429" t="s">
        <v>239</v>
      </c>
      <c r="I813" s="430" t="s">
        <v>247</v>
      </c>
      <c r="J813" s="444">
        <v>9756</v>
      </c>
      <c r="K813" s="425" t="s">
        <v>241</v>
      </c>
      <c r="L813" s="430">
        <v>315</v>
      </c>
      <c r="M813" s="430" t="s">
        <v>248</v>
      </c>
      <c r="N813" s="449">
        <v>0.75</v>
      </c>
      <c r="O813" s="430" t="s">
        <v>35</v>
      </c>
      <c r="P813" s="430" t="s">
        <v>63</v>
      </c>
      <c r="Q813" s="445">
        <v>43606</v>
      </c>
      <c r="R813" s="433">
        <v>43771</v>
      </c>
      <c r="S813" s="434" t="s">
        <v>134</v>
      </c>
      <c r="T813" s="435"/>
      <c r="U813" s="435">
        <v>0</v>
      </c>
      <c r="V813" s="435"/>
      <c r="W813" s="430"/>
      <c r="X813" s="430"/>
      <c r="Y813" s="430"/>
      <c r="Z813" s="430"/>
      <c r="AA813" s="436"/>
      <c r="AB813" s="426" t="s">
        <v>136</v>
      </c>
    </row>
    <row r="814" spans="1:28" ht="16">
      <c r="A814" s="824" t="str">
        <f>"Total Subjects Received "&amp;"("&amp;I809&amp;")"</f>
        <v>Total Subjects Received (E5)</v>
      </c>
      <c r="B814" s="825"/>
      <c r="C814" s="826"/>
      <c r="D814" s="788" t="s">
        <v>268</v>
      </c>
      <c r="E814" s="788" t="s">
        <v>268</v>
      </c>
      <c r="F814" s="282"/>
      <c r="G814" s="227"/>
      <c r="H814" s="33"/>
      <c r="I814" s="31"/>
      <c r="J814" s="32"/>
      <c r="K814" s="9"/>
      <c r="L814" s="31"/>
      <c r="M814" s="31"/>
      <c r="N814" s="39"/>
      <c r="O814" s="31"/>
      <c r="P814" s="31"/>
      <c r="Q814" s="38"/>
      <c r="R814" s="36"/>
      <c r="S814" s="12"/>
      <c r="T814" s="79"/>
      <c r="U814" s="79"/>
      <c r="V814" s="129" t="s">
        <v>98</v>
      </c>
      <c r="W814" s="130">
        <f>F813</f>
        <v>10</v>
      </c>
      <c r="X814" s="130"/>
      <c r="Y814" s="130"/>
      <c r="Z814" s="131"/>
      <c r="AA814" s="89"/>
      <c r="AB814" s="37"/>
    </row>
    <row r="815" spans="1:28" ht="16">
      <c r="A815" s="150"/>
      <c r="B815" s="150"/>
      <c r="C815" s="150"/>
      <c r="D815" s="150"/>
      <c r="E815" s="150"/>
      <c r="F815" s="282"/>
      <c r="G815" s="227"/>
      <c r="H815" s="33"/>
      <c r="I815" s="31"/>
      <c r="J815" s="32"/>
      <c r="K815" s="9"/>
      <c r="L815" s="31"/>
      <c r="M815" s="31"/>
      <c r="N815" s="39"/>
      <c r="O815" s="31"/>
      <c r="P815" s="31"/>
      <c r="Q815" s="38"/>
      <c r="R815" s="36"/>
      <c r="S815" s="12"/>
      <c r="T815" s="79"/>
      <c r="U815" s="79"/>
      <c r="V815" s="79"/>
      <c r="W815" s="9"/>
      <c r="X815" s="88"/>
      <c r="Y815" s="88"/>
      <c r="Z815" s="88"/>
      <c r="AA815" s="89"/>
      <c r="AB815" s="37"/>
    </row>
    <row r="816" spans="1:28" ht="16">
      <c r="A816" s="150"/>
      <c r="B816" s="150"/>
      <c r="C816" s="150"/>
      <c r="D816" s="150"/>
      <c r="E816" s="150"/>
      <c r="F816" s="282"/>
      <c r="G816" s="227">
        <v>1</v>
      </c>
      <c r="H816" s="239" t="s">
        <v>61</v>
      </c>
      <c r="I816" s="31"/>
      <c r="J816" s="32"/>
      <c r="K816" s="9"/>
      <c r="L816" s="31"/>
      <c r="M816" s="31"/>
      <c r="N816" s="39"/>
      <c r="O816" s="31"/>
      <c r="P816" s="31"/>
      <c r="Q816" s="38"/>
      <c r="R816" s="36"/>
      <c r="S816" s="12"/>
      <c r="T816" s="79"/>
      <c r="U816" s="79"/>
      <c r="V816" s="79"/>
      <c r="W816" s="9"/>
      <c r="X816" s="88"/>
      <c r="Y816" s="88"/>
      <c r="Z816" s="88"/>
      <c r="AA816" s="89"/>
      <c r="AB816" s="37"/>
    </row>
    <row r="817" spans="1:28" ht="16">
      <c r="A817" s="9">
        <v>1</v>
      </c>
      <c r="B817" s="9">
        <v>3</v>
      </c>
      <c r="C817" s="9">
        <v>5</v>
      </c>
      <c r="D817" s="9" t="str">
        <f t="shared" ref="D817:D880" si="76">"Dynan_"&amp;I817&amp;"_"&amp;J817&amp;"_"&amp;L817&amp;"_"&amp;K817</f>
        <v>Dynan_E6_5_381_19C</v>
      </c>
      <c r="E817" s="9" t="str">
        <f t="shared" ref="E817:E848" si="77">D817&amp;"_Lung_Block"</f>
        <v>Dynan_E6_5_381_19C_Lung_Block</v>
      </c>
      <c r="F817" s="282">
        <f>1</f>
        <v>1</v>
      </c>
      <c r="G817" s="227">
        <v>1</v>
      </c>
      <c r="H817" s="94" t="s">
        <v>239</v>
      </c>
      <c r="I817" s="92" t="s">
        <v>269</v>
      </c>
      <c r="J817" s="93">
        <v>5</v>
      </c>
      <c r="K817" s="94" t="s">
        <v>241</v>
      </c>
      <c r="L817" s="92">
        <v>381</v>
      </c>
      <c r="M817" s="92" t="s">
        <v>248</v>
      </c>
      <c r="N817" s="95">
        <v>0.75</v>
      </c>
      <c r="O817" s="92" t="s">
        <v>39</v>
      </c>
      <c r="P817" s="92" t="s">
        <v>63</v>
      </c>
      <c r="Q817" s="96">
        <v>43606</v>
      </c>
      <c r="R817" s="97">
        <v>43771</v>
      </c>
      <c r="S817" s="98">
        <v>44321</v>
      </c>
      <c r="T817" s="106">
        <f t="shared" ref="T817:T880" si="78">S817-R817</f>
        <v>550</v>
      </c>
      <c r="U817" s="106" t="s">
        <v>184</v>
      </c>
      <c r="V817" s="106">
        <v>0</v>
      </c>
      <c r="W817" s="94">
        <v>0</v>
      </c>
      <c r="X817" s="94"/>
      <c r="Y817" s="94"/>
      <c r="Z817" s="94"/>
      <c r="AA817" s="100"/>
      <c r="AB817" s="99" t="s">
        <v>45</v>
      </c>
    </row>
    <row r="818" spans="1:28" ht="16">
      <c r="A818" s="9">
        <v>1</v>
      </c>
      <c r="B818" s="9">
        <v>3</v>
      </c>
      <c r="C818" s="9">
        <v>5</v>
      </c>
      <c r="D818" s="9" t="str">
        <f t="shared" si="76"/>
        <v>Dynan_E6_6_381_19C</v>
      </c>
      <c r="E818" s="9" t="str">
        <f t="shared" si="77"/>
        <v>Dynan_E6_6_381_19C_Lung_Block</v>
      </c>
      <c r="F818" s="282">
        <f>F817+1</f>
        <v>2</v>
      </c>
      <c r="G818" s="227">
        <v>1</v>
      </c>
      <c r="H818" s="94" t="s">
        <v>239</v>
      </c>
      <c r="I818" s="92" t="s">
        <v>269</v>
      </c>
      <c r="J818" s="93">
        <v>6</v>
      </c>
      <c r="K818" s="94" t="s">
        <v>241</v>
      </c>
      <c r="L818" s="92">
        <v>381</v>
      </c>
      <c r="M818" s="92" t="s">
        <v>248</v>
      </c>
      <c r="N818" s="95">
        <v>0.75</v>
      </c>
      <c r="O818" s="92" t="s">
        <v>39</v>
      </c>
      <c r="P818" s="92" t="s">
        <v>63</v>
      </c>
      <c r="Q818" s="96">
        <v>43606</v>
      </c>
      <c r="R818" s="97">
        <v>43771</v>
      </c>
      <c r="S818" s="98">
        <v>44321</v>
      </c>
      <c r="T818" s="106">
        <f t="shared" si="78"/>
        <v>550</v>
      </c>
      <c r="U818" s="106" t="s">
        <v>184</v>
      </c>
      <c r="V818" s="106">
        <v>0</v>
      </c>
      <c r="W818" s="94">
        <v>0</v>
      </c>
      <c r="X818" s="94"/>
      <c r="Y818" s="94"/>
      <c r="Z818" s="94">
        <v>1</v>
      </c>
      <c r="AA818" s="100" t="s">
        <v>270</v>
      </c>
      <c r="AB818" s="99" t="s">
        <v>45</v>
      </c>
    </row>
    <row r="819" spans="1:28" ht="16">
      <c r="A819" s="9">
        <v>1</v>
      </c>
      <c r="B819" s="9">
        <v>3</v>
      </c>
      <c r="C819" s="9">
        <v>5</v>
      </c>
      <c r="D819" s="9" t="str">
        <f t="shared" si="76"/>
        <v>Dynan_E6_25_381_19C</v>
      </c>
      <c r="E819" s="9" t="str">
        <f t="shared" si="77"/>
        <v>Dynan_E6_25_381_19C_Lung_Block</v>
      </c>
      <c r="F819" s="282">
        <f t="shared" ref="F819:F847" si="79">F818+1</f>
        <v>3</v>
      </c>
      <c r="G819" s="227">
        <v>1</v>
      </c>
      <c r="H819" s="94" t="s">
        <v>239</v>
      </c>
      <c r="I819" s="92" t="s">
        <v>269</v>
      </c>
      <c r="J819" s="93">
        <v>25</v>
      </c>
      <c r="K819" s="94" t="s">
        <v>241</v>
      </c>
      <c r="L819" s="92">
        <v>381</v>
      </c>
      <c r="M819" s="92" t="s">
        <v>248</v>
      </c>
      <c r="N819" s="95">
        <v>0.75</v>
      </c>
      <c r="O819" s="92" t="s">
        <v>39</v>
      </c>
      <c r="P819" s="92" t="s">
        <v>63</v>
      </c>
      <c r="Q819" s="96">
        <v>43606</v>
      </c>
      <c r="R819" s="97">
        <v>43771</v>
      </c>
      <c r="S819" s="98">
        <v>44321</v>
      </c>
      <c r="T819" s="106">
        <f t="shared" si="78"/>
        <v>550</v>
      </c>
      <c r="U819" s="106" t="s">
        <v>184</v>
      </c>
      <c r="V819" s="106">
        <v>0</v>
      </c>
      <c r="W819" s="94">
        <v>0</v>
      </c>
      <c r="X819" s="94"/>
      <c r="Y819" s="94"/>
      <c r="Z819" s="94"/>
      <c r="AA819" s="100"/>
      <c r="AB819" s="99" t="s">
        <v>45</v>
      </c>
    </row>
    <row r="820" spans="1:28" ht="16">
      <c r="A820" s="9">
        <v>1</v>
      </c>
      <c r="B820" s="9">
        <v>3</v>
      </c>
      <c r="C820" s="9">
        <v>5</v>
      </c>
      <c r="D820" s="9" t="str">
        <f t="shared" si="76"/>
        <v>Dynan_E6_28_407_19C</v>
      </c>
      <c r="E820" s="9" t="str">
        <f t="shared" si="77"/>
        <v>Dynan_E6_28_407_19C_Lung_Block</v>
      </c>
      <c r="F820" s="282">
        <f t="shared" si="79"/>
        <v>4</v>
      </c>
      <c r="G820" s="227">
        <v>1</v>
      </c>
      <c r="H820" s="94" t="s">
        <v>239</v>
      </c>
      <c r="I820" s="92" t="s">
        <v>269</v>
      </c>
      <c r="J820" s="93">
        <v>28</v>
      </c>
      <c r="K820" s="94" t="s">
        <v>241</v>
      </c>
      <c r="L820" s="92">
        <v>407</v>
      </c>
      <c r="M820" s="92" t="s">
        <v>248</v>
      </c>
      <c r="N820" s="95">
        <v>0.75</v>
      </c>
      <c r="O820" s="92" t="s">
        <v>39</v>
      </c>
      <c r="P820" s="92" t="s">
        <v>63</v>
      </c>
      <c r="Q820" s="96">
        <v>43606</v>
      </c>
      <c r="R820" s="97">
        <v>43771</v>
      </c>
      <c r="S820" s="98">
        <v>44323</v>
      </c>
      <c r="T820" s="106">
        <f t="shared" si="78"/>
        <v>552</v>
      </c>
      <c r="U820" s="106" t="s">
        <v>252</v>
      </c>
      <c r="V820" s="106">
        <v>0</v>
      </c>
      <c r="W820" s="94">
        <v>0</v>
      </c>
      <c r="X820" s="94"/>
      <c r="Y820" s="94"/>
      <c r="Z820" s="94"/>
      <c r="AA820" s="100"/>
      <c r="AB820" s="99" t="s">
        <v>45</v>
      </c>
    </row>
    <row r="821" spans="1:28" ht="16">
      <c r="A821" s="9">
        <v>1</v>
      </c>
      <c r="B821" s="9">
        <v>3</v>
      </c>
      <c r="C821" s="9">
        <v>5</v>
      </c>
      <c r="D821" s="9" t="str">
        <f t="shared" si="76"/>
        <v>Dynan_E6_30_377_19C</v>
      </c>
      <c r="E821" s="9" t="str">
        <f t="shared" si="77"/>
        <v>Dynan_E6_30_377_19C_Lung_Block</v>
      </c>
      <c r="F821" s="282">
        <f t="shared" si="79"/>
        <v>5</v>
      </c>
      <c r="G821" s="227">
        <v>1</v>
      </c>
      <c r="H821" s="94" t="s">
        <v>239</v>
      </c>
      <c r="I821" s="92" t="s">
        <v>269</v>
      </c>
      <c r="J821" s="93">
        <v>30</v>
      </c>
      <c r="K821" s="94" t="s">
        <v>241</v>
      </c>
      <c r="L821" s="92">
        <v>377</v>
      </c>
      <c r="M821" s="92" t="s">
        <v>248</v>
      </c>
      <c r="N821" s="95">
        <v>0.75</v>
      </c>
      <c r="O821" s="92" t="s">
        <v>39</v>
      </c>
      <c r="P821" s="92" t="s">
        <v>63</v>
      </c>
      <c r="Q821" s="96">
        <v>43606</v>
      </c>
      <c r="R821" s="97">
        <v>43771</v>
      </c>
      <c r="S821" s="98">
        <v>44320</v>
      </c>
      <c r="T821" s="106">
        <f t="shared" si="78"/>
        <v>549</v>
      </c>
      <c r="U821" s="106" t="s">
        <v>184</v>
      </c>
      <c r="V821" s="106">
        <v>0</v>
      </c>
      <c r="W821" s="94">
        <v>0</v>
      </c>
      <c r="X821" s="94"/>
      <c r="Y821" s="94"/>
      <c r="Z821" s="94"/>
      <c r="AA821" s="100"/>
      <c r="AB821" s="99" t="s">
        <v>45</v>
      </c>
    </row>
    <row r="822" spans="1:28" ht="16">
      <c r="A822" s="9">
        <v>1</v>
      </c>
      <c r="B822" s="9">
        <v>3</v>
      </c>
      <c r="C822" s="9">
        <v>5</v>
      </c>
      <c r="D822" s="9" t="str">
        <f t="shared" si="76"/>
        <v>Dynan_E6_32_370_19C</v>
      </c>
      <c r="E822" s="9" t="str">
        <f t="shared" si="77"/>
        <v>Dynan_E6_32_370_19C_Lung_Block</v>
      </c>
      <c r="F822" s="282">
        <f t="shared" si="79"/>
        <v>6</v>
      </c>
      <c r="G822" s="227">
        <v>1</v>
      </c>
      <c r="H822" s="94" t="s">
        <v>239</v>
      </c>
      <c r="I822" s="92" t="s">
        <v>269</v>
      </c>
      <c r="J822" s="93">
        <v>32</v>
      </c>
      <c r="K822" s="94" t="s">
        <v>241</v>
      </c>
      <c r="L822" s="92">
        <v>370</v>
      </c>
      <c r="M822" s="92" t="s">
        <v>248</v>
      </c>
      <c r="N822" s="95">
        <v>0.75</v>
      </c>
      <c r="O822" s="92" t="s">
        <v>39</v>
      </c>
      <c r="P822" s="92" t="s">
        <v>63</v>
      </c>
      <c r="Q822" s="96">
        <v>43606</v>
      </c>
      <c r="R822" s="97">
        <v>43771</v>
      </c>
      <c r="S822" s="98">
        <v>44320</v>
      </c>
      <c r="T822" s="106">
        <f t="shared" si="78"/>
        <v>549</v>
      </c>
      <c r="U822" s="106" t="s">
        <v>254</v>
      </c>
      <c r="V822" s="106">
        <v>0</v>
      </c>
      <c r="W822" s="94">
        <v>0</v>
      </c>
      <c r="X822" s="94"/>
      <c r="Y822" s="94"/>
      <c r="Z822" s="94"/>
      <c r="AA822" s="100"/>
      <c r="AB822" s="99" t="s">
        <v>45</v>
      </c>
    </row>
    <row r="823" spans="1:28" ht="16">
      <c r="A823" s="9">
        <v>1</v>
      </c>
      <c r="B823" s="9">
        <v>3</v>
      </c>
      <c r="C823" s="9">
        <v>5</v>
      </c>
      <c r="D823" s="9" t="str">
        <f t="shared" si="76"/>
        <v>Dynan_E6_33_407_19C</v>
      </c>
      <c r="E823" s="9" t="str">
        <f t="shared" si="77"/>
        <v>Dynan_E6_33_407_19C_Lung_Block</v>
      </c>
      <c r="F823" s="282">
        <f t="shared" si="79"/>
        <v>7</v>
      </c>
      <c r="G823" s="227">
        <v>1</v>
      </c>
      <c r="H823" s="94" t="s">
        <v>239</v>
      </c>
      <c r="I823" s="92" t="s">
        <v>269</v>
      </c>
      <c r="J823" s="93">
        <v>33</v>
      </c>
      <c r="K823" s="94" t="s">
        <v>241</v>
      </c>
      <c r="L823" s="92">
        <v>407</v>
      </c>
      <c r="M823" s="92" t="s">
        <v>248</v>
      </c>
      <c r="N823" s="95">
        <v>0.75</v>
      </c>
      <c r="O823" s="92" t="s">
        <v>39</v>
      </c>
      <c r="P823" s="92" t="s">
        <v>63</v>
      </c>
      <c r="Q823" s="96">
        <v>43606</v>
      </c>
      <c r="R823" s="97">
        <v>43771</v>
      </c>
      <c r="S823" s="98">
        <v>44323</v>
      </c>
      <c r="T823" s="106">
        <f t="shared" si="78"/>
        <v>552</v>
      </c>
      <c r="U823" s="106" t="s">
        <v>252</v>
      </c>
      <c r="V823" s="106">
        <v>0</v>
      </c>
      <c r="W823" s="94">
        <v>0</v>
      </c>
      <c r="X823" s="94"/>
      <c r="Y823" s="94"/>
      <c r="Z823" s="94"/>
      <c r="AA823" s="100"/>
      <c r="AB823" s="99" t="s">
        <v>45</v>
      </c>
    </row>
    <row r="824" spans="1:28" ht="16">
      <c r="A824" s="9">
        <v>1</v>
      </c>
      <c r="B824" s="9">
        <v>3</v>
      </c>
      <c r="C824" s="9">
        <v>5</v>
      </c>
      <c r="D824" s="9" t="str">
        <f t="shared" si="76"/>
        <v>Dynan_E6_34_407_19C</v>
      </c>
      <c r="E824" s="9" t="str">
        <f t="shared" si="77"/>
        <v>Dynan_E6_34_407_19C_Lung_Block</v>
      </c>
      <c r="F824" s="282">
        <f t="shared" si="79"/>
        <v>8</v>
      </c>
      <c r="G824" s="227">
        <v>1</v>
      </c>
      <c r="H824" s="94" t="s">
        <v>239</v>
      </c>
      <c r="I824" s="92" t="s">
        <v>269</v>
      </c>
      <c r="J824" s="93">
        <v>34</v>
      </c>
      <c r="K824" s="94" t="s">
        <v>241</v>
      </c>
      <c r="L824" s="92">
        <v>407</v>
      </c>
      <c r="M824" s="92" t="s">
        <v>248</v>
      </c>
      <c r="N824" s="95">
        <v>0.75</v>
      </c>
      <c r="O824" s="92" t="s">
        <v>39</v>
      </c>
      <c r="P824" s="92" t="s">
        <v>63</v>
      </c>
      <c r="Q824" s="96">
        <v>43606</v>
      </c>
      <c r="R824" s="97">
        <v>43771</v>
      </c>
      <c r="S824" s="98">
        <v>44323</v>
      </c>
      <c r="T824" s="106">
        <f t="shared" si="78"/>
        <v>552</v>
      </c>
      <c r="U824" s="106" t="s">
        <v>252</v>
      </c>
      <c r="V824" s="106">
        <v>0</v>
      </c>
      <c r="W824" s="94">
        <v>0</v>
      </c>
      <c r="X824" s="94"/>
      <c r="Y824" s="94"/>
      <c r="Z824" s="94"/>
      <c r="AA824" s="100"/>
      <c r="AB824" s="99" t="s">
        <v>45</v>
      </c>
    </row>
    <row r="825" spans="1:28" ht="16">
      <c r="A825" s="9">
        <v>1</v>
      </c>
      <c r="B825" s="9">
        <v>3</v>
      </c>
      <c r="C825" s="9">
        <v>5</v>
      </c>
      <c r="D825" s="9" t="str">
        <f t="shared" si="76"/>
        <v>Dynan_E6_37_368_19C</v>
      </c>
      <c r="E825" s="9" t="str">
        <f t="shared" si="77"/>
        <v>Dynan_E6_37_368_19C_Lung_Block</v>
      </c>
      <c r="F825" s="282">
        <f t="shared" si="79"/>
        <v>9</v>
      </c>
      <c r="G825" s="227">
        <v>1</v>
      </c>
      <c r="H825" s="94" t="s">
        <v>239</v>
      </c>
      <c r="I825" s="92" t="s">
        <v>269</v>
      </c>
      <c r="J825" s="93">
        <v>37</v>
      </c>
      <c r="K825" s="94" t="s">
        <v>241</v>
      </c>
      <c r="L825" s="92">
        <v>368</v>
      </c>
      <c r="M825" s="92" t="s">
        <v>248</v>
      </c>
      <c r="N825" s="95">
        <v>0.75</v>
      </c>
      <c r="O825" s="92" t="s">
        <v>39</v>
      </c>
      <c r="P825" s="92" t="s">
        <v>63</v>
      </c>
      <c r="Q825" s="96">
        <v>43606</v>
      </c>
      <c r="R825" s="97">
        <v>43771</v>
      </c>
      <c r="S825" s="98">
        <v>44319</v>
      </c>
      <c r="T825" s="106">
        <f t="shared" si="78"/>
        <v>548</v>
      </c>
      <c r="U825" s="106" t="s">
        <v>254</v>
      </c>
      <c r="V825" s="106">
        <v>0</v>
      </c>
      <c r="W825" s="94">
        <v>0</v>
      </c>
      <c r="X825" s="94"/>
      <c r="Y825" s="94"/>
      <c r="Z825" s="94"/>
      <c r="AA825" s="100"/>
      <c r="AB825" s="99" t="s">
        <v>45</v>
      </c>
    </row>
    <row r="826" spans="1:28" ht="16">
      <c r="A826" s="9">
        <v>1</v>
      </c>
      <c r="B826" s="9">
        <v>3</v>
      </c>
      <c r="C826" s="9">
        <v>5</v>
      </c>
      <c r="D826" s="9" t="str">
        <f t="shared" si="76"/>
        <v>Dynan_E6_37_407_19C</v>
      </c>
      <c r="E826" s="9" t="str">
        <f t="shared" si="77"/>
        <v>Dynan_E6_37_407_19C_Lung_Block</v>
      </c>
      <c r="F826" s="282">
        <f t="shared" si="79"/>
        <v>10</v>
      </c>
      <c r="G826" s="227">
        <v>1</v>
      </c>
      <c r="H826" s="94" t="s">
        <v>239</v>
      </c>
      <c r="I826" s="92" t="s">
        <v>269</v>
      </c>
      <c r="J826" s="93">
        <v>37</v>
      </c>
      <c r="K826" s="94" t="s">
        <v>241</v>
      </c>
      <c r="L826" s="92">
        <v>407</v>
      </c>
      <c r="M826" s="92" t="s">
        <v>248</v>
      </c>
      <c r="N826" s="95">
        <v>0.75</v>
      </c>
      <c r="O826" s="92" t="s">
        <v>39</v>
      </c>
      <c r="P826" s="92" t="s">
        <v>63</v>
      </c>
      <c r="Q826" s="96">
        <v>43606</v>
      </c>
      <c r="R826" s="97">
        <v>43771</v>
      </c>
      <c r="S826" s="98">
        <v>44323</v>
      </c>
      <c r="T826" s="106">
        <f t="shared" si="78"/>
        <v>552</v>
      </c>
      <c r="U826" s="106" t="s">
        <v>252</v>
      </c>
      <c r="V826" s="106">
        <v>0</v>
      </c>
      <c r="W826" s="94">
        <v>0</v>
      </c>
      <c r="X826" s="94"/>
      <c r="Y826" s="94"/>
      <c r="Z826" s="94"/>
      <c r="AA826" s="100"/>
      <c r="AB826" s="99" t="s">
        <v>45</v>
      </c>
    </row>
    <row r="827" spans="1:28" ht="16">
      <c r="A827" s="9">
        <v>1</v>
      </c>
      <c r="B827" s="9">
        <v>3</v>
      </c>
      <c r="C827" s="9">
        <v>5</v>
      </c>
      <c r="D827" s="9" t="str">
        <f t="shared" si="76"/>
        <v>Dynan_E6_39_380_19C</v>
      </c>
      <c r="E827" s="9" t="str">
        <f t="shared" si="77"/>
        <v>Dynan_E6_39_380_19C_Lung_Block</v>
      </c>
      <c r="F827" s="282">
        <f t="shared" si="79"/>
        <v>11</v>
      </c>
      <c r="G827" s="227">
        <v>1</v>
      </c>
      <c r="H827" s="94" t="s">
        <v>239</v>
      </c>
      <c r="I827" s="92" t="s">
        <v>269</v>
      </c>
      <c r="J827" s="93">
        <v>39</v>
      </c>
      <c r="K827" s="94" t="s">
        <v>241</v>
      </c>
      <c r="L827" s="92">
        <v>380</v>
      </c>
      <c r="M827" s="92" t="s">
        <v>248</v>
      </c>
      <c r="N827" s="95">
        <v>0.75</v>
      </c>
      <c r="O827" s="92" t="s">
        <v>39</v>
      </c>
      <c r="P827" s="92" t="s">
        <v>63</v>
      </c>
      <c r="Q827" s="96">
        <v>43606</v>
      </c>
      <c r="R827" s="97">
        <v>43771</v>
      </c>
      <c r="S827" s="98">
        <v>44321</v>
      </c>
      <c r="T827" s="106">
        <f t="shared" si="78"/>
        <v>550</v>
      </c>
      <c r="U827" s="106" t="s">
        <v>184</v>
      </c>
      <c r="V827" s="106">
        <v>0</v>
      </c>
      <c r="W827" s="94">
        <v>0</v>
      </c>
      <c r="X827" s="94"/>
      <c r="Y827" s="94"/>
      <c r="Z827" s="94"/>
      <c r="AA827" s="100"/>
      <c r="AB827" s="99" t="s">
        <v>45</v>
      </c>
    </row>
    <row r="828" spans="1:28" ht="16">
      <c r="A828" s="9">
        <v>1</v>
      </c>
      <c r="B828" s="9">
        <v>3</v>
      </c>
      <c r="C828" s="9">
        <v>5</v>
      </c>
      <c r="D828" s="9" t="str">
        <f t="shared" si="76"/>
        <v>Dynan_E6_49_380_19C</v>
      </c>
      <c r="E828" s="9" t="str">
        <f t="shared" si="77"/>
        <v>Dynan_E6_49_380_19C_Lung_Block</v>
      </c>
      <c r="F828" s="282">
        <f t="shared" si="79"/>
        <v>12</v>
      </c>
      <c r="G828" s="227">
        <v>1</v>
      </c>
      <c r="H828" s="94" t="s">
        <v>239</v>
      </c>
      <c r="I828" s="92" t="s">
        <v>269</v>
      </c>
      <c r="J828" s="93">
        <v>49</v>
      </c>
      <c r="K828" s="94" t="s">
        <v>241</v>
      </c>
      <c r="L828" s="92">
        <v>380</v>
      </c>
      <c r="M828" s="92" t="s">
        <v>248</v>
      </c>
      <c r="N828" s="95">
        <v>0.75</v>
      </c>
      <c r="O828" s="92" t="s">
        <v>39</v>
      </c>
      <c r="P828" s="92" t="s">
        <v>63</v>
      </c>
      <c r="Q828" s="96">
        <v>43606</v>
      </c>
      <c r="R828" s="97">
        <v>43771</v>
      </c>
      <c r="S828" s="98">
        <v>44321</v>
      </c>
      <c r="T828" s="106">
        <f t="shared" si="78"/>
        <v>550</v>
      </c>
      <c r="U828" s="106" t="s">
        <v>184</v>
      </c>
      <c r="V828" s="106">
        <v>0</v>
      </c>
      <c r="W828" s="94">
        <v>0</v>
      </c>
      <c r="X828" s="94"/>
      <c r="Y828" s="94"/>
      <c r="Z828" s="94"/>
      <c r="AA828" s="100"/>
      <c r="AB828" s="99" t="s">
        <v>45</v>
      </c>
    </row>
    <row r="829" spans="1:28" ht="16">
      <c r="A829" s="9">
        <v>1</v>
      </c>
      <c r="B829" s="9">
        <v>3</v>
      </c>
      <c r="C829" s="9">
        <v>5</v>
      </c>
      <c r="D829" s="9" t="str">
        <f t="shared" si="76"/>
        <v>Dynan_E6_65_405_19C</v>
      </c>
      <c r="E829" s="9" t="str">
        <f t="shared" si="77"/>
        <v>Dynan_E6_65_405_19C_Lung_Block</v>
      </c>
      <c r="F829" s="282">
        <f t="shared" si="79"/>
        <v>13</v>
      </c>
      <c r="G829" s="227">
        <v>1</v>
      </c>
      <c r="H829" s="94" t="s">
        <v>239</v>
      </c>
      <c r="I829" s="92" t="s">
        <v>269</v>
      </c>
      <c r="J829" s="93">
        <v>65</v>
      </c>
      <c r="K829" s="94" t="s">
        <v>241</v>
      </c>
      <c r="L829" s="92">
        <v>405</v>
      </c>
      <c r="M829" s="92" t="s">
        <v>248</v>
      </c>
      <c r="N829" s="95">
        <v>0.75</v>
      </c>
      <c r="O829" s="92" t="s">
        <v>39</v>
      </c>
      <c r="P829" s="92" t="s">
        <v>63</v>
      </c>
      <c r="Q829" s="96">
        <v>43606</v>
      </c>
      <c r="R829" s="97">
        <v>43771</v>
      </c>
      <c r="S829" s="98">
        <v>44323</v>
      </c>
      <c r="T829" s="106">
        <f t="shared" si="78"/>
        <v>552</v>
      </c>
      <c r="U829" s="106" t="s">
        <v>252</v>
      </c>
      <c r="V829" s="106">
        <v>0</v>
      </c>
      <c r="W829" s="94">
        <v>0</v>
      </c>
      <c r="X829" s="94"/>
      <c r="Y829" s="94"/>
      <c r="Z829" s="94"/>
      <c r="AA829" s="100"/>
      <c r="AB829" s="99" t="s">
        <v>45</v>
      </c>
    </row>
    <row r="830" spans="1:28" ht="16">
      <c r="A830" s="9">
        <v>1</v>
      </c>
      <c r="B830" s="9">
        <v>3</v>
      </c>
      <c r="C830" s="9">
        <v>5</v>
      </c>
      <c r="D830" s="9" t="str">
        <f t="shared" si="76"/>
        <v>Dynan_E6_67_405_19C</v>
      </c>
      <c r="E830" s="9" t="str">
        <f t="shared" si="77"/>
        <v>Dynan_E6_67_405_19C_Lung_Block</v>
      </c>
      <c r="F830" s="282">
        <f t="shared" si="79"/>
        <v>14</v>
      </c>
      <c r="G830" s="227">
        <v>1</v>
      </c>
      <c r="H830" s="94" t="s">
        <v>239</v>
      </c>
      <c r="I830" s="92" t="s">
        <v>269</v>
      </c>
      <c r="J830" s="93">
        <v>67</v>
      </c>
      <c r="K830" s="94" t="s">
        <v>241</v>
      </c>
      <c r="L830" s="92">
        <v>405</v>
      </c>
      <c r="M830" s="92" t="s">
        <v>248</v>
      </c>
      <c r="N830" s="95">
        <v>0.75</v>
      </c>
      <c r="O830" s="92" t="s">
        <v>39</v>
      </c>
      <c r="P830" s="92" t="s">
        <v>63</v>
      </c>
      <c r="Q830" s="96">
        <v>43606</v>
      </c>
      <c r="R830" s="97">
        <v>43771</v>
      </c>
      <c r="S830" s="98">
        <v>44323</v>
      </c>
      <c r="T830" s="106">
        <f t="shared" si="78"/>
        <v>552</v>
      </c>
      <c r="U830" s="106" t="s">
        <v>252</v>
      </c>
      <c r="V830" s="106">
        <v>0</v>
      </c>
      <c r="W830" s="94">
        <v>0</v>
      </c>
      <c r="X830" s="94"/>
      <c r="Y830" s="94"/>
      <c r="Z830" s="94"/>
      <c r="AA830" s="100"/>
      <c r="AB830" s="99" t="s">
        <v>45</v>
      </c>
    </row>
    <row r="831" spans="1:28" ht="16">
      <c r="A831" s="9">
        <v>1</v>
      </c>
      <c r="B831" s="9">
        <v>3</v>
      </c>
      <c r="C831" s="9">
        <v>5</v>
      </c>
      <c r="D831" s="9" t="str">
        <f t="shared" si="76"/>
        <v>Dynan_E6_69_405_19C</v>
      </c>
      <c r="E831" s="9" t="str">
        <f t="shared" si="77"/>
        <v>Dynan_E6_69_405_19C_Lung_Block</v>
      </c>
      <c r="F831" s="282">
        <f t="shared" si="79"/>
        <v>15</v>
      </c>
      <c r="G831" s="227">
        <v>1</v>
      </c>
      <c r="H831" s="94" t="s">
        <v>239</v>
      </c>
      <c r="I831" s="92" t="s">
        <v>269</v>
      </c>
      <c r="J831" s="93">
        <v>69</v>
      </c>
      <c r="K831" s="94" t="s">
        <v>241</v>
      </c>
      <c r="L831" s="92">
        <v>405</v>
      </c>
      <c r="M831" s="92" t="s">
        <v>248</v>
      </c>
      <c r="N831" s="95">
        <v>0.75</v>
      </c>
      <c r="O831" s="92" t="s">
        <v>39</v>
      </c>
      <c r="P831" s="92" t="s">
        <v>63</v>
      </c>
      <c r="Q831" s="96">
        <v>43606</v>
      </c>
      <c r="R831" s="97">
        <v>43771</v>
      </c>
      <c r="S831" s="98">
        <v>44323</v>
      </c>
      <c r="T831" s="106">
        <f t="shared" si="78"/>
        <v>552</v>
      </c>
      <c r="U831" s="106" t="s">
        <v>252</v>
      </c>
      <c r="V831" s="106">
        <v>0</v>
      </c>
      <c r="W831" s="94">
        <v>0</v>
      </c>
      <c r="X831" s="94"/>
      <c r="Y831" s="94"/>
      <c r="Z831" s="94">
        <v>1</v>
      </c>
      <c r="AA831" s="100" t="s">
        <v>67</v>
      </c>
      <c r="AB831" s="99" t="s">
        <v>45</v>
      </c>
    </row>
    <row r="832" spans="1:28" ht="16">
      <c r="A832" s="9">
        <v>1</v>
      </c>
      <c r="B832" s="9">
        <v>3</v>
      </c>
      <c r="C832" s="9">
        <v>5</v>
      </c>
      <c r="D832" s="9" t="str">
        <f t="shared" si="76"/>
        <v>Dynan_E6_71_405_19C</v>
      </c>
      <c r="E832" s="9" t="str">
        <f t="shared" si="77"/>
        <v>Dynan_E6_71_405_19C_Lung_Block</v>
      </c>
      <c r="F832" s="282">
        <f t="shared" si="79"/>
        <v>16</v>
      </c>
      <c r="G832" s="227">
        <v>1</v>
      </c>
      <c r="H832" s="94" t="s">
        <v>239</v>
      </c>
      <c r="I832" s="92" t="s">
        <v>269</v>
      </c>
      <c r="J832" s="93">
        <v>71</v>
      </c>
      <c r="K832" s="94" t="s">
        <v>241</v>
      </c>
      <c r="L832" s="92">
        <v>405</v>
      </c>
      <c r="M832" s="92" t="s">
        <v>248</v>
      </c>
      <c r="N832" s="95">
        <v>0.75</v>
      </c>
      <c r="O832" s="92" t="s">
        <v>39</v>
      </c>
      <c r="P832" s="92" t="s">
        <v>63</v>
      </c>
      <c r="Q832" s="96">
        <v>43606</v>
      </c>
      <c r="R832" s="97">
        <v>43771</v>
      </c>
      <c r="S832" s="98">
        <v>44323</v>
      </c>
      <c r="T832" s="106">
        <f t="shared" si="78"/>
        <v>552</v>
      </c>
      <c r="U832" s="106" t="s">
        <v>252</v>
      </c>
      <c r="V832" s="106">
        <v>0</v>
      </c>
      <c r="W832" s="94">
        <v>0</v>
      </c>
      <c r="X832" s="94"/>
      <c r="Y832" s="94"/>
      <c r="Z832" s="94">
        <v>1</v>
      </c>
      <c r="AA832" s="100" t="s">
        <v>166</v>
      </c>
      <c r="AB832" s="99" t="s">
        <v>45</v>
      </c>
    </row>
    <row r="833" spans="1:28" ht="16">
      <c r="A833" s="9">
        <v>1</v>
      </c>
      <c r="B833" s="9">
        <v>3</v>
      </c>
      <c r="C833" s="9">
        <v>5</v>
      </c>
      <c r="D833" s="9" t="str">
        <f t="shared" si="76"/>
        <v>Dynan_E6_72_397_19C</v>
      </c>
      <c r="E833" s="9" t="str">
        <f t="shared" si="77"/>
        <v>Dynan_E6_72_397_19C_Lung_Block</v>
      </c>
      <c r="F833" s="282">
        <f t="shared" si="79"/>
        <v>17</v>
      </c>
      <c r="G833" s="227">
        <v>1</v>
      </c>
      <c r="H833" s="94" t="s">
        <v>239</v>
      </c>
      <c r="I833" s="92" t="s">
        <v>269</v>
      </c>
      <c r="J833" s="93">
        <v>72</v>
      </c>
      <c r="K833" s="94" t="s">
        <v>241</v>
      </c>
      <c r="L833" s="92">
        <v>397</v>
      </c>
      <c r="M833" s="92" t="s">
        <v>248</v>
      </c>
      <c r="N833" s="95">
        <v>0.75</v>
      </c>
      <c r="O833" s="92" t="s">
        <v>39</v>
      </c>
      <c r="P833" s="92" t="s">
        <v>63</v>
      </c>
      <c r="Q833" s="96">
        <v>43606</v>
      </c>
      <c r="R833" s="97">
        <v>43771</v>
      </c>
      <c r="S833" s="98">
        <v>44322</v>
      </c>
      <c r="T833" s="106">
        <f t="shared" si="78"/>
        <v>551</v>
      </c>
      <c r="U833" s="106" t="s">
        <v>252</v>
      </c>
      <c r="V833" s="106">
        <v>0</v>
      </c>
      <c r="W833" s="94">
        <v>0</v>
      </c>
      <c r="X833" s="94"/>
      <c r="Y833" s="94"/>
      <c r="Z833" s="94"/>
      <c r="AA833" s="100"/>
      <c r="AB833" s="99" t="s">
        <v>45</v>
      </c>
    </row>
    <row r="834" spans="1:28" ht="16">
      <c r="A834" s="9">
        <v>1</v>
      </c>
      <c r="B834" s="9">
        <v>3</v>
      </c>
      <c r="C834" s="9">
        <v>5</v>
      </c>
      <c r="D834" s="9" t="str">
        <f t="shared" si="76"/>
        <v>Dynan_E6_73_398_19C</v>
      </c>
      <c r="E834" s="9" t="str">
        <f t="shared" si="77"/>
        <v>Dynan_E6_73_398_19C_Lung_Block</v>
      </c>
      <c r="F834" s="282">
        <f t="shared" si="79"/>
        <v>18</v>
      </c>
      <c r="G834" s="227">
        <v>1</v>
      </c>
      <c r="H834" s="94" t="s">
        <v>239</v>
      </c>
      <c r="I834" s="92" t="s">
        <v>269</v>
      </c>
      <c r="J834" s="93">
        <v>73</v>
      </c>
      <c r="K834" s="94" t="s">
        <v>241</v>
      </c>
      <c r="L834" s="92">
        <v>398</v>
      </c>
      <c r="M834" s="92" t="s">
        <v>248</v>
      </c>
      <c r="N834" s="95">
        <v>0.75</v>
      </c>
      <c r="O834" s="92" t="s">
        <v>39</v>
      </c>
      <c r="P834" s="92" t="s">
        <v>63</v>
      </c>
      <c r="Q834" s="96">
        <v>43606</v>
      </c>
      <c r="R834" s="97">
        <v>43771</v>
      </c>
      <c r="S834" s="98">
        <v>44323</v>
      </c>
      <c r="T834" s="106">
        <f t="shared" si="78"/>
        <v>552</v>
      </c>
      <c r="U834" s="106" t="s">
        <v>252</v>
      </c>
      <c r="V834" s="106">
        <v>0</v>
      </c>
      <c r="W834" s="94">
        <v>0</v>
      </c>
      <c r="X834" s="94"/>
      <c r="Y834" s="94"/>
      <c r="Z834" s="94"/>
      <c r="AA834" s="100"/>
      <c r="AB834" s="99" t="s">
        <v>45</v>
      </c>
    </row>
    <row r="835" spans="1:28" ht="16">
      <c r="A835" s="9">
        <v>1</v>
      </c>
      <c r="B835" s="9">
        <v>3</v>
      </c>
      <c r="C835" s="9">
        <v>5</v>
      </c>
      <c r="D835" s="9" t="str">
        <f t="shared" si="76"/>
        <v>Dynan_E6_74_397_19C</v>
      </c>
      <c r="E835" s="9" t="str">
        <f t="shared" si="77"/>
        <v>Dynan_E6_74_397_19C_Lung_Block</v>
      </c>
      <c r="F835" s="282">
        <f t="shared" si="79"/>
        <v>19</v>
      </c>
      <c r="G835" s="227">
        <v>1</v>
      </c>
      <c r="H835" s="94" t="s">
        <v>239</v>
      </c>
      <c r="I835" s="92" t="s">
        <v>269</v>
      </c>
      <c r="J835" s="93">
        <v>74</v>
      </c>
      <c r="K835" s="94" t="s">
        <v>241</v>
      </c>
      <c r="L835" s="92">
        <v>397</v>
      </c>
      <c r="M835" s="92" t="s">
        <v>248</v>
      </c>
      <c r="N835" s="95">
        <v>0.75</v>
      </c>
      <c r="O835" s="92" t="s">
        <v>39</v>
      </c>
      <c r="P835" s="92" t="s">
        <v>63</v>
      </c>
      <c r="Q835" s="96">
        <v>43606</v>
      </c>
      <c r="R835" s="97">
        <v>43771</v>
      </c>
      <c r="S835" s="98">
        <v>44322</v>
      </c>
      <c r="T835" s="106">
        <f t="shared" si="78"/>
        <v>551</v>
      </c>
      <c r="U835" s="106" t="s">
        <v>252</v>
      </c>
      <c r="V835" s="106">
        <v>0</v>
      </c>
      <c r="W835" s="94">
        <v>0</v>
      </c>
      <c r="X835" s="94"/>
      <c r="Y835" s="94"/>
      <c r="Z835" s="94"/>
      <c r="AA835" s="100" t="s">
        <v>165</v>
      </c>
      <c r="AB835" s="99" t="s">
        <v>45</v>
      </c>
    </row>
    <row r="836" spans="1:28" ht="16">
      <c r="A836" s="9">
        <v>1</v>
      </c>
      <c r="B836" s="9">
        <v>3</v>
      </c>
      <c r="C836" s="9">
        <v>5</v>
      </c>
      <c r="D836" s="9" t="str">
        <f t="shared" si="76"/>
        <v>Dynan_E6_76_397_19C</v>
      </c>
      <c r="E836" s="9" t="str">
        <f t="shared" si="77"/>
        <v>Dynan_E6_76_397_19C_Lung_Block</v>
      </c>
      <c r="F836" s="282">
        <f t="shared" si="79"/>
        <v>20</v>
      </c>
      <c r="G836" s="227">
        <v>1</v>
      </c>
      <c r="H836" s="94" t="s">
        <v>239</v>
      </c>
      <c r="I836" s="92" t="s">
        <v>269</v>
      </c>
      <c r="J836" s="93">
        <v>76</v>
      </c>
      <c r="K836" s="94" t="s">
        <v>241</v>
      </c>
      <c r="L836" s="92">
        <v>397</v>
      </c>
      <c r="M836" s="92" t="s">
        <v>248</v>
      </c>
      <c r="N836" s="95">
        <v>0.75</v>
      </c>
      <c r="O836" s="92" t="s">
        <v>39</v>
      </c>
      <c r="P836" s="92" t="s">
        <v>63</v>
      </c>
      <c r="Q836" s="96">
        <v>43606</v>
      </c>
      <c r="R836" s="97">
        <v>43771</v>
      </c>
      <c r="S836" s="98">
        <v>44322</v>
      </c>
      <c r="T836" s="106">
        <f t="shared" si="78"/>
        <v>551</v>
      </c>
      <c r="U836" s="106" t="s">
        <v>252</v>
      </c>
      <c r="V836" s="106">
        <v>0</v>
      </c>
      <c r="W836" s="94">
        <v>0</v>
      </c>
      <c r="X836" s="94"/>
      <c r="Y836" s="94"/>
      <c r="Z836" s="94"/>
      <c r="AA836" s="100"/>
      <c r="AB836" s="99" t="s">
        <v>45</v>
      </c>
    </row>
    <row r="837" spans="1:28" ht="16">
      <c r="A837" s="9">
        <v>1</v>
      </c>
      <c r="B837" s="9">
        <v>3</v>
      </c>
      <c r="C837" s="9">
        <v>5</v>
      </c>
      <c r="D837" s="9" t="str">
        <f t="shared" si="76"/>
        <v>Dynan_E6_368.1_368_19C</v>
      </c>
      <c r="E837" s="9" t="str">
        <f t="shared" si="77"/>
        <v>Dynan_E6_368.1_368_19C_Lung_Block</v>
      </c>
      <c r="F837" s="282">
        <f t="shared" si="79"/>
        <v>21</v>
      </c>
      <c r="G837" s="227">
        <v>1</v>
      </c>
      <c r="H837" s="94" t="s">
        <v>239</v>
      </c>
      <c r="I837" s="92" t="s">
        <v>269</v>
      </c>
      <c r="J837" s="101">
        <v>368.1</v>
      </c>
      <c r="K837" s="94" t="s">
        <v>241</v>
      </c>
      <c r="L837" s="92">
        <v>368</v>
      </c>
      <c r="M837" s="92" t="s">
        <v>248</v>
      </c>
      <c r="N837" s="95">
        <v>0.75</v>
      </c>
      <c r="O837" s="92" t="s">
        <v>39</v>
      </c>
      <c r="P837" s="92" t="s">
        <v>63</v>
      </c>
      <c r="Q837" s="96">
        <v>43606</v>
      </c>
      <c r="R837" s="97">
        <v>43771</v>
      </c>
      <c r="S837" s="98">
        <v>44319</v>
      </c>
      <c r="T837" s="106">
        <f t="shared" si="78"/>
        <v>548</v>
      </c>
      <c r="U837" s="106" t="s">
        <v>254</v>
      </c>
      <c r="V837" s="106">
        <v>0</v>
      </c>
      <c r="W837" s="94">
        <v>0</v>
      </c>
      <c r="X837" s="94"/>
      <c r="Y837" s="94"/>
      <c r="Z837" s="94"/>
      <c r="AA837" s="100" t="s">
        <v>271</v>
      </c>
      <c r="AB837" s="99" t="s">
        <v>45</v>
      </c>
    </row>
    <row r="838" spans="1:28" ht="16">
      <c r="A838" s="9">
        <v>1</v>
      </c>
      <c r="B838" s="9">
        <v>3</v>
      </c>
      <c r="C838" s="9">
        <v>5</v>
      </c>
      <c r="D838" s="9" t="str">
        <f t="shared" si="76"/>
        <v>Dynan_E6_369.1_369_19C</v>
      </c>
      <c r="E838" s="9" t="str">
        <f t="shared" si="77"/>
        <v>Dynan_E6_369.1_369_19C_Lung_Block</v>
      </c>
      <c r="F838" s="282">
        <f t="shared" si="79"/>
        <v>22</v>
      </c>
      <c r="G838" s="227">
        <v>1</v>
      </c>
      <c r="H838" s="94" t="s">
        <v>239</v>
      </c>
      <c r="I838" s="92" t="s">
        <v>269</v>
      </c>
      <c r="J838" s="101">
        <v>369.1</v>
      </c>
      <c r="K838" s="94" t="s">
        <v>241</v>
      </c>
      <c r="L838" s="92">
        <v>369</v>
      </c>
      <c r="M838" s="92" t="s">
        <v>248</v>
      </c>
      <c r="N838" s="95">
        <v>0.75</v>
      </c>
      <c r="O838" s="92" t="s">
        <v>39</v>
      </c>
      <c r="P838" s="92" t="s">
        <v>63</v>
      </c>
      <c r="Q838" s="96">
        <v>43606</v>
      </c>
      <c r="R838" s="97">
        <v>43771</v>
      </c>
      <c r="S838" s="98">
        <v>44320</v>
      </c>
      <c r="T838" s="106">
        <f t="shared" si="78"/>
        <v>549</v>
      </c>
      <c r="U838" s="106" t="s">
        <v>254</v>
      </c>
      <c r="V838" s="106">
        <v>0</v>
      </c>
      <c r="W838" s="94">
        <v>0</v>
      </c>
      <c r="X838" s="94"/>
      <c r="Y838" s="94"/>
      <c r="Z838" s="94"/>
      <c r="AA838" s="100"/>
      <c r="AB838" s="99" t="s">
        <v>45</v>
      </c>
    </row>
    <row r="839" spans="1:28" ht="16">
      <c r="A839" s="9">
        <v>1</v>
      </c>
      <c r="B839" s="9">
        <v>3</v>
      </c>
      <c r="C839" s="9">
        <v>5</v>
      </c>
      <c r="D839" s="9" t="str">
        <f t="shared" si="76"/>
        <v>Dynan_E6_369.4_369_19C</v>
      </c>
      <c r="E839" s="9" t="str">
        <f t="shared" si="77"/>
        <v>Dynan_E6_369.4_369_19C_Lung_Block</v>
      </c>
      <c r="F839" s="282">
        <f t="shared" si="79"/>
        <v>23</v>
      </c>
      <c r="G839" s="227">
        <v>1</v>
      </c>
      <c r="H839" s="94" t="s">
        <v>239</v>
      </c>
      <c r="I839" s="92" t="s">
        <v>269</v>
      </c>
      <c r="J839" s="101">
        <v>369.4</v>
      </c>
      <c r="K839" s="94" t="s">
        <v>241</v>
      </c>
      <c r="L839" s="92">
        <v>369</v>
      </c>
      <c r="M839" s="92" t="s">
        <v>248</v>
      </c>
      <c r="N839" s="95">
        <v>0.75</v>
      </c>
      <c r="O839" s="92" t="s">
        <v>39</v>
      </c>
      <c r="P839" s="92" t="s">
        <v>63</v>
      </c>
      <c r="Q839" s="96">
        <v>43606</v>
      </c>
      <c r="R839" s="97">
        <v>43771</v>
      </c>
      <c r="S839" s="98">
        <v>44320</v>
      </c>
      <c r="T839" s="106">
        <f t="shared" si="78"/>
        <v>549</v>
      </c>
      <c r="U839" s="106" t="s">
        <v>254</v>
      </c>
      <c r="V839" s="106">
        <v>0</v>
      </c>
      <c r="W839" s="94">
        <v>0</v>
      </c>
      <c r="X839" s="94"/>
      <c r="Y839" s="94"/>
      <c r="Z839" s="94"/>
      <c r="AA839" s="100"/>
      <c r="AB839" s="99" t="s">
        <v>45</v>
      </c>
    </row>
    <row r="840" spans="1:28" ht="16">
      <c r="A840" s="9">
        <v>1</v>
      </c>
      <c r="B840" s="9">
        <v>3</v>
      </c>
      <c r="C840" s="9">
        <v>5</v>
      </c>
      <c r="D840" s="9" t="str">
        <f t="shared" si="76"/>
        <v>Dynan_E6_370.1_370_19C</v>
      </c>
      <c r="E840" s="9" t="str">
        <f t="shared" si="77"/>
        <v>Dynan_E6_370.1_370_19C_Lung_Block</v>
      </c>
      <c r="F840" s="282">
        <f t="shared" si="79"/>
        <v>24</v>
      </c>
      <c r="G840" s="227">
        <v>1</v>
      </c>
      <c r="H840" s="94" t="s">
        <v>239</v>
      </c>
      <c r="I840" s="92" t="s">
        <v>269</v>
      </c>
      <c r="J840" s="101">
        <v>370.1</v>
      </c>
      <c r="K840" s="94" t="s">
        <v>241</v>
      </c>
      <c r="L840" s="92">
        <v>370</v>
      </c>
      <c r="M840" s="92" t="s">
        <v>248</v>
      </c>
      <c r="N840" s="95">
        <v>0.75</v>
      </c>
      <c r="O840" s="92" t="s">
        <v>39</v>
      </c>
      <c r="P840" s="92" t="s">
        <v>63</v>
      </c>
      <c r="Q840" s="96">
        <v>43606</v>
      </c>
      <c r="R840" s="97">
        <v>43771</v>
      </c>
      <c r="S840" s="98">
        <v>44320</v>
      </c>
      <c r="T840" s="106">
        <f t="shared" si="78"/>
        <v>549</v>
      </c>
      <c r="U840" s="106" t="s">
        <v>254</v>
      </c>
      <c r="V840" s="106">
        <v>0</v>
      </c>
      <c r="W840" s="94">
        <v>0</v>
      </c>
      <c r="X840" s="94"/>
      <c r="Y840" s="94"/>
      <c r="Z840" s="94"/>
      <c r="AA840" s="100" t="s">
        <v>180</v>
      </c>
      <c r="AB840" s="99" t="s">
        <v>45</v>
      </c>
    </row>
    <row r="841" spans="1:28" ht="16">
      <c r="A841" s="9">
        <v>1</v>
      </c>
      <c r="B841" s="9">
        <v>3</v>
      </c>
      <c r="C841" s="9">
        <v>5</v>
      </c>
      <c r="D841" s="9" t="str">
        <f t="shared" si="76"/>
        <v>Dynan_E6_371.1_371_19C</v>
      </c>
      <c r="E841" s="9" t="str">
        <f t="shared" si="77"/>
        <v>Dynan_E6_371.1_371_19C_Lung_Block</v>
      </c>
      <c r="F841" s="282">
        <f t="shared" si="79"/>
        <v>25</v>
      </c>
      <c r="G841" s="227">
        <v>1</v>
      </c>
      <c r="H841" s="94" t="s">
        <v>239</v>
      </c>
      <c r="I841" s="92" t="s">
        <v>269</v>
      </c>
      <c r="J841" s="101">
        <v>371.1</v>
      </c>
      <c r="K841" s="94" t="s">
        <v>241</v>
      </c>
      <c r="L841" s="92">
        <v>371</v>
      </c>
      <c r="M841" s="92" t="s">
        <v>248</v>
      </c>
      <c r="N841" s="95">
        <v>0.75</v>
      </c>
      <c r="O841" s="92" t="s">
        <v>39</v>
      </c>
      <c r="P841" s="92" t="s">
        <v>63</v>
      </c>
      <c r="Q841" s="96">
        <v>43606</v>
      </c>
      <c r="R841" s="97">
        <v>43771</v>
      </c>
      <c r="S841" s="98">
        <v>44320</v>
      </c>
      <c r="T841" s="106">
        <f t="shared" si="78"/>
        <v>549</v>
      </c>
      <c r="U841" s="106" t="s">
        <v>254</v>
      </c>
      <c r="V841" s="106">
        <v>0</v>
      </c>
      <c r="W841" s="94">
        <v>0</v>
      </c>
      <c r="X841" s="94"/>
      <c r="Y841" s="94"/>
      <c r="Z841" s="94">
        <v>1</v>
      </c>
      <c r="AA841" s="100" t="s">
        <v>272</v>
      </c>
      <c r="AB841" s="99" t="s">
        <v>45</v>
      </c>
    </row>
    <row r="842" spans="1:28" ht="16">
      <c r="A842" s="9">
        <v>1</v>
      </c>
      <c r="B842" s="9">
        <v>3</v>
      </c>
      <c r="C842" s="9">
        <v>5</v>
      </c>
      <c r="D842" s="9" t="str">
        <f t="shared" si="76"/>
        <v>Dynan_E6_371.2_371_19C</v>
      </c>
      <c r="E842" s="9" t="str">
        <f t="shared" si="77"/>
        <v>Dynan_E6_371.2_371_19C_Lung_Block</v>
      </c>
      <c r="F842" s="282">
        <f t="shared" si="79"/>
        <v>26</v>
      </c>
      <c r="G842" s="227">
        <v>1</v>
      </c>
      <c r="H842" s="94" t="s">
        <v>239</v>
      </c>
      <c r="I842" s="92" t="s">
        <v>269</v>
      </c>
      <c r="J842" s="101">
        <v>371.2</v>
      </c>
      <c r="K842" s="94" t="s">
        <v>241</v>
      </c>
      <c r="L842" s="92">
        <v>371</v>
      </c>
      <c r="M842" s="92" t="s">
        <v>248</v>
      </c>
      <c r="N842" s="95">
        <v>0.75</v>
      </c>
      <c r="O842" s="92" t="s">
        <v>39</v>
      </c>
      <c r="P842" s="92" t="s">
        <v>63</v>
      </c>
      <c r="Q842" s="96">
        <v>43606</v>
      </c>
      <c r="R842" s="97">
        <v>43771</v>
      </c>
      <c r="S842" s="98">
        <v>44320</v>
      </c>
      <c r="T842" s="106">
        <f t="shared" si="78"/>
        <v>549</v>
      </c>
      <c r="U842" s="106" t="s">
        <v>254</v>
      </c>
      <c r="V842" s="106">
        <v>0</v>
      </c>
      <c r="W842" s="94">
        <v>0</v>
      </c>
      <c r="X842" s="94"/>
      <c r="Y842" s="94"/>
      <c r="Z842" s="94"/>
      <c r="AA842" s="100"/>
      <c r="AB842" s="99" t="s">
        <v>45</v>
      </c>
    </row>
    <row r="843" spans="1:28" ht="16">
      <c r="A843" s="9">
        <v>1</v>
      </c>
      <c r="B843" s="9">
        <v>3</v>
      </c>
      <c r="C843" s="9">
        <v>5</v>
      </c>
      <c r="D843" s="9" t="str">
        <f t="shared" si="76"/>
        <v>Dynan_E6_372.1_372_19C</v>
      </c>
      <c r="E843" s="9" t="str">
        <f t="shared" si="77"/>
        <v>Dynan_E6_372.1_372_19C_Lung_Block</v>
      </c>
      <c r="F843" s="282">
        <f t="shared" si="79"/>
        <v>27</v>
      </c>
      <c r="G843" s="227">
        <v>1</v>
      </c>
      <c r="H843" s="94" t="s">
        <v>239</v>
      </c>
      <c r="I843" s="92" t="s">
        <v>269</v>
      </c>
      <c r="J843" s="101">
        <v>372.1</v>
      </c>
      <c r="K843" s="94" t="s">
        <v>241</v>
      </c>
      <c r="L843" s="92">
        <v>372</v>
      </c>
      <c r="M843" s="92" t="s">
        <v>248</v>
      </c>
      <c r="N843" s="95">
        <v>0.75</v>
      </c>
      <c r="O843" s="92" t="s">
        <v>39</v>
      </c>
      <c r="P843" s="92" t="s">
        <v>63</v>
      </c>
      <c r="Q843" s="96">
        <v>43606</v>
      </c>
      <c r="R843" s="97">
        <v>43771</v>
      </c>
      <c r="S843" s="98">
        <v>44320</v>
      </c>
      <c r="T843" s="106">
        <f t="shared" si="78"/>
        <v>549</v>
      </c>
      <c r="U843" s="106" t="s">
        <v>254</v>
      </c>
      <c r="V843" s="106">
        <v>0</v>
      </c>
      <c r="W843" s="94">
        <v>0</v>
      </c>
      <c r="X843" s="94"/>
      <c r="Y843" s="94"/>
      <c r="Z843" s="94"/>
      <c r="AA843" s="100"/>
      <c r="AB843" s="99" t="s">
        <v>45</v>
      </c>
    </row>
    <row r="844" spans="1:28" ht="16">
      <c r="A844" s="9">
        <v>1</v>
      </c>
      <c r="B844" s="9">
        <v>3</v>
      </c>
      <c r="C844" s="9">
        <v>5</v>
      </c>
      <c r="D844" s="9" t="str">
        <f t="shared" si="76"/>
        <v>Dynan_E6_373.1_373_19C</v>
      </c>
      <c r="E844" s="9" t="str">
        <f t="shared" si="77"/>
        <v>Dynan_E6_373.1_373_19C_Lung_Block</v>
      </c>
      <c r="F844" s="282">
        <f t="shared" si="79"/>
        <v>28</v>
      </c>
      <c r="G844" s="227">
        <v>1</v>
      </c>
      <c r="H844" s="94" t="s">
        <v>239</v>
      </c>
      <c r="I844" s="92" t="s">
        <v>269</v>
      </c>
      <c r="J844" s="101">
        <v>373.1</v>
      </c>
      <c r="K844" s="94" t="s">
        <v>241</v>
      </c>
      <c r="L844" s="92">
        <v>373</v>
      </c>
      <c r="M844" s="92" t="s">
        <v>248</v>
      </c>
      <c r="N844" s="95">
        <v>0.75</v>
      </c>
      <c r="O844" s="92" t="s">
        <v>39</v>
      </c>
      <c r="P844" s="92" t="s">
        <v>63</v>
      </c>
      <c r="Q844" s="96">
        <v>43606</v>
      </c>
      <c r="R844" s="97">
        <v>43771</v>
      </c>
      <c r="S844" s="98">
        <v>44320</v>
      </c>
      <c r="T844" s="106">
        <f t="shared" si="78"/>
        <v>549</v>
      </c>
      <c r="U844" s="106" t="s">
        <v>254</v>
      </c>
      <c r="V844" s="106">
        <v>0</v>
      </c>
      <c r="W844" s="94">
        <v>0</v>
      </c>
      <c r="X844" s="94"/>
      <c r="Y844" s="94"/>
      <c r="Z844" s="94"/>
      <c r="AA844" s="100"/>
      <c r="AB844" s="99" t="s">
        <v>45</v>
      </c>
    </row>
    <row r="845" spans="1:28" ht="16">
      <c r="A845" s="9">
        <v>1</v>
      </c>
      <c r="B845" s="9">
        <v>3</v>
      </c>
      <c r="C845" s="9">
        <v>5</v>
      </c>
      <c r="D845" s="9" t="str">
        <f t="shared" si="76"/>
        <v>Dynan_E6_373.2_373_19C</v>
      </c>
      <c r="E845" s="9" t="str">
        <f t="shared" si="77"/>
        <v>Dynan_E6_373.2_373_19C_Lung_Block</v>
      </c>
      <c r="F845" s="282">
        <f t="shared" si="79"/>
        <v>29</v>
      </c>
      <c r="G845" s="227">
        <v>1</v>
      </c>
      <c r="H845" s="94" t="s">
        <v>239</v>
      </c>
      <c r="I845" s="92" t="s">
        <v>269</v>
      </c>
      <c r="J845" s="101">
        <v>373.2</v>
      </c>
      <c r="K845" s="94" t="s">
        <v>241</v>
      </c>
      <c r="L845" s="92">
        <v>373</v>
      </c>
      <c r="M845" s="92" t="s">
        <v>248</v>
      </c>
      <c r="N845" s="95">
        <v>0.75</v>
      </c>
      <c r="O845" s="92" t="s">
        <v>39</v>
      </c>
      <c r="P845" s="92" t="s">
        <v>63</v>
      </c>
      <c r="Q845" s="96">
        <v>43606</v>
      </c>
      <c r="R845" s="97">
        <v>43771</v>
      </c>
      <c r="S845" s="98">
        <v>44320</v>
      </c>
      <c r="T845" s="106">
        <f t="shared" si="78"/>
        <v>549</v>
      </c>
      <c r="U845" s="106" t="s">
        <v>254</v>
      </c>
      <c r="V845" s="106">
        <v>0</v>
      </c>
      <c r="W845" s="94">
        <v>0</v>
      </c>
      <c r="X845" s="94"/>
      <c r="Y845" s="94"/>
      <c r="Z845" s="94">
        <v>1</v>
      </c>
      <c r="AA845" s="100" t="s">
        <v>166</v>
      </c>
      <c r="AB845" s="99" t="s">
        <v>45</v>
      </c>
    </row>
    <row r="846" spans="1:28" ht="16">
      <c r="A846" s="9">
        <v>1</v>
      </c>
      <c r="B846" s="9">
        <v>3</v>
      </c>
      <c r="C846" s="9">
        <v>5</v>
      </c>
      <c r="D846" s="9" t="str">
        <f t="shared" si="76"/>
        <v>Dynan_E6_373.3_373_19C</v>
      </c>
      <c r="E846" s="9" t="str">
        <f t="shared" si="77"/>
        <v>Dynan_E6_373.3_373_19C_Lung_Block</v>
      </c>
      <c r="F846" s="282">
        <f t="shared" si="79"/>
        <v>30</v>
      </c>
      <c r="G846" s="227">
        <v>1</v>
      </c>
      <c r="H846" s="94" t="s">
        <v>239</v>
      </c>
      <c r="I846" s="92" t="s">
        <v>269</v>
      </c>
      <c r="J846" s="101">
        <v>373.3</v>
      </c>
      <c r="K846" s="94" t="s">
        <v>241</v>
      </c>
      <c r="L846" s="92">
        <v>373</v>
      </c>
      <c r="M846" s="92" t="s">
        <v>248</v>
      </c>
      <c r="N846" s="95">
        <v>0.75</v>
      </c>
      <c r="O846" s="92" t="s">
        <v>39</v>
      </c>
      <c r="P846" s="92" t="s">
        <v>63</v>
      </c>
      <c r="Q846" s="96">
        <v>43606</v>
      </c>
      <c r="R846" s="97">
        <v>43771</v>
      </c>
      <c r="S846" s="98">
        <v>44320</v>
      </c>
      <c r="T846" s="106">
        <f t="shared" si="78"/>
        <v>549</v>
      </c>
      <c r="U846" s="106" t="s">
        <v>254</v>
      </c>
      <c r="V846" s="106">
        <v>0</v>
      </c>
      <c r="W846" s="94">
        <v>0</v>
      </c>
      <c r="X846" s="94"/>
      <c r="Y846" s="94"/>
      <c r="Z846" s="94"/>
      <c r="AA846" s="100"/>
      <c r="AB846" s="99" t="s">
        <v>45</v>
      </c>
    </row>
    <row r="847" spans="1:28" ht="16">
      <c r="A847" s="9">
        <v>1</v>
      </c>
      <c r="B847" s="9">
        <v>3</v>
      </c>
      <c r="C847" s="9">
        <v>5</v>
      </c>
      <c r="D847" s="9" t="str">
        <f t="shared" si="76"/>
        <v>Dynan_E6_373.4_373_19C</v>
      </c>
      <c r="E847" s="9" t="str">
        <f t="shared" si="77"/>
        <v>Dynan_E6_373.4_373_19C_Lung_Block</v>
      </c>
      <c r="F847" s="282">
        <f t="shared" si="79"/>
        <v>31</v>
      </c>
      <c r="G847" s="227">
        <v>1</v>
      </c>
      <c r="H847" s="94" t="s">
        <v>239</v>
      </c>
      <c r="I847" s="92" t="s">
        <v>269</v>
      </c>
      <c r="J847" s="101">
        <v>373.4</v>
      </c>
      <c r="K847" s="94" t="s">
        <v>241</v>
      </c>
      <c r="L847" s="92">
        <v>373</v>
      </c>
      <c r="M847" s="92" t="s">
        <v>248</v>
      </c>
      <c r="N847" s="95">
        <v>0.75</v>
      </c>
      <c r="O847" s="92" t="s">
        <v>39</v>
      </c>
      <c r="P847" s="92" t="s">
        <v>63</v>
      </c>
      <c r="Q847" s="96">
        <v>43606</v>
      </c>
      <c r="R847" s="97">
        <v>43771</v>
      </c>
      <c r="S847" s="98">
        <v>44320</v>
      </c>
      <c r="T847" s="106">
        <f t="shared" si="78"/>
        <v>549</v>
      </c>
      <c r="U847" s="106" t="s">
        <v>254</v>
      </c>
      <c r="V847" s="106">
        <v>0</v>
      </c>
      <c r="W847" s="94">
        <v>0</v>
      </c>
      <c r="X847" s="94"/>
      <c r="Y847" s="94"/>
      <c r="Z847" s="94"/>
      <c r="AA847" s="100"/>
      <c r="AB847" s="99" t="s">
        <v>45</v>
      </c>
    </row>
    <row r="848" spans="1:28" ht="16">
      <c r="A848" s="9">
        <v>1</v>
      </c>
      <c r="B848" s="9">
        <v>3</v>
      </c>
      <c r="C848" s="9">
        <v>6</v>
      </c>
      <c r="D848" s="9" t="str">
        <f t="shared" si="76"/>
        <v>Dynan_E6_375.1_375_19C</v>
      </c>
      <c r="E848" s="9" t="str">
        <f t="shared" si="77"/>
        <v>Dynan_E6_375.1_375_19C_Lung_Block</v>
      </c>
      <c r="F848" s="282">
        <f>1</f>
        <v>1</v>
      </c>
      <c r="G848" s="227">
        <v>1</v>
      </c>
      <c r="H848" s="94" t="s">
        <v>239</v>
      </c>
      <c r="I848" s="92" t="s">
        <v>269</v>
      </c>
      <c r="J848" s="101">
        <v>375.1</v>
      </c>
      <c r="K848" s="94" t="s">
        <v>241</v>
      </c>
      <c r="L848" s="92">
        <v>375</v>
      </c>
      <c r="M848" s="92" t="s">
        <v>248</v>
      </c>
      <c r="N848" s="95">
        <v>0.75</v>
      </c>
      <c r="O848" s="92" t="s">
        <v>39</v>
      </c>
      <c r="P848" s="92" t="s">
        <v>63</v>
      </c>
      <c r="Q848" s="96">
        <v>43606</v>
      </c>
      <c r="R848" s="97">
        <v>43771</v>
      </c>
      <c r="S848" s="98">
        <v>44320</v>
      </c>
      <c r="T848" s="106">
        <f t="shared" si="78"/>
        <v>549</v>
      </c>
      <c r="U848" s="106" t="s">
        <v>254</v>
      </c>
      <c r="V848" s="106">
        <v>0</v>
      </c>
      <c r="W848" s="94">
        <v>0</v>
      </c>
      <c r="X848" s="94"/>
      <c r="Y848" s="94"/>
      <c r="Z848" s="94"/>
      <c r="AA848" s="100"/>
      <c r="AB848" s="99" t="s">
        <v>45</v>
      </c>
    </row>
    <row r="849" spans="1:28" ht="16">
      <c r="A849" s="9">
        <v>1</v>
      </c>
      <c r="B849" s="9">
        <v>3</v>
      </c>
      <c r="C849" s="9">
        <v>6</v>
      </c>
      <c r="D849" s="9" t="str">
        <f t="shared" si="76"/>
        <v>Dynan_E6_375.2_375_19C</v>
      </c>
      <c r="E849" s="9" t="str">
        <f t="shared" ref="E849:E880" si="80">D849&amp;"_Lung_Block"</f>
        <v>Dynan_E6_375.2_375_19C_Lung_Block</v>
      </c>
      <c r="F849" s="282">
        <f>F848+1</f>
        <v>2</v>
      </c>
      <c r="G849" s="227">
        <v>1</v>
      </c>
      <c r="H849" s="94" t="s">
        <v>239</v>
      </c>
      <c r="I849" s="92" t="s">
        <v>269</v>
      </c>
      <c r="J849" s="101">
        <v>375.2</v>
      </c>
      <c r="K849" s="94" t="s">
        <v>241</v>
      </c>
      <c r="L849" s="92">
        <v>375</v>
      </c>
      <c r="M849" s="92" t="s">
        <v>248</v>
      </c>
      <c r="N849" s="95">
        <v>0.75</v>
      </c>
      <c r="O849" s="92" t="s">
        <v>39</v>
      </c>
      <c r="P849" s="92" t="s">
        <v>63</v>
      </c>
      <c r="Q849" s="96">
        <v>43606</v>
      </c>
      <c r="R849" s="97">
        <v>43771</v>
      </c>
      <c r="S849" s="98">
        <v>44320</v>
      </c>
      <c r="T849" s="106">
        <f t="shared" si="78"/>
        <v>549</v>
      </c>
      <c r="U849" s="106" t="s">
        <v>254</v>
      </c>
      <c r="V849" s="106">
        <v>0</v>
      </c>
      <c r="W849" s="94">
        <v>0</v>
      </c>
      <c r="X849" s="94"/>
      <c r="Y849" s="94"/>
      <c r="Z849" s="94"/>
      <c r="AA849" s="100"/>
      <c r="AB849" s="99" t="s">
        <v>45</v>
      </c>
    </row>
    <row r="850" spans="1:28" ht="16">
      <c r="A850" s="9">
        <v>1</v>
      </c>
      <c r="B850" s="9">
        <v>3</v>
      </c>
      <c r="C850" s="9">
        <v>6</v>
      </c>
      <c r="D850" s="9" t="str">
        <f t="shared" si="76"/>
        <v>Dynan_E6_376.1_376_19C</v>
      </c>
      <c r="E850" s="9" t="str">
        <f t="shared" si="80"/>
        <v>Dynan_E6_376.1_376_19C_Lung_Block</v>
      </c>
      <c r="F850" s="282">
        <f t="shared" ref="F850:F878" si="81">F849+1</f>
        <v>3</v>
      </c>
      <c r="G850" s="227">
        <v>1</v>
      </c>
      <c r="H850" s="94" t="s">
        <v>239</v>
      </c>
      <c r="I850" s="92" t="s">
        <v>269</v>
      </c>
      <c r="J850" s="101">
        <v>376.1</v>
      </c>
      <c r="K850" s="94" t="s">
        <v>241</v>
      </c>
      <c r="L850" s="92">
        <v>376</v>
      </c>
      <c r="M850" s="92" t="s">
        <v>248</v>
      </c>
      <c r="N850" s="95">
        <v>0.75</v>
      </c>
      <c r="O850" s="92" t="s">
        <v>39</v>
      </c>
      <c r="P850" s="92" t="s">
        <v>63</v>
      </c>
      <c r="Q850" s="96">
        <v>43606</v>
      </c>
      <c r="R850" s="97">
        <v>43771</v>
      </c>
      <c r="S850" s="98">
        <v>44320</v>
      </c>
      <c r="T850" s="106">
        <f t="shared" si="78"/>
        <v>549</v>
      </c>
      <c r="U850" s="106" t="s">
        <v>184</v>
      </c>
      <c r="V850" s="106">
        <v>0</v>
      </c>
      <c r="W850" s="94">
        <v>0</v>
      </c>
      <c r="X850" s="94"/>
      <c r="Y850" s="94"/>
      <c r="Z850" s="94"/>
      <c r="AA850" s="100"/>
      <c r="AB850" s="99" t="s">
        <v>45</v>
      </c>
    </row>
    <row r="851" spans="1:28" ht="16">
      <c r="A851" s="9">
        <v>1</v>
      </c>
      <c r="B851" s="9">
        <v>3</v>
      </c>
      <c r="C851" s="9">
        <v>6</v>
      </c>
      <c r="D851" s="9" t="str">
        <f t="shared" si="76"/>
        <v>Dynan_E6_377.2_377_19C</v>
      </c>
      <c r="E851" s="9" t="str">
        <f t="shared" si="80"/>
        <v>Dynan_E6_377.2_377_19C_Lung_Block</v>
      </c>
      <c r="F851" s="282">
        <f t="shared" si="81"/>
        <v>4</v>
      </c>
      <c r="G851" s="227">
        <v>1</v>
      </c>
      <c r="H851" s="94" t="s">
        <v>239</v>
      </c>
      <c r="I851" s="92" t="s">
        <v>269</v>
      </c>
      <c r="J851" s="101">
        <v>377.2</v>
      </c>
      <c r="K851" s="94" t="s">
        <v>241</v>
      </c>
      <c r="L851" s="92">
        <v>377</v>
      </c>
      <c r="M851" s="92" t="s">
        <v>248</v>
      </c>
      <c r="N851" s="95">
        <v>0.75</v>
      </c>
      <c r="O851" s="92" t="s">
        <v>39</v>
      </c>
      <c r="P851" s="92" t="s">
        <v>63</v>
      </c>
      <c r="Q851" s="96">
        <v>43606</v>
      </c>
      <c r="R851" s="97">
        <v>43771</v>
      </c>
      <c r="S851" s="98">
        <v>44320</v>
      </c>
      <c r="T851" s="106">
        <f t="shared" si="78"/>
        <v>549</v>
      </c>
      <c r="U851" s="106" t="s">
        <v>184</v>
      </c>
      <c r="V851" s="106">
        <v>0</v>
      </c>
      <c r="W851" s="94">
        <v>0</v>
      </c>
      <c r="X851" s="94"/>
      <c r="Y851" s="94"/>
      <c r="Z851" s="94"/>
      <c r="AA851" s="100"/>
      <c r="AB851" s="99" t="s">
        <v>45</v>
      </c>
    </row>
    <row r="852" spans="1:28" ht="16">
      <c r="A852" s="9">
        <v>1</v>
      </c>
      <c r="B852" s="9">
        <v>3</v>
      </c>
      <c r="C852" s="9">
        <v>6</v>
      </c>
      <c r="D852" s="9" t="str">
        <f t="shared" si="76"/>
        <v>Dynan_E6_379.1_379_19C</v>
      </c>
      <c r="E852" s="9" t="str">
        <f t="shared" si="80"/>
        <v>Dynan_E6_379.1_379_19C_Lung_Block</v>
      </c>
      <c r="F852" s="282">
        <f t="shared" si="81"/>
        <v>5</v>
      </c>
      <c r="G852" s="227">
        <v>1</v>
      </c>
      <c r="H852" s="94" t="s">
        <v>239</v>
      </c>
      <c r="I852" s="92" t="s">
        <v>269</v>
      </c>
      <c r="J852" s="102">
        <v>379.1</v>
      </c>
      <c r="K852" s="94" t="s">
        <v>241</v>
      </c>
      <c r="L852" s="92">
        <v>379</v>
      </c>
      <c r="M852" s="92" t="s">
        <v>248</v>
      </c>
      <c r="N852" s="95">
        <v>0.75</v>
      </c>
      <c r="O852" s="92" t="s">
        <v>39</v>
      </c>
      <c r="P852" s="92" t="s">
        <v>63</v>
      </c>
      <c r="Q852" s="96">
        <v>43606</v>
      </c>
      <c r="R852" s="97">
        <v>43771</v>
      </c>
      <c r="S852" s="98">
        <v>44320</v>
      </c>
      <c r="T852" s="106">
        <f t="shared" si="78"/>
        <v>549</v>
      </c>
      <c r="U852" s="106" t="s">
        <v>184</v>
      </c>
      <c r="V852" s="106">
        <v>0</v>
      </c>
      <c r="W852" s="94">
        <v>0</v>
      </c>
      <c r="X852" s="94"/>
      <c r="Y852" s="94"/>
      <c r="Z852" s="94"/>
      <c r="AA852" s="100"/>
      <c r="AB852" s="99" t="s">
        <v>45</v>
      </c>
    </row>
    <row r="853" spans="1:28" ht="16">
      <c r="A853" s="9">
        <v>1</v>
      </c>
      <c r="B853" s="9">
        <v>3</v>
      </c>
      <c r="C853" s="9">
        <v>6</v>
      </c>
      <c r="D853" s="9" t="str">
        <f t="shared" si="76"/>
        <v>Dynan_E6_379.2_379_19C</v>
      </c>
      <c r="E853" s="9" t="str">
        <f t="shared" si="80"/>
        <v>Dynan_E6_379.2_379_19C_Lung_Block</v>
      </c>
      <c r="F853" s="282">
        <f t="shared" si="81"/>
        <v>6</v>
      </c>
      <c r="G853" s="227">
        <v>1</v>
      </c>
      <c r="H853" s="94" t="s">
        <v>239</v>
      </c>
      <c r="I853" s="92" t="s">
        <v>269</v>
      </c>
      <c r="J853" s="102">
        <v>379.2</v>
      </c>
      <c r="K853" s="94" t="s">
        <v>241</v>
      </c>
      <c r="L853" s="92">
        <v>379</v>
      </c>
      <c r="M853" s="92" t="s">
        <v>248</v>
      </c>
      <c r="N853" s="95">
        <v>0.75</v>
      </c>
      <c r="O853" s="92" t="s">
        <v>39</v>
      </c>
      <c r="P853" s="92" t="s">
        <v>63</v>
      </c>
      <c r="Q853" s="96">
        <v>43606</v>
      </c>
      <c r="R853" s="97">
        <v>43771</v>
      </c>
      <c r="S853" s="98">
        <v>44320</v>
      </c>
      <c r="T853" s="106">
        <f t="shared" si="78"/>
        <v>549</v>
      </c>
      <c r="U853" s="106" t="s">
        <v>184</v>
      </c>
      <c r="V853" s="106">
        <v>0</v>
      </c>
      <c r="W853" s="94">
        <v>0</v>
      </c>
      <c r="X853" s="94"/>
      <c r="Y853" s="94"/>
      <c r="Z853" s="94"/>
      <c r="AA853" s="100"/>
      <c r="AB853" s="99" t="s">
        <v>45</v>
      </c>
    </row>
    <row r="854" spans="1:28" ht="16">
      <c r="A854" s="9">
        <v>1</v>
      </c>
      <c r="B854" s="9">
        <v>3</v>
      </c>
      <c r="C854" s="9">
        <v>6</v>
      </c>
      <c r="D854" s="9" t="str">
        <f t="shared" si="76"/>
        <v>Dynan_E6_379.3_379_19C</v>
      </c>
      <c r="E854" s="9" t="str">
        <f t="shared" si="80"/>
        <v>Dynan_E6_379.3_379_19C_Lung_Block</v>
      </c>
      <c r="F854" s="282">
        <f t="shared" si="81"/>
        <v>7</v>
      </c>
      <c r="G854" s="227">
        <v>1</v>
      </c>
      <c r="H854" s="94" t="s">
        <v>239</v>
      </c>
      <c r="I854" s="92" t="s">
        <v>269</v>
      </c>
      <c r="J854" s="102">
        <v>379.3</v>
      </c>
      <c r="K854" s="94" t="s">
        <v>241</v>
      </c>
      <c r="L854" s="92">
        <v>379</v>
      </c>
      <c r="M854" s="92" t="s">
        <v>248</v>
      </c>
      <c r="N854" s="95">
        <v>0.75</v>
      </c>
      <c r="O854" s="92" t="s">
        <v>39</v>
      </c>
      <c r="P854" s="92" t="s">
        <v>63</v>
      </c>
      <c r="Q854" s="96">
        <v>43606</v>
      </c>
      <c r="R854" s="97">
        <v>43771</v>
      </c>
      <c r="S854" s="98">
        <v>44320</v>
      </c>
      <c r="T854" s="106">
        <f t="shared" si="78"/>
        <v>549</v>
      </c>
      <c r="U854" s="106" t="s">
        <v>184</v>
      </c>
      <c r="V854" s="106">
        <v>0</v>
      </c>
      <c r="W854" s="94">
        <v>0</v>
      </c>
      <c r="X854" s="94"/>
      <c r="Y854" s="94"/>
      <c r="Z854" s="94"/>
      <c r="AA854" s="100"/>
      <c r="AB854" s="99" t="s">
        <v>45</v>
      </c>
    </row>
    <row r="855" spans="1:28" ht="16">
      <c r="A855" s="9">
        <v>1</v>
      </c>
      <c r="B855" s="9">
        <v>3</v>
      </c>
      <c r="C855" s="9">
        <v>6</v>
      </c>
      <c r="D855" s="9" t="str">
        <f t="shared" si="76"/>
        <v>Dynan_E6_379.4_379_19C</v>
      </c>
      <c r="E855" s="9" t="str">
        <f t="shared" si="80"/>
        <v>Dynan_E6_379.4_379_19C_Lung_Block</v>
      </c>
      <c r="F855" s="282">
        <f t="shared" si="81"/>
        <v>8</v>
      </c>
      <c r="G855" s="227">
        <v>1</v>
      </c>
      <c r="H855" s="94" t="s">
        <v>239</v>
      </c>
      <c r="I855" s="92" t="s">
        <v>269</v>
      </c>
      <c r="J855" s="102">
        <v>379.4</v>
      </c>
      <c r="K855" s="94" t="s">
        <v>241</v>
      </c>
      <c r="L855" s="92">
        <v>379</v>
      </c>
      <c r="M855" s="92" t="s">
        <v>248</v>
      </c>
      <c r="N855" s="95">
        <v>0.75</v>
      </c>
      <c r="O855" s="92" t="s">
        <v>39</v>
      </c>
      <c r="P855" s="92" t="s">
        <v>63</v>
      </c>
      <c r="Q855" s="96">
        <v>43606</v>
      </c>
      <c r="R855" s="97">
        <v>43771</v>
      </c>
      <c r="S855" s="98">
        <v>44320</v>
      </c>
      <c r="T855" s="106">
        <f t="shared" si="78"/>
        <v>549</v>
      </c>
      <c r="U855" s="106" t="s">
        <v>184</v>
      </c>
      <c r="V855" s="106">
        <v>0</v>
      </c>
      <c r="W855" s="94">
        <v>0</v>
      </c>
      <c r="X855" s="94"/>
      <c r="Y855" s="94"/>
      <c r="Z855" s="94"/>
      <c r="AA855" s="100" t="s">
        <v>273</v>
      </c>
      <c r="AB855" s="99" t="s">
        <v>45</v>
      </c>
    </row>
    <row r="856" spans="1:28" ht="16">
      <c r="A856" s="9">
        <v>1</v>
      </c>
      <c r="B856" s="9">
        <v>3</v>
      </c>
      <c r="C856" s="9">
        <v>6</v>
      </c>
      <c r="D856" s="9" t="str">
        <f t="shared" si="76"/>
        <v>Dynan_E6_381.1_381_19C</v>
      </c>
      <c r="E856" s="9" t="str">
        <f t="shared" si="80"/>
        <v>Dynan_E6_381.1_381_19C_Lung_Block</v>
      </c>
      <c r="F856" s="282">
        <f t="shared" si="81"/>
        <v>9</v>
      </c>
      <c r="G856" s="227">
        <v>1</v>
      </c>
      <c r="H856" s="94" t="s">
        <v>239</v>
      </c>
      <c r="I856" s="92" t="s">
        <v>269</v>
      </c>
      <c r="J856" s="101">
        <v>381.1</v>
      </c>
      <c r="K856" s="94" t="s">
        <v>241</v>
      </c>
      <c r="L856" s="92">
        <v>381</v>
      </c>
      <c r="M856" s="92" t="s">
        <v>248</v>
      </c>
      <c r="N856" s="95">
        <v>0.75</v>
      </c>
      <c r="O856" s="92" t="s">
        <v>39</v>
      </c>
      <c r="P856" s="92" t="s">
        <v>63</v>
      </c>
      <c r="Q856" s="96">
        <v>43606</v>
      </c>
      <c r="R856" s="97">
        <v>43771</v>
      </c>
      <c r="S856" s="98">
        <v>44321</v>
      </c>
      <c r="T856" s="106">
        <f t="shared" si="78"/>
        <v>550</v>
      </c>
      <c r="U856" s="106" t="s">
        <v>184</v>
      </c>
      <c r="V856" s="106">
        <v>0</v>
      </c>
      <c r="W856" s="94">
        <v>0</v>
      </c>
      <c r="X856" s="94"/>
      <c r="Y856" s="94"/>
      <c r="Z856" s="94"/>
      <c r="AA856" s="100"/>
      <c r="AB856" s="99" t="s">
        <v>45</v>
      </c>
    </row>
    <row r="857" spans="1:28" ht="16">
      <c r="A857" s="9">
        <v>1</v>
      </c>
      <c r="B857" s="9">
        <v>3</v>
      </c>
      <c r="C857" s="9">
        <v>6</v>
      </c>
      <c r="D857" s="9" t="str">
        <f t="shared" si="76"/>
        <v>Dynan_E6_382.1_382_19C</v>
      </c>
      <c r="E857" s="9" t="str">
        <f t="shared" si="80"/>
        <v>Dynan_E6_382.1_382_19C_Lung_Block</v>
      </c>
      <c r="F857" s="282">
        <f t="shared" si="81"/>
        <v>10</v>
      </c>
      <c r="G857" s="227">
        <v>1</v>
      </c>
      <c r="H857" s="94" t="s">
        <v>239</v>
      </c>
      <c r="I857" s="92" t="s">
        <v>269</v>
      </c>
      <c r="J857" s="101">
        <v>382.1</v>
      </c>
      <c r="K857" s="94" t="s">
        <v>241</v>
      </c>
      <c r="L857" s="92">
        <v>382</v>
      </c>
      <c r="M857" s="92" t="s">
        <v>248</v>
      </c>
      <c r="N857" s="95">
        <v>0.75</v>
      </c>
      <c r="O857" s="92" t="s">
        <v>39</v>
      </c>
      <c r="P857" s="92" t="s">
        <v>63</v>
      </c>
      <c r="Q857" s="96">
        <v>43606</v>
      </c>
      <c r="R857" s="97">
        <v>43771</v>
      </c>
      <c r="S857" s="98">
        <v>44321</v>
      </c>
      <c r="T857" s="106">
        <f t="shared" si="78"/>
        <v>550</v>
      </c>
      <c r="U857" s="106" t="s">
        <v>184</v>
      </c>
      <c r="V857" s="106">
        <v>0</v>
      </c>
      <c r="W857" s="94">
        <v>0</v>
      </c>
      <c r="X857" s="94"/>
      <c r="Y857" s="94"/>
      <c r="Z857" s="94"/>
      <c r="AA857" s="100"/>
      <c r="AB857" s="99" t="s">
        <v>45</v>
      </c>
    </row>
    <row r="858" spans="1:28" ht="16">
      <c r="A858" s="9">
        <v>1</v>
      </c>
      <c r="B858" s="9">
        <v>3</v>
      </c>
      <c r="C858" s="9">
        <v>6</v>
      </c>
      <c r="D858" s="9" t="str">
        <f t="shared" si="76"/>
        <v>Dynan_E6_382.2_382_19C</v>
      </c>
      <c r="E858" s="9" t="str">
        <f t="shared" si="80"/>
        <v>Dynan_E6_382.2_382_19C_Lung_Block</v>
      </c>
      <c r="F858" s="282">
        <f t="shared" si="81"/>
        <v>11</v>
      </c>
      <c r="G858" s="227">
        <v>1</v>
      </c>
      <c r="H858" s="94" t="s">
        <v>239</v>
      </c>
      <c r="I858" s="92" t="s">
        <v>269</v>
      </c>
      <c r="J858" s="101">
        <v>382.2</v>
      </c>
      <c r="K858" s="94" t="s">
        <v>241</v>
      </c>
      <c r="L858" s="92">
        <v>382</v>
      </c>
      <c r="M858" s="92" t="s">
        <v>248</v>
      </c>
      <c r="N858" s="95">
        <v>0.75</v>
      </c>
      <c r="O858" s="92" t="s">
        <v>39</v>
      </c>
      <c r="P858" s="92" t="s">
        <v>63</v>
      </c>
      <c r="Q858" s="96">
        <v>43606</v>
      </c>
      <c r="R858" s="97">
        <v>43771</v>
      </c>
      <c r="S858" s="98">
        <v>44321</v>
      </c>
      <c r="T858" s="106">
        <f t="shared" si="78"/>
        <v>550</v>
      </c>
      <c r="U858" s="106" t="s">
        <v>184</v>
      </c>
      <c r="V858" s="106">
        <v>0</v>
      </c>
      <c r="W858" s="94">
        <v>0</v>
      </c>
      <c r="X858" s="94"/>
      <c r="Y858" s="94"/>
      <c r="Z858" s="94">
        <v>1</v>
      </c>
      <c r="AA858" s="100" t="s">
        <v>166</v>
      </c>
      <c r="AB858" s="99" t="s">
        <v>45</v>
      </c>
    </row>
    <row r="859" spans="1:28" ht="16">
      <c r="A859" s="9">
        <v>1</v>
      </c>
      <c r="B859" s="9">
        <v>3</v>
      </c>
      <c r="C859" s="9">
        <v>6</v>
      </c>
      <c r="D859" s="9" t="str">
        <f t="shared" si="76"/>
        <v>Dynan_E6_382.3_382_19C</v>
      </c>
      <c r="E859" s="9" t="str">
        <f t="shared" si="80"/>
        <v>Dynan_E6_382.3_382_19C_Lung_Block</v>
      </c>
      <c r="F859" s="282">
        <f t="shared" si="81"/>
        <v>12</v>
      </c>
      <c r="G859" s="227">
        <v>1</v>
      </c>
      <c r="H859" s="94" t="s">
        <v>239</v>
      </c>
      <c r="I859" s="92" t="s">
        <v>269</v>
      </c>
      <c r="J859" s="101">
        <v>382.3</v>
      </c>
      <c r="K859" s="94" t="s">
        <v>241</v>
      </c>
      <c r="L859" s="92">
        <v>382</v>
      </c>
      <c r="M859" s="92" t="s">
        <v>248</v>
      </c>
      <c r="N859" s="95">
        <v>0.75</v>
      </c>
      <c r="O859" s="92" t="s">
        <v>39</v>
      </c>
      <c r="P859" s="92" t="s">
        <v>63</v>
      </c>
      <c r="Q859" s="96">
        <v>43606</v>
      </c>
      <c r="R859" s="97">
        <v>43771</v>
      </c>
      <c r="S859" s="98">
        <v>44321</v>
      </c>
      <c r="T859" s="106">
        <f t="shared" si="78"/>
        <v>550</v>
      </c>
      <c r="U859" s="106" t="s">
        <v>184</v>
      </c>
      <c r="V859" s="106">
        <v>0</v>
      </c>
      <c r="W859" s="94">
        <v>0</v>
      </c>
      <c r="X859" s="94"/>
      <c r="Y859" s="94"/>
      <c r="Z859" s="94"/>
      <c r="AA859" s="100"/>
      <c r="AB859" s="99" t="s">
        <v>45</v>
      </c>
    </row>
    <row r="860" spans="1:28" ht="16">
      <c r="A860" s="9">
        <v>1</v>
      </c>
      <c r="B860" s="9">
        <v>3</v>
      </c>
      <c r="C860" s="9">
        <v>6</v>
      </c>
      <c r="D860" s="9" t="str">
        <f t="shared" si="76"/>
        <v>Dynan_E6_382.4_382_19C</v>
      </c>
      <c r="E860" s="9" t="str">
        <f t="shared" si="80"/>
        <v>Dynan_E6_382.4_382_19C_Lung_Block</v>
      </c>
      <c r="F860" s="282">
        <f t="shared" si="81"/>
        <v>13</v>
      </c>
      <c r="G860" s="227">
        <v>1</v>
      </c>
      <c r="H860" s="94" t="s">
        <v>239</v>
      </c>
      <c r="I860" s="92" t="s">
        <v>269</v>
      </c>
      <c r="J860" s="101">
        <v>382.4</v>
      </c>
      <c r="K860" s="94" t="s">
        <v>241</v>
      </c>
      <c r="L860" s="92">
        <v>382</v>
      </c>
      <c r="M860" s="92" t="s">
        <v>248</v>
      </c>
      <c r="N860" s="95">
        <v>0.75</v>
      </c>
      <c r="O860" s="92" t="s">
        <v>39</v>
      </c>
      <c r="P860" s="92" t="s">
        <v>63</v>
      </c>
      <c r="Q860" s="96">
        <v>43606</v>
      </c>
      <c r="R860" s="97">
        <v>43771</v>
      </c>
      <c r="S860" s="98">
        <v>44321</v>
      </c>
      <c r="T860" s="106">
        <f t="shared" si="78"/>
        <v>550</v>
      </c>
      <c r="U860" s="106" t="s">
        <v>184</v>
      </c>
      <c r="V860" s="106">
        <v>0</v>
      </c>
      <c r="W860" s="94">
        <v>0</v>
      </c>
      <c r="X860" s="94"/>
      <c r="Y860" s="94"/>
      <c r="Z860" s="94"/>
      <c r="AA860" s="100"/>
      <c r="AB860" s="99" t="s">
        <v>45</v>
      </c>
    </row>
    <row r="861" spans="1:28" ht="16">
      <c r="A861" s="9">
        <v>1</v>
      </c>
      <c r="B861" s="9">
        <v>3</v>
      </c>
      <c r="C861" s="9">
        <v>6</v>
      </c>
      <c r="D861" s="9" t="str">
        <f t="shared" si="76"/>
        <v>Dynan_E6_383.2_383_19C</v>
      </c>
      <c r="E861" s="9" t="str">
        <f t="shared" si="80"/>
        <v>Dynan_E6_383.2_383_19C_Lung_Block</v>
      </c>
      <c r="F861" s="282">
        <f t="shared" si="81"/>
        <v>14</v>
      </c>
      <c r="G861" s="227">
        <v>1</v>
      </c>
      <c r="H861" s="94" t="s">
        <v>239</v>
      </c>
      <c r="I861" s="92" t="s">
        <v>269</v>
      </c>
      <c r="J861" s="101">
        <v>383.2</v>
      </c>
      <c r="K861" s="94" t="s">
        <v>241</v>
      </c>
      <c r="L861" s="92">
        <v>383</v>
      </c>
      <c r="M861" s="92" t="s">
        <v>248</v>
      </c>
      <c r="N861" s="95">
        <v>0.75</v>
      </c>
      <c r="O861" s="92" t="s">
        <v>39</v>
      </c>
      <c r="P861" s="92" t="s">
        <v>63</v>
      </c>
      <c r="Q861" s="96">
        <v>43606</v>
      </c>
      <c r="R861" s="97">
        <v>43771</v>
      </c>
      <c r="S861" s="98">
        <v>44321</v>
      </c>
      <c r="T861" s="106">
        <f t="shared" si="78"/>
        <v>550</v>
      </c>
      <c r="U861" s="106" t="s">
        <v>184</v>
      </c>
      <c r="V861" s="106">
        <v>0</v>
      </c>
      <c r="W861" s="94">
        <v>0</v>
      </c>
      <c r="X861" s="94"/>
      <c r="Y861" s="94"/>
      <c r="Z861" s="94"/>
      <c r="AA861" s="100"/>
      <c r="AB861" s="99" t="s">
        <v>45</v>
      </c>
    </row>
    <row r="862" spans="1:28" ht="16">
      <c r="A862" s="9">
        <v>1</v>
      </c>
      <c r="B862" s="9">
        <v>3</v>
      </c>
      <c r="C862" s="9">
        <v>6</v>
      </c>
      <c r="D862" s="9" t="str">
        <f t="shared" si="76"/>
        <v>Dynan_E6_383.3_383_19C</v>
      </c>
      <c r="E862" s="9" t="str">
        <f t="shared" si="80"/>
        <v>Dynan_E6_383.3_383_19C_Lung_Block</v>
      </c>
      <c r="F862" s="282">
        <f t="shared" si="81"/>
        <v>15</v>
      </c>
      <c r="G862" s="227">
        <v>1</v>
      </c>
      <c r="H862" s="94" t="s">
        <v>239</v>
      </c>
      <c r="I862" s="92" t="s">
        <v>269</v>
      </c>
      <c r="J862" s="101">
        <v>383.3</v>
      </c>
      <c r="K862" s="94" t="s">
        <v>241</v>
      </c>
      <c r="L862" s="92">
        <v>383</v>
      </c>
      <c r="M862" s="92" t="s">
        <v>248</v>
      </c>
      <c r="N862" s="95">
        <v>0.75</v>
      </c>
      <c r="O862" s="92" t="s">
        <v>39</v>
      </c>
      <c r="P862" s="92" t="s">
        <v>63</v>
      </c>
      <c r="Q862" s="96">
        <v>43606</v>
      </c>
      <c r="R862" s="97">
        <v>43771</v>
      </c>
      <c r="S862" s="98">
        <v>44321</v>
      </c>
      <c r="T862" s="106">
        <f t="shared" si="78"/>
        <v>550</v>
      </c>
      <c r="U862" s="106" t="s">
        <v>184</v>
      </c>
      <c r="V862" s="106">
        <v>0</v>
      </c>
      <c r="W862" s="94">
        <v>0</v>
      </c>
      <c r="X862" s="94"/>
      <c r="Y862" s="94"/>
      <c r="Z862" s="94"/>
      <c r="AA862" s="100"/>
      <c r="AB862" s="99" t="s">
        <v>45</v>
      </c>
    </row>
    <row r="863" spans="1:28" ht="16">
      <c r="A863" s="9">
        <v>1</v>
      </c>
      <c r="B863" s="9">
        <v>3</v>
      </c>
      <c r="C863" s="9">
        <v>6</v>
      </c>
      <c r="D863" s="9" t="str">
        <f t="shared" si="76"/>
        <v>Dynan_E6_384.1_384_19C</v>
      </c>
      <c r="E863" s="9" t="str">
        <f t="shared" si="80"/>
        <v>Dynan_E6_384.1_384_19C_Lung_Block</v>
      </c>
      <c r="F863" s="282">
        <f t="shared" si="81"/>
        <v>16</v>
      </c>
      <c r="G863" s="227">
        <v>1</v>
      </c>
      <c r="H863" s="94" t="s">
        <v>239</v>
      </c>
      <c r="I863" s="92" t="s">
        <v>269</v>
      </c>
      <c r="J863" s="101">
        <v>384.1</v>
      </c>
      <c r="K863" s="94" t="s">
        <v>241</v>
      </c>
      <c r="L863" s="92">
        <v>384</v>
      </c>
      <c r="M863" s="92" t="s">
        <v>248</v>
      </c>
      <c r="N863" s="95">
        <v>0.75</v>
      </c>
      <c r="O863" s="92" t="s">
        <v>39</v>
      </c>
      <c r="P863" s="92" t="s">
        <v>63</v>
      </c>
      <c r="Q863" s="96">
        <v>43606</v>
      </c>
      <c r="R863" s="97">
        <v>43771</v>
      </c>
      <c r="S863" s="98">
        <v>44321</v>
      </c>
      <c r="T863" s="106">
        <f t="shared" si="78"/>
        <v>550</v>
      </c>
      <c r="U863" s="106" t="s">
        <v>184</v>
      </c>
      <c r="V863" s="106">
        <v>0</v>
      </c>
      <c r="W863" s="94">
        <v>0</v>
      </c>
      <c r="X863" s="94"/>
      <c r="Y863" s="94"/>
      <c r="Z863" s="94"/>
      <c r="AA863" s="100"/>
      <c r="AB863" s="99" t="s">
        <v>45</v>
      </c>
    </row>
    <row r="864" spans="1:28" ht="16">
      <c r="A864" s="9">
        <v>1</v>
      </c>
      <c r="B864" s="9">
        <v>3</v>
      </c>
      <c r="C864" s="9">
        <v>6</v>
      </c>
      <c r="D864" s="9" t="str">
        <f t="shared" si="76"/>
        <v>Dynan_E6_385.4_385_19C</v>
      </c>
      <c r="E864" s="9" t="str">
        <f t="shared" si="80"/>
        <v>Dynan_E6_385.4_385_19C_Lung_Block</v>
      </c>
      <c r="F864" s="282">
        <f t="shared" si="81"/>
        <v>17</v>
      </c>
      <c r="G864" s="227">
        <v>1</v>
      </c>
      <c r="H864" s="94" t="s">
        <v>239</v>
      </c>
      <c r="I864" s="92" t="s">
        <v>269</v>
      </c>
      <c r="J864" s="101">
        <v>385.4</v>
      </c>
      <c r="K864" s="94" t="s">
        <v>241</v>
      </c>
      <c r="L864" s="92">
        <v>385</v>
      </c>
      <c r="M864" s="92" t="s">
        <v>248</v>
      </c>
      <c r="N864" s="95">
        <v>0.75</v>
      </c>
      <c r="O864" s="92" t="s">
        <v>39</v>
      </c>
      <c r="P864" s="92" t="s">
        <v>63</v>
      </c>
      <c r="Q864" s="96">
        <v>43606</v>
      </c>
      <c r="R864" s="97">
        <v>43771</v>
      </c>
      <c r="S864" s="98">
        <v>44321</v>
      </c>
      <c r="T864" s="106">
        <f t="shared" si="78"/>
        <v>550</v>
      </c>
      <c r="U864" s="106" t="s">
        <v>184</v>
      </c>
      <c r="V864" s="106">
        <v>0</v>
      </c>
      <c r="W864" s="94">
        <v>1</v>
      </c>
      <c r="X864" s="94">
        <v>1</v>
      </c>
      <c r="Y864" s="94"/>
      <c r="Z864" s="94"/>
      <c r="AA864" s="100"/>
      <c r="AB864" s="99" t="s">
        <v>45</v>
      </c>
    </row>
    <row r="865" spans="1:28" ht="16">
      <c r="A865" s="9">
        <v>1</v>
      </c>
      <c r="B865" s="9">
        <v>3</v>
      </c>
      <c r="C865" s="9">
        <v>6</v>
      </c>
      <c r="D865" s="9" t="str">
        <f t="shared" si="76"/>
        <v>Dynan_E6_385.5_385_19C</v>
      </c>
      <c r="E865" s="9" t="str">
        <f t="shared" si="80"/>
        <v>Dynan_E6_385.5_385_19C_Lung_Block</v>
      </c>
      <c r="F865" s="282">
        <f t="shared" si="81"/>
        <v>18</v>
      </c>
      <c r="G865" s="227">
        <v>1</v>
      </c>
      <c r="H865" s="94" t="s">
        <v>239</v>
      </c>
      <c r="I865" s="92" t="s">
        <v>269</v>
      </c>
      <c r="J865" s="101">
        <v>385.5</v>
      </c>
      <c r="K865" s="94" t="s">
        <v>241</v>
      </c>
      <c r="L865" s="92">
        <v>385</v>
      </c>
      <c r="M865" s="92" t="s">
        <v>248</v>
      </c>
      <c r="N865" s="95">
        <v>0.75</v>
      </c>
      <c r="O865" s="92" t="s">
        <v>39</v>
      </c>
      <c r="P865" s="92" t="s">
        <v>63</v>
      </c>
      <c r="Q865" s="96">
        <v>43606</v>
      </c>
      <c r="R865" s="97">
        <v>43771</v>
      </c>
      <c r="S865" s="98">
        <v>44321</v>
      </c>
      <c r="T865" s="106">
        <f t="shared" si="78"/>
        <v>550</v>
      </c>
      <c r="U865" s="106" t="s">
        <v>184</v>
      </c>
      <c r="V865" s="106">
        <v>0</v>
      </c>
      <c r="W865" s="94">
        <v>0</v>
      </c>
      <c r="X865" s="94"/>
      <c r="Y865" s="94"/>
      <c r="Z865" s="94">
        <v>1</v>
      </c>
      <c r="AA865" s="100" t="s">
        <v>274</v>
      </c>
      <c r="AB865" s="99" t="s">
        <v>45</v>
      </c>
    </row>
    <row r="866" spans="1:28" ht="16">
      <c r="A866" s="9">
        <v>1</v>
      </c>
      <c r="B866" s="9">
        <v>3</v>
      </c>
      <c r="C866" s="9">
        <v>6</v>
      </c>
      <c r="D866" s="9" t="str">
        <f t="shared" si="76"/>
        <v>Dynan_E6_387.1_387_19C</v>
      </c>
      <c r="E866" s="9" t="str">
        <f t="shared" si="80"/>
        <v>Dynan_E6_387.1_387_19C_Lung_Block</v>
      </c>
      <c r="F866" s="282">
        <f t="shared" si="81"/>
        <v>19</v>
      </c>
      <c r="G866" s="227">
        <v>1</v>
      </c>
      <c r="H866" s="94" t="s">
        <v>239</v>
      </c>
      <c r="I866" s="92" t="s">
        <v>269</v>
      </c>
      <c r="J866" s="101">
        <v>387.1</v>
      </c>
      <c r="K866" s="94" t="s">
        <v>241</v>
      </c>
      <c r="L866" s="92">
        <v>387</v>
      </c>
      <c r="M866" s="92" t="s">
        <v>248</v>
      </c>
      <c r="N866" s="95">
        <v>0.75</v>
      </c>
      <c r="O866" s="92" t="s">
        <v>39</v>
      </c>
      <c r="P866" s="92" t="s">
        <v>63</v>
      </c>
      <c r="Q866" s="96">
        <v>43606</v>
      </c>
      <c r="R866" s="97">
        <v>43771</v>
      </c>
      <c r="S866" s="98">
        <v>44321</v>
      </c>
      <c r="T866" s="106">
        <f t="shared" si="78"/>
        <v>550</v>
      </c>
      <c r="U866" s="106" t="s">
        <v>184</v>
      </c>
      <c r="V866" s="106">
        <v>0</v>
      </c>
      <c r="W866" s="94">
        <v>0</v>
      </c>
      <c r="X866" s="94"/>
      <c r="Y866" s="94"/>
      <c r="Z866" s="94"/>
      <c r="AA866" s="100"/>
      <c r="AB866" s="99" t="s">
        <v>45</v>
      </c>
    </row>
    <row r="867" spans="1:28" ht="16">
      <c r="A867" s="9">
        <v>1</v>
      </c>
      <c r="B867" s="9">
        <v>3</v>
      </c>
      <c r="C867" s="9">
        <v>6</v>
      </c>
      <c r="D867" s="9" t="str">
        <f t="shared" si="76"/>
        <v>Dynan_E6_387.2_387_19C</v>
      </c>
      <c r="E867" s="9" t="str">
        <f t="shared" si="80"/>
        <v>Dynan_E6_387.2_387_19C_Lung_Block</v>
      </c>
      <c r="F867" s="282">
        <f t="shared" si="81"/>
        <v>20</v>
      </c>
      <c r="G867" s="227">
        <v>1</v>
      </c>
      <c r="H867" s="94" t="s">
        <v>239</v>
      </c>
      <c r="I867" s="92" t="s">
        <v>269</v>
      </c>
      <c r="J867" s="101">
        <v>387.2</v>
      </c>
      <c r="K867" s="94" t="s">
        <v>241</v>
      </c>
      <c r="L867" s="92">
        <v>387</v>
      </c>
      <c r="M867" s="92" t="s">
        <v>248</v>
      </c>
      <c r="N867" s="95">
        <v>0.75</v>
      </c>
      <c r="O867" s="92" t="s">
        <v>39</v>
      </c>
      <c r="P867" s="92" t="s">
        <v>63</v>
      </c>
      <c r="Q867" s="96">
        <v>43606</v>
      </c>
      <c r="R867" s="97">
        <v>43771</v>
      </c>
      <c r="S867" s="98">
        <v>44321</v>
      </c>
      <c r="T867" s="106">
        <f t="shared" si="78"/>
        <v>550</v>
      </c>
      <c r="U867" s="106" t="s">
        <v>184</v>
      </c>
      <c r="V867" s="106">
        <v>0</v>
      </c>
      <c r="W867" s="94">
        <v>0</v>
      </c>
      <c r="X867" s="94"/>
      <c r="Y867" s="94"/>
      <c r="Z867" s="94"/>
      <c r="AA867" s="100"/>
      <c r="AB867" s="99" t="s">
        <v>45</v>
      </c>
    </row>
    <row r="868" spans="1:28" ht="16">
      <c r="A868" s="9">
        <v>1</v>
      </c>
      <c r="B868" s="9">
        <v>3</v>
      </c>
      <c r="C868" s="9">
        <v>6</v>
      </c>
      <c r="D868" s="9" t="str">
        <f t="shared" si="76"/>
        <v>Dynan_E6_389.1_389_19C</v>
      </c>
      <c r="E868" s="9" t="str">
        <f t="shared" si="80"/>
        <v>Dynan_E6_389.1_389_19C_Lung_Block</v>
      </c>
      <c r="F868" s="282">
        <f t="shared" si="81"/>
        <v>21</v>
      </c>
      <c r="G868" s="227">
        <v>1</v>
      </c>
      <c r="H868" s="94" t="s">
        <v>239</v>
      </c>
      <c r="I868" s="92" t="s">
        <v>269</v>
      </c>
      <c r="J868" s="101">
        <v>389.1</v>
      </c>
      <c r="K868" s="94" t="s">
        <v>241</v>
      </c>
      <c r="L868" s="92">
        <v>389</v>
      </c>
      <c r="M868" s="92" t="s">
        <v>248</v>
      </c>
      <c r="N868" s="95">
        <v>0.75</v>
      </c>
      <c r="O868" s="92" t="s">
        <v>39</v>
      </c>
      <c r="P868" s="92" t="s">
        <v>63</v>
      </c>
      <c r="Q868" s="96">
        <v>43606</v>
      </c>
      <c r="R868" s="97">
        <v>43771</v>
      </c>
      <c r="S868" s="98">
        <v>44322</v>
      </c>
      <c r="T868" s="106">
        <f t="shared" si="78"/>
        <v>551</v>
      </c>
      <c r="U868" s="106" t="s">
        <v>184</v>
      </c>
      <c r="V868" s="106">
        <v>0</v>
      </c>
      <c r="W868" s="94">
        <v>0</v>
      </c>
      <c r="X868" s="94"/>
      <c r="Y868" s="94"/>
      <c r="Z868" s="94"/>
      <c r="AA868" s="100"/>
      <c r="AB868" s="99" t="s">
        <v>45</v>
      </c>
    </row>
    <row r="869" spans="1:28" ht="16">
      <c r="A869" s="9">
        <v>1</v>
      </c>
      <c r="B869" s="9">
        <v>3</v>
      </c>
      <c r="C869" s="9">
        <v>6</v>
      </c>
      <c r="D869" s="9" t="str">
        <f t="shared" si="76"/>
        <v>Dynan_E6_389.2_389_19C</v>
      </c>
      <c r="E869" s="9" t="str">
        <f t="shared" si="80"/>
        <v>Dynan_E6_389.2_389_19C_Lung_Block</v>
      </c>
      <c r="F869" s="282">
        <f t="shared" si="81"/>
        <v>22</v>
      </c>
      <c r="G869" s="227">
        <v>1</v>
      </c>
      <c r="H869" s="94" t="s">
        <v>239</v>
      </c>
      <c r="I869" s="92" t="s">
        <v>269</v>
      </c>
      <c r="J869" s="101">
        <v>389.2</v>
      </c>
      <c r="K869" s="94" t="s">
        <v>241</v>
      </c>
      <c r="L869" s="92">
        <v>389</v>
      </c>
      <c r="M869" s="92" t="s">
        <v>248</v>
      </c>
      <c r="N869" s="95">
        <v>0.75</v>
      </c>
      <c r="O869" s="92" t="s">
        <v>39</v>
      </c>
      <c r="P869" s="92" t="s">
        <v>63</v>
      </c>
      <c r="Q869" s="96">
        <v>43606</v>
      </c>
      <c r="R869" s="97">
        <v>43771</v>
      </c>
      <c r="S869" s="98">
        <v>44322</v>
      </c>
      <c r="T869" s="106">
        <f t="shared" si="78"/>
        <v>551</v>
      </c>
      <c r="U869" s="106" t="s">
        <v>184</v>
      </c>
      <c r="V869" s="106">
        <v>0</v>
      </c>
      <c r="W869" s="94">
        <v>0</v>
      </c>
      <c r="X869" s="94"/>
      <c r="Y869" s="94"/>
      <c r="Z869" s="94">
        <v>1</v>
      </c>
      <c r="AA869" s="100" t="s">
        <v>275</v>
      </c>
      <c r="AB869" s="99" t="s">
        <v>45</v>
      </c>
    </row>
    <row r="870" spans="1:28" ht="16">
      <c r="A870" s="9">
        <v>1</v>
      </c>
      <c r="B870" s="9">
        <v>3</v>
      </c>
      <c r="C870" s="9">
        <v>6</v>
      </c>
      <c r="D870" s="9" t="str">
        <f t="shared" si="76"/>
        <v>Dynan_E6_390.1_390_19C</v>
      </c>
      <c r="E870" s="9" t="str">
        <f t="shared" si="80"/>
        <v>Dynan_E6_390.1_390_19C_Lung_Block</v>
      </c>
      <c r="F870" s="282">
        <f t="shared" si="81"/>
        <v>23</v>
      </c>
      <c r="G870" s="227">
        <v>1</v>
      </c>
      <c r="H870" s="94" t="s">
        <v>239</v>
      </c>
      <c r="I870" s="92" t="s">
        <v>269</v>
      </c>
      <c r="J870" s="101">
        <v>390.1</v>
      </c>
      <c r="K870" s="94" t="s">
        <v>241</v>
      </c>
      <c r="L870" s="92">
        <v>390</v>
      </c>
      <c r="M870" s="92" t="s">
        <v>248</v>
      </c>
      <c r="N870" s="95">
        <v>0.75</v>
      </c>
      <c r="O870" s="92" t="s">
        <v>39</v>
      </c>
      <c r="P870" s="92" t="s">
        <v>63</v>
      </c>
      <c r="Q870" s="96">
        <v>43606</v>
      </c>
      <c r="R870" s="97">
        <v>43771</v>
      </c>
      <c r="S870" s="98">
        <v>44322</v>
      </c>
      <c r="T870" s="106">
        <f t="shared" si="78"/>
        <v>551</v>
      </c>
      <c r="U870" s="106" t="s">
        <v>184</v>
      </c>
      <c r="V870" s="106">
        <v>0</v>
      </c>
      <c r="W870" s="94">
        <v>0</v>
      </c>
      <c r="X870" s="94"/>
      <c r="Y870" s="94"/>
      <c r="Z870" s="94"/>
      <c r="AA870" s="100"/>
      <c r="AB870" s="99" t="s">
        <v>45</v>
      </c>
    </row>
    <row r="871" spans="1:28" ht="16">
      <c r="A871" s="9">
        <v>1</v>
      </c>
      <c r="B871" s="9">
        <v>3</v>
      </c>
      <c r="C871" s="9">
        <v>6</v>
      </c>
      <c r="D871" s="9" t="str">
        <f t="shared" si="76"/>
        <v>Dynan_E6_390.2_390_19C</v>
      </c>
      <c r="E871" s="9" t="str">
        <f t="shared" si="80"/>
        <v>Dynan_E6_390.2_390_19C_Lung_Block</v>
      </c>
      <c r="F871" s="282">
        <f t="shared" si="81"/>
        <v>24</v>
      </c>
      <c r="G871" s="227">
        <v>1</v>
      </c>
      <c r="H871" s="94" t="s">
        <v>239</v>
      </c>
      <c r="I871" s="92" t="s">
        <v>269</v>
      </c>
      <c r="J871" s="101">
        <v>390.2</v>
      </c>
      <c r="K871" s="94" t="s">
        <v>241</v>
      </c>
      <c r="L871" s="92">
        <v>390</v>
      </c>
      <c r="M871" s="92" t="s">
        <v>248</v>
      </c>
      <c r="N871" s="95">
        <v>0.75</v>
      </c>
      <c r="O871" s="92" t="s">
        <v>39</v>
      </c>
      <c r="P871" s="92" t="s">
        <v>63</v>
      </c>
      <c r="Q871" s="96">
        <v>43606</v>
      </c>
      <c r="R871" s="97">
        <v>43771</v>
      </c>
      <c r="S871" s="98">
        <v>44322</v>
      </c>
      <c r="T871" s="106">
        <f t="shared" si="78"/>
        <v>551</v>
      </c>
      <c r="U871" s="106" t="s">
        <v>184</v>
      </c>
      <c r="V871" s="106">
        <v>0</v>
      </c>
      <c r="W871" s="94">
        <v>0</v>
      </c>
      <c r="X871" s="94"/>
      <c r="Y871" s="94"/>
      <c r="Z871" s="94"/>
      <c r="AA871" s="100"/>
      <c r="AB871" s="99" t="s">
        <v>45</v>
      </c>
    </row>
    <row r="872" spans="1:28" ht="16">
      <c r="A872" s="9">
        <v>1</v>
      </c>
      <c r="B872" s="9">
        <v>3</v>
      </c>
      <c r="C872" s="9">
        <v>6</v>
      </c>
      <c r="D872" s="9" t="str">
        <f t="shared" si="76"/>
        <v>Dynan_E6_390.3_390_19C</v>
      </c>
      <c r="E872" s="9" t="str">
        <f t="shared" si="80"/>
        <v>Dynan_E6_390.3_390_19C_Lung_Block</v>
      </c>
      <c r="F872" s="282">
        <f t="shared" si="81"/>
        <v>25</v>
      </c>
      <c r="G872" s="227">
        <v>1</v>
      </c>
      <c r="H872" s="94" t="s">
        <v>239</v>
      </c>
      <c r="I872" s="92" t="s">
        <v>269</v>
      </c>
      <c r="J872" s="101">
        <v>390.3</v>
      </c>
      <c r="K872" s="94" t="s">
        <v>241</v>
      </c>
      <c r="L872" s="92">
        <v>390</v>
      </c>
      <c r="M872" s="92" t="s">
        <v>248</v>
      </c>
      <c r="N872" s="95">
        <v>0.75</v>
      </c>
      <c r="O872" s="92" t="s">
        <v>39</v>
      </c>
      <c r="P872" s="92" t="s">
        <v>63</v>
      </c>
      <c r="Q872" s="96">
        <v>43606</v>
      </c>
      <c r="R872" s="97">
        <v>43771</v>
      </c>
      <c r="S872" s="98">
        <v>44322</v>
      </c>
      <c r="T872" s="106">
        <f t="shared" si="78"/>
        <v>551</v>
      </c>
      <c r="U872" s="106" t="s">
        <v>184</v>
      </c>
      <c r="V872" s="106">
        <v>0</v>
      </c>
      <c r="W872" s="94">
        <v>0</v>
      </c>
      <c r="X872" s="94"/>
      <c r="Y872" s="94"/>
      <c r="Z872" s="94"/>
      <c r="AA872" s="100"/>
      <c r="AB872" s="99" t="s">
        <v>45</v>
      </c>
    </row>
    <row r="873" spans="1:28" ht="16">
      <c r="A873" s="9">
        <v>1</v>
      </c>
      <c r="B873" s="9">
        <v>3</v>
      </c>
      <c r="C873" s="9">
        <v>6</v>
      </c>
      <c r="D873" s="9" t="str">
        <f t="shared" si="76"/>
        <v>Dynan_E6_390.4_390_19C</v>
      </c>
      <c r="E873" s="9" t="str">
        <f t="shared" si="80"/>
        <v>Dynan_E6_390.4_390_19C_Lung_Block</v>
      </c>
      <c r="F873" s="282">
        <f t="shared" si="81"/>
        <v>26</v>
      </c>
      <c r="G873" s="227">
        <v>1</v>
      </c>
      <c r="H873" s="94" t="s">
        <v>239</v>
      </c>
      <c r="I873" s="92" t="s">
        <v>269</v>
      </c>
      <c r="J873" s="101">
        <v>390.4</v>
      </c>
      <c r="K873" s="94" t="s">
        <v>241</v>
      </c>
      <c r="L873" s="92">
        <v>390</v>
      </c>
      <c r="M873" s="92" t="s">
        <v>248</v>
      </c>
      <c r="N873" s="95">
        <v>0.75</v>
      </c>
      <c r="O873" s="92" t="s">
        <v>39</v>
      </c>
      <c r="P873" s="92" t="s">
        <v>63</v>
      </c>
      <c r="Q873" s="96">
        <v>43606</v>
      </c>
      <c r="R873" s="97">
        <v>43771</v>
      </c>
      <c r="S873" s="98">
        <v>44322</v>
      </c>
      <c r="T873" s="106">
        <f t="shared" si="78"/>
        <v>551</v>
      </c>
      <c r="U873" s="106" t="s">
        <v>184</v>
      </c>
      <c r="V873" s="106">
        <v>0</v>
      </c>
      <c r="W873" s="94">
        <v>0</v>
      </c>
      <c r="X873" s="94"/>
      <c r="Y873" s="94"/>
      <c r="Z873" s="94"/>
      <c r="AA873" s="100"/>
      <c r="AB873" s="99" t="s">
        <v>45</v>
      </c>
    </row>
    <row r="874" spans="1:28" ht="16">
      <c r="A874" s="9">
        <v>1</v>
      </c>
      <c r="B874" s="9">
        <v>3</v>
      </c>
      <c r="C874" s="9">
        <v>6</v>
      </c>
      <c r="D874" s="9" t="str">
        <f t="shared" si="76"/>
        <v>Dynan_E6_390.5_390_19C</v>
      </c>
      <c r="E874" s="9" t="str">
        <f t="shared" si="80"/>
        <v>Dynan_E6_390.5_390_19C_Lung_Block</v>
      </c>
      <c r="F874" s="282">
        <f t="shared" si="81"/>
        <v>27</v>
      </c>
      <c r="G874" s="227">
        <v>1</v>
      </c>
      <c r="H874" s="94" t="s">
        <v>239</v>
      </c>
      <c r="I874" s="92" t="s">
        <v>269</v>
      </c>
      <c r="J874" s="101">
        <v>390.5</v>
      </c>
      <c r="K874" s="94" t="s">
        <v>241</v>
      </c>
      <c r="L874" s="92">
        <v>390</v>
      </c>
      <c r="M874" s="92" t="s">
        <v>248</v>
      </c>
      <c r="N874" s="95">
        <v>0.75</v>
      </c>
      <c r="O874" s="92" t="s">
        <v>39</v>
      </c>
      <c r="P874" s="92" t="s">
        <v>63</v>
      </c>
      <c r="Q874" s="96">
        <v>43606</v>
      </c>
      <c r="R874" s="97">
        <v>43771</v>
      </c>
      <c r="S874" s="98">
        <v>44322</v>
      </c>
      <c r="T874" s="106">
        <f t="shared" si="78"/>
        <v>551</v>
      </c>
      <c r="U874" s="106" t="s">
        <v>184</v>
      </c>
      <c r="V874" s="106">
        <v>0</v>
      </c>
      <c r="W874" s="94">
        <v>0</v>
      </c>
      <c r="X874" s="94"/>
      <c r="Y874" s="94"/>
      <c r="Z874" s="94"/>
      <c r="AA874" s="100"/>
      <c r="AB874" s="99" t="s">
        <v>45</v>
      </c>
    </row>
    <row r="875" spans="1:28" ht="16">
      <c r="A875" s="9">
        <v>1</v>
      </c>
      <c r="B875" s="9">
        <v>3</v>
      </c>
      <c r="C875" s="9">
        <v>6</v>
      </c>
      <c r="D875" s="9" t="str">
        <f t="shared" si="76"/>
        <v>Dynan_E6_392.1_392_19C</v>
      </c>
      <c r="E875" s="9" t="str">
        <f t="shared" si="80"/>
        <v>Dynan_E6_392.1_392_19C_Lung_Block</v>
      </c>
      <c r="F875" s="282">
        <f t="shared" si="81"/>
        <v>28</v>
      </c>
      <c r="G875" s="227">
        <v>1</v>
      </c>
      <c r="H875" s="94" t="s">
        <v>239</v>
      </c>
      <c r="I875" s="92" t="s">
        <v>269</v>
      </c>
      <c r="J875" s="101">
        <v>392.1</v>
      </c>
      <c r="K875" s="94" t="s">
        <v>241</v>
      </c>
      <c r="L875" s="92">
        <v>392</v>
      </c>
      <c r="M875" s="92" t="s">
        <v>248</v>
      </c>
      <c r="N875" s="95">
        <v>0.75</v>
      </c>
      <c r="O875" s="92" t="s">
        <v>39</v>
      </c>
      <c r="P875" s="92" t="s">
        <v>63</v>
      </c>
      <c r="Q875" s="96">
        <v>43606</v>
      </c>
      <c r="R875" s="97">
        <v>43771</v>
      </c>
      <c r="S875" s="98">
        <v>44322</v>
      </c>
      <c r="T875" s="106">
        <f t="shared" si="78"/>
        <v>551</v>
      </c>
      <c r="U875" s="106" t="s">
        <v>184</v>
      </c>
      <c r="V875" s="106">
        <v>0</v>
      </c>
      <c r="W875" s="94">
        <v>0</v>
      </c>
      <c r="X875" s="94"/>
      <c r="Y875" s="94"/>
      <c r="Z875" s="94"/>
      <c r="AA875" s="100"/>
      <c r="AB875" s="99" t="s">
        <v>45</v>
      </c>
    </row>
    <row r="876" spans="1:28" ht="16">
      <c r="A876" s="9">
        <v>1</v>
      </c>
      <c r="B876" s="9">
        <v>3</v>
      </c>
      <c r="C876" s="9">
        <v>6</v>
      </c>
      <c r="D876" s="9" t="str">
        <f t="shared" si="76"/>
        <v>Dynan_E6_392.2_392_19C</v>
      </c>
      <c r="E876" s="9" t="str">
        <f t="shared" si="80"/>
        <v>Dynan_E6_392.2_392_19C_Lung_Block</v>
      </c>
      <c r="F876" s="282">
        <f t="shared" si="81"/>
        <v>29</v>
      </c>
      <c r="G876" s="227">
        <v>1</v>
      </c>
      <c r="H876" s="94" t="s">
        <v>239</v>
      </c>
      <c r="I876" s="92" t="s">
        <v>269</v>
      </c>
      <c r="J876" s="101">
        <v>392.2</v>
      </c>
      <c r="K876" s="94" t="s">
        <v>241</v>
      </c>
      <c r="L876" s="92">
        <v>392</v>
      </c>
      <c r="M876" s="92" t="s">
        <v>248</v>
      </c>
      <c r="N876" s="95">
        <v>0.75</v>
      </c>
      <c r="O876" s="92" t="s">
        <v>39</v>
      </c>
      <c r="P876" s="92" t="s">
        <v>63</v>
      </c>
      <c r="Q876" s="96">
        <v>43606</v>
      </c>
      <c r="R876" s="97">
        <v>43771</v>
      </c>
      <c r="S876" s="98">
        <v>44322</v>
      </c>
      <c r="T876" s="106">
        <f t="shared" si="78"/>
        <v>551</v>
      </c>
      <c r="U876" s="106" t="s">
        <v>184</v>
      </c>
      <c r="V876" s="106">
        <v>0</v>
      </c>
      <c r="W876" s="94">
        <v>0</v>
      </c>
      <c r="X876" s="94"/>
      <c r="Y876" s="94"/>
      <c r="Z876" s="94"/>
      <c r="AA876" s="100"/>
      <c r="AB876" s="99" t="s">
        <v>45</v>
      </c>
    </row>
    <row r="877" spans="1:28" ht="16">
      <c r="A877" s="9">
        <v>1</v>
      </c>
      <c r="B877" s="9">
        <v>3</v>
      </c>
      <c r="C877" s="9">
        <v>6</v>
      </c>
      <c r="D877" s="9" t="str">
        <f t="shared" si="76"/>
        <v>Dynan_E6_393.1_393_19C</v>
      </c>
      <c r="E877" s="9" t="str">
        <f t="shared" si="80"/>
        <v>Dynan_E6_393.1_393_19C_Lung_Block</v>
      </c>
      <c r="F877" s="282">
        <f t="shared" si="81"/>
        <v>30</v>
      </c>
      <c r="G877" s="227">
        <v>1</v>
      </c>
      <c r="H877" s="94" t="s">
        <v>239</v>
      </c>
      <c r="I877" s="92" t="s">
        <v>269</v>
      </c>
      <c r="J877" s="101">
        <v>393.1</v>
      </c>
      <c r="K877" s="94" t="s">
        <v>241</v>
      </c>
      <c r="L877" s="92">
        <v>393</v>
      </c>
      <c r="M877" s="92" t="s">
        <v>248</v>
      </c>
      <c r="N877" s="95">
        <v>0.75</v>
      </c>
      <c r="O877" s="92" t="s">
        <v>39</v>
      </c>
      <c r="P877" s="92" t="s">
        <v>63</v>
      </c>
      <c r="Q877" s="96">
        <v>43606</v>
      </c>
      <c r="R877" s="97">
        <v>43771</v>
      </c>
      <c r="S877" s="98">
        <v>44322</v>
      </c>
      <c r="T877" s="106">
        <f t="shared" si="78"/>
        <v>551</v>
      </c>
      <c r="U877" s="106" t="s">
        <v>252</v>
      </c>
      <c r="V877" s="106">
        <v>0</v>
      </c>
      <c r="W877" s="94">
        <v>0</v>
      </c>
      <c r="X877" s="94"/>
      <c r="Y877" s="94"/>
      <c r="Z877" s="94"/>
      <c r="AA877" s="100"/>
      <c r="AB877" s="99" t="s">
        <v>45</v>
      </c>
    </row>
    <row r="878" spans="1:28" ht="16">
      <c r="A878" s="9">
        <v>1</v>
      </c>
      <c r="B878" s="9">
        <v>3</v>
      </c>
      <c r="C878" s="9">
        <v>6</v>
      </c>
      <c r="D878" s="9" t="str">
        <f t="shared" si="76"/>
        <v>Dynan_E6_393.2_393_19C</v>
      </c>
      <c r="E878" s="9" t="str">
        <f t="shared" si="80"/>
        <v>Dynan_E6_393.2_393_19C_Lung_Block</v>
      </c>
      <c r="F878" s="282">
        <f t="shared" si="81"/>
        <v>31</v>
      </c>
      <c r="G878" s="227">
        <v>1</v>
      </c>
      <c r="H878" s="94" t="s">
        <v>239</v>
      </c>
      <c r="I878" s="92" t="s">
        <v>269</v>
      </c>
      <c r="J878" s="101">
        <v>393.2</v>
      </c>
      <c r="K878" s="94" t="s">
        <v>241</v>
      </c>
      <c r="L878" s="92">
        <v>393</v>
      </c>
      <c r="M878" s="92" t="s">
        <v>248</v>
      </c>
      <c r="N878" s="95">
        <v>0.75</v>
      </c>
      <c r="O878" s="92" t="s">
        <v>39</v>
      </c>
      <c r="P878" s="92" t="s">
        <v>63</v>
      </c>
      <c r="Q878" s="96">
        <v>43606</v>
      </c>
      <c r="R878" s="97">
        <v>43771</v>
      </c>
      <c r="S878" s="98">
        <v>44322</v>
      </c>
      <c r="T878" s="106">
        <f t="shared" si="78"/>
        <v>551</v>
      </c>
      <c r="U878" s="106" t="s">
        <v>252</v>
      </c>
      <c r="V878" s="106">
        <v>0</v>
      </c>
      <c r="W878" s="94">
        <v>0</v>
      </c>
      <c r="X878" s="94"/>
      <c r="Y878" s="94"/>
      <c r="Z878" s="94"/>
      <c r="AA878" s="100"/>
      <c r="AB878" s="99" t="s">
        <v>45</v>
      </c>
    </row>
    <row r="879" spans="1:28" ht="16">
      <c r="A879" s="9">
        <v>1</v>
      </c>
      <c r="B879" s="9">
        <v>3</v>
      </c>
      <c r="C879" s="9">
        <v>7</v>
      </c>
      <c r="D879" s="9" t="str">
        <f t="shared" si="76"/>
        <v>Dynan_E6_394.1_394_19C</v>
      </c>
      <c r="E879" s="9" t="str">
        <f t="shared" si="80"/>
        <v>Dynan_E6_394.1_394_19C_Lung_Block</v>
      </c>
      <c r="F879" s="282">
        <f>1</f>
        <v>1</v>
      </c>
      <c r="G879" s="227">
        <v>1</v>
      </c>
      <c r="H879" s="94" t="s">
        <v>239</v>
      </c>
      <c r="I879" s="92" t="s">
        <v>269</v>
      </c>
      <c r="J879" s="101">
        <v>394.1</v>
      </c>
      <c r="K879" s="94" t="s">
        <v>241</v>
      </c>
      <c r="L879" s="92">
        <v>394</v>
      </c>
      <c r="M879" s="92" t="s">
        <v>248</v>
      </c>
      <c r="N879" s="95">
        <v>0.75</v>
      </c>
      <c r="O879" s="92" t="s">
        <v>39</v>
      </c>
      <c r="P879" s="92" t="s">
        <v>63</v>
      </c>
      <c r="Q879" s="96">
        <v>43606</v>
      </c>
      <c r="R879" s="97">
        <v>43771</v>
      </c>
      <c r="S879" s="98">
        <v>44322</v>
      </c>
      <c r="T879" s="106">
        <f t="shared" si="78"/>
        <v>551</v>
      </c>
      <c r="U879" s="106" t="s">
        <v>252</v>
      </c>
      <c r="V879" s="106">
        <v>0</v>
      </c>
      <c r="W879" s="94">
        <v>0</v>
      </c>
      <c r="X879" s="94"/>
      <c r="Y879" s="94"/>
      <c r="Z879" s="94"/>
      <c r="AA879" s="100"/>
      <c r="AB879" s="99" t="s">
        <v>45</v>
      </c>
    </row>
    <row r="880" spans="1:28" ht="16">
      <c r="A880" s="9">
        <v>1</v>
      </c>
      <c r="B880" s="9">
        <v>3</v>
      </c>
      <c r="C880" s="9">
        <v>7</v>
      </c>
      <c r="D880" s="9" t="str">
        <f t="shared" si="76"/>
        <v>Dynan_E6_395.1_395_19C</v>
      </c>
      <c r="E880" s="9" t="str">
        <f t="shared" si="80"/>
        <v>Dynan_E6_395.1_395_19C_Lung_Block</v>
      </c>
      <c r="F880" s="282">
        <f>F879+1</f>
        <v>2</v>
      </c>
      <c r="G880" s="227">
        <v>1</v>
      </c>
      <c r="H880" s="94" t="s">
        <v>239</v>
      </c>
      <c r="I880" s="92" t="s">
        <v>269</v>
      </c>
      <c r="J880" s="101">
        <v>395.1</v>
      </c>
      <c r="K880" s="94" t="s">
        <v>241</v>
      </c>
      <c r="L880" s="92">
        <v>395</v>
      </c>
      <c r="M880" s="92" t="s">
        <v>248</v>
      </c>
      <c r="N880" s="95">
        <v>0.75</v>
      </c>
      <c r="O880" s="92" t="s">
        <v>39</v>
      </c>
      <c r="P880" s="92" t="s">
        <v>63</v>
      </c>
      <c r="Q880" s="96">
        <v>43606</v>
      </c>
      <c r="R880" s="97">
        <v>43771</v>
      </c>
      <c r="S880" s="98">
        <v>44322</v>
      </c>
      <c r="T880" s="106">
        <f t="shared" si="78"/>
        <v>551</v>
      </c>
      <c r="U880" s="106" t="s">
        <v>252</v>
      </c>
      <c r="V880" s="106">
        <v>0</v>
      </c>
      <c r="W880" s="94">
        <v>0</v>
      </c>
      <c r="X880" s="94"/>
      <c r="Y880" s="94"/>
      <c r="Z880" s="94"/>
      <c r="AA880" s="100"/>
      <c r="AB880" s="99" t="s">
        <v>45</v>
      </c>
    </row>
    <row r="881" spans="1:28" ht="16">
      <c r="A881" s="9">
        <v>1</v>
      </c>
      <c r="B881" s="9">
        <v>3</v>
      </c>
      <c r="C881" s="9">
        <v>7</v>
      </c>
      <c r="D881" s="9" t="str">
        <f t="shared" ref="D881:D944" si="82">"Dynan_"&amp;I881&amp;"_"&amp;J881&amp;"_"&amp;L881&amp;"_"&amp;K881</f>
        <v>Dynan_E6_395.2_395_19C</v>
      </c>
      <c r="E881" s="9" t="str">
        <f t="shared" ref="E881:E912" si="83">D881&amp;"_Lung_Block"</f>
        <v>Dynan_E6_395.2_395_19C_Lung_Block</v>
      </c>
      <c r="F881" s="282">
        <f t="shared" ref="F881:F910" si="84">F880+1</f>
        <v>3</v>
      </c>
      <c r="G881" s="227">
        <v>1</v>
      </c>
      <c r="H881" s="94" t="s">
        <v>239</v>
      </c>
      <c r="I881" s="92" t="s">
        <v>269</v>
      </c>
      <c r="J881" s="101">
        <v>395.2</v>
      </c>
      <c r="K881" s="94" t="s">
        <v>241</v>
      </c>
      <c r="L881" s="92">
        <v>395</v>
      </c>
      <c r="M881" s="92" t="s">
        <v>248</v>
      </c>
      <c r="N881" s="95">
        <v>0.75</v>
      </c>
      <c r="O881" s="92" t="s">
        <v>39</v>
      </c>
      <c r="P881" s="92" t="s">
        <v>63</v>
      </c>
      <c r="Q881" s="96">
        <v>43606</v>
      </c>
      <c r="R881" s="97">
        <v>43771</v>
      </c>
      <c r="S881" s="98">
        <v>44322</v>
      </c>
      <c r="T881" s="106">
        <f t="shared" ref="T881:T944" si="85">S881-R881</f>
        <v>551</v>
      </c>
      <c r="U881" s="106" t="s">
        <v>252</v>
      </c>
      <c r="V881" s="106">
        <v>0</v>
      </c>
      <c r="W881" s="94">
        <v>0</v>
      </c>
      <c r="X881" s="94"/>
      <c r="Y881" s="94"/>
      <c r="Z881" s="94"/>
      <c r="AA881" s="100"/>
      <c r="AB881" s="99" t="s">
        <v>45</v>
      </c>
    </row>
    <row r="882" spans="1:28" ht="16">
      <c r="A882" s="9">
        <v>1</v>
      </c>
      <c r="B882" s="9">
        <v>3</v>
      </c>
      <c r="C882" s="9">
        <v>7</v>
      </c>
      <c r="D882" s="9" t="str">
        <f t="shared" si="82"/>
        <v>Dynan_E6_395.3_395_19C</v>
      </c>
      <c r="E882" s="9" t="str">
        <f t="shared" si="83"/>
        <v>Dynan_E6_395.3_395_19C_Lung_Block</v>
      </c>
      <c r="F882" s="282">
        <f t="shared" si="84"/>
        <v>4</v>
      </c>
      <c r="G882" s="227">
        <v>1</v>
      </c>
      <c r="H882" s="94" t="s">
        <v>239</v>
      </c>
      <c r="I882" s="92" t="s">
        <v>269</v>
      </c>
      <c r="J882" s="101">
        <v>395.3</v>
      </c>
      <c r="K882" s="94" t="s">
        <v>241</v>
      </c>
      <c r="L882" s="92">
        <v>395</v>
      </c>
      <c r="M882" s="92" t="s">
        <v>248</v>
      </c>
      <c r="N882" s="95">
        <v>0.75</v>
      </c>
      <c r="O882" s="92" t="s">
        <v>39</v>
      </c>
      <c r="P882" s="92" t="s">
        <v>63</v>
      </c>
      <c r="Q882" s="96">
        <v>43606</v>
      </c>
      <c r="R882" s="97">
        <v>43771</v>
      </c>
      <c r="S882" s="98">
        <v>44322</v>
      </c>
      <c r="T882" s="106">
        <f t="shared" si="85"/>
        <v>551</v>
      </c>
      <c r="U882" s="106" t="s">
        <v>252</v>
      </c>
      <c r="V882" s="106">
        <v>0</v>
      </c>
      <c r="W882" s="94">
        <v>0</v>
      </c>
      <c r="X882" s="94"/>
      <c r="Y882" s="94"/>
      <c r="Z882" s="94"/>
      <c r="AA882" s="100" t="s">
        <v>276</v>
      </c>
      <c r="AB882" s="99" t="s">
        <v>45</v>
      </c>
    </row>
    <row r="883" spans="1:28" ht="16">
      <c r="A883" s="9">
        <v>1</v>
      </c>
      <c r="B883" s="9">
        <v>3</v>
      </c>
      <c r="C883" s="9">
        <v>7</v>
      </c>
      <c r="D883" s="9" t="str">
        <f t="shared" si="82"/>
        <v>Dynan_E6_397.1_397_19C</v>
      </c>
      <c r="E883" s="9" t="str">
        <f t="shared" si="83"/>
        <v>Dynan_E6_397.1_397_19C_Lung_Block</v>
      </c>
      <c r="F883" s="282">
        <f t="shared" si="84"/>
        <v>5</v>
      </c>
      <c r="G883" s="227">
        <v>1</v>
      </c>
      <c r="H883" s="94" t="s">
        <v>239</v>
      </c>
      <c r="I883" s="92" t="s">
        <v>269</v>
      </c>
      <c r="J883" s="101">
        <v>397.1</v>
      </c>
      <c r="K883" s="94" t="s">
        <v>241</v>
      </c>
      <c r="L883" s="92">
        <v>397</v>
      </c>
      <c r="M883" s="92" t="s">
        <v>248</v>
      </c>
      <c r="N883" s="95">
        <v>0.75</v>
      </c>
      <c r="O883" s="92" t="s">
        <v>39</v>
      </c>
      <c r="P883" s="92" t="s">
        <v>63</v>
      </c>
      <c r="Q883" s="96">
        <v>43606</v>
      </c>
      <c r="R883" s="97">
        <v>43771</v>
      </c>
      <c r="S883" s="98">
        <v>44322</v>
      </c>
      <c r="T883" s="106">
        <f t="shared" si="85"/>
        <v>551</v>
      </c>
      <c r="U883" s="106" t="s">
        <v>252</v>
      </c>
      <c r="V883" s="106">
        <v>0</v>
      </c>
      <c r="W883" s="94">
        <v>0</v>
      </c>
      <c r="X883" s="94"/>
      <c r="Y883" s="94"/>
      <c r="Z883" s="94"/>
      <c r="AA883" s="100"/>
      <c r="AB883" s="99" t="s">
        <v>45</v>
      </c>
    </row>
    <row r="884" spans="1:28" ht="16">
      <c r="A884" s="9">
        <v>1</v>
      </c>
      <c r="B884" s="9">
        <v>3</v>
      </c>
      <c r="C884" s="9">
        <v>7</v>
      </c>
      <c r="D884" s="9" t="str">
        <f t="shared" si="82"/>
        <v>Dynan_E6_400.1_400_19C</v>
      </c>
      <c r="E884" s="9" t="str">
        <f t="shared" si="83"/>
        <v>Dynan_E6_400.1_400_19C_Lung_Block</v>
      </c>
      <c r="F884" s="282">
        <f t="shared" si="84"/>
        <v>6</v>
      </c>
      <c r="G884" s="227">
        <v>1</v>
      </c>
      <c r="H884" s="94" t="s">
        <v>239</v>
      </c>
      <c r="I884" s="92" t="s">
        <v>269</v>
      </c>
      <c r="J884" s="101">
        <v>400.1</v>
      </c>
      <c r="K884" s="94" t="s">
        <v>241</v>
      </c>
      <c r="L884" s="92">
        <v>400</v>
      </c>
      <c r="M884" s="92" t="s">
        <v>248</v>
      </c>
      <c r="N884" s="95">
        <v>0.75</v>
      </c>
      <c r="O884" s="92" t="s">
        <v>39</v>
      </c>
      <c r="P884" s="92" t="s">
        <v>63</v>
      </c>
      <c r="Q884" s="96">
        <v>43606</v>
      </c>
      <c r="R884" s="97">
        <v>43771</v>
      </c>
      <c r="S884" s="98">
        <v>44323</v>
      </c>
      <c r="T884" s="106">
        <f t="shared" si="85"/>
        <v>552</v>
      </c>
      <c r="U884" s="106" t="s">
        <v>252</v>
      </c>
      <c r="V884" s="106">
        <v>0</v>
      </c>
      <c r="W884" s="94">
        <v>0</v>
      </c>
      <c r="X884" s="94"/>
      <c r="Y884" s="94"/>
      <c r="Z884" s="94"/>
      <c r="AA884" s="100"/>
      <c r="AB884" s="99" t="s">
        <v>45</v>
      </c>
    </row>
    <row r="885" spans="1:28" ht="16">
      <c r="A885" s="9">
        <v>1</v>
      </c>
      <c r="B885" s="9">
        <v>3</v>
      </c>
      <c r="C885" s="9">
        <v>7</v>
      </c>
      <c r="D885" s="9" t="str">
        <f t="shared" si="82"/>
        <v>Dynan_E6_402.1_402_19C</v>
      </c>
      <c r="E885" s="9" t="str">
        <f t="shared" si="83"/>
        <v>Dynan_E6_402.1_402_19C_Lung_Block</v>
      </c>
      <c r="F885" s="282">
        <f t="shared" si="84"/>
        <v>7</v>
      </c>
      <c r="G885" s="227">
        <v>1</v>
      </c>
      <c r="H885" s="94" t="s">
        <v>239</v>
      </c>
      <c r="I885" s="92" t="s">
        <v>269</v>
      </c>
      <c r="J885" s="101">
        <v>402.1</v>
      </c>
      <c r="K885" s="94" t="s">
        <v>241</v>
      </c>
      <c r="L885" s="92">
        <v>402</v>
      </c>
      <c r="M885" s="92" t="s">
        <v>248</v>
      </c>
      <c r="N885" s="95">
        <v>0.75</v>
      </c>
      <c r="O885" s="92" t="s">
        <v>39</v>
      </c>
      <c r="P885" s="92" t="s">
        <v>63</v>
      </c>
      <c r="Q885" s="96">
        <v>43606</v>
      </c>
      <c r="R885" s="97">
        <v>43771</v>
      </c>
      <c r="S885" s="98">
        <v>44323</v>
      </c>
      <c r="T885" s="106">
        <f t="shared" si="85"/>
        <v>552</v>
      </c>
      <c r="U885" s="106" t="s">
        <v>252</v>
      </c>
      <c r="V885" s="106">
        <v>0</v>
      </c>
      <c r="W885" s="94">
        <v>0</v>
      </c>
      <c r="X885" s="94"/>
      <c r="Y885" s="94"/>
      <c r="Z885" s="94"/>
      <c r="AA885" s="100"/>
      <c r="AB885" s="99" t="s">
        <v>45</v>
      </c>
    </row>
    <row r="886" spans="1:28" ht="16">
      <c r="A886" s="9">
        <v>1</v>
      </c>
      <c r="B886" s="9">
        <v>3</v>
      </c>
      <c r="C886" s="9">
        <v>7</v>
      </c>
      <c r="D886" s="9" t="str">
        <f t="shared" si="82"/>
        <v>Dynan_E6_403.1_403_19C</v>
      </c>
      <c r="E886" s="9" t="str">
        <f t="shared" si="83"/>
        <v>Dynan_E6_403.1_403_19C_Lung_Block</v>
      </c>
      <c r="F886" s="282">
        <f t="shared" si="84"/>
        <v>8</v>
      </c>
      <c r="G886" s="227">
        <v>1</v>
      </c>
      <c r="H886" s="94" t="s">
        <v>239</v>
      </c>
      <c r="I886" s="92" t="s">
        <v>269</v>
      </c>
      <c r="J886" s="101">
        <v>403.1</v>
      </c>
      <c r="K886" s="94" t="s">
        <v>241</v>
      </c>
      <c r="L886" s="92">
        <v>403</v>
      </c>
      <c r="M886" s="92" t="s">
        <v>248</v>
      </c>
      <c r="N886" s="95">
        <v>0.75</v>
      </c>
      <c r="O886" s="92" t="s">
        <v>39</v>
      </c>
      <c r="P886" s="92" t="s">
        <v>63</v>
      </c>
      <c r="Q886" s="96">
        <v>43606</v>
      </c>
      <c r="R886" s="97">
        <v>43771</v>
      </c>
      <c r="S886" s="98">
        <v>44323</v>
      </c>
      <c r="T886" s="106">
        <f t="shared" si="85"/>
        <v>552</v>
      </c>
      <c r="U886" s="106" t="s">
        <v>252</v>
      </c>
      <c r="V886" s="106">
        <v>0</v>
      </c>
      <c r="W886" s="94">
        <v>0</v>
      </c>
      <c r="X886" s="94"/>
      <c r="Y886" s="94"/>
      <c r="Z886" s="94"/>
      <c r="AA886" s="100"/>
      <c r="AB886" s="99" t="s">
        <v>45</v>
      </c>
    </row>
    <row r="887" spans="1:28" ht="16">
      <c r="A887" s="9">
        <v>1</v>
      </c>
      <c r="B887" s="9">
        <v>3</v>
      </c>
      <c r="C887" s="9">
        <v>7</v>
      </c>
      <c r="D887" s="9" t="str">
        <f t="shared" si="82"/>
        <v>Dynan_E6_403.2_403_19C</v>
      </c>
      <c r="E887" s="9" t="str">
        <f t="shared" si="83"/>
        <v>Dynan_E6_403.2_403_19C_Lung_Block</v>
      </c>
      <c r="F887" s="282">
        <f t="shared" si="84"/>
        <v>9</v>
      </c>
      <c r="G887" s="227">
        <v>1</v>
      </c>
      <c r="H887" s="94" t="s">
        <v>239</v>
      </c>
      <c r="I887" s="92" t="s">
        <v>269</v>
      </c>
      <c r="J887" s="101">
        <v>403.2</v>
      </c>
      <c r="K887" s="94" t="s">
        <v>241</v>
      </c>
      <c r="L887" s="92">
        <v>403</v>
      </c>
      <c r="M887" s="92" t="s">
        <v>248</v>
      </c>
      <c r="N887" s="95">
        <v>0.75</v>
      </c>
      <c r="O887" s="92" t="s">
        <v>39</v>
      </c>
      <c r="P887" s="92" t="s">
        <v>63</v>
      </c>
      <c r="Q887" s="96">
        <v>43606</v>
      </c>
      <c r="R887" s="97">
        <v>43771</v>
      </c>
      <c r="S887" s="98">
        <v>44323</v>
      </c>
      <c r="T887" s="106">
        <f t="shared" si="85"/>
        <v>552</v>
      </c>
      <c r="U887" s="106" t="s">
        <v>252</v>
      </c>
      <c r="V887" s="106">
        <v>0</v>
      </c>
      <c r="W887" s="94">
        <v>0</v>
      </c>
      <c r="X887" s="94"/>
      <c r="Y887" s="94"/>
      <c r="Z887" s="94"/>
      <c r="AA887" s="100"/>
      <c r="AB887" s="99" t="s">
        <v>45</v>
      </c>
    </row>
    <row r="888" spans="1:28" ht="16">
      <c r="A888" s="9">
        <v>1</v>
      </c>
      <c r="B888" s="9">
        <v>3</v>
      </c>
      <c r="C888" s="9">
        <v>7</v>
      </c>
      <c r="D888" s="9" t="str">
        <f t="shared" si="82"/>
        <v>Dynan_E6_404.1_404_19C</v>
      </c>
      <c r="E888" s="9" t="str">
        <f t="shared" si="83"/>
        <v>Dynan_E6_404.1_404_19C_Lung_Block</v>
      </c>
      <c r="F888" s="282">
        <f t="shared" si="84"/>
        <v>10</v>
      </c>
      <c r="G888" s="227">
        <v>1</v>
      </c>
      <c r="H888" s="94" t="s">
        <v>239</v>
      </c>
      <c r="I888" s="92" t="s">
        <v>269</v>
      </c>
      <c r="J888" s="101">
        <v>404.1</v>
      </c>
      <c r="K888" s="94" t="s">
        <v>241</v>
      </c>
      <c r="L888" s="92">
        <v>404</v>
      </c>
      <c r="M888" s="92" t="s">
        <v>248</v>
      </c>
      <c r="N888" s="95">
        <v>0.75</v>
      </c>
      <c r="O888" s="92" t="s">
        <v>39</v>
      </c>
      <c r="P888" s="92" t="s">
        <v>63</v>
      </c>
      <c r="Q888" s="96">
        <v>43606</v>
      </c>
      <c r="R888" s="97">
        <v>43771</v>
      </c>
      <c r="S888" s="98">
        <v>44323</v>
      </c>
      <c r="T888" s="106">
        <f t="shared" si="85"/>
        <v>552</v>
      </c>
      <c r="U888" s="106" t="s">
        <v>252</v>
      </c>
      <c r="V888" s="106">
        <v>0</v>
      </c>
      <c r="W888" s="94">
        <v>0</v>
      </c>
      <c r="X888" s="94"/>
      <c r="Y888" s="94"/>
      <c r="Z888" s="94"/>
      <c r="AA888" s="103"/>
      <c r="AB888" s="104" t="s">
        <v>45</v>
      </c>
    </row>
    <row r="889" spans="1:28" ht="16">
      <c r="A889" s="9">
        <v>1</v>
      </c>
      <c r="B889" s="9">
        <v>3</v>
      </c>
      <c r="C889" s="9">
        <v>7</v>
      </c>
      <c r="D889" s="9" t="str">
        <f t="shared" si="82"/>
        <v>Dynan_E6_3528_380_19C</v>
      </c>
      <c r="E889" s="9" t="str">
        <f t="shared" si="83"/>
        <v>Dynan_E6_3528_380_19C_Lung_Block</v>
      </c>
      <c r="F889" s="282">
        <f t="shared" si="84"/>
        <v>11</v>
      </c>
      <c r="G889" s="227">
        <v>1</v>
      </c>
      <c r="H889" s="94" t="s">
        <v>239</v>
      </c>
      <c r="I889" s="92" t="s">
        <v>269</v>
      </c>
      <c r="J889" s="93">
        <v>3528</v>
      </c>
      <c r="K889" s="94" t="s">
        <v>241</v>
      </c>
      <c r="L889" s="92">
        <v>380</v>
      </c>
      <c r="M889" s="92" t="s">
        <v>248</v>
      </c>
      <c r="N889" s="95">
        <v>0.75</v>
      </c>
      <c r="O889" s="92" t="s">
        <v>39</v>
      </c>
      <c r="P889" s="92" t="s">
        <v>63</v>
      </c>
      <c r="Q889" s="96">
        <v>43606</v>
      </c>
      <c r="R889" s="97">
        <v>43771</v>
      </c>
      <c r="S889" s="98">
        <v>44321</v>
      </c>
      <c r="T889" s="106">
        <f t="shared" si="85"/>
        <v>550</v>
      </c>
      <c r="U889" s="106" t="s">
        <v>184</v>
      </c>
      <c r="V889" s="106">
        <v>0</v>
      </c>
      <c r="W889" s="94">
        <v>0</v>
      </c>
      <c r="X889" s="94"/>
      <c r="Y889" s="94"/>
      <c r="Z889" s="94"/>
      <c r="AA889" s="100"/>
      <c r="AB889" s="99" t="s">
        <v>45</v>
      </c>
    </row>
    <row r="890" spans="1:28" ht="16">
      <c r="A890" s="9">
        <v>1</v>
      </c>
      <c r="B890" s="9">
        <v>3</v>
      </c>
      <c r="C890" s="9">
        <v>7</v>
      </c>
      <c r="D890" s="9" t="str">
        <f t="shared" si="82"/>
        <v>Dynan_E6_3529_380_19C</v>
      </c>
      <c r="E890" s="9" t="str">
        <f t="shared" si="83"/>
        <v>Dynan_E6_3529_380_19C_Lung_Block</v>
      </c>
      <c r="F890" s="282">
        <f t="shared" si="84"/>
        <v>12</v>
      </c>
      <c r="G890" s="227">
        <v>1</v>
      </c>
      <c r="H890" s="94" t="s">
        <v>239</v>
      </c>
      <c r="I890" s="92" t="s">
        <v>269</v>
      </c>
      <c r="J890" s="93">
        <v>3529</v>
      </c>
      <c r="K890" s="94" t="s">
        <v>241</v>
      </c>
      <c r="L890" s="92">
        <v>380</v>
      </c>
      <c r="M890" s="92" t="s">
        <v>248</v>
      </c>
      <c r="N890" s="95">
        <v>0.75</v>
      </c>
      <c r="O890" s="92" t="s">
        <v>39</v>
      </c>
      <c r="P890" s="92" t="s">
        <v>63</v>
      </c>
      <c r="Q890" s="96">
        <v>43606</v>
      </c>
      <c r="R890" s="97">
        <v>43771</v>
      </c>
      <c r="S890" s="98">
        <v>44321</v>
      </c>
      <c r="T890" s="106">
        <f t="shared" si="85"/>
        <v>550</v>
      </c>
      <c r="U890" s="106" t="s">
        <v>184</v>
      </c>
      <c r="V890" s="106">
        <v>0</v>
      </c>
      <c r="W890" s="94">
        <v>0</v>
      </c>
      <c r="X890" s="94"/>
      <c r="Y890" s="94"/>
      <c r="Z890" s="94"/>
      <c r="AA890" s="100"/>
      <c r="AB890" s="99" t="s">
        <v>45</v>
      </c>
    </row>
    <row r="891" spans="1:28" ht="16">
      <c r="A891" s="9">
        <v>1</v>
      </c>
      <c r="B891" s="9">
        <v>3</v>
      </c>
      <c r="C891" s="9">
        <v>7</v>
      </c>
      <c r="D891" s="9" t="str">
        <f t="shared" si="82"/>
        <v>Dynan_E6_3531_398_19C</v>
      </c>
      <c r="E891" s="9" t="str">
        <f t="shared" si="83"/>
        <v>Dynan_E6_3531_398_19C_Lung_Block</v>
      </c>
      <c r="F891" s="282">
        <f t="shared" si="84"/>
        <v>13</v>
      </c>
      <c r="G891" s="227">
        <v>1</v>
      </c>
      <c r="H891" s="94" t="s">
        <v>239</v>
      </c>
      <c r="I891" s="92" t="s">
        <v>269</v>
      </c>
      <c r="J891" s="93">
        <v>3531</v>
      </c>
      <c r="K891" s="94" t="s">
        <v>241</v>
      </c>
      <c r="L891" s="92">
        <v>398</v>
      </c>
      <c r="M891" s="92" t="s">
        <v>248</v>
      </c>
      <c r="N891" s="95">
        <v>0.75</v>
      </c>
      <c r="O891" s="92" t="s">
        <v>39</v>
      </c>
      <c r="P891" s="92" t="s">
        <v>63</v>
      </c>
      <c r="Q891" s="96">
        <v>43606</v>
      </c>
      <c r="R891" s="97">
        <v>43771</v>
      </c>
      <c r="S891" s="98">
        <v>44323</v>
      </c>
      <c r="T891" s="106">
        <f t="shared" si="85"/>
        <v>552</v>
      </c>
      <c r="U891" s="106" t="s">
        <v>252</v>
      </c>
      <c r="V891" s="106">
        <v>0</v>
      </c>
      <c r="W891" s="94">
        <v>0</v>
      </c>
      <c r="X891" s="94"/>
      <c r="Y891" s="94"/>
      <c r="Z891" s="94"/>
      <c r="AA891" s="100"/>
      <c r="AB891" s="99" t="s">
        <v>45</v>
      </c>
    </row>
    <row r="892" spans="1:28" ht="16">
      <c r="A892" s="9">
        <v>1</v>
      </c>
      <c r="B892" s="9">
        <v>3</v>
      </c>
      <c r="C892" s="9">
        <v>7</v>
      </c>
      <c r="D892" s="9" t="str">
        <f t="shared" si="82"/>
        <v>Dynan_E6_3532_398_19C</v>
      </c>
      <c r="E892" s="9" t="str">
        <f t="shared" si="83"/>
        <v>Dynan_E6_3532_398_19C_Lung_Block</v>
      </c>
      <c r="F892" s="282">
        <f t="shared" si="84"/>
        <v>14</v>
      </c>
      <c r="G892" s="227">
        <v>1</v>
      </c>
      <c r="H892" s="94" t="s">
        <v>239</v>
      </c>
      <c r="I892" s="92" t="s">
        <v>269</v>
      </c>
      <c r="J892" s="93">
        <v>3532</v>
      </c>
      <c r="K892" s="94" t="s">
        <v>241</v>
      </c>
      <c r="L892" s="92">
        <v>398</v>
      </c>
      <c r="M892" s="92" t="s">
        <v>248</v>
      </c>
      <c r="N892" s="95">
        <v>0.75</v>
      </c>
      <c r="O892" s="92" t="s">
        <v>39</v>
      </c>
      <c r="P892" s="92" t="s">
        <v>63</v>
      </c>
      <c r="Q892" s="96">
        <v>43606</v>
      </c>
      <c r="R892" s="97">
        <v>43771</v>
      </c>
      <c r="S892" s="98">
        <v>44323</v>
      </c>
      <c r="T892" s="106">
        <f t="shared" si="85"/>
        <v>552</v>
      </c>
      <c r="U892" s="106" t="s">
        <v>252</v>
      </c>
      <c r="V892" s="106">
        <v>0</v>
      </c>
      <c r="W892" s="94">
        <v>0</v>
      </c>
      <c r="X892" s="94"/>
      <c r="Y892" s="94"/>
      <c r="Z892" s="94"/>
      <c r="AA892" s="100"/>
      <c r="AB892" s="99" t="s">
        <v>45</v>
      </c>
    </row>
    <row r="893" spans="1:28" ht="16">
      <c r="A893" s="9">
        <v>1</v>
      </c>
      <c r="B893" s="9">
        <v>3</v>
      </c>
      <c r="C893" s="9">
        <v>7</v>
      </c>
      <c r="D893" s="9" t="str">
        <f t="shared" si="82"/>
        <v>Dynan_E6_3588_397_19C</v>
      </c>
      <c r="E893" s="9" t="str">
        <f t="shared" si="83"/>
        <v>Dynan_E6_3588_397_19C_Lung_Block</v>
      </c>
      <c r="F893" s="282">
        <f t="shared" si="84"/>
        <v>15</v>
      </c>
      <c r="G893" s="227">
        <v>1</v>
      </c>
      <c r="H893" s="94" t="s">
        <v>239</v>
      </c>
      <c r="I893" s="92" t="s">
        <v>269</v>
      </c>
      <c r="J893" s="93">
        <v>3588</v>
      </c>
      <c r="K893" s="94" t="s">
        <v>241</v>
      </c>
      <c r="L893" s="92">
        <v>397</v>
      </c>
      <c r="M893" s="92" t="s">
        <v>248</v>
      </c>
      <c r="N893" s="95">
        <v>0.75</v>
      </c>
      <c r="O893" s="92" t="s">
        <v>39</v>
      </c>
      <c r="P893" s="92" t="s">
        <v>63</v>
      </c>
      <c r="Q893" s="96">
        <v>43606</v>
      </c>
      <c r="R893" s="97">
        <v>43771</v>
      </c>
      <c r="S893" s="98">
        <v>44322</v>
      </c>
      <c r="T893" s="106">
        <f t="shared" si="85"/>
        <v>551</v>
      </c>
      <c r="U893" s="106" t="s">
        <v>252</v>
      </c>
      <c r="V893" s="106">
        <v>0</v>
      </c>
      <c r="W893" s="94">
        <v>0</v>
      </c>
      <c r="X893" s="94"/>
      <c r="Y893" s="94"/>
      <c r="Z893" s="94"/>
      <c r="AA893" s="100"/>
      <c r="AB893" s="99" t="s">
        <v>45</v>
      </c>
    </row>
    <row r="894" spans="1:28" ht="16">
      <c r="A894" s="9">
        <v>1</v>
      </c>
      <c r="B894" s="9">
        <v>3</v>
      </c>
      <c r="C894" s="9">
        <v>7</v>
      </c>
      <c r="D894" s="9" t="str">
        <f t="shared" si="82"/>
        <v>Dynan_E6_3590_398_19C</v>
      </c>
      <c r="E894" s="9" t="str">
        <f t="shared" si="83"/>
        <v>Dynan_E6_3590_398_19C_Lung_Block</v>
      </c>
      <c r="F894" s="282">
        <f t="shared" si="84"/>
        <v>16</v>
      </c>
      <c r="G894" s="227">
        <v>1</v>
      </c>
      <c r="H894" s="94" t="s">
        <v>239</v>
      </c>
      <c r="I894" s="92" t="s">
        <v>269</v>
      </c>
      <c r="J894" s="93">
        <v>3590</v>
      </c>
      <c r="K894" s="94" t="s">
        <v>241</v>
      </c>
      <c r="L894" s="92">
        <v>398</v>
      </c>
      <c r="M894" s="92" t="s">
        <v>248</v>
      </c>
      <c r="N894" s="95">
        <v>0.75</v>
      </c>
      <c r="O894" s="92" t="s">
        <v>39</v>
      </c>
      <c r="P894" s="92" t="s">
        <v>63</v>
      </c>
      <c r="Q894" s="96">
        <v>43606</v>
      </c>
      <c r="R894" s="97">
        <v>43771</v>
      </c>
      <c r="S894" s="98">
        <v>44323</v>
      </c>
      <c r="T894" s="106">
        <f t="shared" si="85"/>
        <v>552</v>
      </c>
      <c r="U894" s="106" t="s">
        <v>252</v>
      </c>
      <c r="V894" s="106">
        <v>0</v>
      </c>
      <c r="W894" s="94">
        <v>1</v>
      </c>
      <c r="X894" s="94">
        <v>1</v>
      </c>
      <c r="Y894" s="94"/>
      <c r="Z894" s="94"/>
      <c r="AA894" s="100"/>
      <c r="AB894" s="99" t="s">
        <v>45</v>
      </c>
    </row>
    <row r="895" spans="1:28" ht="16">
      <c r="A895" s="9">
        <v>1</v>
      </c>
      <c r="B895" s="9">
        <v>3</v>
      </c>
      <c r="C895" s="9">
        <v>7</v>
      </c>
      <c r="D895" s="9" t="str">
        <f t="shared" si="82"/>
        <v>Dynan_E6_6433_378_19C</v>
      </c>
      <c r="E895" s="9" t="str">
        <f t="shared" si="83"/>
        <v>Dynan_E6_6433_378_19C_Lung_Block</v>
      </c>
      <c r="F895" s="282">
        <f t="shared" si="84"/>
        <v>17</v>
      </c>
      <c r="G895" s="227">
        <v>1</v>
      </c>
      <c r="H895" s="94" t="s">
        <v>239</v>
      </c>
      <c r="I895" s="92" t="s">
        <v>269</v>
      </c>
      <c r="J895" s="93">
        <v>6433</v>
      </c>
      <c r="K895" s="94" t="s">
        <v>241</v>
      </c>
      <c r="L895" s="92">
        <v>378</v>
      </c>
      <c r="M895" s="92" t="s">
        <v>248</v>
      </c>
      <c r="N895" s="95">
        <v>0.75</v>
      </c>
      <c r="O895" s="92" t="s">
        <v>39</v>
      </c>
      <c r="P895" s="92" t="s">
        <v>63</v>
      </c>
      <c r="Q895" s="96">
        <v>43606</v>
      </c>
      <c r="R895" s="97">
        <v>43771</v>
      </c>
      <c r="S895" s="98">
        <v>44320</v>
      </c>
      <c r="T895" s="106">
        <f t="shared" si="85"/>
        <v>549</v>
      </c>
      <c r="U895" s="106" t="s">
        <v>184</v>
      </c>
      <c r="V895" s="106">
        <v>0</v>
      </c>
      <c r="W895" s="94">
        <v>0</v>
      </c>
      <c r="X895" s="94"/>
      <c r="Y895" s="94"/>
      <c r="Z895" s="94"/>
      <c r="AA895" s="100"/>
      <c r="AB895" s="99" t="s">
        <v>45</v>
      </c>
    </row>
    <row r="896" spans="1:28" ht="16">
      <c r="A896" s="9">
        <v>1</v>
      </c>
      <c r="B896" s="9">
        <v>3</v>
      </c>
      <c r="C896" s="9">
        <v>7</v>
      </c>
      <c r="D896" s="9" t="str">
        <f t="shared" si="82"/>
        <v>Dynan_E6_6434_384_19C</v>
      </c>
      <c r="E896" s="9" t="str">
        <f t="shared" si="83"/>
        <v>Dynan_E6_6434_384_19C_Lung_Block</v>
      </c>
      <c r="F896" s="282">
        <f t="shared" si="84"/>
        <v>18</v>
      </c>
      <c r="G896" s="227">
        <v>1</v>
      </c>
      <c r="H896" s="94" t="s">
        <v>239</v>
      </c>
      <c r="I896" s="92" t="s">
        <v>269</v>
      </c>
      <c r="J896" s="93">
        <v>6434</v>
      </c>
      <c r="K896" s="94" t="s">
        <v>241</v>
      </c>
      <c r="L896" s="92">
        <v>384</v>
      </c>
      <c r="M896" s="92" t="s">
        <v>248</v>
      </c>
      <c r="N896" s="95">
        <v>0.75</v>
      </c>
      <c r="O896" s="92" t="s">
        <v>39</v>
      </c>
      <c r="P896" s="92" t="s">
        <v>63</v>
      </c>
      <c r="Q896" s="96">
        <v>43606</v>
      </c>
      <c r="R896" s="97">
        <v>43771</v>
      </c>
      <c r="S896" s="98">
        <v>44321</v>
      </c>
      <c r="T896" s="106">
        <f t="shared" si="85"/>
        <v>550</v>
      </c>
      <c r="U896" s="106" t="s">
        <v>184</v>
      </c>
      <c r="V896" s="106">
        <v>0</v>
      </c>
      <c r="W896" s="94">
        <v>0</v>
      </c>
      <c r="X896" s="94"/>
      <c r="Y896" s="94"/>
      <c r="Z896" s="94"/>
      <c r="AA896" s="100"/>
      <c r="AB896" s="99" t="s">
        <v>45</v>
      </c>
    </row>
    <row r="897" spans="1:28" ht="16">
      <c r="A897" s="9">
        <v>1</v>
      </c>
      <c r="B897" s="9">
        <v>3</v>
      </c>
      <c r="C897" s="9">
        <v>7</v>
      </c>
      <c r="D897" s="9" t="str">
        <f t="shared" si="82"/>
        <v>Dynan_E6_7062_396_19C</v>
      </c>
      <c r="E897" s="9" t="str">
        <f t="shared" si="83"/>
        <v>Dynan_E6_7062_396_19C_Lung_Block</v>
      </c>
      <c r="F897" s="282">
        <f t="shared" si="84"/>
        <v>19</v>
      </c>
      <c r="G897" s="227">
        <v>1</v>
      </c>
      <c r="H897" s="94" t="s">
        <v>239</v>
      </c>
      <c r="I897" s="92" t="s">
        <v>269</v>
      </c>
      <c r="J897" s="93">
        <v>7062</v>
      </c>
      <c r="K897" s="94" t="s">
        <v>241</v>
      </c>
      <c r="L897" s="92">
        <v>396</v>
      </c>
      <c r="M897" s="92" t="s">
        <v>248</v>
      </c>
      <c r="N897" s="95">
        <v>0.75</v>
      </c>
      <c r="O897" s="92" t="s">
        <v>39</v>
      </c>
      <c r="P897" s="92" t="s">
        <v>63</v>
      </c>
      <c r="Q897" s="96">
        <v>43606</v>
      </c>
      <c r="R897" s="97">
        <v>43771</v>
      </c>
      <c r="S897" s="98">
        <v>44322</v>
      </c>
      <c r="T897" s="106">
        <f t="shared" si="85"/>
        <v>551</v>
      </c>
      <c r="U897" s="106" t="s">
        <v>252</v>
      </c>
      <c r="V897" s="106">
        <v>0</v>
      </c>
      <c r="W897" s="94">
        <v>1</v>
      </c>
      <c r="X897" s="94"/>
      <c r="Y897" s="94">
        <v>1</v>
      </c>
      <c r="Z897" s="94"/>
      <c r="AA897" s="100"/>
      <c r="AB897" s="99" t="s">
        <v>45</v>
      </c>
    </row>
    <row r="898" spans="1:28" ht="16">
      <c r="A898" s="9">
        <v>1</v>
      </c>
      <c r="B898" s="9">
        <v>3</v>
      </c>
      <c r="C898" s="9">
        <v>7</v>
      </c>
      <c r="D898" s="9" t="str">
        <f t="shared" si="82"/>
        <v>Dynan_E6_7735_395_19C</v>
      </c>
      <c r="E898" s="9" t="str">
        <f t="shared" si="83"/>
        <v>Dynan_E6_7735_395_19C_Lung_Block</v>
      </c>
      <c r="F898" s="282">
        <f t="shared" si="84"/>
        <v>20</v>
      </c>
      <c r="G898" s="227">
        <v>1</v>
      </c>
      <c r="H898" s="94" t="s">
        <v>239</v>
      </c>
      <c r="I898" s="92" t="s">
        <v>269</v>
      </c>
      <c r="J898" s="93">
        <v>7735</v>
      </c>
      <c r="K898" s="94" t="s">
        <v>241</v>
      </c>
      <c r="L898" s="92">
        <v>395</v>
      </c>
      <c r="M898" s="92" t="s">
        <v>248</v>
      </c>
      <c r="N898" s="95">
        <v>0.75</v>
      </c>
      <c r="O898" s="92" t="s">
        <v>39</v>
      </c>
      <c r="P898" s="92" t="s">
        <v>63</v>
      </c>
      <c r="Q898" s="96">
        <v>43606</v>
      </c>
      <c r="R898" s="97">
        <v>43771</v>
      </c>
      <c r="S898" s="98">
        <v>44322</v>
      </c>
      <c r="T898" s="106">
        <f t="shared" si="85"/>
        <v>551</v>
      </c>
      <c r="U898" s="106" t="s">
        <v>252</v>
      </c>
      <c r="V898" s="106">
        <v>0</v>
      </c>
      <c r="W898" s="94">
        <v>0</v>
      </c>
      <c r="X898" s="94"/>
      <c r="Y898" s="94"/>
      <c r="Z898" s="94"/>
      <c r="AA898" s="100"/>
      <c r="AB898" s="99" t="s">
        <v>45</v>
      </c>
    </row>
    <row r="899" spans="1:28" ht="16">
      <c r="A899" s="9">
        <v>1</v>
      </c>
      <c r="B899" s="9">
        <v>3</v>
      </c>
      <c r="C899" s="9">
        <v>7</v>
      </c>
      <c r="D899" s="9" t="str">
        <f t="shared" si="82"/>
        <v>Dynan_E6_7760_386_19C</v>
      </c>
      <c r="E899" s="9" t="str">
        <f t="shared" si="83"/>
        <v>Dynan_E6_7760_386_19C_Lung_Block</v>
      </c>
      <c r="F899" s="282">
        <f t="shared" si="84"/>
        <v>21</v>
      </c>
      <c r="G899" s="227">
        <v>1</v>
      </c>
      <c r="H899" s="94" t="s">
        <v>239</v>
      </c>
      <c r="I899" s="92" t="s">
        <v>269</v>
      </c>
      <c r="J899" s="93">
        <v>7760</v>
      </c>
      <c r="K899" s="94" t="s">
        <v>241</v>
      </c>
      <c r="L899" s="92">
        <v>386</v>
      </c>
      <c r="M899" s="92" t="s">
        <v>248</v>
      </c>
      <c r="N899" s="95">
        <v>0.75</v>
      </c>
      <c r="O899" s="92" t="s">
        <v>39</v>
      </c>
      <c r="P899" s="92" t="s">
        <v>63</v>
      </c>
      <c r="Q899" s="96">
        <v>43606</v>
      </c>
      <c r="R899" s="97">
        <v>43771</v>
      </c>
      <c r="S899" s="98">
        <v>44321</v>
      </c>
      <c r="T899" s="106">
        <f t="shared" si="85"/>
        <v>550</v>
      </c>
      <c r="U899" s="106" t="s">
        <v>184</v>
      </c>
      <c r="V899" s="106">
        <v>0</v>
      </c>
      <c r="W899" s="94">
        <v>0</v>
      </c>
      <c r="X899" s="94"/>
      <c r="Y899" s="94"/>
      <c r="Z899" s="94"/>
      <c r="AA899" s="100"/>
      <c r="AB899" s="99" t="s">
        <v>45</v>
      </c>
    </row>
    <row r="900" spans="1:28" ht="16">
      <c r="A900" s="9">
        <v>1</v>
      </c>
      <c r="B900" s="9">
        <v>3</v>
      </c>
      <c r="C900" s="9">
        <v>7</v>
      </c>
      <c r="D900" s="9" t="str">
        <f t="shared" si="82"/>
        <v>Dynan_E6_7762_375_19C</v>
      </c>
      <c r="E900" s="9" t="str">
        <f t="shared" si="83"/>
        <v>Dynan_E6_7762_375_19C_Lung_Block</v>
      </c>
      <c r="F900" s="282">
        <f t="shared" si="84"/>
        <v>22</v>
      </c>
      <c r="G900" s="227">
        <v>1</v>
      </c>
      <c r="H900" s="94" t="s">
        <v>239</v>
      </c>
      <c r="I900" s="92" t="s">
        <v>269</v>
      </c>
      <c r="J900" s="93">
        <v>7762</v>
      </c>
      <c r="K900" s="94" t="s">
        <v>241</v>
      </c>
      <c r="L900" s="92">
        <v>375</v>
      </c>
      <c r="M900" s="92" t="s">
        <v>248</v>
      </c>
      <c r="N900" s="95">
        <v>0.75</v>
      </c>
      <c r="O900" s="92" t="s">
        <v>39</v>
      </c>
      <c r="P900" s="92" t="s">
        <v>63</v>
      </c>
      <c r="Q900" s="96">
        <v>43606</v>
      </c>
      <c r="R900" s="97">
        <v>43771</v>
      </c>
      <c r="S900" s="98">
        <v>44320</v>
      </c>
      <c r="T900" s="106">
        <f t="shared" si="85"/>
        <v>549</v>
      </c>
      <c r="U900" s="106" t="s">
        <v>254</v>
      </c>
      <c r="V900" s="106">
        <v>0</v>
      </c>
      <c r="W900" s="94">
        <v>0</v>
      </c>
      <c r="X900" s="94"/>
      <c r="Y900" s="94"/>
      <c r="Z900" s="94"/>
      <c r="AA900" s="100"/>
      <c r="AB900" s="99" t="s">
        <v>45</v>
      </c>
    </row>
    <row r="901" spans="1:28" ht="16">
      <c r="A901" s="9">
        <v>1</v>
      </c>
      <c r="B901" s="9">
        <v>3</v>
      </c>
      <c r="C901" s="9">
        <v>7</v>
      </c>
      <c r="D901" s="9" t="str">
        <f t="shared" si="82"/>
        <v>Dynan_E6_7766_375_19C</v>
      </c>
      <c r="E901" s="9" t="str">
        <f t="shared" si="83"/>
        <v>Dynan_E6_7766_375_19C_Lung_Block</v>
      </c>
      <c r="F901" s="282">
        <f t="shared" si="84"/>
        <v>23</v>
      </c>
      <c r="G901" s="227">
        <v>1</v>
      </c>
      <c r="H901" s="94" t="s">
        <v>239</v>
      </c>
      <c r="I901" s="92" t="s">
        <v>269</v>
      </c>
      <c r="J901" s="93">
        <v>7766</v>
      </c>
      <c r="K901" s="94" t="s">
        <v>241</v>
      </c>
      <c r="L901" s="92">
        <v>375</v>
      </c>
      <c r="M901" s="92" t="s">
        <v>248</v>
      </c>
      <c r="N901" s="95">
        <v>0.75</v>
      </c>
      <c r="O901" s="92" t="s">
        <v>39</v>
      </c>
      <c r="P901" s="92" t="s">
        <v>63</v>
      </c>
      <c r="Q901" s="96">
        <v>43606</v>
      </c>
      <c r="R901" s="97">
        <v>43771</v>
      </c>
      <c r="S901" s="98">
        <v>44320</v>
      </c>
      <c r="T901" s="106">
        <f t="shared" si="85"/>
        <v>549</v>
      </c>
      <c r="U901" s="106" t="s">
        <v>254</v>
      </c>
      <c r="V901" s="106">
        <v>0</v>
      </c>
      <c r="W901" s="94">
        <v>0</v>
      </c>
      <c r="X901" s="94"/>
      <c r="Y901" s="94"/>
      <c r="Z901" s="94"/>
      <c r="AA901" s="100"/>
      <c r="AB901" s="99" t="s">
        <v>45</v>
      </c>
    </row>
    <row r="902" spans="1:28" ht="16">
      <c r="A902" s="9">
        <v>1</v>
      </c>
      <c r="B902" s="9">
        <v>3</v>
      </c>
      <c r="C902" s="9">
        <v>7</v>
      </c>
      <c r="D902" s="9" t="str">
        <f t="shared" si="82"/>
        <v>Dynan_E6_7767_375_19C</v>
      </c>
      <c r="E902" s="9" t="str">
        <f t="shared" si="83"/>
        <v>Dynan_E6_7767_375_19C_Lung_Block</v>
      </c>
      <c r="F902" s="282">
        <f t="shared" si="84"/>
        <v>24</v>
      </c>
      <c r="G902" s="227">
        <v>1</v>
      </c>
      <c r="H902" s="94" t="s">
        <v>239</v>
      </c>
      <c r="I902" s="92" t="s">
        <v>269</v>
      </c>
      <c r="J902" s="93">
        <v>7767</v>
      </c>
      <c r="K902" s="94" t="s">
        <v>241</v>
      </c>
      <c r="L902" s="92">
        <v>375</v>
      </c>
      <c r="M902" s="92" t="s">
        <v>248</v>
      </c>
      <c r="N902" s="95">
        <v>0.75</v>
      </c>
      <c r="O902" s="92" t="s">
        <v>39</v>
      </c>
      <c r="P902" s="92" t="s">
        <v>63</v>
      </c>
      <c r="Q902" s="96">
        <v>43606</v>
      </c>
      <c r="R902" s="97">
        <v>43771</v>
      </c>
      <c r="S902" s="98">
        <v>44320</v>
      </c>
      <c r="T902" s="106">
        <f t="shared" si="85"/>
        <v>549</v>
      </c>
      <c r="U902" s="106" t="s">
        <v>254</v>
      </c>
      <c r="V902" s="106">
        <v>0</v>
      </c>
      <c r="W902" s="94">
        <v>0</v>
      </c>
      <c r="X902" s="94"/>
      <c r="Y902" s="94"/>
      <c r="Z902" s="94"/>
      <c r="AA902" s="100"/>
      <c r="AB902" s="99" t="s">
        <v>45</v>
      </c>
    </row>
    <row r="903" spans="1:28" ht="16">
      <c r="A903" s="9">
        <v>1</v>
      </c>
      <c r="B903" s="9">
        <v>3</v>
      </c>
      <c r="C903" s="9">
        <v>7</v>
      </c>
      <c r="D903" s="9" t="str">
        <f t="shared" si="82"/>
        <v>Dynan_E6_7789_404_19C</v>
      </c>
      <c r="E903" s="9" t="str">
        <f t="shared" si="83"/>
        <v>Dynan_E6_7789_404_19C_Lung_Block</v>
      </c>
      <c r="F903" s="282">
        <f t="shared" si="84"/>
        <v>25</v>
      </c>
      <c r="G903" s="227">
        <v>1</v>
      </c>
      <c r="H903" s="94" t="s">
        <v>239</v>
      </c>
      <c r="I903" s="92" t="s">
        <v>269</v>
      </c>
      <c r="J903" s="93">
        <v>7789</v>
      </c>
      <c r="K903" s="94" t="s">
        <v>241</v>
      </c>
      <c r="L903" s="92">
        <v>404</v>
      </c>
      <c r="M903" s="92" t="s">
        <v>248</v>
      </c>
      <c r="N903" s="95">
        <v>0.75</v>
      </c>
      <c r="O903" s="92" t="s">
        <v>39</v>
      </c>
      <c r="P903" s="92" t="s">
        <v>63</v>
      </c>
      <c r="Q903" s="96">
        <v>43606</v>
      </c>
      <c r="R903" s="97">
        <v>43771</v>
      </c>
      <c r="S903" s="98">
        <v>44323</v>
      </c>
      <c r="T903" s="106">
        <f t="shared" si="85"/>
        <v>552</v>
      </c>
      <c r="U903" s="106" t="s">
        <v>252</v>
      </c>
      <c r="V903" s="106">
        <v>0</v>
      </c>
      <c r="W903" s="94">
        <v>0</v>
      </c>
      <c r="X903" s="94"/>
      <c r="Y903" s="94"/>
      <c r="Z903" s="94"/>
      <c r="AA903" s="100"/>
      <c r="AB903" s="99" t="s">
        <v>45</v>
      </c>
    </row>
    <row r="904" spans="1:28" ht="16">
      <c r="A904" s="9">
        <v>1</v>
      </c>
      <c r="B904" s="9">
        <v>3</v>
      </c>
      <c r="C904" s="9">
        <v>7</v>
      </c>
      <c r="D904" s="9" t="str">
        <f t="shared" si="82"/>
        <v>Dynan_E6_7791_403_19C</v>
      </c>
      <c r="E904" s="9" t="str">
        <f t="shared" si="83"/>
        <v>Dynan_E6_7791_403_19C_Lung_Block</v>
      </c>
      <c r="F904" s="282">
        <f t="shared" si="84"/>
        <v>26</v>
      </c>
      <c r="G904" s="227">
        <v>1</v>
      </c>
      <c r="H904" s="94" t="s">
        <v>239</v>
      </c>
      <c r="I904" s="92" t="s">
        <v>269</v>
      </c>
      <c r="J904" s="93">
        <v>7791</v>
      </c>
      <c r="K904" s="94" t="s">
        <v>241</v>
      </c>
      <c r="L904" s="92">
        <v>403</v>
      </c>
      <c r="M904" s="92" t="s">
        <v>248</v>
      </c>
      <c r="N904" s="95">
        <v>0.75</v>
      </c>
      <c r="O904" s="92" t="s">
        <v>39</v>
      </c>
      <c r="P904" s="92" t="s">
        <v>63</v>
      </c>
      <c r="Q904" s="96">
        <v>43606</v>
      </c>
      <c r="R904" s="97">
        <v>43771</v>
      </c>
      <c r="S904" s="98">
        <v>44323</v>
      </c>
      <c r="T904" s="106">
        <f t="shared" si="85"/>
        <v>552</v>
      </c>
      <c r="U904" s="106" t="s">
        <v>252</v>
      </c>
      <c r="V904" s="106">
        <v>0</v>
      </c>
      <c r="W904" s="94">
        <v>0</v>
      </c>
      <c r="X904" s="94"/>
      <c r="Y904" s="94"/>
      <c r="Z904" s="94"/>
      <c r="AA904" s="100"/>
      <c r="AB904" s="99" t="s">
        <v>45</v>
      </c>
    </row>
    <row r="905" spans="1:28" ht="16">
      <c r="A905" s="9">
        <v>1</v>
      </c>
      <c r="B905" s="9">
        <v>3</v>
      </c>
      <c r="C905" s="9">
        <v>7</v>
      </c>
      <c r="D905" s="9" t="str">
        <f t="shared" si="82"/>
        <v>Dynan_E6_7794_403_19C</v>
      </c>
      <c r="E905" s="9" t="str">
        <f t="shared" si="83"/>
        <v>Dynan_E6_7794_403_19C_Lung_Block</v>
      </c>
      <c r="F905" s="282">
        <f t="shared" si="84"/>
        <v>27</v>
      </c>
      <c r="G905" s="227">
        <v>1</v>
      </c>
      <c r="H905" s="94" t="s">
        <v>239</v>
      </c>
      <c r="I905" s="92" t="s">
        <v>269</v>
      </c>
      <c r="J905" s="93">
        <v>7794</v>
      </c>
      <c r="K905" s="94" t="s">
        <v>241</v>
      </c>
      <c r="L905" s="92">
        <v>403</v>
      </c>
      <c r="M905" s="92" t="s">
        <v>248</v>
      </c>
      <c r="N905" s="95">
        <v>0.75</v>
      </c>
      <c r="O905" s="92" t="s">
        <v>39</v>
      </c>
      <c r="P905" s="92" t="s">
        <v>63</v>
      </c>
      <c r="Q905" s="96">
        <v>43606</v>
      </c>
      <c r="R905" s="97">
        <v>43771</v>
      </c>
      <c r="S905" s="98">
        <v>44323</v>
      </c>
      <c r="T905" s="106">
        <f t="shared" si="85"/>
        <v>552</v>
      </c>
      <c r="U905" s="106" t="s">
        <v>252</v>
      </c>
      <c r="V905" s="106">
        <v>0</v>
      </c>
      <c r="W905" s="94">
        <v>0</v>
      </c>
      <c r="X905" s="94"/>
      <c r="Y905" s="94"/>
      <c r="Z905" s="94"/>
      <c r="AA905" s="100"/>
      <c r="AB905" s="99" t="s">
        <v>45</v>
      </c>
    </row>
    <row r="906" spans="1:28" ht="16">
      <c r="A906" s="9">
        <v>1</v>
      </c>
      <c r="B906" s="9">
        <v>3</v>
      </c>
      <c r="C906" s="9">
        <v>7</v>
      </c>
      <c r="D906" s="9" t="str">
        <f t="shared" si="82"/>
        <v>Dynan_E6_7801_402_19C</v>
      </c>
      <c r="E906" s="9" t="str">
        <f t="shared" si="83"/>
        <v>Dynan_E6_7801_402_19C_Lung_Block</v>
      </c>
      <c r="F906" s="282">
        <f t="shared" si="84"/>
        <v>28</v>
      </c>
      <c r="G906" s="227">
        <v>1</v>
      </c>
      <c r="H906" s="94" t="s">
        <v>239</v>
      </c>
      <c r="I906" s="92" t="s">
        <v>269</v>
      </c>
      <c r="J906" s="93">
        <v>7801</v>
      </c>
      <c r="K906" s="94" t="s">
        <v>241</v>
      </c>
      <c r="L906" s="92">
        <v>402</v>
      </c>
      <c r="M906" s="92" t="s">
        <v>248</v>
      </c>
      <c r="N906" s="95">
        <v>0.75</v>
      </c>
      <c r="O906" s="92" t="s">
        <v>39</v>
      </c>
      <c r="P906" s="92" t="s">
        <v>63</v>
      </c>
      <c r="Q906" s="96">
        <v>43606</v>
      </c>
      <c r="R906" s="97">
        <v>43771</v>
      </c>
      <c r="S906" s="98">
        <v>44323</v>
      </c>
      <c r="T906" s="106">
        <f t="shared" si="85"/>
        <v>552</v>
      </c>
      <c r="U906" s="106" t="s">
        <v>252</v>
      </c>
      <c r="V906" s="106">
        <v>0</v>
      </c>
      <c r="W906" s="94">
        <v>0</v>
      </c>
      <c r="X906" s="94"/>
      <c r="Y906" s="94"/>
      <c r="Z906" s="94"/>
      <c r="AA906" s="100"/>
      <c r="AB906" s="99" t="s">
        <v>45</v>
      </c>
    </row>
    <row r="907" spans="1:28" ht="16">
      <c r="A907" s="9">
        <v>1</v>
      </c>
      <c r="B907" s="9">
        <v>3</v>
      </c>
      <c r="C907" s="9">
        <v>7</v>
      </c>
      <c r="D907" s="9" t="str">
        <f t="shared" si="82"/>
        <v>Dynan_E6_7802_401_19C</v>
      </c>
      <c r="E907" s="9" t="str">
        <f t="shared" si="83"/>
        <v>Dynan_E6_7802_401_19C_Lung_Block</v>
      </c>
      <c r="F907" s="282">
        <f t="shared" si="84"/>
        <v>29</v>
      </c>
      <c r="G907" s="227">
        <v>1</v>
      </c>
      <c r="H907" s="94" t="s">
        <v>239</v>
      </c>
      <c r="I907" s="92" t="s">
        <v>269</v>
      </c>
      <c r="J907" s="93">
        <v>7802</v>
      </c>
      <c r="K907" s="94" t="s">
        <v>241</v>
      </c>
      <c r="L907" s="92">
        <v>401</v>
      </c>
      <c r="M907" s="92" t="s">
        <v>248</v>
      </c>
      <c r="N907" s="95">
        <v>0.75</v>
      </c>
      <c r="O907" s="92" t="s">
        <v>39</v>
      </c>
      <c r="P907" s="92" t="s">
        <v>63</v>
      </c>
      <c r="Q907" s="96">
        <v>43606</v>
      </c>
      <c r="R907" s="97">
        <v>43771</v>
      </c>
      <c r="S907" s="98">
        <v>44323</v>
      </c>
      <c r="T907" s="106">
        <f t="shared" si="85"/>
        <v>552</v>
      </c>
      <c r="U907" s="106" t="s">
        <v>252</v>
      </c>
      <c r="V907" s="106">
        <v>0</v>
      </c>
      <c r="W907" s="94">
        <v>0</v>
      </c>
      <c r="X907" s="94"/>
      <c r="Y907" s="94"/>
      <c r="Z907" s="94">
        <v>1</v>
      </c>
      <c r="AA907" s="100" t="s">
        <v>67</v>
      </c>
      <c r="AB907" s="99" t="s">
        <v>45</v>
      </c>
    </row>
    <row r="908" spans="1:28" ht="16">
      <c r="A908" s="9">
        <v>1</v>
      </c>
      <c r="B908" s="9">
        <v>3</v>
      </c>
      <c r="C908" s="9">
        <v>7</v>
      </c>
      <c r="D908" s="9" t="str">
        <f t="shared" si="82"/>
        <v>Dynan_E6_7803_402_19C</v>
      </c>
      <c r="E908" s="9" t="str">
        <f t="shared" si="83"/>
        <v>Dynan_E6_7803_402_19C_Lung_Block</v>
      </c>
      <c r="F908" s="282">
        <f t="shared" si="84"/>
        <v>30</v>
      </c>
      <c r="G908" s="227">
        <v>1</v>
      </c>
      <c r="H908" s="94" t="s">
        <v>239</v>
      </c>
      <c r="I908" s="92" t="s">
        <v>269</v>
      </c>
      <c r="J908" s="93">
        <v>7803</v>
      </c>
      <c r="K908" s="94" t="s">
        <v>241</v>
      </c>
      <c r="L908" s="92">
        <v>402</v>
      </c>
      <c r="M908" s="92" t="s">
        <v>248</v>
      </c>
      <c r="N908" s="95">
        <v>0.75</v>
      </c>
      <c r="O908" s="92" t="s">
        <v>39</v>
      </c>
      <c r="P908" s="92" t="s">
        <v>63</v>
      </c>
      <c r="Q908" s="96">
        <v>43606</v>
      </c>
      <c r="R908" s="97">
        <v>43771</v>
      </c>
      <c r="S908" s="98">
        <v>44323</v>
      </c>
      <c r="T908" s="106">
        <f t="shared" si="85"/>
        <v>552</v>
      </c>
      <c r="U908" s="106" t="s">
        <v>252</v>
      </c>
      <c r="V908" s="106">
        <v>0</v>
      </c>
      <c r="W908" s="94">
        <v>0</v>
      </c>
      <c r="X908" s="94"/>
      <c r="Y908" s="94"/>
      <c r="Z908" s="94"/>
      <c r="AA908" s="100"/>
      <c r="AB908" s="99" t="s">
        <v>45</v>
      </c>
    </row>
    <row r="909" spans="1:28" ht="16">
      <c r="A909" s="9">
        <v>1</v>
      </c>
      <c r="B909" s="9">
        <v>3</v>
      </c>
      <c r="C909" s="9">
        <v>7</v>
      </c>
      <c r="D909" s="9" t="str">
        <f t="shared" si="82"/>
        <v>Dynan_E6_7804_401_19C</v>
      </c>
      <c r="E909" s="9" t="str">
        <f t="shared" si="83"/>
        <v>Dynan_E6_7804_401_19C_Lung_Block</v>
      </c>
      <c r="F909" s="282">
        <f t="shared" si="84"/>
        <v>31</v>
      </c>
      <c r="G909" s="227">
        <v>1</v>
      </c>
      <c r="H909" s="94" t="s">
        <v>239</v>
      </c>
      <c r="I909" s="92" t="s">
        <v>269</v>
      </c>
      <c r="J909" s="93">
        <v>7804</v>
      </c>
      <c r="K909" s="94" t="s">
        <v>241</v>
      </c>
      <c r="L909" s="92">
        <v>401</v>
      </c>
      <c r="M909" s="92" t="s">
        <v>248</v>
      </c>
      <c r="N909" s="95">
        <v>0.75</v>
      </c>
      <c r="O909" s="92" t="s">
        <v>39</v>
      </c>
      <c r="P909" s="92" t="s">
        <v>63</v>
      </c>
      <c r="Q909" s="96">
        <v>43606</v>
      </c>
      <c r="R909" s="97">
        <v>43771</v>
      </c>
      <c r="S909" s="98">
        <v>44323</v>
      </c>
      <c r="T909" s="106">
        <f t="shared" si="85"/>
        <v>552</v>
      </c>
      <c r="U909" s="106" t="s">
        <v>252</v>
      </c>
      <c r="V909" s="106">
        <v>0</v>
      </c>
      <c r="W909" s="94">
        <v>0</v>
      </c>
      <c r="X909" s="94"/>
      <c r="Y909" s="94"/>
      <c r="Z909" s="94"/>
      <c r="AA909" s="100"/>
      <c r="AB909" s="99" t="s">
        <v>45</v>
      </c>
    </row>
    <row r="910" spans="1:28" ht="16">
      <c r="A910" s="9">
        <v>1</v>
      </c>
      <c r="B910" s="9">
        <v>3</v>
      </c>
      <c r="C910" s="9">
        <v>7</v>
      </c>
      <c r="D910" s="9" t="str">
        <f t="shared" si="82"/>
        <v>Dynan_E6_7809_399_19C</v>
      </c>
      <c r="E910" s="9" t="str">
        <f t="shared" si="83"/>
        <v>Dynan_E6_7809_399_19C_Lung_Block</v>
      </c>
      <c r="F910" s="282">
        <f t="shared" si="84"/>
        <v>32</v>
      </c>
      <c r="G910" s="227">
        <v>1</v>
      </c>
      <c r="H910" s="94" t="s">
        <v>239</v>
      </c>
      <c r="I910" s="92" t="s">
        <v>269</v>
      </c>
      <c r="J910" s="93">
        <v>7809</v>
      </c>
      <c r="K910" s="94" t="s">
        <v>241</v>
      </c>
      <c r="L910" s="92">
        <v>399</v>
      </c>
      <c r="M910" s="92" t="s">
        <v>248</v>
      </c>
      <c r="N910" s="95">
        <v>0.75</v>
      </c>
      <c r="O910" s="92" t="s">
        <v>39</v>
      </c>
      <c r="P910" s="92" t="s">
        <v>63</v>
      </c>
      <c r="Q910" s="96">
        <v>43606</v>
      </c>
      <c r="R910" s="97">
        <v>43771</v>
      </c>
      <c r="S910" s="98">
        <v>44323</v>
      </c>
      <c r="T910" s="106">
        <f t="shared" si="85"/>
        <v>552</v>
      </c>
      <c r="U910" s="106" t="s">
        <v>252</v>
      </c>
      <c r="V910" s="106">
        <v>0</v>
      </c>
      <c r="W910" s="94">
        <v>0</v>
      </c>
      <c r="X910" s="94"/>
      <c r="Y910" s="94"/>
      <c r="Z910" s="94"/>
      <c r="AA910" s="100"/>
      <c r="AB910" s="99" t="s">
        <v>45</v>
      </c>
    </row>
    <row r="911" spans="1:28" ht="16">
      <c r="A911" s="9">
        <v>1</v>
      </c>
      <c r="B911" s="9">
        <v>3</v>
      </c>
      <c r="C911" s="9">
        <v>8</v>
      </c>
      <c r="D911" s="9" t="str">
        <f t="shared" si="82"/>
        <v>Dynan_E6_7810_399_19C</v>
      </c>
      <c r="E911" s="9" t="str">
        <f t="shared" si="83"/>
        <v>Dynan_E6_7810_399_19C_Lung_Block</v>
      </c>
      <c r="F911" s="282">
        <f>1</f>
        <v>1</v>
      </c>
      <c r="G911" s="227">
        <v>1</v>
      </c>
      <c r="H911" s="94" t="s">
        <v>239</v>
      </c>
      <c r="I911" s="92" t="s">
        <v>269</v>
      </c>
      <c r="J911" s="93">
        <v>7810</v>
      </c>
      <c r="K911" s="94" t="s">
        <v>241</v>
      </c>
      <c r="L911" s="92">
        <v>399</v>
      </c>
      <c r="M911" s="92" t="s">
        <v>248</v>
      </c>
      <c r="N911" s="95">
        <v>0.75</v>
      </c>
      <c r="O911" s="92" t="s">
        <v>39</v>
      </c>
      <c r="P911" s="92" t="s">
        <v>63</v>
      </c>
      <c r="Q911" s="96">
        <v>43606</v>
      </c>
      <c r="R911" s="97">
        <v>43771</v>
      </c>
      <c r="S911" s="98">
        <v>44323</v>
      </c>
      <c r="T911" s="106">
        <f t="shared" si="85"/>
        <v>552</v>
      </c>
      <c r="U911" s="106" t="s">
        <v>252</v>
      </c>
      <c r="V911" s="106">
        <v>0</v>
      </c>
      <c r="W911" s="94">
        <v>0</v>
      </c>
      <c r="X911" s="94"/>
      <c r="Y911" s="94"/>
      <c r="Z911" s="94"/>
      <c r="AA911" s="100"/>
      <c r="AB911" s="99" t="s">
        <v>45</v>
      </c>
    </row>
    <row r="912" spans="1:28" ht="16">
      <c r="A912" s="9">
        <v>1</v>
      </c>
      <c r="B912" s="9">
        <v>3</v>
      </c>
      <c r="C912" s="9">
        <v>8</v>
      </c>
      <c r="D912" s="9" t="str">
        <f t="shared" si="82"/>
        <v>Dynan_E6_7812_399_19C</v>
      </c>
      <c r="E912" s="9" t="str">
        <f t="shared" si="83"/>
        <v>Dynan_E6_7812_399_19C_Lung_Block</v>
      </c>
      <c r="F912" s="282">
        <f>F911+1</f>
        <v>2</v>
      </c>
      <c r="G912" s="227">
        <v>1</v>
      </c>
      <c r="H912" s="94" t="s">
        <v>239</v>
      </c>
      <c r="I912" s="92" t="s">
        <v>269</v>
      </c>
      <c r="J912" s="93">
        <v>7812</v>
      </c>
      <c r="K912" s="94" t="s">
        <v>241</v>
      </c>
      <c r="L912" s="92">
        <v>399</v>
      </c>
      <c r="M912" s="92" t="s">
        <v>248</v>
      </c>
      <c r="N912" s="95">
        <v>0.75</v>
      </c>
      <c r="O912" s="92" t="s">
        <v>39</v>
      </c>
      <c r="P912" s="92" t="s">
        <v>63</v>
      </c>
      <c r="Q912" s="96">
        <v>43606</v>
      </c>
      <c r="R912" s="97">
        <v>43771</v>
      </c>
      <c r="S912" s="98">
        <v>44323</v>
      </c>
      <c r="T912" s="106">
        <f t="shared" si="85"/>
        <v>552</v>
      </c>
      <c r="U912" s="106" t="s">
        <v>252</v>
      </c>
      <c r="V912" s="106">
        <v>0</v>
      </c>
      <c r="W912" s="94">
        <v>0</v>
      </c>
      <c r="X912" s="94"/>
      <c r="Y912" s="94"/>
      <c r="Z912" s="94"/>
      <c r="AA912" s="100"/>
      <c r="AB912" s="99" t="s">
        <v>45</v>
      </c>
    </row>
    <row r="913" spans="1:28" ht="16">
      <c r="A913" s="9">
        <v>1</v>
      </c>
      <c r="B913" s="9">
        <v>3</v>
      </c>
      <c r="C913" s="9">
        <v>8</v>
      </c>
      <c r="D913" s="9" t="str">
        <f t="shared" si="82"/>
        <v>Dynan_E6_7816_399_19C</v>
      </c>
      <c r="E913" s="9" t="str">
        <f t="shared" ref="E913:E944" si="86">D913&amp;"_Lung_Block"</f>
        <v>Dynan_E6_7816_399_19C_Lung_Block</v>
      </c>
      <c r="F913" s="282">
        <f t="shared" ref="F913:F941" si="87">F912+1</f>
        <v>3</v>
      </c>
      <c r="G913" s="227">
        <v>1</v>
      </c>
      <c r="H913" s="94" t="s">
        <v>239</v>
      </c>
      <c r="I913" s="92" t="s">
        <v>269</v>
      </c>
      <c r="J913" s="93">
        <v>7816</v>
      </c>
      <c r="K913" s="94" t="s">
        <v>241</v>
      </c>
      <c r="L913" s="92">
        <v>399</v>
      </c>
      <c r="M913" s="92" t="s">
        <v>248</v>
      </c>
      <c r="N913" s="95">
        <v>0.75</v>
      </c>
      <c r="O913" s="92" t="s">
        <v>39</v>
      </c>
      <c r="P913" s="92" t="s">
        <v>63</v>
      </c>
      <c r="Q913" s="96">
        <v>43606</v>
      </c>
      <c r="R913" s="97">
        <v>43771</v>
      </c>
      <c r="S913" s="98">
        <v>44323</v>
      </c>
      <c r="T913" s="106">
        <f t="shared" si="85"/>
        <v>552</v>
      </c>
      <c r="U913" s="106" t="s">
        <v>252</v>
      </c>
      <c r="V913" s="106">
        <v>0</v>
      </c>
      <c r="W913" s="94">
        <v>0</v>
      </c>
      <c r="X913" s="94"/>
      <c r="Y913" s="94"/>
      <c r="Z913" s="94"/>
      <c r="AA913" s="100"/>
      <c r="AB913" s="99" t="s">
        <v>45</v>
      </c>
    </row>
    <row r="914" spans="1:28" ht="16">
      <c r="A914" s="9">
        <v>1</v>
      </c>
      <c r="B914" s="9">
        <v>3</v>
      </c>
      <c r="C914" s="9">
        <v>8</v>
      </c>
      <c r="D914" s="9" t="str">
        <f t="shared" si="82"/>
        <v>Dynan_E6_7819_367_19C</v>
      </c>
      <c r="E914" s="9" t="str">
        <f t="shared" si="86"/>
        <v>Dynan_E6_7819_367_19C_Lung_Block</v>
      </c>
      <c r="F914" s="282">
        <f t="shared" si="87"/>
        <v>4</v>
      </c>
      <c r="G914" s="227">
        <v>1</v>
      </c>
      <c r="H914" s="94" t="s">
        <v>239</v>
      </c>
      <c r="I914" s="92" t="s">
        <v>269</v>
      </c>
      <c r="J914" s="93">
        <v>7819</v>
      </c>
      <c r="K914" s="94" t="s">
        <v>241</v>
      </c>
      <c r="L914" s="92">
        <v>367</v>
      </c>
      <c r="M914" s="92" t="s">
        <v>248</v>
      </c>
      <c r="N914" s="95">
        <v>0.75</v>
      </c>
      <c r="O914" s="92" t="s">
        <v>39</v>
      </c>
      <c r="P914" s="92" t="s">
        <v>63</v>
      </c>
      <c r="Q914" s="96">
        <v>43606</v>
      </c>
      <c r="R914" s="97">
        <v>43771</v>
      </c>
      <c r="S914" s="98">
        <v>44319</v>
      </c>
      <c r="T914" s="106">
        <f t="shared" si="85"/>
        <v>548</v>
      </c>
      <c r="U914" s="106" t="s">
        <v>254</v>
      </c>
      <c r="V914" s="106">
        <v>0</v>
      </c>
      <c r="W914" s="94">
        <v>0</v>
      </c>
      <c r="X914" s="94"/>
      <c r="Y914" s="94"/>
      <c r="Z914" s="94"/>
      <c r="AA914" s="100"/>
      <c r="AB914" s="99" t="s">
        <v>45</v>
      </c>
    </row>
    <row r="915" spans="1:28" ht="16">
      <c r="A915" s="9">
        <v>1</v>
      </c>
      <c r="B915" s="9">
        <v>3</v>
      </c>
      <c r="C915" s="9">
        <v>8</v>
      </c>
      <c r="D915" s="9" t="str">
        <f t="shared" si="82"/>
        <v>Dynan_E6_7820_368_19C</v>
      </c>
      <c r="E915" s="9" t="str">
        <f t="shared" si="86"/>
        <v>Dynan_E6_7820_368_19C_Lung_Block</v>
      </c>
      <c r="F915" s="282">
        <f t="shared" si="87"/>
        <v>5</v>
      </c>
      <c r="G915" s="227">
        <v>1</v>
      </c>
      <c r="H915" s="94" t="s">
        <v>239</v>
      </c>
      <c r="I915" s="92" t="s">
        <v>269</v>
      </c>
      <c r="J915" s="93">
        <v>7820</v>
      </c>
      <c r="K915" s="94" t="s">
        <v>241</v>
      </c>
      <c r="L915" s="92">
        <v>368</v>
      </c>
      <c r="M915" s="92" t="s">
        <v>248</v>
      </c>
      <c r="N915" s="95">
        <v>0.75</v>
      </c>
      <c r="O915" s="92" t="s">
        <v>39</v>
      </c>
      <c r="P915" s="92" t="s">
        <v>63</v>
      </c>
      <c r="Q915" s="96">
        <v>43606</v>
      </c>
      <c r="R915" s="97">
        <v>43771</v>
      </c>
      <c r="S915" s="98">
        <v>44319</v>
      </c>
      <c r="T915" s="106">
        <f t="shared" si="85"/>
        <v>548</v>
      </c>
      <c r="U915" s="106" t="s">
        <v>254</v>
      </c>
      <c r="V915" s="106">
        <v>0</v>
      </c>
      <c r="W915" s="94">
        <v>0</v>
      </c>
      <c r="X915" s="94"/>
      <c r="Y915" s="94"/>
      <c r="Z915" s="94"/>
      <c r="AA915" s="100"/>
      <c r="AB915" s="99" t="s">
        <v>45</v>
      </c>
    </row>
    <row r="916" spans="1:28" ht="16">
      <c r="A916" s="9">
        <v>1</v>
      </c>
      <c r="B916" s="9">
        <v>3</v>
      </c>
      <c r="C916" s="9">
        <v>8</v>
      </c>
      <c r="D916" s="9" t="str">
        <f t="shared" si="82"/>
        <v>Dynan_E6_7822_368_19C</v>
      </c>
      <c r="E916" s="9" t="str">
        <f t="shared" si="86"/>
        <v>Dynan_E6_7822_368_19C_Lung_Block</v>
      </c>
      <c r="F916" s="282">
        <f t="shared" si="87"/>
        <v>6</v>
      </c>
      <c r="G916" s="227">
        <v>1</v>
      </c>
      <c r="H916" s="94" t="s">
        <v>239</v>
      </c>
      <c r="I916" s="92" t="s">
        <v>269</v>
      </c>
      <c r="J916" s="93">
        <v>7822</v>
      </c>
      <c r="K916" s="94" t="s">
        <v>241</v>
      </c>
      <c r="L916" s="92">
        <v>368</v>
      </c>
      <c r="M916" s="92" t="s">
        <v>248</v>
      </c>
      <c r="N916" s="95">
        <v>0.75</v>
      </c>
      <c r="O916" s="92" t="s">
        <v>39</v>
      </c>
      <c r="P916" s="92" t="s">
        <v>63</v>
      </c>
      <c r="Q916" s="96">
        <v>43606</v>
      </c>
      <c r="R916" s="97">
        <v>43771</v>
      </c>
      <c r="S916" s="98">
        <v>44319</v>
      </c>
      <c r="T916" s="106">
        <f t="shared" si="85"/>
        <v>548</v>
      </c>
      <c r="U916" s="106" t="s">
        <v>254</v>
      </c>
      <c r="V916" s="106">
        <v>0</v>
      </c>
      <c r="W916" s="94">
        <v>0</v>
      </c>
      <c r="X916" s="94"/>
      <c r="Y916" s="94"/>
      <c r="Z916" s="94"/>
      <c r="AA916" s="100" t="s">
        <v>277</v>
      </c>
      <c r="AB916" s="99" t="s">
        <v>45</v>
      </c>
    </row>
    <row r="917" spans="1:28" ht="16">
      <c r="A917" s="9">
        <v>1</v>
      </c>
      <c r="B917" s="9">
        <v>3</v>
      </c>
      <c r="C917" s="9">
        <v>8</v>
      </c>
      <c r="D917" s="9" t="str">
        <f t="shared" si="82"/>
        <v>Dynan_E6_7824_368_19C</v>
      </c>
      <c r="E917" s="9" t="str">
        <f t="shared" si="86"/>
        <v>Dynan_E6_7824_368_19C_Lung_Block</v>
      </c>
      <c r="F917" s="282">
        <f t="shared" si="87"/>
        <v>7</v>
      </c>
      <c r="G917" s="227">
        <v>1</v>
      </c>
      <c r="H917" s="94" t="s">
        <v>239</v>
      </c>
      <c r="I917" s="92" t="s">
        <v>269</v>
      </c>
      <c r="J917" s="93">
        <v>7824</v>
      </c>
      <c r="K917" s="94" t="s">
        <v>241</v>
      </c>
      <c r="L917" s="92">
        <v>368</v>
      </c>
      <c r="M917" s="92" t="s">
        <v>248</v>
      </c>
      <c r="N917" s="95">
        <v>0.75</v>
      </c>
      <c r="O917" s="92" t="s">
        <v>39</v>
      </c>
      <c r="P917" s="92" t="s">
        <v>63</v>
      </c>
      <c r="Q917" s="96">
        <v>43606</v>
      </c>
      <c r="R917" s="97">
        <v>43771</v>
      </c>
      <c r="S917" s="98">
        <v>44319</v>
      </c>
      <c r="T917" s="106">
        <f t="shared" si="85"/>
        <v>548</v>
      </c>
      <c r="U917" s="106" t="s">
        <v>254</v>
      </c>
      <c r="V917" s="106">
        <v>0</v>
      </c>
      <c r="W917" s="94">
        <v>0</v>
      </c>
      <c r="X917" s="94"/>
      <c r="Y917" s="94"/>
      <c r="Z917" s="94"/>
      <c r="AA917" s="100"/>
      <c r="AB917" s="99" t="s">
        <v>45</v>
      </c>
    </row>
    <row r="918" spans="1:28" ht="16">
      <c r="A918" s="9">
        <v>1</v>
      </c>
      <c r="B918" s="9">
        <v>3</v>
      </c>
      <c r="C918" s="9">
        <v>8</v>
      </c>
      <c r="D918" s="9" t="str">
        <f t="shared" si="82"/>
        <v>Dynan_E6_7852_372_19C</v>
      </c>
      <c r="E918" s="9" t="str">
        <f t="shared" si="86"/>
        <v>Dynan_E6_7852_372_19C_Lung_Block</v>
      </c>
      <c r="F918" s="282">
        <f t="shared" si="87"/>
        <v>8</v>
      </c>
      <c r="G918" s="227">
        <v>1</v>
      </c>
      <c r="H918" s="94" t="s">
        <v>239</v>
      </c>
      <c r="I918" s="92" t="s">
        <v>269</v>
      </c>
      <c r="J918" s="93">
        <v>7852</v>
      </c>
      <c r="K918" s="94" t="s">
        <v>241</v>
      </c>
      <c r="L918" s="92">
        <v>372</v>
      </c>
      <c r="M918" s="92" t="s">
        <v>248</v>
      </c>
      <c r="N918" s="95">
        <v>0.75</v>
      </c>
      <c r="O918" s="92" t="s">
        <v>39</v>
      </c>
      <c r="P918" s="92" t="s">
        <v>63</v>
      </c>
      <c r="Q918" s="96">
        <v>43606</v>
      </c>
      <c r="R918" s="97">
        <v>43771</v>
      </c>
      <c r="S918" s="98">
        <v>44320</v>
      </c>
      <c r="T918" s="106">
        <f t="shared" si="85"/>
        <v>549</v>
      </c>
      <c r="U918" s="106" t="s">
        <v>254</v>
      </c>
      <c r="V918" s="106">
        <v>0</v>
      </c>
      <c r="W918" s="94">
        <v>0</v>
      </c>
      <c r="X918" s="94"/>
      <c r="Y918" s="94"/>
      <c r="Z918" s="94"/>
      <c r="AA918" s="100"/>
      <c r="AB918" s="99" t="s">
        <v>45</v>
      </c>
    </row>
    <row r="919" spans="1:28" ht="16">
      <c r="A919" s="9">
        <v>1</v>
      </c>
      <c r="B919" s="9">
        <v>3</v>
      </c>
      <c r="C919" s="9">
        <v>8</v>
      </c>
      <c r="D919" s="9" t="str">
        <f t="shared" si="82"/>
        <v>Dynan_E6_7853_372_19C</v>
      </c>
      <c r="E919" s="9" t="str">
        <f t="shared" si="86"/>
        <v>Dynan_E6_7853_372_19C_Lung_Block</v>
      </c>
      <c r="F919" s="282">
        <f t="shared" si="87"/>
        <v>9</v>
      </c>
      <c r="G919" s="227">
        <v>1</v>
      </c>
      <c r="H919" s="94" t="s">
        <v>239</v>
      </c>
      <c r="I919" s="92" t="s">
        <v>269</v>
      </c>
      <c r="J919" s="93">
        <v>7853</v>
      </c>
      <c r="K919" s="94" t="s">
        <v>241</v>
      </c>
      <c r="L919" s="92">
        <v>372</v>
      </c>
      <c r="M919" s="92" t="s">
        <v>248</v>
      </c>
      <c r="N919" s="95">
        <v>0.75</v>
      </c>
      <c r="O919" s="92" t="s">
        <v>39</v>
      </c>
      <c r="P919" s="92" t="s">
        <v>63</v>
      </c>
      <c r="Q919" s="96">
        <v>43606</v>
      </c>
      <c r="R919" s="97">
        <v>43771</v>
      </c>
      <c r="S919" s="98">
        <v>44320</v>
      </c>
      <c r="T919" s="106">
        <f t="shared" si="85"/>
        <v>549</v>
      </c>
      <c r="U919" s="106" t="s">
        <v>254</v>
      </c>
      <c r="V919" s="106">
        <v>0</v>
      </c>
      <c r="W919" s="94">
        <v>0</v>
      </c>
      <c r="X919" s="94"/>
      <c r="Y919" s="94"/>
      <c r="Z919" s="94"/>
      <c r="AA919" s="100"/>
      <c r="AB919" s="99" t="s">
        <v>45</v>
      </c>
    </row>
    <row r="920" spans="1:28" ht="16">
      <c r="A920" s="9">
        <v>1</v>
      </c>
      <c r="B920" s="9">
        <v>3</v>
      </c>
      <c r="C920" s="9">
        <v>8</v>
      </c>
      <c r="D920" s="9" t="str">
        <f t="shared" si="82"/>
        <v>Dynan_E6_7854_371_19C</v>
      </c>
      <c r="E920" s="9" t="str">
        <f t="shared" si="86"/>
        <v>Dynan_E6_7854_371_19C_Lung_Block</v>
      </c>
      <c r="F920" s="282">
        <f t="shared" si="87"/>
        <v>10</v>
      </c>
      <c r="G920" s="227">
        <v>1</v>
      </c>
      <c r="H920" s="94" t="s">
        <v>239</v>
      </c>
      <c r="I920" s="92" t="s">
        <v>269</v>
      </c>
      <c r="J920" s="93">
        <v>7854</v>
      </c>
      <c r="K920" s="94" t="s">
        <v>241</v>
      </c>
      <c r="L920" s="92">
        <v>371</v>
      </c>
      <c r="M920" s="92" t="s">
        <v>248</v>
      </c>
      <c r="N920" s="95">
        <v>0.75</v>
      </c>
      <c r="O920" s="92" t="s">
        <v>39</v>
      </c>
      <c r="P920" s="92" t="s">
        <v>63</v>
      </c>
      <c r="Q920" s="96">
        <v>43606</v>
      </c>
      <c r="R920" s="97">
        <v>43771</v>
      </c>
      <c r="S920" s="98">
        <v>44320</v>
      </c>
      <c r="T920" s="106">
        <f t="shared" si="85"/>
        <v>549</v>
      </c>
      <c r="U920" s="106" t="s">
        <v>254</v>
      </c>
      <c r="V920" s="106">
        <v>0</v>
      </c>
      <c r="W920" s="94">
        <v>1</v>
      </c>
      <c r="X920" s="94">
        <v>1</v>
      </c>
      <c r="Y920" s="94"/>
      <c r="Z920" s="94"/>
      <c r="AA920" s="100"/>
      <c r="AB920" s="99" t="s">
        <v>45</v>
      </c>
    </row>
    <row r="921" spans="1:28" ht="16">
      <c r="A921" s="9">
        <v>1</v>
      </c>
      <c r="B921" s="9">
        <v>3</v>
      </c>
      <c r="C921" s="9">
        <v>8</v>
      </c>
      <c r="D921" s="9" t="str">
        <f t="shared" si="82"/>
        <v>Dynan_E6_7855_372_19C</v>
      </c>
      <c r="E921" s="9" t="str">
        <f t="shared" si="86"/>
        <v>Dynan_E6_7855_372_19C_Lung_Block</v>
      </c>
      <c r="F921" s="282">
        <f t="shared" si="87"/>
        <v>11</v>
      </c>
      <c r="G921" s="227">
        <v>1</v>
      </c>
      <c r="H921" s="94" t="s">
        <v>239</v>
      </c>
      <c r="I921" s="92" t="s">
        <v>269</v>
      </c>
      <c r="J921" s="93">
        <v>7855</v>
      </c>
      <c r="K921" s="94" t="s">
        <v>241</v>
      </c>
      <c r="L921" s="92">
        <v>372</v>
      </c>
      <c r="M921" s="92" t="s">
        <v>248</v>
      </c>
      <c r="N921" s="95">
        <v>0.75</v>
      </c>
      <c r="O921" s="92" t="s">
        <v>39</v>
      </c>
      <c r="P921" s="92" t="s">
        <v>63</v>
      </c>
      <c r="Q921" s="96">
        <v>43606</v>
      </c>
      <c r="R921" s="97">
        <v>43771</v>
      </c>
      <c r="S921" s="98">
        <v>44320</v>
      </c>
      <c r="T921" s="106">
        <f t="shared" si="85"/>
        <v>549</v>
      </c>
      <c r="U921" s="106" t="s">
        <v>254</v>
      </c>
      <c r="V921" s="106">
        <v>0</v>
      </c>
      <c r="W921" s="94">
        <v>0</v>
      </c>
      <c r="X921" s="94"/>
      <c r="Y921" s="94"/>
      <c r="Z921" s="94"/>
      <c r="AA921" s="100"/>
      <c r="AB921" s="99" t="s">
        <v>45</v>
      </c>
    </row>
    <row r="922" spans="1:28" ht="16">
      <c r="A922" s="9">
        <v>1</v>
      </c>
      <c r="B922" s="9">
        <v>3</v>
      </c>
      <c r="C922" s="9">
        <v>8</v>
      </c>
      <c r="D922" s="9" t="str">
        <f t="shared" si="82"/>
        <v>Dynan_E6_7857_372_19C</v>
      </c>
      <c r="E922" s="9" t="str">
        <f t="shared" si="86"/>
        <v>Dynan_E6_7857_372_19C_Lung_Block</v>
      </c>
      <c r="F922" s="282">
        <f t="shared" si="87"/>
        <v>12</v>
      </c>
      <c r="G922" s="227">
        <v>1</v>
      </c>
      <c r="H922" s="94" t="s">
        <v>239</v>
      </c>
      <c r="I922" s="92" t="s">
        <v>269</v>
      </c>
      <c r="J922" s="93">
        <v>7857</v>
      </c>
      <c r="K922" s="94" t="s">
        <v>241</v>
      </c>
      <c r="L922" s="92">
        <v>372</v>
      </c>
      <c r="M922" s="92" t="s">
        <v>248</v>
      </c>
      <c r="N922" s="95">
        <v>0.75</v>
      </c>
      <c r="O922" s="92" t="s">
        <v>39</v>
      </c>
      <c r="P922" s="92" t="s">
        <v>63</v>
      </c>
      <c r="Q922" s="96">
        <v>43606</v>
      </c>
      <c r="R922" s="97">
        <v>43771</v>
      </c>
      <c r="S922" s="98">
        <v>44320</v>
      </c>
      <c r="T922" s="106">
        <f t="shared" si="85"/>
        <v>549</v>
      </c>
      <c r="U922" s="106" t="s">
        <v>254</v>
      </c>
      <c r="V922" s="106">
        <v>0</v>
      </c>
      <c r="W922" s="94">
        <v>0</v>
      </c>
      <c r="X922" s="94"/>
      <c r="Y922" s="94"/>
      <c r="Z922" s="94"/>
      <c r="AA922" s="100"/>
      <c r="AB922" s="99" t="s">
        <v>45</v>
      </c>
    </row>
    <row r="923" spans="1:28" ht="16">
      <c r="A923" s="9">
        <v>1</v>
      </c>
      <c r="B923" s="9">
        <v>3</v>
      </c>
      <c r="C923" s="9">
        <v>8</v>
      </c>
      <c r="D923" s="9" t="str">
        <f t="shared" si="82"/>
        <v>Dynan_E6_7860_371_19C</v>
      </c>
      <c r="E923" s="9" t="str">
        <f t="shared" si="86"/>
        <v>Dynan_E6_7860_371_19C_Lung_Block</v>
      </c>
      <c r="F923" s="282">
        <f t="shared" si="87"/>
        <v>13</v>
      </c>
      <c r="G923" s="227">
        <v>1</v>
      </c>
      <c r="H923" s="94" t="s">
        <v>239</v>
      </c>
      <c r="I923" s="92" t="s">
        <v>269</v>
      </c>
      <c r="J923" s="93">
        <v>7860</v>
      </c>
      <c r="K923" s="94" t="s">
        <v>241</v>
      </c>
      <c r="L923" s="92">
        <v>371</v>
      </c>
      <c r="M923" s="92" t="s">
        <v>248</v>
      </c>
      <c r="N923" s="95">
        <v>0.75</v>
      </c>
      <c r="O923" s="92" t="s">
        <v>39</v>
      </c>
      <c r="P923" s="92" t="s">
        <v>63</v>
      </c>
      <c r="Q923" s="96">
        <v>43606</v>
      </c>
      <c r="R923" s="97">
        <v>43771</v>
      </c>
      <c r="S923" s="98">
        <v>44320</v>
      </c>
      <c r="T923" s="106">
        <f t="shared" si="85"/>
        <v>549</v>
      </c>
      <c r="U923" s="106" t="s">
        <v>254</v>
      </c>
      <c r="V923" s="106">
        <v>0</v>
      </c>
      <c r="W923" s="94">
        <v>0</v>
      </c>
      <c r="X923" s="94"/>
      <c r="Y923" s="94"/>
      <c r="Z923" s="94"/>
      <c r="AA923" s="100"/>
      <c r="AB923" s="99" t="s">
        <v>45</v>
      </c>
    </row>
    <row r="924" spans="1:28" ht="16">
      <c r="A924" s="9">
        <v>1</v>
      </c>
      <c r="B924" s="9">
        <v>3</v>
      </c>
      <c r="C924" s="9">
        <v>8</v>
      </c>
      <c r="D924" s="9" t="str">
        <f t="shared" si="82"/>
        <v>Dynan_E6_7862_391_19C</v>
      </c>
      <c r="E924" s="9" t="str">
        <f t="shared" si="86"/>
        <v>Dynan_E6_7862_391_19C_Lung_Block</v>
      </c>
      <c r="F924" s="282">
        <f t="shared" si="87"/>
        <v>14</v>
      </c>
      <c r="G924" s="227">
        <v>1</v>
      </c>
      <c r="H924" s="94" t="s">
        <v>239</v>
      </c>
      <c r="I924" s="92" t="s">
        <v>269</v>
      </c>
      <c r="J924" s="93">
        <v>7862</v>
      </c>
      <c r="K924" s="94" t="s">
        <v>241</v>
      </c>
      <c r="L924" s="92">
        <v>391</v>
      </c>
      <c r="M924" s="92" t="s">
        <v>248</v>
      </c>
      <c r="N924" s="95">
        <v>0.75</v>
      </c>
      <c r="O924" s="92" t="s">
        <v>39</v>
      </c>
      <c r="P924" s="92" t="s">
        <v>63</v>
      </c>
      <c r="Q924" s="96">
        <v>43606</v>
      </c>
      <c r="R924" s="97">
        <v>43771</v>
      </c>
      <c r="S924" s="98">
        <v>44322</v>
      </c>
      <c r="T924" s="106">
        <f t="shared" si="85"/>
        <v>551</v>
      </c>
      <c r="U924" s="106" t="s">
        <v>184</v>
      </c>
      <c r="V924" s="106">
        <v>0</v>
      </c>
      <c r="W924" s="94">
        <v>0</v>
      </c>
      <c r="X924" s="94"/>
      <c r="Y924" s="94"/>
      <c r="Z924" s="94"/>
      <c r="AA924" s="100"/>
      <c r="AB924" s="99" t="s">
        <v>45</v>
      </c>
    </row>
    <row r="925" spans="1:28" ht="16">
      <c r="A925" s="9">
        <v>1</v>
      </c>
      <c r="B925" s="9">
        <v>3</v>
      </c>
      <c r="C925" s="9">
        <v>8</v>
      </c>
      <c r="D925" s="9" t="str">
        <f t="shared" si="82"/>
        <v>Dynan_E6_7865_391_19C</v>
      </c>
      <c r="E925" s="9" t="str">
        <f t="shared" si="86"/>
        <v>Dynan_E6_7865_391_19C_Lung_Block</v>
      </c>
      <c r="F925" s="282">
        <f t="shared" si="87"/>
        <v>15</v>
      </c>
      <c r="G925" s="227">
        <v>1</v>
      </c>
      <c r="H925" s="94" t="s">
        <v>239</v>
      </c>
      <c r="I925" s="92" t="s">
        <v>269</v>
      </c>
      <c r="J925" s="93">
        <v>7865</v>
      </c>
      <c r="K925" s="94" t="s">
        <v>241</v>
      </c>
      <c r="L925" s="92">
        <v>391</v>
      </c>
      <c r="M925" s="92" t="s">
        <v>248</v>
      </c>
      <c r="N925" s="95">
        <v>0.75</v>
      </c>
      <c r="O925" s="92" t="s">
        <v>39</v>
      </c>
      <c r="P925" s="92" t="s">
        <v>63</v>
      </c>
      <c r="Q925" s="96">
        <v>43606</v>
      </c>
      <c r="R925" s="97">
        <v>43771</v>
      </c>
      <c r="S925" s="98">
        <v>44322</v>
      </c>
      <c r="T925" s="106">
        <f t="shared" si="85"/>
        <v>551</v>
      </c>
      <c r="U925" s="106" t="s">
        <v>184</v>
      </c>
      <c r="V925" s="106">
        <v>0</v>
      </c>
      <c r="W925" s="94">
        <v>0</v>
      </c>
      <c r="X925" s="94"/>
      <c r="Y925" s="94"/>
      <c r="Z925" s="94">
        <v>1</v>
      </c>
      <c r="AA925" s="100" t="s">
        <v>166</v>
      </c>
      <c r="AB925" s="99" t="s">
        <v>45</v>
      </c>
    </row>
    <row r="926" spans="1:28" ht="16">
      <c r="A926" s="9">
        <v>1</v>
      </c>
      <c r="B926" s="9">
        <v>3</v>
      </c>
      <c r="C926" s="9">
        <v>8</v>
      </c>
      <c r="D926" s="9" t="str">
        <f t="shared" si="82"/>
        <v>Dynan_E6_7866_391_19C</v>
      </c>
      <c r="E926" s="9" t="str">
        <f t="shared" si="86"/>
        <v>Dynan_E6_7866_391_19C_Lung_Block</v>
      </c>
      <c r="F926" s="282">
        <f t="shared" si="87"/>
        <v>16</v>
      </c>
      <c r="G926" s="227">
        <v>1</v>
      </c>
      <c r="H926" s="94" t="s">
        <v>239</v>
      </c>
      <c r="I926" s="92" t="s">
        <v>269</v>
      </c>
      <c r="J926" s="93">
        <v>7866</v>
      </c>
      <c r="K926" s="94" t="s">
        <v>241</v>
      </c>
      <c r="L926" s="92">
        <v>391</v>
      </c>
      <c r="M926" s="92" t="s">
        <v>248</v>
      </c>
      <c r="N926" s="95">
        <v>0.75</v>
      </c>
      <c r="O926" s="92" t="s">
        <v>39</v>
      </c>
      <c r="P926" s="92" t="s">
        <v>63</v>
      </c>
      <c r="Q926" s="96">
        <v>43606</v>
      </c>
      <c r="R926" s="97">
        <v>43771</v>
      </c>
      <c r="S926" s="98">
        <v>44322</v>
      </c>
      <c r="T926" s="106">
        <f t="shared" si="85"/>
        <v>551</v>
      </c>
      <c r="U926" s="106" t="s">
        <v>184</v>
      </c>
      <c r="V926" s="106">
        <v>0</v>
      </c>
      <c r="W926" s="94">
        <v>0</v>
      </c>
      <c r="X926" s="94"/>
      <c r="Y926" s="94"/>
      <c r="Z926" s="94">
        <v>1</v>
      </c>
      <c r="AA926" s="100" t="s">
        <v>274</v>
      </c>
      <c r="AB926" s="99" t="s">
        <v>45</v>
      </c>
    </row>
    <row r="927" spans="1:28" ht="16">
      <c r="A927" s="9">
        <v>1</v>
      </c>
      <c r="B927" s="9">
        <v>3</v>
      </c>
      <c r="C927" s="9">
        <v>8</v>
      </c>
      <c r="D927" s="9" t="str">
        <f t="shared" si="82"/>
        <v>Dynan_E6_7868_392_19C</v>
      </c>
      <c r="E927" s="9" t="str">
        <f t="shared" si="86"/>
        <v>Dynan_E6_7868_392_19C_Lung_Block</v>
      </c>
      <c r="F927" s="282">
        <f t="shared" si="87"/>
        <v>17</v>
      </c>
      <c r="G927" s="227">
        <v>1</v>
      </c>
      <c r="H927" s="94" t="s">
        <v>239</v>
      </c>
      <c r="I927" s="92" t="s">
        <v>269</v>
      </c>
      <c r="J927" s="93">
        <v>7868</v>
      </c>
      <c r="K927" s="94" t="s">
        <v>241</v>
      </c>
      <c r="L927" s="92">
        <v>392</v>
      </c>
      <c r="M927" s="92" t="s">
        <v>248</v>
      </c>
      <c r="N927" s="95">
        <v>0.75</v>
      </c>
      <c r="O927" s="92" t="s">
        <v>39</v>
      </c>
      <c r="P927" s="92" t="s">
        <v>63</v>
      </c>
      <c r="Q927" s="96">
        <v>43606</v>
      </c>
      <c r="R927" s="97">
        <v>43771</v>
      </c>
      <c r="S927" s="98">
        <v>44322</v>
      </c>
      <c r="T927" s="106">
        <f t="shared" si="85"/>
        <v>551</v>
      </c>
      <c r="U927" s="106" t="s">
        <v>184</v>
      </c>
      <c r="V927" s="106">
        <v>0</v>
      </c>
      <c r="W927" s="94">
        <v>0</v>
      </c>
      <c r="X927" s="94"/>
      <c r="Y927" s="94"/>
      <c r="Z927" s="94"/>
      <c r="AA927" s="100"/>
      <c r="AB927" s="99" t="s">
        <v>45</v>
      </c>
    </row>
    <row r="928" spans="1:28" ht="16">
      <c r="A928" s="9">
        <v>1</v>
      </c>
      <c r="B928" s="9">
        <v>3</v>
      </c>
      <c r="C928" s="9">
        <v>8</v>
      </c>
      <c r="D928" s="9" t="str">
        <f t="shared" si="82"/>
        <v>Dynan_E6_7869_391_19C</v>
      </c>
      <c r="E928" s="9" t="str">
        <f t="shared" si="86"/>
        <v>Dynan_E6_7869_391_19C_Lung_Block</v>
      </c>
      <c r="F928" s="282">
        <f t="shared" si="87"/>
        <v>18</v>
      </c>
      <c r="G928" s="227">
        <v>1</v>
      </c>
      <c r="H928" s="94" t="s">
        <v>239</v>
      </c>
      <c r="I928" s="92" t="s">
        <v>269</v>
      </c>
      <c r="J928" s="93">
        <v>7869</v>
      </c>
      <c r="K928" s="94" t="s">
        <v>241</v>
      </c>
      <c r="L928" s="92">
        <v>391</v>
      </c>
      <c r="M928" s="92" t="s">
        <v>248</v>
      </c>
      <c r="N928" s="95">
        <v>0.75</v>
      </c>
      <c r="O928" s="92" t="s">
        <v>39</v>
      </c>
      <c r="P928" s="92" t="s">
        <v>63</v>
      </c>
      <c r="Q928" s="96">
        <v>43606</v>
      </c>
      <c r="R928" s="97">
        <v>43771</v>
      </c>
      <c r="S928" s="98">
        <v>44322</v>
      </c>
      <c r="T928" s="106">
        <f t="shared" si="85"/>
        <v>551</v>
      </c>
      <c r="U928" s="106" t="s">
        <v>184</v>
      </c>
      <c r="V928" s="106">
        <v>0</v>
      </c>
      <c r="W928" s="94">
        <v>0</v>
      </c>
      <c r="X928" s="94"/>
      <c r="Y928" s="94"/>
      <c r="Z928" s="94"/>
      <c r="AA928" s="100"/>
      <c r="AB928" s="99" t="s">
        <v>45</v>
      </c>
    </row>
    <row r="929" spans="1:28" ht="16">
      <c r="A929" s="9">
        <v>1</v>
      </c>
      <c r="B929" s="9">
        <v>3</v>
      </c>
      <c r="C929" s="9">
        <v>8</v>
      </c>
      <c r="D929" s="9" t="str">
        <f t="shared" si="82"/>
        <v>Dynan_E6_7877_373_19C</v>
      </c>
      <c r="E929" s="9" t="str">
        <f t="shared" si="86"/>
        <v>Dynan_E6_7877_373_19C_Lung_Block</v>
      </c>
      <c r="F929" s="282">
        <f t="shared" si="87"/>
        <v>19</v>
      </c>
      <c r="G929" s="227">
        <v>1</v>
      </c>
      <c r="H929" s="94" t="s">
        <v>239</v>
      </c>
      <c r="I929" s="92" t="s">
        <v>269</v>
      </c>
      <c r="J929" s="93">
        <v>7877</v>
      </c>
      <c r="K929" s="94" t="s">
        <v>241</v>
      </c>
      <c r="L929" s="92">
        <v>373</v>
      </c>
      <c r="M929" s="92" t="s">
        <v>248</v>
      </c>
      <c r="N929" s="95">
        <v>0.75</v>
      </c>
      <c r="O929" s="92" t="s">
        <v>39</v>
      </c>
      <c r="P929" s="92" t="s">
        <v>63</v>
      </c>
      <c r="Q929" s="96">
        <v>43606</v>
      </c>
      <c r="R929" s="97">
        <v>43771</v>
      </c>
      <c r="S929" s="98">
        <v>44320</v>
      </c>
      <c r="T929" s="106">
        <f t="shared" si="85"/>
        <v>549</v>
      </c>
      <c r="U929" s="106" t="s">
        <v>254</v>
      </c>
      <c r="V929" s="106">
        <v>0</v>
      </c>
      <c r="W929" s="94">
        <v>0</v>
      </c>
      <c r="X929" s="94"/>
      <c r="Y929" s="94"/>
      <c r="Z929" s="94">
        <v>1</v>
      </c>
      <c r="AA929" s="100" t="s">
        <v>278</v>
      </c>
      <c r="AB929" s="99" t="s">
        <v>45</v>
      </c>
    </row>
    <row r="930" spans="1:28" ht="16">
      <c r="A930" s="9">
        <v>1</v>
      </c>
      <c r="B930" s="9">
        <v>3</v>
      </c>
      <c r="C930" s="9">
        <v>8</v>
      </c>
      <c r="D930" s="9" t="str">
        <f t="shared" si="82"/>
        <v>Dynan_E6_7881_370_19C</v>
      </c>
      <c r="E930" s="9" t="str">
        <f t="shared" si="86"/>
        <v>Dynan_E6_7881_370_19C_Lung_Block</v>
      </c>
      <c r="F930" s="282">
        <f t="shared" si="87"/>
        <v>20</v>
      </c>
      <c r="G930" s="227">
        <v>1</v>
      </c>
      <c r="H930" s="94" t="s">
        <v>239</v>
      </c>
      <c r="I930" s="92" t="s">
        <v>269</v>
      </c>
      <c r="J930" s="93">
        <v>7881</v>
      </c>
      <c r="K930" s="94" t="s">
        <v>241</v>
      </c>
      <c r="L930" s="92">
        <v>370</v>
      </c>
      <c r="M930" s="92" t="s">
        <v>248</v>
      </c>
      <c r="N930" s="95">
        <v>0.75</v>
      </c>
      <c r="O930" s="92" t="s">
        <v>39</v>
      </c>
      <c r="P930" s="92" t="s">
        <v>63</v>
      </c>
      <c r="Q930" s="96">
        <v>43606</v>
      </c>
      <c r="R930" s="97">
        <v>43771</v>
      </c>
      <c r="S930" s="98">
        <v>44320</v>
      </c>
      <c r="T930" s="106">
        <f t="shared" si="85"/>
        <v>549</v>
      </c>
      <c r="U930" s="106" t="s">
        <v>254</v>
      </c>
      <c r="V930" s="106">
        <v>0</v>
      </c>
      <c r="W930" s="94">
        <v>0</v>
      </c>
      <c r="X930" s="94"/>
      <c r="Y930" s="94"/>
      <c r="Z930" s="94"/>
      <c r="AA930" s="100"/>
      <c r="AB930" s="99" t="s">
        <v>45</v>
      </c>
    </row>
    <row r="931" spans="1:28" ht="16">
      <c r="A931" s="9">
        <v>1</v>
      </c>
      <c r="B931" s="9">
        <v>3</v>
      </c>
      <c r="C931" s="9">
        <v>8</v>
      </c>
      <c r="D931" s="9" t="str">
        <f t="shared" si="82"/>
        <v>Dynan_E6_7892_389_19C</v>
      </c>
      <c r="E931" s="9" t="str">
        <f t="shared" si="86"/>
        <v>Dynan_E6_7892_389_19C_Lung_Block</v>
      </c>
      <c r="F931" s="282">
        <f t="shared" si="87"/>
        <v>21</v>
      </c>
      <c r="G931" s="227">
        <v>1</v>
      </c>
      <c r="H931" s="94" t="s">
        <v>239</v>
      </c>
      <c r="I931" s="92" t="s">
        <v>269</v>
      </c>
      <c r="J931" s="105">
        <v>7892</v>
      </c>
      <c r="K931" s="94" t="s">
        <v>241</v>
      </c>
      <c r="L931" s="92">
        <v>389</v>
      </c>
      <c r="M931" s="92" t="s">
        <v>248</v>
      </c>
      <c r="N931" s="95">
        <v>0.75</v>
      </c>
      <c r="O931" s="92" t="s">
        <v>39</v>
      </c>
      <c r="P931" s="92" t="s">
        <v>63</v>
      </c>
      <c r="Q931" s="96">
        <v>43606</v>
      </c>
      <c r="R931" s="97">
        <v>43771</v>
      </c>
      <c r="S931" s="98">
        <v>44322</v>
      </c>
      <c r="T931" s="106">
        <f t="shared" si="85"/>
        <v>551</v>
      </c>
      <c r="U931" s="106" t="s">
        <v>184</v>
      </c>
      <c r="V931" s="106">
        <v>0</v>
      </c>
      <c r="W931" s="94">
        <v>0</v>
      </c>
      <c r="X931" s="94"/>
      <c r="Y931" s="94"/>
      <c r="Z931" s="94"/>
      <c r="AA931" s="100"/>
      <c r="AB931" s="99"/>
    </row>
    <row r="932" spans="1:28" ht="16">
      <c r="A932" s="9">
        <v>1</v>
      </c>
      <c r="B932" s="9">
        <v>3</v>
      </c>
      <c r="C932" s="9">
        <v>8</v>
      </c>
      <c r="D932" s="9" t="str">
        <f t="shared" si="82"/>
        <v>Dynan_E6_7893_398_19C</v>
      </c>
      <c r="E932" s="9" t="str">
        <f t="shared" si="86"/>
        <v>Dynan_E6_7893_398_19C_Lung_Block</v>
      </c>
      <c r="F932" s="282">
        <f t="shared" si="87"/>
        <v>22</v>
      </c>
      <c r="G932" s="227">
        <v>1</v>
      </c>
      <c r="H932" s="94" t="s">
        <v>239</v>
      </c>
      <c r="I932" s="92" t="s">
        <v>269</v>
      </c>
      <c r="J932" s="93">
        <v>7893</v>
      </c>
      <c r="K932" s="94" t="s">
        <v>241</v>
      </c>
      <c r="L932" s="92">
        <v>398</v>
      </c>
      <c r="M932" s="92" t="s">
        <v>248</v>
      </c>
      <c r="N932" s="95">
        <v>0.75</v>
      </c>
      <c r="O932" s="92" t="s">
        <v>39</v>
      </c>
      <c r="P932" s="92" t="s">
        <v>63</v>
      </c>
      <c r="Q932" s="96">
        <v>43606</v>
      </c>
      <c r="R932" s="97">
        <v>43771</v>
      </c>
      <c r="S932" s="98">
        <v>44323</v>
      </c>
      <c r="T932" s="106">
        <f t="shared" si="85"/>
        <v>552</v>
      </c>
      <c r="U932" s="106" t="s">
        <v>252</v>
      </c>
      <c r="V932" s="106">
        <v>0</v>
      </c>
      <c r="W932" s="94">
        <v>0</v>
      </c>
      <c r="X932" s="94"/>
      <c r="Y932" s="94"/>
      <c r="Z932" s="94"/>
      <c r="AA932" s="100"/>
      <c r="AB932" s="99" t="s">
        <v>45</v>
      </c>
    </row>
    <row r="933" spans="1:28" ht="16">
      <c r="A933" s="9">
        <v>1</v>
      </c>
      <c r="B933" s="9">
        <v>3</v>
      </c>
      <c r="C933" s="9">
        <v>8</v>
      </c>
      <c r="D933" s="9" t="str">
        <f t="shared" si="82"/>
        <v>Dynan_E6_7897_389_19C</v>
      </c>
      <c r="E933" s="9" t="str">
        <f t="shared" si="86"/>
        <v>Dynan_E6_7897_389_19C_Lung_Block</v>
      </c>
      <c r="F933" s="282">
        <f t="shared" si="87"/>
        <v>23</v>
      </c>
      <c r="G933" s="227">
        <v>1</v>
      </c>
      <c r="H933" s="94" t="s">
        <v>239</v>
      </c>
      <c r="I933" s="92" t="s">
        <v>269</v>
      </c>
      <c r="J933" s="93">
        <v>7897</v>
      </c>
      <c r="K933" s="94" t="s">
        <v>241</v>
      </c>
      <c r="L933" s="92">
        <v>389</v>
      </c>
      <c r="M933" s="92" t="s">
        <v>248</v>
      </c>
      <c r="N933" s="95">
        <v>0.75</v>
      </c>
      <c r="O933" s="92" t="s">
        <v>39</v>
      </c>
      <c r="P933" s="92" t="s">
        <v>63</v>
      </c>
      <c r="Q933" s="96">
        <v>43606</v>
      </c>
      <c r="R933" s="97">
        <v>43771</v>
      </c>
      <c r="S933" s="98">
        <v>44322</v>
      </c>
      <c r="T933" s="106">
        <f t="shared" si="85"/>
        <v>551</v>
      </c>
      <c r="U933" s="106" t="s">
        <v>184</v>
      </c>
      <c r="V933" s="106">
        <v>0</v>
      </c>
      <c r="W933" s="94">
        <v>0</v>
      </c>
      <c r="X933" s="94"/>
      <c r="Y933" s="94"/>
      <c r="Z933" s="94"/>
      <c r="AA933" s="100"/>
      <c r="AB933" s="99" t="s">
        <v>45</v>
      </c>
    </row>
    <row r="934" spans="1:28" ht="16">
      <c r="A934" s="9">
        <v>1</v>
      </c>
      <c r="B934" s="9">
        <v>3</v>
      </c>
      <c r="C934" s="9">
        <v>8</v>
      </c>
      <c r="D934" s="9" t="str">
        <f t="shared" si="82"/>
        <v>Dynan_E6_7899_402_19C</v>
      </c>
      <c r="E934" s="9" t="str">
        <f t="shared" si="86"/>
        <v>Dynan_E6_7899_402_19C_Lung_Block</v>
      </c>
      <c r="F934" s="282">
        <f t="shared" si="87"/>
        <v>24</v>
      </c>
      <c r="G934" s="227">
        <v>1</v>
      </c>
      <c r="H934" s="94" t="s">
        <v>239</v>
      </c>
      <c r="I934" s="92" t="s">
        <v>269</v>
      </c>
      <c r="J934" s="93">
        <v>7899</v>
      </c>
      <c r="K934" s="94" t="s">
        <v>241</v>
      </c>
      <c r="L934" s="92">
        <v>402</v>
      </c>
      <c r="M934" s="92" t="s">
        <v>248</v>
      </c>
      <c r="N934" s="95">
        <v>0.75</v>
      </c>
      <c r="O934" s="92" t="s">
        <v>39</v>
      </c>
      <c r="P934" s="92" t="s">
        <v>63</v>
      </c>
      <c r="Q934" s="96">
        <v>43606</v>
      </c>
      <c r="R934" s="97">
        <v>43771</v>
      </c>
      <c r="S934" s="98">
        <v>44323</v>
      </c>
      <c r="T934" s="106">
        <f t="shared" si="85"/>
        <v>552</v>
      </c>
      <c r="U934" s="106" t="s">
        <v>252</v>
      </c>
      <c r="V934" s="106">
        <v>0</v>
      </c>
      <c r="W934" s="94">
        <v>0</v>
      </c>
      <c r="X934" s="94"/>
      <c r="Y934" s="94"/>
      <c r="Z934" s="94"/>
      <c r="AA934" s="100"/>
      <c r="AB934" s="99" t="s">
        <v>45</v>
      </c>
    </row>
    <row r="935" spans="1:28" ht="16">
      <c r="A935" s="9">
        <v>1</v>
      </c>
      <c r="B935" s="9">
        <v>3</v>
      </c>
      <c r="C935" s="9">
        <v>8</v>
      </c>
      <c r="D935" s="9" t="str">
        <f t="shared" si="82"/>
        <v>Dynan_E6_7900_402_19C</v>
      </c>
      <c r="E935" s="9" t="str">
        <f t="shared" si="86"/>
        <v>Dynan_E6_7900_402_19C_Lung_Block</v>
      </c>
      <c r="F935" s="282">
        <f t="shared" si="87"/>
        <v>25</v>
      </c>
      <c r="G935" s="227">
        <v>1</v>
      </c>
      <c r="H935" s="94" t="s">
        <v>239</v>
      </c>
      <c r="I935" s="92" t="s">
        <v>269</v>
      </c>
      <c r="J935" s="93">
        <v>7900</v>
      </c>
      <c r="K935" s="94" t="s">
        <v>241</v>
      </c>
      <c r="L935" s="92">
        <v>402</v>
      </c>
      <c r="M935" s="92" t="s">
        <v>248</v>
      </c>
      <c r="N935" s="95">
        <v>0.75</v>
      </c>
      <c r="O935" s="92" t="s">
        <v>39</v>
      </c>
      <c r="P935" s="92" t="s">
        <v>63</v>
      </c>
      <c r="Q935" s="96">
        <v>43606</v>
      </c>
      <c r="R935" s="97">
        <v>43771</v>
      </c>
      <c r="S935" s="98">
        <v>44323</v>
      </c>
      <c r="T935" s="106">
        <f t="shared" si="85"/>
        <v>552</v>
      </c>
      <c r="U935" s="106" t="s">
        <v>252</v>
      </c>
      <c r="V935" s="106">
        <v>0</v>
      </c>
      <c r="W935" s="94">
        <v>0</v>
      </c>
      <c r="X935" s="94"/>
      <c r="Y935" s="94"/>
      <c r="Z935" s="94"/>
      <c r="AA935" s="100"/>
      <c r="AB935" s="99" t="s">
        <v>45</v>
      </c>
    </row>
    <row r="936" spans="1:28" ht="16">
      <c r="A936" s="9">
        <v>1</v>
      </c>
      <c r="B936" s="9">
        <v>3</v>
      </c>
      <c r="C936" s="9">
        <v>8</v>
      </c>
      <c r="D936" s="9" t="str">
        <f t="shared" si="82"/>
        <v>Dynan_E6_7901_396_19C</v>
      </c>
      <c r="E936" s="9" t="str">
        <f t="shared" si="86"/>
        <v>Dynan_E6_7901_396_19C_Lung_Block</v>
      </c>
      <c r="F936" s="282">
        <f t="shared" si="87"/>
        <v>26</v>
      </c>
      <c r="G936" s="227">
        <v>1</v>
      </c>
      <c r="H936" s="94" t="s">
        <v>239</v>
      </c>
      <c r="I936" s="92" t="s">
        <v>269</v>
      </c>
      <c r="J936" s="93">
        <v>7901</v>
      </c>
      <c r="K936" s="94" t="s">
        <v>241</v>
      </c>
      <c r="L936" s="92">
        <v>396</v>
      </c>
      <c r="M936" s="92" t="s">
        <v>248</v>
      </c>
      <c r="N936" s="95">
        <v>0.75</v>
      </c>
      <c r="O936" s="92" t="s">
        <v>39</v>
      </c>
      <c r="P936" s="92" t="s">
        <v>63</v>
      </c>
      <c r="Q936" s="96">
        <v>43606</v>
      </c>
      <c r="R936" s="97">
        <v>43771</v>
      </c>
      <c r="S936" s="98">
        <v>44322</v>
      </c>
      <c r="T936" s="106">
        <f t="shared" si="85"/>
        <v>551</v>
      </c>
      <c r="U936" s="106" t="s">
        <v>252</v>
      </c>
      <c r="V936" s="106">
        <v>0</v>
      </c>
      <c r="W936" s="94">
        <v>0</v>
      </c>
      <c r="X936" s="94"/>
      <c r="Y936" s="94"/>
      <c r="Z936" s="94"/>
      <c r="AA936" s="100" t="s">
        <v>276</v>
      </c>
      <c r="AB936" s="99" t="s">
        <v>45</v>
      </c>
    </row>
    <row r="937" spans="1:28" ht="16">
      <c r="A937" s="9">
        <v>1</v>
      </c>
      <c r="B937" s="9">
        <v>3</v>
      </c>
      <c r="C937" s="9">
        <v>8</v>
      </c>
      <c r="D937" s="9" t="str">
        <f t="shared" si="82"/>
        <v>Dynan_E6_7907_404_19C</v>
      </c>
      <c r="E937" s="9" t="str">
        <f t="shared" si="86"/>
        <v>Dynan_E6_7907_404_19C_Lung_Block</v>
      </c>
      <c r="F937" s="282">
        <f t="shared" si="87"/>
        <v>27</v>
      </c>
      <c r="G937" s="227">
        <v>1</v>
      </c>
      <c r="H937" s="94" t="s">
        <v>239</v>
      </c>
      <c r="I937" s="92" t="s">
        <v>269</v>
      </c>
      <c r="J937" s="93">
        <v>7907</v>
      </c>
      <c r="K937" s="94" t="s">
        <v>241</v>
      </c>
      <c r="L937" s="92">
        <v>404</v>
      </c>
      <c r="M937" s="92" t="s">
        <v>248</v>
      </c>
      <c r="N937" s="95">
        <v>0.75</v>
      </c>
      <c r="O937" s="92" t="s">
        <v>39</v>
      </c>
      <c r="P937" s="92" t="s">
        <v>63</v>
      </c>
      <c r="Q937" s="96">
        <v>43606</v>
      </c>
      <c r="R937" s="97">
        <v>43771</v>
      </c>
      <c r="S937" s="98">
        <v>44323</v>
      </c>
      <c r="T937" s="106">
        <f t="shared" si="85"/>
        <v>552</v>
      </c>
      <c r="U937" s="106" t="s">
        <v>252</v>
      </c>
      <c r="V937" s="106">
        <v>0</v>
      </c>
      <c r="W937" s="94">
        <v>0</v>
      </c>
      <c r="X937" s="94"/>
      <c r="Y937" s="94"/>
      <c r="Z937" s="94"/>
      <c r="AA937" s="100"/>
      <c r="AB937" s="99" t="s">
        <v>45</v>
      </c>
    </row>
    <row r="938" spans="1:28" ht="16">
      <c r="A938" s="9">
        <v>1</v>
      </c>
      <c r="B938" s="9">
        <v>3</v>
      </c>
      <c r="C938" s="9">
        <v>8</v>
      </c>
      <c r="D938" s="9" t="str">
        <f t="shared" si="82"/>
        <v>Dynan_E6_7908_404_19C</v>
      </c>
      <c r="E938" s="9" t="str">
        <f t="shared" si="86"/>
        <v>Dynan_E6_7908_404_19C_Lung_Block</v>
      </c>
      <c r="F938" s="282">
        <f t="shared" si="87"/>
        <v>28</v>
      </c>
      <c r="G938" s="227">
        <v>1</v>
      </c>
      <c r="H938" s="94" t="s">
        <v>239</v>
      </c>
      <c r="I938" s="92" t="s">
        <v>269</v>
      </c>
      <c r="J938" s="93">
        <v>7908</v>
      </c>
      <c r="K938" s="94" t="s">
        <v>241</v>
      </c>
      <c r="L938" s="92">
        <v>404</v>
      </c>
      <c r="M938" s="92" t="s">
        <v>248</v>
      </c>
      <c r="N938" s="95">
        <v>0.75</v>
      </c>
      <c r="O938" s="92" t="s">
        <v>39</v>
      </c>
      <c r="P938" s="92" t="s">
        <v>63</v>
      </c>
      <c r="Q938" s="96">
        <v>43606</v>
      </c>
      <c r="R938" s="97">
        <v>43771</v>
      </c>
      <c r="S938" s="98">
        <v>44323</v>
      </c>
      <c r="T938" s="106">
        <f t="shared" si="85"/>
        <v>552</v>
      </c>
      <c r="U938" s="106" t="s">
        <v>252</v>
      </c>
      <c r="V938" s="106">
        <v>0</v>
      </c>
      <c r="W938" s="94">
        <v>0</v>
      </c>
      <c r="X938" s="94"/>
      <c r="Y938" s="94"/>
      <c r="Z938" s="94"/>
      <c r="AA938" s="100"/>
      <c r="AB938" s="99" t="s">
        <v>45</v>
      </c>
    </row>
    <row r="939" spans="1:28" ht="16">
      <c r="A939" s="9">
        <v>1</v>
      </c>
      <c r="B939" s="9">
        <v>3</v>
      </c>
      <c r="C939" s="9">
        <v>8</v>
      </c>
      <c r="D939" s="9" t="str">
        <f t="shared" si="82"/>
        <v>Dynan_E6_7913_386_19C</v>
      </c>
      <c r="E939" s="9" t="str">
        <f t="shared" si="86"/>
        <v>Dynan_E6_7913_386_19C_Lung_Block</v>
      </c>
      <c r="F939" s="282">
        <f t="shared" si="87"/>
        <v>29</v>
      </c>
      <c r="G939" s="227">
        <v>1</v>
      </c>
      <c r="H939" s="94" t="s">
        <v>239</v>
      </c>
      <c r="I939" s="92" t="s">
        <v>269</v>
      </c>
      <c r="J939" s="93">
        <v>7913</v>
      </c>
      <c r="K939" s="94" t="s">
        <v>241</v>
      </c>
      <c r="L939" s="92">
        <v>386</v>
      </c>
      <c r="M939" s="92" t="s">
        <v>248</v>
      </c>
      <c r="N939" s="95">
        <v>0.75</v>
      </c>
      <c r="O939" s="92" t="s">
        <v>39</v>
      </c>
      <c r="P939" s="92" t="s">
        <v>63</v>
      </c>
      <c r="Q939" s="96">
        <v>43606</v>
      </c>
      <c r="R939" s="97">
        <v>43771</v>
      </c>
      <c r="S939" s="98">
        <v>44321</v>
      </c>
      <c r="T939" s="106">
        <f t="shared" si="85"/>
        <v>550</v>
      </c>
      <c r="U939" s="106" t="s">
        <v>184</v>
      </c>
      <c r="V939" s="106">
        <v>0</v>
      </c>
      <c r="W939" s="94">
        <v>0</v>
      </c>
      <c r="X939" s="94"/>
      <c r="Y939" s="94"/>
      <c r="Z939" s="94"/>
      <c r="AA939" s="100"/>
      <c r="AB939" s="99" t="s">
        <v>45</v>
      </c>
    </row>
    <row r="940" spans="1:28" ht="16">
      <c r="A940" s="9">
        <v>1</v>
      </c>
      <c r="B940" s="9">
        <v>3</v>
      </c>
      <c r="C940" s="9">
        <v>8</v>
      </c>
      <c r="D940" s="9" t="str">
        <f t="shared" si="82"/>
        <v>Dynan_E6_7914_386_19C</v>
      </c>
      <c r="E940" s="9" t="str">
        <f t="shared" si="86"/>
        <v>Dynan_E6_7914_386_19C_Lung_Block</v>
      </c>
      <c r="F940" s="282">
        <f t="shared" si="87"/>
        <v>30</v>
      </c>
      <c r="G940" s="227">
        <v>1</v>
      </c>
      <c r="H940" s="94" t="s">
        <v>239</v>
      </c>
      <c r="I940" s="92" t="s">
        <v>269</v>
      </c>
      <c r="J940" s="93">
        <v>7914</v>
      </c>
      <c r="K940" s="94" t="s">
        <v>241</v>
      </c>
      <c r="L940" s="92">
        <v>386</v>
      </c>
      <c r="M940" s="92" t="s">
        <v>248</v>
      </c>
      <c r="N940" s="95">
        <v>0.75</v>
      </c>
      <c r="O940" s="92" t="s">
        <v>39</v>
      </c>
      <c r="P940" s="92" t="s">
        <v>63</v>
      </c>
      <c r="Q940" s="96">
        <v>43606</v>
      </c>
      <c r="R940" s="97">
        <v>43771</v>
      </c>
      <c r="S940" s="98">
        <v>44321</v>
      </c>
      <c r="T940" s="106">
        <f t="shared" si="85"/>
        <v>550</v>
      </c>
      <c r="U940" s="106" t="s">
        <v>184</v>
      </c>
      <c r="V940" s="106">
        <v>0</v>
      </c>
      <c r="W940" s="94">
        <v>1</v>
      </c>
      <c r="X940" s="94">
        <v>1</v>
      </c>
      <c r="Y940" s="94"/>
      <c r="Z940" s="94"/>
      <c r="AA940" s="100"/>
      <c r="AB940" s="99" t="s">
        <v>45</v>
      </c>
    </row>
    <row r="941" spans="1:28" ht="16">
      <c r="A941" s="9">
        <v>1</v>
      </c>
      <c r="B941" s="9">
        <v>3</v>
      </c>
      <c r="C941" s="9">
        <v>8</v>
      </c>
      <c r="D941" s="9" t="str">
        <f t="shared" si="82"/>
        <v>Dynan_E6_7915_386_19C</v>
      </c>
      <c r="E941" s="9" t="str">
        <f t="shared" si="86"/>
        <v>Dynan_E6_7915_386_19C_Lung_Block</v>
      </c>
      <c r="F941" s="282">
        <f t="shared" si="87"/>
        <v>31</v>
      </c>
      <c r="G941" s="227">
        <v>1</v>
      </c>
      <c r="H941" s="94" t="s">
        <v>239</v>
      </c>
      <c r="I941" s="92" t="s">
        <v>269</v>
      </c>
      <c r="J941" s="93">
        <v>7915</v>
      </c>
      <c r="K941" s="94" t="s">
        <v>241</v>
      </c>
      <c r="L941" s="92">
        <v>386</v>
      </c>
      <c r="M941" s="92" t="s">
        <v>248</v>
      </c>
      <c r="N941" s="95">
        <v>0.75</v>
      </c>
      <c r="O941" s="92" t="s">
        <v>39</v>
      </c>
      <c r="P941" s="92" t="s">
        <v>63</v>
      </c>
      <c r="Q941" s="96">
        <v>43606</v>
      </c>
      <c r="R941" s="97">
        <v>43771</v>
      </c>
      <c r="S941" s="98">
        <v>44321</v>
      </c>
      <c r="T941" s="106">
        <f t="shared" si="85"/>
        <v>550</v>
      </c>
      <c r="U941" s="106" t="s">
        <v>184</v>
      </c>
      <c r="V941" s="106">
        <v>0</v>
      </c>
      <c r="W941" s="94">
        <v>0</v>
      </c>
      <c r="X941" s="94"/>
      <c r="Y941" s="94"/>
      <c r="Z941" s="94"/>
      <c r="AA941" s="100"/>
      <c r="AB941" s="99" t="s">
        <v>45</v>
      </c>
    </row>
    <row r="942" spans="1:28" ht="16">
      <c r="A942" s="9">
        <v>2</v>
      </c>
      <c r="B942" s="9">
        <v>1</v>
      </c>
      <c r="C942" s="9">
        <v>1</v>
      </c>
      <c r="D942" s="9" t="str">
        <f t="shared" si="82"/>
        <v>Dynan_E6_7916_376_19C</v>
      </c>
      <c r="E942" s="9" t="str">
        <f t="shared" si="86"/>
        <v>Dynan_E6_7916_376_19C_Lung_Block</v>
      </c>
      <c r="F942" s="282">
        <f>1</f>
        <v>1</v>
      </c>
      <c r="G942" s="227">
        <v>1</v>
      </c>
      <c r="H942" s="94" t="s">
        <v>239</v>
      </c>
      <c r="I942" s="92" t="s">
        <v>269</v>
      </c>
      <c r="J942" s="93">
        <v>7916</v>
      </c>
      <c r="K942" s="94" t="s">
        <v>241</v>
      </c>
      <c r="L942" s="92">
        <v>376</v>
      </c>
      <c r="M942" s="92" t="s">
        <v>248</v>
      </c>
      <c r="N942" s="95">
        <v>0.75</v>
      </c>
      <c r="O942" s="92" t="s">
        <v>39</v>
      </c>
      <c r="P942" s="92" t="s">
        <v>63</v>
      </c>
      <c r="Q942" s="96">
        <v>43606</v>
      </c>
      <c r="R942" s="97">
        <v>43771</v>
      </c>
      <c r="S942" s="98">
        <v>44320</v>
      </c>
      <c r="T942" s="106">
        <f t="shared" si="85"/>
        <v>549</v>
      </c>
      <c r="U942" s="106" t="s">
        <v>279</v>
      </c>
      <c r="V942" s="106">
        <v>0</v>
      </c>
      <c r="W942" s="94">
        <v>0</v>
      </c>
      <c r="X942" s="94"/>
      <c r="Y942" s="94"/>
      <c r="Z942" s="94"/>
      <c r="AA942" s="100"/>
      <c r="AB942" s="99" t="s">
        <v>45</v>
      </c>
    </row>
    <row r="943" spans="1:28" ht="16">
      <c r="A943" s="9">
        <v>2</v>
      </c>
      <c r="B943" s="9">
        <v>1</v>
      </c>
      <c r="C943" s="9">
        <v>1</v>
      </c>
      <c r="D943" s="9" t="str">
        <f t="shared" si="82"/>
        <v>Dynan_E6_7917_376_19C</v>
      </c>
      <c r="E943" s="9" t="str">
        <f t="shared" si="86"/>
        <v>Dynan_E6_7917_376_19C_Lung_Block</v>
      </c>
      <c r="F943" s="282">
        <f>F942+1</f>
        <v>2</v>
      </c>
      <c r="G943" s="227">
        <v>1</v>
      </c>
      <c r="H943" s="94" t="s">
        <v>239</v>
      </c>
      <c r="I943" s="92" t="s">
        <v>269</v>
      </c>
      <c r="J943" s="93">
        <v>7917</v>
      </c>
      <c r="K943" s="94" t="s">
        <v>241</v>
      </c>
      <c r="L943" s="92">
        <v>376</v>
      </c>
      <c r="M943" s="92" t="s">
        <v>248</v>
      </c>
      <c r="N943" s="95">
        <v>0.75</v>
      </c>
      <c r="O943" s="92" t="s">
        <v>39</v>
      </c>
      <c r="P943" s="92" t="s">
        <v>63</v>
      </c>
      <c r="Q943" s="96">
        <v>43606</v>
      </c>
      <c r="R943" s="97">
        <v>43771</v>
      </c>
      <c r="S943" s="98">
        <v>44320</v>
      </c>
      <c r="T943" s="106">
        <f t="shared" si="85"/>
        <v>549</v>
      </c>
      <c r="U943" s="106" t="s">
        <v>184</v>
      </c>
      <c r="V943" s="106">
        <v>0</v>
      </c>
      <c r="W943" s="94">
        <v>0</v>
      </c>
      <c r="X943" s="94"/>
      <c r="Y943" s="94"/>
      <c r="Z943" s="94"/>
      <c r="AA943" s="100"/>
      <c r="AB943" s="99" t="s">
        <v>45</v>
      </c>
    </row>
    <row r="944" spans="1:28" ht="16">
      <c r="A944" s="9">
        <v>2</v>
      </c>
      <c r="B944" s="9">
        <v>1</v>
      </c>
      <c r="C944" s="9">
        <v>1</v>
      </c>
      <c r="D944" s="9" t="str">
        <f t="shared" si="82"/>
        <v>Dynan_E6_7918_376_19C</v>
      </c>
      <c r="E944" s="9" t="str">
        <f t="shared" si="86"/>
        <v>Dynan_E6_7918_376_19C_Lung_Block</v>
      </c>
      <c r="F944" s="282">
        <f t="shared" ref="F944:F966" si="88">F943+1</f>
        <v>3</v>
      </c>
      <c r="G944" s="227">
        <v>1</v>
      </c>
      <c r="H944" s="94" t="s">
        <v>239</v>
      </c>
      <c r="I944" s="92" t="s">
        <v>269</v>
      </c>
      <c r="J944" s="93">
        <v>7918</v>
      </c>
      <c r="K944" s="94" t="s">
        <v>241</v>
      </c>
      <c r="L944" s="92">
        <v>376</v>
      </c>
      <c r="M944" s="92" t="s">
        <v>248</v>
      </c>
      <c r="N944" s="95">
        <v>0.75</v>
      </c>
      <c r="O944" s="92" t="s">
        <v>39</v>
      </c>
      <c r="P944" s="92" t="s">
        <v>63</v>
      </c>
      <c r="Q944" s="96">
        <v>43606</v>
      </c>
      <c r="R944" s="97">
        <v>43771</v>
      </c>
      <c r="S944" s="98">
        <v>44320</v>
      </c>
      <c r="T944" s="106">
        <f t="shared" si="85"/>
        <v>549</v>
      </c>
      <c r="U944" s="106" t="s">
        <v>279</v>
      </c>
      <c r="V944" s="106">
        <v>0</v>
      </c>
      <c r="W944" s="94">
        <v>0</v>
      </c>
      <c r="X944" s="94"/>
      <c r="Y944" s="94"/>
      <c r="Z944" s="94"/>
      <c r="AA944" s="100"/>
      <c r="AB944" s="99" t="s">
        <v>45</v>
      </c>
    </row>
    <row r="945" spans="1:28" ht="16">
      <c r="A945" s="9">
        <v>2</v>
      </c>
      <c r="B945" s="9">
        <v>1</v>
      </c>
      <c r="C945" s="9">
        <v>1</v>
      </c>
      <c r="D945" s="9" t="str">
        <f t="shared" ref="D945:D966" si="89">"Dynan_"&amp;I945&amp;"_"&amp;J945&amp;"_"&amp;L945&amp;"_"&amp;K945</f>
        <v>Dynan_E6_7919_376_19C</v>
      </c>
      <c r="E945" s="9" t="str">
        <f t="shared" ref="E945:E966" si="90">D945&amp;"_Lung_Block"</f>
        <v>Dynan_E6_7919_376_19C_Lung_Block</v>
      </c>
      <c r="F945" s="282">
        <f t="shared" si="88"/>
        <v>4</v>
      </c>
      <c r="G945" s="227">
        <v>1</v>
      </c>
      <c r="H945" s="94" t="s">
        <v>239</v>
      </c>
      <c r="I945" s="92" t="s">
        <v>269</v>
      </c>
      <c r="J945" s="93">
        <v>7919</v>
      </c>
      <c r="K945" s="94" t="s">
        <v>241</v>
      </c>
      <c r="L945" s="92">
        <v>376</v>
      </c>
      <c r="M945" s="92" t="s">
        <v>248</v>
      </c>
      <c r="N945" s="95">
        <v>0.75</v>
      </c>
      <c r="O945" s="92" t="s">
        <v>39</v>
      </c>
      <c r="P945" s="92" t="s">
        <v>63</v>
      </c>
      <c r="Q945" s="96">
        <v>43606</v>
      </c>
      <c r="R945" s="97">
        <v>43771</v>
      </c>
      <c r="S945" s="98">
        <v>44320</v>
      </c>
      <c r="T945" s="106">
        <f t="shared" ref="T945:T966" si="91">S945-R945</f>
        <v>549</v>
      </c>
      <c r="U945" s="106" t="s">
        <v>279</v>
      </c>
      <c r="V945" s="106">
        <v>0</v>
      </c>
      <c r="W945" s="94">
        <v>0</v>
      </c>
      <c r="X945" s="94"/>
      <c r="Y945" s="94"/>
      <c r="Z945" s="94"/>
      <c r="AA945" s="100"/>
      <c r="AB945" s="99" t="s">
        <v>45</v>
      </c>
    </row>
    <row r="946" spans="1:28" ht="16">
      <c r="A946" s="9">
        <v>2</v>
      </c>
      <c r="B946" s="9">
        <v>1</v>
      </c>
      <c r="C946" s="9">
        <v>1</v>
      </c>
      <c r="D946" s="9" t="str">
        <f t="shared" si="89"/>
        <v>Dynan_E6_7925_406_19C</v>
      </c>
      <c r="E946" s="9" t="str">
        <f t="shared" si="90"/>
        <v>Dynan_E6_7925_406_19C_Lung_Block</v>
      </c>
      <c r="F946" s="282">
        <f t="shared" si="88"/>
        <v>5</v>
      </c>
      <c r="G946" s="227">
        <v>1</v>
      </c>
      <c r="H946" s="94" t="s">
        <v>239</v>
      </c>
      <c r="I946" s="92" t="s">
        <v>269</v>
      </c>
      <c r="J946" s="93">
        <v>7925</v>
      </c>
      <c r="K946" s="94" t="s">
        <v>241</v>
      </c>
      <c r="L946" s="92">
        <v>406</v>
      </c>
      <c r="M946" s="92" t="s">
        <v>248</v>
      </c>
      <c r="N946" s="95">
        <v>0.75</v>
      </c>
      <c r="O946" s="92" t="s">
        <v>39</v>
      </c>
      <c r="P946" s="92" t="s">
        <v>63</v>
      </c>
      <c r="Q946" s="96">
        <v>43606</v>
      </c>
      <c r="R946" s="97">
        <v>43771</v>
      </c>
      <c r="S946" s="98">
        <v>44323</v>
      </c>
      <c r="T946" s="106">
        <f t="shared" si="91"/>
        <v>552</v>
      </c>
      <c r="U946" s="106" t="s">
        <v>252</v>
      </c>
      <c r="V946" s="106">
        <v>0</v>
      </c>
      <c r="W946" s="94">
        <v>0</v>
      </c>
      <c r="X946" s="94"/>
      <c r="Y946" s="94"/>
      <c r="Z946" s="94"/>
      <c r="AA946" s="100"/>
      <c r="AB946" s="99" t="s">
        <v>45</v>
      </c>
    </row>
    <row r="947" spans="1:28" ht="16">
      <c r="A947" s="9">
        <v>2</v>
      </c>
      <c r="B947" s="9">
        <v>1</v>
      </c>
      <c r="C947" s="9">
        <v>1</v>
      </c>
      <c r="D947" s="9" t="str">
        <f t="shared" si="89"/>
        <v>Dynan_E6_7942_394_19C</v>
      </c>
      <c r="E947" s="9" t="str">
        <f t="shared" si="90"/>
        <v>Dynan_E6_7942_394_19C_Lung_Block</v>
      </c>
      <c r="F947" s="282">
        <f t="shared" si="88"/>
        <v>6</v>
      </c>
      <c r="G947" s="227">
        <v>1</v>
      </c>
      <c r="H947" s="94" t="s">
        <v>239</v>
      </c>
      <c r="I947" s="92" t="s">
        <v>269</v>
      </c>
      <c r="J947" s="93">
        <v>7942</v>
      </c>
      <c r="K947" s="94" t="s">
        <v>241</v>
      </c>
      <c r="L947" s="92">
        <v>394</v>
      </c>
      <c r="M947" s="92" t="s">
        <v>248</v>
      </c>
      <c r="N947" s="95">
        <v>0.75</v>
      </c>
      <c r="O947" s="92" t="s">
        <v>39</v>
      </c>
      <c r="P947" s="92" t="s">
        <v>63</v>
      </c>
      <c r="Q947" s="96">
        <v>43606</v>
      </c>
      <c r="R947" s="97">
        <v>43771</v>
      </c>
      <c r="S947" s="98">
        <v>44322</v>
      </c>
      <c r="T947" s="106">
        <f t="shared" si="91"/>
        <v>551</v>
      </c>
      <c r="U947" s="106" t="s">
        <v>252</v>
      </c>
      <c r="V947" s="106">
        <v>0</v>
      </c>
      <c r="W947" s="94">
        <v>0</v>
      </c>
      <c r="X947" s="94"/>
      <c r="Y947" s="94"/>
      <c r="Z947" s="94"/>
      <c r="AA947" s="100"/>
      <c r="AB947" s="99" t="s">
        <v>45</v>
      </c>
    </row>
    <row r="948" spans="1:28" ht="16">
      <c r="A948" s="9">
        <v>2</v>
      </c>
      <c r="B948" s="9">
        <v>1</v>
      </c>
      <c r="C948" s="9">
        <v>1</v>
      </c>
      <c r="D948" s="9" t="str">
        <f t="shared" si="89"/>
        <v>Dynan_E6_7943_388_19C</v>
      </c>
      <c r="E948" s="9" t="str">
        <f t="shared" si="90"/>
        <v>Dynan_E6_7943_388_19C_Lung_Block</v>
      </c>
      <c r="F948" s="282">
        <f t="shared" si="88"/>
        <v>7</v>
      </c>
      <c r="G948" s="227">
        <v>1</v>
      </c>
      <c r="H948" s="94" t="s">
        <v>239</v>
      </c>
      <c r="I948" s="92" t="s">
        <v>269</v>
      </c>
      <c r="J948" s="93">
        <v>7943</v>
      </c>
      <c r="K948" s="94" t="s">
        <v>241</v>
      </c>
      <c r="L948" s="92">
        <v>388</v>
      </c>
      <c r="M948" s="92" t="s">
        <v>248</v>
      </c>
      <c r="N948" s="95">
        <v>0.75</v>
      </c>
      <c r="O948" s="92" t="s">
        <v>39</v>
      </c>
      <c r="P948" s="92" t="s">
        <v>63</v>
      </c>
      <c r="Q948" s="96">
        <v>43606</v>
      </c>
      <c r="R948" s="97">
        <v>43771</v>
      </c>
      <c r="S948" s="98">
        <v>44321</v>
      </c>
      <c r="T948" s="106">
        <f t="shared" si="91"/>
        <v>550</v>
      </c>
      <c r="U948" s="106" t="s">
        <v>184</v>
      </c>
      <c r="V948" s="106">
        <v>0</v>
      </c>
      <c r="W948" s="94">
        <v>0</v>
      </c>
      <c r="X948" s="94"/>
      <c r="Y948" s="94"/>
      <c r="Z948" s="94"/>
      <c r="AA948" s="100"/>
      <c r="AB948" s="99" t="s">
        <v>45</v>
      </c>
    </row>
    <row r="949" spans="1:28" ht="16">
      <c r="A949" s="9">
        <v>2</v>
      </c>
      <c r="B949" s="9">
        <v>1</v>
      </c>
      <c r="C949" s="9">
        <v>1</v>
      </c>
      <c r="D949" s="9" t="str">
        <f t="shared" si="89"/>
        <v>Dynan_E6_7945_388_19C</v>
      </c>
      <c r="E949" s="9" t="str">
        <f t="shared" si="90"/>
        <v>Dynan_E6_7945_388_19C_Lung_Block</v>
      </c>
      <c r="F949" s="282">
        <f t="shared" si="88"/>
        <v>8</v>
      </c>
      <c r="G949" s="227">
        <v>1</v>
      </c>
      <c r="H949" s="94" t="s">
        <v>239</v>
      </c>
      <c r="I949" s="92" t="s">
        <v>269</v>
      </c>
      <c r="J949" s="93">
        <v>7945</v>
      </c>
      <c r="K949" s="94" t="s">
        <v>241</v>
      </c>
      <c r="L949" s="92">
        <v>388</v>
      </c>
      <c r="M949" s="92" t="s">
        <v>248</v>
      </c>
      <c r="N949" s="95">
        <v>0.75</v>
      </c>
      <c r="O949" s="92" t="s">
        <v>39</v>
      </c>
      <c r="P949" s="92" t="s">
        <v>63</v>
      </c>
      <c r="Q949" s="96">
        <v>43606</v>
      </c>
      <c r="R949" s="97">
        <v>43771</v>
      </c>
      <c r="S949" s="98">
        <v>44321</v>
      </c>
      <c r="T949" s="106">
        <f t="shared" si="91"/>
        <v>550</v>
      </c>
      <c r="U949" s="106" t="s">
        <v>184</v>
      </c>
      <c r="V949" s="106">
        <v>0</v>
      </c>
      <c r="W949" s="94">
        <v>0</v>
      </c>
      <c r="X949" s="94"/>
      <c r="Y949" s="94"/>
      <c r="Z949" s="94"/>
      <c r="AA949" s="100"/>
      <c r="AB949" s="99" t="s">
        <v>45</v>
      </c>
    </row>
    <row r="950" spans="1:28" ht="16">
      <c r="A950" s="9">
        <v>2</v>
      </c>
      <c r="B950" s="9">
        <v>1</v>
      </c>
      <c r="C950" s="9">
        <v>1</v>
      </c>
      <c r="D950" s="9" t="str">
        <f t="shared" si="89"/>
        <v>Dynan_E6_7946_388_19C</v>
      </c>
      <c r="E950" s="9" t="str">
        <f t="shared" si="90"/>
        <v>Dynan_E6_7946_388_19C_Lung_Block</v>
      </c>
      <c r="F950" s="282">
        <f t="shared" si="88"/>
        <v>9</v>
      </c>
      <c r="G950" s="227">
        <v>1</v>
      </c>
      <c r="H950" s="94" t="s">
        <v>239</v>
      </c>
      <c r="I950" s="92" t="s">
        <v>269</v>
      </c>
      <c r="J950" s="93">
        <v>7946</v>
      </c>
      <c r="K950" s="94" t="s">
        <v>241</v>
      </c>
      <c r="L950" s="92">
        <v>388</v>
      </c>
      <c r="M950" s="92" t="s">
        <v>248</v>
      </c>
      <c r="N950" s="95">
        <v>0.75</v>
      </c>
      <c r="O950" s="92" t="s">
        <v>39</v>
      </c>
      <c r="P950" s="92" t="s">
        <v>63</v>
      </c>
      <c r="Q950" s="96">
        <v>43606</v>
      </c>
      <c r="R950" s="97">
        <v>43771</v>
      </c>
      <c r="S950" s="98">
        <v>44321</v>
      </c>
      <c r="T950" s="106">
        <f t="shared" si="91"/>
        <v>550</v>
      </c>
      <c r="U950" s="106" t="s">
        <v>184</v>
      </c>
      <c r="V950" s="106">
        <v>0</v>
      </c>
      <c r="W950" s="94">
        <v>1</v>
      </c>
      <c r="X950" s="94">
        <v>1</v>
      </c>
      <c r="Y950" s="94"/>
      <c r="Z950" s="94"/>
      <c r="AA950" s="100"/>
      <c r="AB950" s="99" t="s">
        <v>45</v>
      </c>
    </row>
    <row r="951" spans="1:28" ht="16">
      <c r="A951" s="9">
        <v>2</v>
      </c>
      <c r="B951" s="9">
        <v>1</v>
      </c>
      <c r="C951" s="9">
        <v>1</v>
      </c>
      <c r="D951" s="9" t="str">
        <f t="shared" si="89"/>
        <v>Dynan_E6_7948_396_19C</v>
      </c>
      <c r="E951" s="9" t="str">
        <f t="shared" si="90"/>
        <v>Dynan_E6_7948_396_19C_Lung_Block</v>
      </c>
      <c r="F951" s="282">
        <f t="shared" si="88"/>
        <v>10</v>
      </c>
      <c r="G951" s="227">
        <v>1</v>
      </c>
      <c r="H951" s="94" t="s">
        <v>239</v>
      </c>
      <c r="I951" s="92" t="s">
        <v>269</v>
      </c>
      <c r="J951" s="93">
        <v>7948</v>
      </c>
      <c r="K951" s="94" t="s">
        <v>241</v>
      </c>
      <c r="L951" s="92">
        <v>396</v>
      </c>
      <c r="M951" s="92" t="s">
        <v>248</v>
      </c>
      <c r="N951" s="95">
        <v>0.75</v>
      </c>
      <c r="O951" s="92" t="s">
        <v>39</v>
      </c>
      <c r="P951" s="92" t="s">
        <v>63</v>
      </c>
      <c r="Q951" s="96">
        <v>43606</v>
      </c>
      <c r="R951" s="97">
        <v>43771</v>
      </c>
      <c r="S951" s="98">
        <v>44322</v>
      </c>
      <c r="T951" s="106">
        <f t="shared" si="91"/>
        <v>551</v>
      </c>
      <c r="U951" s="106" t="s">
        <v>252</v>
      </c>
      <c r="V951" s="106">
        <v>0</v>
      </c>
      <c r="W951" s="94">
        <v>0</v>
      </c>
      <c r="X951" s="94"/>
      <c r="Y951" s="94"/>
      <c r="Z951" s="94"/>
      <c r="AA951" s="100"/>
      <c r="AB951" s="99" t="s">
        <v>45</v>
      </c>
    </row>
    <row r="952" spans="1:28" ht="16">
      <c r="A952" s="9">
        <v>2</v>
      </c>
      <c r="B952" s="9">
        <v>1</v>
      </c>
      <c r="C952" s="9">
        <v>1</v>
      </c>
      <c r="D952" s="9" t="str">
        <f t="shared" si="89"/>
        <v>Dynan_E6_7949_396_19C</v>
      </c>
      <c r="E952" s="9" t="str">
        <f t="shared" si="90"/>
        <v>Dynan_E6_7949_396_19C_Lung_Block</v>
      </c>
      <c r="F952" s="282">
        <f t="shared" si="88"/>
        <v>11</v>
      </c>
      <c r="G952" s="227">
        <v>1</v>
      </c>
      <c r="H952" s="94" t="s">
        <v>239</v>
      </c>
      <c r="I952" s="92" t="s">
        <v>269</v>
      </c>
      <c r="J952" s="93">
        <v>7949</v>
      </c>
      <c r="K952" s="94" t="s">
        <v>241</v>
      </c>
      <c r="L952" s="92">
        <v>396</v>
      </c>
      <c r="M952" s="92" t="s">
        <v>248</v>
      </c>
      <c r="N952" s="95">
        <v>0.75</v>
      </c>
      <c r="O952" s="92" t="s">
        <v>39</v>
      </c>
      <c r="P952" s="92" t="s">
        <v>63</v>
      </c>
      <c r="Q952" s="96">
        <v>43606</v>
      </c>
      <c r="R952" s="97">
        <v>43771</v>
      </c>
      <c r="S952" s="98">
        <v>44322</v>
      </c>
      <c r="T952" s="106">
        <f t="shared" si="91"/>
        <v>551</v>
      </c>
      <c r="U952" s="106" t="s">
        <v>252</v>
      </c>
      <c r="V952" s="106">
        <v>0</v>
      </c>
      <c r="W952" s="94">
        <v>0</v>
      </c>
      <c r="X952" s="94"/>
      <c r="Y952" s="94"/>
      <c r="Z952" s="94"/>
      <c r="AA952" s="100"/>
      <c r="AB952" s="99" t="s">
        <v>45</v>
      </c>
    </row>
    <row r="953" spans="1:28" ht="16">
      <c r="A953" s="9">
        <v>2</v>
      </c>
      <c r="B953" s="9">
        <v>1</v>
      </c>
      <c r="C953" s="9">
        <v>1</v>
      </c>
      <c r="D953" s="9" t="str">
        <f t="shared" si="89"/>
        <v>Dynan_E6_7950_396_19C</v>
      </c>
      <c r="E953" s="9" t="str">
        <f t="shared" si="90"/>
        <v>Dynan_E6_7950_396_19C_Lung_Block</v>
      </c>
      <c r="F953" s="282">
        <f t="shared" si="88"/>
        <v>12</v>
      </c>
      <c r="G953" s="227">
        <v>1</v>
      </c>
      <c r="H953" s="94" t="s">
        <v>239</v>
      </c>
      <c r="I953" s="92" t="s">
        <v>269</v>
      </c>
      <c r="J953" s="93">
        <v>7950</v>
      </c>
      <c r="K953" s="94" t="s">
        <v>241</v>
      </c>
      <c r="L953" s="92">
        <v>396</v>
      </c>
      <c r="M953" s="92" t="s">
        <v>248</v>
      </c>
      <c r="N953" s="95">
        <v>0.75</v>
      </c>
      <c r="O953" s="92" t="s">
        <v>39</v>
      </c>
      <c r="P953" s="92" t="s">
        <v>63</v>
      </c>
      <c r="Q953" s="96">
        <v>43606</v>
      </c>
      <c r="R953" s="97">
        <v>43771</v>
      </c>
      <c r="S953" s="98">
        <v>44322</v>
      </c>
      <c r="T953" s="106">
        <f t="shared" si="91"/>
        <v>551</v>
      </c>
      <c r="U953" s="106" t="s">
        <v>252</v>
      </c>
      <c r="V953" s="106">
        <v>0</v>
      </c>
      <c r="W953" s="94">
        <v>0</v>
      </c>
      <c r="X953" s="94"/>
      <c r="Y953" s="94"/>
      <c r="Z953" s="94"/>
      <c r="AA953" s="100"/>
      <c r="AB953" s="99" t="s">
        <v>45</v>
      </c>
    </row>
    <row r="954" spans="1:28" ht="16">
      <c r="A954" s="9">
        <v>2</v>
      </c>
      <c r="B954" s="9">
        <v>1</v>
      </c>
      <c r="C954" s="9">
        <v>1</v>
      </c>
      <c r="D954" s="9" t="str">
        <f t="shared" si="89"/>
        <v>Dynan_E6_7956_378_19C</v>
      </c>
      <c r="E954" s="9" t="str">
        <f t="shared" si="90"/>
        <v>Dynan_E6_7956_378_19C_Lung_Block</v>
      </c>
      <c r="F954" s="282">
        <f t="shared" si="88"/>
        <v>13</v>
      </c>
      <c r="G954" s="227">
        <v>1</v>
      </c>
      <c r="H954" s="94" t="s">
        <v>239</v>
      </c>
      <c r="I954" s="92" t="s">
        <v>269</v>
      </c>
      <c r="J954" s="93">
        <v>7956</v>
      </c>
      <c r="K954" s="94" t="s">
        <v>241</v>
      </c>
      <c r="L954" s="92">
        <v>378</v>
      </c>
      <c r="M954" s="92" t="s">
        <v>248</v>
      </c>
      <c r="N954" s="95">
        <v>0.75</v>
      </c>
      <c r="O954" s="92" t="s">
        <v>39</v>
      </c>
      <c r="P954" s="92" t="s">
        <v>63</v>
      </c>
      <c r="Q954" s="96">
        <v>43606</v>
      </c>
      <c r="R954" s="97">
        <v>43771</v>
      </c>
      <c r="S954" s="98">
        <v>44320</v>
      </c>
      <c r="T954" s="106">
        <f t="shared" si="91"/>
        <v>549</v>
      </c>
      <c r="U954" s="106" t="s">
        <v>184</v>
      </c>
      <c r="V954" s="106">
        <v>0</v>
      </c>
      <c r="W954" s="94">
        <v>0</v>
      </c>
      <c r="X954" s="94"/>
      <c r="Y954" s="94"/>
      <c r="Z954" s="94">
        <v>1</v>
      </c>
      <c r="AA954" s="100" t="s">
        <v>280</v>
      </c>
      <c r="AB954" s="99" t="s">
        <v>45</v>
      </c>
    </row>
    <row r="955" spans="1:28" ht="16">
      <c r="A955" s="9">
        <v>2</v>
      </c>
      <c r="B955" s="9">
        <v>1</v>
      </c>
      <c r="C955" s="9">
        <v>1</v>
      </c>
      <c r="D955" s="9" t="str">
        <f t="shared" si="89"/>
        <v>Dynan_E6_7960_378_19C</v>
      </c>
      <c r="E955" s="9" t="str">
        <f t="shared" si="90"/>
        <v>Dynan_E6_7960_378_19C_Lung_Block</v>
      </c>
      <c r="F955" s="282">
        <f t="shared" si="88"/>
        <v>14</v>
      </c>
      <c r="G955" s="227">
        <v>1</v>
      </c>
      <c r="H955" s="94" t="s">
        <v>239</v>
      </c>
      <c r="I955" s="92" t="s">
        <v>269</v>
      </c>
      <c r="J955" s="93">
        <v>7960</v>
      </c>
      <c r="K955" s="94" t="s">
        <v>241</v>
      </c>
      <c r="L955" s="92">
        <v>378</v>
      </c>
      <c r="M955" s="92" t="s">
        <v>248</v>
      </c>
      <c r="N955" s="95">
        <v>0.75</v>
      </c>
      <c r="O955" s="92" t="s">
        <v>39</v>
      </c>
      <c r="P955" s="92" t="s">
        <v>63</v>
      </c>
      <c r="Q955" s="96">
        <v>43606</v>
      </c>
      <c r="R955" s="97">
        <v>43771</v>
      </c>
      <c r="S955" s="98">
        <v>44320</v>
      </c>
      <c r="T955" s="106">
        <f t="shared" si="91"/>
        <v>549</v>
      </c>
      <c r="U955" s="106" t="s">
        <v>184</v>
      </c>
      <c r="V955" s="106">
        <v>0</v>
      </c>
      <c r="W955" s="94">
        <v>0</v>
      </c>
      <c r="X955" s="94"/>
      <c r="Y955" s="94"/>
      <c r="Z955" s="94"/>
      <c r="AA955" s="100"/>
      <c r="AB955" s="99" t="s">
        <v>45</v>
      </c>
    </row>
    <row r="956" spans="1:28" ht="16">
      <c r="A956" s="9">
        <v>2</v>
      </c>
      <c r="B956" s="9">
        <v>1</v>
      </c>
      <c r="C956" s="9">
        <v>1</v>
      </c>
      <c r="D956" s="9" t="str">
        <f t="shared" si="89"/>
        <v>Dynan_E6_7961_377_19C</v>
      </c>
      <c r="E956" s="9" t="str">
        <f t="shared" si="90"/>
        <v>Dynan_E6_7961_377_19C_Lung_Block</v>
      </c>
      <c r="F956" s="282">
        <f t="shared" si="88"/>
        <v>15</v>
      </c>
      <c r="G956" s="227">
        <v>1</v>
      </c>
      <c r="H956" s="94" t="s">
        <v>239</v>
      </c>
      <c r="I956" s="92" t="s">
        <v>269</v>
      </c>
      <c r="J956" s="93">
        <v>7961</v>
      </c>
      <c r="K956" s="94" t="s">
        <v>241</v>
      </c>
      <c r="L956" s="92">
        <v>377</v>
      </c>
      <c r="M956" s="92" t="s">
        <v>248</v>
      </c>
      <c r="N956" s="95">
        <v>0.75</v>
      </c>
      <c r="O956" s="92" t="s">
        <v>39</v>
      </c>
      <c r="P956" s="92" t="s">
        <v>63</v>
      </c>
      <c r="Q956" s="96">
        <v>43606</v>
      </c>
      <c r="R956" s="97">
        <v>43771</v>
      </c>
      <c r="S956" s="98">
        <v>44320</v>
      </c>
      <c r="T956" s="106">
        <f t="shared" si="91"/>
        <v>549</v>
      </c>
      <c r="U956" s="106" t="s">
        <v>184</v>
      </c>
      <c r="V956" s="106">
        <v>0</v>
      </c>
      <c r="W956" s="94">
        <v>0</v>
      </c>
      <c r="X956" s="94"/>
      <c r="Y956" s="94"/>
      <c r="Z956" s="94"/>
      <c r="AA956" s="100"/>
      <c r="AB956" s="99" t="s">
        <v>45</v>
      </c>
    </row>
    <row r="957" spans="1:28" ht="16">
      <c r="A957" s="9">
        <v>2</v>
      </c>
      <c r="B957" s="9">
        <v>1</v>
      </c>
      <c r="C957" s="9">
        <v>1</v>
      </c>
      <c r="D957" s="9" t="str">
        <f t="shared" si="89"/>
        <v>Dynan_E6_7962_393_19C</v>
      </c>
      <c r="E957" s="9" t="str">
        <f t="shared" si="90"/>
        <v>Dynan_E6_7962_393_19C_Lung_Block</v>
      </c>
      <c r="F957" s="282">
        <f t="shared" si="88"/>
        <v>16</v>
      </c>
      <c r="G957" s="227">
        <v>1</v>
      </c>
      <c r="H957" s="94" t="s">
        <v>239</v>
      </c>
      <c r="I957" s="92" t="s">
        <v>269</v>
      </c>
      <c r="J957" s="93">
        <v>7962</v>
      </c>
      <c r="K957" s="94" t="s">
        <v>241</v>
      </c>
      <c r="L957" s="92">
        <v>393</v>
      </c>
      <c r="M957" s="92" t="s">
        <v>248</v>
      </c>
      <c r="N957" s="95">
        <v>0.75</v>
      </c>
      <c r="O957" s="92" t="s">
        <v>39</v>
      </c>
      <c r="P957" s="92" t="s">
        <v>63</v>
      </c>
      <c r="Q957" s="96">
        <v>43606</v>
      </c>
      <c r="R957" s="97">
        <v>43771</v>
      </c>
      <c r="S957" s="98">
        <v>44322</v>
      </c>
      <c r="T957" s="106">
        <f t="shared" si="91"/>
        <v>551</v>
      </c>
      <c r="U957" s="106" t="s">
        <v>252</v>
      </c>
      <c r="V957" s="106">
        <v>0</v>
      </c>
      <c r="W957" s="94">
        <v>0</v>
      </c>
      <c r="X957" s="94"/>
      <c r="Y957" s="94"/>
      <c r="Z957" s="94"/>
      <c r="AA957" s="100"/>
      <c r="AB957" s="99" t="s">
        <v>45</v>
      </c>
    </row>
    <row r="958" spans="1:28" ht="18" customHeight="1">
      <c r="A958" s="9">
        <v>2</v>
      </c>
      <c r="B958" s="9">
        <v>1</v>
      </c>
      <c r="C958" s="9">
        <v>1</v>
      </c>
      <c r="D958" s="9" t="str">
        <f t="shared" si="89"/>
        <v>Dynan_E6_7963_394_19C</v>
      </c>
      <c r="E958" s="9" t="str">
        <f t="shared" si="90"/>
        <v>Dynan_E6_7963_394_19C_Lung_Block</v>
      </c>
      <c r="F958" s="282">
        <f t="shared" si="88"/>
        <v>17</v>
      </c>
      <c r="G958" s="227">
        <v>1</v>
      </c>
      <c r="H958" s="94" t="s">
        <v>239</v>
      </c>
      <c r="I958" s="92" t="s">
        <v>269</v>
      </c>
      <c r="J958" s="93">
        <v>7963</v>
      </c>
      <c r="K958" s="94" t="s">
        <v>241</v>
      </c>
      <c r="L958" s="92">
        <v>394</v>
      </c>
      <c r="M958" s="92" t="s">
        <v>248</v>
      </c>
      <c r="N958" s="95">
        <v>0.75</v>
      </c>
      <c r="O958" s="92" t="s">
        <v>39</v>
      </c>
      <c r="P958" s="92" t="s">
        <v>63</v>
      </c>
      <c r="Q958" s="96">
        <v>43606</v>
      </c>
      <c r="R958" s="97">
        <v>43771</v>
      </c>
      <c r="S958" s="98">
        <v>44322</v>
      </c>
      <c r="T958" s="106">
        <f t="shared" si="91"/>
        <v>551</v>
      </c>
      <c r="U958" s="106" t="s">
        <v>252</v>
      </c>
      <c r="V958" s="106">
        <v>0</v>
      </c>
      <c r="W958" s="94">
        <v>0</v>
      </c>
      <c r="X958" s="94"/>
      <c r="Y958" s="94"/>
      <c r="Z958" s="94"/>
      <c r="AA958" s="100"/>
      <c r="AB958" s="99" t="s">
        <v>45</v>
      </c>
    </row>
    <row r="959" spans="1:28" ht="16">
      <c r="A959" s="9">
        <v>2</v>
      </c>
      <c r="B959" s="9">
        <v>1</v>
      </c>
      <c r="C959" s="9">
        <v>1</v>
      </c>
      <c r="D959" s="9" t="str">
        <f t="shared" si="89"/>
        <v>Dynan_E6_7964_384_19C</v>
      </c>
      <c r="E959" s="9" t="str">
        <f t="shared" si="90"/>
        <v>Dynan_E6_7964_384_19C_Lung_Block</v>
      </c>
      <c r="F959" s="282">
        <f t="shared" si="88"/>
        <v>18</v>
      </c>
      <c r="G959" s="227">
        <v>1</v>
      </c>
      <c r="H959" s="94" t="s">
        <v>239</v>
      </c>
      <c r="I959" s="92" t="s">
        <v>269</v>
      </c>
      <c r="J959" s="93">
        <v>7964</v>
      </c>
      <c r="K959" s="94" t="s">
        <v>241</v>
      </c>
      <c r="L959" s="92">
        <v>384</v>
      </c>
      <c r="M959" s="92" t="s">
        <v>248</v>
      </c>
      <c r="N959" s="95">
        <v>0.75</v>
      </c>
      <c r="O959" s="92" t="s">
        <v>39</v>
      </c>
      <c r="P959" s="92" t="s">
        <v>63</v>
      </c>
      <c r="Q959" s="96">
        <v>43606</v>
      </c>
      <c r="R959" s="97">
        <v>43771</v>
      </c>
      <c r="S959" s="98">
        <v>44321</v>
      </c>
      <c r="T959" s="106">
        <f t="shared" si="91"/>
        <v>550</v>
      </c>
      <c r="U959" s="106" t="s">
        <v>184</v>
      </c>
      <c r="V959" s="106">
        <v>0</v>
      </c>
      <c r="W959" s="94">
        <v>0</v>
      </c>
      <c r="X959" s="94"/>
      <c r="Y959" s="94"/>
      <c r="Z959" s="94"/>
      <c r="AA959" s="100"/>
      <c r="AB959" s="99" t="s">
        <v>45</v>
      </c>
    </row>
    <row r="960" spans="1:28" ht="16">
      <c r="A960" s="9">
        <v>2</v>
      </c>
      <c r="B960" s="9">
        <v>1</v>
      </c>
      <c r="C960" s="9">
        <v>1</v>
      </c>
      <c r="D960" s="9" t="str">
        <f t="shared" si="89"/>
        <v>Dynan_E6_7966_394_19C</v>
      </c>
      <c r="E960" s="9" t="str">
        <f t="shared" si="90"/>
        <v>Dynan_E6_7966_394_19C_Lung_Block</v>
      </c>
      <c r="F960" s="282">
        <f t="shared" si="88"/>
        <v>19</v>
      </c>
      <c r="G960" s="227">
        <v>1</v>
      </c>
      <c r="H960" s="94" t="s">
        <v>239</v>
      </c>
      <c r="I960" s="92" t="s">
        <v>269</v>
      </c>
      <c r="J960" s="93">
        <v>7966</v>
      </c>
      <c r="K960" s="94" t="s">
        <v>241</v>
      </c>
      <c r="L960" s="92">
        <v>394</v>
      </c>
      <c r="M960" s="92" t="s">
        <v>248</v>
      </c>
      <c r="N960" s="95">
        <v>0.75</v>
      </c>
      <c r="O960" s="92" t="s">
        <v>39</v>
      </c>
      <c r="P960" s="92" t="s">
        <v>63</v>
      </c>
      <c r="Q960" s="96">
        <v>43606</v>
      </c>
      <c r="R960" s="97">
        <v>43771</v>
      </c>
      <c r="S960" s="98">
        <v>44322</v>
      </c>
      <c r="T960" s="106">
        <f t="shared" si="91"/>
        <v>551</v>
      </c>
      <c r="U960" s="106" t="s">
        <v>252</v>
      </c>
      <c r="V960" s="106">
        <v>0</v>
      </c>
      <c r="W960" s="94">
        <v>0</v>
      </c>
      <c r="X960" s="94"/>
      <c r="Y960" s="94"/>
      <c r="Z960" s="94"/>
      <c r="AA960" s="100"/>
      <c r="AB960" s="99" t="s">
        <v>45</v>
      </c>
    </row>
    <row r="961" spans="1:28" ht="16">
      <c r="A961" s="9">
        <v>2</v>
      </c>
      <c r="B961" s="9">
        <v>1</v>
      </c>
      <c r="C961" s="9">
        <v>1</v>
      </c>
      <c r="D961" s="9" t="str">
        <f t="shared" si="89"/>
        <v>Dynan_E6_7969_378_19C</v>
      </c>
      <c r="E961" s="9" t="str">
        <f t="shared" si="90"/>
        <v>Dynan_E6_7969_378_19C_Lung_Block</v>
      </c>
      <c r="F961" s="282">
        <f t="shared" si="88"/>
        <v>20</v>
      </c>
      <c r="G961" s="227">
        <v>1</v>
      </c>
      <c r="H961" s="94" t="s">
        <v>239</v>
      </c>
      <c r="I961" s="92" t="s">
        <v>269</v>
      </c>
      <c r="J961" s="93">
        <v>7969</v>
      </c>
      <c r="K961" s="94" t="s">
        <v>241</v>
      </c>
      <c r="L961" s="92">
        <v>378</v>
      </c>
      <c r="M961" s="92" t="s">
        <v>248</v>
      </c>
      <c r="N961" s="95">
        <v>0.75</v>
      </c>
      <c r="O961" s="92" t="s">
        <v>39</v>
      </c>
      <c r="P961" s="92" t="s">
        <v>63</v>
      </c>
      <c r="Q961" s="96">
        <v>43606</v>
      </c>
      <c r="R961" s="97">
        <v>43771</v>
      </c>
      <c r="S961" s="98">
        <v>44314</v>
      </c>
      <c r="T961" s="106">
        <f t="shared" si="91"/>
        <v>543</v>
      </c>
      <c r="U961" s="106" t="s">
        <v>184</v>
      </c>
      <c r="V961" s="106">
        <v>0</v>
      </c>
      <c r="W961" s="94">
        <v>0</v>
      </c>
      <c r="X961" s="94"/>
      <c r="Y961" s="94"/>
      <c r="Z961" s="94">
        <v>1</v>
      </c>
      <c r="AA961" s="100" t="s">
        <v>274</v>
      </c>
      <c r="AB961" s="99" t="s">
        <v>45</v>
      </c>
    </row>
    <row r="962" spans="1:28" ht="16">
      <c r="A962" s="9">
        <v>2</v>
      </c>
      <c r="B962" s="9">
        <v>1</v>
      </c>
      <c r="C962" s="9">
        <v>1</v>
      </c>
      <c r="D962" s="9" t="str">
        <f t="shared" si="89"/>
        <v>Dynan_E6_7970_394_19C</v>
      </c>
      <c r="E962" s="9" t="str">
        <f t="shared" si="90"/>
        <v>Dynan_E6_7970_394_19C_Lung_Block</v>
      </c>
      <c r="F962" s="282">
        <f t="shared" si="88"/>
        <v>21</v>
      </c>
      <c r="G962" s="227">
        <v>1</v>
      </c>
      <c r="H962" s="94" t="s">
        <v>239</v>
      </c>
      <c r="I962" s="92" t="s">
        <v>269</v>
      </c>
      <c r="J962" s="93">
        <v>7970</v>
      </c>
      <c r="K962" s="94" t="s">
        <v>241</v>
      </c>
      <c r="L962" s="92">
        <v>394</v>
      </c>
      <c r="M962" s="92" t="s">
        <v>248</v>
      </c>
      <c r="N962" s="95">
        <v>0.75</v>
      </c>
      <c r="O962" s="92" t="s">
        <v>39</v>
      </c>
      <c r="P962" s="92" t="s">
        <v>63</v>
      </c>
      <c r="Q962" s="96">
        <v>43606</v>
      </c>
      <c r="R962" s="97">
        <v>43771</v>
      </c>
      <c r="S962" s="98">
        <v>44322</v>
      </c>
      <c r="T962" s="106">
        <f t="shared" si="91"/>
        <v>551</v>
      </c>
      <c r="U962" s="106" t="s">
        <v>252</v>
      </c>
      <c r="V962" s="106">
        <v>0</v>
      </c>
      <c r="W962" s="94">
        <v>0</v>
      </c>
      <c r="X962" s="94"/>
      <c r="Y962" s="94"/>
      <c r="Z962" s="94"/>
      <c r="AA962" s="100"/>
      <c r="AB962" s="99" t="s">
        <v>45</v>
      </c>
    </row>
    <row r="963" spans="1:28" ht="16">
      <c r="A963" s="9">
        <v>2</v>
      </c>
      <c r="B963" s="9">
        <v>1</v>
      </c>
      <c r="C963" s="9">
        <v>1</v>
      </c>
      <c r="D963" s="9" t="str">
        <f t="shared" si="89"/>
        <v>Dynan_E6_7980_383_19C</v>
      </c>
      <c r="E963" s="9" t="str">
        <f t="shared" si="90"/>
        <v>Dynan_E6_7980_383_19C_Lung_Block</v>
      </c>
      <c r="F963" s="282">
        <f t="shared" si="88"/>
        <v>22</v>
      </c>
      <c r="G963" s="227">
        <v>1</v>
      </c>
      <c r="H963" s="94" t="s">
        <v>239</v>
      </c>
      <c r="I963" s="92" t="s">
        <v>269</v>
      </c>
      <c r="J963" s="93">
        <v>7980</v>
      </c>
      <c r="K963" s="94" t="s">
        <v>241</v>
      </c>
      <c r="L963" s="92">
        <v>383</v>
      </c>
      <c r="M963" s="92" t="s">
        <v>248</v>
      </c>
      <c r="N963" s="95">
        <v>0.75</v>
      </c>
      <c r="O963" s="92" t="s">
        <v>39</v>
      </c>
      <c r="P963" s="92" t="s">
        <v>63</v>
      </c>
      <c r="Q963" s="96">
        <v>43606</v>
      </c>
      <c r="R963" s="97">
        <v>43771</v>
      </c>
      <c r="S963" s="98">
        <v>44321</v>
      </c>
      <c r="T963" s="106">
        <f t="shared" si="91"/>
        <v>550</v>
      </c>
      <c r="U963" s="106" t="s">
        <v>184</v>
      </c>
      <c r="V963" s="106">
        <v>0</v>
      </c>
      <c r="W963" s="94">
        <v>0</v>
      </c>
      <c r="X963" s="94"/>
      <c r="Y963" s="94"/>
      <c r="Z963" s="94"/>
      <c r="AA963" s="100"/>
      <c r="AB963" s="99" t="s">
        <v>45</v>
      </c>
    </row>
    <row r="964" spans="1:28" ht="16">
      <c r="A964" s="9">
        <v>2</v>
      </c>
      <c r="B964" s="9">
        <v>1</v>
      </c>
      <c r="C964" s="9">
        <v>1</v>
      </c>
      <c r="D964" s="9" t="str">
        <f t="shared" si="89"/>
        <v>Dynan_E6_7983_383_19C</v>
      </c>
      <c r="E964" s="9" t="str">
        <f t="shared" si="90"/>
        <v>Dynan_E6_7983_383_19C_Lung_Block</v>
      </c>
      <c r="F964" s="282">
        <f t="shared" si="88"/>
        <v>23</v>
      </c>
      <c r="G964" s="227">
        <v>1</v>
      </c>
      <c r="H964" s="94" t="s">
        <v>239</v>
      </c>
      <c r="I964" s="92" t="s">
        <v>269</v>
      </c>
      <c r="J964" s="93">
        <v>7983</v>
      </c>
      <c r="K964" s="94" t="s">
        <v>241</v>
      </c>
      <c r="L964" s="92">
        <v>383</v>
      </c>
      <c r="M964" s="92" t="s">
        <v>248</v>
      </c>
      <c r="N964" s="95">
        <v>0.75</v>
      </c>
      <c r="O964" s="92" t="s">
        <v>39</v>
      </c>
      <c r="P964" s="92" t="s">
        <v>63</v>
      </c>
      <c r="Q964" s="96">
        <v>43606</v>
      </c>
      <c r="R964" s="97">
        <v>43771</v>
      </c>
      <c r="S964" s="98">
        <v>44321</v>
      </c>
      <c r="T964" s="106">
        <f t="shared" si="91"/>
        <v>550</v>
      </c>
      <c r="U964" s="106" t="s">
        <v>184</v>
      </c>
      <c r="V964" s="106">
        <v>0</v>
      </c>
      <c r="W964" s="94">
        <v>0</v>
      </c>
      <c r="X964" s="94"/>
      <c r="Y964" s="94"/>
      <c r="Z964" s="94"/>
      <c r="AA964" s="100"/>
      <c r="AB964" s="99" t="s">
        <v>45</v>
      </c>
    </row>
    <row r="965" spans="1:28" ht="16">
      <c r="A965" s="9">
        <v>2</v>
      </c>
      <c r="B965" s="9">
        <v>1</v>
      </c>
      <c r="C965" s="9">
        <v>1</v>
      </c>
      <c r="D965" s="9" t="str">
        <f t="shared" si="89"/>
        <v>Dynan_E6_7985_387_19C</v>
      </c>
      <c r="E965" s="9" t="str">
        <f t="shared" si="90"/>
        <v>Dynan_E6_7985_387_19C_Lung_Block</v>
      </c>
      <c r="F965" s="282">
        <f t="shared" si="88"/>
        <v>24</v>
      </c>
      <c r="G965" s="227">
        <v>1</v>
      </c>
      <c r="H965" s="94" t="s">
        <v>239</v>
      </c>
      <c r="I965" s="92" t="s">
        <v>269</v>
      </c>
      <c r="J965" s="93">
        <v>7985</v>
      </c>
      <c r="K965" s="94" t="s">
        <v>241</v>
      </c>
      <c r="L965" s="92">
        <v>387</v>
      </c>
      <c r="M965" s="92" t="s">
        <v>248</v>
      </c>
      <c r="N965" s="95">
        <v>0.75</v>
      </c>
      <c r="O965" s="92" t="s">
        <v>39</v>
      </c>
      <c r="P965" s="92" t="s">
        <v>63</v>
      </c>
      <c r="Q965" s="96">
        <v>43606</v>
      </c>
      <c r="R965" s="97">
        <v>43771</v>
      </c>
      <c r="S965" s="98">
        <v>44321</v>
      </c>
      <c r="T965" s="106">
        <f t="shared" si="91"/>
        <v>550</v>
      </c>
      <c r="U965" s="106" t="s">
        <v>184</v>
      </c>
      <c r="V965" s="106">
        <v>0</v>
      </c>
      <c r="W965" s="94">
        <v>0</v>
      </c>
      <c r="X965" s="94"/>
      <c r="Y965" s="94"/>
      <c r="Z965" s="94"/>
      <c r="AA965" s="100"/>
      <c r="AB965" s="99" t="s">
        <v>45</v>
      </c>
    </row>
    <row r="966" spans="1:28" ht="16">
      <c r="A966" s="9">
        <v>2</v>
      </c>
      <c r="B966" s="9">
        <v>1</v>
      </c>
      <c r="C966" s="9">
        <v>1</v>
      </c>
      <c r="D966" s="9" t="str">
        <f t="shared" si="89"/>
        <v>Dynan_E6_7993_384_19C</v>
      </c>
      <c r="E966" s="9" t="str">
        <f t="shared" si="90"/>
        <v>Dynan_E6_7993_384_19C_Lung_Block</v>
      </c>
      <c r="F966" s="282">
        <f t="shared" si="88"/>
        <v>25</v>
      </c>
      <c r="G966" s="227">
        <v>1</v>
      </c>
      <c r="H966" s="94" t="s">
        <v>239</v>
      </c>
      <c r="I966" s="92" t="s">
        <v>269</v>
      </c>
      <c r="J966" s="93">
        <v>7993</v>
      </c>
      <c r="K966" s="94" t="s">
        <v>241</v>
      </c>
      <c r="L966" s="92">
        <v>384</v>
      </c>
      <c r="M966" s="92" t="s">
        <v>248</v>
      </c>
      <c r="N966" s="95">
        <v>0.75</v>
      </c>
      <c r="O966" s="92" t="s">
        <v>39</v>
      </c>
      <c r="P966" s="92" t="s">
        <v>63</v>
      </c>
      <c r="Q966" s="96">
        <v>43606</v>
      </c>
      <c r="R966" s="97">
        <v>43771</v>
      </c>
      <c r="S966" s="98">
        <v>44321</v>
      </c>
      <c r="T966" s="106">
        <f t="shared" si="91"/>
        <v>550</v>
      </c>
      <c r="U966" s="106" t="s">
        <v>184</v>
      </c>
      <c r="V966" s="106">
        <v>0</v>
      </c>
      <c r="W966" s="94">
        <v>0</v>
      </c>
      <c r="X966" s="94"/>
      <c r="Y966" s="94"/>
      <c r="Z966" s="94"/>
      <c r="AA966" s="100"/>
      <c r="AB966" s="99" t="s">
        <v>45</v>
      </c>
    </row>
    <row r="967" spans="1:28" ht="16">
      <c r="A967" s="150"/>
      <c r="B967" s="150"/>
      <c r="C967" s="150"/>
      <c r="D967" s="150"/>
      <c r="E967" s="150"/>
      <c r="F967" s="282"/>
      <c r="G967" s="227"/>
      <c r="H967" s="9"/>
      <c r="I967" s="31"/>
      <c r="J967" s="32"/>
      <c r="K967" s="9"/>
      <c r="L967" s="31"/>
      <c r="M967" s="31"/>
      <c r="N967" s="39"/>
      <c r="O967" s="31"/>
      <c r="P967" s="31"/>
      <c r="Q967" s="38"/>
      <c r="R967" s="36"/>
      <c r="S967" s="12"/>
      <c r="T967" s="79"/>
      <c r="U967" s="79"/>
      <c r="V967" s="129" t="s">
        <v>281</v>
      </c>
      <c r="W967" s="132">
        <f>SUM(W817:W966)</f>
        <v>6</v>
      </c>
      <c r="X967" s="132">
        <f>SUM(X817:X966)</f>
        <v>5</v>
      </c>
      <c r="Y967" s="132">
        <f>SUM(Y817:Y966)</f>
        <v>1</v>
      </c>
      <c r="Z967" s="132">
        <f>SUM(Z817:Z966)</f>
        <v>14</v>
      </c>
      <c r="AA967" s="6"/>
      <c r="AB967" s="37"/>
    </row>
    <row r="968" spans="1:28" ht="16">
      <c r="A968" s="150"/>
      <c r="B968" s="150"/>
      <c r="C968" s="150"/>
      <c r="D968" s="150"/>
      <c r="E968" s="150"/>
      <c r="F968" s="282"/>
      <c r="G968" s="227"/>
      <c r="H968" s="9"/>
      <c r="I968" s="31"/>
      <c r="J968" s="32"/>
      <c r="K968" s="9"/>
      <c r="L968" s="31"/>
      <c r="M968" s="31"/>
      <c r="N968" s="39"/>
      <c r="O968" s="31"/>
      <c r="P968" s="31"/>
      <c r="Q968" s="38"/>
      <c r="R968" s="36"/>
      <c r="S968" s="12"/>
      <c r="T968" s="79"/>
      <c r="U968" s="79"/>
      <c r="V968" s="129" t="s">
        <v>98</v>
      </c>
      <c r="W968" s="132">
        <f>614-465+1</f>
        <v>150</v>
      </c>
      <c r="X968" s="132"/>
      <c r="Y968" s="132"/>
      <c r="Z968" s="132">
        <f>W968</f>
        <v>150</v>
      </c>
      <c r="AA968" s="6"/>
      <c r="AB968" s="37"/>
    </row>
    <row r="969" spans="1:28" ht="16">
      <c r="A969" s="150"/>
      <c r="B969" s="150"/>
      <c r="C969" s="150"/>
      <c r="D969" s="150"/>
      <c r="E969" s="150"/>
      <c r="F969" s="282"/>
      <c r="G969" s="227"/>
      <c r="H969" s="9"/>
      <c r="I969" s="31"/>
      <c r="J969" s="32"/>
      <c r="K969" s="9"/>
      <c r="L969" s="31"/>
      <c r="M969" s="31"/>
      <c r="N969" s="39"/>
      <c r="O969" s="31"/>
      <c r="P969" s="31"/>
      <c r="Q969" s="38"/>
      <c r="R969" s="36"/>
      <c r="S969" s="12"/>
      <c r="T969" s="79"/>
      <c r="U969" s="79"/>
      <c r="V969" s="129" t="s">
        <v>99</v>
      </c>
      <c r="W969" s="134">
        <f>W967/W968</f>
        <v>0.04</v>
      </c>
      <c r="X969" s="132"/>
      <c r="Y969" s="132"/>
      <c r="Z969" s="134">
        <f>Z967/Z968</f>
        <v>9.3333333333333338E-2</v>
      </c>
      <c r="AA969" s="6"/>
      <c r="AB969" s="37"/>
    </row>
    <row r="970" spans="1:28" ht="16">
      <c r="A970" s="150"/>
      <c r="B970" s="150"/>
      <c r="C970" s="150"/>
      <c r="D970" s="150"/>
      <c r="E970" s="150"/>
      <c r="F970" s="282"/>
      <c r="G970" s="227">
        <v>2</v>
      </c>
      <c r="H970" s="89" t="s">
        <v>282</v>
      </c>
      <c r="I970" s="169"/>
      <c r="J970" s="170"/>
      <c r="K970" s="9"/>
      <c r="L970" s="169"/>
      <c r="M970" s="169"/>
      <c r="N970" s="171"/>
      <c r="O970" s="169"/>
      <c r="P970" s="169"/>
      <c r="Q970" s="172"/>
      <c r="R970" s="173"/>
      <c r="S970" s="153"/>
      <c r="T970" s="161"/>
      <c r="U970" s="161"/>
      <c r="V970" s="161"/>
      <c r="W970" s="169"/>
      <c r="X970" s="169"/>
      <c r="Y970" s="169"/>
      <c r="Z970" s="169"/>
      <c r="AA970" s="174"/>
      <c r="AB970" s="150"/>
    </row>
    <row r="971" spans="1:28" ht="16">
      <c r="A971" s="9">
        <v>2</v>
      </c>
      <c r="B971" s="9">
        <v>1</v>
      </c>
      <c r="C971" s="9">
        <v>1</v>
      </c>
      <c r="D971" s="9" t="str">
        <f>"Dynan_"&amp;I971&amp;"_"&amp;J971&amp;"_"&amp;L971&amp;"_"&amp;K971</f>
        <v>Dynan_E6_369.2_369_19C</v>
      </c>
      <c r="E971" s="9" t="str">
        <f>D971&amp;"_Lung_Block"</f>
        <v>Dynan_E6_369.2_369_19C_Lung_Block</v>
      </c>
      <c r="F971" s="282">
        <f>F966+1</f>
        <v>26</v>
      </c>
      <c r="G971" s="227">
        <v>2</v>
      </c>
      <c r="H971" s="94" t="s">
        <v>239</v>
      </c>
      <c r="I971" s="101" t="s">
        <v>269</v>
      </c>
      <c r="J971" s="101">
        <v>369.2</v>
      </c>
      <c r="K971" s="94" t="s">
        <v>241</v>
      </c>
      <c r="L971" s="101">
        <v>369</v>
      </c>
      <c r="M971" s="101" t="s">
        <v>248</v>
      </c>
      <c r="N971" s="163">
        <v>0.75</v>
      </c>
      <c r="O971" s="101" t="s">
        <v>39</v>
      </c>
      <c r="P971" s="101" t="s">
        <v>63</v>
      </c>
      <c r="Q971" s="164">
        <v>43606</v>
      </c>
      <c r="R971" s="165">
        <v>43771</v>
      </c>
      <c r="S971" s="166">
        <v>44320</v>
      </c>
      <c r="T971" s="107">
        <f t="shared" ref="T971:T978" si="92">S971-R971</f>
        <v>549</v>
      </c>
      <c r="U971" s="107">
        <v>0</v>
      </c>
      <c r="V971" s="107">
        <v>0</v>
      </c>
      <c r="W971" s="101"/>
      <c r="X971" s="101"/>
      <c r="Y971" s="101"/>
      <c r="Z971" s="101"/>
      <c r="AA971" s="175" t="s">
        <v>102</v>
      </c>
      <c r="AB971" s="162"/>
    </row>
    <row r="972" spans="1:28" ht="16">
      <c r="A972" s="9">
        <v>2</v>
      </c>
      <c r="B972" s="9">
        <v>1</v>
      </c>
      <c r="C972" s="9">
        <v>1</v>
      </c>
      <c r="D972" s="9" t="str">
        <f>"Dynan_"&amp;I972&amp;"_"&amp;J972&amp;"_"&amp;L972&amp;"_"&amp;K972</f>
        <v>Dynan_E6_369.3_369_19C</v>
      </c>
      <c r="E972" s="9" t="str">
        <f>D972&amp;"_Lung_Block"</f>
        <v>Dynan_E6_369.3_369_19C_Lung_Block</v>
      </c>
      <c r="F972" s="282">
        <f>F971+1</f>
        <v>27</v>
      </c>
      <c r="G972" s="227">
        <v>2</v>
      </c>
      <c r="H972" s="94" t="s">
        <v>239</v>
      </c>
      <c r="I972" s="101" t="s">
        <v>269</v>
      </c>
      <c r="J972" s="101">
        <v>369.3</v>
      </c>
      <c r="K972" s="94" t="s">
        <v>241</v>
      </c>
      <c r="L972" s="101">
        <v>369</v>
      </c>
      <c r="M972" s="101" t="s">
        <v>248</v>
      </c>
      <c r="N972" s="163">
        <v>0.75</v>
      </c>
      <c r="O972" s="101" t="s">
        <v>39</v>
      </c>
      <c r="P972" s="101" t="s">
        <v>63</v>
      </c>
      <c r="Q972" s="164">
        <v>43606</v>
      </c>
      <c r="R972" s="165">
        <v>43771</v>
      </c>
      <c r="S972" s="166">
        <v>44320</v>
      </c>
      <c r="T972" s="107">
        <f t="shared" si="92"/>
        <v>549</v>
      </c>
      <c r="U972" s="107">
        <v>0</v>
      </c>
      <c r="V972" s="107">
        <v>0</v>
      </c>
      <c r="W972" s="101"/>
      <c r="X972" s="101"/>
      <c r="Y972" s="101"/>
      <c r="Z972" s="101"/>
      <c r="AA972" s="175" t="s">
        <v>102</v>
      </c>
      <c r="AB972" s="162"/>
    </row>
    <row r="973" spans="1:28" s="437" customFormat="1" ht="16" hidden="1">
      <c r="A973" s="425" t="s">
        <v>58</v>
      </c>
      <c r="B973" s="425" t="s">
        <v>58</v>
      </c>
      <c r="C973" s="425" t="s">
        <v>58</v>
      </c>
      <c r="D973" s="426"/>
      <c r="E973" s="426"/>
      <c r="F973" s="760">
        <v>3</v>
      </c>
      <c r="G973" s="428">
        <v>2</v>
      </c>
      <c r="H973" s="425" t="s">
        <v>239</v>
      </c>
      <c r="I973" s="471" t="s">
        <v>269</v>
      </c>
      <c r="J973" s="471">
        <v>370.2</v>
      </c>
      <c r="K973" s="425" t="s">
        <v>241</v>
      </c>
      <c r="L973" s="471">
        <v>370</v>
      </c>
      <c r="M973" s="471" t="s">
        <v>248</v>
      </c>
      <c r="N973" s="472">
        <v>0.75</v>
      </c>
      <c r="O973" s="471" t="s">
        <v>39</v>
      </c>
      <c r="P973" s="471" t="s">
        <v>63</v>
      </c>
      <c r="Q973" s="473">
        <v>43606</v>
      </c>
      <c r="R973" s="474">
        <v>43771</v>
      </c>
      <c r="S973" s="447">
        <v>44315</v>
      </c>
      <c r="T973" s="450">
        <f t="shared" si="92"/>
        <v>544</v>
      </c>
      <c r="U973" s="450">
        <v>0</v>
      </c>
      <c r="V973" s="450">
        <v>0</v>
      </c>
      <c r="W973" s="471"/>
      <c r="X973" s="471"/>
      <c r="Y973" s="471"/>
      <c r="Z973" s="471"/>
      <c r="AA973" s="475" t="s">
        <v>102</v>
      </c>
      <c r="AB973" s="426"/>
    </row>
    <row r="974" spans="1:28" s="437" customFormat="1" ht="16" hidden="1">
      <c r="A974" s="425" t="s">
        <v>58</v>
      </c>
      <c r="B974" s="425" t="s">
        <v>58</v>
      </c>
      <c r="C974" s="425" t="s">
        <v>58</v>
      </c>
      <c r="D974" s="426"/>
      <c r="E974" s="426"/>
      <c r="F974" s="760">
        <v>4</v>
      </c>
      <c r="G974" s="428">
        <v>2</v>
      </c>
      <c r="H974" s="425" t="s">
        <v>239</v>
      </c>
      <c r="I974" s="471" t="s">
        <v>269</v>
      </c>
      <c r="J974" s="471">
        <v>370.3</v>
      </c>
      <c r="K974" s="425" t="s">
        <v>241</v>
      </c>
      <c r="L974" s="471">
        <v>370</v>
      </c>
      <c r="M974" s="471" t="s">
        <v>248</v>
      </c>
      <c r="N974" s="472">
        <v>0.75</v>
      </c>
      <c r="O974" s="471" t="s">
        <v>39</v>
      </c>
      <c r="P974" s="471" t="s">
        <v>63</v>
      </c>
      <c r="Q974" s="473">
        <v>43606</v>
      </c>
      <c r="R974" s="474">
        <v>43771</v>
      </c>
      <c r="S974" s="447">
        <v>44315</v>
      </c>
      <c r="T974" s="450">
        <f t="shared" si="92"/>
        <v>544</v>
      </c>
      <c r="U974" s="450">
        <v>0</v>
      </c>
      <c r="V974" s="450">
        <v>0</v>
      </c>
      <c r="W974" s="471"/>
      <c r="X974" s="471"/>
      <c r="Y974" s="471"/>
      <c r="Z974" s="471"/>
      <c r="AA974" s="475" t="s">
        <v>102</v>
      </c>
      <c r="AB974" s="426"/>
    </row>
    <row r="975" spans="1:28" s="437" customFormat="1" ht="16" hidden="1">
      <c r="A975" s="425" t="s">
        <v>58</v>
      </c>
      <c r="B975" s="425" t="s">
        <v>58</v>
      </c>
      <c r="C975" s="425" t="s">
        <v>58</v>
      </c>
      <c r="D975" s="426"/>
      <c r="E975" s="426"/>
      <c r="F975" s="760">
        <v>5</v>
      </c>
      <c r="G975" s="428">
        <v>2</v>
      </c>
      <c r="H975" s="425" t="s">
        <v>239</v>
      </c>
      <c r="I975" s="471" t="s">
        <v>269</v>
      </c>
      <c r="J975" s="457">
        <v>391.1</v>
      </c>
      <c r="K975" s="425" t="s">
        <v>241</v>
      </c>
      <c r="L975" s="471">
        <v>391</v>
      </c>
      <c r="M975" s="471" t="s">
        <v>248</v>
      </c>
      <c r="N975" s="472">
        <v>0.75</v>
      </c>
      <c r="O975" s="471" t="s">
        <v>39</v>
      </c>
      <c r="P975" s="471" t="s">
        <v>63</v>
      </c>
      <c r="Q975" s="473">
        <v>43606</v>
      </c>
      <c r="R975" s="474">
        <v>43771</v>
      </c>
      <c r="S975" s="447">
        <v>44322</v>
      </c>
      <c r="T975" s="450">
        <f t="shared" si="92"/>
        <v>551</v>
      </c>
      <c r="U975" s="450">
        <v>0</v>
      </c>
      <c r="V975" s="450">
        <v>0</v>
      </c>
      <c r="W975" s="471"/>
      <c r="X975" s="471"/>
      <c r="Y975" s="471"/>
      <c r="Z975" s="471"/>
      <c r="AA975" s="475" t="s">
        <v>102</v>
      </c>
      <c r="AB975" s="426"/>
    </row>
    <row r="976" spans="1:28" s="437" customFormat="1" ht="16" hidden="1">
      <c r="A976" s="425" t="s">
        <v>58</v>
      </c>
      <c r="B976" s="425" t="s">
        <v>58</v>
      </c>
      <c r="C976" s="425" t="s">
        <v>58</v>
      </c>
      <c r="D976" s="426"/>
      <c r="E976" s="426"/>
      <c r="F976" s="760">
        <v>6</v>
      </c>
      <c r="G976" s="428">
        <v>2</v>
      </c>
      <c r="H976" s="425" t="s">
        <v>239</v>
      </c>
      <c r="I976" s="471" t="s">
        <v>269</v>
      </c>
      <c r="J976" s="471">
        <v>392.3</v>
      </c>
      <c r="K976" s="425" t="s">
        <v>241</v>
      </c>
      <c r="L976" s="471">
        <v>392</v>
      </c>
      <c r="M976" s="471" t="s">
        <v>248</v>
      </c>
      <c r="N976" s="472">
        <v>0.75</v>
      </c>
      <c r="O976" s="471" t="s">
        <v>39</v>
      </c>
      <c r="P976" s="471" t="s">
        <v>63</v>
      </c>
      <c r="Q976" s="473">
        <v>43606</v>
      </c>
      <c r="R976" s="474">
        <v>43771</v>
      </c>
      <c r="S976" s="447">
        <v>44322</v>
      </c>
      <c r="T976" s="450">
        <f t="shared" si="92"/>
        <v>551</v>
      </c>
      <c r="U976" s="450">
        <v>0</v>
      </c>
      <c r="V976" s="450">
        <v>0</v>
      </c>
      <c r="W976" s="471"/>
      <c r="X976" s="471"/>
      <c r="Y976" s="471"/>
      <c r="Z976" s="471"/>
      <c r="AA976" s="475" t="s">
        <v>102</v>
      </c>
      <c r="AB976" s="426"/>
    </row>
    <row r="977" spans="1:28" s="437" customFormat="1" ht="16" hidden="1">
      <c r="A977" s="425" t="s">
        <v>58</v>
      </c>
      <c r="B977" s="425" t="s">
        <v>58</v>
      </c>
      <c r="C977" s="425" t="s">
        <v>58</v>
      </c>
      <c r="D977" s="426"/>
      <c r="E977" s="426"/>
      <c r="F977" s="760">
        <v>7</v>
      </c>
      <c r="G977" s="428">
        <v>2</v>
      </c>
      <c r="H977" s="425" t="s">
        <v>239</v>
      </c>
      <c r="I977" s="471" t="s">
        <v>269</v>
      </c>
      <c r="J977" s="471">
        <v>403.3</v>
      </c>
      <c r="K977" s="425" t="s">
        <v>241</v>
      </c>
      <c r="L977" s="471">
        <v>403</v>
      </c>
      <c r="M977" s="471" t="s">
        <v>248</v>
      </c>
      <c r="N977" s="472">
        <v>0.75</v>
      </c>
      <c r="O977" s="471" t="s">
        <v>39</v>
      </c>
      <c r="P977" s="471" t="s">
        <v>63</v>
      </c>
      <c r="Q977" s="473">
        <v>43606</v>
      </c>
      <c r="R977" s="474">
        <v>43771</v>
      </c>
      <c r="S977" s="447">
        <v>44323</v>
      </c>
      <c r="T977" s="450">
        <f t="shared" si="92"/>
        <v>552</v>
      </c>
      <c r="U977" s="450">
        <v>0</v>
      </c>
      <c r="V977" s="450">
        <v>0</v>
      </c>
      <c r="W977" s="471"/>
      <c r="X977" s="471"/>
      <c r="Y977" s="471"/>
      <c r="Z977" s="471"/>
      <c r="AA977" s="464" t="s">
        <v>102</v>
      </c>
      <c r="AB977" s="426"/>
    </row>
    <row r="978" spans="1:28" s="437" customFormat="1" ht="16" hidden="1">
      <c r="A978" s="425" t="s">
        <v>58</v>
      </c>
      <c r="B978" s="425" t="s">
        <v>58</v>
      </c>
      <c r="C978" s="425" t="s">
        <v>58</v>
      </c>
      <c r="D978" s="426"/>
      <c r="E978" s="426"/>
      <c r="F978" s="760">
        <v>8</v>
      </c>
      <c r="G978" s="428">
        <v>2</v>
      </c>
      <c r="H978" s="425" t="s">
        <v>239</v>
      </c>
      <c r="I978" s="471" t="s">
        <v>269</v>
      </c>
      <c r="J978" s="471">
        <v>404.2</v>
      </c>
      <c r="K978" s="425" t="s">
        <v>241</v>
      </c>
      <c r="L978" s="471">
        <v>404</v>
      </c>
      <c r="M978" s="471" t="s">
        <v>248</v>
      </c>
      <c r="N978" s="472">
        <v>0.75</v>
      </c>
      <c r="O978" s="471" t="s">
        <v>39</v>
      </c>
      <c r="P978" s="471" t="s">
        <v>63</v>
      </c>
      <c r="Q978" s="473">
        <v>43606</v>
      </c>
      <c r="R978" s="474">
        <v>43771</v>
      </c>
      <c r="S978" s="447">
        <v>44323</v>
      </c>
      <c r="T978" s="450">
        <f t="shared" si="92"/>
        <v>552</v>
      </c>
      <c r="U978" s="450">
        <v>0</v>
      </c>
      <c r="V978" s="450">
        <v>0</v>
      </c>
      <c r="W978" s="471"/>
      <c r="X978" s="471"/>
      <c r="Y978" s="471"/>
      <c r="Z978" s="471"/>
      <c r="AA978" s="464" t="s">
        <v>102</v>
      </c>
      <c r="AB978" s="426"/>
    </row>
    <row r="979" spans="1:28" ht="16">
      <c r="A979" s="150"/>
      <c r="B979" s="150"/>
      <c r="C979" s="150"/>
      <c r="D979" s="150"/>
      <c r="E979" s="150"/>
      <c r="F979" s="282"/>
      <c r="G979" s="227"/>
      <c r="H979" s="9"/>
      <c r="I979" s="31"/>
      <c r="J979" s="32"/>
      <c r="K979" s="9"/>
      <c r="L979" s="31"/>
      <c r="M979" s="31"/>
      <c r="N979" s="39"/>
      <c r="O979" s="31"/>
      <c r="P979" s="31"/>
      <c r="Q979" s="38"/>
      <c r="R979" s="36"/>
      <c r="S979" s="12"/>
      <c r="T979" s="79"/>
      <c r="U979" s="79"/>
      <c r="V979" s="129" t="s">
        <v>98</v>
      </c>
      <c r="W979" s="226">
        <v>8</v>
      </c>
      <c r="X979" s="133"/>
      <c r="Y979" s="133"/>
      <c r="Z979" s="134"/>
      <c r="AA979" s="6"/>
      <c r="AB979" s="37"/>
    </row>
    <row r="980" spans="1:28" ht="16">
      <c r="A980" s="150"/>
      <c r="B980" s="150"/>
      <c r="C980" s="150"/>
      <c r="D980" s="150"/>
      <c r="E980" s="150"/>
      <c r="F980" s="282"/>
      <c r="G980" s="227"/>
      <c r="H980" s="9"/>
      <c r="I980" s="31"/>
      <c r="J980" s="32"/>
      <c r="K980" s="9"/>
      <c r="L980" s="31"/>
      <c r="M980" s="31"/>
      <c r="N980" s="39"/>
      <c r="O980" s="31"/>
      <c r="P980" s="31"/>
      <c r="Q980" s="38"/>
      <c r="R980" s="36"/>
      <c r="S980" s="12"/>
      <c r="T980" s="79"/>
      <c r="U980" s="79"/>
      <c r="V980" s="150"/>
      <c r="W980" s="150"/>
      <c r="X980" s="150"/>
      <c r="Y980" s="150"/>
      <c r="Z980" s="150"/>
      <c r="AA980" s="6"/>
      <c r="AB980" s="37"/>
    </row>
    <row r="981" spans="1:28" ht="16">
      <c r="A981" s="150"/>
      <c r="B981" s="150"/>
      <c r="C981" s="150"/>
      <c r="D981" s="150"/>
      <c r="E981" s="150"/>
      <c r="F981" s="282"/>
      <c r="G981" s="227">
        <v>3</v>
      </c>
      <c r="H981" s="89" t="s">
        <v>103</v>
      </c>
      <c r="I981" s="31"/>
      <c r="J981" s="32"/>
      <c r="K981" s="9"/>
      <c r="L981" s="31"/>
      <c r="M981" s="31"/>
      <c r="N981" s="39"/>
      <c r="O981" s="31"/>
      <c r="P981" s="31"/>
      <c r="Q981" s="38"/>
      <c r="R981" s="36"/>
      <c r="S981" s="12"/>
      <c r="T981" s="79"/>
      <c r="U981" s="161"/>
      <c r="V981" s="79"/>
      <c r="W981" s="31"/>
      <c r="X981" s="31"/>
      <c r="Y981" s="31"/>
      <c r="Z981" s="31"/>
      <c r="AA981" s="37"/>
      <c r="AB981" s="150"/>
    </row>
    <row r="982" spans="1:28" ht="16">
      <c r="A982" s="9">
        <v>2</v>
      </c>
      <c r="B982" s="9">
        <v>1</v>
      </c>
      <c r="C982" s="9">
        <v>1</v>
      </c>
      <c r="D982" s="9" t="str">
        <f t="shared" ref="D982:D1016" si="93">"Dynan_"&amp;I982&amp;"_"&amp;J982&amp;"_"&amp;L982&amp;"_"&amp;K982</f>
        <v>Dynan_E6_7_381_19C</v>
      </c>
      <c r="E982" s="9" t="str">
        <f t="shared" ref="E982:E1016" si="94">D982&amp;"_Lung_Block"</f>
        <v>Dynan_E6_7_381_19C_Lung_Block</v>
      </c>
      <c r="F982" s="282">
        <f>F972+1</f>
        <v>28</v>
      </c>
      <c r="G982" s="227">
        <v>3</v>
      </c>
      <c r="H982" s="94" t="s">
        <v>239</v>
      </c>
      <c r="I982" s="101" t="s">
        <v>269</v>
      </c>
      <c r="J982" s="105">
        <v>7</v>
      </c>
      <c r="K982" s="94" t="s">
        <v>241</v>
      </c>
      <c r="L982" s="101">
        <v>381</v>
      </c>
      <c r="M982" s="101" t="s">
        <v>248</v>
      </c>
      <c r="N982" s="163">
        <v>0.75</v>
      </c>
      <c r="O982" s="101" t="s">
        <v>39</v>
      </c>
      <c r="P982" s="101" t="s">
        <v>63</v>
      </c>
      <c r="Q982" s="164">
        <v>43606</v>
      </c>
      <c r="R982" s="165">
        <v>43771</v>
      </c>
      <c r="S982" s="166">
        <v>44078</v>
      </c>
      <c r="T982" s="107">
        <f t="shared" ref="T982:T1016" si="95">S982-R982</f>
        <v>307</v>
      </c>
      <c r="U982" s="107">
        <v>0</v>
      </c>
      <c r="V982" s="107">
        <v>1</v>
      </c>
      <c r="W982" s="101"/>
      <c r="X982" s="101"/>
      <c r="Y982" s="101"/>
      <c r="Z982" s="101"/>
      <c r="AA982" s="167"/>
      <c r="AB982" s="162" t="s">
        <v>283</v>
      </c>
    </row>
    <row r="983" spans="1:28" ht="16">
      <c r="A983" s="9">
        <v>2</v>
      </c>
      <c r="B983" s="9">
        <v>1</v>
      </c>
      <c r="C983" s="9">
        <v>1</v>
      </c>
      <c r="D983" s="9" t="str">
        <f t="shared" si="93"/>
        <v>Dynan_E6_35_407_19C</v>
      </c>
      <c r="E983" s="9" t="str">
        <f t="shared" si="94"/>
        <v>Dynan_E6_35_407_19C_Lung_Block</v>
      </c>
      <c r="F983" s="282">
        <f>F982+1</f>
        <v>29</v>
      </c>
      <c r="G983" s="227">
        <v>3</v>
      </c>
      <c r="H983" s="94" t="s">
        <v>239</v>
      </c>
      <c r="I983" s="101" t="s">
        <v>269</v>
      </c>
      <c r="J983" s="105">
        <v>35</v>
      </c>
      <c r="K983" s="94" t="s">
        <v>241</v>
      </c>
      <c r="L983" s="101">
        <v>407</v>
      </c>
      <c r="M983" s="101" t="s">
        <v>248</v>
      </c>
      <c r="N983" s="163">
        <v>0.75</v>
      </c>
      <c r="O983" s="101" t="s">
        <v>39</v>
      </c>
      <c r="P983" s="101" t="s">
        <v>63</v>
      </c>
      <c r="Q983" s="164">
        <v>43606</v>
      </c>
      <c r="R983" s="165">
        <v>43771</v>
      </c>
      <c r="S983" s="166">
        <v>44159</v>
      </c>
      <c r="T983" s="107">
        <f t="shared" si="95"/>
        <v>388</v>
      </c>
      <c r="U983" s="107" t="s">
        <v>252</v>
      </c>
      <c r="V983" s="107">
        <v>1</v>
      </c>
      <c r="W983" s="94">
        <v>0</v>
      </c>
      <c r="X983" s="94"/>
      <c r="Y983" s="94"/>
      <c r="Z983" s="94"/>
      <c r="AA983" s="100"/>
      <c r="AB983" s="162" t="s">
        <v>284</v>
      </c>
    </row>
    <row r="984" spans="1:28" s="437" customFormat="1" ht="16" hidden="1">
      <c r="A984" s="425" t="s">
        <v>58</v>
      </c>
      <c r="B984" s="425" t="s">
        <v>58</v>
      </c>
      <c r="C984" s="425" t="s">
        <v>58</v>
      </c>
      <c r="D984" s="9" t="str">
        <f t="shared" si="93"/>
        <v>Dynan_E6_48_379_19C</v>
      </c>
      <c r="E984" s="9" t="str">
        <f t="shared" si="94"/>
        <v>Dynan_E6_48_379_19C_Lung_Block</v>
      </c>
      <c r="F984" s="760">
        <v>3</v>
      </c>
      <c r="G984" s="428">
        <v>3</v>
      </c>
      <c r="H984" s="425" t="s">
        <v>239</v>
      </c>
      <c r="I984" s="471" t="s">
        <v>269</v>
      </c>
      <c r="J984" s="476">
        <v>48</v>
      </c>
      <c r="K984" s="425" t="s">
        <v>241</v>
      </c>
      <c r="L984" s="471">
        <v>379</v>
      </c>
      <c r="M984" s="471" t="s">
        <v>248</v>
      </c>
      <c r="N984" s="472">
        <v>0.75</v>
      </c>
      <c r="O984" s="471" t="s">
        <v>39</v>
      </c>
      <c r="P984" s="471" t="s">
        <v>63</v>
      </c>
      <c r="Q984" s="473">
        <v>43606</v>
      </c>
      <c r="R984" s="474">
        <v>43771</v>
      </c>
      <c r="S984" s="447">
        <v>43993</v>
      </c>
      <c r="T984" s="450">
        <f t="shared" si="95"/>
        <v>222</v>
      </c>
      <c r="U984" s="450">
        <v>0</v>
      </c>
      <c r="V984" s="450">
        <v>1</v>
      </c>
      <c r="W984" s="471"/>
      <c r="X984" s="471"/>
      <c r="Y984" s="471"/>
      <c r="Z984" s="471"/>
      <c r="AA984" s="477"/>
      <c r="AB984" s="426" t="s">
        <v>104</v>
      </c>
    </row>
    <row r="985" spans="1:28" s="437" customFormat="1" ht="16" hidden="1">
      <c r="A985" s="425" t="s">
        <v>58</v>
      </c>
      <c r="B985" s="425" t="s">
        <v>58</v>
      </c>
      <c r="C985" s="425" t="s">
        <v>58</v>
      </c>
      <c r="D985" s="9" t="str">
        <f t="shared" si="93"/>
        <v>Dynan_E6_54_406_19C</v>
      </c>
      <c r="E985" s="9" t="str">
        <f t="shared" si="94"/>
        <v>Dynan_E6_54_406_19C_Lung_Block</v>
      </c>
      <c r="F985" s="760">
        <v>4</v>
      </c>
      <c r="G985" s="428">
        <v>3</v>
      </c>
      <c r="H985" s="425" t="s">
        <v>239</v>
      </c>
      <c r="I985" s="471" t="s">
        <v>269</v>
      </c>
      <c r="J985" s="476">
        <v>54</v>
      </c>
      <c r="K985" s="425" t="s">
        <v>241</v>
      </c>
      <c r="L985" s="471">
        <v>406</v>
      </c>
      <c r="M985" s="471" t="s">
        <v>248</v>
      </c>
      <c r="N985" s="472">
        <v>0.75</v>
      </c>
      <c r="O985" s="471" t="s">
        <v>39</v>
      </c>
      <c r="P985" s="471" t="s">
        <v>63</v>
      </c>
      <c r="Q985" s="473">
        <v>43606</v>
      </c>
      <c r="R985" s="474">
        <v>43771</v>
      </c>
      <c r="S985" s="447">
        <v>43815</v>
      </c>
      <c r="T985" s="450">
        <f t="shared" si="95"/>
        <v>44</v>
      </c>
      <c r="U985" s="450">
        <v>0</v>
      </c>
      <c r="V985" s="450">
        <v>1</v>
      </c>
      <c r="W985" s="471"/>
      <c r="X985" s="471"/>
      <c r="Y985" s="471"/>
      <c r="Z985" s="471"/>
      <c r="AA985" s="477"/>
      <c r="AB985" s="426" t="s">
        <v>285</v>
      </c>
    </row>
    <row r="986" spans="1:28" s="437" customFormat="1" ht="16" hidden="1">
      <c r="A986" s="425" t="s">
        <v>58</v>
      </c>
      <c r="B986" s="425" t="s">
        <v>58</v>
      </c>
      <c r="C986" s="425" t="s">
        <v>58</v>
      </c>
      <c r="D986" s="9" t="str">
        <f t="shared" si="93"/>
        <v>Dynan_E6_54_382_19C</v>
      </c>
      <c r="E986" s="9" t="str">
        <f t="shared" si="94"/>
        <v>Dynan_E6_54_382_19C_Lung_Block</v>
      </c>
      <c r="F986" s="760">
        <v>5</v>
      </c>
      <c r="G986" s="428">
        <v>3</v>
      </c>
      <c r="H986" s="425" t="s">
        <v>239</v>
      </c>
      <c r="I986" s="471" t="s">
        <v>269</v>
      </c>
      <c r="J986" s="476">
        <v>54</v>
      </c>
      <c r="K986" s="425" t="s">
        <v>241</v>
      </c>
      <c r="L986" s="471">
        <v>382</v>
      </c>
      <c r="M986" s="471" t="s">
        <v>248</v>
      </c>
      <c r="N986" s="472">
        <v>0.75</v>
      </c>
      <c r="O986" s="471" t="s">
        <v>39</v>
      </c>
      <c r="P986" s="471" t="s">
        <v>63</v>
      </c>
      <c r="Q986" s="473">
        <v>43606</v>
      </c>
      <c r="R986" s="474">
        <v>43771</v>
      </c>
      <c r="S986" s="447">
        <v>44034</v>
      </c>
      <c r="T986" s="450">
        <f t="shared" si="95"/>
        <v>263</v>
      </c>
      <c r="U986" s="450">
        <v>0</v>
      </c>
      <c r="V986" s="450">
        <v>1</v>
      </c>
      <c r="W986" s="471"/>
      <c r="X986" s="471"/>
      <c r="Y986" s="471"/>
      <c r="Z986" s="471"/>
      <c r="AA986" s="477"/>
      <c r="AB986" s="426" t="s">
        <v>104</v>
      </c>
    </row>
    <row r="987" spans="1:28" s="437" customFormat="1" ht="16" hidden="1">
      <c r="A987" s="425" t="s">
        <v>58</v>
      </c>
      <c r="B987" s="425" t="s">
        <v>58</v>
      </c>
      <c r="C987" s="425" t="s">
        <v>58</v>
      </c>
      <c r="D987" s="9" t="str">
        <f t="shared" si="93"/>
        <v>Dynan_E6_68_405_19C</v>
      </c>
      <c r="E987" s="9" t="str">
        <f t="shared" si="94"/>
        <v>Dynan_E6_68_405_19C_Lung_Block</v>
      </c>
      <c r="F987" s="760">
        <v>6</v>
      </c>
      <c r="G987" s="428">
        <v>3</v>
      </c>
      <c r="H987" s="425" t="s">
        <v>239</v>
      </c>
      <c r="I987" s="471" t="s">
        <v>269</v>
      </c>
      <c r="J987" s="476">
        <v>68</v>
      </c>
      <c r="K987" s="425" t="s">
        <v>241</v>
      </c>
      <c r="L987" s="471">
        <v>405</v>
      </c>
      <c r="M987" s="471" t="s">
        <v>248</v>
      </c>
      <c r="N987" s="472">
        <v>0.75</v>
      </c>
      <c r="O987" s="471" t="s">
        <v>39</v>
      </c>
      <c r="P987" s="471" t="s">
        <v>63</v>
      </c>
      <c r="Q987" s="473">
        <v>43606</v>
      </c>
      <c r="R987" s="474">
        <v>43771</v>
      </c>
      <c r="S987" s="447">
        <v>43813</v>
      </c>
      <c r="T987" s="450">
        <f t="shared" si="95"/>
        <v>42</v>
      </c>
      <c r="U987" s="450">
        <v>0</v>
      </c>
      <c r="V987" s="450">
        <v>1</v>
      </c>
      <c r="W987" s="471"/>
      <c r="X987" s="471"/>
      <c r="Y987" s="471"/>
      <c r="Z987" s="471"/>
      <c r="AA987" s="477"/>
      <c r="AB987" s="426" t="s">
        <v>104</v>
      </c>
    </row>
    <row r="988" spans="1:28" ht="16">
      <c r="A988" s="9">
        <v>2</v>
      </c>
      <c r="B988" s="9">
        <v>1</v>
      </c>
      <c r="C988" s="9">
        <v>1</v>
      </c>
      <c r="D988" s="9" t="str">
        <f t="shared" si="93"/>
        <v>Dynan_E6_367.1_367_19C</v>
      </c>
      <c r="E988" s="9" t="str">
        <f t="shared" si="94"/>
        <v>Dynan_E6_367.1_367_19C_Lung_Block</v>
      </c>
      <c r="F988" s="282">
        <f>F983+1</f>
        <v>30</v>
      </c>
      <c r="G988" s="227">
        <v>3</v>
      </c>
      <c r="H988" s="94" t="s">
        <v>239</v>
      </c>
      <c r="I988" s="101" t="s">
        <v>269</v>
      </c>
      <c r="J988" s="101">
        <v>367.1</v>
      </c>
      <c r="K988" s="94" t="s">
        <v>241</v>
      </c>
      <c r="L988" s="101">
        <v>367</v>
      </c>
      <c r="M988" s="101" t="s">
        <v>248</v>
      </c>
      <c r="N988" s="163">
        <v>0.75</v>
      </c>
      <c r="O988" s="101" t="s">
        <v>39</v>
      </c>
      <c r="P988" s="101" t="s">
        <v>63</v>
      </c>
      <c r="Q988" s="164">
        <v>43606</v>
      </c>
      <c r="R988" s="165">
        <v>43771</v>
      </c>
      <c r="S988" s="166">
        <v>44265</v>
      </c>
      <c r="T988" s="107">
        <f t="shared" si="95"/>
        <v>494</v>
      </c>
      <c r="U988" s="107" t="s">
        <v>254</v>
      </c>
      <c r="V988" s="107">
        <v>1</v>
      </c>
      <c r="W988" s="94">
        <v>0</v>
      </c>
      <c r="X988" s="94"/>
      <c r="Y988" s="94"/>
      <c r="Z988" s="94"/>
      <c r="AA988" s="100" t="s">
        <v>67</v>
      </c>
      <c r="AB988" s="162" t="s">
        <v>284</v>
      </c>
    </row>
    <row r="989" spans="1:28" ht="16">
      <c r="A989" s="9">
        <v>2</v>
      </c>
      <c r="B989" s="9">
        <v>1</v>
      </c>
      <c r="C989" s="9">
        <v>1</v>
      </c>
      <c r="D989" s="9" t="str">
        <f t="shared" si="93"/>
        <v>Dynan_E6_377.1_377_19C</v>
      </c>
      <c r="E989" s="9" t="str">
        <f t="shared" si="94"/>
        <v>Dynan_E6_377.1_377_19C_Lung_Block</v>
      </c>
      <c r="F989" s="282">
        <f>F988+1</f>
        <v>31</v>
      </c>
      <c r="G989" s="227">
        <v>3</v>
      </c>
      <c r="H989" s="94" t="s">
        <v>239</v>
      </c>
      <c r="I989" s="101" t="s">
        <v>269</v>
      </c>
      <c r="J989" s="101">
        <v>377.1</v>
      </c>
      <c r="K989" s="94" t="s">
        <v>241</v>
      </c>
      <c r="L989" s="101">
        <v>377</v>
      </c>
      <c r="M989" s="101" t="s">
        <v>248</v>
      </c>
      <c r="N989" s="163">
        <v>0.75</v>
      </c>
      <c r="O989" s="101" t="s">
        <v>39</v>
      </c>
      <c r="P989" s="101" t="s">
        <v>63</v>
      </c>
      <c r="Q989" s="164">
        <v>43606</v>
      </c>
      <c r="R989" s="165">
        <v>43771</v>
      </c>
      <c r="S989" s="166">
        <v>44063</v>
      </c>
      <c r="T989" s="107">
        <f t="shared" si="95"/>
        <v>292</v>
      </c>
      <c r="U989" s="107" t="s">
        <v>184</v>
      </c>
      <c r="V989" s="107">
        <v>1</v>
      </c>
      <c r="W989" s="94">
        <v>0</v>
      </c>
      <c r="X989" s="94"/>
      <c r="Y989" s="94"/>
      <c r="Z989" s="94"/>
      <c r="AA989" s="100"/>
      <c r="AB989" s="162" t="s">
        <v>286</v>
      </c>
    </row>
    <row r="990" spans="1:28" ht="16">
      <c r="A990" s="9">
        <v>2</v>
      </c>
      <c r="B990" s="9">
        <v>1</v>
      </c>
      <c r="C990" s="9">
        <v>1</v>
      </c>
      <c r="D990" s="9" t="str">
        <f t="shared" si="93"/>
        <v>Dynan_E6_377.3_377_19C</v>
      </c>
      <c r="E990" s="9" t="str">
        <f t="shared" si="94"/>
        <v>Dynan_E6_377.3_377_19C_Lung_Block</v>
      </c>
      <c r="F990" s="282">
        <f>F989+1</f>
        <v>32</v>
      </c>
      <c r="G990" s="227">
        <v>3</v>
      </c>
      <c r="H990" s="94" t="s">
        <v>239</v>
      </c>
      <c r="I990" s="101" t="s">
        <v>269</v>
      </c>
      <c r="J990" s="101">
        <v>377.3</v>
      </c>
      <c r="K990" s="94" t="s">
        <v>241</v>
      </c>
      <c r="L990" s="101">
        <v>377</v>
      </c>
      <c r="M990" s="101" t="s">
        <v>248</v>
      </c>
      <c r="N990" s="163">
        <v>0.75</v>
      </c>
      <c r="O990" s="101" t="s">
        <v>39</v>
      </c>
      <c r="P990" s="101" t="s">
        <v>63</v>
      </c>
      <c r="Q990" s="164">
        <v>43606</v>
      </c>
      <c r="R990" s="165">
        <v>43771</v>
      </c>
      <c r="S990" s="166">
        <v>43777</v>
      </c>
      <c r="T990" s="107">
        <f t="shared" si="95"/>
        <v>6</v>
      </c>
      <c r="U990" s="107" t="s">
        <v>184</v>
      </c>
      <c r="V990" s="107">
        <v>1</v>
      </c>
      <c r="W990" s="94">
        <v>0</v>
      </c>
      <c r="X990" s="94"/>
      <c r="Y990" s="94"/>
      <c r="Z990" s="94"/>
      <c r="AA990" s="100"/>
      <c r="AB990" s="162" t="s">
        <v>284</v>
      </c>
    </row>
    <row r="991" spans="1:28" ht="16">
      <c r="A991" s="9">
        <v>2</v>
      </c>
      <c r="B991" s="9">
        <v>1</v>
      </c>
      <c r="C991" s="9">
        <v>1</v>
      </c>
      <c r="D991" s="9" t="str">
        <f t="shared" si="93"/>
        <v>Dynan_E6_378.1_378_19C</v>
      </c>
      <c r="E991" s="9" t="str">
        <f t="shared" si="94"/>
        <v>Dynan_E6_378.1_378_19C_Lung_Block</v>
      </c>
      <c r="F991" s="282">
        <f>F990+1</f>
        <v>33</v>
      </c>
      <c r="G991" s="227">
        <v>3</v>
      </c>
      <c r="H991" s="94" t="s">
        <v>239</v>
      </c>
      <c r="I991" s="101" t="s">
        <v>269</v>
      </c>
      <c r="J991" s="101">
        <v>378.1</v>
      </c>
      <c r="K991" s="94" t="s">
        <v>241</v>
      </c>
      <c r="L991" s="101">
        <v>378</v>
      </c>
      <c r="M991" s="101" t="s">
        <v>248</v>
      </c>
      <c r="N991" s="163">
        <v>0.75</v>
      </c>
      <c r="O991" s="101" t="s">
        <v>39</v>
      </c>
      <c r="P991" s="101" t="s">
        <v>63</v>
      </c>
      <c r="Q991" s="164">
        <v>43606</v>
      </c>
      <c r="R991" s="165">
        <v>43771</v>
      </c>
      <c r="S991" s="166">
        <v>44203</v>
      </c>
      <c r="T991" s="107">
        <f t="shared" si="95"/>
        <v>432</v>
      </c>
      <c r="U991" s="107" t="s">
        <v>184</v>
      </c>
      <c r="V991" s="107">
        <v>1</v>
      </c>
      <c r="W991" s="94">
        <v>0</v>
      </c>
      <c r="X991" s="94"/>
      <c r="Y991" s="94"/>
      <c r="Z991" s="94"/>
      <c r="AA991" s="100"/>
      <c r="AB991" s="162" t="s">
        <v>287</v>
      </c>
    </row>
    <row r="992" spans="1:28" s="437" customFormat="1" ht="16" hidden="1">
      <c r="A992" s="425" t="s">
        <v>58</v>
      </c>
      <c r="B992" s="425" t="s">
        <v>58</v>
      </c>
      <c r="C992" s="425" t="s">
        <v>58</v>
      </c>
      <c r="D992" s="9" t="str">
        <f t="shared" si="93"/>
        <v>Dynan_E6_383.1_383_19C</v>
      </c>
      <c r="E992" s="9" t="str">
        <f t="shared" si="94"/>
        <v>Dynan_E6_383.1_383_19C_Lung_Block</v>
      </c>
      <c r="F992" s="760">
        <v>11</v>
      </c>
      <c r="G992" s="428">
        <v>3</v>
      </c>
      <c r="H992" s="425" t="s">
        <v>239</v>
      </c>
      <c r="I992" s="471" t="s">
        <v>269</v>
      </c>
      <c r="J992" s="471">
        <v>383.1</v>
      </c>
      <c r="K992" s="425" t="s">
        <v>241</v>
      </c>
      <c r="L992" s="471">
        <v>383</v>
      </c>
      <c r="M992" s="471" t="s">
        <v>248</v>
      </c>
      <c r="N992" s="472">
        <v>0.75</v>
      </c>
      <c r="O992" s="471" t="s">
        <v>39</v>
      </c>
      <c r="P992" s="471" t="s">
        <v>63</v>
      </c>
      <c r="Q992" s="473">
        <v>43606</v>
      </c>
      <c r="R992" s="474">
        <v>43771</v>
      </c>
      <c r="S992" s="447">
        <v>44261</v>
      </c>
      <c r="T992" s="450">
        <f t="shared" si="95"/>
        <v>490</v>
      </c>
      <c r="U992" s="450">
        <v>0</v>
      </c>
      <c r="V992" s="450">
        <v>1</v>
      </c>
      <c r="W992" s="471"/>
      <c r="X992" s="471"/>
      <c r="Y992" s="471"/>
      <c r="Z992" s="471"/>
      <c r="AA992" s="477"/>
      <c r="AB992" s="426" t="s">
        <v>104</v>
      </c>
    </row>
    <row r="993" spans="1:28" ht="16">
      <c r="A993" s="9">
        <v>2</v>
      </c>
      <c r="B993" s="9">
        <v>1</v>
      </c>
      <c r="C993" s="9">
        <v>2</v>
      </c>
      <c r="D993" s="9" t="str">
        <f t="shared" si="93"/>
        <v>Dynan_E6_385.1_385_19C</v>
      </c>
      <c r="E993" s="9" t="str">
        <f t="shared" si="94"/>
        <v>Dynan_E6_385.1_385_19C_Lung_Block</v>
      </c>
      <c r="F993" s="282">
        <f>1</f>
        <v>1</v>
      </c>
      <c r="G993" s="227">
        <v>3</v>
      </c>
      <c r="H993" s="94" t="s">
        <v>239</v>
      </c>
      <c r="I993" s="101" t="s">
        <v>269</v>
      </c>
      <c r="J993" s="101">
        <v>385.1</v>
      </c>
      <c r="K993" s="94" t="s">
        <v>241</v>
      </c>
      <c r="L993" s="101">
        <v>385</v>
      </c>
      <c r="M993" s="101" t="s">
        <v>248</v>
      </c>
      <c r="N993" s="163">
        <v>0.75</v>
      </c>
      <c r="O993" s="101" t="s">
        <v>39</v>
      </c>
      <c r="P993" s="101" t="s">
        <v>63</v>
      </c>
      <c r="Q993" s="164">
        <v>43606</v>
      </c>
      <c r="R993" s="165">
        <v>43771</v>
      </c>
      <c r="S993" s="166">
        <v>43784</v>
      </c>
      <c r="T993" s="107">
        <f t="shared" si="95"/>
        <v>13</v>
      </c>
      <c r="U993" s="107">
        <v>0</v>
      </c>
      <c r="V993" s="107">
        <v>1</v>
      </c>
      <c r="W993" s="101"/>
      <c r="X993" s="101"/>
      <c r="Y993" s="101"/>
      <c r="Z993" s="101"/>
      <c r="AA993" s="167"/>
      <c r="AB993" s="162" t="s">
        <v>284</v>
      </c>
    </row>
    <row r="994" spans="1:28" ht="16">
      <c r="A994" s="9">
        <v>2</v>
      </c>
      <c r="B994" s="9">
        <v>1</v>
      </c>
      <c r="C994" s="9">
        <v>2</v>
      </c>
      <c r="D994" s="9" t="str">
        <f t="shared" si="93"/>
        <v>Dynan_E6_385.2_385_19C</v>
      </c>
      <c r="E994" s="9" t="str">
        <f t="shared" si="94"/>
        <v>Dynan_E6_385.2_385_19C_Lung_Block</v>
      </c>
      <c r="F994" s="282">
        <f>F993+1</f>
        <v>2</v>
      </c>
      <c r="G994" s="227">
        <v>3</v>
      </c>
      <c r="H994" s="94" t="s">
        <v>239</v>
      </c>
      <c r="I994" s="101" t="s">
        <v>269</v>
      </c>
      <c r="J994" s="362">
        <v>385.2</v>
      </c>
      <c r="K994" s="94" t="s">
        <v>241</v>
      </c>
      <c r="L994" s="101">
        <v>385</v>
      </c>
      <c r="M994" s="101" t="s">
        <v>248</v>
      </c>
      <c r="N994" s="163">
        <v>0.75</v>
      </c>
      <c r="O994" s="101" t="s">
        <v>39</v>
      </c>
      <c r="P994" s="101" t="s">
        <v>63</v>
      </c>
      <c r="Q994" s="164">
        <v>43606</v>
      </c>
      <c r="R994" s="165">
        <v>43771</v>
      </c>
      <c r="S994" s="166">
        <v>43784</v>
      </c>
      <c r="T994" s="107">
        <f t="shared" si="95"/>
        <v>13</v>
      </c>
      <c r="U994" s="107">
        <v>0</v>
      </c>
      <c r="V994" s="107">
        <v>1</v>
      </c>
      <c r="W994" s="101"/>
      <c r="X994" s="101"/>
      <c r="Y994" s="101"/>
      <c r="Z994" s="101"/>
      <c r="AA994" s="167"/>
      <c r="AB994" s="162" t="s">
        <v>284</v>
      </c>
    </row>
    <row r="995" spans="1:28" ht="16">
      <c r="A995" s="9">
        <v>2</v>
      </c>
      <c r="B995" s="9">
        <v>1</v>
      </c>
      <c r="C995" s="9">
        <v>2</v>
      </c>
      <c r="D995" s="9" t="str">
        <f t="shared" si="93"/>
        <v>Dynan_E6_385.3_385_19C</v>
      </c>
      <c r="E995" s="9" t="str">
        <f t="shared" si="94"/>
        <v>Dynan_E6_385.3_385_19C_Lung_Block</v>
      </c>
      <c r="F995" s="282">
        <f>F994+1</f>
        <v>3</v>
      </c>
      <c r="G995" s="227">
        <v>3</v>
      </c>
      <c r="H995" s="94" t="s">
        <v>239</v>
      </c>
      <c r="I995" s="101" t="s">
        <v>269</v>
      </c>
      <c r="J995" s="101">
        <v>385.3</v>
      </c>
      <c r="K995" s="94" t="s">
        <v>241</v>
      </c>
      <c r="L995" s="101">
        <v>385</v>
      </c>
      <c r="M995" s="101" t="s">
        <v>248</v>
      </c>
      <c r="N995" s="163">
        <v>0.75</v>
      </c>
      <c r="O995" s="101" t="s">
        <v>39</v>
      </c>
      <c r="P995" s="101" t="s">
        <v>63</v>
      </c>
      <c r="Q995" s="164">
        <v>43606</v>
      </c>
      <c r="R995" s="165">
        <v>43771</v>
      </c>
      <c r="S995" s="166">
        <v>43816</v>
      </c>
      <c r="T995" s="107">
        <f t="shared" si="95"/>
        <v>45</v>
      </c>
      <c r="U995" s="107">
        <v>0</v>
      </c>
      <c r="V995" s="107">
        <v>1</v>
      </c>
      <c r="W995" s="101"/>
      <c r="X995" s="101"/>
      <c r="Y995" s="101"/>
      <c r="Z995" s="101"/>
      <c r="AA995" s="167"/>
      <c r="AB995" s="162" t="s">
        <v>283</v>
      </c>
    </row>
    <row r="996" spans="1:28" s="437" customFormat="1" ht="16" hidden="1">
      <c r="A996" s="425" t="s">
        <v>58</v>
      </c>
      <c r="B996" s="425" t="s">
        <v>58</v>
      </c>
      <c r="C996" s="425" t="s">
        <v>58</v>
      </c>
      <c r="D996" s="9" t="str">
        <f t="shared" si="93"/>
        <v>Dynan_E6_387.3_387_19C</v>
      </c>
      <c r="E996" s="9" t="str">
        <f t="shared" si="94"/>
        <v>Dynan_E6_387.3_387_19C_Lung_Block</v>
      </c>
      <c r="F996" s="760">
        <v>15</v>
      </c>
      <c r="G996" s="428">
        <v>3</v>
      </c>
      <c r="H996" s="425" t="s">
        <v>239</v>
      </c>
      <c r="I996" s="471" t="s">
        <v>269</v>
      </c>
      <c r="J996" s="471">
        <v>387.3</v>
      </c>
      <c r="K996" s="425" t="s">
        <v>241</v>
      </c>
      <c r="L996" s="471">
        <v>387</v>
      </c>
      <c r="M996" s="471" t="s">
        <v>248</v>
      </c>
      <c r="N996" s="472">
        <v>0.75</v>
      </c>
      <c r="O996" s="471" t="s">
        <v>39</v>
      </c>
      <c r="P996" s="471" t="s">
        <v>63</v>
      </c>
      <c r="Q996" s="473">
        <v>43606</v>
      </c>
      <c r="R996" s="474">
        <v>43771</v>
      </c>
      <c r="S996" s="447">
        <v>44321</v>
      </c>
      <c r="T996" s="450">
        <f t="shared" si="95"/>
        <v>550</v>
      </c>
      <c r="U996" s="450">
        <v>0</v>
      </c>
      <c r="V996" s="450">
        <v>1</v>
      </c>
      <c r="W996" s="471"/>
      <c r="X996" s="471"/>
      <c r="Y996" s="471"/>
      <c r="Z996" s="471"/>
      <c r="AA996" s="477"/>
      <c r="AB996" s="426" t="s">
        <v>104</v>
      </c>
    </row>
    <row r="997" spans="1:28" ht="16">
      <c r="A997" s="9">
        <v>2</v>
      </c>
      <c r="B997" s="9">
        <v>1</v>
      </c>
      <c r="C997" s="9">
        <v>2</v>
      </c>
      <c r="D997" s="9" t="str">
        <f t="shared" si="93"/>
        <v>Dynan_E6_392.4_392_19C</v>
      </c>
      <c r="E997" s="9" t="str">
        <f t="shared" si="94"/>
        <v>Dynan_E6_392.4_392_19C_Lung_Block</v>
      </c>
      <c r="F997" s="282">
        <f>F995+1</f>
        <v>4</v>
      </c>
      <c r="G997" s="227">
        <v>3</v>
      </c>
      <c r="H997" s="94" t="s">
        <v>239</v>
      </c>
      <c r="I997" s="101" t="s">
        <v>269</v>
      </c>
      <c r="J997" s="101">
        <v>392.4</v>
      </c>
      <c r="K997" s="94" t="s">
        <v>241</v>
      </c>
      <c r="L997" s="101">
        <v>392</v>
      </c>
      <c r="M997" s="101" t="s">
        <v>248</v>
      </c>
      <c r="N997" s="163">
        <v>0.75</v>
      </c>
      <c r="O997" s="101" t="s">
        <v>39</v>
      </c>
      <c r="P997" s="101" t="s">
        <v>63</v>
      </c>
      <c r="Q997" s="164">
        <v>43606</v>
      </c>
      <c r="R997" s="165">
        <v>43771</v>
      </c>
      <c r="S997" s="166">
        <v>44257</v>
      </c>
      <c r="T997" s="107">
        <f t="shared" si="95"/>
        <v>486</v>
      </c>
      <c r="U997" s="107" t="s">
        <v>252</v>
      </c>
      <c r="V997" s="107">
        <v>1</v>
      </c>
      <c r="W997" s="94">
        <v>0</v>
      </c>
      <c r="X997" s="94"/>
      <c r="Y997" s="94"/>
      <c r="Z997" s="94"/>
      <c r="AA997" s="100"/>
      <c r="AB997" s="162" t="s">
        <v>288</v>
      </c>
    </row>
    <row r="998" spans="1:28" ht="16">
      <c r="A998" s="9">
        <v>2</v>
      </c>
      <c r="B998" s="9">
        <v>1</v>
      </c>
      <c r="C998" s="9">
        <v>2</v>
      </c>
      <c r="D998" s="9" t="str">
        <f t="shared" si="93"/>
        <v>Dynan_E6_401.1_401_19C</v>
      </c>
      <c r="E998" s="9" t="str">
        <f t="shared" si="94"/>
        <v>Dynan_E6_401.1_401_19C_Lung_Block</v>
      </c>
      <c r="F998" s="282">
        <f>F997+1</f>
        <v>5</v>
      </c>
      <c r="G998" s="227">
        <v>3</v>
      </c>
      <c r="H998" s="94" t="s">
        <v>239</v>
      </c>
      <c r="I998" s="101" t="s">
        <v>269</v>
      </c>
      <c r="J998" s="101">
        <v>401.1</v>
      </c>
      <c r="K998" s="94" t="s">
        <v>241</v>
      </c>
      <c r="L998" s="101">
        <v>401</v>
      </c>
      <c r="M998" s="101" t="s">
        <v>248</v>
      </c>
      <c r="N998" s="163">
        <v>0.75</v>
      </c>
      <c r="O998" s="101" t="s">
        <v>39</v>
      </c>
      <c r="P998" s="101" t="s">
        <v>63</v>
      </c>
      <c r="Q998" s="164">
        <v>43606</v>
      </c>
      <c r="R998" s="165">
        <v>43771</v>
      </c>
      <c r="S998" s="166">
        <v>44187</v>
      </c>
      <c r="T998" s="107">
        <f t="shared" si="95"/>
        <v>416</v>
      </c>
      <c r="U998" s="107" t="s">
        <v>252</v>
      </c>
      <c r="V998" s="107">
        <v>1</v>
      </c>
      <c r="W998" s="94">
        <v>0</v>
      </c>
      <c r="X998" s="94"/>
      <c r="Y998" s="94"/>
      <c r="Z998" s="94"/>
      <c r="AA998" s="100"/>
      <c r="AB998" s="162" t="s">
        <v>289</v>
      </c>
    </row>
    <row r="999" spans="1:28" s="366" customFormat="1" ht="16">
      <c r="A999" s="303">
        <v>2</v>
      </c>
      <c r="B999" s="303">
        <v>1</v>
      </c>
      <c r="C999" s="303">
        <v>2</v>
      </c>
      <c r="D999" s="9" t="str">
        <f t="shared" si="93"/>
        <v>Dynan_E6_406.1_406A_19C</v>
      </c>
      <c r="E999" s="9" t="str">
        <f t="shared" si="94"/>
        <v>Dynan_E6_406.1_406A_19C_Lung_Block</v>
      </c>
      <c r="F999" s="282">
        <f>F998+1</f>
        <v>6</v>
      </c>
      <c r="G999" s="361">
        <v>3</v>
      </c>
      <c r="H999" s="303" t="s">
        <v>239</v>
      </c>
      <c r="I999" s="367" t="s">
        <v>269</v>
      </c>
      <c r="J999" s="367">
        <v>406.1</v>
      </c>
      <c r="K999" s="303" t="s">
        <v>241</v>
      </c>
      <c r="L999" s="367" t="s">
        <v>290</v>
      </c>
      <c r="M999" s="367" t="s">
        <v>248</v>
      </c>
      <c r="N999" s="381">
        <v>0.75</v>
      </c>
      <c r="O999" s="367" t="s">
        <v>39</v>
      </c>
      <c r="P999" s="367" t="s">
        <v>63</v>
      </c>
      <c r="Q999" s="478">
        <v>43606</v>
      </c>
      <c r="R999" s="479">
        <v>43771</v>
      </c>
      <c r="S999" s="480">
        <v>44055</v>
      </c>
      <c r="T999" s="481">
        <f t="shared" si="95"/>
        <v>284</v>
      </c>
      <c r="U999" s="481" t="s">
        <v>252</v>
      </c>
      <c r="V999" s="481">
        <v>1</v>
      </c>
      <c r="W999" s="303">
        <v>0</v>
      </c>
      <c r="X999" s="303"/>
      <c r="Y999" s="303"/>
      <c r="Z999" s="303"/>
      <c r="AA999" s="503"/>
      <c r="AB999" s="359" t="s">
        <v>283</v>
      </c>
    </row>
    <row r="1000" spans="1:28" s="366" customFormat="1" ht="16">
      <c r="A1000" s="303">
        <v>2</v>
      </c>
      <c r="B1000" s="303">
        <v>1</v>
      </c>
      <c r="C1000" s="303">
        <v>2</v>
      </c>
      <c r="D1000" s="9" t="str">
        <f t="shared" si="93"/>
        <v>Dynan_E6_406.2_406A_19C</v>
      </c>
      <c r="E1000" s="9" t="str">
        <f t="shared" si="94"/>
        <v>Dynan_E6_406.2_406A_19C_Lung_Block</v>
      </c>
      <c r="F1000" s="282">
        <f>F999+1</f>
        <v>7</v>
      </c>
      <c r="G1000" s="361">
        <v>3</v>
      </c>
      <c r="H1000" s="303" t="s">
        <v>239</v>
      </c>
      <c r="I1000" s="367" t="s">
        <v>269</v>
      </c>
      <c r="J1000" s="367">
        <v>406.2</v>
      </c>
      <c r="K1000" s="303" t="s">
        <v>241</v>
      </c>
      <c r="L1000" s="367" t="s">
        <v>290</v>
      </c>
      <c r="M1000" s="367" t="s">
        <v>248</v>
      </c>
      <c r="N1000" s="381">
        <v>0.75</v>
      </c>
      <c r="O1000" s="367" t="s">
        <v>39</v>
      </c>
      <c r="P1000" s="367" t="s">
        <v>63</v>
      </c>
      <c r="Q1000" s="478">
        <v>43606</v>
      </c>
      <c r="R1000" s="479">
        <v>43771</v>
      </c>
      <c r="S1000" s="480">
        <v>44222</v>
      </c>
      <c r="T1000" s="481">
        <f t="shared" si="95"/>
        <v>451</v>
      </c>
      <c r="U1000" s="481" t="s">
        <v>252</v>
      </c>
      <c r="V1000" s="481">
        <v>1</v>
      </c>
      <c r="W1000" s="303">
        <v>0</v>
      </c>
      <c r="X1000" s="303"/>
      <c r="Y1000" s="303"/>
      <c r="Z1000" s="303"/>
      <c r="AA1000" s="503"/>
      <c r="AB1000" s="359" t="s">
        <v>291</v>
      </c>
    </row>
    <row r="1001" spans="1:28" s="437" customFormat="1" ht="16" hidden="1">
      <c r="A1001" s="425" t="s">
        <v>58</v>
      </c>
      <c r="B1001" s="425" t="s">
        <v>58</v>
      </c>
      <c r="C1001" s="425" t="s">
        <v>58</v>
      </c>
      <c r="D1001" s="9" t="str">
        <f t="shared" si="93"/>
        <v>Dynan_E6_7734_395_19C</v>
      </c>
      <c r="E1001" s="9" t="str">
        <f t="shared" si="94"/>
        <v>Dynan_E6_7734_395_19C_Lung_Block</v>
      </c>
      <c r="F1001" s="760">
        <v>20</v>
      </c>
      <c r="G1001" s="428">
        <v>3</v>
      </c>
      <c r="H1001" s="425" t="s">
        <v>239</v>
      </c>
      <c r="I1001" s="471" t="s">
        <v>269</v>
      </c>
      <c r="J1001" s="476">
        <v>7734</v>
      </c>
      <c r="K1001" s="425" t="s">
        <v>241</v>
      </c>
      <c r="L1001" s="471">
        <v>395</v>
      </c>
      <c r="M1001" s="471" t="s">
        <v>248</v>
      </c>
      <c r="N1001" s="472">
        <v>0.75</v>
      </c>
      <c r="O1001" s="471" t="s">
        <v>39</v>
      </c>
      <c r="P1001" s="471" t="s">
        <v>63</v>
      </c>
      <c r="Q1001" s="473">
        <v>43606</v>
      </c>
      <c r="R1001" s="474">
        <v>43771</v>
      </c>
      <c r="S1001" s="447">
        <v>44292</v>
      </c>
      <c r="T1001" s="450">
        <f t="shared" si="95"/>
        <v>521</v>
      </c>
      <c r="U1001" s="450">
        <v>0</v>
      </c>
      <c r="V1001" s="450">
        <v>1</v>
      </c>
      <c r="W1001" s="471"/>
      <c r="X1001" s="471"/>
      <c r="Y1001" s="471"/>
      <c r="Z1001" s="471"/>
      <c r="AA1001" s="477"/>
      <c r="AB1001" s="426" t="s">
        <v>104</v>
      </c>
    </row>
    <row r="1002" spans="1:28" ht="16">
      <c r="A1002" s="9">
        <v>2</v>
      </c>
      <c r="B1002" s="9">
        <v>1</v>
      </c>
      <c r="C1002" s="9">
        <v>2</v>
      </c>
      <c r="D1002" s="9" t="str">
        <f t="shared" si="93"/>
        <v>Dynan_E6_7805_401_19C</v>
      </c>
      <c r="E1002" s="9" t="str">
        <f t="shared" si="94"/>
        <v>Dynan_E6_7805_401_19C_Lung_Block</v>
      </c>
      <c r="F1002" s="282">
        <f>F1000+1</f>
        <v>8</v>
      </c>
      <c r="G1002" s="227">
        <v>3</v>
      </c>
      <c r="H1002" s="168" t="s">
        <v>239</v>
      </c>
      <c r="I1002" s="101" t="s">
        <v>269</v>
      </c>
      <c r="J1002" s="105">
        <v>7805</v>
      </c>
      <c r="K1002" s="94" t="s">
        <v>241</v>
      </c>
      <c r="L1002" s="101">
        <v>401</v>
      </c>
      <c r="M1002" s="101" t="s">
        <v>248</v>
      </c>
      <c r="N1002" s="163">
        <v>0.75</v>
      </c>
      <c r="O1002" s="101" t="s">
        <v>39</v>
      </c>
      <c r="P1002" s="101" t="s">
        <v>63</v>
      </c>
      <c r="Q1002" s="164">
        <v>43606</v>
      </c>
      <c r="R1002" s="165">
        <v>43771</v>
      </c>
      <c r="S1002" s="166">
        <v>43801</v>
      </c>
      <c r="T1002" s="107">
        <f t="shared" si="95"/>
        <v>30</v>
      </c>
      <c r="U1002" s="107" t="s">
        <v>252</v>
      </c>
      <c r="V1002" s="107">
        <v>1</v>
      </c>
      <c r="W1002" s="94">
        <v>0</v>
      </c>
      <c r="X1002" s="94"/>
      <c r="Y1002" s="94"/>
      <c r="Z1002" s="94"/>
      <c r="AA1002" s="100"/>
      <c r="AB1002" s="162" t="s">
        <v>284</v>
      </c>
    </row>
    <row r="1003" spans="1:28" ht="16">
      <c r="A1003" s="9">
        <v>2</v>
      </c>
      <c r="B1003" s="9">
        <v>1</v>
      </c>
      <c r="C1003" s="9">
        <v>2</v>
      </c>
      <c r="D1003" s="9" t="str">
        <f t="shared" si="93"/>
        <v>Dynan_E6_7808_400_19C</v>
      </c>
      <c r="E1003" s="9" t="str">
        <f t="shared" si="94"/>
        <v>Dynan_E6_7808_400_19C_Lung_Block</v>
      </c>
      <c r="F1003" s="282">
        <f>F1002+1</f>
        <v>9</v>
      </c>
      <c r="G1003" s="227">
        <v>3</v>
      </c>
      <c r="H1003" s="94" t="s">
        <v>239</v>
      </c>
      <c r="I1003" s="101" t="s">
        <v>269</v>
      </c>
      <c r="J1003" s="105">
        <v>7808</v>
      </c>
      <c r="K1003" s="94" t="s">
        <v>241</v>
      </c>
      <c r="L1003" s="101">
        <v>400</v>
      </c>
      <c r="M1003" s="101" t="s">
        <v>248</v>
      </c>
      <c r="N1003" s="163">
        <v>0.75</v>
      </c>
      <c r="O1003" s="101" t="s">
        <v>39</v>
      </c>
      <c r="P1003" s="101" t="s">
        <v>63</v>
      </c>
      <c r="Q1003" s="164">
        <v>43606</v>
      </c>
      <c r="R1003" s="165">
        <v>43771</v>
      </c>
      <c r="S1003" s="166">
        <v>44071</v>
      </c>
      <c r="T1003" s="107">
        <f t="shared" si="95"/>
        <v>300</v>
      </c>
      <c r="U1003" s="107" t="s">
        <v>252</v>
      </c>
      <c r="V1003" s="107">
        <v>1</v>
      </c>
      <c r="W1003" s="94">
        <v>0</v>
      </c>
      <c r="X1003" s="94"/>
      <c r="Y1003" s="94"/>
      <c r="Z1003" s="94"/>
      <c r="AA1003" s="100"/>
      <c r="AB1003" s="162" t="s">
        <v>285</v>
      </c>
    </row>
    <row r="1004" spans="1:28" s="437" customFormat="1" ht="16" hidden="1">
      <c r="A1004" s="425" t="s">
        <v>58</v>
      </c>
      <c r="B1004" s="425" t="s">
        <v>58</v>
      </c>
      <c r="C1004" s="425" t="s">
        <v>58</v>
      </c>
      <c r="D1004" s="9" t="str">
        <f t="shared" si="93"/>
        <v>Dynan_E6_7813_399_19C</v>
      </c>
      <c r="E1004" s="9" t="str">
        <f t="shared" si="94"/>
        <v>Dynan_E6_7813_399_19C_Lung_Block</v>
      </c>
      <c r="F1004" s="282">
        <f>F1002+1</f>
        <v>9</v>
      </c>
      <c r="G1004" s="428">
        <v>3</v>
      </c>
      <c r="H1004" s="425" t="s">
        <v>239</v>
      </c>
      <c r="I1004" s="471" t="s">
        <v>269</v>
      </c>
      <c r="J1004" s="476">
        <v>7813</v>
      </c>
      <c r="K1004" s="425" t="s">
        <v>241</v>
      </c>
      <c r="L1004" s="471">
        <v>399</v>
      </c>
      <c r="M1004" s="471" t="s">
        <v>248</v>
      </c>
      <c r="N1004" s="472">
        <v>0.75</v>
      </c>
      <c r="O1004" s="471" t="s">
        <v>39</v>
      </c>
      <c r="P1004" s="471" t="s">
        <v>63</v>
      </c>
      <c r="Q1004" s="473">
        <v>43606</v>
      </c>
      <c r="R1004" s="474">
        <v>43771</v>
      </c>
      <c r="S1004" s="447">
        <v>43805</v>
      </c>
      <c r="T1004" s="450">
        <f t="shared" si="95"/>
        <v>34</v>
      </c>
      <c r="U1004" s="450" t="s">
        <v>252</v>
      </c>
      <c r="V1004" s="450">
        <v>1</v>
      </c>
      <c r="W1004" s="425" t="s">
        <v>135</v>
      </c>
      <c r="X1004" s="425"/>
      <c r="Y1004" s="425"/>
      <c r="Z1004" s="425"/>
      <c r="AA1004" s="452"/>
      <c r="AB1004" s="426" t="s">
        <v>284</v>
      </c>
    </row>
    <row r="1005" spans="1:28" ht="16">
      <c r="A1005" s="9">
        <v>2</v>
      </c>
      <c r="B1005" s="9">
        <v>1</v>
      </c>
      <c r="C1005" s="9">
        <v>2</v>
      </c>
      <c r="D1005" s="9" t="str">
        <f t="shared" si="93"/>
        <v>Dynan_E6_7814_400_19C</v>
      </c>
      <c r="E1005" s="9" t="str">
        <f t="shared" si="94"/>
        <v>Dynan_E6_7814_400_19C_Lung_Block</v>
      </c>
      <c r="F1005" s="282">
        <f>F1003+1</f>
        <v>10</v>
      </c>
      <c r="G1005" s="227">
        <v>3</v>
      </c>
      <c r="H1005" s="94" t="s">
        <v>239</v>
      </c>
      <c r="I1005" s="101" t="s">
        <v>269</v>
      </c>
      <c r="J1005" s="105">
        <v>7814</v>
      </c>
      <c r="K1005" s="94" t="s">
        <v>241</v>
      </c>
      <c r="L1005" s="101">
        <v>400</v>
      </c>
      <c r="M1005" s="101" t="s">
        <v>248</v>
      </c>
      <c r="N1005" s="163">
        <v>0.75</v>
      </c>
      <c r="O1005" s="101" t="s">
        <v>39</v>
      </c>
      <c r="P1005" s="101" t="s">
        <v>63</v>
      </c>
      <c r="Q1005" s="164">
        <v>43606</v>
      </c>
      <c r="R1005" s="165">
        <v>43771</v>
      </c>
      <c r="S1005" s="166">
        <v>43784</v>
      </c>
      <c r="T1005" s="107">
        <f t="shared" si="95"/>
        <v>13</v>
      </c>
      <c r="U1005" s="107">
        <v>0</v>
      </c>
      <c r="V1005" s="107">
        <v>1</v>
      </c>
      <c r="W1005" s="101"/>
      <c r="X1005" s="101"/>
      <c r="Y1005" s="101"/>
      <c r="Z1005" s="101"/>
      <c r="AA1005" s="167"/>
      <c r="AB1005" s="162" t="s">
        <v>284</v>
      </c>
    </row>
    <row r="1006" spans="1:28" ht="16">
      <c r="A1006" s="9">
        <v>2</v>
      </c>
      <c r="B1006" s="9">
        <v>1</v>
      </c>
      <c r="C1006" s="9">
        <v>2</v>
      </c>
      <c r="D1006" s="9" t="str">
        <f t="shared" si="93"/>
        <v>Dynan_E6_7818_367_19C</v>
      </c>
      <c r="E1006" s="9" t="str">
        <f t="shared" si="94"/>
        <v>Dynan_E6_7818_367_19C_Lung_Block</v>
      </c>
      <c r="F1006" s="282">
        <f>F1005+1</f>
        <v>11</v>
      </c>
      <c r="G1006" s="227">
        <v>3</v>
      </c>
      <c r="H1006" s="94" t="s">
        <v>239</v>
      </c>
      <c r="I1006" s="101" t="s">
        <v>269</v>
      </c>
      <c r="J1006" s="105">
        <v>7818</v>
      </c>
      <c r="K1006" s="94" t="s">
        <v>241</v>
      </c>
      <c r="L1006" s="101">
        <v>367</v>
      </c>
      <c r="M1006" s="101" t="s">
        <v>248</v>
      </c>
      <c r="N1006" s="163">
        <v>0.75</v>
      </c>
      <c r="O1006" s="101" t="s">
        <v>39</v>
      </c>
      <c r="P1006" s="101" t="s">
        <v>63</v>
      </c>
      <c r="Q1006" s="164">
        <v>43606</v>
      </c>
      <c r="R1006" s="165">
        <v>43771</v>
      </c>
      <c r="S1006" s="166">
        <v>43801</v>
      </c>
      <c r="T1006" s="107">
        <f t="shared" si="95"/>
        <v>30</v>
      </c>
      <c r="U1006" s="107" t="s">
        <v>254</v>
      </c>
      <c r="V1006" s="107">
        <v>1</v>
      </c>
      <c r="W1006" s="94">
        <v>0</v>
      </c>
      <c r="X1006" s="94"/>
      <c r="Y1006" s="94"/>
      <c r="Z1006" s="94"/>
      <c r="AA1006" s="100"/>
      <c r="AB1006" s="162" t="s">
        <v>283</v>
      </c>
    </row>
    <row r="1007" spans="1:28" ht="16">
      <c r="A1007" s="9">
        <v>2</v>
      </c>
      <c r="B1007" s="9">
        <v>1</v>
      </c>
      <c r="C1007" s="9">
        <v>2</v>
      </c>
      <c r="D1007" s="9" t="str">
        <f t="shared" si="93"/>
        <v>Dynan_E6_7821_367_19C</v>
      </c>
      <c r="E1007" s="9" t="str">
        <f t="shared" si="94"/>
        <v>Dynan_E6_7821_367_19C_Lung_Block</v>
      </c>
      <c r="F1007" s="282">
        <f>F1006+1</f>
        <v>12</v>
      </c>
      <c r="G1007" s="227">
        <v>3</v>
      </c>
      <c r="H1007" s="94" t="s">
        <v>239</v>
      </c>
      <c r="I1007" s="101" t="s">
        <v>269</v>
      </c>
      <c r="J1007" s="105">
        <v>7821</v>
      </c>
      <c r="K1007" s="94" t="s">
        <v>241</v>
      </c>
      <c r="L1007" s="101">
        <v>367</v>
      </c>
      <c r="M1007" s="101" t="s">
        <v>248</v>
      </c>
      <c r="N1007" s="163">
        <v>0.75</v>
      </c>
      <c r="O1007" s="101" t="s">
        <v>39</v>
      </c>
      <c r="P1007" s="101" t="s">
        <v>63</v>
      </c>
      <c r="Q1007" s="164">
        <v>43606</v>
      </c>
      <c r="R1007" s="165">
        <v>43771</v>
      </c>
      <c r="S1007" s="166">
        <v>43801</v>
      </c>
      <c r="T1007" s="107">
        <f t="shared" si="95"/>
        <v>30</v>
      </c>
      <c r="U1007" s="107" t="s">
        <v>254</v>
      </c>
      <c r="V1007" s="107">
        <v>1</v>
      </c>
      <c r="W1007" s="94">
        <v>0</v>
      </c>
      <c r="X1007" s="94"/>
      <c r="Y1007" s="94"/>
      <c r="Z1007" s="94"/>
      <c r="AA1007" s="100"/>
      <c r="AB1007" s="162" t="s">
        <v>283</v>
      </c>
    </row>
    <row r="1008" spans="1:28" s="437" customFormat="1" ht="16" hidden="1">
      <c r="A1008" s="425" t="s">
        <v>58</v>
      </c>
      <c r="B1008" s="425" t="s">
        <v>58</v>
      </c>
      <c r="C1008" s="425" t="s">
        <v>58</v>
      </c>
      <c r="D1008" s="9" t="str">
        <f t="shared" si="93"/>
        <v>Dynan_E6_7823_367_19C</v>
      </c>
      <c r="E1008" s="9" t="str">
        <f t="shared" si="94"/>
        <v>Dynan_E6_7823_367_19C_Lung_Block</v>
      </c>
      <c r="F1008" s="760">
        <v>27</v>
      </c>
      <c r="G1008" s="428">
        <v>3</v>
      </c>
      <c r="H1008" s="425" t="s">
        <v>239</v>
      </c>
      <c r="I1008" s="471" t="s">
        <v>269</v>
      </c>
      <c r="J1008" s="476">
        <v>7823</v>
      </c>
      <c r="K1008" s="425" t="s">
        <v>241</v>
      </c>
      <c r="L1008" s="471">
        <v>367</v>
      </c>
      <c r="M1008" s="471" t="s">
        <v>248</v>
      </c>
      <c r="N1008" s="472">
        <v>0.75</v>
      </c>
      <c r="O1008" s="471" t="s">
        <v>39</v>
      </c>
      <c r="P1008" s="471" t="s">
        <v>63</v>
      </c>
      <c r="Q1008" s="473">
        <v>43606</v>
      </c>
      <c r="R1008" s="474">
        <v>43771</v>
      </c>
      <c r="S1008" s="447">
        <v>44122</v>
      </c>
      <c r="T1008" s="450">
        <f t="shared" si="95"/>
        <v>351</v>
      </c>
      <c r="U1008" s="450">
        <v>0</v>
      </c>
      <c r="V1008" s="450">
        <v>1</v>
      </c>
      <c r="W1008" s="471"/>
      <c r="X1008" s="471"/>
      <c r="Y1008" s="471"/>
      <c r="Z1008" s="471"/>
      <c r="AA1008" s="477"/>
      <c r="AB1008" s="426" t="s">
        <v>104</v>
      </c>
    </row>
    <row r="1009" spans="1:28" ht="16">
      <c r="A1009" s="9">
        <v>2</v>
      </c>
      <c r="B1009" s="9">
        <v>1</v>
      </c>
      <c r="C1009" s="9">
        <v>2</v>
      </c>
      <c r="D1009" s="9" t="str">
        <f t="shared" si="93"/>
        <v>Dynan_E6_7859_371_19C</v>
      </c>
      <c r="E1009" s="9" t="str">
        <f t="shared" si="94"/>
        <v>Dynan_E6_7859_371_19C_Lung_Block</v>
      </c>
      <c r="F1009" s="282">
        <f>F1007 + 1</f>
        <v>13</v>
      </c>
      <c r="G1009" s="227">
        <v>3</v>
      </c>
      <c r="H1009" s="94" t="s">
        <v>239</v>
      </c>
      <c r="I1009" s="101" t="s">
        <v>269</v>
      </c>
      <c r="J1009" s="105">
        <v>7859</v>
      </c>
      <c r="K1009" s="94" t="s">
        <v>241</v>
      </c>
      <c r="L1009" s="101">
        <v>371</v>
      </c>
      <c r="M1009" s="101" t="s">
        <v>248</v>
      </c>
      <c r="N1009" s="163">
        <v>0.75</v>
      </c>
      <c r="O1009" s="101" t="s">
        <v>39</v>
      </c>
      <c r="P1009" s="101" t="s">
        <v>63</v>
      </c>
      <c r="Q1009" s="164">
        <v>43606</v>
      </c>
      <c r="R1009" s="165">
        <v>43771</v>
      </c>
      <c r="S1009" s="166">
        <v>44092</v>
      </c>
      <c r="T1009" s="107">
        <f t="shared" si="95"/>
        <v>321</v>
      </c>
      <c r="U1009" s="107" t="s">
        <v>254</v>
      </c>
      <c r="V1009" s="107">
        <v>1</v>
      </c>
      <c r="W1009" s="94">
        <v>0</v>
      </c>
      <c r="X1009" s="94"/>
      <c r="Y1009" s="94"/>
      <c r="Z1009" s="94"/>
      <c r="AA1009" s="100"/>
      <c r="AB1009" s="162" t="s">
        <v>284</v>
      </c>
    </row>
    <row r="1010" spans="1:28" ht="16">
      <c r="A1010" s="9">
        <v>2</v>
      </c>
      <c r="B1010" s="9">
        <v>1</v>
      </c>
      <c r="C1010" s="9">
        <v>2</v>
      </c>
      <c r="D1010" s="9" t="str">
        <f t="shared" si="93"/>
        <v>Dynan_E6_7871_400_19C</v>
      </c>
      <c r="E1010" s="9" t="str">
        <f t="shared" si="94"/>
        <v>Dynan_E6_7871_400_19C_Lung_Block</v>
      </c>
      <c r="F1010" s="282">
        <f>F1009+1</f>
        <v>14</v>
      </c>
      <c r="G1010" s="227">
        <v>3</v>
      </c>
      <c r="H1010" s="94" t="s">
        <v>239</v>
      </c>
      <c r="I1010" s="101" t="s">
        <v>269</v>
      </c>
      <c r="J1010" s="105">
        <v>7871</v>
      </c>
      <c r="K1010" s="94" t="s">
        <v>241</v>
      </c>
      <c r="L1010" s="101">
        <v>400</v>
      </c>
      <c r="M1010" s="101" t="s">
        <v>248</v>
      </c>
      <c r="N1010" s="163">
        <v>0.75</v>
      </c>
      <c r="O1010" s="101" t="s">
        <v>39</v>
      </c>
      <c r="P1010" s="101" t="s">
        <v>63</v>
      </c>
      <c r="Q1010" s="164">
        <v>43606</v>
      </c>
      <c r="R1010" s="165">
        <v>43771</v>
      </c>
      <c r="S1010" s="166">
        <v>44160</v>
      </c>
      <c r="T1010" s="107">
        <f t="shared" si="95"/>
        <v>389</v>
      </c>
      <c r="U1010" s="107" t="s">
        <v>252</v>
      </c>
      <c r="V1010" s="107">
        <v>1</v>
      </c>
      <c r="W1010" s="94">
        <v>0</v>
      </c>
      <c r="X1010" s="94"/>
      <c r="Y1010" s="94"/>
      <c r="Z1010" s="94"/>
      <c r="AA1010" s="100"/>
      <c r="AB1010" s="162" t="s">
        <v>292</v>
      </c>
    </row>
    <row r="1011" spans="1:28" ht="16">
      <c r="A1011" s="9">
        <v>2</v>
      </c>
      <c r="B1011" s="9">
        <v>1</v>
      </c>
      <c r="C1011" s="9">
        <v>2</v>
      </c>
      <c r="D1011" s="9" t="str">
        <f t="shared" si="93"/>
        <v>Dynan_E6_7873_393_19C</v>
      </c>
      <c r="E1011" s="9" t="str">
        <f t="shared" si="94"/>
        <v>Dynan_E6_7873_393_19C_Lung_Block</v>
      </c>
      <c r="F1011" s="282">
        <f>F1010+1</f>
        <v>15</v>
      </c>
      <c r="G1011" s="227">
        <v>3</v>
      </c>
      <c r="H1011" s="94" t="s">
        <v>239</v>
      </c>
      <c r="I1011" s="101" t="s">
        <v>269</v>
      </c>
      <c r="J1011" s="105">
        <v>7873</v>
      </c>
      <c r="K1011" s="94" t="s">
        <v>241</v>
      </c>
      <c r="L1011" s="101">
        <v>393</v>
      </c>
      <c r="M1011" s="101" t="s">
        <v>248</v>
      </c>
      <c r="N1011" s="163">
        <v>0.75</v>
      </c>
      <c r="O1011" s="101" t="s">
        <v>39</v>
      </c>
      <c r="P1011" s="101" t="s">
        <v>63</v>
      </c>
      <c r="Q1011" s="164">
        <v>43606</v>
      </c>
      <c r="R1011" s="165">
        <v>43771</v>
      </c>
      <c r="S1011" s="166">
        <v>43910</v>
      </c>
      <c r="T1011" s="107">
        <f t="shared" si="95"/>
        <v>139</v>
      </c>
      <c r="U1011" s="107" t="s">
        <v>252</v>
      </c>
      <c r="V1011" s="107">
        <v>1</v>
      </c>
      <c r="W1011" s="94">
        <v>0</v>
      </c>
      <c r="X1011" s="94"/>
      <c r="Y1011" s="94"/>
      <c r="Z1011" s="94"/>
      <c r="AA1011" s="100"/>
      <c r="AB1011" s="162" t="s">
        <v>285</v>
      </c>
    </row>
    <row r="1012" spans="1:28" ht="16">
      <c r="A1012" s="9">
        <v>2</v>
      </c>
      <c r="B1012" s="9">
        <v>1</v>
      </c>
      <c r="C1012" s="9">
        <v>2</v>
      </c>
      <c r="D1012" s="9" t="str">
        <f t="shared" si="93"/>
        <v>Dynan_E6_7886_369_19C</v>
      </c>
      <c r="E1012" s="9" t="str">
        <f t="shared" si="94"/>
        <v>Dynan_E6_7886_369_19C_Lung_Block</v>
      </c>
      <c r="F1012" s="282">
        <f>F1011+1</f>
        <v>16</v>
      </c>
      <c r="G1012" s="227">
        <v>3</v>
      </c>
      <c r="H1012" s="94" t="s">
        <v>239</v>
      </c>
      <c r="I1012" s="101" t="s">
        <v>269</v>
      </c>
      <c r="J1012" s="105">
        <v>7886</v>
      </c>
      <c r="K1012" s="94" t="s">
        <v>241</v>
      </c>
      <c r="L1012" s="101">
        <v>369</v>
      </c>
      <c r="M1012" s="101" t="s">
        <v>248</v>
      </c>
      <c r="N1012" s="163">
        <v>0.75</v>
      </c>
      <c r="O1012" s="101" t="s">
        <v>39</v>
      </c>
      <c r="P1012" s="101" t="s">
        <v>63</v>
      </c>
      <c r="Q1012" s="164">
        <v>43606</v>
      </c>
      <c r="R1012" s="165">
        <v>43771</v>
      </c>
      <c r="S1012" s="166">
        <v>44257</v>
      </c>
      <c r="T1012" s="107">
        <f t="shared" si="95"/>
        <v>486</v>
      </c>
      <c r="U1012" s="107" t="s">
        <v>254</v>
      </c>
      <c r="V1012" s="107">
        <v>1</v>
      </c>
      <c r="W1012" s="94">
        <v>1</v>
      </c>
      <c r="X1012" s="94"/>
      <c r="Y1012" s="94">
        <v>1</v>
      </c>
      <c r="Z1012" s="94"/>
      <c r="AA1012" s="100"/>
      <c r="AB1012" s="162" t="s">
        <v>293</v>
      </c>
    </row>
    <row r="1013" spans="1:28" s="437" customFormat="1" ht="16" hidden="1">
      <c r="A1013" s="425" t="s">
        <v>58</v>
      </c>
      <c r="B1013" s="425" t="s">
        <v>58</v>
      </c>
      <c r="C1013" s="425" t="s">
        <v>58</v>
      </c>
      <c r="D1013" s="9" t="str">
        <f t="shared" si="93"/>
        <v>Dynan_E6_7895_389_19C</v>
      </c>
      <c r="E1013" s="9" t="str">
        <f t="shared" si="94"/>
        <v>Dynan_E6_7895_389_19C_Lung_Block</v>
      </c>
      <c r="F1013" s="760">
        <v>32</v>
      </c>
      <c r="G1013" s="428">
        <v>3</v>
      </c>
      <c r="H1013" s="425" t="s">
        <v>239</v>
      </c>
      <c r="I1013" s="471" t="s">
        <v>269</v>
      </c>
      <c r="J1013" s="476">
        <v>7895</v>
      </c>
      <c r="K1013" s="425" t="s">
        <v>241</v>
      </c>
      <c r="L1013" s="471">
        <v>389</v>
      </c>
      <c r="M1013" s="471" t="s">
        <v>248</v>
      </c>
      <c r="N1013" s="472">
        <v>0.75</v>
      </c>
      <c r="O1013" s="471" t="s">
        <v>39</v>
      </c>
      <c r="P1013" s="471" t="s">
        <v>63</v>
      </c>
      <c r="Q1013" s="473">
        <v>43606</v>
      </c>
      <c r="R1013" s="474">
        <v>43771</v>
      </c>
      <c r="S1013" s="447">
        <v>43785</v>
      </c>
      <c r="T1013" s="450">
        <f t="shared" si="95"/>
        <v>14</v>
      </c>
      <c r="U1013" s="450">
        <v>0</v>
      </c>
      <c r="V1013" s="450">
        <v>1</v>
      </c>
      <c r="W1013" s="471"/>
      <c r="X1013" s="471"/>
      <c r="Y1013" s="471"/>
      <c r="Z1013" s="471"/>
      <c r="AA1013" s="477"/>
      <c r="AB1013" s="426" t="s">
        <v>104</v>
      </c>
    </row>
    <row r="1014" spans="1:28" ht="16">
      <c r="A1014" s="9">
        <v>2</v>
      </c>
      <c r="B1014" s="9">
        <v>1</v>
      </c>
      <c r="C1014" s="9">
        <v>2</v>
      </c>
      <c r="D1014" s="9" t="str">
        <f t="shared" si="93"/>
        <v>Dynan_E6_7924_406_19C</v>
      </c>
      <c r="E1014" s="9" t="str">
        <f t="shared" si="94"/>
        <v>Dynan_E6_7924_406_19C_Lung_Block</v>
      </c>
      <c r="F1014" s="282">
        <f>F1012+1</f>
        <v>17</v>
      </c>
      <c r="G1014" s="227">
        <v>3</v>
      </c>
      <c r="H1014" s="94" t="s">
        <v>239</v>
      </c>
      <c r="I1014" s="101" t="s">
        <v>269</v>
      </c>
      <c r="J1014" s="105">
        <v>7924</v>
      </c>
      <c r="K1014" s="94" t="s">
        <v>241</v>
      </c>
      <c r="L1014" s="101">
        <v>406</v>
      </c>
      <c r="M1014" s="101" t="s">
        <v>248</v>
      </c>
      <c r="N1014" s="163">
        <v>0.75</v>
      </c>
      <c r="O1014" s="101" t="s">
        <v>39</v>
      </c>
      <c r="P1014" s="101" t="s">
        <v>63</v>
      </c>
      <c r="Q1014" s="164">
        <v>43606</v>
      </c>
      <c r="R1014" s="165">
        <v>43771</v>
      </c>
      <c r="S1014" s="166">
        <v>43816</v>
      </c>
      <c r="T1014" s="107">
        <f t="shared" si="95"/>
        <v>45</v>
      </c>
      <c r="U1014" s="107" t="s">
        <v>252</v>
      </c>
      <c r="V1014" s="107">
        <v>1</v>
      </c>
      <c r="W1014" s="94">
        <v>0</v>
      </c>
      <c r="X1014" s="94"/>
      <c r="Y1014" s="94"/>
      <c r="Z1014" s="94"/>
      <c r="AA1014" s="100"/>
      <c r="AB1014" s="162" t="s">
        <v>294</v>
      </c>
    </row>
    <row r="1015" spans="1:28" s="437" customFormat="1" ht="16" hidden="1">
      <c r="A1015" s="425" t="s">
        <v>58</v>
      </c>
      <c r="B1015" s="425" t="s">
        <v>58</v>
      </c>
      <c r="C1015" s="425" t="s">
        <v>58</v>
      </c>
      <c r="D1015" s="9" t="str">
        <f t="shared" si="93"/>
        <v>Dynan_E6_7994_387_19C</v>
      </c>
      <c r="E1015" s="9" t="str">
        <f t="shared" si="94"/>
        <v>Dynan_E6_7994_387_19C_Lung_Block</v>
      </c>
      <c r="F1015" s="760">
        <v>34</v>
      </c>
      <c r="G1015" s="428">
        <v>3</v>
      </c>
      <c r="H1015" s="425" t="s">
        <v>239</v>
      </c>
      <c r="I1015" s="471" t="s">
        <v>269</v>
      </c>
      <c r="J1015" s="476">
        <v>7994</v>
      </c>
      <c r="K1015" s="425" t="s">
        <v>241</v>
      </c>
      <c r="L1015" s="471">
        <v>387</v>
      </c>
      <c r="M1015" s="471" t="s">
        <v>248</v>
      </c>
      <c r="N1015" s="472">
        <v>0.75</v>
      </c>
      <c r="O1015" s="471" t="s">
        <v>39</v>
      </c>
      <c r="P1015" s="471" t="s">
        <v>63</v>
      </c>
      <c r="Q1015" s="473">
        <v>43606</v>
      </c>
      <c r="R1015" s="474">
        <v>43771</v>
      </c>
      <c r="S1015" s="447">
        <v>44300</v>
      </c>
      <c r="T1015" s="450">
        <f t="shared" si="95"/>
        <v>529</v>
      </c>
      <c r="U1015" s="450">
        <v>0</v>
      </c>
      <c r="V1015" s="450">
        <v>1</v>
      </c>
      <c r="W1015" s="471"/>
      <c r="X1015" s="471"/>
      <c r="Y1015" s="471"/>
      <c r="Z1015" s="471"/>
      <c r="AA1015" s="477"/>
      <c r="AB1015" s="426" t="s">
        <v>104</v>
      </c>
    </row>
    <row r="1016" spans="1:28" ht="16">
      <c r="A1016" s="9">
        <v>2</v>
      </c>
      <c r="B1016" s="9">
        <v>1</v>
      </c>
      <c r="C1016" s="9">
        <v>2</v>
      </c>
      <c r="D1016" s="9" t="str">
        <f t="shared" si="93"/>
        <v>Dynan_E6_8706_401_19C</v>
      </c>
      <c r="E1016" s="9" t="str">
        <f t="shared" si="94"/>
        <v>Dynan_E6_8706_401_19C_Lung_Block</v>
      </c>
      <c r="F1016" s="282">
        <f>F1014 + 1</f>
        <v>18</v>
      </c>
      <c r="G1016" s="227">
        <v>3</v>
      </c>
      <c r="H1016" s="94" t="s">
        <v>239</v>
      </c>
      <c r="I1016" s="101" t="s">
        <v>269</v>
      </c>
      <c r="J1016" s="105">
        <v>8706</v>
      </c>
      <c r="K1016" s="94" t="s">
        <v>241</v>
      </c>
      <c r="L1016" s="101">
        <v>401</v>
      </c>
      <c r="M1016" s="101" t="s">
        <v>248</v>
      </c>
      <c r="N1016" s="163">
        <v>0.75</v>
      </c>
      <c r="O1016" s="101" t="s">
        <v>39</v>
      </c>
      <c r="P1016" s="101" t="s">
        <v>63</v>
      </c>
      <c r="Q1016" s="164">
        <v>43606</v>
      </c>
      <c r="R1016" s="165">
        <v>43771</v>
      </c>
      <c r="S1016" s="166">
        <v>43816</v>
      </c>
      <c r="T1016" s="107">
        <f t="shared" si="95"/>
        <v>45</v>
      </c>
      <c r="U1016" s="107">
        <v>0</v>
      </c>
      <c r="V1016" s="107">
        <v>1</v>
      </c>
      <c r="W1016" s="101"/>
      <c r="X1016" s="101"/>
      <c r="Y1016" s="101"/>
      <c r="Z1016" s="101"/>
      <c r="AA1016" s="167"/>
      <c r="AB1016" s="162" t="s">
        <v>104</v>
      </c>
    </row>
    <row r="1017" spans="1:28" ht="16">
      <c r="A1017" s="150"/>
      <c r="B1017" s="150"/>
      <c r="C1017" s="150"/>
      <c r="D1017" s="150"/>
      <c r="E1017" s="150"/>
      <c r="F1017" s="282"/>
      <c r="G1017" s="227"/>
      <c r="H1017" s="9"/>
      <c r="I1017" s="169"/>
      <c r="J1017" s="170"/>
      <c r="K1017" s="9"/>
      <c r="L1017" s="169"/>
      <c r="M1017" s="169"/>
      <c r="N1017" s="171"/>
      <c r="O1017" s="169"/>
      <c r="P1017" s="169"/>
      <c r="Q1017" s="172"/>
      <c r="R1017" s="173"/>
      <c r="S1017" s="153"/>
      <c r="T1017" s="161"/>
      <c r="U1017" s="161"/>
      <c r="V1017" s="129" t="s">
        <v>98</v>
      </c>
      <c r="W1017" s="226">
        <f>W1006+F1016</f>
        <v>18</v>
      </c>
      <c r="X1017" s="133"/>
      <c r="Y1017" s="133"/>
      <c r="Z1017" s="134"/>
      <c r="AA1017" s="174"/>
      <c r="AB1017" s="150"/>
    </row>
    <row r="1018" spans="1:28" ht="16">
      <c r="A1018" s="150"/>
      <c r="B1018" s="150"/>
      <c r="C1018" s="150"/>
      <c r="D1018" s="150"/>
      <c r="E1018" s="150"/>
      <c r="F1018" s="282"/>
      <c r="G1018" s="227"/>
      <c r="H1018" s="9"/>
      <c r="I1018" s="169"/>
      <c r="J1018" s="170"/>
      <c r="K1018" s="9"/>
      <c r="L1018" s="169"/>
      <c r="M1018" s="169"/>
      <c r="N1018" s="171"/>
      <c r="O1018" s="169"/>
      <c r="P1018" s="169"/>
      <c r="Q1018" s="172"/>
      <c r="R1018" s="173"/>
      <c r="S1018" s="153"/>
      <c r="T1018" s="161"/>
      <c r="U1018" s="161"/>
      <c r="V1018" s="161"/>
      <c r="W1018" s="169"/>
      <c r="X1018" s="169"/>
      <c r="Y1018" s="169"/>
      <c r="Z1018" s="169"/>
      <c r="AA1018" s="174"/>
      <c r="AB1018" s="150"/>
    </row>
    <row r="1019" spans="1:28" ht="16">
      <c r="A1019" s="150"/>
      <c r="B1019" s="150"/>
      <c r="C1019" s="150"/>
      <c r="D1019" s="150"/>
      <c r="E1019" s="150"/>
      <c r="F1019" s="282"/>
      <c r="G1019" s="227">
        <v>4</v>
      </c>
      <c r="H1019" s="154" t="s">
        <v>133</v>
      </c>
      <c r="I1019" s="169"/>
      <c r="J1019" s="169"/>
      <c r="K1019" s="9"/>
      <c r="L1019" s="169"/>
      <c r="M1019" s="169"/>
      <c r="N1019" s="171"/>
      <c r="O1019" s="169"/>
      <c r="P1019" s="169"/>
      <c r="Q1019" s="172"/>
      <c r="R1019" s="173"/>
      <c r="S1019" s="153"/>
      <c r="T1019" s="161"/>
      <c r="U1019" s="161"/>
      <c r="V1019" s="161"/>
      <c r="W1019" s="169"/>
      <c r="X1019" s="169"/>
      <c r="Y1019" s="169"/>
      <c r="Z1019" s="169"/>
      <c r="AA1019" s="176"/>
      <c r="AB1019" s="150"/>
    </row>
    <row r="1020" spans="1:28" s="437" customFormat="1" ht="16" hidden="1">
      <c r="A1020" s="425" t="s">
        <v>58</v>
      </c>
      <c r="B1020" s="425" t="s">
        <v>58</v>
      </c>
      <c r="C1020" s="425" t="s">
        <v>58</v>
      </c>
      <c r="D1020" s="426"/>
      <c r="E1020" s="426"/>
      <c r="F1020" s="760">
        <v>1</v>
      </c>
      <c r="G1020" s="428">
        <v>4</v>
      </c>
      <c r="H1020" s="425" t="s">
        <v>239</v>
      </c>
      <c r="I1020" s="471" t="s">
        <v>269</v>
      </c>
      <c r="J1020" s="476">
        <v>22</v>
      </c>
      <c r="K1020" s="425" t="s">
        <v>241</v>
      </c>
      <c r="L1020" s="471">
        <v>393</v>
      </c>
      <c r="M1020" s="471" t="s">
        <v>248</v>
      </c>
      <c r="N1020" s="472">
        <v>0.75</v>
      </c>
      <c r="O1020" s="471" t="s">
        <v>39</v>
      </c>
      <c r="P1020" s="471" t="s">
        <v>63</v>
      </c>
      <c r="Q1020" s="473">
        <v>43606</v>
      </c>
      <c r="R1020" s="474">
        <v>43771</v>
      </c>
      <c r="S1020" s="447" t="s">
        <v>134</v>
      </c>
      <c r="T1020" s="450"/>
      <c r="U1020" s="450">
        <v>0</v>
      </c>
      <c r="V1020" s="450">
        <v>0</v>
      </c>
      <c r="W1020" s="471"/>
      <c r="X1020" s="471"/>
      <c r="Y1020" s="471"/>
      <c r="Z1020" s="471"/>
      <c r="AA1020" s="477"/>
      <c r="AB1020" s="426" t="s">
        <v>136</v>
      </c>
    </row>
    <row r="1021" spans="1:28" s="437" customFormat="1" ht="16" hidden="1">
      <c r="A1021" s="425" t="s">
        <v>58</v>
      </c>
      <c r="B1021" s="425" t="s">
        <v>58</v>
      </c>
      <c r="C1021" s="425" t="s">
        <v>58</v>
      </c>
      <c r="D1021" s="426"/>
      <c r="E1021" s="426"/>
      <c r="F1021" s="760">
        <v>2</v>
      </c>
      <c r="G1021" s="428">
        <v>4</v>
      </c>
      <c r="H1021" s="425" t="s">
        <v>239</v>
      </c>
      <c r="I1021" s="471" t="s">
        <v>269</v>
      </c>
      <c r="J1021" s="471">
        <v>380.1</v>
      </c>
      <c r="K1021" s="425" t="s">
        <v>241</v>
      </c>
      <c r="L1021" s="471">
        <v>380</v>
      </c>
      <c r="M1021" s="471" t="s">
        <v>248</v>
      </c>
      <c r="N1021" s="472">
        <v>0.75</v>
      </c>
      <c r="O1021" s="471" t="s">
        <v>39</v>
      </c>
      <c r="P1021" s="471" t="s">
        <v>63</v>
      </c>
      <c r="Q1021" s="473">
        <v>43606</v>
      </c>
      <c r="R1021" s="474">
        <v>43771</v>
      </c>
      <c r="S1021" s="447" t="s">
        <v>134</v>
      </c>
      <c r="T1021" s="450"/>
      <c r="U1021" s="450">
        <v>0</v>
      </c>
      <c r="V1021" s="450">
        <v>0</v>
      </c>
      <c r="W1021" s="471"/>
      <c r="X1021" s="471"/>
      <c r="Y1021" s="471"/>
      <c r="Z1021" s="471"/>
      <c r="AA1021" s="477"/>
      <c r="AB1021" s="426" t="s">
        <v>136</v>
      </c>
    </row>
    <row r="1022" spans="1:28" s="437" customFormat="1" ht="16" hidden="1">
      <c r="A1022" s="425" t="s">
        <v>58</v>
      </c>
      <c r="B1022" s="425" t="s">
        <v>58</v>
      </c>
      <c r="C1022" s="425" t="s">
        <v>58</v>
      </c>
      <c r="D1022" s="426"/>
      <c r="E1022" s="426"/>
      <c r="F1022" s="760">
        <v>3</v>
      </c>
      <c r="G1022" s="428">
        <v>4</v>
      </c>
      <c r="H1022" s="425" t="s">
        <v>239</v>
      </c>
      <c r="I1022" s="471" t="s">
        <v>269</v>
      </c>
      <c r="J1022" s="471">
        <v>384.2</v>
      </c>
      <c r="K1022" s="425" t="s">
        <v>241</v>
      </c>
      <c r="L1022" s="471">
        <v>384</v>
      </c>
      <c r="M1022" s="471" t="s">
        <v>248</v>
      </c>
      <c r="N1022" s="472">
        <v>0.75</v>
      </c>
      <c r="O1022" s="471" t="s">
        <v>39</v>
      </c>
      <c r="P1022" s="471" t="s">
        <v>63</v>
      </c>
      <c r="Q1022" s="473">
        <v>43606</v>
      </c>
      <c r="R1022" s="474">
        <v>43771</v>
      </c>
      <c r="S1022" s="447" t="s">
        <v>134</v>
      </c>
      <c r="T1022" s="450"/>
      <c r="U1022" s="450">
        <v>0</v>
      </c>
      <c r="V1022" s="450">
        <v>0</v>
      </c>
      <c r="W1022" s="471"/>
      <c r="X1022" s="471"/>
      <c r="Y1022" s="471"/>
      <c r="Z1022" s="471"/>
      <c r="AA1022" s="477"/>
      <c r="AB1022" s="426" t="s">
        <v>136</v>
      </c>
    </row>
    <row r="1023" spans="1:28" s="437" customFormat="1" ht="16" hidden="1">
      <c r="A1023" s="425" t="s">
        <v>58</v>
      </c>
      <c r="B1023" s="425" t="s">
        <v>58</v>
      </c>
      <c r="C1023" s="425" t="s">
        <v>58</v>
      </c>
      <c r="D1023" s="426"/>
      <c r="E1023" s="426"/>
      <c r="F1023" s="760">
        <v>4</v>
      </c>
      <c r="G1023" s="428">
        <v>4</v>
      </c>
      <c r="H1023" s="425" t="s">
        <v>239</v>
      </c>
      <c r="I1023" s="471" t="s">
        <v>269</v>
      </c>
      <c r="J1023" s="471">
        <v>388.1</v>
      </c>
      <c r="K1023" s="425" t="s">
        <v>241</v>
      </c>
      <c r="L1023" s="471">
        <v>388</v>
      </c>
      <c r="M1023" s="471" t="s">
        <v>248</v>
      </c>
      <c r="N1023" s="472">
        <v>0.75</v>
      </c>
      <c r="O1023" s="471" t="s">
        <v>39</v>
      </c>
      <c r="P1023" s="471" t="s">
        <v>63</v>
      </c>
      <c r="Q1023" s="473">
        <v>43606</v>
      </c>
      <c r="R1023" s="474">
        <v>43771</v>
      </c>
      <c r="S1023" s="447" t="s">
        <v>134</v>
      </c>
      <c r="T1023" s="450"/>
      <c r="U1023" s="450">
        <v>0</v>
      </c>
      <c r="V1023" s="450">
        <v>0</v>
      </c>
      <c r="W1023" s="471"/>
      <c r="X1023" s="471"/>
      <c r="Y1023" s="471"/>
      <c r="Z1023" s="471"/>
      <c r="AA1023" s="477"/>
      <c r="AB1023" s="426" t="s">
        <v>136</v>
      </c>
    </row>
    <row r="1024" spans="1:28" s="437" customFormat="1" ht="16" hidden="1">
      <c r="A1024" s="425" t="s">
        <v>58</v>
      </c>
      <c r="B1024" s="425" t="s">
        <v>58</v>
      </c>
      <c r="C1024" s="425" t="s">
        <v>58</v>
      </c>
      <c r="D1024" s="426"/>
      <c r="E1024" s="426"/>
      <c r="F1024" s="760">
        <v>5</v>
      </c>
      <c r="G1024" s="428">
        <v>4</v>
      </c>
      <c r="H1024" s="425" t="s">
        <v>239</v>
      </c>
      <c r="I1024" s="471" t="s">
        <v>269</v>
      </c>
      <c r="J1024" s="476">
        <v>7875</v>
      </c>
      <c r="K1024" s="425" t="s">
        <v>241</v>
      </c>
      <c r="L1024" s="471">
        <v>400</v>
      </c>
      <c r="M1024" s="471" t="s">
        <v>248</v>
      </c>
      <c r="N1024" s="472">
        <v>0.75</v>
      </c>
      <c r="O1024" s="471" t="s">
        <v>39</v>
      </c>
      <c r="P1024" s="471" t="s">
        <v>63</v>
      </c>
      <c r="Q1024" s="473">
        <v>43606</v>
      </c>
      <c r="R1024" s="474">
        <v>43771</v>
      </c>
      <c r="S1024" s="447" t="s">
        <v>134</v>
      </c>
      <c r="T1024" s="450"/>
      <c r="U1024" s="450">
        <v>0</v>
      </c>
      <c r="V1024" s="450">
        <v>0</v>
      </c>
      <c r="W1024" s="471"/>
      <c r="X1024" s="471"/>
      <c r="Y1024" s="471"/>
      <c r="Z1024" s="471"/>
      <c r="AA1024" s="477"/>
      <c r="AB1024" s="426" t="s">
        <v>136</v>
      </c>
    </row>
    <row r="1025" spans="1:28" s="437" customFormat="1" ht="16" hidden="1">
      <c r="A1025" s="425" t="s">
        <v>58</v>
      </c>
      <c r="B1025" s="425" t="s">
        <v>58</v>
      </c>
      <c r="C1025" s="425" t="s">
        <v>58</v>
      </c>
      <c r="D1025" s="426"/>
      <c r="E1025" s="426"/>
      <c r="F1025" s="760">
        <v>6</v>
      </c>
      <c r="G1025" s="428">
        <v>4</v>
      </c>
      <c r="H1025" s="425" t="s">
        <v>239</v>
      </c>
      <c r="I1025" s="471" t="s">
        <v>269</v>
      </c>
      <c r="J1025" s="476">
        <v>7912</v>
      </c>
      <c r="K1025" s="425" t="s">
        <v>241</v>
      </c>
      <c r="L1025" s="471">
        <v>386</v>
      </c>
      <c r="M1025" s="471" t="s">
        <v>248</v>
      </c>
      <c r="N1025" s="472">
        <v>0.75</v>
      </c>
      <c r="O1025" s="471" t="s">
        <v>39</v>
      </c>
      <c r="P1025" s="471" t="s">
        <v>63</v>
      </c>
      <c r="Q1025" s="473">
        <v>43606</v>
      </c>
      <c r="R1025" s="474">
        <v>43771</v>
      </c>
      <c r="S1025" s="447" t="s">
        <v>134</v>
      </c>
      <c r="T1025" s="450"/>
      <c r="U1025" s="450">
        <v>0</v>
      </c>
      <c r="V1025" s="450">
        <v>0</v>
      </c>
      <c r="W1025" s="471"/>
      <c r="X1025" s="471"/>
      <c r="Y1025" s="471"/>
      <c r="Z1025" s="471"/>
      <c r="AA1025" s="477"/>
      <c r="AB1025" s="426" t="s">
        <v>136</v>
      </c>
    </row>
    <row r="1026" spans="1:28" s="437" customFormat="1" ht="16" hidden="1">
      <c r="A1026" s="425" t="s">
        <v>58</v>
      </c>
      <c r="B1026" s="425" t="s">
        <v>58</v>
      </c>
      <c r="C1026" s="425" t="s">
        <v>58</v>
      </c>
      <c r="D1026" s="426"/>
      <c r="E1026" s="426"/>
      <c r="F1026" s="760">
        <v>7</v>
      </c>
      <c r="G1026" s="428">
        <v>4</v>
      </c>
      <c r="H1026" s="425" t="s">
        <v>239</v>
      </c>
      <c r="I1026" s="471" t="s">
        <v>269</v>
      </c>
      <c r="J1026" s="476">
        <v>7944</v>
      </c>
      <c r="K1026" s="425" t="s">
        <v>241</v>
      </c>
      <c r="L1026" s="471">
        <v>388</v>
      </c>
      <c r="M1026" s="471" t="s">
        <v>248</v>
      </c>
      <c r="N1026" s="472">
        <v>0.75</v>
      </c>
      <c r="O1026" s="471" t="s">
        <v>39</v>
      </c>
      <c r="P1026" s="471" t="s">
        <v>63</v>
      </c>
      <c r="Q1026" s="473">
        <v>43606</v>
      </c>
      <c r="R1026" s="474">
        <v>43771</v>
      </c>
      <c r="S1026" s="447" t="s">
        <v>134</v>
      </c>
      <c r="T1026" s="450"/>
      <c r="U1026" s="450">
        <v>0</v>
      </c>
      <c r="V1026" s="450">
        <v>0</v>
      </c>
      <c r="W1026" s="471"/>
      <c r="X1026" s="471"/>
      <c r="Y1026" s="471"/>
      <c r="Z1026" s="471"/>
      <c r="AA1026" s="477"/>
      <c r="AB1026" s="426" t="s">
        <v>136</v>
      </c>
    </row>
    <row r="1027" spans="1:28" ht="16">
      <c r="A1027" s="824" t="str">
        <f>"Total Subjects Received "&amp;"("&amp;I1022&amp;")"</f>
        <v>Total Subjects Received (E6)</v>
      </c>
      <c r="B1027" s="825"/>
      <c r="C1027" s="826"/>
      <c r="D1027" s="788" t="s">
        <v>268</v>
      </c>
      <c r="E1027" s="788" t="s">
        <v>268</v>
      </c>
      <c r="F1027" s="282"/>
      <c r="G1027" s="227"/>
      <c r="H1027" s="9"/>
      <c r="I1027" s="31"/>
      <c r="J1027" s="32"/>
      <c r="K1027" s="9"/>
      <c r="L1027" s="31"/>
      <c r="M1027" s="31"/>
      <c r="N1027" s="39"/>
      <c r="O1027" s="31"/>
      <c r="P1027" s="31"/>
      <c r="Q1027" s="38"/>
      <c r="R1027" s="36"/>
      <c r="S1027" s="12"/>
      <c r="T1027" s="79"/>
      <c r="U1027" s="79"/>
      <c r="V1027" s="129" t="s">
        <v>98</v>
      </c>
      <c r="W1027" s="226">
        <f>W1016+F1026</f>
        <v>7</v>
      </c>
      <c r="X1027" s="133"/>
      <c r="Y1027" s="133"/>
      <c r="Z1027" s="134"/>
      <c r="AA1027" s="6"/>
      <c r="AB1027" s="37"/>
    </row>
    <row r="1028" spans="1:28" ht="16">
      <c r="A1028" s="150"/>
      <c r="B1028" s="150"/>
      <c r="C1028" s="150"/>
      <c r="D1028" s="150"/>
      <c r="E1028" s="150"/>
      <c r="F1028" s="282"/>
      <c r="G1028" s="227"/>
      <c r="H1028" s="9"/>
      <c r="I1028" s="31"/>
      <c r="J1028" s="32"/>
      <c r="K1028" s="9"/>
      <c r="L1028" s="31"/>
      <c r="M1028" s="31"/>
      <c r="N1028" s="39"/>
      <c r="O1028" s="31"/>
      <c r="P1028" s="31"/>
      <c r="Q1028" s="38"/>
      <c r="R1028" s="36"/>
      <c r="S1028" s="12"/>
      <c r="T1028" s="79"/>
      <c r="U1028" s="79"/>
      <c r="V1028" s="129"/>
      <c r="W1028" s="226"/>
      <c r="X1028" s="133"/>
      <c r="Y1028" s="133"/>
      <c r="Z1028" s="134"/>
      <c r="AA1028" s="6"/>
      <c r="AB1028" s="37"/>
    </row>
    <row r="1029" spans="1:28" ht="16">
      <c r="A1029" s="150"/>
      <c r="B1029" s="150"/>
      <c r="C1029" s="150"/>
      <c r="D1029" s="150"/>
      <c r="E1029" s="150"/>
      <c r="F1029" s="282"/>
      <c r="G1029" s="227"/>
      <c r="H1029" s="88" t="s">
        <v>295</v>
      </c>
      <c r="I1029" s="31"/>
      <c r="J1029" s="32"/>
      <c r="K1029" s="9"/>
      <c r="L1029" s="31"/>
      <c r="M1029" s="31"/>
      <c r="N1029" s="39"/>
      <c r="O1029" s="31"/>
      <c r="P1029" s="31"/>
      <c r="Q1029" s="38"/>
      <c r="R1029" s="36"/>
      <c r="S1029" s="12"/>
      <c r="T1029" s="79"/>
      <c r="U1029" s="79"/>
      <c r="V1029" s="79"/>
      <c r="W1029" s="128"/>
      <c r="X1029" s="88"/>
      <c r="Y1029" s="88"/>
      <c r="Z1029" s="253"/>
      <c r="AA1029" s="6"/>
      <c r="AB1029" s="37"/>
    </row>
    <row r="1030" spans="1:28" ht="16">
      <c r="A1030" s="9">
        <v>2</v>
      </c>
      <c r="B1030" s="9">
        <v>1</v>
      </c>
      <c r="C1030" s="9">
        <v>3</v>
      </c>
      <c r="D1030" s="9" t="str">
        <f>"Dynan_"&amp;I1030&amp;"_"&amp;J1030&amp;"_"&amp;L1030&amp;"_"&amp;K1030</f>
        <v>Dynan_F1_355_289_19A</v>
      </c>
      <c r="E1030" s="9" t="str">
        <f>D1030&amp;"_Lung_Block"</f>
        <v>Dynan_F1_355_289_19A_Lung_Block</v>
      </c>
      <c r="F1030" s="282">
        <f>1</f>
        <v>1</v>
      </c>
      <c r="G1030" s="227"/>
      <c r="H1030" s="17" t="s">
        <v>39</v>
      </c>
      <c r="I1030" s="17" t="s">
        <v>296</v>
      </c>
      <c r="J1030" s="17">
        <v>355</v>
      </c>
      <c r="K1030" s="17" t="s">
        <v>33</v>
      </c>
      <c r="L1030" s="17">
        <v>289</v>
      </c>
      <c r="M1030" s="17" t="s">
        <v>242</v>
      </c>
      <c r="N1030" s="17">
        <v>1.5</v>
      </c>
      <c r="O1030" s="17" t="s">
        <v>35</v>
      </c>
      <c r="P1030" s="17" t="s">
        <v>36</v>
      </c>
      <c r="Q1030" s="261">
        <v>43410</v>
      </c>
      <c r="R1030" s="261">
        <v>43581</v>
      </c>
      <c r="S1030" s="261">
        <v>43609</v>
      </c>
      <c r="T1030" s="17">
        <f>S1030-R1030</f>
        <v>28</v>
      </c>
      <c r="U1030" s="17"/>
      <c r="V1030" s="17"/>
      <c r="W1030" s="17"/>
      <c r="X1030" s="17"/>
      <c r="Y1030" s="17"/>
      <c r="Z1030" s="17"/>
      <c r="AA1030" s="17"/>
      <c r="AB1030" s="17" t="s">
        <v>45</v>
      </c>
    </row>
    <row r="1031" spans="1:28" ht="16">
      <c r="A1031" s="9">
        <v>2</v>
      </c>
      <c r="B1031" s="9">
        <v>1</v>
      </c>
      <c r="C1031" s="9">
        <v>3</v>
      </c>
      <c r="D1031" s="9" t="str">
        <f>"Dynan_"&amp;I1031&amp;"_"&amp;J1031&amp;"_"&amp;L1031&amp;"_"&amp;K1031</f>
        <v>Dynan_F1_360_289_19A</v>
      </c>
      <c r="E1031" s="9" t="str">
        <f>D1031&amp;"_Lung_Block"</f>
        <v>Dynan_F1_360_289_19A_Lung_Block</v>
      </c>
      <c r="F1031" s="282">
        <f>F1030+1</f>
        <v>2</v>
      </c>
      <c r="G1031" s="227"/>
      <c r="H1031" s="17" t="s">
        <v>39</v>
      </c>
      <c r="I1031" s="17" t="s">
        <v>296</v>
      </c>
      <c r="J1031" s="17">
        <v>360</v>
      </c>
      <c r="K1031" s="17" t="s">
        <v>33</v>
      </c>
      <c r="L1031" s="17">
        <v>289</v>
      </c>
      <c r="M1031" s="17" t="s">
        <v>242</v>
      </c>
      <c r="N1031" s="17">
        <v>1.5</v>
      </c>
      <c r="O1031" s="17" t="s">
        <v>35</v>
      </c>
      <c r="P1031" s="17" t="s">
        <v>36</v>
      </c>
      <c r="Q1031" s="261">
        <v>43410</v>
      </c>
      <c r="R1031" s="261">
        <v>43581</v>
      </c>
      <c r="S1031" s="261">
        <v>43609</v>
      </c>
      <c r="T1031" s="17">
        <f>S1031-R1031</f>
        <v>28</v>
      </c>
      <c r="U1031" s="17"/>
      <c r="V1031" s="17"/>
      <c r="W1031" s="17"/>
      <c r="X1031" s="17"/>
      <c r="Y1031" s="17"/>
      <c r="Z1031" s="17"/>
      <c r="AA1031" s="17"/>
      <c r="AB1031" s="17" t="s">
        <v>45</v>
      </c>
    </row>
    <row r="1032" spans="1:28" ht="16">
      <c r="A1032" s="9">
        <v>2</v>
      </c>
      <c r="B1032" s="9">
        <v>1</v>
      </c>
      <c r="C1032" s="9">
        <v>3</v>
      </c>
      <c r="D1032" s="9" t="str">
        <f>"Dynan_"&amp;I1032&amp;"_"&amp;J1032&amp;"_"&amp;L1032&amp;"_"&amp;K1032</f>
        <v>Dynan_F1_372_294_19A</v>
      </c>
      <c r="E1032" s="9" t="str">
        <f>D1032&amp;"_Lung_Block"</f>
        <v>Dynan_F1_372_294_19A_Lung_Block</v>
      </c>
      <c r="F1032" s="282">
        <f t="shared" ref="F1032:F1047" si="96">F1031+1</f>
        <v>3</v>
      </c>
      <c r="G1032" s="227"/>
      <c r="H1032" s="17" t="s">
        <v>39</v>
      </c>
      <c r="I1032" s="17" t="s">
        <v>296</v>
      </c>
      <c r="J1032" s="17">
        <v>372</v>
      </c>
      <c r="K1032" s="17" t="s">
        <v>33</v>
      </c>
      <c r="L1032" s="17">
        <v>294</v>
      </c>
      <c r="M1032" s="17" t="s">
        <v>242</v>
      </c>
      <c r="N1032" s="17">
        <v>1.5</v>
      </c>
      <c r="O1032" s="17" t="s">
        <v>35</v>
      </c>
      <c r="P1032" s="17" t="s">
        <v>36</v>
      </c>
      <c r="Q1032" s="261">
        <v>43410</v>
      </c>
      <c r="R1032" s="261">
        <v>43581</v>
      </c>
      <c r="S1032" s="261">
        <v>43609</v>
      </c>
      <c r="T1032" s="17">
        <f>S1032-R1032</f>
        <v>28</v>
      </c>
      <c r="U1032" s="17"/>
      <c r="V1032" s="17"/>
      <c r="W1032" s="17"/>
      <c r="X1032" s="17"/>
      <c r="Y1032" s="17"/>
      <c r="Z1032" s="17"/>
      <c r="AA1032" s="17"/>
      <c r="AB1032" s="17" t="s">
        <v>45</v>
      </c>
    </row>
    <row r="1033" spans="1:28" ht="16">
      <c r="A1033" s="9">
        <v>2</v>
      </c>
      <c r="B1033" s="9">
        <v>1</v>
      </c>
      <c r="C1033" s="9">
        <v>3</v>
      </c>
      <c r="D1033" s="9" t="str">
        <f>"Dynan_"&amp;I1033&amp;"_"&amp;J1033&amp;"_"&amp;L1033&amp;"_"&amp;K1033</f>
        <v>Dynan_F1_373_294_19A</v>
      </c>
      <c r="E1033" s="9" t="str">
        <f>D1033&amp;"_Lung_Block"</f>
        <v>Dynan_F1_373_294_19A_Lung_Block</v>
      </c>
      <c r="F1033" s="282">
        <f t="shared" si="96"/>
        <v>4</v>
      </c>
      <c r="G1033" s="227"/>
      <c r="H1033" s="17" t="s">
        <v>39</v>
      </c>
      <c r="I1033" s="17" t="s">
        <v>296</v>
      </c>
      <c r="J1033" s="17">
        <v>373</v>
      </c>
      <c r="K1033" s="17" t="s">
        <v>33</v>
      </c>
      <c r="L1033" s="17">
        <v>294</v>
      </c>
      <c r="M1033" s="17" t="s">
        <v>242</v>
      </c>
      <c r="N1033" s="17">
        <v>1.5</v>
      </c>
      <c r="O1033" s="17" t="s">
        <v>35</v>
      </c>
      <c r="P1033" s="17" t="s">
        <v>36</v>
      </c>
      <c r="Q1033" s="261">
        <v>43410</v>
      </c>
      <c r="R1033" s="261">
        <v>43581</v>
      </c>
      <c r="S1033" s="261">
        <v>43609</v>
      </c>
      <c r="T1033" s="17">
        <f>S1033-R1033</f>
        <v>28</v>
      </c>
      <c r="U1033" s="17"/>
      <c r="V1033" s="17"/>
      <c r="W1033" s="17"/>
      <c r="X1033" s="17"/>
      <c r="Y1033" s="17"/>
      <c r="Z1033" s="17"/>
      <c r="AA1033" s="17"/>
      <c r="AB1033" s="17" t="s">
        <v>45</v>
      </c>
    </row>
    <row r="1034" spans="1:28" ht="16">
      <c r="A1034" s="9">
        <v>2</v>
      </c>
      <c r="B1034" s="9">
        <v>1</v>
      </c>
      <c r="C1034" s="9">
        <v>3</v>
      </c>
      <c r="D1034" s="9" t="str">
        <f>"Dynan_"&amp;I1034&amp;"_"&amp;J1034&amp;"_"&amp;L1034&amp;"_"&amp;K1034</f>
        <v>Dynan_F1_623_211A_19A</v>
      </c>
      <c r="E1034" s="9" t="str">
        <f>D1034&amp;"_Lung_Block"</f>
        <v>Dynan_F1_623_211A_19A_Lung_Block</v>
      </c>
      <c r="F1034" s="282">
        <f t="shared" si="96"/>
        <v>5</v>
      </c>
      <c r="G1034" s="227"/>
      <c r="H1034" s="17" t="s">
        <v>39</v>
      </c>
      <c r="I1034" s="17" t="s">
        <v>296</v>
      </c>
      <c r="J1034" s="17">
        <v>623</v>
      </c>
      <c r="K1034" s="17" t="s">
        <v>33</v>
      </c>
      <c r="L1034" s="17" t="s">
        <v>297</v>
      </c>
      <c r="M1034" s="17" t="s">
        <v>242</v>
      </c>
      <c r="N1034" s="17">
        <v>1.5</v>
      </c>
      <c r="O1034" s="17" t="s">
        <v>35</v>
      </c>
      <c r="P1034" s="17" t="s">
        <v>36</v>
      </c>
      <c r="Q1034" s="261">
        <v>43410</v>
      </c>
      <c r="R1034" s="261">
        <v>43581</v>
      </c>
      <c r="S1034" s="261">
        <v>43609</v>
      </c>
      <c r="T1034" s="17">
        <f>S1034-R1034</f>
        <v>28</v>
      </c>
      <c r="U1034" s="17"/>
      <c r="V1034" s="17"/>
      <c r="W1034" s="17"/>
      <c r="X1034" s="17"/>
      <c r="Y1034" s="17"/>
      <c r="Z1034" s="17"/>
      <c r="AA1034" s="17"/>
      <c r="AB1034" s="17"/>
    </row>
    <row r="1035" spans="1:28" ht="16">
      <c r="A1035" s="824" t="str">
        <f>"Total Subjects Received "&amp;"("&amp;I1030&amp;")"</f>
        <v>Total Subjects Received (F1)</v>
      </c>
      <c r="B1035" s="825"/>
      <c r="C1035" s="826"/>
      <c r="D1035" s="788" t="s">
        <v>37</v>
      </c>
      <c r="E1035" s="788" t="s">
        <v>37</v>
      </c>
      <c r="F1035" s="282"/>
      <c r="G1035" s="227"/>
      <c r="H1035" s="32"/>
      <c r="I1035" s="32"/>
      <c r="J1035" s="32"/>
      <c r="K1035" s="32"/>
      <c r="L1035" s="32"/>
      <c r="M1035" s="32"/>
      <c r="N1035" s="32"/>
      <c r="O1035" s="32"/>
      <c r="P1035" s="32"/>
      <c r="Q1035" s="12"/>
      <c r="R1035" s="12"/>
      <c r="S1035" s="12"/>
      <c r="T1035" s="32"/>
      <c r="U1035" s="32"/>
      <c r="V1035" s="32"/>
      <c r="W1035" s="32"/>
      <c r="X1035" s="32"/>
      <c r="Y1035" s="32"/>
      <c r="Z1035" s="32"/>
      <c r="AA1035" s="32"/>
      <c r="AB1035" s="32"/>
    </row>
    <row r="1036" spans="1:28" ht="16">
      <c r="A1036" s="9"/>
      <c r="B1036" s="9"/>
      <c r="C1036" s="9"/>
      <c r="D1036" s="9"/>
      <c r="E1036" s="9"/>
      <c r="F1036" s="282"/>
      <c r="G1036" s="227"/>
      <c r="H1036" s="32"/>
      <c r="I1036" s="32"/>
      <c r="J1036" s="32"/>
      <c r="K1036" s="32"/>
      <c r="L1036" s="32"/>
      <c r="M1036" s="32"/>
      <c r="N1036" s="32"/>
      <c r="O1036" s="32"/>
      <c r="P1036" s="32"/>
      <c r="Q1036" s="12"/>
      <c r="R1036" s="12"/>
      <c r="S1036" s="12"/>
      <c r="T1036" s="32"/>
      <c r="U1036" s="32"/>
      <c r="V1036" s="32"/>
      <c r="W1036" s="32"/>
      <c r="X1036" s="32"/>
      <c r="Y1036" s="32"/>
      <c r="Z1036" s="32"/>
      <c r="AA1036" s="32"/>
      <c r="AB1036" s="32"/>
    </row>
    <row r="1037" spans="1:28" ht="16">
      <c r="A1037" s="9">
        <v>2</v>
      </c>
      <c r="B1037" s="9">
        <v>1</v>
      </c>
      <c r="C1037" s="9">
        <v>3</v>
      </c>
      <c r="D1037" s="9" t="str">
        <f>"Dynan_"&amp;I1037&amp;"_"&amp;J1037&amp;"_"&amp;L1037&amp;"_"&amp;K1037</f>
        <v>Dynan_F2_195_241_19A</v>
      </c>
      <c r="E1037" s="9" t="str">
        <f>D1037&amp;"_Lung_Block"</f>
        <v>Dynan_F2_195_241_19A_Lung_Block</v>
      </c>
      <c r="F1037" s="282">
        <f>F1034+1</f>
        <v>6</v>
      </c>
      <c r="G1037" s="227"/>
      <c r="H1037" s="101" t="s">
        <v>39</v>
      </c>
      <c r="I1037" s="101" t="s">
        <v>298</v>
      </c>
      <c r="J1037" s="101">
        <v>195</v>
      </c>
      <c r="K1037" s="101" t="s">
        <v>33</v>
      </c>
      <c r="L1037" s="101">
        <v>241</v>
      </c>
      <c r="M1037" s="101" t="s">
        <v>242</v>
      </c>
      <c r="N1037" s="101">
        <v>1.5</v>
      </c>
      <c r="O1037" s="101" t="s">
        <v>39</v>
      </c>
      <c r="P1037" s="101" t="s">
        <v>36</v>
      </c>
      <c r="Q1037" s="267">
        <v>43410</v>
      </c>
      <c r="R1037" s="267">
        <v>43581</v>
      </c>
      <c r="S1037" s="267">
        <v>43613</v>
      </c>
      <c r="T1037" s="101">
        <f>S1037-R1037</f>
        <v>32</v>
      </c>
      <c r="U1037" s="101"/>
      <c r="V1037" s="101"/>
      <c r="W1037" s="101"/>
      <c r="X1037" s="101"/>
      <c r="Y1037" s="101"/>
      <c r="Z1037" s="101"/>
      <c r="AA1037" s="101"/>
      <c r="AB1037" s="101" t="s">
        <v>45</v>
      </c>
    </row>
    <row r="1038" spans="1:28" ht="16">
      <c r="A1038" s="9">
        <v>2</v>
      </c>
      <c r="B1038" s="9">
        <v>1</v>
      </c>
      <c r="C1038" s="9">
        <v>3</v>
      </c>
      <c r="D1038" s="9" t="str">
        <f>"Dynan_"&amp;I1038&amp;"_"&amp;J1038&amp;"_"&amp;L1038&amp;"_"&amp;K1038</f>
        <v>Dynan_F2_196_241_19A</v>
      </c>
      <c r="E1038" s="9" t="str">
        <f>D1038&amp;"_Lung_Block"</f>
        <v>Dynan_F2_196_241_19A_Lung_Block</v>
      </c>
      <c r="F1038" s="282">
        <f t="shared" si="96"/>
        <v>7</v>
      </c>
      <c r="G1038" s="227"/>
      <c r="H1038" s="101" t="s">
        <v>39</v>
      </c>
      <c r="I1038" s="101" t="s">
        <v>298</v>
      </c>
      <c r="J1038" s="101">
        <v>196</v>
      </c>
      <c r="K1038" s="101" t="s">
        <v>33</v>
      </c>
      <c r="L1038" s="101">
        <v>241</v>
      </c>
      <c r="M1038" s="101" t="s">
        <v>242</v>
      </c>
      <c r="N1038" s="101">
        <v>1.5</v>
      </c>
      <c r="O1038" s="101" t="s">
        <v>39</v>
      </c>
      <c r="P1038" s="101" t="s">
        <v>36</v>
      </c>
      <c r="Q1038" s="267">
        <v>43410</v>
      </c>
      <c r="R1038" s="267">
        <v>43581</v>
      </c>
      <c r="S1038" s="267">
        <v>43613</v>
      </c>
      <c r="T1038" s="101">
        <f>S1038-R1038</f>
        <v>32</v>
      </c>
      <c r="U1038" s="101"/>
      <c r="V1038" s="101"/>
      <c r="W1038" s="101"/>
      <c r="X1038" s="101"/>
      <c r="Y1038" s="101"/>
      <c r="Z1038" s="101"/>
      <c r="AA1038" s="101"/>
      <c r="AB1038" s="101" t="s">
        <v>45</v>
      </c>
    </row>
    <row r="1039" spans="1:28" ht="16">
      <c r="A1039" s="9">
        <v>2</v>
      </c>
      <c r="B1039" s="9">
        <v>1</v>
      </c>
      <c r="C1039" s="9">
        <v>3</v>
      </c>
      <c r="D1039" s="9" t="str">
        <f>"Dynan_"&amp;I1039&amp;"_"&amp;J1039&amp;"_"&amp;L1039&amp;"_"&amp;K1039</f>
        <v>Dynan_F2_197_241_19A</v>
      </c>
      <c r="E1039" s="9" t="str">
        <f>D1039&amp;"_Lung_Block"</f>
        <v>Dynan_F2_197_241_19A_Lung_Block</v>
      </c>
      <c r="F1039" s="282">
        <f t="shared" si="96"/>
        <v>8</v>
      </c>
      <c r="G1039" s="227"/>
      <c r="H1039" s="101" t="s">
        <v>39</v>
      </c>
      <c r="I1039" s="101" t="s">
        <v>298</v>
      </c>
      <c r="J1039" s="101">
        <v>197</v>
      </c>
      <c r="K1039" s="101" t="s">
        <v>33</v>
      </c>
      <c r="L1039" s="101">
        <v>241</v>
      </c>
      <c r="M1039" s="101" t="s">
        <v>242</v>
      </c>
      <c r="N1039" s="101">
        <v>1.5</v>
      </c>
      <c r="O1039" s="101" t="s">
        <v>39</v>
      </c>
      <c r="P1039" s="101" t="s">
        <v>36</v>
      </c>
      <c r="Q1039" s="267">
        <v>43410</v>
      </c>
      <c r="R1039" s="267">
        <v>43581</v>
      </c>
      <c r="S1039" s="267">
        <v>43613</v>
      </c>
      <c r="T1039" s="101">
        <f>S1039-R1039</f>
        <v>32</v>
      </c>
      <c r="U1039" s="101"/>
      <c r="V1039" s="101"/>
      <c r="W1039" s="101"/>
      <c r="X1039" s="101"/>
      <c r="Y1039" s="101"/>
      <c r="Z1039" s="101"/>
      <c r="AA1039" s="101"/>
      <c r="AB1039" s="101" t="s">
        <v>45</v>
      </c>
    </row>
    <row r="1040" spans="1:28" ht="16">
      <c r="A1040" s="9">
        <v>2</v>
      </c>
      <c r="B1040" s="9">
        <v>1</v>
      </c>
      <c r="C1040" s="9">
        <v>3</v>
      </c>
      <c r="D1040" s="9" t="str">
        <f>"Dynan_"&amp;I1040&amp;"_"&amp;J1040&amp;"_"&amp;L1040&amp;"_"&amp;K1040</f>
        <v>Dynan_F2_198_241_19A</v>
      </c>
      <c r="E1040" s="9" t="str">
        <f>D1040&amp;"_Lung_Block"</f>
        <v>Dynan_F2_198_241_19A_Lung_Block</v>
      </c>
      <c r="F1040" s="282">
        <f t="shared" si="96"/>
        <v>9</v>
      </c>
      <c r="G1040" s="227"/>
      <c r="H1040" s="101" t="s">
        <v>39</v>
      </c>
      <c r="I1040" s="101" t="s">
        <v>298</v>
      </c>
      <c r="J1040" s="101">
        <v>198</v>
      </c>
      <c r="K1040" s="101" t="s">
        <v>33</v>
      </c>
      <c r="L1040" s="101">
        <v>241</v>
      </c>
      <c r="M1040" s="101" t="s">
        <v>242</v>
      </c>
      <c r="N1040" s="101">
        <v>1.5</v>
      </c>
      <c r="O1040" s="101" t="s">
        <v>39</v>
      </c>
      <c r="P1040" s="101" t="s">
        <v>36</v>
      </c>
      <c r="Q1040" s="267">
        <v>43410</v>
      </c>
      <c r="R1040" s="267">
        <v>43581</v>
      </c>
      <c r="S1040" s="267">
        <v>43613</v>
      </c>
      <c r="T1040" s="101">
        <f>S1040-R1040</f>
        <v>32</v>
      </c>
      <c r="U1040" s="101"/>
      <c r="V1040" s="101"/>
      <c r="W1040" s="101"/>
      <c r="X1040" s="101"/>
      <c r="Y1040" s="101"/>
      <c r="Z1040" s="101"/>
      <c r="AA1040" s="101"/>
      <c r="AB1040" s="101" t="s">
        <v>45</v>
      </c>
    </row>
    <row r="1041" spans="1:28" ht="16">
      <c r="A1041" s="9">
        <v>2</v>
      </c>
      <c r="B1041" s="9">
        <v>1</v>
      </c>
      <c r="C1041" s="9">
        <v>3</v>
      </c>
      <c r="D1041" s="9" t="str">
        <f>"Dynan_"&amp;I1041&amp;"_"&amp;J1041&amp;"_"&amp;L1041&amp;"_"&amp;K1041</f>
        <v>Dynan_F2_199_241_19A</v>
      </c>
      <c r="E1041" s="9" t="str">
        <f>D1041&amp;"_Lung_Block"</f>
        <v>Dynan_F2_199_241_19A_Lung_Block</v>
      </c>
      <c r="F1041" s="282">
        <f t="shared" si="96"/>
        <v>10</v>
      </c>
      <c r="G1041" s="227"/>
      <c r="H1041" s="101" t="s">
        <v>39</v>
      </c>
      <c r="I1041" s="101" t="s">
        <v>298</v>
      </c>
      <c r="J1041" s="101">
        <v>199</v>
      </c>
      <c r="K1041" s="101" t="s">
        <v>33</v>
      </c>
      <c r="L1041" s="101">
        <v>241</v>
      </c>
      <c r="M1041" s="101" t="s">
        <v>242</v>
      </c>
      <c r="N1041" s="101">
        <v>1.5</v>
      </c>
      <c r="O1041" s="101" t="s">
        <v>39</v>
      </c>
      <c r="P1041" s="101" t="s">
        <v>36</v>
      </c>
      <c r="Q1041" s="267">
        <v>43410</v>
      </c>
      <c r="R1041" s="267">
        <v>43581</v>
      </c>
      <c r="S1041" s="267">
        <v>43613</v>
      </c>
      <c r="T1041" s="101">
        <f>S1041-R1041</f>
        <v>32</v>
      </c>
      <c r="U1041" s="101"/>
      <c r="V1041" s="101"/>
      <c r="W1041" s="101"/>
      <c r="X1041" s="101"/>
      <c r="Y1041" s="101"/>
      <c r="Z1041" s="101"/>
      <c r="AA1041" s="101"/>
      <c r="AB1041" s="101" t="s">
        <v>45</v>
      </c>
    </row>
    <row r="1042" spans="1:28" ht="16">
      <c r="A1042" s="824" t="str">
        <f>"Total Subjects Received "&amp;"("&amp;I1037&amp;")"</f>
        <v>Total Subjects Received (F2)</v>
      </c>
      <c r="B1042" s="825"/>
      <c r="C1042" s="826"/>
      <c r="D1042" s="788" t="s">
        <v>37</v>
      </c>
      <c r="E1042" s="788" t="s">
        <v>37</v>
      </c>
      <c r="F1042" s="282"/>
      <c r="G1042" s="227"/>
      <c r="H1042" s="169"/>
      <c r="I1042" s="169"/>
      <c r="J1042" s="169"/>
      <c r="K1042" s="169"/>
      <c r="L1042" s="169"/>
      <c r="M1042" s="169"/>
      <c r="N1042" s="169"/>
      <c r="O1042" s="169"/>
      <c r="P1042" s="169"/>
      <c r="Q1042" s="153"/>
      <c r="R1042" s="153"/>
      <c r="S1042" s="153"/>
      <c r="T1042" s="169"/>
      <c r="U1042" s="169"/>
      <c r="V1042" s="169"/>
      <c r="W1042" s="169"/>
      <c r="X1042" s="169"/>
      <c r="Y1042" s="169"/>
      <c r="Z1042" s="169"/>
      <c r="AA1042" s="169"/>
      <c r="AB1042" s="169"/>
    </row>
    <row r="1043" spans="1:28" ht="16">
      <c r="A1043" s="9"/>
      <c r="B1043" s="9"/>
      <c r="C1043" s="9"/>
      <c r="D1043" s="9"/>
      <c r="E1043" s="9"/>
      <c r="F1043" s="282"/>
      <c r="G1043" s="227"/>
      <c r="H1043" s="169"/>
      <c r="I1043" s="169"/>
      <c r="J1043" s="169"/>
      <c r="K1043" s="169"/>
      <c r="L1043" s="169"/>
      <c r="M1043" s="169"/>
      <c r="N1043" s="169"/>
      <c r="O1043" s="169"/>
      <c r="P1043" s="169"/>
      <c r="Q1043" s="153"/>
      <c r="R1043" s="153"/>
      <c r="S1043" s="153"/>
      <c r="T1043" s="169"/>
      <c r="U1043" s="169"/>
      <c r="V1043" s="169"/>
      <c r="W1043" s="169"/>
      <c r="X1043" s="169"/>
      <c r="Y1043" s="169"/>
      <c r="Z1043" s="169"/>
      <c r="AA1043" s="169"/>
      <c r="AB1043" s="169"/>
    </row>
    <row r="1044" spans="1:28" ht="16">
      <c r="A1044" s="9">
        <v>2</v>
      </c>
      <c r="B1044" s="9">
        <v>1</v>
      </c>
      <c r="C1044" s="9">
        <v>3</v>
      </c>
      <c r="D1044" s="9" t="str">
        <f>"Dynan_"&amp;I1044&amp;"_"&amp;J1044&amp;"_"&amp;L1044&amp;"_"&amp;K1044</f>
        <v>Dynan_F3_789_137_19A</v>
      </c>
      <c r="E1044" s="9" t="str">
        <f>D1044&amp;"_Lung_Block"</f>
        <v>Dynan_F3_789_137_19A_Lung_Block</v>
      </c>
      <c r="F1044" s="282">
        <f>F1041+1</f>
        <v>11</v>
      </c>
      <c r="G1044" s="227"/>
      <c r="H1044" s="17" t="s">
        <v>39</v>
      </c>
      <c r="I1044" s="17" t="s">
        <v>299</v>
      </c>
      <c r="J1044" s="17">
        <v>789</v>
      </c>
      <c r="K1044" s="17" t="s">
        <v>33</v>
      </c>
      <c r="L1044" s="17">
        <v>137</v>
      </c>
      <c r="M1044" s="17" t="s">
        <v>242</v>
      </c>
      <c r="N1044" s="17">
        <v>1.5</v>
      </c>
      <c r="O1044" s="17" t="s">
        <v>35</v>
      </c>
      <c r="P1044" s="17" t="s">
        <v>36</v>
      </c>
      <c r="Q1044" s="261">
        <v>43410</v>
      </c>
      <c r="R1044" s="261">
        <v>43581</v>
      </c>
      <c r="S1044" s="261">
        <v>43762</v>
      </c>
      <c r="T1044" s="17">
        <f t="shared" ref="T1044:T1053" si="97">S1044-R1044</f>
        <v>181</v>
      </c>
      <c r="U1044" s="17"/>
      <c r="V1044" s="17"/>
      <c r="W1044" s="17"/>
      <c r="X1044" s="17"/>
      <c r="Y1044" s="17"/>
      <c r="Z1044" s="17"/>
      <c r="AA1044" s="17"/>
      <c r="AB1044" s="17"/>
    </row>
    <row r="1045" spans="1:28" ht="16">
      <c r="A1045" s="9">
        <v>2</v>
      </c>
      <c r="B1045" s="9">
        <v>1</v>
      </c>
      <c r="C1045" s="9">
        <v>3</v>
      </c>
      <c r="D1045" s="9" t="str">
        <f>"Dynan_"&amp;I1045&amp;"_"&amp;J1045&amp;"_"&amp;L1045&amp;"_"&amp;K1045</f>
        <v>Dynan_F3_790_137_19A</v>
      </c>
      <c r="E1045" s="9" t="str">
        <f>D1045&amp;"_Lung_Block"</f>
        <v>Dynan_F3_790_137_19A_Lung_Block</v>
      </c>
      <c r="F1045" s="282">
        <f t="shared" si="96"/>
        <v>12</v>
      </c>
      <c r="G1045" s="227"/>
      <c r="H1045" s="17" t="s">
        <v>39</v>
      </c>
      <c r="I1045" s="17" t="s">
        <v>299</v>
      </c>
      <c r="J1045" s="17">
        <v>790</v>
      </c>
      <c r="K1045" s="17" t="s">
        <v>33</v>
      </c>
      <c r="L1045" s="17">
        <v>137</v>
      </c>
      <c r="M1045" s="17" t="s">
        <v>242</v>
      </c>
      <c r="N1045" s="17">
        <v>1.5</v>
      </c>
      <c r="O1045" s="17" t="s">
        <v>35</v>
      </c>
      <c r="P1045" s="17" t="s">
        <v>36</v>
      </c>
      <c r="Q1045" s="261">
        <v>43410</v>
      </c>
      <c r="R1045" s="261">
        <v>43581</v>
      </c>
      <c r="S1045" s="261">
        <v>43762</v>
      </c>
      <c r="T1045" s="17">
        <f t="shared" si="97"/>
        <v>181</v>
      </c>
      <c r="U1045" s="17"/>
      <c r="V1045" s="17"/>
      <c r="W1045" s="17"/>
      <c r="X1045" s="17"/>
      <c r="Y1045" s="17"/>
      <c r="Z1045" s="17"/>
      <c r="AA1045" s="17"/>
      <c r="AB1045" s="17" t="s">
        <v>45</v>
      </c>
    </row>
    <row r="1046" spans="1:28" ht="16">
      <c r="A1046" s="9">
        <v>2</v>
      </c>
      <c r="B1046" s="9">
        <v>1</v>
      </c>
      <c r="C1046" s="9">
        <v>3</v>
      </c>
      <c r="D1046" s="9" t="str">
        <f>"Dynan_"&amp;I1046&amp;"_"&amp;J1046&amp;"_"&amp;L1046&amp;"_"&amp;K1046</f>
        <v>Dynan_F3_792_137_19A</v>
      </c>
      <c r="E1046" s="9" t="str">
        <f>D1046&amp;"_Lung_Block"</f>
        <v>Dynan_F3_792_137_19A_Lung_Block</v>
      </c>
      <c r="F1046" s="282">
        <f t="shared" si="96"/>
        <v>13</v>
      </c>
      <c r="G1046" s="227"/>
      <c r="H1046" s="17" t="s">
        <v>39</v>
      </c>
      <c r="I1046" s="17" t="s">
        <v>299</v>
      </c>
      <c r="J1046" s="17">
        <v>792</v>
      </c>
      <c r="K1046" s="17" t="s">
        <v>33</v>
      </c>
      <c r="L1046" s="17">
        <v>137</v>
      </c>
      <c r="M1046" s="17" t="s">
        <v>242</v>
      </c>
      <c r="N1046" s="17">
        <v>1.5</v>
      </c>
      <c r="O1046" s="17" t="s">
        <v>35</v>
      </c>
      <c r="P1046" s="17" t="s">
        <v>36</v>
      </c>
      <c r="Q1046" s="261">
        <v>43410</v>
      </c>
      <c r="R1046" s="261">
        <v>43581</v>
      </c>
      <c r="S1046" s="261">
        <v>43762</v>
      </c>
      <c r="T1046" s="17">
        <f t="shared" si="97"/>
        <v>181</v>
      </c>
      <c r="U1046" s="17"/>
      <c r="V1046" s="17"/>
      <c r="W1046" s="17"/>
      <c r="X1046" s="17"/>
      <c r="Y1046" s="17"/>
      <c r="Z1046" s="17"/>
      <c r="AA1046" s="17"/>
      <c r="AB1046" s="17" t="s">
        <v>45</v>
      </c>
    </row>
    <row r="1047" spans="1:28" ht="16">
      <c r="A1047" s="9">
        <v>2</v>
      </c>
      <c r="B1047" s="9">
        <v>1</v>
      </c>
      <c r="C1047" s="9">
        <v>3</v>
      </c>
      <c r="D1047" s="9" t="str">
        <f>"Dynan_"&amp;I1047&amp;"_"&amp;J1047&amp;"_"&amp;L1047&amp;"_"&amp;K1047</f>
        <v>Dynan_F3_793_137_19A</v>
      </c>
      <c r="E1047" s="9" t="str">
        <f>D1047&amp;"_Lung_Block"</f>
        <v>Dynan_F3_793_137_19A_Lung_Block</v>
      </c>
      <c r="F1047" s="282">
        <f t="shared" si="96"/>
        <v>14</v>
      </c>
      <c r="G1047" s="227"/>
      <c r="H1047" s="17" t="s">
        <v>39</v>
      </c>
      <c r="I1047" s="17" t="s">
        <v>299</v>
      </c>
      <c r="J1047" s="17">
        <v>793</v>
      </c>
      <c r="K1047" s="17" t="s">
        <v>33</v>
      </c>
      <c r="L1047" s="17">
        <v>137</v>
      </c>
      <c r="M1047" s="17" t="s">
        <v>242</v>
      </c>
      <c r="N1047" s="17">
        <v>1.5</v>
      </c>
      <c r="O1047" s="17" t="s">
        <v>35</v>
      </c>
      <c r="P1047" s="17" t="s">
        <v>36</v>
      </c>
      <c r="Q1047" s="261">
        <v>43410</v>
      </c>
      <c r="R1047" s="261">
        <v>43581</v>
      </c>
      <c r="S1047" s="261">
        <v>43762</v>
      </c>
      <c r="T1047" s="17">
        <f t="shared" si="97"/>
        <v>181</v>
      </c>
      <c r="U1047" s="17"/>
      <c r="V1047" s="17"/>
      <c r="W1047" s="17"/>
      <c r="X1047" s="17"/>
      <c r="Y1047" s="17"/>
      <c r="Z1047" s="17"/>
      <c r="AA1047" s="17"/>
      <c r="AB1047" s="17" t="s">
        <v>45</v>
      </c>
    </row>
    <row r="1048" spans="1:28" ht="16">
      <c r="A1048" s="9">
        <v>2</v>
      </c>
      <c r="B1048" s="9">
        <v>1</v>
      </c>
      <c r="C1048" s="9">
        <v>3</v>
      </c>
      <c r="D1048" s="9" t="str">
        <f>"Dynan_"&amp;I1048&amp;"_"&amp;J1048&amp;"_"&amp;L1048&amp;"_"&amp;K1048</f>
        <v>Dynan_F3_794_137_19A</v>
      </c>
      <c r="E1048" s="9" t="str">
        <f>D1048&amp;"_Lung_Block"</f>
        <v>Dynan_F3_794_137_19A_Lung_Block</v>
      </c>
      <c r="F1048" s="282">
        <f>F1047+1</f>
        <v>15</v>
      </c>
      <c r="G1048" s="227"/>
      <c r="H1048" s="17" t="s">
        <v>39</v>
      </c>
      <c r="I1048" s="17" t="s">
        <v>299</v>
      </c>
      <c r="J1048" s="17">
        <v>794</v>
      </c>
      <c r="K1048" s="17" t="s">
        <v>33</v>
      </c>
      <c r="L1048" s="17">
        <v>137</v>
      </c>
      <c r="M1048" s="17" t="s">
        <v>242</v>
      </c>
      <c r="N1048" s="17">
        <v>1.5</v>
      </c>
      <c r="O1048" s="17" t="s">
        <v>35</v>
      </c>
      <c r="P1048" s="17" t="s">
        <v>36</v>
      </c>
      <c r="Q1048" s="261">
        <v>43410</v>
      </c>
      <c r="R1048" s="261">
        <v>43581</v>
      </c>
      <c r="S1048" s="261">
        <v>43762</v>
      </c>
      <c r="T1048" s="17">
        <f t="shared" si="97"/>
        <v>181</v>
      </c>
      <c r="U1048" s="17"/>
      <c r="V1048" s="17"/>
      <c r="W1048" s="17"/>
      <c r="X1048" s="17"/>
      <c r="Y1048" s="17"/>
      <c r="Z1048" s="17"/>
      <c r="AA1048" s="17"/>
      <c r="AB1048" s="17" t="s">
        <v>45</v>
      </c>
    </row>
    <row r="1049" spans="1:28" s="437" customFormat="1" ht="16" hidden="1">
      <c r="A1049" s="425" t="s">
        <v>58</v>
      </c>
      <c r="B1049" s="425" t="s">
        <v>58</v>
      </c>
      <c r="C1049" s="425" t="s">
        <v>58</v>
      </c>
      <c r="D1049" s="9" t="str">
        <f>H1049&amp;"_"&amp;I1049&amp;"_"&amp;K1049&amp;"_"&amp;J1049</f>
        <v>F_F3_19A_795</v>
      </c>
      <c r="E1049" s="9" t="str">
        <f t="shared" ref="E1049:E1053" si="98">I1049&amp;"_"&amp;J1049&amp;"_"&amp;L1049&amp;"_"&amp;K1049</f>
        <v>F3_795_138_19A</v>
      </c>
      <c r="F1049" s="760">
        <v>16</v>
      </c>
      <c r="G1049" s="428"/>
      <c r="H1049" s="444" t="s">
        <v>39</v>
      </c>
      <c r="I1049" s="444" t="s">
        <v>299</v>
      </c>
      <c r="J1049" s="444">
        <v>795</v>
      </c>
      <c r="K1049" s="444" t="s">
        <v>33</v>
      </c>
      <c r="L1049" s="444">
        <v>138</v>
      </c>
      <c r="M1049" s="444" t="s">
        <v>242</v>
      </c>
      <c r="N1049" s="444">
        <v>1.5</v>
      </c>
      <c r="O1049" s="444" t="s">
        <v>35</v>
      </c>
      <c r="P1049" s="444" t="s">
        <v>36</v>
      </c>
      <c r="Q1049" s="434">
        <v>43410</v>
      </c>
      <c r="R1049" s="434">
        <v>43581</v>
      </c>
      <c r="S1049" s="434">
        <v>43588</v>
      </c>
      <c r="T1049" s="444">
        <f t="shared" si="97"/>
        <v>7</v>
      </c>
      <c r="U1049" s="444"/>
      <c r="V1049" s="444"/>
      <c r="W1049" s="444"/>
      <c r="X1049" s="444"/>
      <c r="Y1049" s="444"/>
      <c r="Z1049" s="444"/>
      <c r="AA1049" s="444"/>
      <c r="AB1049" s="444" t="s">
        <v>300</v>
      </c>
    </row>
    <row r="1050" spans="1:28" s="437" customFormat="1" ht="16" hidden="1">
      <c r="A1050" s="425" t="s">
        <v>58</v>
      </c>
      <c r="B1050" s="425" t="s">
        <v>58</v>
      </c>
      <c r="C1050" s="425" t="s">
        <v>58</v>
      </c>
      <c r="D1050" s="9" t="str">
        <f>H1050&amp;"_"&amp;I1050&amp;"_"&amp;K1050&amp;"_"&amp;J1050</f>
        <v>F_F3_19A_796</v>
      </c>
      <c r="E1050" s="9" t="str">
        <f t="shared" si="98"/>
        <v>F3_796_138_19A</v>
      </c>
      <c r="F1050" s="760">
        <v>17</v>
      </c>
      <c r="G1050" s="428"/>
      <c r="H1050" s="444" t="s">
        <v>39</v>
      </c>
      <c r="I1050" s="444" t="s">
        <v>299</v>
      </c>
      <c r="J1050" s="444">
        <v>796</v>
      </c>
      <c r="K1050" s="444" t="s">
        <v>33</v>
      </c>
      <c r="L1050" s="444">
        <v>138</v>
      </c>
      <c r="M1050" s="444" t="s">
        <v>242</v>
      </c>
      <c r="N1050" s="444">
        <v>1.5</v>
      </c>
      <c r="O1050" s="444" t="s">
        <v>35</v>
      </c>
      <c r="P1050" s="444" t="s">
        <v>36</v>
      </c>
      <c r="Q1050" s="434">
        <v>43410</v>
      </c>
      <c r="R1050" s="434">
        <v>43581</v>
      </c>
      <c r="S1050" s="434">
        <v>43588</v>
      </c>
      <c r="T1050" s="444">
        <f t="shared" si="97"/>
        <v>7</v>
      </c>
      <c r="U1050" s="444"/>
      <c r="V1050" s="444"/>
      <c r="W1050" s="444"/>
      <c r="X1050" s="444"/>
      <c r="Y1050" s="444"/>
      <c r="Z1050" s="444"/>
      <c r="AA1050" s="444"/>
      <c r="AB1050" s="444" t="s">
        <v>45</v>
      </c>
    </row>
    <row r="1051" spans="1:28" s="437" customFormat="1" ht="16" hidden="1">
      <c r="A1051" s="425" t="s">
        <v>58</v>
      </c>
      <c r="B1051" s="425" t="s">
        <v>58</v>
      </c>
      <c r="C1051" s="425" t="s">
        <v>58</v>
      </c>
      <c r="D1051" s="9" t="str">
        <f>H1051&amp;"_"&amp;I1051&amp;"_"&amp;K1051&amp;"_"&amp;J1051</f>
        <v>F_F3_19A_797</v>
      </c>
      <c r="E1051" s="9" t="str">
        <f t="shared" si="98"/>
        <v>F3_797_138_19A</v>
      </c>
      <c r="F1051" s="760">
        <v>18</v>
      </c>
      <c r="G1051" s="428"/>
      <c r="H1051" s="444" t="s">
        <v>39</v>
      </c>
      <c r="I1051" s="444" t="s">
        <v>299</v>
      </c>
      <c r="J1051" s="444">
        <v>797</v>
      </c>
      <c r="K1051" s="444" t="s">
        <v>33</v>
      </c>
      <c r="L1051" s="444">
        <v>138</v>
      </c>
      <c r="M1051" s="444" t="s">
        <v>242</v>
      </c>
      <c r="N1051" s="444">
        <v>1.5</v>
      </c>
      <c r="O1051" s="444" t="s">
        <v>35</v>
      </c>
      <c r="P1051" s="444" t="s">
        <v>36</v>
      </c>
      <c r="Q1051" s="434">
        <v>43410</v>
      </c>
      <c r="R1051" s="434">
        <v>43581</v>
      </c>
      <c r="S1051" s="434">
        <v>43593</v>
      </c>
      <c r="T1051" s="444">
        <f t="shared" si="97"/>
        <v>12</v>
      </c>
      <c r="U1051" s="444"/>
      <c r="V1051" s="444"/>
      <c r="W1051" s="444"/>
      <c r="X1051" s="444"/>
      <c r="Y1051" s="444"/>
      <c r="Z1051" s="444"/>
      <c r="AA1051" s="444"/>
      <c r="AB1051" s="444" t="s">
        <v>45</v>
      </c>
    </row>
    <row r="1052" spans="1:28" s="437" customFormat="1" ht="16" hidden="1">
      <c r="A1052" s="425" t="s">
        <v>58</v>
      </c>
      <c r="B1052" s="425" t="s">
        <v>58</v>
      </c>
      <c r="C1052" s="425" t="s">
        <v>58</v>
      </c>
      <c r="D1052" s="9" t="str">
        <f>H1052&amp;"_"&amp;I1052&amp;"_"&amp;K1052&amp;"_"&amp;J1052</f>
        <v>F_F3_19A_798</v>
      </c>
      <c r="E1052" s="9" t="str">
        <f t="shared" si="98"/>
        <v>F3_798_138B_19A</v>
      </c>
      <c r="F1052" s="760">
        <v>19</v>
      </c>
      <c r="G1052" s="428"/>
      <c r="H1052" s="444" t="s">
        <v>39</v>
      </c>
      <c r="I1052" s="444" t="s">
        <v>299</v>
      </c>
      <c r="J1052" s="444">
        <v>798</v>
      </c>
      <c r="K1052" s="444" t="s">
        <v>33</v>
      </c>
      <c r="L1052" s="444" t="s">
        <v>301</v>
      </c>
      <c r="M1052" s="444" t="s">
        <v>242</v>
      </c>
      <c r="N1052" s="444">
        <v>1.5</v>
      </c>
      <c r="O1052" s="444" t="s">
        <v>35</v>
      </c>
      <c r="P1052" s="444" t="s">
        <v>36</v>
      </c>
      <c r="Q1052" s="434">
        <v>43410</v>
      </c>
      <c r="R1052" s="434">
        <v>43581</v>
      </c>
      <c r="S1052" s="434">
        <v>43593</v>
      </c>
      <c r="T1052" s="444">
        <f t="shared" si="97"/>
        <v>12</v>
      </c>
      <c r="U1052" s="444"/>
      <c r="V1052" s="444"/>
      <c r="W1052" s="444"/>
      <c r="X1052" s="444"/>
      <c r="Y1052" s="444"/>
      <c r="Z1052" s="444"/>
      <c r="AA1052" s="444"/>
      <c r="AB1052" s="444" t="s">
        <v>302</v>
      </c>
    </row>
    <row r="1053" spans="1:28" s="437" customFormat="1" ht="16" hidden="1">
      <c r="A1053" s="425" t="s">
        <v>58</v>
      </c>
      <c r="B1053" s="425" t="s">
        <v>58</v>
      </c>
      <c r="C1053" s="425" t="s">
        <v>58</v>
      </c>
      <c r="D1053" s="9" t="str">
        <f>H1053&amp;"_"&amp;I1053&amp;"_"&amp;K1053&amp;"_"&amp;J1053</f>
        <v>F_F3_19A_799</v>
      </c>
      <c r="E1053" s="9" t="str">
        <f t="shared" si="98"/>
        <v>F3_799_138A_19A</v>
      </c>
      <c r="F1053" s="760">
        <v>20</v>
      </c>
      <c r="G1053" s="428"/>
      <c r="H1053" s="444" t="s">
        <v>39</v>
      </c>
      <c r="I1053" s="444" t="s">
        <v>299</v>
      </c>
      <c r="J1053" s="444">
        <v>799</v>
      </c>
      <c r="K1053" s="444" t="s">
        <v>33</v>
      </c>
      <c r="L1053" s="444" t="s">
        <v>303</v>
      </c>
      <c r="M1053" s="444" t="s">
        <v>242</v>
      </c>
      <c r="N1053" s="444">
        <v>1.5</v>
      </c>
      <c r="O1053" s="444" t="s">
        <v>35</v>
      </c>
      <c r="P1053" s="444" t="s">
        <v>36</v>
      </c>
      <c r="Q1053" s="434">
        <v>43410</v>
      </c>
      <c r="R1053" s="434">
        <v>43581</v>
      </c>
      <c r="S1053" s="434">
        <v>43593</v>
      </c>
      <c r="T1053" s="444">
        <f t="shared" si="97"/>
        <v>12</v>
      </c>
      <c r="U1053" s="444"/>
      <c r="V1053" s="444"/>
      <c r="W1053" s="444"/>
      <c r="X1053" s="444"/>
      <c r="Y1053" s="444"/>
      <c r="Z1053" s="444"/>
      <c r="AA1053" s="444"/>
      <c r="AB1053" s="444" t="s">
        <v>304</v>
      </c>
    </row>
    <row r="1054" spans="1:28" ht="16">
      <c r="A1054" s="824" t="str">
        <f>"Total Subjects Received "&amp;"("&amp;I1049&amp;")"</f>
        <v>Total Subjects Received (F3)</v>
      </c>
      <c r="B1054" s="825"/>
      <c r="C1054" s="826"/>
      <c r="D1054" s="788" t="s">
        <v>37</v>
      </c>
      <c r="E1054" s="788" t="s">
        <v>37</v>
      </c>
      <c r="F1054" s="282"/>
      <c r="G1054" s="227"/>
      <c r="H1054" s="32"/>
      <c r="I1054" s="32"/>
      <c r="J1054" s="32"/>
      <c r="K1054" s="32"/>
      <c r="L1054" s="32"/>
      <c r="M1054" s="32"/>
      <c r="N1054" s="32"/>
      <c r="O1054" s="32"/>
      <c r="P1054" s="32"/>
      <c r="Q1054" s="12"/>
      <c r="R1054" s="12"/>
      <c r="S1054" s="12"/>
      <c r="T1054" s="32"/>
      <c r="U1054" s="32"/>
      <c r="V1054" s="32"/>
      <c r="W1054" s="32"/>
      <c r="X1054" s="32"/>
      <c r="Y1054" s="32"/>
      <c r="Z1054" s="32"/>
      <c r="AA1054" s="32"/>
      <c r="AB1054" s="32"/>
    </row>
    <row r="1055" spans="1:28" ht="16">
      <c r="A1055" s="9"/>
      <c r="B1055" s="9"/>
      <c r="C1055" s="9"/>
      <c r="D1055" s="9"/>
      <c r="E1055" s="9"/>
      <c r="F1055" s="282"/>
      <c r="G1055" s="227"/>
      <c r="H1055" s="32"/>
      <c r="I1055" s="32"/>
      <c r="J1055" s="32"/>
      <c r="K1055" s="32"/>
      <c r="L1055" s="32"/>
      <c r="M1055" s="32"/>
      <c r="N1055" s="32"/>
      <c r="O1055" s="32"/>
      <c r="P1055" s="32"/>
      <c r="Q1055" s="12"/>
      <c r="R1055" s="12"/>
      <c r="S1055" s="12"/>
      <c r="T1055" s="32"/>
      <c r="U1055" s="32"/>
      <c r="V1055" s="32"/>
      <c r="W1055" s="32"/>
      <c r="X1055" s="32"/>
      <c r="Y1055" s="32"/>
      <c r="Z1055" s="32"/>
      <c r="AA1055" s="32"/>
      <c r="AB1055" s="32"/>
    </row>
    <row r="1056" spans="1:28" ht="16">
      <c r="A1056" s="9">
        <v>2</v>
      </c>
      <c r="B1056" s="9">
        <v>1</v>
      </c>
      <c r="C1056" s="9">
        <v>3</v>
      </c>
      <c r="D1056" s="9" t="str">
        <f>"Dynan_"&amp;I1056&amp;"_"&amp;J1056&amp;"_"&amp;L1056&amp;"_"&amp;K1056</f>
        <v>Dynan_F4_200_242_19A</v>
      </c>
      <c r="E1056" s="9" t="str">
        <f>D1056&amp;"_Lung_Block"</f>
        <v>Dynan_F4_200_242_19A_Lung_Block</v>
      </c>
      <c r="F1056" s="282">
        <f>F1048+1</f>
        <v>16</v>
      </c>
      <c r="G1056" s="227"/>
      <c r="H1056" s="101" t="s">
        <v>39</v>
      </c>
      <c r="I1056" s="101" t="s">
        <v>305</v>
      </c>
      <c r="J1056" s="101">
        <v>200</v>
      </c>
      <c r="K1056" s="101" t="s">
        <v>33</v>
      </c>
      <c r="L1056" s="101">
        <v>242</v>
      </c>
      <c r="M1056" s="101" t="s">
        <v>242</v>
      </c>
      <c r="N1056" s="101">
        <v>1.5</v>
      </c>
      <c r="O1056" s="101" t="s">
        <v>39</v>
      </c>
      <c r="P1056" s="101" t="s">
        <v>36</v>
      </c>
      <c r="Q1056" s="267">
        <v>43410</v>
      </c>
      <c r="R1056" s="267">
        <v>43581</v>
      </c>
      <c r="S1056" s="267">
        <v>43762</v>
      </c>
      <c r="T1056" s="101">
        <f>S1056-R1056</f>
        <v>181</v>
      </c>
      <c r="U1056" s="101"/>
      <c r="V1056" s="101"/>
      <c r="W1056" s="101"/>
      <c r="X1056" s="101"/>
      <c r="Y1056" s="101"/>
      <c r="Z1056" s="101"/>
      <c r="AA1056" s="101"/>
      <c r="AB1056" s="101" t="s">
        <v>45</v>
      </c>
    </row>
    <row r="1057" spans="1:28" ht="16">
      <c r="A1057" s="9">
        <v>2</v>
      </c>
      <c r="B1057" s="9">
        <v>1</v>
      </c>
      <c r="C1057" s="9">
        <v>3</v>
      </c>
      <c r="D1057" s="9" t="str">
        <f>"Dynan_"&amp;I1057&amp;"_"&amp;J1057&amp;"_"&amp;L1057&amp;"_"&amp;K1057</f>
        <v>Dynan_F4_401_242_19A</v>
      </c>
      <c r="E1057" s="9" t="str">
        <f>D1057&amp;"_Lung_Block"</f>
        <v>Dynan_F4_401_242_19A_Lung_Block</v>
      </c>
      <c r="F1057" s="282">
        <f>F1056+1</f>
        <v>17</v>
      </c>
      <c r="G1057" s="227"/>
      <c r="H1057" s="101" t="s">
        <v>39</v>
      </c>
      <c r="I1057" s="101" t="s">
        <v>305</v>
      </c>
      <c r="J1057" s="101">
        <v>401</v>
      </c>
      <c r="K1057" s="101" t="s">
        <v>33</v>
      </c>
      <c r="L1057" s="101">
        <v>242</v>
      </c>
      <c r="M1057" s="101" t="s">
        <v>242</v>
      </c>
      <c r="N1057" s="101">
        <v>1.5</v>
      </c>
      <c r="O1057" s="101" t="s">
        <v>39</v>
      </c>
      <c r="P1057" s="101" t="s">
        <v>36</v>
      </c>
      <c r="Q1057" s="267">
        <v>43410</v>
      </c>
      <c r="R1057" s="267">
        <v>43581</v>
      </c>
      <c r="S1057" s="267">
        <v>43762</v>
      </c>
      <c r="T1057" s="101">
        <f>S1057-R1057</f>
        <v>181</v>
      </c>
      <c r="U1057" s="101"/>
      <c r="V1057" s="101"/>
      <c r="W1057" s="101"/>
      <c r="X1057" s="101"/>
      <c r="Y1057" s="101"/>
      <c r="Z1057" s="101"/>
      <c r="AA1057" s="101"/>
      <c r="AB1057" s="101" t="s">
        <v>45</v>
      </c>
    </row>
    <row r="1058" spans="1:28" ht="16">
      <c r="A1058" s="9">
        <v>2</v>
      </c>
      <c r="B1058" s="9">
        <v>1</v>
      </c>
      <c r="C1058" s="9">
        <v>3</v>
      </c>
      <c r="D1058" s="9" t="str">
        <f>"Dynan_"&amp;I1058&amp;"_"&amp;J1058&amp;"_"&amp;L1058&amp;"_"&amp;K1058</f>
        <v>Dynan_F4_402_242_19A</v>
      </c>
      <c r="E1058" s="9" t="str">
        <f>D1058&amp;"_Lung_Block"</f>
        <v>Dynan_F4_402_242_19A_Lung_Block</v>
      </c>
      <c r="F1058" s="282">
        <f>F1057+1</f>
        <v>18</v>
      </c>
      <c r="G1058" s="227"/>
      <c r="H1058" s="101" t="s">
        <v>39</v>
      </c>
      <c r="I1058" s="101" t="s">
        <v>305</v>
      </c>
      <c r="J1058" s="101">
        <v>402</v>
      </c>
      <c r="K1058" s="101" t="s">
        <v>33</v>
      </c>
      <c r="L1058" s="101">
        <v>242</v>
      </c>
      <c r="M1058" s="101" t="s">
        <v>242</v>
      </c>
      <c r="N1058" s="101">
        <v>1.5</v>
      </c>
      <c r="O1058" s="101" t="s">
        <v>39</v>
      </c>
      <c r="P1058" s="101" t="s">
        <v>36</v>
      </c>
      <c r="Q1058" s="267">
        <v>43410</v>
      </c>
      <c r="R1058" s="267">
        <v>43581</v>
      </c>
      <c r="S1058" s="267">
        <v>43762</v>
      </c>
      <c r="T1058" s="101">
        <f>S1058-R1058</f>
        <v>181</v>
      </c>
      <c r="U1058" s="101"/>
      <c r="V1058" s="101"/>
      <c r="W1058" s="101"/>
      <c r="X1058" s="101"/>
      <c r="Y1058" s="101"/>
      <c r="Z1058" s="101"/>
      <c r="AA1058" s="101"/>
      <c r="AB1058" s="101" t="s">
        <v>45</v>
      </c>
    </row>
    <row r="1059" spans="1:28" ht="16">
      <c r="A1059" s="9">
        <v>2</v>
      </c>
      <c r="B1059" s="9">
        <v>1</v>
      </c>
      <c r="C1059" s="9">
        <v>3</v>
      </c>
      <c r="D1059" s="9" t="str">
        <f>"Dynan_"&amp;I1059&amp;"_"&amp;J1059&amp;"_"&amp;L1059&amp;"_"&amp;K1059</f>
        <v>Dynan_F4_403_242_19A</v>
      </c>
      <c r="E1059" s="9" t="str">
        <f>D1059&amp;"_Lung_Block"</f>
        <v>Dynan_F4_403_242_19A_Lung_Block</v>
      </c>
      <c r="F1059" s="282">
        <f>F1058+1</f>
        <v>19</v>
      </c>
      <c r="G1059" s="227"/>
      <c r="H1059" s="101" t="s">
        <v>39</v>
      </c>
      <c r="I1059" s="101" t="s">
        <v>305</v>
      </c>
      <c r="J1059" s="101">
        <v>403</v>
      </c>
      <c r="K1059" s="101" t="s">
        <v>33</v>
      </c>
      <c r="L1059" s="101">
        <v>242</v>
      </c>
      <c r="M1059" s="101" t="s">
        <v>242</v>
      </c>
      <c r="N1059" s="101">
        <v>1.5</v>
      </c>
      <c r="O1059" s="101" t="s">
        <v>39</v>
      </c>
      <c r="P1059" s="101" t="s">
        <v>36</v>
      </c>
      <c r="Q1059" s="267">
        <v>43410</v>
      </c>
      <c r="R1059" s="267">
        <v>43581</v>
      </c>
      <c r="S1059" s="267">
        <v>43762</v>
      </c>
      <c r="T1059" s="101">
        <f>S1059-R1059</f>
        <v>181</v>
      </c>
      <c r="U1059" s="101"/>
      <c r="V1059" s="101"/>
      <c r="W1059" s="101"/>
      <c r="X1059" s="101"/>
      <c r="Y1059" s="101"/>
      <c r="Z1059" s="101"/>
      <c r="AA1059" s="101"/>
      <c r="AB1059" s="101" t="s">
        <v>45</v>
      </c>
    </row>
    <row r="1060" spans="1:28" ht="16">
      <c r="A1060" s="9">
        <v>2</v>
      </c>
      <c r="B1060" s="9">
        <v>1</v>
      </c>
      <c r="C1060" s="9">
        <v>3</v>
      </c>
      <c r="D1060" s="9" t="str">
        <f>"Dynan_"&amp;I1060&amp;"_"&amp;J1060&amp;"_"&amp;L1060&amp;"_"&amp;K1060</f>
        <v>Dynan_F4_404_242_19A</v>
      </c>
      <c r="E1060" s="9" t="str">
        <f>D1060&amp;"_Lung_Block"</f>
        <v>Dynan_F4_404_242_19A_Lung_Block</v>
      </c>
      <c r="F1060" s="282">
        <f>F1059+1</f>
        <v>20</v>
      </c>
      <c r="G1060" s="227"/>
      <c r="H1060" s="101" t="s">
        <v>39</v>
      </c>
      <c r="I1060" s="101" t="s">
        <v>305</v>
      </c>
      <c r="J1060" s="101">
        <v>404</v>
      </c>
      <c r="K1060" s="101" t="s">
        <v>33</v>
      </c>
      <c r="L1060" s="101">
        <v>242</v>
      </c>
      <c r="M1060" s="101" t="s">
        <v>242</v>
      </c>
      <c r="N1060" s="101">
        <v>1.5</v>
      </c>
      <c r="O1060" s="101" t="s">
        <v>39</v>
      </c>
      <c r="P1060" s="101" t="s">
        <v>36</v>
      </c>
      <c r="Q1060" s="267">
        <v>43410</v>
      </c>
      <c r="R1060" s="267">
        <v>43581</v>
      </c>
      <c r="S1060" s="267">
        <v>43636</v>
      </c>
      <c r="T1060" s="101">
        <f>S1060-R1060</f>
        <v>55</v>
      </c>
      <c r="U1060" s="101"/>
      <c r="V1060" s="101"/>
      <c r="W1060" s="101"/>
      <c r="X1060" s="101"/>
      <c r="Y1060" s="101"/>
      <c r="Z1060" s="101"/>
      <c r="AA1060" s="101"/>
      <c r="AB1060" s="101" t="s">
        <v>306</v>
      </c>
    </row>
    <row r="1061" spans="1:28" ht="16">
      <c r="A1061" s="824" t="str">
        <f>"Total Subjects Received "&amp;"("&amp;I1056&amp;")"</f>
        <v>Total Subjects Received (F4)</v>
      </c>
      <c r="B1061" s="825"/>
      <c r="C1061" s="826"/>
      <c r="D1061" s="788" t="s">
        <v>37</v>
      </c>
      <c r="E1061" s="788" t="s">
        <v>37</v>
      </c>
      <c r="F1061" s="282"/>
      <c r="G1061" s="227"/>
      <c r="H1061" s="9"/>
      <c r="I1061" s="31"/>
      <c r="J1061" s="32"/>
      <c r="K1061" s="9"/>
      <c r="L1061" s="31"/>
      <c r="M1061" s="31"/>
      <c r="N1061" s="39"/>
      <c r="O1061" s="31"/>
      <c r="P1061" s="31"/>
      <c r="Q1061" s="38"/>
      <c r="R1061" s="36"/>
      <c r="S1061" s="12"/>
      <c r="T1061" s="79"/>
      <c r="U1061" s="79"/>
      <c r="V1061" s="79"/>
      <c r="W1061" s="128"/>
      <c r="X1061" s="88"/>
      <c r="Y1061" s="88"/>
      <c r="Z1061" s="253"/>
      <c r="AA1061" s="6"/>
      <c r="AB1061" s="37"/>
    </row>
    <row r="1062" spans="1:28" ht="16">
      <c r="A1062" s="150"/>
      <c r="B1062" s="150"/>
      <c r="C1062" s="150"/>
      <c r="D1062" s="150"/>
      <c r="E1062" s="150"/>
      <c r="F1062" s="282"/>
      <c r="G1062" s="227"/>
      <c r="H1062" s="9"/>
      <c r="I1062" s="31"/>
      <c r="J1062" s="32"/>
      <c r="K1062" s="9"/>
      <c r="L1062" s="31"/>
      <c r="M1062" s="31"/>
      <c r="N1062" s="39"/>
      <c r="O1062" s="31"/>
      <c r="P1062" s="31"/>
      <c r="Q1062" s="38"/>
      <c r="R1062" s="36"/>
      <c r="S1062" s="12"/>
      <c r="T1062" s="79"/>
      <c r="U1062" s="79"/>
      <c r="V1062" s="79"/>
      <c r="W1062" s="128"/>
      <c r="X1062" s="88"/>
      <c r="Y1062" s="88"/>
      <c r="Z1062" s="253"/>
      <c r="AA1062" s="6"/>
      <c r="AB1062" s="37"/>
    </row>
    <row r="1063" spans="1:28" ht="16">
      <c r="A1063" s="150"/>
      <c r="B1063" s="150"/>
      <c r="C1063" s="150"/>
      <c r="D1063" s="150"/>
      <c r="E1063" s="150"/>
      <c r="F1063" s="282"/>
      <c r="G1063" s="227"/>
      <c r="H1063" s="9"/>
      <c r="I1063" s="31"/>
      <c r="J1063" s="32"/>
      <c r="K1063" s="9"/>
      <c r="L1063" s="31"/>
      <c r="M1063" s="31"/>
      <c r="N1063" s="39"/>
      <c r="O1063" s="31"/>
      <c r="P1063" s="31"/>
      <c r="Q1063" s="38"/>
      <c r="R1063" s="36"/>
      <c r="S1063" s="12"/>
      <c r="T1063" s="79"/>
      <c r="U1063" s="79"/>
      <c r="V1063" s="79"/>
      <c r="W1063" s="9"/>
      <c r="X1063" s="9"/>
      <c r="Y1063" s="9"/>
      <c r="Z1063" s="9"/>
      <c r="AA1063" s="6"/>
      <c r="AB1063" s="37"/>
    </row>
    <row r="1064" spans="1:28" ht="16">
      <c r="A1064" s="150"/>
      <c r="B1064" s="150"/>
      <c r="C1064" s="150"/>
      <c r="D1064" s="150"/>
      <c r="E1064" s="150"/>
      <c r="F1064" s="282"/>
      <c r="G1064" s="227">
        <v>1</v>
      </c>
      <c r="H1064" s="239" t="s">
        <v>61</v>
      </c>
      <c r="I1064" s="31"/>
      <c r="J1064" s="32"/>
      <c r="K1064" s="9"/>
      <c r="L1064" s="31"/>
      <c r="M1064" s="31"/>
      <c r="N1064" s="39"/>
      <c r="O1064" s="31"/>
      <c r="P1064" s="31"/>
      <c r="Q1064" s="38"/>
      <c r="R1064" s="36"/>
      <c r="S1064" s="12"/>
      <c r="T1064" s="79"/>
      <c r="U1064" s="79"/>
      <c r="V1064" s="79"/>
      <c r="W1064" s="9"/>
      <c r="X1064" s="9"/>
      <c r="Y1064" s="9"/>
      <c r="Z1064" s="9"/>
      <c r="AA1064" s="6"/>
      <c r="AB1064" s="37"/>
    </row>
    <row r="1065" spans="1:28" ht="16">
      <c r="A1065" s="9">
        <v>2</v>
      </c>
      <c r="B1065" s="9">
        <v>1</v>
      </c>
      <c r="C1065" s="9">
        <v>3</v>
      </c>
      <c r="D1065" s="9" t="str">
        <f t="shared" ref="D1065:D1128" si="99">"Dynan_"&amp;I1065&amp;"_"&amp;J1065&amp;"_"&amp;L1065&amp;"_"&amp;K1065</f>
        <v>Dynan_F5_110_141_19A</v>
      </c>
      <c r="E1065" s="9" t="str">
        <f t="shared" ref="E1065:E1096" si="100">D1065&amp;"_Lung_Block"</f>
        <v>Dynan_F5_110_141_19A_Lung_Block</v>
      </c>
      <c r="F1065" s="282">
        <f>F1060+1</f>
        <v>21</v>
      </c>
      <c r="G1065" s="227">
        <v>1</v>
      </c>
      <c r="H1065" s="54" t="s">
        <v>39</v>
      </c>
      <c r="I1065" s="47" t="s">
        <v>307</v>
      </c>
      <c r="J1065" s="17">
        <v>110</v>
      </c>
      <c r="K1065" s="18" t="s">
        <v>33</v>
      </c>
      <c r="L1065" s="17">
        <v>141</v>
      </c>
      <c r="M1065" s="17" t="s">
        <v>248</v>
      </c>
      <c r="N1065" s="81">
        <v>1.5</v>
      </c>
      <c r="O1065" s="17" t="s">
        <v>35</v>
      </c>
      <c r="P1065" s="17" t="s">
        <v>63</v>
      </c>
      <c r="Q1065" s="19">
        <v>43410</v>
      </c>
      <c r="R1065" s="20">
        <v>43581</v>
      </c>
      <c r="S1065" s="26">
        <v>44144</v>
      </c>
      <c r="T1065" s="16">
        <f t="shared" ref="T1065:T1128" si="101">S1065-R1065</f>
        <v>563</v>
      </c>
      <c r="U1065" s="16" t="s">
        <v>308</v>
      </c>
      <c r="V1065" s="30">
        <v>0</v>
      </c>
      <c r="W1065" s="18">
        <v>0</v>
      </c>
      <c r="X1065" s="18"/>
      <c r="Y1065" s="18"/>
      <c r="Z1065" s="18"/>
      <c r="AA1065" s="82"/>
      <c r="AB1065" s="18"/>
    </row>
    <row r="1066" spans="1:28" ht="16">
      <c r="A1066" s="9">
        <v>2</v>
      </c>
      <c r="B1066" s="9">
        <v>1</v>
      </c>
      <c r="C1066" s="9">
        <v>3</v>
      </c>
      <c r="D1066" s="9" t="str">
        <f t="shared" si="99"/>
        <v>Dynan_F5_113_141A_19A</v>
      </c>
      <c r="E1066" s="9" t="str">
        <f t="shared" si="100"/>
        <v>Dynan_F5_113_141A_19A_Lung_Block</v>
      </c>
      <c r="F1066" s="282">
        <f>F1065+1</f>
        <v>22</v>
      </c>
      <c r="G1066" s="227">
        <v>1</v>
      </c>
      <c r="H1066" s="54" t="s">
        <v>39</v>
      </c>
      <c r="I1066" s="47" t="s">
        <v>307</v>
      </c>
      <c r="J1066" s="17">
        <v>113</v>
      </c>
      <c r="K1066" s="18" t="s">
        <v>33</v>
      </c>
      <c r="L1066" s="17" t="s">
        <v>309</v>
      </c>
      <c r="M1066" s="17" t="s">
        <v>248</v>
      </c>
      <c r="N1066" s="81">
        <v>1.5</v>
      </c>
      <c r="O1066" s="17" t="s">
        <v>35</v>
      </c>
      <c r="P1066" s="17" t="s">
        <v>63</v>
      </c>
      <c r="Q1066" s="19">
        <v>43410</v>
      </c>
      <c r="R1066" s="20">
        <v>43581</v>
      </c>
      <c r="S1066" s="26">
        <v>44144</v>
      </c>
      <c r="T1066" s="16">
        <f t="shared" si="101"/>
        <v>563</v>
      </c>
      <c r="U1066" s="16" t="s">
        <v>310</v>
      </c>
      <c r="V1066" s="16">
        <v>0</v>
      </c>
      <c r="W1066" s="56">
        <v>0</v>
      </c>
      <c r="X1066" s="56"/>
      <c r="Y1066" s="56"/>
      <c r="Z1066" s="56"/>
      <c r="AA1066" s="27"/>
      <c r="AB1066" s="4"/>
    </row>
    <row r="1067" spans="1:28" ht="16">
      <c r="A1067" s="9">
        <v>2</v>
      </c>
      <c r="B1067" s="9">
        <v>1</v>
      </c>
      <c r="C1067" s="9">
        <v>3</v>
      </c>
      <c r="D1067" s="9" t="str">
        <f t="shared" si="99"/>
        <v>Dynan_F5_114_141A_19A</v>
      </c>
      <c r="E1067" s="9" t="str">
        <f t="shared" si="100"/>
        <v>Dynan_F5_114_141A_19A_Lung_Block</v>
      </c>
      <c r="F1067" s="282">
        <f t="shared" ref="F1067:F1078" si="102">F1066+1</f>
        <v>23</v>
      </c>
      <c r="G1067" s="227">
        <v>1</v>
      </c>
      <c r="H1067" s="54" t="s">
        <v>39</v>
      </c>
      <c r="I1067" s="47" t="s">
        <v>307</v>
      </c>
      <c r="J1067" s="17">
        <v>114</v>
      </c>
      <c r="K1067" s="18" t="s">
        <v>33</v>
      </c>
      <c r="L1067" s="17" t="s">
        <v>309</v>
      </c>
      <c r="M1067" s="17" t="s">
        <v>248</v>
      </c>
      <c r="N1067" s="81">
        <v>1.5</v>
      </c>
      <c r="O1067" s="17" t="s">
        <v>35</v>
      </c>
      <c r="P1067" s="17" t="s">
        <v>63</v>
      </c>
      <c r="Q1067" s="21">
        <v>43410</v>
      </c>
      <c r="R1067" s="20">
        <v>43581</v>
      </c>
      <c r="S1067" s="26">
        <v>44144</v>
      </c>
      <c r="T1067" s="16">
        <f t="shared" si="101"/>
        <v>563</v>
      </c>
      <c r="U1067" s="16" t="s">
        <v>310</v>
      </c>
      <c r="V1067" s="30">
        <v>0</v>
      </c>
      <c r="W1067" s="56">
        <v>0</v>
      </c>
      <c r="X1067" s="56"/>
      <c r="Y1067" s="56"/>
      <c r="Z1067" s="56">
        <v>1</v>
      </c>
      <c r="AA1067" s="27" t="s">
        <v>82</v>
      </c>
      <c r="AB1067" s="4"/>
    </row>
    <row r="1068" spans="1:28" ht="16">
      <c r="A1068" s="9">
        <v>2</v>
      </c>
      <c r="B1068" s="9">
        <v>1</v>
      </c>
      <c r="C1068" s="9">
        <v>3</v>
      </c>
      <c r="D1068" s="9" t="str">
        <f t="shared" si="99"/>
        <v>Dynan_F5_115_142_19A</v>
      </c>
      <c r="E1068" s="9" t="str">
        <f t="shared" si="100"/>
        <v>Dynan_F5_115_142_19A_Lung_Block</v>
      </c>
      <c r="F1068" s="282">
        <f t="shared" si="102"/>
        <v>24</v>
      </c>
      <c r="G1068" s="227">
        <v>1</v>
      </c>
      <c r="H1068" s="54" t="s">
        <v>39</v>
      </c>
      <c r="I1068" s="47" t="s">
        <v>307</v>
      </c>
      <c r="J1068" s="17">
        <v>115</v>
      </c>
      <c r="K1068" s="18" t="s">
        <v>33</v>
      </c>
      <c r="L1068" s="17">
        <v>142</v>
      </c>
      <c r="M1068" s="17" t="s">
        <v>248</v>
      </c>
      <c r="N1068" s="81">
        <v>1.5</v>
      </c>
      <c r="O1068" s="17" t="s">
        <v>35</v>
      </c>
      <c r="P1068" s="17" t="s">
        <v>63</v>
      </c>
      <c r="Q1068" s="19">
        <v>43410</v>
      </c>
      <c r="R1068" s="20">
        <v>43581</v>
      </c>
      <c r="S1068" s="26">
        <v>44144</v>
      </c>
      <c r="T1068" s="16">
        <f t="shared" si="101"/>
        <v>563</v>
      </c>
      <c r="U1068" s="16" t="s">
        <v>308</v>
      </c>
      <c r="V1068" s="16">
        <v>0</v>
      </c>
      <c r="W1068" s="57">
        <v>0</v>
      </c>
      <c r="X1068" s="57"/>
      <c r="Y1068" s="57"/>
      <c r="Z1068" s="57"/>
      <c r="AA1068" s="5"/>
      <c r="AB1068" s="4" t="s">
        <v>45</v>
      </c>
    </row>
    <row r="1069" spans="1:28" ht="16">
      <c r="A1069" s="9">
        <v>2</v>
      </c>
      <c r="B1069" s="9">
        <v>1</v>
      </c>
      <c r="C1069" s="9">
        <v>3</v>
      </c>
      <c r="D1069" s="9" t="str">
        <f t="shared" si="99"/>
        <v>Dynan_F5_116_142_19A</v>
      </c>
      <c r="E1069" s="9" t="str">
        <f t="shared" si="100"/>
        <v>Dynan_F5_116_142_19A_Lung_Block</v>
      </c>
      <c r="F1069" s="282">
        <f t="shared" si="102"/>
        <v>25</v>
      </c>
      <c r="G1069" s="227">
        <v>1</v>
      </c>
      <c r="H1069" s="54" t="s">
        <v>39</v>
      </c>
      <c r="I1069" s="47" t="s">
        <v>307</v>
      </c>
      <c r="J1069" s="17">
        <v>116</v>
      </c>
      <c r="K1069" s="18" t="s">
        <v>33</v>
      </c>
      <c r="L1069" s="17">
        <v>142</v>
      </c>
      <c r="M1069" s="17" t="s">
        <v>248</v>
      </c>
      <c r="N1069" s="81">
        <v>1.5</v>
      </c>
      <c r="O1069" s="17" t="s">
        <v>35</v>
      </c>
      <c r="P1069" s="17" t="s">
        <v>63</v>
      </c>
      <c r="Q1069" s="19">
        <v>43410</v>
      </c>
      <c r="R1069" s="20">
        <v>43581</v>
      </c>
      <c r="S1069" s="26">
        <v>44144</v>
      </c>
      <c r="T1069" s="16">
        <f t="shared" si="101"/>
        <v>563</v>
      </c>
      <c r="U1069" s="16" t="s">
        <v>308</v>
      </c>
      <c r="V1069" s="30">
        <v>0</v>
      </c>
      <c r="W1069" s="57">
        <v>0</v>
      </c>
      <c r="X1069" s="57"/>
      <c r="Y1069" s="57"/>
      <c r="Z1069" s="57"/>
      <c r="AA1069" s="5"/>
      <c r="AB1069" s="4" t="s">
        <v>45</v>
      </c>
    </row>
    <row r="1070" spans="1:28" ht="16">
      <c r="A1070" s="9">
        <v>2</v>
      </c>
      <c r="B1070" s="9">
        <v>1</v>
      </c>
      <c r="C1070" s="9">
        <v>3</v>
      </c>
      <c r="D1070" s="9" t="str">
        <f t="shared" si="99"/>
        <v>Dynan_F5_117_142_19A</v>
      </c>
      <c r="E1070" s="9" t="str">
        <f t="shared" si="100"/>
        <v>Dynan_F5_117_142_19A_Lung_Block</v>
      </c>
      <c r="F1070" s="282">
        <f t="shared" si="102"/>
        <v>26</v>
      </c>
      <c r="G1070" s="227">
        <v>1</v>
      </c>
      <c r="H1070" s="54" t="s">
        <v>39</v>
      </c>
      <c r="I1070" s="47" t="s">
        <v>307</v>
      </c>
      <c r="J1070" s="17">
        <v>117</v>
      </c>
      <c r="K1070" s="18" t="s">
        <v>33</v>
      </c>
      <c r="L1070" s="17">
        <v>142</v>
      </c>
      <c r="M1070" s="17" t="s">
        <v>248</v>
      </c>
      <c r="N1070" s="81">
        <v>1.5</v>
      </c>
      <c r="O1070" s="17" t="s">
        <v>35</v>
      </c>
      <c r="P1070" s="17" t="s">
        <v>63</v>
      </c>
      <c r="Q1070" s="19">
        <v>43410</v>
      </c>
      <c r="R1070" s="20">
        <v>43581</v>
      </c>
      <c r="S1070" s="26">
        <v>44144</v>
      </c>
      <c r="T1070" s="16">
        <f t="shared" si="101"/>
        <v>563</v>
      </c>
      <c r="U1070" s="16" t="s">
        <v>308</v>
      </c>
      <c r="V1070" s="16">
        <v>0</v>
      </c>
      <c r="W1070" s="57">
        <v>0</v>
      </c>
      <c r="X1070" s="57"/>
      <c r="Y1070" s="57"/>
      <c r="Z1070" s="57"/>
      <c r="AA1070" s="5"/>
      <c r="AB1070" s="4"/>
    </row>
    <row r="1071" spans="1:28" ht="16">
      <c r="A1071" s="9">
        <v>2</v>
      </c>
      <c r="B1071" s="9">
        <v>1</v>
      </c>
      <c r="C1071" s="9">
        <v>3</v>
      </c>
      <c r="D1071" s="9" t="str">
        <f t="shared" si="99"/>
        <v>Dynan_F5_118_142_19A</v>
      </c>
      <c r="E1071" s="9" t="str">
        <f t="shared" si="100"/>
        <v>Dynan_F5_118_142_19A_Lung_Block</v>
      </c>
      <c r="F1071" s="282">
        <f t="shared" si="102"/>
        <v>27</v>
      </c>
      <c r="G1071" s="227">
        <v>1</v>
      </c>
      <c r="H1071" s="54" t="s">
        <v>39</v>
      </c>
      <c r="I1071" s="47" t="s">
        <v>307</v>
      </c>
      <c r="J1071" s="17">
        <v>118</v>
      </c>
      <c r="K1071" s="18" t="s">
        <v>33</v>
      </c>
      <c r="L1071" s="17">
        <v>142</v>
      </c>
      <c r="M1071" s="17" t="s">
        <v>248</v>
      </c>
      <c r="N1071" s="81">
        <v>1.5</v>
      </c>
      <c r="O1071" s="17" t="s">
        <v>35</v>
      </c>
      <c r="P1071" s="17" t="s">
        <v>63</v>
      </c>
      <c r="Q1071" s="19">
        <v>43410</v>
      </c>
      <c r="R1071" s="20">
        <v>43581</v>
      </c>
      <c r="S1071" s="26">
        <v>44144</v>
      </c>
      <c r="T1071" s="16">
        <f t="shared" si="101"/>
        <v>563</v>
      </c>
      <c r="U1071" s="16" t="s">
        <v>308</v>
      </c>
      <c r="V1071" s="30">
        <v>0</v>
      </c>
      <c r="W1071" s="57">
        <v>0</v>
      </c>
      <c r="X1071" s="57"/>
      <c r="Y1071" s="57"/>
      <c r="Z1071" s="57"/>
      <c r="AA1071" s="5"/>
      <c r="AB1071" s="4" t="s">
        <v>45</v>
      </c>
    </row>
    <row r="1072" spans="1:28" ht="16">
      <c r="A1072" s="9">
        <v>2</v>
      </c>
      <c r="B1072" s="9">
        <v>1</v>
      </c>
      <c r="C1072" s="9">
        <v>3</v>
      </c>
      <c r="D1072" s="9" t="str">
        <f t="shared" si="99"/>
        <v>Dynan_F5_119_142_19A</v>
      </c>
      <c r="E1072" s="9" t="str">
        <f t="shared" si="100"/>
        <v>Dynan_F5_119_142_19A_Lung_Block</v>
      </c>
      <c r="F1072" s="282">
        <f t="shared" si="102"/>
        <v>28</v>
      </c>
      <c r="G1072" s="227">
        <v>1</v>
      </c>
      <c r="H1072" s="54" t="s">
        <v>39</v>
      </c>
      <c r="I1072" s="47" t="s">
        <v>307</v>
      </c>
      <c r="J1072" s="17">
        <v>119</v>
      </c>
      <c r="K1072" s="18" t="s">
        <v>33</v>
      </c>
      <c r="L1072" s="17">
        <v>142</v>
      </c>
      <c r="M1072" s="17" t="s">
        <v>248</v>
      </c>
      <c r="N1072" s="81">
        <v>1.5</v>
      </c>
      <c r="O1072" s="17" t="s">
        <v>35</v>
      </c>
      <c r="P1072" s="17" t="s">
        <v>63</v>
      </c>
      <c r="Q1072" s="21">
        <v>43410</v>
      </c>
      <c r="R1072" s="20">
        <v>43581</v>
      </c>
      <c r="S1072" s="26">
        <v>44144</v>
      </c>
      <c r="T1072" s="16">
        <f t="shared" si="101"/>
        <v>563</v>
      </c>
      <c r="U1072" s="16" t="s">
        <v>308</v>
      </c>
      <c r="V1072" s="16">
        <v>0</v>
      </c>
      <c r="W1072" s="57">
        <v>0</v>
      </c>
      <c r="X1072" s="57"/>
      <c r="Y1072" s="57"/>
      <c r="Z1072" s="57"/>
      <c r="AA1072" s="5"/>
      <c r="AB1072" s="4" t="s">
        <v>45</v>
      </c>
    </row>
    <row r="1073" spans="1:28" ht="16">
      <c r="A1073" s="9">
        <v>2</v>
      </c>
      <c r="B1073" s="9">
        <v>1</v>
      </c>
      <c r="C1073" s="9">
        <v>3</v>
      </c>
      <c r="D1073" s="9" t="str">
        <f t="shared" si="99"/>
        <v>Dynan_F5_121_143_19A</v>
      </c>
      <c r="E1073" s="9" t="str">
        <f t="shared" si="100"/>
        <v>Dynan_F5_121_143_19A_Lung_Block</v>
      </c>
      <c r="F1073" s="282">
        <f t="shared" si="102"/>
        <v>29</v>
      </c>
      <c r="G1073" s="227">
        <v>1</v>
      </c>
      <c r="H1073" s="54" t="s">
        <v>39</v>
      </c>
      <c r="I1073" s="47" t="s">
        <v>307</v>
      </c>
      <c r="J1073" s="17">
        <v>121</v>
      </c>
      <c r="K1073" s="18" t="s">
        <v>33</v>
      </c>
      <c r="L1073" s="17">
        <v>143</v>
      </c>
      <c r="M1073" s="17" t="s">
        <v>248</v>
      </c>
      <c r="N1073" s="81">
        <v>1.5</v>
      </c>
      <c r="O1073" s="17" t="s">
        <v>35</v>
      </c>
      <c r="P1073" s="17" t="s">
        <v>63</v>
      </c>
      <c r="Q1073" s="19">
        <v>43410</v>
      </c>
      <c r="R1073" s="20">
        <v>43581</v>
      </c>
      <c r="S1073" s="26">
        <v>44144</v>
      </c>
      <c r="T1073" s="16">
        <f t="shared" si="101"/>
        <v>563</v>
      </c>
      <c r="U1073" s="16" t="s">
        <v>308</v>
      </c>
      <c r="V1073" s="30">
        <v>0</v>
      </c>
      <c r="W1073" s="57">
        <v>0</v>
      </c>
      <c r="X1073" s="57"/>
      <c r="Y1073" s="57"/>
      <c r="Z1073" s="57"/>
      <c r="AA1073" s="5"/>
      <c r="AB1073" s="4" t="s">
        <v>45</v>
      </c>
    </row>
    <row r="1074" spans="1:28" ht="16">
      <c r="A1074" s="9">
        <v>2</v>
      </c>
      <c r="B1074" s="9">
        <v>1</v>
      </c>
      <c r="C1074" s="9">
        <v>3</v>
      </c>
      <c r="D1074" s="9" t="str">
        <f t="shared" si="99"/>
        <v>Dynan_F5_122_143_19A</v>
      </c>
      <c r="E1074" s="9" t="str">
        <f t="shared" si="100"/>
        <v>Dynan_F5_122_143_19A_Lung_Block</v>
      </c>
      <c r="F1074" s="282">
        <f t="shared" si="102"/>
        <v>30</v>
      </c>
      <c r="G1074" s="227">
        <v>1</v>
      </c>
      <c r="H1074" s="54" t="s">
        <v>39</v>
      </c>
      <c r="I1074" s="47" t="s">
        <v>307</v>
      </c>
      <c r="J1074" s="17">
        <v>122</v>
      </c>
      <c r="K1074" s="18" t="s">
        <v>33</v>
      </c>
      <c r="L1074" s="17">
        <v>143</v>
      </c>
      <c r="M1074" s="17" t="s">
        <v>248</v>
      </c>
      <c r="N1074" s="81">
        <v>1.5</v>
      </c>
      <c r="O1074" s="17" t="s">
        <v>35</v>
      </c>
      <c r="P1074" s="17" t="s">
        <v>63</v>
      </c>
      <c r="Q1074" s="19">
        <v>43410</v>
      </c>
      <c r="R1074" s="20">
        <v>43581</v>
      </c>
      <c r="S1074" s="26">
        <v>44144</v>
      </c>
      <c r="T1074" s="16">
        <f t="shared" si="101"/>
        <v>563</v>
      </c>
      <c r="U1074" s="16" t="s">
        <v>308</v>
      </c>
      <c r="V1074" s="16">
        <v>0</v>
      </c>
      <c r="W1074" s="57">
        <v>0</v>
      </c>
      <c r="X1074" s="57"/>
      <c r="Y1074" s="57"/>
      <c r="Z1074" s="57"/>
      <c r="AA1074" s="5"/>
      <c r="AB1074" s="4" t="s">
        <v>45</v>
      </c>
    </row>
    <row r="1075" spans="1:28" ht="16">
      <c r="A1075" s="9">
        <v>2</v>
      </c>
      <c r="B1075" s="9">
        <v>1</v>
      </c>
      <c r="C1075" s="9">
        <v>3</v>
      </c>
      <c r="D1075" s="9" t="str">
        <f t="shared" si="99"/>
        <v>Dynan_F5_123_143_19A</v>
      </c>
      <c r="E1075" s="9" t="str">
        <f t="shared" si="100"/>
        <v>Dynan_F5_123_143_19A_Lung_Block</v>
      </c>
      <c r="F1075" s="282">
        <f t="shared" si="102"/>
        <v>31</v>
      </c>
      <c r="G1075" s="227">
        <v>1</v>
      </c>
      <c r="H1075" s="54" t="s">
        <v>39</v>
      </c>
      <c r="I1075" s="47" t="s">
        <v>307</v>
      </c>
      <c r="J1075" s="17">
        <v>123</v>
      </c>
      <c r="K1075" s="18" t="s">
        <v>33</v>
      </c>
      <c r="L1075" s="17">
        <v>143</v>
      </c>
      <c r="M1075" s="17" t="s">
        <v>248</v>
      </c>
      <c r="N1075" s="81">
        <v>1.5</v>
      </c>
      <c r="O1075" s="17" t="s">
        <v>35</v>
      </c>
      <c r="P1075" s="17" t="s">
        <v>63</v>
      </c>
      <c r="Q1075" s="19">
        <v>43410</v>
      </c>
      <c r="R1075" s="20">
        <v>43581</v>
      </c>
      <c r="S1075" s="26">
        <v>44144</v>
      </c>
      <c r="T1075" s="16">
        <f t="shared" si="101"/>
        <v>563</v>
      </c>
      <c r="U1075" s="16" t="s">
        <v>308</v>
      </c>
      <c r="V1075" s="30">
        <v>0</v>
      </c>
      <c r="W1075" s="57">
        <v>1</v>
      </c>
      <c r="X1075" s="57">
        <v>1</v>
      </c>
      <c r="Y1075" s="57"/>
      <c r="Z1075" s="57"/>
      <c r="AA1075" s="5"/>
      <c r="AB1075" s="4" t="s">
        <v>45</v>
      </c>
    </row>
    <row r="1076" spans="1:28" ht="16">
      <c r="A1076" s="9">
        <v>2</v>
      </c>
      <c r="B1076" s="9">
        <v>1</v>
      </c>
      <c r="C1076" s="9">
        <v>3</v>
      </c>
      <c r="D1076" s="9" t="str">
        <f t="shared" si="99"/>
        <v>Dynan_F5_124_143_19A</v>
      </c>
      <c r="E1076" s="9" t="str">
        <f t="shared" si="100"/>
        <v>Dynan_F5_124_143_19A_Lung_Block</v>
      </c>
      <c r="F1076" s="282">
        <f t="shared" si="102"/>
        <v>32</v>
      </c>
      <c r="G1076" s="227">
        <v>1</v>
      </c>
      <c r="H1076" s="54" t="s">
        <v>39</v>
      </c>
      <c r="I1076" s="47" t="s">
        <v>307</v>
      </c>
      <c r="J1076" s="17">
        <v>124</v>
      </c>
      <c r="K1076" s="18" t="s">
        <v>33</v>
      </c>
      <c r="L1076" s="17">
        <v>143</v>
      </c>
      <c r="M1076" s="17" t="s">
        <v>248</v>
      </c>
      <c r="N1076" s="81">
        <v>1.5</v>
      </c>
      <c r="O1076" s="17" t="s">
        <v>35</v>
      </c>
      <c r="P1076" s="17" t="s">
        <v>63</v>
      </c>
      <c r="Q1076" s="21">
        <v>43410</v>
      </c>
      <c r="R1076" s="20">
        <v>43581</v>
      </c>
      <c r="S1076" s="26">
        <v>44144</v>
      </c>
      <c r="T1076" s="16">
        <f t="shared" si="101"/>
        <v>563</v>
      </c>
      <c r="U1076" s="16" t="s">
        <v>308</v>
      </c>
      <c r="V1076" s="16">
        <v>0</v>
      </c>
      <c r="W1076" s="57">
        <v>0</v>
      </c>
      <c r="X1076" s="57"/>
      <c r="Y1076" s="57"/>
      <c r="Z1076" s="57"/>
      <c r="AA1076" s="5"/>
      <c r="AB1076" s="4" t="s">
        <v>45</v>
      </c>
    </row>
    <row r="1077" spans="1:28" ht="16">
      <c r="A1077" s="9">
        <v>2</v>
      </c>
      <c r="B1077" s="9">
        <v>1</v>
      </c>
      <c r="C1077" s="9">
        <v>3</v>
      </c>
      <c r="D1077" s="9" t="str">
        <f t="shared" si="99"/>
        <v>Dynan_F5_125_144_19A</v>
      </c>
      <c r="E1077" s="9" t="str">
        <f t="shared" si="100"/>
        <v>Dynan_F5_125_144_19A_Lung_Block</v>
      </c>
      <c r="F1077" s="282">
        <f t="shared" si="102"/>
        <v>33</v>
      </c>
      <c r="G1077" s="227">
        <v>1</v>
      </c>
      <c r="H1077" s="54" t="s">
        <v>39</v>
      </c>
      <c r="I1077" s="47" t="s">
        <v>307</v>
      </c>
      <c r="J1077" s="17">
        <v>125</v>
      </c>
      <c r="K1077" s="18" t="s">
        <v>33</v>
      </c>
      <c r="L1077" s="17">
        <v>144</v>
      </c>
      <c r="M1077" s="17" t="s">
        <v>248</v>
      </c>
      <c r="N1077" s="81">
        <v>1.5</v>
      </c>
      <c r="O1077" s="17" t="s">
        <v>35</v>
      </c>
      <c r="P1077" s="17" t="s">
        <v>63</v>
      </c>
      <c r="Q1077" s="19">
        <v>43410</v>
      </c>
      <c r="R1077" s="20">
        <v>43581</v>
      </c>
      <c r="S1077" s="26">
        <v>44144</v>
      </c>
      <c r="T1077" s="16">
        <f t="shared" si="101"/>
        <v>563</v>
      </c>
      <c r="U1077" s="16" t="s">
        <v>308</v>
      </c>
      <c r="V1077" s="30">
        <v>0</v>
      </c>
      <c r="W1077" s="57">
        <v>1</v>
      </c>
      <c r="X1077" s="57">
        <v>1</v>
      </c>
      <c r="Y1077" s="57"/>
      <c r="Z1077" s="57"/>
      <c r="AA1077" s="5"/>
      <c r="AB1077" s="4" t="s">
        <v>45</v>
      </c>
    </row>
    <row r="1078" spans="1:28" ht="16">
      <c r="A1078" s="9">
        <v>2</v>
      </c>
      <c r="B1078" s="9">
        <v>1</v>
      </c>
      <c r="C1078" s="9">
        <v>3</v>
      </c>
      <c r="D1078" s="9" t="str">
        <f t="shared" si="99"/>
        <v>Dynan_F5_126_144_19A</v>
      </c>
      <c r="E1078" s="9" t="str">
        <f t="shared" si="100"/>
        <v>Dynan_F5_126_144_19A_Lung_Block</v>
      </c>
      <c r="F1078" s="282">
        <f t="shared" si="102"/>
        <v>34</v>
      </c>
      <c r="G1078" s="227">
        <v>1</v>
      </c>
      <c r="H1078" s="54" t="s">
        <v>39</v>
      </c>
      <c r="I1078" s="47" t="s">
        <v>307</v>
      </c>
      <c r="J1078" s="17">
        <v>126</v>
      </c>
      <c r="K1078" s="18" t="s">
        <v>33</v>
      </c>
      <c r="L1078" s="17">
        <v>144</v>
      </c>
      <c r="M1078" s="17" t="s">
        <v>248</v>
      </c>
      <c r="N1078" s="81">
        <v>1.5</v>
      </c>
      <c r="O1078" s="17" t="s">
        <v>35</v>
      </c>
      <c r="P1078" s="17" t="s">
        <v>63</v>
      </c>
      <c r="Q1078" s="19">
        <v>43410</v>
      </c>
      <c r="R1078" s="20">
        <v>43581</v>
      </c>
      <c r="S1078" s="26">
        <v>44144</v>
      </c>
      <c r="T1078" s="16">
        <f t="shared" si="101"/>
        <v>563</v>
      </c>
      <c r="U1078" s="16" t="s">
        <v>308</v>
      </c>
      <c r="V1078" s="16">
        <v>0</v>
      </c>
      <c r="W1078" s="57">
        <v>0</v>
      </c>
      <c r="X1078" s="57"/>
      <c r="Y1078" s="57"/>
      <c r="Z1078" s="57"/>
      <c r="AA1078" s="5"/>
      <c r="AB1078" s="4" t="s">
        <v>45</v>
      </c>
    </row>
    <row r="1079" spans="1:28" ht="16">
      <c r="A1079" s="9">
        <v>2</v>
      </c>
      <c r="B1079" s="9">
        <v>1</v>
      </c>
      <c r="C1079" s="9">
        <v>4</v>
      </c>
      <c r="D1079" s="9" t="str">
        <f t="shared" si="99"/>
        <v>Dynan_F5_127_144_19A</v>
      </c>
      <c r="E1079" s="9" t="str">
        <f t="shared" si="100"/>
        <v>Dynan_F5_127_144_19A_Lung_Block</v>
      </c>
      <c r="F1079" s="282">
        <f>1</f>
        <v>1</v>
      </c>
      <c r="G1079" s="227">
        <v>1</v>
      </c>
      <c r="H1079" s="54" t="s">
        <v>39</v>
      </c>
      <c r="I1079" s="47" t="s">
        <v>307</v>
      </c>
      <c r="J1079" s="17">
        <v>127</v>
      </c>
      <c r="K1079" s="18" t="s">
        <v>33</v>
      </c>
      <c r="L1079" s="17">
        <v>144</v>
      </c>
      <c r="M1079" s="17" t="s">
        <v>248</v>
      </c>
      <c r="N1079" s="81">
        <v>1.5</v>
      </c>
      <c r="O1079" s="17" t="s">
        <v>35</v>
      </c>
      <c r="P1079" s="17" t="s">
        <v>63</v>
      </c>
      <c r="Q1079" s="19">
        <v>43410</v>
      </c>
      <c r="R1079" s="20">
        <v>43581</v>
      </c>
      <c r="S1079" s="26">
        <v>44144</v>
      </c>
      <c r="T1079" s="16">
        <f t="shared" si="101"/>
        <v>563</v>
      </c>
      <c r="U1079" s="16" t="s">
        <v>308</v>
      </c>
      <c r="V1079" s="30">
        <v>0</v>
      </c>
      <c r="W1079" s="57">
        <v>0</v>
      </c>
      <c r="X1079" s="57"/>
      <c r="Y1079" s="57"/>
      <c r="Z1079" s="57"/>
      <c r="AA1079" s="5"/>
      <c r="AB1079" s="4" t="s">
        <v>45</v>
      </c>
    </row>
    <row r="1080" spans="1:28" ht="16">
      <c r="A1080" s="9">
        <v>2</v>
      </c>
      <c r="B1080" s="9">
        <v>1</v>
      </c>
      <c r="C1080" s="9">
        <v>4</v>
      </c>
      <c r="D1080" s="9" t="str">
        <f t="shared" si="99"/>
        <v>Dynan_F5_128_144_19A</v>
      </c>
      <c r="E1080" s="9" t="str">
        <f t="shared" si="100"/>
        <v>Dynan_F5_128_144_19A_Lung_Block</v>
      </c>
      <c r="F1080" s="282">
        <f>F1079+1</f>
        <v>2</v>
      </c>
      <c r="G1080" s="227">
        <v>1</v>
      </c>
      <c r="H1080" s="54" t="s">
        <v>39</v>
      </c>
      <c r="I1080" s="47" t="s">
        <v>307</v>
      </c>
      <c r="J1080" s="17">
        <v>128</v>
      </c>
      <c r="K1080" s="18" t="s">
        <v>33</v>
      </c>
      <c r="L1080" s="17">
        <v>144</v>
      </c>
      <c r="M1080" s="17" t="s">
        <v>248</v>
      </c>
      <c r="N1080" s="81">
        <v>1.5</v>
      </c>
      <c r="O1080" s="17" t="s">
        <v>35</v>
      </c>
      <c r="P1080" s="17" t="s">
        <v>63</v>
      </c>
      <c r="Q1080" s="19">
        <v>43410</v>
      </c>
      <c r="R1080" s="20">
        <v>43581</v>
      </c>
      <c r="S1080" s="26">
        <v>44144</v>
      </c>
      <c r="T1080" s="16">
        <f t="shared" si="101"/>
        <v>563</v>
      </c>
      <c r="U1080" s="16" t="s">
        <v>308</v>
      </c>
      <c r="V1080" s="16">
        <v>0</v>
      </c>
      <c r="W1080" s="57">
        <v>1</v>
      </c>
      <c r="X1080" s="57">
        <v>1</v>
      </c>
      <c r="Y1080" s="57"/>
      <c r="Z1080" s="57"/>
      <c r="AA1080" s="5"/>
      <c r="AB1080" s="4" t="s">
        <v>45</v>
      </c>
    </row>
    <row r="1081" spans="1:28" ht="16">
      <c r="A1081" s="9">
        <v>2</v>
      </c>
      <c r="B1081" s="9">
        <v>1</v>
      </c>
      <c r="C1081" s="9">
        <v>4</v>
      </c>
      <c r="D1081" s="9" t="str">
        <f t="shared" si="99"/>
        <v>Dynan_F5_129_144_19A</v>
      </c>
      <c r="E1081" s="9" t="str">
        <f t="shared" si="100"/>
        <v>Dynan_F5_129_144_19A_Lung_Block</v>
      </c>
      <c r="F1081" s="282">
        <f t="shared" ref="F1081:F1109" si="103">F1080+1</f>
        <v>3</v>
      </c>
      <c r="G1081" s="227">
        <v>1</v>
      </c>
      <c r="H1081" s="54" t="s">
        <v>39</v>
      </c>
      <c r="I1081" s="47" t="s">
        <v>307</v>
      </c>
      <c r="J1081" s="17">
        <v>129</v>
      </c>
      <c r="K1081" s="18" t="s">
        <v>33</v>
      </c>
      <c r="L1081" s="17">
        <v>144</v>
      </c>
      <c r="M1081" s="17" t="s">
        <v>248</v>
      </c>
      <c r="N1081" s="81">
        <v>1.5</v>
      </c>
      <c r="O1081" s="17" t="s">
        <v>35</v>
      </c>
      <c r="P1081" s="17" t="s">
        <v>63</v>
      </c>
      <c r="Q1081" s="21">
        <v>43410</v>
      </c>
      <c r="R1081" s="20">
        <v>43581</v>
      </c>
      <c r="S1081" s="26">
        <v>44144</v>
      </c>
      <c r="T1081" s="16">
        <f t="shared" si="101"/>
        <v>563</v>
      </c>
      <c r="U1081" s="16" t="s">
        <v>308</v>
      </c>
      <c r="V1081" s="30">
        <v>0</v>
      </c>
      <c r="W1081" s="57">
        <v>0</v>
      </c>
      <c r="X1081" s="57"/>
      <c r="Y1081" s="57"/>
      <c r="Z1081" s="57"/>
      <c r="AA1081" s="5"/>
      <c r="AB1081" s="4" t="s">
        <v>45</v>
      </c>
    </row>
    <row r="1082" spans="1:28" ht="16">
      <c r="A1082" s="9">
        <v>2</v>
      </c>
      <c r="B1082" s="9">
        <v>1</v>
      </c>
      <c r="C1082" s="9">
        <v>4</v>
      </c>
      <c r="D1082" s="9" t="str">
        <f t="shared" si="99"/>
        <v>Dynan_F5_130_145_19A</v>
      </c>
      <c r="E1082" s="9" t="str">
        <f t="shared" si="100"/>
        <v>Dynan_F5_130_145_19A_Lung_Block</v>
      </c>
      <c r="F1082" s="282">
        <f t="shared" si="103"/>
        <v>4</v>
      </c>
      <c r="G1082" s="227">
        <v>1</v>
      </c>
      <c r="H1082" s="54" t="s">
        <v>39</v>
      </c>
      <c r="I1082" s="47" t="s">
        <v>307</v>
      </c>
      <c r="J1082" s="17">
        <v>130</v>
      </c>
      <c r="K1082" s="18" t="s">
        <v>33</v>
      </c>
      <c r="L1082" s="17">
        <v>145</v>
      </c>
      <c r="M1082" s="17" t="s">
        <v>248</v>
      </c>
      <c r="N1082" s="81">
        <v>1.5</v>
      </c>
      <c r="O1082" s="17" t="s">
        <v>35</v>
      </c>
      <c r="P1082" s="17" t="s">
        <v>63</v>
      </c>
      <c r="Q1082" s="19">
        <v>43410</v>
      </c>
      <c r="R1082" s="20">
        <v>43581</v>
      </c>
      <c r="S1082" s="26">
        <v>44144</v>
      </c>
      <c r="T1082" s="16">
        <f t="shared" si="101"/>
        <v>563</v>
      </c>
      <c r="U1082" s="16" t="s">
        <v>308</v>
      </c>
      <c r="V1082" s="16">
        <v>0</v>
      </c>
      <c r="W1082" s="57">
        <v>0</v>
      </c>
      <c r="X1082" s="57"/>
      <c r="Y1082" s="57"/>
      <c r="Z1082" s="57"/>
      <c r="AA1082" s="5"/>
      <c r="AB1082" s="4" t="s">
        <v>45</v>
      </c>
    </row>
    <row r="1083" spans="1:28" ht="16">
      <c r="A1083" s="9">
        <v>2</v>
      </c>
      <c r="B1083" s="9">
        <v>1</v>
      </c>
      <c r="C1083" s="9">
        <v>4</v>
      </c>
      <c r="D1083" s="9" t="str">
        <f t="shared" si="99"/>
        <v>Dynan_F5_131_145_19A</v>
      </c>
      <c r="E1083" s="9" t="str">
        <f t="shared" si="100"/>
        <v>Dynan_F5_131_145_19A_Lung_Block</v>
      </c>
      <c r="F1083" s="282">
        <f t="shared" si="103"/>
        <v>5</v>
      </c>
      <c r="G1083" s="227">
        <v>1</v>
      </c>
      <c r="H1083" s="54" t="s">
        <v>39</v>
      </c>
      <c r="I1083" s="47" t="s">
        <v>307</v>
      </c>
      <c r="J1083" s="17">
        <v>131</v>
      </c>
      <c r="K1083" s="18" t="s">
        <v>33</v>
      </c>
      <c r="L1083" s="17">
        <v>145</v>
      </c>
      <c r="M1083" s="17" t="s">
        <v>248</v>
      </c>
      <c r="N1083" s="81">
        <v>1.5</v>
      </c>
      <c r="O1083" s="17" t="s">
        <v>35</v>
      </c>
      <c r="P1083" s="17" t="s">
        <v>63</v>
      </c>
      <c r="Q1083" s="19">
        <v>43410</v>
      </c>
      <c r="R1083" s="20">
        <v>43581</v>
      </c>
      <c r="S1083" s="26">
        <v>44144</v>
      </c>
      <c r="T1083" s="16">
        <f t="shared" si="101"/>
        <v>563</v>
      </c>
      <c r="U1083" s="16" t="s">
        <v>308</v>
      </c>
      <c r="V1083" s="30">
        <v>0</v>
      </c>
      <c r="W1083" s="57">
        <v>0</v>
      </c>
      <c r="X1083" s="57"/>
      <c r="Y1083" s="57"/>
      <c r="Z1083" s="57"/>
      <c r="AA1083" s="5"/>
      <c r="AB1083" s="4" t="s">
        <v>45</v>
      </c>
    </row>
    <row r="1084" spans="1:28" ht="16">
      <c r="A1084" s="9">
        <v>2</v>
      </c>
      <c r="B1084" s="9">
        <v>1</v>
      </c>
      <c r="C1084" s="9">
        <v>4</v>
      </c>
      <c r="D1084" s="9" t="str">
        <f t="shared" si="99"/>
        <v>Dynan_F5_133_145_19A</v>
      </c>
      <c r="E1084" s="9" t="str">
        <f t="shared" si="100"/>
        <v>Dynan_F5_133_145_19A_Lung_Block</v>
      </c>
      <c r="F1084" s="282">
        <f t="shared" si="103"/>
        <v>6</v>
      </c>
      <c r="G1084" s="227">
        <v>1</v>
      </c>
      <c r="H1084" s="54" t="s">
        <v>39</v>
      </c>
      <c r="I1084" s="47" t="s">
        <v>307</v>
      </c>
      <c r="J1084" s="17">
        <v>133</v>
      </c>
      <c r="K1084" s="18" t="s">
        <v>33</v>
      </c>
      <c r="L1084" s="17">
        <v>145</v>
      </c>
      <c r="M1084" s="17" t="s">
        <v>248</v>
      </c>
      <c r="N1084" s="81">
        <v>1.5</v>
      </c>
      <c r="O1084" s="17" t="s">
        <v>35</v>
      </c>
      <c r="P1084" s="17" t="s">
        <v>63</v>
      </c>
      <c r="Q1084" s="19">
        <v>43410</v>
      </c>
      <c r="R1084" s="20">
        <v>43581</v>
      </c>
      <c r="S1084" s="26">
        <v>44144</v>
      </c>
      <c r="T1084" s="16">
        <f t="shared" si="101"/>
        <v>563</v>
      </c>
      <c r="U1084" s="16" t="s">
        <v>170</v>
      </c>
      <c r="V1084" s="16">
        <v>0</v>
      </c>
      <c r="W1084" s="57">
        <v>1</v>
      </c>
      <c r="X1084" s="57">
        <v>1</v>
      </c>
      <c r="Y1084" s="57"/>
      <c r="Z1084" s="57"/>
      <c r="AA1084" s="5" t="s">
        <v>311</v>
      </c>
      <c r="AB1084" s="4" t="s">
        <v>45</v>
      </c>
    </row>
    <row r="1085" spans="1:28" ht="16">
      <c r="A1085" s="9">
        <v>2</v>
      </c>
      <c r="B1085" s="9">
        <v>1</v>
      </c>
      <c r="C1085" s="9">
        <v>4</v>
      </c>
      <c r="D1085" s="9" t="str">
        <f t="shared" si="99"/>
        <v>Dynan_F5_135_146_19A</v>
      </c>
      <c r="E1085" s="9" t="str">
        <f t="shared" si="100"/>
        <v>Dynan_F5_135_146_19A_Lung_Block</v>
      </c>
      <c r="F1085" s="282">
        <f t="shared" si="103"/>
        <v>7</v>
      </c>
      <c r="G1085" s="227">
        <v>1</v>
      </c>
      <c r="H1085" s="54" t="s">
        <v>39</v>
      </c>
      <c r="I1085" s="47" t="s">
        <v>307</v>
      </c>
      <c r="J1085" s="17">
        <v>135</v>
      </c>
      <c r="K1085" s="18" t="s">
        <v>33</v>
      </c>
      <c r="L1085" s="17">
        <v>146</v>
      </c>
      <c r="M1085" s="17" t="s">
        <v>248</v>
      </c>
      <c r="N1085" s="81">
        <v>1.5</v>
      </c>
      <c r="O1085" s="17" t="s">
        <v>35</v>
      </c>
      <c r="P1085" s="17" t="s">
        <v>63</v>
      </c>
      <c r="Q1085" s="19">
        <v>43410</v>
      </c>
      <c r="R1085" s="20">
        <v>43581</v>
      </c>
      <c r="S1085" s="26">
        <v>44144</v>
      </c>
      <c r="T1085" s="16">
        <f t="shared" si="101"/>
        <v>563</v>
      </c>
      <c r="U1085" s="16" t="s">
        <v>170</v>
      </c>
      <c r="V1085" s="30">
        <v>0</v>
      </c>
      <c r="W1085" s="57">
        <v>0</v>
      </c>
      <c r="X1085" s="57"/>
      <c r="Y1085" s="57"/>
      <c r="Z1085" s="57"/>
      <c r="AA1085" s="5"/>
      <c r="AB1085" s="4" t="s">
        <v>45</v>
      </c>
    </row>
    <row r="1086" spans="1:28" ht="16">
      <c r="A1086" s="9">
        <v>2</v>
      </c>
      <c r="B1086" s="9">
        <v>1</v>
      </c>
      <c r="C1086" s="9">
        <v>4</v>
      </c>
      <c r="D1086" s="9" t="str">
        <f t="shared" si="99"/>
        <v>Dynan_F5_136_146_19A</v>
      </c>
      <c r="E1086" s="9" t="str">
        <f t="shared" si="100"/>
        <v>Dynan_F5_136_146_19A_Lung_Block</v>
      </c>
      <c r="F1086" s="282">
        <f t="shared" si="103"/>
        <v>8</v>
      </c>
      <c r="G1086" s="227">
        <v>1</v>
      </c>
      <c r="H1086" s="54" t="s">
        <v>39</v>
      </c>
      <c r="I1086" s="47" t="s">
        <v>307</v>
      </c>
      <c r="J1086" s="17">
        <v>136</v>
      </c>
      <c r="K1086" s="18" t="s">
        <v>33</v>
      </c>
      <c r="L1086" s="17">
        <v>146</v>
      </c>
      <c r="M1086" s="17" t="s">
        <v>248</v>
      </c>
      <c r="N1086" s="81">
        <v>1.5</v>
      </c>
      <c r="O1086" s="17" t="s">
        <v>35</v>
      </c>
      <c r="P1086" s="17" t="s">
        <v>63</v>
      </c>
      <c r="Q1086" s="19">
        <v>43410</v>
      </c>
      <c r="R1086" s="20">
        <v>43581</v>
      </c>
      <c r="S1086" s="26">
        <v>44144</v>
      </c>
      <c r="T1086" s="16">
        <f t="shared" si="101"/>
        <v>563</v>
      </c>
      <c r="U1086" s="16" t="s">
        <v>170</v>
      </c>
      <c r="V1086" s="16">
        <v>0</v>
      </c>
      <c r="W1086" s="57">
        <v>0</v>
      </c>
      <c r="X1086" s="57"/>
      <c r="Y1086" s="57"/>
      <c r="Z1086" s="57">
        <v>1</v>
      </c>
      <c r="AA1086" s="5" t="s">
        <v>312</v>
      </c>
      <c r="AB1086" s="4" t="s">
        <v>45</v>
      </c>
    </row>
    <row r="1087" spans="1:28" ht="16">
      <c r="A1087" s="9">
        <v>2</v>
      </c>
      <c r="B1087" s="9">
        <v>1</v>
      </c>
      <c r="C1087" s="9">
        <v>4</v>
      </c>
      <c r="D1087" s="9" t="str">
        <f t="shared" si="99"/>
        <v>Dynan_F5_137_146_19A</v>
      </c>
      <c r="E1087" s="9" t="str">
        <f t="shared" si="100"/>
        <v>Dynan_F5_137_146_19A_Lung_Block</v>
      </c>
      <c r="F1087" s="282">
        <f t="shared" si="103"/>
        <v>9</v>
      </c>
      <c r="G1087" s="227">
        <v>1</v>
      </c>
      <c r="H1087" s="54" t="s">
        <v>39</v>
      </c>
      <c r="I1087" s="47" t="s">
        <v>307</v>
      </c>
      <c r="J1087" s="17">
        <v>137</v>
      </c>
      <c r="K1087" s="18" t="s">
        <v>33</v>
      </c>
      <c r="L1087" s="17">
        <v>146</v>
      </c>
      <c r="M1087" s="17" t="s">
        <v>248</v>
      </c>
      <c r="N1087" s="81">
        <v>1.5</v>
      </c>
      <c r="O1087" s="17" t="s">
        <v>35</v>
      </c>
      <c r="P1087" s="17" t="s">
        <v>63</v>
      </c>
      <c r="Q1087" s="19">
        <v>43410</v>
      </c>
      <c r="R1087" s="20">
        <v>43581</v>
      </c>
      <c r="S1087" s="26">
        <v>44144</v>
      </c>
      <c r="T1087" s="16">
        <f t="shared" si="101"/>
        <v>563</v>
      </c>
      <c r="U1087" s="16" t="s">
        <v>170</v>
      </c>
      <c r="V1087" s="30">
        <v>0</v>
      </c>
      <c r="W1087" s="57">
        <v>0</v>
      </c>
      <c r="X1087" s="57"/>
      <c r="Y1087" s="57"/>
      <c r="Z1087" s="57"/>
      <c r="AA1087" s="5"/>
      <c r="AB1087" s="4" t="s">
        <v>45</v>
      </c>
    </row>
    <row r="1088" spans="1:28" ht="16">
      <c r="A1088" s="9">
        <v>2</v>
      </c>
      <c r="B1088" s="9">
        <v>1</v>
      </c>
      <c r="C1088" s="9">
        <v>4</v>
      </c>
      <c r="D1088" s="9" t="str">
        <f t="shared" si="99"/>
        <v>Dynan_F5_138_146_19A</v>
      </c>
      <c r="E1088" s="9" t="str">
        <f t="shared" si="100"/>
        <v>Dynan_F5_138_146_19A_Lung_Block</v>
      </c>
      <c r="F1088" s="282">
        <f t="shared" si="103"/>
        <v>10</v>
      </c>
      <c r="G1088" s="227">
        <v>1</v>
      </c>
      <c r="H1088" s="54" t="s">
        <v>39</v>
      </c>
      <c r="I1088" s="47" t="s">
        <v>307</v>
      </c>
      <c r="J1088" s="17">
        <v>138</v>
      </c>
      <c r="K1088" s="18" t="s">
        <v>33</v>
      </c>
      <c r="L1088" s="17">
        <v>146</v>
      </c>
      <c r="M1088" s="17" t="s">
        <v>248</v>
      </c>
      <c r="N1088" s="81">
        <v>1.5</v>
      </c>
      <c r="O1088" s="17" t="s">
        <v>35</v>
      </c>
      <c r="P1088" s="17" t="s">
        <v>63</v>
      </c>
      <c r="Q1088" s="19">
        <v>43410</v>
      </c>
      <c r="R1088" s="20">
        <v>43581</v>
      </c>
      <c r="S1088" s="26">
        <v>44144</v>
      </c>
      <c r="T1088" s="16">
        <f t="shared" si="101"/>
        <v>563</v>
      </c>
      <c r="U1088" s="16" t="s">
        <v>170</v>
      </c>
      <c r="V1088" s="16">
        <v>0</v>
      </c>
      <c r="W1088" s="57">
        <v>0</v>
      </c>
      <c r="X1088" s="57"/>
      <c r="Y1088" s="57"/>
      <c r="Z1088" s="57"/>
      <c r="AA1088" s="5"/>
      <c r="AB1088" s="4" t="s">
        <v>45</v>
      </c>
    </row>
    <row r="1089" spans="1:28" ht="16">
      <c r="A1089" s="9">
        <v>2</v>
      </c>
      <c r="B1089" s="9">
        <v>1</v>
      </c>
      <c r="C1089" s="9">
        <v>4</v>
      </c>
      <c r="D1089" s="9" t="str">
        <f t="shared" si="99"/>
        <v>Dynan_F5_139_146_19A</v>
      </c>
      <c r="E1089" s="9" t="str">
        <f t="shared" si="100"/>
        <v>Dynan_F5_139_146_19A_Lung_Block</v>
      </c>
      <c r="F1089" s="282">
        <f t="shared" si="103"/>
        <v>11</v>
      </c>
      <c r="G1089" s="227">
        <v>1</v>
      </c>
      <c r="H1089" s="54" t="s">
        <v>39</v>
      </c>
      <c r="I1089" s="47" t="s">
        <v>307</v>
      </c>
      <c r="J1089" s="17">
        <v>139</v>
      </c>
      <c r="K1089" s="18" t="s">
        <v>33</v>
      </c>
      <c r="L1089" s="17">
        <v>146</v>
      </c>
      <c r="M1089" s="17" t="s">
        <v>248</v>
      </c>
      <c r="N1089" s="81">
        <v>1.5</v>
      </c>
      <c r="O1089" s="17" t="s">
        <v>35</v>
      </c>
      <c r="P1089" s="17" t="s">
        <v>63</v>
      </c>
      <c r="Q1089" s="21">
        <v>43410</v>
      </c>
      <c r="R1089" s="20">
        <v>43581</v>
      </c>
      <c r="S1089" s="26">
        <v>44144</v>
      </c>
      <c r="T1089" s="16">
        <f t="shared" si="101"/>
        <v>563</v>
      </c>
      <c r="U1089" s="16" t="s">
        <v>170</v>
      </c>
      <c r="V1089" s="30">
        <v>0</v>
      </c>
      <c r="W1089" s="57">
        <v>1</v>
      </c>
      <c r="X1089" s="57"/>
      <c r="Y1089" s="57">
        <v>1</v>
      </c>
      <c r="Z1089" s="57"/>
      <c r="AA1089" s="5"/>
      <c r="AB1089" s="4" t="s">
        <v>45</v>
      </c>
    </row>
    <row r="1090" spans="1:28" ht="16">
      <c r="A1090" s="9">
        <v>2</v>
      </c>
      <c r="B1090" s="9">
        <v>1</v>
      </c>
      <c r="C1090" s="9">
        <v>4</v>
      </c>
      <c r="D1090" s="9" t="str">
        <f t="shared" si="99"/>
        <v>Dynan_F5_140_147_19A</v>
      </c>
      <c r="E1090" s="9" t="str">
        <f t="shared" si="100"/>
        <v>Dynan_F5_140_147_19A_Lung_Block</v>
      </c>
      <c r="F1090" s="282">
        <f t="shared" si="103"/>
        <v>12</v>
      </c>
      <c r="G1090" s="227">
        <v>1</v>
      </c>
      <c r="H1090" s="54" t="s">
        <v>39</v>
      </c>
      <c r="I1090" s="47" t="s">
        <v>307</v>
      </c>
      <c r="J1090" s="17">
        <v>140</v>
      </c>
      <c r="K1090" s="18" t="s">
        <v>33</v>
      </c>
      <c r="L1090" s="17">
        <v>147</v>
      </c>
      <c r="M1090" s="17" t="s">
        <v>248</v>
      </c>
      <c r="N1090" s="81">
        <v>1.5</v>
      </c>
      <c r="O1090" s="17" t="s">
        <v>35</v>
      </c>
      <c r="P1090" s="17" t="s">
        <v>63</v>
      </c>
      <c r="Q1090" s="19">
        <v>43410</v>
      </c>
      <c r="R1090" s="20">
        <v>43581</v>
      </c>
      <c r="S1090" s="26">
        <v>44144</v>
      </c>
      <c r="T1090" s="16">
        <f t="shared" si="101"/>
        <v>563</v>
      </c>
      <c r="U1090" s="16" t="s">
        <v>170</v>
      </c>
      <c r="V1090" s="16">
        <v>0</v>
      </c>
      <c r="W1090" s="57">
        <v>0</v>
      </c>
      <c r="X1090" s="57"/>
      <c r="Y1090" s="57"/>
      <c r="Z1090" s="57"/>
      <c r="AA1090" s="5"/>
      <c r="AB1090" s="4" t="s">
        <v>45</v>
      </c>
    </row>
    <row r="1091" spans="1:28" ht="16">
      <c r="A1091" s="9">
        <v>2</v>
      </c>
      <c r="B1091" s="9">
        <v>1</v>
      </c>
      <c r="C1091" s="9">
        <v>4</v>
      </c>
      <c r="D1091" s="9" t="str">
        <f t="shared" si="99"/>
        <v>Dynan_F5_141_147_19A</v>
      </c>
      <c r="E1091" s="9" t="str">
        <f t="shared" si="100"/>
        <v>Dynan_F5_141_147_19A_Lung_Block</v>
      </c>
      <c r="F1091" s="282">
        <f t="shared" si="103"/>
        <v>13</v>
      </c>
      <c r="G1091" s="227">
        <v>1</v>
      </c>
      <c r="H1091" s="54" t="s">
        <v>39</v>
      </c>
      <c r="I1091" s="47" t="s">
        <v>307</v>
      </c>
      <c r="J1091" s="17">
        <v>141</v>
      </c>
      <c r="K1091" s="18" t="s">
        <v>33</v>
      </c>
      <c r="L1091" s="17">
        <v>147</v>
      </c>
      <c r="M1091" s="17" t="s">
        <v>248</v>
      </c>
      <c r="N1091" s="81">
        <v>1.5</v>
      </c>
      <c r="O1091" s="17" t="s">
        <v>35</v>
      </c>
      <c r="P1091" s="17" t="s">
        <v>63</v>
      </c>
      <c r="Q1091" s="19">
        <v>43410</v>
      </c>
      <c r="R1091" s="20">
        <v>43581</v>
      </c>
      <c r="S1091" s="26">
        <v>44144</v>
      </c>
      <c r="T1091" s="16">
        <f t="shared" si="101"/>
        <v>563</v>
      </c>
      <c r="U1091" s="16" t="s">
        <v>170</v>
      </c>
      <c r="V1091" s="30">
        <v>0</v>
      </c>
      <c r="W1091" s="57">
        <v>1</v>
      </c>
      <c r="X1091" s="57">
        <v>1</v>
      </c>
      <c r="Y1091" s="57"/>
      <c r="Z1091" s="57"/>
      <c r="AA1091" s="5"/>
      <c r="AB1091" s="4" t="s">
        <v>45</v>
      </c>
    </row>
    <row r="1092" spans="1:28" ht="16">
      <c r="A1092" s="9">
        <v>2</v>
      </c>
      <c r="B1092" s="9">
        <v>1</v>
      </c>
      <c r="C1092" s="9">
        <v>4</v>
      </c>
      <c r="D1092" s="9" t="str">
        <f t="shared" si="99"/>
        <v>Dynan_F5_142_147_19A</v>
      </c>
      <c r="E1092" s="9" t="str">
        <f t="shared" si="100"/>
        <v>Dynan_F5_142_147_19A_Lung_Block</v>
      </c>
      <c r="F1092" s="282">
        <f t="shared" si="103"/>
        <v>14</v>
      </c>
      <c r="G1092" s="227">
        <v>1</v>
      </c>
      <c r="H1092" s="54" t="s">
        <v>39</v>
      </c>
      <c r="I1092" s="47" t="s">
        <v>307</v>
      </c>
      <c r="J1092" s="17">
        <v>142</v>
      </c>
      <c r="K1092" s="18" t="s">
        <v>33</v>
      </c>
      <c r="L1092" s="17">
        <v>147</v>
      </c>
      <c r="M1092" s="17" t="s">
        <v>248</v>
      </c>
      <c r="N1092" s="81">
        <v>1.5</v>
      </c>
      <c r="O1092" s="17" t="s">
        <v>35</v>
      </c>
      <c r="P1092" s="17" t="s">
        <v>63</v>
      </c>
      <c r="Q1092" s="19">
        <v>43410</v>
      </c>
      <c r="R1092" s="20">
        <v>43581</v>
      </c>
      <c r="S1092" s="26">
        <v>44144</v>
      </c>
      <c r="T1092" s="16">
        <f t="shared" si="101"/>
        <v>563</v>
      </c>
      <c r="U1092" s="16" t="s">
        <v>170</v>
      </c>
      <c r="V1092" s="16">
        <v>0</v>
      </c>
      <c r="W1092" s="57">
        <v>0</v>
      </c>
      <c r="X1092" s="57"/>
      <c r="Y1092" s="57"/>
      <c r="Z1092" s="57">
        <v>1</v>
      </c>
      <c r="AA1092" s="5" t="s">
        <v>313</v>
      </c>
      <c r="AB1092" s="4" t="s">
        <v>45</v>
      </c>
    </row>
    <row r="1093" spans="1:28" ht="16">
      <c r="A1093" s="9">
        <v>2</v>
      </c>
      <c r="B1093" s="9">
        <v>1</v>
      </c>
      <c r="C1093" s="9">
        <v>4</v>
      </c>
      <c r="D1093" s="9" t="str">
        <f t="shared" si="99"/>
        <v>Dynan_F5_144_147_19A</v>
      </c>
      <c r="E1093" s="9" t="str">
        <f t="shared" si="100"/>
        <v>Dynan_F5_144_147_19A_Lung_Block</v>
      </c>
      <c r="F1093" s="282">
        <f t="shared" si="103"/>
        <v>15</v>
      </c>
      <c r="G1093" s="227">
        <v>1</v>
      </c>
      <c r="H1093" s="54" t="s">
        <v>39</v>
      </c>
      <c r="I1093" s="47" t="s">
        <v>307</v>
      </c>
      <c r="J1093" s="17">
        <v>144</v>
      </c>
      <c r="K1093" s="18" t="s">
        <v>33</v>
      </c>
      <c r="L1093" s="17">
        <v>147</v>
      </c>
      <c r="M1093" s="17" t="s">
        <v>248</v>
      </c>
      <c r="N1093" s="81">
        <v>1.5</v>
      </c>
      <c r="O1093" s="17" t="s">
        <v>35</v>
      </c>
      <c r="P1093" s="17" t="s">
        <v>63</v>
      </c>
      <c r="Q1093" s="19">
        <v>43410</v>
      </c>
      <c r="R1093" s="20">
        <v>43581</v>
      </c>
      <c r="S1093" s="26">
        <v>44144</v>
      </c>
      <c r="T1093" s="16">
        <f t="shared" si="101"/>
        <v>563</v>
      </c>
      <c r="U1093" s="16" t="s">
        <v>170</v>
      </c>
      <c r="V1093" s="30">
        <v>0</v>
      </c>
      <c r="W1093" s="57">
        <v>1</v>
      </c>
      <c r="X1093" s="57">
        <v>1</v>
      </c>
      <c r="Y1093" s="57">
        <v>1</v>
      </c>
      <c r="Z1093" s="57"/>
      <c r="AA1093" s="5"/>
      <c r="AB1093" s="4" t="s">
        <v>45</v>
      </c>
    </row>
    <row r="1094" spans="1:28" ht="16">
      <c r="A1094" s="9">
        <v>2</v>
      </c>
      <c r="B1094" s="9">
        <v>1</v>
      </c>
      <c r="C1094" s="9">
        <v>4</v>
      </c>
      <c r="D1094" s="9" t="str">
        <f t="shared" si="99"/>
        <v>Dynan_F5_145_147_19A</v>
      </c>
      <c r="E1094" s="9" t="str">
        <f t="shared" si="100"/>
        <v>Dynan_F5_145_147_19A_Lung_Block</v>
      </c>
      <c r="F1094" s="282">
        <f t="shared" si="103"/>
        <v>16</v>
      </c>
      <c r="G1094" s="227">
        <v>1</v>
      </c>
      <c r="H1094" s="54" t="s">
        <v>39</v>
      </c>
      <c r="I1094" s="47" t="s">
        <v>307</v>
      </c>
      <c r="J1094" s="17">
        <v>145</v>
      </c>
      <c r="K1094" s="18" t="s">
        <v>33</v>
      </c>
      <c r="L1094" s="17">
        <v>147</v>
      </c>
      <c r="M1094" s="17" t="s">
        <v>248</v>
      </c>
      <c r="N1094" s="81">
        <v>1.5</v>
      </c>
      <c r="O1094" s="17" t="s">
        <v>35</v>
      </c>
      <c r="P1094" s="17" t="s">
        <v>63</v>
      </c>
      <c r="Q1094" s="21">
        <v>43410</v>
      </c>
      <c r="R1094" s="20">
        <v>43581</v>
      </c>
      <c r="S1094" s="26">
        <v>44144</v>
      </c>
      <c r="T1094" s="16">
        <f t="shared" si="101"/>
        <v>563</v>
      </c>
      <c r="U1094" s="16" t="s">
        <v>170</v>
      </c>
      <c r="V1094" s="16">
        <v>0</v>
      </c>
      <c r="W1094" s="57">
        <v>1</v>
      </c>
      <c r="X1094" s="57"/>
      <c r="Y1094" s="57">
        <v>1</v>
      </c>
      <c r="Z1094" s="57"/>
      <c r="AA1094" s="5"/>
      <c r="AB1094" s="4" t="s">
        <v>45</v>
      </c>
    </row>
    <row r="1095" spans="1:28" ht="16">
      <c r="A1095" s="9">
        <v>2</v>
      </c>
      <c r="B1095" s="9">
        <v>1</v>
      </c>
      <c r="C1095" s="9">
        <v>4</v>
      </c>
      <c r="D1095" s="9" t="str">
        <f t="shared" si="99"/>
        <v>Dynan_F5_146_166_19A</v>
      </c>
      <c r="E1095" s="9" t="str">
        <f t="shared" si="100"/>
        <v>Dynan_F5_146_166_19A_Lung_Block</v>
      </c>
      <c r="F1095" s="282">
        <f t="shared" si="103"/>
        <v>17</v>
      </c>
      <c r="G1095" s="227">
        <v>1</v>
      </c>
      <c r="H1095" s="54" t="s">
        <v>39</v>
      </c>
      <c r="I1095" s="47" t="s">
        <v>307</v>
      </c>
      <c r="J1095" s="17">
        <v>146</v>
      </c>
      <c r="K1095" s="18" t="s">
        <v>33</v>
      </c>
      <c r="L1095" s="17">
        <v>166</v>
      </c>
      <c r="M1095" s="17" t="s">
        <v>248</v>
      </c>
      <c r="N1095" s="81">
        <v>1.5</v>
      </c>
      <c r="O1095" s="17" t="s">
        <v>35</v>
      </c>
      <c r="P1095" s="17" t="s">
        <v>63</v>
      </c>
      <c r="Q1095" s="19">
        <v>43410</v>
      </c>
      <c r="R1095" s="20">
        <v>43581</v>
      </c>
      <c r="S1095" s="26">
        <v>44144</v>
      </c>
      <c r="T1095" s="16">
        <f t="shared" si="101"/>
        <v>563</v>
      </c>
      <c r="U1095" s="16" t="s">
        <v>170</v>
      </c>
      <c r="V1095" s="30">
        <v>0</v>
      </c>
      <c r="W1095" s="57">
        <v>0</v>
      </c>
      <c r="X1095" s="57"/>
      <c r="Y1095" s="57"/>
      <c r="Z1095" s="57">
        <v>1</v>
      </c>
      <c r="AA1095" s="5" t="s">
        <v>166</v>
      </c>
      <c r="AB1095" s="4" t="s">
        <v>45</v>
      </c>
    </row>
    <row r="1096" spans="1:28" ht="16">
      <c r="A1096" s="9">
        <v>2</v>
      </c>
      <c r="B1096" s="9">
        <v>1</v>
      </c>
      <c r="C1096" s="9">
        <v>4</v>
      </c>
      <c r="D1096" s="9" t="str">
        <f t="shared" si="99"/>
        <v>Dynan_F5_147_166_19A</v>
      </c>
      <c r="E1096" s="9" t="str">
        <f t="shared" si="100"/>
        <v>Dynan_F5_147_166_19A_Lung_Block</v>
      </c>
      <c r="F1096" s="282">
        <f t="shared" si="103"/>
        <v>18</v>
      </c>
      <c r="G1096" s="227">
        <v>1</v>
      </c>
      <c r="H1096" s="54" t="s">
        <v>39</v>
      </c>
      <c r="I1096" s="47" t="s">
        <v>307</v>
      </c>
      <c r="J1096" s="17">
        <v>147</v>
      </c>
      <c r="K1096" s="18" t="s">
        <v>33</v>
      </c>
      <c r="L1096" s="17">
        <v>166</v>
      </c>
      <c r="M1096" s="17" t="s">
        <v>248</v>
      </c>
      <c r="N1096" s="81">
        <v>1.5</v>
      </c>
      <c r="O1096" s="17" t="s">
        <v>35</v>
      </c>
      <c r="P1096" s="17" t="s">
        <v>63</v>
      </c>
      <c r="Q1096" s="19">
        <v>43410</v>
      </c>
      <c r="R1096" s="20">
        <v>43581</v>
      </c>
      <c r="S1096" s="26">
        <v>44144</v>
      </c>
      <c r="T1096" s="16">
        <f t="shared" si="101"/>
        <v>563</v>
      </c>
      <c r="U1096" s="16" t="s">
        <v>170</v>
      </c>
      <c r="V1096" s="16">
        <v>0</v>
      </c>
      <c r="W1096" s="57">
        <v>1</v>
      </c>
      <c r="X1096" s="57">
        <v>2</v>
      </c>
      <c r="Y1096" s="57"/>
      <c r="Z1096" s="57"/>
      <c r="AA1096" s="5"/>
      <c r="AB1096" s="4" t="s">
        <v>45</v>
      </c>
    </row>
    <row r="1097" spans="1:28" ht="16">
      <c r="A1097" s="9">
        <v>2</v>
      </c>
      <c r="B1097" s="9">
        <v>1</v>
      </c>
      <c r="C1097" s="9">
        <v>4</v>
      </c>
      <c r="D1097" s="9" t="str">
        <f t="shared" si="99"/>
        <v>Dynan_F5_148_166_19A</v>
      </c>
      <c r="E1097" s="9" t="str">
        <f t="shared" ref="E1097:E1128" si="104">D1097&amp;"_Lung_Block"</f>
        <v>Dynan_F5_148_166_19A_Lung_Block</v>
      </c>
      <c r="F1097" s="282">
        <f t="shared" si="103"/>
        <v>19</v>
      </c>
      <c r="G1097" s="227">
        <v>1</v>
      </c>
      <c r="H1097" s="54" t="s">
        <v>39</v>
      </c>
      <c r="I1097" s="47" t="s">
        <v>307</v>
      </c>
      <c r="J1097" s="17">
        <v>148</v>
      </c>
      <c r="K1097" s="18" t="s">
        <v>33</v>
      </c>
      <c r="L1097" s="17">
        <v>166</v>
      </c>
      <c r="M1097" s="17" t="s">
        <v>248</v>
      </c>
      <c r="N1097" s="81">
        <v>1.5</v>
      </c>
      <c r="O1097" s="17" t="s">
        <v>35</v>
      </c>
      <c r="P1097" s="17" t="s">
        <v>63</v>
      </c>
      <c r="Q1097" s="19">
        <v>43410</v>
      </c>
      <c r="R1097" s="20">
        <v>43581</v>
      </c>
      <c r="S1097" s="26">
        <v>44144</v>
      </c>
      <c r="T1097" s="16">
        <f t="shared" si="101"/>
        <v>563</v>
      </c>
      <c r="U1097" s="16" t="s">
        <v>170</v>
      </c>
      <c r="V1097" s="30">
        <v>0</v>
      </c>
      <c r="W1097" s="57">
        <v>1</v>
      </c>
      <c r="X1097" s="57"/>
      <c r="Y1097" s="57">
        <v>1</v>
      </c>
      <c r="Z1097" s="57">
        <v>1</v>
      </c>
      <c r="AA1097" s="5" t="s">
        <v>314</v>
      </c>
      <c r="AB1097" s="4" t="s">
        <v>45</v>
      </c>
    </row>
    <row r="1098" spans="1:28" ht="16">
      <c r="A1098" s="9">
        <v>2</v>
      </c>
      <c r="B1098" s="9">
        <v>1</v>
      </c>
      <c r="C1098" s="9">
        <v>4</v>
      </c>
      <c r="D1098" s="9" t="str">
        <f t="shared" si="99"/>
        <v>Dynan_F5_ 150_200_19A</v>
      </c>
      <c r="E1098" s="9" t="str">
        <f t="shared" si="104"/>
        <v>Dynan_F5_ 150_200_19A_Lung_Block</v>
      </c>
      <c r="F1098" s="282">
        <f t="shared" si="103"/>
        <v>20</v>
      </c>
      <c r="G1098" s="227">
        <v>1</v>
      </c>
      <c r="H1098" s="54" t="s">
        <v>39</v>
      </c>
      <c r="I1098" s="47" t="s">
        <v>307</v>
      </c>
      <c r="J1098" s="149" t="s">
        <v>315</v>
      </c>
      <c r="K1098" s="18" t="s">
        <v>33</v>
      </c>
      <c r="L1098" s="17">
        <v>200</v>
      </c>
      <c r="M1098" s="17" t="s">
        <v>248</v>
      </c>
      <c r="N1098" s="81">
        <v>1.5</v>
      </c>
      <c r="O1098" s="17" t="s">
        <v>35</v>
      </c>
      <c r="P1098" s="17" t="s">
        <v>63</v>
      </c>
      <c r="Q1098" s="19">
        <v>43410</v>
      </c>
      <c r="R1098" s="20">
        <v>43581</v>
      </c>
      <c r="S1098" s="26">
        <v>44139</v>
      </c>
      <c r="T1098" s="16">
        <f t="shared" si="101"/>
        <v>558</v>
      </c>
      <c r="U1098" s="16" t="s">
        <v>170</v>
      </c>
      <c r="V1098" s="16">
        <v>0</v>
      </c>
      <c r="W1098" s="57">
        <v>0</v>
      </c>
      <c r="X1098" s="57"/>
      <c r="Y1098" s="57"/>
      <c r="Z1098" s="57"/>
      <c r="AA1098" s="5"/>
      <c r="AB1098" s="4" t="s">
        <v>45</v>
      </c>
    </row>
    <row r="1099" spans="1:28" ht="16">
      <c r="A1099" s="9">
        <v>2</v>
      </c>
      <c r="B1099" s="9">
        <v>1</v>
      </c>
      <c r="C1099" s="9">
        <v>4</v>
      </c>
      <c r="D1099" s="9" t="str">
        <f t="shared" si="99"/>
        <v>Dynan_F5_153_200_19A</v>
      </c>
      <c r="E1099" s="9" t="str">
        <f t="shared" si="104"/>
        <v>Dynan_F5_153_200_19A_Lung_Block</v>
      </c>
      <c r="F1099" s="282">
        <f t="shared" si="103"/>
        <v>21</v>
      </c>
      <c r="G1099" s="227">
        <v>1</v>
      </c>
      <c r="H1099" s="54" t="s">
        <v>39</v>
      </c>
      <c r="I1099" s="47" t="s">
        <v>307</v>
      </c>
      <c r="J1099" s="17">
        <v>153</v>
      </c>
      <c r="K1099" s="18" t="s">
        <v>33</v>
      </c>
      <c r="L1099" s="17">
        <v>200</v>
      </c>
      <c r="M1099" s="17" t="s">
        <v>248</v>
      </c>
      <c r="N1099" s="81">
        <v>1.5</v>
      </c>
      <c r="O1099" s="17" t="s">
        <v>35</v>
      </c>
      <c r="P1099" s="17" t="s">
        <v>63</v>
      </c>
      <c r="Q1099" s="19">
        <v>43410</v>
      </c>
      <c r="R1099" s="20">
        <v>43581</v>
      </c>
      <c r="S1099" s="26">
        <v>44139</v>
      </c>
      <c r="T1099" s="16">
        <f t="shared" si="101"/>
        <v>558</v>
      </c>
      <c r="U1099" s="16" t="s">
        <v>279</v>
      </c>
      <c r="V1099" s="30">
        <v>0</v>
      </c>
      <c r="W1099" s="57">
        <v>0</v>
      </c>
      <c r="X1099" s="57"/>
      <c r="Y1099" s="57"/>
      <c r="Z1099" s="57"/>
      <c r="AA1099" s="5"/>
      <c r="AB1099" s="4" t="s">
        <v>45</v>
      </c>
    </row>
    <row r="1100" spans="1:28" ht="16">
      <c r="A1100" s="9">
        <v>2</v>
      </c>
      <c r="B1100" s="9">
        <v>1</v>
      </c>
      <c r="C1100" s="9">
        <v>4</v>
      </c>
      <c r="D1100" s="9" t="str">
        <f t="shared" si="99"/>
        <v>Dynan_F5_154_201_19A</v>
      </c>
      <c r="E1100" s="9" t="str">
        <f t="shared" si="104"/>
        <v>Dynan_F5_154_201_19A_Lung_Block</v>
      </c>
      <c r="F1100" s="282">
        <f t="shared" si="103"/>
        <v>22</v>
      </c>
      <c r="G1100" s="227">
        <v>1</v>
      </c>
      <c r="H1100" s="54" t="s">
        <v>39</v>
      </c>
      <c r="I1100" s="47" t="s">
        <v>307</v>
      </c>
      <c r="J1100" s="17">
        <v>154</v>
      </c>
      <c r="K1100" s="18" t="s">
        <v>33</v>
      </c>
      <c r="L1100" s="17">
        <v>201</v>
      </c>
      <c r="M1100" s="17" t="s">
        <v>248</v>
      </c>
      <c r="N1100" s="81">
        <v>1.5</v>
      </c>
      <c r="O1100" s="17" t="s">
        <v>35</v>
      </c>
      <c r="P1100" s="17" t="s">
        <v>63</v>
      </c>
      <c r="Q1100" s="19">
        <v>43410</v>
      </c>
      <c r="R1100" s="20">
        <v>43581</v>
      </c>
      <c r="S1100" s="26">
        <v>44144</v>
      </c>
      <c r="T1100" s="16">
        <f t="shared" si="101"/>
        <v>563</v>
      </c>
      <c r="U1100" s="16" t="s">
        <v>279</v>
      </c>
      <c r="V1100" s="16">
        <v>0</v>
      </c>
      <c r="W1100" s="57">
        <v>0</v>
      </c>
      <c r="X1100" s="57"/>
      <c r="Y1100" s="57"/>
      <c r="Z1100" s="57"/>
      <c r="AA1100" s="5"/>
      <c r="AB1100" s="4" t="s">
        <v>45</v>
      </c>
    </row>
    <row r="1101" spans="1:28" ht="16">
      <c r="A1101" s="9">
        <v>2</v>
      </c>
      <c r="B1101" s="9">
        <v>1</v>
      </c>
      <c r="C1101" s="9">
        <v>4</v>
      </c>
      <c r="D1101" s="9" t="str">
        <f t="shared" si="99"/>
        <v>Dynan_F5_155_201_19A</v>
      </c>
      <c r="E1101" s="9" t="str">
        <f t="shared" si="104"/>
        <v>Dynan_F5_155_201_19A_Lung_Block</v>
      </c>
      <c r="F1101" s="282">
        <f t="shared" si="103"/>
        <v>23</v>
      </c>
      <c r="G1101" s="227">
        <v>1</v>
      </c>
      <c r="H1101" s="54" t="s">
        <v>39</v>
      </c>
      <c r="I1101" s="47" t="s">
        <v>307</v>
      </c>
      <c r="J1101" s="17">
        <v>155</v>
      </c>
      <c r="K1101" s="18" t="s">
        <v>33</v>
      </c>
      <c r="L1101" s="17">
        <v>201</v>
      </c>
      <c r="M1101" s="17" t="s">
        <v>248</v>
      </c>
      <c r="N1101" s="81">
        <v>1.5</v>
      </c>
      <c r="O1101" s="17" t="s">
        <v>35</v>
      </c>
      <c r="P1101" s="17" t="s">
        <v>63</v>
      </c>
      <c r="Q1101" s="19">
        <v>43410</v>
      </c>
      <c r="R1101" s="20">
        <v>43581</v>
      </c>
      <c r="S1101" s="26">
        <v>44144</v>
      </c>
      <c r="T1101" s="16">
        <f t="shared" si="101"/>
        <v>563</v>
      </c>
      <c r="U1101" s="16" t="s">
        <v>279</v>
      </c>
      <c r="V1101" s="30">
        <v>0</v>
      </c>
      <c r="W1101" s="57">
        <v>1</v>
      </c>
      <c r="X1101" s="57">
        <v>1</v>
      </c>
      <c r="Y1101" s="57"/>
      <c r="Z1101" s="57"/>
      <c r="AA1101" s="5"/>
      <c r="AB1101" s="4" t="s">
        <v>45</v>
      </c>
    </row>
    <row r="1102" spans="1:28" ht="16">
      <c r="A1102" s="9">
        <v>2</v>
      </c>
      <c r="B1102" s="9">
        <v>1</v>
      </c>
      <c r="C1102" s="9">
        <v>4</v>
      </c>
      <c r="D1102" s="9" t="str">
        <f t="shared" si="99"/>
        <v>Dynan_F5_156_201_19A</v>
      </c>
      <c r="E1102" s="9" t="str">
        <f t="shared" si="104"/>
        <v>Dynan_F5_156_201_19A_Lung_Block</v>
      </c>
      <c r="F1102" s="282">
        <f t="shared" si="103"/>
        <v>24</v>
      </c>
      <c r="G1102" s="227">
        <v>1</v>
      </c>
      <c r="H1102" s="54" t="s">
        <v>39</v>
      </c>
      <c r="I1102" s="47" t="s">
        <v>307</v>
      </c>
      <c r="J1102" s="17">
        <v>156</v>
      </c>
      <c r="K1102" s="18" t="s">
        <v>33</v>
      </c>
      <c r="L1102" s="17">
        <v>201</v>
      </c>
      <c r="M1102" s="17" t="s">
        <v>248</v>
      </c>
      <c r="N1102" s="81">
        <v>1.5</v>
      </c>
      <c r="O1102" s="17" t="s">
        <v>35</v>
      </c>
      <c r="P1102" s="17" t="s">
        <v>63</v>
      </c>
      <c r="Q1102" s="19">
        <v>43410</v>
      </c>
      <c r="R1102" s="20">
        <v>43581</v>
      </c>
      <c r="S1102" s="26">
        <v>44144</v>
      </c>
      <c r="T1102" s="16">
        <f t="shared" si="101"/>
        <v>563</v>
      </c>
      <c r="U1102" s="16" t="s">
        <v>279</v>
      </c>
      <c r="V1102" s="16">
        <v>0</v>
      </c>
      <c r="W1102" s="57">
        <v>0</v>
      </c>
      <c r="X1102" s="57"/>
      <c r="Y1102" s="57"/>
      <c r="Z1102" s="57"/>
      <c r="AA1102" s="5"/>
      <c r="AB1102" s="4" t="s">
        <v>45</v>
      </c>
    </row>
    <row r="1103" spans="1:28" ht="16">
      <c r="A1103" s="9">
        <v>2</v>
      </c>
      <c r="B1103" s="9">
        <v>1</v>
      </c>
      <c r="C1103" s="9">
        <v>4</v>
      </c>
      <c r="D1103" s="9" t="str">
        <f t="shared" si="99"/>
        <v>Dynan_F5_157_201_19A</v>
      </c>
      <c r="E1103" s="9" t="str">
        <f t="shared" si="104"/>
        <v>Dynan_F5_157_201_19A_Lung_Block</v>
      </c>
      <c r="F1103" s="282">
        <f t="shared" si="103"/>
        <v>25</v>
      </c>
      <c r="G1103" s="227">
        <v>1</v>
      </c>
      <c r="H1103" s="54" t="s">
        <v>39</v>
      </c>
      <c r="I1103" s="47" t="s">
        <v>307</v>
      </c>
      <c r="J1103" s="17">
        <v>157</v>
      </c>
      <c r="K1103" s="18" t="s">
        <v>33</v>
      </c>
      <c r="L1103" s="17">
        <v>201</v>
      </c>
      <c r="M1103" s="17" t="s">
        <v>248</v>
      </c>
      <c r="N1103" s="81">
        <v>1.5</v>
      </c>
      <c r="O1103" s="17" t="s">
        <v>35</v>
      </c>
      <c r="P1103" s="17" t="s">
        <v>63</v>
      </c>
      <c r="Q1103" s="19">
        <v>43410</v>
      </c>
      <c r="R1103" s="20">
        <v>43581</v>
      </c>
      <c r="S1103" s="26">
        <v>44144</v>
      </c>
      <c r="T1103" s="16">
        <f t="shared" si="101"/>
        <v>563</v>
      </c>
      <c r="U1103" s="16" t="s">
        <v>279</v>
      </c>
      <c r="V1103" s="30">
        <v>0</v>
      </c>
      <c r="W1103" s="57">
        <v>0</v>
      </c>
      <c r="X1103" s="57"/>
      <c r="Y1103" s="57"/>
      <c r="Z1103" s="57"/>
      <c r="AA1103" s="5"/>
      <c r="AB1103" s="4" t="s">
        <v>45</v>
      </c>
    </row>
    <row r="1104" spans="1:28" ht="16">
      <c r="A1104" s="9">
        <v>2</v>
      </c>
      <c r="B1104" s="9">
        <v>1</v>
      </c>
      <c r="C1104" s="9">
        <v>4</v>
      </c>
      <c r="D1104" s="9" t="str">
        <f t="shared" si="99"/>
        <v>Dynan_F5_158_201_19A</v>
      </c>
      <c r="E1104" s="9" t="str">
        <f t="shared" si="104"/>
        <v>Dynan_F5_158_201_19A_Lung_Block</v>
      </c>
      <c r="F1104" s="282">
        <f t="shared" si="103"/>
        <v>26</v>
      </c>
      <c r="G1104" s="227">
        <v>1</v>
      </c>
      <c r="H1104" s="54" t="s">
        <v>39</v>
      </c>
      <c r="I1104" s="47" t="s">
        <v>307</v>
      </c>
      <c r="J1104" s="17">
        <v>158</v>
      </c>
      <c r="K1104" s="18" t="s">
        <v>33</v>
      </c>
      <c r="L1104" s="17">
        <v>201</v>
      </c>
      <c r="M1104" s="17" t="s">
        <v>248</v>
      </c>
      <c r="N1104" s="81">
        <v>1.5</v>
      </c>
      <c r="O1104" s="17" t="s">
        <v>35</v>
      </c>
      <c r="P1104" s="17" t="s">
        <v>63</v>
      </c>
      <c r="Q1104" s="19">
        <v>43410</v>
      </c>
      <c r="R1104" s="20">
        <v>43581</v>
      </c>
      <c r="S1104" s="26">
        <v>44144</v>
      </c>
      <c r="T1104" s="16">
        <f t="shared" si="101"/>
        <v>563</v>
      </c>
      <c r="U1104" s="16" t="s">
        <v>279</v>
      </c>
      <c r="V1104" s="16">
        <v>0</v>
      </c>
      <c r="W1104" s="57">
        <v>0</v>
      </c>
      <c r="X1104" s="57"/>
      <c r="Y1104" s="57"/>
      <c r="Z1104" s="57"/>
      <c r="AA1104" s="5"/>
      <c r="AB1104" s="4" t="s">
        <v>45</v>
      </c>
    </row>
    <row r="1105" spans="1:28" ht="16">
      <c r="A1105" s="9">
        <v>2</v>
      </c>
      <c r="B1105" s="9">
        <v>1</v>
      </c>
      <c r="C1105" s="9">
        <v>4</v>
      </c>
      <c r="D1105" s="9" t="str">
        <f t="shared" si="99"/>
        <v>Dynan_F5_159_202_19A</v>
      </c>
      <c r="E1105" s="9" t="str">
        <f t="shared" si="104"/>
        <v>Dynan_F5_159_202_19A_Lung_Block</v>
      </c>
      <c r="F1105" s="282">
        <f t="shared" si="103"/>
        <v>27</v>
      </c>
      <c r="G1105" s="227">
        <v>1</v>
      </c>
      <c r="H1105" s="54" t="s">
        <v>39</v>
      </c>
      <c r="I1105" s="47" t="s">
        <v>307</v>
      </c>
      <c r="J1105" s="17">
        <v>159</v>
      </c>
      <c r="K1105" s="18" t="s">
        <v>33</v>
      </c>
      <c r="L1105" s="17">
        <v>202</v>
      </c>
      <c r="M1105" s="17" t="s">
        <v>248</v>
      </c>
      <c r="N1105" s="81">
        <v>1.5</v>
      </c>
      <c r="O1105" s="17" t="s">
        <v>35</v>
      </c>
      <c r="P1105" s="17" t="s">
        <v>63</v>
      </c>
      <c r="Q1105" s="19">
        <v>43410</v>
      </c>
      <c r="R1105" s="20">
        <v>43581</v>
      </c>
      <c r="S1105" s="26">
        <v>44146</v>
      </c>
      <c r="T1105" s="16">
        <f t="shared" si="101"/>
        <v>565</v>
      </c>
      <c r="U1105" s="16" t="s">
        <v>279</v>
      </c>
      <c r="V1105" s="30">
        <v>0</v>
      </c>
      <c r="W1105" s="57">
        <v>0</v>
      </c>
      <c r="X1105" s="57"/>
      <c r="Y1105" s="57"/>
      <c r="Z1105" s="57"/>
      <c r="AA1105" s="5"/>
      <c r="AB1105" s="4" t="s">
        <v>45</v>
      </c>
    </row>
    <row r="1106" spans="1:28" ht="16">
      <c r="A1106" s="9">
        <v>2</v>
      </c>
      <c r="B1106" s="9">
        <v>1</v>
      </c>
      <c r="C1106" s="9">
        <v>4</v>
      </c>
      <c r="D1106" s="9" t="str">
        <f t="shared" si="99"/>
        <v>Dynan_F5_160_202_19A</v>
      </c>
      <c r="E1106" s="9" t="str">
        <f t="shared" si="104"/>
        <v>Dynan_F5_160_202_19A_Lung_Block</v>
      </c>
      <c r="F1106" s="282">
        <f t="shared" si="103"/>
        <v>28</v>
      </c>
      <c r="G1106" s="227">
        <v>1</v>
      </c>
      <c r="H1106" s="54" t="s">
        <v>39</v>
      </c>
      <c r="I1106" s="47" t="s">
        <v>307</v>
      </c>
      <c r="J1106" s="17">
        <v>160</v>
      </c>
      <c r="K1106" s="18" t="s">
        <v>33</v>
      </c>
      <c r="L1106" s="17">
        <v>202</v>
      </c>
      <c r="M1106" s="17" t="s">
        <v>248</v>
      </c>
      <c r="N1106" s="81">
        <v>1.5</v>
      </c>
      <c r="O1106" s="17" t="s">
        <v>35</v>
      </c>
      <c r="P1106" s="17" t="s">
        <v>63</v>
      </c>
      <c r="Q1106" s="19">
        <v>43410</v>
      </c>
      <c r="R1106" s="20">
        <v>43581</v>
      </c>
      <c r="S1106" s="26">
        <v>44146</v>
      </c>
      <c r="T1106" s="16">
        <f t="shared" si="101"/>
        <v>565</v>
      </c>
      <c r="U1106" s="16" t="s">
        <v>279</v>
      </c>
      <c r="V1106" s="16">
        <v>0</v>
      </c>
      <c r="W1106" s="57">
        <v>0</v>
      </c>
      <c r="X1106" s="57"/>
      <c r="Y1106" s="57"/>
      <c r="Z1106" s="57"/>
      <c r="AA1106" s="5"/>
      <c r="AB1106" s="4" t="s">
        <v>45</v>
      </c>
    </row>
    <row r="1107" spans="1:28" ht="16">
      <c r="A1107" s="9">
        <v>2</v>
      </c>
      <c r="B1107" s="9">
        <v>1</v>
      </c>
      <c r="C1107" s="9">
        <v>4</v>
      </c>
      <c r="D1107" s="9" t="str">
        <f t="shared" si="99"/>
        <v>Dynan_F5_161_202_19A</v>
      </c>
      <c r="E1107" s="9" t="str">
        <f t="shared" si="104"/>
        <v>Dynan_F5_161_202_19A_Lung_Block</v>
      </c>
      <c r="F1107" s="282">
        <f t="shared" si="103"/>
        <v>29</v>
      </c>
      <c r="G1107" s="227">
        <v>1</v>
      </c>
      <c r="H1107" s="54" t="s">
        <v>39</v>
      </c>
      <c r="I1107" s="47" t="s">
        <v>307</v>
      </c>
      <c r="J1107" s="17">
        <v>161</v>
      </c>
      <c r="K1107" s="18" t="s">
        <v>33</v>
      </c>
      <c r="L1107" s="17">
        <v>202</v>
      </c>
      <c r="M1107" s="17" t="s">
        <v>248</v>
      </c>
      <c r="N1107" s="81">
        <v>1.5</v>
      </c>
      <c r="O1107" s="17" t="s">
        <v>35</v>
      </c>
      <c r="P1107" s="17" t="s">
        <v>63</v>
      </c>
      <c r="Q1107" s="19">
        <v>43410</v>
      </c>
      <c r="R1107" s="20">
        <v>43581</v>
      </c>
      <c r="S1107" s="26">
        <v>44146</v>
      </c>
      <c r="T1107" s="16">
        <f t="shared" si="101"/>
        <v>565</v>
      </c>
      <c r="U1107" s="16" t="s">
        <v>279</v>
      </c>
      <c r="V1107" s="30">
        <v>0</v>
      </c>
      <c r="W1107" s="57">
        <v>0</v>
      </c>
      <c r="X1107" s="57"/>
      <c r="Y1107" s="57"/>
      <c r="Z1107" s="57"/>
      <c r="AA1107" s="5"/>
      <c r="AB1107" s="4" t="s">
        <v>45</v>
      </c>
    </row>
    <row r="1108" spans="1:28" ht="16">
      <c r="A1108" s="9">
        <v>2</v>
      </c>
      <c r="B1108" s="9">
        <v>1</v>
      </c>
      <c r="C1108" s="9">
        <v>4</v>
      </c>
      <c r="D1108" s="9" t="str">
        <f t="shared" si="99"/>
        <v>Dynan_F5_162_202_19A</v>
      </c>
      <c r="E1108" s="9" t="str">
        <f t="shared" si="104"/>
        <v>Dynan_F5_162_202_19A_Lung_Block</v>
      </c>
      <c r="F1108" s="282">
        <f t="shared" si="103"/>
        <v>30</v>
      </c>
      <c r="G1108" s="227">
        <v>1</v>
      </c>
      <c r="H1108" s="54" t="s">
        <v>39</v>
      </c>
      <c r="I1108" s="47" t="s">
        <v>307</v>
      </c>
      <c r="J1108" s="17">
        <v>162</v>
      </c>
      <c r="K1108" s="18" t="s">
        <v>33</v>
      </c>
      <c r="L1108" s="17">
        <v>202</v>
      </c>
      <c r="M1108" s="17" t="s">
        <v>248</v>
      </c>
      <c r="N1108" s="81">
        <v>1.5</v>
      </c>
      <c r="O1108" s="17" t="s">
        <v>35</v>
      </c>
      <c r="P1108" s="17" t="s">
        <v>63</v>
      </c>
      <c r="Q1108" s="19">
        <v>43410</v>
      </c>
      <c r="R1108" s="20">
        <v>43581</v>
      </c>
      <c r="S1108" s="26">
        <v>44146</v>
      </c>
      <c r="T1108" s="16">
        <f t="shared" si="101"/>
        <v>565</v>
      </c>
      <c r="U1108" s="16" t="s">
        <v>279</v>
      </c>
      <c r="V1108" s="16">
        <v>0</v>
      </c>
      <c r="W1108" s="57">
        <v>0</v>
      </c>
      <c r="X1108" s="57"/>
      <c r="Y1108" s="57"/>
      <c r="Z1108" s="57"/>
      <c r="AA1108" s="5"/>
      <c r="AB1108" s="4" t="s">
        <v>45</v>
      </c>
    </row>
    <row r="1109" spans="1:28" ht="16">
      <c r="A1109" s="9">
        <v>2</v>
      </c>
      <c r="B1109" s="9">
        <v>1</v>
      </c>
      <c r="C1109" s="9">
        <v>4</v>
      </c>
      <c r="D1109" s="9" t="str">
        <f t="shared" si="99"/>
        <v>Dynan_F5_163_202_19A</v>
      </c>
      <c r="E1109" s="9" t="str">
        <f t="shared" si="104"/>
        <v>Dynan_F5_163_202_19A_Lung_Block</v>
      </c>
      <c r="F1109" s="282">
        <f t="shared" si="103"/>
        <v>31</v>
      </c>
      <c r="G1109" s="227">
        <v>1</v>
      </c>
      <c r="H1109" s="54" t="s">
        <v>39</v>
      </c>
      <c r="I1109" s="47" t="s">
        <v>307</v>
      </c>
      <c r="J1109" s="17">
        <v>163</v>
      </c>
      <c r="K1109" s="18" t="s">
        <v>33</v>
      </c>
      <c r="L1109" s="17">
        <v>202</v>
      </c>
      <c r="M1109" s="17" t="s">
        <v>248</v>
      </c>
      <c r="N1109" s="81">
        <v>1.5</v>
      </c>
      <c r="O1109" s="17" t="s">
        <v>35</v>
      </c>
      <c r="P1109" s="17" t="s">
        <v>63</v>
      </c>
      <c r="Q1109" s="19">
        <v>43410</v>
      </c>
      <c r="R1109" s="20">
        <v>43581</v>
      </c>
      <c r="S1109" s="26">
        <v>44146</v>
      </c>
      <c r="T1109" s="16">
        <f t="shared" si="101"/>
        <v>565</v>
      </c>
      <c r="U1109" s="16" t="s">
        <v>279</v>
      </c>
      <c r="V1109" s="30">
        <v>0</v>
      </c>
      <c r="W1109" s="57">
        <v>0</v>
      </c>
      <c r="X1109" s="57"/>
      <c r="Y1109" s="57"/>
      <c r="Z1109" s="57">
        <v>1</v>
      </c>
      <c r="AA1109" s="5" t="s">
        <v>82</v>
      </c>
      <c r="AB1109" s="4" t="s">
        <v>45</v>
      </c>
    </row>
    <row r="1110" spans="1:28" ht="16">
      <c r="A1110" s="9">
        <v>2</v>
      </c>
      <c r="B1110" s="9">
        <v>1</v>
      </c>
      <c r="C1110" s="9">
        <v>5</v>
      </c>
      <c r="D1110" s="9" t="str">
        <f t="shared" si="99"/>
        <v>Dynan_F5_165_203_19A</v>
      </c>
      <c r="E1110" s="9" t="str">
        <f t="shared" si="104"/>
        <v>Dynan_F5_165_203_19A_Lung_Block</v>
      </c>
      <c r="F1110" s="282">
        <f>1</f>
        <v>1</v>
      </c>
      <c r="G1110" s="227">
        <v>1</v>
      </c>
      <c r="H1110" s="54" t="s">
        <v>39</v>
      </c>
      <c r="I1110" s="47" t="s">
        <v>307</v>
      </c>
      <c r="J1110" s="17">
        <v>165</v>
      </c>
      <c r="K1110" s="18" t="s">
        <v>33</v>
      </c>
      <c r="L1110" s="17">
        <v>203</v>
      </c>
      <c r="M1110" s="17" t="s">
        <v>248</v>
      </c>
      <c r="N1110" s="81">
        <v>1.5</v>
      </c>
      <c r="O1110" s="17" t="s">
        <v>35</v>
      </c>
      <c r="P1110" s="17" t="s">
        <v>63</v>
      </c>
      <c r="Q1110" s="19">
        <v>43410</v>
      </c>
      <c r="R1110" s="20">
        <v>43581</v>
      </c>
      <c r="S1110" s="26">
        <v>44146</v>
      </c>
      <c r="T1110" s="16">
        <f t="shared" si="101"/>
        <v>565</v>
      </c>
      <c r="U1110" s="16" t="s">
        <v>279</v>
      </c>
      <c r="V1110" s="16">
        <v>0</v>
      </c>
      <c r="W1110" s="57">
        <v>1</v>
      </c>
      <c r="X1110" s="57">
        <v>1</v>
      </c>
      <c r="Y1110" s="57"/>
      <c r="Z1110" s="57"/>
      <c r="AA1110" s="5"/>
      <c r="AB1110" s="4" t="s">
        <v>45</v>
      </c>
    </row>
    <row r="1111" spans="1:28" ht="16">
      <c r="A1111" s="9">
        <v>2</v>
      </c>
      <c r="B1111" s="9">
        <v>1</v>
      </c>
      <c r="C1111" s="9">
        <v>5</v>
      </c>
      <c r="D1111" s="9" t="str">
        <f t="shared" si="99"/>
        <v>Dynan_F5_166_203_19A</v>
      </c>
      <c r="E1111" s="9" t="str">
        <f t="shared" si="104"/>
        <v>Dynan_F5_166_203_19A_Lung_Block</v>
      </c>
      <c r="F1111" s="282">
        <f>F1110+1</f>
        <v>2</v>
      </c>
      <c r="G1111" s="227">
        <v>1</v>
      </c>
      <c r="H1111" s="54" t="s">
        <v>39</v>
      </c>
      <c r="I1111" s="47" t="s">
        <v>307</v>
      </c>
      <c r="J1111" s="17">
        <v>166</v>
      </c>
      <c r="K1111" s="18" t="s">
        <v>33</v>
      </c>
      <c r="L1111" s="17">
        <v>203</v>
      </c>
      <c r="M1111" s="17" t="s">
        <v>248</v>
      </c>
      <c r="N1111" s="81">
        <v>1.5</v>
      </c>
      <c r="O1111" s="17" t="s">
        <v>35</v>
      </c>
      <c r="P1111" s="17" t="s">
        <v>63</v>
      </c>
      <c r="Q1111" s="19">
        <v>43410</v>
      </c>
      <c r="R1111" s="20">
        <v>43581</v>
      </c>
      <c r="S1111" s="26">
        <v>44146</v>
      </c>
      <c r="T1111" s="16">
        <f t="shared" si="101"/>
        <v>565</v>
      </c>
      <c r="U1111" s="16" t="s">
        <v>279</v>
      </c>
      <c r="V1111" s="30">
        <v>0</v>
      </c>
      <c r="W1111" s="57">
        <v>0</v>
      </c>
      <c r="X1111" s="57"/>
      <c r="Y1111" s="57"/>
      <c r="Z1111" s="57"/>
      <c r="AA1111" s="5"/>
      <c r="AB1111" s="4" t="s">
        <v>45</v>
      </c>
    </row>
    <row r="1112" spans="1:28" ht="16">
      <c r="A1112" s="9">
        <v>2</v>
      </c>
      <c r="B1112" s="9">
        <v>1</v>
      </c>
      <c r="C1112" s="9">
        <v>5</v>
      </c>
      <c r="D1112" s="9" t="str">
        <f t="shared" si="99"/>
        <v>Dynan_F5_167_203_19A</v>
      </c>
      <c r="E1112" s="9" t="str">
        <f t="shared" si="104"/>
        <v>Dynan_F5_167_203_19A_Lung_Block</v>
      </c>
      <c r="F1112" s="282">
        <f t="shared" ref="F1112:F1140" si="105">F1111+1</f>
        <v>3</v>
      </c>
      <c r="G1112" s="227">
        <v>1</v>
      </c>
      <c r="H1112" s="54" t="s">
        <v>39</v>
      </c>
      <c r="I1112" s="47" t="s">
        <v>307</v>
      </c>
      <c r="J1112" s="17">
        <v>167</v>
      </c>
      <c r="K1112" s="18" t="s">
        <v>33</v>
      </c>
      <c r="L1112" s="17">
        <v>203</v>
      </c>
      <c r="M1112" s="17" t="s">
        <v>248</v>
      </c>
      <c r="N1112" s="81">
        <v>1.5</v>
      </c>
      <c r="O1112" s="17" t="s">
        <v>35</v>
      </c>
      <c r="P1112" s="17" t="s">
        <v>63</v>
      </c>
      <c r="Q1112" s="19">
        <v>43410</v>
      </c>
      <c r="R1112" s="20">
        <v>43581</v>
      </c>
      <c r="S1112" s="26">
        <v>44146</v>
      </c>
      <c r="T1112" s="16">
        <f t="shared" si="101"/>
        <v>565</v>
      </c>
      <c r="U1112" s="16" t="s">
        <v>279</v>
      </c>
      <c r="V1112" s="16">
        <v>0</v>
      </c>
      <c r="W1112" s="57">
        <v>1</v>
      </c>
      <c r="X1112" s="57">
        <v>2</v>
      </c>
      <c r="Y1112" s="57"/>
      <c r="Z1112" s="57"/>
      <c r="AA1112" s="5" t="s">
        <v>316</v>
      </c>
      <c r="AB1112" s="4" t="s">
        <v>45</v>
      </c>
    </row>
    <row r="1113" spans="1:28" ht="16">
      <c r="A1113" s="9">
        <v>2</v>
      </c>
      <c r="B1113" s="9">
        <v>1</v>
      </c>
      <c r="C1113" s="9">
        <v>5</v>
      </c>
      <c r="D1113" s="9" t="str">
        <f t="shared" si="99"/>
        <v>Dynan_F5_168_203_19A</v>
      </c>
      <c r="E1113" s="9" t="str">
        <f t="shared" si="104"/>
        <v>Dynan_F5_168_203_19A_Lung_Block</v>
      </c>
      <c r="F1113" s="282">
        <f t="shared" si="105"/>
        <v>4</v>
      </c>
      <c r="G1113" s="227">
        <v>1</v>
      </c>
      <c r="H1113" s="54" t="s">
        <v>39</v>
      </c>
      <c r="I1113" s="47" t="s">
        <v>307</v>
      </c>
      <c r="J1113" s="17">
        <v>168</v>
      </c>
      <c r="K1113" s="18" t="s">
        <v>33</v>
      </c>
      <c r="L1113" s="17">
        <v>203</v>
      </c>
      <c r="M1113" s="17" t="s">
        <v>248</v>
      </c>
      <c r="N1113" s="81">
        <v>1.5</v>
      </c>
      <c r="O1113" s="17" t="s">
        <v>35</v>
      </c>
      <c r="P1113" s="17" t="s">
        <v>63</v>
      </c>
      <c r="Q1113" s="19">
        <v>43410</v>
      </c>
      <c r="R1113" s="20">
        <v>43581</v>
      </c>
      <c r="S1113" s="26">
        <v>44146</v>
      </c>
      <c r="T1113" s="16">
        <f t="shared" si="101"/>
        <v>565</v>
      </c>
      <c r="U1113" s="16" t="s">
        <v>279</v>
      </c>
      <c r="V1113" s="30">
        <v>0</v>
      </c>
      <c r="W1113" s="57">
        <v>0</v>
      </c>
      <c r="X1113" s="57"/>
      <c r="Y1113" s="57"/>
      <c r="Z1113" s="57">
        <v>1</v>
      </c>
      <c r="AA1113" s="5" t="s">
        <v>82</v>
      </c>
      <c r="AB1113" s="4" t="s">
        <v>45</v>
      </c>
    </row>
    <row r="1114" spans="1:28" ht="16">
      <c r="A1114" s="9">
        <v>2</v>
      </c>
      <c r="B1114" s="9">
        <v>1</v>
      </c>
      <c r="C1114" s="9">
        <v>5</v>
      </c>
      <c r="D1114" s="9" t="str">
        <f t="shared" si="99"/>
        <v>Dynan_F5_169_204_19A</v>
      </c>
      <c r="E1114" s="9" t="str">
        <f t="shared" si="104"/>
        <v>Dynan_F5_169_204_19A_Lung_Block</v>
      </c>
      <c r="F1114" s="282">
        <f t="shared" si="105"/>
        <v>5</v>
      </c>
      <c r="G1114" s="227">
        <v>1</v>
      </c>
      <c r="H1114" s="54" t="s">
        <v>39</v>
      </c>
      <c r="I1114" s="47" t="s">
        <v>307</v>
      </c>
      <c r="J1114" s="17">
        <v>169</v>
      </c>
      <c r="K1114" s="18" t="s">
        <v>33</v>
      </c>
      <c r="L1114" s="17">
        <v>204</v>
      </c>
      <c r="M1114" s="17" t="s">
        <v>248</v>
      </c>
      <c r="N1114" s="81">
        <v>1.5</v>
      </c>
      <c r="O1114" s="17" t="s">
        <v>35</v>
      </c>
      <c r="P1114" s="17" t="s">
        <v>63</v>
      </c>
      <c r="Q1114" s="19">
        <v>43410</v>
      </c>
      <c r="R1114" s="20">
        <v>43581</v>
      </c>
      <c r="S1114" s="26">
        <v>44146</v>
      </c>
      <c r="T1114" s="16">
        <f t="shared" si="101"/>
        <v>565</v>
      </c>
      <c r="U1114" s="16" t="s">
        <v>279</v>
      </c>
      <c r="V1114" s="16">
        <v>0</v>
      </c>
      <c r="W1114" s="57">
        <v>1</v>
      </c>
      <c r="X1114" s="57">
        <v>1</v>
      </c>
      <c r="Y1114" s="57"/>
      <c r="Z1114" s="57"/>
      <c r="AA1114" s="5"/>
      <c r="AB1114" s="4" t="s">
        <v>45</v>
      </c>
    </row>
    <row r="1115" spans="1:28" ht="16">
      <c r="A1115" s="9">
        <v>2</v>
      </c>
      <c r="B1115" s="9">
        <v>1</v>
      </c>
      <c r="C1115" s="9">
        <v>5</v>
      </c>
      <c r="D1115" s="9" t="str">
        <f t="shared" si="99"/>
        <v>Dynan_F5_170_204_19A</v>
      </c>
      <c r="E1115" s="9" t="str">
        <f t="shared" si="104"/>
        <v>Dynan_F5_170_204_19A_Lung_Block</v>
      </c>
      <c r="F1115" s="282">
        <f t="shared" si="105"/>
        <v>6</v>
      </c>
      <c r="G1115" s="227">
        <v>1</v>
      </c>
      <c r="H1115" s="54" t="s">
        <v>39</v>
      </c>
      <c r="I1115" s="47" t="s">
        <v>307</v>
      </c>
      <c r="J1115" s="17">
        <v>170</v>
      </c>
      <c r="K1115" s="18" t="s">
        <v>33</v>
      </c>
      <c r="L1115" s="17">
        <v>204</v>
      </c>
      <c r="M1115" s="17" t="s">
        <v>248</v>
      </c>
      <c r="N1115" s="81">
        <v>1.5</v>
      </c>
      <c r="O1115" s="17" t="s">
        <v>35</v>
      </c>
      <c r="P1115" s="17" t="s">
        <v>63</v>
      </c>
      <c r="Q1115" s="19">
        <v>43410</v>
      </c>
      <c r="R1115" s="20">
        <v>43581</v>
      </c>
      <c r="S1115" s="26">
        <v>44146</v>
      </c>
      <c r="T1115" s="16">
        <f t="shared" si="101"/>
        <v>565</v>
      </c>
      <c r="U1115" s="16" t="s">
        <v>279</v>
      </c>
      <c r="V1115" s="30">
        <v>0</v>
      </c>
      <c r="W1115" s="57">
        <v>1</v>
      </c>
      <c r="X1115" s="57">
        <v>1</v>
      </c>
      <c r="Y1115" s="57"/>
      <c r="Z1115" s="57"/>
      <c r="AA1115" s="5"/>
      <c r="AB1115" s="4" t="s">
        <v>45</v>
      </c>
    </row>
    <row r="1116" spans="1:28" ht="16">
      <c r="A1116" s="9">
        <v>2</v>
      </c>
      <c r="B1116" s="9">
        <v>1</v>
      </c>
      <c r="C1116" s="9">
        <v>5</v>
      </c>
      <c r="D1116" s="9" t="str">
        <f t="shared" si="99"/>
        <v>Dynan_F5_171_204_19A</v>
      </c>
      <c r="E1116" s="9" t="str">
        <f t="shared" si="104"/>
        <v>Dynan_F5_171_204_19A_Lung_Block</v>
      </c>
      <c r="F1116" s="282">
        <f t="shared" si="105"/>
        <v>7</v>
      </c>
      <c r="G1116" s="227">
        <v>1</v>
      </c>
      <c r="H1116" s="54" t="s">
        <v>39</v>
      </c>
      <c r="I1116" s="47" t="s">
        <v>307</v>
      </c>
      <c r="J1116" s="17">
        <v>171</v>
      </c>
      <c r="K1116" s="18" t="s">
        <v>33</v>
      </c>
      <c r="L1116" s="17">
        <v>204</v>
      </c>
      <c r="M1116" s="17" t="s">
        <v>248</v>
      </c>
      <c r="N1116" s="81">
        <v>1.5</v>
      </c>
      <c r="O1116" s="17" t="s">
        <v>35</v>
      </c>
      <c r="P1116" s="17" t="s">
        <v>63</v>
      </c>
      <c r="Q1116" s="19">
        <v>43410</v>
      </c>
      <c r="R1116" s="20">
        <v>43581</v>
      </c>
      <c r="S1116" s="26">
        <v>44146</v>
      </c>
      <c r="T1116" s="16">
        <f t="shared" si="101"/>
        <v>565</v>
      </c>
      <c r="U1116" s="16" t="s">
        <v>279</v>
      </c>
      <c r="V1116" s="16">
        <v>0</v>
      </c>
      <c r="W1116" s="57">
        <v>0</v>
      </c>
      <c r="X1116" s="57"/>
      <c r="Y1116" s="57"/>
      <c r="Z1116" s="57"/>
      <c r="AA1116" s="5"/>
      <c r="AB1116" s="4" t="s">
        <v>45</v>
      </c>
    </row>
    <row r="1117" spans="1:28" ht="16">
      <c r="A1117" s="9">
        <v>2</v>
      </c>
      <c r="B1117" s="9">
        <v>1</v>
      </c>
      <c r="C1117" s="9">
        <v>5</v>
      </c>
      <c r="D1117" s="9" t="str">
        <f t="shared" si="99"/>
        <v>Dynan_F5_174_204_19A</v>
      </c>
      <c r="E1117" s="9" t="str">
        <f t="shared" si="104"/>
        <v>Dynan_F5_174_204_19A_Lung_Block</v>
      </c>
      <c r="F1117" s="282">
        <f t="shared" si="105"/>
        <v>8</v>
      </c>
      <c r="G1117" s="227">
        <v>1</v>
      </c>
      <c r="H1117" s="54" t="s">
        <v>39</v>
      </c>
      <c r="I1117" s="47" t="s">
        <v>307</v>
      </c>
      <c r="J1117" s="17">
        <v>174</v>
      </c>
      <c r="K1117" s="18" t="s">
        <v>33</v>
      </c>
      <c r="L1117" s="17">
        <v>204</v>
      </c>
      <c r="M1117" s="17" t="s">
        <v>248</v>
      </c>
      <c r="N1117" s="81">
        <v>1.5</v>
      </c>
      <c r="O1117" s="17" t="s">
        <v>35</v>
      </c>
      <c r="P1117" s="17" t="s">
        <v>63</v>
      </c>
      <c r="Q1117" s="19">
        <v>43410</v>
      </c>
      <c r="R1117" s="20">
        <v>43581</v>
      </c>
      <c r="S1117" s="26">
        <v>44146</v>
      </c>
      <c r="T1117" s="16">
        <f t="shared" si="101"/>
        <v>565</v>
      </c>
      <c r="U1117" s="16" t="s">
        <v>279</v>
      </c>
      <c r="V1117" s="30">
        <v>0</v>
      </c>
      <c r="W1117" s="57">
        <v>0</v>
      </c>
      <c r="X1117" s="57"/>
      <c r="Y1117" s="57"/>
      <c r="Z1117" s="57"/>
      <c r="AA1117" s="5"/>
      <c r="AB1117" s="4" t="s">
        <v>45</v>
      </c>
    </row>
    <row r="1118" spans="1:28" ht="16">
      <c r="A1118" s="9">
        <v>2</v>
      </c>
      <c r="B1118" s="9">
        <v>1</v>
      </c>
      <c r="C1118" s="9">
        <v>5</v>
      </c>
      <c r="D1118" s="9" t="str">
        <f t="shared" si="99"/>
        <v>Dynan_F5_175_204_19A</v>
      </c>
      <c r="E1118" s="9" t="str">
        <f t="shared" si="104"/>
        <v>Dynan_F5_175_204_19A_Lung_Block</v>
      </c>
      <c r="F1118" s="282">
        <f t="shared" si="105"/>
        <v>9</v>
      </c>
      <c r="G1118" s="227">
        <v>1</v>
      </c>
      <c r="H1118" s="54" t="s">
        <v>39</v>
      </c>
      <c r="I1118" s="47" t="s">
        <v>307</v>
      </c>
      <c r="J1118" s="17">
        <v>175</v>
      </c>
      <c r="K1118" s="18" t="s">
        <v>33</v>
      </c>
      <c r="L1118" s="17">
        <v>204</v>
      </c>
      <c r="M1118" s="17" t="s">
        <v>248</v>
      </c>
      <c r="N1118" s="81">
        <v>1.5</v>
      </c>
      <c r="O1118" s="17" t="s">
        <v>35</v>
      </c>
      <c r="P1118" s="17" t="s">
        <v>63</v>
      </c>
      <c r="Q1118" s="19">
        <v>43410</v>
      </c>
      <c r="R1118" s="20">
        <v>43581</v>
      </c>
      <c r="S1118" s="26">
        <v>44146</v>
      </c>
      <c r="T1118" s="16">
        <f t="shared" si="101"/>
        <v>565</v>
      </c>
      <c r="U1118" s="16" t="s">
        <v>279</v>
      </c>
      <c r="V1118" s="16">
        <v>0</v>
      </c>
      <c r="W1118" s="57">
        <v>0</v>
      </c>
      <c r="X1118" s="57"/>
      <c r="Y1118" s="57"/>
      <c r="Z1118" s="57"/>
      <c r="AA1118" s="5"/>
      <c r="AB1118" s="4" t="s">
        <v>45</v>
      </c>
    </row>
    <row r="1119" spans="1:28" ht="16">
      <c r="A1119" s="9">
        <v>2</v>
      </c>
      <c r="B1119" s="9">
        <v>1</v>
      </c>
      <c r="C1119" s="9">
        <v>5</v>
      </c>
      <c r="D1119" s="9" t="str">
        <f t="shared" si="99"/>
        <v>Dynan_F5_177_205_19A</v>
      </c>
      <c r="E1119" s="9" t="str">
        <f t="shared" si="104"/>
        <v>Dynan_F5_177_205_19A_Lung_Block</v>
      </c>
      <c r="F1119" s="282">
        <f t="shared" si="105"/>
        <v>10</v>
      </c>
      <c r="G1119" s="227">
        <v>1</v>
      </c>
      <c r="H1119" s="54" t="s">
        <v>39</v>
      </c>
      <c r="I1119" s="47" t="s">
        <v>307</v>
      </c>
      <c r="J1119" s="17">
        <v>177</v>
      </c>
      <c r="K1119" s="18" t="s">
        <v>33</v>
      </c>
      <c r="L1119" s="17">
        <v>205</v>
      </c>
      <c r="M1119" s="17" t="s">
        <v>248</v>
      </c>
      <c r="N1119" s="81">
        <v>1.5</v>
      </c>
      <c r="O1119" s="17" t="s">
        <v>35</v>
      </c>
      <c r="P1119" s="17" t="s">
        <v>63</v>
      </c>
      <c r="Q1119" s="19">
        <v>43410</v>
      </c>
      <c r="R1119" s="20">
        <v>43581</v>
      </c>
      <c r="S1119" s="26">
        <v>44146</v>
      </c>
      <c r="T1119" s="16">
        <f t="shared" si="101"/>
        <v>565</v>
      </c>
      <c r="U1119" s="16" t="s">
        <v>279</v>
      </c>
      <c r="V1119" s="30">
        <v>0</v>
      </c>
      <c r="W1119" s="57">
        <v>0</v>
      </c>
      <c r="X1119" s="57"/>
      <c r="Y1119" s="57"/>
      <c r="Z1119" s="57">
        <v>1</v>
      </c>
      <c r="AA1119" s="5" t="s">
        <v>82</v>
      </c>
      <c r="AB1119" s="4" t="s">
        <v>45</v>
      </c>
    </row>
    <row r="1120" spans="1:28" ht="16">
      <c r="A1120" s="9">
        <v>2</v>
      </c>
      <c r="B1120" s="9">
        <v>1</v>
      </c>
      <c r="C1120" s="9">
        <v>5</v>
      </c>
      <c r="D1120" s="9" t="str">
        <f t="shared" si="99"/>
        <v>Dynan_F5_178_205_19A</v>
      </c>
      <c r="E1120" s="9" t="str">
        <f t="shared" si="104"/>
        <v>Dynan_F5_178_205_19A_Lung_Block</v>
      </c>
      <c r="F1120" s="282">
        <f t="shared" si="105"/>
        <v>11</v>
      </c>
      <c r="G1120" s="227">
        <v>1</v>
      </c>
      <c r="H1120" s="54" t="s">
        <v>39</v>
      </c>
      <c r="I1120" s="47" t="s">
        <v>307</v>
      </c>
      <c r="J1120" s="17">
        <v>178</v>
      </c>
      <c r="K1120" s="18" t="s">
        <v>33</v>
      </c>
      <c r="L1120" s="17">
        <v>205</v>
      </c>
      <c r="M1120" s="17" t="s">
        <v>248</v>
      </c>
      <c r="N1120" s="81">
        <v>1.5</v>
      </c>
      <c r="O1120" s="17" t="s">
        <v>35</v>
      </c>
      <c r="P1120" s="17" t="s">
        <v>63</v>
      </c>
      <c r="Q1120" s="19">
        <v>43410</v>
      </c>
      <c r="R1120" s="20">
        <v>43581</v>
      </c>
      <c r="S1120" s="26">
        <v>44146</v>
      </c>
      <c r="T1120" s="16">
        <f t="shared" si="101"/>
        <v>565</v>
      </c>
      <c r="U1120" s="16" t="s">
        <v>279</v>
      </c>
      <c r="V1120" s="16">
        <v>0</v>
      </c>
      <c r="W1120" s="57">
        <v>1</v>
      </c>
      <c r="X1120" s="57">
        <v>1</v>
      </c>
      <c r="Y1120" s="57"/>
      <c r="Z1120" s="57">
        <v>1</v>
      </c>
      <c r="AA1120" s="5" t="s">
        <v>82</v>
      </c>
      <c r="AB1120" s="4" t="s">
        <v>45</v>
      </c>
    </row>
    <row r="1121" spans="1:28" ht="16">
      <c r="A1121" s="9">
        <v>2</v>
      </c>
      <c r="B1121" s="9">
        <v>1</v>
      </c>
      <c r="C1121" s="9">
        <v>5</v>
      </c>
      <c r="D1121" s="9" t="str">
        <f t="shared" si="99"/>
        <v>Dynan_F5_179_205_19A</v>
      </c>
      <c r="E1121" s="9" t="str">
        <f t="shared" si="104"/>
        <v>Dynan_F5_179_205_19A_Lung_Block</v>
      </c>
      <c r="F1121" s="282">
        <f t="shared" si="105"/>
        <v>12</v>
      </c>
      <c r="G1121" s="227">
        <v>1</v>
      </c>
      <c r="H1121" s="54" t="s">
        <v>39</v>
      </c>
      <c r="I1121" s="47" t="s">
        <v>307</v>
      </c>
      <c r="J1121" s="17">
        <v>179</v>
      </c>
      <c r="K1121" s="18" t="s">
        <v>33</v>
      </c>
      <c r="L1121" s="17">
        <v>205</v>
      </c>
      <c r="M1121" s="17" t="s">
        <v>248</v>
      </c>
      <c r="N1121" s="81">
        <v>1.5</v>
      </c>
      <c r="O1121" s="17" t="s">
        <v>35</v>
      </c>
      <c r="P1121" s="17" t="s">
        <v>63</v>
      </c>
      <c r="Q1121" s="19">
        <v>43410</v>
      </c>
      <c r="R1121" s="20">
        <v>43581</v>
      </c>
      <c r="S1121" s="26">
        <v>44146</v>
      </c>
      <c r="T1121" s="16">
        <f t="shared" si="101"/>
        <v>565</v>
      </c>
      <c r="U1121" s="16" t="s">
        <v>279</v>
      </c>
      <c r="V1121" s="30">
        <v>0</v>
      </c>
      <c r="W1121" s="57">
        <v>0</v>
      </c>
      <c r="X1121" s="57"/>
      <c r="Y1121" s="57"/>
      <c r="Z1121" s="57"/>
      <c r="AA1121" s="5"/>
      <c r="AB1121" s="4" t="s">
        <v>45</v>
      </c>
    </row>
    <row r="1122" spans="1:28" ht="16">
      <c r="A1122" s="9">
        <v>2</v>
      </c>
      <c r="B1122" s="9">
        <v>1</v>
      </c>
      <c r="C1122" s="9">
        <v>5</v>
      </c>
      <c r="D1122" s="9" t="str">
        <f t="shared" si="99"/>
        <v>Dynan_F5_180_205_19A</v>
      </c>
      <c r="E1122" s="9" t="str">
        <f t="shared" si="104"/>
        <v>Dynan_F5_180_205_19A_Lung_Block</v>
      </c>
      <c r="F1122" s="282">
        <f t="shared" si="105"/>
        <v>13</v>
      </c>
      <c r="G1122" s="227">
        <v>1</v>
      </c>
      <c r="H1122" s="54" t="s">
        <v>39</v>
      </c>
      <c r="I1122" s="47" t="s">
        <v>307</v>
      </c>
      <c r="J1122" s="17">
        <v>180</v>
      </c>
      <c r="K1122" s="18" t="s">
        <v>33</v>
      </c>
      <c r="L1122" s="17">
        <v>205</v>
      </c>
      <c r="M1122" s="17" t="s">
        <v>248</v>
      </c>
      <c r="N1122" s="81">
        <v>1.5</v>
      </c>
      <c r="O1122" s="17" t="s">
        <v>35</v>
      </c>
      <c r="P1122" s="17" t="s">
        <v>63</v>
      </c>
      <c r="Q1122" s="19">
        <v>43410</v>
      </c>
      <c r="R1122" s="20">
        <v>43581</v>
      </c>
      <c r="S1122" s="26">
        <v>44146</v>
      </c>
      <c r="T1122" s="16">
        <f t="shared" si="101"/>
        <v>565</v>
      </c>
      <c r="U1122" s="16" t="s">
        <v>279</v>
      </c>
      <c r="V1122" s="16">
        <v>0</v>
      </c>
      <c r="W1122" s="57">
        <v>1</v>
      </c>
      <c r="X1122" s="57">
        <v>1</v>
      </c>
      <c r="Y1122" s="57"/>
      <c r="Z1122" s="57"/>
      <c r="AA1122" s="5"/>
      <c r="AB1122" s="4" t="s">
        <v>45</v>
      </c>
    </row>
    <row r="1123" spans="1:28" ht="16">
      <c r="A1123" s="9">
        <v>2</v>
      </c>
      <c r="B1123" s="9">
        <v>1</v>
      </c>
      <c r="C1123" s="9">
        <v>5</v>
      </c>
      <c r="D1123" s="9" t="str">
        <f t="shared" si="99"/>
        <v>Dynan_F5_182_206_19A</v>
      </c>
      <c r="E1123" s="9" t="str">
        <f t="shared" si="104"/>
        <v>Dynan_F5_182_206_19A_Lung_Block</v>
      </c>
      <c r="F1123" s="282">
        <f t="shared" si="105"/>
        <v>14</v>
      </c>
      <c r="G1123" s="227">
        <v>1</v>
      </c>
      <c r="H1123" s="54" t="s">
        <v>39</v>
      </c>
      <c r="I1123" s="47" t="s">
        <v>307</v>
      </c>
      <c r="J1123" s="17">
        <v>182</v>
      </c>
      <c r="K1123" s="18" t="s">
        <v>33</v>
      </c>
      <c r="L1123" s="17">
        <v>206</v>
      </c>
      <c r="M1123" s="17" t="s">
        <v>248</v>
      </c>
      <c r="N1123" s="81">
        <v>1.5</v>
      </c>
      <c r="O1123" s="17" t="s">
        <v>35</v>
      </c>
      <c r="P1123" s="17" t="s">
        <v>63</v>
      </c>
      <c r="Q1123" s="19">
        <v>43410</v>
      </c>
      <c r="R1123" s="20">
        <v>43581</v>
      </c>
      <c r="S1123" s="26">
        <v>44146</v>
      </c>
      <c r="T1123" s="16">
        <f t="shared" si="101"/>
        <v>565</v>
      </c>
      <c r="U1123" s="16" t="s">
        <v>279</v>
      </c>
      <c r="V1123" s="30">
        <v>0</v>
      </c>
      <c r="W1123" s="57">
        <v>1</v>
      </c>
      <c r="X1123" s="57">
        <v>1</v>
      </c>
      <c r="Y1123" s="57"/>
      <c r="Z1123" s="57"/>
      <c r="AA1123" s="5"/>
      <c r="AB1123" s="4" t="s">
        <v>45</v>
      </c>
    </row>
    <row r="1124" spans="1:28" ht="16">
      <c r="A1124" s="9">
        <v>2</v>
      </c>
      <c r="B1124" s="9">
        <v>1</v>
      </c>
      <c r="C1124" s="9">
        <v>5</v>
      </c>
      <c r="D1124" s="9" t="str">
        <f t="shared" si="99"/>
        <v>Dynan_F5_183_206_19A</v>
      </c>
      <c r="E1124" s="9" t="str">
        <f t="shared" si="104"/>
        <v>Dynan_F5_183_206_19A_Lung_Block</v>
      </c>
      <c r="F1124" s="282">
        <f t="shared" si="105"/>
        <v>15</v>
      </c>
      <c r="G1124" s="227">
        <v>1</v>
      </c>
      <c r="H1124" s="54" t="s">
        <v>39</v>
      </c>
      <c r="I1124" s="47" t="s">
        <v>307</v>
      </c>
      <c r="J1124" s="17">
        <v>183</v>
      </c>
      <c r="K1124" s="18" t="s">
        <v>33</v>
      </c>
      <c r="L1124" s="17">
        <v>206</v>
      </c>
      <c r="M1124" s="17" t="s">
        <v>248</v>
      </c>
      <c r="N1124" s="81">
        <v>1.5</v>
      </c>
      <c r="O1124" s="17" t="s">
        <v>35</v>
      </c>
      <c r="P1124" s="17" t="s">
        <v>63</v>
      </c>
      <c r="Q1124" s="19">
        <v>43410</v>
      </c>
      <c r="R1124" s="20">
        <v>43581</v>
      </c>
      <c r="S1124" s="26">
        <v>44146</v>
      </c>
      <c r="T1124" s="16">
        <f t="shared" si="101"/>
        <v>565</v>
      </c>
      <c r="U1124" s="16" t="s">
        <v>279</v>
      </c>
      <c r="V1124" s="16">
        <v>0</v>
      </c>
      <c r="W1124" s="57">
        <v>0</v>
      </c>
      <c r="X1124" s="57"/>
      <c r="Y1124" s="57"/>
      <c r="Z1124" s="57"/>
      <c r="AA1124" s="5"/>
      <c r="AB1124" s="4" t="s">
        <v>45</v>
      </c>
    </row>
    <row r="1125" spans="1:28" ht="16">
      <c r="A1125" s="9">
        <v>2</v>
      </c>
      <c r="B1125" s="9">
        <v>1</v>
      </c>
      <c r="C1125" s="9">
        <v>5</v>
      </c>
      <c r="D1125" s="9" t="str">
        <f t="shared" si="99"/>
        <v>Dynan_F5_184_206_19A</v>
      </c>
      <c r="E1125" s="9" t="str">
        <f t="shared" si="104"/>
        <v>Dynan_F5_184_206_19A_Lung_Block</v>
      </c>
      <c r="F1125" s="282">
        <f t="shared" si="105"/>
        <v>16</v>
      </c>
      <c r="G1125" s="227">
        <v>1</v>
      </c>
      <c r="H1125" s="54" t="s">
        <v>39</v>
      </c>
      <c r="I1125" s="47" t="s">
        <v>307</v>
      </c>
      <c r="J1125" s="17">
        <v>184</v>
      </c>
      <c r="K1125" s="18" t="s">
        <v>33</v>
      </c>
      <c r="L1125" s="17">
        <v>206</v>
      </c>
      <c r="M1125" s="17" t="s">
        <v>248</v>
      </c>
      <c r="N1125" s="81">
        <v>1.5</v>
      </c>
      <c r="O1125" s="17" t="s">
        <v>35</v>
      </c>
      <c r="P1125" s="17" t="s">
        <v>63</v>
      </c>
      <c r="Q1125" s="19">
        <v>43410</v>
      </c>
      <c r="R1125" s="20">
        <v>43581</v>
      </c>
      <c r="S1125" s="26">
        <v>44146</v>
      </c>
      <c r="T1125" s="16">
        <f t="shared" si="101"/>
        <v>565</v>
      </c>
      <c r="U1125" s="16" t="s">
        <v>279</v>
      </c>
      <c r="V1125" s="30">
        <v>0</v>
      </c>
      <c r="W1125" s="57">
        <v>1</v>
      </c>
      <c r="X1125" s="57"/>
      <c r="Y1125" s="57">
        <v>1</v>
      </c>
      <c r="Z1125" s="57"/>
      <c r="AA1125" s="5"/>
      <c r="AB1125" s="4" t="s">
        <v>45</v>
      </c>
    </row>
    <row r="1126" spans="1:28" ht="16">
      <c r="A1126" s="9">
        <v>2</v>
      </c>
      <c r="B1126" s="9">
        <v>1</v>
      </c>
      <c r="C1126" s="9">
        <v>5</v>
      </c>
      <c r="D1126" s="9" t="str">
        <f t="shared" si="99"/>
        <v>Dynan_F5_185_207_19A</v>
      </c>
      <c r="E1126" s="9" t="str">
        <f t="shared" si="104"/>
        <v>Dynan_F5_185_207_19A_Lung_Block</v>
      </c>
      <c r="F1126" s="282">
        <f t="shared" si="105"/>
        <v>17</v>
      </c>
      <c r="G1126" s="227">
        <v>1</v>
      </c>
      <c r="H1126" s="54" t="s">
        <v>39</v>
      </c>
      <c r="I1126" s="47" t="s">
        <v>307</v>
      </c>
      <c r="J1126" s="17">
        <v>185</v>
      </c>
      <c r="K1126" s="18" t="s">
        <v>33</v>
      </c>
      <c r="L1126" s="17">
        <v>207</v>
      </c>
      <c r="M1126" s="17" t="s">
        <v>248</v>
      </c>
      <c r="N1126" s="81">
        <v>1.5</v>
      </c>
      <c r="O1126" s="17" t="s">
        <v>35</v>
      </c>
      <c r="P1126" s="17" t="s">
        <v>63</v>
      </c>
      <c r="Q1126" s="19">
        <v>43410</v>
      </c>
      <c r="R1126" s="20">
        <v>43581</v>
      </c>
      <c r="S1126" s="26">
        <v>44146</v>
      </c>
      <c r="T1126" s="16">
        <f t="shared" si="101"/>
        <v>565</v>
      </c>
      <c r="U1126" s="16" t="s">
        <v>279</v>
      </c>
      <c r="V1126" s="16">
        <v>0</v>
      </c>
      <c r="W1126" s="57">
        <v>0</v>
      </c>
      <c r="X1126" s="57"/>
      <c r="Y1126" s="57"/>
      <c r="Z1126" s="57"/>
      <c r="AA1126" s="5"/>
      <c r="AB1126" s="4" t="s">
        <v>45</v>
      </c>
    </row>
    <row r="1127" spans="1:28" ht="16">
      <c r="A1127" s="9">
        <v>2</v>
      </c>
      <c r="B1127" s="9">
        <v>1</v>
      </c>
      <c r="C1127" s="9">
        <v>5</v>
      </c>
      <c r="D1127" s="9" t="str">
        <f t="shared" si="99"/>
        <v>Dynan_F5_186_207_19A</v>
      </c>
      <c r="E1127" s="9" t="str">
        <f t="shared" si="104"/>
        <v>Dynan_F5_186_207_19A_Lung_Block</v>
      </c>
      <c r="F1127" s="282">
        <f t="shared" si="105"/>
        <v>18</v>
      </c>
      <c r="G1127" s="227">
        <v>1</v>
      </c>
      <c r="H1127" s="54" t="s">
        <v>39</v>
      </c>
      <c r="I1127" s="47" t="s">
        <v>307</v>
      </c>
      <c r="J1127" s="17">
        <v>186</v>
      </c>
      <c r="K1127" s="18" t="s">
        <v>33</v>
      </c>
      <c r="L1127" s="17">
        <v>207</v>
      </c>
      <c r="M1127" s="17" t="s">
        <v>248</v>
      </c>
      <c r="N1127" s="81">
        <v>1.5</v>
      </c>
      <c r="O1127" s="17" t="s">
        <v>35</v>
      </c>
      <c r="P1127" s="17" t="s">
        <v>63</v>
      </c>
      <c r="Q1127" s="19">
        <v>43410</v>
      </c>
      <c r="R1127" s="20">
        <v>43581</v>
      </c>
      <c r="S1127" s="26">
        <v>44146</v>
      </c>
      <c r="T1127" s="16">
        <f t="shared" si="101"/>
        <v>565</v>
      </c>
      <c r="U1127" s="16" t="s">
        <v>279</v>
      </c>
      <c r="V1127" s="30">
        <v>0</v>
      </c>
      <c r="W1127" s="57">
        <v>0</v>
      </c>
      <c r="X1127" s="57"/>
      <c r="Y1127" s="57"/>
      <c r="Z1127" s="57"/>
      <c r="AA1127" s="5"/>
      <c r="AB1127" s="4" t="s">
        <v>45</v>
      </c>
    </row>
    <row r="1128" spans="1:28" ht="16">
      <c r="A1128" s="9">
        <v>2</v>
      </c>
      <c r="B1128" s="9">
        <v>1</v>
      </c>
      <c r="C1128" s="9">
        <v>5</v>
      </c>
      <c r="D1128" s="9" t="str">
        <f t="shared" si="99"/>
        <v>Dynan_F5_187_207_19A</v>
      </c>
      <c r="E1128" s="9" t="str">
        <f t="shared" si="104"/>
        <v>Dynan_F5_187_207_19A_Lung_Block</v>
      </c>
      <c r="F1128" s="282">
        <f t="shared" si="105"/>
        <v>19</v>
      </c>
      <c r="G1128" s="227">
        <v>1</v>
      </c>
      <c r="H1128" s="54" t="s">
        <v>39</v>
      </c>
      <c r="I1128" s="47" t="s">
        <v>307</v>
      </c>
      <c r="J1128" s="17">
        <v>187</v>
      </c>
      <c r="K1128" s="18" t="s">
        <v>33</v>
      </c>
      <c r="L1128" s="17">
        <v>207</v>
      </c>
      <c r="M1128" s="17" t="s">
        <v>248</v>
      </c>
      <c r="N1128" s="81">
        <v>1.5</v>
      </c>
      <c r="O1128" s="17" t="s">
        <v>35</v>
      </c>
      <c r="P1128" s="17" t="s">
        <v>63</v>
      </c>
      <c r="Q1128" s="19">
        <v>43410</v>
      </c>
      <c r="R1128" s="20">
        <v>43581</v>
      </c>
      <c r="S1128" s="26">
        <v>44146</v>
      </c>
      <c r="T1128" s="16">
        <f t="shared" si="101"/>
        <v>565</v>
      </c>
      <c r="U1128" s="16" t="s">
        <v>279</v>
      </c>
      <c r="V1128" s="16">
        <v>0</v>
      </c>
      <c r="W1128" s="57">
        <v>0</v>
      </c>
      <c r="X1128" s="57"/>
      <c r="Y1128" s="57"/>
      <c r="Z1128" s="57"/>
      <c r="AA1128" s="5"/>
      <c r="AB1128" s="4" t="s">
        <v>45</v>
      </c>
    </row>
    <row r="1129" spans="1:28" ht="16">
      <c r="A1129" s="9">
        <v>2</v>
      </c>
      <c r="B1129" s="9">
        <v>1</v>
      </c>
      <c r="C1129" s="9">
        <v>5</v>
      </c>
      <c r="D1129" s="9" t="str">
        <f t="shared" ref="D1129:D1192" si="106">"Dynan_"&amp;I1129&amp;"_"&amp;J1129&amp;"_"&amp;L1129&amp;"_"&amp;K1129</f>
        <v>Dynan_F5_189_207_19A</v>
      </c>
      <c r="E1129" s="9" t="str">
        <f t="shared" ref="E1129:E1160" si="107">D1129&amp;"_Lung_Block"</f>
        <v>Dynan_F5_189_207_19A_Lung_Block</v>
      </c>
      <c r="F1129" s="282">
        <f t="shared" si="105"/>
        <v>20</v>
      </c>
      <c r="G1129" s="227">
        <v>1</v>
      </c>
      <c r="H1129" s="54" t="s">
        <v>39</v>
      </c>
      <c r="I1129" s="47" t="s">
        <v>307</v>
      </c>
      <c r="J1129" s="17">
        <v>189</v>
      </c>
      <c r="K1129" s="18" t="s">
        <v>33</v>
      </c>
      <c r="L1129" s="17">
        <v>207</v>
      </c>
      <c r="M1129" s="17" t="s">
        <v>248</v>
      </c>
      <c r="N1129" s="81">
        <v>1.5</v>
      </c>
      <c r="O1129" s="17" t="s">
        <v>35</v>
      </c>
      <c r="P1129" s="17" t="s">
        <v>63</v>
      </c>
      <c r="Q1129" s="19">
        <v>43410</v>
      </c>
      <c r="R1129" s="20">
        <v>43581</v>
      </c>
      <c r="S1129" s="26">
        <v>44146</v>
      </c>
      <c r="T1129" s="16">
        <f t="shared" ref="T1129:T1192" si="108">S1129-R1129</f>
        <v>565</v>
      </c>
      <c r="U1129" s="16" t="s">
        <v>279</v>
      </c>
      <c r="V1129" s="30">
        <v>0</v>
      </c>
      <c r="W1129" s="57">
        <v>0</v>
      </c>
      <c r="X1129" s="57"/>
      <c r="Y1129" s="57"/>
      <c r="Z1129" s="57"/>
      <c r="AA1129" s="5"/>
      <c r="AB1129" s="4" t="s">
        <v>45</v>
      </c>
    </row>
    <row r="1130" spans="1:28" ht="16">
      <c r="A1130" s="9">
        <v>2</v>
      </c>
      <c r="B1130" s="9">
        <v>1</v>
      </c>
      <c r="C1130" s="9">
        <v>5</v>
      </c>
      <c r="D1130" s="9" t="str">
        <f t="shared" si="106"/>
        <v>Dynan_F5_190_208_19A</v>
      </c>
      <c r="E1130" s="9" t="str">
        <f t="shared" si="107"/>
        <v>Dynan_F5_190_208_19A_Lung_Block</v>
      </c>
      <c r="F1130" s="282">
        <f t="shared" si="105"/>
        <v>21</v>
      </c>
      <c r="G1130" s="227">
        <v>1</v>
      </c>
      <c r="H1130" s="54" t="s">
        <v>39</v>
      </c>
      <c r="I1130" s="47" t="s">
        <v>307</v>
      </c>
      <c r="J1130" s="17">
        <v>190</v>
      </c>
      <c r="K1130" s="18" t="s">
        <v>33</v>
      </c>
      <c r="L1130" s="17">
        <v>208</v>
      </c>
      <c r="M1130" s="17" t="s">
        <v>248</v>
      </c>
      <c r="N1130" s="81">
        <v>1.5</v>
      </c>
      <c r="O1130" s="17" t="s">
        <v>35</v>
      </c>
      <c r="P1130" s="17" t="s">
        <v>63</v>
      </c>
      <c r="Q1130" s="19">
        <v>43410</v>
      </c>
      <c r="R1130" s="20">
        <v>43581</v>
      </c>
      <c r="S1130" s="26">
        <v>44146</v>
      </c>
      <c r="T1130" s="16">
        <f t="shared" si="108"/>
        <v>565</v>
      </c>
      <c r="U1130" s="16" t="s">
        <v>279</v>
      </c>
      <c r="V1130" s="16">
        <v>0</v>
      </c>
      <c r="W1130" s="57">
        <v>1</v>
      </c>
      <c r="X1130" s="57">
        <v>1</v>
      </c>
      <c r="Y1130" s="57"/>
      <c r="Z1130" s="57"/>
      <c r="AA1130" s="5"/>
      <c r="AB1130" s="4"/>
    </row>
    <row r="1131" spans="1:28" ht="16">
      <c r="A1131" s="9">
        <v>2</v>
      </c>
      <c r="B1131" s="9">
        <v>1</v>
      </c>
      <c r="C1131" s="9">
        <v>5</v>
      </c>
      <c r="D1131" s="9" t="str">
        <f t="shared" si="106"/>
        <v>Dynan_F5_191_208_19A</v>
      </c>
      <c r="E1131" s="9" t="str">
        <f t="shared" si="107"/>
        <v>Dynan_F5_191_208_19A_Lung_Block</v>
      </c>
      <c r="F1131" s="282">
        <f t="shared" si="105"/>
        <v>22</v>
      </c>
      <c r="G1131" s="227">
        <v>1</v>
      </c>
      <c r="H1131" s="54" t="s">
        <v>39</v>
      </c>
      <c r="I1131" s="47" t="s">
        <v>307</v>
      </c>
      <c r="J1131" s="17">
        <v>191</v>
      </c>
      <c r="K1131" s="18" t="s">
        <v>33</v>
      </c>
      <c r="L1131" s="17">
        <v>208</v>
      </c>
      <c r="M1131" s="17" t="s">
        <v>248</v>
      </c>
      <c r="N1131" s="81">
        <v>1.5</v>
      </c>
      <c r="O1131" s="17" t="s">
        <v>35</v>
      </c>
      <c r="P1131" s="17" t="s">
        <v>63</v>
      </c>
      <c r="Q1131" s="19">
        <v>43410</v>
      </c>
      <c r="R1131" s="20">
        <v>43581</v>
      </c>
      <c r="S1131" s="26">
        <v>44146</v>
      </c>
      <c r="T1131" s="16">
        <f t="shared" si="108"/>
        <v>565</v>
      </c>
      <c r="U1131" s="16" t="s">
        <v>279</v>
      </c>
      <c r="V1131" s="30">
        <v>0</v>
      </c>
      <c r="W1131" s="57">
        <v>1</v>
      </c>
      <c r="X1131" s="57">
        <v>1</v>
      </c>
      <c r="Y1131" s="57"/>
      <c r="Z1131" s="57"/>
      <c r="AA1131" s="5"/>
      <c r="AB1131" s="4" t="s">
        <v>45</v>
      </c>
    </row>
    <row r="1132" spans="1:28" ht="16">
      <c r="A1132" s="9">
        <v>2</v>
      </c>
      <c r="B1132" s="9">
        <v>1</v>
      </c>
      <c r="C1132" s="9">
        <v>5</v>
      </c>
      <c r="D1132" s="9" t="str">
        <f t="shared" si="106"/>
        <v>Dynan_F5_192_208_19A</v>
      </c>
      <c r="E1132" s="9" t="str">
        <f t="shared" si="107"/>
        <v>Dynan_F5_192_208_19A_Lung_Block</v>
      </c>
      <c r="F1132" s="282">
        <f t="shared" si="105"/>
        <v>23</v>
      </c>
      <c r="G1132" s="227">
        <v>1</v>
      </c>
      <c r="H1132" s="54" t="s">
        <v>39</v>
      </c>
      <c r="I1132" s="47" t="s">
        <v>307</v>
      </c>
      <c r="J1132" s="17">
        <v>192</v>
      </c>
      <c r="K1132" s="18" t="s">
        <v>33</v>
      </c>
      <c r="L1132" s="17">
        <v>208</v>
      </c>
      <c r="M1132" s="17" t="s">
        <v>248</v>
      </c>
      <c r="N1132" s="81">
        <v>1.5</v>
      </c>
      <c r="O1132" s="17" t="s">
        <v>35</v>
      </c>
      <c r="P1132" s="17" t="s">
        <v>63</v>
      </c>
      <c r="Q1132" s="19">
        <v>43410</v>
      </c>
      <c r="R1132" s="20">
        <v>43581</v>
      </c>
      <c r="S1132" s="26">
        <v>44146</v>
      </c>
      <c r="T1132" s="16">
        <f t="shared" si="108"/>
        <v>565</v>
      </c>
      <c r="U1132" s="16" t="s">
        <v>279</v>
      </c>
      <c r="V1132" s="16">
        <v>0</v>
      </c>
      <c r="W1132" s="57">
        <v>0</v>
      </c>
      <c r="X1132" s="57"/>
      <c r="Y1132" s="57"/>
      <c r="Z1132" s="57">
        <v>1</v>
      </c>
      <c r="AA1132" s="5" t="s">
        <v>317</v>
      </c>
      <c r="AB1132" s="4" t="s">
        <v>45</v>
      </c>
    </row>
    <row r="1133" spans="1:28" ht="16">
      <c r="A1133" s="9">
        <v>2</v>
      </c>
      <c r="B1133" s="9">
        <v>1</v>
      </c>
      <c r="C1133" s="9">
        <v>5</v>
      </c>
      <c r="D1133" s="9" t="str">
        <f t="shared" si="106"/>
        <v>Dynan_F5_193_208_19A</v>
      </c>
      <c r="E1133" s="9" t="str">
        <f t="shared" si="107"/>
        <v>Dynan_F5_193_208_19A_Lung_Block</v>
      </c>
      <c r="F1133" s="282">
        <f t="shared" si="105"/>
        <v>24</v>
      </c>
      <c r="G1133" s="227">
        <v>1</v>
      </c>
      <c r="H1133" s="54" t="s">
        <v>39</v>
      </c>
      <c r="I1133" s="47" t="s">
        <v>307</v>
      </c>
      <c r="J1133" s="17">
        <v>193</v>
      </c>
      <c r="K1133" s="18" t="s">
        <v>33</v>
      </c>
      <c r="L1133" s="17">
        <v>208</v>
      </c>
      <c r="M1133" s="17" t="s">
        <v>248</v>
      </c>
      <c r="N1133" s="81">
        <v>1.5</v>
      </c>
      <c r="O1133" s="17" t="s">
        <v>35</v>
      </c>
      <c r="P1133" s="17" t="s">
        <v>63</v>
      </c>
      <c r="Q1133" s="19">
        <v>43410</v>
      </c>
      <c r="R1133" s="20">
        <v>43581</v>
      </c>
      <c r="S1133" s="26">
        <v>44146</v>
      </c>
      <c r="T1133" s="16">
        <f t="shared" si="108"/>
        <v>565</v>
      </c>
      <c r="U1133" s="16" t="s">
        <v>279</v>
      </c>
      <c r="V1133" s="30">
        <v>0</v>
      </c>
      <c r="W1133" s="57">
        <v>0</v>
      </c>
      <c r="X1133" s="57"/>
      <c r="Y1133" s="57"/>
      <c r="Z1133" s="57"/>
      <c r="AA1133" s="5"/>
      <c r="AB1133" s="4" t="s">
        <v>45</v>
      </c>
    </row>
    <row r="1134" spans="1:28" ht="16">
      <c r="A1134" s="9">
        <v>2</v>
      </c>
      <c r="B1134" s="9">
        <v>1</v>
      </c>
      <c r="C1134" s="9">
        <v>5</v>
      </c>
      <c r="D1134" s="9" t="str">
        <f t="shared" si="106"/>
        <v>Dynan_F5_194_208_19A</v>
      </c>
      <c r="E1134" s="9" t="str">
        <f t="shared" si="107"/>
        <v>Dynan_F5_194_208_19A_Lung_Block</v>
      </c>
      <c r="F1134" s="282">
        <f t="shared" si="105"/>
        <v>25</v>
      </c>
      <c r="G1134" s="227">
        <v>1</v>
      </c>
      <c r="H1134" s="54" t="s">
        <v>39</v>
      </c>
      <c r="I1134" s="47" t="s">
        <v>307</v>
      </c>
      <c r="J1134" s="17">
        <v>194</v>
      </c>
      <c r="K1134" s="18" t="s">
        <v>33</v>
      </c>
      <c r="L1134" s="17">
        <v>208</v>
      </c>
      <c r="M1134" s="17" t="s">
        <v>248</v>
      </c>
      <c r="N1134" s="81">
        <v>1.5</v>
      </c>
      <c r="O1134" s="17" t="s">
        <v>35</v>
      </c>
      <c r="P1134" s="17" t="s">
        <v>63</v>
      </c>
      <c r="Q1134" s="19">
        <v>43410</v>
      </c>
      <c r="R1134" s="20">
        <v>43581</v>
      </c>
      <c r="S1134" s="26">
        <v>44146</v>
      </c>
      <c r="T1134" s="16">
        <f t="shared" si="108"/>
        <v>565</v>
      </c>
      <c r="U1134" s="16" t="s">
        <v>279</v>
      </c>
      <c r="V1134" s="16">
        <v>0</v>
      </c>
      <c r="W1134" s="57">
        <v>0</v>
      </c>
      <c r="X1134" s="57"/>
      <c r="Y1134" s="57"/>
      <c r="Z1134" s="57"/>
      <c r="AA1134" s="5"/>
      <c r="AB1134" s="4" t="s">
        <v>45</v>
      </c>
    </row>
    <row r="1135" spans="1:28" ht="16">
      <c r="A1135" s="9">
        <v>2</v>
      </c>
      <c r="B1135" s="9">
        <v>1</v>
      </c>
      <c r="C1135" s="9">
        <v>5</v>
      </c>
      <c r="D1135" s="9" t="str">
        <f t="shared" si="106"/>
        <v>Dynan_F5_346_230_19A</v>
      </c>
      <c r="E1135" s="9" t="str">
        <f t="shared" si="107"/>
        <v>Dynan_F5_346_230_19A_Lung_Block</v>
      </c>
      <c r="F1135" s="282">
        <f t="shared" si="105"/>
        <v>26</v>
      </c>
      <c r="G1135" s="227">
        <v>1</v>
      </c>
      <c r="H1135" s="54" t="s">
        <v>39</v>
      </c>
      <c r="I1135" s="47" t="s">
        <v>307</v>
      </c>
      <c r="J1135" s="17">
        <v>346</v>
      </c>
      <c r="K1135" s="18" t="s">
        <v>33</v>
      </c>
      <c r="L1135" s="17">
        <v>230</v>
      </c>
      <c r="M1135" s="17" t="s">
        <v>248</v>
      </c>
      <c r="N1135" s="81">
        <v>1.5</v>
      </c>
      <c r="O1135" s="17" t="s">
        <v>35</v>
      </c>
      <c r="P1135" s="17" t="s">
        <v>63</v>
      </c>
      <c r="Q1135" s="19">
        <v>43410</v>
      </c>
      <c r="R1135" s="20">
        <v>43581</v>
      </c>
      <c r="S1135" s="26">
        <v>44141</v>
      </c>
      <c r="T1135" s="16">
        <f t="shared" si="108"/>
        <v>560</v>
      </c>
      <c r="U1135" s="16" t="s">
        <v>310</v>
      </c>
      <c r="V1135" s="30">
        <v>0</v>
      </c>
      <c r="W1135" s="56">
        <v>1</v>
      </c>
      <c r="X1135" s="56">
        <v>1</v>
      </c>
      <c r="Y1135" s="56"/>
      <c r="Z1135" s="56">
        <v>1</v>
      </c>
      <c r="AA1135" s="27" t="s">
        <v>82</v>
      </c>
      <c r="AB1135" s="4" t="s">
        <v>45</v>
      </c>
    </row>
    <row r="1136" spans="1:28" ht="16">
      <c r="A1136" s="9">
        <v>2</v>
      </c>
      <c r="B1136" s="9">
        <v>1</v>
      </c>
      <c r="C1136" s="9">
        <v>5</v>
      </c>
      <c r="D1136" s="9" t="str">
        <f t="shared" si="106"/>
        <v>Dynan_F5_347_230_19A</v>
      </c>
      <c r="E1136" s="9" t="str">
        <f t="shared" si="107"/>
        <v>Dynan_F5_347_230_19A_Lung_Block</v>
      </c>
      <c r="F1136" s="282">
        <f t="shared" si="105"/>
        <v>27</v>
      </c>
      <c r="G1136" s="227">
        <v>1</v>
      </c>
      <c r="H1136" s="54" t="s">
        <v>39</v>
      </c>
      <c r="I1136" s="47" t="s">
        <v>307</v>
      </c>
      <c r="J1136" s="17">
        <v>347</v>
      </c>
      <c r="K1136" s="18" t="s">
        <v>33</v>
      </c>
      <c r="L1136" s="17">
        <v>230</v>
      </c>
      <c r="M1136" s="17" t="s">
        <v>248</v>
      </c>
      <c r="N1136" s="81">
        <v>1.5</v>
      </c>
      <c r="O1136" s="17" t="s">
        <v>35</v>
      </c>
      <c r="P1136" s="17" t="s">
        <v>63</v>
      </c>
      <c r="Q1136" s="19">
        <v>43410</v>
      </c>
      <c r="R1136" s="20">
        <v>43581</v>
      </c>
      <c r="S1136" s="26">
        <v>44141</v>
      </c>
      <c r="T1136" s="16">
        <f t="shared" si="108"/>
        <v>560</v>
      </c>
      <c r="U1136" s="16" t="s">
        <v>310</v>
      </c>
      <c r="V1136" s="16">
        <v>0</v>
      </c>
      <c r="W1136" s="56">
        <v>0</v>
      </c>
      <c r="X1136" s="56"/>
      <c r="Y1136" s="56"/>
      <c r="Z1136" s="56">
        <v>1</v>
      </c>
      <c r="AA1136" s="27" t="s">
        <v>82</v>
      </c>
      <c r="AB1136" s="4" t="s">
        <v>45</v>
      </c>
    </row>
    <row r="1137" spans="1:28" ht="16">
      <c r="A1137" s="9">
        <v>2</v>
      </c>
      <c r="B1137" s="9">
        <v>1</v>
      </c>
      <c r="C1137" s="9">
        <v>5</v>
      </c>
      <c r="D1137" s="9" t="str">
        <f t="shared" si="106"/>
        <v>Dynan_F5_348_230_19A</v>
      </c>
      <c r="E1137" s="9" t="str">
        <f t="shared" si="107"/>
        <v>Dynan_F5_348_230_19A_Lung_Block</v>
      </c>
      <c r="F1137" s="282">
        <f t="shared" si="105"/>
        <v>28</v>
      </c>
      <c r="G1137" s="227">
        <v>1</v>
      </c>
      <c r="H1137" s="54" t="s">
        <v>39</v>
      </c>
      <c r="I1137" s="47" t="s">
        <v>307</v>
      </c>
      <c r="J1137" s="17">
        <v>348</v>
      </c>
      <c r="K1137" s="18" t="s">
        <v>33</v>
      </c>
      <c r="L1137" s="17">
        <v>230</v>
      </c>
      <c r="M1137" s="17" t="s">
        <v>248</v>
      </c>
      <c r="N1137" s="81">
        <v>1.5</v>
      </c>
      <c r="O1137" s="17" t="s">
        <v>35</v>
      </c>
      <c r="P1137" s="17" t="s">
        <v>63</v>
      </c>
      <c r="Q1137" s="19">
        <v>43410</v>
      </c>
      <c r="R1137" s="20">
        <v>43581</v>
      </c>
      <c r="S1137" s="26">
        <v>44141</v>
      </c>
      <c r="T1137" s="16">
        <f t="shared" si="108"/>
        <v>560</v>
      </c>
      <c r="U1137" s="16" t="s">
        <v>310</v>
      </c>
      <c r="V1137" s="30">
        <v>0</v>
      </c>
      <c r="W1137" s="56">
        <v>0</v>
      </c>
      <c r="X1137" s="56"/>
      <c r="Y1137" s="56"/>
      <c r="Z1137" s="56"/>
      <c r="AA1137" s="27"/>
      <c r="AB1137" s="4" t="s">
        <v>45</v>
      </c>
    </row>
    <row r="1138" spans="1:28" ht="16">
      <c r="A1138" s="9">
        <v>2</v>
      </c>
      <c r="B1138" s="9">
        <v>1</v>
      </c>
      <c r="C1138" s="9">
        <v>5</v>
      </c>
      <c r="D1138" s="9" t="str">
        <f t="shared" si="106"/>
        <v>Dynan_F5_350_232_19A</v>
      </c>
      <c r="E1138" s="9" t="str">
        <f t="shared" si="107"/>
        <v>Dynan_F5_350_232_19A_Lung_Block</v>
      </c>
      <c r="F1138" s="282">
        <f t="shared" si="105"/>
        <v>29</v>
      </c>
      <c r="G1138" s="227">
        <v>1</v>
      </c>
      <c r="H1138" s="54" t="s">
        <v>39</v>
      </c>
      <c r="I1138" s="47" t="s">
        <v>307</v>
      </c>
      <c r="J1138" s="17">
        <v>350</v>
      </c>
      <c r="K1138" s="18" t="s">
        <v>33</v>
      </c>
      <c r="L1138" s="17">
        <v>232</v>
      </c>
      <c r="M1138" s="17" t="s">
        <v>248</v>
      </c>
      <c r="N1138" s="81">
        <v>1.5</v>
      </c>
      <c r="O1138" s="17" t="s">
        <v>35</v>
      </c>
      <c r="P1138" s="17" t="s">
        <v>63</v>
      </c>
      <c r="Q1138" s="19">
        <v>43410</v>
      </c>
      <c r="R1138" s="20">
        <v>43581</v>
      </c>
      <c r="S1138" s="26">
        <v>44141</v>
      </c>
      <c r="T1138" s="16">
        <f t="shared" si="108"/>
        <v>560</v>
      </c>
      <c r="U1138" s="16" t="s">
        <v>310</v>
      </c>
      <c r="V1138" s="16">
        <v>0</v>
      </c>
      <c r="W1138" s="56">
        <v>1</v>
      </c>
      <c r="X1138" s="56">
        <v>1</v>
      </c>
      <c r="Y1138" s="56"/>
      <c r="Z1138" s="56"/>
      <c r="AA1138" s="27"/>
      <c r="AB1138" s="4"/>
    </row>
    <row r="1139" spans="1:28" ht="16">
      <c r="A1139" s="9">
        <v>2</v>
      </c>
      <c r="B1139" s="9">
        <v>1</v>
      </c>
      <c r="C1139" s="9">
        <v>5</v>
      </c>
      <c r="D1139" s="9" t="str">
        <f t="shared" si="106"/>
        <v>Dynan_F5_351_232_19A</v>
      </c>
      <c r="E1139" s="9" t="str">
        <f t="shared" si="107"/>
        <v>Dynan_F5_351_232_19A_Lung_Block</v>
      </c>
      <c r="F1139" s="282">
        <f t="shared" si="105"/>
        <v>30</v>
      </c>
      <c r="G1139" s="227">
        <v>1</v>
      </c>
      <c r="H1139" s="54" t="s">
        <v>39</v>
      </c>
      <c r="I1139" s="47" t="s">
        <v>307</v>
      </c>
      <c r="J1139" s="17">
        <v>351</v>
      </c>
      <c r="K1139" s="18" t="s">
        <v>33</v>
      </c>
      <c r="L1139" s="17">
        <v>232</v>
      </c>
      <c r="M1139" s="17" t="s">
        <v>248</v>
      </c>
      <c r="N1139" s="81">
        <v>1.5</v>
      </c>
      <c r="O1139" s="17" t="s">
        <v>35</v>
      </c>
      <c r="P1139" s="17" t="s">
        <v>63</v>
      </c>
      <c r="Q1139" s="19">
        <v>43410</v>
      </c>
      <c r="R1139" s="20">
        <v>43581</v>
      </c>
      <c r="S1139" s="26">
        <v>44141</v>
      </c>
      <c r="T1139" s="16">
        <f t="shared" si="108"/>
        <v>560</v>
      </c>
      <c r="U1139" s="16" t="s">
        <v>310</v>
      </c>
      <c r="V1139" s="30">
        <v>0</v>
      </c>
      <c r="W1139" s="56">
        <v>1</v>
      </c>
      <c r="X1139" s="56">
        <v>1</v>
      </c>
      <c r="Y1139" s="56"/>
      <c r="Z1139" s="56"/>
      <c r="AA1139" s="27"/>
      <c r="AB1139" s="4" t="s">
        <v>45</v>
      </c>
    </row>
    <row r="1140" spans="1:28" ht="16">
      <c r="A1140" s="9">
        <v>2</v>
      </c>
      <c r="B1140" s="9">
        <v>1</v>
      </c>
      <c r="C1140" s="9">
        <v>5</v>
      </c>
      <c r="D1140" s="9" t="str">
        <f t="shared" si="106"/>
        <v>Dynan_F5_352_232_19A</v>
      </c>
      <c r="E1140" s="9" t="str">
        <f t="shared" si="107"/>
        <v>Dynan_F5_352_232_19A_Lung_Block</v>
      </c>
      <c r="F1140" s="282">
        <f t="shared" si="105"/>
        <v>31</v>
      </c>
      <c r="G1140" s="227">
        <v>1</v>
      </c>
      <c r="H1140" s="54" t="s">
        <v>39</v>
      </c>
      <c r="I1140" s="47" t="s">
        <v>307</v>
      </c>
      <c r="J1140" s="17">
        <v>352</v>
      </c>
      <c r="K1140" s="18" t="s">
        <v>33</v>
      </c>
      <c r="L1140" s="17">
        <v>232</v>
      </c>
      <c r="M1140" s="17" t="s">
        <v>248</v>
      </c>
      <c r="N1140" s="81">
        <v>1.5</v>
      </c>
      <c r="O1140" s="17" t="s">
        <v>35</v>
      </c>
      <c r="P1140" s="17" t="s">
        <v>63</v>
      </c>
      <c r="Q1140" s="19">
        <v>43410</v>
      </c>
      <c r="R1140" s="20">
        <v>43581</v>
      </c>
      <c r="S1140" s="26">
        <v>44141</v>
      </c>
      <c r="T1140" s="16">
        <f t="shared" si="108"/>
        <v>560</v>
      </c>
      <c r="U1140" s="16" t="s">
        <v>310</v>
      </c>
      <c r="V1140" s="16">
        <v>0</v>
      </c>
      <c r="W1140" s="56">
        <v>0</v>
      </c>
      <c r="X1140" s="56"/>
      <c r="Y1140" s="56"/>
      <c r="Z1140" s="56"/>
      <c r="AA1140" s="27"/>
      <c r="AB1140" s="4" t="s">
        <v>45</v>
      </c>
    </row>
    <row r="1141" spans="1:28" ht="16">
      <c r="A1141" s="9">
        <v>2</v>
      </c>
      <c r="B1141" s="9">
        <v>1</v>
      </c>
      <c r="C1141" s="9">
        <v>6</v>
      </c>
      <c r="D1141" s="9" t="str">
        <f t="shared" si="106"/>
        <v>Dynan_F5_353_232_19A</v>
      </c>
      <c r="E1141" s="9" t="str">
        <f t="shared" si="107"/>
        <v>Dynan_F5_353_232_19A_Lung_Block</v>
      </c>
      <c r="F1141" s="9">
        <f>1</f>
        <v>1</v>
      </c>
      <c r="G1141" s="9">
        <v>6</v>
      </c>
      <c r="H1141" s="54" t="s">
        <v>39</v>
      </c>
      <c r="I1141" s="47" t="s">
        <v>307</v>
      </c>
      <c r="J1141" s="17">
        <v>353</v>
      </c>
      <c r="K1141" s="18" t="s">
        <v>33</v>
      </c>
      <c r="L1141" s="17">
        <v>232</v>
      </c>
      <c r="M1141" s="17" t="s">
        <v>248</v>
      </c>
      <c r="N1141" s="81">
        <v>1.5</v>
      </c>
      <c r="O1141" s="17" t="s">
        <v>35</v>
      </c>
      <c r="P1141" s="17" t="s">
        <v>63</v>
      </c>
      <c r="Q1141" s="19">
        <v>43410</v>
      </c>
      <c r="R1141" s="20">
        <v>43581</v>
      </c>
      <c r="S1141" s="26">
        <v>44141</v>
      </c>
      <c r="T1141" s="16">
        <f t="shared" si="108"/>
        <v>560</v>
      </c>
      <c r="U1141" s="16" t="s">
        <v>310</v>
      </c>
      <c r="V1141" s="30">
        <v>0</v>
      </c>
      <c r="W1141" s="56">
        <v>1</v>
      </c>
      <c r="X1141" s="56">
        <v>3</v>
      </c>
      <c r="Y1141" s="56"/>
      <c r="Z1141" s="56"/>
      <c r="AA1141" s="27"/>
      <c r="AB1141" s="4" t="s">
        <v>45</v>
      </c>
    </row>
    <row r="1142" spans="1:28" ht="16">
      <c r="A1142" s="9">
        <v>2</v>
      </c>
      <c r="B1142" s="9">
        <v>1</v>
      </c>
      <c r="C1142" s="9">
        <v>6</v>
      </c>
      <c r="D1142" s="9" t="str">
        <f t="shared" si="106"/>
        <v>Dynan_F5_362_290_19A</v>
      </c>
      <c r="E1142" s="9" t="str">
        <f t="shared" si="107"/>
        <v>Dynan_F5_362_290_19A_Lung_Block</v>
      </c>
      <c r="F1142" s="9">
        <f>F1141+1</f>
        <v>2</v>
      </c>
      <c r="G1142" s="9">
        <v>6</v>
      </c>
      <c r="H1142" s="54" t="s">
        <v>39</v>
      </c>
      <c r="I1142" s="47" t="s">
        <v>307</v>
      </c>
      <c r="J1142" s="17">
        <v>362</v>
      </c>
      <c r="K1142" s="18" t="s">
        <v>33</v>
      </c>
      <c r="L1142" s="108">
        <v>290</v>
      </c>
      <c r="M1142" s="17" t="s">
        <v>248</v>
      </c>
      <c r="N1142" s="81">
        <v>1.5</v>
      </c>
      <c r="O1142" s="17" t="s">
        <v>35</v>
      </c>
      <c r="P1142" s="17" t="s">
        <v>63</v>
      </c>
      <c r="Q1142" s="19">
        <v>43410</v>
      </c>
      <c r="R1142" s="20">
        <v>43581</v>
      </c>
      <c r="S1142" s="26">
        <v>44147</v>
      </c>
      <c r="T1142" s="16">
        <f t="shared" si="108"/>
        <v>566</v>
      </c>
      <c r="U1142" s="16" t="s">
        <v>310</v>
      </c>
      <c r="V1142" s="16">
        <v>0</v>
      </c>
      <c r="W1142" s="56">
        <v>0</v>
      </c>
      <c r="X1142" s="56"/>
      <c r="Y1142" s="56"/>
      <c r="Z1142" s="56"/>
      <c r="AA1142" s="27"/>
      <c r="AB1142" s="4" t="s">
        <v>45</v>
      </c>
    </row>
    <row r="1143" spans="1:28" ht="16">
      <c r="A1143" s="9">
        <v>2</v>
      </c>
      <c r="B1143" s="9">
        <v>1</v>
      </c>
      <c r="C1143" s="9">
        <v>6</v>
      </c>
      <c r="D1143" s="9" t="str">
        <f t="shared" si="106"/>
        <v>Dynan_F5_364_290_19A</v>
      </c>
      <c r="E1143" s="9" t="str">
        <f t="shared" si="107"/>
        <v>Dynan_F5_364_290_19A_Lung_Block</v>
      </c>
      <c r="F1143" s="9">
        <f t="shared" ref="F1143:F1171" si="109">F1142+1</f>
        <v>3</v>
      </c>
      <c r="G1143" s="9">
        <v>6</v>
      </c>
      <c r="H1143" s="54" t="s">
        <v>39</v>
      </c>
      <c r="I1143" s="47" t="s">
        <v>307</v>
      </c>
      <c r="J1143" s="17">
        <v>364</v>
      </c>
      <c r="K1143" s="18" t="s">
        <v>33</v>
      </c>
      <c r="L1143" s="108">
        <v>290</v>
      </c>
      <c r="M1143" s="17" t="s">
        <v>248</v>
      </c>
      <c r="N1143" s="81">
        <v>1.5</v>
      </c>
      <c r="O1143" s="17" t="s">
        <v>35</v>
      </c>
      <c r="P1143" s="17" t="s">
        <v>63</v>
      </c>
      <c r="Q1143" s="19">
        <v>43410</v>
      </c>
      <c r="R1143" s="20">
        <v>43581</v>
      </c>
      <c r="S1143" s="26">
        <v>44147</v>
      </c>
      <c r="T1143" s="16">
        <f t="shared" si="108"/>
        <v>566</v>
      </c>
      <c r="U1143" s="16" t="s">
        <v>310</v>
      </c>
      <c r="V1143" s="30">
        <v>0</v>
      </c>
      <c r="W1143" s="56">
        <v>0</v>
      </c>
      <c r="X1143" s="56"/>
      <c r="Y1143" s="56"/>
      <c r="Z1143" s="56"/>
      <c r="AA1143" s="27"/>
      <c r="AB1143" s="4" t="s">
        <v>45</v>
      </c>
    </row>
    <row r="1144" spans="1:28" ht="16">
      <c r="A1144" s="9">
        <v>2</v>
      </c>
      <c r="B1144" s="9">
        <v>1</v>
      </c>
      <c r="C1144" s="9">
        <v>6</v>
      </c>
      <c r="D1144" s="9" t="str">
        <f t="shared" si="106"/>
        <v>Dynan_F5_367_290_19A</v>
      </c>
      <c r="E1144" s="9" t="str">
        <f t="shared" si="107"/>
        <v>Dynan_F5_367_290_19A_Lung_Block</v>
      </c>
      <c r="F1144" s="9">
        <f t="shared" si="109"/>
        <v>4</v>
      </c>
      <c r="G1144" s="9">
        <v>6</v>
      </c>
      <c r="H1144" s="54" t="s">
        <v>39</v>
      </c>
      <c r="I1144" s="47" t="s">
        <v>307</v>
      </c>
      <c r="J1144" s="17">
        <v>367</v>
      </c>
      <c r="K1144" s="18" t="s">
        <v>33</v>
      </c>
      <c r="L1144" s="108">
        <v>290</v>
      </c>
      <c r="M1144" s="17" t="s">
        <v>248</v>
      </c>
      <c r="N1144" s="81">
        <v>1.5</v>
      </c>
      <c r="O1144" s="17" t="s">
        <v>35</v>
      </c>
      <c r="P1144" s="17" t="s">
        <v>63</v>
      </c>
      <c r="Q1144" s="19">
        <v>43410</v>
      </c>
      <c r="R1144" s="20">
        <v>43581</v>
      </c>
      <c r="S1144" s="26">
        <v>44147</v>
      </c>
      <c r="T1144" s="16">
        <f t="shared" si="108"/>
        <v>566</v>
      </c>
      <c r="U1144" s="16" t="s">
        <v>310</v>
      </c>
      <c r="V1144" s="16">
        <v>0</v>
      </c>
      <c r="W1144" s="56">
        <v>0</v>
      </c>
      <c r="X1144" s="56"/>
      <c r="Y1144" s="56"/>
      <c r="Z1144" s="56">
        <v>1</v>
      </c>
      <c r="AA1144" s="27" t="s">
        <v>166</v>
      </c>
      <c r="AB1144" s="4" t="s">
        <v>45</v>
      </c>
    </row>
    <row r="1145" spans="1:28" ht="16">
      <c r="A1145" s="9">
        <v>2</v>
      </c>
      <c r="B1145" s="9">
        <v>1</v>
      </c>
      <c r="C1145" s="9">
        <v>6</v>
      </c>
      <c r="D1145" s="9" t="str">
        <f t="shared" si="106"/>
        <v>Dynan_F5_369_292_19A</v>
      </c>
      <c r="E1145" s="9" t="str">
        <f t="shared" si="107"/>
        <v>Dynan_F5_369_292_19A_Lung_Block</v>
      </c>
      <c r="F1145" s="9">
        <f t="shared" si="109"/>
        <v>5</v>
      </c>
      <c r="G1145" s="9">
        <v>6</v>
      </c>
      <c r="H1145" s="54" t="s">
        <v>39</v>
      </c>
      <c r="I1145" s="47" t="s">
        <v>307</v>
      </c>
      <c r="J1145" s="17">
        <v>369</v>
      </c>
      <c r="K1145" s="18" t="s">
        <v>33</v>
      </c>
      <c r="L1145" s="108">
        <v>292</v>
      </c>
      <c r="M1145" s="17" t="s">
        <v>248</v>
      </c>
      <c r="N1145" s="81">
        <v>1.5</v>
      </c>
      <c r="O1145" s="17" t="s">
        <v>35</v>
      </c>
      <c r="P1145" s="17" t="s">
        <v>63</v>
      </c>
      <c r="Q1145" s="19">
        <v>43410</v>
      </c>
      <c r="R1145" s="20">
        <v>43581</v>
      </c>
      <c r="S1145" s="26">
        <v>44147</v>
      </c>
      <c r="T1145" s="16">
        <f t="shared" si="108"/>
        <v>566</v>
      </c>
      <c r="U1145" s="16" t="s">
        <v>310</v>
      </c>
      <c r="V1145" s="30">
        <v>0</v>
      </c>
      <c r="W1145" s="56">
        <v>1</v>
      </c>
      <c r="X1145" s="56">
        <v>2</v>
      </c>
      <c r="Y1145" s="56"/>
      <c r="Z1145" s="56"/>
      <c r="AA1145" s="27"/>
      <c r="AB1145" s="4" t="s">
        <v>45</v>
      </c>
    </row>
    <row r="1146" spans="1:28" ht="16">
      <c r="A1146" s="9">
        <v>2</v>
      </c>
      <c r="B1146" s="9">
        <v>1</v>
      </c>
      <c r="C1146" s="9">
        <v>6</v>
      </c>
      <c r="D1146" s="9" t="str">
        <f t="shared" si="106"/>
        <v>Dynan_F5_370_292_19A</v>
      </c>
      <c r="E1146" s="9" t="str">
        <f t="shared" si="107"/>
        <v>Dynan_F5_370_292_19A_Lung_Block</v>
      </c>
      <c r="F1146" s="9">
        <f t="shared" si="109"/>
        <v>6</v>
      </c>
      <c r="G1146" s="9">
        <v>6</v>
      </c>
      <c r="H1146" s="54" t="s">
        <v>39</v>
      </c>
      <c r="I1146" s="47" t="s">
        <v>307</v>
      </c>
      <c r="J1146" s="17">
        <v>370</v>
      </c>
      <c r="K1146" s="18" t="s">
        <v>33</v>
      </c>
      <c r="L1146" s="108">
        <v>292</v>
      </c>
      <c r="M1146" s="17" t="s">
        <v>248</v>
      </c>
      <c r="N1146" s="81">
        <v>1.5</v>
      </c>
      <c r="O1146" s="17" t="s">
        <v>35</v>
      </c>
      <c r="P1146" s="17" t="s">
        <v>63</v>
      </c>
      <c r="Q1146" s="19">
        <v>43410</v>
      </c>
      <c r="R1146" s="20">
        <v>43581</v>
      </c>
      <c r="S1146" s="26">
        <v>44147</v>
      </c>
      <c r="T1146" s="16">
        <f t="shared" si="108"/>
        <v>566</v>
      </c>
      <c r="U1146" s="16" t="s">
        <v>310</v>
      </c>
      <c r="V1146" s="16">
        <v>0</v>
      </c>
      <c r="W1146" s="56">
        <v>0</v>
      </c>
      <c r="X1146" s="56"/>
      <c r="Y1146" s="56"/>
      <c r="Z1146" s="56">
        <v>1</v>
      </c>
      <c r="AA1146" s="27" t="s">
        <v>82</v>
      </c>
      <c r="AB1146" s="4" t="s">
        <v>45</v>
      </c>
    </row>
    <row r="1147" spans="1:28" ht="16">
      <c r="A1147" s="9">
        <v>2</v>
      </c>
      <c r="B1147" s="9">
        <v>1</v>
      </c>
      <c r="C1147" s="9">
        <v>6</v>
      </c>
      <c r="D1147" s="9" t="str">
        <f t="shared" si="106"/>
        <v>Dynan_F5_371_292_19A</v>
      </c>
      <c r="E1147" s="9" t="str">
        <f t="shared" si="107"/>
        <v>Dynan_F5_371_292_19A_Lung_Block</v>
      </c>
      <c r="F1147" s="9">
        <f t="shared" si="109"/>
        <v>7</v>
      </c>
      <c r="G1147" s="9">
        <v>6</v>
      </c>
      <c r="H1147" s="54" t="s">
        <v>39</v>
      </c>
      <c r="I1147" s="47" t="s">
        <v>307</v>
      </c>
      <c r="J1147" s="17">
        <v>371</v>
      </c>
      <c r="K1147" s="18" t="s">
        <v>33</v>
      </c>
      <c r="L1147" s="108">
        <v>292</v>
      </c>
      <c r="M1147" s="17" t="s">
        <v>248</v>
      </c>
      <c r="N1147" s="81">
        <v>1.5</v>
      </c>
      <c r="O1147" s="17" t="s">
        <v>35</v>
      </c>
      <c r="P1147" s="17" t="s">
        <v>63</v>
      </c>
      <c r="Q1147" s="19">
        <v>43410</v>
      </c>
      <c r="R1147" s="20">
        <v>43581</v>
      </c>
      <c r="S1147" s="26">
        <v>44147</v>
      </c>
      <c r="T1147" s="16">
        <f t="shared" si="108"/>
        <v>566</v>
      </c>
      <c r="U1147" s="16" t="s">
        <v>310</v>
      </c>
      <c r="V1147" s="30">
        <v>0</v>
      </c>
      <c r="W1147" s="56">
        <v>0</v>
      </c>
      <c r="X1147" s="56"/>
      <c r="Y1147" s="56"/>
      <c r="Z1147" s="56"/>
      <c r="AA1147" s="27"/>
      <c r="AB1147" s="4" t="s">
        <v>45</v>
      </c>
    </row>
    <row r="1148" spans="1:28" ht="16">
      <c r="A1148" s="9">
        <v>2</v>
      </c>
      <c r="B1148" s="9">
        <v>1</v>
      </c>
      <c r="C1148" s="9">
        <v>6</v>
      </c>
      <c r="D1148" s="9" t="str">
        <f t="shared" si="106"/>
        <v>Dynan_F5_416_216_19A</v>
      </c>
      <c r="E1148" s="9" t="str">
        <f t="shared" si="107"/>
        <v>Dynan_F5_416_216_19A_Lung_Block</v>
      </c>
      <c r="F1148" s="9">
        <f t="shared" si="109"/>
        <v>8</v>
      </c>
      <c r="G1148" s="227">
        <v>1</v>
      </c>
      <c r="H1148" s="54" t="s">
        <v>39</v>
      </c>
      <c r="I1148" s="47" t="s">
        <v>307</v>
      </c>
      <c r="J1148" s="17">
        <v>416</v>
      </c>
      <c r="K1148" s="18" t="s">
        <v>33</v>
      </c>
      <c r="L1148" s="17">
        <v>216</v>
      </c>
      <c r="M1148" s="17" t="s">
        <v>248</v>
      </c>
      <c r="N1148" s="81">
        <v>1.5</v>
      </c>
      <c r="O1148" s="17" t="s">
        <v>35</v>
      </c>
      <c r="P1148" s="17" t="s">
        <v>63</v>
      </c>
      <c r="Q1148" s="19">
        <v>43410</v>
      </c>
      <c r="R1148" s="20">
        <v>43581</v>
      </c>
      <c r="S1148" s="26">
        <v>44140</v>
      </c>
      <c r="T1148" s="16">
        <f t="shared" si="108"/>
        <v>559</v>
      </c>
      <c r="U1148" s="16" t="s">
        <v>310</v>
      </c>
      <c r="V1148" s="16">
        <v>0</v>
      </c>
      <c r="W1148" s="56">
        <v>0</v>
      </c>
      <c r="X1148" s="56"/>
      <c r="Y1148" s="56"/>
      <c r="Z1148" s="56">
        <v>1</v>
      </c>
      <c r="AA1148" s="27" t="s">
        <v>67</v>
      </c>
      <c r="AB1148" s="4" t="s">
        <v>45</v>
      </c>
    </row>
    <row r="1149" spans="1:28" ht="16">
      <c r="A1149" s="9">
        <v>2</v>
      </c>
      <c r="B1149" s="9">
        <v>1</v>
      </c>
      <c r="C1149" s="9">
        <v>6</v>
      </c>
      <c r="D1149" s="9" t="str">
        <f t="shared" si="106"/>
        <v>Dynan_F5_417_216_19A</v>
      </c>
      <c r="E1149" s="9" t="str">
        <f t="shared" si="107"/>
        <v>Dynan_F5_417_216_19A_Lung_Block</v>
      </c>
      <c r="F1149" s="9">
        <f t="shared" si="109"/>
        <v>9</v>
      </c>
      <c r="G1149" s="227">
        <v>1</v>
      </c>
      <c r="H1149" s="54" t="s">
        <v>39</v>
      </c>
      <c r="I1149" s="47" t="s">
        <v>307</v>
      </c>
      <c r="J1149" s="17">
        <v>417</v>
      </c>
      <c r="K1149" s="18" t="s">
        <v>33</v>
      </c>
      <c r="L1149" s="17">
        <v>216</v>
      </c>
      <c r="M1149" s="17" t="s">
        <v>248</v>
      </c>
      <c r="N1149" s="81">
        <v>1.5</v>
      </c>
      <c r="O1149" s="17" t="s">
        <v>35</v>
      </c>
      <c r="P1149" s="17" t="s">
        <v>63</v>
      </c>
      <c r="Q1149" s="19">
        <v>43410</v>
      </c>
      <c r="R1149" s="20">
        <v>43581</v>
      </c>
      <c r="S1149" s="26">
        <v>44140</v>
      </c>
      <c r="T1149" s="16">
        <f t="shared" si="108"/>
        <v>559</v>
      </c>
      <c r="U1149" s="16" t="s">
        <v>310</v>
      </c>
      <c r="V1149" s="30">
        <v>0</v>
      </c>
      <c r="W1149" s="56">
        <v>0</v>
      </c>
      <c r="X1149" s="56"/>
      <c r="Y1149" s="56"/>
      <c r="Z1149" s="56">
        <v>1</v>
      </c>
      <c r="AA1149" s="27" t="s">
        <v>82</v>
      </c>
      <c r="AB1149" s="4" t="s">
        <v>45</v>
      </c>
    </row>
    <row r="1150" spans="1:28" ht="16">
      <c r="A1150" s="9">
        <v>2</v>
      </c>
      <c r="B1150" s="9">
        <v>1</v>
      </c>
      <c r="C1150" s="9">
        <v>6</v>
      </c>
      <c r="D1150" s="9" t="str">
        <f t="shared" si="106"/>
        <v>Dynan_F5_419_217_19A</v>
      </c>
      <c r="E1150" s="9" t="str">
        <f t="shared" si="107"/>
        <v>Dynan_F5_419_217_19A_Lung_Block</v>
      </c>
      <c r="F1150" s="9">
        <f t="shared" si="109"/>
        <v>10</v>
      </c>
      <c r="G1150" s="227">
        <v>1</v>
      </c>
      <c r="H1150" s="54" t="s">
        <v>39</v>
      </c>
      <c r="I1150" s="47" t="s">
        <v>307</v>
      </c>
      <c r="J1150" s="17">
        <v>419</v>
      </c>
      <c r="K1150" s="18" t="s">
        <v>33</v>
      </c>
      <c r="L1150" s="17">
        <v>217</v>
      </c>
      <c r="M1150" s="17" t="s">
        <v>248</v>
      </c>
      <c r="N1150" s="81">
        <v>1.5</v>
      </c>
      <c r="O1150" s="17" t="s">
        <v>35</v>
      </c>
      <c r="P1150" s="17" t="s">
        <v>63</v>
      </c>
      <c r="Q1150" s="19">
        <v>43410</v>
      </c>
      <c r="R1150" s="20">
        <v>43581</v>
      </c>
      <c r="S1150" s="26">
        <v>44147</v>
      </c>
      <c r="T1150" s="16">
        <f t="shared" si="108"/>
        <v>566</v>
      </c>
      <c r="U1150" s="16" t="s">
        <v>310</v>
      </c>
      <c r="V1150" s="16">
        <v>0</v>
      </c>
      <c r="W1150" s="56">
        <v>0</v>
      </c>
      <c r="X1150" s="56"/>
      <c r="Y1150" s="56"/>
      <c r="Z1150" s="56">
        <v>1</v>
      </c>
      <c r="AA1150" s="27" t="s">
        <v>318</v>
      </c>
      <c r="AB1150" s="4" t="s">
        <v>45</v>
      </c>
    </row>
    <row r="1151" spans="1:28" ht="16">
      <c r="A1151" s="9">
        <v>2</v>
      </c>
      <c r="B1151" s="9">
        <v>1</v>
      </c>
      <c r="C1151" s="9">
        <v>6</v>
      </c>
      <c r="D1151" s="9" t="str">
        <f t="shared" si="106"/>
        <v>Dynan_F5_420_217_19A</v>
      </c>
      <c r="E1151" s="9" t="str">
        <f t="shared" si="107"/>
        <v>Dynan_F5_420_217_19A_Lung_Block</v>
      </c>
      <c r="F1151" s="9">
        <f t="shared" si="109"/>
        <v>11</v>
      </c>
      <c r="G1151" s="227">
        <v>1</v>
      </c>
      <c r="H1151" s="54" t="s">
        <v>39</v>
      </c>
      <c r="I1151" s="47" t="s">
        <v>307</v>
      </c>
      <c r="J1151" s="17">
        <v>420</v>
      </c>
      <c r="K1151" s="18" t="s">
        <v>33</v>
      </c>
      <c r="L1151" s="17">
        <v>217</v>
      </c>
      <c r="M1151" s="17" t="s">
        <v>248</v>
      </c>
      <c r="N1151" s="81">
        <v>1.5</v>
      </c>
      <c r="O1151" s="17" t="s">
        <v>35</v>
      </c>
      <c r="P1151" s="17" t="s">
        <v>63</v>
      </c>
      <c r="Q1151" s="19">
        <v>43410</v>
      </c>
      <c r="R1151" s="20">
        <v>43581</v>
      </c>
      <c r="S1151" s="26">
        <v>44147</v>
      </c>
      <c r="T1151" s="16">
        <f t="shared" si="108"/>
        <v>566</v>
      </c>
      <c r="U1151" s="16" t="s">
        <v>310</v>
      </c>
      <c r="V1151" s="30">
        <v>0</v>
      </c>
      <c r="W1151" s="56">
        <v>0</v>
      </c>
      <c r="X1151" s="56"/>
      <c r="Y1151" s="56"/>
      <c r="Z1151" s="56"/>
      <c r="AA1151" s="27"/>
      <c r="AB1151" s="4" t="s">
        <v>45</v>
      </c>
    </row>
    <row r="1152" spans="1:28" ht="16">
      <c r="A1152" s="9">
        <v>2</v>
      </c>
      <c r="B1152" s="9">
        <v>1</v>
      </c>
      <c r="C1152" s="9">
        <v>6</v>
      </c>
      <c r="D1152" s="9" t="str">
        <f t="shared" si="106"/>
        <v>Dynan_F5_422_217_19A</v>
      </c>
      <c r="E1152" s="9" t="str">
        <f t="shared" si="107"/>
        <v>Dynan_F5_422_217_19A_Lung_Block</v>
      </c>
      <c r="F1152" s="9">
        <f t="shared" si="109"/>
        <v>12</v>
      </c>
      <c r="G1152" s="227">
        <v>1</v>
      </c>
      <c r="H1152" s="54" t="s">
        <v>39</v>
      </c>
      <c r="I1152" s="47" t="s">
        <v>307</v>
      </c>
      <c r="J1152" s="17">
        <v>422</v>
      </c>
      <c r="K1152" s="18" t="s">
        <v>33</v>
      </c>
      <c r="L1152" s="17">
        <v>217</v>
      </c>
      <c r="M1152" s="17" t="s">
        <v>248</v>
      </c>
      <c r="N1152" s="81">
        <v>1.5</v>
      </c>
      <c r="O1152" s="17" t="s">
        <v>35</v>
      </c>
      <c r="P1152" s="17" t="s">
        <v>63</v>
      </c>
      <c r="Q1152" s="19">
        <v>43410</v>
      </c>
      <c r="R1152" s="20">
        <v>43581</v>
      </c>
      <c r="S1152" s="26">
        <v>44147</v>
      </c>
      <c r="T1152" s="16">
        <f t="shared" si="108"/>
        <v>566</v>
      </c>
      <c r="U1152" s="16" t="s">
        <v>310</v>
      </c>
      <c r="V1152" s="16">
        <v>0</v>
      </c>
      <c r="W1152" s="56">
        <v>0</v>
      </c>
      <c r="X1152" s="56"/>
      <c r="Y1152" s="56"/>
      <c r="Z1152" s="56">
        <v>1</v>
      </c>
      <c r="AA1152" s="27" t="s">
        <v>82</v>
      </c>
      <c r="AB1152" s="4" t="s">
        <v>45</v>
      </c>
    </row>
    <row r="1153" spans="1:28" ht="16">
      <c r="A1153" s="9">
        <v>2</v>
      </c>
      <c r="B1153" s="9">
        <v>1</v>
      </c>
      <c r="C1153" s="9">
        <v>6</v>
      </c>
      <c r="D1153" s="9" t="str">
        <f t="shared" si="106"/>
        <v>Dynan_F5_425_218_19A</v>
      </c>
      <c r="E1153" s="9" t="str">
        <f t="shared" si="107"/>
        <v>Dynan_F5_425_218_19A_Lung_Block</v>
      </c>
      <c r="F1153" s="9">
        <f t="shared" si="109"/>
        <v>13</v>
      </c>
      <c r="G1153" s="227">
        <v>1</v>
      </c>
      <c r="H1153" s="54" t="s">
        <v>39</v>
      </c>
      <c r="I1153" s="47" t="s">
        <v>307</v>
      </c>
      <c r="J1153" s="17">
        <v>425</v>
      </c>
      <c r="K1153" s="18" t="s">
        <v>33</v>
      </c>
      <c r="L1153" s="17">
        <v>218</v>
      </c>
      <c r="M1153" s="17" t="s">
        <v>248</v>
      </c>
      <c r="N1153" s="81">
        <v>1.5</v>
      </c>
      <c r="O1153" s="17" t="s">
        <v>35</v>
      </c>
      <c r="P1153" s="17" t="s">
        <v>63</v>
      </c>
      <c r="Q1153" s="19">
        <v>43410</v>
      </c>
      <c r="R1153" s="20">
        <v>43581</v>
      </c>
      <c r="S1153" s="26">
        <v>44139</v>
      </c>
      <c r="T1153" s="16">
        <f t="shared" si="108"/>
        <v>558</v>
      </c>
      <c r="U1153" s="16" t="s">
        <v>310</v>
      </c>
      <c r="V1153" s="30">
        <v>0</v>
      </c>
      <c r="W1153" s="56">
        <v>0</v>
      </c>
      <c r="X1153" s="56"/>
      <c r="Y1153" s="56"/>
      <c r="Z1153" s="56"/>
      <c r="AA1153" s="27" t="s">
        <v>165</v>
      </c>
      <c r="AB1153" s="4" t="s">
        <v>45</v>
      </c>
    </row>
    <row r="1154" spans="1:28" ht="16">
      <c r="A1154" s="9">
        <v>2</v>
      </c>
      <c r="B1154" s="9">
        <v>1</v>
      </c>
      <c r="C1154" s="9">
        <v>6</v>
      </c>
      <c r="D1154" s="9" t="str">
        <f t="shared" si="106"/>
        <v>Dynan_F5_426_212_19A</v>
      </c>
      <c r="E1154" s="9" t="str">
        <f t="shared" si="107"/>
        <v>Dynan_F5_426_212_19A_Lung_Block</v>
      </c>
      <c r="F1154" s="9">
        <f t="shared" si="109"/>
        <v>14</v>
      </c>
      <c r="G1154" s="227">
        <v>1</v>
      </c>
      <c r="H1154" s="54" t="s">
        <v>39</v>
      </c>
      <c r="I1154" s="47" t="s">
        <v>307</v>
      </c>
      <c r="J1154" s="17">
        <v>426</v>
      </c>
      <c r="K1154" s="18" t="s">
        <v>33</v>
      </c>
      <c r="L1154" s="17">
        <v>212</v>
      </c>
      <c r="M1154" s="17" t="s">
        <v>248</v>
      </c>
      <c r="N1154" s="81">
        <v>1.5</v>
      </c>
      <c r="O1154" s="17" t="s">
        <v>35</v>
      </c>
      <c r="P1154" s="17" t="s">
        <v>63</v>
      </c>
      <c r="Q1154" s="19">
        <v>43410</v>
      </c>
      <c r="R1154" s="20">
        <v>43581</v>
      </c>
      <c r="S1154" s="26">
        <v>44147</v>
      </c>
      <c r="T1154" s="16">
        <f t="shared" si="108"/>
        <v>566</v>
      </c>
      <c r="U1154" s="16" t="s">
        <v>184</v>
      </c>
      <c r="V1154" s="16">
        <v>0</v>
      </c>
      <c r="W1154" s="18">
        <v>0</v>
      </c>
      <c r="X1154" s="18"/>
      <c r="Y1154" s="18"/>
      <c r="Z1154" s="18"/>
      <c r="AA1154" s="82"/>
      <c r="AB1154" s="4" t="s">
        <v>45</v>
      </c>
    </row>
    <row r="1155" spans="1:28" ht="16">
      <c r="A1155" s="9">
        <v>2</v>
      </c>
      <c r="B1155" s="9">
        <v>1</v>
      </c>
      <c r="C1155" s="9">
        <v>6</v>
      </c>
      <c r="D1155" s="9" t="str">
        <f t="shared" si="106"/>
        <v>Dynan_F5_429_212_19A</v>
      </c>
      <c r="E1155" s="9" t="str">
        <f t="shared" si="107"/>
        <v>Dynan_F5_429_212_19A_Lung_Block</v>
      </c>
      <c r="F1155" s="9">
        <f t="shared" si="109"/>
        <v>15</v>
      </c>
      <c r="G1155" s="227">
        <v>1</v>
      </c>
      <c r="H1155" s="54" t="s">
        <v>39</v>
      </c>
      <c r="I1155" s="47" t="s">
        <v>307</v>
      </c>
      <c r="J1155" s="17">
        <v>429</v>
      </c>
      <c r="K1155" s="18" t="s">
        <v>33</v>
      </c>
      <c r="L1155" s="17">
        <v>212</v>
      </c>
      <c r="M1155" s="17" t="s">
        <v>248</v>
      </c>
      <c r="N1155" s="81">
        <v>1.5</v>
      </c>
      <c r="O1155" s="17" t="s">
        <v>35</v>
      </c>
      <c r="P1155" s="17" t="s">
        <v>63</v>
      </c>
      <c r="Q1155" s="19">
        <v>43410</v>
      </c>
      <c r="R1155" s="20">
        <v>43581</v>
      </c>
      <c r="S1155" s="26">
        <v>44147</v>
      </c>
      <c r="T1155" s="16">
        <f t="shared" si="108"/>
        <v>566</v>
      </c>
      <c r="U1155" s="16" t="s">
        <v>184</v>
      </c>
      <c r="V1155" s="30">
        <v>0</v>
      </c>
      <c r="W1155" s="18">
        <v>0</v>
      </c>
      <c r="X1155" s="18"/>
      <c r="Y1155" s="18"/>
      <c r="Z1155" s="18">
        <v>1</v>
      </c>
      <c r="AA1155" s="82" t="s">
        <v>67</v>
      </c>
      <c r="AB1155" s="4" t="s">
        <v>45</v>
      </c>
    </row>
    <row r="1156" spans="1:28" ht="16">
      <c r="A1156" s="9">
        <v>2</v>
      </c>
      <c r="B1156" s="9">
        <v>1</v>
      </c>
      <c r="C1156" s="9">
        <v>6</v>
      </c>
      <c r="D1156" s="9" t="str">
        <f t="shared" si="106"/>
        <v>Dynan_F5_433_213_19A</v>
      </c>
      <c r="E1156" s="9" t="str">
        <f t="shared" si="107"/>
        <v>Dynan_F5_433_213_19A_Lung_Block</v>
      </c>
      <c r="F1156" s="9">
        <f t="shared" si="109"/>
        <v>16</v>
      </c>
      <c r="G1156" s="227">
        <v>1</v>
      </c>
      <c r="H1156" s="54" t="s">
        <v>39</v>
      </c>
      <c r="I1156" s="47" t="s">
        <v>307</v>
      </c>
      <c r="J1156" s="17">
        <v>433</v>
      </c>
      <c r="K1156" s="18" t="s">
        <v>33</v>
      </c>
      <c r="L1156" s="17">
        <v>213</v>
      </c>
      <c r="M1156" s="17" t="s">
        <v>248</v>
      </c>
      <c r="N1156" s="81">
        <v>1.5</v>
      </c>
      <c r="O1156" s="17" t="s">
        <v>35</v>
      </c>
      <c r="P1156" s="17" t="s">
        <v>63</v>
      </c>
      <c r="Q1156" s="19">
        <v>43410</v>
      </c>
      <c r="R1156" s="20">
        <v>43581</v>
      </c>
      <c r="S1156" s="26">
        <v>44144</v>
      </c>
      <c r="T1156" s="16">
        <f t="shared" si="108"/>
        <v>563</v>
      </c>
      <c r="U1156" s="16" t="s">
        <v>184</v>
      </c>
      <c r="V1156" s="16">
        <v>0</v>
      </c>
      <c r="W1156" s="18">
        <v>0</v>
      </c>
      <c r="X1156" s="18"/>
      <c r="Y1156" s="18"/>
      <c r="Z1156" s="18"/>
      <c r="AA1156" s="82"/>
      <c r="AB1156" s="4" t="s">
        <v>45</v>
      </c>
    </row>
    <row r="1157" spans="1:28" ht="16">
      <c r="A1157" s="9">
        <v>2</v>
      </c>
      <c r="B1157" s="9">
        <v>1</v>
      </c>
      <c r="C1157" s="9">
        <v>6</v>
      </c>
      <c r="D1157" s="9" t="str">
        <f t="shared" si="106"/>
        <v>Dynan_F5_434_213_19A</v>
      </c>
      <c r="E1157" s="9" t="str">
        <f t="shared" si="107"/>
        <v>Dynan_F5_434_213_19A_Lung_Block</v>
      </c>
      <c r="F1157" s="9">
        <f t="shared" si="109"/>
        <v>17</v>
      </c>
      <c r="G1157" s="227">
        <v>1</v>
      </c>
      <c r="H1157" s="54" t="s">
        <v>39</v>
      </c>
      <c r="I1157" s="47" t="s">
        <v>307</v>
      </c>
      <c r="J1157" s="17">
        <v>434</v>
      </c>
      <c r="K1157" s="18" t="s">
        <v>33</v>
      </c>
      <c r="L1157" s="17">
        <v>213</v>
      </c>
      <c r="M1157" s="17" t="s">
        <v>248</v>
      </c>
      <c r="N1157" s="81">
        <v>1.5</v>
      </c>
      <c r="O1157" s="17" t="s">
        <v>35</v>
      </c>
      <c r="P1157" s="17" t="s">
        <v>63</v>
      </c>
      <c r="Q1157" s="19">
        <v>43410</v>
      </c>
      <c r="R1157" s="20">
        <v>43581</v>
      </c>
      <c r="S1157" s="26">
        <v>44144</v>
      </c>
      <c r="T1157" s="16">
        <f t="shared" si="108"/>
        <v>563</v>
      </c>
      <c r="U1157" s="16" t="s">
        <v>184</v>
      </c>
      <c r="V1157" s="30">
        <v>0</v>
      </c>
      <c r="W1157" s="18">
        <v>0</v>
      </c>
      <c r="X1157" s="18"/>
      <c r="Y1157" s="18"/>
      <c r="Z1157" s="18"/>
      <c r="AA1157" s="82"/>
      <c r="AB1157" s="4" t="s">
        <v>45</v>
      </c>
    </row>
    <row r="1158" spans="1:28" ht="16">
      <c r="A1158" s="9">
        <v>2</v>
      </c>
      <c r="B1158" s="9">
        <v>1</v>
      </c>
      <c r="C1158" s="9">
        <v>6</v>
      </c>
      <c r="D1158" s="9" t="str">
        <f t="shared" si="106"/>
        <v>Dynan_F5_435_213_19A</v>
      </c>
      <c r="E1158" s="9" t="str">
        <f t="shared" si="107"/>
        <v>Dynan_F5_435_213_19A_Lung_Block</v>
      </c>
      <c r="F1158" s="9">
        <f t="shared" si="109"/>
        <v>18</v>
      </c>
      <c r="G1158" s="227">
        <v>1</v>
      </c>
      <c r="H1158" s="54" t="s">
        <v>39</v>
      </c>
      <c r="I1158" s="47" t="s">
        <v>307</v>
      </c>
      <c r="J1158" s="17">
        <v>435</v>
      </c>
      <c r="K1158" s="18" t="s">
        <v>33</v>
      </c>
      <c r="L1158" s="17">
        <v>213</v>
      </c>
      <c r="M1158" s="17" t="s">
        <v>248</v>
      </c>
      <c r="N1158" s="81">
        <v>1.5</v>
      </c>
      <c r="O1158" s="17" t="s">
        <v>35</v>
      </c>
      <c r="P1158" s="17" t="s">
        <v>63</v>
      </c>
      <c r="Q1158" s="19">
        <v>43410</v>
      </c>
      <c r="R1158" s="20">
        <v>43581</v>
      </c>
      <c r="S1158" s="26">
        <v>44144</v>
      </c>
      <c r="T1158" s="16">
        <f t="shared" si="108"/>
        <v>563</v>
      </c>
      <c r="U1158" s="16" t="s">
        <v>184</v>
      </c>
      <c r="V1158" s="16">
        <v>0</v>
      </c>
      <c r="W1158" s="18">
        <v>0</v>
      </c>
      <c r="X1158" s="18"/>
      <c r="Y1158" s="18"/>
      <c r="Z1158" s="18"/>
      <c r="AA1158" s="82"/>
      <c r="AB1158" s="4" t="s">
        <v>45</v>
      </c>
    </row>
    <row r="1159" spans="1:28" ht="16">
      <c r="A1159" s="9">
        <v>2</v>
      </c>
      <c r="B1159" s="9">
        <v>1</v>
      </c>
      <c r="C1159" s="9">
        <v>6</v>
      </c>
      <c r="D1159" s="9" t="str">
        <f t="shared" si="106"/>
        <v>Dynan_F5_436_213_19A</v>
      </c>
      <c r="E1159" s="9" t="str">
        <f t="shared" si="107"/>
        <v>Dynan_F5_436_213_19A_Lung_Block</v>
      </c>
      <c r="F1159" s="9">
        <f t="shared" si="109"/>
        <v>19</v>
      </c>
      <c r="G1159" s="227">
        <v>1</v>
      </c>
      <c r="H1159" s="54" t="s">
        <v>39</v>
      </c>
      <c r="I1159" s="47" t="s">
        <v>307</v>
      </c>
      <c r="J1159" s="17">
        <v>436</v>
      </c>
      <c r="K1159" s="18" t="s">
        <v>33</v>
      </c>
      <c r="L1159" s="17">
        <v>213</v>
      </c>
      <c r="M1159" s="17" t="s">
        <v>248</v>
      </c>
      <c r="N1159" s="81">
        <v>1.5</v>
      </c>
      <c r="O1159" s="17" t="s">
        <v>35</v>
      </c>
      <c r="P1159" s="17" t="s">
        <v>63</v>
      </c>
      <c r="Q1159" s="19">
        <v>43410</v>
      </c>
      <c r="R1159" s="20">
        <v>43581</v>
      </c>
      <c r="S1159" s="26">
        <v>44144</v>
      </c>
      <c r="T1159" s="16">
        <f t="shared" si="108"/>
        <v>563</v>
      </c>
      <c r="U1159" s="16" t="s">
        <v>184</v>
      </c>
      <c r="V1159" s="30">
        <v>0</v>
      </c>
      <c r="W1159" s="18">
        <v>0</v>
      </c>
      <c r="X1159" s="18"/>
      <c r="Y1159" s="18"/>
      <c r="Z1159" s="18"/>
      <c r="AA1159" s="82"/>
      <c r="AB1159" s="4" t="s">
        <v>45</v>
      </c>
    </row>
    <row r="1160" spans="1:28" ht="16">
      <c r="A1160" s="9">
        <v>2</v>
      </c>
      <c r="B1160" s="9">
        <v>1</v>
      </c>
      <c r="C1160" s="9">
        <v>6</v>
      </c>
      <c r="D1160" s="9" t="str">
        <f t="shared" si="106"/>
        <v>Dynan_F5_437_214_19A</v>
      </c>
      <c r="E1160" s="9" t="str">
        <f t="shared" si="107"/>
        <v>Dynan_F5_437_214_19A_Lung_Block</v>
      </c>
      <c r="F1160" s="9">
        <f t="shared" si="109"/>
        <v>20</v>
      </c>
      <c r="G1160" s="227">
        <v>1</v>
      </c>
      <c r="H1160" s="54" t="s">
        <v>39</v>
      </c>
      <c r="I1160" s="47" t="s">
        <v>307</v>
      </c>
      <c r="J1160" s="17">
        <v>437</v>
      </c>
      <c r="K1160" s="18" t="s">
        <v>33</v>
      </c>
      <c r="L1160" s="17">
        <v>214</v>
      </c>
      <c r="M1160" s="17" t="s">
        <v>248</v>
      </c>
      <c r="N1160" s="81">
        <v>1.5</v>
      </c>
      <c r="O1160" s="17" t="s">
        <v>35</v>
      </c>
      <c r="P1160" s="17" t="s">
        <v>63</v>
      </c>
      <c r="Q1160" s="19">
        <v>43410</v>
      </c>
      <c r="R1160" s="20">
        <v>43581</v>
      </c>
      <c r="S1160" s="26">
        <v>44146</v>
      </c>
      <c r="T1160" s="16">
        <f t="shared" si="108"/>
        <v>565</v>
      </c>
      <c r="U1160" s="16" t="s">
        <v>184</v>
      </c>
      <c r="V1160" s="16">
        <v>0</v>
      </c>
      <c r="W1160" s="18">
        <v>0</v>
      </c>
      <c r="X1160" s="18"/>
      <c r="Y1160" s="18"/>
      <c r="Z1160" s="18">
        <v>1</v>
      </c>
      <c r="AA1160" s="82" t="s">
        <v>274</v>
      </c>
      <c r="AB1160" s="4" t="s">
        <v>45</v>
      </c>
    </row>
    <row r="1161" spans="1:28" ht="16">
      <c r="A1161" s="9">
        <v>2</v>
      </c>
      <c r="B1161" s="9">
        <v>1</v>
      </c>
      <c r="C1161" s="9">
        <v>6</v>
      </c>
      <c r="D1161" s="9" t="str">
        <f t="shared" si="106"/>
        <v>Dynan_F5_438_214_19A</v>
      </c>
      <c r="E1161" s="9" t="str">
        <f t="shared" ref="E1161:E1192" si="110">D1161&amp;"_Lung_Block"</f>
        <v>Dynan_F5_438_214_19A_Lung_Block</v>
      </c>
      <c r="F1161" s="9">
        <f t="shared" si="109"/>
        <v>21</v>
      </c>
      <c r="G1161" s="227">
        <v>1</v>
      </c>
      <c r="H1161" s="54" t="s">
        <v>39</v>
      </c>
      <c r="I1161" s="47" t="s">
        <v>307</v>
      </c>
      <c r="J1161" s="17">
        <v>438</v>
      </c>
      <c r="K1161" s="18" t="s">
        <v>33</v>
      </c>
      <c r="L1161" s="17">
        <v>214</v>
      </c>
      <c r="M1161" s="17" t="s">
        <v>248</v>
      </c>
      <c r="N1161" s="81">
        <v>1.5</v>
      </c>
      <c r="O1161" s="17" t="s">
        <v>35</v>
      </c>
      <c r="P1161" s="17" t="s">
        <v>63</v>
      </c>
      <c r="Q1161" s="19">
        <v>43410</v>
      </c>
      <c r="R1161" s="20">
        <v>43581</v>
      </c>
      <c r="S1161" s="26">
        <v>44146</v>
      </c>
      <c r="T1161" s="16">
        <f t="shared" si="108"/>
        <v>565</v>
      </c>
      <c r="U1161" s="16" t="s">
        <v>184</v>
      </c>
      <c r="V1161" s="30">
        <v>0</v>
      </c>
      <c r="W1161" s="18">
        <v>0</v>
      </c>
      <c r="X1161" s="18"/>
      <c r="Y1161" s="18"/>
      <c r="Z1161" s="18">
        <v>1</v>
      </c>
      <c r="AA1161" s="82" t="s">
        <v>67</v>
      </c>
      <c r="AB1161" s="4" t="s">
        <v>45</v>
      </c>
    </row>
    <row r="1162" spans="1:28" ht="16">
      <c r="A1162" s="9">
        <v>2</v>
      </c>
      <c r="B1162" s="9">
        <v>1</v>
      </c>
      <c r="C1162" s="9">
        <v>6</v>
      </c>
      <c r="D1162" s="9" t="str">
        <f t="shared" si="106"/>
        <v>Dynan_F5_440_214_19A</v>
      </c>
      <c r="E1162" s="9" t="str">
        <f t="shared" si="110"/>
        <v>Dynan_F5_440_214_19A_Lung_Block</v>
      </c>
      <c r="F1162" s="9">
        <f t="shared" si="109"/>
        <v>22</v>
      </c>
      <c r="G1162" s="227">
        <v>1</v>
      </c>
      <c r="H1162" s="54" t="s">
        <v>39</v>
      </c>
      <c r="I1162" s="47" t="s">
        <v>307</v>
      </c>
      <c r="J1162" s="17">
        <v>440</v>
      </c>
      <c r="K1162" s="18" t="s">
        <v>33</v>
      </c>
      <c r="L1162" s="17">
        <v>214</v>
      </c>
      <c r="M1162" s="17" t="s">
        <v>248</v>
      </c>
      <c r="N1162" s="81">
        <v>1.5</v>
      </c>
      <c r="O1162" s="17" t="s">
        <v>35</v>
      </c>
      <c r="P1162" s="17" t="s">
        <v>63</v>
      </c>
      <c r="Q1162" s="19">
        <v>43410</v>
      </c>
      <c r="R1162" s="20">
        <v>43581</v>
      </c>
      <c r="S1162" s="26">
        <v>44146</v>
      </c>
      <c r="T1162" s="16">
        <f t="shared" si="108"/>
        <v>565</v>
      </c>
      <c r="U1162" s="16" t="s">
        <v>184</v>
      </c>
      <c r="V1162" s="16">
        <v>0</v>
      </c>
      <c r="W1162" s="18">
        <v>0</v>
      </c>
      <c r="X1162" s="18"/>
      <c r="Y1162" s="18"/>
      <c r="Z1162" s="18"/>
      <c r="AA1162" s="82"/>
      <c r="AB1162" s="4" t="s">
        <v>45</v>
      </c>
    </row>
    <row r="1163" spans="1:28" ht="16">
      <c r="A1163" s="9">
        <v>2</v>
      </c>
      <c r="B1163" s="9">
        <v>1</v>
      </c>
      <c r="C1163" s="9">
        <v>6</v>
      </c>
      <c r="D1163" s="9" t="str">
        <f t="shared" si="106"/>
        <v>Dynan_F5_441_214_19A</v>
      </c>
      <c r="E1163" s="9" t="str">
        <f t="shared" si="110"/>
        <v>Dynan_F5_441_214_19A_Lung_Block</v>
      </c>
      <c r="F1163" s="9">
        <f t="shared" si="109"/>
        <v>23</v>
      </c>
      <c r="G1163" s="227">
        <v>1</v>
      </c>
      <c r="H1163" s="54" t="s">
        <v>39</v>
      </c>
      <c r="I1163" s="47" t="s">
        <v>307</v>
      </c>
      <c r="J1163" s="17">
        <v>441</v>
      </c>
      <c r="K1163" s="18" t="s">
        <v>33</v>
      </c>
      <c r="L1163" s="17">
        <v>214</v>
      </c>
      <c r="M1163" s="17" t="s">
        <v>248</v>
      </c>
      <c r="N1163" s="81">
        <v>1.5</v>
      </c>
      <c r="O1163" s="17" t="s">
        <v>35</v>
      </c>
      <c r="P1163" s="17" t="s">
        <v>63</v>
      </c>
      <c r="Q1163" s="19">
        <v>43410</v>
      </c>
      <c r="R1163" s="20">
        <v>43581</v>
      </c>
      <c r="S1163" s="26">
        <v>44146</v>
      </c>
      <c r="T1163" s="16">
        <f t="shared" si="108"/>
        <v>565</v>
      </c>
      <c r="U1163" s="16" t="s">
        <v>184</v>
      </c>
      <c r="V1163" s="30">
        <v>0</v>
      </c>
      <c r="W1163" s="18">
        <v>1</v>
      </c>
      <c r="X1163" s="18">
        <v>1</v>
      </c>
      <c r="Y1163" s="18"/>
      <c r="Z1163" s="18"/>
      <c r="AA1163" s="82"/>
      <c r="AB1163" s="4"/>
    </row>
    <row r="1164" spans="1:28" ht="16">
      <c r="A1164" s="9">
        <v>2</v>
      </c>
      <c r="B1164" s="9">
        <v>1</v>
      </c>
      <c r="C1164" s="9">
        <v>6</v>
      </c>
      <c r="D1164" s="9" t="str">
        <f t="shared" si="106"/>
        <v>Dynan_F5_442_214_19A</v>
      </c>
      <c r="E1164" s="9" t="str">
        <f t="shared" si="110"/>
        <v>Dynan_F5_442_214_19A_Lung_Block</v>
      </c>
      <c r="F1164" s="9">
        <f t="shared" si="109"/>
        <v>24</v>
      </c>
      <c r="G1164" s="227">
        <v>1</v>
      </c>
      <c r="H1164" s="54" t="s">
        <v>39</v>
      </c>
      <c r="I1164" s="47" t="s">
        <v>307</v>
      </c>
      <c r="J1164" s="17">
        <v>442</v>
      </c>
      <c r="K1164" s="18" t="s">
        <v>33</v>
      </c>
      <c r="L1164" s="17">
        <v>214</v>
      </c>
      <c r="M1164" s="17" t="s">
        <v>248</v>
      </c>
      <c r="N1164" s="81">
        <v>1.5</v>
      </c>
      <c r="O1164" s="17" t="s">
        <v>35</v>
      </c>
      <c r="P1164" s="17" t="s">
        <v>63</v>
      </c>
      <c r="Q1164" s="19">
        <v>43410</v>
      </c>
      <c r="R1164" s="20">
        <v>43581</v>
      </c>
      <c r="S1164" s="26">
        <v>44146</v>
      </c>
      <c r="T1164" s="16">
        <f t="shared" si="108"/>
        <v>565</v>
      </c>
      <c r="U1164" s="16" t="s">
        <v>184</v>
      </c>
      <c r="V1164" s="16">
        <v>0</v>
      </c>
      <c r="W1164" s="18">
        <v>0</v>
      </c>
      <c r="X1164" s="18"/>
      <c r="Y1164" s="18"/>
      <c r="Z1164" s="18"/>
      <c r="AA1164" s="82"/>
      <c r="AB1164" s="4" t="s">
        <v>45</v>
      </c>
    </row>
    <row r="1165" spans="1:28" ht="16">
      <c r="A1165" s="9">
        <v>2</v>
      </c>
      <c r="B1165" s="9">
        <v>1</v>
      </c>
      <c r="C1165" s="9">
        <v>6</v>
      </c>
      <c r="D1165" s="9" t="str">
        <f t="shared" si="106"/>
        <v>Dynan_F5_448_216_19A</v>
      </c>
      <c r="E1165" s="9" t="str">
        <f t="shared" si="110"/>
        <v>Dynan_F5_448_216_19A_Lung_Block</v>
      </c>
      <c r="F1165" s="9">
        <f t="shared" si="109"/>
        <v>25</v>
      </c>
      <c r="G1165" s="227">
        <v>1</v>
      </c>
      <c r="H1165" s="54" t="s">
        <v>39</v>
      </c>
      <c r="I1165" s="47" t="s">
        <v>307</v>
      </c>
      <c r="J1165" s="17">
        <v>448</v>
      </c>
      <c r="K1165" s="18" t="s">
        <v>33</v>
      </c>
      <c r="L1165" s="17">
        <v>216</v>
      </c>
      <c r="M1165" s="17" t="s">
        <v>248</v>
      </c>
      <c r="N1165" s="81">
        <v>1.5</v>
      </c>
      <c r="O1165" s="17" t="s">
        <v>35</v>
      </c>
      <c r="P1165" s="17" t="s">
        <v>63</v>
      </c>
      <c r="Q1165" s="19">
        <v>43410</v>
      </c>
      <c r="R1165" s="20">
        <v>43581</v>
      </c>
      <c r="S1165" s="26">
        <v>44140</v>
      </c>
      <c r="T1165" s="16">
        <f t="shared" si="108"/>
        <v>559</v>
      </c>
      <c r="U1165" s="16" t="s">
        <v>310</v>
      </c>
      <c r="V1165" s="30">
        <v>0</v>
      </c>
      <c r="W1165" s="56">
        <v>0</v>
      </c>
      <c r="X1165" s="56"/>
      <c r="Y1165" s="56"/>
      <c r="Z1165" s="56"/>
      <c r="AA1165" s="27"/>
      <c r="AB1165" s="4" t="s">
        <v>45</v>
      </c>
    </row>
    <row r="1166" spans="1:28" ht="16">
      <c r="A1166" s="9">
        <v>2</v>
      </c>
      <c r="B1166" s="9">
        <v>1</v>
      </c>
      <c r="C1166" s="9">
        <v>6</v>
      </c>
      <c r="D1166" s="9" t="str">
        <f t="shared" si="106"/>
        <v>Dynan_F5_449_216_19A</v>
      </c>
      <c r="E1166" s="9" t="str">
        <f t="shared" si="110"/>
        <v>Dynan_F5_449_216_19A_Lung_Block</v>
      </c>
      <c r="F1166" s="9">
        <f t="shared" si="109"/>
        <v>26</v>
      </c>
      <c r="G1166" s="227">
        <v>1</v>
      </c>
      <c r="H1166" s="54" t="s">
        <v>39</v>
      </c>
      <c r="I1166" s="47" t="s">
        <v>307</v>
      </c>
      <c r="J1166" s="17">
        <v>449</v>
      </c>
      <c r="K1166" s="18" t="s">
        <v>33</v>
      </c>
      <c r="L1166" s="17">
        <v>216</v>
      </c>
      <c r="M1166" s="17" t="s">
        <v>248</v>
      </c>
      <c r="N1166" s="81">
        <v>1.5</v>
      </c>
      <c r="O1166" s="17" t="s">
        <v>35</v>
      </c>
      <c r="P1166" s="17" t="s">
        <v>63</v>
      </c>
      <c r="Q1166" s="19">
        <v>43410</v>
      </c>
      <c r="R1166" s="20">
        <v>43581</v>
      </c>
      <c r="S1166" s="26">
        <v>44140</v>
      </c>
      <c r="T1166" s="16">
        <f t="shared" si="108"/>
        <v>559</v>
      </c>
      <c r="U1166" s="16" t="s">
        <v>310</v>
      </c>
      <c r="V1166" s="16">
        <v>0</v>
      </c>
      <c r="W1166" s="56">
        <v>0</v>
      </c>
      <c r="X1166" s="56"/>
      <c r="Y1166" s="56"/>
      <c r="Z1166" s="56">
        <v>1</v>
      </c>
      <c r="AA1166" s="27" t="s">
        <v>82</v>
      </c>
      <c r="AB1166" s="4" t="s">
        <v>45</v>
      </c>
    </row>
    <row r="1167" spans="1:28" ht="16">
      <c r="A1167" s="9">
        <v>2</v>
      </c>
      <c r="B1167" s="9">
        <v>1</v>
      </c>
      <c r="C1167" s="9">
        <v>6</v>
      </c>
      <c r="D1167" s="9" t="str">
        <f t="shared" si="106"/>
        <v>Dynan_F5_451_218_19A</v>
      </c>
      <c r="E1167" s="9" t="str">
        <f t="shared" si="110"/>
        <v>Dynan_F5_451_218_19A_Lung_Block</v>
      </c>
      <c r="F1167" s="9">
        <f t="shared" si="109"/>
        <v>27</v>
      </c>
      <c r="G1167" s="227">
        <v>1</v>
      </c>
      <c r="H1167" s="54" t="s">
        <v>39</v>
      </c>
      <c r="I1167" s="47" t="s">
        <v>307</v>
      </c>
      <c r="J1167" s="17">
        <v>451</v>
      </c>
      <c r="K1167" s="18" t="s">
        <v>33</v>
      </c>
      <c r="L1167" s="17">
        <v>218</v>
      </c>
      <c r="M1167" s="17" t="s">
        <v>248</v>
      </c>
      <c r="N1167" s="81">
        <v>1.5</v>
      </c>
      <c r="O1167" s="17" t="s">
        <v>35</v>
      </c>
      <c r="P1167" s="17" t="s">
        <v>63</v>
      </c>
      <c r="Q1167" s="19">
        <v>43410</v>
      </c>
      <c r="R1167" s="20">
        <v>43581</v>
      </c>
      <c r="S1167" s="26">
        <v>44139</v>
      </c>
      <c r="T1167" s="16">
        <f t="shared" si="108"/>
        <v>558</v>
      </c>
      <c r="U1167" s="16" t="s">
        <v>310</v>
      </c>
      <c r="V1167" s="30">
        <v>0</v>
      </c>
      <c r="W1167" s="18">
        <v>0</v>
      </c>
      <c r="X1167" s="18"/>
      <c r="Y1167" s="18"/>
      <c r="Z1167" s="18"/>
      <c r="AA1167" s="82" t="s">
        <v>165</v>
      </c>
      <c r="AB1167" s="4" t="s">
        <v>45</v>
      </c>
    </row>
    <row r="1168" spans="1:28" ht="16">
      <c r="A1168" s="9">
        <v>2</v>
      </c>
      <c r="B1168" s="9">
        <v>1</v>
      </c>
      <c r="C1168" s="9">
        <v>6</v>
      </c>
      <c r="D1168" s="9" t="str">
        <f t="shared" si="106"/>
        <v>Dynan_F5_455_222_19A</v>
      </c>
      <c r="E1168" s="9" t="str">
        <f t="shared" si="110"/>
        <v>Dynan_F5_455_222_19A_Lung_Block</v>
      </c>
      <c r="F1168" s="9">
        <f t="shared" si="109"/>
        <v>28</v>
      </c>
      <c r="G1168" s="227">
        <v>1</v>
      </c>
      <c r="H1168" s="54" t="s">
        <v>39</v>
      </c>
      <c r="I1168" s="47" t="s">
        <v>307</v>
      </c>
      <c r="J1168" s="17">
        <v>455</v>
      </c>
      <c r="K1168" s="18" t="s">
        <v>33</v>
      </c>
      <c r="L1168" s="17">
        <v>222</v>
      </c>
      <c r="M1168" s="17" t="s">
        <v>248</v>
      </c>
      <c r="N1168" s="81">
        <v>1.5</v>
      </c>
      <c r="O1168" s="17" t="s">
        <v>35</v>
      </c>
      <c r="P1168" s="17" t="s">
        <v>63</v>
      </c>
      <c r="Q1168" s="19">
        <v>43410</v>
      </c>
      <c r="R1168" s="20">
        <v>43581</v>
      </c>
      <c r="S1168" s="26">
        <v>44146</v>
      </c>
      <c r="T1168" s="16">
        <f t="shared" si="108"/>
        <v>565</v>
      </c>
      <c r="U1168" s="16" t="s">
        <v>310</v>
      </c>
      <c r="V1168" s="16">
        <v>0</v>
      </c>
      <c r="W1168" s="56">
        <v>0</v>
      </c>
      <c r="X1168" s="56"/>
      <c r="Y1168" s="56"/>
      <c r="Z1168" s="56"/>
      <c r="AA1168" s="27"/>
      <c r="AB1168" s="4" t="s">
        <v>45</v>
      </c>
    </row>
    <row r="1169" spans="1:28" ht="16">
      <c r="A1169" s="9">
        <v>2</v>
      </c>
      <c r="B1169" s="9">
        <v>1</v>
      </c>
      <c r="C1169" s="9">
        <v>6</v>
      </c>
      <c r="D1169" s="9" t="str">
        <f t="shared" si="106"/>
        <v>Dynan_F5_456_222_19A</v>
      </c>
      <c r="E1169" s="9" t="str">
        <f t="shared" si="110"/>
        <v>Dynan_F5_456_222_19A_Lung_Block</v>
      </c>
      <c r="F1169" s="9">
        <f t="shared" si="109"/>
        <v>29</v>
      </c>
      <c r="G1169" s="227">
        <v>1</v>
      </c>
      <c r="H1169" s="54" t="s">
        <v>39</v>
      </c>
      <c r="I1169" s="47" t="s">
        <v>307</v>
      </c>
      <c r="J1169" s="17">
        <v>456</v>
      </c>
      <c r="K1169" s="18" t="s">
        <v>33</v>
      </c>
      <c r="L1169" s="17">
        <v>222</v>
      </c>
      <c r="M1169" s="17" t="s">
        <v>248</v>
      </c>
      <c r="N1169" s="81">
        <v>1.5</v>
      </c>
      <c r="O1169" s="17" t="s">
        <v>35</v>
      </c>
      <c r="P1169" s="17" t="s">
        <v>63</v>
      </c>
      <c r="Q1169" s="19">
        <v>43410</v>
      </c>
      <c r="R1169" s="20">
        <v>43581</v>
      </c>
      <c r="S1169" s="26">
        <v>44146</v>
      </c>
      <c r="T1169" s="16">
        <f t="shared" si="108"/>
        <v>565</v>
      </c>
      <c r="U1169" s="16" t="s">
        <v>310</v>
      </c>
      <c r="V1169" s="30">
        <v>0</v>
      </c>
      <c r="W1169" s="56">
        <v>0</v>
      </c>
      <c r="X1169" s="56"/>
      <c r="Y1169" s="56"/>
      <c r="Z1169" s="56"/>
      <c r="AA1169" s="27"/>
      <c r="AB1169" s="4" t="s">
        <v>45</v>
      </c>
    </row>
    <row r="1170" spans="1:28" ht="16">
      <c r="A1170" s="9">
        <v>2</v>
      </c>
      <c r="B1170" s="9">
        <v>1</v>
      </c>
      <c r="C1170" s="9">
        <v>6</v>
      </c>
      <c r="D1170" s="9" t="str">
        <f t="shared" si="106"/>
        <v>Dynan_F5_457_222_19A</v>
      </c>
      <c r="E1170" s="9" t="str">
        <f t="shared" si="110"/>
        <v>Dynan_F5_457_222_19A_Lung_Block</v>
      </c>
      <c r="F1170" s="9">
        <f t="shared" si="109"/>
        <v>30</v>
      </c>
      <c r="G1170" s="227">
        <v>1</v>
      </c>
      <c r="H1170" s="54" t="s">
        <v>39</v>
      </c>
      <c r="I1170" s="47" t="s">
        <v>307</v>
      </c>
      <c r="J1170" s="17">
        <v>457</v>
      </c>
      <c r="K1170" s="18" t="s">
        <v>33</v>
      </c>
      <c r="L1170" s="17">
        <v>222</v>
      </c>
      <c r="M1170" s="17" t="s">
        <v>248</v>
      </c>
      <c r="N1170" s="81">
        <v>1.5</v>
      </c>
      <c r="O1170" s="17" t="s">
        <v>35</v>
      </c>
      <c r="P1170" s="17" t="s">
        <v>63</v>
      </c>
      <c r="Q1170" s="19">
        <v>43410</v>
      </c>
      <c r="R1170" s="20">
        <v>43581</v>
      </c>
      <c r="S1170" s="26">
        <v>44146</v>
      </c>
      <c r="T1170" s="16">
        <f t="shared" si="108"/>
        <v>565</v>
      </c>
      <c r="U1170" s="16" t="s">
        <v>310</v>
      </c>
      <c r="V1170" s="16">
        <v>0</v>
      </c>
      <c r="W1170" s="56">
        <v>1</v>
      </c>
      <c r="X1170" s="56">
        <v>2</v>
      </c>
      <c r="Y1170" s="56"/>
      <c r="Z1170" s="56">
        <v>1</v>
      </c>
      <c r="AA1170" s="27" t="s">
        <v>319</v>
      </c>
      <c r="AB1170" s="4" t="s">
        <v>45</v>
      </c>
    </row>
    <row r="1171" spans="1:28" ht="16">
      <c r="A1171" s="9">
        <v>2</v>
      </c>
      <c r="B1171" s="9">
        <v>1</v>
      </c>
      <c r="C1171" s="9">
        <v>6</v>
      </c>
      <c r="D1171" s="9" t="str">
        <f t="shared" si="106"/>
        <v>Dynan_F5_458_222_19A</v>
      </c>
      <c r="E1171" s="9" t="str">
        <f t="shared" si="110"/>
        <v>Dynan_F5_458_222_19A_Lung_Block</v>
      </c>
      <c r="F1171" s="9">
        <f t="shared" si="109"/>
        <v>31</v>
      </c>
      <c r="G1171" s="227">
        <v>1</v>
      </c>
      <c r="H1171" s="54" t="s">
        <v>39</v>
      </c>
      <c r="I1171" s="47" t="s">
        <v>307</v>
      </c>
      <c r="J1171" s="17">
        <v>458</v>
      </c>
      <c r="K1171" s="18" t="s">
        <v>33</v>
      </c>
      <c r="L1171" s="17">
        <v>222</v>
      </c>
      <c r="M1171" s="17" t="s">
        <v>248</v>
      </c>
      <c r="N1171" s="81">
        <v>1.5</v>
      </c>
      <c r="O1171" s="17" t="s">
        <v>35</v>
      </c>
      <c r="P1171" s="17" t="s">
        <v>63</v>
      </c>
      <c r="Q1171" s="19">
        <v>43410</v>
      </c>
      <c r="R1171" s="20">
        <v>43581</v>
      </c>
      <c r="S1171" s="26">
        <v>44146</v>
      </c>
      <c r="T1171" s="16">
        <f t="shared" si="108"/>
        <v>565</v>
      </c>
      <c r="U1171" s="16" t="s">
        <v>310</v>
      </c>
      <c r="V1171" s="30">
        <v>0</v>
      </c>
      <c r="W1171" s="56">
        <v>0</v>
      </c>
      <c r="X1171" s="56"/>
      <c r="Y1171" s="56"/>
      <c r="Z1171" s="56"/>
      <c r="AA1171" s="27" t="s">
        <v>320</v>
      </c>
      <c r="AB1171" s="4" t="s">
        <v>45</v>
      </c>
    </row>
    <row r="1172" spans="1:28" s="366" customFormat="1" ht="16">
      <c r="A1172" s="303">
        <v>2</v>
      </c>
      <c r="B1172" s="303">
        <v>1</v>
      </c>
      <c r="C1172" s="303">
        <v>7</v>
      </c>
      <c r="D1172" s="9" t="str">
        <f t="shared" si="106"/>
        <v>Dynan_F5_459_221_19A</v>
      </c>
      <c r="E1172" s="9" t="str">
        <f t="shared" si="110"/>
        <v>Dynan_F5_459_221_19A_Lung_Block</v>
      </c>
      <c r="F1172" s="500">
        <f>1</f>
        <v>1</v>
      </c>
      <c r="G1172" s="361">
        <v>1</v>
      </c>
      <c r="H1172" s="333" t="s">
        <v>39</v>
      </c>
      <c r="I1172" s="332" t="s">
        <v>307</v>
      </c>
      <c r="J1172" s="363">
        <v>459</v>
      </c>
      <c r="K1172" s="303" t="s">
        <v>33</v>
      </c>
      <c r="L1172" s="363">
        <v>221</v>
      </c>
      <c r="M1172" s="363" t="s">
        <v>248</v>
      </c>
      <c r="N1172" s="368">
        <v>1.5</v>
      </c>
      <c r="O1172" s="363" t="s">
        <v>35</v>
      </c>
      <c r="P1172" s="363" t="s">
        <v>63</v>
      </c>
      <c r="Q1172" s="369">
        <v>43410</v>
      </c>
      <c r="R1172" s="370">
        <v>43581</v>
      </c>
      <c r="S1172" s="371">
        <v>44140</v>
      </c>
      <c r="T1172" s="372">
        <f t="shared" si="108"/>
        <v>559</v>
      </c>
      <c r="U1172" s="372" t="s">
        <v>310</v>
      </c>
      <c r="V1172" s="372">
        <v>0</v>
      </c>
      <c r="W1172" s="488">
        <v>0</v>
      </c>
      <c r="X1172" s="488"/>
      <c r="Y1172" s="488"/>
      <c r="Z1172" s="488"/>
      <c r="AA1172" s="502"/>
      <c r="AB1172" s="374" t="s">
        <v>321</v>
      </c>
    </row>
    <row r="1173" spans="1:28" s="366" customFormat="1" ht="16">
      <c r="A1173" s="303">
        <v>2</v>
      </c>
      <c r="B1173" s="303">
        <v>1</v>
      </c>
      <c r="C1173" s="303">
        <v>7</v>
      </c>
      <c r="D1173" s="9" t="str">
        <f t="shared" si="106"/>
        <v>Dynan_F5_459D_221_19A</v>
      </c>
      <c r="E1173" s="9" t="str">
        <f t="shared" si="110"/>
        <v>Dynan_F5_459D_221_19A_Lung_Block</v>
      </c>
      <c r="F1173" s="500">
        <f>F1172+1</f>
        <v>2</v>
      </c>
      <c r="G1173" s="361">
        <v>1</v>
      </c>
      <c r="H1173" s="333" t="s">
        <v>39</v>
      </c>
      <c r="I1173" s="332" t="s">
        <v>307</v>
      </c>
      <c r="J1173" s="363" t="s">
        <v>322</v>
      </c>
      <c r="K1173" s="303" t="s">
        <v>33</v>
      </c>
      <c r="L1173" s="363">
        <v>221</v>
      </c>
      <c r="M1173" s="363" t="s">
        <v>248</v>
      </c>
      <c r="N1173" s="368">
        <v>1.5</v>
      </c>
      <c r="O1173" s="363" t="s">
        <v>35</v>
      </c>
      <c r="P1173" s="363" t="s">
        <v>63</v>
      </c>
      <c r="Q1173" s="369">
        <v>43410</v>
      </c>
      <c r="R1173" s="370">
        <v>43581</v>
      </c>
      <c r="S1173" s="371">
        <v>44140</v>
      </c>
      <c r="T1173" s="372">
        <f t="shared" si="108"/>
        <v>559</v>
      </c>
      <c r="U1173" s="372" t="s">
        <v>310</v>
      </c>
      <c r="V1173" s="372">
        <v>0</v>
      </c>
      <c r="W1173" s="488">
        <v>0</v>
      </c>
      <c r="X1173" s="488"/>
      <c r="Y1173" s="488"/>
      <c r="Z1173" s="488"/>
      <c r="AA1173" s="502"/>
      <c r="AB1173" s="374" t="s">
        <v>321</v>
      </c>
    </row>
    <row r="1174" spans="1:28" ht="16">
      <c r="A1174" s="9">
        <v>2</v>
      </c>
      <c r="B1174" s="9">
        <v>1</v>
      </c>
      <c r="C1174" s="9">
        <v>7</v>
      </c>
      <c r="D1174" s="9" t="str">
        <f t="shared" si="106"/>
        <v>Dynan_F5_460_221_19A</v>
      </c>
      <c r="E1174" s="9" t="str">
        <f t="shared" si="110"/>
        <v>Dynan_F5_460_221_19A_Lung_Block</v>
      </c>
      <c r="F1174" s="282">
        <f t="shared" ref="F1174:F1202" si="111">F1173+1</f>
        <v>3</v>
      </c>
      <c r="G1174" s="227">
        <v>1</v>
      </c>
      <c r="H1174" s="54" t="s">
        <v>39</v>
      </c>
      <c r="I1174" s="47" t="s">
        <v>307</v>
      </c>
      <c r="J1174" s="17">
        <v>460</v>
      </c>
      <c r="K1174" s="18" t="s">
        <v>33</v>
      </c>
      <c r="L1174" s="17">
        <v>221</v>
      </c>
      <c r="M1174" s="17" t="s">
        <v>248</v>
      </c>
      <c r="N1174" s="81">
        <v>1.5</v>
      </c>
      <c r="O1174" s="17" t="s">
        <v>35</v>
      </c>
      <c r="P1174" s="17" t="s">
        <v>63</v>
      </c>
      <c r="Q1174" s="19">
        <v>43410</v>
      </c>
      <c r="R1174" s="20">
        <v>43581</v>
      </c>
      <c r="S1174" s="26">
        <v>44140</v>
      </c>
      <c r="T1174" s="16">
        <f t="shared" si="108"/>
        <v>559</v>
      </c>
      <c r="U1174" s="16" t="s">
        <v>310</v>
      </c>
      <c r="V1174" s="30">
        <v>0</v>
      </c>
      <c r="W1174" s="56">
        <v>1</v>
      </c>
      <c r="X1174" s="56"/>
      <c r="Y1174" s="56">
        <v>1</v>
      </c>
      <c r="Z1174" s="56">
        <v>1</v>
      </c>
      <c r="AA1174" s="27" t="s">
        <v>67</v>
      </c>
      <c r="AB1174" s="4" t="s">
        <v>45</v>
      </c>
    </row>
    <row r="1175" spans="1:28" ht="16">
      <c r="A1175" s="9">
        <v>2</v>
      </c>
      <c r="B1175" s="9">
        <v>1</v>
      </c>
      <c r="C1175" s="9">
        <v>7</v>
      </c>
      <c r="D1175" s="9" t="str">
        <f t="shared" si="106"/>
        <v>Dynan_F5_461_221_19A</v>
      </c>
      <c r="E1175" s="9" t="str">
        <f t="shared" si="110"/>
        <v>Dynan_F5_461_221_19A_Lung_Block</v>
      </c>
      <c r="F1175" s="282">
        <f t="shared" si="111"/>
        <v>4</v>
      </c>
      <c r="G1175" s="227">
        <v>1</v>
      </c>
      <c r="H1175" s="54" t="s">
        <v>39</v>
      </c>
      <c r="I1175" s="47" t="s">
        <v>307</v>
      </c>
      <c r="J1175" s="17">
        <v>461</v>
      </c>
      <c r="K1175" s="18" t="s">
        <v>33</v>
      </c>
      <c r="L1175" s="17">
        <v>221</v>
      </c>
      <c r="M1175" s="17" t="s">
        <v>248</v>
      </c>
      <c r="N1175" s="81">
        <v>1.5</v>
      </c>
      <c r="O1175" s="17" t="s">
        <v>35</v>
      </c>
      <c r="P1175" s="17" t="s">
        <v>63</v>
      </c>
      <c r="Q1175" s="19">
        <v>43410</v>
      </c>
      <c r="R1175" s="20">
        <v>43581</v>
      </c>
      <c r="S1175" s="26">
        <v>44140</v>
      </c>
      <c r="T1175" s="16">
        <f t="shared" si="108"/>
        <v>559</v>
      </c>
      <c r="U1175" s="16" t="s">
        <v>310</v>
      </c>
      <c r="V1175" s="16">
        <v>0</v>
      </c>
      <c r="W1175" s="56">
        <v>1</v>
      </c>
      <c r="X1175" s="56">
        <v>2</v>
      </c>
      <c r="Y1175" s="56"/>
      <c r="Z1175" s="56"/>
      <c r="AA1175" s="27"/>
      <c r="AB1175" s="4" t="s">
        <v>45</v>
      </c>
    </row>
    <row r="1176" spans="1:28" ht="16">
      <c r="A1176" s="9">
        <v>2</v>
      </c>
      <c r="B1176" s="9">
        <v>1</v>
      </c>
      <c r="C1176" s="9">
        <v>7</v>
      </c>
      <c r="D1176" s="9" t="str">
        <f t="shared" si="106"/>
        <v>Dynan_F5_462_221_19A</v>
      </c>
      <c r="E1176" s="9" t="str">
        <f t="shared" si="110"/>
        <v>Dynan_F5_462_221_19A_Lung_Block</v>
      </c>
      <c r="F1176" s="282">
        <f t="shared" si="111"/>
        <v>5</v>
      </c>
      <c r="G1176" s="227">
        <v>1</v>
      </c>
      <c r="H1176" s="54" t="s">
        <v>39</v>
      </c>
      <c r="I1176" s="47" t="s">
        <v>307</v>
      </c>
      <c r="J1176" s="17">
        <v>462</v>
      </c>
      <c r="K1176" s="18" t="s">
        <v>33</v>
      </c>
      <c r="L1176" s="17">
        <v>221</v>
      </c>
      <c r="M1176" s="17" t="s">
        <v>248</v>
      </c>
      <c r="N1176" s="81">
        <v>1.5</v>
      </c>
      <c r="O1176" s="17" t="s">
        <v>35</v>
      </c>
      <c r="P1176" s="17" t="s">
        <v>63</v>
      </c>
      <c r="Q1176" s="19">
        <v>43410</v>
      </c>
      <c r="R1176" s="20">
        <v>43581</v>
      </c>
      <c r="S1176" s="26">
        <v>44140</v>
      </c>
      <c r="T1176" s="16">
        <f t="shared" si="108"/>
        <v>559</v>
      </c>
      <c r="U1176" s="16" t="s">
        <v>310</v>
      </c>
      <c r="V1176" s="30">
        <v>0</v>
      </c>
      <c r="W1176" s="56">
        <v>0</v>
      </c>
      <c r="X1176" s="56"/>
      <c r="Y1176" s="56"/>
      <c r="Z1176" s="56"/>
      <c r="AA1176" s="27"/>
      <c r="AB1176" s="4" t="s">
        <v>45</v>
      </c>
    </row>
    <row r="1177" spans="1:28" ht="16">
      <c r="A1177" s="9">
        <v>2</v>
      </c>
      <c r="B1177" s="9">
        <v>1</v>
      </c>
      <c r="C1177" s="9">
        <v>7</v>
      </c>
      <c r="D1177" s="9" t="str">
        <f t="shared" si="106"/>
        <v>Dynan_F5_466_223_19A</v>
      </c>
      <c r="E1177" s="9" t="str">
        <f t="shared" si="110"/>
        <v>Dynan_F5_466_223_19A_Lung_Block</v>
      </c>
      <c r="F1177" s="282">
        <f t="shared" si="111"/>
        <v>6</v>
      </c>
      <c r="G1177" s="227">
        <v>1</v>
      </c>
      <c r="H1177" s="54" t="s">
        <v>39</v>
      </c>
      <c r="I1177" s="47" t="s">
        <v>307</v>
      </c>
      <c r="J1177" s="17">
        <v>466</v>
      </c>
      <c r="K1177" s="18" t="s">
        <v>33</v>
      </c>
      <c r="L1177" s="17">
        <v>223</v>
      </c>
      <c r="M1177" s="17" t="s">
        <v>248</v>
      </c>
      <c r="N1177" s="81">
        <v>1.5</v>
      </c>
      <c r="O1177" s="17" t="s">
        <v>35</v>
      </c>
      <c r="P1177" s="17" t="s">
        <v>63</v>
      </c>
      <c r="Q1177" s="19">
        <v>43410</v>
      </c>
      <c r="R1177" s="20">
        <v>43581</v>
      </c>
      <c r="S1177" s="26">
        <v>44141</v>
      </c>
      <c r="T1177" s="16">
        <f t="shared" si="108"/>
        <v>560</v>
      </c>
      <c r="U1177" s="16" t="s">
        <v>310</v>
      </c>
      <c r="V1177" s="16">
        <v>0</v>
      </c>
      <c r="W1177" s="56">
        <v>1</v>
      </c>
      <c r="X1177" s="56">
        <v>1</v>
      </c>
      <c r="Y1177" s="56"/>
      <c r="Z1177" s="56"/>
      <c r="AA1177" s="27"/>
      <c r="AB1177" s="4"/>
    </row>
    <row r="1178" spans="1:28" ht="16">
      <c r="A1178" s="9">
        <v>2</v>
      </c>
      <c r="B1178" s="9">
        <v>1</v>
      </c>
      <c r="C1178" s="9">
        <v>7</v>
      </c>
      <c r="D1178" s="9" t="str">
        <f t="shared" si="106"/>
        <v>Dynan_F5_467_223_19A</v>
      </c>
      <c r="E1178" s="9" t="str">
        <f t="shared" si="110"/>
        <v>Dynan_F5_467_223_19A_Lung_Block</v>
      </c>
      <c r="F1178" s="282">
        <f t="shared" si="111"/>
        <v>7</v>
      </c>
      <c r="G1178" s="227">
        <v>1</v>
      </c>
      <c r="H1178" s="54" t="s">
        <v>39</v>
      </c>
      <c r="I1178" s="47" t="s">
        <v>307</v>
      </c>
      <c r="J1178" s="17">
        <v>467</v>
      </c>
      <c r="K1178" s="18" t="s">
        <v>33</v>
      </c>
      <c r="L1178" s="17">
        <v>223</v>
      </c>
      <c r="M1178" s="17" t="s">
        <v>248</v>
      </c>
      <c r="N1178" s="81">
        <v>1.5</v>
      </c>
      <c r="O1178" s="17" t="s">
        <v>35</v>
      </c>
      <c r="P1178" s="17" t="s">
        <v>63</v>
      </c>
      <c r="Q1178" s="19">
        <v>43410</v>
      </c>
      <c r="R1178" s="20">
        <v>43581</v>
      </c>
      <c r="S1178" s="26">
        <v>44141</v>
      </c>
      <c r="T1178" s="16">
        <f t="shared" si="108"/>
        <v>560</v>
      </c>
      <c r="U1178" s="16" t="s">
        <v>310</v>
      </c>
      <c r="V1178" s="30">
        <v>0</v>
      </c>
      <c r="W1178" s="56">
        <v>1</v>
      </c>
      <c r="X1178" s="56">
        <v>1</v>
      </c>
      <c r="Y1178" s="56"/>
      <c r="Z1178" s="56"/>
      <c r="AA1178" s="27"/>
      <c r="AB1178" s="4"/>
    </row>
    <row r="1179" spans="1:28" ht="16">
      <c r="A1179" s="9">
        <v>2</v>
      </c>
      <c r="B1179" s="9">
        <v>1</v>
      </c>
      <c r="C1179" s="9">
        <v>7</v>
      </c>
      <c r="D1179" s="9" t="str">
        <f t="shared" si="106"/>
        <v>Dynan_F5_468_223_19A</v>
      </c>
      <c r="E1179" s="9" t="str">
        <f t="shared" si="110"/>
        <v>Dynan_F5_468_223_19A_Lung_Block</v>
      </c>
      <c r="F1179" s="282">
        <f t="shared" si="111"/>
        <v>8</v>
      </c>
      <c r="G1179" s="227">
        <v>1</v>
      </c>
      <c r="H1179" s="54" t="s">
        <v>39</v>
      </c>
      <c r="I1179" s="47" t="s">
        <v>307</v>
      </c>
      <c r="J1179" s="17">
        <v>468</v>
      </c>
      <c r="K1179" s="18" t="s">
        <v>33</v>
      </c>
      <c r="L1179" s="17">
        <v>223</v>
      </c>
      <c r="M1179" s="17" t="s">
        <v>248</v>
      </c>
      <c r="N1179" s="81">
        <v>1.5</v>
      </c>
      <c r="O1179" s="17" t="s">
        <v>35</v>
      </c>
      <c r="P1179" s="17" t="s">
        <v>63</v>
      </c>
      <c r="Q1179" s="19">
        <v>43410</v>
      </c>
      <c r="R1179" s="20">
        <v>43581</v>
      </c>
      <c r="S1179" s="26">
        <v>44141</v>
      </c>
      <c r="T1179" s="16">
        <f t="shared" si="108"/>
        <v>560</v>
      </c>
      <c r="U1179" s="16" t="s">
        <v>310</v>
      </c>
      <c r="V1179" s="16">
        <v>0</v>
      </c>
      <c r="W1179" s="56">
        <v>1</v>
      </c>
      <c r="X1179" s="56">
        <v>1</v>
      </c>
      <c r="Y1179" s="56"/>
      <c r="Z1179" s="56"/>
      <c r="AA1179" s="27"/>
      <c r="AB1179" s="4"/>
    </row>
    <row r="1180" spans="1:28" ht="16">
      <c r="A1180" s="9">
        <v>2</v>
      </c>
      <c r="B1180" s="9">
        <v>1</v>
      </c>
      <c r="C1180" s="9">
        <v>7</v>
      </c>
      <c r="D1180" s="9" t="str">
        <f t="shared" si="106"/>
        <v>Dynan_F5_469_223_19A</v>
      </c>
      <c r="E1180" s="9" t="str">
        <f t="shared" si="110"/>
        <v>Dynan_F5_469_223_19A_Lung_Block</v>
      </c>
      <c r="F1180" s="282">
        <f t="shared" si="111"/>
        <v>9</v>
      </c>
      <c r="G1180" s="227">
        <v>1</v>
      </c>
      <c r="H1180" s="54" t="s">
        <v>39</v>
      </c>
      <c r="I1180" s="47" t="s">
        <v>307</v>
      </c>
      <c r="J1180" s="17">
        <v>469</v>
      </c>
      <c r="K1180" s="18" t="s">
        <v>33</v>
      </c>
      <c r="L1180" s="17">
        <v>223</v>
      </c>
      <c r="M1180" s="17" t="s">
        <v>248</v>
      </c>
      <c r="N1180" s="81">
        <v>1.5</v>
      </c>
      <c r="O1180" s="17" t="s">
        <v>35</v>
      </c>
      <c r="P1180" s="17" t="s">
        <v>63</v>
      </c>
      <c r="Q1180" s="19">
        <v>43410</v>
      </c>
      <c r="R1180" s="20">
        <v>43581</v>
      </c>
      <c r="S1180" s="26">
        <v>44141</v>
      </c>
      <c r="T1180" s="16">
        <f t="shared" si="108"/>
        <v>560</v>
      </c>
      <c r="U1180" s="16" t="s">
        <v>310</v>
      </c>
      <c r="V1180" s="30">
        <v>0</v>
      </c>
      <c r="W1180" s="56">
        <v>0</v>
      </c>
      <c r="X1180" s="56"/>
      <c r="Y1180" s="56"/>
      <c r="Z1180" s="56"/>
      <c r="AA1180" s="27"/>
      <c r="AB1180" s="4"/>
    </row>
    <row r="1181" spans="1:28" ht="16">
      <c r="A1181" s="9">
        <v>2</v>
      </c>
      <c r="B1181" s="9">
        <v>1</v>
      </c>
      <c r="C1181" s="9">
        <v>7</v>
      </c>
      <c r="D1181" s="9" t="str">
        <f t="shared" si="106"/>
        <v>Dynan_F5_471_224_19A</v>
      </c>
      <c r="E1181" s="9" t="str">
        <f t="shared" si="110"/>
        <v>Dynan_F5_471_224_19A_Lung_Block</v>
      </c>
      <c r="F1181" s="282">
        <f t="shared" si="111"/>
        <v>10</v>
      </c>
      <c r="G1181" s="227">
        <v>1</v>
      </c>
      <c r="H1181" s="54" t="s">
        <v>39</v>
      </c>
      <c r="I1181" s="47" t="s">
        <v>307</v>
      </c>
      <c r="J1181" s="17">
        <v>471</v>
      </c>
      <c r="K1181" s="18" t="s">
        <v>33</v>
      </c>
      <c r="L1181" s="17">
        <v>224</v>
      </c>
      <c r="M1181" s="17" t="s">
        <v>248</v>
      </c>
      <c r="N1181" s="81">
        <v>1.5</v>
      </c>
      <c r="O1181" s="17" t="s">
        <v>35</v>
      </c>
      <c r="P1181" s="17" t="s">
        <v>63</v>
      </c>
      <c r="Q1181" s="19">
        <v>43410</v>
      </c>
      <c r="R1181" s="20">
        <v>43581</v>
      </c>
      <c r="S1181" s="26">
        <v>44141</v>
      </c>
      <c r="T1181" s="16">
        <f t="shared" si="108"/>
        <v>560</v>
      </c>
      <c r="U1181" s="16" t="s">
        <v>310</v>
      </c>
      <c r="V1181" s="16">
        <v>0</v>
      </c>
      <c r="W1181" s="56">
        <v>0</v>
      </c>
      <c r="X1181" s="56"/>
      <c r="Y1181" s="56"/>
      <c r="Z1181" s="56"/>
      <c r="AA1181" s="27"/>
      <c r="AB1181" s="4"/>
    </row>
    <row r="1182" spans="1:28" ht="16">
      <c r="A1182" s="9">
        <v>2</v>
      </c>
      <c r="B1182" s="9">
        <v>1</v>
      </c>
      <c r="C1182" s="9">
        <v>7</v>
      </c>
      <c r="D1182" s="9" t="str">
        <f t="shared" si="106"/>
        <v>Dynan_F5_472_224_19A</v>
      </c>
      <c r="E1182" s="9" t="str">
        <f t="shared" si="110"/>
        <v>Dynan_F5_472_224_19A_Lung_Block</v>
      </c>
      <c r="F1182" s="282">
        <f t="shared" si="111"/>
        <v>11</v>
      </c>
      <c r="G1182" s="227">
        <v>1</v>
      </c>
      <c r="H1182" s="54" t="s">
        <v>39</v>
      </c>
      <c r="I1182" s="47" t="s">
        <v>307</v>
      </c>
      <c r="J1182" s="17">
        <v>472</v>
      </c>
      <c r="K1182" s="18" t="s">
        <v>33</v>
      </c>
      <c r="L1182" s="17">
        <v>224</v>
      </c>
      <c r="M1182" s="17" t="s">
        <v>248</v>
      </c>
      <c r="N1182" s="81">
        <v>1.5</v>
      </c>
      <c r="O1182" s="17" t="s">
        <v>35</v>
      </c>
      <c r="P1182" s="17" t="s">
        <v>63</v>
      </c>
      <c r="Q1182" s="19">
        <v>43410</v>
      </c>
      <c r="R1182" s="20">
        <v>43581</v>
      </c>
      <c r="S1182" s="26">
        <v>44141</v>
      </c>
      <c r="T1182" s="16">
        <f t="shared" si="108"/>
        <v>560</v>
      </c>
      <c r="U1182" s="16" t="s">
        <v>310</v>
      </c>
      <c r="V1182" s="30">
        <v>0</v>
      </c>
      <c r="W1182" s="56">
        <v>0</v>
      </c>
      <c r="X1182" s="56"/>
      <c r="Y1182" s="56"/>
      <c r="Z1182" s="56"/>
      <c r="AA1182" s="27"/>
      <c r="AB1182" s="4"/>
    </row>
    <row r="1183" spans="1:28" ht="16">
      <c r="A1183" s="9">
        <v>2</v>
      </c>
      <c r="B1183" s="9">
        <v>1</v>
      </c>
      <c r="C1183" s="9">
        <v>7</v>
      </c>
      <c r="D1183" s="9" t="str">
        <f t="shared" si="106"/>
        <v>Dynan_F5_473_224_19A</v>
      </c>
      <c r="E1183" s="9" t="str">
        <f t="shared" si="110"/>
        <v>Dynan_F5_473_224_19A_Lung_Block</v>
      </c>
      <c r="F1183" s="282">
        <f t="shared" si="111"/>
        <v>12</v>
      </c>
      <c r="G1183" s="227">
        <v>1</v>
      </c>
      <c r="H1183" s="54" t="s">
        <v>39</v>
      </c>
      <c r="I1183" s="47" t="s">
        <v>307</v>
      </c>
      <c r="J1183" s="17">
        <v>473</v>
      </c>
      <c r="K1183" s="18" t="s">
        <v>33</v>
      </c>
      <c r="L1183" s="17">
        <v>224</v>
      </c>
      <c r="M1183" s="17" t="s">
        <v>248</v>
      </c>
      <c r="N1183" s="81">
        <v>1.5</v>
      </c>
      <c r="O1183" s="17" t="s">
        <v>35</v>
      </c>
      <c r="P1183" s="17" t="s">
        <v>63</v>
      </c>
      <c r="Q1183" s="19">
        <v>43410</v>
      </c>
      <c r="R1183" s="20">
        <v>43581</v>
      </c>
      <c r="S1183" s="26">
        <v>44141</v>
      </c>
      <c r="T1183" s="16">
        <f t="shared" si="108"/>
        <v>560</v>
      </c>
      <c r="U1183" s="16" t="s">
        <v>310</v>
      </c>
      <c r="V1183" s="16">
        <v>0</v>
      </c>
      <c r="W1183" s="56">
        <v>0</v>
      </c>
      <c r="X1183" s="56"/>
      <c r="Y1183" s="56"/>
      <c r="Z1183" s="56"/>
      <c r="AA1183" s="27"/>
      <c r="AB1183" s="4"/>
    </row>
    <row r="1184" spans="1:28" ht="16">
      <c r="A1184" s="9">
        <v>2</v>
      </c>
      <c r="B1184" s="9">
        <v>1</v>
      </c>
      <c r="C1184" s="9">
        <v>7</v>
      </c>
      <c r="D1184" s="9" t="str">
        <f t="shared" si="106"/>
        <v>Dynan_F5_474_224_19A</v>
      </c>
      <c r="E1184" s="9" t="str">
        <f t="shared" si="110"/>
        <v>Dynan_F5_474_224_19A_Lung_Block</v>
      </c>
      <c r="F1184" s="282">
        <f t="shared" si="111"/>
        <v>13</v>
      </c>
      <c r="G1184" s="227">
        <v>1</v>
      </c>
      <c r="H1184" s="54" t="s">
        <v>39</v>
      </c>
      <c r="I1184" s="47" t="s">
        <v>307</v>
      </c>
      <c r="J1184" s="17">
        <v>474</v>
      </c>
      <c r="K1184" s="18" t="s">
        <v>33</v>
      </c>
      <c r="L1184" s="17">
        <v>224</v>
      </c>
      <c r="M1184" s="17" t="s">
        <v>248</v>
      </c>
      <c r="N1184" s="81">
        <v>1.5</v>
      </c>
      <c r="O1184" s="17" t="s">
        <v>35</v>
      </c>
      <c r="P1184" s="17" t="s">
        <v>63</v>
      </c>
      <c r="Q1184" s="19">
        <v>43410</v>
      </c>
      <c r="R1184" s="20">
        <v>43581</v>
      </c>
      <c r="S1184" s="26">
        <v>44141</v>
      </c>
      <c r="T1184" s="16">
        <f t="shared" si="108"/>
        <v>560</v>
      </c>
      <c r="U1184" s="16" t="s">
        <v>310</v>
      </c>
      <c r="V1184" s="30">
        <v>0</v>
      </c>
      <c r="W1184" s="56">
        <v>1</v>
      </c>
      <c r="X1184" s="56">
        <v>1</v>
      </c>
      <c r="Y1184" s="56"/>
      <c r="Z1184" s="56"/>
      <c r="AA1184" s="27"/>
      <c r="AB1184" s="4"/>
    </row>
    <row r="1185" spans="1:28" ht="16">
      <c r="A1185" s="9">
        <v>2</v>
      </c>
      <c r="B1185" s="9">
        <v>1</v>
      </c>
      <c r="C1185" s="9">
        <v>7</v>
      </c>
      <c r="D1185" s="9" t="str">
        <f t="shared" si="106"/>
        <v>Dynan_F5_476_225_19A</v>
      </c>
      <c r="E1185" s="9" t="str">
        <f t="shared" si="110"/>
        <v>Dynan_F5_476_225_19A_Lung_Block</v>
      </c>
      <c r="F1185" s="282">
        <f t="shared" si="111"/>
        <v>14</v>
      </c>
      <c r="G1185" s="227">
        <v>1</v>
      </c>
      <c r="H1185" s="54" t="s">
        <v>39</v>
      </c>
      <c r="I1185" s="47" t="s">
        <v>307</v>
      </c>
      <c r="J1185" s="17">
        <v>476</v>
      </c>
      <c r="K1185" s="18" t="s">
        <v>33</v>
      </c>
      <c r="L1185" s="17">
        <v>225</v>
      </c>
      <c r="M1185" s="17" t="s">
        <v>248</v>
      </c>
      <c r="N1185" s="81">
        <v>1.5</v>
      </c>
      <c r="O1185" s="17" t="s">
        <v>35</v>
      </c>
      <c r="P1185" s="17" t="s">
        <v>63</v>
      </c>
      <c r="Q1185" s="19">
        <v>43410</v>
      </c>
      <c r="R1185" s="20">
        <v>43581</v>
      </c>
      <c r="S1185" s="26">
        <v>44146</v>
      </c>
      <c r="T1185" s="16">
        <f t="shared" si="108"/>
        <v>565</v>
      </c>
      <c r="U1185" s="16" t="s">
        <v>310</v>
      </c>
      <c r="V1185" s="16">
        <v>0</v>
      </c>
      <c r="W1185" s="56">
        <v>0</v>
      </c>
      <c r="X1185" s="56"/>
      <c r="Y1185" s="56"/>
      <c r="Z1185" s="56"/>
      <c r="AA1185" s="27"/>
      <c r="AB1185" s="4" t="s">
        <v>45</v>
      </c>
    </row>
    <row r="1186" spans="1:28" ht="16">
      <c r="A1186" s="9">
        <v>2</v>
      </c>
      <c r="B1186" s="9">
        <v>1</v>
      </c>
      <c r="C1186" s="9">
        <v>7</v>
      </c>
      <c r="D1186" s="9" t="str">
        <f t="shared" si="106"/>
        <v>Dynan_F5_477_225_19A</v>
      </c>
      <c r="E1186" s="9" t="str">
        <f t="shared" si="110"/>
        <v>Dynan_F5_477_225_19A_Lung_Block</v>
      </c>
      <c r="F1186" s="282">
        <f t="shared" si="111"/>
        <v>15</v>
      </c>
      <c r="G1186" s="227">
        <v>1</v>
      </c>
      <c r="H1186" s="54" t="s">
        <v>39</v>
      </c>
      <c r="I1186" s="47" t="s">
        <v>307</v>
      </c>
      <c r="J1186" s="17">
        <v>477</v>
      </c>
      <c r="K1186" s="18" t="s">
        <v>33</v>
      </c>
      <c r="L1186" s="17">
        <v>225</v>
      </c>
      <c r="M1186" s="17" t="s">
        <v>248</v>
      </c>
      <c r="N1186" s="81">
        <v>1.5</v>
      </c>
      <c r="O1186" s="17" t="s">
        <v>35</v>
      </c>
      <c r="P1186" s="17" t="s">
        <v>63</v>
      </c>
      <c r="Q1186" s="19">
        <v>43410</v>
      </c>
      <c r="R1186" s="20">
        <v>43581</v>
      </c>
      <c r="S1186" s="26">
        <v>44146</v>
      </c>
      <c r="T1186" s="16">
        <f t="shared" si="108"/>
        <v>565</v>
      </c>
      <c r="U1186" s="16" t="s">
        <v>310</v>
      </c>
      <c r="V1186" s="30">
        <v>0</v>
      </c>
      <c r="W1186" s="56">
        <v>0</v>
      </c>
      <c r="X1186" s="56"/>
      <c r="Y1186" s="56"/>
      <c r="Z1186" s="56">
        <v>1</v>
      </c>
      <c r="AA1186" s="27" t="s">
        <v>82</v>
      </c>
      <c r="AB1186" s="4" t="s">
        <v>45</v>
      </c>
    </row>
    <row r="1187" spans="1:28" ht="16">
      <c r="A1187" s="9">
        <v>2</v>
      </c>
      <c r="B1187" s="9">
        <v>1</v>
      </c>
      <c r="C1187" s="9">
        <v>7</v>
      </c>
      <c r="D1187" s="9" t="str">
        <f t="shared" si="106"/>
        <v>Dynan_F5_478_225_19A</v>
      </c>
      <c r="E1187" s="9" t="str">
        <f t="shared" si="110"/>
        <v>Dynan_F5_478_225_19A_Lung_Block</v>
      </c>
      <c r="F1187" s="282">
        <f t="shared" si="111"/>
        <v>16</v>
      </c>
      <c r="G1187" s="227">
        <v>1</v>
      </c>
      <c r="H1187" s="54" t="s">
        <v>39</v>
      </c>
      <c r="I1187" s="47" t="s">
        <v>307</v>
      </c>
      <c r="J1187" s="17">
        <v>478</v>
      </c>
      <c r="K1187" s="18" t="s">
        <v>33</v>
      </c>
      <c r="L1187" s="17">
        <v>225</v>
      </c>
      <c r="M1187" s="17" t="s">
        <v>248</v>
      </c>
      <c r="N1187" s="81">
        <v>1.5</v>
      </c>
      <c r="O1187" s="17" t="s">
        <v>35</v>
      </c>
      <c r="P1187" s="17" t="s">
        <v>63</v>
      </c>
      <c r="Q1187" s="19">
        <v>43410</v>
      </c>
      <c r="R1187" s="20">
        <v>43581</v>
      </c>
      <c r="S1187" s="26">
        <v>44146</v>
      </c>
      <c r="T1187" s="16">
        <f t="shared" si="108"/>
        <v>565</v>
      </c>
      <c r="U1187" s="16" t="s">
        <v>310</v>
      </c>
      <c r="V1187" s="16">
        <v>0</v>
      </c>
      <c r="W1187" s="56">
        <v>0</v>
      </c>
      <c r="X1187" s="56"/>
      <c r="Y1187" s="56"/>
      <c r="Z1187" s="56"/>
      <c r="AA1187" s="27"/>
      <c r="AB1187" s="4" t="s">
        <v>45</v>
      </c>
    </row>
    <row r="1188" spans="1:28" ht="16">
      <c r="A1188" s="9">
        <v>2</v>
      </c>
      <c r="B1188" s="9">
        <v>1</v>
      </c>
      <c r="C1188" s="9">
        <v>7</v>
      </c>
      <c r="D1188" s="9" t="str">
        <f t="shared" si="106"/>
        <v>Dynan_F5_479_225_19A</v>
      </c>
      <c r="E1188" s="9" t="str">
        <f t="shared" si="110"/>
        <v>Dynan_F5_479_225_19A_Lung_Block</v>
      </c>
      <c r="F1188" s="282">
        <f t="shared" si="111"/>
        <v>17</v>
      </c>
      <c r="G1188" s="227">
        <v>1</v>
      </c>
      <c r="H1188" s="54" t="s">
        <v>39</v>
      </c>
      <c r="I1188" s="47" t="s">
        <v>307</v>
      </c>
      <c r="J1188" s="17">
        <v>479</v>
      </c>
      <c r="K1188" s="18" t="s">
        <v>33</v>
      </c>
      <c r="L1188" s="17">
        <v>225</v>
      </c>
      <c r="M1188" s="17" t="s">
        <v>248</v>
      </c>
      <c r="N1188" s="81">
        <v>1.5</v>
      </c>
      <c r="O1188" s="17" t="s">
        <v>35</v>
      </c>
      <c r="P1188" s="17" t="s">
        <v>63</v>
      </c>
      <c r="Q1188" s="19">
        <v>43410</v>
      </c>
      <c r="R1188" s="20">
        <v>43581</v>
      </c>
      <c r="S1188" s="26">
        <v>44146</v>
      </c>
      <c r="T1188" s="16">
        <f t="shared" si="108"/>
        <v>565</v>
      </c>
      <c r="U1188" s="16" t="s">
        <v>310</v>
      </c>
      <c r="V1188" s="30">
        <v>0</v>
      </c>
      <c r="W1188" s="56">
        <v>0</v>
      </c>
      <c r="X1188" s="56"/>
      <c r="Y1188" s="56"/>
      <c r="Z1188" s="56">
        <v>1</v>
      </c>
      <c r="AA1188" s="27" t="s">
        <v>82</v>
      </c>
      <c r="AB1188" s="4" t="s">
        <v>45</v>
      </c>
    </row>
    <row r="1189" spans="1:28" ht="16">
      <c r="A1189" s="9">
        <v>2</v>
      </c>
      <c r="B1189" s="9">
        <v>1</v>
      </c>
      <c r="C1189" s="9">
        <v>7</v>
      </c>
      <c r="D1189" s="9" t="str">
        <f t="shared" si="106"/>
        <v>Dynan_F5_480_226_19A</v>
      </c>
      <c r="E1189" s="9" t="str">
        <f t="shared" si="110"/>
        <v>Dynan_F5_480_226_19A_Lung_Block</v>
      </c>
      <c r="F1189" s="282">
        <f t="shared" si="111"/>
        <v>18</v>
      </c>
      <c r="G1189" s="227">
        <v>1</v>
      </c>
      <c r="H1189" s="54" t="s">
        <v>39</v>
      </c>
      <c r="I1189" s="47" t="s">
        <v>307</v>
      </c>
      <c r="J1189" s="17">
        <v>480</v>
      </c>
      <c r="K1189" s="18" t="s">
        <v>33</v>
      </c>
      <c r="L1189" s="17">
        <v>226</v>
      </c>
      <c r="M1189" s="17" t="s">
        <v>248</v>
      </c>
      <c r="N1189" s="81">
        <v>1.5</v>
      </c>
      <c r="O1189" s="17" t="s">
        <v>35</v>
      </c>
      <c r="P1189" s="17" t="s">
        <v>63</v>
      </c>
      <c r="Q1189" s="19">
        <v>43410</v>
      </c>
      <c r="R1189" s="20">
        <v>43581</v>
      </c>
      <c r="S1189" s="26">
        <v>44141</v>
      </c>
      <c r="T1189" s="16">
        <f t="shared" si="108"/>
        <v>560</v>
      </c>
      <c r="U1189" s="16" t="s">
        <v>310</v>
      </c>
      <c r="V1189" s="16">
        <v>0</v>
      </c>
      <c r="W1189" s="56">
        <v>0</v>
      </c>
      <c r="X1189" s="56"/>
      <c r="Y1189" s="56"/>
      <c r="Z1189" s="56"/>
      <c r="AA1189" s="27"/>
      <c r="AB1189" s="4"/>
    </row>
    <row r="1190" spans="1:28" ht="16">
      <c r="A1190" s="9">
        <v>2</v>
      </c>
      <c r="B1190" s="9">
        <v>1</v>
      </c>
      <c r="C1190" s="9">
        <v>7</v>
      </c>
      <c r="D1190" s="9" t="str">
        <f t="shared" si="106"/>
        <v>Dynan_F5_482_226_19A</v>
      </c>
      <c r="E1190" s="9" t="str">
        <f t="shared" si="110"/>
        <v>Dynan_F5_482_226_19A_Lung_Block</v>
      </c>
      <c r="F1190" s="282">
        <f t="shared" si="111"/>
        <v>19</v>
      </c>
      <c r="G1190" s="227">
        <v>1</v>
      </c>
      <c r="H1190" s="54" t="s">
        <v>39</v>
      </c>
      <c r="I1190" s="47" t="s">
        <v>307</v>
      </c>
      <c r="J1190" s="17">
        <v>482</v>
      </c>
      <c r="K1190" s="18" t="s">
        <v>33</v>
      </c>
      <c r="L1190" s="17">
        <v>226</v>
      </c>
      <c r="M1190" s="17" t="s">
        <v>248</v>
      </c>
      <c r="N1190" s="81">
        <v>1.5</v>
      </c>
      <c r="O1190" s="17" t="s">
        <v>35</v>
      </c>
      <c r="P1190" s="17" t="s">
        <v>63</v>
      </c>
      <c r="Q1190" s="19">
        <v>43410</v>
      </c>
      <c r="R1190" s="20">
        <v>43581</v>
      </c>
      <c r="S1190" s="26">
        <v>44141</v>
      </c>
      <c r="T1190" s="16">
        <f t="shared" si="108"/>
        <v>560</v>
      </c>
      <c r="U1190" s="16" t="s">
        <v>310</v>
      </c>
      <c r="V1190" s="30">
        <v>0</v>
      </c>
      <c r="W1190" s="56">
        <v>0</v>
      </c>
      <c r="X1190" s="56"/>
      <c r="Y1190" s="56"/>
      <c r="Z1190" s="56">
        <v>1</v>
      </c>
      <c r="AA1190" s="27" t="s">
        <v>82</v>
      </c>
      <c r="AB1190" s="4"/>
    </row>
    <row r="1191" spans="1:28" ht="16">
      <c r="A1191" s="9">
        <v>2</v>
      </c>
      <c r="B1191" s="9">
        <v>1</v>
      </c>
      <c r="C1191" s="9">
        <v>7</v>
      </c>
      <c r="D1191" s="9" t="str">
        <f t="shared" si="106"/>
        <v>Dynan_F5_483_226_19A</v>
      </c>
      <c r="E1191" s="9" t="str">
        <f t="shared" si="110"/>
        <v>Dynan_F5_483_226_19A_Lung_Block</v>
      </c>
      <c r="F1191" s="282">
        <f t="shared" si="111"/>
        <v>20</v>
      </c>
      <c r="G1191" s="227">
        <v>1</v>
      </c>
      <c r="H1191" s="54" t="s">
        <v>39</v>
      </c>
      <c r="I1191" s="47" t="s">
        <v>307</v>
      </c>
      <c r="J1191" s="17">
        <v>483</v>
      </c>
      <c r="K1191" s="18" t="s">
        <v>33</v>
      </c>
      <c r="L1191" s="17">
        <v>226</v>
      </c>
      <c r="M1191" s="17" t="s">
        <v>248</v>
      </c>
      <c r="N1191" s="81">
        <v>1.5</v>
      </c>
      <c r="O1191" s="17" t="s">
        <v>35</v>
      </c>
      <c r="P1191" s="17" t="s">
        <v>63</v>
      </c>
      <c r="Q1191" s="19">
        <v>43410</v>
      </c>
      <c r="R1191" s="20">
        <v>43581</v>
      </c>
      <c r="S1191" s="26">
        <v>44141</v>
      </c>
      <c r="T1191" s="16">
        <f t="shared" si="108"/>
        <v>560</v>
      </c>
      <c r="U1191" s="16" t="s">
        <v>310</v>
      </c>
      <c r="V1191" s="16">
        <v>0</v>
      </c>
      <c r="W1191" s="56">
        <v>0</v>
      </c>
      <c r="X1191" s="56"/>
      <c r="Y1191" s="56"/>
      <c r="Z1191" s="56">
        <v>1</v>
      </c>
      <c r="AA1191" s="27" t="s">
        <v>82</v>
      </c>
      <c r="AB1191" s="4"/>
    </row>
    <row r="1192" spans="1:28" ht="16">
      <c r="A1192" s="9">
        <v>2</v>
      </c>
      <c r="B1192" s="9">
        <v>1</v>
      </c>
      <c r="C1192" s="9">
        <v>7</v>
      </c>
      <c r="D1192" s="9" t="str">
        <f t="shared" si="106"/>
        <v>Dynan_F5_484_226_19A</v>
      </c>
      <c r="E1192" s="9" t="str">
        <f t="shared" si="110"/>
        <v>Dynan_F5_484_226_19A_Lung_Block</v>
      </c>
      <c r="F1192" s="282">
        <f t="shared" si="111"/>
        <v>21</v>
      </c>
      <c r="G1192" s="227">
        <v>1</v>
      </c>
      <c r="H1192" s="54" t="s">
        <v>39</v>
      </c>
      <c r="I1192" s="47" t="s">
        <v>307</v>
      </c>
      <c r="J1192" s="17">
        <v>484</v>
      </c>
      <c r="K1192" s="18" t="s">
        <v>33</v>
      </c>
      <c r="L1192" s="17">
        <v>226</v>
      </c>
      <c r="M1192" s="17" t="s">
        <v>248</v>
      </c>
      <c r="N1192" s="81">
        <v>1.5</v>
      </c>
      <c r="O1192" s="17" t="s">
        <v>35</v>
      </c>
      <c r="P1192" s="17" t="s">
        <v>63</v>
      </c>
      <c r="Q1192" s="19">
        <v>43410</v>
      </c>
      <c r="R1192" s="20">
        <v>43581</v>
      </c>
      <c r="S1192" s="26">
        <v>44141</v>
      </c>
      <c r="T1192" s="16">
        <f t="shared" si="108"/>
        <v>560</v>
      </c>
      <c r="U1192" s="16" t="s">
        <v>310</v>
      </c>
      <c r="V1192" s="30">
        <v>0</v>
      </c>
      <c r="W1192" s="56">
        <v>0</v>
      </c>
      <c r="X1192" s="56"/>
      <c r="Y1192" s="56"/>
      <c r="Z1192" s="56"/>
      <c r="AA1192" s="27"/>
      <c r="AB1192" s="4"/>
    </row>
    <row r="1193" spans="1:28" ht="16">
      <c r="A1193" s="9">
        <v>2</v>
      </c>
      <c r="B1193" s="9">
        <v>1</v>
      </c>
      <c r="C1193" s="9">
        <v>7</v>
      </c>
      <c r="D1193" s="9" t="str">
        <f t="shared" ref="D1193:D1213" si="112">"Dynan_"&amp;I1193&amp;"_"&amp;J1193&amp;"_"&amp;L1193&amp;"_"&amp;K1193</f>
        <v>Dynan_F5_485_227_19A</v>
      </c>
      <c r="E1193" s="9" t="str">
        <f t="shared" ref="E1193:E1213" si="113">D1193&amp;"_Lung_Block"</f>
        <v>Dynan_F5_485_227_19A_Lung_Block</v>
      </c>
      <c r="F1193" s="282">
        <f t="shared" si="111"/>
        <v>22</v>
      </c>
      <c r="G1193" s="227">
        <v>1</v>
      </c>
      <c r="H1193" s="54" t="s">
        <v>39</v>
      </c>
      <c r="I1193" s="47" t="s">
        <v>307</v>
      </c>
      <c r="J1193" s="17">
        <v>485</v>
      </c>
      <c r="K1193" s="18" t="s">
        <v>33</v>
      </c>
      <c r="L1193" s="17">
        <v>227</v>
      </c>
      <c r="M1193" s="17" t="s">
        <v>248</v>
      </c>
      <c r="N1193" s="81">
        <v>1.5</v>
      </c>
      <c r="O1193" s="17" t="s">
        <v>35</v>
      </c>
      <c r="P1193" s="17" t="s">
        <v>63</v>
      </c>
      <c r="Q1193" s="19">
        <v>43410</v>
      </c>
      <c r="R1193" s="20">
        <v>43581</v>
      </c>
      <c r="S1193" s="26">
        <v>44145</v>
      </c>
      <c r="T1193" s="16">
        <f t="shared" ref="T1193:T1213" si="114">S1193-R1193</f>
        <v>564</v>
      </c>
      <c r="U1193" s="16" t="s">
        <v>310</v>
      </c>
      <c r="V1193" s="16">
        <v>0</v>
      </c>
      <c r="W1193" s="56">
        <v>1</v>
      </c>
      <c r="X1193" s="56">
        <v>1</v>
      </c>
      <c r="Y1193" s="56"/>
      <c r="Z1193" s="56"/>
      <c r="AA1193" s="27"/>
      <c r="AB1193" s="4" t="s">
        <v>45</v>
      </c>
    </row>
    <row r="1194" spans="1:28" ht="16">
      <c r="A1194" s="9">
        <v>2</v>
      </c>
      <c r="B1194" s="9">
        <v>1</v>
      </c>
      <c r="C1194" s="9">
        <v>7</v>
      </c>
      <c r="D1194" s="9" t="str">
        <f t="shared" si="112"/>
        <v>Dynan_F5_486_227_19A</v>
      </c>
      <c r="E1194" s="9" t="str">
        <f t="shared" si="113"/>
        <v>Dynan_F5_486_227_19A_Lung_Block</v>
      </c>
      <c r="F1194" s="282">
        <f t="shared" si="111"/>
        <v>23</v>
      </c>
      <c r="G1194" s="227">
        <v>1</v>
      </c>
      <c r="H1194" s="54" t="s">
        <v>39</v>
      </c>
      <c r="I1194" s="47" t="s">
        <v>307</v>
      </c>
      <c r="J1194" s="17">
        <v>486</v>
      </c>
      <c r="K1194" s="18" t="s">
        <v>33</v>
      </c>
      <c r="L1194" s="17">
        <v>227</v>
      </c>
      <c r="M1194" s="17" t="s">
        <v>248</v>
      </c>
      <c r="N1194" s="81">
        <v>1.5</v>
      </c>
      <c r="O1194" s="17" t="s">
        <v>35</v>
      </c>
      <c r="P1194" s="17" t="s">
        <v>63</v>
      </c>
      <c r="Q1194" s="19">
        <v>43410</v>
      </c>
      <c r="R1194" s="20">
        <v>43581</v>
      </c>
      <c r="S1194" s="26">
        <v>44145</v>
      </c>
      <c r="T1194" s="16">
        <f t="shared" si="114"/>
        <v>564</v>
      </c>
      <c r="U1194" s="16" t="s">
        <v>310</v>
      </c>
      <c r="V1194" s="30">
        <v>0</v>
      </c>
      <c r="W1194" s="56">
        <v>1</v>
      </c>
      <c r="X1194" s="56">
        <v>1</v>
      </c>
      <c r="Y1194" s="56"/>
      <c r="Z1194" s="56">
        <v>1</v>
      </c>
      <c r="AA1194" s="27" t="s">
        <v>82</v>
      </c>
      <c r="AB1194" s="4" t="s">
        <v>45</v>
      </c>
    </row>
    <row r="1195" spans="1:28" ht="16">
      <c r="A1195" s="9">
        <v>2</v>
      </c>
      <c r="B1195" s="9">
        <v>1</v>
      </c>
      <c r="C1195" s="9">
        <v>7</v>
      </c>
      <c r="D1195" s="9" t="str">
        <f t="shared" si="112"/>
        <v>Dynan_F5_487_227_19A</v>
      </c>
      <c r="E1195" s="9" t="str">
        <f t="shared" si="113"/>
        <v>Dynan_F5_487_227_19A_Lung_Block</v>
      </c>
      <c r="F1195" s="282">
        <f t="shared" si="111"/>
        <v>24</v>
      </c>
      <c r="G1195" s="227">
        <v>1</v>
      </c>
      <c r="H1195" s="54" t="s">
        <v>39</v>
      </c>
      <c r="I1195" s="47" t="s">
        <v>307</v>
      </c>
      <c r="J1195" s="17">
        <v>487</v>
      </c>
      <c r="K1195" s="18" t="s">
        <v>33</v>
      </c>
      <c r="L1195" s="17">
        <v>227</v>
      </c>
      <c r="M1195" s="17" t="s">
        <v>248</v>
      </c>
      <c r="N1195" s="81">
        <v>1.5</v>
      </c>
      <c r="O1195" s="17" t="s">
        <v>35</v>
      </c>
      <c r="P1195" s="17" t="s">
        <v>63</v>
      </c>
      <c r="Q1195" s="19">
        <v>43410</v>
      </c>
      <c r="R1195" s="20">
        <v>43581</v>
      </c>
      <c r="S1195" s="26">
        <v>44145</v>
      </c>
      <c r="T1195" s="16">
        <f t="shared" si="114"/>
        <v>564</v>
      </c>
      <c r="U1195" s="16" t="s">
        <v>310</v>
      </c>
      <c r="V1195" s="16">
        <v>0</v>
      </c>
      <c r="W1195" s="56">
        <v>0</v>
      </c>
      <c r="X1195" s="56"/>
      <c r="Y1195" s="56"/>
      <c r="Z1195" s="56">
        <v>1</v>
      </c>
      <c r="AA1195" s="27" t="s">
        <v>82</v>
      </c>
      <c r="AB1195" s="4" t="s">
        <v>45</v>
      </c>
    </row>
    <row r="1196" spans="1:28" ht="16">
      <c r="A1196" s="9">
        <v>2</v>
      </c>
      <c r="B1196" s="9">
        <v>1</v>
      </c>
      <c r="C1196" s="9">
        <v>7</v>
      </c>
      <c r="D1196" s="9" t="str">
        <f t="shared" si="112"/>
        <v>Dynan_F5_488_227_19A</v>
      </c>
      <c r="E1196" s="9" t="str">
        <f t="shared" si="113"/>
        <v>Dynan_F5_488_227_19A_Lung_Block</v>
      </c>
      <c r="F1196" s="282">
        <f t="shared" si="111"/>
        <v>25</v>
      </c>
      <c r="G1196" s="227">
        <v>1</v>
      </c>
      <c r="H1196" s="54" t="s">
        <v>39</v>
      </c>
      <c r="I1196" s="47" t="s">
        <v>307</v>
      </c>
      <c r="J1196" s="17">
        <v>488</v>
      </c>
      <c r="K1196" s="18" t="s">
        <v>33</v>
      </c>
      <c r="L1196" s="17">
        <v>227</v>
      </c>
      <c r="M1196" s="17" t="s">
        <v>248</v>
      </c>
      <c r="N1196" s="81">
        <v>1.5</v>
      </c>
      <c r="O1196" s="17" t="s">
        <v>35</v>
      </c>
      <c r="P1196" s="17" t="s">
        <v>63</v>
      </c>
      <c r="Q1196" s="19">
        <v>43410</v>
      </c>
      <c r="R1196" s="20">
        <v>43581</v>
      </c>
      <c r="S1196" s="26">
        <v>44145</v>
      </c>
      <c r="T1196" s="16">
        <f t="shared" si="114"/>
        <v>564</v>
      </c>
      <c r="U1196" s="16" t="s">
        <v>310</v>
      </c>
      <c r="V1196" s="30">
        <v>0</v>
      </c>
      <c r="W1196" s="56">
        <v>1</v>
      </c>
      <c r="X1196" s="56">
        <v>1</v>
      </c>
      <c r="Y1196" s="56"/>
      <c r="Z1196" s="56">
        <v>1</v>
      </c>
      <c r="AA1196" s="27" t="s">
        <v>82</v>
      </c>
      <c r="AB1196" s="4" t="s">
        <v>45</v>
      </c>
    </row>
    <row r="1197" spans="1:28" ht="16">
      <c r="A1197" s="9">
        <v>2</v>
      </c>
      <c r="B1197" s="9">
        <v>1</v>
      </c>
      <c r="C1197" s="9">
        <v>7</v>
      </c>
      <c r="D1197" s="9" t="str">
        <f t="shared" si="112"/>
        <v>Dynan_F5_489_227_19A</v>
      </c>
      <c r="E1197" s="9" t="str">
        <f t="shared" si="113"/>
        <v>Dynan_F5_489_227_19A_Lung_Block</v>
      </c>
      <c r="F1197" s="282">
        <f t="shared" si="111"/>
        <v>26</v>
      </c>
      <c r="G1197" s="227">
        <v>1</v>
      </c>
      <c r="H1197" s="54" t="s">
        <v>39</v>
      </c>
      <c r="I1197" s="47" t="s">
        <v>307</v>
      </c>
      <c r="J1197" s="17">
        <v>489</v>
      </c>
      <c r="K1197" s="18" t="s">
        <v>33</v>
      </c>
      <c r="L1197" s="17">
        <v>227</v>
      </c>
      <c r="M1197" s="17" t="s">
        <v>248</v>
      </c>
      <c r="N1197" s="81">
        <v>1.5</v>
      </c>
      <c r="O1197" s="17" t="s">
        <v>35</v>
      </c>
      <c r="P1197" s="17" t="s">
        <v>63</v>
      </c>
      <c r="Q1197" s="19">
        <v>43410</v>
      </c>
      <c r="R1197" s="20">
        <v>43581</v>
      </c>
      <c r="S1197" s="26">
        <v>44145</v>
      </c>
      <c r="T1197" s="16">
        <f t="shared" si="114"/>
        <v>564</v>
      </c>
      <c r="U1197" s="16" t="s">
        <v>310</v>
      </c>
      <c r="V1197" s="16">
        <v>0</v>
      </c>
      <c r="W1197" s="56">
        <v>1</v>
      </c>
      <c r="X1197" s="56">
        <v>1</v>
      </c>
      <c r="Y1197" s="56"/>
      <c r="Z1197" s="56">
        <v>1</v>
      </c>
      <c r="AA1197" s="27" t="s">
        <v>82</v>
      </c>
      <c r="AB1197" s="4" t="s">
        <v>45</v>
      </c>
    </row>
    <row r="1198" spans="1:28" ht="16">
      <c r="A1198" s="9">
        <v>2</v>
      </c>
      <c r="B1198" s="9">
        <v>1</v>
      </c>
      <c r="C1198" s="9">
        <v>7</v>
      </c>
      <c r="D1198" s="9" t="str">
        <f t="shared" si="112"/>
        <v>Dynan_F5_491_228_19A</v>
      </c>
      <c r="E1198" s="9" t="str">
        <f t="shared" si="113"/>
        <v>Dynan_F5_491_228_19A_Lung_Block</v>
      </c>
      <c r="F1198" s="282">
        <f t="shared" si="111"/>
        <v>27</v>
      </c>
      <c r="G1198" s="227">
        <v>1</v>
      </c>
      <c r="H1198" s="54" t="s">
        <v>39</v>
      </c>
      <c r="I1198" s="47" t="s">
        <v>307</v>
      </c>
      <c r="J1198" s="17">
        <v>491</v>
      </c>
      <c r="K1198" s="18" t="s">
        <v>33</v>
      </c>
      <c r="L1198" s="17">
        <v>228</v>
      </c>
      <c r="M1198" s="17" t="s">
        <v>248</v>
      </c>
      <c r="N1198" s="81">
        <v>1.5</v>
      </c>
      <c r="O1198" s="17" t="s">
        <v>35</v>
      </c>
      <c r="P1198" s="17" t="s">
        <v>63</v>
      </c>
      <c r="Q1198" s="19">
        <v>43410</v>
      </c>
      <c r="R1198" s="20">
        <v>43581</v>
      </c>
      <c r="S1198" s="26">
        <v>44137</v>
      </c>
      <c r="T1198" s="16">
        <f t="shared" si="114"/>
        <v>556</v>
      </c>
      <c r="U1198" s="16" t="s">
        <v>310</v>
      </c>
      <c r="V1198" s="30">
        <v>0</v>
      </c>
      <c r="W1198" s="56">
        <v>0</v>
      </c>
      <c r="X1198" s="56"/>
      <c r="Y1198" s="56"/>
      <c r="Z1198" s="56">
        <v>1</v>
      </c>
      <c r="AA1198" s="27" t="s">
        <v>82</v>
      </c>
      <c r="AB1198" s="4" t="s">
        <v>45</v>
      </c>
    </row>
    <row r="1199" spans="1:28" ht="16">
      <c r="A1199" s="9">
        <v>2</v>
      </c>
      <c r="B1199" s="9">
        <v>1</v>
      </c>
      <c r="C1199" s="9">
        <v>7</v>
      </c>
      <c r="D1199" s="9" t="str">
        <f t="shared" si="112"/>
        <v>Dynan_F5_492_228_19A</v>
      </c>
      <c r="E1199" s="9" t="str">
        <f t="shared" si="113"/>
        <v>Dynan_F5_492_228_19A_Lung_Block</v>
      </c>
      <c r="F1199" s="282">
        <f t="shared" si="111"/>
        <v>28</v>
      </c>
      <c r="G1199" s="227">
        <v>1</v>
      </c>
      <c r="H1199" s="54" t="s">
        <v>39</v>
      </c>
      <c r="I1199" s="47" t="s">
        <v>307</v>
      </c>
      <c r="J1199" s="17">
        <v>492</v>
      </c>
      <c r="K1199" s="18" t="s">
        <v>33</v>
      </c>
      <c r="L1199" s="17">
        <v>228</v>
      </c>
      <c r="M1199" s="17" t="s">
        <v>248</v>
      </c>
      <c r="N1199" s="81">
        <v>1.5</v>
      </c>
      <c r="O1199" s="17" t="s">
        <v>35</v>
      </c>
      <c r="P1199" s="17" t="s">
        <v>63</v>
      </c>
      <c r="Q1199" s="19">
        <v>43410</v>
      </c>
      <c r="R1199" s="20">
        <v>43581</v>
      </c>
      <c r="S1199" s="26">
        <v>44137</v>
      </c>
      <c r="T1199" s="16">
        <f t="shared" si="114"/>
        <v>556</v>
      </c>
      <c r="U1199" s="16" t="s">
        <v>310</v>
      </c>
      <c r="V1199" s="16">
        <v>0</v>
      </c>
      <c r="W1199" s="56">
        <v>0</v>
      </c>
      <c r="X1199" s="56"/>
      <c r="Y1199" s="56"/>
      <c r="Z1199" s="56">
        <v>1</v>
      </c>
      <c r="AA1199" s="27" t="s">
        <v>67</v>
      </c>
      <c r="AB1199" s="4" t="s">
        <v>45</v>
      </c>
    </row>
    <row r="1200" spans="1:28" ht="16">
      <c r="A1200" s="9">
        <v>2</v>
      </c>
      <c r="B1200" s="9">
        <v>1</v>
      </c>
      <c r="C1200" s="9">
        <v>7</v>
      </c>
      <c r="D1200" s="9" t="str">
        <f t="shared" si="112"/>
        <v>Dynan_F5_493_228_19A</v>
      </c>
      <c r="E1200" s="9" t="str">
        <f t="shared" si="113"/>
        <v>Dynan_F5_493_228_19A_Lung_Block</v>
      </c>
      <c r="F1200" s="282">
        <f t="shared" si="111"/>
        <v>29</v>
      </c>
      <c r="G1200" s="227">
        <v>1</v>
      </c>
      <c r="H1200" s="54" t="s">
        <v>39</v>
      </c>
      <c r="I1200" s="47" t="s">
        <v>307</v>
      </c>
      <c r="J1200" s="17">
        <v>493</v>
      </c>
      <c r="K1200" s="18" t="s">
        <v>33</v>
      </c>
      <c r="L1200" s="17">
        <v>228</v>
      </c>
      <c r="M1200" s="17" t="s">
        <v>248</v>
      </c>
      <c r="N1200" s="81">
        <v>1.5</v>
      </c>
      <c r="O1200" s="17" t="s">
        <v>35</v>
      </c>
      <c r="P1200" s="17" t="s">
        <v>63</v>
      </c>
      <c r="Q1200" s="19">
        <v>43410</v>
      </c>
      <c r="R1200" s="20">
        <v>43581</v>
      </c>
      <c r="S1200" s="26">
        <v>44137</v>
      </c>
      <c r="T1200" s="16">
        <f t="shared" si="114"/>
        <v>556</v>
      </c>
      <c r="U1200" s="16" t="s">
        <v>310</v>
      </c>
      <c r="V1200" s="30">
        <v>0</v>
      </c>
      <c r="W1200" s="56">
        <v>0</v>
      </c>
      <c r="X1200" s="56"/>
      <c r="Y1200" s="56"/>
      <c r="Z1200" s="56"/>
      <c r="AA1200" s="27"/>
      <c r="AB1200" s="4" t="s">
        <v>45</v>
      </c>
    </row>
    <row r="1201" spans="1:28" ht="16">
      <c r="A1201" s="9">
        <v>2</v>
      </c>
      <c r="B1201" s="9">
        <v>1</v>
      </c>
      <c r="C1201" s="9">
        <v>7</v>
      </c>
      <c r="D1201" s="9" t="str">
        <f t="shared" si="112"/>
        <v>Dynan_F5_494_228_19A</v>
      </c>
      <c r="E1201" s="9" t="str">
        <f t="shared" si="113"/>
        <v>Dynan_F5_494_228_19A_Lung_Block</v>
      </c>
      <c r="F1201" s="282">
        <f t="shared" si="111"/>
        <v>30</v>
      </c>
      <c r="G1201" s="227">
        <v>1</v>
      </c>
      <c r="H1201" s="54" t="s">
        <v>39</v>
      </c>
      <c r="I1201" s="47" t="s">
        <v>307</v>
      </c>
      <c r="J1201" s="17">
        <v>494</v>
      </c>
      <c r="K1201" s="18" t="s">
        <v>33</v>
      </c>
      <c r="L1201" s="17">
        <v>228</v>
      </c>
      <c r="M1201" s="17" t="s">
        <v>248</v>
      </c>
      <c r="N1201" s="81">
        <v>1.5</v>
      </c>
      <c r="O1201" s="17" t="s">
        <v>35</v>
      </c>
      <c r="P1201" s="17" t="s">
        <v>63</v>
      </c>
      <c r="Q1201" s="19">
        <v>43410</v>
      </c>
      <c r="R1201" s="20">
        <v>43581</v>
      </c>
      <c r="S1201" s="26">
        <v>44137</v>
      </c>
      <c r="T1201" s="16">
        <f t="shared" si="114"/>
        <v>556</v>
      </c>
      <c r="U1201" s="16" t="s">
        <v>310</v>
      </c>
      <c r="V1201" s="16">
        <v>0</v>
      </c>
      <c r="W1201" s="56">
        <v>0</v>
      </c>
      <c r="X1201" s="56"/>
      <c r="Y1201" s="56"/>
      <c r="Z1201" s="56">
        <v>1</v>
      </c>
      <c r="AA1201" s="27" t="s">
        <v>67</v>
      </c>
      <c r="AB1201" s="4" t="s">
        <v>45</v>
      </c>
    </row>
    <row r="1202" spans="1:28" ht="16">
      <c r="A1202" s="9">
        <v>2</v>
      </c>
      <c r="B1202" s="9">
        <v>1</v>
      </c>
      <c r="C1202" s="9">
        <v>7</v>
      </c>
      <c r="D1202" s="9" t="str">
        <f t="shared" si="112"/>
        <v>Dynan_F5_496_229_19A</v>
      </c>
      <c r="E1202" s="9" t="str">
        <f t="shared" si="113"/>
        <v>Dynan_F5_496_229_19A_Lung_Block</v>
      </c>
      <c r="F1202" s="282">
        <f t="shared" si="111"/>
        <v>31</v>
      </c>
      <c r="G1202" s="227">
        <v>1</v>
      </c>
      <c r="H1202" s="54" t="s">
        <v>39</v>
      </c>
      <c r="I1202" s="47" t="s">
        <v>307</v>
      </c>
      <c r="J1202" s="17">
        <v>496</v>
      </c>
      <c r="K1202" s="18" t="s">
        <v>33</v>
      </c>
      <c r="L1202" s="17">
        <v>229</v>
      </c>
      <c r="M1202" s="17" t="s">
        <v>248</v>
      </c>
      <c r="N1202" s="81">
        <v>1.5</v>
      </c>
      <c r="O1202" s="17" t="s">
        <v>35</v>
      </c>
      <c r="P1202" s="17" t="s">
        <v>63</v>
      </c>
      <c r="Q1202" s="19">
        <v>43410</v>
      </c>
      <c r="R1202" s="20">
        <v>43581</v>
      </c>
      <c r="S1202" s="26">
        <v>44141</v>
      </c>
      <c r="T1202" s="16">
        <f t="shared" si="114"/>
        <v>560</v>
      </c>
      <c r="U1202" s="16" t="s">
        <v>310</v>
      </c>
      <c r="V1202" s="30">
        <v>0</v>
      </c>
      <c r="W1202" s="56">
        <v>0</v>
      </c>
      <c r="X1202" s="56"/>
      <c r="Y1202" s="56"/>
      <c r="Z1202" s="56"/>
      <c r="AA1202" s="27"/>
      <c r="AB1202" s="4" t="s">
        <v>45</v>
      </c>
    </row>
    <row r="1203" spans="1:28" ht="16">
      <c r="A1203" s="9">
        <v>2</v>
      </c>
      <c r="B1203" s="9">
        <v>1</v>
      </c>
      <c r="C1203" s="9">
        <v>8</v>
      </c>
      <c r="D1203" s="9" t="str">
        <f t="shared" si="112"/>
        <v>Dynan_F5_497_229_19A</v>
      </c>
      <c r="E1203" s="9" t="str">
        <f t="shared" si="113"/>
        <v>Dynan_F5_497_229_19A_Lung_Block</v>
      </c>
      <c r="F1203" s="282">
        <f>1</f>
        <v>1</v>
      </c>
      <c r="G1203" s="227">
        <v>1</v>
      </c>
      <c r="H1203" s="54" t="s">
        <v>39</v>
      </c>
      <c r="I1203" s="47" t="s">
        <v>307</v>
      </c>
      <c r="J1203" s="17">
        <v>497</v>
      </c>
      <c r="K1203" s="18" t="s">
        <v>33</v>
      </c>
      <c r="L1203" s="17">
        <v>229</v>
      </c>
      <c r="M1203" s="17" t="s">
        <v>248</v>
      </c>
      <c r="N1203" s="81">
        <v>1.5</v>
      </c>
      <c r="O1203" s="17" t="s">
        <v>35</v>
      </c>
      <c r="P1203" s="17" t="s">
        <v>63</v>
      </c>
      <c r="Q1203" s="19">
        <v>43410</v>
      </c>
      <c r="R1203" s="20">
        <v>43581</v>
      </c>
      <c r="S1203" s="26">
        <v>44141</v>
      </c>
      <c r="T1203" s="16">
        <f t="shared" si="114"/>
        <v>560</v>
      </c>
      <c r="U1203" s="16" t="s">
        <v>310</v>
      </c>
      <c r="V1203" s="16">
        <v>0</v>
      </c>
      <c r="W1203" s="56">
        <v>0</v>
      </c>
      <c r="X1203" s="56"/>
      <c r="Y1203" s="56"/>
      <c r="Z1203" s="56"/>
      <c r="AA1203" s="27"/>
      <c r="AB1203" s="4" t="s">
        <v>45</v>
      </c>
    </row>
    <row r="1204" spans="1:28" ht="16">
      <c r="A1204" s="9">
        <v>2</v>
      </c>
      <c r="B1204" s="9">
        <v>1</v>
      </c>
      <c r="C1204" s="9">
        <v>8</v>
      </c>
      <c r="D1204" s="9" t="str">
        <f t="shared" si="112"/>
        <v>Dynan_F5_498_229_19A</v>
      </c>
      <c r="E1204" s="9" t="str">
        <f t="shared" si="113"/>
        <v>Dynan_F5_498_229_19A_Lung_Block</v>
      </c>
      <c r="F1204" s="282">
        <f>F1203+1</f>
        <v>2</v>
      </c>
      <c r="G1204" s="227">
        <v>1</v>
      </c>
      <c r="H1204" s="54" t="s">
        <v>39</v>
      </c>
      <c r="I1204" s="47" t="s">
        <v>307</v>
      </c>
      <c r="J1204" s="17">
        <v>498</v>
      </c>
      <c r="K1204" s="18" t="s">
        <v>33</v>
      </c>
      <c r="L1204" s="17">
        <v>229</v>
      </c>
      <c r="M1204" s="17" t="s">
        <v>248</v>
      </c>
      <c r="N1204" s="81">
        <v>1.5</v>
      </c>
      <c r="O1204" s="17" t="s">
        <v>35</v>
      </c>
      <c r="P1204" s="17" t="s">
        <v>63</v>
      </c>
      <c r="Q1204" s="19">
        <v>43410</v>
      </c>
      <c r="R1204" s="20">
        <v>43581</v>
      </c>
      <c r="S1204" s="26">
        <v>44141</v>
      </c>
      <c r="T1204" s="16">
        <f t="shared" si="114"/>
        <v>560</v>
      </c>
      <c r="U1204" s="16" t="s">
        <v>310</v>
      </c>
      <c r="V1204" s="30">
        <v>0</v>
      </c>
      <c r="W1204" s="56">
        <v>0</v>
      </c>
      <c r="X1204" s="56"/>
      <c r="Y1204" s="56"/>
      <c r="Z1204" s="56">
        <v>1</v>
      </c>
      <c r="AA1204" s="27" t="s">
        <v>319</v>
      </c>
      <c r="AB1204" s="4" t="s">
        <v>45</v>
      </c>
    </row>
    <row r="1205" spans="1:28" s="519" customFormat="1" ht="16" hidden="1">
      <c r="A1205" s="504">
        <v>2</v>
      </c>
      <c r="B1205" s="504">
        <v>1</v>
      </c>
      <c r="C1205" s="504">
        <v>8</v>
      </c>
      <c r="D1205" s="9" t="str">
        <f t="shared" si="112"/>
        <v>Dynan_F5_499_229_19A</v>
      </c>
      <c r="E1205" s="9" t="str">
        <f t="shared" si="113"/>
        <v>Dynan_F5_499_229_19A_Lung_Block</v>
      </c>
      <c r="F1205" s="282">
        <f t="shared" ref="F1205:F1213" si="115">F1204+1</f>
        <v>3</v>
      </c>
      <c r="G1205" s="507">
        <v>1</v>
      </c>
      <c r="H1205" s="508" t="s">
        <v>39</v>
      </c>
      <c r="I1205" s="509" t="s">
        <v>307</v>
      </c>
      <c r="J1205" s="510">
        <v>499</v>
      </c>
      <c r="K1205" s="504" t="s">
        <v>33</v>
      </c>
      <c r="L1205" s="510">
        <v>229</v>
      </c>
      <c r="M1205" s="510" t="s">
        <v>248</v>
      </c>
      <c r="N1205" s="511">
        <v>1.5</v>
      </c>
      <c r="O1205" s="510" t="s">
        <v>35</v>
      </c>
      <c r="P1205" s="510" t="s">
        <v>63</v>
      </c>
      <c r="Q1205" s="512">
        <v>43410</v>
      </c>
      <c r="R1205" s="513">
        <v>43581</v>
      </c>
      <c r="S1205" s="514">
        <v>44141</v>
      </c>
      <c r="T1205" s="515">
        <f t="shared" si="114"/>
        <v>560</v>
      </c>
      <c r="U1205" s="515" t="s">
        <v>310</v>
      </c>
      <c r="V1205" s="515">
        <v>0</v>
      </c>
      <c r="W1205" s="516">
        <v>0</v>
      </c>
      <c r="X1205" s="516"/>
      <c r="Y1205" s="516"/>
      <c r="Z1205" s="516"/>
      <c r="AA1205" s="517"/>
      <c r="AB1205" s="518" t="s">
        <v>45</v>
      </c>
    </row>
    <row r="1206" spans="1:28" ht="16">
      <c r="A1206" s="9">
        <v>2</v>
      </c>
      <c r="B1206" s="9">
        <v>1</v>
      </c>
      <c r="C1206" s="9">
        <v>8</v>
      </c>
      <c r="D1206" s="9" t="str">
        <f t="shared" si="112"/>
        <v>Dynan_F5_608_209_19A</v>
      </c>
      <c r="E1206" s="9" t="str">
        <f t="shared" si="113"/>
        <v>Dynan_F5_608_209_19A_Lung_Block</v>
      </c>
      <c r="F1206" s="282">
        <f t="shared" si="115"/>
        <v>4</v>
      </c>
      <c r="G1206" s="227">
        <v>1</v>
      </c>
      <c r="H1206" s="54" t="s">
        <v>39</v>
      </c>
      <c r="I1206" s="47" t="s">
        <v>307</v>
      </c>
      <c r="J1206" s="17">
        <v>608</v>
      </c>
      <c r="K1206" s="18" t="s">
        <v>33</v>
      </c>
      <c r="L1206" s="17">
        <v>209</v>
      </c>
      <c r="M1206" s="17" t="s">
        <v>248</v>
      </c>
      <c r="N1206" s="81">
        <v>1.5</v>
      </c>
      <c r="O1206" s="17" t="s">
        <v>35</v>
      </c>
      <c r="P1206" s="17" t="s">
        <v>63</v>
      </c>
      <c r="Q1206" s="19">
        <v>43410</v>
      </c>
      <c r="R1206" s="20">
        <v>43581</v>
      </c>
      <c r="S1206" s="26">
        <v>44146</v>
      </c>
      <c r="T1206" s="16">
        <f t="shared" si="114"/>
        <v>565</v>
      </c>
      <c r="U1206" s="16" t="s">
        <v>184</v>
      </c>
      <c r="V1206" s="30">
        <v>0</v>
      </c>
      <c r="W1206" s="18">
        <v>1</v>
      </c>
      <c r="X1206" s="18">
        <v>1</v>
      </c>
      <c r="Y1206" s="18"/>
      <c r="Z1206" s="18"/>
      <c r="AA1206" s="82"/>
      <c r="AB1206" s="4" t="s">
        <v>45</v>
      </c>
    </row>
    <row r="1207" spans="1:28" ht="16">
      <c r="A1207" s="9">
        <v>2</v>
      </c>
      <c r="B1207" s="9">
        <v>1</v>
      </c>
      <c r="C1207" s="9">
        <v>8</v>
      </c>
      <c r="D1207" s="9" t="str">
        <f t="shared" si="112"/>
        <v>Dynan_F5_609_209_19A</v>
      </c>
      <c r="E1207" s="9" t="str">
        <f t="shared" si="113"/>
        <v>Dynan_F5_609_209_19A_Lung_Block</v>
      </c>
      <c r="F1207" s="282">
        <f t="shared" si="115"/>
        <v>5</v>
      </c>
      <c r="G1207" s="227">
        <v>1</v>
      </c>
      <c r="H1207" s="54" t="s">
        <v>39</v>
      </c>
      <c r="I1207" s="47" t="s">
        <v>307</v>
      </c>
      <c r="J1207" s="17">
        <v>609</v>
      </c>
      <c r="K1207" s="18" t="s">
        <v>33</v>
      </c>
      <c r="L1207" s="17">
        <v>209</v>
      </c>
      <c r="M1207" s="17" t="s">
        <v>248</v>
      </c>
      <c r="N1207" s="81">
        <v>1.5</v>
      </c>
      <c r="O1207" s="17" t="s">
        <v>35</v>
      </c>
      <c r="P1207" s="17" t="s">
        <v>63</v>
      </c>
      <c r="Q1207" s="19">
        <v>43410</v>
      </c>
      <c r="R1207" s="20">
        <v>43581</v>
      </c>
      <c r="S1207" s="26">
        <v>44146</v>
      </c>
      <c r="T1207" s="16">
        <f t="shared" si="114"/>
        <v>565</v>
      </c>
      <c r="U1207" s="16" t="s">
        <v>184</v>
      </c>
      <c r="V1207" s="16">
        <v>0</v>
      </c>
      <c r="W1207" s="18">
        <v>1</v>
      </c>
      <c r="X1207" s="18">
        <v>1</v>
      </c>
      <c r="Y1207" s="18"/>
      <c r="Z1207" s="18"/>
      <c r="AA1207" s="82"/>
      <c r="AB1207" s="4" t="s">
        <v>45</v>
      </c>
    </row>
    <row r="1208" spans="1:28" ht="16">
      <c r="A1208" s="9">
        <v>2</v>
      </c>
      <c r="B1208" s="9">
        <v>1</v>
      </c>
      <c r="C1208" s="9">
        <v>8</v>
      </c>
      <c r="D1208" s="9" t="str">
        <f t="shared" si="112"/>
        <v>Dynan_F5_612_209_19A</v>
      </c>
      <c r="E1208" s="9" t="str">
        <f t="shared" si="113"/>
        <v>Dynan_F5_612_209_19A_Lung_Block</v>
      </c>
      <c r="F1208" s="282">
        <f t="shared" si="115"/>
        <v>6</v>
      </c>
      <c r="G1208" s="227">
        <v>1</v>
      </c>
      <c r="H1208" s="54" t="s">
        <v>39</v>
      </c>
      <c r="I1208" s="47" t="s">
        <v>307</v>
      </c>
      <c r="J1208" s="17">
        <v>612</v>
      </c>
      <c r="K1208" s="18" t="s">
        <v>33</v>
      </c>
      <c r="L1208" s="17">
        <v>209</v>
      </c>
      <c r="M1208" s="17" t="s">
        <v>248</v>
      </c>
      <c r="N1208" s="81">
        <v>1.5</v>
      </c>
      <c r="O1208" s="17" t="s">
        <v>35</v>
      </c>
      <c r="P1208" s="17" t="s">
        <v>63</v>
      </c>
      <c r="Q1208" s="19">
        <v>43410</v>
      </c>
      <c r="R1208" s="20">
        <v>43581</v>
      </c>
      <c r="S1208" s="26">
        <v>44146</v>
      </c>
      <c r="T1208" s="16">
        <f t="shared" si="114"/>
        <v>565</v>
      </c>
      <c r="U1208" s="16" t="s">
        <v>184</v>
      </c>
      <c r="V1208" s="30">
        <v>0</v>
      </c>
      <c r="W1208" s="18">
        <v>0</v>
      </c>
      <c r="X1208" s="18"/>
      <c r="Y1208" s="18"/>
      <c r="Z1208" s="18"/>
      <c r="AA1208" s="82"/>
      <c r="AB1208" s="4" t="s">
        <v>45</v>
      </c>
    </row>
    <row r="1209" spans="1:28" ht="16">
      <c r="A1209" s="9">
        <v>2</v>
      </c>
      <c r="B1209" s="9">
        <v>1</v>
      </c>
      <c r="C1209" s="9">
        <v>8</v>
      </c>
      <c r="D1209" s="9" t="str">
        <f t="shared" si="112"/>
        <v>Dynan_F5_614_210_19A</v>
      </c>
      <c r="E1209" s="9" t="str">
        <f t="shared" si="113"/>
        <v>Dynan_F5_614_210_19A_Lung_Block</v>
      </c>
      <c r="F1209" s="282">
        <f t="shared" si="115"/>
        <v>7</v>
      </c>
      <c r="G1209" s="227">
        <v>1</v>
      </c>
      <c r="H1209" s="54" t="s">
        <v>39</v>
      </c>
      <c r="I1209" s="47" t="s">
        <v>307</v>
      </c>
      <c r="J1209" s="17">
        <v>614</v>
      </c>
      <c r="K1209" s="18" t="s">
        <v>33</v>
      </c>
      <c r="L1209" s="17">
        <v>210</v>
      </c>
      <c r="M1209" s="17" t="s">
        <v>248</v>
      </c>
      <c r="N1209" s="81">
        <v>1.5</v>
      </c>
      <c r="O1209" s="17" t="s">
        <v>35</v>
      </c>
      <c r="P1209" s="17" t="s">
        <v>63</v>
      </c>
      <c r="Q1209" s="19">
        <v>43410</v>
      </c>
      <c r="R1209" s="20">
        <v>43581</v>
      </c>
      <c r="S1209" s="26">
        <v>44145</v>
      </c>
      <c r="T1209" s="16">
        <f t="shared" si="114"/>
        <v>564</v>
      </c>
      <c r="U1209" s="16" t="s">
        <v>184</v>
      </c>
      <c r="V1209" s="16">
        <v>0</v>
      </c>
      <c r="W1209" s="47">
        <v>0</v>
      </c>
      <c r="X1209" s="47"/>
      <c r="Y1209" s="47"/>
      <c r="Z1209" s="47"/>
      <c r="AA1209" s="4"/>
      <c r="AB1209" s="4" t="s">
        <v>45</v>
      </c>
    </row>
    <row r="1210" spans="1:28" ht="16">
      <c r="A1210" s="9">
        <v>2</v>
      </c>
      <c r="B1210" s="9">
        <v>1</v>
      </c>
      <c r="C1210" s="9">
        <v>8</v>
      </c>
      <c r="D1210" s="9" t="str">
        <f t="shared" si="112"/>
        <v>Dynan_F5_615_210_19A</v>
      </c>
      <c r="E1210" s="9" t="str">
        <f t="shared" si="113"/>
        <v>Dynan_F5_615_210_19A_Lung_Block</v>
      </c>
      <c r="F1210" s="282">
        <f t="shared" si="115"/>
        <v>8</v>
      </c>
      <c r="G1210" s="227">
        <v>1</v>
      </c>
      <c r="H1210" s="54" t="s">
        <v>39</v>
      </c>
      <c r="I1210" s="47" t="s">
        <v>307</v>
      </c>
      <c r="J1210" s="17">
        <v>615</v>
      </c>
      <c r="K1210" s="18" t="s">
        <v>33</v>
      </c>
      <c r="L1210" s="17">
        <v>210</v>
      </c>
      <c r="M1210" s="17" t="s">
        <v>248</v>
      </c>
      <c r="N1210" s="81">
        <v>1.5</v>
      </c>
      <c r="O1210" s="17" t="s">
        <v>35</v>
      </c>
      <c r="P1210" s="17" t="s">
        <v>63</v>
      </c>
      <c r="Q1210" s="19">
        <v>43410</v>
      </c>
      <c r="R1210" s="20">
        <v>43581</v>
      </c>
      <c r="S1210" s="26">
        <v>44145</v>
      </c>
      <c r="T1210" s="16">
        <f t="shared" si="114"/>
        <v>564</v>
      </c>
      <c r="U1210" s="16" t="s">
        <v>184</v>
      </c>
      <c r="V1210" s="30">
        <v>0</v>
      </c>
      <c r="W1210" s="18">
        <v>0</v>
      </c>
      <c r="X1210" s="18"/>
      <c r="Y1210" s="18"/>
      <c r="Z1210" s="18"/>
      <c r="AA1210" s="82" t="s">
        <v>180</v>
      </c>
      <c r="AB1210" s="4" t="s">
        <v>45</v>
      </c>
    </row>
    <row r="1211" spans="1:28" ht="16">
      <c r="A1211" s="9">
        <v>2</v>
      </c>
      <c r="B1211" s="9">
        <v>1</v>
      </c>
      <c r="C1211" s="9">
        <v>8</v>
      </c>
      <c r="D1211" s="9" t="str">
        <f t="shared" si="112"/>
        <v>Dynan_F5_616_210_19A</v>
      </c>
      <c r="E1211" s="9" t="str">
        <f t="shared" si="113"/>
        <v>Dynan_F5_616_210_19A_Lung_Block</v>
      </c>
      <c r="F1211" s="282">
        <f t="shared" si="115"/>
        <v>9</v>
      </c>
      <c r="G1211" s="227">
        <v>1</v>
      </c>
      <c r="H1211" s="54" t="s">
        <v>39</v>
      </c>
      <c r="I1211" s="47" t="s">
        <v>307</v>
      </c>
      <c r="J1211" s="17">
        <v>616</v>
      </c>
      <c r="K1211" s="18" t="s">
        <v>33</v>
      </c>
      <c r="L1211" s="17">
        <v>210</v>
      </c>
      <c r="M1211" s="17" t="s">
        <v>248</v>
      </c>
      <c r="N1211" s="81">
        <v>1.5</v>
      </c>
      <c r="O1211" s="17" t="s">
        <v>35</v>
      </c>
      <c r="P1211" s="17" t="s">
        <v>63</v>
      </c>
      <c r="Q1211" s="19">
        <v>43410</v>
      </c>
      <c r="R1211" s="20">
        <v>43581</v>
      </c>
      <c r="S1211" s="26">
        <v>44145</v>
      </c>
      <c r="T1211" s="16">
        <f t="shared" si="114"/>
        <v>564</v>
      </c>
      <c r="U1211" s="16" t="s">
        <v>184</v>
      </c>
      <c r="V1211" s="16">
        <v>0</v>
      </c>
      <c r="W1211" s="18">
        <v>0</v>
      </c>
      <c r="X1211" s="18"/>
      <c r="Y1211" s="18"/>
      <c r="Z1211" s="18">
        <v>1</v>
      </c>
      <c r="AA1211" s="82" t="s">
        <v>274</v>
      </c>
      <c r="AB1211" s="4" t="s">
        <v>45</v>
      </c>
    </row>
    <row r="1212" spans="1:28" ht="16">
      <c r="A1212" s="9">
        <v>2</v>
      </c>
      <c r="B1212" s="9">
        <v>1</v>
      </c>
      <c r="C1212" s="9">
        <v>8</v>
      </c>
      <c r="D1212" s="9" t="str">
        <f t="shared" si="112"/>
        <v>Dynan_F5_617_210_19A</v>
      </c>
      <c r="E1212" s="9" t="str">
        <f t="shared" si="113"/>
        <v>Dynan_F5_617_210_19A_Lung_Block</v>
      </c>
      <c r="F1212" s="282">
        <f t="shared" si="115"/>
        <v>10</v>
      </c>
      <c r="G1212" s="227">
        <v>1</v>
      </c>
      <c r="H1212" s="54" t="s">
        <v>39</v>
      </c>
      <c r="I1212" s="47" t="s">
        <v>307</v>
      </c>
      <c r="J1212" s="17">
        <v>617</v>
      </c>
      <c r="K1212" s="18" t="s">
        <v>33</v>
      </c>
      <c r="L1212" s="17">
        <v>210</v>
      </c>
      <c r="M1212" s="17" t="s">
        <v>248</v>
      </c>
      <c r="N1212" s="81">
        <v>1.5</v>
      </c>
      <c r="O1212" s="17" t="s">
        <v>35</v>
      </c>
      <c r="P1212" s="17" t="s">
        <v>63</v>
      </c>
      <c r="Q1212" s="19">
        <v>43410</v>
      </c>
      <c r="R1212" s="20">
        <v>43581</v>
      </c>
      <c r="S1212" s="26">
        <v>44145</v>
      </c>
      <c r="T1212" s="16">
        <f t="shared" si="114"/>
        <v>564</v>
      </c>
      <c r="U1212" s="16" t="s">
        <v>184</v>
      </c>
      <c r="V1212" s="30">
        <v>0</v>
      </c>
      <c r="W1212" s="18">
        <v>0</v>
      </c>
      <c r="X1212" s="18"/>
      <c r="Y1212" s="18"/>
      <c r="Z1212" s="18"/>
      <c r="AA1212" s="82"/>
      <c r="AB1212" s="4" t="s">
        <v>45</v>
      </c>
    </row>
    <row r="1213" spans="1:28" ht="16">
      <c r="A1213" s="9">
        <v>2</v>
      </c>
      <c r="B1213" s="9">
        <v>1</v>
      </c>
      <c r="C1213" s="9">
        <v>8</v>
      </c>
      <c r="D1213" s="9" t="str">
        <f t="shared" si="112"/>
        <v>Dynan_F5_624_212_19A</v>
      </c>
      <c r="E1213" s="9" t="str">
        <f t="shared" si="113"/>
        <v>Dynan_F5_624_212_19A_Lung_Block</v>
      </c>
      <c r="F1213" s="282">
        <f t="shared" si="115"/>
        <v>11</v>
      </c>
      <c r="G1213" s="227">
        <v>1</v>
      </c>
      <c r="H1213" s="54" t="s">
        <v>39</v>
      </c>
      <c r="I1213" s="47" t="s">
        <v>307</v>
      </c>
      <c r="J1213" s="17">
        <v>624</v>
      </c>
      <c r="K1213" s="18" t="s">
        <v>33</v>
      </c>
      <c r="L1213" s="17">
        <v>212</v>
      </c>
      <c r="M1213" s="17" t="s">
        <v>248</v>
      </c>
      <c r="N1213" s="81">
        <v>1.5</v>
      </c>
      <c r="O1213" s="17" t="s">
        <v>35</v>
      </c>
      <c r="P1213" s="17" t="s">
        <v>63</v>
      </c>
      <c r="Q1213" s="19">
        <v>43410</v>
      </c>
      <c r="R1213" s="20">
        <v>43581</v>
      </c>
      <c r="S1213" s="26">
        <v>44147</v>
      </c>
      <c r="T1213" s="16">
        <f t="shared" si="114"/>
        <v>566</v>
      </c>
      <c r="U1213" s="16" t="s">
        <v>184</v>
      </c>
      <c r="V1213" s="16">
        <v>0</v>
      </c>
      <c r="W1213" s="18">
        <v>1</v>
      </c>
      <c r="X1213" s="18">
        <v>1</v>
      </c>
      <c r="Y1213" s="18"/>
      <c r="Z1213" s="18"/>
      <c r="AA1213" s="82" t="s">
        <v>323</v>
      </c>
      <c r="AB1213" s="4" t="s">
        <v>45</v>
      </c>
    </row>
    <row r="1214" spans="1:28" ht="16">
      <c r="I1214" s="31"/>
      <c r="J1214" s="32"/>
      <c r="K1214" s="9"/>
      <c r="L1214" s="32"/>
      <c r="M1214" s="32"/>
      <c r="N1214" s="39"/>
      <c r="O1214" s="32"/>
      <c r="P1214" s="32"/>
      <c r="Q1214" s="38"/>
      <c r="R1214" s="36"/>
      <c r="S1214" s="12"/>
      <c r="T1214" s="79"/>
      <c r="U1214" s="79"/>
      <c r="V1214" s="129" t="s">
        <v>97</v>
      </c>
      <c r="W1214" s="132">
        <f>SUM(W1065:W1213)</f>
        <v>41</v>
      </c>
      <c r="X1214" s="132">
        <f>SUM(X1065:X1213)</f>
        <v>43</v>
      </c>
      <c r="Y1214" s="132">
        <f>SUM(Y1065:Y1213)</f>
        <v>6</v>
      </c>
      <c r="Z1214" s="132">
        <f>SUM(Z1065:Z1213)</f>
        <v>37</v>
      </c>
      <c r="AA1214" s="6"/>
      <c r="AB1214" s="37"/>
    </row>
    <row r="1215" spans="1:28" ht="16">
      <c r="A1215" s="150"/>
      <c r="B1215" s="150"/>
      <c r="C1215" s="150"/>
      <c r="D1215" s="150"/>
      <c r="E1215" s="150"/>
      <c r="F1215" s="282"/>
      <c r="G1215" s="227"/>
      <c r="H1215" s="33"/>
      <c r="I1215" s="31"/>
      <c r="J1215" s="32"/>
      <c r="K1215" s="9"/>
      <c r="L1215" s="32"/>
      <c r="M1215" s="32"/>
      <c r="N1215" s="39"/>
      <c r="O1215" s="32"/>
      <c r="P1215" s="32"/>
      <c r="Q1215" s="38"/>
      <c r="R1215" s="36"/>
      <c r="S1215" s="12"/>
      <c r="T1215" s="79"/>
      <c r="U1215" s="79"/>
      <c r="V1215" s="129" t="s">
        <v>99</v>
      </c>
      <c r="W1215" s="134" t="e">
        <f>W1214/#REF!</f>
        <v>#REF!</v>
      </c>
      <c r="X1215" s="132"/>
      <c r="Y1215" s="132"/>
      <c r="Z1215" s="134" t="e">
        <f>Z1214/#REF!</f>
        <v>#REF!</v>
      </c>
      <c r="AA1215" s="6"/>
      <c r="AB1215" s="37"/>
    </row>
    <row r="1216" spans="1:28" ht="16">
      <c r="A1216" s="150"/>
      <c r="B1216" s="150"/>
      <c r="C1216" s="150"/>
      <c r="D1216" s="150"/>
      <c r="E1216" s="150"/>
      <c r="F1216" s="282"/>
      <c r="G1216" s="227">
        <v>2</v>
      </c>
      <c r="H1216" s="154" t="s">
        <v>261</v>
      </c>
      <c r="I1216" s="169"/>
      <c r="J1216" s="170"/>
      <c r="K1216" s="9"/>
      <c r="L1216" s="170"/>
      <c r="M1216" s="170"/>
      <c r="N1216" s="171"/>
      <c r="O1216" s="170"/>
      <c r="P1216" s="170"/>
      <c r="Q1216" s="172"/>
      <c r="R1216" s="173"/>
      <c r="S1216" s="153"/>
      <c r="T1216" s="161"/>
      <c r="U1216" s="161"/>
      <c r="V1216" s="161"/>
      <c r="W1216" s="169"/>
      <c r="X1216" s="169"/>
      <c r="Y1216" s="169"/>
      <c r="Z1216" s="169"/>
      <c r="AA1216" s="174"/>
      <c r="AB1216" s="150"/>
    </row>
    <row r="1217" spans="1:28" ht="16">
      <c r="A1217" s="9">
        <v>2</v>
      </c>
      <c r="B1217" s="9">
        <v>1</v>
      </c>
      <c r="C1217" s="9">
        <v>8</v>
      </c>
      <c r="D1217" s="9" t="str">
        <f>"Dynan_"&amp;I1217&amp;"_"&amp;J1217&amp;"_"&amp;L1217&amp;"_"&amp;K1217</f>
        <v>Dynan_F5_132_145_19A</v>
      </c>
      <c r="E1217" s="9" t="str">
        <f>D1217&amp;"_Lung_Block"</f>
        <v>Dynan_F5_132_145_19A_Lung_Block</v>
      </c>
      <c r="F1217" s="282">
        <f>F1213+1</f>
        <v>12</v>
      </c>
      <c r="G1217" s="227">
        <v>2</v>
      </c>
      <c r="H1217" s="23" t="s">
        <v>39</v>
      </c>
      <c r="I1217" s="177" t="s">
        <v>307</v>
      </c>
      <c r="J1217" s="178">
        <v>132</v>
      </c>
      <c r="K1217" s="24" t="s">
        <v>33</v>
      </c>
      <c r="L1217" s="178">
        <v>145</v>
      </c>
      <c r="M1217" s="178" t="s">
        <v>248</v>
      </c>
      <c r="N1217" s="179">
        <v>1.5</v>
      </c>
      <c r="O1217" s="178" t="s">
        <v>35</v>
      </c>
      <c r="P1217" s="178" t="s">
        <v>63</v>
      </c>
      <c r="Q1217" s="180">
        <v>43410</v>
      </c>
      <c r="R1217" s="181">
        <v>43581</v>
      </c>
      <c r="S1217" s="147">
        <v>44144</v>
      </c>
      <c r="T1217" s="157">
        <f>S1217-R1217</f>
        <v>563</v>
      </c>
      <c r="U1217" s="157">
        <v>0</v>
      </c>
      <c r="V1217" s="157">
        <v>0</v>
      </c>
      <c r="W1217" s="183"/>
      <c r="X1217" s="183"/>
      <c r="Y1217" s="183"/>
      <c r="Z1217" s="183"/>
      <c r="AA1217" s="185" t="s">
        <v>102</v>
      </c>
      <c r="AB1217" s="152"/>
    </row>
    <row r="1218" spans="1:28" ht="16">
      <c r="A1218" s="9">
        <v>2</v>
      </c>
      <c r="B1218" s="9">
        <v>1</v>
      </c>
      <c r="C1218" s="9">
        <v>8</v>
      </c>
      <c r="D1218" s="9" t="str">
        <f>"Dynan_"&amp;I1218&amp;"_"&amp;J1218&amp;"_"&amp;L1218&amp;"_"&amp;K1218</f>
        <v>Dynan_F5_176_205_19A</v>
      </c>
      <c r="E1218" s="9" t="str">
        <f>D1218&amp;"_Lung_Block"</f>
        <v>Dynan_F5_176_205_19A_Lung_Block</v>
      </c>
      <c r="F1218" s="282">
        <f>F1217+1</f>
        <v>13</v>
      </c>
      <c r="G1218" s="227">
        <v>2</v>
      </c>
      <c r="H1218" s="23" t="s">
        <v>39</v>
      </c>
      <c r="I1218" s="177" t="s">
        <v>307</v>
      </c>
      <c r="J1218" s="178">
        <v>176</v>
      </c>
      <c r="K1218" s="24" t="s">
        <v>33</v>
      </c>
      <c r="L1218" s="178">
        <v>205</v>
      </c>
      <c r="M1218" s="178" t="s">
        <v>248</v>
      </c>
      <c r="N1218" s="179">
        <v>1.5</v>
      </c>
      <c r="O1218" s="178" t="s">
        <v>35</v>
      </c>
      <c r="P1218" s="178" t="s">
        <v>63</v>
      </c>
      <c r="Q1218" s="180">
        <v>43410</v>
      </c>
      <c r="R1218" s="181">
        <v>43581</v>
      </c>
      <c r="S1218" s="147">
        <v>44146</v>
      </c>
      <c r="T1218" s="157">
        <f>S1218-R1218</f>
        <v>565</v>
      </c>
      <c r="U1218" s="157">
        <v>0</v>
      </c>
      <c r="V1218" s="157">
        <v>0</v>
      </c>
      <c r="W1218" s="177"/>
      <c r="X1218" s="177"/>
      <c r="Y1218" s="177"/>
      <c r="Z1218" s="177"/>
      <c r="AA1218" s="185" t="s">
        <v>102</v>
      </c>
      <c r="AB1218" s="152"/>
    </row>
    <row r="1219" spans="1:28" s="437" customFormat="1" ht="16" hidden="1">
      <c r="A1219" s="425" t="s">
        <v>58</v>
      </c>
      <c r="B1219" s="425" t="s">
        <v>58</v>
      </c>
      <c r="C1219" s="425" t="s">
        <v>58</v>
      </c>
      <c r="D1219" s="9" t="str">
        <f>I1219&amp;"_"&amp;J1219&amp;"_"&amp;L1219&amp;"_"&amp;K1219</f>
        <v>F5_423_218_19A</v>
      </c>
      <c r="E1219" s="9" t="str">
        <f>D1219&amp;"_Lung_Block"</f>
        <v>F5_423_218_19A_Lung_Block</v>
      </c>
      <c r="F1219" s="760">
        <v>3</v>
      </c>
      <c r="G1219" s="428">
        <v>2</v>
      </c>
      <c r="H1219" s="429" t="s">
        <v>39</v>
      </c>
      <c r="I1219" s="471" t="s">
        <v>307</v>
      </c>
      <c r="J1219" s="476">
        <v>423</v>
      </c>
      <c r="K1219" s="425" t="s">
        <v>33</v>
      </c>
      <c r="L1219" s="476">
        <v>218</v>
      </c>
      <c r="M1219" s="476" t="s">
        <v>248</v>
      </c>
      <c r="N1219" s="472">
        <v>1.5</v>
      </c>
      <c r="O1219" s="476" t="s">
        <v>35</v>
      </c>
      <c r="P1219" s="476" t="s">
        <v>63</v>
      </c>
      <c r="Q1219" s="473">
        <v>43410</v>
      </c>
      <c r="R1219" s="474">
        <v>43581</v>
      </c>
      <c r="S1219" s="447">
        <v>44126</v>
      </c>
      <c r="T1219" s="450">
        <f>S1219-R1219</f>
        <v>545</v>
      </c>
      <c r="U1219" s="450">
        <v>0</v>
      </c>
      <c r="V1219" s="450">
        <v>0</v>
      </c>
      <c r="W1219" s="471"/>
      <c r="X1219" s="471"/>
      <c r="Y1219" s="471"/>
      <c r="Z1219" s="471"/>
      <c r="AA1219" s="475" t="s">
        <v>102</v>
      </c>
      <c r="AB1219" s="426"/>
    </row>
    <row r="1220" spans="1:28" ht="16">
      <c r="A1220" s="9">
        <v>2</v>
      </c>
      <c r="B1220" s="9">
        <v>1</v>
      </c>
      <c r="C1220" s="9">
        <v>8</v>
      </c>
      <c r="D1220" s="9" t="str">
        <f>"Dynan_"&amp;I1220&amp;"_"&amp;J1220&amp;"_"&amp;L1220&amp;"_"&amp;K1220</f>
        <v>Dynan_F5_427_212_19A</v>
      </c>
      <c r="E1220" s="9" t="str">
        <f>D1220&amp;"_Lung_Block"</f>
        <v>Dynan_F5_427_212_19A_Lung_Block</v>
      </c>
      <c r="F1220" s="282">
        <f>F1218+1</f>
        <v>14</v>
      </c>
      <c r="G1220" s="227">
        <v>2</v>
      </c>
      <c r="H1220" s="23" t="s">
        <v>39</v>
      </c>
      <c r="I1220" s="177" t="s">
        <v>307</v>
      </c>
      <c r="J1220" s="178">
        <v>427</v>
      </c>
      <c r="K1220" s="24" t="s">
        <v>33</v>
      </c>
      <c r="L1220" s="178">
        <v>212</v>
      </c>
      <c r="M1220" s="178" t="s">
        <v>248</v>
      </c>
      <c r="N1220" s="179">
        <v>1.5</v>
      </c>
      <c r="O1220" s="178" t="s">
        <v>35</v>
      </c>
      <c r="P1220" s="178" t="s">
        <v>63</v>
      </c>
      <c r="Q1220" s="180">
        <v>43410</v>
      </c>
      <c r="R1220" s="181">
        <v>43581</v>
      </c>
      <c r="S1220" s="147">
        <v>44147</v>
      </c>
      <c r="T1220" s="157">
        <f>S1220-R1220</f>
        <v>566</v>
      </c>
      <c r="U1220" s="157">
        <v>0</v>
      </c>
      <c r="V1220" s="157">
        <v>0</v>
      </c>
      <c r="W1220" s="177"/>
      <c r="X1220" s="177"/>
      <c r="Y1220" s="177"/>
      <c r="Z1220" s="177"/>
      <c r="AA1220" s="185" t="s">
        <v>102</v>
      </c>
      <c r="AB1220" s="152"/>
    </row>
    <row r="1221" spans="1:28" ht="16">
      <c r="A1221" s="9">
        <v>2</v>
      </c>
      <c r="B1221" s="9">
        <v>1</v>
      </c>
      <c r="C1221" s="9">
        <v>8</v>
      </c>
      <c r="D1221" s="9" t="str">
        <f>"Dynan_"&amp;I1221&amp;"_"&amp;J1221&amp;"_"&amp;L1221&amp;"_"&amp;K1221</f>
        <v>Dynan_F5_624_217_19A</v>
      </c>
      <c r="E1221" s="9" t="str">
        <f>D1221&amp;"_Lung_Block"</f>
        <v>Dynan_F5_624_217_19A_Lung_Block</v>
      </c>
      <c r="F1221" s="282">
        <f>F1220+1</f>
        <v>15</v>
      </c>
      <c r="G1221" s="227">
        <v>2</v>
      </c>
      <c r="H1221" s="23" t="s">
        <v>39</v>
      </c>
      <c r="I1221" s="177" t="s">
        <v>307</v>
      </c>
      <c r="J1221" s="178">
        <v>624</v>
      </c>
      <c r="K1221" s="24" t="s">
        <v>33</v>
      </c>
      <c r="L1221" s="178">
        <v>217</v>
      </c>
      <c r="M1221" s="178" t="s">
        <v>248</v>
      </c>
      <c r="N1221" s="179">
        <v>1.5</v>
      </c>
      <c r="O1221" s="178" t="s">
        <v>35</v>
      </c>
      <c r="P1221" s="178" t="s">
        <v>63</v>
      </c>
      <c r="Q1221" s="180">
        <v>43410</v>
      </c>
      <c r="R1221" s="181">
        <v>43581</v>
      </c>
      <c r="S1221" s="147">
        <v>44147</v>
      </c>
      <c r="T1221" s="157">
        <f>S1221-R1221</f>
        <v>566</v>
      </c>
      <c r="U1221" s="157">
        <v>0</v>
      </c>
      <c r="V1221" s="157">
        <v>0</v>
      </c>
      <c r="W1221" s="177"/>
      <c r="X1221" s="177"/>
      <c r="Y1221" s="177"/>
      <c r="Z1221" s="177"/>
      <c r="AA1221" s="185" t="s">
        <v>102</v>
      </c>
      <c r="AB1221" s="152"/>
    </row>
    <row r="1222" spans="1:28" ht="16">
      <c r="A1222" s="150"/>
      <c r="B1222" s="150"/>
      <c r="C1222" s="150"/>
      <c r="D1222" s="150"/>
      <c r="E1222" s="150"/>
      <c r="F1222" s="282"/>
      <c r="G1222" s="227"/>
      <c r="H1222" s="33"/>
      <c r="I1222" s="31"/>
      <c r="J1222" s="32"/>
      <c r="K1222" s="9"/>
      <c r="L1222" s="32"/>
      <c r="M1222" s="32"/>
      <c r="N1222" s="39"/>
      <c r="O1222" s="32"/>
      <c r="P1222" s="32"/>
      <c r="Q1222" s="38"/>
      <c r="R1222" s="36"/>
      <c r="S1222" s="12"/>
      <c r="T1222" s="79"/>
      <c r="U1222" s="79"/>
      <c r="V1222" s="129" t="s">
        <v>98</v>
      </c>
      <c r="W1222" s="226">
        <v>5</v>
      </c>
      <c r="X1222" s="132"/>
      <c r="Y1222" s="132"/>
      <c r="Z1222" s="134"/>
      <c r="AA1222" s="6"/>
      <c r="AB1222" s="37"/>
    </row>
    <row r="1223" spans="1:28" ht="16">
      <c r="A1223" s="150"/>
      <c r="B1223" s="150"/>
      <c r="C1223" s="150"/>
      <c r="D1223" s="150"/>
      <c r="E1223" s="150"/>
      <c r="F1223" s="282"/>
      <c r="G1223" s="227"/>
      <c r="H1223" s="33"/>
      <c r="I1223" s="31"/>
      <c r="J1223" s="32"/>
      <c r="K1223" s="9"/>
      <c r="L1223" s="32"/>
      <c r="M1223" s="32"/>
      <c r="N1223" s="39"/>
      <c r="O1223" s="32"/>
      <c r="P1223" s="32"/>
      <c r="Q1223" s="38"/>
      <c r="R1223" s="36"/>
      <c r="S1223" s="12"/>
      <c r="T1223" s="79"/>
      <c r="U1223" s="79"/>
      <c r="V1223" s="150"/>
      <c r="W1223" s="150"/>
      <c r="X1223" s="150"/>
      <c r="Y1223" s="150"/>
      <c r="Z1223" s="150"/>
      <c r="AA1223" s="6"/>
      <c r="AB1223" s="37"/>
    </row>
    <row r="1224" spans="1:28" ht="16">
      <c r="A1224" s="150"/>
      <c r="B1224" s="150"/>
      <c r="C1224" s="150"/>
      <c r="D1224" s="150"/>
      <c r="E1224" s="150"/>
      <c r="F1224" s="282"/>
      <c r="G1224" s="227">
        <v>3</v>
      </c>
      <c r="H1224" s="89" t="s">
        <v>103</v>
      </c>
      <c r="I1224" s="31"/>
      <c r="J1224" s="32"/>
      <c r="K1224" s="9"/>
      <c r="L1224" s="31"/>
      <c r="M1224" s="31"/>
      <c r="N1224" s="39"/>
      <c r="O1224" s="31"/>
      <c r="P1224" s="31"/>
      <c r="Q1224" s="38"/>
      <c r="R1224" s="36"/>
      <c r="S1224" s="12"/>
      <c r="T1224" s="79"/>
      <c r="U1224" s="79"/>
      <c r="V1224" s="79"/>
      <c r="W1224" s="31"/>
      <c r="X1224" s="31"/>
      <c r="Y1224" s="31"/>
      <c r="Z1224" s="31"/>
      <c r="AA1224" s="37"/>
      <c r="AB1224" s="150"/>
    </row>
    <row r="1225" spans="1:28" ht="16">
      <c r="A1225" s="9">
        <v>2</v>
      </c>
      <c r="B1225" s="9">
        <v>1</v>
      </c>
      <c r="C1225" s="9">
        <v>8</v>
      </c>
      <c r="D1225" s="9" t="str">
        <f>"Dynan_"&amp;I1225&amp;"_"&amp;J1225&amp;"_"&amp;L1225&amp;"_"&amp;K1225</f>
        <v>Dynan_F5_111_141_19A</v>
      </c>
      <c r="E1225" s="9" t="str">
        <f t="shared" ref="E1225:E1258" si="116">D1225&amp;"_Lung_Block"</f>
        <v>Dynan_F5_111_141_19A_Lung_Block</v>
      </c>
      <c r="F1225" s="282">
        <f>F1221+1</f>
        <v>16</v>
      </c>
      <c r="G1225" s="227">
        <v>3</v>
      </c>
      <c r="H1225" s="23" t="s">
        <v>39</v>
      </c>
      <c r="I1225" s="177" t="s">
        <v>307</v>
      </c>
      <c r="J1225" s="365">
        <v>111</v>
      </c>
      <c r="K1225" s="24" t="s">
        <v>33</v>
      </c>
      <c r="L1225" s="178">
        <v>141</v>
      </c>
      <c r="M1225" s="178" t="s">
        <v>248</v>
      </c>
      <c r="N1225" s="179">
        <v>1.5</v>
      </c>
      <c r="O1225" s="178" t="s">
        <v>35</v>
      </c>
      <c r="P1225" s="178" t="s">
        <v>63</v>
      </c>
      <c r="Q1225" s="180">
        <v>43410</v>
      </c>
      <c r="R1225" s="181">
        <v>43581</v>
      </c>
      <c r="S1225" s="147">
        <v>43762</v>
      </c>
      <c r="T1225" s="157">
        <f t="shared" ref="T1225:T1264" si="117">S1225-R1225</f>
        <v>181</v>
      </c>
      <c r="U1225" s="157" t="s">
        <v>308</v>
      </c>
      <c r="V1225" s="157">
        <v>1</v>
      </c>
      <c r="W1225" s="183">
        <v>0</v>
      </c>
      <c r="X1225" s="183"/>
      <c r="Y1225" s="183"/>
      <c r="Z1225" s="183"/>
      <c r="AA1225" s="184"/>
      <c r="AB1225" s="152" t="s">
        <v>324</v>
      </c>
    </row>
    <row r="1226" spans="1:28" s="437" customFormat="1" ht="16" hidden="1">
      <c r="A1226" s="425" t="s">
        <v>58</v>
      </c>
      <c r="B1226" s="425" t="s">
        <v>58</v>
      </c>
      <c r="C1226" s="425" t="s">
        <v>58</v>
      </c>
      <c r="D1226" s="9" t="str">
        <f t="shared" ref="D1226:D1257" si="118">I1226&amp;"_"&amp;J1226&amp;"_"&amp;L1226&amp;"_"&amp;K1226</f>
        <v>F5_112_141_19A</v>
      </c>
      <c r="E1226" s="9" t="str">
        <f t="shared" si="116"/>
        <v>F5_112_141_19A_Lung_Block</v>
      </c>
      <c r="F1226" s="760">
        <v>2</v>
      </c>
      <c r="G1226" s="428">
        <v>3</v>
      </c>
      <c r="H1226" s="429" t="s">
        <v>39</v>
      </c>
      <c r="I1226" s="471" t="s">
        <v>307</v>
      </c>
      <c r="J1226" s="476">
        <v>112</v>
      </c>
      <c r="K1226" s="425" t="s">
        <v>33</v>
      </c>
      <c r="L1226" s="476">
        <v>141</v>
      </c>
      <c r="M1226" s="476" t="s">
        <v>248</v>
      </c>
      <c r="N1226" s="472">
        <v>1.5</v>
      </c>
      <c r="O1226" s="476" t="s">
        <v>35</v>
      </c>
      <c r="P1226" s="476" t="s">
        <v>63</v>
      </c>
      <c r="Q1226" s="473">
        <v>43410</v>
      </c>
      <c r="R1226" s="474">
        <v>43581</v>
      </c>
      <c r="S1226" s="447">
        <v>44085</v>
      </c>
      <c r="T1226" s="450">
        <f t="shared" si="117"/>
        <v>504</v>
      </c>
      <c r="U1226" s="450" t="s">
        <v>170</v>
      </c>
      <c r="V1226" s="450">
        <v>1</v>
      </c>
      <c r="W1226" s="471" t="s">
        <v>135</v>
      </c>
      <c r="X1226" s="471"/>
      <c r="Y1226" s="471"/>
      <c r="Z1226" s="471"/>
      <c r="AA1226" s="477" t="s">
        <v>325</v>
      </c>
      <c r="AB1226" s="426" t="s">
        <v>324</v>
      </c>
    </row>
    <row r="1227" spans="1:28" ht="16">
      <c r="A1227" s="9">
        <v>2</v>
      </c>
      <c r="B1227" s="9">
        <v>1</v>
      </c>
      <c r="C1227" s="9">
        <v>8</v>
      </c>
      <c r="D1227" s="9" t="str">
        <f>"Dynan_"&amp;I1227&amp;"_"&amp;J1227&amp;"_"&amp;L1227&amp;"_"&amp;K1227</f>
        <v>Dynan_F5_120_143_19A</v>
      </c>
      <c r="E1227" s="9" t="str">
        <f t="shared" si="116"/>
        <v>Dynan_F5_120_143_19A_Lung_Block</v>
      </c>
      <c r="F1227" s="282">
        <f>F1225+1</f>
        <v>17</v>
      </c>
      <c r="G1227" s="227">
        <v>3</v>
      </c>
      <c r="H1227" s="23" t="s">
        <v>39</v>
      </c>
      <c r="I1227" s="177" t="s">
        <v>307</v>
      </c>
      <c r="J1227" s="365">
        <v>120</v>
      </c>
      <c r="K1227" s="24" t="s">
        <v>33</v>
      </c>
      <c r="L1227" s="178">
        <v>143</v>
      </c>
      <c r="M1227" s="178" t="s">
        <v>248</v>
      </c>
      <c r="N1227" s="179">
        <v>1.5</v>
      </c>
      <c r="O1227" s="178" t="s">
        <v>35</v>
      </c>
      <c r="P1227" s="178" t="s">
        <v>63</v>
      </c>
      <c r="Q1227" s="180">
        <v>43410</v>
      </c>
      <c r="R1227" s="181">
        <v>43581</v>
      </c>
      <c r="S1227" s="147">
        <v>44077</v>
      </c>
      <c r="T1227" s="157">
        <f t="shared" si="117"/>
        <v>496</v>
      </c>
      <c r="U1227" s="157" t="s">
        <v>308</v>
      </c>
      <c r="V1227" s="157">
        <v>1</v>
      </c>
      <c r="W1227" s="183">
        <v>1</v>
      </c>
      <c r="X1227" s="183"/>
      <c r="Y1227" s="183">
        <v>1</v>
      </c>
      <c r="Z1227" s="183"/>
      <c r="AA1227" s="184" t="s">
        <v>326</v>
      </c>
      <c r="AB1227" s="152" t="s">
        <v>327</v>
      </c>
    </row>
    <row r="1228" spans="1:28" s="437" customFormat="1" ht="16" hidden="1">
      <c r="A1228" s="425" t="s">
        <v>58</v>
      </c>
      <c r="B1228" s="425" t="s">
        <v>58</v>
      </c>
      <c r="C1228" s="425" t="s">
        <v>58</v>
      </c>
      <c r="D1228" s="9" t="str">
        <f t="shared" si="118"/>
        <v>F5_134_145_19A</v>
      </c>
      <c r="E1228" s="9" t="str">
        <f t="shared" si="116"/>
        <v>F5_134_145_19A_Lung_Block</v>
      </c>
      <c r="F1228" s="760">
        <v>4</v>
      </c>
      <c r="G1228" s="428">
        <v>3</v>
      </c>
      <c r="H1228" s="429" t="s">
        <v>39</v>
      </c>
      <c r="I1228" s="471" t="s">
        <v>307</v>
      </c>
      <c r="J1228" s="476">
        <v>134</v>
      </c>
      <c r="K1228" s="425" t="s">
        <v>33</v>
      </c>
      <c r="L1228" s="476">
        <v>145</v>
      </c>
      <c r="M1228" s="476" t="s">
        <v>248</v>
      </c>
      <c r="N1228" s="472">
        <v>1.5</v>
      </c>
      <c r="O1228" s="476" t="s">
        <v>35</v>
      </c>
      <c r="P1228" s="476" t="s">
        <v>63</v>
      </c>
      <c r="Q1228" s="473">
        <v>43410</v>
      </c>
      <c r="R1228" s="474">
        <v>43581</v>
      </c>
      <c r="S1228" s="447">
        <v>43952</v>
      </c>
      <c r="T1228" s="450">
        <f t="shared" si="117"/>
        <v>371</v>
      </c>
      <c r="U1228" s="450">
        <v>0</v>
      </c>
      <c r="V1228" s="450">
        <v>1</v>
      </c>
      <c r="W1228" s="471"/>
      <c r="X1228" s="471"/>
      <c r="Y1228" s="471"/>
      <c r="Z1228" s="471"/>
      <c r="AA1228" s="477"/>
      <c r="AB1228" s="426" t="s">
        <v>328</v>
      </c>
    </row>
    <row r="1229" spans="1:28" ht="16">
      <c r="A1229" s="9">
        <v>2</v>
      </c>
      <c r="B1229" s="9">
        <v>1</v>
      </c>
      <c r="C1229" s="9">
        <v>8</v>
      </c>
      <c r="D1229" s="9" t="str">
        <f>"Dynan_"&amp;I1229&amp;"_"&amp;J1229&amp;"_"&amp;L1229&amp;"_"&amp;K1229</f>
        <v>Dynan_F5_149_166_19A</v>
      </c>
      <c r="E1229" s="9" t="str">
        <f t="shared" si="116"/>
        <v>Dynan_F5_149_166_19A_Lung_Block</v>
      </c>
      <c r="F1229" s="282">
        <f>F1227+1</f>
        <v>18</v>
      </c>
      <c r="G1229" s="227">
        <v>3</v>
      </c>
      <c r="H1229" s="23" t="s">
        <v>39</v>
      </c>
      <c r="I1229" s="177" t="s">
        <v>307</v>
      </c>
      <c r="J1229" s="365">
        <v>149</v>
      </c>
      <c r="K1229" s="24" t="s">
        <v>33</v>
      </c>
      <c r="L1229" s="178">
        <v>166</v>
      </c>
      <c r="M1229" s="178" t="s">
        <v>248</v>
      </c>
      <c r="N1229" s="179">
        <v>1.5</v>
      </c>
      <c r="O1229" s="178" t="s">
        <v>35</v>
      </c>
      <c r="P1229" s="178" t="s">
        <v>63</v>
      </c>
      <c r="Q1229" s="180">
        <v>43410</v>
      </c>
      <c r="R1229" s="181">
        <v>43581</v>
      </c>
      <c r="S1229" s="147">
        <v>44034</v>
      </c>
      <c r="T1229" s="157">
        <f t="shared" si="117"/>
        <v>453</v>
      </c>
      <c r="U1229" s="157" t="s">
        <v>170</v>
      </c>
      <c r="V1229" s="157">
        <v>1</v>
      </c>
      <c r="W1229" s="183">
        <v>0</v>
      </c>
      <c r="X1229" s="183"/>
      <c r="Y1229" s="183"/>
      <c r="Z1229" s="183"/>
      <c r="AA1229" s="184" t="s">
        <v>329</v>
      </c>
      <c r="AB1229" s="152" t="s">
        <v>324</v>
      </c>
    </row>
    <row r="1230" spans="1:28" s="437" customFormat="1" ht="16" hidden="1">
      <c r="A1230" s="425" t="s">
        <v>58</v>
      </c>
      <c r="B1230" s="425" t="s">
        <v>58</v>
      </c>
      <c r="C1230" s="425" t="s">
        <v>58</v>
      </c>
      <c r="D1230" s="9" t="str">
        <f t="shared" si="118"/>
        <v>F5_151_200_19A</v>
      </c>
      <c r="E1230" s="9" t="str">
        <f t="shared" si="116"/>
        <v>F5_151_200_19A_Lung_Block</v>
      </c>
      <c r="F1230" s="760">
        <v>6</v>
      </c>
      <c r="G1230" s="428">
        <v>3</v>
      </c>
      <c r="H1230" s="429" t="s">
        <v>39</v>
      </c>
      <c r="I1230" s="471" t="s">
        <v>307</v>
      </c>
      <c r="J1230" s="476">
        <v>151</v>
      </c>
      <c r="K1230" s="425" t="s">
        <v>33</v>
      </c>
      <c r="L1230" s="476">
        <v>200</v>
      </c>
      <c r="M1230" s="476" t="s">
        <v>248</v>
      </c>
      <c r="N1230" s="472">
        <v>1.5</v>
      </c>
      <c r="O1230" s="476" t="s">
        <v>35</v>
      </c>
      <c r="P1230" s="476" t="s">
        <v>63</v>
      </c>
      <c r="Q1230" s="473">
        <v>43410</v>
      </c>
      <c r="R1230" s="474">
        <v>43581</v>
      </c>
      <c r="S1230" s="447">
        <v>44116</v>
      </c>
      <c r="T1230" s="450">
        <f t="shared" si="117"/>
        <v>535</v>
      </c>
      <c r="U1230" s="450">
        <v>0</v>
      </c>
      <c r="V1230" s="450">
        <v>1</v>
      </c>
      <c r="W1230" s="471"/>
      <c r="X1230" s="471"/>
      <c r="Y1230" s="471"/>
      <c r="Z1230" s="471"/>
      <c r="AA1230" s="477"/>
      <c r="AB1230" s="426" t="s">
        <v>330</v>
      </c>
    </row>
    <row r="1231" spans="1:28" ht="16">
      <c r="A1231" s="9">
        <v>2</v>
      </c>
      <c r="B1231" s="9">
        <v>1</v>
      </c>
      <c r="C1231" s="9">
        <v>8</v>
      </c>
      <c r="D1231" s="9" t="str">
        <f>"Dynan_"&amp;I1231&amp;"_"&amp;J1231&amp;"_"&amp;L1231&amp;"_"&amp;K1231</f>
        <v>Dynan_F5_152_200_19A</v>
      </c>
      <c r="E1231" s="9" t="str">
        <f t="shared" si="116"/>
        <v>Dynan_F5_152_200_19A_Lung_Block</v>
      </c>
      <c r="F1231" s="282">
        <f>F1229+1</f>
        <v>19</v>
      </c>
      <c r="G1231" s="227">
        <v>3</v>
      </c>
      <c r="H1231" s="23" t="s">
        <v>39</v>
      </c>
      <c r="I1231" s="177" t="s">
        <v>307</v>
      </c>
      <c r="J1231" s="178">
        <v>152</v>
      </c>
      <c r="K1231" s="24" t="s">
        <v>33</v>
      </c>
      <c r="L1231" s="178">
        <v>200</v>
      </c>
      <c r="M1231" s="178" t="s">
        <v>248</v>
      </c>
      <c r="N1231" s="179">
        <v>1.5</v>
      </c>
      <c r="O1231" s="178" t="s">
        <v>35</v>
      </c>
      <c r="P1231" s="178" t="s">
        <v>63</v>
      </c>
      <c r="Q1231" s="180">
        <v>43410</v>
      </c>
      <c r="R1231" s="181">
        <v>43581</v>
      </c>
      <c r="S1231" s="147">
        <v>43811</v>
      </c>
      <c r="T1231" s="157">
        <f t="shared" si="117"/>
        <v>230</v>
      </c>
      <c r="U1231" s="157" t="s">
        <v>170</v>
      </c>
      <c r="V1231" s="157">
        <v>1</v>
      </c>
      <c r="W1231" s="183">
        <v>1</v>
      </c>
      <c r="X1231" s="183">
        <v>1</v>
      </c>
      <c r="Y1231" s="183"/>
      <c r="Z1231" s="183"/>
      <c r="AA1231" s="184"/>
      <c r="AB1231" s="152" t="s">
        <v>331</v>
      </c>
    </row>
    <row r="1232" spans="1:28" s="437" customFormat="1" ht="16" hidden="1">
      <c r="A1232" s="425" t="s">
        <v>58</v>
      </c>
      <c r="B1232" s="425" t="s">
        <v>58</v>
      </c>
      <c r="C1232" s="425" t="s">
        <v>58</v>
      </c>
      <c r="D1232" s="9" t="str">
        <f t="shared" si="118"/>
        <v>F5_164_203_19A</v>
      </c>
      <c r="E1232" s="9" t="str">
        <f t="shared" si="116"/>
        <v>F5_164_203_19A_Lung_Block</v>
      </c>
      <c r="F1232" s="760">
        <v>8</v>
      </c>
      <c r="G1232" s="428">
        <v>3</v>
      </c>
      <c r="H1232" s="429" t="s">
        <v>39</v>
      </c>
      <c r="I1232" s="471" t="s">
        <v>307</v>
      </c>
      <c r="J1232" s="476">
        <v>164</v>
      </c>
      <c r="K1232" s="425" t="s">
        <v>33</v>
      </c>
      <c r="L1232" s="476">
        <v>203</v>
      </c>
      <c r="M1232" s="476" t="s">
        <v>248</v>
      </c>
      <c r="N1232" s="472">
        <v>1.5</v>
      </c>
      <c r="O1232" s="476" t="s">
        <v>35</v>
      </c>
      <c r="P1232" s="476" t="s">
        <v>63</v>
      </c>
      <c r="Q1232" s="473">
        <v>43410</v>
      </c>
      <c r="R1232" s="474">
        <v>43581</v>
      </c>
      <c r="S1232" s="447">
        <v>44117</v>
      </c>
      <c r="T1232" s="450">
        <f t="shared" si="117"/>
        <v>536</v>
      </c>
      <c r="U1232" s="450">
        <v>0</v>
      </c>
      <c r="V1232" s="450">
        <v>1</v>
      </c>
      <c r="W1232" s="471"/>
      <c r="X1232" s="471"/>
      <c r="Y1232" s="471"/>
      <c r="Z1232" s="471"/>
      <c r="AA1232" s="477"/>
      <c r="AB1232" s="426" t="s">
        <v>331</v>
      </c>
    </row>
    <row r="1233" spans="1:28" ht="16">
      <c r="A1233" s="9">
        <v>2</v>
      </c>
      <c r="B1233" s="9">
        <v>1</v>
      </c>
      <c r="C1233" s="9">
        <v>8</v>
      </c>
      <c r="D1233" s="9" t="str">
        <f>"Dynan_"&amp;I1233&amp;"_"&amp;J1233&amp;"_"&amp;L1233&amp;"_"&amp;K1233</f>
        <v>Dynan_F5_181_206_19A</v>
      </c>
      <c r="E1233" s="9" t="str">
        <f t="shared" si="116"/>
        <v>Dynan_F5_181_206_19A_Lung_Block</v>
      </c>
      <c r="F1233" s="282">
        <f>F1231+1</f>
        <v>20</v>
      </c>
      <c r="G1233" s="227">
        <v>3</v>
      </c>
      <c r="H1233" s="23" t="s">
        <v>39</v>
      </c>
      <c r="I1233" s="177" t="s">
        <v>307</v>
      </c>
      <c r="J1233" s="178">
        <v>181</v>
      </c>
      <c r="K1233" s="24" t="s">
        <v>33</v>
      </c>
      <c r="L1233" s="178">
        <v>206</v>
      </c>
      <c r="M1233" s="178" t="s">
        <v>248</v>
      </c>
      <c r="N1233" s="179">
        <v>1.5</v>
      </c>
      <c r="O1233" s="178" t="s">
        <v>35</v>
      </c>
      <c r="P1233" s="178" t="s">
        <v>63</v>
      </c>
      <c r="Q1233" s="180">
        <v>43410</v>
      </c>
      <c r="R1233" s="181">
        <v>43581</v>
      </c>
      <c r="S1233" s="147">
        <v>44011</v>
      </c>
      <c r="T1233" s="157">
        <f t="shared" si="117"/>
        <v>430</v>
      </c>
      <c r="U1233" s="157">
        <v>0</v>
      </c>
      <c r="V1233" s="157">
        <v>1</v>
      </c>
      <c r="W1233" s="177"/>
      <c r="X1233" s="177"/>
      <c r="Y1233" s="177"/>
      <c r="Z1233" s="177"/>
      <c r="AA1233" s="182"/>
      <c r="AB1233" s="152" t="s">
        <v>332</v>
      </c>
    </row>
    <row r="1234" spans="1:28" ht="16">
      <c r="A1234" s="9">
        <v>2</v>
      </c>
      <c r="B1234" s="9">
        <v>1</v>
      </c>
      <c r="C1234" s="9">
        <v>8</v>
      </c>
      <c r="D1234" s="9" t="str">
        <f>"Dynan_"&amp;I1234&amp;"_"&amp;J1234&amp;"_"&amp;L1234&amp;"_"&amp;K1234</f>
        <v>Dynan_F5_188_207_19A</v>
      </c>
      <c r="E1234" s="9" t="str">
        <f t="shared" si="116"/>
        <v>Dynan_F5_188_207_19A_Lung_Block</v>
      </c>
      <c r="F1234" s="282">
        <f>F1233+1</f>
        <v>21</v>
      </c>
      <c r="G1234" s="227">
        <v>3</v>
      </c>
      <c r="H1234" s="23" t="s">
        <v>39</v>
      </c>
      <c r="I1234" s="177" t="s">
        <v>307</v>
      </c>
      <c r="J1234" s="178">
        <v>188</v>
      </c>
      <c r="K1234" s="24" t="s">
        <v>33</v>
      </c>
      <c r="L1234" s="178">
        <v>207</v>
      </c>
      <c r="M1234" s="178" t="s">
        <v>248</v>
      </c>
      <c r="N1234" s="179">
        <v>1.5</v>
      </c>
      <c r="O1234" s="178" t="s">
        <v>35</v>
      </c>
      <c r="P1234" s="178" t="s">
        <v>63</v>
      </c>
      <c r="Q1234" s="180">
        <v>43410</v>
      </c>
      <c r="R1234" s="181">
        <v>43581</v>
      </c>
      <c r="S1234" s="147">
        <v>44078</v>
      </c>
      <c r="T1234" s="157">
        <f t="shared" si="117"/>
        <v>497</v>
      </c>
      <c r="U1234" s="157">
        <v>0</v>
      </c>
      <c r="V1234" s="157">
        <v>1</v>
      </c>
      <c r="W1234" s="177"/>
      <c r="X1234" s="177"/>
      <c r="Y1234" s="177"/>
      <c r="Z1234" s="177"/>
      <c r="AA1234" s="182"/>
      <c r="AB1234" s="152" t="s">
        <v>333</v>
      </c>
    </row>
    <row r="1235" spans="1:28" s="437" customFormat="1" ht="16" hidden="1">
      <c r="A1235" s="425" t="s">
        <v>58</v>
      </c>
      <c r="B1235" s="425" t="s">
        <v>58</v>
      </c>
      <c r="C1235" s="425" t="s">
        <v>58</v>
      </c>
      <c r="D1235" s="9" t="str">
        <f t="shared" si="118"/>
        <v>F5_345_230_19A</v>
      </c>
      <c r="E1235" s="9" t="str">
        <f t="shared" si="116"/>
        <v>F5_345_230_19A_Lung_Block</v>
      </c>
      <c r="F1235" s="760">
        <v>11</v>
      </c>
      <c r="G1235" s="428">
        <v>3</v>
      </c>
      <c r="H1235" s="429" t="s">
        <v>39</v>
      </c>
      <c r="I1235" s="471" t="s">
        <v>307</v>
      </c>
      <c r="J1235" s="476">
        <v>345</v>
      </c>
      <c r="K1235" s="425" t="s">
        <v>33</v>
      </c>
      <c r="L1235" s="476">
        <v>230</v>
      </c>
      <c r="M1235" s="476" t="s">
        <v>248</v>
      </c>
      <c r="N1235" s="472">
        <v>1.5</v>
      </c>
      <c r="O1235" s="476" t="s">
        <v>35</v>
      </c>
      <c r="P1235" s="476" t="s">
        <v>63</v>
      </c>
      <c r="Q1235" s="473">
        <v>43410</v>
      </c>
      <c r="R1235" s="474">
        <v>43581</v>
      </c>
      <c r="S1235" s="447">
        <v>44141</v>
      </c>
      <c r="T1235" s="450">
        <f t="shared" si="117"/>
        <v>560</v>
      </c>
      <c r="U1235" s="450">
        <v>0</v>
      </c>
      <c r="V1235" s="450">
        <v>1</v>
      </c>
      <c r="W1235" s="471"/>
      <c r="X1235" s="471"/>
      <c r="Y1235" s="471"/>
      <c r="Z1235" s="471"/>
      <c r="AA1235" s="477"/>
      <c r="AB1235" s="426" t="s">
        <v>334</v>
      </c>
    </row>
    <row r="1236" spans="1:28" ht="16">
      <c r="A1236" s="9">
        <v>2</v>
      </c>
      <c r="B1236" s="9">
        <v>1</v>
      </c>
      <c r="C1236" s="9">
        <v>8</v>
      </c>
      <c r="D1236" s="9" t="str">
        <f>"Dynan_"&amp;I1236&amp;"_"&amp;J1236&amp;"_"&amp;L1236&amp;"_"&amp;K1236</f>
        <v>Dynan_F5_349_232_19A</v>
      </c>
      <c r="E1236" s="9" t="str">
        <f t="shared" si="116"/>
        <v>Dynan_F5_349_232_19A_Lung_Block</v>
      </c>
      <c r="F1236" s="282">
        <f>F1234+1</f>
        <v>22</v>
      </c>
      <c r="G1236" s="227">
        <v>3</v>
      </c>
      <c r="H1236" s="23" t="s">
        <v>39</v>
      </c>
      <c r="I1236" s="177" t="s">
        <v>307</v>
      </c>
      <c r="J1236" s="178">
        <v>349</v>
      </c>
      <c r="K1236" s="24" t="s">
        <v>33</v>
      </c>
      <c r="L1236" s="178">
        <v>232</v>
      </c>
      <c r="M1236" s="178" t="s">
        <v>248</v>
      </c>
      <c r="N1236" s="179">
        <v>1.5</v>
      </c>
      <c r="O1236" s="178" t="s">
        <v>35</v>
      </c>
      <c r="P1236" s="178" t="s">
        <v>63</v>
      </c>
      <c r="Q1236" s="180">
        <v>43410</v>
      </c>
      <c r="R1236" s="181">
        <v>43581</v>
      </c>
      <c r="S1236" s="147">
        <v>44063</v>
      </c>
      <c r="T1236" s="157">
        <f t="shared" si="117"/>
        <v>482</v>
      </c>
      <c r="U1236" s="157" t="s">
        <v>310</v>
      </c>
      <c r="V1236" s="157">
        <v>1</v>
      </c>
      <c r="W1236" s="24">
        <v>0</v>
      </c>
      <c r="X1236" s="24"/>
      <c r="Y1236" s="24"/>
      <c r="Z1236" s="24"/>
      <c r="AA1236" s="156"/>
      <c r="AB1236" s="152" t="s">
        <v>335</v>
      </c>
    </row>
    <row r="1237" spans="1:28" s="437" customFormat="1" ht="16" hidden="1">
      <c r="A1237" s="425" t="s">
        <v>58</v>
      </c>
      <c r="B1237" s="425" t="s">
        <v>58</v>
      </c>
      <c r="C1237" s="425" t="s">
        <v>58</v>
      </c>
      <c r="D1237" s="9" t="str">
        <f t="shared" si="118"/>
        <v>F5_421_217_19A</v>
      </c>
      <c r="E1237" s="9" t="str">
        <f t="shared" si="116"/>
        <v>F5_421_217_19A_Lung_Block</v>
      </c>
      <c r="F1237" s="760">
        <v>13</v>
      </c>
      <c r="G1237" s="428">
        <v>3</v>
      </c>
      <c r="H1237" s="429" t="s">
        <v>39</v>
      </c>
      <c r="I1237" s="471" t="s">
        <v>307</v>
      </c>
      <c r="J1237" s="476">
        <v>421</v>
      </c>
      <c r="K1237" s="425" t="s">
        <v>33</v>
      </c>
      <c r="L1237" s="476">
        <v>217</v>
      </c>
      <c r="M1237" s="476" t="s">
        <v>248</v>
      </c>
      <c r="N1237" s="472">
        <v>1.5</v>
      </c>
      <c r="O1237" s="476" t="s">
        <v>35</v>
      </c>
      <c r="P1237" s="476" t="s">
        <v>63</v>
      </c>
      <c r="Q1237" s="473">
        <v>43410</v>
      </c>
      <c r="R1237" s="474">
        <v>43581</v>
      </c>
      <c r="S1237" s="447">
        <v>44030</v>
      </c>
      <c r="T1237" s="450">
        <f t="shared" si="117"/>
        <v>449</v>
      </c>
      <c r="U1237" s="450">
        <v>0</v>
      </c>
      <c r="V1237" s="450">
        <v>1</v>
      </c>
      <c r="W1237" s="471"/>
      <c r="X1237" s="471"/>
      <c r="Y1237" s="471"/>
      <c r="Z1237" s="471"/>
      <c r="AA1237" s="477"/>
      <c r="AB1237" s="426" t="s">
        <v>336</v>
      </c>
    </row>
    <row r="1238" spans="1:28" s="437" customFormat="1" ht="16" hidden="1">
      <c r="A1238" s="425" t="s">
        <v>58</v>
      </c>
      <c r="B1238" s="425" t="s">
        <v>58</v>
      </c>
      <c r="C1238" s="425" t="s">
        <v>58</v>
      </c>
      <c r="D1238" s="9" t="str">
        <f t="shared" si="118"/>
        <v>F5_424_218_19A</v>
      </c>
      <c r="E1238" s="9" t="str">
        <f t="shared" si="116"/>
        <v>F5_424_218_19A_Lung_Block</v>
      </c>
      <c r="F1238" s="760">
        <v>14</v>
      </c>
      <c r="G1238" s="428">
        <v>3</v>
      </c>
      <c r="H1238" s="429" t="s">
        <v>39</v>
      </c>
      <c r="I1238" s="471" t="s">
        <v>307</v>
      </c>
      <c r="J1238" s="476">
        <v>424</v>
      </c>
      <c r="K1238" s="425" t="s">
        <v>33</v>
      </c>
      <c r="L1238" s="476">
        <v>218</v>
      </c>
      <c r="M1238" s="476" t="s">
        <v>248</v>
      </c>
      <c r="N1238" s="472">
        <v>1.5</v>
      </c>
      <c r="O1238" s="476" t="s">
        <v>35</v>
      </c>
      <c r="P1238" s="476" t="s">
        <v>63</v>
      </c>
      <c r="Q1238" s="473">
        <v>43410</v>
      </c>
      <c r="R1238" s="474">
        <v>43581</v>
      </c>
      <c r="S1238" s="447">
        <v>43965</v>
      </c>
      <c r="T1238" s="450">
        <f t="shared" si="117"/>
        <v>384</v>
      </c>
      <c r="U1238" s="450">
        <v>0</v>
      </c>
      <c r="V1238" s="450">
        <v>1</v>
      </c>
      <c r="W1238" s="425">
        <v>0</v>
      </c>
      <c r="X1238" s="425"/>
      <c r="Y1238" s="425"/>
      <c r="Z1238" s="425"/>
      <c r="AA1238" s="452"/>
      <c r="AB1238" s="426" t="s">
        <v>196</v>
      </c>
    </row>
    <row r="1239" spans="1:28" s="437" customFormat="1" ht="16" hidden="1">
      <c r="A1239" s="425" t="s">
        <v>58</v>
      </c>
      <c r="B1239" s="425" t="s">
        <v>58</v>
      </c>
      <c r="C1239" s="425" t="s">
        <v>58</v>
      </c>
      <c r="D1239" s="9" t="str">
        <f t="shared" si="118"/>
        <v>F5_430_212_19A</v>
      </c>
      <c r="E1239" s="9" t="str">
        <f t="shared" si="116"/>
        <v>F5_430_212_19A_Lung_Block</v>
      </c>
      <c r="F1239" s="760">
        <v>15</v>
      </c>
      <c r="G1239" s="428">
        <v>3</v>
      </c>
      <c r="H1239" s="429" t="s">
        <v>39</v>
      </c>
      <c r="I1239" s="471" t="s">
        <v>307</v>
      </c>
      <c r="J1239" s="476">
        <v>430</v>
      </c>
      <c r="K1239" s="425" t="s">
        <v>33</v>
      </c>
      <c r="L1239" s="476">
        <v>212</v>
      </c>
      <c r="M1239" s="476" t="s">
        <v>248</v>
      </c>
      <c r="N1239" s="472">
        <v>1.5</v>
      </c>
      <c r="O1239" s="476" t="s">
        <v>35</v>
      </c>
      <c r="P1239" s="476" t="s">
        <v>63</v>
      </c>
      <c r="Q1239" s="473">
        <v>43410</v>
      </c>
      <c r="R1239" s="474">
        <v>43581</v>
      </c>
      <c r="S1239" s="447">
        <v>44117</v>
      </c>
      <c r="T1239" s="450">
        <f t="shared" si="117"/>
        <v>536</v>
      </c>
      <c r="U1239" s="450">
        <v>0</v>
      </c>
      <c r="V1239" s="450">
        <v>1</v>
      </c>
      <c r="W1239" s="471"/>
      <c r="X1239" s="471"/>
      <c r="Y1239" s="471"/>
      <c r="Z1239" s="471"/>
      <c r="AA1239" s="477"/>
      <c r="AB1239" s="426" t="s">
        <v>104</v>
      </c>
    </row>
    <row r="1240" spans="1:28" s="437" customFormat="1" ht="16" hidden="1">
      <c r="A1240" s="425" t="s">
        <v>58</v>
      </c>
      <c r="B1240" s="425" t="s">
        <v>58</v>
      </c>
      <c r="C1240" s="425" t="s">
        <v>58</v>
      </c>
      <c r="D1240" s="9" t="str">
        <f t="shared" si="118"/>
        <v>F5_431_213_19A</v>
      </c>
      <c r="E1240" s="9" t="str">
        <f t="shared" si="116"/>
        <v>F5_431_213_19A_Lung_Block</v>
      </c>
      <c r="F1240" s="760">
        <v>16</v>
      </c>
      <c r="G1240" s="428">
        <v>3</v>
      </c>
      <c r="H1240" s="429" t="s">
        <v>39</v>
      </c>
      <c r="I1240" s="471" t="s">
        <v>307</v>
      </c>
      <c r="J1240" s="476">
        <v>431</v>
      </c>
      <c r="K1240" s="425" t="s">
        <v>33</v>
      </c>
      <c r="L1240" s="476">
        <v>213</v>
      </c>
      <c r="M1240" s="476" t="s">
        <v>248</v>
      </c>
      <c r="N1240" s="472">
        <v>1.5</v>
      </c>
      <c r="O1240" s="476" t="s">
        <v>35</v>
      </c>
      <c r="P1240" s="476" t="s">
        <v>63</v>
      </c>
      <c r="Q1240" s="473">
        <v>43410</v>
      </c>
      <c r="R1240" s="474">
        <v>43581</v>
      </c>
      <c r="S1240" s="447">
        <v>44007</v>
      </c>
      <c r="T1240" s="450">
        <f t="shared" si="117"/>
        <v>426</v>
      </c>
      <c r="U1240" s="450">
        <v>0</v>
      </c>
      <c r="V1240" s="450">
        <v>1</v>
      </c>
      <c r="W1240" s="471"/>
      <c r="X1240" s="471"/>
      <c r="Y1240" s="471"/>
      <c r="Z1240" s="471"/>
      <c r="AA1240" s="477"/>
      <c r="AB1240" s="426" t="s">
        <v>195</v>
      </c>
    </row>
    <row r="1241" spans="1:28" s="437" customFormat="1" ht="16" hidden="1">
      <c r="A1241" s="425" t="s">
        <v>58</v>
      </c>
      <c r="B1241" s="425" t="s">
        <v>58</v>
      </c>
      <c r="C1241" s="425" t="s">
        <v>58</v>
      </c>
      <c r="D1241" s="9" t="str">
        <f t="shared" si="118"/>
        <v>F5_443_215_19A</v>
      </c>
      <c r="E1241" s="9" t="str">
        <f t="shared" si="116"/>
        <v>F5_443_215_19A_Lung_Block</v>
      </c>
      <c r="F1241" s="760">
        <v>17</v>
      </c>
      <c r="G1241" s="428">
        <v>3</v>
      </c>
      <c r="H1241" s="429" t="s">
        <v>39</v>
      </c>
      <c r="I1241" s="471" t="s">
        <v>307</v>
      </c>
      <c r="J1241" s="476">
        <v>443</v>
      </c>
      <c r="K1241" s="425" t="s">
        <v>33</v>
      </c>
      <c r="L1241" s="476">
        <v>215</v>
      </c>
      <c r="M1241" s="476" t="s">
        <v>248</v>
      </c>
      <c r="N1241" s="472">
        <v>1.5</v>
      </c>
      <c r="O1241" s="476" t="s">
        <v>35</v>
      </c>
      <c r="P1241" s="476" t="s">
        <v>63</v>
      </c>
      <c r="Q1241" s="473">
        <v>43410</v>
      </c>
      <c r="R1241" s="474">
        <v>43581</v>
      </c>
      <c r="S1241" s="447">
        <v>43593</v>
      </c>
      <c r="T1241" s="450">
        <f t="shared" si="117"/>
        <v>12</v>
      </c>
      <c r="U1241" s="450">
        <v>0</v>
      </c>
      <c r="V1241" s="450">
        <v>1</v>
      </c>
      <c r="W1241" s="471"/>
      <c r="X1241" s="471"/>
      <c r="Y1241" s="471"/>
      <c r="Z1241" s="471"/>
      <c r="AA1241" s="477"/>
      <c r="AB1241" s="426" t="s">
        <v>196</v>
      </c>
    </row>
    <row r="1242" spans="1:28" s="437" customFormat="1" ht="16" hidden="1">
      <c r="A1242" s="425" t="s">
        <v>58</v>
      </c>
      <c r="B1242" s="425" t="s">
        <v>58</v>
      </c>
      <c r="C1242" s="425" t="s">
        <v>58</v>
      </c>
      <c r="D1242" s="9" t="str">
        <f t="shared" si="118"/>
        <v>F5_444_215_19A</v>
      </c>
      <c r="E1242" s="9" t="str">
        <f t="shared" si="116"/>
        <v>F5_444_215_19A_Lung_Block</v>
      </c>
      <c r="F1242" s="760">
        <v>18</v>
      </c>
      <c r="G1242" s="428">
        <v>3</v>
      </c>
      <c r="H1242" s="429" t="s">
        <v>39</v>
      </c>
      <c r="I1242" s="471" t="s">
        <v>307</v>
      </c>
      <c r="J1242" s="476">
        <v>444</v>
      </c>
      <c r="K1242" s="425" t="s">
        <v>33</v>
      </c>
      <c r="L1242" s="476">
        <v>215</v>
      </c>
      <c r="M1242" s="476" t="s">
        <v>248</v>
      </c>
      <c r="N1242" s="472">
        <v>1.5</v>
      </c>
      <c r="O1242" s="476" t="s">
        <v>35</v>
      </c>
      <c r="P1242" s="476" t="s">
        <v>63</v>
      </c>
      <c r="Q1242" s="473">
        <v>43410</v>
      </c>
      <c r="R1242" s="474">
        <v>43581</v>
      </c>
      <c r="S1242" s="447">
        <v>43593</v>
      </c>
      <c r="T1242" s="450">
        <f t="shared" si="117"/>
        <v>12</v>
      </c>
      <c r="U1242" s="450">
        <v>0</v>
      </c>
      <c r="V1242" s="450">
        <v>1</v>
      </c>
      <c r="W1242" s="471"/>
      <c r="X1242" s="471"/>
      <c r="Y1242" s="471"/>
      <c r="Z1242" s="471"/>
      <c r="AA1242" s="477"/>
      <c r="AB1242" s="426" t="s">
        <v>196</v>
      </c>
    </row>
    <row r="1243" spans="1:28" s="437" customFormat="1" ht="16" hidden="1">
      <c r="A1243" s="425" t="s">
        <v>58</v>
      </c>
      <c r="B1243" s="425" t="s">
        <v>58</v>
      </c>
      <c r="C1243" s="425" t="s">
        <v>58</v>
      </c>
      <c r="D1243" s="9" t="str">
        <f t="shared" si="118"/>
        <v>F5_445_215_19A</v>
      </c>
      <c r="E1243" s="9" t="str">
        <f t="shared" si="116"/>
        <v>F5_445_215_19A_Lung_Block</v>
      </c>
      <c r="F1243" s="760">
        <v>19</v>
      </c>
      <c r="G1243" s="428">
        <v>3</v>
      </c>
      <c r="H1243" s="429" t="s">
        <v>39</v>
      </c>
      <c r="I1243" s="471" t="s">
        <v>307</v>
      </c>
      <c r="J1243" s="476">
        <v>445</v>
      </c>
      <c r="K1243" s="425" t="s">
        <v>33</v>
      </c>
      <c r="L1243" s="476">
        <v>215</v>
      </c>
      <c r="M1243" s="476" t="s">
        <v>248</v>
      </c>
      <c r="N1243" s="472">
        <v>1.5</v>
      </c>
      <c r="O1243" s="476" t="s">
        <v>35</v>
      </c>
      <c r="P1243" s="476" t="s">
        <v>63</v>
      </c>
      <c r="Q1243" s="473">
        <v>43410</v>
      </c>
      <c r="R1243" s="474">
        <v>43581</v>
      </c>
      <c r="S1243" s="447">
        <v>43586</v>
      </c>
      <c r="T1243" s="450">
        <f t="shared" si="117"/>
        <v>5</v>
      </c>
      <c r="U1243" s="450">
        <v>0</v>
      </c>
      <c r="V1243" s="450">
        <v>1</v>
      </c>
      <c r="W1243" s="471"/>
      <c r="X1243" s="471"/>
      <c r="Y1243" s="471"/>
      <c r="Z1243" s="471"/>
      <c r="AA1243" s="477"/>
      <c r="AB1243" s="426" t="s">
        <v>104</v>
      </c>
    </row>
    <row r="1244" spans="1:28" s="437" customFormat="1" ht="16" hidden="1">
      <c r="A1244" s="425" t="s">
        <v>58</v>
      </c>
      <c r="B1244" s="425" t="s">
        <v>58</v>
      </c>
      <c r="C1244" s="425" t="s">
        <v>58</v>
      </c>
      <c r="D1244" s="9" t="str">
        <f t="shared" si="118"/>
        <v>F5_446_215_19A</v>
      </c>
      <c r="E1244" s="9" t="str">
        <f t="shared" si="116"/>
        <v>F5_446_215_19A_Lung_Block</v>
      </c>
      <c r="F1244" s="760">
        <v>20</v>
      </c>
      <c r="G1244" s="428">
        <v>3</v>
      </c>
      <c r="H1244" s="429" t="s">
        <v>39</v>
      </c>
      <c r="I1244" s="471" t="s">
        <v>307</v>
      </c>
      <c r="J1244" s="476">
        <v>446</v>
      </c>
      <c r="K1244" s="425" t="s">
        <v>33</v>
      </c>
      <c r="L1244" s="476">
        <v>215</v>
      </c>
      <c r="M1244" s="476" t="s">
        <v>248</v>
      </c>
      <c r="N1244" s="472">
        <v>1.5</v>
      </c>
      <c r="O1244" s="476" t="s">
        <v>35</v>
      </c>
      <c r="P1244" s="476" t="s">
        <v>63</v>
      </c>
      <c r="Q1244" s="473">
        <v>43410</v>
      </c>
      <c r="R1244" s="474">
        <v>43581</v>
      </c>
      <c r="S1244" s="447">
        <v>43586</v>
      </c>
      <c r="T1244" s="450">
        <f t="shared" si="117"/>
        <v>5</v>
      </c>
      <c r="U1244" s="450">
        <v>0</v>
      </c>
      <c r="V1244" s="450">
        <v>1</v>
      </c>
      <c r="W1244" s="471"/>
      <c r="X1244" s="471"/>
      <c r="Y1244" s="471"/>
      <c r="Z1244" s="471"/>
      <c r="AA1244" s="477"/>
      <c r="AB1244" s="426" t="s">
        <v>104</v>
      </c>
    </row>
    <row r="1245" spans="1:28" s="437" customFormat="1" ht="16" hidden="1">
      <c r="A1245" s="425" t="s">
        <v>58</v>
      </c>
      <c r="B1245" s="425" t="s">
        <v>58</v>
      </c>
      <c r="C1245" s="425" t="s">
        <v>58</v>
      </c>
      <c r="D1245" s="9" t="str">
        <f t="shared" si="118"/>
        <v>F5_447_215_19A</v>
      </c>
      <c r="E1245" s="9" t="str">
        <f t="shared" si="116"/>
        <v>F5_447_215_19A_Lung_Block</v>
      </c>
      <c r="F1245" s="760">
        <v>21</v>
      </c>
      <c r="G1245" s="428">
        <v>3</v>
      </c>
      <c r="H1245" s="429" t="s">
        <v>39</v>
      </c>
      <c r="I1245" s="471" t="s">
        <v>307</v>
      </c>
      <c r="J1245" s="476">
        <v>447</v>
      </c>
      <c r="K1245" s="425" t="s">
        <v>33</v>
      </c>
      <c r="L1245" s="476">
        <v>215</v>
      </c>
      <c r="M1245" s="476" t="s">
        <v>248</v>
      </c>
      <c r="N1245" s="472">
        <v>1.5</v>
      </c>
      <c r="O1245" s="476" t="s">
        <v>35</v>
      </c>
      <c r="P1245" s="476" t="s">
        <v>63</v>
      </c>
      <c r="Q1245" s="473">
        <v>43410</v>
      </c>
      <c r="R1245" s="474">
        <v>43581</v>
      </c>
      <c r="S1245" s="447">
        <v>43586</v>
      </c>
      <c r="T1245" s="450">
        <f t="shared" si="117"/>
        <v>5</v>
      </c>
      <c r="U1245" s="450">
        <v>0</v>
      </c>
      <c r="V1245" s="450">
        <v>1</v>
      </c>
      <c r="W1245" s="471"/>
      <c r="X1245" s="471"/>
      <c r="Y1245" s="471"/>
      <c r="Z1245" s="471"/>
      <c r="AA1245" s="477"/>
      <c r="AB1245" s="426" t="s">
        <v>337</v>
      </c>
    </row>
    <row r="1246" spans="1:28" s="437" customFormat="1" ht="16" hidden="1">
      <c r="A1246" s="425" t="s">
        <v>58</v>
      </c>
      <c r="B1246" s="425" t="s">
        <v>58</v>
      </c>
      <c r="C1246" s="425" t="s">
        <v>58</v>
      </c>
      <c r="D1246" s="9" t="str">
        <f t="shared" si="118"/>
        <v>F5_450_216_19A</v>
      </c>
      <c r="E1246" s="9" t="str">
        <f t="shared" si="116"/>
        <v>F5_450_216_19A_Lung_Block</v>
      </c>
      <c r="F1246" s="760">
        <v>22</v>
      </c>
      <c r="G1246" s="428">
        <v>3</v>
      </c>
      <c r="H1246" s="429" t="s">
        <v>39</v>
      </c>
      <c r="I1246" s="471" t="s">
        <v>307</v>
      </c>
      <c r="J1246" s="476">
        <v>450</v>
      </c>
      <c r="K1246" s="425" t="s">
        <v>33</v>
      </c>
      <c r="L1246" s="476">
        <v>216</v>
      </c>
      <c r="M1246" s="476" t="s">
        <v>248</v>
      </c>
      <c r="N1246" s="472">
        <v>1.5</v>
      </c>
      <c r="O1246" s="476" t="s">
        <v>35</v>
      </c>
      <c r="P1246" s="476" t="s">
        <v>63</v>
      </c>
      <c r="Q1246" s="473">
        <v>43410</v>
      </c>
      <c r="R1246" s="474">
        <v>43581</v>
      </c>
      <c r="S1246" s="447">
        <v>43629</v>
      </c>
      <c r="T1246" s="450">
        <f t="shared" si="117"/>
        <v>48</v>
      </c>
      <c r="U1246" s="450" t="s">
        <v>310</v>
      </c>
      <c r="V1246" s="450">
        <v>1</v>
      </c>
      <c r="W1246" s="425">
        <v>0</v>
      </c>
      <c r="X1246" s="425"/>
      <c r="Y1246" s="425"/>
      <c r="Z1246" s="425"/>
      <c r="AA1246" s="452"/>
      <c r="AB1246" s="426" t="s">
        <v>338</v>
      </c>
    </row>
    <row r="1247" spans="1:28" s="437" customFormat="1" ht="16" hidden="1">
      <c r="A1247" s="425" t="s">
        <v>58</v>
      </c>
      <c r="B1247" s="425" t="s">
        <v>58</v>
      </c>
      <c r="C1247" s="425" t="s">
        <v>58</v>
      </c>
      <c r="D1247" s="9" t="str">
        <f t="shared" si="118"/>
        <v>F5_453_218_19A</v>
      </c>
      <c r="E1247" s="9" t="str">
        <f t="shared" si="116"/>
        <v>F5_453_218_19A_Lung_Block</v>
      </c>
      <c r="F1247" s="760">
        <v>23</v>
      </c>
      <c r="G1247" s="428">
        <v>3</v>
      </c>
      <c r="H1247" s="429" t="s">
        <v>39</v>
      </c>
      <c r="I1247" s="471" t="s">
        <v>307</v>
      </c>
      <c r="J1247" s="476">
        <v>453</v>
      </c>
      <c r="K1247" s="425" t="s">
        <v>33</v>
      </c>
      <c r="L1247" s="476">
        <v>218</v>
      </c>
      <c r="M1247" s="476" t="s">
        <v>248</v>
      </c>
      <c r="N1247" s="472">
        <v>1.5</v>
      </c>
      <c r="O1247" s="476" t="s">
        <v>35</v>
      </c>
      <c r="P1247" s="476" t="s">
        <v>63</v>
      </c>
      <c r="Q1247" s="473">
        <v>43410</v>
      </c>
      <c r="R1247" s="474">
        <v>43581</v>
      </c>
      <c r="S1247" s="447">
        <v>43951</v>
      </c>
      <c r="T1247" s="450">
        <f t="shared" si="117"/>
        <v>370</v>
      </c>
      <c r="U1247" s="450">
        <v>0</v>
      </c>
      <c r="V1247" s="450">
        <v>1</v>
      </c>
      <c r="W1247" s="471"/>
      <c r="X1247" s="471"/>
      <c r="Y1247" s="471"/>
      <c r="Z1247" s="471"/>
      <c r="AA1247" s="477"/>
      <c r="AB1247" s="426" t="s">
        <v>104</v>
      </c>
    </row>
    <row r="1248" spans="1:28" s="437" customFormat="1" ht="16" hidden="1">
      <c r="A1248" s="425" t="s">
        <v>58</v>
      </c>
      <c r="B1248" s="425" t="s">
        <v>58</v>
      </c>
      <c r="C1248" s="425" t="s">
        <v>58</v>
      </c>
      <c r="D1248" s="9" t="str">
        <f t="shared" si="118"/>
        <v>F5_454_222_19A</v>
      </c>
      <c r="E1248" s="9" t="str">
        <f t="shared" si="116"/>
        <v>F5_454_222_19A_Lung_Block</v>
      </c>
      <c r="F1248" s="760">
        <v>24</v>
      </c>
      <c r="G1248" s="428">
        <v>3</v>
      </c>
      <c r="H1248" s="429" t="s">
        <v>39</v>
      </c>
      <c r="I1248" s="471" t="s">
        <v>307</v>
      </c>
      <c r="J1248" s="476">
        <v>454</v>
      </c>
      <c r="K1248" s="425" t="s">
        <v>33</v>
      </c>
      <c r="L1248" s="476">
        <v>222</v>
      </c>
      <c r="M1248" s="476" t="s">
        <v>248</v>
      </c>
      <c r="N1248" s="472">
        <v>1.5</v>
      </c>
      <c r="O1248" s="476" t="s">
        <v>35</v>
      </c>
      <c r="P1248" s="476" t="s">
        <v>63</v>
      </c>
      <c r="Q1248" s="473">
        <v>43410</v>
      </c>
      <c r="R1248" s="474">
        <v>43581</v>
      </c>
      <c r="S1248" s="447">
        <v>44144</v>
      </c>
      <c r="T1248" s="450">
        <f t="shared" si="117"/>
        <v>563</v>
      </c>
      <c r="U1248" s="450">
        <v>0</v>
      </c>
      <c r="V1248" s="450">
        <v>1</v>
      </c>
      <c r="W1248" s="471"/>
      <c r="X1248" s="471"/>
      <c r="Y1248" s="471"/>
      <c r="Z1248" s="471"/>
      <c r="AA1248" s="477"/>
      <c r="AB1248" s="426" t="s">
        <v>104</v>
      </c>
    </row>
    <row r="1249" spans="1:28" s="437" customFormat="1" ht="16" hidden="1">
      <c r="A1249" s="425" t="s">
        <v>58</v>
      </c>
      <c r="B1249" s="425" t="s">
        <v>58</v>
      </c>
      <c r="C1249" s="425" t="s">
        <v>58</v>
      </c>
      <c r="D1249" s="9" t="str">
        <f t="shared" si="118"/>
        <v>F5_463_221_19A</v>
      </c>
      <c r="E1249" s="9" t="str">
        <f t="shared" si="116"/>
        <v>F5_463_221_19A_Lung_Block</v>
      </c>
      <c r="F1249" s="760">
        <v>25</v>
      </c>
      <c r="G1249" s="428">
        <v>3</v>
      </c>
      <c r="H1249" s="429" t="s">
        <v>39</v>
      </c>
      <c r="I1249" s="471" t="s">
        <v>307</v>
      </c>
      <c r="J1249" s="476">
        <v>463</v>
      </c>
      <c r="K1249" s="425" t="s">
        <v>33</v>
      </c>
      <c r="L1249" s="476">
        <v>221</v>
      </c>
      <c r="M1249" s="476" t="s">
        <v>248</v>
      </c>
      <c r="N1249" s="472">
        <v>1.5</v>
      </c>
      <c r="O1249" s="476" t="s">
        <v>35</v>
      </c>
      <c r="P1249" s="476" t="s">
        <v>63</v>
      </c>
      <c r="Q1249" s="473">
        <v>43410</v>
      </c>
      <c r="R1249" s="474">
        <v>43581</v>
      </c>
      <c r="S1249" s="447">
        <v>43755</v>
      </c>
      <c r="T1249" s="450">
        <f t="shared" si="117"/>
        <v>174</v>
      </c>
      <c r="U1249" s="450">
        <v>0</v>
      </c>
      <c r="V1249" s="450">
        <v>1</v>
      </c>
      <c r="W1249" s="471"/>
      <c r="X1249" s="471"/>
      <c r="Y1249" s="471"/>
      <c r="Z1249" s="471"/>
      <c r="AA1249" s="477"/>
      <c r="AB1249" s="426" t="s">
        <v>104</v>
      </c>
    </row>
    <row r="1250" spans="1:28" s="437" customFormat="1" ht="16" hidden="1">
      <c r="A1250" s="425" t="s">
        <v>58</v>
      </c>
      <c r="B1250" s="425" t="s">
        <v>58</v>
      </c>
      <c r="C1250" s="425" t="s">
        <v>58</v>
      </c>
      <c r="D1250" s="9" t="str">
        <f t="shared" si="118"/>
        <v>F5_465_223_19A</v>
      </c>
      <c r="E1250" s="9" t="str">
        <f t="shared" si="116"/>
        <v>F5_465_223_19A_Lung_Block</v>
      </c>
      <c r="F1250" s="760">
        <v>26</v>
      </c>
      <c r="G1250" s="428">
        <v>3</v>
      </c>
      <c r="H1250" s="429" t="s">
        <v>39</v>
      </c>
      <c r="I1250" s="471" t="s">
        <v>307</v>
      </c>
      <c r="J1250" s="476">
        <v>465</v>
      </c>
      <c r="K1250" s="425" t="s">
        <v>33</v>
      </c>
      <c r="L1250" s="476">
        <v>223</v>
      </c>
      <c r="M1250" s="476" t="s">
        <v>248</v>
      </c>
      <c r="N1250" s="472">
        <v>1.5</v>
      </c>
      <c r="O1250" s="476" t="s">
        <v>35</v>
      </c>
      <c r="P1250" s="476" t="s">
        <v>63</v>
      </c>
      <c r="Q1250" s="473">
        <v>43410</v>
      </c>
      <c r="R1250" s="474">
        <v>43581</v>
      </c>
      <c r="S1250" s="447">
        <v>44077</v>
      </c>
      <c r="T1250" s="450">
        <f t="shared" si="117"/>
        <v>496</v>
      </c>
      <c r="U1250" s="450">
        <v>0</v>
      </c>
      <c r="V1250" s="450">
        <v>1</v>
      </c>
      <c r="W1250" s="471"/>
      <c r="X1250" s="471"/>
      <c r="Y1250" s="471"/>
      <c r="Z1250" s="471"/>
      <c r="AA1250" s="477"/>
      <c r="AB1250" s="426" t="s">
        <v>339</v>
      </c>
    </row>
    <row r="1251" spans="1:28" s="437" customFormat="1" ht="18" hidden="1">
      <c r="A1251" s="425" t="s">
        <v>58</v>
      </c>
      <c r="B1251" s="425" t="s">
        <v>58</v>
      </c>
      <c r="C1251" s="425" t="s">
        <v>58</v>
      </c>
      <c r="D1251" s="9" t="str">
        <f t="shared" si="118"/>
        <v>F5_470_224_19A</v>
      </c>
      <c r="E1251" s="9" t="str">
        <f t="shared" si="116"/>
        <v>F5_470_224_19A_Lung_Block</v>
      </c>
      <c r="F1251" s="760">
        <v>27</v>
      </c>
      <c r="G1251" s="428">
        <v>3</v>
      </c>
      <c r="H1251" s="429" t="s">
        <v>39</v>
      </c>
      <c r="I1251" s="471" t="s">
        <v>307</v>
      </c>
      <c r="J1251" s="476">
        <v>470</v>
      </c>
      <c r="K1251" s="425" t="s">
        <v>33</v>
      </c>
      <c r="L1251" s="476">
        <v>224</v>
      </c>
      <c r="M1251" s="476" t="s">
        <v>248</v>
      </c>
      <c r="N1251" s="472">
        <v>1.5</v>
      </c>
      <c r="O1251" s="476" t="s">
        <v>35</v>
      </c>
      <c r="P1251" s="476" t="s">
        <v>63</v>
      </c>
      <c r="Q1251" s="473">
        <v>43410</v>
      </c>
      <c r="R1251" s="474">
        <v>43581</v>
      </c>
      <c r="S1251" s="447">
        <v>44025</v>
      </c>
      <c r="T1251" s="450">
        <f t="shared" si="117"/>
        <v>444</v>
      </c>
      <c r="U1251" s="450">
        <v>0</v>
      </c>
      <c r="V1251" s="450">
        <v>1</v>
      </c>
      <c r="W1251" s="482"/>
      <c r="X1251" s="482"/>
      <c r="Y1251" s="482"/>
      <c r="Z1251" s="482"/>
      <c r="AA1251" s="483"/>
      <c r="AB1251" s="426" t="s">
        <v>104</v>
      </c>
    </row>
    <row r="1252" spans="1:28" ht="16">
      <c r="A1252" s="9">
        <v>2</v>
      </c>
      <c r="B1252" s="9">
        <v>1</v>
      </c>
      <c r="C1252" s="9">
        <v>8</v>
      </c>
      <c r="D1252" s="9" t="str">
        <f>"Dynan_"&amp;I1252&amp;"_"&amp;J1252&amp;"_"&amp;L1252&amp;"_"&amp;K1252</f>
        <v>Dynan_F5_475_225_19A</v>
      </c>
      <c r="E1252" s="9" t="str">
        <f t="shared" si="116"/>
        <v>Dynan_F5_475_225_19A_Lung_Block</v>
      </c>
      <c r="F1252" s="282">
        <f>F1236+1</f>
        <v>23</v>
      </c>
      <c r="G1252" s="227">
        <v>3</v>
      </c>
      <c r="H1252" s="23" t="s">
        <v>39</v>
      </c>
      <c r="I1252" s="177" t="s">
        <v>307</v>
      </c>
      <c r="J1252" s="178">
        <v>475</v>
      </c>
      <c r="K1252" s="24" t="s">
        <v>33</v>
      </c>
      <c r="L1252" s="178">
        <v>225</v>
      </c>
      <c r="M1252" s="178" t="s">
        <v>248</v>
      </c>
      <c r="N1252" s="179">
        <v>1.5</v>
      </c>
      <c r="O1252" s="178" t="s">
        <v>35</v>
      </c>
      <c r="P1252" s="178" t="s">
        <v>63</v>
      </c>
      <c r="Q1252" s="180">
        <v>43410</v>
      </c>
      <c r="R1252" s="181">
        <v>43581</v>
      </c>
      <c r="S1252" s="147">
        <v>44118</v>
      </c>
      <c r="T1252" s="157">
        <f t="shared" si="117"/>
        <v>537</v>
      </c>
      <c r="U1252" s="157" t="s">
        <v>310</v>
      </c>
      <c r="V1252" s="157">
        <v>1</v>
      </c>
      <c r="W1252" s="24">
        <v>0</v>
      </c>
      <c r="X1252" s="24"/>
      <c r="Y1252" s="24"/>
      <c r="Z1252" s="24">
        <v>1</v>
      </c>
      <c r="AA1252" s="156" t="s">
        <v>82</v>
      </c>
      <c r="AB1252" s="152" t="s">
        <v>340</v>
      </c>
    </row>
    <row r="1253" spans="1:28" s="437" customFormat="1" ht="16" hidden="1">
      <c r="A1253" s="425" t="s">
        <v>58</v>
      </c>
      <c r="B1253" s="425" t="s">
        <v>58</v>
      </c>
      <c r="C1253" s="425" t="s">
        <v>58</v>
      </c>
      <c r="D1253" s="9" t="str">
        <f t="shared" si="118"/>
        <v>F5_481_226_19A</v>
      </c>
      <c r="E1253" s="9" t="str">
        <f t="shared" si="116"/>
        <v>F5_481_226_19A_Lung_Block</v>
      </c>
      <c r="F1253" s="760">
        <v>29</v>
      </c>
      <c r="G1253" s="428">
        <v>3</v>
      </c>
      <c r="H1253" s="429" t="s">
        <v>39</v>
      </c>
      <c r="I1253" s="471" t="s">
        <v>307</v>
      </c>
      <c r="J1253" s="476">
        <v>481</v>
      </c>
      <c r="K1253" s="425" t="s">
        <v>33</v>
      </c>
      <c r="L1253" s="476">
        <v>226</v>
      </c>
      <c r="M1253" s="476" t="s">
        <v>248</v>
      </c>
      <c r="N1253" s="472">
        <v>1.5</v>
      </c>
      <c r="O1253" s="476" t="s">
        <v>35</v>
      </c>
      <c r="P1253" s="476" t="s">
        <v>63</v>
      </c>
      <c r="Q1253" s="473">
        <v>43410</v>
      </c>
      <c r="R1253" s="474">
        <v>43581</v>
      </c>
      <c r="S1253" s="447">
        <v>44062</v>
      </c>
      <c r="T1253" s="450">
        <f t="shared" si="117"/>
        <v>481</v>
      </c>
      <c r="U1253" s="450">
        <v>0</v>
      </c>
      <c r="V1253" s="450">
        <v>1</v>
      </c>
      <c r="W1253" s="471"/>
      <c r="X1253" s="471"/>
      <c r="Y1253" s="471"/>
      <c r="Z1253" s="471"/>
      <c r="AA1253" s="477"/>
      <c r="AB1253" s="426" t="s">
        <v>341</v>
      </c>
    </row>
    <row r="1254" spans="1:28" s="437" customFormat="1" ht="16" hidden="1">
      <c r="A1254" s="425" t="s">
        <v>58</v>
      </c>
      <c r="B1254" s="425" t="s">
        <v>58</v>
      </c>
      <c r="C1254" s="425" t="s">
        <v>58</v>
      </c>
      <c r="D1254" s="9" t="str">
        <f t="shared" si="118"/>
        <v>F5_490_228_19A</v>
      </c>
      <c r="E1254" s="9" t="str">
        <f t="shared" si="116"/>
        <v>F5_490_228_19A_Lung_Block</v>
      </c>
      <c r="F1254" s="760">
        <v>30</v>
      </c>
      <c r="G1254" s="428">
        <v>3</v>
      </c>
      <c r="H1254" s="429" t="s">
        <v>39</v>
      </c>
      <c r="I1254" s="471" t="s">
        <v>307</v>
      </c>
      <c r="J1254" s="476">
        <v>490</v>
      </c>
      <c r="K1254" s="425" t="s">
        <v>33</v>
      </c>
      <c r="L1254" s="476">
        <v>228</v>
      </c>
      <c r="M1254" s="476" t="s">
        <v>248</v>
      </c>
      <c r="N1254" s="472">
        <v>1.5</v>
      </c>
      <c r="O1254" s="476" t="s">
        <v>35</v>
      </c>
      <c r="P1254" s="476" t="s">
        <v>63</v>
      </c>
      <c r="Q1254" s="473">
        <v>43410</v>
      </c>
      <c r="R1254" s="474">
        <v>43581</v>
      </c>
      <c r="S1254" s="447">
        <v>44117</v>
      </c>
      <c r="T1254" s="450">
        <f t="shared" si="117"/>
        <v>536</v>
      </c>
      <c r="U1254" s="450">
        <v>0</v>
      </c>
      <c r="V1254" s="450">
        <v>1</v>
      </c>
      <c r="W1254" s="471"/>
      <c r="X1254" s="471"/>
      <c r="Y1254" s="471"/>
      <c r="Z1254" s="471"/>
      <c r="AA1254" s="477"/>
      <c r="AB1254" s="426" t="s">
        <v>104</v>
      </c>
    </row>
    <row r="1255" spans="1:28" s="437" customFormat="1" ht="16" hidden="1">
      <c r="A1255" s="425" t="s">
        <v>58</v>
      </c>
      <c r="B1255" s="425" t="s">
        <v>58</v>
      </c>
      <c r="C1255" s="425" t="s">
        <v>58</v>
      </c>
      <c r="D1255" s="9" t="str">
        <f t="shared" si="118"/>
        <v>F5_495_229_19A</v>
      </c>
      <c r="E1255" s="9" t="str">
        <f t="shared" si="116"/>
        <v>F5_495_229_19A_Lung_Block</v>
      </c>
      <c r="F1255" s="760">
        <v>31</v>
      </c>
      <c r="G1255" s="428">
        <v>3</v>
      </c>
      <c r="H1255" s="429" t="s">
        <v>39</v>
      </c>
      <c r="I1255" s="471" t="s">
        <v>307</v>
      </c>
      <c r="J1255" s="476">
        <v>495</v>
      </c>
      <c r="K1255" s="425" t="s">
        <v>33</v>
      </c>
      <c r="L1255" s="476">
        <v>229</v>
      </c>
      <c r="M1255" s="476" t="s">
        <v>248</v>
      </c>
      <c r="N1255" s="472">
        <v>1.5</v>
      </c>
      <c r="O1255" s="476" t="s">
        <v>35</v>
      </c>
      <c r="P1255" s="476" t="s">
        <v>63</v>
      </c>
      <c r="Q1255" s="473">
        <v>43410</v>
      </c>
      <c r="R1255" s="474">
        <v>43581</v>
      </c>
      <c r="S1255" s="447">
        <v>44008</v>
      </c>
      <c r="T1255" s="450">
        <f t="shared" si="117"/>
        <v>427</v>
      </c>
      <c r="U1255" s="450">
        <v>0</v>
      </c>
      <c r="V1255" s="450">
        <v>1</v>
      </c>
      <c r="W1255" s="471"/>
      <c r="X1255" s="471"/>
      <c r="Y1255" s="471"/>
      <c r="Z1255" s="471"/>
      <c r="AA1255" s="477"/>
      <c r="AB1255" s="426" t="s">
        <v>342</v>
      </c>
    </row>
    <row r="1256" spans="1:28" ht="16">
      <c r="A1256" s="9">
        <v>2</v>
      </c>
      <c r="B1256" s="9">
        <v>1</v>
      </c>
      <c r="C1256" s="9">
        <v>8</v>
      </c>
      <c r="D1256" s="9" t="str">
        <f>"Dynan_"&amp;I1256&amp;"_"&amp;J1256&amp;"_"&amp;L1256&amp;"_"&amp;K1256</f>
        <v>Dynan_F5_500_230_19A</v>
      </c>
      <c r="E1256" s="9" t="str">
        <f t="shared" si="116"/>
        <v>Dynan_F5_500_230_19A_Lung_Block</v>
      </c>
      <c r="F1256" s="282">
        <f>F1252+1</f>
        <v>24</v>
      </c>
      <c r="G1256" s="227">
        <v>3</v>
      </c>
      <c r="H1256" s="23" t="s">
        <v>39</v>
      </c>
      <c r="I1256" s="177" t="s">
        <v>307</v>
      </c>
      <c r="J1256" s="178">
        <v>500</v>
      </c>
      <c r="K1256" s="24" t="s">
        <v>33</v>
      </c>
      <c r="L1256" s="178">
        <v>230</v>
      </c>
      <c r="M1256" s="178" t="s">
        <v>248</v>
      </c>
      <c r="N1256" s="179">
        <v>1.5</v>
      </c>
      <c r="O1256" s="178" t="s">
        <v>35</v>
      </c>
      <c r="P1256" s="178" t="s">
        <v>63</v>
      </c>
      <c r="Q1256" s="180">
        <v>43410</v>
      </c>
      <c r="R1256" s="181">
        <v>43581</v>
      </c>
      <c r="S1256" s="147">
        <v>43896</v>
      </c>
      <c r="T1256" s="157">
        <f t="shared" si="117"/>
        <v>315</v>
      </c>
      <c r="U1256" s="157" t="s">
        <v>310</v>
      </c>
      <c r="V1256" s="157">
        <v>1</v>
      </c>
      <c r="W1256" s="24">
        <v>0</v>
      </c>
      <c r="X1256" s="24"/>
      <c r="Y1256" s="24"/>
      <c r="Z1256" s="24"/>
      <c r="AA1256" s="156"/>
      <c r="AB1256" s="152" t="s">
        <v>342</v>
      </c>
    </row>
    <row r="1257" spans="1:28" s="437" customFormat="1" ht="16" hidden="1">
      <c r="A1257" s="425" t="s">
        <v>58</v>
      </c>
      <c r="B1257" s="425" t="s">
        <v>58</v>
      </c>
      <c r="C1257" s="425" t="s">
        <v>58</v>
      </c>
      <c r="D1257" s="9" t="str">
        <f t="shared" si="118"/>
        <v>F5_610_209_19A</v>
      </c>
      <c r="E1257" s="9" t="str">
        <f t="shared" si="116"/>
        <v>F5_610_209_19A_Lung_Block</v>
      </c>
      <c r="F1257" s="760">
        <v>33</v>
      </c>
      <c r="G1257" s="428">
        <v>3</v>
      </c>
      <c r="H1257" s="429" t="s">
        <v>39</v>
      </c>
      <c r="I1257" s="471" t="s">
        <v>307</v>
      </c>
      <c r="J1257" s="476">
        <v>610</v>
      </c>
      <c r="K1257" s="425" t="s">
        <v>33</v>
      </c>
      <c r="L1257" s="476">
        <v>209</v>
      </c>
      <c r="M1257" s="476" t="s">
        <v>248</v>
      </c>
      <c r="N1257" s="472">
        <v>1.5</v>
      </c>
      <c r="O1257" s="476" t="s">
        <v>35</v>
      </c>
      <c r="P1257" s="476" t="s">
        <v>63</v>
      </c>
      <c r="Q1257" s="473">
        <v>43410</v>
      </c>
      <c r="R1257" s="474">
        <v>43581</v>
      </c>
      <c r="S1257" s="447">
        <v>44020</v>
      </c>
      <c r="T1257" s="450">
        <f t="shared" si="117"/>
        <v>439</v>
      </c>
      <c r="U1257" s="450">
        <v>0</v>
      </c>
      <c r="V1257" s="450">
        <v>1</v>
      </c>
      <c r="W1257" s="425"/>
      <c r="X1257" s="425"/>
      <c r="Y1257" s="425"/>
      <c r="Z1257" s="425"/>
      <c r="AA1257" s="452"/>
      <c r="AB1257" s="426" t="s">
        <v>343</v>
      </c>
    </row>
    <row r="1258" spans="1:28" ht="16">
      <c r="A1258" s="9">
        <v>2</v>
      </c>
      <c r="B1258" s="9">
        <v>1</v>
      </c>
      <c r="C1258" s="9">
        <v>8</v>
      </c>
      <c r="D1258" s="9" t="str">
        <f>"Dynan_"&amp;I1258&amp;"_"&amp;J1258&amp;"_"&amp;L1258&amp;"_"&amp;K1258</f>
        <v>Dynan_F5_611_209_19A</v>
      </c>
      <c r="E1258" s="9" t="str">
        <f t="shared" si="116"/>
        <v>Dynan_F5_611_209_19A_Lung_Block</v>
      </c>
      <c r="F1258" s="282">
        <f>F1256+1</f>
        <v>25</v>
      </c>
      <c r="G1258" s="227">
        <v>3</v>
      </c>
      <c r="H1258" s="23" t="s">
        <v>39</v>
      </c>
      <c r="I1258" s="177" t="s">
        <v>307</v>
      </c>
      <c r="J1258" s="178">
        <v>611</v>
      </c>
      <c r="K1258" s="24" t="s">
        <v>33</v>
      </c>
      <c r="L1258" s="178">
        <v>209</v>
      </c>
      <c r="M1258" s="178" t="s">
        <v>248</v>
      </c>
      <c r="N1258" s="179">
        <v>1.5</v>
      </c>
      <c r="O1258" s="178" t="s">
        <v>35</v>
      </c>
      <c r="P1258" s="178" t="s">
        <v>63</v>
      </c>
      <c r="Q1258" s="180">
        <v>43410</v>
      </c>
      <c r="R1258" s="181">
        <v>43581</v>
      </c>
      <c r="S1258" s="147">
        <v>44078</v>
      </c>
      <c r="T1258" s="157">
        <f t="shared" si="117"/>
        <v>497</v>
      </c>
      <c r="U1258" s="157">
        <v>0</v>
      </c>
      <c r="V1258" s="157">
        <v>1</v>
      </c>
      <c r="W1258" s="177"/>
      <c r="X1258" s="177"/>
      <c r="Y1258" s="177"/>
      <c r="Z1258" s="177"/>
      <c r="AA1258" s="182"/>
      <c r="AB1258" s="152" t="s">
        <v>104</v>
      </c>
    </row>
    <row r="1259" spans="1:28" s="437" customFormat="1" ht="16" hidden="1">
      <c r="A1259" s="425" t="s">
        <v>58</v>
      </c>
      <c r="B1259" s="425" t="s">
        <v>58</v>
      </c>
      <c r="C1259" s="425" t="s">
        <v>58</v>
      </c>
      <c r="D1259" s="426"/>
      <c r="E1259" s="426"/>
      <c r="F1259" s="760">
        <v>35</v>
      </c>
      <c r="G1259" s="428">
        <v>3</v>
      </c>
      <c r="H1259" s="429" t="s">
        <v>39</v>
      </c>
      <c r="I1259" s="471" t="s">
        <v>307</v>
      </c>
      <c r="J1259" s="476">
        <v>613</v>
      </c>
      <c r="K1259" s="425" t="s">
        <v>33</v>
      </c>
      <c r="L1259" s="476">
        <v>210</v>
      </c>
      <c r="M1259" s="476" t="s">
        <v>248</v>
      </c>
      <c r="N1259" s="472">
        <v>1.5</v>
      </c>
      <c r="O1259" s="476" t="s">
        <v>35</v>
      </c>
      <c r="P1259" s="476" t="s">
        <v>63</v>
      </c>
      <c r="Q1259" s="473">
        <v>43410</v>
      </c>
      <c r="R1259" s="474">
        <v>43581</v>
      </c>
      <c r="S1259" s="447">
        <v>43811</v>
      </c>
      <c r="T1259" s="450">
        <f t="shared" si="117"/>
        <v>230</v>
      </c>
      <c r="U1259" s="450">
        <v>0</v>
      </c>
      <c r="V1259" s="450">
        <v>1</v>
      </c>
      <c r="W1259" s="471"/>
      <c r="X1259" s="471"/>
      <c r="Y1259" s="471"/>
      <c r="Z1259" s="471"/>
      <c r="AA1259" s="477"/>
      <c r="AB1259" s="426" t="s">
        <v>104</v>
      </c>
    </row>
    <row r="1260" spans="1:28" s="437" customFormat="1" ht="16" hidden="1">
      <c r="A1260" s="425" t="s">
        <v>58</v>
      </c>
      <c r="B1260" s="425" t="s">
        <v>58</v>
      </c>
      <c r="C1260" s="425" t="s">
        <v>58</v>
      </c>
      <c r="D1260" s="426"/>
      <c r="E1260" s="426"/>
      <c r="F1260" s="760">
        <v>36</v>
      </c>
      <c r="G1260" s="428">
        <v>3</v>
      </c>
      <c r="H1260" s="429" t="s">
        <v>39</v>
      </c>
      <c r="I1260" s="471" t="s">
        <v>307</v>
      </c>
      <c r="J1260" s="471">
        <v>795</v>
      </c>
      <c r="K1260" s="425" t="s">
        <v>33</v>
      </c>
      <c r="L1260" s="471">
        <v>138</v>
      </c>
      <c r="M1260" s="476" t="s">
        <v>248</v>
      </c>
      <c r="N1260" s="472">
        <v>1.5</v>
      </c>
      <c r="O1260" s="476" t="s">
        <v>35</v>
      </c>
      <c r="P1260" s="476" t="s">
        <v>63</v>
      </c>
      <c r="Q1260" s="473">
        <v>43410</v>
      </c>
      <c r="R1260" s="474">
        <v>43581</v>
      </c>
      <c r="S1260" s="447">
        <v>43588</v>
      </c>
      <c r="T1260" s="450">
        <f t="shared" si="117"/>
        <v>7</v>
      </c>
      <c r="U1260" s="450">
        <v>0</v>
      </c>
      <c r="V1260" s="450">
        <v>1</v>
      </c>
      <c r="W1260" s="471"/>
      <c r="X1260" s="471"/>
      <c r="Y1260" s="471"/>
      <c r="Z1260" s="471"/>
      <c r="AA1260" s="477"/>
      <c r="AB1260" s="426" t="s">
        <v>104</v>
      </c>
    </row>
    <row r="1261" spans="1:28" s="437" customFormat="1" ht="16" hidden="1">
      <c r="A1261" s="425" t="s">
        <v>58</v>
      </c>
      <c r="B1261" s="425" t="s">
        <v>58</v>
      </c>
      <c r="C1261" s="425" t="s">
        <v>58</v>
      </c>
      <c r="D1261" s="426"/>
      <c r="E1261" s="426"/>
      <c r="F1261" s="760">
        <v>37</v>
      </c>
      <c r="G1261" s="428">
        <v>3</v>
      </c>
      <c r="H1261" s="429" t="s">
        <v>39</v>
      </c>
      <c r="I1261" s="471" t="s">
        <v>307</v>
      </c>
      <c r="J1261" s="471">
        <v>796</v>
      </c>
      <c r="K1261" s="425" t="s">
        <v>33</v>
      </c>
      <c r="L1261" s="471">
        <v>138</v>
      </c>
      <c r="M1261" s="476" t="s">
        <v>248</v>
      </c>
      <c r="N1261" s="472">
        <v>1.5</v>
      </c>
      <c r="O1261" s="476" t="s">
        <v>35</v>
      </c>
      <c r="P1261" s="476" t="s">
        <v>63</v>
      </c>
      <c r="Q1261" s="473">
        <v>43410</v>
      </c>
      <c r="R1261" s="474">
        <v>43581</v>
      </c>
      <c r="S1261" s="447">
        <v>43588</v>
      </c>
      <c r="T1261" s="450">
        <f t="shared" si="117"/>
        <v>7</v>
      </c>
      <c r="U1261" s="450">
        <v>0</v>
      </c>
      <c r="V1261" s="450">
        <v>1</v>
      </c>
      <c r="W1261" s="471"/>
      <c r="X1261" s="471"/>
      <c r="Y1261" s="471"/>
      <c r="Z1261" s="471"/>
      <c r="AA1261" s="477"/>
      <c r="AB1261" s="426" t="s">
        <v>104</v>
      </c>
    </row>
    <row r="1262" spans="1:28" s="437" customFormat="1" ht="16" hidden="1">
      <c r="A1262" s="425" t="s">
        <v>58</v>
      </c>
      <c r="B1262" s="425" t="s">
        <v>58</v>
      </c>
      <c r="C1262" s="425" t="s">
        <v>58</v>
      </c>
      <c r="D1262" s="426"/>
      <c r="E1262" s="426"/>
      <c r="F1262" s="760">
        <v>38</v>
      </c>
      <c r="G1262" s="428">
        <v>3</v>
      </c>
      <c r="H1262" s="429" t="s">
        <v>39</v>
      </c>
      <c r="I1262" s="471" t="s">
        <v>307</v>
      </c>
      <c r="J1262" s="471">
        <v>797</v>
      </c>
      <c r="K1262" s="425" t="s">
        <v>33</v>
      </c>
      <c r="L1262" s="471">
        <v>138</v>
      </c>
      <c r="M1262" s="476" t="s">
        <v>248</v>
      </c>
      <c r="N1262" s="472">
        <v>1.5</v>
      </c>
      <c r="O1262" s="476" t="s">
        <v>35</v>
      </c>
      <c r="P1262" s="476" t="s">
        <v>63</v>
      </c>
      <c r="Q1262" s="473">
        <v>43410</v>
      </c>
      <c r="R1262" s="474">
        <v>43581</v>
      </c>
      <c r="S1262" s="447">
        <v>43593</v>
      </c>
      <c r="T1262" s="450">
        <f t="shared" si="117"/>
        <v>12</v>
      </c>
      <c r="U1262" s="450">
        <v>0</v>
      </c>
      <c r="V1262" s="450">
        <v>1</v>
      </c>
      <c r="W1262" s="471"/>
      <c r="X1262" s="471"/>
      <c r="Y1262" s="471"/>
      <c r="Z1262" s="471"/>
      <c r="AA1262" s="477"/>
      <c r="AB1262" s="426" t="s">
        <v>344</v>
      </c>
    </row>
    <row r="1263" spans="1:28" s="437" customFormat="1" ht="16" hidden="1">
      <c r="A1263" s="425" t="s">
        <v>58</v>
      </c>
      <c r="B1263" s="425" t="s">
        <v>58</v>
      </c>
      <c r="C1263" s="425" t="s">
        <v>58</v>
      </c>
      <c r="D1263" s="426"/>
      <c r="E1263" s="426"/>
      <c r="F1263" s="760">
        <v>39</v>
      </c>
      <c r="G1263" s="428">
        <v>3</v>
      </c>
      <c r="H1263" s="429" t="s">
        <v>39</v>
      </c>
      <c r="I1263" s="471" t="s">
        <v>307</v>
      </c>
      <c r="J1263" s="471">
        <v>798</v>
      </c>
      <c r="K1263" s="425" t="s">
        <v>33</v>
      </c>
      <c r="L1263" s="476" t="s">
        <v>301</v>
      </c>
      <c r="M1263" s="476" t="s">
        <v>248</v>
      </c>
      <c r="N1263" s="472">
        <v>1.5</v>
      </c>
      <c r="O1263" s="476" t="s">
        <v>35</v>
      </c>
      <c r="P1263" s="476" t="s">
        <v>63</v>
      </c>
      <c r="Q1263" s="473">
        <v>43410</v>
      </c>
      <c r="R1263" s="474">
        <v>43581</v>
      </c>
      <c r="S1263" s="447">
        <v>43593</v>
      </c>
      <c r="T1263" s="450">
        <f t="shared" si="117"/>
        <v>12</v>
      </c>
      <c r="U1263" s="450">
        <v>0</v>
      </c>
      <c r="V1263" s="450">
        <v>1</v>
      </c>
      <c r="W1263" s="471"/>
      <c r="X1263" s="471"/>
      <c r="Y1263" s="471"/>
      <c r="Z1263" s="471"/>
      <c r="AA1263" s="477"/>
      <c r="AB1263" s="426" t="s">
        <v>104</v>
      </c>
    </row>
    <row r="1264" spans="1:28" s="437" customFormat="1" ht="16" hidden="1">
      <c r="A1264" s="425" t="s">
        <v>58</v>
      </c>
      <c r="B1264" s="425" t="s">
        <v>58</v>
      </c>
      <c r="C1264" s="425" t="s">
        <v>58</v>
      </c>
      <c r="D1264" s="426"/>
      <c r="E1264" s="426"/>
      <c r="F1264" s="760">
        <v>40</v>
      </c>
      <c r="G1264" s="428">
        <v>3</v>
      </c>
      <c r="H1264" s="429" t="s">
        <v>39</v>
      </c>
      <c r="I1264" s="471" t="s">
        <v>307</v>
      </c>
      <c r="J1264" s="471">
        <v>799</v>
      </c>
      <c r="K1264" s="425" t="s">
        <v>33</v>
      </c>
      <c r="L1264" s="476" t="s">
        <v>303</v>
      </c>
      <c r="M1264" s="476" t="s">
        <v>248</v>
      </c>
      <c r="N1264" s="472">
        <v>1.5</v>
      </c>
      <c r="O1264" s="476" t="s">
        <v>35</v>
      </c>
      <c r="P1264" s="476" t="s">
        <v>63</v>
      </c>
      <c r="Q1264" s="473">
        <v>43410</v>
      </c>
      <c r="R1264" s="474">
        <v>43581</v>
      </c>
      <c r="S1264" s="447">
        <v>43593</v>
      </c>
      <c r="T1264" s="450">
        <f t="shared" si="117"/>
        <v>12</v>
      </c>
      <c r="U1264" s="450">
        <v>0</v>
      </c>
      <c r="V1264" s="450">
        <v>1</v>
      </c>
      <c r="W1264" s="471"/>
      <c r="X1264" s="471"/>
      <c r="Y1264" s="471"/>
      <c r="Z1264" s="471"/>
      <c r="AA1264" s="477"/>
      <c r="AB1264" s="426" t="s">
        <v>104</v>
      </c>
    </row>
    <row r="1265" spans="1:28" ht="16">
      <c r="A1265" s="150"/>
      <c r="B1265" s="150"/>
      <c r="C1265" s="150"/>
      <c r="D1265" s="150"/>
      <c r="E1265" s="150"/>
      <c r="F1265" s="282"/>
      <c r="G1265" s="227"/>
      <c r="H1265" s="33"/>
      <c r="I1265" s="169"/>
      <c r="J1265" s="170"/>
      <c r="K1265" s="9"/>
      <c r="L1265" s="170"/>
      <c r="M1265" s="170"/>
      <c r="N1265" s="171"/>
      <c r="O1265" s="170"/>
      <c r="P1265" s="170"/>
      <c r="Q1265" s="172"/>
      <c r="R1265" s="173"/>
      <c r="S1265" s="153"/>
      <c r="T1265" s="161"/>
      <c r="U1265" s="161"/>
      <c r="V1265" s="129" t="s">
        <v>98</v>
      </c>
      <c r="W1265" s="226">
        <f>F1264</f>
        <v>40</v>
      </c>
      <c r="X1265" s="132"/>
      <c r="Y1265" s="132"/>
      <c r="Z1265" s="134"/>
      <c r="AA1265" s="174"/>
      <c r="AB1265" s="150"/>
    </row>
    <row r="1266" spans="1:28" ht="16">
      <c r="A1266" s="150"/>
      <c r="B1266" s="150"/>
      <c r="C1266" s="150"/>
      <c r="D1266" s="150"/>
      <c r="E1266" s="150"/>
      <c r="F1266" s="282"/>
      <c r="G1266" s="227"/>
      <c r="H1266" s="33"/>
      <c r="I1266" s="169"/>
      <c r="J1266" s="170"/>
      <c r="K1266" s="9"/>
      <c r="L1266" s="170"/>
      <c r="M1266" s="170"/>
      <c r="N1266" s="171"/>
      <c r="O1266" s="170"/>
      <c r="P1266" s="170"/>
      <c r="Q1266" s="172"/>
      <c r="R1266" s="173"/>
      <c r="S1266" s="153"/>
      <c r="T1266" s="161"/>
      <c r="U1266" s="161"/>
      <c r="V1266" s="161"/>
      <c r="W1266" s="169"/>
      <c r="X1266" s="169"/>
      <c r="Y1266" s="169"/>
      <c r="Z1266" s="169"/>
      <c r="AA1266" s="174"/>
      <c r="AB1266" s="150"/>
    </row>
    <row r="1267" spans="1:28" ht="16">
      <c r="A1267" s="150"/>
      <c r="B1267" s="150"/>
      <c r="C1267" s="150"/>
      <c r="D1267" s="150"/>
      <c r="E1267" s="150"/>
      <c r="F1267" s="282"/>
      <c r="G1267" s="227">
        <v>4</v>
      </c>
      <c r="H1267" s="154" t="s">
        <v>125</v>
      </c>
      <c r="I1267" s="169"/>
      <c r="J1267" s="170"/>
      <c r="K1267" s="9"/>
      <c r="L1267" s="170"/>
      <c r="M1267" s="170"/>
      <c r="N1267" s="171"/>
      <c r="O1267" s="170"/>
      <c r="P1267" s="170"/>
      <c r="Q1267" s="172"/>
      <c r="R1267" s="173"/>
      <c r="S1267" s="153"/>
      <c r="T1267" s="161"/>
      <c r="U1267" s="161"/>
      <c r="V1267" s="161"/>
      <c r="W1267" s="169"/>
      <c r="X1267" s="169"/>
      <c r="Y1267" s="169"/>
      <c r="Z1267" s="169"/>
      <c r="AA1267" s="174"/>
      <c r="AB1267" s="150"/>
    </row>
    <row r="1268" spans="1:28" ht="16">
      <c r="A1268" s="9">
        <v>2</v>
      </c>
      <c r="B1268" s="9">
        <v>1</v>
      </c>
      <c r="C1268" s="9">
        <v>8</v>
      </c>
      <c r="D1268" s="9" t="str">
        <f>"Dynan_"&amp;I1268&amp;"_"&amp;J1268&amp;"_"&amp;L1268&amp;"_"&amp;K1268</f>
        <v>Dynan_F5_37_206A_19A</v>
      </c>
      <c r="E1268" s="9" t="str">
        <f>D1268&amp;"_Lung_Block"</f>
        <v>Dynan_F5_37_206A_19A_Lung_Block</v>
      </c>
      <c r="F1268" s="282">
        <f>F1258+1</f>
        <v>26</v>
      </c>
      <c r="G1268" s="227">
        <v>4</v>
      </c>
      <c r="H1268" s="24" t="s">
        <v>39</v>
      </c>
      <c r="I1268" s="177" t="s">
        <v>307</v>
      </c>
      <c r="J1268" s="178">
        <v>37</v>
      </c>
      <c r="K1268" s="24" t="s">
        <v>33</v>
      </c>
      <c r="L1268" s="178" t="s">
        <v>345</v>
      </c>
      <c r="M1268" s="178" t="s">
        <v>248</v>
      </c>
      <c r="N1268" s="179">
        <v>1.5</v>
      </c>
      <c r="O1268" s="178" t="s">
        <v>35</v>
      </c>
      <c r="P1268" s="178" t="s">
        <v>63</v>
      </c>
      <c r="Q1268" s="180">
        <v>43410</v>
      </c>
      <c r="R1268" s="181">
        <v>43581</v>
      </c>
      <c r="S1268" s="147">
        <v>43637</v>
      </c>
      <c r="T1268" s="157">
        <f>S1268-R1268</f>
        <v>56</v>
      </c>
      <c r="U1268" s="157" t="s">
        <v>310</v>
      </c>
      <c r="V1268" s="157">
        <v>0</v>
      </c>
      <c r="W1268" s="24">
        <v>0</v>
      </c>
      <c r="X1268" s="24"/>
      <c r="Y1268" s="24"/>
      <c r="Z1268" s="24"/>
      <c r="AA1268" s="156"/>
      <c r="AB1268" s="152" t="s">
        <v>224</v>
      </c>
    </row>
    <row r="1269" spans="1:28" s="437" customFormat="1" ht="16" hidden="1">
      <c r="A1269" s="425" t="s">
        <v>58</v>
      </c>
      <c r="B1269" s="425" t="s">
        <v>58</v>
      </c>
      <c r="C1269" s="425" t="s">
        <v>58</v>
      </c>
      <c r="D1269" s="426"/>
      <c r="E1269" s="426"/>
      <c r="F1269" s="760">
        <v>2</v>
      </c>
      <c r="G1269" s="428">
        <v>4</v>
      </c>
      <c r="H1269" s="429" t="s">
        <v>39</v>
      </c>
      <c r="I1269" s="471" t="s">
        <v>307</v>
      </c>
      <c r="J1269" s="476">
        <v>618</v>
      </c>
      <c r="K1269" s="425" t="s">
        <v>33</v>
      </c>
      <c r="L1269" s="476">
        <v>211</v>
      </c>
      <c r="M1269" s="476" t="s">
        <v>248</v>
      </c>
      <c r="N1269" s="472">
        <v>1.5</v>
      </c>
      <c r="O1269" s="476" t="s">
        <v>35</v>
      </c>
      <c r="P1269" s="476" t="s">
        <v>63</v>
      </c>
      <c r="Q1269" s="473">
        <v>43410</v>
      </c>
      <c r="R1269" s="474">
        <v>43581</v>
      </c>
      <c r="S1269" s="447">
        <v>43613</v>
      </c>
      <c r="T1269" s="450">
        <f>S1269-R1269</f>
        <v>32</v>
      </c>
      <c r="U1269" s="450">
        <v>0</v>
      </c>
      <c r="V1269" s="450">
        <v>0</v>
      </c>
      <c r="W1269" s="471"/>
      <c r="X1269" s="471"/>
      <c r="Y1269" s="471"/>
      <c r="Z1269" s="471"/>
      <c r="AA1269" s="477"/>
      <c r="AB1269" s="426" t="s">
        <v>346</v>
      </c>
    </row>
    <row r="1270" spans="1:28" s="437" customFormat="1" ht="16" hidden="1">
      <c r="A1270" s="425" t="s">
        <v>58</v>
      </c>
      <c r="B1270" s="425" t="s">
        <v>58</v>
      </c>
      <c r="C1270" s="425" t="s">
        <v>58</v>
      </c>
      <c r="D1270" s="426"/>
      <c r="E1270" s="426"/>
      <c r="F1270" s="760">
        <v>3</v>
      </c>
      <c r="G1270" s="428">
        <v>4</v>
      </c>
      <c r="H1270" s="429" t="s">
        <v>39</v>
      </c>
      <c r="I1270" s="471" t="s">
        <v>307</v>
      </c>
      <c r="J1270" s="476">
        <v>619</v>
      </c>
      <c r="K1270" s="425" t="s">
        <v>33</v>
      </c>
      <c r="L1270" s="476">
        <v>211</v>
      </c>
      <c r="M1270" s="476" t="s">
        <v>248</v>
      </c>
      <c r="N1270" s="472">
        <v>1.5</v>
      </c>
      <c r="O1270" s="476" t="s">
        <v>35</v>
      </c>
      <c r="P1270" s="476" t="s">
        <v>63</v>
      </c>
      <c r="Q1270" s="473">
        <v>43410</v>
      </c>
      <c r="R1270" s="474">
        <v>43581</v>
      </c>
      <c r="S1270" s="447">
        <v>43613</v>
      </c>
      <c r="T1270" s="450">
        <f>S1270-R1270</f>
        <v>32</v>
      </c>
      <c r="U1270" s="450">
        <v>0</v>
      </c>
      <c r="V1270" s="450">
        <v>0</v>
      </c>
      <c r="W1270" s="471"/>
      <c r="X1270" s="471"/>
      <c r="Y1270" s="471"/>
      <c r="Z1270" s="471"/>
      <c r="AA1270" s="477"/>
      <c r="AB1270" s="426" t="s">
        <v>346</v>
      </c>
    </row>
    <row r="1271" spans="1:28" s="437" customFormat="1" ht="16" hidden="1">
      <c r="A1271" s="425" t="s">
        <v>58</v>
      </c>
      <c r="B1271" s="425" t="s">
        <v>58</v>
      </c>
      <c r="C1271" s="425" t="s">
        <v>58</v>
      </c>
      <c r="D1271" s="426"/>
      <c r="E1271" s="426"/>
      <c r="F1271" s="760">
        <v>4</v>
      </c>
      <c r="G1271" s="428">
        <v>4</v>
      </c>
      <c r="H1271" s="429" t="s">
        <v>39</v>
      </c>
      <c r="I1271" s="471" t="s">
        <v>307</v>
      </c>
      <c r="J1271" s="476">
        <v>621</v>
      </c>
      <c r="K1271" s="425" t="s">
        <v>33</v>
      </c>
      <c r="L1271" s="476">
        <v>211</v>
      </c>
      <c r="M1271" s="476" t="s">
        <v>248</v>
      </c>
      <c r="N1271" s="472">
        <v>1.5</v>
      </c>
      <c r="O1271" s="476" t="s">
        <v>35</v>
      </c>
      <c r="P1271" s="476" t="s">
        <v>63</v>
      </c>
      <c r="Q1271" s="473">
        <v>43410</v>
      </c>
      <c r="R1271" s="474">
        <v>43581</v>
      </c>
      <c r="S1271" s="447">
        <v>43613</v>
      </c>
      <c r="T1271" s="450">
        <f>S1271-R1271</f>
        <v>32</v>
      </c>
      <c r="U1271" s="450">
        <v>0</v>
      </c>
      <c r="V1271" s="450">
        <v>0</v>
      </c>
      <c r="W1271" s="471"/>
      <c r="X1271" s="471"/>
      <c r="Y1271" s="471"/>
      <c r="Z1271" s="471"/>
      <c r="AA1271" s="477"/>
      <c r="AB1271" s="426" t="s">
        <v>346</v>
      </c>
    </row>
    <row r="1272" spans="1:28" s="437" customFormat="1" ht="16" hidden="1">
      <c r="A1272" s="425" t="s">
        <v>58</v>
      </c>
      <c r="B1272" s="425" t="s">
        <v>58</v>
      </c>
      <c r="C1272" s="425" t="s">
        <v>58</v>
      </c>
      <c r="D1272" s="426"/>
      <c r="E1272" s="426"/>
      <c r="F1272" s="760">
        <v>5</v>
      </c>
      <c r="G1272" s="428">
        <v>4</v>
      </c>
      <c r="H1272" s="429" t="s">
        <v>39</v>
      </c>
      <c r="I1272" s="471" t="s">
        <v>307</v>
      </c>
      <c r="J1272" s="476">
        <v>622</v>
      </c>
      <c r="K1272" s="425" t="s">
        <v>33</v>
      </c>
      <c r="L1272" s="476">
        <v>211</v>
      </c>
      <c r="M1272" s="476" t="s">
        <v>248</v>
      </c>
      <c r="N1272" s="472">
        <v>1.5</v>
      </c>
      <c r="O1272" s="476" t="s">
        <v>35</v>
      </c>
      <c r="P1272" s="476" t="s">
        <v>63</v>
      </c>
      <c r="Q1272" s="473">
        <v>43410</v>
      </c>
      <c r="R1272" s="474">
        <v>43581</v>
      </c>
      <c r="S1272" s="447">
        <v>43613</v>
      </c>
      <c r="T1272" s="450">
        <f>S1272-R1272</f>
        <v>32</v>
      </c>
      <c r="U1272" s="450">
        <v>0</v>
      </c>
      <c r="V1272" s="450">
        <v>0</v>
      </c>
      <c r="W1272" s="471"/>
      <c r="X1272" s="471"/>
      <c r="Y1272" s="471"/>
      <c r="Z1272" s="471"/>
      <c r="AA1272" s="477"/>
      <c r="AB1272" s="426" t="s">
        <v>346</v>
      </c>
    </row>
    <row r="1273" spans="1:28" ht="16">
      <c r="A1273" s="150"/>
      <c r="B1273" s="150"/>
      <c r="C1273" s="150"/>
      <c r="D1273" s="150"/>
      <c r="E1273" s="150"/>
      <c r="F1273" s="282"/>
      <c r="G1273" s="227"/>
      <c r="H1273" s="33"/>
      <c r="I1273" s="31"/>
      <c r="J1273" s="32"/>
      <c r="K1273" s="9"/>
      <c r="L1273" s="32"/>
      <c r="M1273" s="32"/>
      <c r="N1273" s="39"/>
      <c r="O1273" s="32"/>
      <c r="P1273" s="32"/>
      <c r="Q1273" s="38"/>
      <c r="R1273" s="36"/>
      <c r="S1273" s="12"/>
      <c r="T1273" s="79"/>
      <c r="U1273" s="79"/>
      <c r="V1273" s="129" t="s">
        <v>98</v>
      </c>
      <c r="W1273" s="226">
        <f>F1272</f>
        <v>5</v>
      </c>
      <c r="X1273" s="132"/>
      <c r="Y1273" s="132"/>
      <c r="Z1273" s="134"/>
      <c r="AA1273" s="6"/>
      <c r="AB1273" s="37"/>
    </row>
    <row r="1274" spans="1:28" ht="16">
      <c r="A1274" s="150"/>
      <c r="B1274" s="150"/>
      <c r="C1274" s="150"/>
      <c r="D1274" s="150"/>
      <c r="E1274" s="150"/>
      <c r="F1274" s="282"/>
      <c r="G1274" s="227"/>
      <c r="H1274" s="33"/>
      <c r="I1274" s="31"/>
      <c r="J1274" s="32"/>
      <c r="K1274" s="9"/>
      <c r="L1274" s="32"/>
      <c r="M1274" s="32"/>
      <c r="N1274" s="39"/>
      <c r="O1274" s="32"/>
      <c r="P1274" s="32"/>
      <c r="Q1274" s="38"/>
      <c r="R1274" s="36"/>
      <c r="S1274" s="12"/>
      <c r="T1274" s="79"/>
      <c r="U1274" s="79"/>
      <c r="V1274" s="79"/>
      <c r="W1274" s="128"/>
      <c r="X1274" s="9"/>
      <c r="Y1274" s="9"/>
      <c r="Z1274" s="253"/>
      <c r="AA1274" s="6"/>
      <c r="AB1274" s="37"/>
    </row>
    <row r="1275" spans="1:28" ht="16">
      <c r="A1275" s="150"/>
      <c r="B1275" s="150"/>
      <c r="C1275" s="150"/>
      <c r="D1275" s="150"/>
      <c r="E1275" s="150"/>
      <c r="F1275" s="282"/>
      <c r="G1275" s="227"/>
      <c r="H1275" s="154" t="s">
        <v>133</v>
      </c>
      <c r="I1275" s="31"/>
      <c r="J1275" s="32"/>
      <c r="K1275" s="9"/>
      <c r="L1275" s="31"/>
      <c r="M1275" s="31"/>
      <c r="N1275" s="39"/>
      <c r="O1275" s="31"/>
      <c r="P1275" s="31"/>
      <c r="Q1275" s="38"/>
      <c r="R1275" s="36"/>
      <c r="S1275" s="12"/>
      <c r="T1275" s="79"/>
      <c r="U1275" s="79"/>
      <c r="V1275" s="79"/>
      <c r="W1275" s="31"/>
      <c r="X1275" s="31"/>
      <c r="Y1275" s="31"/>
      <c r="Z1275" s="31"/>
      <c r="AA1275" s="37"/>
      <c r="AB1275" s="150"/>
    </row>
    <row r="1276" spans="1:28" ht="16" hidden="1">
      <c r="A1276" s="150"/>
      <c r="B1276" s="150"/>
      <c r="C1276" s="150"/>
      <c r="D1276" s="150"/>
      <c r="E1276" s="150"/>
      <c r="F1276" s="282"/>
      <c r="G1276" s="227">
        <v>4</v>
      </c>
      <c r="H1276" s="23" t="s">
        <v>347</v>
      </c>
      <c r="I1276" s="136"/>
      <c r="J1276" s="137"/>
      <c r="K1276" s="24"/>
      <c r="L1276" s="136"/>
      <c r="M1276" s="136"/>
      <c r="N1276" s="155"/>
      <c r="O1276" s="136"/>
      <c r="P1276" s="136"/>
      <c r="Q1276" s="144"/>
      <c r="R1276" s="139"/>
      <c r="S1276" s="140"/>
      <c r="T1276" s="135"/>
      <c r="U1276" s="157"/>
      <c r="V1276" s="157"/>
      <c r="W1276" s="136"/>
      <c r="X1276" s="136"/>
      <c r="Y1276" s="136"/>
      <c r="Z1276" s="136"/>
      <c r="AA1276" s="143"/>
      <c r="AB1276" s="152"/>
    </row>
    <row r="1277" spans="1:28" ht="16">
      <c r="A1277" s="824" t="str">
        <f>"Total Subjects Received "&amp;"("&amp;I1209&amp;")"</f>
        <v>Total Subjects Received (F5)</v>
      </c>
      <c r="B1277" s="825"/>
      <c r="C1277" s="826"/>
      <c r="D1277" s="787"/>
      <c r="E1277" s="830" t="s">
        <v>348</v>
      </c>
      <c r="F1277" s="825"/>
      <c r="G1277" s="825"/>
      <c r="H1277" s="831"/>
      <c r="I1277" s="9"/>
      <c r="J1277" s="9"/>
      <c r="K1277" s="9"/>
      <c r="L1277" s="9"/>
      <c r="M1277" s="9"/>
      <c r="N1277" s="34"/>
      <c r="O1277" s="9"/>
      <c r="P1277" s="9"/>
      <c r="Q1277" s="150"/>
      <c r="R1277" s="150"/>
      <c r="S1277" s="159"/>
      <c r="T1277" s="160"/>
      <c r="U1277" s="128"/>
      <c r="V1277" s="129" t="s">
        <v>98</v>
      </c>
      <c r="W1277" s="226">
        <v>0</v>
      </c>
      <c r="X1277" s="132"/>
      <c r="Y1277" s="132"/>
      <c r="Z1277" s="134"/>
      <c r="AA1277" s="150"/>
      <c r="AB1277" s="150"/>
    </row>
    <row r="1278" spans="1:28" ht="16">
      <c r="A1278" s="150"/>
      <c r="B1278" s="150"/>
      <c r="C1278" s="150"/>
      <c r="D1278" s="150"/>
      <c r="E1278" s="150"/>
      <c r="F1278" s="282"/>
      <c r="G1278" s="227"/>
      <c r="H1278" s="9"/>
      <c r="I1278" s="9"/>
      <c r="J1278" s="9"/>
      <c r="K1278" s="9"/>
      <c r="L1278" s="9"/>
      <c r="M1278" s="9"/>
      <c r="N1278" s="34"/>
      <c r="O1278" s="9"/>
      <c r="P1278" s="9"/>
      <c r="Q1278" s="150"/>
      <c r="R1278" s="150"/>
      <c r="S1278" s="159"/>
      <c r="T1278" s="160"/>
      <c r="U1278" s="128"/>
      <c r="V1278" s="79"/>
      <c r="W1278" s="128"/>
      <c r="X1278" s="9"/>
      <c r="Y1278" s="9"/>
      <c r="Z1278" s="253"/>
      <c r="AA1278" s="150"/>
      <c r="AB1278" s="150"/>
    </row>
    <row r="1279" spans="1:28" ht="16">
      <c r="A1279" s="150"/>
      <c r="B1279" s="150"/>
      <c r="C1279" s="150"/>
      <c r="D1279" s="150"/>
      <c r="E1279" s="150"/>
      <c r="F1279" s="282"/>
      <c r="G1279" s="227"/>
      <c r="H1279" s="88" t="s">
        <v>29</v>
      </c>
      <c r="I1279" s="9"/>
      <c r="J1279" s="9"/>
      <c r="K1279" s="9"/>
      <c r="L1279" s="9"/>
      <c r="M1279" s="9"/>
      <c r="N1279" s="34"/>
      <c r="O1279" s="9"/>
      <c r="P1279" s="9"/>
      <c r="Q1279" s="150"/>
      <c r="R1279" s="150"/>
      <c r="S1279" s="159"/>
      <c r="T1279" s="160"/>
      <c r="U1279" s="128"/>
      <c r="V1279" s="79"/>
      <c r="W1279" s="128"/>
      <c r="X1279" s="9"/>
      <c r="Y1279" s="9"/>
      <c r="Z1279" s="253"/>
      <c r="AA1279" s="150"/>
      <c r="AB1279" s="150"/>
    </row>
    <row r="1280" spans="1:28">
      <c r="A1280" s="9">
        <v>2</v>
      </c>
      <c r="B1280" s="9">
        <v>2</v>
      </c>
      <c r="C1280" s="9">
        <v>1</v>
      </c>
      <c r="D1280" s="9" t="str">
        <f>"Dynan_"&amp;I1280&amp;"_"&amp;J1280&amp;"_"&amp;L1280&amp;"_"&amp;K1280</f>
        <v>Dynan_G1_101_139_19A</v>
      </c>
      <c r="E1280" s="9" t="str">
        <f>D1280&amp;"_Lung_Block"</f>
        <v>Dynan_G1_101_139_19A_Lung_Block</v>
      </c>
      <c r="F1280" s="282">
        <f>1</f>
        <v>1</v>
      </c>
      <c r="G1280" s="227"/>
      <c r="H1280" s="23" t="s">
        <v>349</v>
      </c>
      <c r="I1280" s="23" t="s">
        <v>350</v>
      </c>
      <c r="J1280" s="23">
        <v>101</v>
      </c>
      <c r="K1280" s="23" t="s">
        <v>33</v>
      </c>
      <c r="L1280" s="23">
        <v>139</v>
      </c>
      <c r="M1280" s="23" t="s">
        <v>242</v>
      </c>
      <c r="N1280" s="23">
        <v>1.5</v>
      </c>
      <c r="O1280" s="23" t="s">
        <v>35</v>
      </c>
      <c r="P1280" s="23" t="s">
        <v>142</v>
      </c>
      <c r="Q1280" s="266">
        <v>43410</v>
      </c>
      <c r="R1280" s="266">
        <v>43581</v>
      </c>
      <c r="S1280" s="266">
        <v>43613</v>
      </c>
      <c r="T1280" s="23">
        <f>S1280-R1280</f>
        <v>32</v>
      </c>
      <c r="U1280" s="23"/>
      <c r="V1280" s="23"/>
      <c r="W1280" s="23"/>
      <c r="X1280" s="23"/>
      <c r="Y1280" s="23"/>
      <c r="Z1280" s="23"/>
      <c r="AA1280" s="23"/>
      <c r="AB1280" s="23"/>
    </row>
    <row r="1281" spans="1:28">
      <c r="A1281" s="9">
        <v>2</v>
      </c>
      <c r="B1281" s="9">
        <v>2</v>
      </c>
      <c r="C1281" s="9">
        <v>1</v>
      </c>
      <c r="D1281" s="9" t="str">
        <f>"Dynan_"&amp;I1281&amp;"_"&amp;J1281&amp;"_"&amp;L1281&amp;"_"&amp;K1281</f>
        <v>Dynan_G1_102_139_19A</v>
      </c>
      <c r="E1281" s="9" t="str">
        <f>D1281&amp;"_Lung_Block"</f>
        <v>Dynan_G1_102_139_19A_Lung_Block</v>
      </c>
      <c r="F1281" s="282">
        <f>F1280+1</f>
        <v>2</v>
      </c>
      <c r="G1281" s="227"/>
      <c r="H1281" s="23" t="s">
        <v>349</v>
      </c>
      <c r="I1281" s="23" t="s">
        <v>350</v>
      </c>
      <c r="J1281" s="23">
        <v>102</v>
      </c>
      <c r="K1281" s="23" t="s">
        <v>33</v>
      </c>
      <c r="L1281" s="23">
        <v>139</v>
      </c>
      <c r="M1281" s="23" t="s">
        <v>242</v>
      </c>
      <c r="N1281" s="23">
        <v>1.5</v>
      </c>
      <c r="O1281" s="23" t="s">
        <v>35</v>
      </c>
      <c r="P1281" s="23" t="s">
        <v>142</v>
      </c>
      <c r="Q1281" s="266">
        <v>43410</v>
      </c>
      <c r="R1281" s="266">
        <v>43581</v>
      </c>
      <c r="S1281" s="266">
        <v>43613</v>
      </c>
      <c r="T1281" s="23">
        <f>S1281-R1281</f>
        <v>32</v>
      </c>
      <c r="U1281" s="23"/>
      <c r="V1281" s="23"/>
      <c r="W1281" s="23"/>
      <c r="X1281" s="23"/>
      <c r="Y1281" s="23"/>
      <c r="Z1281" s="23"/>
      <c r="AA1281" s="23"/>
      <c r="AB1281" s="23"/>
    </row>
    <row r="1282" spans="1:28">
      <c r="A1282" s="9">
        <v>2</v>
      </c>
      <c r="B1282" s="9">
        <v>2</v>
      </c>
      <c r="C1282" s="9">
        <v>1</v>
      </c>
      <c r="D1282" s="9" t="str">
        <f>"Dynan_"&amp;I1282&amp;"_"&amp;J1282&amp;"_"&amp;L1282&amp;"_"&amp;K1282</f>
        <v>Dynan_G1_103_139_19A</v>
      </c>
      <c r="E1282" s="9" t="str">
        <f>D1282&amp;"_Lung_Block"</f>
        <v>Dynan_G1_103_139_19A_Lung_Block</v>
      </c>
      <c r="F1282" s="282">
        <f t="shared" ref="F1282:F1305" si="119">F1281+1</f>
        <v>3</v>
      </c>
      <c r="G1282" s="227"/>
      <c r="H1282" s="23" t="s">
        <v>349</v>
      </c>
      <c r="I1282" s="23" t="s">
        <v>350</v>
      </c>
      <c r="J1282" s="23">
        <v>103</v>
      </c>
      <c r="K1282" s="23" t="s">
        <v>33</v>
      </c>
      <c r="L1282" s="23">
        <v>139</v>
      </c>
      <c r="M1282" s="23" t="s">
        <v>242</v>
      </c>
      <c r="N1282" s="23">
        <v>1.5</v>
      </c>
      <c r="O1282" s="23" t="s">
        <v>35</v>
      </c>
      <c r="P1282" s="23" t="s">
        <v>142</v>
      </c>
      <c r="Q1282" s="266">
        <v>43410</v>
      </c>
      <c r="R1282" s="266">
        <v>43581</v>
      </c>
      <c r="S1282" s="266">
        <v>43613</v>
      </c>
      <c r="T1282" s="23">
        <f>S1282-R1282</f>
        <v>32</v>
      </c>
      <c r="U1282" s="23"/>
      <c r="V1282" s="23"/>
      <c r="W1282" s="23"/>
      <c r="X1282" s="23"/>
      <c r="Y1282" s="23"/>
      <c r="Z1282" s="23"/>
      <c r="AA1282" s="23"/>
      <c r="AB1282" s="23"/>
    </row>
    <row r="1283" spans="1:28">
      <c r="A1283" s="9">
        <v>2</v>
      </c>
      <c r="B1283" s="9">
        <v>2</v>
      </c>
      <c r="C1283" s="9">
        <v>1</v>
      </c>
      <c r="D1283" s="9" t="str">
        <f>"Dynan_"&amp;I1283&amp;"_"&amp;J1283&amp;"_"&amp;L1283&amp;"_"&amp;K1283</f>
        <v>Dynan_G1_104_139_19A</v>
      </c>
      <c r="E1283" s="9" t="str">
        <f>D1283&amp;"_Lung_Block"</f>
        <v>Dynan_G1_104_139_19A_Lung_Block</v>
      </c>
      <c r="F1283" s="282">
        <f t="shared" si="119"/>
        <v>4</v>
      </c>
      <c r="G1283" s="227"/>
      <c r="H1283" s="23" t="s">
        <v>349</v>
      </c>
      <c r="I1283" s="23" t="s">
        <v>350</v>
      </c>
      <c r="J1283" s="23">
        <v>104</v>
      </c>
      <c r="K1283" s="23" t="s">
        <v>33</v>
      </c>
      <c r="L1283" s="23">
        <v>139</v>
      </c>
      <c r="M1283" s="23" t="s">
        <v>242</v>
      </c>
      <c r="N1283" s="23">
        <v>1.5</v>
      </c>
      <c r="O1283" s="23" t="s">
        <v>35</v>
      </c>
      <c r="P1283" s="23" t="s">
        <v>142</v>
      </c>
      <c r="Q1283" s="266">
        <v>43410</v>
      </c>
      <c r="R1283" s="266">
        <v>43581</v>
      </c>
      <c r="S1283" s="266">
        <v>43613</v>
      </c>
      <c r="T1283" s="23">
        <f>S1283-R1283</f>
        <v>32</v>
      </c>
      <c r="U1283" s="23"/>
      <c r="V1283" s="23"/>
      <c r="W1283" s="23"/>
      <c r="X1283" s="23"/>
      <c r="Y1283" s="23"/>
      <c r="Z1283" s="23"/>
      <c r="AA1283" s="23"/>
      <c r="AB1283" s="23"/>
    </row>
    <row r="1284" spans="1:28">
      <c r="A1284" s="9">
        <v>2</v>
      </c>
      <c r="B1284" s="9">
        <v>2</v>
      </c>
      <c r="C1284" s="9">
        <v>1</v>
      </c>
      <c r="D1284" s="9" t="str">
        <f>"Dynan_"&amp;I1284&amp;"_"&amp;J1284&amp;"_"&amp;L1284&amp;"_"&amp;K1284</f>
        <v>Dynan_G1_800_139_19A</v>
      </c>
      <c r="E1284" s="9" t="str">
        <f>D1284&amp;"_Lung_Block"</f>
        <v>Dynan_G1_800_139_19A_Lung_Block</v>
      </c>
      <c r="F1284" s="282">
        <f t="shared" si="119"/>
        <v>5</v>
      </c>
      <c r="G1284" s="227"/>
      <c r="H1284" s="23" t="s">
        <v>349</v>
      </c>
      <c r="I1284" s="23" t="s">
        <v>350</v>
      </c>
      <c r="J1284" s="23">
        <v>800</v>
      </c>
      <c r="K1284" s="23" t="s">
        <v>33</v>
      </c>
      <c r="L1284" s="23">
        <v>139</v>
      </c>
      <c r="M1284" s="23" t="s">
        <v>242</v>
      </c>
      <c r="N1284" s="23">
        <v>1.5</v>
      </c>
      <c r="O1284" s="23" t="s">
        <v>35</v>
      </c>
      <c r="P1284" s="23" t="s">
        <v>142</v>
      </c>
      <c r="Q1284" s="266">
        <v>43410</v>
      </c>
      <c r="R1284" s="266">
        <v>43581</v>
      </c>
      <c r="S1284" s="266">
        <v>43613</v>
      </c>
      <c r="T1284" s="23">
        <f>S1284-R1284</f>
        <v>32</v>
      </c>
      <c r="U1284" s="23"/>
      <c r="V1284" s="23"/>
      <c r="W1284" s="23"/>
      <c r="X1284" s="23"/>
      <c r="Y1284" s="23"/>
      <c r="Z1284" s="23"/>
      <c r="AA1284" s="23"/>
      <c r="AB1284" s="23"/>
    </row>
    <row r="1285" spans="1:28">
      <c r="A1285" s="824" t="str">
        <f>"Total Subjects Received "&amp;"("&amp;I1280&amp;")"</f>
        <v>Total Subjects Received (G1)</v>
      </c>
      <c r="B1285" s="825"/>
      <c r="C1285" s="826"/>
      <c r="D1285" s="788" t="s">
        <v>37</v>
      </c>
      <c r="E1285" s="788" t="s">
        <v>37</v>
      </c>
      <c r="F1285" s="282"/>
      <c r="G1285" s="227"/>
      <c r="H1285" s="33"/>
      <c r="I1285" s="33"/>
      <c r="J1285" s="33"/>
      <c r="K1285" s="33"/>
      <c r="L1285" s="33"/>
      <c r="M1285" s="33"/>
      <c r="N1285" s="33"/>
      <c r="O1285" s="33"/>
      <c r="P1285" s="33"/>
      <c r="Q1285" s="159"/>
      <c r="R1285" s="159"/>
      <c r="S1285" s="159"/>
      <c r="T1285" s="33"/>
      <c r="U1285" s="33"/>
      <c r="V1285" s="33"/>
      <c r="W1285" s="33"/>
      <c r="X1285" s="33"/>
      <c r="Y1285" s="33"/>
      <c r="Z1285" s="33"/>
      <c r="AA1285" s="33"/>
      <c r="AB1285" s="33"/>
    </row>
    <row r="1286" spans="1:28">
      <c r="A1286" s="9"/>
      <c r="B1286" s="9"/>
      <c r="C1286" s="9"/>
      <c r="D1286" s="9"/>
      <c r="E1286" s="9"/>
      <c r="F1286" s="282"/>
      <c r="G1286" s="227"/>
      <c r="H1286" s="33"/>
      <c r="I1286" s="33"/>
      <c r="J1286" s="33"/>
      <c r="K1286" s="33"/>
      <c r="L1286" s="33"/>
      <c r="M1286" s="33"/>
      <c r="N1286" s="33"/>
      <c r="O1286" s="33"/>
      <c r="P1286" s="33"/>
      <c r="Q1286" s="159"/>
      <c r="R1286" s="159"/>
      <c r="S1286" s="159"/>
      <c r="T1286" s="33"/>
      <c r="U1286" s="33"/>
      <c r="V1286" s="33"/>
      <c r="W1286" s="33"/>
      <c r="X1286" s="33"/>
      <c r="Y1286" s="33"/>
      <c r="Z1286" s="33"/>
      <c r="AA1286" s="33"/>
      <c r="AB1286" s="33"/>
    </row>
    <row r="1287" spans="1:28" ht="16">
      <c r="A1287" s="9">
        <v>2</v>
      </c>
      <c r="B1287" s="9">
        <v>2</v>
      </c>
      <c r="C1287" s="9">
        <v>1</v>
      </c>
      <c r="D1287" s="9" t="str">
        <f>"Dynan_"&amp;I1287&amp;"_"&amp;J1287&amp;"_"&amp;L1287&amp;"_"&amp;K1287</f>
        <v>Dynan_G2_405_243_19A</v>
      </c>
      <c r="E1287" s="9" t="str">
        <f>D1287&amp;"_Lung_Block"</f>
        <v>Dynan_G2_405_243_19A_Lung_Block</v>
      </c>
      <c r="F1287" s="282">
        <f>F1284+1</f>
        <v>6</v>
      </c>
      <c r="G1287" s="227"/>
      <c r="H1287" s="101" t="s">
        <v>349</v>
      </c>
      <c r="I1287" s="101" t="s">
        <v>351</v>
      </c>
      <c r="J1287" s="101">
        <v>405</v>
      </c>
      <c r="K1287" s="101" t="s">
        <v>33</v>
      </c>
      <c r="L1287" s="101">
        <v>243</v>
      </c>
      <c r="M1287" s="101" t="s">
        <v>242</v>
      </c>
      <c r="N1287" s="101">
        <v>1.5</v>
      </c>
      <c r="O1287" s="101" t="s">
        <v>39</v>
      </c>
      <c r="P1287" s="101" t="s">
        <v>142</v>
      </c>
      <c r="Q1287" s="267">
        <v>43410</v>
      </c>
      <c r="R1287" s="267">
        <v>43581</v>
      </c>
      <c r="S1287" s="267">
        <v>43614</v>
      </c>
      <c r="T1287" s="101">
        <f>S1287-R1287</f>
        <v>33</v>
      </c>
      <c r="U1287" s="101"/>
      <c r="V1287" s="101"/>
      <c r="W1287" s="101"/>
      <c r="X1287" s="101"/>
      <c r="Y1287" s="101"/>
      <c r="Z1287" s="101"/>
      <c r="AA1287" s="101"/>
      <c r="AB1287" s="101"/>
    </row>
    <row r="1288" spans="1:28" ht="16">
      <c r="A1288" s="9">
        <v>2</v>
      </c>
      <c r="B1288" s="9">
        <v>2</v>
      </c>
      <c r="C1288" s="9">
        <v>1</v>
      </c>
      <c r="D1288" s="9" t="str">
        <f>"Dynan_"&amp;I1288&amp;"_"&amp;J1288&amp;"_"&amp;L1288&amp;"_"&amp;K1288</f>
        <v>Dynan_G2_406_243_19A</v>
      </c>
      <c r="E1288" s="9" t="str">
        <f>D1288&amp;"_Lung_Block"</f>
        <v>Dynan_G2_406_243_19A_Lung_Block</v>
      </c>
      <c r="F1288" s="282">
        <f t="shared" si="119"/>
        <v>7</v>
      </c>
      <c r="G1288" s="227"/>
      <c r="H1288" s="101" t="s">
        <v>349</v>
      </c>
      <c r="I1288" s="101" t="s">
        <v>351</v>
      </c>
      <c r="J1288" s="101">
        <v>406</v>
      </c>
      <c r="K1288" s="101" t="s">
        <v>33</v>
      </c>
      <c r="L1288" s="101">
        <v>243</v>
      </c>
      <c r="M1288" s="101" t="s">
        <v>242</v>
      </c>
      <c r="N1288" s="101">
        <v>1.5</v>
      </c>
      <c r="O1288" s="101" t="s">
        <v>39</v>
      </c>
      <c r="P1288" s="101" t="s">
        <v>142</v>
      </c>
      <c r="Q1288" s="267">
        <v>43410</v>
      </c>
      <c r="R1288" s="267">
        <v>43581</v>
      </c>
      <c r="S1288" s="267">
        <v>43614</v>
      </c>
      <c r="T1288" s="101">
        <f>S1288-R1288</f>
        <v>33</v>
      </c>
      <c r="U1288" s="101"/>
      <c r="V1288" s="101"/>
      <c r="W1288" s="101"/>
      <c r="X1288" s="101"/>
      <c r="Y1288" s="101"/>
      <c r="Z1288" s="101"/>
      <c r="AA1288" s="101"/>
      <c r="AB1288" s="101"/>
    </row>
    <row r="1289" spans="1:28" ht="16">
      <c r="A1289" s="9">
        <v>2</v>
      </c>
      <c r="B1289" s="9">
        <v>2</v>
      </c>
      <c r="C1289" s="9">
        <v>1</v>
      </c>
      <c r="D1289" s="9" t="str">
        <f>"Dynan_"&amp;I1289&amp;"_"&amp;J1289&amp;"_"&amp;L1289&amp;"_"&amp;K1289</f>
        <v>Dynan_G2_407_243_19A</v>
      </c>
      <c r="E1289" s="9" t="str">
        <f>D1289&amp;"_Lung_Block"</f>
        <v>Dynan_G2_407_243_19A_Lung_Block</v>
      </c>
      <c r="F1289" s="282">
        <f t="shared" si="119"/>
        <v>8</v>
      </c>
      <c r="G1289" s="227"/>
      <c r="H1289" s="101" t="s">
        <v>349</v>
      </c>
      <c r="I1289" s="101" t="s">
        <v>351</v>
      </c>
      <c r="J1289" s="101">
        <v>407</v>
      </c>
      <c r="K1289" s="101" t="s">
        <v>33</v>
      </c>
      <c r="L1289" s="101">
        <v>243</v>
      </c>
      <c r="M1289" s="101" t="s">
        <v>242</v>
      </c>
      <c r="N1289" s="101">
        <v>1.5</v>
      </c>
      <c r="O1289" s="101" t="s">
        <v>39</v>
      </c>
      <c r="P1289" s="101" t="s">
        <v>142</v>
      </c>
      <c r="Q1289" s="267">
        <v>43410</v>
      </c>
      <c r="R1289" s="267">
        <v>43581</v>
      </c>
      <c r="S1289" s="267">
        <v>43614</v>
      </c>
      <c r="T1289" s="101">
        <f>S1289-R1289</f>
        <v>33</v>
      </c>
      <c r="U1289" s="101"/>
      <c r="V1289" s="101"/>
      <c r="W1289" s="101"/>
      <c r="X1289" s="101"/>
      <c r="Y1289" s="101"/>
      <c r="Z1289" s="101"/>
      <c r="AA1289" s="101"/>
      <c r="AB1289" s="101"/>
    </row>
    <row r="1290" spans="1:28" ht="16">
      <c r="A1290" s="9">
        <v>2</v>
      </c>
      <c r="B1290" s="9">
        <v>2</v>
      </c>
      <c r="C1290" s="9">
        <v>1</v>
      </c>
      <c r="D1290" s="9" t="str">
        <f>"Dynan_"&amp;I1290&amp;"_"&amp;J1290&amp;"_"&amp;L1290&amp;"_"&amp;K1290</f>
        <v>Dynan_G2_409_243_19A</v>
      </c>
      <c r="E1290" s="9" t="str">
        <f>D1290&amp;"_Lung_Block"</f>
        <v>Dynan_G2_409_243_19A_Lung_Block</v>
      </c>
      <c r="F1290" s="282">
        <f t="shared" si="119"/>
        <v>9</v>
      </c>
      <c r="G1290" s="227"/>
      <c r="H1290" s="101" t="s">
        <v>349</v>
      </c>
      <c r="I1290" s="101" t="s">
        <v>351</v>
      </c>
      <c r="J1290" s="101">
        <v>409</v>
      </c>
      <c r="K1290" s="101" t="s">
        <v>33</v>
      </c>
      <c r="L1290" s="101">
        <v>243</v>
      </c>
      <c r="M1290" s="101" t="s">
        <v>242</v>
      </c>
      <c r="N1290" s="101">
        <v>1.5</v>
      </c>
      <c r="O1290" s="101" t="s">
        <v>39</v>
      </c>
      <c r="P1290" s="101" t="s">
        <v>142</v>
      </c>
      <c r="Q1290" s="267">
        <v>43410</v>
      </c>
      <c r="R1290" s="267">
        <v>43581</v>
      </c>
      <c r="S1290" s="267">
        <v>43614</v>
      </c>
      <c r="T1290" s="101">
        <f>S1290-R1290</f>
        <v>33</v>
      </c>
      <c r="U1290" s="101"/>
      <c r="V1290" s="101"/>
      <c r="W1290" s="101"/>
      <c r="X1290" s="101"/>
      <c r="Y1290" s="101"/>
      <c r="Z1290" s="101"/>
      <c r="AA1290" s="101"/>
      <c r="AB1290" s="101"/>
    </row>
    <row r="1291" spans="1:28" ht="16">
      <c r="A1291" s="9">
        <v>2</v>
      </c>
      <c r="B1291" s="9">
        <v>2</v>
      </c>
      <c r="C1291" s="9">
        <v>1</v>
      </c>
      <c r="D1291" s="9" t="str">
        <f>"Dynan_"&amp;I1291&amp;"_"&amp;J1291&amp;"_"&amp;L1291&amp;"_"&amp;K1291</f>
        <v>Dynan_G2_410_243_19A</v>
      </c>
      <c r="E1291" s="9" t="str">
        <f>D1291&amp;"_Lung_Block"</f>
        <v>Dynan_G2_410_243_19A_Lung_Block</v>
      </c>
      <c r="F1291" s="282">
        <f t="shared" si="119"/>
        <v>10</v>
      </c>
      <c r="G1291" s="227"/>
      <c r="H1291" s="101" t="s">
        <v>349</v>
      </c>
      <c r="I1291" s="101" t="s">
        <v>351</v>
      </c>
      <c r="J1291" s="101">
        <v>410</v>
      </c>
      <c r="K1291" s="101" t="s">
        <v>33</v>
      </c>
      <c r="L1291" s="101">
        <v>243</v>
      </c>
      <c r="M1291" s="101" t="s">
        <v>242</v>
      </c>
      <c r="N1291" s="101">
        <v>1.5</v>
      </c>
      <c r="O1291" s="101" t="s">
        <v>39</v>
      </c>
      <c r="P1291" s="101" t="s">
        <v>142</v>
      </c>
      <c r="Q1291" s="267">
        <v>43410</v>
      </c>
      <c r="R1291" s="267">
        <v>43581</v>
      </c>
      <c r="S1291" s="267">
        <v>43614</v>
      </c>
      <c r="T1291" s="101">
        <f>S1291-R1291</f>
        <v>33</v>
      </c>
      <c r="U1291" s="101"/>
      <c r="V1291" s="101"/>
      <c r="W1291" s="101"/>
      <c r="X1291" s="101"/>
      <c r="Y1291" s="101"/>
      <c r="Z1291" s="101"/>
      <c r="AA1291" s="101"/>
      <c r="AB1291" s="101"/>
    </row>
    <row r="1292" spans="1:28" ht="16">
      <c r="A1292" s="824" t="str">
        <f>"Total Subjects Received "&amp;"("&amp;I1287&amp;")"</f>
        <v>Total Subjects Received (G2)</v>
      </c>
      <c r="B1292" s="825"/>
      <c r="C1292" s="826"/>
      <c r="D1292" s="788" t="s">
        <v>37</v>
      </c>
      <c r="E1292" s="788" t="s">
        <v>37</v>
      </c>
      <c r="F1292" s="282"/>
      <c r="G1292" s="227"/>
      <c r="H1292" s="169"/>
      <c r="I1292" s="169"/>
      <c r="J1292" s="169"/>
      <c r="K1292" s="169"/>
      <c r="L1292" s="169"/>
      <c r="M1292" s="169"/>
      <c r="N1292" s="169"/>
      <c r="O1292" s="169"/>
      <c r="P1292" s="169"/>
      <c r="Q1292" s="153"/>
      <c r="R1292" s="153"/>
      <c r="S1292" s="153"/>
      <c r="T1292" s="169"/>
      <c r="U1292" s="169"/>
      <c r="V1292" s="169"/>
      <c r="W1292" s="169"/>
      <c r="X1292" s="169"/>
      <c r="Y1292" s="169"/>
      <c r="Z1292" s="169"/>
      <c r="AA1292" s="169"/>
      <c r="AB1292" s="169"/>
    </row>
    <row r="1293" spans="1:28" ht="17" customHeight="1">
      <c r="A1293" s="9"/>
      <c r="B1293" s="9"/>
      <c r="C1293" s="9"/>
      <c r="D1293" s="9"/>
      <c r="E1293" s="9"/>
      <c r="F1293" s="282"/>
      <c r="G1293" s="227"/>
      <c r="H1293" s="169"/>
      <c r="I1293" s="169"/>
      <c r="J1293" s="169"/>
      <c r="K1293" s="169"/>
      <c r="L1293" s="169"/>
      <c r="M1293" s="169"/>
      <c r="N1293" s="169"/>
      <c r="O1293" s="169"/>
      <c r="P1293" s="169"/>
      <c r="Q1293" s="153"/>
      <c r="R1293" s="153"/>
      <c r="S1293" s="153"/>
      <c r="T1293" s="169"/>
      <c r="U1293" s="169"/>
      <c r="V1293" s="169"/>
      <c r="W1293" s="169"/>
      <c r="X1293" s="169"/>
      <c r="Y1293" s="169"/>
      <c r="Z1293" s="169"/>
      <c r="AA1293" s="169"/>
      <c r="AB1293" s="169"/>
    </row>
    <row r="1294" spans="1:28">
      <c r="A1294" s="9">
        <v>2</v>
      </c>
      <c r="B1294" s="9">
        <v>2</v>
      </c>
      <c r="C1294" s="9">
        <v>1</v>
      </c>
      <c r="D1294" s="9" t="str">
        <f>"Dynan_"&amp;I1294&amp;"_"&amp;J1294&amp;"_"&amp;L1294&amp;"_"&amp;K1294</f>
        <v>Dynan_G3_105_140_19A</v>
      </c>
      <c r="E1294" s="9" t="str">
        <f>D1294&amp;"_Lung_Block"</f>
        <v>Dynan_G3_105_140_19A_Lung_Block</v>
      </c>
      <c r="F1294" s="282">
        <f>F1291+1</f>
        <v>11</v>
      </c>
      <c r="G1294" s="227"/>
      <c r="H1294" s="23" t="s">
        <v>349</v>
      </c>
      <c r="I1294" s="23" t="s">
        <v>352</v>
      </c>
      <c r="J1294" s="23">
        <v>105</v>
      </c>
      <c r="K1294" s="23" t="s">
        <v>33</v>
      </c>
      <c r="L1294" s="23">
        <v>140</v>
      </c>
      <c r="M1294" s="23" t="s">
        <v>242</v>
      </c>
      <c r="N1294" s="23">
        <v>1.5</v>
      </c>
      <c r="O1294" s="23" t="s">
        <v>35</v>
      </c>
      <c r="P1294" s="23" t="s">
        <v>142</v>
      </c>
      <c r="Q1294" s="266">
        <v>43410</v>
      </c>
      <c r="R1294" s="266">
        <v>43581</v>
      </c>
      <c r="S1294" s="266">
        <v>43763</v>
      </c>
      <c r="T1294" s="23">
        <f>S1294-R1294</f>
        <v>182</v>
      </c>
      <c r="U1294" s="23"/>
      <c r="V1294" s="23"/>
      <c r="W1294" s="23"/>
      <c r="X1294" s="23"/>
      <c r="Y1294" s="23"/>
      <c r="Z1294" s="23"/>
      <c r="AA1294" s="23"/>
      <c r="AB1294" s="23"/>
    </row>
    <row r="1295" spans="1:28">
      <c r="A1295" s="9">
        <v>2</v>
      </c>
      <c r="B1295" s="9">
        <v>2</v>
      </c>
      <c r="C1295" s="9">
        <v>1</v>
      </c>
      <c r="D1295" s="9" t="str">
        <f>"Dynan_"&amp;I1295&amp;"_"&amp;J1295&amp;"_"&amp;L1295&amp;"_"&amp;K1295</f>
        <v>Dynan_G3_106_140_19A</v>
      </c>
      <c r="E1295" s="9" t="str">
        <f>D1295&amp;"_Lung_Block"</f>
        <v>Dynan_G3_106_140_19A_Lung_Block</v>
      </c>
      <c r="F1295" s="282">
        <f t="shared" si="119"/>
        <v>12</v>
      </c>
      <c r="G1295" s="227"/>
      <c r="H1295" s="23" t="s">
        <v>349</v>
      </c>
      <c r="I1295" s="23" t="s">
        <v>352</v>
      </c>
      <c r="J1295" s="23">
        <v>106</v>
      </c>
      <c r="K1295" s="23" t="s">
        <v>33</v>
      </c>
      <c r="L1295" s="23">
        <v>140</v>
      </c>
      <c r="M1295" s="23" t="s">
        <v>242</v>
      </c>
      <c r="N1295" s="23">
        <v>1.5</v>
      </c>
      <c r="O1295" s="23" t="s">
        <v>35</v>
      </c>
      <c r="P1295" s="23" t="s">
        <v>142</v>
      </c>
      <c r="Q1295" s="266">
        <v>43410</v>
      </c>
      <c r="R1295" s="266">
        <v>43581</v>
      </c>
      <c r="S1295" s="266">
        <v>43763</v>
      </c>
      <c r="T1295" s="23">
        <f>S1295-R1295</f>
        <v>182</v>
      </c>
      <c r="U1295" s="23"/>
      <c r="V1295" s="23"/>
      <c r="W1295" s="23"/>
      <c r="X1295" s="23"/>
      <c r="Y1295" s="23"/>
      <c r="Z1295" s="23"/>
      <c r="AA1295" s="23"/>
      <c r="AB1295" s="23"/>
    </row>
    <row r="1296" spans="1:28">
      <c r="A1296" s="9">
        <v>2</v>
      </c>
      <c r="B1296" s="9">
        <v>2</v>
      </c>
      <c r="C1296" s="9">
        <v>1</v>
      </c>
      <c r="D1296" s="9" t="str">
        <f>"Dynan_"&amp;I1296&amp;"_"&amp;J1296&amp;"_"&amp;L1296&amp;"_"&amp;K1296</f>
        <v>Dynan_G3_107_140_19A</v>
      </c>
      <c r="E1296" s="9" t="str">
        <f>D1296&amp;"_Lung_Block"</f>
        <v>Dynan_G3_107_140_19A_Lung_Block</v>
      </c>
      <c r="F1296" s="282">
        <f t="shared" si="119"/>
        <v>13</v>
      </c>
      <c r="G1296" s="227"/>
      <c r="H1296" s="23" t="s">
        <v>349</v>
      </c>
      <c r="I1296" s="23" t="s">
        <v>352</v>
      </c>
      <c r="J1296" s="23">
        <v>107</v>
      </c>
      <c r="K1296" s="23" t="s">
        <v>33</v>
      </c>
      <c r="L1296" s="23">
        <v>140</v>
      </c>
      <c r="M1296" s="23" t="s">
        <v>242</v>
      </c>
      <c r="N1296" s="23">
        <v>1.5</v>
      </c>
      <c r="O1296" s="23" t="s">
        <v>35</v>
      </c>
      <c r="P1296" s="23" t="s">
        <v>142</v>
      </c>
      <c r="Q1296" s="266">
        <v>43410</v>
      </c>
      <c r="R1296" s="266">
        <v>43581</v>
      </c>
      <c r="S1296" s="266">
        <v>43763</v>
      </c>
      <c r="T1296" s="23">
        <f>S1296-R1296</f>
        <v>182</v>
      </c>
      <c r="U1296" s="23"/>
      <c r="V1296" s="23"/>
      <c r="W1296" s="23"/>
      <c r="X1296" s="23"/>
      <c r="Y1296" s="23"/>
      <c r="Z1296" s="23"/>
      <c r="AA1296" s="23"/>
      <c r="AB1296" s="23"/>
    </row>
    <row r="1297" spans="1:28">
      <c r="A1297" s="9">
        <v>2</v>
      </c>
      <c r="B1297" s="9">
        <v>2</v>
      </c>
      <c r="C1297" s="9">
        <v>1</v>
      </c>
      <c r="D1297" s="9" t="str">
        <f>"Dynan_"&amp;I1297&amp;"_"&amp;J1297&amp;"_"&amp;L1297&amp;"_"&amp;K1297</f>
        <v>Dynan_G3_108_140_19A</v>
      </c>
      <c r="E1297" s="9" t="str">
        <f>D1297&amp;"_Lung_Block"</f>
        <v>Dynan_G3_108_140_19A_Lung_Block</v>
      </c>
      <c r="F1297" s="282">
        <f t="shared" si="119"/>
        <v>14</v>
      </c>
      <c r="G1297" s="227"/>
      <c r="H1297" s="23" t="s">
        <v>349</v>
      </c>
      <c r="I1297" s="23" t="s">
        <v>352</v>
      </c>
      <c r="J1297" s="23">
        <v>108</v>
      </c>
      <c r="K1297" s="23" t="s">
        <v>33</v>
      </c>
      <c r="L1297" s="23">
        <v>140</v>
      </c>
      <c r="M1297" s="23" t="s">
        <v>242</v>
      </c>
      <c r="N1297" s="23">
        <v>1.5</v>
      </c>
      <c r="O1297" s="23" t="s">
        <v>35</v>
      </c>
      <c r="P1297" s="23" t="s">
        <v>142</v>
      </c>
      <c r="Q1297" s="266">
        <v>43410</v>
      </c>
      <c r="R1297" s="266">
        <v>43581</v>
      </c>
      <c r="S1297" s="266">
        <v>43763</v>
      </c>
      <c r="T1297" s="23">
        <f>S1297-R1297</f>
        <v>182</v>
      </c>
      <c r="U1297" s="23"/>
      <c r="V1297" s="23"/>
      <c r="W1297" s="23"/>
      <c r="X1297" s="23"/>
      <c r="Y1297" s="23"/>
      <c r="Z1297" s="23"/>
      <c r="AA1297" s="23"/>
      <c r="AB1297" s="23"/>
    </row>
    <row r="1298" spans="1:28">
      <c r="A1298" s="9">
        <v>2</v>
      </c>
      <c r="B1298" s="9">
        <v>2</v>
      </c>
      <c r="C1298" s="9">
        <v>1</v>
      </c>
      <c r="D1298" s="9" t="str">
        <f>"Dynan_"&amp;I1298&amp;"_"&amp;J1298&amp;"_"&amp;L1298&amp;"_"&amp;K1298</f>
        <v>Dynan_G3_109_140_19A</v>
      </c>
      <c r="E1298" s="9" t="str">
        <f>D1298&amp;"_Lung_Block"</f>
        <v>Dynan_G3_109_140_19A_Lung_Block</v>
      </c>
      <c r="F1298" s="282">
        <f t="shared" si="119"/>
        <v>15</v>
      </c>
      <c r="G1298" s="227"/>
      <c r="H1298" s="23" t="s">
        <v>349</v>
      </c>
      <c r="I1298" s="23" t="s">
        <v>352</v>
      </c>
      <c r="J1298" s="23">
        <v>109</v>
      </c>
      <c r="K1298" s="23" t="s">
        <v>33</v>
      </c>
      <c r="L1298" s="23">
        <v>140</v>
      </c>
      <c r="M1298" s="23" t="s">
        <v>242</v>
      </c>
      <c r="N1298" s="23">
        <v>1.5</v>
      </c>
      <c r="O1298" s="23" t="s">
        <v>35</v>
      </c>
      <c r="P1298" s="23" t="s">
        <v>142</v>
      </c>
      <c r="Q1298" s="266">
        <v>43410</v>
      </c>
      <c r="R1298" s="266">
        <v>43581</v>
      </c>
      <c r="S1298" s="266">
        <v>43763</v>
      </c>
      <c r="T1298" s="23">
        <f>S1298-R1298</f>
        <v>182</v>
      </c>
      <c r="U1298" s="23"/>
      <c r="V1298" s="23"/>
      <c r="W1298" s="23"/>
      <c r="X1298" s="23"/>
      <c r="Y1298" s="23"/>
      <c r="Z1298" s="23"/>
      <c r="AA1298" s="23"/>
      <c r="AB1298" s="23"/>
    </row>
    <row r="1299" spans="1:28">
      <c r="A1299" s="824" t="str">
        <f>"Total Subjects Received "&amp;"("&amp;I1294&amp;")"</f>
        <v>Total Subjects Received (G3)</v>
      </c>
      <c r="B1299" s="825"/>
      <c r="C1299" s="826"/>
      <c r="D1299" s="788" t="s">
        <v>37</v>
      </c>
      <c r="E1299" s="788" t="s">
        <v>37</v>
      </c>
      <c r="F1299" s="282"/>
      <c r="G1299" s="227"/>
      <c r="H1299" s="33"/>
      <c r="I1299" s="33"/>
      <c r="J1299" s="33"/>
      <c r="K1299" s="33"/>
      <c r="L1299" s="33"/>
      <c r="M1299" s="33"/>
      <c r="N1299" s="33"/>
      <c r="O1299" s="33"/>
      <c r="P1299" s="33"/>
      <c r="Q1299" s="159"/>
      <c r="R1299" s="159"/>
      <c r="S1299" s="159"/>
      <c r="T1299" s="33"/>
      <c r="U1299" s="33"/>
      <c r="V1299" s="33"/>
      <c r="W1299" s="33"/>
      <c r="X1299" s="33"/>
      <c r="Y1299" s="33"/>
      <c r="Z1299" s="33"/>
      <c r="AA1299" s="33"/>
      <c r="AB1299" s="33"/>
    </row>
    <row r="1300" spans="1:28">
      <c r="A1300" s="9"/>
      <c r="B1300" s="9"/>
      <c r="C1300" s="9"/>
      <c r="D1300" s="9"/>
      <c r="E1300" s="9"/>
      <c r="F1300" s="282"/>
      <c r="G1300" s="227"/>
      <c r="H1300" s="33"/>
      <c r="I1300" s="33"/>
      <c r="J1300" s="33"/>
      <c r="K1300" s="33"/>
      <c r="L1300" s="33"/>
      <c r="M1300" s="33"/>
      <c r="N1300" s="33"/>
      <c r="O1300" s="33"/>
      <c r="P1300" s="33"/>
      <c r="Q1300" s="159"/>
      <c r="R1300" s="159"/>
      <c r="S1300" s="159"/>
      <c r="T1300" s="33"/>
      <c r="U1300" s="33"/>
      <c r="V1300" s="33"/>
      <c r="W1300" s="33"/>
      <c r="X1300" s="33"/>
      <c r="Y1300" s="33"/>
      <c r="Z1300" s="33"/>
      <c r="AA1300" s="33"/>
      <c r="AB1300" s="33"/>
    </row>
    <row r="1301" spans="1:28" ht="16">
      <c r="A1301" s="9">
        <v>2</v>
      </c>
      <c r="B1301" s="9">
        <v>2</v>
      </c>
      <c r="C1301" s="9">
        <v>1</v>
      </c>
      <c r="D1301" s="9" t="str">
        <f>"Dynan_"&amp;I1301&amp;"_"&amp;J1301&amp;"_"&amp;L1301&amp;"_"&amp;K1301</f>
        <v>Dynan_G4_411_244_19A</v>
      </c>
      <c r="E1301" s="9" t="str">
        <f>D1301&amp;"_Lung_Block"</f>
        <v>Dynan_G4_411_244_19A_Lung_Block</v>
      </c>
      <c r="F1301" s="282">
        <f>F1298+1</f>
        <v>16</v>
      </c>
      <c r="G1301" s="227"/>
      <c r="H1301" s="101" t="s">
        <v>349</v>
      </c>
      <c r="I1301" s="101" t="s">
        <v>353</v>
      </c>
      <c r="J1301" s="101">
        <v>411</v>
      </c>
      <c r="K1301" s="101" t="s">
        <v>33</v>
      </c>
      <c r="L1301" s="101">
        <v>244</v>
      </c>
      <c r="M1301" s="101" t="s">
        <v>242</v>
      </c>
      <c r="N1301" s="101">
        <v>1.5</v>
      </c>
      <c r="O1301" s="101" t="s">
        <v>39</v>
      </c>
      <c r="P1301" s="101" t="s">
        <v>142</v>
      </c>
      <c r="Q1301" s="267">
        <v>43410</v>
      </c>
      <c r="R1301" s="267">
        <v>43581</v>
      </c>
      <c r="S1301" s="267">
        <v>43763</v>
      </c>
      <c r="T1301" s="101">
        <f>S1301-R1301</f>
        <v>182</v>
      </c>
      <c r="U1301" s="101"/>
      <c r="V1301" s="101"/>
      <c r="W1301" s="101"/>
      <c r="X1301" s="101"/>
      <c r="Y1301" s="101"/>
      <c r="Z1301" s="101"/>
      <c r="AA1301" s="101"/>
      <c r="AB1301" s="101"/>
    </row>
    <row r="1302" spans="1:28" ht="16">
      <c r="A1302" s="9">
        <v>2</v>
      </c>
      <c r="B1302" s="9">
        <v>2</v>
      </c>
      <c r="C1302" s="9">
        <v>1</v>
      </c>
      <c r="D1302" s="9" t="str">
        <f>"Dynan_"&amp;I1302&amp;"_"&amp;J1302&amp;"_"&amp;L1302&amp;"_"&amp;K1302</f>
        <v>Dynan_G4_412_244_19A</v>
      </c>
      <c r="E1302" s="9" t="str">
        <f>D1302&amp;"_Lung_Block"</f>
        <v>Dynan_G4_412_244_19A_Lung_Block</v>
      </c>
      <c r="F1302" s="282">
        <f t="shared" si="119"/>
        <v>17</v>
      </c>
      <c r="G1302" s="227"/>
      <c r="H1302" s="101" t="s">
        <v>349</v>
      </c>
      <c r="I1302" s="101" t="s">
        <v>353</v>
      </c>
      <c r="J1302" s="101">
        <v>412</v>
      </c>
      <c r="K1302" s="101" t="s">
        <v>33</v>
      </c>
      <c r="L1302" s="101">
        <v>244</v>
      </c>
      <c r="M1302" s="101" t="s">
        <v>242</v>
      </c>
      <c r="N1302" s="101">
        <v>1.5</v>
      </c>
      <c r="O1302" s="101" t="s">
        <v>39</v>
      </c>
      <c r="P1302" s="101" t="s">
        <v>142</v>
      </c>
      <c r="Q1302" s="267">
        <v>43410</v>
      </c>
      <c r="R1302" s="267">
        <v>43581</v>
      </c>
      <c r="S1302" s="267">
        <v>43763</v>
      </c>
      <c r="T1302" s="101">
        <f>S1302-R1302</f>
        <v>182</v>
      </c>
      <c r="U1302" s="101"/>
      <c r="V1302" s="101"/>
      <c r="W1302" s="101"/>
      <c r="X1302" s="101"/>
      <c r="Y1302" s="101"/>
      <c r="Z1302" s="101"/>
      <c r="AA1302" s="101"/>
      <c r="AB1302" s="101"/>
    </row>
    <row r="1303" spans="1:28" ht="16">
      <c r="A1303" s="9">
        <v>2</v>
      </c>
      <c r="B1303" s="9">
        <v>2</v>
      </c>
      <c r="C1303" s="9">
        <v>1</v>
      </c>
      <c r="D1303" s="9" t="str">
        <f>"Dynan_"&amp;I1303&amp;"_"&amp;J1303&amp;"_"&amp;L1303&amp;"_"&amp;K1303</f>
        <v>Dynan_G4_413_244_19A</v>
      </c>
      <c r="E1303" s="9" t="str">
        <f>D1303&amp;"_Lung_Block"</f>
        <v>Dynan_G4_413_244_19A_Lung_Block</v>
      </c>
      <c r="F1303" s="282">
        <f t="shared" si="119"/>
        <v>18</v>
      </c>
      <c r="G1303" s="227"/>
      <c r="H1303" s="101" t="s">
        <v>349</v>
      </c>
      <c r="I1303" s="101" t="s">
        <v>353</v>
      </c>
      <c r="J1303" s="101">
        <v>413</v>
      </c>
      <c r="K1303" s="101" t="s">
        <v>33</v>
      </c>
      <c r="L1303" s="101">
        <v>244</v>
      </c>
      <c r="M1303" s="101" t="s">
        <v>242</v>
      </c>
      <c r="N1303" s="101">
        <v>1.5</v>
      </c>
      <c r="O1303" s="101" t="s">
        <v>39</v>
      </c>
      <c r="P1303" s="101" t="s">
        <v>142</v>
      </c>
      <c r="Q1303" s="267">
        <v>43410</v>
      </c>
      <c r="R1303" s="267">
        <v>43581</v>
      </c>
      <c r="S1303" s="267">
        <v>43763</v>
      </c>
      <c r="T1303" s="101">
        <f>S1303-R1303</f>
        <v>182</v>
      </c>
      <c r="U1303" s="101"/>
      <c r="V1303" s="101"/>
      <c r="W1303" s="101"/>
      <c r="X1303" s="101"/>
      <c r="Y1303" s="101"/>
      <c r="Z1303" s="101"/>
      <c r="AA1303" s="101"/>
      <c r="AB1303" s="101"/>
    </row>
    <row r="1304" spans="1:28" ht="16">
      <c r="A1304" s="9">
        <v>2</v>
      </c>
      <c r="B1304" s="9">
        <v>2</v>
      </c>
      <c r="C1304" s="9">
        <v>1</v>
      </c>
      <c r="D1304" s="9" t="str">
        <f>"Dynan_"&amp;I1304&amp;"_"&amp;J1304&amp;"_"&amp;L1304&amp;"_"&amp;K1304</f>
        <v>Dynan_G4_414_244_19A</v>
      </c>
      <c r="E1304" s="9" t="str">
        <f>D1304&amp;"_Lung_Block"</f>
        <v>Dynan_G4_414_244_19A_Lung_Block</v>
      </c>
      <c r="F1304" s="282">
        <f t="shared" si="119"/>
        <v>19</v>
      </c>
      <c r="G1304" s="227"/>
      <c r="H1304" s="101" t="s">
        <v>349</v>
      </c>
      <c r="I1304" s="101" t="s">
        <v>353</v>
      </c>
      <c r="J1304" s="101">
        <v>414</v>
      </c>
      <c r="K1304" s="101" t="s">
        <v>33</v>
      </c>
      <c r="L1304" s="101">
        <v>244</v>
      </c>
      <c r="M1304" s="101" t="s">
        <v>242</v>
      </c>
      <c r="N1304" s="101">
        <v>1.5</v>
      </c>
      <c r="O1304" s="101" t="s">
        <v>39</v>
      </c>
      <c r="P1304" s="101" t="s">
        <v>142</v>
      </c>
      <c r="Q1304" s="267">
        <v>43410</v>
      </c>
      <c r="R1304" s="267">
        <v>43581</v>
      </c>
      <c r="S1304" s="267">
        <v>43763</v>
      </c>
      <c r="T1304" s="101">
        <f>S1304-R1304</f>
        <v>182</v>
      </c>
      <c r="U1304" s="101"/>
      <c r="V1304" s="101"/>
      <c r="W1304" s="101"/>
      <c r="X1304" s="101"/>
      <c r="Y1304" s="101"/>
      <c r="Z1304" s="101"/>
      <c r="AA1304" s="101"/>
      <c r="AB1304" s="101"/>
    </row>
    <row r="1305" spans="1:28" ht="16">
      <c r="A1305" s="9">
        <v>2</v>
      </c>
      <c r="B1305" s="9">
        <v>2</v>
      </c>
      <c r="C1305" s="9">
        <v>1</v>
      </c>
      <c r="D1305" s="9" t="str">
        <f>"Dynan_"&amp;I1305&amp;"_"&amp;J1305&amp;"_"&amp;L1305&amp;"_"&amp;K1305</f>
        <v>Dynan_G4_415_244_19A</v>
      </c>
      <c r="E1305" s="9" t="str">
        <f>D1305&amp;"_Lung_Block"</f>
        <v>Dynan_G4_415_244_19A_Lung_Block</v>
      </c>
      <c r="F1305" s="282">
        <f t="shared" si="119"/>
        <v>20</v>
      </c>
      <c r="G1305" s="227"/>
      <c r="H1305" s="101" t="s">
        <v>349</v>
      </c>
      <c r="I1305" s="101" t="s">
        <v>353</v>
      </c>
      <c r="J1305" s="101">
        <v>415</v>
      </c>
      <c r="K1305" s="101" t="s">
        <v>33</v>
      </c>
      <c r="L1305" s="101">
        <v>244</v>
      </c>
      <c r="M1305" s="101" t="s">
        <v>242</v>
      </c>
      <c r="N1305" s="101">
        <v>1.5</v>
      </c>
      <c r="O1305" s="101" t="s">
        <v>39</v>
      </c>
      <c r="P1305" s="101" t="s">
        <v>142</v>
      </c>
      <c r="Q1305" s="267">
        <v>43410</v>
      </c>
      <c r="R1305" s="267">
        <v>43581</v>
      </c>
      <c r="S1305" s="267">
        <v>43763</v>
      </c>
      <c r="T1305" s="101">
        <f>S1305-R1305</f>
        <v>182</v>
      </c>
      <c r="U1305" s="101"/>
      <c r="V1305" s="101"/>
      <c r="W1305" s="101"/>
      <c r="X1305" s="101"/>
      <c r="Y1305" s="101"/>
      <c r="Z1305" s="101"/>
      <c r="AA1305" s="101"/>
      <c r="AB1305" s="101"/>
    </row>
    <row r="1306" spans="1:28" ht="16">
      <c r="A1306" s="824" t="str">
        <f>"Total Subjects Received "&amp;"("&amp;I1301&amp;")"</f>
        <v>Total Subjects Received (G4)</v>
      </c>
      <c r="B1306" s="825"/>
      <c r="C1306" s="826"/>
      <c r="D1306" s="788" t="s">
        <v>37</v>
      </c>
      <c r="E1306" s="788" t="s">
        <v>37</v>
      </c>
      <c r="F1306" s="282"/>
      <c r="G1306" s="227"/>
      <c r="H1306" s="33"/>
      <c r="I1306" s="31"/>
      <c r="J1306" s="32"/>
      <c r="K1306" s="9"/>
      <c r="L1306" s="32"/>
      <c r="M1306" s="32"/>
      <c r="N1306" s="39"/>
      <c r="O1306" s="32"/>
      <c r="P1306" s="32"/>
      <c r="Q1306" s="38"/>
      <c r="R1306" s="36"/>
      <c r="S1306" s="12"/>
      <c r="T1306" s="79"/>
      <c r="U1306" s="79"/>
      <c r="V1306" s="79"/>
      <c r="W1306" s="9"/>
      <c r="X1306" s="9"/>
      <c r="Y1306" s="9"/>
      <c r="Z1306" s="9"/>
      <c r="AA1306" s="6"/>
      <c r="AB1306" s="37"/>
    </row>
    <row r="1307" spans="1:28">
      <c r="A1307" s="9"/>
      <c r="B1307" s="9"/>
      <c r="C1307" s="9"/>
      <c r="D1307" s="150"/>
      <c r="E1307" s="150"/>
      <c r="F1307" s="282"/>
      <c r="G1307" s="227"/>
      <c r="H1307" s="9"/>
      <c r="I1307" s="9"/>
      <c r="J1307" s="9"/>
      <c r="K1307" s="9"/>
      <c r="L1307" s="9"/>
      <c r="M1307" s="9"/>
      <c r="N1307" s="34"/>
      <c r="O1307" s="9"/>
      <c r="P1307" s="9"/>
      <c r="Q1307" s="150"/>
      <c r="R1307" s="150"/>
      <c r="S1307" s="159"/>
      <c r="T1307" s="160"/>
      <c r="U1307" s="128"/>
      <c r="V1307" s="128"/>
      <c r="W1307" s="9"/>
      <c r="X1307" s="9"/>
      <c r="Y1307" s="9"/>
      <c r="Z1307" s="9"/>
      <c r="AA1307" s="150"/>
      <c r="AB1307" s="150"/>
    </row>
    <row r="1308" spans="1:28" ht="16">
      <c r="A1308" s="9"/>
      <c r="B1308" s="9"/>
      <c r="C1308" s="9"/>
      <c r="D1308" s="150"/>
      <c r="E1308" s="150"/>
      <c r="F1308" s="282"/>
      <c r="G1308" s="227"/>
      <c r="H1308" s="265" t="s">
        <v>29</v>
      </c>
      <c r="I1308" s="31"/>
      <c r="J1308" s="32"/>
      <c r="K1308" s="9"/>
      <c r="L1308" s="32"/>
      <c r="M1308" s="32"/>
      <c r="N1308" s="39"/>
      <c r="O1308" s="32"/>
      <c r="P1308" s="32"/>
      <c r="Q1308" s="38"/>
      <c r="R1308" s="36"/>
      <c r="S1308" s="12"/>
      <c r="T1308" s="79"/>
      <c r="U1308" s="79"/>
      <c r="V1308" s="79"/>
      <c r="W1308" s="9"/>
      <c r="X1308" s="9"/>
      <c r="Y1308" s="9"/>
      <c r="Z1308" s="9"/>
      <c r="AA1308" s="6"/>
      <c r="AB1308" s="37"/>
    </row>
    <row r="1309" spans="1:28">
      <c r="A1309" s="9">
        <v>2</v>
      </c>
      <c r="B1309" s="9">
        <v>2</v>
      </c>
      <c r="C1309" s="9">
        <v>2</v>
      </c>
      <c r="D1309" s="9" t="str">
        <f>"Dynan_"&amp;I1309&amp;"_"&amp;J1309&amp;"_"&amp;L1309&amp;"_"&amp;K1309</f>
        <v>Dynan_H1_643_187_19A</v>
      </c>
      <c r="E1309" s="9" t="str">
        <f>D1309&amp;"_Lung_Block"</f>
        <v>Dynan_H1_643_187_19A_Lung_Block</v>
      </c>
      <c r="F1309" s="282">
        <f>1</f>
        <v>1</v>
      </c>
      <c r="G1309" s="227"/>
      <c r="H1309" s="23" t="s">
        <v>354</v>
      </c>
      <c r="I1309" s="23" t="s">
        <v>355</v>
      </c>
      <c r="J1309" s="23">
        <v>643</v>
      </c>
      <c r="K1309" s="23" t="s">
        <v>33</v>
      </c>
      <c r="L1309" s="23" t="s">
        <v>356</v>
      </c>
      <c r="M1309" s="23" t="s">
        <v>357</v>
      </c>
      <c r="N1309" s="23">
        <v>0.75</v>
      </c>
      <c r="O1309" s="23" t="s">
        <v>35</v>
      </c>
      <c r="P1309" s="23" t="s">
        <v>36</v>
      </c>
      <c r="Q1309" s="266">
        <v>43410</v>
      </c>
      <c r="R1309" s="266">
        <v>43578</v>
      </c>
      <c r="S1309" s="266">
        <v>43606</v>
      </c>
      <c r="T1309" s="23">
        <f>S1309-R1309</f>
        <v>28</v>
      </c>
      <c r="U1309" s="23"/>
      <c r="V1309" s="23"/>
      <c r="W1309" s="23"/>
      <c r="X1309" s="23"/>
      <c r="Y1309" s="23"/>
      <c r="Z1309" s="23"/>
      <c r="AA1309" s="23"/>
      <c r="AB1309" s="23"/>
    </row>
    <row r="1310" spans="1:28">
      <c r="A1310" s="9">
        <v>2</v>
      </c>
      <c r="B1310" s="9">
        <v>2</v>
      </c>
      <c r="C1310" s="9">
        <v>2</v>
      </c>
      <c r="D1310" s="9" t="str">
        <f>"Dynan_"&amp;I1310&amp;"_"&amp;J1310&amp;"_"&amp;L1310&amp;"_"&amp;K1310</f>
        <v>Dynan_H1_644_187_19A</v>
      </c>
      <c r="E1310" s="9" t="str">
        <f>D1310&amp;"_Lung_Block"</f>
        <v>Dynan_H1_644_187_19A_Lung_Block</v>
      </c>
      <c r="F1310" s="282">
        <f>F1309+1</f>
        <v>2</v>
      </c>
      <c r="G1310" s="227"/>
      <c r="H1310" s="23" t="s">
        <v>354</v>
      </c>
      <c r="I1310" s="23" t="s">
        <v>355</v>
      </c>
      <c r="J1310" s="23">
        <v>644</v>
      </c>
      <c r="K1310" s="23" t="s">
        <v>33</v>
      </c>
      <c r="L1310" s="23">
        <v>187</v>
      </c>
      <c r="M1310" s="23" t="s">
        <v>357</v>
      </c>
      <c r="N1310" s="23">
        <v>0.75</v>
      </c>
      <c r="O1310" s="23" t="s">
        <v>35</v>
      </c>
      <c r="P1310" s="23" t="s">
        <v>36</v>
      </c>
      <c r="Q1310" s="266">
        <v>43410</v>
      </c>
      <c r="R1310" s="266">
        <v>43578</v>
      </c>
      <c r="S1310" s="266">
        <v>43606</v>
      </c>
      <c r="T1310" s="23">
        <f>S1310-R1310</f>
        <v>28</v>
      </c>
      <c r="U1310" s="23"/>
      <c r="V1310" s="23"/>
      <c r="W1310" s="23"/>
      <c r="X1310" s="23"/>
      <c r="Y1310" s="23"/>
      <c r="Z1310" s="23"/>
      <c r="AA1310" s="23"/>
      <c r="AB1310" s="23"/>
    </row>
    <row r="1311" spans="1:28">
      <c r="A1311" s="9">
        <v>2</v>
      </c>
      <c r="B1311" s="9">
        <v>2</v>
      </c>
      <c r="C1311" s="9">
        <v>2</v>
      </c>
      <c r="D1311" s="9" t="str">
        <f>"Dynan_"&amp;I1311&amp;"_"&amp;J1311&amp;"_"&amp;L1311&amp;"_"&amp;K1311</f>
        <v>Dynan_H1_645_187_19A</v>
      </c>
      <c r="E1311" s="9" t="str">
        <f>D1311&amp;"_Lung_Block"</f>
        <v>Dynan_H1_645_187_19A_Lung_Block</v>
      </c>
      <c r="F1311" s="282">
        <f t="shared" ref="F1311:F1334" si="120">F1310+1</f>
        <v>3</v>
      </c>
      <c r="G1311" s="227"/>
      <c r="H1311" s="23" t="s">
        <v>354</v>
      </c>
      <c r="I1311" s="23" t="s">
        <v>355</v>
      </c>
      <c r="J1311" s="23">
        <v>645</v>
      </c>
      <c r="K1311" s="23" t="s">
        <v>33</v>
      </c>
      <c r="L1311" s="23">
        <v>187</v>
      </c>
      <c r="M1311" s="23" t="s">
        <v>357</v>
      </c>
      <c r="N1311" s="23">
        <v>0.75</v>
      </c>
      <c r="O1311" s="23" t="s">
        <v>35</v>
      </c>
      <c r="P1311" s="23" t="s">
        <v>36</v>
      </c>
      <c r="Q1311" s="266">
        <v>43410</v>
      </c>
      <c r="R1311" s="266">
        <v>43578</v>
      </c>
      <c r="S1311" s="266">
        <v>43606</v>
      </c>
      <c r="T1311" s="23">
        <f>S1311-R1311</f>
        <v>28</v>
      </c>
      <c r="U1311" s="23"/>
      <c r="V1311" s="23"/>
      <c r="W1311" s="23"/>
      <c r="X1311" s="23"/>
      <c r="Y1311" s="23"/>
      <c r="Z1311" s="23"/>
      <c r="AA1311" s="23"/>
      <c r="AB1311" s="23"/>
    </row>
    <row r="1312" spans="1:28">
      <c r="A1312" s="9">
        <v>2</v>
      </c>
      <c r="B1312" s="9">
        <v>2</v>
      </c>
      <c r="C1312" s="9">
        <v>2</v>
      </c>
      <c r="D1312" s="9" t="str">
        <f>"Dynan_"&amp;I1312&amp;"_"&amp;J1312&amp;"_"&amp;L1312&amp;"_"&amp;K1312</f>
        <v>Dynan_H1_651_231_19A</v>
      </c>
      <c r="E1312" s="9" t="str">
        <f>D1312&amp;"_Lung_Block"</f>
        <v>Dynan_H1_651_231_19A_Lung_Block</v>
      </c>
      <c r="F1312" s="282">
        <f t="shared" si="120"/>
        <v>4</v>
      </c>
      <c r="G1312" s="227"/>
      <c r="H1312" s="23" t="s">
        <v>354</v>
      </c>
      <c r="I1312" s="23" t="s">
        <v>355</v>
      </c>
      <c r="J1312" s="23">
        <v>651</v>
      </c>
      <c r="K1312" s="23" t="s">
        <v>33</v>
      </c>
      <c r="L1312" s="23">
        <v>231</v>
      </c>
      <c r="M1312" s="23" t="s">
        <v>357</v>
      </c>
      <c r="N1312" s="23">
        <v>0.75</v>
      </c>
      <c r="O1312" s="23" t="s">
        <v>35</v>
      </c>
      <c r="P1312" s="23" t="s">
        <v>36</v>
      </c>
      <c r="Q1312" s="266">
        <v>43410</v>
      </c>
      <c r="R1312" s="266">
        <v>43578</v>
      </c>
      <c r="S1312" s="266">
        <v>43606</v>
      </c>
      <c r="T1312" s="23">
        <f>S1312-R1312</f>
        <v>28</v>
      </c>
      <c r="U1312" s="23"/>
      <c r="V1312" s="23"/>
      <c r="W1312" s="23"/>
      <c r="X1312" s="23"/>
      <c r="Y1312" s="23"/>
      <c r="Z1312" s="23"/>
      <c r="AA1312" s="23"/>
      <c r="AB1312" s="23"/>
    </row>
    <row r="1313" spans="1:28" s="437" customFormat="1" hidden="1">
      <c r="A1313" s="425" t="s">
        <v>58</v>
      </c>
      <c r="B1313" s="425" t="s">
        <v>58</v>
      </c>
      <c r="C1313" s="425" t="s">
        <v>58</v>
      </c>
      <c r="D1313" s="9" t="str">
        <f>"Dynan_"&amp;I1313&amp;"_"&amp;J1313&amp;"_"&amp;L1313&amp;"_"&amp;K1313</f>
        <v>Dynan_H1_655_231_19A</v>
      </c>
      <c r="E1313" s="9" t="str">
        <f>D1313&amp;"_Lung_Block"</f>
        <v>Dynan_H1_655_231_19A_Lung_Block</v>
      </c>
      <c r="F1313" s="282">
        <f t="shared" si="120"/>
        <v>5</v>
      </c>
      <c r="G1313" s="428"/>
      <c r="H1313" s="429" t="s">
        <v>354</v>
      </c>
      <c r="I1313" s="429" t="s">
        <v>355</v>
      </c>
      <c r="J1313" s="429">
        <v>655</v>
      </c>
      <c r="K1313" s="429" t="s">
        <v>33</v>
      </c>
      <c r="L1313" s="429">
        <v>231</v>
      </c>
      <c r="M1313" s="429" t="s">
        <v>357</v>
      </c>
      <c r="N1313" s="429">
        <v>0.75</v>
      </c>
      <c r="O1313" s="429" t="s">
        <v>35</v>
      </c>
      <c r="P1313" s="429" t="s">
        <v>36</v>
      </c>
      <c r="Q1313" s="484">
        <v>43410</v>
      </c>
      <c r="R1313" s="484">
        <v>43578</v>
      </c>
      <c r="S1313" s="484">
        <v>43606</v>
      </c>
      <c r="T1313" s="429">
        <f>S1313-R1313</f>
        <v>28</v>
      </c>
      <c r="U1313" s="429"/>
      <c r="V1313" s="429"/>
      <c r="W1313" s="429"/>
      <c r="X1313" s="429"/>
      <c r="Y1313" s="429"/>
      <c r="Z1313" s="429"/>
      <c r="AA1313" s="429"/>
      <c r="AB1313" s="429"/>
    </row>
    <row r="1314" spans="1:28">
      <c r="A1314" s="824" t="str">
        <f>"Total Subjects Received "&amp;"("&amp;I1309&amp;")"</f>
        <v>Total Subjects Received (H1)</v>
      </c>
      <c r="B1314" s="825"/>
      <c r="C1314" s="826"/>
      <c r="D1314" s="788" t="s">
        <v>60</v>
      </c>
      <c r="E1314" s="788" t="s">
        <v>60</v>
      </c>
      <c r="F1314" s="282"/>
      <c r="G1314" s="227"/>
      <c r="H1314" s="33"/>
      <c r="I1314" s="33"/>
      <c r="J1314" s="33"/>
      <c r="K1314" s="33"/>
      <c r="L1314" s="33"/>
      <c r="M1314" s="33"/>
      <c r="N1314" s="33"/>
      <c r="O1314" s="33"/>
      <c r="P1314" s="33"/>
      <c r="Q1314" s="159"/>
      <c r="R1314" s="159"/>
      <c r="S1314" s="159"/>
      <c r="T1314" s="33"/>
      <c r="U1314" s="33"/>
      <c r="V1314" s="33"/>
      <c r="W1314" s="33"/>
      <c r="X1314" s="33"/>
      <c r="Y1314" s="33"/>
      <c r="Z1314" s="33"/>
      <c r="AA1314" s="33"/>
      <c r="AB1314" s="33"/>
    </row>
    <row r="1315" spans="1:28">
      <c r="A1315" s="9"/>
      <c r="B1315" s="9"/>
      <c r="C1315" s="9"/>
      <c r="D1315" s="9"/>
      <c r="E1315" s="9"/>
      <c r="F1315" s="282"/>
      <c r="G1315" s="227"/>
      <c r="H1315" s="33"/>
      <c r="I1315" s="33"/>
      <c r="J1315" s="33"/>
      <c r="K1315" s="33"/>
      <c r="L1315" s="33"/>
      <c r="M1315" s="33"/>
      <c r="N1315" s="33"/>
      <c r="O1315" s="33"/>
      <c r="P1315" s="33"/>
      <c r="Q1315" s="159"/>
      <c r="R1315" s="159"/>
      <c r="S1315" s="159"/>
      <c r="T1315" s="33"/>
      <c r="U1315" s="33"/>
      <c r="V1315" s="33"/>
      <c r="W1315" s="33"/>
      <c r="X1315" s="33"/>
      <c r="Y1315" s="33"/>
      <c r="Z1315" s="33"/>
      <c r="AA1315" s="33"/>
      <c r="AB1315" s="33"/>
    </row>
    <row r="1316" spans="1:28" ht="16">
      <c r="A1316" s="9">
        <v>2</v>
      </c>
      <c r="B1316" s="9">
        <v>2</v>
      </c>
      <c r="C1316" s="9">
        <v>2</v>
      </c>
      <c r="D1316" s="9" t="str">
        <f>"Dynan_"&amp;I1316&amp;"_"&amp;J1316&amp;"_"&amp;L1316&amp;"_"&amp;K1316</f>
        <v>Dynan_H2_693_239_19A</v>
      </c>
      <c r="E1316" s="9" t="str">
        <f>D1316&amp;"_Lung_Block"</f>
        <v>Dynan_H2_693_239_19A_Lung_Block</v>
      </c>
      <c r="F1316" s="282">
        <f>F1313+1</f>
        <v>6</v>
      </c>
      <c r="G1316" s="227"/>
      <c r="H1316" s="101" t="s">
        <v>354</v>
      </c>
      <c r="I1316" s="101" t="s">
        <v>358</v>
      </c>
      <c r="J1316" s="101">
        <v>693</v>
      </c>
      <c r="K1316" s="101" t="s">
        <v>33</v>
      </c>
      <c r="L1316" s="101">
        <v>239</v>
      </c>
      <c r="M1316" s="101" t="s">
        <v>357</v>
      </c>
      <c r="N1316" s="101">
        <v>0.75</v>
      </c>
      <c r="O1316" s="101" t="s">
        <v>39</v>
      </c>
      <c r="P1316" s="101" t="s">
        <v>36</v>
      </c>
      <c r="Q1316" s="267">
        <v>43410</v>
      </c>
      <c r="R1316" s="267">
        <v>43578</v>
      </c>
      <c r="S1316" s="267">
        <v>43606</v>
      </c>
      <c r="T1316" s="101">
        <f>S1316-R1316</f>
        <v>28</v>
      </c>
      <c r="U1316" s="101"/>
      <c r="V1316" s="101"/>
      <c r="W1316" s="101"/>
      <c r="X1316" s="101"/>
      <c r="Y1316" s="101"/>
      <c r="Z1316" s="101"/>
      <c r="AA1316" s="101"/>
      <c r="AB1316" s="101"/>
    </row>
    <row r="1317" spans="1:28" ht="16">
      <c r="A1317" s="9">
        <v>2</v>
      </c>
      <c r="B1317" s="9">
        <v>2</v>
      </c>
      <c r="C1317" s="9">
        <v>2</v>
      </c>
      <c r="D1317" s="9" t="str">
        <f>"Dynan_"&amp;I1317&amp;"_"&amp;J1317&amp;"_"&amp;L1317&amp;"_"&amp;K1317</f>
        <v>Dynan_H2_694_239_19A</v>
      </c>
      <c r="E1317" s="9" t="str">
        <f>D1317&amp;"_Lung_Block"</f>
        <v>Dynan_H2_694_239_19A_Lung_Block</v>
      </c>
      <c r="F1317" s="282">
        <f t="shared" si="120"/>
        <v>7</v>
      </c>
      <c r="G1317" s="227"/>
      <c r="H1317" s="101" t="s">
        <v>354</v>
      </c>
      <c r="I1317" s="101" t="s">
        <v>358</v>
      </c>
      <c r="J1317" s="101">
        <v>694</v>
      </c>
      <c r="K1317" s="101" t="s">
        <v>33</v>
      </c>
      <c r="L1317" s="101">
        <v>239</v>
      </c>
      <c r="M1317" s="101" t="s">
        <v>357</v>
      </c>
      <c r="N1317" s="101">
        <v>0.75</v>
      </c>
      <c r="O1317" s="101" t="s">
        <v>39</v>
      </c>
      <c r="P1317" s="101" t="s">
        <v>36</v>
      </c>
      <c r="Q1317" s="267">
        <v>43410</v>
      </c>
      <c r="R1317" s="267">
        <v>43578</v>
      </c>
      <c r="S1317" s="267">
        <v>43606</v>
      </c>
      <c r="T1317" s="101">
        <f>S1317-R1317</f>
        <v>28</v>
      </c>
      <c r="U1317" s="101"/>
      <c r="V1317" s="101"/>
      <c r="W1317" s="101"/>
      <c r="X1317" s="101"/>
      <c r="Y1317" s="101"/>
      <c r="Z1317" s="101"/>
      <c r="AA1317" s="101"/>
      <c r="AB1317" s="101"/>
    </row>
    <row r="1318" spans="1:28" ht="16">
      <c r="A1318" s="9">
        <v>2</v>
      </c>
      <c r="B1318" s="9">
        <v>2</v>
      </c>
      <c r="C1318" s="9">
        <v>2</v>
      </c>
      <c r="D1318" s="9" t="str">
        <f>"Dynan_"&amp;I1318&amp;"_"&amp;J1318&amp;"_"&amp;L1318&amp;"_"&amp;K1318</f>
        <v>Dynan_H2_695_239_19A</v>
      </c>
      <c r="E1318" s="9" t="str">
        <f>D1318&amp;"_Lung_Block"</f>
        <v>Dynan_H2_695_239_19A_Lung_Block</v>
      </c>
      <c r="F1318" s="282">
        <f t="shared" si="120"/>
        <v>8</v>
      </c>
      <c r="G1318" s="227"/>
      <c r="H1318" s="101" t="s">
        <v>354</v>
      </c>
      <c r="I1318" s="101" t="s">
        <v>358</v>
      </c>
      <c r="J1318" s="101">
        <v>695</v>
      </c>
      <c r="K1318" s="101" t="s">
        <v>33</v>
      </c>
      <c r="L1318" s="101">
        <v>239</v>
      </c>
      <c r="M1318" s="101" t="s">
        <v>357</v>
      </c>
      <c r="N1318" s="101">
        <v>0.75</v>
      </c>
      <c r="O1318" s="101" t="s">
        <v>39</v>
      </c>
      <c r="P1318" s="101" t="s">
        <v>36</v>
      </c>
      <c r="Q1318" s="267">
        <v>43410</v>
      </c>
      <c r="R1318" s="267">
        <v>43578</v>
      </c>
      <c r="S1318" s="267">
        <v>43606</v>
      </c>
      <c r="T1318" s="101">
        <f>S1318-R1318</f>
        <v>28</v>
      </c>
      <c r="U1318" s="101"/>
      <c r="V1318" s="101"/>
      <c r="W1318" s="101"/>
      <c r="X1318" s="101"/>
      <c r="Y1318" s="101"/>
      <c r="Z1318" s="101"/>
      <c r="AA1318" s="101"/>
      <c r="AB1318" s="101"/>
    </row>
    <row r="1319" spans="1:28" ht="16">
      <c r="A1319" s="9">
        <v>2</v>
      </c>
      <c r="B1319" s="9">
        <v>2</v>
      </c>
      <c r="C1319" s="9">
        <v>2</v>
      </c>
      <c r="D1319" s="9" t="str">
        <f>"Dynan_"&amp;I1319&amp;"_"&amp;J1319&amp;"_"&amp;L1319&amp;"_"&amp;K1319</f>
        <v>Dynan_H2_696_239_19A</v>
      </c>
      <c r="E1319" s="9" t="str">
        <f>D1319&amp;"_Lung_Block"</f>
        <v>Dynan_H2_696_239_19A_Lung_Block</v>
      </c>
      <c r="F1319" s="282">
        <f t="shared" si="120"/>
        <v>9</v>
      </c>
      <c r="G1319" s="227"/>
      <c r="H1319" s="101" t="s">
        <v>354</v>
      </c>
      <c r="I1319" s="101" t="s">
        <v>358</v>
      </c>
      <c r="J1319" s="101">
        <v>696</v>
      </c>
      <c r="K1319" s="101" t="s">
        <v>33</v>
      </c>
      <c r="L1319" s="101">
        <v>239</v>
      </c>
      <c r="M1319" s="101" t="s">
        <v>357</v>
      </c>
      <c r="N1319" s="101">
        <v>0.75</v>
      </c>
      <c r="O1319" s="101" t="s">
        <v>39</v>
      </c>
      <c r="P1319" s="101" t="s">
        <v>36</v>
      </c>
      <c r="Q1319" s="267">
        <v>43410</v>
      </c>
      <c r="R1319" s="267">
        <v>43578</v>
      </c>
      <c r="S1319" s="267">
        <v>43606</v>
      </c>
      <c r="T1319" s="101">
        <f>S1319-R1319</f>
        <v>28</v>
      </c>
      <c r="U1319" s="101"/>
      <c r="V1319" s="101"/>
      <c r="W1319" s="101"/>
      <c r="X1319" s="101"/>
      <c r="Y1319" s="101"/>
      <c r="Z1319" s="101"/>
      <c r="AA1319" s="101"/>
      <c r="AB1319" s="101"/>
    </row>
    <row r="1320" spans="1:28" ht="16">
      <c r="A1320" s="9">
        <v>2</v>
      </c>
      <c r="B1320" s="9">
        <v>2</v>
      </c>
      <c r="C1320" s="9">
        <v>2</v>
      </c>
      <c r="D1320" s="9" t="str">
        <f>"Dynan_"&amp;I1320&amp;"_"&amp;J1320&amp;"_"&amp;L1320&amp;"_"&amp;K1320</f>
        <v>Dynan_H2_698_239_19A</v>
      </c>
      <c r="E1320" s="9" t="str">
        <f>D1320&amp;"_Lung_Block"</f>
        <v>Dynan_H2_698_239_19A_Lung_Block</v>
      </c>
      <c r="F1320" s="282">
        <f t="shared" si="120"/>
        <v>10</v>
      </c>
      <c r="G1320" s="227"/>
      <c r="H1320" s="101" t="s">
        <v>354</v>
      </c>
      <c r="I1320" s="101" t="s">
        <v>358</v>
      </c>
      <c r="J1320" s="101">
        <v>698</v>
      </c>
      <c r="K1320" s="101" t="s">
        <v>33</v>
      </c>
      <c r="L1320" s="101">
        <v>239</v>
      </c>
      <c r="M1320" s="101" t="s">
        <v>357</v>
      </c>
      <c r="N1320" s="101">
        <v>0.75</v>
      </c>
      <c r="O1320" s="101" t="s">
        <v>39</v>
      </c>
      <c r="P1320" s="101" t="s">
        <v>36</v>
      </c>
      <c r="Q1320" s="267">
        <v>43410</v>
      </c>
      <c r="R1320" s="267">
        <v>43578</v>
      </c>
      <c r="S1320" s="267">
        <v>43606</v>
      </c>
      <c r="T1320" s="101">
        <f>S1320-R1320</f>
        <v>28</v>
      </c>
      <c r="U1320" s="101"/>
      <c r="V1320" s="101"/>
      <c r="W1320" s="101"/>
      <c r="X1320" s="101"/>
      <c r="Y1320" s="101"/>
      <c r="Z1320" s="101"/>
      <c r="AA1320" s="101"/>
      <c r="AB1320" s="101"/>
    </row>
    <row r="1321" spans="1:28" ht="16">
      <c r="A1321" s="824" t="str">
        <f>"Total Subjects Received "&amp;"("&amp;I1316&amp;")"</f>
        <v>Total Subjects Received (H2)</v>
      </c>
      <c r="B1321" s="825"/>
      <c r="C1321" s="826"/>
      <c r="D1321" s="788" t="s">
        <v>37</v>
      </c>
      <c r="E1321" s="788" t="s">
        <v>37</v>
      </c>
      <c r="F1321" s="282"/>
      <c r="G1321" s="227"/>
      <c r="H1321" s="169"/>
      <c r="I1321" s="169"/>
      <c r="J1321" s="169"/>
      <c r="K1321" s="169"/>
      <c r="L1321" s="169"/>
      <c r="M1321" s="169"/>
      <c r="N1321" s="169"/>
      <c r="O1321" s="169"/>
      <c r="P1321" s="169"/>
      <c r="Q1321" s="153"/>
      <c r="R1321" s="153"/>
      <c r="S1321" s="153"/>
      <c r="T1321" s="169"/>
      <c r="U1321" s="169"/>
      <c r="V1321" s="169"/>
      <c r="W1321" s="169"/>
      <c r="X1321" s="169"/>
      <c r="Y1321" s="169"/>
      <c r="Z1321" s="169"/>
      <c r="AA1321" s="169"/>
      <c r="AB1321" s="169"/>
    </row>
    <row r="1322" spans="1:28" ht="16">
      <c r="A1322" s="9"/>
      <c r="B1322" s="9"/>
      <c r="C1322" s="9"/>
      <c r="D1322" s="9"/>
      <c r="E1322" s="9"/>
      <c r="F1322" s="282"/>
      <c r="G1322" s="227"/>
      <c r="H1322" s="169"/>
      <c r="I1322" s="169"/>
      <c r="J1322" s="169"/>
      <c r="K1322" s="169"/>
      <c r="L1322" s="169"/>
      <c r="M1322" s="169"/>
      <c r="N1322" s="169"/>
      <c r="O1322" s="169"/>
      <c r="P1322" s="169"/>
      <c r="Q1322" s="153"/>
      <c r="R1322" s="153"/>
      <c r="S1322" s="153"/>
      <c r="T1322" s="169"/>
      <c r="U1322" s="169"/>
      <c r="V1322" s="169"/>
      <c r="W1322" s="169"/>
      <c r="X1322" s="169"/>
      <c r="Y1322" s="169"/>
      <c r="Z1322" s="169"/>
      <c r="AA1322" s="169"/>
      <c r="AB1322" s="169"/>
    </row>
    <row r="1323" spans="1:28">
      <c r="A1323" s="9">
        <v>2</v>
      </c>
      <c r="B1323" s="9">
        <v>2</v>
      </c>
      <c r="C1323" s="9">
        <v>2</v>
      </c>
      <c r="D1323" s="9" t="str">
        <f>"Dynan_"&amp;I1323&amp;"_"&amp;J1323&amp;"_"&amp;L1323&amp;"_"&amp;K1323</f>
        <v>Dynan_H3_512_154_19A</v>
      </c>
      <c r="E1323" s="9" t="str">
        <f>D1323&amp;"_Lung_Block"</f>
        <v>Dynan_H3_512_154_19A_Lung_Block</v>
      </c>
      <c r="F1323" s="282">
        <f>F1320+1</f>
        <v>11</v>
      </c>
      <c r="G1323" s="227"/>
      <c r="H1323" s="23" t="s">
        <v>354</v>
      </c>
      <c r="I1323" s="23" t="s">
        <v>359</v>
      </c>
      <c r="J1323" s="23">
        <v>512</v>
      </c>
      <c r="K1323" s="23" t="s">
        <v>33</v>
      </c>
      <c r="L1323" s="23">
        <v>154</v>
      </c>
      <c r="M1323" s="23" t="s">
        <v>357</v>
      </c>
      <c r="N1323" s="23">
        <v>0.75</v>
      </c>
      <c r="O1323" s="23" t="s">
        <v>35</v>
      </c>
      <c r="P1323" s="23" t="s">
        <v>36</v>
      </c>
      <c r="Q1323" s="266">
        <v>43410</v>
      </c>
      <c r="R1323" s="266">
        <v>43577</v>
      </c>
      <c r="S1323" s="266">
        <v>43759</v>
      </c>
      <c r="T1323" s="23">
        <f>S1323-R1323</f>
        <v>182</v>
      </c>
      <c r="U1323" s="23"/>
      <c r="V1323" s="23"/>
      <c r="W1323" s="23"/>
      <c r="X1323" s="23"/>
      <c r="Y1323" s="23"/>
      <c r="Z1323" s="23"/>
      <c r="AA1323" s="23"/>
      <c r="AB1323" s="23"/>
    </row>
    <row r="1324" spans="1:28">
      <c r="A1324" s="9">
        <v>2</v>
      </c>
      <c r="B1324" s="9">
        <v>2</v>
      </c>
      <c r="C1324" s="9">
        <v>2</v>
      </c>
      <c r="D1324" s="9" t="str">
        <f>"Dynan_"&amp;I1324&amp;"_"&amp;J1324&amp;"_"&amp;L1324&amp;"_"&amp;K1324</f>
        <v>Dynan_H3_513_154_19A</v>
      </c>
      <c r="E1324" s="9" t="str">
        <f>D1324&amp;"_Lung_Block"</f>
        <v>Dynan_H3_513_154_19A_Lung_Block</v>
      </c>
      <c r="F1324" s="282">
        <f t="shared" si="120"/>
        <v>12</v>
      </c>
      <c r="G1324" s="227"/>
      <c r="H1324" s="23" t="s">
        <v>354</v>
      </c>
      <c r="I1324" s="23" t="s">
        <v>359</v>
      </c>
      <c r="J1324" s="23">
        <v>513</v>
      </c>
      <c r="K1324" s="23" t="s">
        <v>33</v>
      </c>
      <c r="L1324" s="23">
        <v>154</v>
      </c>
      <c r="M1324" s="23" t="s">
        <v>357</v>
      </c>
      <c r="N1324" s="23">
        <v>0.75</v>
      </c>
      <c r="O1324" s="23" t="s">
        <v>35</v>
      </c>
      <c r="P1324" s="23" t="s">
        <v>36</v>
      </c>
      <c r="Q1324" s="266">
        <v>43410</v>
      </c>
      <c r="R1324" s="266">
        <v>43577</v>
      </c>
      <c r="S1324" s="266">
        <v>43759</v>
      </c>
      <c r="T1324" s="23">
        <f>S1324-R1324</f>
        <v>182</v>
      </c>
      <c r="U1324" s="23"/>
      <c r="V1324" s="23"/>
      <c r="W1324" s="23"/>
      <c r="X1324" s="23"/>
      <c r="Y1324" s="23"/>
      <c r="Z1324" s="23"/>
      <c r="AA1324" s="23"/>
      <c r="AB1324" s="23"/>
    </row>
    <row r="1325" spans="1:28">
      <c r="A1325" s="9">
        <v>2</v>
      </c>
      <c r="B1325" s="9">
        <v>2</v>
      </c>
      <c r="C1325" s="9">
        <v>2</v>
      </c>
      <c r="D1325" s="9" t="str">
        <f>"Dynan_"&amp;I1325&amp;"_"&amp;J1325&amp;"_"&amp;L1325&amp;"_"&amp;K1325</f>
        <v>Dynan_H3_514_154_19A</v>
      </c>
      <c r="E1325" s="9" t="str">
        <f>D1325&amp;"_Lung_Block"</f>
        <v>Dynan_H3_514_154_19A_Lung_Block</v>
      </c>
      <c r="F1325" s="282">
        <f t="shared" si="120"/>
        <v>13</v>
      </c>
      <c r="G1325" s="227"/>
      <c r="H1325" s="23" t="s">
        <v>354</v>
      </c>
      <c r="I1325" s="23" t="s">
        <v>359</v>
      </c>
      <c r="J1325" s="23">
        <v>514</v>
      </c>
      <c r="K1325" s="23" t="s">
        <v>33</v>
      </c>
      <c r="L1325" s="23">
        <v>154</v>
      </c>
      <c r="M1325" s="23" t="s">
        <v>357</v>
      </c>
      <c r="N1325" s="23">
        <v>0.75</v>
      </c>
      <c r="O1325" s="23" t="s">
        <v>35</v>
      </c>
      <c r="P1325" s="23" t="s">
        <v>36</v>
      </c>
      <c r="Q1325" s="266">
        <v>43410</v>
      </c>
      <c r="R1325" s="266">
        <v>43577</v>
      </c>
      <c r="S1325" s="266">
        <v>43759</v>
      </c>
      <c r="T1325" s="23">
        <f>S1325-R1325</f>
        <v>182</v>
      </c>
      <c r="U1325" s="23"/>
      <c r="V1325" s="23"/>
      <c r="W1325" s="23"/>
      <c r="X1325" s="23"/>
      <c r="Y1325" s="23"/>
      <c r="Z1325" s="23"/>
      <c r="AA1325" s="23"/>
      <c r="AB1325" s="23"/>
    </row>
    <row r="1326" spans="1:28">
      <c r="A1326" s="9">
        <v>2</v>
      </c>
      <c r="B1326" s="9">
        <v>2</v>
      </c>
      <c r="C1326" s="9">
        <v>2</v>
      </c>
      <c r="D1326" s="9" t="str">
        <f>"Dynan_"&amp;I1326&amp;"_"&amp;J1326&amp;"_"&amp;L1326&amp;"_"&amp;K1326</f>
        <v>Dynan_H3_515_154_19A</v>
      </c>
      <c r="E1326" s="9" t="str">
        <f>D1326&amp;"_Lung_Block"</f>
        <v>Dynan_H3_515_154_19A_Lung_Block</v>
      </c>
      <c r="F1326" s="282">
        <f t="shared" si="120"/>
        <v>14</v>
      </c>
      <c r="G1326" s="227"/>
      <c r="H1326" s="23" t="s">
        <v>354</v>
      </c>
      <c r="I1326" s="23" t="s">
        <v>359</v>
      </c>
      <c r="J1326" s="23">
        <v>515</v>
      </c>
      <c r="K1326" s="23" t="s">
        <v>33</v>
      </c>
      <c r="L1326" s="23">
        <v>154</v>
      </c>
      <c r="M1326" s="23" t="s">
        <v>357</v>
      </c>
      <c r="N1326" s="23">
        <v>0.75</v>
      </c>
      <c r="O1326" s="23" t="s">
        <v>35</v>
      </c>
      <c r="P1326" s="23" t="s">
        <v>36</v>
      </c>
      <c r="Q1326" s="266">
        <v>43410</v>
      </c>
      <c r="R1326" s="266">
        <v>43577</v>
      </c>
      <c r="S1326" s="266">
        <v>43759</v>
      </c>
      <c r="T1326" s="23">
        <f>S1326-R1326</f>
        <v>182</v>
      </c>
      <c r="U1326" s="23"/>
      <c r="V1326" s="23"/>
      <c r="W1326" s="23"/>
      <c r="X1326" s="23"/>
      <c r="Y1326" s="23"/>
      <c r="Z1326" s="23"/>
      <c r="AA1326" s="23"/>
      <c r="AB1326" s="23"/>
    </row>
    <row r="1327" spans="1:28">
      <c r="A1327" s="9">
        <v>2</v>
      </c>
      <c r="B1327" s="9">
        <v>2</v>
      </c>
      <c r="C1327" s="9">
        <v>2</v>
      </c>
      <c r="D1327" s="9" t="str">
        <f>"Dynan_"&amp;I1327&amp;"_"&amp;J1327&amp;"_"&amp;L1327&amp;"_"&amp;K1327</f>
        <v>Dynan_H3_517_154_19A</v>
      </c>
      <c r="E1327" s="9" t="str">
        <f>D1327&amp;"_Lung_Block"</f>
        <v>Dynan_H3_517_154_19A_Lung_Block</v>
      </c>
      <c r="F1327" s="282">
        <f t="shared" si="120"/>
        <v>15</v>
      </c>
      <c r="G1327" s="227"/>
      <c r="H1327" s="23" t="s">
        <v>354</v>
      </c>
      <c r="I1327" s="23" t="s">
        <v>359</v>
      </c>
      <c r="J1327" s="23">
        <v>517</v>
      </c>
      <c r="K1327" s="23" t="s">
        <v>33</v>
      </c>
      <c r="L1327" s="23">
        <v>154</v>
      </c>
      <c r="M1327" s="23" t="s">
        <v>357</v>
      </c>
      <c r="N1327" s="23">
        <v>0.75</v>
      </c>
      <c r="O1327" s="23" t="s">
        <v>35</v>
      </c>
      <c r="P1327" s="23" t="s">
        <v>36</v>
      </c>
      <c r="Q1327" s="266">
        <v>43410</v>
      </c>
      <c r="R1327" s="266">
        <v>43577</v>
      </c>
      <c r="S1327" s="266">
        <v>43759</v>
      </c>
      <c r="T1327" s="23">
        <f>S1327-R1327</f>
        <v>182</v>
      </c>
      <c r="U1327" s="23"/>
      <c r="V1327" s="23"/>
      <c r="W1327" s="23"/>
      <c r="X1327" s="23"/>
      <c r="Y1327" s="23"/>
      <c r="Z1327" s="23"/>
      <c r="AA1327" s="23"/>
      <c r="AB1327" s="23"/>
    </row>
    <row r="1328" spans="1:28">
      <c r="A1328" s="824" t="str">
        <f>"Total Subjects Received "&amp;"("&amp;I1323&amp;")"</f>
        <v>Total Subjects Received (H3)</v>
      </c>
      <c r="B1328" s="825"/>
      <c r="C1328" s="826"/>
      <c r="D1328" s="788" t="s">
        <v>37</v>
      </c>
      <c r="E1328" s="788" t="s">
        <v>37</v>
      </c>
      <c r="F1328" s="282"/>
      <c r="G1328" s="227"/>
      <c r="H1328" s="33"/>
      <c r="I1328" s="33"/>
      <c r="J1328" s="33"/>
      <c r="K1328" s="33"/>
      <c r="L1328" s="33"/>
      <c r="M1328" s="33"/>
      <c r="N1328" s="33"/>
      <c r="O1328" s="33"/>
      <c r="P1328" s="33"/>
      <c r="Q1328" s="159"/>
      <c r="R1328" s="159"/>
      <c r="S1328" s="159"/>
      <c r="T1328" s="33"/>
      <c r="U1328" s="33"/>
      <c r="V1328" s="33"/>
      <c r="W1328" s="33"/>
      <c r="X1328" s="33"/>
      <c r="Y1328" s="33"/>
      <c r="Z1328" s="33"/>
      <c r="AA1328" s="33"/>
      <c r="AB1328" s="33"/>
    </row>
    <row r="1329" spans="1:28">
      <c r="A1329" s="9"/>
      <c r="B1329" s="9"/>
      <c r="C1329" s="9"/>
      <c r="D1329" s="9"/>
      <c r="E1329" s="9"/>
      <c r="F1329" s="282"/>
      <c r="G1329" s="227"/>
      <c r="H1329" s="33"/>
      <c r="I1329" s="33"/>
      <c r="J1329" s="33"/>
      <c r="K1329" s="33"/>
      <c r="L1329" s="33"/>
      <c r="M1329" s="33"/>
      <c r="N1329" s="33"/>
      <c r="O1329" s="33"/>
      <c r="P1329" s="33"/>
      <c r="Q1329" s="159"/>
      <c r="R1329" s="159"/>
      <c r="S1329" s="159"/>
      <c r="T1329" s="33"/>
      <c r="U1329" s="33"/>
      <c r="V1329" s="33"/>
      <c r="W1329" s="33"/>
      <c r="X1329" s="33"/>
      <c r="Y1329" s="33"/>
      <c r="Z1329" s="33"/>
      <c r="AA1329" s="33"/>
      <c r="AB1329" s="33"/>
    </row>
    <row r="1330" spans="1:28" ht="16">
      <c r="A1330" s="9">
        <v>2</v>
      </c>
      <c r="B1330" s="9">
        <v>2</v>
      </c>
      <c r="C1330" s="9">
        <v>2</v>
      </c>
      <c r="D1330" s="9" t="str">
        <f>"Dynan_"&amp;I1330&amp;"_"&amp;J1330&amp;"_"&amp;L1330&amp;"_"&amp;K1330</f>
        <v>Dynan_H4_35_240_19A</v>
      </c>
      <c r="E1330" s="9" t="str">
        <f>D1330&amp;"_Lung_Block"</f>
        <v>Dynan_H4_35_240_19A_Lung_Block</v>
      </c>
      <c r="F1330" s="282">
        <f>F1327+1</f>
        <v>16</v>
      </c>
      <c r="G1330" s="227"/>
      <c r="H1330" s="101" t="s">
        <v>354</v>
      </c>
      <c r="I1330" s="101" t="s">
        <v>360</v>
      </c>
      <c r="J1330" s="101">
        <v>35</v>
      </c>
      <c r="K1330" s="101" t="s">
        <v>33</v>
      </c>
      <c r="L1330" s="101">
        <v>240</v>
      </c>
      <c r="M1330" s="101" t="s">
        <v>357</v>
      </c>
      <c r="N1330" s="101">
        <v>0.75</v>
      </c>
      <c r="O1330" s="101" t="s">
        <v>39</v>
      </c>
      <c r="P1330" s="101" t="s">
        <v>36</v>
      </c>
      <c r="Q1330" s="267">
        <v>43410</v>
      </c>
      <c r="R1330" s="267">
        <v>43578</v>
      </c>
      <c r="S1330" s="267">
        <v>43759</v>
      </c>
      <c r="T1330" s="101">
        <f>S1330-R1330</f>
        <v>181</v>
      </c>
      <c r="U1330" s="101"/>
      <c r="V1330" s="101"/>
      <c r="W1330" s="101"/>
      <c r="X1330" s="101"/>
      <c r="Y1330" s="101"/>
      <c r="Z1330" s="101"/>
      <c r="AA1330" s="101"/>
      <c r="AB1330" s="101"/>
    </row>
    <row r="1331" spans="1:28" ht="16">
      <c r="A1331" s="9">
        <v>2</v>
      </c>
      <c r="B1331" s="9">
        <v>2</v>
      </c>
      <c r="C1331" s="9">
        <v>2</v>
      </c>
      <c r="D1331" s="9" t="str">
        <f>"Dynan_"&amp;I1331&amp;"_"&amp;J1331&amp;"_"&amp;L1331&amp;"_"&amp;K1331</f>
        <v>Dynan_H4_36_240_19A</v>
      </c>
      <c r="E1331" s="9" t="str">
        <f>D1331&amp;"_Lung_Block"</f>
        <v>Dynan_H4_36_240_19A_Lung_Block</v>
      </c>
      <c r="F1331" s="282">
        <f t="shared" si="120"/>
        <v>17</v>
      </c>
      <c r="G1331" s="227"/>
      <c r="H1331" s="101" t="s">
        <v>354</v>
      </c>
      <c r="I1331" s="101" t="s">
        <v>360</v>
      </c>
      <c r="J1331" s="101">
        <v>36</v>
      </c>
      <c r="K1331" s="101" t="s">
        <v>33</v>
      </c>
      <c r="L1331" s="101">
        <v>240</v>
      </c>
      <c r="M1331" s="101" t="s">
        <v>357</v>
      </c>
      <c r="N1331" s="101">
        <v>0.75</v>
      </c>
      <c r="O1331" s="101" t="s">
        <v>39</v>
      </c>
      <c r="P1331" s="101" t="s">
        <v>36</v>
      </c>
      <c r="Q1331" s="267">
        <v>43410</v>
      </c>
      <c r="R1331" s="267">
        <v>43578</v>
      </c>
      <c r="S1331" s="267">
        <v>43759</v>
      </c>
      <c r="T1331" s="101">
        <f>S1331-R1331</f>
        <v>181</v>
      </c>
      <c r="U1331" s="101"/>
      <c r="V1331" s="101"/>
      <c r="W1331" s="101"/>
      <c r="X1331" s="101"/>
      <c r="Y1331" s="101"/>
      <c r="Z1331" s="101"/>
      <c r="AA1331" s="101"/>
      <c r="AB1331" s="101"/>
    </row>
    <row r="1332" spans="1:28" ht="16">
      <c r="A1332" s="9">
        <v>2</v>
      </c>
      <c r="B1332" s="9">
        <v>2</v>
      </c>
      <c r="C1332" s="9">
        <v>2</v>
      </c>
      <c r="D1332" s="9" t="str">
        <f>"Dynan_"&amp;I1332&amp;"_"&amp;J1332&amp;"_"&amp;L1332&amp;"_"&amp;K1332</f>
        <v>Dynan_H4_601_240_19A</v>
      </c>
      <c r="E1332" s="9" t="str">
        <f>D1332&amp;"_Lung_Block"</f>
        <v>Dynan_H4_601_240_19A_Lung_Block</v>
      </c>
      <c r="F1332" s="282">
        <f t="shared" si="120"/>
        <v>18</v>
      </c>
      <c r="G1332" s="227"/>
      <c r="H1332" s="101" t="s">
        <v>354</v>
      </c>
      <c r="I1332" s="101" t="s">
        <v>360</v>
      </c>
      <c r="J1332" s="101">
        <v>601</v>
      </c>
      <c r="K1332" s="101" t="s">
        <v>33</v>
      </c>
      <c r="L1332" s="101">
        <v>240</v>
      </c>
      <c r="M1332" s="101" t="s">
        <v>357</v>
      </c>
      <c r="N1332" s="101">
        <v>0.75</v>
      </c>
      <c r="O1332" s="101" t="s">
        <v>39</v>
      </c>
      <c r="P1332" s="101" t="s">
        <v>36</v>
      </c>
      <c r="Q1332" s="267">
        <v>43410</v>
      </c>
      <c r="R1332" s="267">
        <v>43578</v>
      </c>
      <c r="S1332" s="267">
        <v>43759</v>
      </c>
      <c r="T1332" s="101">
        <f>S1332-R1332</f>
        <v>181</v>
      </c>
      <c r="U1332" s="101"/>
      <c r="V1332" s="101"/>
      <c r="W1332" s="101"/>
      <c r="X1332" s="101"/>
      <c r="Y1332" s="101"/>
      <c r="Z1332" s="101"/>
      <c r="AA1332" s="101"/>
      <c r="AB1332" s="101"/>
    </row>
    <row r="1333" spans="1:28" ht="16">
      <c r="A1333" s="9">
        <v>2</v>
      </c>
      <c r="B1333" s="9">
        <v>2</v>
      </c>
      <c r="C1333" s="9">
        <v>2</v>
      </c>
      <c r="D1333" s="9" t="str">
        <f>"Dynan_"&amp;I1333&amp;"_"&amp;J1333&amp;"_"&amp;L1333&amp;"_"&amp;K1333</f>
        <v>Dynan_H4_606_240_19A</v>
      </c>
      <c r="E1333" s="9" t="str">
        <f>D1333&amp;"_Lung_Block"</f>
        <v>Dynan_H4_606_240_19A_Lung_Block</v>
      </c>
      <c r="F1333" s="282">
        <f t="shared" si="120"/>
        <v>19</v>
      </c>
      <c r="G1333" s="227"/>
      <c r="H1333" s="101" t="s">
        <v>354</v>
      </c>
      <c r="I1333" s="101" t="s">
        <v>360</v>
      </c>
      <c r="J1333" s="101">
        <v>606</v>
      </c>
      <c r="K1333" s="101" t="s">
        <v>33</v>
      </c>
      <c r="L1333" s="101">
        <v>240</v>
      </c>
      <c r="M1333" s="101" t="s">
        <v>357</v>
      </c>
      <c r="N1333" s="101">
        <v>0.75</v>
      </c>
      <c r="O1333" s="101" t="s">
        <v>39</v>
      </c>
      <c r="P1333" s="101" t="s">
        <v>36</v>
      </c>
      <c r="Q1333" s="267">
        <v>43410</v>
      </c>
      <c r="R1333" s="267">
        <v>43578</v>
      </c>
      <c r="S1333" s="267">
        <v>43759</v>
      </c>
      <c r="T1333" s="101">
        <f>S1333-R1333</f>
        <v>181</v>
      </c>
      <c r="U1333" s="101"/>
      <c r="V1333" s="101"/>
      <c r="W1333" s="101"/>
      <c r="X1333" s="101"/>
      <c r="Y1333" s="101"/>
      <c r="Z1333" s="101"/>
      <c r="AA1333" s="101"/>
      <c r="AB1333" s="101"/>
    </row>
    <row r="1334" spans="1:28" ht="16">
      <c r="A1334" s="9">
        <v>2</v>
      </c>
      <c r="B1334" s="9">
        <v>2</v>
      </c>
      <c r="C1334" s="9">
        <v>2</v>
      </c>
      <c r="D1334" s="9" t="str">
        <f>"Dynan_"&amp;I1334&amp;"_"&amp;J1334&amp;"_"&amp;L1334&amp;"_"&amp;K1334</f>
        <v>Dynan_H4_699_240_19A</v>
      </c>
      <c r="E1334" s="9" t="str">
        <f>D1334&amp;"_Lung_Block"</f>
        <v>Dynan_H4_699_240_19A_Lung_Block</v>
      </c>
      <c r="F1334" s="282">
        <f t="shared" si="120"/>
        <v>20</v>
      </c>
      <c r="G1334" s="227"/>
      <c r="H1334" s="101" t="s">
        <v>354</v>
      </c>
      <c r="I1334" s="101" t="s">
        <v>360</v>
      </c>
      <c r="J1334" s="101">
        <v>699</v>
      </c>
      <c r="K1334" s="101" t="s">
        <v>33</v>
      </c>
      <c r="L1334" s="101">
        <v>240</v>
      </c>
      <c r="M1334" s="101" t="s">
        <v>357</v>
      </c>
      <c r="N1334" s="101">
        <v>0.75</v>
      </c>
      <c r="O1334" s="101" t="s">
        <v>39</v>
      </c>
      <c r="P1334" s="101" t="s">
        <v>36</v>
      </c>
      <c r="Q1334" s="267">
        <v>43410</v>
      </c>
      <c r="R1334" s="267">
        <v>43578</v>
      </c>
      <c r="S1334" s="267">
        <v>43759</v>
      </c>
      <c r="T1334" s="101">
        <f>S1334-R1334</f>
        <v>181</v>
      </c>
      <c r="U1334" s="101"/>
      <c r="V1334" s="101"/>
      <c r="W1334" s="101"/>
      <c r="X1334" s="101"/>
      <c r="Y1334" s="101"/>
      <c r="Z1334" s="101"/>
      <c r="AA1334" s="101"/>
      <c r="AB1334" s="101"/>
    </row>
    <row r="1335" spans="1:28" ht="16">
      <c r="A1335" s="824" t="str">
        <f>"Total Subjects Received "&amp;"("&amp;I1330&amp;")"</f>
        <v>Total Subjects Received (H4)</v>
      </c>
      <c r="B1335" s="825"/>
      <c r="C1335" s="826"/>
      <c r="D1335" s="788" t="s">
        <v>37</v>
      </c>
      <c r="E1335" s="788" t="s">
        <v>37</v>
      </c>
      <c r="F1335" s="282"/>
      <c r="G1335" s="227"/>
      <c r="H1335" s="33"/>
      <c r="I1335" s="31"/>
      <c r="J1335" s="32"/>
      <c r="K1335" s="9"/>
      <c r="L1335" s="32"/>
      <c r="M1335" s="32"/>
      <c r="N1335" s="39"/>
      <c r="O1335" s="32"/>
      <c r="P1335" s="32"/>
      <c r="Q1335" s="38"/>
      <c r="R1335" s="36"/>
      <c r="S1335" s="12"/>
      <c r="T1335" s="79"/>
      <c r="U1335" s="79"/>
      <c r="V1335" s="79"/>
      <c r="W1335" s="9"/>
      <c r="X1335" s="9"/>
      <c r="Y1335" s="9"/>
      <c r="Z1335" s="9"/>
      <c r="AA1335" s="6"/>
      <c r="AB1335" s="37"/>
    </row>
    <row r="1336" spans="1:28" ht="16">
      <c r="A1336" s="9"/>
      <c r="B1336" s="9"/>
      <c r="C1336" s="9"/>
      <c r="D1336" s="150"/>
      <c r="E1336" s="150"/>
      <c r="F1336" s="282"/>
      <c r="G1336" s="227"/>
      <c r="H1336" s="33"/>
      <c r="I1336" s="31"/>
      <c r="J1336" s="32"/>
      <c r="K1336" s="9"/>
      <c r="L1336" s="32"/>
      <c r="M1336" s="32"/>
      <c r="N1336" s="39"/>
      <c r="O1336" s="32"/>
      <c r="P1336" s="32"/>
      <c r="Q1336" s="38"/>
      <c r="R1336" s="36"/>
      <c r="S1336" s="12"/>
      <c r="T1336" s="79"/>
      <c r="U1336" s="79"/>
      <c r="V1336" s="79"/>
      <c r="W1336" s="9"/>
      <c r="X1336" s="9"/>
      <c r="Y1336" s="9"/>
      <c r="Z1336" s="9"/>
      <c r="AA1336" s="6"/>
      <c r="AB1336" s="37"/>
    </row>
    <row r="1337" spans="1:28" ht="16">
      <c r="A1337" s="9"/>
      <c r="B1337" s="9"/>
      <c r="C1337" s="9"/>
      <c r="D1337" s="150"/>
      <c r="E1337" s="150"/>
      <c r="F1337" s="282"/>
      <c r="G1337" s="227">
        <v>1</v>
      </c>
      <c r="H1337" s="239" t="s">
        <v>361</v>
      </c>
      <c r="I1337" s="31"/>
      <c r="J1337" s="32"/>
      <c r="K1337" s="9"/>
      <c r="L1337" s="32"/>
      <c r="M1337" s="32"/>
      <c r="N1337" s="39"/>
      <c r="O1337" s="32"/>
      <c r="P1337" s="32"/>
      <c r="Q1337" s="38"/>
      <c r="R1337" s="36"/>
      <c r="S1337" s="12"/>
      <c r="T1337" s="79"/>
      <c r="U1337" s="79"/>
      <c r="V1337" s="79"/>
      <c r="W1337" s="9"/>
      <c r="X1337" s="9"/>
      <c r="Y1337" s="9"/>
      <c r="Z1337" s="9"/>
      <c r="AA1337" s="6"/>
      <c r="AB1337" s="37"/>
    </row>
    <row r="1338" spans="1:28" ht="16">
      <c r="A1338" s="9">
        <v>2</v>
      </c>
      <c r="B1338" s="9">
        <v>2</v>
      </c>
      <c r="C1338" s="9">
        <v>2</v>
      </c>
      <c r="D1338" s="9" t="str">
        <f>"Dynan_"&amp;I1338&amp;"_"&amp;J1338&amp;"_"&amp;L1338&amp;"_"&amp;K1338</f>
        <v>Dynan_H5_505_153_19A</v>
      </c>
      <c r="E1338" s="9" t="str">
        <f t="shared" ref="E1338:E1369" si="121">D1338&amp;"_Lung_Block"</f>
        <v>Dynan_H5_505_153_19A_Lung_Block</v>
      </c>
      <c r="F1338" s="282">
        <f>F1334+1</f>
        <v>21</v>
      </c>
      <c r="G1338" s="227">
        <v>1</v>
      </c>
      <c r="H1338" s="54" t="s">
        <v>354</v>
      </c>
      <c r="I1338" s="47" t="s">
        <v>362</v>
      </c>
      <c r="J1338" s="17">
        <v>505</v>
      </c>
      <c r="K1338" s="18" t="s">
        <v>33</v>
      </c>
      <c r="L1338" s="17">
        <v>153</v>
      </c>
      <c r="M1338" s="17" t="s">
        <v>357</v>
      </c>
      <c r="N1338" s="81">
        <v>0.75</v>
      </c>
      <c r="O1338" s="17" t="s">
        <v>35</v>
      </c>
      <c r="P1338" s="17" t="s">
        <v>63</v>
      </c>
      <c r="Q1338" s="19">
        <v>43410</v>
      </c>
      <c r="R1338" s="20">
        <v>43577</v>
      </c>
      <c r="S1338" s="26">
        <v>44126</v>
      </c>
      <c r="T1338" s="16">
        <f t="shared" ref="T1338:T1401" si="122">S1338-R1338</f>
        <v>549</v>
      </c>
      <c r="U1338" s="16" t="s">
        <v>254</v>
      </c>
      <c r="V1338" s="16">
        <v>0</v>
      </c>
      <c r="W1338" s="18">
        <v>0</v>
      </c>
      <c r="X1338" s="18"/>
      <c r="Y1338" s="18"/>
      <c r="Z1338" s="18"/>
      <c r="AA1338" s="82"/>
      <c r="AB1338" s="4" t="s">
        <v>45</v>
      </c>
    </row>
    <row r="1339" spans="1:28" ht="16">
      <c r="A1339" s="9">
        <v>2</v>
      </c>
      <c r="B1339" s="9">
        <v>2</v>
      </c>
      <c r="C1339" s="9">
        <v>2</v>
      </c>
      <c r="D1339" s="9" t="str">
        <f t="shared" ref="D1339:D1402" si="123">"Dynan_"&amp;I1339&amp;"_"&amp;J1339&amp;"_"&amp;L1339&amp;"_"&amp;K1339</f>
        <v>Dynan_H5_506_153_19A</v>
      </c>
      <c r="E1339" s="9" t="str">
        <f t="shared" si="121"/>
        <v>Dynan_H5_506_153_19A_Lung_Block</v>
      </c>
      <c r="F1339" s="282">
        <f>F1338+1</f>
        <v>22</v>
      </c>
      <c r="G1339" s="227">
        <v>1</v>
      </c>
      <c r="H1339" s="54" t="s">
        <v>354</v>
      </c>
      <c r="I1339" s="47" t="s">
        <v>362</v>
      </c>
      <c r="J1339" s="17">
        <v>506</v>
      </c>
      <c r="K1339" s="18" t="s">
        <v>33</v>
      </c>
      <c r="L1339" s="17">
        <v>153</v>
      </c>
      <c r="M1339" s="17" t="s">
        <v>357</v>
      </c>
      <c r="N1339" s="81">
        <v>0.75</v>
      </c>
      <c r="O1339" s="17" t="s">
        <v>35</v>
      </c>
      <c r="P1339" s="17" t="s">
        <v>63</v>
      </c>
      <c r="Q1339" s="19">
        <v>43410</v>
      </c>
      <c r="R1339" s="20">
        <v>43577</v>
      </c>
      <c r="S1339" s="26">
        <v>44126</v>
      </c>
      <c r="T1339" s="16">
        <f t="shared" si="122"/>
        <v>549</v>
      </c>
      <c r="U1339" s="16" t="s">
        <v>254</v>
      </c>
      <c r="V1339" s="16">
        <v>0</v>
      </c>
      <c r="W1339" s="18">
        <v>1</v>
      </c>
      <c r="X1339" s="18">
        <v>1</v>
      </c>
      <c r="Y1339" s="18"/>
      <c r="Z1339" s="18"/>
      <c r="AA1339" s="82"/>
      <c r="AB1339" s="4" t="s">
        <v>45</v>
      </c>
    </row>
    <row r="1340" spans="1:28" ht="16">
      <c r="A1340" s="9">
        <v>2</v>
      </c>
      <c r="B1340" s="9">
        <v>2</v>
      </c>
      <c r="C1340" s="9">
        <v>2</v>
      </c>
      <c r="D1340" s="9" t="str">
        <f t="shared" si="123"/>
        <v>Dynan_H5_508_153_19A</v>
      </c>
      <c r="E1340" s="9" t="str">
        <f t="shared" si="121"/>
        <v>Dynan_H5_508_153_19A_Lung_Block</v>
      </c>
      <c r="F1340" s="282">
        <f t="shared" ref="F1340:F1351" si="124">F1339+1</f>
        <v>23</v>
      </c>
      <c r="G1340" s="227">
        <v>1</v>
      </c>
      <c r="H1340" s="54" t="s">
        <v>354</v>
      </c>
      <c r="I1340" s="47" t="s">
        <v>362</v>
      </c>
      <c r="J1340" s="17">
        <v>508</v>
      </c>
      <c r="K1340" s="18" t="s">
        <v>33</v>
      </c>
      <c r="L1340" s="17">
        <v>153</v>
      </c>
      <c r="M1340" s="17" t="s">
        <v>357</v>
      </c>
      <c r="N1340" s="81">
        <v>0.75</v>
      </c>
      <c r="O1340" s="17" t="s">
        <v>35</v>
      </c>
      <c r="P1340" s="17" t="s">
        <v>63</v>
      </c>
      <c r="Q1340" s="21">
        <v>43410</v>
      </c>
      <c r="R1340" s="20">
        <v>43577</v>
      </c>
      <c r="S1340" s="26">
        <v>44126</v>
      </c>
      <c r="T1340" s="16">
        <f t="shared" si="122"/>
        <v>549</v>
      </c>
      <c r="U1340" s="16" t="s">
        <v>254</v>
      </c>
      <c r="V1340" s="16">
        <v>0</v>
      </c>
      <c r="W1340" s="18">
        <v>0</v>
      </c>
      <c r="X1340" s="18"/>
      <c r="Y1340" s="18"/>
      <c r="Z1340" s="18"/>
      <c r="AA1340" s="82"/>
      <c r="AB1340" s="4" t="s">
        <v>45</v>
      </c>
    </row>
    <row r="1341" spans="1:28" ht="16">
      <c r="A1341" s="9">
        <v>2</v>
      </c>
      <c r="B1341" s="9">
        <v>2</v>
      </c>
      <c r="C1341" s="9">
        <v>2</v>
      </c>
      <c r="D1341" s="9" t="str">
        <f t="shared" si="123"/>
        <v>Dynan_H5_518_155_19A</v>
      </c>
      <c r="E1341" s="9" t="str">
        <f t="shared" si="121"/>
        <v>Dynan_H5_518_155_19A_Lung_Block</v>
      </c>
      <c r="F1341" s="282">
        <f t="shared" si="124"/>
        <v>24</v>
      </c>
      <c r="G1341" s="227">
        <v>1</v>
      </c>
      <c r="H1341" s="54" t="s">
        <v>354</v>
      </c>
      <c r="I1341" s="47" t="s">
        <v>362</v>
      </c>
      <c r="J1341" s="17">
        <v>518</v>
      </c>
      <c r="K1341" s="18" t="s">
        <v>33</v>
      </c>
      <c r="L1341" s="17">
        <v>155</v>
      </c>
      <c r="M1341" s="17" t="s">
        <v>357</v>
      </c>
      <c r="N1341" s="81">
        <v>0.75</v>
      </c>
      <c r="O1341" s="17" t="s">
        <v>35</v>
      </c>
      <c r="P1341" s="17" t="s">
        <v>63</v>
      </c>
      <c r="Q1341" s="19">
        <v>43410</v>
      </c>
      <c r="R1341" s="20">
        <v>43577</v>
      </c>
      <c r="S1341" s="26">
        <v>44126</v>
      </c>
      <c r="T1341" s="16">
        <f t="shared" si="122"/>
        <v>549</v>
      </c>
      <c r="U1341" s="16" t="s">
        <v>254</v>
      </c>
      <c r="V1341" s="16">
        <v>0</v>
      </c>
      <c r="W1341" s="18">
        <v>0</v>
      </c>
      <c r="X1341" s="18"/>
      <c r="Y1341" s="18"/>
      <c r="Z1341" s="18"/>
      <c r="AA1341" s="82"/>
      <c r="AB1341" s="4" t="s">
        <v>45</v>
      </c>
    </row>
    <row r="1342" spans="1:28" ht="16">
      <c r="A1342" s="9">
        <v>2</v>
      </c>
      <c r="B1342" s="9">
        <v>2</v>
      </c>
      <c r="C1342" s="9">
        <v>2</v>
      </c>
      <c r="D1342" s="9" t="str">
        <f t="shared" si="123"/>
        <v>Dynan_H5_519_155_19A</v>
      </c>
      <c r="E1342" s="9" t="str">
        <f t="shared" si="121"/>
        <v>Dynan_H5_519_155_19A_Lung_Block</v>
      </c>
      <c r="F1342" s="282">
        <f t="shared" si="124"/>
        <v>25</v>
      </c>
      <c r="G1342" s="227">
        <v>1</v>
      </c>
      <c r="H1342" s="54" t="s">
        <v>354</v>
      </c>
      <c r="I1342" s="47" t="s">
        <v>362</v>
      </c>
      <c r="J1342" s="17">
        <v>519</v>
      </c>
      <c r="K1342" s="18" t="s">
        <v>33</v>
      </c>
      <c r="L1342" s="17">
        <v>155</v>
      </c>
      <c r="M1342" s="17" t="s">
        <v>357</v>
      </c>
      <c r="N1342" s="81">
        <v>0.75</v>
      </c>
      <c r="O1342" s="17" t="s">
        <v>35</v>
      </c>
      <c r="P1342" s="17" t="s">
        <v>63</v>
      </c>
      <c r="Q1342" s="19">
        <v>43410</v>
      </c>
      <c r="R1342" s="20">
        <v>43577</v>
      </c>
      <c r="S1342" s="26">
        <v>44126</v>
      </c>
      <c r="T1342" s="16">
        <f t="shared" si="122"/>
        <v>549</v>
      </c>
      <c r="U1342" s="16" t="s">
        <v>254</v>
      </c>
      <c r="V1342" s="16">
        <v>0</v>
      </c>
      <c r="W1342" s="18">
        <v>0</v>
      </c>
      <c r="X1342" s="18"/>
      <c r="Y1342" s="18"/>
      <c r="Z1342" s="18"/>
      <c r="AA1342" s="82"/>
      <c r="AB1342" s="4" t="s">
        <v>45</v>
      </c>
    </row>
    <row r="1343" spans="1:28" ht="16">
      <c r="A1343" s="9">
        <v>2</v>
      </c>
      <c r="B1343" s="9">
        <v>2</v>
      </c>
      <c r="C1343" s="9">
        <v>2</v>
      </c>
      <c r="D1343" s="9" t="str">
        <f t="shared" si="123"/>
        <v>Dynan_H5_520_155_19A</v>
      </c>
      <c r="E1343" s="9" t="str">
        <f t="shared" si="121"/>
        <v>Dynan_H5_520_155_19A_Lung_Block</v>
      </c>
      <c r="F1343" s="282">
        <f t="shared" si="124"/>
        <v>26</v>
      </c>
      <c r="G1343" s="227">
        <v>1</v>
      </c>
      <c r="H1343" s="54" t="s">
        <v>354</v>
      </c>
      <c r="I1343" s="47" t="s">
        <v>362</v>
      </c>
      <c r="J1343" s="17">
        <v>520</v>
      </c>
      <c r="K1343" s="18" t="s">
        <v>33</v>
      </c>
      <c r="L1343" s="17">
        <v>155</v>
      </c>
      <c r="M1343" s="17" t="s">
        <v>357</v>
      </c>
      <c r="N1343" s="81">
        <v>0.75</v>
      </c>
      <c r="O1343" s="17" t="s">
        <v>35</v>
      </c>
      <c r="P1343" s="17" t="s">
        <v>63</v>
      </c>
      <c r="Q1343" s="19">
        <v>43410</v>
      </c>
      <c r="R1343" s="20">
        <v>43577</v>
      </c>
      <c r="S1343" s="26">
        <v>44126</v>
      </c>
      <c r="T1343" s="16">
        <f t="shared" si="122"/>
        <v>549</v>
      </c>
      <c r="U1343" s="16" t="s">
        <v>254</v>
      </c>
      <c r="V1343" s="16">
        <v>0</v>
      </c>
      <c r="W1343" s="18">
        <v>1</v>
      </c>
      <c r="X1343" s="18">
        <v>1</v>
      </c>
      <c r="Y1343" s="18"/>
      <c r="Z1343" s="18"/>
      <c r="AA1343" s="82"/>
      <c r="AB1343" s="4" t="s">
        <v>45</v>
      </c>
    </row>
    <row r="1344" spans="1:28" ht="16">
      <c r="A1344" s="9">
        <v>2</v>
      </c>
      <c r="B1344" s="9">
        <v>2</v>
      </c>
      <c r="C1344" s="9">
        <v>2</v>
      </c>
      <c r="D1344" s="9" t="str">
        <f t="shared" si="123"/>
        <v>Dynan_H5_521_155_19A</v>
      </c>
      <c r="E1344" s="9" t="str">
        <f t="shared" si="121"/>
        <v>Dynan_H5_521_155_19A_Lung_Block</v>
      </c>
      <c r="F1344" s="282">
        <f t="shared" si="124"/>
        <v>27</v>
      </c>
      <c r="G1344" s="227">
        <v>1</v>
      </c>
      <c r="H1344" s="54" t="s">
        <v>354</v>
      </c>
      <c r="I1344" s="47" t="s">
        <v>362</v>
      </c>
      <c r="J1344" s="17">
        <v>521</v>
      </c>
      <c r="K1344" s="18" t="s">
        <v>33</v>
      </c>
      <c r="L1344" s="17">
        <v>155</v>
      </c>
      <c r="M1344" s="17" t="s">
        <v>357</v>
      </c>
      <c r="N1344" s="81">
        <v>0.75</v>
      </c>
      <c r="O1344" s="17" t="s">
        <v>35</v>
      </c>
      <c r="P1344" s="17" t="s">
        <v>63</v>
      </c>
      <c r="Q1344" s="19">
        <v>43410</v>
      </c>
      <c r="R1344" s="20">
        <v>43577</v>
      </c>
      <c r="S1344" s="26">
        <v>44126</v>
      </c>
      <c r="T1344" s="16">
        <f t="shared" si="122"/>
        <v>549</v>
      </c>
      <c r="U1344" s="16" t="s">
        <v>254</v>
      </c>
      <c r="V1344" s="16">
        <v>0</v>
      </c>
      <c r="W1344" s="18">
        <v>0</v>
      </c>
      <c r="X1344" s="18"/>
      <c r="Y1344" s="18"/>
      <c r="Z1344" s="18"/>
      <c r="AA1344" s="82"/>
      <c r="AB1344" s="4" t="s">
        <v>45</v>
      </c>
    </row>
    <row r="1345" spans="1:28" ht="16">
      <c r="A1345" s="9">
        <v>2</v>
      </c>
      <c r="B1345" s="9">
        <v>2</v>
      </c>
      <c r="C1345" s="9">
        <v>2</v>
      </c>
      <c r="D1345" s="9" t="str">
        <f t="shared" si="123"/>
        <v>Dynan_H5_522_155_19A</v>
      </c>
      <c r="E1345" s="9" t="str">
        <f t="shared" si="121"/>
        <v>Dynan_H5_522_155_19A_Lung_Block</v>
      </c>
      <c r="F1345" s="282">
        <f t="shared" si="124"/>
        <v>28</v>
      </c>
      <c r="G1345" s="227">
        <v>1</v>
      </c>
      <c r="H1345" s="54" t="s">
        <v>354</v>
      </c>
      <c r="I1345" s="47" t="s">
        <v>362</v>
      </c>
      <c r="J1345" s="17">
        <v>522</v>
      </c>
      <c r="K1345" s="18" t="s">
        <v>33</v>
      </c>
      <c r="L1345" s="17">
        <v>155</v>
      </c>
      <c r="M1345" s="17" t="s">
        <v>357</v>
      </c>
      <c r="N1345" s="81">
        <v>0.75</v>
      </c>
      <c r="O1345" s="17" t="s">
        <v>35</v>
      </c>
      <c r="P1345" s="17" t="s">
        <v>63</v>
      </c>
      <c r="Q1345" s="21">
        <v>43410</v>
      </c>
      <c r="R1345" s="20">
        <v>43577</v>
      </c>
      <c r="S1345" s="26">
        <v>44126</v>
      </c>
      <c r="T1345" s="16">
        <f t="shared" si="122"/>
        <v>549</v>
      </c>
      <c r="U1345" s="16" t="s">
        <v>254</v>
      </c>
      <c r="V1345" s="16">
        <v>0</v>
      </c>
      <c r="W1345" s="18">
        <v>1</v>
      </c>
      <c r="X1345" s="18">
        <v>1</v>
      </c>
      <c r="Y1345" s="18"/>
      <c r="Z1345" s="18"/>
      <c r="AA1345" s="82"/>
      <c r="AB1345" s="4" t="s">
        <v>45</v>
      </c>
    </row>
    <row r="1346" spans="1:28" ht="16">
      <c r="A1346" s="9">
        <v>2</v>
      </c>
      <c r="B1346" s="9">
        <v>2</v>
      </c>
      <c r="C1346" s="9">
        <v>2</v>
      </c>
      <c r="D1346" s="9" t="str">
        <f t="shared" si="123"/>
        <v>Dynan_H5_524_156_19A</v>
      </c>
      <c r="E1346" s="9" t="str">
        <f t="shared" si="121"/>
        <v>Dynan_H5_524_156_19A_Lung_Block</v>
      </c>
      <c r="F1346" s="282">
        <f t="shared" si="124"/>
        <v>29</v>
      </c>
      <c r="G1346" s="227">
        <v>1</v>
      </c>
      <c r="H1346" s="54" t="s">
        <v>354</v>
      </c>
      <c r="I1346" s="47" t="s">
        <v>362</v>
      </c>
      <c r="J1346" s="17">
        <v>524</v>
      </c>
      <c r="K1346" s="18" t="s">
        <v>33</v>
      </c>
      <c r="L1346" s="17">
        <v>156</v>
      </c>
      <c r="M1346" s="17" t="s">
        <v>357</v>
      </c>
      <c r="N1346" s="81">
        <v>0.75</v>
      </c>
      <c r="O1346" s="17" t="s">
        <v>35</v>
      </c>
      <c r="P1346" s="17" t="s">
        <v>63</v>
      </c>
      <c r="Q1346" s="19">
        <v>43410</v>
      </c>
      <c r="R1346" s="20">
        <v>43577</v>
      </c>
      <c r="S1346" s="26">
        <v>44126</v>
      </c>
      <c r="T1346" s="16">
        <f t="shared" si="122"/>
        <v>549</v>
      </c>
      <c r="U1346" s="16" t="s">
        <v>254</v>
      </c>
      <c r="V1346" s="16">
        <v>0</v>
      </c>
      <c r="W1346" s="18">
        <v>0</v>
      </c>
      <c r="X1346" s="18"/>
      <c r="Y1346" s="18"/>
      <c r="Z1346" s="18"/>
      <c r="AA1346" s="82"/>
      <c r="AB1346" s="4" t="s">
        <v>45</v>
      </c>
    </row>
    <row r="1347" spans="1:28" ht="16">
      <c r="A1347" s="9">
        <v>2</v>
      </c>
      <c r="B1347" s="9">
        <v>2</v>
      </c>
      <c r="C1347" s="9">
        <v>2</v>
      </c>
      <c r="D1347" s="9" t="str">
        <f t="shared" si="123"/>
        <v>Dynan_H5_525_156_19A</v>
      </c>
      <c r="E1347" s="9" t="str">
        <f t="shared" si="121"/>
        <v>Dynan_H5_525_156_19A_Lung_Block</v>
      </c>
      <c r="F1347" s="282">
        <f t="shared" si="124"/>
        <v>30</v>
      </c>
      <c r="G1347" s="227">
        <v>1</v>
      </c>
      <c r="H1347" s="54" t="s">
        <v>354</v>
      </c>
      <c r="I1347" s="47" t="s">
        <v>362</v>
      </c>
      <c r="J1347" s="17">
        <v>525</v>
      </c>
      <c r="K1347" s="18" t="s">
        <v>33</v>
      </c>
      <c r="L1347" s="17">
        <v>156</v>
      </c>
      <c r="M1347" s="17" t="s">
        <v>357</v>
      </c>
      <c r="N1347" s="81">
        <v>0.75</v>
      </c>
      <c r="O1347" s="17" t="s">
        <v>35</v>
      </c>
      <c r="P1347" s="17" t="s">
        <v>63</v>
      </c>
      <c r="Q1347" s="19">
        <v>43410</v>
      </c>
      <c r="R1347" s="20">
        <v>43577</v>
      </c>
      <c r="S1347" s="26">
        <v>44126</v>
      </c>
      <c r="T1347" s="16">
        <f t="shared" si="122"/>
        <v>549</v>
      </c>
      <c r="U1347" s="16" t="s">
        <v>254</v>
      </c>
      <c r="V1347" s="16">
        <v>0</v>
      </c>
      <c r="W1347" s="18">
        <v>0</v>
      </c>
      <c r="X1347" s="18"/>
      <c r="Y1347" s="18"/>
      <c r="Z1347" s="18"/>
      <c r="AA1347" s="82"/>
      <c r="AB1347" s="4" t="s">
        <v>45</v>
      </c>
    </row>
    <row r="1348" spans="1:28" ht="16">
      <c r="A1348" s="9">
        <v>2</v>
      </c>
      <c r="B1348" s="9">
        <v>2</v>
      </c>
      <c r="C1348" s="9">
        <v>2</v>
      </c>
      <c r="D1348" s="9" t="str">
        <f t="shared" si="123"/>
        <v>Dynan_H5_526_156_19A</v>
      </c>
      <c r="E1348" s="9" t="str">
        <f t="shared" si="121"/>
        <v>Dynan_H5_526_156_19A_Lung_Block</v>
      </c>
      <c r="F1348" s="282">
        <f t="shared" si="124"/>
        <v>31</v>
      </c>
      <c r="G1348" s="227">
        <v>1</v>
      </c>
      <c r="H1348" s="54" t="s">
        <v>354</v>
      </c>
      <c r="I1348" s="47" t="s">
        <v>362</v>
      </c>
      <c r="J1348" s="17">
        <v>526</v>
      </c>
      <c r="K1348" s="18" t="s">
        <v>33</v>
      </c>
      <c r="L1348" s="17">
        <v>156</v>
      </c>
      <c r="M1348" s="17" t="s">
        <v>357</v>
      </c>
      <c r="N1348" s="81">
        <v>0.75</v>
      </c>
      <c r="O1348" s="17" t="s">
        <v>35</v>
      </c>
      <c r="P1348" s="17" t="s">
        <v>63</v>
      </c>
      <c r="Q1348" s="19">
        <v>43410</v>
      </c>
      <c r="R1348" s="20">
        <v>43577</v>
      </c>
      <c r="S1348" s="26">
        <v>44126</v>
      </c>
      <c r="T1348" s="16">
        <f t="shared" si="122"/>
        <v>549</v>
      </c>
      <c r="U1348" s="16" t="s">
        <v>254</v>
      </c>
      <c r="V1348" s="16">
        <v>0</v>
      </c>
      <c r="W1348" s="18">
        <v>0</v>
      </c>
      <c r="X1348" s="18"/>
      <c r="Y1348" s="18"/>
      <c r="Z1348" s="18"/>
      <c r="AA1348" s="82"/>
      <c r="AB1348" s="4" t="s">
        <v>45</v>
      </c>
    </row>
    <row r="1349" spans="1:28" ht="16">
      <c r="A1349" s="9">
        <v>2</v>
      </c>
      <c r="B1349" s="9">
        <v>2</v>
      </c>
      <c r="C1349" s="9">
        <v>2</v>
      </c>
      <c r="D1349" s="9" t="str">
        <f t="shared" si="123"/>
        <v>Dynan_H5_527_156_19A</v>
      </c>
      <c r="E1349" s="9" t="str">
        <f t="shared" si="121"/>
        <v>Dynan_H5_527_156_19A_Lung_Block</v>
      </c>
      <c r="F1349" s="282">
        <f t="shared" si="124"/>
        <v>32</v>
      </c>
      <c r="G1349" s="227">
        <v>1</v>
      </c>
      <c r="H1349" s="54" t="s">
        <v>354</v>
      </c>
      <c r="I1349" s="47" t="s">
        <v>362</v>
      </c>
      <c r="J1349" s="17">
        <v>527</v>
      </c>
      <c r="K1349" s="18" t="s">
        <v>33</v>
      </c>
      <c r="L1349" s="17">
        <v>156</v>
      </c>
      <c r="M1349" s="17" t="s">
        <v>357</v>
      </c>
      <c r="N1349" s="81">
        <v>0.75</v>
      </c>
      <c r="O1349" s="17" t="s">
        <v>35</v>
      </c>
      <c r="P1349" s="17" t="s">
        <v>63</v>
      </c>
      <c r="Q1349" s="21">
        <v>43410</v>
      </c>
      <c r="R1349" s="20">
        <v>43577</v>
      </c>
      <c r="S1349" s="26">
        <v>44126</v>
      </c>
      <c r="T1349" s="16">
        <f t="shared" si="122"/>
        <v>549</v>
      </c>
      <c r="U1349" s="16" t="s">
        <v>254</v>
      </c>
      <c r="V1349" s="16">
        <v>0</v>
      </c>
      <c r="W1349" s="18">
        <v>1</v>
      </c>
      <c r="X1349" s="18">
        <v>1</v>
      </c>
      <c r="Y1349" s="18"/>
      <c r="Z1349" s="18"/>
      <c r="AA1349" s="82"/>
      <c r="AB1349" s="4" t="s">
        <v>45</v>
      </c>
    </row>
    <row r="1350" spans="1:28" ht="16">
      <c r="A1350" s="9">
        <v>2</v>
      </c>
      <c r="B1350" s="9">
        <v>2</v>
      </c>
      <c r="C1350" s="9">
        <v>2</v>
      </c>
      <c r="D1350" s="9" t="str">
        <f t="shared" si="123"/>
        <v>Dynan_H5_528_157_19A</v>
      </c>
      <c r="E1350" s="9" t="str">
        <f t="shared" si="121"/>
        <v>Dynan_H5_528_157_19A_Lung_Block</v>
      </c>
      <c r="F1350" s="282">
        <f t="shared" si="124"/>
        <v>33</v>
      </c>
      <c r="G1350" s="227">
        <v>1</v>
      </c>
      <c r="H1350" s="54" t="s">
        <v>354</v>
      </c>
      <c r="I1350" s="47" t="s">
        <v>362</v>
      </c>
      <c r="J1350" s="17">
        <v>528</v>
      </c>
      <c r="K1350" s="18" t="s">
        <v>33</v>
      </c>
      <c r="L1350" s="17">
        <v>157</v>
      </c>
      <c r="M1350" s="17" t="s">
        <v>357</v>
      </c>
      <c r="N1350" s="81">
        <v>0.75</v>
      </c>
      <c r="O1350" s="17" t="s">
        <v>35</v>
      </c>
      <c r="P1350" s="17" t="s">
        <v>63</v>
      </c>
      <c r="Q1350" s="19">
        <v>43410</v>
      </c>
      <c r="R1350" s="20">
        <v>43577</v>
      </c>
      <c r="S1350" s="26">
        <v>44126</v>
      </c>
      <c r="T1350" s="16">
        <f t="shared" si="122"/>
        <v>549</v>
      </c>
      <c r="U1350" s="16" t="s">
        <v>254</v>
      </c>
      <c r="V1350" s="16">
        <v>0</v>
      </c>
      <c r="W1350" s="18">
        <v>0</v>
      </c>
      <c r="X1350" s="18"/>
      <c r="Y1350" s="18"/>
      <c r="Z1350" s="18"/>
      <c r="AA1350" s="82"/>
      <c r="AB1350" s="4" t="s">
        <v>45</v>
      </c>
    </row>
    <row r="1351" spans="1:28" ht="16">
      <c r="A1351" s="9">
        <v>2</v>
      </c>
      <c r="B1351" s="9">
        <v>2</v>
      </c>
      <c r="C1351" s="9">
        <v>2</v>
      </c>
      <c r="D1351" s="9" t="str">
        <f t="shared" si="123"/>
        <v>Dynan_H5_529_157_19A</v>
      </c>
      <c r="E1351" s="9" t="str">
        <f t="shared" si="121"/>
        <v>Dynan_H5_529_157_19A_Lung_Block</v>
      </c>
      <c r="F1351" s="282">
        <f t="shared" si="124"/>
        <v>34</v>
      </c>
      <c r="G1351" s="227">
        <v>1</v>
      </c>
      <c r="H1351" s="54" t="s">
        <v>354</v>
      </c>
      <c r="I1351" s="47" t="s">
        <v>362</v>
      </c>
      <c r="J1351" s="17">
        <v>529</v>
      </c>
      <c r="K1351" s="18" t="s">
        <v>33</v>
      </c>
      <c r="L1351" s="17">
        <v>157</v>
      </c>
      <c r="M1351" s="17" t="s">
        <v>357</v>
      </c>
      <c r="N1351" s="81">
        <v>0.75</v>
      </c>
      <c r="O1351" s="17" t="s">
        <v>35</v>
      </c>
      <c r="P1351" s="17" t="s">
        <v>63</v>
      </c>
      <c r="Q1351" s="19">
        <v>43410</v>
      </c>
      <c r="R1351" s="20">
        <v>43577</v>
      </c>
      <c r="S1351" s="26">
        <v>44126</v>
      </c>
      <c r="T1351" s="16">
        <f t="shared" si="122"/>
        <v>549</v>
      </c>
      <c r="U1351" s="16" t="s">
        <v>254</v>
      </c>
      <c r="V1351" s="16">
        <v>0</v>
      </c>
      <c r="W1351" s="18">
        <v>0</v>
      </c>
      <c r="X1351" s="18"/>
      <c r="Y1351" s="18"/>
      <c r="Z1351" s="18"/>
      <c r="AA1351" s="82" t="s">
        <v>180</v>
      </c>
      <c r="AB1351" s="4" t="s">
        <v>45</v>
      </c>
    </row>
    <row r="1352" spans="1:28" ht="16">
      <c r="A1352" s="9">
        <v>2</v>
      </c>
      <c r="B1352" s="9">
        <v>2</v>
      </c>
      <c r="C1352" s="9">
        <v>3</v>
      </c>
      <c r="D1352" s="9" t="str">
        <f t="shared" si="123"/>
        <v>Dynan_H5_531_157_19A</v>
      </c>
      <c r="E1352" s="9" t="str">
        <f t="shared" si="121"/>
        <v>Dynan_H5_531_157_19A_Lung_Block</v>
      </c>
      <c r="F1352" s="282">
        <f>1</f>
        <v>1</v>
      </c>
      <c r="G1352" s="227">
        <v>1</v>
      </c>
      <c r="H1352" s="54" t="s">
        <v>354</v>
      </c>
      <c r="I1352" s="47" t="s">
        <v>362</v>
      </c>
      <c r="J1352" s="17">
        <v>531</v>
      </c>
      <c r="K1352" s="18" t="s">
        <v>33</v>
      </c>
      <c r="L1352" s="17">
        <v>157</v>
      </c>
      <c r="M1352" s="17" t="s">
        <v>357</v>
      </c>
      <c r="N1352" s="81">
        <v>0.75</v>
      </c>
      <c r="O1352" s="17" t="s">
        <v>35</v>
      </c>
      <c r="P1352" s="17" t="s">
        <v>63</v>
      </c>
      <c r="Q1352" s="19">
        <v>43410</v>
      </c>
      <c r="R1352" s="20">
        <v>43577</v>
      </c>
      <c r="S1352" s="26">
        <v>44126</v>
      </c>
      <c r="T1352" s="16">
        <f t="shared" si="122"/>
        <v>549</v>
      </c>
      <c r="U1352" s="16" t="s">
        <v>173</v>
      </c>
      <c r="V1352" s="16">
        <v>0</v>
      </c>
      <c r="W1352" s="18">
        <v>0</v>
      </c>
      <c r="X1352" s="18"/>
      <c r="Y1352" s="18"/>
      <c r="Z1352" s="18"/>
      <c r="AA1352" s="82"/>
      <c r="AB1352" s="4" t="s">
        <v>45</v>
      </c>
    </row>
    <row r="1353" spans="1:28" ht="16">
      <c r="A1353" s="9">
        <v>2</v>
      </c>
      <c r="B1353" s="9">
        <v>2</v>
      </c>
      <c r="C1353" s="9">
        <v>3</v>
      </c>
      <c r="D1353" s="9" t="str">
        <f t="shared" si="123"/>
        <v>Dynan_H5_532_157_19A</v>
      </c>
      <c r="E1353" s="9" t="str">
        <f t="shared" si="121"/>
        <v>Dynan_H5_532_157_19A_Lung_Block</v>
      </c>
      <c r="F1353" s="282">
        <f>F1352+1</f>
        <v>2</v>
      </c>
      <c r="G1353" s="227">
        <v>1</v>
      </c>
      <c r="H1353" s="54" t="s">
        <v>354</v>
      </c>
      <c r="I1353" s="47" t="s">
        <v>362</v>
      </c>
      <c r="J1353" s="17">
        <v>532</v>
      </c>
      <c r="K1353" s="18" t="s">
        <v>33</v>
      </c>
      <c r="L1353" s="17">
        <v>157</v>
      </c>
      <c r="M1353" s="17" t="s">
        <v>357</v>
      </c>
      <c r="N1353" s="81">
        <v>0.75</v>
      </c>
      <c r="O1353" s="17" t="s">
        <v>35</v>
      </c>
      <c r="P1353" s="17" t="s">
        <v>63</v>
      </c>
      <c r="Q1353" s="19">
        <v>43410</v>
      </c>
      <c r="R1353" s="20">
        <v>43577</v>
      </c>
      <c r="S1353" s="26">
        <v>44126</v>
      </c>
      <c r="T1353" s="16">
        <f t="shared" si="122"/>
        <v>549</v>
      </c>
      <c r="U1353" s="16" t="s">
        <v>173</v>
      </c>
      <c r="V1353" s="16">
        <v>0</v>
      </c>
      <c r="W1353" s="18">
        <v>0</v>
      </c>
      <c r="X1353" s="18"/>
      <c r="Y1353" s="18"/>
      <c r="Z1353" s="18">
        <v>1</v>
      </c>
      <c r="AA1353" s="82" t="s">
        <v>82</v>
      </c>
      <c r="AB1353" s="4" t="s">
        <v>45</v>
      </c>
    </row>
    <row r="1354" spans="1:28" ht="16">
      <c r="A1354" s="9">
        <v>2</v>
      </c>
      <c r="B1354" s="9">
        <v>2</v>
      </c>
      <c r="C1354" s="9">
        <v>3</v>
      </c>
      <c r="D1354" s="9" t="str">
        <f t="shared" si="123"/>
        <v>Dynan_H5_534_157_19A</v>
      </c>
      <c r="E1354" s="9" t="str">
        <f t="shared" si="121"/>
        <v>Dynan_H5_534_157_19A_Lung_Block</v>
      </c>
      <c r="F1354" s="282">
        <f t="shared" ref="F1354:F1381" si="125">F1353+1</f>
        <v>3</v>
      </c>
      <c r="G1354" s="227">
        <v>1</v>
      </c>
      <c r="H1354" s="54" t="s">
        <v>354</v>
      </c>
      <c r="I1354" s="47" t="s">
        <v>362</v>
      </c>
      <c r="J1354" s="17">
        <v>534</v>
      </c>
      <c r="K1354" s="18" t="s">
        <v>33</v>
      </c>
      <c r="L1354" s="17">
        <v>157</v>
      </c>
      <c r="M1354" s="17" t="s">
        <v>357</v>
      </c>
      <c r="N1354" s="81">
        <v>0.75</v>
      </c>
      <c r="O1354" s="17" t="s">
        <v>35</v>
      </c>
      <c r="P1354" s="17" t="s">
        <v>63</v>
      </c>
      <c r="Q1354" s="21">
        <v>43410</v>
      </c>
      <c r="R1354" s="20">
        <v>43577</v>
      </c>
      <c r="S1354" s="26">
        <v>44126</v>
      </c>
      <c r="T1354" s="16">
        <f t="shared" si="122"/>
        <v>549</v>
      </c>
      <c r="U1354" s="16" t="s">
        <v>254</v>
      </c>
      <c r="V1354" s="16">
        <v>0</v>
      </c>
      <c r="W1354" s="18">
        <v>0</v>
      </c>
      <c r="X1354" s="18"/>
      <c r="Y1354" s="18"/>
      <c r="Z1354" s="18"/>
      <c r="AA1354" s="82"/>
      <c r="AB1354" s="4" t="s">
        <v>45</v>
      </c>
    </row>
    <row r="1355" spans="1:28" ht="16">
      <c r="A1355" s="9">
        <v>2</v>
      </c>
      <c r="B1355" s="9">
        <v>2</v>
      </c>
      <c r="C1355" s="9">
        <v>3</v>
      </c>
      <c r="D1355" s="9" t="str">
        <f t="shared" si="123"/>
        <v>Dynan_H5_535_158_19A</v>
      </c>
      <c r="E1355" s="9" t="str">
        <f t="shared" si="121"/>
        <v>Dynan_H5_535_158_19A_Lung_Block</v>
      </c>
      <c r="F1355" s="282">
        <f t="shared" si="125"/>
        <v>4</v>
      </c>
      <c r="G1355" s="227">
        <v>1</v>
      </c>
      <c r="H1355" s="54" t="s">
        <v>354</v>
      </c>
      <c r="I1355" s="47" t="s">
        <v>362</v>
      </c>
      <c r="J1355" s="17">
        <v>535</v>
      </c>
      <c r="K1355" s="18" t="s">
        <v>33</v>
      </c>
      <c r="L1355" s="17">
        <v>158</v>
      </c>
      <c r="M1355" s="17" t="s">
        <v>357</v>
      </c>
      <c r="N1355" s="81">
        <v>0.75</v>
      </c>
      <c r="O1355" s="17" t="s">
        <v>35</v>
      </c>
      <c r="P1355" s="17" t="s">
        <v>63</v>
      </c>
      <c r="Q1355" s="19">
        <v>43410</v>
      </c>
      <c r="R1355" s="20">
        <v>43577</v>
      </c>
      <c r="S1355" s="26">
        <v>44126</v>
      </c>
      <c r="T1355" s="16">
        <f t="shared" si="122"/>
        <v>549</v>
      </c>
      <c r="U1355" s="16" t="s">
        <v>254</v>
      </c>
      <c r="V1355" s="16">
        <v>0</v>
      </c>
      <c r="W1355" s="18">
        <v>0</v>
      </c>
      <c r="X1355" s="18"/>
      <c r="Y1355" s="18"/>
      <c r="Z1355" s="18"/>
      <c r="AA1355" s="82" t="s">
        <v>180</v>
      </c>
      <c r="AB1355" s="4" t="s">
        <v>45</v>
      </c>
    </row>
    <row r="1356" spans="1:28" ht="16">
      <c r="A1356" s="9">
        <v>2</v>
      </c>
      <c r="B1356" s="9">
        <v>2</v>
      </c>
      <c r="C1356" s="9">
        <v>3</v>
      </c>
      <c r="D1356" s="9" t="str">
        <f t="shared" si="123"/>
        <v>Dynan_H5_536_158_19A</v>
      </c>
      <c r="E1356" s="9" t="str">
        <f t="shared" si="121"/>
        <v>Dynan_H5_536_158_19A_Lung_Block</v>
      </c>
      <c r="F1356" s="282">
        <f t="shared" si="125"/>
        <v>5</v>
      </c>
      <c r="G1356" s="227">
        <v>1</v>
      </c>
      <c r="H1356" s="54" t="s">
        <v>354</v>
      </c>
      <c r="I1356" s="47" t="s">
        <v>362</v>
      </c>
      <c r="J1356" s="17">
        <v>536</v>
      </c>
      <c r="K1356" s="18" t="s">
        <v>33</v>
      </c>
      <c r="L1356" s="17">
        <v>158</v>
      </c>
      <c r="M1356" s="17" t="s">
        <v>357</v>
      </c>
      <c r="N1356" s="81">
        <v>0.75</v>
      </c>
      <c r="O1356" s="17" t="s">
        <v>35</v>
      </c>
      <c r="P1356" s="17" t="s">
        <v>63</v>
      </c>
      <c r="Q1356" s="19">
        <v>43410</v>
      </c>
      <c r="R1356" s="20">
        <v>43577</v>
      </c>
      <c r="S1356" s="26">
        <v>44126</v>
      </c>
      <c r="T1356" s="16">
        <f t="shared" si="122"/>
        <v>549</v>
      </c>
      <c r="U1356" s="16" t="s">
        <v>254</v>
      </c>
      <c r="V1356" s="16">
        <v>0</v>
      </c>
      <c r="W1356" s="18">
        <v>1</v>
      </c>
      <c r="X1356" s="18">
        <v>1</v>
      </c>
      <c r="Y1356" s="18"/>
      <c r="Z1356" s="18"/>
      <c r="AA1356" s="82"/>
      <c r="AB1356" s="4" t="s">
        <v>45</v>
      </c>
    </row>
    <row r="1357" spans="1:28" ht="16">
      <c r="A1357" s="9">
        <v>2</v>
      </c>
      <c r="B1357" s="9">
        <v>2</v>
      </c>
      <c r="C1357" s="9">
        <v>3</v>
      </c>
      <c r="D1357" s="9" t="str">
        <f t="shared" si="123"/>
        <v>Dynan_H5_537_158_19A</v>
      </c>
      <c r="E1357" s="9" t="str">
        <f t="shared" si="121"/>
        <v>Dynan_H5_537_158_19A_Lung_Block</v>
      </c>
      <c r="F1357" s="282">
        <f t="shared" si="125"/>
        <v>6</v>
      </c>
      <c r="G1357" s="227">
        <v>1</v>
      </c>
      <c r="H1357" s="54" t="s">
        <v>354</v>
      </c>
      <c r="I1357" s="47" t="s">
        <v>362</v>
      </c>
      <c r="J1357" s="17">
        <v>537</v>
      </c>
      <c r="K1357" s="18" t="s">
        <v>33</v>
      </c>
      <c r="L1357" s="17">
        <v>158</v>
      </c>
      <c r="M1357" s="17" t="s">
        <v>357</v>
      </c>
      <c r="N1357" s="81">
        <v>0.75</v>
      </c>
      <c r="O1357" s="17" t="s">
        <v>35</v>
      </c>
      <c r="P1357" s="17" t="s">
        <v>63</v>
      </c>
      <c r="Q1357" s="19">
        <v>43410</v>
      </c>
      <c r="R1357" s="20">
        <v>43577</v>
      </c>
      <c r="S1357" s="26">
        <v>44126</v>
      </c>
      <c r="T1357" s="16">
        <f t="shared" si="122"/>
        <v>549</v>
      </c>
      <c r="U1357" s="16" t="s">
        <v>254</v>
      </c>
      <c r="V1357" s="16">
        <v>0</v>
      </c>
      <c r="W1357" s="18">
        <v>1</v>
      </c>
      <c r="X1357" s="18">
        <v>1</v>
      </c>
      <c r="Y1357" s="18"/>
      <c r="Z1357" s="18"/>
      <c r="AA1357" s="82"/>
      <c r="AB1357" s="4" t="s">
        <v>45</v>
      </c>
    </row>
    <row r="1358" spans="1:28" ht="16">
      <c r="A1358" s="9">
        <v>2</v>
      </c>
      <c r="B1358" s="9">
        <v>2</v>
      </c>
      <c r="C1358" s="9">
        <v>3</v>
      </c>
      <c r="D1358" s="9" t="str">
        <f t="shared" si="123"/>
        <v>Dynan_H5_538_158_19A</v>
      </c>
      <c r="E1358" s="9" t="str">
        <f t="shared" si="121"/>
        <v>Dynan_H5_538_158_19A_Lung_Block</v>
      </c>
      <c r="F1358" s="282">
        <f t="shared" si="125"/>
        <v>7</v>
      </c>
      <c r="G1358" s="227">
        <v>1</v>
      </c>
      <c r="H1358" s="54" t="s">
        <v>354</v>
      </c>
      <c r="I1358" s="47" t="s">
        <v>362</v>
      </c>
      <c r="J1358" s="17">
        <v>538</v>
      </c>
      <c r="K1358" s="18" t="s">
        <v>33</v>
      </c>
      <c r="L1358" s="17">
        <v>158</v>
      </c>
      <c r="M1358" s="17" t="s">
        <v>357</v>
      </c>
      <c r="N1358" s="81">
        <v>0.75</v>
      </c>
      <c r="O1358" s="17" t="s">
        <v>35</v>
      </c>
      <c r="P1358" s="17" t="s">
        <v>63</v>
      </c>
      <c r="Q1358" s="19">
        <v>43410</v>
      </c>
      <c r="R1358" s="20">
        <v>43577</v>
      </c>
      <c r="S1358" s="26">
        <v>44126</v>
      </c>
      <c r="T1358" s="16">
        <f t="shared" si="122"/>
        <v>549</v>
      </c>
      <c r="U1358" s="16" t="s">
        <v>254</v>
      </c>
      <c r="V1358" s="16">
        <v>0</v>
      </c>
      <c r="W1358" s="18">
        <v>0</v>
      </c>
      <c r="X1358" s="18"/>
      <c r="Y1358" s="18"/>
      <c r="Z1358" s="18"/>
      <c r="AA1358" s="82"/>
      <c r="AB1358" s="4" t="s">
        <v>45</v>
      </c>
    </row>
    <row r="1359" spans="1:28" ht="16">
      <c r="A1359" s="9">
        <v>2</v>
      </c>
      <c r="B1359" s="9">
        <v>2</v>
      </c>
      <c r="C1359" s="9">
        <v>3</v>
      </c>
      <c r="D1359" s="9" t="str">
        <f t="shared" si="123"/>
        <v>Dynan_H5_539_158_19A</v>
      </c>
      <c r="E1359" s="9" t="str">
        <f t="shared" si="121"/>
        <v>Dynan_H5_539_158_19A_Lung_Block</v>
      </c>
      <c r="F1359" s="282">
        <f t="shared" si="125"/>
        <v>8</v>
      </c>
      <c r="G1359" s="227">
        <v>1</v>
      </c>
      <c r="H1359" s="54" t="s">
        <v>354</v>
      </c>
      <c r="I1359" s="47" t="s">
        <v>362</v>
      </c>
      <c r="J1359" s="17">
        <v>539</v>
      </c>
      <c r="K1359" s="18" t="s">
        <v>33</v>
      </c>
      <c r="L1359" s="17">
        <v>158</v>
      </c>
      <c r="M1359" s="17" t="s">
        <v>357</v>
      </c>
      <c r="N1359" s="81">
        <v>0.75</v>
      </c>
      <c r="O1359" s="17" t="s">
        <v>35</v>
      </c>
      <c r="P1359" s="17" t="s">
        <v>63</v>
      </c>
      <c r="Q1359" s="21">
        <v>43410</v>
      </c>
      <c r="R1359" s="20">
        <v>43577</v>
      </c>
      <c r="S1359" s="26">
        <v>44126</v>
      </c>
      <c r="T1359" s="16">
        <f t="shared" si="122"/>
        <v>549</v>
      </c>
      <c r="U1359" s="16" t="s">
        <v>254</v>
      </c>
      <c r="V1359" s="16">
        <v>0</v>
      </c>
      <c r="W1359" s="18">
        <v>1</v>
      </c>
      <c r="X1359" s="18">
        <v>1</v>
      </c>
      <c r="Y1359" s="18"/>
      <c r="Z1359" s="18"/>
      <c r="AA1359" s="82"/>
      <c r="AB1359" s="4" t="s">
        <v>45</v>
      </c>
    </row>
    <row r="1360" spans="1:28" ht="16">
      <c r="A1360" s="9">
        <v>2</v>
      </c>
      <c r="B1360" s="9">
        <v>2</v>
      </c>
      <c r="C1360" s="9">
        <v>3</v>
      </c>
      <c r="D1360" s="9" t="str">
        <f t="shared" si="123"/>
        <v>Dynan_H5_540_159A_19A</v>
      </c>
      <c r="E1360" s="9" t="str">
        <f t="shared" si="121"/>
        <v>Dynan_H5_540_159A_19A_Lung_Block</v>
      </c>
      <c r="F1360" s="282">
        <f t="shared" si="125"/>
        <v>9</v>
      </c>
      <c r="G1360" s="227">
        <v>1</v>
      </c>
      <c r="H1360" s="54" t="s">
        <v>354</v>
      </c>
      <c r="I1360" s="47" t="s">
        <v>362</v>
      </c>
      <c r="J1360" s="17">
        <v>540</v>
      </c>
      <c r="K1360" s="18" t="s">
        <v>33</v>
      </c>
      <c r="L1360" s="17" t="s">
        <v>363</v>
      </c>
      <c r="M1360" s="17" t="s">
        <v>357</v>
      </c>
      <c r="N1360" s="81">
        <v>0.75</v>
      </c>
      <c r="O1360" s="17" t="s">
        <v>35</v>
      </c>
      <c r="P1360" s="17" t="s">
        <v>63</v>
      </c>
      <c r="Q1360" s="19">
        <v>43410</v>
      </c>
      <c r="R1360" s="20">
        <v>43577</v>
      </c>
      <c r="S1360" s="26">
        <v>44126</v>
      </c>
      <c r="T1360" s="16">
        <f t="shared" si="122"/>
        <v>549</v>
      </c>
      <c r="U1360" s="16" t="s">
        <v>310</v>
      </c>
      <c r="V1360" s="16">
        <v>0</v>
      </c>
      <c r="W1360" s="56">
        <v>1</v>
      </c>
      <c r="X1360" s="56">
        <v>1</v>
      </c>
      <c r="Y1360" s="56"/>
      <c r="Z1360" s="56"/>
      <c r="AA1360" s="27"/>
      <c r="AB1360" s="4"/>
    </row>
    <row r="1361" spans="1:28" ht="16">
      <c r="A1361" s="9">
        <v>2</v>
      </c>
      <c r="B1361" s="9">
        <v>2</v>
      </c>
      <c r="C1361" s="9">
        <v>3</v>
      </c>
      <c r="D1361" s="9" t="str">
        <f t="shared" si="123"/>
        <v>Dynan_H5_541_159A_19A</v>
      </c>
      <c r="E1361" s="9" t="str">
        <f t="shared" si="121"/>
        <v>Dynan_H5_541_159A_19A_Lung_Block</v>
      </c>
      <c r="F1361" s="282">
        <f t="shared" si="125"/>
        <v>10</v>
      </c>
      <c r="G1361" s="227">
        <v>1</v>
      </c>
      <c r="H1361" s="54" t="s">
        <v>354</v>
      </c>
      <c r="I1361" s="47" t="s">
        <v>362</v>
      </c>
      <c r="J1361" s="17">
        <v>541</v>
      </c>
      <c r="K1361" s="18" t="s">
        <v>33</v>
      </c>
      <c r="L1361" s="17" t="s">
        <v>363</v>
      </c>
      <c r="M1361" s="17" t="s">
        <v>357</v>
      </c>
      <c r="N1361" s="81">
        <v>0.75</v>
      </c>
      <c r="O1361" s="17" t="s">
        <v>35</v>
      </c>
      <c r="P1361" s="17" t="s">
        <v>63</v>
      </c>
      <c r="Q1361" s="19">
        <v>43410</v>
      </c>
      <c r="R1361" s="20">
        <v>43577</v>
      </c>
      <c r="S1361" s="26">
        <v>44126</v>
      </c>
      <c r="T1361" s="16">
        <f t="shared" si="122"/>
        <v>549</v>
      </c>
      <c r="U1361" s="16" t="s">
        <v>310</v>
      </c>
      <c r="V1361" s="16">
        <v>0</v>
      </c>
      <c r="W1361" s="56">
        <v>0</v>
      </c>
      <c r="X1361" s="56"/>
      <c r="Y1361" s="56"/>
      <c r="Z1361" s="56"/>
      <c r="AA1361" s="27"/>
      <c r="AB1361" s="4" t="s">
        <v>45</v>
      </c>
    </row>
    <row r="1362" spans="1:28" ht="16">
      <c r="A1362" s="9">
        <v>2</v>
      </c>
      <c r="B1362" s="9">
        <v>2</v>
      </c>
      <c r="C1362" s="9">
        <v>3</v>
      </c>
      <c r="D1362" s="9" t="str">
        <f t="shared" si="123"/>
        <v>Dynan_H5_542_159_19A</v>
      </c>
      <c r="E1362" s="9" t="str">
        <f t="shared" si="121"/>
        <v>Dynan_H5_542_159_19A_Lung_Block</v>
      </c>
      <c r="F1362" s="282">
        <f t="shared" si="125"/>
        <v>11</v>
      </c>
      <c r="G1362" s="227">
        <v>1</v>
      </c>
      <c r="H1362" s="54" t="s">
        <v>354</v>
      </c>
      <c r="I1362" s="47" t="s">
        <v>362</v>
      </c>
      <c r="J1362" s="17">
        <v>542</v>
      </c>
      <c r="K1362" s="18" t="s">
        <v>33</v>
      </c>
      <c r="L1362" s="17">
        <v>159</v>
      </c>
      <c r="M1362" s="17" t="s">
        <v>357</v>
      </c>
      <c r="N1362" s="81">
        <v>0.75</v>
      </c>
      <c r="O1362" s="17" t="s">
        <v>35</v>
      </c>
      <c r="P1362" s="17" t="s">
        <v>63</v>
      </c>
      <c r="Q1362" s="19">
        <v>43410</v>
      </c>
      <c r="R1362" s="20">
        <v>43577</v>
      </c>
      <c r="S1362" s="26">
        <v>44126</v>
      </c>
      <c r="T1362" s="16">
        <f t="shared" si="122"/>
        <v>549</v>
      </c>
      <c r="U1362" s="16" t="s">
        <v>254</v>
      </c>
      <c r="V1362" s="16">
        <v>0</v>
      </c>
      <c r="W1362" s="18">
        <v>0</v>
      </c>
      <c r="X1362" s="18"/>
      <c r="Y1362" s="18"/>
      <c r="Z1362" s="18"/>
      <c r="AA1362" s="82"/>
      <c r="AB1362" s="4" t="s">
        <v>45</v>
      </c>
    </row>
    <row r="1363" spans="1:28" ht="16">
      <c r="A1363" s="9">
        <v>2</v>
      </c>
      <c r="B1363" s="9">
        <v>2</v>
      </c>
      <c r="C1363" s="9">
        <v>3</v>
      </c>
      <c r="D1363" s="9" t="str">
        <f t="shared" si="123"/>
        <v>Dynan_H5_543_159_19A</v>
      </c>
      <c r="E1363" s="9" t="str">
        <f t="shared" si="121"/>
        <v>Dynan_H5_543_159_19A_Lung_Block</v>
      </c>
      <c r="F1363" s="282">
        <f t="shared" si="125"/>
        <v>12</v>
      </c>
      <c r="G1363" s="227">
        <v>1</v>
      </c>
      <c r="H1363" s="54" t="s">
        <v>354</v>
      </c>
      <c r="I1363" s="47" t="s">
        <v>362</v>
      </c>
      <c r="J1363" s="17">
        <v>543</v>
      </c>
      <c r="K1363" s="18" t="s">
        <v>33</v>
      </c>
      <c r="L1363" s="17">
        <v>159</v>
      </c>
      <c r="M1363" s="17" t="s">
        <v>357</v>
      </c>
      <c r="N1363" s="81">
        <v>0.75</v>
      </c>
      <c r="O1363" s="17" t="s">
        <v>35</v>
      </c>
      <c r="P1363" s="17" t="s">
        <v>63</v>
      </c>
      <c r="Q1363" s="19">
        <v>43410</v>
      </c>
      <c r="R1363" s="20">
        <v>43577</v>
      </c>
      <c r="S1363" s="26">
        <v>44126</v>
      </c>
      <c r="T1363" s="16">
        <f t="shared" si="122"/>
        <v>549</v>
      </c>
      <c r="U1363" s="16" t="s">
        <v>254</v>
      </c>
      <c r="V1363" s="16">
        <v>0</v>
      </c>
      <c r="W1363" s="18">
        <v>0</v>
      </c>
      <c r="X1363" s="18"/>
      <c r="Y1363" s="18"/>
      <c r="Z1363" s="18"/>
      <c r="AA1363" s="82" t="s">
        <v>180</v>
      </c>
      <c r="AB1363" s="4" t="s">
        <v>45</v>
      </c>
    </row>
    <row r="1364" spans="1:28" ht="16">
      <c r="A1364" s="9">
        <v>2</v>
      </c>
      <c r="B1364" s="9">
        <v>2</v>
      </c>
      <c r="C1364" s="9">
        <v>3</v>
      </c>
      <c r="D1364" s="9" t="str">
        <f t="shared" si="123"/>
        <v>Dynan_H5_544_159_19A</v>
      </c>
      <c r="E1364" s="9" t="str">
        <f t="shared" si="121"/>
        <v>Dynan_H5_544_159_19A_Lung_Block</v>
      </c>
      <c r="F1364" s="282">
        <f t="shared" si="125"/>
        <v>13</v>
      </c>
      <c r="G1364" s="227">
        <v>1</v>
      </c>
      <c r="H1364" s="54" t="s">
        <v>354</v>
      </c>
      <c r="I1364" s="47" t="s">
        <v>362</v>
      </c>
      <c r="J1364" s="17">
        <v>544</v>
      </c>
      <c r="K1364" s="18" t="s">
        <v>33</v>
      </c>
      <c r="L1364" s="17">
        <v>159</v>
      </c>
      <c r="M1364" s="17" t="s">
        <v>357</v>
      </c>
      <c r="N1364" s="81">
        <v>0.75</v>
      </c>
      <c r="O1364" s="17" t="s">
        <v>35</v>
      </c>
      <c r="P1364" s="17" t="s">
        <v>63</v>
      </c>
      <c r="Q1364" s="21">
        <v>43410</v>
      </c>
      <c r="R1364" s="20">
        <v>43577</v>
      </c>
      <c r="S1364" s="26">
        <v>44126</v>
      </c>
      <c r="T1364" s="16">
        <f t="shared" si="122"/>
        <v>549</v>
      </c>
      <c r="U1364" s="16" t="s">
        <v>254</v>
      </c>
      <c r="V1364" s="16">
        <v>0</v>
      </c>
      <c r="W1364" s="18">
        <v>1</v>
      </c>
      <c r="X1364" s="18"/>
      <c r="Y1364" s="18">
        <v>1</v>
      </c>
      <c r="Z1364" s="18"/>
      <c r="AA1364" s="82"/>
      <c r="AB1364" s="4" t="s">
        <v>45</v>
      </c>
    </row>
    <row r="1365" spans="1:28" ht="16">
      <c r="A1365" s="9">
        <v>2</v>
      </c>
      <c r="B1365" s="9">
        <v>2</v>
      </c>
      <c r="C1365" s="9">
        <v>3</v>
      </c>
      <c r="D1365" s="9" t="str">
        <f t="shared" si="123"/>
        <v>Dynan_H5_545_160_19A</v>
      </c>
      <c r="E1365" s="9" t="str">
        <f t="shared" si="121"/>
        <v>Dynan_H5_545_160_19A_Lung_Block</v>
      </c>
      <c r="F1365" s="282">
        <f t="shared" si="125"/>
        <v>14</v>
      </c>
      <c r="G1365" s="227">
        <v>1</v>
      </c>
      <c r="H1365" s="54" t="s">
        <v>354</v>
      </c>
      <c r="I1365" s="47" t="s">
        <v>362</v>
      </c>
      <c r="J1365" s="17">
        <v>545</v>
      </c>
      <c r="K1365" s="18" t="s">
        <v>33</v>
      </c>
      <c r="L1365" s="17">
        <v>160</v>
      </c>
      <c r="M1365" s="17" t="s">
        <v>357</v>
      </c>
      <c r="N1365" s="81">
        <v>0.75</v>
      </c>
      <c r="O1365" s="17" t="s">
        <v>35</v>
      </c>
      <c r="P1365" s="17" t="s">
        <v>63</v>
      </c>
      <c r="Q1365" s="19">
        <v>43410</v>
      </c>
      <c r="R1365" s="20">
        <v>43577</v>
      </c>
      <c r="S1365" s="26">
        <v>44126</v>
      </c>
      <c r="T1365" s="16">
        <f t="shared" si="122"/>
        <v>549</v>
      </c>
      <c r="U1365" s="16" t="s">
        <v>254</v>
      </c>
      <c r="V1365" s="16">
        <v>0</v>
      </c>
      <c r="W1365" s="18">
        <v>0</v>
      </c>
      <c r="X1365" s="18"/>
      <c r="Y1365" s="18"/>
      <c r="Z1365" s="18"/>
      <c r="AA1365" s="82"/>
      <c r="AB1365" s="4" t="s">
        <v>45</v>
      </c>
    </row>
    <row r="1366" spans="1:28" ht="16">
      <c r="A1366" s="9">
        <v>2</v>
      </c>
      <c r="B1366" s="9">
        <v>2</v>
      </c>
      <c r="C1366" s="9">
        <v>3</v>
      </c>
      <c r="D1366" s="9" t="str">
        <f t="shared" si="123"/>
        <v>Dynan_H5_546_160_19A</v>
      </c>
      <c r="E1366" s="9" t="str">
        <f t="shared" si="121"/>
        <v>Dynan_H5_546_160_19A_Lung_Block</v>
      </c>
      <c r="F1366" s="282">
        <f t="shared" si="125"/>
        <v>15</v>
      </c>
      <c r="G1366" s="227">
        <v>1</v>
      </c>
      <c r="H1366" s="54" t="s">
        <v>354</v>
      </c>
      <c r="I1366" s="47" t="s">
        <v>362</v>
      </c>
      <c r="J1366" s="17">
        <v>546</v>
      </c>
      <c r="K1366" s="18" t="s">
        <v>33</v>
      </c>
      <c r="L1366" s="17">
        <v>160</v>
      </c>
      <c r="M1366" s="17" t="s">
        <v>357</v>
      </c>
      <c r="N1366" s="81">
        <v>0.75</v>
      </c>
      <c r="O1366" s="17" t="s">
        <v>35</v>
      </c>
      <c r="P1366" s="17" t="s">
        <v>63</v>
      </c>
      <c r="Q1366" s="19">
        <v>43410</v>
      </c>
      <c r="R1366" s="20">
        <v>43577</v>
      </c>
      <c r="S1366" s="26">
        <v>44126</v>
      </c>
      <c r="T1366" s="16">
        <f t="shared" si="122"/>
        <v>549</v>
      </c>
      <c r="U1366" s="16" t="s">
        <v>254</v>
      </c>
      <c r="V1366" s="16">
        <v>0</v>
      </c>
      <c r="W1366" s="18">
        <v>1</v>
      </c>
      <c r="X1366" s="18">
        <v>1</v>
      </c>
      <c r="Y1366" s="18"/>
      <c r="Z1366" s="18"/>
      <c r="AA1366" s="82"/>
      <c r="AB1366" s="4" t="s">
        <v>45</v>
      </c>
    </row>
    <row r="1367" spans="1:28" ht="16">
      <c r="A1367" s="9">
        <v>2</v>
      </c>
      <c r="B1367" s="9">
        <v>2</v>
      </c>
      <c r="C1367" s="9">
        <v>3</v>
      </c>
      <c r="D1367" s="9" t="str">
        <f t="shared" si="123"/>
        <v>Dynan_H5_547_160_19A</v>
      </c>
      <c r="E1367" s="9" t="str">
        <f t="shared" si="121"/>
        <v>Dynan_H5_547_160_19A_Lung_Block</v>
      </c>
      <c r="F1367" s="282">
        <f t="shared" si="125"/>
        <v>16</v>
      </c>
      <c r="G1367" s="227">
        <v>1</v>
      </c>
      <c r="H1367" s="54" t="s">
        <v>354</v>
      </c>
      <c r="I1367" s="47" t="s">
        <v>362</v>
      </c>
      <c r="J1367" s="17">
        <v>547</v>
      </c>
      <c r="K1367" s="18" t="s">
        <v>33</v>
      </c>
      <c r="L1367" s="17">
        <v>160</v>
      </c>
      <c r="M1367" s="17" t="s">
        <v>357</v>
      </c>
      <c r="N1367" s="81">
        <v>0.75</v>
      </c>
      <c r="O1367" s="17" t="s">
        <v>35</v>
      </c>
      <c r="P1367" s="17" t="s">
        <v>63</v>
      </c>
      <c r="Q1367" s="19">
        <v>43410</v>
      </c>
      <c r="R1367" s="20">
        <v>43577</v>
      </c>
      <c r="S1367" s="26">
        <v>44126</v>
      </c>
      <c r="T1367" s="16">
        <f t="shared" si="122"/>
        <v>549</v>
      </c>
      <c r="U1367" s="16" t="s">
        <v>254</v>
      </c>
      <c r="V1367" s="16">
        <v>0</v>
      </c>
      <c r="W1367" s="18">
        <v>0</v>
      </c>
      <c r="X1367" s="18"/>
      <c r="Y1367" s="18"/>
      <c r="Z1367" s="18"/>
      <c r="AA1367" s="82"/>
      <c r="AB1367" s="4" t="s">
        <v>45</v>
      </c>
    </row>
    <row r="1368" spans="1:28" ht="16">
      <c r="A1368" s="9">
        <v>2</v>
      </c>
      <c r="B1368" s="9">
        <v>2</v>
      </c>
      <c r="C1368" s="9">
        <v>3</v>
      </c>
      <c r="D1368" s="9" t="str">
        <f t="shared" si="123"/>
        <v>Dynan_H5_548_160_19A</v>
      </c>
      <c r="E1368" s="9" t="str">
        <f t="shared" si="121"/>
        <v>Dynan_H5_548_160_19A_Lung_Block</v>
      </c>
      <c r="F1368" s="282">
        <f t="shared" si="125"/>
        <v>17</v>
      </c>
      <c r="G1368" s="227">
        <v>1</v>
      </c>
      <c r="H1368" s="54" t="s">
        <v>354</v>
      </c>
      <c r="I1368" s="47" t="s">
        <v>362</v>
      </c>
      <c r="J1368" s="17">
        <v>548</v>
      </c>
      <c r="K1368" s="18" t="s">
        <v>33</v>
      </c>
      <c r="L1368" s="17">
        <v>160</v>
      </c>
      <c r="M1368" s="17" t="s">
        <v>357</v>
      </c>
      <c r="N1368" s="81">
        <v>0.75</v>
      </c>
      <c r="O1368" s="17" t="s">
        <v>35</v>
      </c>
      <c r="P1368" s="17" t="s">
        <v>63</v>
      </c>
      <c r="Q1368" s="19">
        <v>43410</v>
      </c>
      <c r="R1368" s="20">
        <v>43577</v>
      </c>
      <c r="S1368" s="26">
        <v>44126</v>
      </c>
      <c r="T1368" s="16">
        <f t="shared" si="122"/>
        <v>549</v>
      </c>
      <c r="U1368" s="16" t="s">
        <v>254</v>
      </c>
      <c r="V1368" s="16">
        <v>0</v>
      </c>
      <c r="W1368" s="18">
        <v>0</v>
      </c>
      <c r="X1368" s="18"/>
      <c r="Y1368" s="18"/>
      <c r="Z1368" s="18"/>
      <c r="AA1368" s="82"/>
      <c r="AB1368" s="4" t="s">
        <v>45</v>
      </c>
    </row>
    <row r="1369" spans="1:28" ht="16">
      <c r="A1369" s="9">
        <v>2</v>
      </c>
      <c r="B1369" s="9">
        <v>2</v>
      </c>
      <c r="C1369" s="9">
        <v>3</v>
      </c>
      <c r="D1369" s="9" t="str">
        <f t="shared" si="123"/>
        <v>Dynan_H5_549_160_19A</v>
      </c>
      <c r="E1369" s="9" t="str">
        <f t="shared" si="121"/>
        <v>Dynan_H5_549_160_19A_Lung_Block</v>
      </c>
      <c r="F1369" s="282">
        <f t="shared" si="125"/>
        <v>18</v>
      </c>
      <c r="G1369" s="227">
        <v>1</v>
      </c>
      <c r="H1369" s="54" t="s">
        <v>354</v>
      </c>
      <c r="I1369" s="47" t="s">
        <v>362</v>
      </c>
      <c r="J1369" s="17">
        <v>549</v>
      </c>
      <c r="K1369" s="18" t="s">
        <v>33</v>
      </c>
      <c r="L1369" s="17">
        <v>160</v>
      </c>
      <c r="M1369" s="17" t="s">
        <v>357</v>
      </c>
      <c r="N1369" s="81">
        <v>0.75</v>
      </c>
      <c r="O1369" s="17" t="s">
        <v>35</v>
      </c>
      <c r="P1369" s="17" t="s">
        <v>63</v>
      </c>
      <c r="Q1369" s="21">
        <v>43410</v>
      </c>
      <c r="R1369" s="20">
        <v>43577</v>
      </c>
      <c r="S1369" s="26">
        <v>44126</v>
      </c>
      <c r="T1369" s="16">
        <f t="shared" si="122"/>
        <v>549</v>
      </c>
      <c r="U1369" s="16" t="s">
        <v>254</v>
      </c>
      <c r="V1369" s="16">
        <v>0</v>
      </c>
      <c r="W1369" s="18">
        <v>1</v>
      </c>
      <c r="X1369" s="18">
        <v>1</v>
      </c>
      <c r="Y1369" s="18"/>
      <c r="Z1369" s="18">
        <v>1</v>
      </c>
      <c r="AA1369" s="82" t="s">
        <v>313</v>
      </c>
      <c r="AB1369" s="4" t="s">
        <v>45</v>
      </c>
    </row>
    <row r="1370" spans="1:28" ht="16">
      <c r="A1370" s="9">
        <v>2</v>
      </c>
      <c r="B1370" s="9">
        <v>2</v>
      </c>
      <c r="C1370" s="9">
        <v>3</v>
      </c>
      <c r="D1370" s="9" t="str">
        <f t="shared" si="123"/>
        <v>Dynan_H5_550_161_19A</v>
      </c>
      <c r="E1370" s="9" t="str">
        <f t="shared" ref="E1370:E1401" si="126">D1370&amp;"_Lung_Block"</f>
        <v>Dynan_H5_550_161_19A_Lung_Block</v>
      </c>
      <c r="F1370" s="282">
        <f t="shared" si="125"/>
        <v>19</v>
      </c>
      <c r="G1370" s="227">
        <v>1</v>
      </c>
      <c r="H1370" s="54" t="s">
        <v>354</v>
      </c>
      <c r="I1370" s="47" t="s">
        <v>362</v>
      </c>
      <c r="J1370" s="17">
        <v>550</v>
      </c>
      <c r="K1370" s="18" t="s">
        <v>33</v>
      </c>
      <c r="L1370" s="17">
        <v>161</v>
      </c>
      <c r="M1370" s="17" t="s">
        <v>357</v>
      </c>
      <c r="N1370" s="81">
        <v>0.75</v>
      </c>
      <c r="O1370" s="17" t="s">
        <v>35</v>
      </c>
      <c r="P1370" s="17" t="s">
        <v>63</v>
      </c>
      <c r="Q1370" s="19">
        <v>43410</v>
      </c>
      <c r="R1370" s="20">
        <v>43577</v>
      </c>
      <c r="S1370" s="26">
        <v>44126</v>
      </c>
      <c r="T1370" s="16">
        <f t="shared" si="122"/>
        <v>549</v>
      </c>
      <c r="U1370" s="16" t="s">
        <v>254</v>
      </c>
      <c r="V1370" s="16">
        <v>0</v>
      </c>
      <c r="W1370" s="18">
        <v>0</v>
      </c>
      <c r="X1370" s="18"/>
      <c r="Y1370" s="18"/>
      <c r="Z1370" s="18"/>
      <c r="AA1370" s="82"/>
      <c r="AB1370" s="4" t="s">
        <v>45</v>
      </c>
    </row>
    <row r="1371" spans="1:28" ht="16">
      <c r="A1371" s="9">
        <v>2</v>
      </c>
      <c r="B1371" s="9">
        <v>2</v>
      </c>
      <c r="C1371" s="9">
        <v>3</v>
      </c>
      <c r="D1371" s="9" t="str">
        <f t="shared" si="123"/>
        <v>Dynan_H5_551_161_19A</v>
      </c>
      <c r="E1371" s="9" t="str">
        <f t="shared" si="126"/>
        <v>Dynan_H5_551_161_19A_Lung_Block</v>
      </c>
      <c r="F1371" s="282">
        <f t="shared" si="125"/>
        <v>20</v>
      </c>
      <c r="G1371" s="227">
        <v>1</v>
      </c>
      <c r="H1371" s="54" t="s">
        <v>354</v>
      </c>
      <c r="I1371" s="47" t="s">
        <v>362</v>
      </c>
      <c r="J1371" s="17">
        <v>551</v>
      </c>
      <c r="K1371" s="18" t="s">
        <v>33</v>
      </c>
      <c r="L1371" s="17">
        <v>161</v>
      </c>
      <c r="M1371" s="17" t="s">
        <v>357</v>
      </c>
      <c r="N1371" s="81">
        <v>0.75</v>
      </c>
      <c r="O1371" s="17" t="s">
        <v>35</v>
      </c>
      <c r="P1371" s="17" t="s">
        <v>63</v>
      </c>
      <c r="Q1371" s="19">
        <v>43410</v>
      </c>
      <c r="R1371" s="20">
        <v>43577</v>
      </c>
      <c r="S1371" s="26">
        <v>44126</v>
      </c>
      <c r="T1371" s="16">
        <f t="shared" si="122"/>
        <v>549</v>
      </c>
      <c r="U1371" s="16" t="s">
        <v>173</v>
      </c>
      <c r="V1371" s="16">
        <v>0</v>
      </c>
      <c r="W1371" s="18">
        <v>0</v>
      </c>
      <c r="X1371" s="18"/>
      <c r="Y1371" s="18"/>
      <c r="Z1371" s="18">
        <v>1</v>
      </c>
      <c r="AA1371" s="82" t="s">
        <v>82</v>
      </c>
      <c r="AB1371" s="4" t="s">
        <v>45</v>
      </c>
    </row>
    <row r="1372" spans="1:28" ht="16">
      <c r="A1372" s="9">
        <v>2</v>
      </c>
      <c r="B1372" s="9">
        <v>2</v>
      </c>
      <c r="C1372" s="9">
        <v>3</v>
      </c>
      <c r="D1372" s="9" t="str">
        <f t="shared" si="123"/>
        <v>Dynan_H5_554_161_19A</v>
      </c>
      <c r="E1372" s="9" t="str">
        <f t="shared" si="126"/>
        <v>Dynan_H5_554_161_19A_Lung_Block</v>
      </c>
      <c r="F1372" s="282">
        <f t="shared" si="125"/>
        <v>21</v>
      </c>
      <c r="G1372" s="227">
        <v>1</v>
      </c>
      <c r="H1372" s="54" t="s">
        <v>354</v>
      </c>
      <c r="I1372" s="47" t="s">
        <v>362</v>
      </c>
      <c r="J1372" s="17">
        <v>554</v>
      </c>
      <c r="K1372" s="18" t="s">
        <v>33</v>
      </c>
      <c r="L1372" s="17">
        <v>161</v>
      </c>
      <c r="M1372" s="17" t="s">
        <v>357</v>
      </c>
      <c r="N1372" s="81">
        <v>0.75</v>
      </c>
      <c r="O1372" s="17" t="s">
        <v>35</v>
      </c>
      <c r="P1372" s="17" t="s">
        <v>63</v>
      </c>
      <c r="Q1372" s="19">
        <v>43410</v>
      </c>
      <c r="R1372" s="20">
        <v>43577</v>
      </c>
      <c r="S1372" s="26">
        <v>44126</v>
      </c>
      <c r="T1372" s="16">
        <f t="shared" si="122"/>
        <v>549</v>
      </c>
      <c r="U1372" s="16" t="s">
        <v>254</v>
      </c>
      <c r="V1372" s="16">
        <v>0</v>
      </c>
      <c r="W1372" s="18">
        <v>1</v>
      </c>
      <c r="X1372" s="18">
        <v>2</v>
      </c>
      <c r="Y1372" s="18"/>
      <c r="Z1372" s="18"/>
      <c r="AA1372" s="82"/>
      <c r="AB1372" s="4" t="s">
        <v>45</v>
      </c>
    </row>
    <row r="1373" spans="1:28" ht="16">
      <c r="A1373" s="9">
        <v>2</v>
      </c>
      <c r="B1373" s="9">
        <v>2</v>
      </c>
      <c r="C1373" s="9">
        <v>3</v>
      </c>
      <c r="D1373" s="9" t="str">
        <f t="shared" si="123"/>
        <v>Dynan_H5_556_161_19A</v>
      </c>
      <c r="E1373" s="9" t="str">
        <f t="shared" si="126"/>
        <v>Dynan_H5_556_161_19A_Lung_Block</v>
      </c>
      <c r="F1373" s="282">
        <f t="shared" si="125"/>
        <v>22</v>
      </c>
      <c r="G1373" s="227">
        <v>1</v>
      </c>
      <c r="H1373" s="54" t="s">
        <v>354</v>
      </c>
      <c r="I1373" s="47" t="s">
        <v>362</v>
      </c>
      <c r="J1373" s="17">
        <v>556</v>
      </c>
      <c r="K1373" s="18" t="s">
        <v>33</v>
      </c>
      <c r="L1373" s="17">
        <v>161</v>
      </c>
      <c r="M1373" s="17" t="s">
        <v>357</v>
      </c>
      <c r="N1373" s="81">
        <v>0.75</v>
      </c>
      <c r="O1373" s="17" t="s">
        <v>35</v>
      </c>
      <c r="P1373" s="17" t="s">
        <v>63</v>
      </c>
      <c r="Q1373" s="21">
        <v>43410</v>
      </c>
      <c r="R1373" s="20">
        <v>43577</v>
      </c>
      <c r="S1373" s="26">
        <v>44126</v>
      </c>
      <c r="T1373" s="16">
        <f t="shared" si="122"/>
        <v>549</v>
      </c>
      <c r="U1373" s="16" t="s">
        <v>254</v>
      </c>
      <c r="V1373" s="16">
        <v>0</v>
      </c>
      <c r="W1373" s="18">
        <v>0</v>
      </c>
      <c r="X1373" s="18"/>
      <c r="Y1373" s="18"/>
      <c r="Z1373" s="18"/>
      <c r="AA1373" s="82"/>
      <c r="AB1373" s="4" t="s">
        <v>45</v>
      </c>
    </row>
    <row r="1374" spans="1:28" ht="16">
      <c r="A1374" s="9">
        <v>2</v>
      </c>
      <c r="B1374" s="9">
        <v>2</v>
      </c>
      <c r="C1374" s="9">
        <v>3</v>
      </c>
      <c r="D1374" s="9" t="str">
        <f t="shared" si="123"/>
        <v>Dynan_H5_557_161_19A</v>
      </c>
      <c r="E1374" s="9" t="str">
        <f t="shared" si="126"/>
        <v>Dynan_H5_557_161_19A_Lung_Block</v>
      </c>
      <c r="F1374" s="282">
        <f t="shared" si="125"/>
        <v>23</v>
      </c>
      <c r="G1374" s="227">
        <v>1</v>
      </c>
      <c r="H1374" s="54" t="s">
        <v>354</v>
      </c>
      <c r="I1374" s="47" t="s">
        <v>362</v>
      </c>
      <c r="J1374" s="17">
        <v>557</v>
      </c>
      <c r="K1374" s="18" t="s">
        <v>33</v>
      </c>
      <c r="L1374" s="17">
        <v>161</v>
      </c>
      <c r="M1374" s="17" t="s">
        <v>357</v>
      </c>
      <c r="N1374" s="81">
        <v>0.75</v>
      </c>
      <c r="O1374" s="17" t="s">
        <v>35</v>
      </c>
      <c r="P1374" s="17" t="s">
        <v>63</v>
      </c>
      <c r="Q1374" s="19">
        <v>43410</v>
      </c>
      <c r="R1374" s="20">
        <v>43577</v>
      </c>
      <c r="S1374" s="26">
        <v>44126</v>
      </c>
      <c r="T1374" s="16">
        <f t="shared" si="122"/>
        <v>549</v>
      </c>
      <c r="U1374" s="16" t="s">
        <v>254</v>
      </c>
      <c r="V1374" s="16">
        <v>0</v>
      </c>
      <c r="W1374" s="18">
        <v>0</v>
      </c>
      <c r="X1374" s="18"/>
      <c r="Y1374" s="18"/>
      <c r="Z1374" s="18"/>
      <c r="AA1374" s="82"/>
      <c r="AB1374" s="4" t="s">
        <v>45</v>
      </c>
    </row>
    <row r="1375" spans="1:28" ht="16">
      <c r="A1375" s="9">
        <v>2</v>
      </c>
      <c r="B1375" s="9">
        <v>2</v>
      </c>
      <c r="C1375" s="9">
        <v>3</v>
      </c>
      <c r="D1375" s="9" t="str">
        <f t="shared" si="123"/>
        <v>Dynan_H5_559_162_19A</v>
      </c>
      <c r="E1375" s="9" t="str">
        <f t="shared" si="126"/>
        <v>Dynan_H5_559_162_19A_Lung_Block</v>
      </c>
      <c r="F1375" s="282">
        <f t="shared" si="125"/>
        <v>24</v>
      </c>
      <c r="G1375" s="227">
        <v>1</v>
      </c>
      <c r="H1375" s="54" t="s">
        <v>354</v>
      </c>
      <c r="I1375" s="47" t="s">
        <v>362</v>
      </c>
      <c r="J1375" s="17">
        <v>559</v>
      </c>
      <c r="K1375" s="18" t="s">
        <v>33</v>
      </c>
      <c r="L1375" s="17">
        <v>162</v>
      </c>
      <c r="M1375" s="17" t="s">
        <v>357</v>
      </c>
      <c r="N1375" s="81">
        <v>0.75</v>
      </c>
      <c r="O1375" s="17" t="s">
        <v>35</v>
      </c>
      <c r="P1375" s="17" t="s">
        <v>63</v>
      </c>
      <c r="Q1375" s="19">
        <v>43410</v>
      </c>
      <c r="R1375" s="20">
        <v>43577</v>
      </c>
      <c r="S1375" s="26">
        <v>44126</v>
      </c>
      <c r="T1375" s="16">
        <f t="shared" si="122"/>
        <v>549</v>
      </c>
      <c r="U1375" s="16" t="s">
        <v>254</v>
      </c>
      <c r="V1375" s="16">
        <v>0</v>
      </c>
      <c r="W1375" s="18">
        <v>0</v>
      </c>
      <c r="X1375" s="18"/>
      <c r="Y1375" s="18"/>
      <c r="Z1375" s="18"/>
      <c r="AA1375" s="82"/>
      <c r="AB1375" s="4" t="s">
        <v>45</v>
      </c>
    </row>
    <row r="1376" spans="1:28" ht="16">
      <c r="A1376" s="9">
        <v>2</v>
      </c>
      <c r="B1376" s="9">
        <v>2</v>
      </c>
      <c r="C1376" s="9">
        <v>3</v>
      </c>
      <c r="D1376" s="9" t="str">
        <f t="shared" si="123"/>
        <v>Dynan_H5_560_162_19A</v>
      </c>
      <c r="E1376" s="9" t="str">
        <f t="shared" si="126"/>
        <v>Dynan_H5_560_162_19A_Lung_Block</v>
      </c>
      <c r="F1376" s="282">
        <f t="shared" si="125"/>
        <v>25</v>
      </c>
      <c r="G1376" s="227">
        <v>1</v>
      </c>
      <c r="H1376" s="54" t="s">
        <v>354</v>
      </c>
      <c r="I1376" s="47" t="s">
        <v>362</v>
      </c>
      <c r="J1376" s="17">
        <v>560</v>
      </c>
      <c r="K1376" s="18" t="s">
        <v>33</v>
      </c>
      <c r="L1376" s="17">
        <v>162</v>
      </c>
      <c r="M1376" s="17" t="s">
        <v>357</v>
      </c>
      <c r="N1376" s="81">
        <v>0.75</v>
      </c>
      <c r="O1376" s="17" t="s">
        <v>35</v>
      </c>
      <c r="P1376" s="17" t="s">
        <v>63</v>
      </c>
      <c r="Q1376" s="19">
        <v>43410</v>
      </c>
      <c r="R1376" s="20">
        <v>43577</v>
      </c>
      <c r="S1376" s="26">
        <v>44126</v>
      </c>
      <c r="T1376" s="16">
        <f t="shared" si="122"/>
        <v>549</v>
      </c>
      <c r="U1376" s="16" t="s">
        <v>173</v>
      </c>
      <c r="V1376" s="16">
        <v>0</v>
      </c>
      <c r="W1376" s="18">
        <v>0</v>
      </c>
      <c r="X1376" s="18"/>
      <c r="Y1376" s="18"/>
      <c r="Z1376" s="18"/>
      <c r="AA1376" s="82"/>
      <c r="AB1376" s="4" t="s">
        <v>45</v>
      </c>
    </row>
    <row r="1377" spans="1:28" ht="16">
      <c r="A1377" s="9">
        <v>2</v>
      </c>
      <c r="B1377" s="9">
        <v>2</v>
      </c>
      <c r="C1377" s="9">
        <v>3</v>
      </c>
      <c r="D1377" s="9" t="str">
        <f t="shared" si="123"/>
        <v>Dynan_H5_561_162_19A</v>
      </c>
      <c r="E1377" s="9" t="str">
        <f t="shared" si="126"/>
        <v>Dynan_H5_561_162_19A_Lung_Block</v>
      </c>
      <c r="F1377" s="282">
        <f t="shared" si="125"/>
        <v>26</v>
      </c>
      <c r="G1377" s="227">
        <v>1</v>
      </c>
      <c r="H1377" s="54" t="s">
        <v>354</v>
      </c>
      <c r="I1377" s="47" t="s">
        <v>362</v>
      </c>
      <c r="J1377" s="17">
        <v>561</v>
      </c>
      <c r="K1377" s="18" t="s">
        <v>33</v>
      </c>
      <c r="L1377" s="17">
        <v>162</v>
      </c>
      <c r="M1377" s="17" t="s">
        <v>357</v>
      </c>
      <c r="N1377" s="81">
        <v>0.75</v>
      </c>
      <c r="O1377" s="17" t="s">
        <v>35</v>
      </c>
      <c r="P1377" s="17" t="s">
        <v>63</v>
      </c>
      <c r="Q1377" s="19">
        <v>43410</v>
      </c>
      <c r="R1377" s="20">
        <v>43577</v>
      </c>
      <c r="S1377" s="26">
        <v>44126</v>
      </c>
      <c r="T1377" s="16">
        <f t="shared" si="122"/>
        <v>549</v>
      </c>
      <c r="U1377" s="16" t="s">
        <v>173</v>
      </c>
      <c r="V1377" s="16">
        <v>0</v>
      </c>
      <c r="W1377" s="18">
        <v>0</v>
      </c>
      <c r="X1377" s="18"/>
      <c r="Y1377" s="18"/>
      <c r="Z1377" s="18"/>
      <c r="AA1377" s="82"/>
      <c r="AB1377" s="4" t="s">
        <v>45</v>
      </c>
    </row>
    <row r="1378" spans="1:28" ht="16">
      <c r="A1378" s="9">
        <v>2</v>
      </c>
      <c r="B1378" s="9">
        <v>2</v>
      </c>
      <c r="C1378" s="9">
        <v>3</v>
      </c>
      <c r="D1378" s="9" t="str">
        <f t="shared" si="123"/>
        <v>Dynan_H5_563_163_19A</v>
      </c>
      <c r="E1378" s="9" t="str">
        <f t="shared" si="126"/>
        <v>Dynan_H5_563_163_19A_Lung_Block</v>
      </c>
      <c r="F1378" s="282">
        <f t="shared" si="125"/>
        <v>27</v>
      </c>
      <c r="G1378" s="227">
        <v>1</v>
      </c>
      <c r="H1378" s="54" t="s">
        <v>354</v>
      </c>
      <c r="I1378" s="47" t="s">
        <v>362</v>
      </c>
      <c r="J1378" s="17">
        <v>563</v>
      </c>
      <c r="K1378" s="18" t="s">
        <v>33</v>
      </c>
      <c r="L1378" s="17">
        <v>163</v>
      </c>
      <c r="M1378" s="17" t="s">
        <v>357</v>
      </c>
      <c r="N1378" s="81">
        <v>0.75</v>
      </c>
      <c r="O1378" s="17" t="s">
        <v>35</v>
      </c>
      <c r="P1378" s="17" t="s">
        <v>63</v>
      </c>
      <c r="Q1378" s="19">
        <v>43410</v>
      </c>
      <c r="R1378" s="20">
        <v>43577</v>
      </c>
      <c r="S1378" s="26">
        <v>44127</v>
      </c>
      <c r="T1378" s="16">
        <f t="shared" si="122"/>
        <v>550</v>
      </c>
      <c r="U1378" s="16" t="s">
        <v>173</v>
      </c>
      <c r="V1378" s="16">
        <v>0</v>
      </c>
      <c r="W1378" s="18">
        <v>0</v>
      </c>
      <c r="X1378" s="18"/>
      <c r="Y1378" s="18"/>
      <c r="Z1378" s="18"/>
      <c r="AA1378" s="82"/>
      <c r="AB1378" s="4" t="s">
        <v>45</v>
      </c>
    </row>
    <row r="1379" spans="1:28" ht="16">
      <c r="A1379" s="9">
        <v>2</v>
      </c>
      <c r="B1379" s="9">
        <v>2</v>
      </c>
      <c r="C1379" s="9">
        <v>3</v>
      </c>
      <c r="D1379" s="9" t="str">
        <f t="shared" si="123"/>
        <v>Dynan_H5_564_163_19A</v>
      </c>
      <c r="E1379" s="9" t="str">
        <f t="shared" si="126"/>
        <v>Dynan_H5_564_163_19A_Lung_Block</v>
      </c>
      <c r="F1379" s="282">
        <f t="shared" si="125"/>
        <v>28</v>
      </c>
      <c r="G1379" s="227">
        <v>1</v>
      </c>
      <c r="H1379" s="54" t="s">
        <v>354</v>
      </c>
      <c r="I1379" s="47" t="s">
        <v>362</v>
      </c>
      <c r="J1379" s="17">
        <v>564</v>
      </c>
      <c r="K1379" s="18" t="s">
        <v>33</v>
      </c>
      <c r="L1379" s="17">
        <v>163</v>
      </c>
      <c r="M1379" s="17" t="s">
        <v>357</v>
      </c>
      <c r="N1379" s="81">
        <v>0.75</v>
      </c>
      <c r="O1379" s="17" t="s">
        <v>35</v>
      </c>
      <c r="P1379" s="17" t="s">
        <v>63</v>
      </c>
      <c r="Q1379" s="19">
        <v>43410</v>
      </c>
      <c r="R1379" s="20">
        <v>43577</v>
      </c>
      <c r="S1379" s="26">
        <v>44127</v>
      </c>
      <c r="T1379" s="16">
        <f t="shared" si="122"/>
        <v>550</v>
      </c>
      <c r="U1379" s="16" t="s">
        <v>173</v>
      </c>
      <c r="V1379" s="16">
        <v>0</v>
      </c>
      <c r="W1379" s="18">
        <v>1</v>
      </c>
      <c r="X1379" s="18">
        <v>1</v>
      </c>
      <c r="Y1379" s="18"/>
      <c r="Z1379" s="18"/>
      <c r="AA1379" s="82"/>
      <c r="AB1379" s="4" t="s">
        <v>45</v>
      </c>
    </row>
    <row r="1380" spans="1:28" ht="16">
      <c r="A1380" s="9">
        <v>2</v>
      </c>
      <c r="B1380" s="9">
        <v>2</v>
      </c>
      <c r="C1380" s="9">
        <v>3</v>
      </c>
      <c r="D1380" s="9" t="str">
        <f t="shared" si="123"/>
        <v>Dynan_H5_566_163_19A</v>
      </c>
      <c r="E1380" s="9" t="str">
        <f t="shared" si="126"/>
        <v>Dynan_H5_566_163_19A_Lung_Block</v>
      </c>
      <c r="F1380" s="282">
        <f t="shared" si="125"/>
        <v>29</v>
      </c>
      <c r="G1380" s="227">
        <v>1</v>
      </c>
      <c r="H1380" s="54" t="s">
        <v>354</v>
      </c>
      <c r="I1380" s="47" t="s">
        <v>362</v>
      </c>
      <c r="J1380" s="17">
        <v>566</v>
      </c>
      <c r="K1380" s="18" t="s">
        <v>33</v>
      </c>
      <c r="L1380" s="17">
        <v>163</v>
      </c>
      <c r="M1380" s="17" t="s">
        <v>357</v>
      </c>
      <c r="N1380" s="81">
        <v>0.75</v>
      </c>
      <c r="O1380" s="17" t="s">
        <v>35</v>
      </c>
      <c r="P1380" s="17" t="s">
        <v>63</v>
      </c>
      <c r="Q1380" s="19">
        <v>43410</v>
      </c>
      <c r="R1380" s="20">
        <v>43577</v>
      </c>
      <c r="S1380" s="26">
        <v>44127</v>
      </c>
      <c r="T1380" s="16">
        <f t="shared" si="122"/>
        <v>550</v>
      </c>
      <c r="U1380" s="16" t="s">
        <v>173</v>
      </c>
      <c r="V1380" s="16">
        <v>0</v>
      </c>
      <c r="W1380" s="18">
        <v>0</v>
      </c>
      <c r="X1380" s="18"/>
      <c r="Y1380" s="18"/>
      <c r="Z1380" s="18"/>
      <c r="AA1380" s="82"/>
      <c r="AB1380" s="4" t="s">
        <v>45</v>
      </c>
    </row>
    <row r="1381" spans="1:28" ht="16">
      <c r="A1381" s="9">
        <v>2</v>
      </c>
      <c r="B1381" s="9">
        <v>2</v>
      </c>
      <c r="C1381" s="9">
        <v>3</v>
      </c>
      <c r="D1381" s="9" t="str">
        <f t="shared" si="123"/>
        <v>Dynan_H5_567_163_19A</v>
      </c>
      <c r="E1381" s="9" t="str">
        <f t="shared" si="126"/>
        <v>Dynan_H5_567_163_19A_Lung_Block</v>
      </c>
      <c r="F1381" s="282">
        <f t="shared" si="125"/>
        <v>30</v>
      </c>
      <c r="G1381" s="227">
        <v>1</v>
      </c>
      <c r="H1381" s="54" t="s">
        <v>354</v>
      </c>
      <c r="I1381" s="47" t="s">
        <v>362</v>
      </c>
      <c r="J1381" s="17">
        <v>567</v>
      </c>
      <c r="K1381" s="18" t="s">
        <v>33</v>
      </c>
      <c r="L1381" s="17">
        <v>163</v>
      </c>
      <c r="M1381" s="17" t="s">
        <v>357</v>
      </c>
      <c r="N1381" s="81">
        <v>0.75</v>
      </c>
      <c r="O1381" s="17" t="s">
        <v>35</v>
      </c>
      <c r="P1381" s="17" t="s">
        <v>63</v>
      </c>
      <c r="Q1381" s="19">
        <v>43410</v>
      </c>
      <c r="R1381" s="20">
        <v>43577</v>
      </c>
      <c r="S1381" s="26">
        <v>44127</v>
      </c>
      <c r="T1381" s="16">
        <f t="shared" si="122"/>
        <v>550</v>
      </c>
      <c r="U1381" s="16" t="s">
        <v>173</v>
      </c>
      <c r="V1381" s="16">
        <v>0</v>
      </c>
      <c r="W1381" s="18">
        <v>0</v>
      </c>
      <c r="X1381" s="18"/>
      <c r="Y1381" s="18"/>
      <c r="Z1381" s="18">
        <v>1</v>
      </c>
      <c r="AA1381" s="82" t="s">
        <v>82</v>
      </c>
      <c r="AB1381" s="4" t="s">
        <v>45</v>
      </c>
    </row>
    <row r="1382" spans="1:28" ht="16">
      <c r="A1382" s="9">
        <v>2</v>
      </c>
      <c r="B1382" s="9">
        <v>2</v>
      </c>
      <c r="C1382" s="9">
        <v>4</v>
      </c>
      <c r="D1382" s="9" t="str">
        <f t="shared" si="123"/>
        <v>Dynan_H5_568_163_19A</v>
      </c>
      <c r="E1382" s="9" t="str">
        <f t="shared" si="126"/>
        <v>Dynan_H5_568_163_19A_Lung_Block</v>
      </c>
      <c r="F1382" s="282">
        <f>1</f>
        <v>1</v>
      </c>
      <c r="G1382" s="227">
        <v>1</v>
      </c>
      <c r="H1382" s="54" t="s">
        <v>354</v>
      </c>
      <c r="I1382" s="47" t="s">
        <v>362</v>
      </c>
      <c r="J1382" s="17">
        <v>568</v>
      </c>
      <c r="K1382" s="18" t="s">
        <v>33</v>
      </c>
      <c r="L1382" s="17">
        <v>163</v>
      </c>
      <c r="M1382" s="17" t="s">
        <v>357</v>
      </c>
      <c r="N1382" s="81">
        <v>0.75</v>
      </c>
      <c r="O1382" s="17" t="s">
        <v>35</v>
      </c>
      <c r="P1382" s="17" t="s">
        <v>63</v>
      </c>
      <c r="Q1382" s="21">
        <v>43410</v>
      </c>
      <c r="R1382" s="20">
        <v>43577</v>
      </c>
      <c r="S1382" s="26">
        <v>44127</v>
      </c>
      <c r="T1382" s="16">
        <f t="shared" si="122"/>
        <v>550</v>
      </c>
      <c r="U1382" s="16" t="s">
        <v>173</v>
      </c>
      <c r="V1382" s="16">
        <v>0</v>
      </c>
      <c r="W1382" s="18">
        <v>1</v>
      </c>
      <c r="X1382" s="18">
        <v>1</v>
      </c>
      <c r="Y1382" s="18"/>
      <c r="Z1382" s="18"/>
      <c r="AA1382" s="82"/>
      <c r="AB1382" s="4" t="s">
        <v>45</v>
      </c>
    </row>
    <row r="1383" spans="1:28" ht="16">
      <c r="A1383" s="9">
        <v>2</v>
      </c>
      <c r="B1383" s="9">
        <v>2</v>
      </c>
      <c r="C1383" s="9">
        <v>4</v>
      </c>
      <c r="D1383" s="9" t="str">
        <f t="shared" si="123"/>
        <v>Dynan_H5_569_164_19A</v>
      </c>
      <c r="E1383" s="9" t="str">
        <f t="shared" si="126"/>
        <v>Dynan_H5_569_164_19A_Lung_Block</v>
      </c>
      <c r="F1383" s="282">
        <f>F1382+1</f>
        <v>2</v>
      </c>
      <c r="G1383" s="227">
        <v>1</v>
      </c>
      <c r="H1383" s="54" t="s">
        <v>354</v>
      </c>
      <c r="I1383" s="47" t="s">
        <v>362</v>
      </c>
      <c r="J1383" s="17">
        <v>569</v>
      </c>
      <c r="K1383" s="18" t="s">
        <v>33</v>
      </c>
      <c r="L1383" s="17">
        <v>164</v>
      </c>
      <c r="M1383" s="17" t="s">
        <v>357</v>
      </c>
      <c r="N1383" s="81">
        <v>0.75</v>
      </c>
      <c r="O1383" s="17" t="s">
        <v>35</v>
      </c>
      <c r="P1383" s="17" t="s">
        <v>63</v>
      </c>
      <c r="Q1383" s="19">
        <v>43410</v>
      </c>
      <c r="R1383" s="20">
        <v>43577</v>
      </c>
      <c r="S1383" s="26">
        <v>44127</v>
      </c>
      <c r="T1383" s="16">
        <f t="shared" si="122"/>
        <v>550</v>
      </c>
      <c r="U1383" s="16" t="s">
        <v>173</v>
      </c>
      <c r="V1383" s="16">
        <v>0</v>
      </c>
      <c r="W1383" s="18">
        <v>0</v>
      </c>
      <c r="X1383" s="18"/>
      <c r="Y1383" s="18"/>
      <c r="Z1383" s="18"/>
      <c r="AA1383" s="82"/>
      <c r="AB1383" s="4" t="s">
        <v>45</v>
      </c>
    </row>
    <row r="1384" spans="1:28" ht="16">
      <c r="A1384" s="9">
        <v>2</v>
      </c>
      <c r="B1384" s="9">
        <v>2</v>
      </c>
      <c r="C1384" s="9">
        <v>4</v>
      </c>
      <c r="D1384" s="9" t="str">
        <f t="shared" si="123"/>
        <v>Dynan_H5_570_164_19A</v>
      </c>
      <c r="E1384" s="9" t="str">
        <f t="shared" si="126"/>
        <v>Dynan_H5_570_164_19A_Lung_Block</v>
      </c>
      <c r="F1384" s="282">
        <f t="shared" ref="F1384:F1411" si="127">F1383+1</f>
        <v>3</v>
      </c>
      <c r="G1384" s="227">
        <v>1</v>
      </c>
      <c r="H1384" s="54" t="s">
        <v>354</v>
      </c>
      <c r="I1384" s="47" t="s">
        <v>362</v>
      </c>
      <c r="J1384" s="17">
        <v>570</v>
      </c>
      <c r="K1384" s="18" t="s">
        <v>33</v>
      </c>
      <c r="L1384" s="17">
        <v>164</v>
      </c>
      <c r="M1384" s="17" t="s">
        <v>357</v>
      </c>
      <c r="N1384" s="81">
        <v>0.75</v>
      </c>
      <c r="O1384" s="17" t="s">
        <v>35</v>
      </c>
      <c r="P1384" s="17" t="s">
        <v>63</v>
      </c>
      <c r="Q1384" s="19">
        <v>43410</v>
      </c>
      <c r="R1384" s="20">
        <v>43577</v>
      </c>
      <c r="S1384" s="26">
        <v>44127</v>
      </c>
      <c r="T1384" s="16">
        <f t="shared" si="122"/>
        <v>550</v>
      </c>
      <c r="U1384" s="16" t="s">
        <v>173</v>
      </c>
      <c r="V1384" s="16">
        <v>0</v>
      </c>
      <c r="W1384" s="18">
        <v>0</v>
      </c>
      <c r="X1384" s="18"/>
      <c r="Y1384" s="18"/>
      <c r="Z1384" s="18"/>
      <c r="AA1384" s="82"/>
      <c r="AB1384" s="4" t="s">
        <v>45</v>
      </c>
    </row>
    <row r="1385" spans="1:28" ht="16">
      <c r="A1385" s="9">
        <v>2</v>
      </c>
      <c r="B1385" s="9">
        <v>2</v>
      </c>
      <c r="C1385" s="9">
        <v>4</v>
      </c>
      <c r="D1385" s="9" t="str">
        <f t="shared" si="123"/>
        <v>Dynan_H5_571_164_19A</v>
      </c>
      <c r="E1385" s="9" t="str">
        <f t="shared" si="126"/>
        <v>Dynan_H5_571_164_19A_Lung_Block</v>
      </c>
      <c r="F1385" s="282">
        <f t="shared" si="127"/>
        <v>4</v>
      </c>
      <c r="G1385" s="227">
        <v>1</v>
      </c>
      <c r="H1385" s="54" t="s">
        <v>354</v>
      </c>
      <c r="I1385" s="47" t="s">
        <v>362</v>
      </c>
      <c r="J1385" s="17">
        <v>571</v>
      </c>
      <c r="K1385" s="18" t="s">
        <v>33</v>
      </c>
      <c r="L1385" s="17">
        <v>164</v>
      </c>
      <c r="M1385" s="17" t="s">
        <v>357</v>
      </c>
      <c r="N1385" s="81">
        <v>0.75</v>
      </c>
      <c r="O1385" s="17" t="s">
        <v>35</v>
      </c>
      <c r="P1385" s="17" t="s">
        <v>63</v>
      </c>
      <c r="Q1385" s="19">
        <v>43410</v>
      </c>
      <c r="R1385" s="20">
        <v>43577</v>
      </c>
      <c r="S1385" s="26">
        <v>44127</v>
      </c>
      <c r="T1385" s="16">
        <f t="shared" si="122"/>
        <v>550</v>
      </c>
      <c r="U1385" s="16" t="s">
        <v>173</v>
      </c>
      <c r="V1385" s="16">
        <v>0</v>
      </c>
      <c r="W1385" s="18">
        <v>0</v>
      </c>
      <c r="X1385" s="18"/>
      <c r="Y1385" s="18"/>
      <c r="Z1385" s="18"/>
      <c r="AA1385" s="82"/>
      <c r="AB1385" s="4" t="s">
        <v>45</v>
      </c>
    </row>
    <row r="1386" spans="1:28" ht="16">
      <c r="A1386" s="9">
        <v>2</v>
      </c>
      <c r="B1386" s="9">
        <v>2</v>
      </c>
      <c r="C1386" s="9">
        <v>4</v>
      </c>
      <c r="D1386" s="9" t="str">
        <f t="shared" si="123"/>
        <v>Dynan_H5_572_164_19A</v>
      </c>
      <c r="E1386" s="9" t="str">
        <f t="shared" si="126"/>
        <v>Dynan_H5_572_164_19A_Lung_Block</v>
      </c>
      <c r="F1386" s="282">
        <f t="shared" si="127"/>
        <v>5</v>
      </c>
      <c r="G1386" s="227">
        <v>1</v>
      </c>
      <c r="H1386" s="54" t="s">
        <v>354</v>
      </c>
      <c r="I1386" s="47" t="s">
        <v>362</v>
      </c>
      <c r="J1386" s="17">
        <v>572</v>
      </c>
      <c r="K1386" s="18" t="s">
        <v>33</v>
      </c>
      <c r="L1386" s="17">
        <v>164</v>
      </c>
      <c r="M1386" s="17" t="s">
        <v>357</v>
      </c>
      <c r="N1386" s="81">
        <v>0.75</v>
      </c>
      <c r="O1386" s="17" t="s">
        <v>35</v>
      </c>
      <c r="P1386" s="17" t="s">
        <v>63</v>
      </c>
      <c r="Q1386" s="19">
        <v>43410</v>
      </c>
      <c r="R1386" s="20">
        <v>43577</v>
      </c>
      <c r="S1386" s="26">
        <v>44127</v>
      </c>
      <c r="T1386" s="16">
        <f t="shared" si="122"/>
        <v>550</v>
      </c>
      <c r="U1386" s="16" t="s">
        <v>173</v>
      </c>
      <c r="V1386" s="16">
        <v>0</v>
      </c>
      <c r="W1386" s="18">
        <v>0</v>
      </c>
      <c r="X1386" s="18"/>
      <c r="Y1386" s="18"/>
      <c r="Z1386" s="18"/>
      <c r="AA1386" s="82"/>
      <c r="AB1386" s="4" t="s">
        <v>45</v>
      </c>
    </row>
    <row r="1387" spans="1:28" ht="16">
      <c r="A1387" s="9">
        <v>2</v>
      </c>
      <c r="B1387" s="9">
        <v>2</v>
      </c>
      <c r="C1387" s="9">
        <v>4</v>
      </c>
      <c r="D1387" s="9" t="str">
        <f t="shared" si="123"/>
        <v>Dynan_H5_573_164_19A</v>
      </c>
      <c r="E1387" s="9" t="str">
        <f t="shared" si="126"/>
        <v>Dynan_H5_573_164_19A_Lung_Block</v>
      </c>
      <c r="F1387" s="282">
        <f t="shared" si="127"/>
        <v>6</v>
      </c>
      <c r="G1387" s="227">
        <v>1</v>
      </c>
      <c r="H1387" s="54" t="s">
        <v>354</v>
      </c>
      <c r="I1387" s="47" t="s">
        <v>362</v>
      </c>
      <c r="J1387" s="17">
        <v>573</v>
      </c>
      <c r="K1387" s="18" t="s">
        <v>33</v>
      </c>
      <c r="L1387" s="17">
        <v>164</v>
      </c>
      <c r="M1387" s="17" t="s">
        <v>357</v>
      </c>
      <c r="N1387" s="81">
        <v>0.75</v>
      </c>
      <c r="O1387" s="17" t="s">
        <v>35</v>
      </c>
      <c r="P1387" s="17" t="s">
        <v>63</v>
      </c>
      <c r="Q1387" s="21">
        <v>43410</v>
      </c>
      <c r="R1387" s="20">
        <v>43577</v>
      </c>
      <c r="S1387" s="26">
        <v>44127</v>
      </c>
      <c r="T1387" s="16">
        <f t="shared" si="122"/>
        <v>550</v>
      </c>
      <c r="U1387" s="16" t="s">
        <v>173</v>
      </c>
      <c r="V1387" s="16">
        <v>0</v>
      </c>
      <c r="W1387" s="18">
        <v>0</v>
      </c>
      <c r="X1387" s="18"/>
      <c r="Y1387" s="18"/>
      <c r="Z1387" s="18"/>
      <c r="AA1387" s="82"/>
      <c r="AB1387" s="4" t="s">
        <v>45</v>
      </c>
    </row>
    <row r="1388" spans="1:28" ht="16">
      <c r="A1388" s="9">
        <v>2</v>
      </c>
      <c r="B1388" s="9">
        <v>2</v>
      </c>
      <c r="C1388" s="9">
        <v>4</v>
      </c>
      <c r="D1388" s="9" t="str">
        <f t="shared" si="123"/>
        <v>Dynan_H5_574_165_19A</v>
      </c>
      <c r="E1388" s="9" t="str">
        <f t="shared" si="126"/>
        <v>Dynan_H5_574_165_19A_Lung_Block</v>
      </c>
      <c r="F1388" s="282">
        <f t="shared" si="127"/>
        <v>7</v>
      </c>
      <c r="G1388" s="227">
        <v>1</v>
      </c>
      <c r="H1388" s="54" t="s">
        <v>354</v>
      </c>
      <c r="I1388" s="47" t="s">
        <v>362</v>
      </c>
      <c r="J1388" s="17">
        <v>574</v>
      </c>
      <c r="K1388" s="18" t="s">
        <v>33</v>
      </c>
      <c r="L1388" s="17">
        <v>165</v>
      </c>
      <c r="M1388" s="17" t="s">
        <v>357</v>
      </c>
      <c r="N1388" s="81">
        <v>0.75</v>
      </c>
      <c r="O1388" s="17" t="s">
        <v>35</v>
      </c>
      <c r="P1388" s="17" t="s">
        <v>63</v>
      </c>
      <c r="Q1388" s="19">
        <v>43410</v>
      </c>
      <c r="R1388" s="20">
        <v>43577</v>
      </c>
      <c r="S1388" s="26">
        <v>44127</v>
      </c>
      <c r="T1388" s="16">
        <f t="shared" si="122"/>
        <v>550</v>
      </c>
      <c r="U1388" s="16" t="s">
        <v>173</v>
      </c>
      <c r="V1388" s="16">
        <v>0</v>
      </c>
      <c r="W1388" s="18">
        <v>0</v>
      </c>
      <c r="X1388" s="18"/>
      <c r="Y1388" s="18"/>
      <c r="Z1388" s="18"/>
      <c r="AA1388" s="82"/>
      <c r="AB1388" s="4" t="s">
        <v>45</v>
      </c>
    </row>
    <row r="1389" spans="1:28" ht="16">
      <c r="A1389" s="9">
        <v>2</v>
      </c>
      <c r="B1389" s="9">
        <v>2</v>
      </c>
      <c r="C1389" s="9">
        <v>4</v>
      </c>
      <c r="D1389" s="9" t="str">
        <f t="shared" si="123"/>
        <v>Dynan_H5_575_165_19A</v>
      </c>
      <c r="E1389" s="9" t="str">
        <f t="shared" si="126"/>
        <v>Dynan_H5_575_165_19A_Lung_Block</v>
      </c>
      <c r="F1389" s="282">
        <f t="shared" si="127"/>
        <v>8</v>
      </c>
      <c r="G1389" s="227">
        <v>1</v>
      </c>
      <c r="H1389" s="54" t="s">
        <v>354</v>
      </c>
      <c r="I1389" s="47" t="s">
        <v>362</v>
      </c>
      <c r="J1389" s="17">
        <v>575</v>
      </c>
      <c r="K1389" s="18" t="s">
        <v>33</v>
      </c>
      <c r="L1389" s="17">
        <v>165</v>
      </c>
      <c r="M1389" s="17" t="s">
        <v>357</v>
      </c>
      <c r="N1389" s="81">
        <v>0.75</v>
      </c>
      <c r="O1389" s="17" t="s">
        <v>35</v>
      </c>
      <c r="P1389" s="17" t="s">
        <v>63</v>
      </c>
      <c r="Q1389" s="19">
        <v>43410</v>
      </c>
      <c r="R1389" s="20">
        <v>43577</v>
      </c>
      <c r="S1389" s="26">
        <v>44127</v>
      </c>
      <c r="T1389" s="16">
        <f t="shared" si="122"/>
        <v>550</v>
      </c>
      <c r="U1389" s="16" t="s">
        <v>173</v>
      </c>
      <c r="V1389" s="16">
        <v>0</v>
      </c>
      <c r="W1389" s="18">
        <v>0</v>
      </c>
      <c r="X1389" s="18"/>
      <c r="Y1389" s="18"/>
      <c r="Z1389" s="18">
        <v>1</v>
      </c>
      <c r="AA1389" s="82" t="s">
        <v>167</v>
      </c>
      <c r="AB1389" s="4" t="s">
        <v>45</v>
      </c>
    </row>
    <row r="1390" spans="1:28" ht="16">
      <c r="A1390" s="9">
        <v>2</v>
      </c>
      <c r="B1390" s="9">
        <v>2</v>
      </c>
      <c r="C1390" s="9">
        <v>4</v>
      </c>
      <c r="D1390" s="9" t="str">
        <f t="shared" si="123"/>
        <v>Dynan_H5_576_165_19A</v>
      </c>
      <c r="E1390" s="9" t="str">
        <f t="shared" si="126"/>
        <v>Dynan_H5_576_165_19A_Lung_Block</v>
      </c>
      <c r="F1390" s="282">
        <f t="shared" si="127"/>
        <v>9</v>
      </c>
      <c r="G1390" s="227">
        <v>1</v>
      </c>
      <c r="H1390" s="54" t="s">
        <v>354</v>
      </c>
      <c r="I1390" s="47" t="s">
        <v>362</v>
      </c>
      <c r="J1390" s="17">
        <v>576</v>
      </c>
      <c r="K1390" s="18" t="s">
        <v>33</v>
      </c>
      <c r="L1390" s="17">
        <v>165</v>
      </c>
      <c r="M1390" s="17" t="s">
        <v>357</v>
      </c>
      <c r="N1390" s="81">
        <v>0.75</v>
      </c>
      <c r="O1390" s="17" t="s">
        <v>35</v>
      </c>
      <c r="P1390" s="17" t="s">
        <v>63</v>
      </c>
      <c r="Q1390" s="21">
        <v>43410</v>
      </c>
      <c r="R1390" s="20">
        <v>43577</v>
      </c>
      <c r="S1390" s="26">
        <v>44127</v>
      </c>
      <c r="T1390" s="16">
        <f t="shared" si="122"/>
        <v>550</v>
      </c>
      <c r="U1390" s="16" t="s">
        <v>173</v>
      </c>
      <c r="V1390" s="16">
        <v>0</v>
      </c>
      <c r="W1390" s="18">
        <v>0</v>
      </c>
      <c r="X1390" s="18"/>
      <c r="Y1390" s="18"/>
      <c r="Z1390" s="18">
        <v>1</v>
      </c>
      <c r="AA1390" s="82" t="s">
        <v>167</v>
      </c>
      <c r="AB1390" s="4" t="s">
        <v>45</v>
      </c>
    </row>
    <row r="1391" spans="1:28" ht="16">
      <c r="A1391" s="9">
        <v>2</v>
      </c>
      <c r="B1391" s="9">
        <v>2</v>
      </c>
      <c r="C1391" s="9">
        <v>4</v>
      </c>
      <c r="D1391" s="9" t="str">
        <f t="shared" si="123"/>
        <v>Dynan_H5_577_165_19A</v>
      </c>
      <c r="E1391" s="9" t="str">
        <f t="shared" si="126"/>
        <v>Dynan_H5_577_165_19A_Lung_Block</v>
      </c>
      <c r="F1391" s="282">
        <f t="shared" si="127"/>
        <v>10</v>
      </c>
      <c r="G1391" s="227">
        <v>1</v>
      </c>
      <c r="H1391" s="54" t="s">
        <v>354</v>
      </c>
      <c r="I1391" s="47" t="s">
        <v>362</v>
      </c>
      <c r="J1391" s="17">
        <v>577</v>
      </c>
      <c r="K1391" s="18" t="s">
        <v>33</v>
      </c>
      <c r="L1391" s="17">
        <v>165</v>
      </c>
      <c r="M1391" s="17" t="s">
        <v>357</v>
      </c>
      <c r="N1391" s="81">
        <v>0.75</v>
      </c>
      <c r="O1391" s="17" t="s">
        <v>35</v>
      </c>
      <c r="P1391" s="17" t="s">
        <v>63</v>
      </c>
      <c r="Q1391" s="19">
        <v>43410</v>
      </c>
      <c r="R1391" s="20">
        <v>43577</v>
      </c>
      <c r="S1391" s="26">
        <v>44127</v>
      </c>
      <c r="T1391" s="16">
        <f t="shared" si="122"/>
        <v>550</v>
      </c>
      <c r="U1391" s="16" t="s">
        <v>173</v>
      </c>
      <c r="V1391" s="16">
        <v>0</v>
      </c>
      <c r="W1391" s="18">
        <v>1</v>
      </c>
      <c r="X1391" s="18">
        <v>2</v>
      </c>
      <c r="Y1391" s="18"/>
      <c r="Z1391" s="18"/>
      <c r="AA1391" s="82" t="s">
        <v>364</v>
      </c>
      <c r="AB1391" s="4" t="s">
        <v>45</v>
      </c>
    </row>
    <row r="1392" spans="1:28" ht="16">
      <c r="A1392" s="9">
        <v>2</v>
      </c>
      <c r="B1392" s="9">
        <v>2</v>
      </c>
      <c r="C1392" s="9">
        <v>4</v>
      </c>
      <c r="D1392" s="9" t="str">
        <f t="shared" si="123"/>
        <v>Dynan_H5_578_165_19A</v>
      </c>
      <c r="E1392" s="9" t="str">
        <f t="shared" si="126"/>
        <v>Dynan_H5_578_165_19A_Lung_Block</v>
      </c>
      <c r="F1392" s="282">
        <f t="shared" si="127"/>
        <v>11</v>
      </c>
      <c r="G1392" s="227">
        <v>1</v>
      </c>
      <c r="H1392" s="54" t="s">
        <v>354</v>
      </c>
      <c r="I1392" s="47" t="s">
        <v>362</v>
      </c>
      <c r="J1392" s="17">
        <v>578</v>
      </c>
      <c r="K1392" s="18" t="s">
        <v>33</v>
      </c>
      <c r="L1392" s="17">
        <v>165</v>
      </c>
      <c r="M1392" s="17" t="s">
        <v>357</v>
      </c>
      <c r="N1392" s="81">
        <v>0.75</v>
      </c>
      <c r="O1392" s="17" t="s">
        <v>35</v>
      </c>
      <c r="P1392" s="17" t="s">
        <v>63</v>
      </c>
      <c r="Q1392" s="19">
        <v>43410</v>
      </c>
      <c r="R1392" s="20">
        <v>43577</v>
      </c>
      <c r="S1392" s="26">
        <v>44127</v>
      </c>
      <c r="T1392" s="16">
        <f t="shared" si="122"/>
        <v>550</v>
      </c>
      <c r="U1392" s="16" t="s">
        <v>365</v>
      </c>
      <c r="V1392" s="16">
        <v>0</v>
      </c>
      <c r="W1392" s="18">
        <v>0</v>
      </c>
      <c r="X1392" s="18"/>
      <c r="Y1392" s="18"/>
      <c r="Z1392" s="18"/>
      <c r="AA1392" s="82"/>
      <c r="AB1392" s="4" t="s">
        <v>45</v>
      </c>
    </row>
    <row r="1393" spans="1:28" ht="16">
      <c r="A1393" s="9">
        <v>2</v>
      </c>
      <c r="B1393" s="9">
        <v>2</v>
      </c>
      <c r="C1393" s="9">
        <v>4</v>
      </c>
      <c r="D1393" s="9" t="str">
        <f t="shared" si="123"/>
        <v>Dynan_H5_579_167_19A</v>
      </c>
      <c r="E1393" s="9" t="str">
        <f t="shared" si="126"/>
        <v>Dynan_H5_579_167_19A_Lung_Block</v>
      </c>
      <c r="F1393" s="282">
        <f t="shared" si="127"/>
        <v>12</v>
      </c>
      <c r="G1393" s="227">
        <v>1</v>
      </c>
      <c r="H1393" s="54" t="s">
        <v>354</v>
      </c>
      <c r="I1393" s="47" t="s">
        <v>362</v>
      </c>
      <c r="J1393" s="17">
        <v>579</v>
      </c>
      <c r="K1393" s="18" t="s">
        <v>33</v>
      </c>
      <c r="L1393" s="17">
        <v>167</v>
      </c>
      <c r="M1393" s="17" t="s">
        <v>357</v>
      </c>
      <c r="N1393" s="81">
        <v>0.75</v>
      </c>
      <c r="O1393" s="17" t="s">
        <v>35</v>
      </c>
      <c r="P1393" s="17" t="s">
        <v>63</v>
      </c>
      <c r="Q1393" s="19">
        <v>43410</v>
      </c>
      <c r="R1393" s="20">
        <v>43577</v>
      </c>
      <c r="S1393" s="26">
        <v>44127</v>
      </c>
      <c r="T1393" s="16">
        <f t="shared" si="122"/>
        <v>550</v>
      </c>
      <c r="U1393" s="16" t="s">
        <v>365</v>
      </c>
      <c r="V1393" s="16">
        <v>0</v>
      </c>
      <c r="W1393" s="18">
        <v>0</v>
      </c>
      <c r="X1393" s="18"/>
      <c r="Y1393" s="18"/>
      <c r="Z1393" s="18">
        <v>1</v>
      </c>
      <c r="AA1393" s="82" t="s">
        <v>167</v>
      </c>
      <c r="AB1393" s="4" t="s">
        <v>45</v>
      </c>
    </row>
    <row r="1394" spans="1:28" ht="16">
      <c r="A1394" s="9">
        <v>2</v>
      </c>
      <c r="B1394" s="9">
        <v>2</v>
      </c>
      <c r="C1394" s="9">
        <v>4</v>
      </c>
      <c r="D1394" s="9" t="str">
        <f t="shared" si="123"/>
        <v>Dynan_H5_580_167_19A</v>
      </c>
      <c r="E1394" s="9" t="str">
        <f t="shared" si="126"/>
        <v>Dynan_H5_580_167_19A_Lung_Block</v>
      </c>
      <c r="F1394" s="282">
        <f t="shared" si="127"/>
        <v>13</v>
      </c>
      <c r="G1394" s="227">
        <v>1</v>
      </c>
      <c r="H1394" s="54" t="s">
        <v>354</v>
      </c>
      <c r="I1394" s="47" t="s">
        <v>362</v>
      </c>
      <c r="J1394" s="17">
        <v>580</v>
      </c>
      <c r="K1394" s="18" t="s">
        <v>33</v>
      </c>
      <c r="L1394" s="17">
        <v>167</v>
      </c>
      <c r="M1394" s="17" t="s">
        <v>357</v>
      </c>
      <c r="N1394" s="81">
        <v>0.75</v>
      </c>
      <c r="O1394" s="17" t="s">
        <v>35</v>
      </c>
      <c r="P1394" s="17" t="s">
        <v>63</v>
      </c>
      <c r="Q1394" s="19">
        <v>43410</v>
      </c>
      <c r="R1394" s="20">
        <v>43577</v>
      </c>
      <c r="S1394" s="26">
        <v>44127</v>
      </c>
      <c r="T1394" s="16">
        <f t="shared" si="122"/>
        <v>550</v>
      </c>
      <c r="U1394" s="16" t="s">
        <v>365</v>
      </c>
      <c r="V1394" s="16">
        <v>0</v>
      </c>
      <c r="W1394" s="18">
        <v>0</v>
      </c>
      <c r="X1394" s="18"/>
      <c r="Y1394" s="18"/>
      <c r="Z1394" s="18"/>
      <c r="AA1394" s="82"/>
      <c r="AB1394" s="4" t="s">
        <v>45</v>
      </c>
    </row>
    <row r="1395" spans="1:28" ht="16">
      <c r="A1395" s="9">
        <v>2</v>
      </c>
      <c r="B1395" s="9">
        <v>2</v>
      </c>
      <c r="C1395" s="9">
        <v>4</v>
      </c>
      <c r="D1395" s="9" t="str">
        <f t="shared" si="123"/>
        <v>Dynan_H5_581_167_19A</v>
      </c>
      <c r="E1395" s="9" t="str">
        <f t="shared" si="126"/>
        <v>Dynan_H5_581_167_19A_Lung_Block</v>
      </c>
      <c r="F1395" s="282">
        <f t="shared" si="127"/>
        <v>14</v>
      </c>
      <c r="G1395" s="227">
        <v>1</v>
      </c>
      <c r="H1395" s="54" t="s">
        <v>354</v>
      </c>
      <c r="I1395" s="47" t="s">
        <v>362</v>
      </c>
      <c r="J1395" s="17">
        <v>581</v>
      </c>
      <c r="K1395" s="18" t="s">
        <v>33</v>
      </c>
      <c r="L1395" s="17">
        <v>167</v>
      </c>
      <c r="M1395" s="17" t="s">
        <v>357</v>
      </c>
      <c r="N1395" s="81">
        <v>0.75</v>
      </c>
      <c r="O1395" s="17" t="s">
        <v>35</v>
      </c>
      <c r="P1395" s="17" t="s">
        <v>63</v>
      </c>
      <c r="Q1395" s="19">
        <v>43410</v>
      </c>
      <c r="R1395" s="20">
        <v>43577</v>
      </c>
      <c r="S1395" s="26">
        <v>44127</v>
      </c>
      <c r="T1395" s="16">
        <f t="shared" si="122"/>
        <v>550</v>
      </c>
      <c r="U1395" s="16" t="s">
        <v>365</v>
      </c>
      <c r="V1395" s="16">
        <v>0</v>
      </c>
      <c r="W1395" s="18">
        <v>0</v>
      </c>
      <c r="X1395" s="18"/>
      <c r="Y1395" s="18"/>
      <c r="Z1395" s="18"/>
      <c r="AA1395" s="82"/>
      <c r="AB1395" s="4" t="s">
        <v>45</v>
      </c>
    </row>
    <row r="1396" spans="1:28" ht="16">
      <c r="A1396" s="9">
        <v>2</v>
      </c>
      <c r="B1396" s="9">
        <v>2</v>
      </c>
      <c r="C1396" s="9">
        <v>4</v>
      </c>
      <c r="D1396" s="9" t="str">
        <f t="shared" si="123"/>
        <v>Dynan_H5_582_167_19A</v>
      </c>
      <c r="E1396" s="9" t="str">
        <f t="shared" si="126"/>
        <v>Dynan_H5_582_167_19A_Lung_Block</v>
      </c>
      <c r="F1396" s="282">
        <f t="shared" si="127"/>
        <v>15</v>
      </c>
      <c r="G1396" s="227">
        <v>1</v>
      </c>
      <c r="H1396" s="54" t="s">
        <v>354</v>
      </c>
      <c r="I1396" s="47" t="s">
        <v>362</v>
      </c>
      <c r="J1396" s="17">
        <v>582</v>
      </c>
      <c r="K1396" s="18" t="s">
        <v>33</v>
      </c>
      <c r="L1396" s="17">
        <v>167</v>
      </c>
      <c r="M1396" s="17" t="s">
        <v>357</v>
      </c>
      <c r="N1396" s="81">
        <v>0.75</v>
      </c>
      <c r="O1396" s="17" t="s">
        <v>35</v>
      </c>
      <c r="P1396" s="17" t="s">
        <v>63</v>
      </c>
      <c r="Q1396" s="19">
        <v>43410</v>
      </c>
      <c r="R1396" s="20">
        <v>43577</v>
      </c>
      <c r="S1396" s="26">
        <v>44127</v>
      </c>
      <c r="T1396" s="16">
        <f t="shared" si="122"/>
        <v>550</v>
      </c>
      <c r="U1396" s="16" t="s">
        <v>365</v>
      </c>
      <c r="V1396" s="16">
        <v>0</v>
      </c>
      <c r="W1396" s="18">
        <v>0</v>
      </c>
      <c r="X1396" s="18"/>
      <c r="Y1396" s="18"/>
      <c r="Z1396" s="18"/>
      <c r="AA1396" s="82" t="s">
        <v>256</v>
      </c>
      <c r="AB1396" s="4" t="s">
        <v>45</v>
      </c>
    </row>
    <row r="1397" spans="1:28" ht="16">
      <c r="A1397" s="9">
        <v>2</v>
      </c>
      <c r="B1397" s="9">
        <v>2</v>
      </c>
      <c r="C1397" s="9">
        <v>4</v>
      </c>
      <c r="D1397" s="9" t="str">
        <f t="shared" si="123"/>
        <v>Dynan_H5_584_167_19A</v>
      </c>
      <c r="E1397" s="9" t="str">
        <f t="shared" si="126"/>
        <v>Dynan_H5_584_167_19A_Lung_Block</v>
      </c>
      <c r="F1397" s="282">
        <f t="shared" si="127"/>
        <v>16</v>
      </c>
      <c r="G1397" s="227">
        <v>1</v>
      </c>
      <c r="H1397" s="54" t="s">
        <v>354</v>
      </c>
      <c r="I1397" s="47" t="s">
        <v>362</v>
      </c>
      <c r="J1397" s="17">
        <v>584</v>
      </c>
      <c r="K1397" s="18" t="s">
        <v>33</v>
      </c>
      <c r="L1397" s="17">
        <v>167</v>
      </c>
      <c r="M1397" s="17" t="s">
        <v>357</v>
      </c>
      <c r="N1397" s="81">
        <v>0.75</v>
      </c>
      <c r="O1397" s="17" t="s">
        <v>35</v>
      </c>
      <c r="P1397" s="17" t="s">
        <v>63</v>
      </c>
      <c r="Q1397" s="21">
        <v>43410</v>
      </c>
      <c r="R1397" s="20">
        <v>43577</v>
      </c>
      <c r="S1397" s="26">
        <v>44127</v>
      </c>
      <c r="T1397" s="16">
        <f t="shared" si="122"/>
        <v>550</v>
      </c>
      <c r="U1397" s="16" t="s">
        <v>365</v>
      </c>
      <c r="V1397" s="16">
        <v>0</v>
      </c>
      <c r="W1397" s="18">
        <v>0</v>
      </c>
      <c r="X1397" s="18"/>
      <c r="Y1397" s="18"/>
      <c r="Z1397" s="18">
        <v>1</v>
      </c>
      <c r="AA1397" s="82" t="s">
        <v>167</v>
      </c>
      <c r="AB1397" s="4" t="s">
        <v>45</v>
      </c>
    </row>
    <row r="1398" spans="1:28" ht="16">
      <c r="A1398" s="9">
        <v>2</v>
      </c>
      <c r="B1398" s="9">
        <v>2</v>
      </c>
      <c r="C1398" s="9">
        <v>4</v>
      </c>
      <c r="D1398" s="9" t="str">
        <f t="shared" si="123"/>
        <v>Dynan_H5_585_168_19A</v>
      </c>
      <c r="E1398" s="9" t="str">
        <f t="shared" si="126"/>
        <v>Dynan_H5_585_168_19A_Lung_Block</v>
      </c>
      <c r="F1398" s="282">
        <f t="shared" si="127"/>
        <v>17</v>
      </c>
      <c r="G1398" s="227">
        <v>1</v>
      </c>
      <c r="H1398" s="54" t="s">
        <v>354</v>
      </c>
      <c r="I1398" s="47" t="s">
        <v>362</v>
      </c>
      <c r="J1398" s="17">
        <v>585</v>
      </c>
      <c r="K1398" s="18" t="s">
        <v>33</v>
      </c>
      <c r="L1398" s="17">
        <v>168</v>
      </c>
      <c r="M1398" s="17" t="s">
        <v>357</v>
      </c>
      <c r="N1398" s="81">
        <v>0.75</v>
      </c>
      <c r="O1398" s="17" t="s">
        <v>35</v>
      </c>
      <c r="P1398" s="17" t="s">
        <v>63</v>
      </c>
      <c r="Q1398" s="19">
        <v>43410</v>
      </c>
      <c r="R1398" s="20">
        <v>43577</v>
      </c>
      <c r="S1398" s="26">
        <v>44130</v>
      </c>
      <c r="T1398" s="16">
        <f t="shared" si="122"/>
        <v>553</v>
      </c>
      <c r="U1398" s="16" t="s">
        <v>365</v>
      </c>
      <c r="V1398" s="16">
        <v>0</v>
      </c>
      <c r="W1398" s="18">
        <v>0</v>
      </c>
      <c r="X1398" s="18"/>
      <c r="Y1398" s="18"/>
      <c r="Z1398" s="18"/>
      <c r="AA1398" s="82"/>
      <c r="AB1398" s="4" t="s">
        <v>45</v>
      </c>
    </row>
    <row r="1399" spans="1:28" ht="16">
      <c r="A1399" s="9">
        <v>2</v>
      </c>
      <c r="B1399" s="9">
        <v>2</v>
      </c>
      <c r="C1399" s="9">
        <v>4</v>
      </c>
      <c r="D1399" s="9" t="str">
        <f t="shared" si="123"/>
        <v>Dynan_H5_586_168_19A</v>
      </c>
      <c r="E1399" s="9" t="str">
        <f t="shared" si="126"/>
        <v>Dynan_H5_586_168_19A_Lung_Block</v>
      </c>
      <c r="F1399" s="282">
        <f t="shared" si="127"/>
        <v>18</v>
      </c>
      <c r="G1399" s="227">
        <v>1</v>
      </c>
      <c r="H1399" s="54" t="s">
        <v>354</v>
      </c>
      <c r="I1399" s="47" t="s">
        <v>362</v>
      </c>
      <c r="J1399" s="17">
        <v>586</v>
      </c>
      <c r="K1399" s="18" t="s">
        <v>33</v>
      </c>
      <c r="L1399" s="17">
        <v>168</v>
      </c>
      <c r="M1399" s="17" t="s">
        <v>357</v>
      </c>
      <c r="N1399" s="81">
        <v>0.75</v>
      </c>
      <c r="O1399" s="17" t="s">
        <v>35</v>
      </c>
      <c r="P1399" s="17" t="s">
        <v>63</v>
      </c>
      <c r="Q1399" s="19">
        <v>43410</v>
      </c>
      <c r="R1399" s="20">
        <v>43577</v>
      </c>
      <c r="S1399" s="26">
        <v>44130</v>
      </c>
      <c r="T1399" s="16">
        <f t="shared" si="122"/>
        <v>553</v>
      </c>
      <c r="U1399" s="16" t="s">
        <v>365</v>
      </c>
      <c r="V1399" s="16">
        <v>0</v>
      </c>
      <c r="W1399" s="18">
        <v>0</v>
      </c>
      <c r="X1399" s="18"/>
      <c r="Y1399" s="18"/>
      <c r="Z1399" s="18"/>
      <c r="AA1399" s="82" t="s">
        <v>165</v>
      </c>
      <c r="AB1399" s="4" t="s">
        <v>45</v>
      </c>
    </row>
    <row r="1400" spans="1:28" ht="16">
      <c r="A1400" s="9">
        <v>2</v>
      </c>
      <c r="B1400" s="9">
        <v>2</v>
      </c>
      <c r="C1400" s="9">
        <v>4</v>
      </c>
      <c r="D1400" s="9" t="str">
        <f t="shared" si="123"/>
        <v>Dynan_H5_587_168_19A</v>
      </c>
      <c r="E1400" s="9" t="str">
        <f t="shared" si="126"/>
        <v>Dynan_H5_587_168_19A_Lung_Block</v>
      </c>
      <c r="F1400" s="282">
        <f t="shared" si="127"/>
        <v>19</v>
      </c>
      <c r="G1400" s="227">
        <v>1</v>
      </c>
      <c r="H1400" s="54" t="s">
        <v>354</v>
      </c>
      <c r="I1400" s="47" t="s">
        <v>362</v>
      </c>
      <c r="J1400" s="17">
        <v>587</v>
      </c>
      <c r="K1400" s="18" t="s">
        <v>33</v>
      </c>
      <c r="L1400" s="17">
        <v>168</v>
      </c>
      <c r="M1400" s="17" t="s">
        <v>357</v>
      </c>
      <c r="N1400" s="81">
        <v>0.75</v>
      </c>
      <c r="O1400" s="17" t="s">
        <v>35</v>
      </c>
      <c r="P1400" s="17" t="s">
        <v>63</v>
      </c>
      <c r="Q1400" s="19">
        <v>43410</v>
      </c>
      <c r="R1400" s="20">
        <v>43577</v>
      </c>
      <c r="S1400" s="26">
        <v>44130</v>
      </c>
      <c r="T1400" s="16">
        <f t="shared" si="122"/>
        <v>553</v>
      </c>
      <c r="U1400" s="16" t="s">
        <v>365</v>
      </c>
      <c r="V1400" s="16">
        <v>0</v>
      </c>
      <c r="W1400" s="18">
        <v>0</v>
      </c>
      <c r="X1400" s="18"/>
      <c r="Y1400" s="18"/>
      <c r="Z1400" s="18">
        <v>1</v>
      </c>
      <c r="AA1400" s="82" t="s">
        <v>167</v>
      </c>
      <c r="AB1400" s="4" t="s">
        <v>45</v>
      </c>
    </row>
    <row r="1401" spans="1:28" ht="16">
      <c r="A1401" s="9">
        <v>2</v>
      </c>
      <c r="B1401" s="9">
        <v>2</v>
      </c>
      <c r="C1401" s="9">
        <v>4</v>
      </c>
      <c r="D1401" s="9" t="str">
        <f t="shared" si="123"/>
        <v>Dynan_H5_588_168_19A</v>
      </c>
      <c r="E1401" s="9" t="str">
        <f t="shared" si="126"/>
        <v>Dynan_H5_588_168_19A_Lung_Block</v>
      </c>
      <c r="F1401" s="282">
        <f t="shared" si="127"/>
        <v>20</v>
      </c>
      <c r="G1401" s="227">
        <v>1</v>
      </c>
      <c r="H1401" s="54" t="s">
        <v>354</v>
      </c>
      <c r="I1401" s="47" t="s">
        <v>362</v>
      </c>
      <c r="J1401" s="17">
        <v>588</v>
      </c>
      <c r="K1401" s="18" t="s">
        <v>33</v>
      </c>
      <c r="L1401" s="17">
        <v>168</v>
      </c>
      <c r="M1401" s="17" t="s">
        <v>357</v>
      </c>
      <c r="N1401" s="81">
        <v>0.75</v>
      </c>
      <c r="O1401" s="17" t="s">
        <v>35</v>
      </c>
      <c r="P1401" s="17" t="s">
        <v>63</v>
      </c>
      <c r="Q1401" s="19">
        <v>43410</v>
      </c>
      <c r="R1401" s="20">
        <v>43577</v>
      </c>
      <c r="S1401" s="26">
        <v>44130</v>
      </c>
      <c r="T1401" s="16">
        <f t="shared" si="122"/>
        <v>553</v>
      </c>
      <c r="U1401" s="16" t="s">
        <v>365</v>
      </c>
      <c r="V1401" s="16">
        <v>0</v>
      </c>
      <c r="W1401" s="18">
        <v>1</v>
      </c>
      <c r="X1401" s="18">
        <v>1</v>
      </c>
      <c r="Y1401" s="18"/>
      <c r="Z1401" s="18"/>
      <c r="AA1401" s="82"/>
      <c r="AB1401" s="4" t="s">
        <v>45</v>
      </c>
    </row>
    <row r="1402" spans="1:28" ht="16">
      <c r="A1402" s="9">
        <v>2</v>
      </c>
      <c r="B1402" s="9">
        <v>2</v>
      </c>
      <c r="C1402" s="9">
        <v>4</v>
      </c>
      <c r="D1402" s="9" t="str">
        <f t="shared" si="123"/>
        <v>Dynan_H5_589_168_19A</v>
      </c>
      <c r="E1402" s="9" t="str">
        <f t="shared" ref="E1402:E1430" si="128">D1402&amp;"_Lung_Block"</f>
        <v>Dynan_H5_589_168_19A_Lung_Block</v>
      </c>
      <c r="F1402" s="282">
        <f t="shared" si="127"/>
        <v>21</v>
      </c>
      <c r="G1402" s="227">
        <v>1</v>
      </c>
      <c r="H1402" s="54" t="s">
        <v>354</v>
      </c>
      <c r="I1402" s="47" t="s">
        <v>362</v>
      </c>
      <c r="J1402" s="17">
        <v>589</v>
      </c>
      <c r="K1402" s="18" t="s">
        <v>33</v>
      </c>
      <c r="L1402" s="17">
        <v>168</v>
      </c>
      <c r="M1402" s="17" t="s">
        <v>357</v>
      </c>
      <c r="N1402" s="81">
        <v>0.75</v>
      </c>
      <c r="O1402" s="17" t="s">
        <v>35</v>
      </c>
      <c r="P1402" s="17" t="s">
        <v>63</v>
      </c>
      <c r="Q1402" s="21">
        <v>43410</v>
      </c>
      <c r="R1402" s="20">
        <v>43577</v>
      </c>
      <c r="S1402" s="26">
        <v>44130</v>
      </c>
      <c r="T1402" s="16">
        <f t="shared" ref="T1402:T1430" si="129">S1402-R1402</f>
        <v>553</v>
      </c>
      <c r="U1402" s="16" t="s">
        <v>365</v>
      </c>
      <c r="V1402" s="16">
        <v>0</v>
      </c>
      <c r="W1402" s="18">
        <v>1</v>
      </c>
      <c r="X1402" s="18">
        <v>1</v>
      </c>
      <c r="Y1402" s="18"/>
      <c r="Z1402" s="18"/>
      <c r="AA1402" s="82"/>
      <c r="AB1402" s="4" t="s">
        <v>45</v>
      </c>
    </row>
    <row r="1403" spans="1:28" ht="16">
      <c r="A1403" s="9">
        <v>2</v>
      </c>
      <c r="B1403" s="9">
        <v>2</v>
      </c>
      <c r="C1403" s="9">
        <v>4</v>
      </c>
      <c r="D1403" s="9" t="str">
        <f t="shared" ref="D1403:D1430" si="130">"Dynan_"&amp;I1403&amp;"_"&amp;J1403&amp;"_"&amp;L1403&amp;"_"&amp;K1403</f>
        <v>Dynan_H5_626_169_19A</v>
      </c>
      <c r="E1403" s="9" t="str">
        <f t="shared" si="128"/>
        <v>Dynan_H5_626_169_19A_Lung_Block</v>
      </c>
      <c r="F1403" s="282">
        <f t="shared" si="127"/>
        <v>22</v>
      </c>
      <c r="G1403" s="227">
        <v>1</v>
      </c>
      <c r="H1403" s="54" t="s">
        <v>354</v>
      </c>
      <c r="I1403" s="47" t="s">
        <v>362</v>
      </c>
      <c r="J1403" s="17">
        <v>626</v>
      </c>
      <c r="K1403" s="18" t="s">
        <v>33</v>
      </c>
      <c r="L1403" s="17">
        <v>169</v>
      </c>
      <c r="M1403" s="17" t="s">
        <v>357</v>
      </c>
      <c r="N1403" s="81">
        <v>0.75</v>
      </c>
      <c r="O1403" s="17" t="s">
        <v>35</v>
      </c>
      <c r="P1403" s="17" t="s">
        <v>63</v>
      </c>
      <c r="Q1403" s="19">
        <v>43410</v>
      </c>
      <c r="R1403" s="20">
        <v>43577</v>
      </c>
      <c r="S1403" s="26">
        <v>44130</v>
      </c>
      <c r="T1403" s="16">
        <f t="shared" si="129"/>
        <v>553</v>
      </c>
      <c r="U1403" s="16" t="s">
        <v>365</v>
      </c>
      <c r="V1403" s="16">
        <v>0</v>
      </c>
      <c r="W1403" s="18">
        <v>0</v>
      </c>
      <c r="X1403" s="18"/>
      <c r="Y1403" s="18"/>
      <c r="Z1403" s="18"/>
      <c r="AA1403" s="82" t="s">
        <v>366</v>
      </c>
      <c r="AB1403" s="4" t="s">
        <v>45</v>
      </c>
    </row>
    <row r="1404" spans="1:28" ht="16">
      <c r="A1404" s="9">
        <v>2</v>
      </c>
      <c r="B1404" s="9">
        <v>2</v>
      </c>
      <c r="C1404" s="9">
        <v>4</v>
      </c>
      <c r="D1404" s="9" t="str">
        <f t="shared" si="130"/>
        <v>Dynan_H5_627_169_19A</v>
      </c>
      <c r="E1404" s="9" t="str">
        <f t="shared" si="128"/>
        <v>Dynan_H5_627_169_19A_Lung_Block</v>
      </c>
      <c r="F1404" s="282">
        <f t="shared" si="127"/>
        <v>23</v>
      </c>
      <c r="G1404" s="227">
        <v>1</v>
      </c>
      <c r="H1404" s="54" t="s">
        <v>354</v>
      </c>
      <c r="I1404" s="47" t="s">
        <v>362</v>
      </c>
      <c r="J1404" s="17">
        <v>627</v>
      </c>
      <c r="K1404" s="18" t="s">
        <v>33</v>
      </c>
      <c r="L1404" s="17">
        <v>169</v>
      </c>
      <c r="M1404" s="17" t="s">
        <v>357</v>
      </c>
      <c r="N1404" s="81">
        <v>0.75</v>
      </c>
      <c r="O1404" s="17" t="s">
        <v>35</v>
      </c>
      <c r="P1404" s="17" t="s">
        <v>63</v>
      </c>
      <c r="Q1404" s="19">
        <v>43410</v>
      </c>
      <c r="R1404" s="20">
        <v>43577</v>
      </c>
      <c r="S1404" s="26">
        <v>44130</v>
      </c>
      <c r="T1404" s="16">
        <f t="shared" si="129"/>
        <v>553</v>
      </c>
      <c r="U1404" s="16" t="s">
        <v>365</v>
      </c>
      <c r="V1404" s="16">
        <v>0</v>
      </c>
      <c r="W1404" s="18">
        <v>1</v>
      </c>
      <c r="X1404" s="18">
        <v>1</v>
      </c>
      <c r="Y1404" s="18"/>
      <c r="Z1404" s="18"/>
      <c r="AA1404" s="82"/>
      <c r="AB1404" s="4" t="s">
        <v>45</v>
      </c>
    </row>
    <row r="1405" spans="1:28" ht="16">
      <c r="A1405" s="9">
        <v>2</v>
      </c>
      <c r="B1405" s="9">
        <v>2</v>
      </c>
      <c r="C1405" s="9">
        <v>4</v>
      </c>
      <c r="D1405" s="9" t="str">
        <f t="shared" si="130"/>
        <v>Dynan_H5_628_169_19A</v>
      </c>
      <c r="E1405" s="9" t="str">
        <f t="shared" si="128"/>
        <v>Dynan_H5_628_169_19A_Lung_Block</v>
      </c>
      <c r="F1405" s="282">
        <f t="shared" si="127"/>
        <v>24</v>
      </c>
      <c r="G1405" s="227">
        <v>1</v>
      </c>
      <c r="H1405" s="54" t="s">
        <v>354</v>
      </c>
      <c r="I1405" s="47" t="s">
        <v>362</v>
      </c>
      <c r="J1405" s="17">
        <v>628</v>
      </c>
      <c r="K1405" s="18" t="s">
        <v>33</v>
      </c>
      <c r="L1405" s="17">
        <v>169</v>
      </c>
      <c r="M1405" s="17" t="s">
        <v>357</v>
      </c>
      <c r="N1405" s="81">
        <v>0.75</v>
      </c>
      <c r="O1405" s="17" t="s">
        <v>35</v>
      </c>
      <c r="P1405" s="17" t="s">
        <v>63</v>
      </c>
      <c r="Q1405" s="19">
        <v>43410</v>
      </c>
      <c r="R1405" s="20">
        <v>43577</v>
      </c>
      <c r="S1405" s="26">
        <v>44130</v>
      </c>
      <c r="T1405" s="16">
        <f t="shared" si="129"/>
        <v>553</v>
      </c>
      <c r="U1405" s="16" t="s">
        <v>365</v>
      </c>
      <c r="V1405" s="16">
        <v>0</v>
      </c>
      <c r="W1405" s="18">
        <v>1</v>
      </c>
      <c r="X1405" s="18">
        <v>1</v>
      </c>
      <c r="Y1405" s="18"/>
      <c r="Z1405" s="18"/>
      <c r="AA1405" s="82"/>
      <c r="AB1405" s="4" t="s">
        <v>45</v>
      </c>
    </row>
    <row r="1406" spans="1:28" ht="16">
      <c r="A1406" s="9">
        <v>2</v>
      </c>
      <c r="B1406" s="9">
        <v>2</v>
      </c>
      <c r="C1406" s="9">
        <v>4</v>
      </c>
      <c r="D1406" s="9" t="str">
        <f t="shared" si="130"/>
        <v>Dynan_H5_629_169_19A</v>
      </c>
      <c r="E1406" s="9" t="str">
        <f t="shared" si="128"/>
        <v>Dynan_H5_629_169_19A_Lung_Block</v>
      </c>
      <c r="F1406" s="282">
        <f t="shared" si="127"/>
        <v>25</v>
      </c>
      <c r="G1406" s="227">
        <v>1</v>
      </c>
      <c r="H1406" s="54" t="s">
        <v>354</v>
      </c>
      <c r="I1406" s="47" t="s">
        <v>362</v>
      </c>
      <c r="J1406" s="17">
        <v>629</v>
      </c>
      <c r="K1406" s="18" t="s">
        <v>33</v>
      </c>
      <c r="L1406" s="17">
        <v>169</v>
      </c>
      <c r="M1406" s="17" t="s">
        <v>357</v>
      </c>
      <c r="N1406" s="81">
        <v>0.75</v>
      </c>
      <c r="O1406" s="17" t="s">
        <v>35</v>
      </c>
      <c r="P1406" s="17" t="s">
        <v>63</v>
      </c>
      <c r="Q1406" s="19">
        <v>43410</v>
      </c>
      <c r="R1406" s="20">
        <v>43577</v>
      </c>
      <c r="S1406" s="26">
        <v>44130</v>
      </c>
      <c r="T1406" s="16">
        <f t="shared" si="129"/>
        <v>553</v>
      </c>
      <c r="U1406" s="16" t="s">
        <v>365</v>
      </c>
      <c r="V1406" s="16">
        <v>0</v>
      </c>
      <c r="W1406" s="18">
        <v>0</v>
      </c>
      <c r="X1406" s="18"/>
      <c r="Y1406" s="18"/>
      <c r="Z1406" s="18">
        <v>1</v>
      </c>
      <c r="AA1406" s="82" t="s">
        <v>167</v>
      </c>
      <c r="AB1406" s="4" t="s">
        <v>45</v>
      </c>
    </row>
    <row r="1407" spans="1:28" ht="16">
      <c r="A1407" s="9">
        <v>2</v>
      </c>
      <c r="B1407" s="9">
        <v>2</v>
      </c>
      <c r="C1407" s="9">
        <v>4</v>
      </c>
      <c r="D1407" s="9" t="str">
        <f t="shared" si="130"/>
        <v>Dynan_H5_630_169_19A</v>
      </c>
      <c r="E1407" s="9" t="str">
        <f t="shared" si="128"/>
        <v>Dynan_H5_630_169_19A_Lung_Block</v>
      </c>
      <c r="F1407" s="282">
        <f t="shared" si="127"/>
        <v>26</v>
      </c>
      <c r="G1407" s="227">
        <v>1</v>
      </c>
      <c r="H1407" s="54" t="s">
        <v>354</v>
      </c>
      <c r="I1407" s="47" t="s">
        <v>362</v>
      </c>
      <c r="J1407" s="17">
        <v>630</v>
      </c>
      <c r="K1407" s="18" t="s">
        <v>33</v>
      </c>
      <c r="L1407" s="17">
        <v>169</v>
      </c>
      <c r="M1407" s="17" t="s">
        <v>357</v>
      </c>
      <c r="N1407" s="81">
        <v>0.75</v>
      </c>
      <c r="O1407" s="17" t="s">
        <v>35</v>
      </c>
      <c r="P1407" s="17" t="s">
        <v>63</v>
      </c>
      <c r="Q1407" s="21">
        <v>43410</v>
      </c>
      <c r="R1407" s="20">
        <v>43577</v>
      </c>
      <c r="S1407" s="26">
        <v>44130</v>
      </c>
      <c r="T1407" s="16">
        <f t="shared" si="129"/>
        <v>553</v>
      </c>
      <c r="U1407" s="16" t="s">
        <v>365</v>
      </c>
      <c r="V1407" s="16">
        <v>0</v>
      </c>
      <c r="W1407" s="18">
        <v>1</v>
      </c>
      <c r="X1407" s="18">
        <v>1</v>
      </c>
      <c r="Y1407" s="18"/>
      <c r="Z1407" s="18"/>
      <c r="AA1407" s="82"/>
      <c r="AB1407" s="4" t="s">
        <v>45</v>
      </c>
    </row>
    <row r="1408" spans="1:28" ht="16">
      <c r="A1408" s="9">
        <v>2</v>
      </c>
      <c r="B1408" s="9">
        <v>2</v>
      </c>
      <c r="C1408" s="9">
        <v>4</v>
      </c>
      <c r="D1408" s="9" t="str">
        <f t="shared" si="130"/>
        <v>Dynan_H5_631_170_19A</v>
      </c>
      <c r="E1408" s="9" t="str">
        <f t="shared" si="128"/>
        <v>Dynan_H5_631_170_19A_Lung_Block</v>
      </c>
      <c r="F1408" s="282">
        <f t="shared" si="127"/>
        <v>27</v>
      </c>
      <c r="G1408" s="227">
        <v>1</v>
      </c>
      <c r="H1408" s="54" t="s">
        <v>354</v>
      </c>
      <c r="I1408" s="47" t="s">
        <v>362</v>
      </c>
      <c r="J1408" s="17">
        <v>631</v>
      </c>
      <c r="K1408" s="18" t="s">
        <v>33</v>
      </c>
      <c r="L1408" s="17">
        <v>170</v>
      </c>
      <c r="M1408" s="17" t="s">
        <v>357</v>
      </c>
      <c r="N1408" s="81">
        <v>0.75</v>
      </c>
      <c r="O1408" s="17" t="s">
        <v>35</v>
      </c>
      <c r="P1408" s="17" t="s">
        <v>63</v>
      </c>
      <c r="Q1408" s="19">
        <v>43410</v>
      </c>
      <c r="R1408" s="20">
        <v>43577</v>
      </c>
      <c r="S1408" s="26">
        <v>44130</v>
      </c>
      <c r="T1408" s="16">
        <f t="shared" si="129"/>
        <v>553</v>
      </c>
      <c r="U1408" s="16" t="s">
        <v>365</v>
      </c>
      <c r="V1408" s="16">
        <v>0</v>
      </c>
      <c r="W1408" s="18">
        <v>0</v>
      </c>
      <c r="X1408" s="18"/>
      <c r="Y1408" s="18"/>
      <c r="Z1408" s="18"/>
      <c r="AA1408" s="82"/>
      <c r="AB1408" s="4" t="s">
        <v>45</v>
      </c>
    </row>
    <row r="1409" spans="1:28" ht="16">
      <c r="A1409" s="9">
        <v>2</v>
      </c>
      <c r="B1409" s="9">
        <v>2</v>
      </c>
      <c r="C1409" s="9">
        <v>4</v>
      </c>
      <c r="D1409" s="9" t="str">
        <f t="shared" si="130"/>
        <v>Dynan_H5_633_170_19A</v>
      </c>
      <c r="E1409" s="9" t="str">
        <f t="shared" si="128"/>
        <v>Dynan_H5_633_170_19A_Lung_Block</v>
      </c>
      <c r="F1409" s="282">
        <f t="shared" si="127"/>
        <v>28</v>
      </c>
      <c r="G1409" s="227">
        <v>1</v>
      </c>
      <c r="H1409" s="54" t="s">
        <v>354</v>
      </c>
      <c r="I1409" s="47" t="s">
        <v>362</v>
      </c>
      <c r="J1409" s="17">
        <v>633</v>
      </c>
      <c r="K1409" s="18" t="s">
        <v>33</v>
      </c>
      <c r="L1409" s="17">
        <v>170</v>
      </c>
      <c r="M1409" s="17" t="s">
        <v>357</v>
      </c>
      <c r="N1409" s="81">
        <v>0.75</v>
      </c>
      <c r="O1409" s="17" t="s">
        <v>35</v>
      </c>
      <c r="P1409" s="17" t="s">
        <v>63</v>
      </c>
      <c r="Q1409" s="19">
        <v>43410</v>
      </c>
      <c r="R1409" s="20">
        <v>43577</v>
      </c>
      <c r="S1409" s="26">
        <v>44130</v>
      </c>
      <c r="T1409" s="16">
        <f t="shared" si="129"/>
        <v>553</v>
      </c>
      <c r="U1409" s="16" t="s">
        <v>365</v>
      </c>
      <c r="V1409" s="16">
        <v>0</v>
      </c>
      <c r="W1409" s="18">
        <v>0</v>
      </c>
      <c r="X1409" s="18"/>
      <c r="Y1409" s="18"/>
      <c r="Z1409" s="18">
        <v>1</v>
      </c>
      <c r="AA1409" s="82" t="s">
        <v>166</v>
      </c>
      <c r="AB1409" s="4" t="s">
        <v>45</v>
      </c>
    </row>
    <row r="1410" spans="1:28" ht="16">
      <c r="A1410" s="9">
        <v>2</v>
      </c>
      <c r="B1410" s="9">
        <v>2</v>
      </c>
      <c r="C1410" s="9">
        <v>4</v>
      </c>
      <c r="D1410" s="9" t="str">
        <f t="shared" si="130"/>
        <v>Dynan_H5_634_170_19A</v>
      </c>
      <c r="E1410" s="9" t="str">
        <f t="shared" si="128"/>
        <v>Dynan_H5_634_170_19A_Lung_Block</v>
      </c>
      <c r="F1410" s="282">
        <f t="shared" si="127"/>
        <v>29</v>
      </c>
      <c r="G1410" s="227">
        <v>1</v>
      </c>
      <c r="H1410" s="54" t="s">
        <v>354</v>
      </c>
      <c r="I1410" s="47" t="s">
        <v>362</v>
      </c>
      <c r="J1410" s="17">
        <v>634</v>
      </c>
      <c r="K1410" s="18" t="s">
        <v>33</v>
      </c>
      <c r="L1410" s="17">
        <v>170</v>
      </c>
      <c r="M1410" s="17" t="s">
        <v>357</v>
      </c>
      <c r="N1410" s="81">
        <v>0.75</v>
      </c>
      <c r="O1410" s="17" t="s">
        <v>35</v>
      </c>
      <c r="P1410" s="17" t="s">
        <v>63</v>
      </c>
      <c r="Q1410" s="19">
        <v>43410</v>
      </c>
      <c r="R1410" s="20">
        <v>43577</v>
      </c>
      <c r="S1410" s="26">
        <v>44130</v>
      </c>
      <c r="T1410" s="16">
        <f t="shared" si="129"/>
        <v>553</v>
      </c>
      <c r="U1410" s="16" t="s">
        <v>365</v>
      </c>
      <c r="V1410" s="16">
        <v>0</v>
      </c>
      <c r="W1410" s="18">
        <v>0</v>
      </c>
      <c r="X1410" s="18"/>
      <c r="Y1410" s="18"/>
      <c r="Z1410" s="18"/>
      <c r="AA1410" s="82"/>
      <c r="AB1410" s="4" t="s">
        <v>45</v>
      </c>
    </row>
    <row r="1411" spans="1:28" ht="16">
      <c r="A1411" s="9">
        <v>2</v>
      </c>
      <c r="B1411" s="9">
        <v>2</v>
      </c>
      <c r="C1411" s="9">
        <v>4</v>
      </c>
      <c r="D1411" s="9" t="str">
        <f t="shared" si="130"/>
        <v>Dynan_H5_635_170_19A</v>
      </c>
      <c r="E1411" s="9" t="str">
        <f t="shared" si="128"/>
        <v>Dynan_H5_635_170_19A_Lung_Block</v>
      </c>
      <c r="F1411" s="282">
        <f t="shared" si="127"/>
        <v>30</v>
      </c>
      <c r="G1411" s="227">
        <v>1</v>
      </c>
      <c r="H1411" s="54" t="s">
        <v>354</v>
      </c>
      <c r="I1411" s="47" t="s">
        <v>362</v>
      </c>
      <c r="J1411" s="17">
        <v>635</v>
      </c>
      <c r="K1411" s="18" t="s">
        <v>33</v>
      </c>
      <c r="L1411" s="17">
        <v>170</v>
      </c>
      <c r="M1411" s="17" t="s">
        <v>357</v>
      </c>
      <c r="N1411" s="81">
        <v>0.75</v>
      </c>
      <c r="O1411" s="17" t="s">
        <v>35</v>
      </c>
      <c r="P1411" s="17" t="s">
        <v>63</v>
      </c>
      <c r="Q1411" s="19">
        <v>43410</v>
      </c>
      <c r="R1411" s="20">
        <v>43577</v>
      </c>
      <c r="S1411" s="26">
        <v>44130</v>
      </c>
      <c r="T1411" s="16">
        <f t="shared" si="129"/>
        <v>553</v>
      </c>
      <c r="U1411" s="16" t="s">
        <v>365</v>
      </c>
      <c r="V1411" s="16">
        <v>0</v>
      </c>
      <c r="W1411" s="18">
        <v>0</v>
      </c>
      <c r="X1411" s="18"/>
      <c r="Y1411" s="18"/>
      <c r="Z1411" s="18"/>
      <c r="AA1411" s="82"/>
      <c r="AB1411" s="4" t="s">
        <v>45</v>
      </c>
    </row>
    <row r="1412" spans="1:28" ht="16">
      <c r="A1412" s="9">
        <v>2</v>
      </c>
      <c r="B1412" s="9">
        <v>2</v>
      </c>
      <c r="C1412" s="9">
        <v>5</v>
      </c>
      <c r="D1412" s="9" t="str">
        <f t="shared" si="130"/>
        <v>Dynan_H5_636_170_19A</v>
      </c>
      <c r="E1412" s="9" t="str">
        <f t="shared" si="128"/>
        <v>Dynan_H5_636_170_19A_Lung_Block</v>
      </c>
      <c r="F1412" s="282">
        <f>1</f>
        <v>1</v>
      </c>
      <c r="G1412" s="227">
        <v>1</v>
      </c>
      <c r="H1412" s="54" t="s">
        <v>354</v>
      </c>
      <c r="I1412" s="47" t="s">
        <v>362</v>
      </c>
      <c r="J1412" s="17">
        <v>636</v>
      </c>
      <c r="K1412" s="18" t="s">
        <v>33</v>
      </c>
      <c r="L1412" s="17">
        <v>170</v>
      </c>
      <c r="M1412" s="17" t="s">
        <v>357</v>
      </c>
      <c r="N1412" s="81">
        <v>0.75</v>
      </c>
      <c r="O1412" s="17" t="s">
        <v>35</v>
      </c>
      <c r="P1412" s="17" t="s">
        <v>63</v>
      </c>
      <c r="Q1412" s="21">
        <v>43410</v>
      </c>
      <c r="R1412" s="20">
        <v>43577</v>
      </c>
      <c r="S1412" s="26">
        <v>44130</v>
      </c>
      <c r="T1412" s="16">
        <f t="shared" si="129"/>
        <v>553</v>
      </c>
      <c r="U1412" s="16" t="s">
        <v>365</v>
      </c>
      <c r="V1412" s="16">
        <v>0</v>
      </c>
      <c r="W1412" s="18">
        <v>1</v>
      </c>
      <c r="X1412" s="18">
        <v>1</v>
      </c>
      <c r="Y1412" s="18"/>
      <c r="Z1412" s="18"/>
      <c r="AA1412" s="82"/>
      <c r="AB1412" s="4" t="s">
        <v>45</v>
      </c>
    </row>
    <row r="1413" spans="1:28" ht="16">
      <c r="A1413" s="9">
        <v>2</v>
      </c>
      <c r="B1413" s="9">
        <v>2</v>
      </c>
      <c r="C1413" s="9">
        <v>5</v>
      </c>
      <c r="D1413" s="9" t="str">
        <f t="shared" si="130"/>
        <v>Dynan_H5_638_171_19A</v>
      </c>
      <c r="E1413" s="9" t="str">
        <f t="shared" si="128"/>
        <v>Dynan_H5_638_171_19A_Lung_Block</v>
      </c>
      <c r="F1413" s="282">
        <f>F1412+1</f>
        <v>2</v>
      </c>
      <c r="G1413" s="227">
        <v>1</v>
      </c>
      <c r="H1413" s="54" t="s">
        <v>354</v>
      </c>
      <c r="I1413" s="47" t="s">
        <v>362</v>
      </c>
      <c r="J1413" s="17">
        <v>638</v>
      </c>
      <c r="K1413" s="18" t="s">
        <v>33</v>
      </c>
      <c r="L1413" s="17">
        <v>171</v>
      </c>
      <c r="M1413" s="17" t="s">
        <v>357</v>
      </c>
      <c r="N1413" s="81">
        <v>0.75</v>
      </c>
      <c r="O1413" s="17" t="s">
        <v>35</v>
      </c>
      <c r="P1413" s="17" t="s">
        <v>63</v>
      </c>
      <c r="Q1413" s="19">
        <v>43410</v>
      </c>
      <c r="R1413" s="20">
        <v>43577</v>
      </c>
      <c r="S1413" s="26">
        <v>44130</v>
      </c>
      <c r="T1413" s="16">
        <f t="shared" si="129"/>
        <v>553</v>
      </c>
      <c r="U1413" s="16" t="s">
        <v>365</v>
      </c>
      <c r="V1413" s="16">
        <v>0</v>
      </c>
      <c r="W1413" s="18">
        <v>0</v>
      </c>
      <c r="X1413" s="18"/>
      <c r="Y1413" s="18"/>
      <c r="Z1413" s="18">
        <v>1</v>
      </c>
      <c r="AA1413" s="82" t="s">
        <v>166</v>
      </c>
      <c r="AB1413" s="4" t="s">
        <v>45</v>
      </c>
    </row>
    <row r="1414" spans="1:28" ht="16">
      <c r="A1414" s="9">
        <v>2</v>
      </c>
      <c r="B1414" s="9">
        <v>2</v>
      </c>
      <c r="C1414" s="9">
        <v>5</v>
      </c>
      <c r="D1414" s="9" t="str">
        <f t="shared" si="130"/>
        <v>Dynan_H5_639_171_19A</v>
      </c>
      <c r="E1414" s="9" t="str">
        <f t="shared" si="128"/>
        <v>Dynan_H5_639_171_19A_Lung_Block</v>
      </c>
      <c r="F1414" s="282">
        <f t="shared" ref="F1414:F1430" si="131">F1413+1</f>
        <v>3</v>
      </c>
      <c r="G1414" s="227">
        <v>1</v>
      </c>
      <c r="H1414" s="54" t="s">
        <v>354</v>
      </c>
      <c r="I1414" s="47" t="s">
        <v>362</v>
      </c>
      <c r="J1414" s="17">
        <v>639</v>
      </c>
      <c r="K1414" s="18" t="s">
        <v>33</v>
      </c>
      <c r="L1414" s="17">
        <v>171</v>
      </c>
      <c r="M1414" s="17" t="s">
        <v>357</v>
      </c>
      <c r="N1414" s="81">
        <v>0.75</v>
      </c>
      <c r="O1414" s="17" t="s">
        <v>35</v>
      </c>
      <c r="P1414" s="17" t="s">
        <v>63</v>
      </c>
      <c r="Q1414" s="19">
        <v>43410</v>
      </c>
      <c r="R1414" s="20">
        <v>43577</v>
      </c>
      <c r="S1414" s="26">
        <v>44130</v>
      </c>
      <c r="T1414" s="16">
        <f t="shared" si="129"/>
        <v>553</v>
      </c>
      <c r="U1414" s="16" t="s">
        <v>365</v>
      </c>
      <c r="V1414" s="16">
        <v>0</v>
      </c>
      <c r="W1414" s="18">
        <v>0</v>
      </c>
      <c r="X1414" s="18"/>
      <c r="Y1414" s="18"/>
      <c r="Z1414" s="18">
        <v>1</v>
      </c>
      <c r="AA1414" s="82" t="s">
        <v>167</v>
      </c>
      <c r="AB1414" s="4" t="s">
        <v>45</v>
      </c>
    </row>
    <row r="1415" spans="1:28" ht="16">
      <c r="A1415" s="9">
        <v>2</v>
      </c>
      <c r="B1415" s="9">
        <v>2</v>
      </c>
      <c r="C1415" s="9">
        <v>5</v>
      </c>
      <c r="D1415" s="9" t="str">
        <f t="shared" si="130"/>
        <v>Dynan_H5_641_171_19A</v>
      </c>
      <c r="E1415" s="9" t="str">
        <f t="shared" si="128"/>
        <v>Dynan_H5_641_171_19A_Lung_Block</v>
      </c>
      <c r="F1415" s="282">
        <f t="shared" si="131"/>
        <v>4</v>
      </c>
      <c r="G1415" s="227">
        <v>1</v>
      </c>
      <c r="H1415" s="54" t="s">
        <v>354</v>
      </c>
      <c r="I1415" s="47" t="s">
        <v>362</v>
      </c>
      <c r="J1415" s="17">
        <v>641</v>
      </c>
      <c r="K1415" s="18" t="s">
        <v>33</v>
      </c>
      <c r="L1415" s="17">
        <v>171</v>
      </c>
      <c r="M1415" s="17" t="s">
        <v>357</v>
      </c>
      <c r="N1415" s="81">
        <v>0.75</v>
      </c>
      <c r="O1415" s="17" t="s">
        <v>35</v>
      </c>
      <c r="P1415" s="17" t="s">
        <v>63</v>
      </c>
      <c r="Q1415" s="19">
        <v>43410</v>
      </c>
      <c r="R1415" s="20">
        <v>43577</v>
      </c>
      <c r="S1415" s="26">
        <v>44130</v>
      </c>
      <c r="T1415" s="16">
        <f t="shared" si="129"/>
        <v>553</v>
      </c>
      <c r="U1415" s="16" t="s">
        <v>310</v>
      </c>
      <c r="V1415" s="16">
        <v>0</v>
      </c>
      <c r="W1415" s="56">
        <v>1</v>
      </c>
      <c r="X1415" s="56">
        <v>1</v>
      </c>
      <c r="Y1415" s="56"/>
      <c r="Z1415" s="56">
        <v>1</v>
      </c>
      <c r="AA1415" s="27" t="s">
        <v>166</v>
      </c>
      <c r="AB1415" s="4" t="s">
        <v>45</v>
      </c>
    </row>
    <row r="1416" spans="1:28" ht="16">
      <c r="A1416" s="9">
        <v>2</v>
      </c>
      <c r="B1416" s="9">
        <v>2</v>
      </c>
      <c r="C1416" s="9">
        <v>5</v>
      </c>
      <c r="D1416" s="9" t="str">
        <f t="shared" si="130"/>
        <v>Dynan_H5_642_172_19A</v>
      </c>
      <c r="E1416" s="9" t="str">
        <f t="shared" si="128"/>
        <v>Dynan_H5_642_172_19A_Lung_Block</v>
      </c>
      <c r="F1416" s="282">
        <f t="shared" si="131"/>
        <v>5</v>
      </c>
      <c r="G1416" s="227">
        <v>1</v>
      </c>
      <c r="H1416" s="54" t="s">
        <v>354</v>
      </c>
      <c r="I1416" s="47" t="s">
        <v>362</v>
      </c>
      <c r="J1416" s="17">
        <v>642</v>
      </c>
      <c r="K1416" s="18" t="s">
        <v>33</v>
      </c>
      <c r="L1416" s="17">
        <v>172</v>
      </c>
      <c r="M1416" s="17" t="s">
        <v>357</v>
      </c>
      <c r="N1416" s="81">
        <v>0.75</v>
      </c>
      <c r="O1416" s="17" t="s">
        <v>35</v>
      </c>
      <c r="P1416" s="17" t="s">
        <v>63</v>
      </c>
      <c r="Q1416" s="19">
        <v>43410</v>
      </c>
      <c r="R1416" s="20">
        <v>43577</v>
      </c>
      <c r="S1416" s="26">
        <v>44130</v>
      </c>
      <c r="T1416" s="16">
        <f t="shared" si="129"/>
        <v>553</v>
      </c>
      <c r="U1416" s="16" t="s">
        <v>310</v>
      </c>
      <c r="V1416" s="16">
        <v>0</v>
      </c>
      <c r="W1416" s="56">
        <v>0</v>
      </c>
      <c r="X1416" s="56"/>
      <c r="Y1416" s="56"/>
      <c r="Z1416" s="56"/>
      <c r="AA1416" s="27"/>
      <c r="AB1416" s="4" t="s">
        <v>45</v>
      </c>
    </row>
    <row r="1417" spans="1:28" ht="16">
      <c r="A1417" s="9">
        <v>2</v>
      </c>
      <c r="B1417" s="9">
        <v>2</v>
      </c>
      <c r="C1417" s="9">
        <v>5</v>
      </c>
      <c r="D1417" s="9" t="str">
        <f t="shared" si="130"/>
        <v>Dynan_H5_646_171_19A</v>
      </c>
      <c r="E1417" s="9" t="str">
        <f t="shared" si="128"/>
        <v>Dynan_H5_646_171_19A_Lung_Block</v>
      </c>
      <c r="F1417" s="282">
        <f t="shared" si="131"/>
        <v>6</v>
      </c>
      <c r="G1417" s="227">
        <v>1</v>
      </c>
      <c r="H1417" s="54" t="s">
        <v>354</v>
      </c>
      <c r="I1417" s="47" t="s">
        <v>362</v>
      </c>
      <c r="J1417" s="17">
        <v>646</v>
      </c>
      <c r="K1417" s="18" t="s">
        <v>33</v>
      </c>
      <c r="L1417" s="17">
        <v>171</v>
      </c>
      <c r="M1417" s="17" t="s">
        <v>357</v>
      </c>
      <c r="N1417" s="81">
        <v>0.75</v>
      </c>
      <c r="O1417" s="17" t="s">
        <v>35</v>
      </c>
      <c r="P1417" s="17" t="s">
        <v>63</v>
      </c>
      <c r="Q1417" s="21">
        <v>43410</v>
      </c>
      <c r="R1417" s="20">
        <v>43577</v>
      </c>
      <c r="S1417" s="26">
        <v>44130</v>
      </c>
      <c r="T1417" s="16">
        <f t="shared" si="129"/>
        <v>553</v>
      </c>
      <c r="U1417" s="16" t="s">
        <v>310</v>
      </c>
      <c r="V1417" s="16">
        <v>0</v>
      </c>
      <c r="W1417" s="56">
        <v>1</v>
      </c>
      <c r="X1417" s="56">
        <v>1</v>
      </c>
      <c r="Y1417" s="56"/>
      <c r="Z1417" s="56"/>
      <c r="AA1417" s="27"/>
      <c r="AB1417" s="4" t="s">
        <v>45</v>
      </c>
    </row>
    <row r="1418" spans="1:28" ht="16">
      <c r="A1418" s="9">
        <v>2</v>
      </c>
      <c r="B1418" s="9">
        <v>2</v>
      </c>
      <c r="C1418" s="9">
        <v>5</v>
      </c>
      <c r="D1418" s="9" t="str">
        <f t="shared" si="130"/>
        <v>Dynan_H5_647_172_19A</v>
      </c>
      <c r="E1418" s="9" t="str">
        <f t="shared" si="128"/>
        <v>Dynan_H5_647_172_19A_Lung_Block</v>
      </c>
      <c r="F1418" s="282">
        <f t="shared" si="131"/>
        <v>7</v>
      </c>
      <c r="G1418" s="227">
        <v>1</v>
      </c>
      <c r="H1418" s="54" t="s">
        <v>354</v>
      </c>
      <c r="I1418" s="47" t="s">
        <v>362</v>
      </c>
      <c r="J1418" s="17">
        <v>647</v>
      </c>
      <c r="K1418" s="18" t="s">
        <v>33</v>
      </c>
      <c r="L1418" s="17">
        <v>172</v>
      </c>
      <c r="M1418" s="17" t="s">
        <v>357</v>
      </c>
      <c r="N1418" s="81">
        <v>0.75</v>
      </c>
      <c r="O1418" s="17" t="s">
        <v>35</v>
      </c>
      <c r="P1418" s="17" t="s">
        <v>63</v>
      </c>
      <c r="Q1418" s="19">
        <v>43410</v>
      </c>
      <c r="R1418" s="20">
        <v>43577</v>
      </c>
      <c r="S1418" s="26">
        <v>44130</v>
      </c>
      <c r="T1418" s="16">
        <f t="shared" si="129"/>
        <v>553</v>
      </c>
      <c r="U1418" s="16" t="s">
        <v>310</v>
      </c>
      <c r="V1418" s="16">
        <v>0</v>
      </c>
      <c r="W1418" s="56">
        <v>1</v>
      </c>
      <c r="X1418" s="56">
        <v>1</v>
      </c>
      <c r="Y1418" s="56"/>
      <c r="Z1418" s="56"/>
      <c r="AA1418" s="27" t="s">
        <v>367</v>
      </c>
      <c r="AB1418" s="4" t="s">
        <v>45</v>
      </c>
    </row>
    <row r="1419" spans="1:28" ht="16">
      <c r="A1419" s="9">
        <v>2</v>
      </c>
      <c r="B1419" s="9">
        <v>2</v>
      </c>
      <c r="C1419" s="9">
        <v>5</v>
      </c>
      <c r="D1419" s="9" t="str">
        <f t="shared" si="130"/>
        <v>Dynan_H5_648_172_19A</v>
      </c>
      <c r="E1419" s="9" t="str">
        <f t="shared" si="128"/>
        <v>Dynan_H5_648_172_19A_Lung_Block</v>
      </c>
      <c r="F1419" s="282">
        <f t="shared" si="131"/>
        <v>8</v>
      </c>
      <c r="G1419" s="227">
        <v>1</v>
      </c>
      <c r="H1419" s="54" t="s">
        <v>354</v>
      </c>
      <c r="I1419" s="47" t="s">
        <v>362</v>
      </c>
      <c r="J1419" s="17">
        <v>648</v>
      </c>
      <c r="K1419" s="18" t="s">
        <v>33</v>
      </c>
      <c r="L1419" s="17">
        <v>172</v>
      </c>
      <c r="M1419" s="17" t="s">
        <v>357</v>
      </c>
      <c r="N1419" s="81">
        <v>0.75</v>
      </c>
      <c r="O1419" s="17" t="s">
        <v>35</v>
      </c>
      <c r="P1419" s="17" t="s">
        <v>63</v>
      </c>
      <c r="Q1419" s="21">
        <v>43410</v>
      </c>
      <c r="R1419" s="20">
        <v>43577</v>
      </c>
      <c r="S1419" s="26">
        <v>44130</v>
      </c>
      <c r="T1419" s="16">
        <f t="shared" si="129"/>
        <v>553</v>
      </c>
      <c r="U1419" s="16" t="s">
        <v>310</v>
      </c>
      <c r="V1419" s="16">
        <v>0</v>
      </c>
      <c r="W1419" s="56">
        <v>1</v>
      </c>
      <c r="X1419" s="56"/>
      <c r="Y1419" s="56">
        <v>1</v>
      </c>
      <c r="Z1419" s="56"/>
      <c r="AA1419" s="27"/>
      <c r="AB1419" s="4" t="s">
        <v>45</v>
      </c>
    </row>
    <row r="1420" spans="1:28" ht="16">
      <c r="A1420" s="9">
        <v>2</v>
      </c>
      <c r="B1420" s="9">
        <v>2</v>
      </c>
      <c r="C1420" s="9">
        <v>5</v>
      </c>
      <c r="D1420" s="9" t="str">
        <f t="shared" si="130"/>
        <v>Dynan_H5_649_172_19A</v>
      </c>
      <c r="E1420" s="9" t="str">
        <f t="shared" si="128"/>
        <v>Dynan_H5_649_172_19A_Lung_Block</v>
      </c>
      <c r="F1420" s="282">
        <f t="shared" si="131"/>
        <v>9</v>
      </c>
      <c r="G1420" s="227">
        <v>1</v>
      </c>
      <c r="H1420" s="54" t="s">
        <v>354</v>
      </c>
      <c r="I1420" s="47" t="s">
        <v>362</v>
      </c>
      <c r="J1420" s="17">
        <v>649</v>
      </c>
      <c r="K1420" s="18" t="s">
        <v>33</v>
      </c>
      <c r="L1420" s="17">
        <v>172</v>
      </c>
      <c r="M1420" s="17" t="s">
        <v>357</v>
      </c>
      <c r="N1420" s="81">
        <v>0.75</v>
      </c>
      <c r="O1420" s="17" t="s">
        <v>35</v>
      </c>
      <c r="P1420" s="17" t="s">
        <v>63</v>
      </c>
      <c r="Q1420" s="19">
        <v>43410</v>
      </c>
      <c r="R1420" s="20">
        <v>43577</v>
      </c>
      <c r="S1420" s="26">
        <v>44130</v>
      </c>
      <c r="T1420" s="16">
        <f t="shared" si="129"/>
        <v>553</v>
      </c>
      <c r="U1420" s="16" t="s">
        <v>310</v>
      </c>
      <c r="V1420" s="16">
        <v>0</v>
      </c>
      <c r="W1420" s="56">
        <v>0</v>
      </c>
      <c r="X1420" s="56"/>
      <c r="Y1420" s="56"/>
      <c r="Z1420" s="56">
        <v>1</v>
      </c>
      <c r="AA1420" s="27" t="s">
        <v>67</v>
      </c>
      <c r="AB1420" s="4" t="s">
        <v>45</v>
      </c>
    </row>
    <row r="1421" spans="1:28" ht="16">
      <c r="A1421" s="9">
        <v>2</v>
      </c>
      <c r="B1421" s="9">
        <v>2</v>
      </c>
      <c r="C1421" s="9">
        <v>5</v>
      </c>
      <c r="D1421" s="9" t="str">
        <f t="shared" si="130"/>
        <v>Dynan_H5_650_172_19A</v>
      </c>
      <c r="E1421" s="9" t="str">
        <f t="shared" si="128"/>
        <v>Dynan_H5_650_172_19A_Lung_Block</v>
      </c>
      <c r="F1421" s="282">
        <f t="shared" si="131"/>
        <v>10</v>
      </c>
      <c r="G1421" s="227">
        <v>1</v>
      </c>
      <c r="H1421" s="54" t="s">
        <v>354</v>
      </c>
      <c r="I1421" s="47" t="s">
        <v>362</v>
      </c>
      <c r="J1421" s="17">
        <v>650</v>
      </c>
      <c r="K1421" s="18" t="s">
        <v>33</v>
      </c>
      <c r="L1421" s="17">
        <v>172</v>
      </c>
      <c r="M1421" s="17" t="s">
        <v>357</v>
      </c>
      <c r="N1421" s="81">
        <v>0.75</v>
      </c>
      <c r="O1421" s="17" t="s">
        <v>35</v>
      </c>
      <c r="P1421" s="17" t="s">
        <v>63</v>
      </c>
      <c r="Q1421" s="19">
        <v>43410</v>
      </c>
      <c r="R1421" s="20">
        <v>43577</v>
      </c>
      <c r="S1421" s="26">
        <v>44130</v>
      </c>
      <c r="T1421" s="16">
        <f t="shared" si="129"/>
        <v>553</v>
      </c>
      <c r="U1421" s="16" t="s">
        <v>310</v>
      </c>
      <c r="V1421" s="16">
        <v>0</v>
      </c>
      <c r="W1421" s="56">
        <v>1</v>
      </c>
      <c r="X1421" s="56">
        <v>3</v>
      </c>
      <c r="Y1421" s="56"/>
      <c r="Z1421" s="56"/>
      <c r="AA1421" s="27"/>
      <c r="AB1421" s="4" t="s">
        <v>45</v>
      </c>
    </row>
    <row r="1422" spans="1:28" ht="16">
      <c r="A1422" s="9">
        <v>2</v>
      </c>
      <c r="B1422" s="9">
        <v>2</v>
      </c>
      <c r="C1422" s="9">
        <v>5</v>
      </c>
      <c r="D1422" s="9" t="str">
        <f t="shared" si="130"/>
        <v>Dynan_H5_652_220_19A</v>
      </c>
      <c r="E1422" s="9" t="str">
        <f t="shared" si="128"/>
        <v>Dynan_H5_652_220_19A_Lung_Block</v>
      </c>
      <c r="F1422" s="282">
        <f t="shared" si="131"/>
        <v>11</v>
      </c>
      <c r="G1422" s="227">
        <v>1</v>
      </c>
      <c r="H1422" s="54" t="s">
        <v>354</v>
      </c>
      <c r="I1422" s="47" t="s">
        <v>362</v>
      </c>
      <c r="J1422" s="17">
        <v>652</v>
      </c>
      <c r="K1422" s="18" t="s">
        <v>33</v>
      </c>
      <c r="L1422" s="17">
        <v>220</v>
      </c>
      <c r="M1422" s="17" t="s">
        <v>357</v>
      </c>
      <c r="N1422" s="81">
        <v>0.75</v>
      </c>
      <c r="O1422" s="17" t="s">
        <v>35</v>
      </c>
      <c r="P1422" s="17" t="s">
        <v>63</v>
      </c>
      <c r="Q1422" s="19">
        <v>43410</v>
      </c>
      <c r="R1422" s="20">
        <v>43577</v>
      </c>
      <c r="S1422" s="26">
        <v>44131</v>
      </c>
      <c r="T1422" s="16">
        <f t="shared" si="129"/>
        <v>554</v>
      </c>
      <c r="U1422" s="16" t="s">
        <v>310</v>
      </c>
      <c r="V1422" s="16">
        <v>0</v>
      </c>
      <c r="W1422" s="56">
        <v>0</v>
      </c>
      <c r="X1422" s="56"/>
      <c r="Y1422" s="56"/>
      <c r="Z1422" s="56"/>
      <c r="AA1422" s="27"/>
      <c r="AB1422" s="4" t="s">
        <v>45</v>
      </c>
    </row>
    <row r="1423" spans="1:28" ht="16">
      <c r="A1423" s="9">
        <v>2</v>
      </c>
      <c r="B1423" s="9">
        <v>2</v>
      </c>
      <c r="C1423" s="9">
        <v>5</v>
      </c>
      <c r="D1423" s="9" t="str">
        <f t="shared" si="130"/>
        <v>Dynan_H5_653_220_19A</v>
      </c>
      <c r="E1423" s="9" t="str">
        <f t="shared" si="128"/>
        <v>Dynan_H5_653_220_19A_Lung_Block</v>
      </c>
      <c r="F1423" s="282">
        <f t="shared" si="131"/>
        <v>12</v>
      </c>
      <c r="G1423" s="227">
        <v>1</v>
      </c>
      <c r="H1423" s="54" t="s">
        <v>354</v>
      </c>
      <c r="I1423" s="47" t="s">
        <v>362</v>
      </c>
      <c r="J1423" s="17">
        <v>653</v>
      </c>
      <c r="K1423" s="18" t="s">
        <v>33</v>
      </c>
      <c r="L1423" s="17">
        <v>220</v>
      </c>
      <c r="M1423" s="17" t="s">
        <v>357</v>
      </c>
      <c r="N1423" s="81">
        <v>0.75</v>
      </c>
      <c r="O1423" s="17" t="s">
        <v>35</v>
      </c>
      <c r="P1423" s="17" t="s">
        <v>63</v>
      </c>
      <c r="Q1423" s="19">
        <v>43410</v>
      </c>
      <c r="R1423" s="20">
        <v>43577</v>
      </c>
      <c r="S1423" s="26">
        <v>44131</v>
      </c>
      <c r="T1423" s="16">
        <f t="shared" si="129"/>
        <v>554</v>
      </c>
      <c r="U1423" s="16" t="s">
        <v>310</v>
      </c>
      <c r="V1423" s="16">
        <v>0</v>
      </c>
      <c r="W1423" s="56">
        <v>1</v>
      </c>
      <c r="X1423" s="56">
        <v>1</v>
      </c>
      <c r="Y1423" s="56"/>
      <c r="Z1423" s="56"/>
      <c r="AA1423" s="27"/>
      <c r="AB1423" s="4" t="s">
        <v>45</v>
      </c>
    </row>
    <row r="1424" spans="1:28" ht="16">
      <c r="A1424" s="9">
        <v>2</v>
      </c>
      <c r="B1424" s="9">
        <v>2</v>
      </c>
      <c r="C1424" s="9">
        <v>5</v>
      </c>
      <c r="D1424" s="9" t="str">
        <f t="shared" si="130"/>
        <v>Dynan_H5_656_286_19A</v>
      </c>
      <c r="E1424" s="9" t="str">
        <f t="shared" si="128"/>
        <v>Dynan_H5_656_286_19A_Lung_Block</v>
      </c>
      <c r="F1424" s="282">
        <f t="shared" si="131"/>
        <v>13</v>
      </c>
      <c r="G1424" s="227">
        <v>1</v>
      </c>
      <c r="H1424" s="54" t="s">
        <v>354</v>
      </c>
      <c r="I1424" s="47" t="s">
        <v>362</v>
      </c>
      <c r="J1424" s="17">
        <v>656</v>
      </c>
      <c r="K1424" s="18" t="s">
        <v>33</v>
      </c>
      <c r="L1424" s="108">
        <v>286</v>
      </c>
      <c r="M1424" s="17" t="s">
        <v>357</v>
      </c>
      <c r="N1424" s="81">
        <v>0.75</v>
      </c>
      <c r="O1424" s="17" t="s">
        <v>35</v>
      </c>
      <c r="P1424" s="17" t="s">
        <v>63</v>
      </c>
      <c r="Q1424" s="19">
        <v>43410</v>
      </c>
      <c r="R1424" s="20">
        <v>43577</v>
      </c>
      <c r="S1424" s="26">
        <v>44131</v>
      </c>
      <c r="T1424" s="16">
        <f t="shared" si="129"/>
        <v>554</v>
      </c>
      <c r="U1424" s="16" t="s">
        <v>310</v>
      </c>
      <c r="V1424" s="16">
        <v>0</v>
      </c>
      <c r="W1424" s="56">
        <v>0</v>
      </c>
      <c r="X1424" s="56"/>
      <c r="Y1424" s="56"/>
      <c r="Z1424" s="56"/>
      <c r="AA1424" s="27"/>
      <c r="AB1424" s="4" t="s">
        <v>45</v>
      </c>
    </row>
    <row r="1425" spans="1:16382" ht="16">
      <c r="A1425" s="9">
        <v>2</v>
      </c>
      <c r="B1425" s="9">
        <v>2</v>
      </c>
      <c r="C1425" s="9">
        <v>5</v>
      </c>
      <c r="D1425" s="9" t="str">
        <f t="shared" si="130"/>
        <v>Dynan_H5_657_286_19A</v>
      </c>
      <c r="E1425" s="9" t="str">
        <f t="shared" si="128"/>
        <v>Dynan_H5_657_286_19A_Lung_Block</v>
      </c>
      <c r="F1425" s="282">
        <f t="shared" si="131"/>
        <v>14</v>
      </c>
      <c r="G1425" s="227">
        <v>1</v>
      </c>
      <c r="H1425" s="54" t="s">
        <v>354</v>
      </c>
      <c r="I1425" s="47" t="s">
        <v>362</v>
      </c>
      <c r="J1425" s="17">
        <v>657</v>
      </c>
      <c r="K1425" s="18" t="s">
        <v>33</v>
      </c>
      <c r="L1425" s="108">
        <v>286</v>
      </c>
      <c r="M1425" s="17" t="s">
        <v>357</v>
      </c>
      <c r="N1425" s="81">
        <v>0.75</v>
      </c>
      <c r="O1425" s="17" t="s">
        <v>35</v>
      </c>
      <c r="P1425" s="17" t="s">
        <v>63</v>
      </c>
      <c r="Q1425" s="19">
        <v>43410</v>
      </c>
      <c r="R1425" s="20">
        <v>43577</v>
      </c>
      <c r="S1425" s="26">
        <v>44131</v>
      </c>
      <c r="T1425" s="16">
        <f t="shared" si="129"/>
        <v>554</v>
      </c>
      <c r="U1425" s="16" t="s">
        <v>310</v>
      </c>
      <c r="V1425" s="16">
        <v>0</v>
      </c>
      <c r="W1425" s="56">
        <v>1</v>
      </c>
      <c r="X1425" s="56">
        <v>1</v>
      </c>
      <c r="Y1425" s="56"/>
      <c r="Z1425" s="56"/>
      <c r="AA1425" s="27"/>
      <c r="AB1425" s="4" t="s">
        <v>45</v>
      </c>
    </row>
    <row r="1426" spans="1:16382" ht="16">
      <c r="A1426" s="9">
        <v>2</v>
      </c>
      <c r="B1426" s="9">
        <v>2</v>
      </c>
      <c r="C1426" s="9">
        <v>5</v>
      </c>
      <c r="D1426" s="9" t="str">
        <f t="shared" si="130"/>
        <v>Dynan_H5_658_286_19A</v>
      </c>
      <c r="E1426" s="9" t="str">
        <f t="shared" si="128"/>
        <v>Dynan_H5_658_286_19A_Lung_Block</v>
      </c>
      <c r="F1426" s="282">
        <f t="shared" si="131"/>
        <v>15</v>
      </c>
      <c r="G1426" s="227">
        <v>1</v>
      </c>
      <c r="H1426" s="54" t="s">
        <v>354</v>
      </c>
      <c r="I1426" s="47" t="s">
        <v>362</v>
      </c>
      <c r="J1426" s="17">
        <v>658</v>
      </c>
      <c r="K1426" s="18" t="s">
        <v>33</v>
      </c>
      <c r="L1426" s="108">
        <v>286</v>
      </c>
      <c r="M1426" s="17" t="s">
        <v>357</v>
      </c>
      <c r="N1426" s="81">
        <v>0.75</v>
      </c>
      <c r="O1426" s="17" t="s">
        <v>35</v>
      </c>
      <c r="P1426" s="17" t="s">
        <v>63</v>
      </c>
      <c r="Q1426" s="19">
        <v>43410</v>
      </c>
      <c r="R1426" s="20">
        <v>43577</v>
      </c>
      <c r="S1426" s="26">
        <v>44131</v>
      </c>
      <c r="T1426" s="16">
        <f t="shared" si="129"/>
        <v>554</v>
      </c>
      <c r="U1426" s="16" t="s">
        <v>310</v>
      </c>
      <c r="V1426" s="16">
        <v>0</v>
      </c>
      <c r="W1426" s="56">
        <v>0</v>
      </c>
      <c r="X1426" s="56"/>
      <c r="Y1426" s="56"/>
      <c r="Z1426" s="56"/>
      <c r="AA1426" s="27"/>
      <c r="AB1426" s="4" t="s">
        <v>45</v>
      </c>
    </row>
    <row r="1427" spans="1:16382" ht="16">
      <c r="A1427" s="9">
        <v>2</v>
      </c>
      <c r="B1427" s="9">
        <v>2</v>
      </c>
      <c r="C1427" s="9">
        <v>5</v>
      </c>
      <c r="D1427" s="9" t="str">
        <f t="shared" si="130"/>
        <v>Dynan_H5_659_287_19A</v>
      </c>
      <c r="E1427" s="9" t="str">
        <f t="shared" si="128"/>
        <v>Dynan_H5_659_287_19A_Lung_Block</v>
      </c>
      <c r="F1427" s="282">
        <f t="shared" si="131"/>
        <v>16</v>
      </c>
      <c r="G1427" s="227">
        <v>1</v>
      </c>
      <c r="H1427" s="54" t="s">
        <v>354</v>
      </c>
      <c r="I1427" s="47" t="s">
        <v>362</v>
      </c>
      <c r="J1427" s="17">
        <v>659</v>
      </c>
      <c r="K1427" s="18" t="s">
        <v>33</v>
      </c>
      <c r="L1427" s="108">
        <v>287</v>
      </c>
      <c r="M1427" s="17" t="s">
        <v>357</v>
      </c>
      <c r="N1427" s="81">
        <v>0.75</v>
      </c>
      <c r="O1427" s="17" t="s">
        <v>35</v>
      </c>
      <c r="P1427" s="17" t="s">
        <v>63</v>
      </c>
      <c r="Q1427" s="19">
        <v>43410</v>
      </c>
      <c r="R1427" s="20">
        <v>43577</v>
      </c>
      <c r="S1427" s="26">
        <v>44131</v>
      </c>
      <c r="T1427" s="16">
        <f t="shared" si="129"/>
        <v>554</v>
      </c>
      <c r="U1427" s="16" t="s">
        <v>310</v>
      </c>
      <c r="V1427" s="16">
        <v>0</v>
      </c>
      <c r="W1427" s="56">
        <v>0</v>
      </c>
      <c r="X1427" s="56"/>
      <c r="Y1427" s="56"/>
      <c r="Z1427" s="56"/>
      <c r="AA1427" s="27"/>
      <c r="AB1427" s="4" t="s">
        <v>45</v>
      </c>
    </row>
    <row r="1428" spans="1:16382" ht="16">
      <c r="A1428" s="9">
        <v>2</v>
      </c>
      <c r="B1428" s="9">
        <v>2</v>
      </c>
      <c r="C1428" s="9">
        <v>5</v>
      </c>
      <c r="D1428" s="9" t="str">
        <f t="shared" si="130"/>
        <v>Dynan_H5_660_287_19A</v>
      </c>
      <c r="E1428" s="9" t="str">
        <f t="shared" si="128"/>
        <v>Dynan_H5_660_287_19A_Lung_Block</v>
      </c>
      <c r="F1428" s="282">
        <f t="shared" si="131"/>
        <v>17</v>
      </c>
      <c r="G1428" s="227">
        <v>1</v>
      </c>
      <c r="H1428" s="54" t="s">
        <v>354</v>
      </c>
      <c r="I1428" s="47" t="s">
        <v>362</v>
      </c>
      <c r="J1428" s="17">
        <v>660</v>
      </c>
      <c r="K1428" s="18" t="s">
        <v>33</v>
      </c>
      <c r="L1428" s="108">
        <v>287</v>
      </c>
      <c r="M1428" s="17" t="s">
        <v>357</v>
      </c>
      <c r="N1428" s="81">
        <v>0.75</v>
      </c>
      <c r="O1428" s="17" t="s">
        <v>35</v>
      </c>
      <c r="P1428" s="17" t="s">
        <v>63</v>
      </c>
      <c r="Q1428" s="19">
        <v>43410</v>
      </c>
      <c r="R1428" s="20">
        <v>43577</v>
      </c>
      <c r="S1428" s="26">
        <v>44131</v>
      </c>
      <c r="T1428" s="16">
        <f t="shared" si="129"/>
        <v>554</v>
      </c>
      <c r="U1428" s="16" t="s">
        <v>310</v>
      </c>
      <c r="V1428" s="16">
        <v>0</v>
      </c>
      <c r="W1428" s="56">
        <v>0</v>
      </c>
      <c r="X1428" s="56"/>
      <c r="Y1428" s="56"/>
      <c r="Z1428" s="56"/>
      <c r="AA1428" s="27"/>
      <c r="AB1428" s="4" t="s">
        <v>45</v>
      </c>
    </row>
    <row r="1429" spans="1:16382" ht="16">
      <c r="A1429" s="9">
        <v>2</v>
      </c>
      <c r="B1429" s="9">
        <v>2</v>
      </c>
      <c r="C1429" s="9">
        <v>5</v>
      </c>
      <c r="D1429" s="9" t="str">
        <f t="shared" si="130"/>
        <v>Dynan_H5_662_288_19A</v>
      </c>
      <c r="E1429" s="9" t="str">
        <f t="shared" si="128"/>
        <v>Dynan_H5_662_288_19A_Lung_Block</v>
      </c>
      <c r="F1429" s="282">
        <f t="shared" si="131"/>
        <v>18</v>
      </c>
      <c r="G1429" s="227">
        <v>1</v>
      </c>
      <c r="H1429" s="54" t="s">
        <v>354</v>
      </c>
      <c r="I1429" s="47" t="s">
        <v>362</v>
      </c>
      <c r="J1429" s="17">
        <v>662</v>
      </c>
      <c r="K1429" s="18" t="s">
        <v>33</v>
      </c>
      <c r="L1429" s="108">
        <v>288</v>
      </c>
      <c r="M1429" s="17" t="s">
        <v>357</v>
      </c>
      <c r="N1429" s="81">
        <v>0.75</v>
      </c>
      <c r="O1429" s="17" t="s">
        <v>35</v>
      </c>
      <c r="P1429" s="17" t="s">
        <v>63</v>
      </c>
      <c r="Q1429" s="19">
        <v>43410</v>
      </c>
      <c r="R1429" s="20">
        <v>43577</v>
      </c>
      <c r="S1429" s="26">
        <v>44127</v>
      </c>
      <c r="T1429" s="16">
        <f t="shared" si="129"/>
        <v>550</v>
      </c>
      <c r="U1429" s="16" t="s">
        <v>310</v>
      </c>
      <c r="V1429" s="16">
        <v>0</v>
      </c>
      <c r="W1429" s="56">
        <v>0</v>
      </c>
      <c r="X1429" s="56"/>
      <c r="Y1429" s="56"/>
      <c r="Z1429" s="56"/>
      <c r="AA1429" s="27"/>
      <c r="AB1429" s="4" t="s">
        <v>45</v>
      </c>
    </row>
    <row r="1430" spans="1:16382" ht="16">
      <c r="A1430" s="9">
        <v>2</v>
      </c>
      <c r="B1430" s="9">
        <v>2</v>
      </c>
      <c r="C1430" s="9">
        <v>5</v>
      </c>
      <c r="D1430" s="9" t="str">
        <f t="shared" si="130"/>
        <v>Dynan_H5_663_288_19A</v>
      </c>
      <c r="E1430" s="9" t="str">
        <f t="shared" si="128"/>
        <v>Dynan_H5_663_288_19A_Lung_Block</v>
      </c>
      <c r="F1430" s="282">
        <f t="shared" si="131"/>
        <v>19</v>
      </c>
      <c r="G1430" s="227">
        <v>1</v>
      </c>
      <c r="H1430" s="54" t="s">
        <v>354</v>
      </c>
      <c r="I1430" s="47" t="s">
        <v>362</v>
      </c>
      <c r="J1430" s="17">
        <v>663</v>
      </c>
      <c r="K1430" s="18" t="s">
        <v>33</v>
      </c>
      <c r="L1430" s="108">
        <v>288</v>
      </c>
      <c r="M1430" s="17" t="s">
        <v>357</v>
      </c>
      <c r="N1430" s="81">
        <v>0.75</v>
      </c>
      <c r="O1430" s="17" t="s">
        <v>35</v>
      </c>
      <c r="P1430" s="17" t="s">
        <v>63</v>
      </c>
      <c r="Q1430" s="19">
        <v>43410</v>
      </c>
      <c r="R1430" s="20">
        <v>43577</v>
      </c>
      <c r="S1430" s="26">
        <v>44127</v>
      </c>
      <c r="T1430" s="16">
        <f t="shared" si="129"/>
        <v>550</v>
      </c>
      <c r="U1430" s="16" t="s">
        <v>310</v>
      </c>
      <c r="V1430" s="16">
        <v>0</v>
      </c>
      <c r="W1430" s="56">
        <v>0</v>
      </c>
      <c r="X1430" s="56"/>
      <c r="Y1430" s="56"/>
      <c r="Z1430" s="56"/>
      <c r="AA1430" s="27"/>
      <c r="AB1430" s="4" t="s">
        <v>45</v>
      </c>
    </row>
    <row r="1431" spans="1:16382" ht="16">
      <c r="A1431" s="9"/>
      <c r="B1431" s="9"/>
      <c r="C1431" s="9"/>
      <c r="D1431" s="9"/>
      <c r="E1431" s="9"/>
      <c r="F1431" s="282"/>
      <c r="G1431" s="227"/>
      <c r="H1431" s="33"/>
      <c r="I1431" s="31"/>
      <c r="J1431" s="32"/>
      <c r="K1431" s="9"/>
      <c r="L1431" s="126"/>
      <c r="M1431" s="32"/>
      <c r="N1431" s="39"/>
      <c r="O1431" s="32"/>
      <c r="P1431" s="32"/>
      <c r="Q1431" s="38"/>
      <c r="R1431" s="36"/>
      <c r="S1431" s="12"/>
      <c r="T1431" s="79"/>
      <c r="U1431" s="79"/>
      <c r="V1431" s="79"/>
      <c r="W1431" s="40"/>
      <c r="X1431" s="40"/>
      <c r="Y1431" s="40"/>
      <c r="Z1431" s="40"/>
      <c r="AA1431" s="1"/>
      <c r="AB1431" s="37"/>
    </row>
    <row r="1432" spans="1:16382" ht="16">
      <c r="A1432" s="150"/>
      <c r="B1432" s="150"/>
      <c r="C1432" s="150"/>
      <c r="D1432" s="150"/>
      <c r="E1432" s="150"/>
      <c r="F1432" s="282"/>
      <c r="G1432" s="227">
        <v>3</v>
      </c>
      <c r="H1432" s="154" t="s">
        <v>368</v>
      </c>
      <c r="I1432" s="31"/>
      <c r="J1432" s="32"/>
      <c r="K1432" s="9"/>
      <c r="L1432" s="32"/>
      <c r="M1432" s="32"/>
      <c r="N1432" s="39"/>
      <c r="O1432" s="32"/>
      <c r="P1432" s="32"/>
      <c r="Q1432" s="38"/>
      <c r="R1432" s="36"/>
      <c r="S1432" s="12"/>
      <c r="T1432" s="79"/>
      <c r="U1432" s="79"/>
      <c r="V1432" s="79"/>
      <c r="W1432" s="40"/>
      <c r="X1432" s="40"/>
      <c r="Y1432" s="40"/>
      <c r="Z1432" s="40"/>
      <c r="AA1432" s="1"/>
      <c r="AB1432" s="150"/>
    </row>
    <row r="1433" spans="1:16382" ht="16">
      <c r="A1433" s="9">
        <v>2</v>
      </c>
      <c r="B1433" s="9">
        <v>2</v>
      </c>
      <c r="C1433" s="9">
        <v>5</v>
      </c>
      <c r="D1433" s="9" t="str">
        <f>"Dynan_"&amp;I1433&amp;"_"&amp;J1433&amp;"_"&amp;L1433&amp;"_"&amp;K1433</f>
        <v>Dynan_H5_503_153_19A</v>
      </c>
      <c r="E1433" s="9" t="str">
        <f>D1433&amp;"_Lung_Block"</f>
        <v>Dynan_H5_503_153_19A_Lung_Block</v>
      </c>
      <c r="F1433" s="282">
        <f>F1430+1</f>
        <v>20</v>
      </c>
      <c r="G1433" s="227">
        <v>3</v>
      </c>
      <c r="H1433" s="23" t="s">
        <v>354</v>
      </c>
      <c r="I1433" s="136" t="s">
        <v>362</v>
      </c>
      <c r="J1433" s="137">
        <v>503</v>
      </c>
      <c r="K1433" s="24" t="s">
        <v>33</v>
      </c>
      <c r="L1433" s="137">
        <v>153</v>
      </c>
      <c r="M1433" s="137" t="s">
        <v>357</v>
      </c>
      <c r="N1433" s="155">
        <v>0.75</v>
      </c>
      <c r="O1433" s="137" t="s">
        <v>35</v>
      </c>
      <c r="P1433" s="137" t="s">
        <v>63</v>
      </c>
      <c r="Q1433" s="144">
        <v>43410</v>
      </c>
      <c r="R1433" s="139">
        <v>43577</v>
      </c>
      <c r="S1433" s="140">
        <v>43767</v>
      </c>
      <c r="T1433" s="135">
        <f>S1433-R1433</f>
        <v>190</v>
      </c>
      <c r="U1433" s="135" t="s">
        <v>254</v>
      </c>
      <c r="V1433" s="135">
        <v>1</v>
      </c>
      <c r="W1433" s="24">
        <v>0</v>
      </c>
      <c r="X1433" s="24"/>
      <c r="Y1433" s="24"/>
      <c r="Z1433" s="24"/>
      <c r="AA1433" s="156" t="s">
        <v>369</v>
      </c>
      <c r="AB1433" s="152" t="s">
        <v>370</v>
      </c>
    </row>
    <row r="1434" spans="1:16382" ht="16">
      <c r="A1434" s="9">
        <v>2</v>
      </c>
      <c r="B1434" s="9">
        <v>2</v>
      </c>
      <c r="C1434" s="9">
        <v>5</v>
      </c>
      <c r="D1434" s="9" t="str">
        <f>"Dynan_"&amp;I1434&amp;"_"&amp;J1434&amp;"_"&amp;L1434&amp;"_"&amp;K1434</f>
        <v>Dynan_H5_562_162_19A</v>
      </c>
      <c r="E1434" s="9" t="str">
        <f>D1434&amp;"_Lung_Block"</f>
        <v>Dynan_H5_562_162_19A_Lung_Block</v>
      </c>
      <c r="F1434" s="282">
        <f>F1433+1</f>
        <v>21</v>
      </c>
      <c r="G1434" s="227">
        <v>3</v>
      </c>
      <c r="H1434" s="23" t="s">
        <v>354</v>
      </c>
      <c r="I1434" s="136" t="s">
        <v>362</v>
      </c>
      <c r="J1434" s="137">
        <v>562</v>
      </c>
      <c r="K1434" s="24" t="s">
        <v>33</v>
      </c>
      <c r="L1434" s="137">
        <v>162</v>
      </c>
      <c r="M1434" s="137" t="s">
        <v>357</v>
      </c>
      <c r="N1434" s="155">
        <v>0.75</v>
      </c>
      <c r="O1434" s="137" t="s">
        <v>35</v>
      </c>
      <c r="P1434" s="137" t="s">
        <v>63</v>
      </c>
      <c r="Q1434" s="138">
        <v>43410</v>
      </c>
      <c r="R1434" s="139">
        <v>43577</v>
      </c>
      <c r="S1434" s="140">
        <v>44067</v>
      </c>
      <c r="T1434" s="135">
        <f>S1434-R1434</f>
        <v>490</v>
      </c>
      <c r="U1434" s="135">
        <v>0</v>
      </c>
      <c r="V1434" s="135">
        <v>1</v>
      </c>
      <c r="W1434" s="136"/>
      <c r="X1434" s="136"/>
      <c r="Y1434" s="136"/>
      <c r="Z1434" s="136"/>
      <c r="AA1434" s="143"/>
      <c r="AB1434" s="152" t="s">
        <v>334</v>
      </c>
    </row>
    <row r="1435" spans="1:16382">
      <c r="A1435" s="824" t="str">
        <f>"Total Subjects Received "&amp;"("&amp;I1430&amp;")"</f>
        <v>Total Subjects Received (H5)</v>
      </c>
      <c r="B1435" s="825"/>
      <c r="C1435" s="826"/>
      <c r="D1435" s="788" t="s">
        <v>371</v>
      </c>
      <c r="E1435" s="788" t="s">
        <v>371</v>
      </c>
      <c r="F1435" s="824" t="str">
        <f>"Total Subjects Received "&amp;"("&amp;M1430&amp;")"</f>
        <v>Total Subjects Received (γ-ray)</v>
      </c>
      <c r="G1435" s="825"/>
      <c r="H1435" s="826"/>
      <c r="I1435" s="788" t="s">
        <v>37</v>
      </c>
      <c r="J1435" s="824" t="str">
        <f>"Total Subjects Received "&amp;"("&amp;Q1430&amp;")"</f>
        <v>Total Subjects Received (43410)</v>
      </c>
      <c r="K1435" s="825"/>
      <c r="L1435" s="826"/>
      <c r="M1435" s="788" t="s">
        <v>37</v>
      </c>
      <c r="N1435" s="824" t="str">
        <f>"Total Subjects Received "&amp;"("&amp;U1430&amp;")"</f>
        <v>Total Subjects Received (4A)</v>
      </c>
      <c r="O1435" s="825"/>
      <c r="P1435" s="826"/>
      <c r="Q1435" s="788" t="s">
        <v>37</v>
      </c>
      <c r="R1435" s="824" t="str">
        <f>"Total Subjects Received "&amp;"("&amp;Y1430&amp;")"</f>
        <v>Total Subjects Received ()</v>
      </c>
      <c r="S1435" s="825"/>
      <c r="T1435" s="826"/>
      <c r="U1435" s="788" t="s">
        <v>37</v>
      </c>
      <c r="V1435" s="824" t="str">
        <f>"Total Subjects Received "&amp;"("&amp;AC1430&amp;")"</f>
        <v>Total Subjects Received ()</v>
      </c>
      <c r="W1435" s="825"/>
      <c r="X1435" s="826"/>
      <c r="Y1435" s="788" t="s">
        <v>37</v>
      </c>
      <c r="Z1435" s="824" t="str">
        <f>"Total Subjects Received "&amp;"("&amp;AG1430&amp;")"</f>
        <v>Total Subjects Received ()</v>
      </c>
      <c r="AA1435" s="825"/>
      <c r="AB1435" s="826"/>
      <c r="AC1435" s="788" t="s">
        <v>37</v>
      </c>
      <c r="AD1435" s="824" t="str">
        <f>"Total Subjects Received "&amp;"("&amp;AK1430&amp;")"</f>
        <v>Total Subjects Received ()</v>
      </c>
      <c r="AE1435" s="825"/>
      <c r="AF1435" s="826"/>
      <c r="AG1435" s="788" t="s">
        <v>37</v>
      </c>
      <c r="AH1435" s="824" t="str">
        <f>"Total Subjects Received "&amp;"("&amp;AO1430&amp;")"</f>
        <v>Total Subjects Received ()</v>
      </c>
      <c r="AI1435" s="825"/>
      <c r="AJ1435" s="826"/>
      <c r="AK1435" s="788" t="s">
        <v>37</v>
      </c>
      <c r="AL1435" s="824" t="str">
        <f>"Total Subjects Received "&amp;"("&amp;AS1430&amp;")"</f>
        <v>Total Subjects Received ()</v>
      </c>
      <c r="AM1435" s="825"/>
      <c r="AN1435" s="826"/>
      <c r="AO1435" s="788" t="s">
        <v>37</v>
      </c>
      <c r="AP1435" s="824" t="str">
        <f>"Total Subjects Received "&amp;"("&amp;AW1430&amp;")"</f>
        <v>Total Subjects Received ()</v>
      </c>
      <c r="AQ1435" s="825"/>
      <c r="AR1435" s="826"/>
      <c r="AS1435" s="788" t="s">
        <v>37</v>
      </c>
      <c r="AT1435" s="824" t="str">
        <f>"Total Subjects Received "&amp;"("&amp;BA1430&amp;")"</f>
        <v>Total Subjects Received ()</v>
      </c>
      <c r="AU1435" s="825"/>
      <c r="AV1435" s="826"/>
      <c r="AW1435" s="788" t="s">
        <v>37</v>
      </c>
      <c r="AX1435" s="824" t="str">
        <f>"Total Subjects Received "&amp;"("&amp;BE1430&amp;")"</f>
        <v>Total Subjects Received ()</v>
      </c>
      <c r="AY1435" s="825"/>
      <c r="AZ1435" s="826"/>
      <c r="BA1435" s="788" t="s">
        <v>37</v>
      </c>
      <c r="BB1435" s="824" t="str">
        <f>"Total Subjects Received "&amp;"("&amp;BI1430&amp;")"</f>
        <v>Total Subjects Received ()</v>
      </c>
      <c r="BC1435" s="825"/>
      <c r="BD1435" s="826"/>
      <c r="BE1435" s="788" t="s">
        <v>37</v>
      </c>
      <c r="BF1435" s="824" t="str">
        <f>"Total Subjects Received "&amp;"("&amp;BM1430&amp;")"</f>
        <v>Total Subjects Received ()</v>
      </c>
      <c r="BG1435" s="825"/>
      <c r="BH1435" s="826"/>
      <c r="BI1435" s="788" t="s">
        <v>37</v>
      </c>
      <c r="BJ1435" s="824" t="str">
        <f>"Total Subjects Received "&amp;"("&amp;BQ1430&amp;")"</f>
        <v>Total Subjects Received ()</v>
      </c>
      <c r="BK1435" s="825"/>
      <c r="BL1435" s="826"/>
      <c r="BM1435" s="788" t="s">
        <v>37</v>
      </c>
      <c r="BN1435" s="824" t="str">
        <f>"Total Subjects Received "&amp;"("&amp;BU1430&amp;")"</f>
        <v>Total Subjects Received ()</v>
      </c>
      <c r="BO1435" s="825"/>
      <c r="BP1435" s="826"/>
      <c r="BQ1435" s="788" t="s">
        <v>37</v>
      </c>
      <c r="BR1435" s="824" t="str">
        <f>"Total Subjects Received "&amp;"("&amp;BY1430&amp;")"</f>
        <v>Total Subjects Received ()</v>
      </c>
      <c r="BS1435" s="825"/>
      <c r="BT1435" s="826"/>
      <c r="BU1435" s="788" t="s">
        <v>37</v>
      </c>
      <c r="BV1435" s="824" t="str">
        <f>"Total Subjects Received "&amp;"("&amp;CC1430&amp;")"</f>
        <v>Total Subjects Received ()</v>
      </c>
      <c r="BW1435" s="825"/>
      <c r="BX1435" s="826"/>
      <c r="BY1435" s="788" t="s">
        <v>37</v>
      </c>
      <c r="BZ1435" s="824" t="str">
        <f>"Total Subjects Received "&amp;"("&amp;CG1430&amp;")"</f>
        <v>Total Subjects Received ()</v>
      </c>
      <c r="CA1435" s="825"/>
      <c r="CB1435" s="826"/>
      <c r="CC1435" s="788" t="s">
        <v>37</v>
      </c>
      <c r="CD1435" s="824" t="str">
        <f>"Total Subjects Received "&amp;"("&amp;CK1430&amp;")"</f>
        <v>Total Subjects Received ()</v>
      </c>
      <c r="CE1435" s="825"/>
      <c r="CF1435" s="826"/>
      <c r="CG1435" s="788" t="s">
        <v>37</v>
      </c>
      <c r="CH1435" s="824" t="str">
        <f>"Total Subjects Received "&amp;"("&amp;CO1430&amp;")"</f>
        <v>Total Subjects Received ()</v>
      </c>
      <c r="CI1435" s="825"/>
      <c r="CJ1435" s="826"/>
      <c r="CK1435" s="788" t="s">
        <v>37</v>
      </c>
      <c r="CL1435" s="824" t="str">
        <f>"Total Subjects Received "&amp;"("&amp;CS1430&amp;")"</f>
        <v>Total Subjects Received ()</v>
      </c>
      <c r="CM1435" s="825"/>
      <c r="CN1435" s="826"/>
      <c r="CO1435" s="788" t="s">
        <v>37</v>
      </c>
      <c r="CP1435" s="824" t="str">
        <f>"Total Subjects Received "&amp;"("&amp;CW1430&amp;")"</f>
        <v>Total Subjects Received ()</v>
      </c>
      <c r="CQ1435" s="825"/>
      <c r="CR1435" s="826"/>
      <c r="CS1435" s="788" t="s">
        <v>37</v>
      </c>
      <c r="CT1435" s="824" t="str">
        <f>"Total Subjects Received "&amp;"("&amp;DA1430&amp;")"</f>
        <v>Total Subjects Received ()</v>
      </c>
      <c r="CU1435" s="825"/>
      <c r="CV1435" s="826"/>
      <c r="CW1435" s="788" t="s">
        <v>37</v>
      </c>
      <c r="CX1435" s="824" t="str">
        <f>"Total Subjects Received "&amp;"("&amp;DE1430&amp;")"</f>
        <v>Total Subjects Received ()</v>
      </c>
      <c r="CY1435" s="825"/>
      <c r="CZ1435" s="826"/>
      <c r="DA1435" s="788" t="s">
        <v>37</v>
      </c>
      <c r="DB1435" s="824" t="str">
        <f>"Total Subjects Received "&amp;"("&amp;DI1430&amp;")"</f>
        <v>Total Subjects Received ()</v>
      </c>
      <c r="DC1435" s="825"/>
      <c r="DD1435" s="826"/>
      <c r="DE1435" s="788" t="s">
        <v>37</v>
      </c>
      <c r="DF1435" s="824" t="str">
        <f>"Total Subjects Received "&amp;"("&amp;DM1430&amp;")"</f>
        <v>Total Subjects Received ()</v>
      </c>
      <c r="DG1435" s="825"/>
      <c r="DH1435" s="826"/>
      <c r="DI1435" s="788" t="s">
        <v>37</v>
      </c>
      <c r="DJ1435" s="824" t="str">
        <f>"Total Subjects Received "&amp;"("&amp;DQ1430&amp;")"</f>
        <v>Total Subjects Received ()</v>
      </c>
      <c r="DK1435" s="825"/>
      <c r="DL1435" s="826"/>
      <c r="DM1435" s="788" t="s">
        <v>37</v>
      </c>
      <c r="DN1435" s="824" t="str">
        <f>"Total Subjects Received "&amp;"("&amp;DU1430&amp;")"</f>
        <v>Total Subjects Received ()</v>
      </c>
      <c r="DO1435" s="825"/>
      <c r="DP1435" s="826"/>
      <c r="DQ1435" s="788" t="s">
        <v>37</v>
      </c>
      <c r="DR1435" s="824" t="str">
        <f>"Total Subjects Received "&amp;"("&amp;DY1430&amp;")"</f>
        <v>Total Subjects Received ()</v>
      </c>
      <c r="DS1435" s="825"/>
      <c r="DT1435" s="826"/>
      <c r="DU1435" s="788" t="s">
        <v>37</v>
      </c>
      <c r="DV1435" s="824" t="str">
        <f>"Total Subjects Received "&amp;"("&amp;EC1430&amp;")"</f>
        <v>Total Subjects Received ()</v>
      </c>
      <c r="DW1435" s="825"/>
      <c r="DX1435" s="826"/>
      <c r="DY1435" s="788" t="s">
        <v>37</v>
      </c>
      <c r="DZ1435" s="824" t="str">
        <f>"Total Subjects Received "&amp;"("&amp;EG1430&amp;")"</f>
        <v>Total Subjects Received ()</v>
      </c>
      <c r="EA1435" s="825"/>
      <c r="EB1435" s="826"/>
      <c r="EC1435" s="788" t="s">
        <v>37</v>
      </c>
      <c r="ED1435" s="824" t="str">
        <f>"Total Subjects Received "&amp;"("&amp;EK1430&amp;")"</f>
        <v>Total Subjects Received ()</v>
      </c>
      <c r="EE1435" s="825"/>
      <c r="EF1435" s="826"/>
      <c r="EG1435" s="788" t="s">
        <v>37</v>
      </c>
      <c r="EH1435" s="824" t="str">
        <f>"Total Subjects Received "&amp;"("&amp;EO1430&amp;")"</f>
        <v>Total Subjects Received ()</v>
      </c>
      <c r="EI1435" s="825"/>
      <c r="EJ1435" s="826"/>
      <c r="EK1435" s="788" t="s">
        <v>37</v>
      </c>
      <c r="EL1435" s="824" t="str">
        <f>"Total Subjects Received "&amp;"("&amp;ES1430&amp;")"</f>
        <v>Total Subjects Received ()</v>
      </c>
      <c r="EM1435" s="825"/>
      <c r="EN1435" s="826"/>
      <c r="EO1435" s="788" t="s">
        <v>37</v>
      </c>
      <c r="EP1435" s="824" t="str">
        <f>"Total Subjects Received "&amp;"("&amp;EW1430&amp;")"</f>
        <v>Total Subjects Received ()</v>
      </c>
      <c r="EQ1435" s="825"/>
      <c r="ER1435" s="826"/>
      <c r="ES1435" s="788" t="s">
        <v>37</v>
      </c>
      <c r="ET1435" s="824" t="str">
        <f>"Total Subjects Received "&amp;"("&amp;FA1430&amp;")"</f>
        <v>Total Subjects Received ()</v>
      </c>
      <c r="EU1435" s="825"/>
      <c r="EV1435" s="826"/>
      <c r="EW1435" s="788" t="s">
        <v>37</v>
      </c>
      <c r="EX1435" s="824" t="str">
        <f>"Total Subjects Received "&amp;"("&amp;FE1430&amp;")"</f>
        <v>Total Subjects Received ()</v>
      </c>
      <c r="EY1435" s="825"/>
      <c r="EZ1435" s="826"/>
      <c r="FA1435" s="788" t="s">
        <v>37</v>
      </c>
      <c r="FB1435" s="824" t="str">
        <f>"Total Subjects Received "&amp;"("&amp;FI1430&amp;")"</f>
        <v>Total Subjects Received ()</v>
      </c>
      <c r="FC1435" s="825"/>
      <c r="FD1435" s="826"/>
      <c r="FE1435" s="788" t="s">
        <v>37</v>
      </c>
      <c r="FF1435" s="824" t="str">
        <f>"Total Subjects Received "&amp;"("&amp;FM1430&amp;")"</f>
        <v>Total Subjects Received ()</v>
      </c>
      <c r="FG1435" s="825"/>
      <c r="FH1435" s="826"/>
      <c r="FI1435" s="788" t="s">
        <v>37</v>
      </c>
      <c r="FJ1435" s="824" t="str">
        <f>"Total Subjects Received "&amp;"("&amp;FQ1430&amp;")"</f>
        <v>Total Subjects Received ()</v>
      </c>
      <c r="FK1435" s="825"/>
      <c r="FL1435" s="826"/>
      <c r="FM1435" s="788" t="s">
        <v>37</v>
      </c>
      <c r="FN1435" s="824" t="str">
        <f>"Total Subjects Received "&amp;"("&amp;FU1430&amp;")"</f>
        <v>Total Subjects Received ()</v>
      </c>
      <c r="FO1435" s="825"/>
      <c r="FP1435" s="826"/>
      <c r="FQ1435" s="788" t="s">
        <v>37</v>
      </c>
      <c r="FR1435" s="824" t="str">
        <f>"Total Subjects Received "&amp;"("&amp;FY1430&amp;")"</f>
        <v>Total Subjects Received ()</v>
      </c>
      <c r="FS1435" s="825"/>
      <c r="FT1435" s="826"/>
      <c r="FU1435" s="788" t="s">
        <v>37</v>
      </c>
      <c r="FV1435" s="824" t="str">
        <f>"Total Subjects Received "&amp;"("&amp;GC1430&amp;")"</f>
        <v>Total Subjects Received ()</v>
      </c>
      <c r="FW1435" s="825"/>
      <c r="FX1435" s="826"/>
      <c r="FY1435" s="788" t="s">
        <v>37</v>
      </c>
      <c r="FZ1435" s="824" t="str">
        <f>"Total Subjects Received "&amp;"("&amp;GG1430&amp;")"</f>
        <v>Total Subjects Received ()</v>
      </c>
      <c r="GA1435" s="825"/>
      <c r="GB1435" s="826"/>
      <c r="GC1435" s="788" t="s">
        <v>37</v>
      </c>
      <c r="GD1435" s="824" t="str">
        <f>"Total Subjects Received "&amp;"("&amp;GK1430&amp;")"</f>
        <v>Total Subjects Received ()</v>
      </c>
      <c r="GE1435" s="825"/>
      <c r="GF1435" s="826"/>
      <c r="GG1435" s="788" t="s">
        <v>37</v>
      </c>
      <c r="GH1435" s="824" t="str">
        <f>"Total Subjects Received "&amp;"("&amp;GO1430&amp;")"</f>
        <v>Total Subjects Received ()</v>
      </c>
      <c r="GI1435" s="825"/>
      <c r="GJ1435" s="826"/>
      <c r="GK1435" s="788" t="s">
        <v>37</v>
      </c>
      <c r="GL1435" s="824" t="str">
        <f>"Total Subjects Received "&amp;"("&amp;GS1430&amp;")"</f>
        <v>Total Subjects Received ()</v>
      </c>
      <c r="GM1435" s="825"/>
      <c r="GN1435" s="826"/>
      <c r="GO1435" s="788" t="s">
        <v>37</v>
      </c>
      <c r="GP1435" s="824" t="str">
        <f>"Total Subjects Received "&amp;"("&amp;GW1430&amp;")"</f>
        <v>Total Subjects Received ()</v>
      </c>
      <c r="GQ1435" s="825"/>
      <c r="GR1435" s="826"/>
      <c r="GS1435" s="788" t="s">
        <v>37</v>
      </c>
      <c r="GT1435" s="824" t="str">
        <f>"Total Subjects Received "&amp;"("&amp;HA1430&amp;")"</f>
        <v>Total Subjects Received ()</v>
      </c>
      <c r="GU1435" s="825"/>
      <c r="GV1435" s="826"/>
      <c r="GW1435" s="788" t="s">
        <v>37</v>
      </c>
      <c r="GX1435" s="824" t="str">
        <f>"Total Subjects Received "&amp;"("&amp;HE1430&amp;")"</f>
        <v>Total Subjects Received ()</v>
      </c>
      <c r="GY1435" s="825"/>
      <c r="GZ1435" s="826"/>
      <c r="HA1435" s="788" t="s">
        <v>37</v>
      </c>
      <c r="HB1435" s="824" t="str">
        <f>"Total Subjects Received "&amp;"("&amp;HI1430&amp;")"</f>
        <v>Total Subjects Received ()</v>
      </c>
      <c r="HC1435" s="825"/>
      <c r="HD1435" s="826"/>
      <c r="HE1435" s="788" t="s">
        <v>37</v>
      </c>
      <c r="HF1435" s="824" t="str">
        <f>"Total Subjects Received "&amp;"("&amp;HM1430&amp;")"</f>
        <v>Total Subjects Received ()</v>
      </c>
      <c r="HG1435" s="825"/>
      <c r="HH1435" s="826"/>
      <c r="HI1435" s="788" t="s">
        <v>37</v>
      </c>
      <c r="HJ1435" s="824" t="str">
        <f>"Total Subjects Received "&amp;"("&amp;HQ1430&amp;")"</f>
        <v>Total Subjects Received ()</v>
      </c>
      <c r="HK1435" s="825"/>
      <c r="HL1435" s="826"/>
      <c r="HM1435" s="788" t="s">
        <v>37</v>
      </c>
      <c r="HN1435" s="824" t="str">
        <f>"Total Subjects Received "&amp;"("&amp;HU1430&amp;")"</f>
        <v>Total Subjects Received ()</v>
      </c>
      <c r="HO1435" s="825"/>
      <c r="HP1435" s="826"/>
      <c r="HQ1435" s="788" t="s">
        <v>37</v>
      </c>
      <c r="HR1435" s="824" t="str">
        <f>"Total Subjects Received "&amp;"("&amp;HY1430&amp;")"</f>
        <v>Total Subjects Received ()</v>
      </c>
      <c r="HS1435" s="825"/>
      <c r="HT1435" s="826"/>
      <c r="HU1435" s="788" t="s">
        <v>37</v>
      </c>
      <c r="HV1435" s="824" t="str">
        <f>"Total Subjects Received "&amp;"("&amp;IC1430&amp;")"</f>
        <v>Total Subjects Received ()</v>
      </c>
      <c r="HW1435" s="825"/>
      <c r="HX1435" s="826"/>
      <c r="HY1435" s="788" t="s">
        <v>37</v>
      </c>
      <c r="HZ1435" s="824" t="str">
        <f>"Total Subjects Received "&amp;"("&amp;IG1430&amp;")"</f>
        <v>Total Subjects Received ()</v>
      </c>
      <c r="IA1435" s="825"/>
      <c r="IB1435" s="826"/>
      <c r="IC1435" s="788" t="s">
        <v>37</v>
      </c>
      <c r="ID1435" s="824" t="str">
        <f>"Total Subjects Received "&amp;"("&amp;IK1430&amp;")"</f>
        <v>Total Subjects Received ()</v>
      </c>
      <c r="IE1435" s="825"/>
      <c r="IF1435" s="826"/>
      <c r="IG1435" s="788" t="s">
        <v>37</v>
      </c>
      <c r="IH1435" s="824" t="str">
        <f>"Total Subjects Received "&amp;"("&amp;IO1430&amp;")"</f>
        <v>Total Subjects Received ()</v>
      </c>
      <c r="II1435" s="825"/>
      <c r="IJ1435" s="826"/>
      <c r="IK1435" s="788" t="s">
        <v>37</v>
      </c>
      <c r="IL1435" s="824" t="str">
        <f>"Total Subjects Received "&amp;"("&amp;IS1430&amp;")"</f>
        <v>Total Subjects Received ()</v>
      </c>
      <c r="IM1435" s="825"/>
      <c r="IN1435" s="826"/>
      <c r="IO1435" s="788" t="s">
        <v>37</v>
      </c>
      <c r="IP1435" s="824" t="str">
        <f>"Total Subjects Received "&amp;"("&amp;IW1430&amp;")"</f>
        <v>Total Subjects Received ()</v>
      </c>
      <c r="IQ1435" s="825"/>
      <c r="IR1435" s="826"/>
      <c r="IS1435" s="788" t="s">
        <v>37</v>
      </c>
      <c r="IT1435" s="824" t="str">
        <f>"Total Subjects Received "&amp;"("&amp;JA1430&amp;")"</f>
        <v>Total Subjects Received ()</v>
      </c>
      <c r="IU1435" s="825"/>
      <c r="IV1435" s="826"/>
      <c r="IW1435" s="788" t="s">
        <v>37</v>
      </c>
      <c r="IX1435" s="824" t="str">
        <f>"Total Subjects Received "&amp;"("&amp;JE1430&amp;")"</f>
        <v>Total Subjects Received ()</v>
      </c>
      <c r="IY1435" s="825"/>
      <c r="IZ1435" s="826"/>
      <c r="JA1435" s="788" t="s">
        <v>37</v>
      </c>
      <c r="JB1435" s="824" t="str">
        <f>"Total Subjects Received "&amp;"("&amp;JI1430&amp;")"</f>
        <v>Total Subjects Received ()</v>
      </c>
      <c r="JC1435" s="825"/>
      <c r="JD1435" s="826"/>
      <c r="JE1435" s="788" t="s">
        <v>37</v>
      </c>
      <c r="JF1435" s="824" t="str">
        <f>"Total Subjects Received "&amp;"("&amp;JM1430&amp;")"</f>
        <v>Total Subjects Received ()</v>
      </c>
      <c r="JG1435" s="825"/>
      <c r="JH1435" s="826"/>
      <c r="JI1435" s="788" t="s">
        <v>37</v>
      </c>
      <c r="JJ1435" s="824" t="str">
        <f>"Total Subjects Received "&amp;"("&amp;JQ1430&amp;")"</f>
        <v>Total Subjects Received ()</v>
      </c>
      <c r="JK1435" s="825"/>
      <c r="JL1435" s="826"/>
      <c r="JM1435" s="788" t="s">
        <v>37</v>
      </c>
      <c r="JN1435" s="824" t="str">
        <f>"Total Subjects Received "&amp;"("&amp;JU1430&amp;")"</f>
        <v>Total Subjects Received ()</v>
      </c>
      <c r="JO1435" s="825"/>
      <c r="JP1435" s="826"/>
      <c r="JQ1435" s="788" t="s">
        <v>37</v>
      </c>
      <c r="JR1435" s="824" t="str">
        <f>"Total Subjects Received "&amp;"("&amp;JY1430&amp;")"</f>
        <v>Total Subjects Received ()</v>
      </c>
      <c r="JS1435" s="825"/>
      <c r="JT1435" s="826"/>
      <c r="JU1435" s="788" t="s">
        <v>37</v>
      </c>
      <c r="JV1435" s="824" t="str">
        <f>"Total Subjects Received "&amp;"("&amp;KC1430&amp;")"</f>
        <v>Total Subjects Received ()</v>
      </c>
      <c r="JW1435" s="825"/>
      <c r="JX1435" s="826"/>
      <c r="JY1435" s="788" t="s">
        <v>37</v>
      </c>
      <c r="JZ1435" s="824" t="str">
        <f>"Total Subjects Received "&amp;"("&amp;KG1430&amp;")"</f>
        <v>Total Subjects Received ()</v>
      </c>
      <c r="KA1435" s="825"/>
      <c r="KB1435" s="826"/>
      <c r="KC1435" s="788" t="s">
        <v>37</v>
      </c>
      <c r="KD1435" s="824" t="str">
        <f>"Total Subjects Received "&amp;"("&amp;KK1430&amp;")"</f>
        <v>Total Subjects Received ()</v>
      </c>
      <c r="KE1435" s="825"/>
      <c r="KF1435" s="826"/>
      <c r="KG1435" s="788" t="s">
        <v>37</v>
      </c>
      <c r="KH1435" s="824" t="str">
        <f>"Total Subjects Received "&amp;"("&amp;KO1430&amp;")"</f>
        <v>Total Subjects Received ()</v>
      </c>
      <c r="KI1435" s="825"/>
      <c r="KJ1435" s="826"/>
      <c r="KK1435" s="788" t="s">
        <v>37</v>
      </c>
      <c r="KL1435" s="824" t="str">
        <f>"Total Subjects Received "&amp;"("&amp;KS1430&amp;")"</f>
        <v>Total Subjects Received ()</v>
      </c>
      <c r="KM1435" s="825"/>
      <c r="KN1435" s="826"/>
      <c r="KO1435" s="788" t="s">
        <v>37</v>
      </c>
      <c r="KP1435" s="824" t="str">
        <f>"Total Subjects Received "&amp;"("&amp;KW1430&amp;")"</f>
        <v>Total Subjects Received ()</v>
      </c>
      <c r="KQ1435" s="825"/>
      <c r="KR1435" s="826"/>
      <c r="KS1435" s="788" t="s">
        <v>37</v>
      </c>
      <c r="KT1435" s="824" t="str">
        <f>"Total Subjects Received "&amp;"("&amp;LA1430&amp;")"</f>
        <v>Total Subjects Received ()</v>
      </c>
      <c r="KU1435" s="825"/>
      <c r="KV1435" s="826"/>
      <c r="KW1435" s="788" t="s">
        <v>37</v>
      </c>
      <c r="KX1435" s="824" t="str">
        <f>"Total Subjects Received "&amp;"("&amp;LE1430&amp;")"</f>
        <v>Total Subjects Received ()</v>
      </c>
      <c r="KY1435" s="825"/>
      <c r="KZ1435" s="826"/>
      <c r="LA1435" s="788" t="s">
        <v>37</v>
      </c>
      <c r="LB1435" s="824" t="str">
        <f>"Total Subjects Received "&amp;"("&amp;LI1430&amp;")"</f>
        <v>Total Subjects Received ()</v>
      </c>
      <c r="LC1435" s="825"/>
      <c r="LD1435" s="826"/>
      <c r="LE1435" s="788" t="s">
        <v>37</v>
      </c>
      <c r="LF1435" s="824" t="str">
        <f>"Total Subjects Received "&amp;"("&amp;LM1430&amp;")"</f>
        <v>Total Subjects Received ()</v>
      </c>
      <c r="LG1435" s="825"/>
      <c r="LH1435" s="826"/>
      <c r="LI1435" s="788" t="s">
        <v>37</v>
      </c>
      <c r="LJ1435" s="824" t="str">
        <f>"Total Subjects Received "&amp;"("&amp;LQ1430&amp;")"</f>
        <v>Total Subjects Received ()</v>
      </c>
      <c r="LK1435" s="825"/>
      <c r="LL1435" s="826"/>
      <c r="LM1435" s="788" t="s">
        <v>37</v>
      </c>
      <c r="LN1435" s="824" t="str">
        <f>"Total Subjects Received "&amp;"("&amp;LU1430&amp;")"</f>
        <v>Total Subjects Received ()</v>
      </c>
      <c r="LO1435" s="825"/>
      <c r="LP1435" s="826"/>
      <c r="LQ1435" s="788" t="s">
        <v>37</v>
      </c>
      <c r="LR1435" s="824" t="str">
        <f>"Total Subjects Received "&amp;"("&amp;LY1430&amp;")"</f>
        <v>Total Subjects Received ()</v>
      </c>
      <c r="LS1435" s="825"/>
      <c r="LT1435" s="826"/>
      <c r="LU1435" s="788" t="s">
        <v>37</v>
      </c>
      <c r="LV1435" s="824" t="str">
        <f>"Total Subjects Received "&amp;"("&amp;MC1430&amp;")"</f>
        <v>Total Subjects Received ()</v>
      </c>
      <c r="LW1435" s="825"/>
      <c r="LX1435" s="826"/>
      <c r="LY1435" s="788" t="s">
        <v>37</v>
      </c>
      <c r="LZ1435" s="824" t="str">
        <f>"Total Subjects Received "&amp;"("&amp;MG1430&amp;")"</f>
        <v>Total Subjects Received ()</v>
      </c>
      <c r="MA1435" s="825"/>
      <c r="MB1435" s="826"/>
      <c r="MC1435" s="788" t="s">
        <v>37</v>
      </c>
      <c r="MD1435" s="824" t="str">
        <f>"Total Subjects Received "&amp;"("&amp;MK1430&amp;")"</f>
        <v>Total Subjects Received ()</v>
      </c>
      <c r="ME1435" s="825"/>
      <c r="MF1435" s="826"/>
      <c r="MG1435" s="788" t="s">
        <v>37</v>
      </c>
      <c r="MH1435" s="824" t="str">
        <f>"Total Subjects Received "&amp;"("&amp;MO1430&amp;")"</f>
        <v>Total Subjects Received ()</v>
      </c>
      <c r="MI1435" s="825"/>
      <c r="MJ1435" s="826"/>
      <c r="MK1435" s="788" t="s">
        <v>37</v>
      </c>
      <c r="ML1435" s="824" t="str">
        <f>"Total Subjects Received "&amp;"("&amp;MS1430&amp;")"</f>
        <v>Total Subjects Received ()</v>
      </c>
      <c r="MM1435" s="825"/>
      <c r="MN1435" s="826"/>
      <c r="MO1435" s="788" t="s">
        <v>37</v>
      </c>
      <c r="MP1435" s="824" t="str">
        <f>"Total Subjects Received "&amp;"("&amp;MW1430&amp;")"</f>
        <v>Total Subjects Received ()</v>
      </c>
      <c r="MQ1435" s="825"/>
      <c r="MR1435" s="826"/>
      <c r="MS1435" s="788" t="s">
        <v>37</v>
      </c>
      <c r="MT1435" s="824" t="str">
        <f>"Total Subjects Received "&amp;"("&amp;NA1430&amp;")"</f>
        <v>Total Subjects Received ()</v>
      </c>
      <c r="MU1435" s="825"/>
      <c r="MV1435" s="826"/>
      <c r="MW1435" s="788" t="s">
        <v>37</v>
      </c>
      <c r="MX1435" s="824" t="str">
        <f>"Total Subjects Received "&amp;"("&amp;NE1430&amp;")"</f>
        <v>Total Subjects Received ()</v>
      </c>
      <c r="MY1435" s="825"/>
      <c r="MZ1435" s="826"/>
      <c r="NA1435" s="788" t="s">
        <v>37</v>
      </c>
      <c r="NB1435" s="824" t="str">
        <f>"Total Subjects Received "&amp;"("&amp;NI1430&amp;")"</f>
        <v>Total Subjects Received ()</v>
      </c>
      <c r="NC1435" s="825"/>
      <c r="ND1435" s="826"/>
      <c r="NE1435" s="788" t="s">
        <v>37</v>
      </c>
      <c r="NF1435" s="824" t="str">
        <f>"Total Subjects Received "&amp;"("&amp;NM1430&amp;")"</f>
        <v>Total Subjects Received ()</v>
      </c>
      <c r="NG1435" s="825"/>
      <c r="NH1435" s="826"/>
      <c r="NI1435" s="788" t="s">
        <v>37</v>
      </c>
      <c r="NJ1435" s="824" t="str">
        <f>"Total Subjects Received "&amp;"("&amp;NQ1430&amp;")"</f>
        <v>Total Subjects Received ()</v>
      </c>
      <c r="NK1435" s="825"/>
      <c r="NL1435" s="826"/>
      <c r="NM1435" s="788" t="s">
        <v>37</v>
      </c>
      <c r="NN1435" s="824" t="str">
        <f>"Total Subjects Received "&amp;"("&amp;NU1430&amp;")"</f>
        <v>Total Subjects Received ()</v>
      </c>
      <c r="NO1435" s="825"/>
      <c r="NP1435" s="826"/>
      <c r="NQ1435" s="788" t="s">
        <v>37</v>
      </c>
      <c r="NR1435" s="824" t="str">
        <f>"Total Subjects Received "&amp;"("&amp;NY1430&amp;")"</f>
        <v>Total Subjects Received ()</v>
      </c>
      <c r="NS1435" s="825"/>
      <c r="NT1435" s="826"/>
      <c r="NU1435" s="788" t="s">
        <v>37</v>
      </c>
      <c r="NV1435" s="824" t="str">
        <f>"Total Subjects Received "&amp;"("&amp;OC1430&amp;")"</f>
        <v>Total Subjects Received ()</v>
      </c>
      <c r="NW1435" s="825"/>
      <c r="NX1435" s="826"/>
      <c r="NY1435" s="788" t="s">
        <v>37</v>
      </c>
      <c r="NZ1435" s="824" t="str">
        <f>"Total Subjects Received "&amp;"("&amp;OG1430&amp;")"</f>
        <v>Total Subjects Received ()</v>
      </c>
      <c r="OA1435" s="825"/>
      <c r="OB1435" s="826"/>
      <c r="OC1435" s="788" t="s">
        <v>37</v>
      </c>
      <c r="OD1435" s="824" t="str">
        <f>"Total Subjects Received "&amp;"("&amp;OK1430&amp;")"</f>
        <v>Total Subjects Received ()</v>
      </c>
      <c r="OE1435" s="825"/>
      <c r="OF1435" s="826"/>
      <c r="OG1435" s="788" t="s">
        <v>37</v>
      </c>
      <c r="OH1435" s="824" t="str">
        <f>"Total Subjects Received "&amp;"("&amp;OO1430&amp;")"</f>
        <v>Total Subjects Received ()</v>
      </c>
      <c r="OI1435" s="825"/>
      <c r="OJ1435" s="826"/>
      <c r="OK1435" s="788" t="s">
        <v>37</v>
      </c>
      <c r="OL1435" s="824" t="str">
        <f>"Total Subjects Received "&amp;"("&amp;OS1430&amp;")"</f>
        <v>Total Subjects Received ()</v>
      </c>
      <c r="OM1435" s="825"/>
      <c r="ON1435" s="826"/>
      <c r="OO1435" s="788" t="s">
        <v>37</v>
      </c>
      <c r="OP1435" s="824" t="str">
        <f>"Total Subjects Received "&amp;"("&amp;OW1430&amp;")"</f>
        <v>Total Subjects Received ()</v>
      </c>
      <c r="OQ1435" s="825"/>
      <c r="OR1435" s="826"/>
      <c r="OS1435" s="788" t="s">
        <v>37</v>
      </c>
      <c r="OT1435" s="824" t="str">
        <f>"Total Subjects Received "&amp;"("&amp;PA1430&amp;")"</f>
        <v>Total Subjects Received ()</v>
      </c>
      <c r="OU1435" s="825"/>
      <c r="OV1435" s="826"/>
      <c r="OW1435" s="788" t="s">
        <v>37</v>
      </c>
      <c r="OX1435" s="824" t="str">
        <f>"Total Subjects Received "&amp;"("&amp;PE1430&amp;")"</f>
        <v>Total Subjects Received ()</v>
      </c>
      <c r="OY1435" s="825"/>
      <c r="OZ1435" s="826"/>
      <c r="PA1435" s="788" t="s">
        <v>37</v>
      </c>
      <c r="PB1435" s="824" t="str">
        <f>"Total Subjects Received "&amp;"("&amp;PI1430&amp;")"</f>
        <v>Total Subjects Received ()</v>
      </c>
      <c r="PC1435" s="825"/>
      <c r="PD1435" s="826"/>
      <c r="PE1435" s="788" t="s">
        <v>37</v>
      </c>
      <c r="PF1435" s="824" t="str">
        <f>"Total Subjects Received "&amp;"("&amp;PM1430&amp;")"</f>
        <v>Total Subjects Received ()</v>
      </c>
      <c r="PG1435" s="825"/>
      <c r="PH1435" s="826"/>
      <c r="PI1435" s="788" t="s">
        <v>37</v>
      </c>
      <c r="PJ1435" s="824" t="str">
        <f>"Total Subjects Received "&amp;"("&amp;PQ1430&amp;")"</f>
        <v>Total Subjects Received ()</v>
      </c>
      <c r="PK1435" s="825"/>
      <c r="PL1435" s="826"/>
      <c r="PM1435" s="788" t="s">
        <v>37</v>
      </c>
      <c r="PN1435" s="824" t="str">
        <f>"Total Subjects Received "&amp;"("&amp;PU1430&amp;")"</f>
        <v>Total Subjects Received ()</v>
      </c>
      <c r="PO1435" s="825"/>
      <c r="PP1435" s="826"/>
      <c r="PQ1435" s="788" t="s">
        <v>37</v>
      </c>
      <c r="PR1435" s="824" t="str">
        <f>"Total Subjects Received "&amp;"("&amp;PY1430&amp;")"</f>
        <v>Total Subjects Received ()</v>
      </c>
      <c r="PS1435" s="825"/>
      <c r="PT1435" s="826"/>
      <c r="PU1435" s="788" t="s">
        <v>37</v>
      </c>
      <c r="PV1435" s="824" t="str">
        <f>"Total Subjects Received "&amp;"("&amp;QC1430&amp;")"</f>
        <v>Total Subjects Received ()</v>
      </c>
      <c r="PW1435" s="825"/>
      <c r="PX1435" s="826"/>
      <c r="PY1435" s="788" t="s">
        <v>37</v>
      </c>
      <c r="PZ1435" s="824" t="str">
        <f>"Total Subjects Received "&amp;"("&amp;QG1430&amp;")"</f>
        <v>Total Subjects Received ()</v>
      </c>
      <c r="QA1435" s="825"/>
      <c r="QB1435" s="826"/>
      <c r="QC1435" s="788" t="s">
        <v>37</v>
      </c>
      <c r="QD1435" s="824" t="str">
        <f>"Total Subjects Received "&amp;"("&amp;QK1430&amp;")"</f>
        <v>Total Subjects Received ()</v>
      </c>
      <c r="QE1435" s="825"/>
      <c r="QF1435" s="826"/>
      <c r="QG1435" s="788" t="s">
        <v>37</v>
      </c>
      <c r="QH1435" s="824" t="str">
        <f>"Total Subjects Received "&amp;"("&amp;QO1430&amp;")"</f>
        <v>Total Subjects Received ()</v>
      </c>
      <c r="QI1435" s="825"/>
      <c r="QJ1435" s="826"/>
      <c r="QK1435" s="788" t="s">
        <v>37</v>
      </c>
      <c r="QL1435" s="824" t="str">
        <f>"Total Subjects Received "&amp;"("&amp;QS1430&amp;")"</f>
        <v>Total Subjects Received ()</v>
      </c>
      <c r="QM1435" s="825"/>
      <c r="QN1435" s="826"/>
      <c r="QO1435" s="788" t="s">
        <v>37</v>
      </c>
      <c r="QP1435" s="824" t="str">
        <f>"Total Subjects Received "&amp;"("&amp;QW1430&amp;")"</f>
        <v>Total Subjects Received ()</v>
      </c>
      <c r="QQ1435" s="825"/>
      <c r="QR1435" s="826"/>
      <c r="QS1435" s="788" t="s">
        <v>37</v>
      </c>
      <c r="QT1435" s="824" t="str">
        <f>"Total Subjects Received "&amp;"("&amp;RA1430&amp;")"</f>
        <v>Total Subjects Received ()</v>
      </c>
      <c r="QU1435" s="825"/>
      <c r="QV1435" s="826"/>
      <c r="QW1435" s="788" t="s">
        <v>37</v>
      </c>
      <c r="QX1435" s="824" t="str">
        <f>"Total Subjects Received "&amp;"("&amp;RE1430&amp;")"</f>
        <v>Total Subjects Received ()</v>
      </c>
      <c r="QY1435" s="825"/>
      <c r="QZ1435" s="826"/>
      <c r="RA1435" s="788" t="s">
        <v>37</v>
      </c>
      <c r="RB1435" s="824" t="str">
        <f>"Total Subjects Received "&amp;"("&amp;RI1430&amp;")"</f>
        <v>Total Subjects Received ()</v>
      </c>
      <c r="RC1435" s="825"/>
      <c r="RD1435" s="826"/>
      <c r="RE1435" s="788" t="s">
        <v>37</v>
      </c>
      <c r="RF1435" s="824" t="str">
        <f>"Total Subjects Received "&amp;"("&amp;RM1430&amp;")"</f>
        <v>Total Subjects Received ()</v>
      </c>
      <c r="RG1435" s="825"/>
      <c r="RH1435" s="826"/>
      <c r="RI1435" s="788" t="s">
        <v>37</v>
      </c>
      <c r="RJ1435" s="824" t="str">
        <f>"Total Subjects Received "&amp;"("&amp;RQ1430&amp;")"</f>
        <v>Total Subjects Received ()</v>
      </c>
      <c r="RK1435" s="825"/>
      <c r="RL1435" s="826"/>
      <c r="RM1435" s="788" t="s">
        <v>37</v>
      </c>
      <c r="RN1435" s="824" t="str">
        <f>"Total Subjects Received "&amp;"("&amp;RU1430&amp;")"</f>
        <v>Total Subjects Received ()</v>
      </c>
      <c r="RO1435" s="825"/>
      <c r="RP1435" s="826"/>
      <c r="RQ1435" s="788" t="s">
        <v>37</v>
      </c>
      <c r="RR1435" s="824" t="str">
        <f>"Total Subjects Received "&amp;"("&amp;RY1430&amp;")"</f>
        <v>Total Subjects Received ()</v>
      </c>
      <c r="RS1435" s="825"/>
      <c r="RT1435" s="826"/>
      <c r="RU1435" s="788" t="s">
        <v>37</v>
      </c>
      <c r="RV1435" s="824" t="str">
        <f>"Total Subjects Received "&amp;"("&amp;SC1430&amp;")"</f>
        <v>Total Subjects Received ()</v>
      </c>
      <c r="RW1435" s="825"/>
      <c r="RX1435" s="826"/>
      <c r="RY1435" s="788" t="s">
        <v>37</v>
      </c>
      <c r="RZ1435" s="824" t="str">
        <f>"Total Subjects Received "&amp;"("&amp;SG1430&amp;")"</f>
        <v>Total Subjects Received ()</v>
      </c>
      <c r="SA1435" s="825"/>
      <c r="SB1435" s="826"/>
      <c r="SC1435" s="788" t="s">
        <v>37</v>
      </c>
      <c r="SD1435" s="824" t="str">
        <f>"Total Subjects Received "&amp;"("&amp;SK1430&amp;")"</f>
        <v>Total Subjects Received ()</v>
      </c>
      <c r="SE1435" s="825"/>
      <c r="SF1435" s="826"/>
      <c r="SG1435" s="788" t="s">
        <v>37</v>
      </c>
      <c r="SH1435" s="824" t="str">
        <f>"Total Subjects Received "&amp;"("&amp;SO1430&amp;")"</f>
        <v>Total Subjects Received ()</v>
      </c>
      <c r="SI1435" s="825"/>
      <c r="SJ1435" s="826"/>
      <c r="SK1435" s="788" t="s">
        <v>37</v>
      </c>
      <c r="SL1435" s="824" t="str">
        <f>"Total Subjects Received "&amp;"("&amp;SS1430&amp;")"</f>
        <v>Total Subjects Received ()</v>
      </c>
      <c r="SM1435" s="825"/>
      <c r="SN1435" s="826"/>
      <c r="SO1435" s="788" t="s">
        <v>37</v>
      </c>
      <c r="SP1435" s="824" t="str">
        <f>"Total Subjects Received "&amp;"("&amp;SW1430&amp;")"</f>
        <v>Total Subjects Received ()</v>
      </c>
      <c r="SQ1435" s="825"/>
      <c r="SR1435" s="826"/>
      <c r="SS1435" s="788" t="s">
        <v>37</v>
      </c>
      <c r="ST1435" s="824" t="str">
        <f>"Total Subjects Received "&amp;"("&amp;TA1430&amp;")"</f>
        <v>Total Subjects Received ()</v>
      </c>
      <c r="SU1435" s="825"/>
      <c r="SV1435" s="826"/>
      <c r="SW1435" s="788" t="s">
        <v>37</v>
      </c>
      <c r="SX1435" s="824" t="str">
        <f>"Total Subjects Received "&amp;"("&amp;TE1430&amp;")"</f>
        <v>Total Subjects Received ()</v>
      </c>
      <c r="SY1435" s="825"/>
      <c r="SZ1435" s="826"/>
      <c r="TA1435" s="788" t="s">
        <v>37</v>
      </c>
      <c r="TB1435" s="824" t="str">
        <f>"Total Subjects Received "&amp;"("&amp;TI1430&amp;")"</f>
        <v>Total Subjects Received ()</v>
      </c>
      <c r="TC1435" s="825"/>
      <c r="TD1435" s="826"/>
      <c r="TE1435" s="788" t="s">
        <v>37</v>
      </c>
      <c r="TF1435" s="824" t="str">
        <f>"Total Subjects Received "&amp;"("&amp;TM1430&amp;")"</f>
        <v>Total Subjects Received ()</v>
      </c>
      <c r="TG1435" s="825"/>
      <c r="TH1435" s="826"/>
      <c r="TI1435" s="788" t="s">
        <v>37</v>
      </c>
      <c r="TJ1435" s="824" t="str">
        <f>"Total Subjects Received "&amp;"("&amp;TQ1430&amp;")"</f>
        <v>Total Subjects Received ()</v>
      </c>
      <c r="TK1435" s="825"/>
      <c r="TL1435" s="826"/>
      <c r="TM1435" s="788" t="s">
        <v>37</v>
      </c>
      <c r="TN1435" s="824" t="str">
        <f>"Total Subjects Received "&amp;"("&amp;TU1430&amp;")"</f>
        <v>Total Subjects Received ()</v>
      </c>
      <c r="TO1435" s="825"/>
      <c r="TP1435" s="826"/>
      <c r="TQ1435" s="788" t="s">
        <v>37</v>
      </c>
      <c r="TR1435" s="824" t="str">
        <f>"Total Subjects Received "&amp;"("&amp;TY1430&amp;")"</f>
        <v>Total Subjects Received ()</v>
      </c>
      <c r="TS1435" s="825"/>
      <c r="TT1435" s="826"/>
      <c r="TU1435" s="788" t="s">
        <v>37</v>
      </c>
      <c r="TV1435" s="824" t="str">
        <f>"Total Subjects Received "&amp;"("&amp;UC1430&amp;")"</f>
        <v>Total Subjects Received ()</v>
      </c>
      <c r="TW1435" s="825"/>
      <c r="TX1435" s="826"/>
      <c r="TY1435" s="788" t="s">
        <v>37</v>
      </c>
      <c r="TZ1435" s="824" t="str">
        <f>"Total Subjects Received "&amp;"("&amp;UG1430&amp;")"</f>
        <v>Total Subjects Received ()</v>
      </c>
      <c r="UA1435" s="825"/>
      <c r="UB1435" s="826"/>
      <c r="UC1435" s="788" t="s">
        <v>37</v>
      </c>
      <c r="UD1435" s="824" t="str">
        <f>"Total Subjects Received "&amp;"("&amp;UK1430&amp;")"</f>
        <v>Total Subjects Received ()</v>
      </c>
      <c r="UE1435" s="825"/>
      <c r="UF1435" s="826"/>
      <c r="UG1435" s="788" t="s">
        <v>37</v>
      </c>
      <c r="UH1435" s="824" t="str">
        <f>"Total Subjects Received "&amp;"("&amp;UO1430&amp;")"</f>
        <v>Total Subjects Received ()</v>
      </c>
      <c r="UI1435" s="825"/>
      <c r="UJ1435" s="826"/>
      <c r="UK1435" s="788" t="s">
        <v>37</v>
      </c>
      <c r="UL1435" s="824" t="str">
        <f>"Total Subjects Received "&amp;"("&amp;US1430&amp;")"</f>
        <v>Total Subjects Received ()</v>
      </c>
      <c r="UM1435" s="825"/>
      <c r="UN1435" s="826"/>
      <c r="UO1435" s="788" t="s">
        <v>37</v>
      </c>
      <c r="UP1435" s="824" t="str">
        <f>"Total Subjects Received "&amp;"("&amp;UW1430&amp;")"</f>
        <v>Total Subjects Received ()</v>
      </c>
      <c r="UQ1435" s="825"/>
      <c r="UR1435" s="826"/>
      <c r="US1435" s="788" t="s">
        <v>37</v>
      </c>
      <c r="UT1435" s="824" t="str">
        <f>"Total Subjects Received "&amp;"("&amp;VA1430&amp;")"</f>
        <v>Total Subjects Received ()</v>
      </c>
      <c r="UU1435" s="825"/>
      <c r="UV1435" s="826"/>
      <c r="UW1435" s="788" t="s">
        <v>37</v>
      </c>
      <c r="UX1435" s="824" t="str">
        <f>"Total Subjects Received "&amp;"("&amp;VE1430&amp;")"</f>
        <v>Total Subjects Received ()</v>
      </c>
      <c r="UY1435" s="825"/>
      <c r="UZ1435" s="826"/>
      <c r="VA1435" s="788" t="s">
        <v>37</v>
      </c>
      <c r="VB1435" s="824" t="str">
        <f>"Total Subjects Received "&amp;"("&amp;VI1430&amp;")"</f>
        <v>Total Subjects Received ()</v>
      </c>
      <c r="VC1435" s="825"/>
      <c r="VD1435" s="826"/>
      <c r="VE1435" s="788" t="s">
        <v>37</v>
      </c>
      <c r="VF1435" s="824" t="str">
        <f>"Total Subjects Received "&amp;"("&amp;VM1430&amp;")"</f>
        <v>Total Subjects Received ()</v>
      </c>
      <c r="VG1435" s="825"/>
      <c r="VH1435" s="826"/>
      <c r="VI1435" s="788" t="s">
        <v>37</v>
      </c>
      <c r="VJ1435" s="824" t="str">
        <f>"Total Subjects Received "&amp;"("&amp;VQ1430&amp;")"</f>
        <v>Total Subjects Received ()</v>
      </c>
      <c r="VK1435" s="825"/>
      <c r="VL1435" s="826"/>
      <c r="VM1435" s="788" t="s">
        <v>37</v>
      </c>
      <c r="VN1435" s="824" t="str">
        <f>"Total Subjects Received "&amp;"("&amp;VU1430&amp;")"</f>
        <v>Total Subjects Received ()</v>
      </c>
      <c r="VO1435" s="825"/>
      <c r="VP1435" s="826"/>
      <c r="VQ1435" s="788" t="s">
        <v>37</v>
      </c>
      <c r="VR1435" s="824" t="str">
        <f>"Total Subjects Received "&amp;"("&amp;VY1430&amp;")"</f>
        <v>Total Subjects Received ()</v>
      </c>
      <c r="VS1435" s="825"/>
      <c r="VT1435" s="826"/>
      <c r="VU1435" s="788" t="s">
        <v>37</v>
      </c>
      <c r="VV1435" s="824" t="str">
        <f>"Total Subjects Received "&amp;"("&amp;WC1430&amp;")"</f>
        <v>Total Subjects Received ()</v>
      </c>
      <c r="VW1435" s="825"/>
      <c r="VX1435" s="826"/>
      <c r="VY1435" s="788" t="s">
        <v>37</v>
      </c>
      <c r="VZ1435" s="824" t="str">
        <f>"Total Subjects Received "&amp;"("&amp;WG1430&amp;")"</f>
        <v>Total Subjects Received ()</v>
      </c>
      <c r="WA1435" s="825"/>
      <c r="WB1435" s="826"/>
      <c r="WC1435" s="788" t="s">
        <v>37</v>
      </c>
      <c r="WD1435" s="824" t="str">
        <f>"Total Subjects Received "&amp;"("&amp;WK1430&amp;")"</f>
        <v>Total Subjects Received ()</v>
      </c>
      <c r="WE1435" s="825"/>
      <c r="WF1435" s="826"/>
      <c r="WG1435" s="788" t="s">
        <v>37</v>
      </c>
      <c r="WH1435" s="824" t="str">
        <f>"Total Subjects Received "&amp;"("&amp;WO1430&amp;")"</f>
        <v>Total Subjects Received ()</v>
      </c>
      <c r="WI1435" s="825"/>
      <c r="WJ1435" s="826"/>
      <c r="WK1435" s="788" t="s">
        <v>37</v>
      </c>
      <c r="WL1435" s="824" t="str">
        <f>"Total Subjects Received "&amp;"("&amp;WS1430&amp;")"</f>
        <v>Total Subjects Received ()</v>
      </c>
      <c r="WM1435" s="825"/>
      <c r="WN1435" s="826"/>
      <c r="WO1435" s="788" t="s">
        <v>37</v>
      </c>
      <c r="WP1435" s="824" t="str">
        <f>"Total Subjects Received "&amp;"("&amp;WW1430&amp;")"</f>
        <v>Total Subjects Received ()</v>
      </c>
      <c r="WQ1435" s="825"/>
      <c r="WR1435" s="826"/>
      <c r="WS1435" s="788" t="s">
        <v>37</v>
      </c>
      <c r="WT1435" s="824" t="str">
        <f>"Total Subjects Received "&amp;"("&amp;XA1430&amp;")"</f>
        <v>Total Subjects Received ()</v>
      </c>
      <c r="WU1435" s="825"/>
      <c r="WV1435" s="826"/>
      <c r="WW1435" s="788" t="s">
        <v>37</v>
      </c>
      <c r="WX1435" s="824" t="str">
        <f>"Total Subjects Received "&amp;"("&amp;XE1430&amp;")"</f>
        <v>Total Subjects Received ()</v>
      </c>
      <c r="WY1435" s="825"/>
      <c r="WZ1435" s="826"/>
      <c r="XA1435" s="788" t="s">
        <v>37</v>
      </c>
      <c r="XB1435" s="824" t="str">
        <f>"Total Subjects Received "&amp;"("&amp;XI1430&amp;")"</f>
        <v>Total Subjects Received ()</v>
      </c>
      <c r="XC1435" s="825"/>
      <c r="XD1435" s="826"/>
      <c r="XE1435" s="788" t="s">
        <v>37</v>
      </c>
      <c r="XF1435" s="824" t="str">
        <f>"Total Subjects Received "&amp;"("&amp;XM1430&amp;")"</f>
        <v>Total Subjects Received ()</v>
      </c>
      <c r="XG1435" s="825"/>
      <c r="XH1435" s="826"/>
      <c r="XI1435" s="788" t="s">
        <v>37</v>
      </c>
      <c r="XJ1435" s="824" t="str">
        <f>"Total Subjects Received "&amp;"("&amp;XQ1430&amp;")"</f>
        <v>Total Subjects Received ()</v>
      </c>
      <c r="XK1435" s="825"/>
      <c r="XL1435" s="826"/>
      <c r="XM1435" s="788" t="s">
        <v>37</v>
      </c>
      <c r="XN1435" s="824" t="str">
        <f>"Total Subjects Received "&amp;"("&amp;XU1430&amp;")"</f>
        <v>Total Subjects Received ()</v>
      </c>
      <c r="XO1435" s="825"/>
      <c r="XP1435" s="826"/>
      <c r="XQ1435" s="788" t="s">
        <v>37</v>
      </c>
      <c r="XR1435" s="824" t="str">
        <f>"Total Subjects Received "&amp;"("&amp;XY1430&amp;")"</f>
        <v>Total Subjects Received ()</v>
      </c>
      <c r="XS1435" s="825"/>
      <c r="XT1435" s="826"/>
      <c r="XU1435" s="788" t="s">
        <v>37</v>
      </c>
      <c r="XV1435" s="824" t="str">
        <f>"Total Subjects Received "&amp;"("&amp;YC1430&amp;")"</f>
        <v>Total Subjects Received ()</v>
      </c>
      <c r="XW1435" s="825"/>
      <c r="XX1435" s="826"/>
      <c r="XY1435" s="788" t="s">
        <v>37</v>
      </c>
      <c r="XZ1435" s="824" t="str">
        <f>"Total Subjects Received "&amp;"("&amp;YG1430&amp;")"</f>
        <v>Total Subjects Received ()</v>
      </c>
      <c r="YA1435" s="825"/>
      <c r="YB1435" s="826"/>
      <c r="YC1435" s="788" t="s">
        <v>37</v>
      </c>
      <c r="YD1435" s="824" t="str">
        <f>"Total Subjects Received "&amp;"("&amp;YK1430&amp;")"</f>
        <v>Total Subjects Received ()</v>
      </c>
      <c r="YE1435" s="825"/>
      <c r="YF1435" s="826"/>
      <c r="YG1435" s="788" t="s">
        <v>37</v>
      </c>
      <c r="YH1435" s="824" t="str">
        <f>"Total Subjects Received "&amp;"("&amp;YO1430&amp;")"</f>
        <v>Total Subjects Received ()</v>
      </c>
      <c r="YI1435" s="825"/>
      <c r="YJ1435" s="826"/>
      <c r="YK1435" s="788" t="s">
        <v>37</v>
      </c>
      <c r="YL1435" s="824" t="str">
        <f>"Total Subjects Received "&amp;"("&amp;YS1430&amp;")"</f>
        <v>Total Subjects Received ()</v>
      </c>
      <c r="YM1435" s="825"/>
      <c r="YN1435" s="826"/>
      <c r="YO1435" s="788" t="s">
        <v>37</v>
      </c>
      <c r="YP1435" s="824" t="str">
        <f>"Total Subjects Received "&amp;"("&amp;YW1430&amp;")"</f>
        <v>Total Subjects Received ()</v>
      </c>
      <c r="YQ1435" s="825"/>
      <c r="YR1435" s="826"/>
      <c r="YS1435" s="788" t="s">
        <v>37</v>
      </c>
      <c r="YT1435" s="824" t="str">
        <f>"Total Subjects Received "&amp;"("&amp;ZA1430&amp;")"</f>
        <v>Total Subjects Received ()</v>
      </c>
      <c r="YU1435" s="825"/>
      <c r="YV1435" s="826"/>
      <c r="YW1435" s="788" t="s">
        <v>37</v>
      </c>
      <c r="YX1435" s="824" t="str">
        <f>"Total Subjects Received "&amp;"("&amp;ZE1430&amp;")"</f>
        <v>Total Subjects Received ()</v>
      </c>
      <c r="YY1435" s="825"/>
      <c r="YZ1435" s="826"/>
      <c r="ZA1435" s="788" t="s">
        <v>37</v>
      </c>
      <c r="ZB1435" s="824" t="str">
        <f>"Total Subjects Received "&amp;"("&amp;ZI1430&amp;")"</f>
        <v>Total Subjects Received ()</v>
      </c>
      <c r="ZC1435" s="825"/>
      <c r="ZD1435" s="826"/>
      <c r="ZE1435" s="788" t="s">
        <v>37</v>
      </c>
      <c r="ZF1435" s="824" t="str">
        <f>"Total Subjects Received "&amp;"("&amp;ZM1430&amp;")"</f>
        <v>Total Subjects Received ()</v>
      </c>
      <c r="ZG1435" s="825"/>
      <c r="ZH1435" s="826"/>
      <c r="ZI1435" s="788" t="s">
        <v>37</v>
      </c>
      <c r="ZJ1435" s="824" t="str">
        <f>"Total Subjects Received "&amp;"("&amp;ZQ1430&amp;")"</f>
        <v>Total Subjects Received ()</v>
      </c>
      <c r="ZK1435" s="825"/>
      <c r="ZL1435" s="826"/>
      <c r="ZM1435" s="788" t="s">
        <v>37</v>
      </c>
      <c r="ZN1435" s="824" t="str">
        <f>"Total Subjects Received "&amp;"("&amp;ZU1430&amp;")"</f>
        <v>Total Subjects Received ()</v>
      </c>
      <c r="ZO1435" s="825"/>
      <c r="ZP1435" s="826"/>
      <c r="ZQ1435" s="788" t="s">
        <v>37</v>
      </c>
      <c r="ZR1435" s="824" t="str">
        <f>"Total Subjects Received "&amp;"("&amp;ZY1430&amp;")"</f>
        <v>Total Subjects Received ()</v>
      </c>
      <c r="ZS1435" s="825"/>
      <c r="ZT1435" s="826"/>
      <c r="ZU1435" s="788" t="s">
        <v>37</v>
      </c>
      <c r="ZV1435" s="824" t="str">
        <f>"Total Subjects Received "&amp;"("&amp;AAC1430&amp;")"</f>
        <v>Total Subjects Received ()</v>
      </c>
      <c r="ZW1435" s="825"/>
      <c r="ZX1435" s="826"/>
      <c r="ZY1435" s="788" t="s">
        <v>37</v>
      </c>
      <c r="ZZ1435" s="824" t="str">
        <f>"Total Subjects Received "&amp;"("&amp;AAG1430&amp;")"</f>
        <v>Total Subjects Received ()</v>
      </c>
      <c r="AAA1435" s="825"/>
      <c r="AAB1435" s="826"/>
      <c r="AAC1435" s="788" t="s">
        <v>37</v>
      </c>
      <c r="AAD1435" s="824" t="str">
        <f>"Total Subjects Received "&amp;"("&amp;AAK1430&amp;")"</f>
        <v>Total Subjects Received ()</v>
      </c>
      <c r="AAE1435" s="825"/>
      <c r="AAF1435" s="826"/>
      <c r="AAG1435" s="788" t="s">
        <v>37</v>
      </c>
      <c r="AAH1435" s="824" t="str">
        <f>"Total Subjects Received "&amp;"("&amp;AAO1430&amp;")"</f>
        <v>Total Subjects Received ()</v>
      </c>
      <c r="AAI1435" s="825"/>
      <c r="AAJ1435" s="826"/>
      <c r="AAK1435" s="788" t="s">
        <v>37</v>
      </c>
      <c r="AAL1435" s="824" t="str">
        <f>"Total Subjects Received "&amp;"("&amp;AAS1430&amp;")"</f>
        <v>Total Subjects Received ()</v>
      </c>
      <c r="AAM1435" s="825"/>
      <c r="AAN1435" s="826"/>
      <c r="AAO1435" s="788" t="s">
        <v>37</v>
      </c>
      <c r="AAP1435" s="824" t="str">
        <f>"Total Subjects Received "&amp;"("&amp;AAW1430&amp;")"</f>
        <v>Total Subjects Received ()</v>
      </c>
      <c r="AAQ1435" s="825"/>
      <c r="AAR1435" s="826"/>
      <c r="AAS1435" s="788" t="s">
        <v>37</v>
      </c>
      <c r="AAT1435" s="824" t="str">
        <f>"Total Subjects Received "&amp;"("&amp;ABA1430&amp;")"</f>
        <v>Total Subjects Received ()</v>
      </c>
      <c r="AAU1435" s="825"/>
      <c r="AAV1435" s="826"/>
      <c r="AAW1435" s="788" t="s">
        <v>37</v>
      </c>
      <c r="AAX1435" s="824" t="str">
        <f>"Total Subjects Received "&amp;"("&amp;ABE1430&amp;")"</f>
        <v>Total Subjects Received ()</v>
      </c>
      <c r="AAY1435" s="825"/>
      <c r="AAZ1435" s="826"/>
      <c r="ABA1435" s="788" t="s">
        <v>37</v>
      </c>
      <c r="ABB1435" s="824" t="str">
        <f>"Total Subjects Received "&amp;"("&amp;ABI1430&amp;")"</f>
        <v>Total Subjects Received ()</v>
      </c>
      <c r="ABC1435" s="825"/>
      <c r="ABD1435" s="826"/>
      <c r="ABE1435" s="788" t="s">
        <v>37</v>
      </c>
      <c r="ABF1435" s="824" t="str">
        <f>"Total Subjects Received "&amp;"("&amp;ABM1430&amp;")"</f>
        <v>Total Subjects Received ()</v>
      </c>
      <c r="ABG1435" s="825"/>
      <c r="ABH1435" s="826"/>
      <c r="ABI1435" s="788" t="s">
        <v>37</v>
      </c>
      <c r="ABJ1435" s="824" t="str">
        <f>"Total Subjects Received "&amp;"("&amp;ABQ1430&amp;")"</f>
        <v>Total Subjects Received ()</v>
      </c>
      <c r="ABK1435" s="825"/>
      <c r="ABL1435" s="826"/>
      <c r="ABM1435" s="788" t="s">
        <v>37</v>
      </c>
      <c r="ABN1435" s="824" t="str">
        <f>"Total Subjects Received "&amp;"("&amp;ABU1430&amp;")"</f>
        <v>Total Subjects Received ()</v>
      </c>
      <c r="ABO1435" s="825"/>
      <c r="ABP1435" s="826"/>
      <c r="ABQ1435" s="788" t="s">
        <v>37</v>
      </c>
      <c r="ABR1435" s="824" t="str">
        <f>"Total Subjects Received "&amp;"("&amp;ABY1430&amp;")"</f>
        <v>Total Subjects Received ()</v>
      </c>
      <c r="ABS1435" s="825"/>
      <c r="ABT1435" s="826"/>
      <c r="ABU1435" s="788" t="s">
        <v>37</v>
      </c>
      <c r="ABV1435" s="824" t="str">
        <f>"Total Subjects Received "&amp;"("&amp;ACC1430&amp;")"</f>
        <v>Total Subjects Received ()</v>
      </c>
      <c r="ABW1435" s="825"/>
      <c r="ABX1435" s="826"/>
      <c r="ABY1435" s="788" t="s">
        <v>37</v>
      </c>
      <c r="ABZ1435" s="824" t="str">
        <f>"Total Subjects Received "&amp;"("&amp;ACG1430&amp;")"</f>
        <v>Total Subjects Received ()</v>
      </c>
      <c r="ACA1435" s="825"/>
      <c r="ACB1435" s="826"/>
      <c r="ACC1435" s="788" t="s">
        <v>37</v>
      </c>
      <c r="ACD1435" s="824" t="str">
        <f>"Total Subjects Received "&amp;"("&amp;ACK1430&amp;")"</f>
        <v>Total Subjects Received ()</v>
      </c>
      <c r="ACE1435" s="825"/>
      <c r="ACF1435" s="826"/>
      <c r="ACG1435" s="788" t="s">
        <v>37</v>
      </c>
      <c r="ACH1435" s="824" t="str">
        <f>"Total Subjects Received "&amp;"("&amp;ACO1430&amp;")"</f>
        <v>Total Subjects Received ()</v>
      </c>
      <c r="ACI1435" s="825"/>
      <c r="ACJ1435" s="826"/>
      <c r="ACK1435" s="788" t="s">
        <v>37</v>
      </c>
      <c r="ACL1435" s="824" t="str">
        <f>"Total Subjects Received "&amp;"("&amp;ACS1430&amp;")"</f>
        <v>Total Subjects Received ()</v>
      </c>
      <c r="ACM1435" s="825"/>
      <c r="ACN1435" s="826"/>
      <c r="ACO1435" s="788" t="s">
        <v>37</v>
      </c>
      <c r="ACP1435" s="824" t="str">
        <f>"Total Subjects Received "&amp;"("&amp;ACW1430&amp;")"</f>
        <v>Total Subjects Received ()</v>
      </c>
      <c r="ACQ1435" s="825"/>
      <c r="ACR1435" s="826"/>
      <c r="ACS1435" s="788" t="s">
        <v>37</v>
      </c>
      <c r="ACT1435" s="824" t="str">
        <f>"Total Subjects Received "&amp;"("&amp;ADA1430&amp;")"</f>
        <v>Total Subjects Received ()</v>
      </c>
      <c r="ACU1435" s="825"/>
      <c r="ACV1435" s="826"/>
      <c r="ACW1435" s="788" t="s">
        <v>37</v>
      </c>
      <c r="ACX1435" s="824" t="str">
        <f>"Total Subjects Received "&amp;"("&amp;ADE1430&amp;")"</f>
        <v>Total Subjects Received ()</v>
      </c>
      <c r="ACY1435" s="825"/>
      <c r="ACZ1435" s="826"/>
      <c r="ADA1435" s="788" t="s">
        <v>37</v>
      </c>
      <c r="ADB1435" s="824" t="str">
        <f>"Total Subjects Received "&amp;"("&amp;ADI1430&amp;")"</f>
        <v>Total Subjects Received ()</v>
      </c>
      <c r="ADC1435" s="825"/>
      <c r="ADD1435" s="826"/>
      <c r="ADE1435" s="788" t="s">
        <v>37</v>
      </c>
      <c r="ADF1435" s="824" t="str">
        <f>"Total Subjects Received "&amp;"("&amp;ADM1430&amp;")"</f>
        <v>Total Subjects Received ()</v>
      </c>
      <c r="ADG1435" s="825"/>
      <c r="ADH1435" s="826"/>
      <c r="ADI1435" s="788" t="s">
        <v>37</v>
      </c>
      <c r="ADJ1435" s="824" t="str">
        <f>"Total Subjects Received "&amp;"("&amp;ADQ1430&amp;")"</f>
        <v>Total Subjects Received ()</v>
      </c>
      <c r="ADK1435" s="825"/>
      <c r="ADL1435" s="826"/>
      <c r="ADM1435" s="788" t="s">
        <v>37</v>
      </c>
      <c r="ADN1435" s="824" t="str">
        <f>"Total Subjects Received "&amp;"("&amp;ADU1430&amp;")"</f>
        <v>Total Subjects Received ()</v>
      </c>
      <c r="ADO1435" s="825"/>
      <c r="ADP1435" s="826"/>
      <c r="ADQ1435" s="788" t="s">
        <v>37</v>
      </c>
      <c r="ADR1435" s="824" t="str">
        <f>"Total Subjects Received "&amp;"("&amp;ADY1430&amp;")"</f>
        <v>Total Subjects Received ()</v>
      </c>
      <c r="ADS1435" s="825"/>
      <c r="ADT1435" s="826"/>
      <c r="ADU1435" s="788" t="s">
        <v>37</v>
      </c>
      <c r="ADV1435" s="824" t="str">
        <f>"Total Subjects Received "&amp;"("&amp;AEC1430&amp;")"</f>
        <v>Total Subjects Received ()</v>
      </c>
      <c r="ADW1435" s="825"/>
      <c r="ADX1435" s="826"/>
      <c r="ADY1435" s="788" t="s">
        <v>37</v>
      </c>
      <c r="ADZ1435" s="824" t="str">
        <f>"Total Subjects Received "&amp;"("&amp;AEG1430&amp;")"</f>
        <v>Total Subjects Received ()</v>
      </c>
      <c r="AEA1435" s="825"/>
      <c r="AEB1435" s="826"/>
      <c r="AEC1435" s="788" t="s">
        <v>37</v>
      </c>
      <c r="AED1435" s="824" t="str">
        <f>"Total Subjects Received "&amp;"("&amp;AEK1430&amp;")"</f>
        <v>Total Subjects Received ()</v>
      </c>
      <c r="AEE1435" s="825"/>
      <c r="AEF1435" s="826"/>
      <c r="AEG1435" s="788" t="s">
        <v>37</v>
      </c>
      <c r="AEH1435" s="824" t="str">
        <f>"Total Subjects Received "&amp;"("&amp;AEO1430&amp;")"</f>
        <v>Total Subjects Received ()</v>
      </c>
      <c r="AEI1435" s="825"/>
      <c r="AEJ1435" s="826"/>
      <c r="AEK1435" s="788" t="s">
        <v>37</v>
      </c>
      <c r="AEL1435" s="824" t="str">
        <f>"Total Subjects Received "&amp;"("&amp;AES1430&amp;")"</f>
        <v>Total Subjects Received ()</v>
      </c>
      <c r="AEM1435" s="825"/>
      <c r="AEN1435" s="826"/>
      <c r="AEO1435" s="788" t="s">
        <v>37</v>
      </c>
      <c r="AEP1435" s="824" t="str">
        <f>"Total Subjects Received "&amp;"("&amp;AEW1430&amp;")"</f>
        <v>Total Subjects Received ()</v>
      </c>
      <c r="AEQ1435" s="825"/>
      <c r="AER1435" s="826"/>
      <c r="AES1435" s="788" t="s">
        <v>37</v>
      </c>
      <c r="AET1435" s="824" t="str">
        <f>"Total Subjects Received "&amp;"("&amp;AFA1430&amp;")"</f>
        <v>Total Subjects Received ()</v>
      </c>
      <c r="AEU1435" s="825"/>
      <c r="AEV1435" s="826"/>
      <c r="AEW1435" s="788" t="s">
        <v>37</v>
      </c>
      <c r="AEX1435" s="824" t="str">
        <f>"Total Subjects Received "&amp;"("&amp;AFE1430&amp;")"</f>
        <v>Total Subjects Received ()</v>
      </c>
      <c r="AEY1435" s="825"/>
      <c r="AEZ1435" s="826"/>
      <c r="AFA1435" s="788" t="s">
        <v>37</v>
      </c>
      <c r="AFB1435" s="824" t="str">
        <f>"Total Subjects Received "&amp;"("&amp;AFI1430&amp;")"</f>
        <v>Total Subjects Received ()</v>
      </c>
      <c r="AFC1435" s="825"/>
      <c r="AFD1435" s="826"/>
      <c r="AFE1435" s="788" t="s">
        <v>37</v>
      </c>
      <c r="AFF1435" s="824" t="str">
        <f>"Total Subjects Received "&amp;"("&amp;AFM1430&amp;")"</f>
        <v>Total Subjects Received ()</v>
      </c>
      <c r="AFG1435" s="825"/>
      <c r="AFH1435" s="826"/>
      <c r="AFI1435" s="788" t="s">
        <v>37</v>
      </c>
      <c r="AFJ1435" s="824" t="str">
        <f>"Total Subjects Received "&amp;"("&amp;AFQ1430&amp;")"</f>
        <v>Total Subjects Received ()</v>
      </c>
      <c r="AFK1435" s="825"/>
      <c r="AFL1435" s="826"/>
      <c r="AFM1435" s="788" t="s">
        <v>37</v>
      </c>
      <c r="AFN1435" s="824" t="str">
        <f>"Total Subjects Received "&amp;"("&amp;AFU1430&amp;")"</f>
        <v>Total Subjects Received ()</v>
      </c>
      <c r="AFO1435" s="825"/>
      <c r="AFP1435" s="826"/>
      <c r="AFQ1435" s="788" t="s">
        <v>37</v>
      </c>
      <c r="AFR1435" s="824" t="str">
        <f>"Total Subjects Received "&amp;"("&amp;AFY1430&amp;")"</f>
        <v>Total Subjects Received ()</v>
      </c>
      <c r="AFS1435" s="825"/>
      <c r="AFT1435" s="826"/>
      <c r="AFU1435" s="788" t="s">
        <v>37</v>
      </c>
      <c r="AFV1435" s="824" t="str">
        <f>"Total Subjects Received "&amp;"("&amp;AGC1430&amp;")"</f>
        <v>Total Subjects Received ()</v>
      </c>
      <c r="AFW1435" s="825"/>
      <c r="AFX1435" s="826"/>
      <c r="AFY1435" s="788" t="s">
        <v>37</v>
      </c>
      <c r="AFZ1435" s="824" t="str">
        <f>"Total Subjects Received "&amp;"("&amp;AGG1430&amp;")"</f>
        <v>Total Subjects Received ()</v>
      </c>
      <c r="AGA1435" s="825"/>
      <c r="AGB1435" s="826"/>
      <c r="AGC1435" s="788" t="s">
        <v>37</v>
      </c>
      <c r="AGD1435" s="824" t="str">
        <f>"Total Subjects Received "&amp;"("&amp;AGK1430&amp;")"</f>
        <v>Total Subjects Received ()</v>
      </c>
      <c r="AGE1435" s="825"/>
      <c r="AGF1435" s="826"/>
      <c r="AGG1435" s="788" t="s">
        <v>37</v>
      </c>
      <c r="AGH1435" s="824" t="str">
        <f>"Total Subjects Received "&amp;"("&amp;AGO1430&amp;")"</f>
        <v>Total Subjects Received ()</v>
      </c>
      <c r="AGI1435" s="825"/>
      <c r="AGJ1435" s="826"/>
      <c r="AGK1435" s="788" t="s">
        <v>37</v>
      </c>
      <c r="AGL1435" s="824" t="str">
        <f>"Total Subjects Received "&amp;"("&amp;AGS1430&amp;")"</f>
        <v>Total Subjects Received ()</v>
      </c>
      <c r="AGM1435" s="825"/>
      <c r="AGN1435" s="826"/>
      <c r="AGO1435" s="788" t="s">
        <v>37</v>
      </c>
      <c r="AGP1435" s="824" t="str">
        <f>"Total Subjects Received "&amp;"("&amp;AGW1430&amp;")"</f>
        <v>Total Subjects Received ()</v>
      </c>
      <c r="AGQ1435" s="825"/>
      <c r="AGR1435" s="826"/>
      <c r="AGS1435" s="788" t="s">
        <v>37</v>
      </c>
      <c r="AGT1435" s="824" t="str">
        <f>"Total Subjects Received "&amp;"("&amp;AHA1430&amp;")"</f>
        <v>Total Subjects Received ()</v>
      </c>
      <c r="AGU1435" s="825"/>
      <c r="AGV1435" s="826"/>
      <c r="AGW1435" s="788" t="s">
        <v>37</v>
      </c>
      <c r="AGX1435" s="824" t="str">
        <f>"Total Subjects Received "&amp;"("&amp;AHE1430&amp;")"</f>
        <v>Total Subjects Received ()</v>
      </c>
      <c r="AGY1435" s="825"/>
      <c r="AGZ1435" s="826"/>
      <c r="AHA1435" s="788" t="s">
        <v>37</v>
      </c>
      <c r="AHB1435" s="824" t="str">
        <f>"Total Subjects Received "&amp;"("&amp;AHI1430&amp;")"</f>
        <v>Total Subjects Received ()</v>
      </c>
      <c r="AHC1435" s="825"/>
      <c r="AHD1435" s="826"/>
      <c r="AHE1435" s="788" t="s">
        <v>37</v>
      </c>
      <c r="AHF1435" s="824" t="str">
        <f>"Total Subjects Received "&amp;"("&amp;AHM1430&amp;")"</f>
        <v>Total Subjects Received ()</v>
      </c>
      <c r="AHG1435" s="825"/>
      <c r="AHH1435" s="826"/>
      <c r="AHI1435" s="788" t="s">
        <v>37</v>
      </c>
      <c r="AHJ1435" s="824" t="str">
        <f>"Total Subjects Received "&amp;"("&amp;AHQ1430&amp;")"</f>
        <v>Total Subjects Received ()</v>
      </c>
      <c r="AHK1435" s="825"/>
      <c r="AHL1435" s="826"/>
      <c r="AHM1435" s="788" t="s">
        <v>37</v>
      </c>
      <c r="AHN1435" s="824" t="str">
        <f>"Total Subjects Received "&amp;"("&amp;AHU1430&amp;")"</f>
        <v>Total Subjects Received ()</v>
      </c>
      <c r="AHO1435" s="825"/>
      <c r="AHP1435" s="826"/>
      <c r="AHQ1435" s="788" t="s">
        <v>37</v>
      </c>
      <c r="AHR1435" s="824" t="str">
        <f>"Total Subjects Received "&amp;"("&amp;AHY1430&amp;")"</f>
        <v>Total Subjects Received ()</v>
      </c>
      <c r="AHS1435" s="825"/>
      <c r="AHT1435" s="826"/>
      <c r="AHU1435" s="788" t="s">
        <v>37</v>
      </c>
      <c r="AHV1435" s="824" t="str">
        <f>"Total Subjects Received "&amp;"("&amp;AIC1430&amp;")"</f>
        <v>Total Subjects Received ()</v>
      </c>
      <c r="AHW1435" s="825"/>
      <c r="AHX1435" s="826"/>
      <c r="AHY1435" s="788" t="s">
        <v>37</v>
      </c>
      <c r="AHZ1435" s="824" t="str">
        <f>"Total Subjects Received "&amp;"("&amp;AIG1430&amp;")"</f>
        <v>Total Subjects Received ()</v>
      </c>
      <c r="AIA1435" s="825"/>
      <c r="AIB1435" s="826"/>
      <c r="AIC1435" s="788" t="s">
        <v>37</v>
      </c>
      <c r="AID1435" s="824" t="str">
        <f>"Total Subjects Received "&amp;"("&amp;AIK1430&amp;")"</f>
        <v>Total Subjects Received ()</v>
      </c>
      <c r="AIE1435" s="825"/>
      <c r="AIF1435" s="826"/>
      <c r="AIG1435" s="788" t="s">
        <v>37</v>
      </c>
      <c r="AIH1435" s="824" t="str">
        <f>"Total Subjects Received "&amp;"("&amp;AIO1430&amp;")"</f>
        <v>Total Subjects Received ()</v>
      </c>
      <c r="AII1435" s="825"/>
      <c r="AIJ1435" s="826"/>
      <c r="AIK1435" s="788" t="s">
        <v>37</v>
      </c>
      <c r="AIL1435" s="824" t="str">
        <f>"Total Subjects Received "&amp;"("&amp;AIS1430&amp;")"</f>
        <v>Total Subjects Received ()</v>
      </c>
      <c r="AIM1435" s="825"/>
      <c r="AIN1435" s="826"/>
      <c r="AIO1435" s="788" t="s">
        <v>37</v>
      </c>
      <c r="AIP1435" s="824" t="str">
        <f>"Total Subjects Received "&amp;"("&amp;AIW1430&amp;")"</f>
        <v>Total Subjects Received ()</v>
      </c>
      <c r="AIQ1435" s="825"/>
      <c r="AIR1435" s="826"/>
      <c r="AIS1435" s="788" t="s">
        <v>37</v>
      </c>
      <c r="AIT1435" s="824" t="str">
        <f>"Total Subjects Received "&amp;"("&amp;AJA1430&amp;")"</f>
        <v>Total Subjects Received ()</v>
      </c>
      <c r="AIU1435" s="825"/>
      <c r="AIV1435" s="826"/>
      <c r="AIW1435" s="788" t="s">
        <v>37</v>
      </c>
      <c r="AIX1435" s="824" t="str">
        <f>"Total Subjects Received "&amp;"("&amp;AJE1430&amp;")"</f>
        <v>Total Subjects Received ()</v>
      </c>
      <c r="AIY1435" s="825"/>
      <c r="AIZ1435" s="826"/>
      <c r="AJA1435" s="788" t="s">
        <v>37</v>
      </c>
      <c r="AJB1435" s="824" t="str">
        <f>"Total Subjects Received "&amp;"("&amp;AJI1430&amp;")"</f>
        <v>Total Subjects Received ()</v>
      </c>
      <c r="AJC1435" s="825"/>
      <c r="AJD1435" s="826"/>
      <c r="AJE1435" s="788" t="s">
        <v>37</v>
      </c>
      <c r="AJF1435" s="824" t="str">
        <f>"Total Subjects Received "&amp;"("&amp;AJM1430&amp;")"</f>
        <v>Total Subjects Received ()</v>
      </c>
      <c r="AJG1435" s="825"/>
      <c r="AJH1435" s="826"/>
      <c r="AJI1435" s="788" t="s">
        <v>37</v>
      </c>
      <c r="AJJ1435" s="824" t="str">
        <f>"Total Subjects Received "&amp;"("&amp;AJQ1430&amp;")"</f>
        <v>Total Subjects Received ()</v>
      </c>
      <c r="AJK1435" s="825"/>
      <c r="AJL1435" s="826"/>
      <c r="AJM1435" s="788" t="s">
        <v>37</v>
      </c>
      <c r="AJN1435" s="824" t="str">
        <f>"Total Subjects Received "&amp;"("&amp;AJU1430&amp;")"</f>
        <v>Total Subjects Received ()</v>
      </c>
      <c r="AJO1435" s="825"/>
      <c r="AJP1435" s="826"/>
      <c r="AJQ1435" s="788" t="s">
        <v>37</v>
      </c>
      <c r="AJR1435" s="824" t="str">
        <f>"Total Subjects Received "&amp;"("&amp;AJY1430&amp;")"</f>
        <v>Total Subjects Received ()</v>
      </c>
      <c r="AJS1435" s="825"/>
      <c r="AJT1435" s="826"/>
      <c r="AJU1435" s="788" t="s">
        <v>37</v>
      </c>
      <c r="AJV1435" s="824" t="str">
        <f>"Total Subjects Received "&amp;"("&amp;AKC1430&amp;")"</f>
        <v>Total Subjects Received ()</v>
      </c>
      <c r="AJW1435" s="825"/>
      <c r="AJX1435" s="826"/>
      <c r="AJY1435" s="788" t="s">
        <v>37</v>
      </c>
      <c r="AJZ1435" s="824" t="str">
        <f>"Total Subjects Received "&amp;"("&amp;AKG1430&amp;")"</f>
        <v>Total Subjects Received ()</v>
      </c>
      <c r="AKA1435" s="825"/>
      <c r="AKB1435" s="826"/>
      <c r="AKC1435" s="788" t="s">
        <v>37</v>
      </c>
      <c r="AKD1435" s="824" t="str">
        <f>"Total Subjects Received "&amp;"("&amp;AKK1430&amp;")"</f>
        <v>Total Subjects Received ()</v>
      </c>
      <c r="AKE1435" s="825"/>
      <c r="AKF1435" s="826"/>
      <c r="AKG1435" s="788" t="s">
        <v>37</v>
      </c>
      <c r="AKH1435" s="824" t="str">
        <f>"Total Subjects Received "&amp;"("&amp;AKO1430&amp;")"</f>
        <v>Total Subjects Received ()</v>
      </c>
      <c r="AKI1435" s="825"/>
      <c r="AKJ1435" s="826"/>
      <c r="AKK1435" s="788" t="s">
        <v>37</v>
      </c>
      <c r="AKL1435" s="824" t="str">
        <f>"Total Subjects Received "&amp;"("&amp;AKS1430&amp;")"</f>
        <v>Total Subjects Received ()</v>
      </c>
      <c r="AKM1435" s="825"/>
      <c r="AKN1435" s="826"/>
      <c r="AKO1435" s="788" t="s">
        <v>37</v>
      </c>
      <c r="AKP1435" s="824" t="str">
        <f>"Total Subjects Received "&amp;"("&amp;AKW1430&amp;")"</f>
        <v>Total Subjects Received ()</v>
      </c>
      <c r="AKQ1435" s="825"/>
      <c r="AKR1435" s="826"/>
      <c r="AKS1435" s="788" t="s">
        <v>37</v>
      </c>
      <c r="AKT1435" s="824" t="str">
        <f>"Total Subjects Received "&amp;"("&amp;ALA1430&amp;")"</f>
        <v>Total Subjects Received ()</v>
      </c>
      <c r="AKU1435" s="825"/>
      <c r="AKV1435" s="826"/>
      <c r="AKW1435" s="788" t="s">
        <v>37</v>
      </c>
      <c r="AKX1435" s="824" t="str">
        <f>"Total Subjects Received "&amp;"("&amp;ALE1430&amp;")"</f>
        <v>Total Subjects Received ()</v>
      </c>
      <c r="AKY1435" s="825"/>
      <c r="AKZ1435" s="826"/>
      <c r="ALA1435" s="788" t="s">
        <v>37</v>
      </c>
      <c r="ALB1435" s="824" t="str">
        <f>"Total Subjects Received "&amp;"("&amp;ALI1430&amp;")"</f>
        <v>Total Subjects Received ()</v>
      </c>
      <c r="ALC1435" s="825"/>
      <c r="ALD1435" s="826"/>
      <c r="ALE1435" s="788" t="s">
        <v>37</v>
      </c>
      <c r="ALF1435" s="824" t="str">
        <f>"Total Subjects Received "&amp;"("&amp;ALM1430&amp;")"</f>
        <v>Total Subjects Received ()</v>
      </c>
      <c r="ALG1435" s="825"/>
      <c r="ALH1435" s="826"/>
      <c r="ALI1435" s="788" t="s">
        <v>37</v>
      </c>
      <c r="ALJ1435" s="824" t="str">
        <f>"Total Subjects Received "&amp;"("&amp;ALQ1430&amp;")"</f>
        <v>Total Subjects Received ()</v>
      </c>
      <c r="ALK1435" s="825"/>
      <c r="ALL1435" s="826"/>
      <c r="ALM1435" s="788" t="s">
        <v>37</v>
      </c>
      <c r="ALN1435" s="824" t="str">
        <f>"Total Subjects Received "&amp;"("&amp;ALU1430&amp;")"</f>
        <v>Total Subjects Received ()</v>
      </c>
      <c r="ALO1435" s="825"/>
      <c r="ALP1435" s="826"/>
      <c r="ALQ1435" s="788" t="s">
        <v>37</v>
      </c>
      <c r="ALR1435" s="824" t="str">
        <f>"Total Subjects Received "&amp;"("&amp;ALY1430&amp;")"</f>
        <v>Total Subjects Received ()</v>
      </c>
      <c r="ALS1435" s="825"/>
      <c r="ALT1435" s="826"/>
      <c r="ALU1435" s="788" t="s">
        <v>37</v>
      </c>
      <c r="ALV1435" s="824" t="str">
        <f>"Total Subjects Received "&amp;"("&amp;AMC1430&amp;")"</f>
        <v>Total Subjects Received ()</v>
      </c>
      <c r="ALW1435" s="825"/>
      <c r="ALX1435" s="826"/>
      <c r="ALY1435" s="788" t="s">
        <v>37</v>
      </c>
      <c r="ALZ1435" s="824" t="str">
        <f>"Total Subjects Received "&amp;"("&amp;AMG1430&amp;")"</f>
        <v>Total Subjects Received ()</v>
      </c>
      <c r="AMA1435" s="825"/>
      <c r="AMB1435" s="826"/>
      <c r="AMC1435" s="788" t="s">
        <v>37</v>
      </c>
      <c r="AMD1435" s="824" t="str">
        <f>"Total Subjects Received "&amp;"("&amp;AMK1430&amp;")"</f>
        <v>Total Subjects Received ()</v>
      </c>
      <c r="AME1435" s="825"/>
      <c r="AMF1435" s="826"/>
      <c r="AMG1435" s="788" t="s">
        <v>37</v>
      </c>
      <c r="AMH1435" s="824" t="str">
        <f>"Total Subjects Received "&amp;"("&amp;AMO1430&amp;")"</f>
        <v>Total Subjects Received ()</v>
      </c>
      <c r="AMI1435" s="825"/>
      <c r="AMJ1435" s="826"/>
      <c r="AMK1435" s="788" t="s">
        <v>37</v>
      </c>
      <c r="AML1435" s="824" t="str">
        <f>"Total Subjects Received "&amp;"("&amp;AMS1430&amp;")"</f>
        <v>Total Subjects Received ()</v>
      </c>
      <c r="AMM1435" s="825"/>
      <c r="AMN1435" s="826"/>
      <c r="AMO1435" s="788" t="s">
        <v>37</v>
      </c>
      <c r="AMP1435" s="824" t="str">
        <f>"Total Subjects Received "&amp;"("&amp;AMW1430&amp;")"</f>
        <v>Total Subjects Received ()</v>
      </c>
      <c r="AMQ1435" s="825"/>
      <c r="AMR1435" s="826"/>
      <c r="AMS1435" s="788" t="s">
        <v>37</v>
      </c>
      <c r="AMT1435" s="824" t="str">
        <f>"Total Subjects Received "&amp;"("&amp;ANA1430&amp;")"</f>
        <v>Total Subjects Received ()</v>
      </c>
      <c r="AMU1435" s="825"/>
      <c r="AMV1435" s="826"/>
      <c r="AMW1435" s="788" t="s">
        <v>37</v>
      </c>
      <c r="AMX1435" s="824" t="str">
        <f>"Total Subjects Received "&amp;"("&amp;ANE1430&amp;")"</f>
        <v>Total Subjects Received ()</v>
      </c>
      <c r="AMY1435" s="825"/>
      <c r="AMZ1435" s="826"/>
      <c r="ANA1435" s="788" t="s">
        <v>37</v>
      </c>
      <c r="ANB1435" s="824" t="str">
        <f>"Total Subjects Received "&amp;"("&amp;ANI1430&amp;")"</f>
        <v>Total Subjects Received ()</v>
      </c>
      <c r="ANC1435" s="825"/>
      <c r="AND1435" s="826"/>
      <c r="ANE1435" s="788" t="s">
        <v>37</v>
      </c>
      <c r="ANF1435" s="824" t="str">
        <f>"Total Subjects Received "&amp;"("&amp;ANM1430&amp;")"</f>
        <v>Total Subjects Received ()</v>
      </c>
      <c r="ANG1435" s="825"/>
      <c r="ANH1435" s="826"/>
      <c r="ANI1435" s="788" t="s">
        <v>37</v>
      </c>
      <c r="ANJ1435" s="824" t="str">
        <f>"Total Subjects Received "&amp;"("&amp;ANQ1430&amp;")"</f>
        <v>Total Subjects Received ()</v>
      </c>
      <c r="ANK1435" s="825"/>
      <c r="ANL1435" s="826"/>
      <c r="ANM1435" s="788" t="s">
        <v>37</v>
      </c>
      <c r="ANN1435" s="824" t="str">
        <f>"Total Subjects Received "&amp;"("&amp;ANU1430&amp;")"</f>
        <v>Total Subjects Received ()</v>
      </c>
      <c r="ANO1435" s="825"/>
      <c r="ANP1435" s="826"/>
      <c r="ANQ1435" s="788" t="s">
        <v>37</v>
      </c>
      <c r="ANR1435" s="824" t="str">
        <f>"Total Subjects Received "&amp;"("&amp;ANY1430&amp;")"</f>
        <v>Total Subjects Received ()</v>
      </c>
      <c r="ANS1435" s="825"/>
      <c r="ANT1435" s="826"/>
      <c r="ANU1435" s="788" t="s">
        <v>37</v>
      </c>
      <c r="ANV1435" s="824" t="str">
        <f>"Total Subjects Received "&amp;"("&amp;AOC1430&amp;")"</f>
        <v>Total Subjects Received ()</v>
      </c>
      <c r="ANW1435" s="825"/>
      <c r="ANX1435" s="826"/>
      <c r="ANY1435" s="788" t="s">
        <v>37</v>
      </c>
      <c r="ANZ1435" s="824" t="str">
        <f>"Total Subjects Received "&amp;"("&amp;AOG1430&amp;")"</f>
        <v>Total Subjects Received ()</v>
      </c>
      <c r="AOA1435" s="825"/>
      <c r="AOB1435" s="826"/>
      <c r="AOC1435" s="788" t="s">
        <v>37</v>
      </c>
      <c r="AOD1435" s="824" t="str">
        <f>"Total Subjects Received "&amp;"("&amp;AOK1430&amp;")"</f>
        <v>Total Subjects Received ()</v>
      </c>
      <c r="AOE1435" s="825"/>
      <c r="AOF1435" s="826"/>
      <c r="AOG1435" s="788" t="s">
        <v>37</v>
      </c>
      <c r="AOH1435" s="824" t="str">
        <f>"Total Subjects Received "&amp;"("&amp;AOO1430&amp;")"</f>
        <v>Total Subjects Received ()</v>
      </c>
      <c r="AOI1435" s="825"/>
      <c r="AOJ1435" s="826"/>
      <c r="AOK1435" s="788" t="s">
        <v>37</v>
      </c>
      <c r="AOL1435" s="824" t="str">
        <f>"Total Subjects Received "&amp;"("&amp;AOS1430&amp;")"</f>
        <v>Total Subjects Received ()</v>
      </c>
      <c r="AOM1435" s="825"/>
      <c r="AON1435" s="826"/>
      <c r="AOO1435" s="788" t="s">
        <v>37</v>
      </c>
      <c r="AOP1435" s="824" t="str">
        <f>"Total Subjects Received "&amp;"("&amp;AOW1430&amp;")"</f>
        <v>Total Subjects Received ()</v>
      </c>
      <c r="AOQ1435" s="825"/>
      <c r="AOR1435" s="826"/>
      <c r="AOS1435" s="788" t="s">
        <v>37</v>
      </c>
      <c r="AOT1435" s="824" t="str">
        <f>"Total Subjects Received "&amp;"("&amp;APA1430&amp;")"</f>
        <v>Total Subjects Received ()</v>
      </c>
      <c r="AOU1435" s="825"/>
      <c r="AOV1435" s="826"/>
      <c r="AOW1435" s="788" t="s">
        <v>37</v>
      </c>
      <c r="AOX1435" s="824" t="str">
        <f>"Total Subjects Received "&amp;"("&amp;APE1430&amp;")"</f>
        <v>Total Subjects Received ()</v>
      </c>
      <c r="AOY1435" s="825"/>
      <c r="AOZ1435" s="826"/>
      <c r="APA1435" s="788" t="s">
        <v>37</v>
      </c>
      <c r="APB1435" s="824" t="str">
        <f>"Total Subjects Received "&amp;"("&amp;API1430&amp;")"</f>
        <v>Total Subjects Received ()</v>
      </c>
      <c r="APC1435" s="825"/>
      <c r="APD1435" s="826"/>
      <c r="APE1435" s="788" t="s">
        <v>37</v>
      </c>
      <c r="APF1435" s="824" t="str">
        <f>"Total Subjects Received "&amp;"("&amp;APM1430&amp;")"</f>
        <v>Total Subjects Received ()</v>
      </c>
      <c r="APG1435" s="825"/>
      <c r="APH1435" s="826"/>
      <c r="API1435" s="788" t="s">
        <v>37</v>
      </c>
      <c r="APJ1435" s="824" t="str">
        <f>"Total Subjects Received "&amp;"("&amp;APQ1430&amp;")"</f>
        <v>Total Subjects Received ()</v>
      </c>
      <c r="APK1435" s="825"/>
      <c r="APL1435" s="826"/>
      <c r="APM1435" s="788" t="s">
        <v>37</v>
      </c>
      <c r="APN1435" s="824" t="str">
        <f>"Total Subjects Received "&amp;"("&amp;APU1430&amp;")"</f>
        <v>Total Subjects Received ()</v>
      </c>
      <c r="APO1435" s="825"/>
      <c r="APP1435" s="826"/>
      <c r="APQ1435" s="788" t="s">
        <v>37</v>
      </c>
      <c r="APR1435" s="824" t="str">
        <f>"Total Subjects Received "&amp;"("&amp;APY1430&amp;")"</f>
        <v>Total Subjects Received ()</v>
      </c>
      <c r="APS1435" s="825"/>
      <c r="APT1435" s="826"/>
      <c r="APU1435" s="788" t="s">
        <v>37</v>
      </c>
      <c r="APV1435" s="824" t="str">
        <f>"Total Subjects Received "&amp;"("&amp;AQC1430&amp;")"</f>
        <v>Total Subjects Received ()</v>
      </c>
      <c r="APW1435" s="825"/>
      <c r="APX1435" s="826"/>
      <c r="APY1435" s="788" t="s">
        <v>37</v>
      </c>
      <c r="APZ1435" s="824" t="str">
        <f>"Total Subjects Received "&amp;"("&amp;AQG1430&amp;")"</f>
        <v>Total Subjects Received ()</v>
      </c>
      <c r="AQA1435" s="825"/>
      <c r="AQB1435" s="826"/>
      <c r="AQC1435" s="788" t="s">
        <v>37</v>
      </c>
      <c r="AQD1435" s="824" t="str">
        <f>"Total Subjects Received "&amp;"("&amp;AQK1430&amp;")"</f>
        <v>Total Subjects Received ()</v>
      </c>
      <c r="AQE1435" s="825"/>
      <c r="AQF1435" s="826"/>
      <c r="AQG1435" s="788" t="s">
        <v>37</v>
      </c>
      <c r="AQH1435" s="824" t="str">
        <f>"Total Subjects Received "&amp;"("&amp;AQO1430&amp;")"</f>
        <v>Total Subjects Received ()</v>
      </c>
      <c r="AQI1435" s="825"/>
      <c r="AQJ1435" s="826"/>
      <c r="AQK1435" s="788" t="s">
        <v>37</v>
      </c>
      <c r="AQL1435" s="824" t="str">
        <f>"Total Subjects Received "&amp;"("&amp;AQS1430&amp;")"</f>
        <v>Total Subjects Received ()</v>
      </c>
      <c r="AQM1435" s="825"/>
      <c r="AQN1435" s="826"/>
      <c r="AQO1435" s="788" t="s">
        <v>37</v>
      </c>
      <c r="AQP1435" s="824" t="str">
        <f>"Total Subjects Received "&amp;"("&amp;AQW1430&amp;")"</f>
        <v>Total Subjects Received ()</v>
      </c>
      <c r="AQQ1435" s="825"/>
      <c r="AQR1435" s="826"/>
      <c r="AQS1435" s="788" t="s">
        <v>37</v>
      </c>
      <c r="AQT1435" s="824" t="str">
        <f>"Total Subjects Received "&amp;"("&amp;ARA1430&amp;")"</f>
        <v>Total Subjects Received ()</v>
      </c>
      <c r="AQU1435" s="825"/>
      <c r="AQV1435" s="826"/>
      <c r="AQW1435" s="788" t="s">
        <v>37</v>
      </c>
      <c r="AQX1435" s="824" t="str">
        <f>"Total Subjects Received "&amp;"("&amp;ARE1430&amp;")"</f>
        <v>Total Subjects Received ()</v>
      </c>
      <c r="AQY1435" s="825"/>
      <c r="AQZ1435" s="826"/>
      <c r="ARA1435" s="788" t="s">
        <v>37</v>
      </c>
      <c r="ARB1435" s="824" t="str">
        <f>"Total Subjects Received "&amp;"("&amp;ARI1430&amp;")"</f>
        <v>Total Subjects Received ()</v>
      </c>
      <c r="ARC1435" s="825"/>
      <c r="ARD1435" s="826"/>
      <c r="ARE1435" s="788" t="s">
        <v>37</v>
      </c>
      <c r="ARF1435" s="824" t="str">
        <f>"Total Subjects Received "&amp;"("&amp;ARM1430&amp;")"</f>
        <v>Total Subjects Received ()</v>
      </c>
      <c r="ARG1435" s="825"/>
      <c r="ARH1435" s="826"/>
      <c r="ARI1435" s="788" t="s">
        <v>37</v>
      </c>
      <c r="ARJ1435" s="824" t="str">
        <f>"Total Subjects Received "&amp;"("&amp;ARQ1430&amp;")"</f>
        <v>Total Subjects Received ()</v>
      </c>
      <c r="ARK1435" s="825"/>
      <c r="ARL1435" s="826"/>
      <c r="ARM1435" s="788" t="s">
        <v>37</v>
      </c>
      <c r="ARN1435" s="824" t="str">
        <f>"Total Subjects Received "&amp;"("&amp;ARU1430&amp;")"</f>
        <v>Total Subjects Received ()</v>
      </c>
      <c r="ARO1435" s="825"/>
      <c r="ARP1435" s="826"/>
      <c r="ARQ1435" s="788" t="s">
        <v>37</v>
      </c>
      <c r="ARR1435" s="824" t="str">
        <f>"Total Subjects Received "&amp;"("&amp;ARY1430&amp;")"</f>
        <v>Total Subjects Received ()</v>
      </c>
      <c r="ARS1435" s="825"/>
      <c r="ART1435" s="826"/>
      <c r="ARU1435" s="788" t="s">
        <v>37</v>
      </c>
      <c r="ARV1435" s="824" t="str">
        <f>"Total Subjects Received "&amp;"("&amp;ASC1430&amp;")"</f>
        <v>Total Subjects Received ()</v>
      </c>
      <c r="ARW1435" s="825"/>
      <c r="ARX1435" s="826"/>
      <c r="ARY1435" s="788" t="s">
        <v>37</v>
      </c>
      <c r="ARZ1435" s="824" t="str">
        <f>"Total Subjects Received "&amp;"("&amp;ASG1430&amp;")"</f>
        <v>Total Subjects Received ()</v>
      </c>
      <c r="ASA1435" s="825"/>
      <c r="ASB1435" s="826"/>
      <c r="ASC1435" s="788" t="s">
        <v>37</v>
      </c>
      <c r="ASD1435" s="824" t="str">
        <f>"Total Subjects Received "&amp;"("&amp;ASK1430&amp;")"</f>
        <v>Total Subjects Received ()</v>
      </c>
      <c r="ASE1435" s="825"/>
      <c r="ASF1435" s="826"/>
      <c r="ASG1435" s="788" t="s">
        <v>37</v>
      </c>
      <c r="ASH1435" s="824" t="str">
        <f>"Total Subjects Received "&amp;"("&amp;ASO1430&amp;")"</f>
        <v>Total Subjects Received ()</v>
      </c>
      <c r="ASI1435" s="825"/>
      <c r="ASJ1435" s="826"/>
      <c r="ASK1435" s="788" t="s">
        <v>37</v>
      </c>
      <c r="ASL1435" s="824" t="str">
        <f>"Total Subjects Received "&amp;"("&amp;ASS1430&amp;")"</f>
        <v>Total Subjects Received ()</v>
      </c>
      <c r="ASM1435" s="825"/>
      <c r="ASN1435" s="826"/>
      <c r="ASO1435" s="788" t="s">
        <v>37</v>
      </c>
      <c r="ASP1435" s="824" t="str">
        <f>"Total Subjects Received "&amp;"("&amp;ASW1430&amp;")"</f>
        <v>Total Subjects Received ()</v>
      </c>
      <c r="ASQ1435" s="825"/>
      <c r="ASR1435" s="826"/>
      <c r="ASS1435" s="788" t="s">
        <v>37</v>
      </c>
      <c r="AST1435" s="824" t="str">
        <f>"Total Subjects Received "&amp;"("&amp;ATA1430&amp;")"</f>
        <v>Total Subjects Received ()</v>
      </c>
      <c r="ASU1435" s="825"/>
      <c r="ASV1435" s="826"/>
      <c r="ASW1435" s="788" t="s">
        <v>37</v>
      </c>
      <c r="ASX1435" s="824" t="str">
        <f>"Total Subjects Received "&amp;"("&amp;ATE1430&amp;")"</f>
        <v>Total Subjects Received ()</v>
      </c>
      <c r="ASY1435" s="825"/>
      <c r="ASZ1435" s="826"/>
      <c r="ATA1435" s="788" t="s">
        <v>37</v>
      </c>
      <c r="ATB1435" s="824" t="str">
        <f>"Total Subjects Received "&amp;"("&amp;ATI1430&amp;")"</f>
        <v>Total Subjects Received ()</v>
      </c>
      <c r="ATC1435" s="825"/>
      <c r="ATD1435" s="826"/>
      <c r="ATE1435" s="788" t="s">
        <v>37</v>
      </c>
      <c r="ATF1435" s="824" t="str">
        <f>"Total Subjects Received "&amp;"("&amp;ATM1430&amp;")"</f>
        <v>Total Subjects Received ()</v>
      </c>
      <c r="ATG1435" s="825"/>
      <c r="ATH1435" s="826"/>
      <c r="ATI1435" s="788" t="s">
        <v>37</v>
      </c>
      <c r="ATJ1435" s="824" t="str">
        <f>"Total Subjects Received "&amp;"("&amp;ATQ1430&amp;")"</f>
        <v>Total Subjects Received ()</v>
      </c>
      <c r="ATK1435" s="825"/>
      <c r="ATL1435" s="826"/>
      <c r="ATM1435" s="788" t="s">
        <v>37</v>
      </c>
      <c r="ATN1435" s="824" t="str">
        <f>"Total Subjects Received "&amp;"("&amp;ATU1430&amp;")"</f>
        <v>Total Subjects Received ()</v>
      </c>
      <c r="ATO1435" s="825"/>
      <c r="ATP1435" s="826"/>
      <c r="ATQ1435" s="788" t="s">
        <v>37</v>
      </c>
      <c r="ATR1435" s="824" t="str">
        <f>"Total Subjects Received "&amp;"("&amp;ATY1430&amp;")"</f>
        <v>Total Subjects Received ()</v>
      </c>
      <c r="ATS1435" s="825"/>
      <c r="ATT1435" s="826"/>
      <c r="ATU1435" s="788" t="s">
        <v>37</v>
      </c>
      <c r="ATV1435" s="824" t="str">
        <f>"Total Subjects Received "&amp;"("&amp;AUC1430&amp;")"</f>
        <v>Total Subjects Received ()</v>
      </c>
      <c r="ATW1435" s="825"/>
      <c r="ATX1435" s="826"/>
      <c r="ATY1435" s="788" t="s">
        <v>37</v>
      </c>
      <c r="ATZ1435" s="824" t="str">
        <f>"Total Subjects Received "&amp;"("&amp;AUG1430&amp;")"</f>
        <v>Total Subjects Received ()</v>
      </c>
      <c r="AUA1435" s="825"/>
      <c r="AUB1435" s="826"/>
      <c r="AUC1435" s="788" t="s">
        <v>37</v>
      </c>
      <c r="AUD1435" s="824" t="str">
        <f>"Total Subjects Received "&amp;"("&amp;AUK1430&amp;")"</f>
        <v>Total Subjects Received ()</v>
      </c>
      <c r="AUE1435" s="825"/>
      <c r="AUF1435" s="826"/>
      <c r="AUG1435" s="788" t="s">
        <v>37</v>
      </c>
      <c r="AUH1435" s="824" t="str">
        <f>"Total Subjects Received "&amp;"("&amp;AUO1430&amp;")"</f>
        <v>Total Subjects Received ()</v>
      </c>
      <c r="AUI1435" s="825"/>
      <c r="AUJ1435" s="826"/>
      <c r="AUK1435" s="788" t="s">
        <v>37</v>
      </c>
      <c r="AUL1435" s="824" t="str">
        <f>"Total Subjects Received "&amp;"("&amp;AUS1430&amp;")"</f>
        <v>Total Subjects Received ()</v>
      </c>
      <c r="AUM1435" s="825"/>
      <c r="AUN1435" s="826"/>
      <c r="AUO1435" s="788" t="s">
        <v>37</v>
      </c>
      <c r="AUP1435" s="824" t="str">
        <f>"Total Subjects Received "&amp;"("&amp;AUW1430&amp;")"</f>
        <v>Total Subjects Received ()</v>
      </c>
      <c r="AUQ1435" s="825"/>
      <c r="AUR1435" s="826"/>
      <c r="AUS1435" s="788" t="s">
        <v>37</v>
      </c>
      <c r="AUT1435" s="824" t="str">
        <f>"Total Subjects Received "&amp;"("&amp;AVA1430&amp;")"</f>
        <v>Total Subjects Received ()</v>
      </c>
      <c r="AUU1435" s="825"/>
      <c r="AUV1435" s="826"/>
      <c r="AUW1435" s="788" t="s">
        <v>37</v>
      </c>
      <c r="AUX1435" s="824" t="str">
        <f>"Total Subjects Received "&amp;"("&amp;AVE1430&amp;")"</f>
        <v>Total Subjects Received ()</v>
      </c>
      <c r="AUY1435" s="825"/>
      <c r="AUZ1435" s="826"/>
      <c r="AVA1435" s="788" t="s">
        <v>37</v>
      </c>
      <c r="AVB1435" s="824" t="str">
        <f>"Total Subjects Received "&amp;"("&amp;AVI1430&amp;")"</f>
        <v>Total Subjects Received ()</v>
      </c>
      <c r="AVC1435" s="825"/>
      <c r="AVD1435" s="826"/>
      <c r="AVE1435" s="788" t="s">
        <v>37</v>
      </c>
      <c r="AVF1435" s="824" t="str">
        <f>"Total Subjects Received "&amp;"("&amp;AVM1430&amp;")"</f>
        <v>Total Subjects Received ()</v>
      </c>
      <c r="AVG1435" s="825"/>
      <c r="AVH1435" s="826"/>
      <c r="AVI1435" s="788" t="s">
        <v>37</v>
      </c>
      <c r="AVJ1435" s="824" t="str">
        <f>"Total Subjects Received "&amp;"("&amp;AVQ1430&amp;")"</f>
        <v>Total Subjects Received ()</v>
      </c>
      <c r="AVK1435" s="825"/>
      <c r="AVL1435" s="826"/>
      <c r="AVM1435" s="788" t="s">
        <v>37</v>
      </c>
      <c r="AVN1435" s="824" t="str">
        <f>"Total Subjects Received "&amp;"("&amp;AVU1430&amp;")"</f>
        <v>Total Subjects Received ()</v>
      </c>
      <c r="AVO1435" s="825"/>
      <c r="AVP1435" s="826"/>
      <c r="AVQ1435" s="788" t="s">
        <v>37</v>
      </c>
      <c r="AVR1435" s="824" t="str">
        <f>"Total Subjects Received "&amp;"("&amp;AVY1430&amp;")"</f>
        <v>Total Subjects Received ()</v>
      </c>
      <c r="AVS1435" s="825"/>
      <c r="AVT1435" s="826"/>
      <c r="AVU1435" s="788" t="s">
        <v>37</v>
      </c>
      <c r="AVV1435" s="824" t="str">
        <f>"Total Subjects Received "&amp;"("&amp;AWC1430&amp;")"</f>
        <v>Total Subjects Received ()</v>
      </c>
      <c r="AVW1435" s="825"/>
      <c r="AVX1435" s="826"/>
      <c r="AVY1435" s="788" t="s">
        <v>37</v>
      </c>
      <c r="AVZ1435" s="824" t="str">
        <f>"Total Subjects Received "&amp;"("&amp;AWG1430&amp;")"</f>
        <v>Total Subjects Received ()</v>
      </c>
      <c r="AWA1435" s="825"/>
      <c r="AWB1435" s="826"/>
      <c r="AWC1435" s="788" t="s">
        <v>37</v>
      </c>
      <c r="AWD1435" s="824" t="str">
        <f>"Total Subjects Received "&amp;"("&amp;AWK1430&amp;")"</f>
        <v>Total Subjects Received ()</v>
      </c>
      <c r="AWE1435" s="825"/>
      <c r="AWF1435" s="826"/>
      <c r="AWG1435" s="788" t="s">
        <v>37</v>
      </c>
      <c r="AWH1435" s="824" t="str">
        <f>"Total Subjects Received "&amp;"("&amp;AWO1430&amp;")"</f>
        <v>Total Subjects Received ()</v>
      </c>
      <c r="AWI1435" s="825"/>
      <c r="AWJ1435" s="826"/>
      <c r="AWK1435" s="788" t="s">
        <v>37</v>
      </c>
      <c r="AWL1435" s="824" t="str">
        <f>"Total Subjects Received "&amp;"("&amp;AWS1430&amp;")"</f>
        <v>Total Subjects Received ()</v>
      </c>
      <c r="AWM1435" s="825"/>
      <c r="AWN1435" s="826"/>
      <c r="AWO1435" s="788" t="s">
        <v>37</v>
      </c>
      <c r="AWP1435" s="824" t="str">
        <f>"Total Subjects Received "&amp;"("&amp;AWW1430&amp;")"</f>
        <v>Total Subjects Received ()</v>
      </c>
      <c r="AWQ1435" s="825"/>
      <c r="AWR1435" s="826"/>
      <c r="AWS1435" s="788" t="s">
        <v>37</v>
      </c>
      <c r="AWT1435" s="824" t="str">
        <f>"Total Subjects Received "&amp;"("&amp;AXA1430&amp;")"</f>
        <v>Total Subjects Received ()</v>
      </c>
      <c r="AWU1435" s="825"/>
      <c r="AWV1435" s="826"/>
      <c r="AWW1435" s="788" t="s">
        <v>37</v>
      </c>
      <c r="AWX1435" s="824" t="str">
        <f>"Total Subjects Received "&amp;"("&amp;AXE1430&amp;")"</f>
        <v>Total Subjects Received ()</v>
      </c>
      <c r="AWY1435" s="825"/>
      <c r="AWZ1435" s="826"/>
      <c r="AXA1435" s="788" t="s">
        <v>37</v>
      </c>
      <c r="AXB1435" s="824" t="str">
        <f>"Total Subjects Received "&amp;"("&amp;AXI1430&amp;")"</f>
        <v>Total Subjects Received ()</v>
      </c>
      <c r="AXC1435" s="825"/>
      <c r="AXD1435" s="826"/>
      <c r="AXE1435" s="788" t="s">
        <v>37</v>
      </c>
      <c r="AXF1435" s="824" t="str">
        <f>"Total Subjects Received "&amp;"("&amp;AXM1430&amp;")"</f>
        <v>Total Subjects Received ()</v>
      </c>
      <c r="AXG1435" s="825"/>
      <c r="AXH1435" s="826"/>
      <c r="AXI1435" s="788" t="s">
        <v>37</v>
      </c>
      <c r="AXJ1435" s="824" t="str">
        <f>"Total Subjects Received "&amp;"("&amp;AXQ1430&amp;")"</f>
        <v>Total Subjects Received ()</v>
      </c>
      <c r="AXK1435" s="825"/>
      <c r="AXL1435" s="826"/>
      <c r="AXM1435" s="788" t="s">
        <v>37</v>
      </c>
      <c r="AXN1435" s="824" t="str">
        <f>"Total Subjects Received "&amp;"("&amp;AXU1430&amp;")"</f>
        <v>Total Subjects Received ()</v>
      </c>
      <c r="AXO1435" s="825"/>
      <c r="AXP1435" s="826"/>
      <c r="AXQ1435" s="788" t="s">
        <v>37</v>
      </c>
      <c r="AXR1435" s="824" t="str">
        <f>"Total Subjects Received "&amp;"("&amp;AXY1430&amp;")"</f>
        <v>Total Subjects Received ()</v>
      </c>
      <c r="AXS1435" s="825"/>
      <c r="AXT1435" s="826"/>
      <c r="AXU1435" s="788" t="s">
        <v>37</v>
      </c>
      <c r="AXV1435" s="824" t="str">
        <f>"Total Subjects Received "&amp;"("&amp;AYC1430&amp;")"</f>
        <v>Total Subjects Received ()</v>
      </c>
      <c r="AXW1435" s="825"/>
      <c r="AXX1435" s="826"/>
      <c r="AXY1435" s="788" t="s">
        <v>37</v>
      </c>
      <c r="AXZ1435" s="824" t="str">
        <f>"Total Subjects Received "&amp;"("&amp;AYG1430&amp;")"</f>
        <v>Total Subjects Received ()</v>
      </c>
      <c r="AYA1435" s="825"/>
      <c r="AYB1435" s="826"/>
      <c r="AYC1435" s="788" t="s">
        <v>37</v>
      </c>
      <c r="AYD1435" s="824" t="str">
        <f>"Total Subjects Received "&amp;"("&amp;AYK1430&amp;")"</f>
        <v>Total Subjects Received ()</v>
      </c>
      <c r="AYE1435" s="825"/>
      <c r="AYF1435" s="826"/>
      <c r="AYG1435" s="788" t="s">
        <v>37</v>
      </c>
      <c r="AYH1435" s="824" t="str">
        <f>"Total Subjects Received "&amp;"("&amp;AYO1430&amp;")"</f>
        <v>Total Subjects Received ()</v>
      </c>
      <c r="AYI1435" s="825"/>
      <c r="AYJ1435" s="826"/>
      <c r="AYK1435" s="788" t="s">
        <v>37</v>
      </c>
      <c r="AYL1435" s="824" t="str">
        <f>"Total Subjects Received "&amp;"("&amp;AYS1430&amp;")"</f>
        <v>Total Subjects Received ()</v>
      </c>
      <c r="AYM1435" s="825"/>
      <c r="AYN1435" s="826"/>
      <c r="AYO1435" s="788" t="s">
        <v>37</v>
      </c>
      <c r="AYP1435" s="824" t="str">
        <f>"Total Subjects Received "&amp;"("&amp;AYW1430&amp;")"</f>
        <v>Total Subjects Received ()</v>
      </c>
      <c r="AYQ1435" s="825"/>
      <c r="AYR1435" s="826"/>
      <c r="AYS1435" s="788" t="s">
        <v>37</v>
      </c>
      <c r="AYT1435" s="824" t="str">
        <f>"Total Subjects Received "&amp;"("&amp;AZA1430&amp;")"</f>
        <v>Total Subjects Received ()</v>
      </c>
      <c r="AYU1435" s="825"/>
      <c r="AYV1435" s="826"/>
      <c r="AYW1435" s="788" t="s">
        <v>37</v>
      </c>
      <c r="AYX1435" s="824" t="str">
        <f>"Total Subjects Received "&amp;"("&amp;AZE1430&amp;")"</f>
        <v>Total Subjects Received ()</v>
      </c>
      <c r="AYY1435" s="825"/>
      <c r="AYZ1435" s="826"/>
      <c r="AZA1435" s="788" t="s">
        <v>37</v>
      </c>
      <c r="AZB1435" s="824" t="str">
        <f>"Total Subjects Received "&amp;"("&amp;AZI1430&amp;")"</f>
        <v>Total Subjects Received ()</v>
      </c>
      <c r="AZC1435" s="825"/>
      <c r="AZD1435" s="826"/>
      <c r="AZE1435" s="788" t="s">
        <v>37</v>
      </c>
      <c r="AZF1435" s="824" t="str">
        <f>"Total Subjects Received "&amp;"("&amp;AZM1430&amp;")"</f>
        <v>Total Subjects Received ()</v>
      </c>
      <c r="AZG1435" s="825"/>
      <c r="AZH1435" s="826"/>
      <c r="AZI1435" s="788" t="s">
        <v>37</v>
      </c>
      <c r="AZJ1435" s="824" t="str">
        <f>"Total Subjects Received "&amp;"("&amp;AZQ1430&amp;")"</f>
        <v>Total Subjects Received ()</v>
      </c>
      <c r="AZK1435" s="825"/>
      <c r="AZL1435" s="826"/>
      <c r="AZM1435" s="788" t="s">
        <v>37</v>
      </c>
      <c r="AZN1435" s="824" t="str">
        <f>"Total Subjects Received "&amp;"("&amp;AZU1430&amp;")"</f>
        <v>Total Subjects Received ()</v>
      </c>
      <c r="AZO1435" s="825"/>
      <c r="AZP1435" s="826"/>
      <c r="AZQ1435" s="788" t="s">
        <v>37</v>
      </c>
      <c r="AZR1435" s="824" t="str">
        <f>"Total Subjects Received "&amp;"("&amp;AZY1430&amp;")"</f>
        <v>Total Subjects Received ()</v>
      </c>
      <c r="AZS1435" s="825"/>
      <c r="AZT1435" s="826"/>
      <c r="AZU1435" s="788" t="s">
        <v>37</v>
      </c>
      <c r="AZV1435" s="824" t="str">
        <f>"Total Subjects Received "&amp;"("&amp;BAC1430&amp;")"</f>
        <v>Total Subjects Received ()</v>
      </c>
      <c r="AZW1435" s="825"/>
      <c r="AZX1435" s="826"/>
      <c r="AZY1435" s="788" t="s">
        <v>37</v>
      </c>
      <c r="AZZ1435" s="824" t="str">
        <f>"Total Subjects Received "&amp;"("&amp;BAG1430&amp;")"</f>
        <v>Total Subjects Received ()</v>
      </c>
      <c r="BAA1435" s="825"/>
      <c r="BAB1435" s="826"/>
      <c r="BAC1435" s="788" t="s">
        <v>37</v>
      </c>
      <c r="BAD1435" s="824" t="str">
        <f>"Total Subjects Received "&amp;"("&amp;BAK1430&amp;")"</f>
        <v>Total Subjects Received ()</v>
      </c>
      <c r="BAE1435" s="825"/>
      <c r="BAF1435" s="826"/>
      <c r="BAG1435" s="788" t="s">
        <v>37</v>
      </c>
      <c r="BAH1435" s="824" t="str">
        <f>"Total Subjects Received "&amp;"("&amp;BAO1430&amp;")"</f>
        <v>Total Subjects Received ()</v>
      </c>
      <c r="BAI1435" s="825"/>
      <c r="BAJ1435" s="826"/>
      <c r="BAK1435" s="788" t="s">
        <v>37</v>
      </c>
      <c r="BAL1435" s="824" t="str">
        <f>"Total Subjects Received "&amp;"("&amp;BAS1430&amp;")"</f>
        <v>Total Subjects Received ()</v>
      </c>
      <c r="BAM1435" s="825"/>
      <c r="BAN1435" s="826"/>
      <c r="BAO1435" s="788" t="s">
        <v>37</v>
      </c>
      <c r="BAP1435" s="824" t="str">
        <f>"Total Subjects Received "&amp;"("&amp;BAW1430&amp;")"</f>
        <v>Total Subjects Received ()</v>
      </c>
      <c r="BAQ1435" s="825"/>
      <c r="BAR1435" s="826"/>
      <c r="BAS1435" s="788" t="s">
        <v>37</v>
      </c>
      <c r="BAT1435" s="824" t="str">
        <f>"Total Subjects Received "&amp;"("&amp;BBA1430&amp;")"</f>
        <v>Total Subjects Received ()</v>
      </c>
      <c r="BAU1435" s="825"/>
      <c r="BAV1435" s="826"/>
      <c r="BAW1435" s="788" t="s">
        <v>37</v>
      </c>
      <c r="BAX1435" s="824" t="str">
        <f>"Total Subjects Received "&amp;"("&amp;BBE1430&amp;")"</f>
        <v>Total Subjects Received ()</v>
      </c>
      <c r="BAY1435" s="825"/>
      <c r="BAZ1435" s="826"/>
      <c r="BBA1435" s="788" t="s">
        <v>37</v>
      </c>
      <c r="BBB1435" s="824" t="str">
        <f>"Total Subjects Received "&amp;"("&amp;BBI1430&amp;")"</f>
        <v>Total Subjects Received ()</v>
      </c>
      <c r="BBC1435" s="825"/>
      <c r="BBD1435" s="826"/>
      <c r="BBE1435" s="788" t="s">
        <v>37</v>
      </c>
      <c r="BBF1435" s="824" t="str">
        <f>"Total Subjects Received "&amp;"("&amp;BBM1430&amp;")"</f>
        <v>Total Subjects Received ()</v>
      </c>
      <c r="BBG1435" s="825"/>
      <c r="BBH1435" s="826"/>
      <c r="BBI1435" s="788" t="s">
        <v>37</v>
      </c>
      <c r="BBJ1435" s="824" t="str">
        <f>"Total Subjects Received "&amp;"("&amp;BBQ1430&amp;")"</f>
        <v>Total Subjects Received ()</v>
      </c>
      <c r="BBK1435" s="825"/>
      <c r="BBL1435" s="826"/>
      <c r="BBM1435" s="788" t="s">
        <v>37</v>
      </c>
      <c r="BBN1435" s="824" t="str">
        <f>"Total Subjects Received "&amp;"("&amp;BBU1430&amp;")"</f>
        <v>Total Subjects Received ()</v>
      </c>
      <c r="BBO1435" s="825"/>
      <c r="BBP1435" s="826"/>
      <c r="BBQ1435" s="788" t="s">
        <v>37</v>
      </c>
      <c r="BBR1435" s="824" t="str">
        <f>"Total Subjects Received "&amp;"("&amp;BBY1430&amp;")"</f>
        <v>Total Subjects Received ()</v>
      </c>
      <c r="BBS1435" s="825"/>
      <c r="BBT1435" s="826"/>
      <c r="BBU1435" s="788" t="s">
        <v>37</v>
      </c>
      <c r="BBV1435" s="824" t="str">
        <f>"Total Subjects Received "&amp;"("&amp;BCC1430&amp;")"</f>
        <v>Total Subjects Received ()</v>
      </c>
      <c r="BBW1435" s="825"/>
      <c r="BBX1435" s="826"/>
      <c r="BBY1435" s="788" t="s">
        <v>37</v>
      </c>
      <c r="BBZ1435" s="824" t="str">
        <f>"Total Subjects Received "&amp;"("&amp;BCG1430&amp;")"</f>
        <v>Total Subjects Received ()</v>
      </c>
      <c r="BCA1435" s="825"/>
      <c r="BCB1435" s="826"/>
      <c r="BCC1435" s="788" t="s">
        <v>37</v>
      </c>
      <c r="BCD1435" s="824" t="str">
        <f>"Total Subjects Received "&amp;"("&amp;BCK1430&amp;")"</f>
        <v>Total Subjects Received ()</v>
      </c>
      <c r="BCE1435" s="825"/>
      <c r="BCF1435" s="826"/>
      <c r="BCG1435" s="788" t="s">
        <v>37</v>
      </c>
      <c r="BCH1435" s="824" t="str">
        <f>"Total Subjects Received "&amp;"("&amp;BCO1430&amp;")"</f>
        <v>Total Subjects Received ()</v>
      </c>
      <c r="BCI1435" s="825"/>
      <c r="BCJ1435" s="826"/>
      <c r="BCK1435" s="788" t="s">
        <v>37</v>
      </c>
      <c r="BCL1435" s="824" t="str">
        <f>"Total Subjects Received "&amp;"("&amp;BCS1430&amp;")"</f>
        <v>Total Subjects Received ()</v>
      </c>
      <c r="BCM1435" s="825"/>
      <c r="BCN1435" s="826"/>
      <c r="BCO1435" s="788" t="s">
        <v>37</v>
      </c>
      <c r="BCP1435" s="824" t="str">
        <f>"Total Subjects Received "&amp;"("&amp;BCW1430&amp;")"</f>
        <v>Total Subjects Received ()</v>
      </c>
      <c r="BCQ1435" s="825"/>
      <c r="BCR1435" s="826"/>
      <c r="BCS1435" s="788" t="s">
        <v>37</v>
      </c>
      <c r="BCT1435" s="824" t="str">
        <f>"Total Subjects Received "&amp;"("&amp;BDA1430&amp;")"</f>
        <v>Total Subjects Received ()</v>
      </c>
      <c r="BCU1435" s="825"/>
      <c r="BCV1435" s="826"/>
      <c r="BCW1435" s="788" t="s">
        <v>37</v>
      </c>
      <c r="BCX1435" s="824" t="str">
        <f>"Total Subjects Received "&amp;"("&amp;BDE1430&amp;")"</f>
        <v>Total Subjects Received ()</v>
      </c>
      <c r="BCY1435" s="825"/>
      <c r="BCZ1435" s="826"/>
      <c r="BDA1435" s="788" t="s">
        <v>37</v>
      </c>
      <c r="BDB1435" s="824" t="str">
        <f>"Total Subjects Received "&amp;"("&amp;BDI1430&amp;")"</f>
        <v>Total Subjects Received ()</v>
      </c>
      <c r="BDC1435" s="825"/>
      <c r="BDD1435" s="826"/>
      <c r="BDE1435" s="788" t="s">
        <v>37</v>
      </c>
      <c r="BDF1435" s="824" t="str">
        <f>"Total Subjects Received "&amp;"("&amp;BDM1430&amp;")"</f>
        <v>Total Subjects Received ()</v>
      </c>
      <c r="BDG1435" s="825"/>
      <c r="BDH1435" s="826"/>
      <c r="BDI1435" s="788" t="s">
        <v>37</v>
      </c>
      <c r="BDJ1435" s="824" t="str">
        <f>"Total Subjects Received "&amp;"("&amp;BDQ1430&amp;")"</f>
        <v>Total Subjects Received ()</v>
      </c>
      <c r="BDK1435" s="825"/>
      <c r="BDL1435" s="826"/>
      <c r="BDM1435" s="788" t="s">
        <v>37</v>
      </c>
      <c r="BDN1435" s="824" t="str">
        <f>"Total Subjects Received "&amp;"("&amp;BDU1430&amp;")"</f>
        <v>Total Subjects Received ()</v>
      </c>
      <c r="BDO1435" s="825"/>
      <c r="BDP1435" s="826"/>
      <c r="BDQ1435" s="788" t="s">
        <v>37</v>
      </c>
      <c r="BDR1435" s="824" t="str">
        <f>"Total Subjects Received "&amp;"("&amp;BDY1430&amp;")"</f>
        <v>Total Subjects Received ()</v>
      </c>
      <c r="BDS1435" s="825"/>
      <c r="BDT1435" s="826"/>
      <c r="BDU1435" s="788" t="s">
        <v>37</v>
      </c>
      <c r="BDV1435" s="824" t="str">
        <f>"Total Subjects Received "&amp;"("&amp;BEC1430&amp;")"</f>
        <v>Total Subjects Received ()</v>
      </c>
      <c r="BDW1435" s="825"/>
      <c r="BDX1435" s="826"/>
      <c r="BDY1435" s="788" t="s">
        <v>37</v>
      </c>
      <c r="BDZ1435" s="824" t="str">
        <f>"Total Subjects Received "&amp;"("&amp;BEG1430&amp;")"</f>
        <v>Total Subjects Received ()</v>
      </c>
      <c r="BEA1435" s="825"/>
      <c r="BEB1435" s="826"/>
      <c r="BEC1435" s="788" t="s">
        <v>37</v>
      </c>
      <c r="BED1435" s="824" t="str">
        <f>"Total Subjects Received "&amp;"("&amp;BEK1430&amp;")"</f>
        <v>Total Subjects Received ()</v>
      </c>
      <c r="BEE1435" s="825"/>
      <c r="BEF1435" s="826"/>
      <c r="BEG1435" s="788" t="s">
        <v>37</v>
      </c>
      <c r="BEH1435" s="824" t="str">
        <f>"Total Subjects Received "&amp;"("&amp;BEO1430&amp;")"</f>
        <v>Total Subjects Received ()</v>
      </c>
      <c r="BEI1435" s="825"/>
      <c r="BEJ1435" s="826"/>
      <c r="BEK1435" s="788" t="s">
        <v>37</v>
      </c>
      <c r="BEL1435" s="824" t="str">
        <f>"Total Subjects Received "&amp;"("&amp;BES1430&amp;")"</f>
        <v>Total Subjects Received ()</v>
      </c>
      <c r="BEM1435" s="825"/>
      <c r="BEN1435" s="826"/>
      <c r="BEO1435" s="788" t="s">
        <v>37</v>
      </c>
      <c r="BEP1435" s="824" t="str">
        <f>"Total Subjects Received "&amp;"("&amp;BEW1430&amp;")"</f>
        <v>Total Subjects Received ()</v>
      </c>
      <c r="BEQ1435" s="825"/>
      <c r="BER1435" s="826"/>
      <c r="BES1435" s="788" t="s">
        <v>37</v>
      </c>
      <c r="BET1435" s="824" t="str">
        <f>"Total Subjects Received "&amp;"("&amp;BFA1430&amp;")"</f>
        <v>Total Subjects Received ()</v>
      </c>
      <c r="BEU1435" s="825"/>
      <c r="BEV1435" s="826"/>
      <c r="BEW1435" s="788" t="s">
        <v>37</v>
      </c>
      <c r="BEX1435" s="824" t="str">
        <f>"Total Subjects Received "&amp;"("&amp;BFE1430&amp;")"</f>
        <v>Total Subjects Received ()</v>
      </c>
      <c r="BEY1435" s="825"/>
      <c r="BEZ1435" s="826"/>
      <c r="BFA1435" s="788" t="s">
        <v>37</v>
      </c>
      <c r="BFB1435" s="824" t="str">
        <f>"Total Subjects Received "&amp;"("&amp;BFI1430&amp;")"</f>
        <v>Total Subjects Received ()</v>
      </c>
      <c r="BFC1435" s="825"/>
      <c r="BFD1435" s="826"/>
      <c r="BFE1435" s="788" t="s">
        <v>37</v>
      </c>
      <c r="BFF1435" s="824" t="str">
        <f>"Total Subjects Received "&amp;"("&amp;BFM1430&amp;")"</f>
        <v>Total Subjects Received ()</v>
      </c>
      <c r="BFG1435" s="825"/>
      <c r="BFH1435" s="826"/>
      <c r="BFI1435" s="788" t="s">
        <v>37</v>
      </c>
      <c r="BFJ1435" s="824" t="str">
        <f>"Total Subjects Received "&amp;"("&amp;BFQ1430&amp;")"</f>
        <v>Total Subjects Received ()</v>
      </c>
      <c r="BFK1435" s="825"/>
      <c r="BFL1435" s="826"/>
      <c r="BFM1435" s="788" t="s">
        <v>37</v>
      </c>
      <c r="BFN1435" s="824" t="str">
        <f>"Total Subjects Received "&amp;"("&amp;BFU1430&amp;")"</f>
        <v>Total Subjects Received ()</v>
      </c>
      <c r="BFO1435" s="825"/>
      <c r="BFP1435" s="826"/>
      <c r="BFQ1435" s="788" t="s">
        <v>37</v>
      </c>
      <c r="BFR1435" s="824" t="str">
        <f>"Total Subjects Received "&amp;"("&amp;BFY1430&amp;")"</f>
        <v>Total Subjects Received ()</v>
      </c>
      <c r="BFS1435" s="825"/>
      <c r="BFT1435" s="826"/>
      <c r="BFU1435" s="788" t="s">
        <v>37</v>
      </c>
      <c r="BFV1435" s="824" t="str">
        <f>"Total Subjects Received "&amp;"("&amp;BGC1430&amp;")"</f>
        <v>Total Subjects Received ()</v>
      </c>
      <c r="BFW1435" s="825"/>
      <c r="BFX1435" s="826"/>
      <c r="BFY1435" s="788" t="s">
        <v>37</v>
      </c>
      <c r="BFZ1435" s="824" t="str">
        <f>"Total Subjects Received "&amp;"("&amp;BGG1430&amp;")"</f>
        <v>Total Subjects Received ()</v>
      </c>
      <c r="BGA1435" s="825"/>
      <c r="BGB1435" s="826"/>
      <c r="BGC1435" s="788" t="s">
        <v>37</v>
      </c>
      <c r="BGD1435" s="824" t="str">
        <f>"Total Subjects Received "&amp;"("&amp;BGK1430&amp;")"</f>
        <v>Total Subjects Received ()</v>
      </c>
      <c r="BGE1435" s="825"/>
      <c r="BGF1435" s="826"/>
      <c r="BGG1435" s="788" t="s">
        <v>37</v>
      </c>
      <c r="BGH1435" s="824" t="str">
        <f>"Total Subjects Received "&amp;"("&amp;BGO1430&amp;")"</f>
        <v>Total Subjects Received ()</v>
      </c>
      <c r="BGI1435" s="825"/>
      <c r="BGJ1435" s="826"/>
      <c r="BGK1435" s="788" t="s">
        <v>37</v>
      </c>
      <c r="BGL1435" s="824" t="str">
        <f>"Total Subjects Received "&amp;"("&amp;BGS1430&amp;")"</f>
        <v>Total Subjects Received ()</v>
      </c>
      <c r="BGM1435" s="825"/>
      <c r="BGN1435" s="826"/>
      <c r="BGO1435" s="788" t="s">
        <v>37</v>
      </c>
      <c r="BGP1435" s="824" t="str">
        <f>"Total Subjects Received "&amp;"("&amp;BGW1430&amp;")"</f>
        <v>Total Subjects Received ()</v>
      </c>
      <c r="BGQ1435" s="825"/>
      <c r="BGR1435" s="826"/>
      <c r="BGS1435" s="788" t="s">
        <v>37</v>
      </c>
      <c r="BGT1435" s="824" t="str">
        <f>"Total Subjects Received "&amp;"("&amp;BHA1430&amp;")"</f>
        <v>Total Subjects Received ()</v>
      </c>
      <c r="BGU1435" s="825"/>
      <c r="BGV1435" s="826"/>
      <c r="BGW1435" s="788" t="s">
        <v>37</v>
      </c>
      <c r="BGX1435" s="824" t="str">
        <f>"Total Subjects Received "&amp;"("&amp;BHE1430&amp;")"</f>
        <v>Total Subjects Received ()</v>
      </c>
      <c r="BGY1435" s="825"/>
      <c r="BGZ1435" s="826"/>
      <c r="BHA1435" s="788" t="s">
        <v>37</v>
      </c>
      <c r="BHB1435" s="824" t="str">
        <f>"Total Subjects Received "&amp;"("&amp;BHI1430&amp;")"</f>
        <v>Total Subjects Received ()</v>
      </c>
      <c r="BHC1435" s="825"/>
      <c r="BHD1435" s="826"/>
      <c r="BHE1435" s="788" t="s">
        <v>37</v>
      </c>
      <c r="BHF1435" s="824" t="str">
        <f>"Total Subjects Received "&amp;"("&amp;BHM1430&amp;")"</f>
        <v>Total Subjects Received ()</v>
      </c>
      <c r="BHG1435" s="825"/>
      <c r="BHH1435" s="826"/>
      <c r="BHI1435" s="788" t="s">
        <v>37</v>
      </c>
      <c r="BHJ1435" s="824" t="str">
        <f>"Total Subjects Received "&amp;"("&amp;BHQ1430&amp;")"</f>
        <v>Total Subjects Received ()</v>
      </c>
      <c r="BHK1435" s="825"/>
      <c r="BHL1435" s="826"/>
      <c r="BHM1435" s="788" t="s">
        <v>37</v>
      </c>
      <c r="BHN1435" s="824" t="str">
        <f>"Total Subjects Received "&amp;"("&amp;BHU1430&amp;")"</f>
        <v>Total Subjects Received ()</v>
      </c>
      <c r="BHO1435" s="825"/>
      <c r="BHP1435" s="826"/>
      <c r="BHQ1435" s="788" t="s">
        <v>37</v>
      </c>
      <c r="BHR1435" s="824" t="str">
        <f>"Total Subjects Received "&amp;"("&amp;BHY1430&amp;")"</f>
        <v>Total Subjects Received ()</v>
      </c>
      <c r="BHS1435" s="825"/>
      <c r="BHT1435" s="826"/>
      <c r="BHU1435" s="788" t="s">
        <v>37</v>
      </c>
      <c r="BHV1435" s="824" t="str">
        <f>"Total Subjects Received "&amp;"("&amp;BIC1430&amp;")"</f>
        <v>Total Subjects Received ()</v>
      </c>
      <c r="BHW1435" s="825"/>
      <c r="BHX1435" s="826"/>
      <c r="BHY1435" s="788" t="s">
        <v>37</v>
      </c>
      <c r="BHZ1435" s="824" t="str">
        <f>"Total Subjects Received "&amp;"("&amp;BIG1430&amp;")"</f>
        <v>Total Subjects Received ()</v>
      </c>
      <c r="BIA1435" s="825"/>
      <c r="BIB1435" s="826"/>
      <c r="BIC1435" s="788" t="s">
        <v>37</v>
      </c>
      <c r="BID1435" s="824" t="str">
        <f>"Total Subjects Received "&amp;"("&amp;BIK1430&amp;")"</f>
        <v>Total Subjects Received ()</v>
      </c>
      <c r="BIE1435" s="825"/>
      <c r="BIF1435" s="826"/>
      <c r="BIG1435" s="788" t="s">
        <v>37</v>
      </c>
      <c r="BIH1435" s="824" t="str">
        <f>"Total Subjects Received "&amp;"("&amp;BIO1430&amp;")"</f>
        <v>Total Subjects Received ()</v>
      </c>
      <c r="BII1435" s="825"/>
      <c r="BIJ1435" s="826"/>
      <c r="BIK1435" s="788" t="s">
        <v>37</v>
      </c>
      <c r="BIL1435" s="824" t="str">
        <f>"Total Subjects Received "&amp;"("&amp;BIS1430&amp;")"</f>
        <v>Total Subjects Received ()</v>
      </c>
      <c r="BIM1435" s="825"/>
      <c r="BIN1435" s="826"/>
      <c r="BIO1435" s="788" t="s">
        <v>37</v>
      </c>
      <c r="BIP1435" s="824" t="str">
        <f>"Total Subjects Received "&amp;"("&amp;BIW1430&amp;")"</f>
        <v>Total Subjects Received ()</v>
      </c>
      <c r="BIQ1435" s="825"/>
      <c r="BIR1435" s="826"/>
      <c r="BIS1435" s="788" t="s">
        <v>37</v>
      </c>
      <c r="BIT1435" s="824" t="str">
        <f>"Total Subjects Received "&amp;"("&amp;BJA1430&amp;")"</f>
        <v>Total Subjects Received ()</v>
      </c>
      <c r="BIU1435" s="825"/>
      <c r="BIV1435" s="826"/>
      <c r="BIW1435" s="788" t="s">
        <v>37</v>
      </c>
      <c r="BIX1435" s="824" t="str">
        <f>"Total Subjects Received "&amp;"("&amp;BJE1430&amp;")"</f>
        <v>Total Subjects Received ()</v>
      </c>
      <c r="BIY1435" s="825"/>
      <c r="BIZ1435" s="826"/>
      <c r="BJA1435" s="788" t="s">
        <v>37</v>
      </c>
      <c r="BJB1435" s="824" t="str">
        <f>"Total Subjects Received "&amp;"("&amp;BJI1430&amp;")"</f>
        <v>Total Subjects Received ()</v>
      </c>
      <c r="BJC1435" s="825"/>
      <c r="BJD1435" s="826"/>
      <c r="BJE1435" s="788" t="s">
        <v>37</v>
      </c>
      <c r="BJF1435" s="824" t="str">
        <f>"Total Subjects Received "&amp;"("&amp;BJM1430&amp;")"</f>
        <v>Total Subjects Received ()</v>
      </c>
      <c r="BJG1435" s="825"/>
      <c r="BJH1435" s="826"/>
      <c r="BJI1435" s="788" t="s">
        <v>37</v>
      </c>
      <c r="BJJ1435" s="824" t="str">
        <f>"Total Subjects Received "&amp;"("&amp;BJQ1430&amp;")"</f>
        <v>Total Subjects Received ()</v>
      </c>
      <c r="BJK1435" s="825"/>
      <c r="BJL1435" s="826"/>
      <c r="BJM1435" s="788" t="s">
        <v>37</v>
      </c>
      <c r="BJN1435" s="824" t="str">
        <f>"Total Subjects Received "&amp;"("&amp;BJU1430&amp;")"</f>
        <v>Total Subjects Received ()</v>
      </c>
      <c r="BJO1435" s="825"/>
      <c r="BJP1435" s="826"/>
      <c r="BJQ1435" s="788" t="s">
        <v>37</v>
      </c>
      <c r="BJR1435" s="824" t="str">
        <f>"Total Subjects Received "&amp;"("&amp;BJY1430&amp;")"</f>
        <v>Total Subjects Received ()</v>
      </c>
      <c r="BJS1435" s="825"/>
      <c r="BJT1435" s="826"/>
      <c r="BJU1435" s="788" t="s">
        <v>37</v>
      </c>
      <c r="BJV1435" s="824" t="str">
        <f>"Total Subjects Received "&amp;"("&amp;BKC1430&amp;")"</f>
        <v>Total Subjects Received ()</v>
      </c>
      <c r="BJW1435" s="825"/>
      <c r="BJX1435" s="826"/>
      <c r="BJY1435" s="788" t="s">
        <v>37</v>
      </c>
      <c r="BJZ1435" s="824" t="str">
        <f>"Total Subjects Received "&amp;"("&amp;BKG1430&amp;")"</f>
        <v>Total Subjects Received ()</v>
      </c>
      <c r="BKA1435" s="825"/>
      <c r="BKB1435" s="826"/>
      <c r="BKC1435" s="788" t="s">
        <v>37</v>
      </c>
      <c r="BKD1435" s="824" t="str">
        <f>"Total Subjects Received "&amp;"("&amp;BKK1430&amp;")"</f>
        <v>Total Subjects Received ()</v>
      </c>
      <c r="BKE1435" s="825"/>
      <c r="BKF1435" s="826"/>
      <c r="BKG1435" s="788" t="s">
        <v>37</v>
      </c>
      <c r="BKH1435" s="824" t="str">
        <f>"Total Subjects Received "&amp;"("&amp;BKO1430&amp;")"</f>
        <v>Total Subjects Received ()</v>
      </c>
      <c r="BKI1435" s="825"/>
      <c r="BKJ1435" s="826"/>
      <c r="BKK1435" s="788" t="s">
        <v>37</v>
      </c>
      <c r="BKL1435" s="824" t="str">
        <f>"Total Subjects Received "&amp;"("&amp;BKS1430&amp;")"</f>
        <v>Total Subjects Received ()</v>
      </c>
      <c r="BKM1435" s="825"/>
      <c r="BKN1435" s="826"/>
      <c r="BKO1435" s="788" t="s">
        <v>37</v>
      </c>
      <c r="BKP1435" s="824" t="str">
        <f>"Total Subjects Received "&amp;"("&amp;BKW1430&amp;")"</f>
        <v>Total Subjects Received ()</v>
      </c>
      <c r="BKQ1435" s="825"/>
      <c r="BKR1435" s="826"/>
      <c r="BKS1435" s="788" t="s">
        <v>37</v>
      </c>
      <c r="BKT1435" s="824" t="str">
        <f>"Total Subjects Received "&amp;"("&amp;BLA1430&amp;")"</f>
        <v>Total Subjects Received ()</v>
      </c>
      <c r="BKU1435" s="825"/>
      <c r="BKV1435" s="826"/>
      <c r="BKW1435" s="788" t="s">
        <v>37</v>
      </c>
      <c r="BKX1435" s="824" t="str">
        <f>"Total Subjects Received "&amp;"("&amp;BLE1430&amp;")"</f>
        <v>Total Subjects Received ()</v>
      </c>
      <c r="BKY1435" s="825"/>
      <c r="BKZ1435" s="826"/>
      <c r="BLA1435" s="788" t="s">
        <v>37</v>
      </c>
      <c r="BLB1435" s="824" t="str">
        <f>"Total Subjects Received "&amp;"("&amp;BLI1430&amp;")"</f>
        <v>Total Subjects Received ()</v>
      </c>
      <c r="BLC1435" s="825"/>
      <c r="BLD1435" s="826"/>
      <c r="BLE1435" s="788" t="s">
        <v>37</v>
      </c>
      <c r="BLF1435" s="824" t="str">
        <f>"Total Subjects Received "&amp;"("&amp;BLM1430&amp;")"</f>
        <v>Total Subjects Received ()</v>
      </c>
      <c r="BLG1435" s="825"/>
      <c r="BLH1435" s="826"/>
      <c r="BLI1435" s="788" t="s">
        <v>37</v>
      </c>
      <c r="BLJ1435" s="824" t="str">
        <f>"Total Subjects Received "&amp;"("&amp;BLQ1430&amp;")"</f>
        <v>Total Subjects Received ()</v>
      </c>
      <c r="BLK1435" s="825"/>
      <c r="BLL1435" s="826"/>
      <c r="BLM1435" s="788" t="s">
        <v>37</v>
      </c>
      <c r="BLN1435" s="824" t="str">
        <f>"Total Subjects Received "&amp;"("&amp;BLU1430&amp;")"</f>
        <v>Total Subjects Received ()</v>
      </c>
      <c r="BLO1435" s="825"/>
      <c r="BLP1435" s="826"/>
      <c r="BLQ1435" s="788" t="s">
        <v>37</v>
      </c>
      <c r="BLR1435" s="824" t="str">
        <f>"Total Subjects Received "&amp;"("&amp;BLY1430&amp;")"</f>
        <v>Total Subjects Received ()</v>
      </c>
      <c r="BLS1435" s="825"/>
      <c r="BLT1435" s="826"/>
      <c r="BLU1435" s="788" t="s">
        <v>37</v>
      </c>
      <c r="BLV1435" s="824" t="str">
        <f>"Total Subjects Received "&amp;"("&amp;BMC1430&amp;")"</f>
        <v>Total Subjects Received ()</v>
      </c>
      <c r="BLW1435" s="825"/>
      <c r="BLX1435" s="826"/>
      <c r="BLY1435" s="788" t="s">
        <v>37</v>
      </c>
      <c r="BLZ1435" s="824" t="str">
        <f>"Total Subjects Received "&amp;"("&amp;BMG1430&amp;")"</f>
        <v>Total Subjects Received ()</v>
      </c>
      <c r="BMA1435" s="825"/>
      <c r="BMB1435" s="826"/>
      <c r="BMC1435" s="788" t="s">
        <v>37</v>
      </c>
      <c r="BMD1435" s="824" t="str">
        <f>"Total Subjects Received "&amp;"("&amp;BMK1430&amp;")"</f>
        <v>Total Subjects Received ()</v>
      </c>
      <c r="BME1435" s="825"/>
      <c r="BMF1435" s="826"/>
      <c r="BMG1435" s="788" t="s">
        <v>37</v>
      </c>
      <c r="BMH1435" s="824" t="str">
        <f>"Total Subjects Received "&amp;"("&amp;BMO1430&amp;")"</f>
        <v>Total Subjects Received ()</v>
      </c>
      <c r="BMI1435" s="825"/>
      <c r="BMJ1435" s="826"/>
      <c r="BMK1435" s="788" t="s">
        <v>37</v>
      </c>
      <c r="BML1435" s="824" t="str">
        <f>"Total Subjects Received "&amp;"("&amp;BMS1430&amp;")"</f>
        <v>Total Subjects Received ()</v>
      </c>
      <c r="BMM1435" s="825"/>
      <c r="BMN1435" s="826"/>
      <c r="BMO1435" s="788" t="s">
        <v>37</v>
      </c>
      <c r="BMP1435" s="824" t="str">
        <f>"Total Subjects Received "&amp;"("&amp;BMW1430&amp;")"</f>
        <v>Total Subjects Received ()</v>
      </c>
      <c r="BMQ1435" s="825"/>
      <c r="BMR1435" s="826"/>
      <c r="BMS1435" s="788" t="s">
        <v>37</v>
      </c>
      <c r="BMT1435" s="824" t="str">
        <f>"Total Subjects Received "&amp;"("&amp;BNA1430&amp;")"</f>
        <v>Total Subjects Received ()</v>
      </c>
      <c r="BMU1435" s="825"/>
      <c r="BMV1435" s="826"/>
      <c r="BMW1435" s="788" t="s">
        <v>37</v>
      </c>
      <c r="BMX1435" s="824" t="str">
        <f>"Total Subjects Received "&amp;"("&amp;BNE1430&amp;")"</f>
        <v>Total Subjects Received ()</v>
      </c>
      <c r="BMY1435" s="825"/>
      <c r="BMZ1435" s="826"/>
      <c r="BNA1435" s="788" t="s">
        <v>37</v>
      </c>
      <c r="BNB1435" s="824" t="str">
        <f>"Total Subjects Received "&amp;"("&amp;BNI1430&amp;")"</f>
        <v>Total Subjects Received ()</v>
      </c>
      <c r="BNC1435" s="825"/>
      <c r="BND1435" s="826"/>
      <c r="BNE1435" s="788" t="s">
        <v>37</v>
      </c>
      <c r="BNF1435" s="824" t="str">
        <f>"Total Subjects Received "&amp;"("&amp;BNM1430&amp;")"</f>
        <v>Total Subjects Received ()</v>
      </c>
      <c r="BNG1435" s="825"/>
      <c r="BNH1435" s="826"/>
      <c r="BNI1435" s="788" t="s">
        <v>37</v>
      </c>
      <c r="BNJ1435" s="824" t="str">
        <f>"Total Subjects Received "&amp;"("&amp;BNQ1430&amp;")"</f>
        <v>Total Subjects Received ()</v>
      </c>
      <c r="BNK1435" s="825"/>
      <c r="BNL1435" s="826"/>
      <c r="BNM1435" s="788" t="s">
        <v>37</v>
      </c>
      <c r="BNN1435" s="824" t="str">
        <f>"Total Subjects Received "&amp;"("&amp;BNU1430&amp;")"</f>
        <v>Total Subjects Received ()</v>
      </c>
      <c r="BNO1435" s="825"/>
      <c r="BNP1435" s="826"/>
      <c r="BNQ1435" s="788" t="s">
        <v>37</v>
      </c>
      <c r="BNR1435" s="824" t="str">
        <f>"Total Subjects Received "&amp;"("&amp;BNY1430&amp;")"</f>
        <v>Total Subjects Received ()</v>
      </c>
      <c r="BNS1435" s="825"/>
      <c r="BNT1435" s="826"/>
      <c r="BNU1435" s="788" t="s">
        <v>37</v>
      </c>
      <c r="BNV1435" s="824" t="str">
        <f>"Total Subjects Received "&amp;"("&amp;BOC1430&amp;")"</f>
        <v>Total Subjects Received ()</v>
      </c>
      <c r="BNW1435" s="825"/>
      <c r="BNX1435" s="826"/>
      <c r="BNY1435" s="788" t="s">
        <v>37</v>
      </c>
      <c r="BNZ1435" s="824" t="str">
        <f>"Total Subjects Received "&amp;"("&amp;BOG1430&amp;")"</f>
        <v>Total Subjects Received ()</v>
      </c>
      <c r="BOA1435" s="825"/>
      <c r="BOB1435" s="826"/>
      <c r="BOC1435" s="788" t="s">
        <v>37</v>
      </c>
      <c r="BOD1435" s="824" t="str">
        <f>"Total Subjects Received "&amp;"("&amp;BOK1430&amp;")"</f>
        <v>Total Subjects Received ()</v>
      </c>
      <c r="BOE1435" s="825"/>
      <c r="BOF1435" s="826"/>
      <c r="BOG1435" s="788" t="s">
        <v>37</v>
      </c>
      <c r="BOH1435" s="824" t="str">
        <f>"Total Subjects Received "&amp;"("&amp;BOO1430&amp;")"</f>
        <v>Total Subjects Received ()</v>
      </c>
      <c r="BOI1435" s="825"/>
      <c r="BOJ1435" s="826"/>
      <c r="BOK1435" s="788" t="s">
        <v>37</v>
      </c>
      <c r="BOL1435" s="824" t="str">
        <f>"Total Subjects Received "&amp;"("&amp;BOS1430&amp;")"</f>
        <v>Total Subjects Received ()</v>
      </c>
      <c r="BOM1435" s="825"/>
      <c r="BON1435" s="826"/>
      <c r="BOO1435" s="788" t="s">
        <v>37</v>
      </c>
      <c r="BOP1435" s="824" t="str">
        <f>"Total Subjects Received "&amp;"("&amp;BOW1430&amp;")"</f>
        <v>Total Subjects Received ()</v>
      </c>
      <c r="BOQ1435" s="825"/>
      <c r="BOR1435" s="826"/>
      <c r="BOS1435" s="788" t="s">
        <v>37</v>
      </c>
      <c r="BOT1435" s="824" t="str">
        <f>"Total Subjects Received "&amp;"("&amp;BPA1430&amp;")"</f>
        <v>Total Subjects Received ()</v>
      </c>
      <c r="BOU1435" s="825"/>
      <c r="BOV1435" s="826"/>
      <c r="BOW1435" s="788" t="s">
        <v>37</v>
      </c>
      <c r="BOX1435" s="824" t="str">
        <f>"Total Subjects Received "&amp;"("&amp;BPE1430&amp;")"</f>
        <v>Total Subjects Received ()</v>
      </c>
      <c r="BOY1435" s="825"/>
      <c r="BOZ1435" s="826"/>
      <c r="BPA1435" s="788" t="s">
        <v>37</v>
      </c>
      <c r="BPB1435" s="824" t="str">
        <f>"Total Subjects Received "&amp;"("&amp;BPI1430&amp;")"</f>
        <v>Total Subjects Received ()</v>
      </c>
      <c r="BPC1435" s="825"/>
      <c r="BPD1435" s="826"/>
      <c r="BPE1435" s="788" t="s">
        <v>37</v>
      </c>
      <c r="BPF1435" s="824" t="str">
        <f>"Total Subjects Received "&amp;"("&amp;BPM1430&amp;")"</f>
        <v>Total Subjects Received ()</v>
      </c>
      <c r="BPG1435" s="825"/>
      <c r="BPH1435" s="826"/>
      <c r="BPI1435" s="788" t="s">
        <v>37</v>
      </c>
      <c r="BPJ1435" s="824" t="str">
        <f>"Total Subjects Received "&amp;"("&amp;BPQ1430&amp;")"</f>
        <v>Total Subjects Received ()</v>
      </c>
      <c r="BPK1435" s="825"/>
      <c r="BPL1435" s="826"/>
      <c r="BPM1435" s="788" t="s">
        <v>37</v>
      </c>
      <c r="BPN1435" s="824" t="str">
        <f>"Total Subjects Received "&amp;"("&amp;BPU1430&amp;")"</f>
        <v>Total Subjects Received ()</v>
      </c>
      <c r="BPO1435" s="825"/>
      <c r="BPP1435" s="826"/>
      <c r="BPQ1435" s="788" t="s">
        <v>37</v>
      </c>
      <c r="BPR1435" s="824" t="str">
        <f>"Total Subjects Received "&amp;"("&amp;BPY1430&amp;")"</f>
        <v>Total Subjects Received ()</v>
      </c>
      <c r="BPS1435" s="825"/>
      <c r="BPT1435" s="826"/>
      <c r="BPU1435" s="788" t="s">
        <v>37</v>
      </c>
      <c r="BPV1435" s="824" t="str">
        <f>"Total Subjects Received "&amp;"("&amp;BQC1430&amp;")"</f>
        <v>Total Subjects Received ()</v>
      </c>
      <c r="BPW1435" s="825"/>
      <c r="BPX1435" s="826"/>
      <c r="BPY1435" s="788" t="s">
        <v>37</v>
      </c>
      <c r="BPZ1435" s="824" t="str">
        <f>"Total Subjects Received "&amp;"("&amp;BQG1430&amp;")"</f>
        <v>Total Subjects Received ()</v>
      </c>
      <c r="BQA1435" s="825"/>
      <c r="BQB1435" s="826"/>
      <c r="BQC1435" s="788" t="s">
        <v>37</v>
      </c>
      <c r="BQD1435" s="824" t="str">
        <f>"Total Subjects Received "&amp;"("&amp;BQK1430&amp;")"</f>
        <v>Total Subjects Received ()</v>
      </c>
      <c r="BQE1435" s="825"/>
      <c r="BQF1435" s="826"/>
      <c r="BQG1435" s="788" t="s">
        <v>37</v>
      </c>
      <c r="BQH1435" s="824" t="str">
        <f>"Total Subjects Received "&amp;"("&amp;BQO1430&amp;")"</f>
        <v>Total Subjects Received ()</v>
      </c>
      <c r="BQI1435" s="825"/>
      <c r="BQJ1435" s="826"/>
      <c r="BQK1435" s="788" t="s">
        <v>37</v>
      </c>
      <c r="BQL1435" s="824" t="str">
        <f>"Total Subjects Received "&amp;"("&amp;BQS1430&amp;")"</f>
        <v>Total Subjects Received ()</v>
      </c>
      <c r="BQM1435" s="825"/>
      <c r="BQN1435" s="826"/>
      <c r="BQO1435" s="788" t="s">
        <v>37</v>
      </c>
      <c r="BQP1435" s="824" t="str">
        <f>"Total Subjects Received "&amp;"("&amp;BQW1430&amp;")"</f>
        <v>Total Subjects Received ()</v>
      </c>
      <c r="BQQ1435" s="825"/>
      <c r="BQR1435" s="826"/>
      <c r="BQS1435" s="788" t="s">
        <v>37</v>
      </c>
      <c r="BQT1435" s="824" t="str">
        <f>"Total Subjects Received "&amp;"("&amp;BRA1430&amp;")"</f>
        <v>Total Subjects Received ()</v>
      </c>
      <c r="BQU1435" s="825"/>
      <c r="BQV1435" s="826"/>
      <c r="BQW1435" s="788" t="s">
        <v>37</v>
      </c>
      <c r="BQX1435" s="824" t="str">
        <f>"Total Subjects Received "&amp;"("&amp;BRE1430&amp;")"</f>
        <v>Total Subjects Received ()</v>
      </c>
      <c r="BQY1435" s="825"/>
      <c r="BQZ1435" s="826"/>
      <c r="BRA1435" s="788" t="s">
        <v>37</v>
      </c>
      <c r="BRB1435" s="824" t="str">
        <f>"Total Subjects Received "&amp;"("&amp;BRI1430&amp;")"</f>
        <v>Total Subjects Received ()</v>
      </c>
      <c r="BRC1435" s="825"/>
      <c r="BRD1435" s="826"/>
      <c r="BRE1435" s="788" t="s">
        <v>37</v>
      </c>
      <c r="BRF1435" s="824" t="str">
        <f>"Total Subjects Received "&amp;"("&amp;BRM1430&amp;")"</f>
        <v>Total Subjects Received ()</v>
      </c>
      <c r="BRG1435" s="825"/>
      <c r="BRH1435" s="826"/>
      <c r="BRI1435" s="788" t="s">
        <v>37</v>
      </c>
      <c r="BRJ1435" s="824" t="str">
        <f>"Total Subjects Received "&amp;"("&amp;BRQ1430&amp;")"</f>
        <v>Total Subjects Received ()</v>
      </c>
      <c r="BRK1435" s="825"/>
      <c r="BRL1435" s="826"/>
      <c r="BRM1435" s="788" t="s">
        <v>37</v>
      </c>
      <c r="BRN1435" s="824" t="str">
        <f>"Total Subjects Received "&amp;"("&amp;BRU1430&amp;")"</f>
        <v>Total Subjects Received ()</v>
      </c>
      <c r="BRO1435" s="825"/>
      <c r="BRP1435" s="826"/>
      <c r="BRQ1435" s="788" t="s">
        <v>37</v>
      </c>
      <c r="BRR1435" s="824" t="str">
        <f>"Total Subjects Received "&amp;"("&amp;BRY1430&amp;")"</f>
        <v>Total Subjects Received ()</v>
      </c>
      <c r="BRS1435" s="825"/>
      <c r="BRT1435" s="826"/>
      <c r="BRU1435" s="788" t="s">
        <v>37</v>
      </c>
      <c r="BRV1435" s="824" t="str">
        <f>"Total Subjects Received "&amp;"("&amp;BSC1430&amp;")"</f>
        <v>Total Subjects Received ()</v>
      </c>
      <c r="BRW1435" s="825"/>
      <c r="BRX1435" s="826"/>
      <c r="BRY1435" s="788" t="s">
        <v>37</v>
      </c>
      <c r="BRZ1435" s="824" t="str">
        <f>"Total Subjects Received "&amp;"("&amp;BSG1430&amp;")"</f>
        <v>Total Subjects Received ()</v>
      </c>
      <c r="BSA1435" s="825"/>
      <c r="BSB1435" s="826"/>
      <c r="BSC1435" s="788" t="s">
        <v>37</v>
      </c>
      <c r="BSD1435" s="824" t="str">
        <f>"Total Subjects Received "&amp;"("&amp;BSK1430&amp;")"</f>
        <v>Total Subjects Received ()</v>
      </c>
      <c r="BSE1435" s="825"/>
      <c r="BSF1435" s="826"/>
      <c r="BSG1435" s="788" t="s">
        <v>37</v>
      </c>
      <c r="BSH1435" s="824" t="str">
        <f>"Total Subjects Received "&amp;"("&amp;BSO1430&amp;")"</f>
        <v>Total Subjects Received ()</v>
      </c>
      <c r="BSI1435" s="825"/>
      <c r="BSJ1435" s="826"/>
      <c r="BSK1435" s="788" t="s">
        <v>37</v>
      </c>
      <c r="BSL1435" s="824" t="str">
        <f>"Total Subjects Received "&amp;"("&amp;BSS1430&amp;")"</f>
        <v>Total Subjects Received ()</v>
      </c>
      <c r="BSM1435" s="825"/>
      <c r="BSN1435" s="826"/>
      <c r="BSO1435" s="788" t="s">
        <v>37</v>
      </c>
      <c r="BSP1435" s="824" t="str">
        <f>"Total Subjects Received "&amp;"("&amp;BSW1430&amp;")"</f>
        <v>Total Subjects Received ()</v>
      </c>
      <c r="BSQ1435" s="825"/>
      <c r="BSR1435" s="826"/>
      <c r="BSS1435" s="788" t="s">
        <v>37</v>
      </c>
      <c r="BST1435" s="824" t="str">
        <f>"Total Subjects Received "&amp;"("&amp;BTA1430&amp;")"</f>
        <v>Total Subjects Received ()</v>
      </c>
      <c r="BSU1435" s="825"/>
      <c r="BSV1435" s="826"/>
      <c r="BSW1435" s="788" t="s">
        <v>37</v>
      </c>
      <c r="BSX1435" s="824" t="str">
        <f>"Total Subjects Received "&amp;"("&amp;BTE1430&amp;")"</f>
        <v>Total Subjects Received ()</v>
      </c>
      <c r="BSY1435" s="825"/>
      <c r="BSZ1435" s="826"/>
      <c r="BTA1435" s="788" t="s">
        <v>37</v>
      </c>
      <c r="BTB1435" s="824" t="str">
        <f>"Total Subjects Received "&amp;"("&amp;BTI1430&amp;")"</f>
        <v>Total Subjects Received ()</v>
      </c>
      <c r="BTC1435" s="825"/>
      <c r="BTD1435" s="826"/>
      <c r="BTE1435" s="788" t="s">
        <v>37</v>
      </c>
      <c r="BTF1435" s="824" t="str">
        <f>"Total Subjects Received "&amp;"("&amp;BTM1430&amp;")"</f>
        <v>Total Subjects Received ()</v>
      </c>
      <c r="BTG1435" s="825"/>
      <c r="BTH1435" s="826"/>
      <c r="BTI1435" s="788" t="s">
        <v>37</v>
      </c>
      <c r="BTJ1435" s="824" t="str">
        <f>"Total Subjects Received "&amp;"("&amp;BTQ1430&amp;")"</f>
        <v>Total Subjects Received ()</v>
      </c>
      <c r="BTK1435" s="825"/>
      <c r="BTL1435" s="826"/>
      <c r="BTM1435" s="788" t="s">
        <v>37</v>
      </c>
      <c r="BTN1435" s="824" t="str">
        <f>"Total Subjects Received "&amp;"("&amp;BTU1430&amp;")"</f>
        <v>Total Subjects Received ()</v>
      </c>
      <c r="BTO1435" s="825"/>
      <c r="BTP1435" s="826"/>
      <c r="BTQ1435" s="788" t="s">
        <v>37</v>
      </c>
      <c r="BTR1435" s="824" t="str">
        <f>"Total Subjects Received "&amp;"("&amp;BTY1430&amp;")"</f>
        <v>Total Subjects Received ()</v>
      </c>
      <c r="BTS1435" s="825"/>
      <c r="BTT1435" s="826"/>
      <c r="BTU1435" s="788" t="s">
        <v>37</v>
      </c>
      <c r="BTV1435" s="824" t="str">
        <f>"Total Subjects Received "&amp;"("&amp;BUC1430&amp;")"</f>
        <v>Total Subjects Received ()</v>
      </c>
      <c r="BTW1435" s="825"/>
      <c r="BTX1435" s="826"/>
      <c r="BTY1435" s="788" t="s">
        <v>37</v>
      </c>
      <c r="BTZ1435" s="824" t="str">
        <f>"Total Subjects Received "&amp;"("&amp;BUG1430&amp;")"</f>
        <v>Total Subjects Received ()</v>
      </c>
      <c r="BUA1435" s="825"/>
      <c r="BUB1435" s="826"/>
      <c r="BUC1435" s="788" t="s">
        <v>37</v>
      </c>
      <c r="BUD1435" s="824" t="str">
        <f>"Total Subjects Received "&amp;"("&amp;BUK1430&amp;")"</f>
        <v>Total Subjects Received ()</v>
      </c>
      <c r="BUE1435" s="825"/>
      <c r="BUF1435" s="826"/>
      <c r="BUG1435" s="788" t="s">
        <v>37</v>
      </c>
      <c r="BUH1435" s="824" t="str">
        <f>"Total Subjects Received "&amp;"("&amp;BUO1430&amp;")"</f>
        <v>Total Subjects Received ()</v>
      </c>
      <c r="BUI1435" s="825"/>
      <c r="BUJ1435" s="826"/>
      <c r="BUK1435" s="788" t="s">
        <v>37</v>
      </c>
      <c r="BUL1435" s="824" t="str">
        <f>"Total Subjects Received "&amp;"("&amp;BUS1430&amp;")"</f>
        <v>Total Subjects Received ()</v>
      </c>
      <c r="BUM1435" s="825"/>
      <c r="BUN1435" s="826"/>
      <c r="BUO1435" s="788" t="s">
        <v>37</v>
      </c>
      <c r="BUP1435" s="824" t="str">
        <f>"Total Subjects Received "&amp;"("&amp;BUW1430&amp;")"</f>
        <v>Total Subjects Received ()</v>
      </c>
      <c r="BUQ1435" s="825"/>
      <c r="BUR1435" s="826"/>
      <c r="BUS1435" s="788" t="s">
        <v>37</v>
      </c>
      <c r="BUT1435" s="824" t="str">
        <f>"Total Subjects Received "&amp;"("&amp;BVA1430&amp;")"</f>
        <v>Total Subjects Received ()</v>
      </c>
      <c r="BUU1435" s="825"/>
      <c r="BUV1435" s="826"/>
      <c r="BUW1435" s="788" t="s">
        <v>37</v>
      </c>
      <c r="BUX1435" s="824" t="str">
        <f>"Total Subjects Received "&amp;"("&amp;BVE1430&amp;")"</f>
        <v>Total Subjects Received ()</v>
      </c>
      <c r="BUY1435" s="825"/>
      <c r="BUZ1435" s="826"/>
      <c r="BVA1435" s="788" t="s">
        <v>37</v>
      </c>
      <c r="BVB1435" s="824" t="str">
        <f>"Total Subjects Received "&amp;"("&amp;BVI1430&amp;")"</f>
        <v>Total Subjects Received ()</v>
      </c>
      <c r="BVC1435" s="825"/>
      <c r="BVD1435" s="826"/>
      <c r="BVE1435" s="788" t="s">
        <v>37</v>
      </c>
      <c r="BVF1435" s="824" t="str">
        <f>"Total Subjects Received "&amp;"("&amp;BVM1430&amp;")"</f>
        <v>Total Subjects Received ()</v>
      </c>
      <c r="BVG1435" s="825"/>
      <c r="BVH1435" s="826"/>
      <c r="BVI1435" s="788" t="s">
        <v>37</v>
      </c>
      <c r="BVJ1435" s="824" t="str">
        <f>"Total Subjects Received "&amp;"("&amp;BVQ1430&amp;")"</f>
        <v>Total Subjects Received ()</v>
      </c>
      <c r="BVK1435" s="825"/>
      <c r="BVL1435" s="826"/>
      <c r="BVM1435" s="788" t="s">
        <v>37</v>
      </c>
      <c r="BVN1435" s="824" t="str">
        <f>"Total Subjects Received "&amp;"("&amp;BVU1430&amp;")"</f>
        <v>Total Subjects Received ()</v>
      </c>
      <c r="BVO1435" s="825"/>
      <c r="BVP1435" s="826"/>
      <c r="BVQ1435" s="788" t="s">
        <v>37</v>
      </c>
      <c r="BVR1435" s="824" t="str">
        <f>"Total Subjects Received "&amp;"("&amp;BVY1430&amp;")"</f>
        <v>Total Subjects Received ()</v>
      </c>
      <c r="BVS1435" s="825"/>
      <c r="BVT1435" s="826"/>
      <c r="BVU1435" s="788" t="s">
        <v>37</v>
      </c>
      <c r="BVV1435" s="824" t="str">
        <f>"Total Subjects Received "&amp;"("&amp;BWC1430&amp;")"</f>
        <v>Total Subjects Received ()</v>
      </c>
      <c r="BVW1435" s="825"/>
      <c r="BVX1435" s="826"/>
      <c r="BVY1435" s="788" t="s">
        <v>37</v>
      </c>
      <c r="BVZ1435" s="824" t="str">
        <f>"Total Subjects Received "&amp;"("&amp;BWG1430&amp;")"</f>
        <v>Total Subjects Received ()</v>
      </c>
      <c r="BWA1435" s="825"/>
      <c r="BWB1435" s="826"/>
      <c r="BWC1435" s="788" t="s">
        <v>37</v>
      </c>
      <c r="BWD1435" s="824" t="str">
        <f>"Total Subjects Received "&amp;"("&amp;BWK1430&amp;")"</f>
        <v>Total Subjects Received ()</v>
      </c>
      <c r="BWE1435" s="825"/>
      <c r="BWF1435" s="826"/>
      <c r="BWG1435" s="788" t="s">
        <v>37</v>
      </c>
      <c r="BWH1435" s="824" t="str">
        <f>"Total Subjects Received "&amp;"("&amp;BWO1430&amp;")"</f>
        <v>Total Subjects Received ()</v>
      </c>
      <c r="BWI1435" s="825"/>
      <c r="BWJ1435" s="826"/>
      <c r="BWK1435" s="788" t="s">
        <v>37</v>
      </c>
      <c r="BWL1435" s="824" t="str">
        <f>"Total Subjects Received "&amp;"("&amp;BWS1430&amp;")"</f>
        <v>Total Subjects Received ()</v>
      </c>
      <c r="BWM1435" s="825"/>
      <c r="BWN1435" s="826"/>
      <c r="BWO1435" s="788" t="s">
        <v>37</v>
      </c>
      <c r="BWP1435" s="824" t="str">
        <f>"Total Subjects Received "&amp;"("&amp;BWW1430&amp;")"</f>
        <v>Total Subjects Received ()</v>
      </c>
      <c r="BWQ1435" s="825"/>
      <c r="BWR1435" s="826"/>
      <c r="BWS1435" s="788" t="s">
        <v>37</v>
      </c>
      <c r="BWT1435" s="824" t="str">
        <f>"Total Subjects Received "&amp;"("&amp;BXA1430&amp;")"</f>
        <v>Total Subjects Received ()</v>
      </c>
      <c r="BWU1435" s="825"/>
      <c r="BWV1435" s="826"/>
      <c r="BWW1435" s="788" t="s">
        <v>37</v>
      </c>
      <c r="BWX1435" s="824" t="str">
        <f>"Total Subjects Received "&amp;"("&amp;BXE1430&amp;")"</f>
        <v>Total Subjects Received ()</v>
      </c>
      <c r="BWY1435" s="825"/>
      <c r="BWZ1435" s="826"/>
      <c r="BXA1435" s="788" t="s">
        <v>37</v>
      </c>
      <c r="BXB1435" s="824" t="str">
        <f>"Total Subjects Received "&amp;"("&amp;BXI1430&amp;")"</f>
        <v>Total Subjects Received ()</v>
      </c>
      <c r="BXC1435" s="825"/>
      <c r="BXD1435" s="826"/>
      <c r="BXE1435" s="788" t="s">
        <v>37</v>
      </c>
      <c r="BXF1435" s="824" t="str">
        <f>"Total Subjects Received "&amp;"("&amp;BXM1430&amp;")"</f>
        <v>Total Subjects Received ()</v>
      </c>
      <c r="BXG1435" s="825"/>
      <c r="BXH1435" s="826"/>
      <c r="BXI1435" s="788" t="s">
        <v>37</v>
      </c>
      <c r="BXJ1435" s="824" t="str">
        <f>"Total Subjects Received "&amp;"("&amp;BXQ1430&amp;")"</f>
        <v>Total Subjects Received ()</v>
      </c>
      <c r="BXK1435" s="825"/>
      <c r="BXL1435" s="826"/>
      <c r="BXM1435" s="788" t="s">
        <v>37</v>
      </c>
      <c r="BXN1435" s="824" t="str">
        <f>"Total Subjects Received "&amp;"("&amp;BXU1430&amp;")"</f>
        <v>Total Subjects Received ()</v>
      </c>
      <c r="BXO1435" s="825"/>
      <c r="BXP1435" s="826"/>
      <c r="BXQ1435" s="788" t="s">
        <v>37</v>
      </c>
      <c r="BXR1435" s="824" t="str">
        <f>"Total Subjects Received "&amp;"("&amp;BXY1430&amp;")"</f>
        <v>Total Subjects Received ()</v>
      </c>
      <c r="BXS1435" s="825"/>
      <c r="BXT1435" s="826"/>
      <c r="BXU1435" s="788" t="s">
        <v>37</v>
      </c>
      <c r="BXV1435" s="824" t="str">
        <f>"Total Subjects Received "&amp;"("&amp;BYC1430&amp;")"</f>
        <v>Total Subjects Received ()</v>
      </c>
      <c r="BXW1435" s="825"/>
      <c r="BXX1435" s="826"/>
      <c r="BXY1435" s="788" t="s">
        <v>37</v>
      </c>
      <c r="BXZ1435" s="824" t="str">
        <f>"Total Subjects Received "&amp;"("&amp;BYG1430&amp;")"</f>
        <v>Total Subjects Received ()</v>
      </c>
      <c r="BYA1435" s="825"/>
      <c r="BYB1435" s="826"/>
      <c r="BYC1435" s="788" t="s">
        <v>37</v>
      </c>
      <c r="BYD1435" s="824" t="str">
        <f>"Total Subjects Received "&amp;"("&amp;BYK1430&amp;")"</f>
        <v>Total Subjects Received ()</v>
      </c>
      <c r="BYE1435" s="825"/>
      <c r="BYF1435" s="826"/>
      <c r="BYG1435" s="788" t="s">
        <v>37</v>
      </c>
      <c r="BYH1435" s="824" t="str">
        <f>"Total Subjects Received "&amp;"("&amp;BYO1430&amp;")"</f>
        <v>Total Subjects Received ()</v>
      </c>
      <c r="BYI1435" s="825"/>
      <c r="BYJ1435" s="826"/>
      <c r="BYK1435" s="788" t="s">
        <v>37</v>
      </c>
      <c r="BYL1435" s="824" t="str">
        <f>"Total Subjects Received "&amp;"("&amp;BYS1430&amp;")"</f>
        <v>Total Subjects Received ()</v>
      </c>
      <c r="BYM1435" s="825"/>
      <c r="BYN1435" s="826"/>
      <c r="BYO1435" s="788" t="s">
        <v>37</v>
      </c>
      <c r="BYP1435" s="824" t="str">
        <f>"Total Subjects Received "&amp;"("&amp;BYW1430&amp;")"</f>
        <v>Total Subjects Received ()</v>
      </c>
      <c r="BYQ1435" s="825"/>
      <c r="BYR1435" s="826"/>
      <c r="BYS1435" s="788" t="s">
        <v>37</v>
      </c>
      <c r="BYT1435" s="824" t="str">
        <f>"Total Subjects Received "&amp;"("&amp;BZA1430&amp;")"</f>
        <v>Total Subjects Received ()</v>
      </c>
      <c r="BYU1435" s="825"/>
      <c r="BYV1435" s="826"/>
      <c r="BYW1435" s="788" t="s">
        <v>37</v>
      </c>
      <c r="BYX1435" s="824" t="str">
        <f>"Total Subjects Received "&amp;"("&amp;BZE1430&amp;")"</f>
        <v>Total Subjects Received ()</v>
      </c>
      <c r="BYY1435" s="825"/>
      <c r="BYZ1435" s="826"/>
      <c r="BZA1435" s="788" t="s">
        <v>37</v>
      </c>
      <c r="BZB1435" s="824" t="str">
        <f>"Total Subjects Received "&amp;"("&amp;BZI1430&amp;")"</f>
        <v>Total Subjects Received ()</v>
      </c>
      <c r="BZC1435" s="825"/>
      <c r="BZD1435" s="826"/>
      <c r="BZE1435" s="788" t="s">
        <v>37</v>
      </c>
      <c r="BZF1435" s="824" t="str">
        <f>"Total Subjects Received "&amp;"("&amp;BZM1430&amp;")"</f>
        <v>Total Subjects Received ()</v>
      </c>
      <c r="BZG1435" s="825"/>
      <c r="BZH1435" s="826"/>
      <c r="BZI1435" s="788" t="s">
        <v>37</v>
      </c>
      <c r="BZJ1435" s="824" t="str">
        <f>"Total Subjects Received "&amp;"("&amp;BZQ1430&amp;")"</f>
        <v>Total Subjects Received ()</v>
      </c>
      <c r="BZK1435" s="825"/>
      <c r="BZL1435" s="826"/>
      <c r="BZM1435" s="788" t="s">
        <v>37</v>
      </c>
      <c r="BZN1435" s="824" t="str">
        <f>"Total Subjects Received "&amp;"("&amp;BZU1430&amp;")"</f>
        <v>Total Subjects Received ()</v>
      </c>
      <c r="BZO1435" s="825"/>
      <c r="BZP1435" s="826"/>
      <c r="BZQ1435" s="788" t="s">
        <v>37</v>
      </c>
      <c r="BZR1435" s="824" t="str">
        <f>"Total Subjects Received "&amp;"("&amp;BZY1430&amp;")"</f>
        <v>Total Subjects Received ()</v>
      </c>
      <c r="BZS1435" s="825"/>
      <c r="BZT1435" s="826"/>
      <c r="BZU1435" s="788" t="s">
        <v>37</v>
      </c>
      <c r="BZV1435" s="824" t="str">
        <f>"Total Subjects Received "&amp;"("&amp;CAC1430&amp;")"</f>
        <v>Total Subjects Received ()</v>
      </c>
      <c r="BZW1435" s="825"/>
      <c r="BZX1435" s="826"/>
      <c r="BZY1435" s="788" t="s">
        <v>37</v>
      </c>
      <c r="BZZ1435" s="824" t="str">
        <f>"Total Subjects Received "&amp;"("&amp;CAG1430&amp;")"</f>
        <v>Total Subjects Received ()</v>
      </c>
      <c r="CAA1435" s="825"/>
      <c r="CAB1435" s="826"/>
      <c r="CAC1435" s="788" t="s">
        <v>37</v>
      </c>
      <c r="CAD1435" s="824" t="str">
        <f>"Total Subjects Received "&amp;"("&amp;CAK1430&amp;")"</f>
        <v>Total Subjects Received ()</v>
      </c>
      <c r="CAE1435" s="825"/>
      <c r="CAF1435" s="826"/>
      <c r="CAG1435" s="788" t="s">
        <v>37</v>
      </c>
      <c r="CAH1435" s="824" t="str">
        <f>"Total Subjects Received "&amp;"("&amp;CAO1430&amp;")"</f>
        <v>Total Subjects Received ()</v>
      </c>
      <c r="CAI1435" s="825"/>
      <c r="CAJ1435" s="826"/>
      <c r="CAK1435" s="788" t="s">
        <v>37</v>
      </c>
      <c r="CAL1435" s="824" t="str">
        <f>"Total Subjects Received "&amp;"("&amp;CAS1430&amp;")"</f>
        <v>Total Subjects Received ()</v>
      </c>
      <c r="CAM1435" s="825"/>
      <c r="CAN1435" s="826"/>
      <c r="CAO1435" s="788" t="s">
        <v>37</v>
      </c>
      <c r="CAP1435" s="824" t="str">
        <f>"Total Subjects Received "&amp;"("&amp;CAW1430&amp;")"</f>
        <v>Total Subjects Received ()</v>
      </c>
      <c r="CAQ1435" s="825"/>
      <c r="CAR1435" s="826"/>
      <c r="CAS1435" s="788" t="s">
        <v>37</v>
      </c>
      <c r="CAT1435" s="824" t="str">
        <f>"Total Subjects Received "&amp;"("&amp;CBA1430&amp;")"</f>
        <v>Total Subjects Received ()</v>
      </c>
      <c r="CAU1435" s="825"/>
      <c r="CAV1435" s="826"/>
      <c r="CAW1435" s="788" t="s">
        <v>37</v>
      </c>
      <c r="CAX1435" s="824" t="str">
        <f>"Total Subjects Received "&amp;"("&amp;CBE1430&amp;")"</f>
        <v>Total Subjects Received ()</v>
      </c>
      <c r="CAY1435" s="825"/>
      <c r="CAZ1435" s="826"/>
      <c r="CBA1435" s="788" t="s">
        <v>37</v>
      </c>
      <c r="CBB1435" s="824" t="str">
        <f>"Total Subjects Received "&amp;"("&amp;CBI1430&amp;")"</f>
        <v>Total Subjects Received ()</v>
      </c>
      <c r="CBC1435" s="825"/>
      <c r="CBD1435" s="826"/>
      <c r="CBE1435" s="788" t="s">
        <v>37</v>
      </c>
      <c r="CBF1435" s="824" t="str">
        <f>"Total Subjects Received "&amp;"("&amp;CBM1430&amp;")"</f>
        <v>Total Subjects Received ()</v>
      </c>
      <c r="CBG1435" s="825"/>
      <c r="CBH1435" s="826"/>
      <c r="CBI1435" s="788" t="s">
        <v>37</v>
      </c>
      <c r="CBJ1435" s="824" t="str">
        <f>"Total Subjects Received "&amp;"("&amp;CBQ1430&amp;")"</f>
        <v>Total Subjects Received ()</v>
      </c>
      <c r="CBK1435" s="825"/>
      <c r="CBL1435" s="826"/>
      <c r="CBM1435" s="788" t="s">
        <v>37</v>
      </c>
      <c r="CBN1435" s="824" t="str">
        <f>"Total Subjects Received "&amp;"("&amp;CBU1430&amp;")"</f>
        <v>Total Subjects Received ()</v>
      </c>
      <c r="CBO1435" s="825"/>
      <c r="CBP1435" s="826"/>
      <c r="CBQ1435" s="788" t="s">
        <v>37</v>
      </c>
      <c r="CBR1435" s="824" t="str">
        <f>"Total Subjects Received "&amp;"("&amp;CBY1430&amp;")"</f>
        <v>Total Subjects Received ()</v>
      </c>
      <c r="CBS1435" s="825"/>
      <c r="CBT1435" s="826"/>
      <c r="CBU1435" s="788" t="s">
        <v>37</v>
      </c>
      <c r="CBV1435" s="824" t="str">
        <f>"Total Subjects Received "&amp;"("&amp;CCC1430&amp;")"</f>
        <v>Total Subjects Received ()</v>
      </c>
      <c r="CBW1435" s="825"/>
      <c r="CBX1435" s="826"/>
      <c r="CBY1435" s="788" t="s">
        <v>37</v>
      </c>
      <c r="CBZ1435" s="824" t="str">
        <f>"Total Subjects Received "&amp;"("&amp;CCG1430&amp;")"</f>
        <v>Total Subjects Received ()</v>
      </c>
      <c r="CCA1435" s="825"/>
      <c r="CCB1435" s="826"/>
      <c r="CCC1435" s="788" t="s">
        <v>37</v>
      </c>
      <c r="CCD1435" s="824" t="str">
        <f>"Total Subjects Received "&amp;"("&amp;CCK1430&amp;")"</f>
        <v>Total Subjects Received ()</v>
      </c>
      <c r="CCE1435" s="825"/>
      <c r="CCF1435" s="826"/>
      <c r="CCG1435" s="788" t="s">
        <v>37</v>
      </c>
      <c r="CCH1435" s="824" t="str">
        <f>"Total Subjects Received "&amp;"("&amp;CCO1430&amp;")"</f>
        <v>Total Subjects Received ()</v>
      </c>
      <c r="CCI1435" s="825"/>
      <c r="CCJ1435" s="826"/>
      <c r="CCK1435" s="788" t="s">
        <v>37</v>
      </c>
      <c r="CCL1435" s="824" t="str">
        <f>"Total Subjects Received "&amp;"("&amp;CCS1430&amp;")"</f>
        <v>Total Subjects Received ()</v>
      </c>
      <c r="CCM1435" s="825"/>
      <c r="CCN1435" s="826"/>
      <c r="CCO1435" s="788" t="s">
        <v>37</v>
      </c>
      <c r="CCP1435" s="824" t="str">
        <f>"Total Subjects Received "&amp;"("&amp;CCW1430&amp;")"</f>
        <v>Total Subjects Received ()</v>
      </c>
      <c r="CCQ1435" s="825"/>
      <c r="CCR1435" s="826"/>
      <c r="CCS1435" s="788" t="s">
        <v>37</v>
      </c>
      <c r="CCT1435" s="824" t="str">
        <f>"Total Subjects Received "&amp;"("&amp;CDA1430&amp;")"</f>
        <v>Total Subjects Received ()</v>
      </c>
      <c r="CCU1435" s="825"/>
      <c r="CCV1435" s="826"/>
      <c r="CCW1435" s="788" t="s">
        <v>37</v>
      </c>
      <c r="CCX1435" s="824" t="str">
        <f>"Total Subjects Received "&amp;"("&amp;CDE1430&amp;")"</f>
        <v>Total Subjects Received ()</v>
      </c>
      <c r="CCY1435" s="825"/>
      <c r="CCZ1435" s="826"/>
      <c r="CDA1435" s="788" t="s">
        <v>37</v>
      </c>
      <c r="CDB1435" s="824" t="str">
        <f>"Total Subjects Received "&amp;"("&amp;CDI1430&amp;")"</f>
        <v>Total Subjects Received ()</v>
      </c>
      <c r="CDC1435" s="825"/>
      <c r="CDD1435" s="826"/>
      <c r="CDE1435" s="788" t="s">
        <v>37</v>
      </c>
      <c r="CDF1435" s="824" t="str">
        <f>"Total Subjects Received "&amp;"("&amp;CDM1430&amp;")"</f>
        <v>Total Subjects Received ()</v>
      </c>
      <c r="CDG1435" s="825"/>
      <c r="CDH1435" s="826"/>
      <c r="CDI1435" s="788" t="s">
        <v>37</v>
      </c>
      <c r="CDJ1435" s="824" t="str">
        <f>"Total Subjects Received "&amp;"("&amp;CDQ1430&amp;")"</f>
        <v>Total Subjects Received ()</v>
      </c>
      <c r="CDK1435" s="825"/>
      <c r="CDL1435" s="826"/>
      <c r="CDM1435" s="788" t="s">
        <v>37</v>
      </c>
      <c r="CDN1435" s="824" t="str">
        <f>"Total Subjects Received "&amp;"("&amp;CDU1430&amp;")"</f>
        <v>Total Subjects Received ()</v>
      </c>
      <c r="CDO1435" s="825"/>
      <c r="CDP1435" s="826"/>
      <c r="CDQ1435" s="788" t="s">
        <v>37</v>
      </c>
      <c r="CDR1435" s="824" t="str">
        <f>"Total Subjects Received "&amp;"("&amp;CDY1430&amp;")"</f>
        <v>Total Subjects Received ()</v>
      </c>
      <c r="CDS1435" s="825"/>
      <c r="CDT1435" s="826"/>
      <c r="CDU1435" s="788" t="s">
        <v>37</v>
      </c>
      <c r="CDV1435" s="824" t="str">
        <f>"Total Subjects Received "&amp;"("&amp;CEC1430&amp;")"</f>
        <v>Total Subjects Received ()</v>
      </c>
      <c r="CDW1435" s="825"/>
      <c r="CDX1435" s="826"/>
      <c r="CDY1435" s="788" t="s">
        <v>37</v>
      </c>
      <c r="CDZ1435" s="824" t="str">
        <f>"Total Subjects Received "&amp;"("&amp;CEG1430&amp;")"</f>
        <v>Total Subjects Received ()</v>
      </c>
      <c r="CEA1435" s="825"/>
      <c r="CEB1435" s="826"/>
      <c r="CEC1435" s="788" t="s">
        <v>37</v>
      </c>
      <c r="CED1435" s="824" t="str">
        <f>"Total Subjects Received "&amp;"("&amp;CEK1430&amp;")"</f>
        <v>Total Subjects Received ()</v>
      </c>
      <c r="CEE1435" s="825"/>
      <c r="CEF1435" s="826"/>
      <c r="CEG1435" s="788" t="s">
        <v>37</v>
      </c>
      <c r="CEH1435" s="824" t="str">
        <f>"Total Subjects Received "&amp;"("&amp;CEO1430&amp;")"</f>
        <v>Total Subjects Received ()</v>
      </c>
      <c r="CEI1435" s="825"/>
      <c r="CEJ1435" s="826"/>
      <c r="CEK1435" s="788" t="s">
        <v>37</v>
      </c>
      <c r="CEL1435" s="824" t="str">
        <f>"Total Subjects Received "&amp;"("&amp;CES1430&amp;")"</f>
        <v>Total Subjects Received ()</v>
      </c>
      <c r="CEM1435" s="825"/>
      <c r="CEN1435" s="826"/>
      <c r="CEO1435" s="788" t="s">
        <v>37</v>
      </c>
      <c r="CEP1435" s="824" t="str">
        <f>"Total Subjects Received "&amp;"("&amp;CEW1430&amp;")"</f>
        <v>Total Subjects Received ()</v>
      </c>
      <c r="CEQ1435" s="825"/>
      <c r="CER1435" s="826"/>
      <c r="CES1435" s="788" t="s">
        <v>37</v>
      </c>
      <c r="CET1435" s="824" t="str">
        <f>"Total Subjects Received "&amp;"("&amp;CFA1430&amp;")"</f>
        <v>Total Subjects Received ()</v>
      </c>
      <c r="CEU1435" s="825"/>
      <c r="CEV1435" s="826"/>
      <c r="CEW1435" s="788" t="s">
        <v>37</v>
      </c>
      <c r="CEX1435" s="824" t="str">
        <f>"Total Subjects Received "&amp;"("&amp;CFE1430&amp;")"</f>
        <v>Total Subjects Received ()</v>
      </c>
      <c r="CEY1435" s="825"/>
      <c r="CEZ1435" s="826"/>
      <c r="CFA1435" s="788" t="s">
        <v>37</v>
      </c>
      <c r="CFB1435" s="824" t="str">
        <f>"Total Subjects Received "&amp;"("&amp;CFI1430&amp;")"</f>
        <v>Total Subjects Received ()</v>
      </c>
      <c r="CFC1435" s="825"/>
      <c r="CFD1435" s="826"/>
      <c r="CFE1435" s="788" t="s">
        <v>37</v>
      </c>
      <c r="CFF1435" s="824" t="str">
        <f>"Total Subjects Received "&amp;"("&amp;CFM1430&amp;")"</f>
        <v>Total Subjects Received ()</v>
      </c>
      <c r="CFG1435" s="825"/>
      <c r="CFH1435" s="826"/>
      <c r="CFI1435" s="788" t="s">
        <v>37</v>
      </c>
      <c r="CFJ1435" s="824" t="str">
        <f>"Total Subjects Received "&amp;"("&amp;CFQ1430&amp;")"</f>
        <v>Total Subjects Received ()</v>
      </c>
      <c r="CFK1435" s="825"/>
      <c r="CFL1435" s="826"/>
      <c r="CFM1435" s="788" t="s">
        <v>37</v>
      </c>
      <c r="CFN1435" s="824" t="str">
        <f>"Total Subjects Received "&amp;"("&amp;CFU1430&amp;")"</f>
        <v>Total Subjects Received ()</v>
      </c>
      <c r="CFO1435" s="825"/>
      <c r="CFP1435" s="826"/>
      <c r="CFQ1435" s="788" t="s">
        <v>37</v>
      </c>
      <c r="CFR1435" s="824" t="str">
        <f>"Total Subjects Received "&amp;"("&amp;CFY1430&amp;")"</f>
        <v>Total Subjects Received ()</v>
      </c>
      <c r="CFS1435" s="825"/>
      <c r="CFT1435" s="826"/>
      <c r="CFU1435" s="788" t="s">
        <v>37</v>
      </c>
      <c r="CFV1435" s="824" t="str">
        <f>"Total Subjects Received "&amp;"("&amp;CGC1430&amp;")"</f>
        <v>Total Subjects Received ()</v>
      </c>
      <c r="CFW1435" s="825"/>
      <c r="CFX1435" s="826"/>
      <c r="CFY1435" s="788" t="s">
        <v>37</v>
      </c>
      <c r="CFZ1435" s="824" t="str">
        <f>"Total Subjects Received "&amp;"("&amp;CGG1430&amp;")"</f>
        <v>Total Subjects Received ()</v>
      </c>
      <c r="CGA1435" s="825"/>
      <c r="CGB1435" s="826"/>
      <c r="CGC1435" s="788" t="s">
        <v>37</v>
      </c>
      <c r="CGD1435" s="824" t="str">
        <f>"Total Subjects Received "&amp;"("&amp;CGK1430&amp;")"</f>
        <v>Total Subjects Received ()</v>
      </c>
      <c r="CGE1435" s="825"/>
      <c r="CGF1435" s="826"/>
      <c r="CGG1435" s="788" t="s">
        <v>37</v>
      </c>
      <c r="CGH1435" s="824" t="str">
        <f>"Total Subjects Received "&amp;"("&amp;CGO1430&amp;")"</f>
        <v>Total Subjects Received ()</v>
      </c>
      <c r="CGI1435" s="825"/>
      <c r="CGJ1435" s="826"/>
      <c r="CGK1435" s="788" t="s">
        <v>37</v>
      </c>
      <c r="CGL1435" s="824" t="str">
        <f>"Total Subjects Received "&amp;"("&amp;CGS1430&amp;")"</f>
        <v>Total Subjects Received ()</v>
      </c>
      <c r="CGM1435" s="825"/>
      <c r="CGN1435" s="826"/>
      <c r="CGO1435" s="788" t="s">
        <v>37</v>
      </c>
      <c r="CGP1435" s="824" t="str">
        <f>"Total Subjects Received "&amp;"("&amp;CGW1430&amp;")"</f>
        <v>Total Subjects Received ()</v>
      </c>
      <c r="CGQ1435" s="825"/>
      <c r="CGR1435" s="826"/>
      <c r="CGS1435" s="788" t="s">
        <v>37</v>
      </c>
      <c r="CGT1435" s="824" t="str">
        <f>"Total Subjects Received "&amp;"("&amp;CHA1430&amp;")"</f>
        <v>Total Subjects Received ()</v>
      </c>
      <c r="CGU1435" s="825"/>
      <c r="CGV1435" s="826"/>
      <c r="CGW1435" s="788" t="s">
        <v>37</v>
      </c>
      <c r="CGX1435" s="824" t="str">
        <f>"Total Subjects Received "&amp;"("&amp;CHE1430&amp;")"</f>
        <v>Total Subjects Received ()</v>
      </c>
      <c r="CGY1435" s="825"/>
      <c r="CGZ1435" s="826"/>
      <c r="CHA1435" s="788" t="s">
        <v>37</v>
      </c>
      <c r="CHB1435" s="824" t="str">
        <f>"Total Subjects Received "&amp;"("&amp;CHI1430&amp;")"</f>
        <v>Total Subjects Received ()</v>
      </c>
      <c r="CHC1435" s="825"/>
      <c r="CHD1435" s="826"/>
      <c r="CHE1435" s="788" t="s">
        <v>37</v>
      </c>
      <c r="CHF1435" s="824" t="str">
        <f>"Total Subjects Received "&amp;"("&amp;CHM1430&amp;")"</f>
        <v>Total Subjects Received ()</v>
      </c>
      <c r="CHG1435" s="825"/>
      <c r="CHH1435" s="826"/>
      <c r="CHI1435" s="788" t="s">
        <v>37</v>
      </c>
      <c r="CHJ1435" s="824" t="str">
        <f>"Total Subjects Received "&amp;"("&amp;CHQ1430&amp;")"</f>
        <v>Total Subjects Received ()</v>
      </c>
      <c r="CHK1435" s="825"/>
      <c r="CHL1435" s="826"/>
      <c r="CHM1435" s="788" t="s">
        <v>37</v>
      </c>
      <c r="CHN1435" s="824" t="str">
        <f>"Total Subjects Received "&amp;"("&amp;CHU1430&amp;")"</f>
        <v>Total Subjects Received ()</v>
      </c>
      <c r="CHO1435" s="825"/>
      <c r="CHP1435" s="826"/>
      <c r="CHQ1435" s="788" t="s">
        <v>37</v>
      </c>
      <c r="CHR1435" s="824" t="str">
        <f>"Total Subjects Received "&amp;"("&amp;CHY1430&amp;")"</f>
        <v>Total Subjects Received ()</v>
      </c>
      <c r="CHS1435" s="825"/>
      <c r="CHT1435" s="826"/>
      <c r="CHU1435" s="788" t="s">
        <v>37</v>
      </c>
      <c r="CHV1435" s="824" t="str">
        <f>"Total Subjects Received "&amp;"("&amp;CIC1430&amp;")"</f>
        <v>Total Subjects Received ()</v>
      </c>
      <c r="CHW1435" s="825"/>
      <c r="CHX1435" s="826"/>
      <c r="CHY1435" s="788" t="s">
        <v>37</v>
      </c>
      <c r="CHZ1435" s="824" t="str">
        <f>"Total Subjects Received "&amp;"("&amp;CIG1430&amp;")"</f>
        <v>Total Subjects Received ()</v>
      </c>
      <c r="CIA1435" s="825"/>
      <c r="CIB1435" s="826"/>
      <c r="CIC1435" s="788" t="s">
        <v>37</v>
      </c>
      <c r="CID1435" s="824" t="str">
        <f>"Total Subjects Received "&amp;"("&amp;CIK1430&amp;")"</f>
        <v>Total Subjects Received ()</v>
      </c>
      <c r="CIE1435" s="825"/>
      <c r="CIF1435" s="826"/>
      <c r="CIG1435" s="788" t="s">
        <v>37</v>
      </c>
      <c r="CIH1435" s="824" t="str">
        <f>"Total Subjects Received "&amp;"("&amp;CIO1430&amp;")"</f>
        <v>Total Subjects Received ()</v>
      </c>
      <c r="CII1435" s="825"/>
      <c r="CIJ1435" s="826"/>
      <c r="CIK1435" s="788" t="s">
        <v>37</v>
      </c>
      <c r="CIL1435" s="824" t="str">
        <f>"Total Subjects Received "&amp;"("&amp;CIS1430&amp;")"</f>
        <v>Total Subjects Received ()</v>
      </c>
      <c r="CIM1435" s="825"/>
      <c r="CIN1435" s="826"/>
      <c r="CIO1435" s="788" t="s">
        <v>37</v>
      </c>
      <c r="CIP1435" s="824" t="str">
        <f>"Total Subjects Received "&amp;"("&amp;CIW1430&amp;")"</f>
        <v>Total Subjects Received ()</v>
      </c>
      <c r="CIQ1435" s="825"/>
      <c r="CIR1435" s="826"/>
      <c r="CIS1435" s="788" t="s">
        <v>37</v>
      </c>
      <c r="CIT1435" s="824" t="str">
        <f>"Total Subjects Received "&amp;"("&amp;CJA1430&amp;")"</f>
        <v>Total Subjects Received ()</v>
      </c>
      <c r="CIU1435" s="825"/>
      <c r="CIV1435" s="826"/>
      <c r="CIW1435" s="788" t="s">
        <v>37</v>
      </c>
      <c r="CIX1435" s="824" t="str">
        <f>"Total Subjects Received "&amp;"("&amp;CJE1430&amp;")"</f>
        <v>Total Subjects Received ()</v>
      </c>
      <c r="CIY1435" s="825"/>
      <c r="CIZ1435" s="826"/>
      <c r="CJA1435" s="788" t="s">
        <v>37</v>
      </c>
      <c r="CJB1435" s="824" t="str">
        <f>"Total Subjects Received "&amp;"("&amp;CJI1430&amp;")"</f>
        <v>Total Subjects Received ()</v>
      </c>
      <c r="CJC1435" s="825"/>
      <c r="CJD1435" s="826"/>
      <c r="CJE1435" s="788" t="s">
        <v>37</v>
      </c>
      <c r="CJF1435" s="824" t="str">
        <f>"Total Subjects Received "&amp;"("&amp;CJM1430&amp;")"</f>
        <v>Total Subjects Received ()</v>
      </c>
      <c r="CJG1435" s="825"/>
      <c r="CJH1435" s="826"/>
      <c r="CJI1435" s="788" t="s">
        <v>37</v>
      </c>
      <c r="CJJ1435" s="824" t="str">
        <f>"Total Subjects Received "&amp;"("&amp;CJQ1430&amp;")"</f>
        <v>Total Subjects Received ()</v>
      </c>
      <c r="CJK1435" s="825"/>
      <c r="CJL1435" s="826"/>
      <c r="CJM1435" s="788" t="s">
        <v>37</v>
      </c>
      <c r="CJN1435" s="824" t="str">
        <f>"Total Subjects Received "&amp;"("&amp;CJU1430&amp;")"</f>
        <v>Total Subjects Received ()</v>
      </c>
      <c r="CJO1435" s="825"/>
      <c r="CJP1435" s="826"/>
      <c r="CJQ1435" s="788" t="s">
        <v>37</v>
      </c>
      <c r="CJR1435" s="824" t="str">
        <f>"Total Subjects Received "&amp;"("&amp;CJY1430&amp;")"</f>
        <v>Total Subjects Received ()</v>
      </c>
      <c r="CJS1435" s="825"/>
      <c r="CJT1435" s="826"/>
      <c r="CJU1435" s="788" t="s">
        <v>37</v>
      </c>
      <c r="CJV1435" s="824" t="str">
        <f>"Total Subjects Received "&amp;"("&amp;CKC1430&amp;")"</f>
        <v>Total Subjects Received ()</v>
      </c>
      <c r="CJW1435" s="825"/>
      <c r="CJX1435" s="826"/>
      <c r="CJY1435" s="788" t="s">
        <v>37</v>
      </c>
      <c r="CJZ1435" s="824" t="str">
        <f>"Total Subjects Received "&amp;"("&amp;CKG1430&amp;")"</f>
        <v>Total Subjects Received ()</v>
      </c>
      <c r="CKA1435" s="825"/>
      <c r="CKB1435" s="826"/>
      <c r="CKC1435" s="788" t="s">
        <v>37</v>
      </c>
      <c r="CKD1435" s="824" t="str">
        <f>"Total Subjects Received "&amp;"("&amp;CKK1430&amp;")"</f>
        <v>Total Subjects Received ()</v>
      </c>
      <c r="CKE1435" s="825"/>
      <c r="CKF1435" s="826"/>
      <c r="CKG1435" s="788" t="s">
        <v>37</v>
      </c>
      <c r="CKH1435" s="824" t="str">
        <f>"Total Subjects Received "&amp;"("&amp;CKO1430&amp;")"</f>
        <v>Total Subjects Received ()</v>
      </c>
      <c r="CKI1435" s="825"/>
      <c r="CKJ1435" s="826"/>
      <c r="CKK1435" s="788" t="s">
        <v>37</v>
      </c>
      <c r="CKL1435" s="824" t="str">
        <f>"Total Subjects Received "&amp;"("&amp;CKS1430&amp;")"</f>
        <v>Total Subjects Received ()</v>
      </c>
      <c r="CKM1435" s="825"/>
      <c r="CKN1435" s="826"/>
      <c r="CKO1435" s="788" t="s">
        <v>37</v>
      </c>
      <c r="CKP1435" s="824" t="str">
        <f>"Total Subjects Received "&amp;"("&amp;CKW1430&amp;")"</f>
        <v>Total Subjects Received ()</v>
      </c>
      <c r="CKQ1435" s="825"/>
      <c r="CKR1435" s="826"/>
      <c r="CKS1435" s="788" t="s">
        <v>37</v>
      </c>
      <c r="CKT1435" s="824" t="str">
        <f>"Total Subjects Received "&amp;"("&amp;CLA1430&amp;")"</f>
        <v>Total Subjects Received ()</v>
      </c>
      <c r="CKU1435" s="825"/>
      <c r="CKV1435" s="826"/>
      <c r="CKW1435" s="788" t="s">
        <v>37</v>
      </c>
      <c r="CKX1435" s="824" t="str">
        <f>"Total Subjects Received "&amp;"("&amp;CLE1430&amp;")"</f>
        <v>Total Subjects Received ()</v>
      </c>
      <c r="CKY1435" s="825"/>
      <c r="CKZ1435" s="826"/>
      <c r="CLA1435" s="788" t="s">
        <v>37</v>
      </c>
      <c r="CLB1435" s="824" t="str">
        <f>"Total Subjects Received "&amp;"("&amp;CLI1430&amp;")"</f>
        <v>Total Subjects Received ()</v>
      </c>
      <c r="CLC1435" s="825"/>
      <c r="CLD1435" s="826"/>
      <c r="CLE1435" s="788" t="s">
        <v>37</v>
      </c>
      <c r="CLF1435" s="824" t="str">
        <f>"Total Subjects Received "&amp;"("&amp;CLM1430&amp;")"</f>
        <v>Total Subjects Received ()</v>
      </c>
      <c r="CLG1435" s="825"/>
      <c r="CLH1435" s="826"/>
      <c r="CLI1435" s="788" t="s">
        <v>37</v>
      </c>
      <c r="CLJ1435" s="824" t="str">
        <f>"Total Subjects Received "&amp;"("&amp;CLQ1430&amp;")"</f>
        <v>Total Subjects Received ()</v>
      </c>
      <c r="CLK1435" s="825"/>
      <c r="CLL1435" s="826"/>
      <c r="CLM1435" s="788" t="s">
        <v>37</v>
      </c>
      <c r="CLN1435" s="824" t="str">
        <f>"Total Subjects Received "&amp;"("&amp;CLU1430&amp;")"</f>
        <v>Total Subjects Received ()</v>
      </c>
      <c r="CLO1435" s="825"/>
      <c r="CLP1435" s="826"/>
      <c r="CLQ1435" s="788" t="s">
        <v>37</v>
      </c>
      <c r="CLR1435" s="824" t="str">
        <f>"Total Subjects Received "&amp;"("&amp;CLY1430&amp;")"</f>
        <v>Total Subjects Received ()</v>
      </c>
      <c r="CLS1435" s="825"/>
      <c r="CLT1435" s="826"/>
      <c r="CLU1435" s="788" t="s">
        <v>37</v>
      </c>
      <c r="CLV1435" s="824" t="str">
        <f>"Total Subjects Received "&amp;"("&amp;CMC1430&amp;")"</f>
        <v>Total Subjects Received ()</v>
      </c>
      <c r="CLW1435" s="825"/>
      <c r="CLX1435" s="826"/>
      <c r="CLY1435" s="788" t="s">
        <v>37</v>
      </c>
      <c r="CLZ1435" s="824" t="str">
        <f>"Total Subjects Received "&amp;"("&amp;CMG1430&amp;")"</f>
        <v>Total Subjects Received ()</v>
      </c>
      <c r="CMA1435" s="825"/>
      <c r="CMB1435" s="826"/>
      <c r="CMC1435" s="788" t="s">
        <v>37</v>
      </c>
      <c r="CMD1435" s="824" t="str">
        <f>"Total Subjects Received "&amp;"("&amp;CMK1430&amp;")"</f>
        <v>Total Subjects Received ()</v>
      </c>
      <c r="CME1435" s="825"/>
      <c r="CMF1435" s="826"/>
      <c r="CMG1435" s="788" t="s">
        <v>37</v>
      </c>
      <c r="CMH1435" s="824" t="str">
        <f>"Total Subjects Received "&amp;"("&amp;CMO1430&amp;")"</f>
        <v>Total Subjects Received ()</v>
      </c>
      <c r="CMI1435" s="825"/>
      <c r="CMJ1435" s="826"/>
      <c r="CMK1435" s="788" t="s">
        <v>37</v>
      </c>
      <c r="CML1435" s="824" t="str">
        <f>"Total Subjects Received "&amp;"("&amp;CMS1430&amp;")"</f>
        <v>Total Subjects Received ()</v>
      </c>
      <c r="CMM1435" s="825"/>
      <c r="CMN1435" s="826"/>
      <c r="CMO1435" s="788" t="s">
        <v>37</v>
      </c>
      <c r="CMP1435" s="824" t="str">
        <f>"Total Subjects Received "&amp;"("&amp;CMW1430&amp;")"</f>
        <v>Total Subjects Received ()</v>
      </c>
      <c r="CMQ1435" s="825"/>
      <c r="CMR1435" s="826"/>
      <c r="CMS1435" s="788" t="s">
        <v>37</v>
      </c>
      <c r="CMT1435" s="824" t="str">
        <f>"Total Subjects Received "&amp;"("&amp;CNA1430&amp;")"</f>
        <v>Total Subjects Received ()</v>
      </c>
      <c r="CMU1435" s="825"/>
      <c r="CMV1435" s="826"/>
      <c r="CMW1435" s="788" t="s">
        <v>37</v>
      </c>
      <c r="CMX1435" s="824" t="str">
        <f>"Total Subjects Received "&amp;"("&amp;CNE1430&amp;")"</f>
        <v>Total Subjects Received ()</v>
      </c>
      <c r="CMY1435" s="825"/>
      <c r="CMZ1435" s="826"/>
      <c r="CNA1435" s="788" t="s">
        <v>37</v>
      </c>
      <c r="CNB1435" s="824" t="str">
        <f>"Total Subjects Received "&amp;"("&amp;CNI1430&amp;")"</f>
        <v>Total Subjects Received ()</v>
      </c>
      <c r="CNC1435" s="825"/>
      <c r="CND1435" s="826"/>
      <c r="CNE1435" s="788" t="s">
        <v>37</v>
      </c>
      <c r="CNF1435" s="824" t="str">
        <f>"Total Subjects Received "&amp;"("&amp;CNM1430&amp;")"</f>
        <v>Total Subjects Received ()</v>
      </c>
      <c r="CNG1435" s="825"/>
      <c r="CNH1435" s="826"/>
      <c r="CNI1435" s="788" t="s">
        <v>37</v>
      </c>
      <c r="CNJ1435" s="824" t="str">
        <f>"Total Subjects Received "&amp;"("&amp;CNQ1430&amp;")"</f>
        <v>Total Subjects Received ()</v>
      </c>
      <c r="CNK1435" s="825"/>
      <c r="CNL1435" s="826"/>
      <c r="CNM1435" s="788" t="s">
        <v>37</v>
      </c>
      <c r="CNN1435" s="824" t="str">
        <f>"Total Subjects Received "&amp;"("&amp;CNU1430&amp;")"</f>
        <v>Total Subjects Received ()</v>
      </c>
      <c r="CNO1435" s="825"/>
      <c r="CNP1435" s="826"/>
      <c r="CNQ1435" s="788" t="s">
        <v>37</v>
      </c>
      <c r="CNR1435" s="824" t="str">
        <f>"Total Subjects Received "&amp;"("&amp;CNY1430&amp;")"</f>
        <v>Total Subjects Received ()</v>
      </c>
      <c r="CNS1435" s="825"/>
      <c r="CNT1435" s="826"/>
      <c r="CNU1435" s="788" t="s">
        <v>37</v>
      </c>
      <c r="CNV1435" s="824" t="str">
        <f>"Total Subjects Received "&amp;"("&amp;COC1430&amp;")"</f>
        <v>Total Subjects Received ()</v>
      </c>
      <c r="CNW1435" s="825"/>
      <c r="CNX1435" s="826"/>
      <c r="CNY1435" s="788" t="s">
        <v>37</v>
      </c>
      <c r="CNZ1435" s="824" t="str">
        <f>"Total Subjects Received "&amp;"("&amp;COG1430&amp;")"</f>
        <v>Total Subjects Received ()</v>
      </c>
      <c r="COA1435" s="825"/>
      <c r="COB1435" s="826"/>
      <c r="COC1435" s="788" t="s">
        <v>37</v>
      </c>
      <c r="COD1435" s="824" t="str">
        <f>"Total Subjects Received "&amp;"("&amp;COK1430&amp;")"</f>
        <v>Total Subjects Received ()</v>
      </c>
      <c r="COE1435" s="825"/>
      <c r="COF1435" s="826"/>
      <c r="COG1435" s="788" t="s">
        <v>37</v>
      </c>
      <c r="COH1435" s="824" t="str">
        <f>"Total Subjects Received "&amp;"("&amp;COO1430&amp;")"</f>
        <v>Total Subjects Received ()</v>
      </c>
      <c r="COI1435" s="825"/>
      <c r="COJ1435" s="826"/>
      <c r="COK1435" s="788" t="s">
        <v>37</v>
      </c>
      <c r="COL1435" s="824" t="str">
        <f>"Total Subjects Received "&amp;"("&amp;COS1430&amp;")"</f>
        <v>Total Subjects Received ()</v>
      </c>
      <c r="COM1435" s="825"/>
      <c r="CON1435" s="826"/>
      <c r="COO1435" s="788" t="s">
        <v>37</v>
      </c>
      <c r="COP1435" s="824" t="str">
        <f>"Total Subjects Received "&amp;"("&amp;COW1430&amp;")"</f>
        <v>Total Subjects Received ()</v>
      </c>
      <c r="COQ1435" s="825"/>
      <c r="COR1435" s="826"/>
      <c r="COS1435" s="788" t="s">
        <v>37</v>
      </c>
      <c r="COT1435" s="824" t="str">
        <f>"Total Subjects Received "&amp;"("&amp;CPA1430&amp;")"</f>
        <v>Total Subjects Received ()</v>
      </c>
      <c r="COU1435" s="825"/>
      <c r="COV1435" s="826"/>
      <c r="COW1435" s="788" t="s">
        <v>37</v>
      </c>
      <c r="COX1435" s="824" t="str">
        <f>"Total Subjects Received "&amp;"("&amp;CPE1430&amp;")"</f>
        <v>Total Subjects Received ()</v>
      </c>
      <c r="COY1435" s="825"/>
      <c r="COZ1435" s="826"/>
      <c r="CPA1435" s="788" t="s">
        <v>37</v>
      </c>
      <c r="CPB1435" s="824" t="str">
        <f>"Total Subjects Received "&amp;"("&amp;CPI1430&amp;")"</f>
        <v>Total Subjects Received ()</v>
      </c>
      <c r="CPC1435" s="825"/>
      <c r="CPD1435" s="826"/>
      <c r="CPE1435" s="788" t="s">
        <v>37</v>
      </c>
      <c r="CPF1435" s="824" t="str">
        <f>"Total Subjects Received "&amp;"("&amp;CPM1430&amp;")"</f>
        <v>Total Subjects Received ()</v>
      </c>
      <c r="CPG1435" s="825"/>
      <c r="CPH1435" s="826"/>
      <c r="CPI1435" s="788" t="s">
        <v>37</v>
      </c>
      <c r="CPJ1435" s="824" t="str">
        <f>"Total Subjects Received "&amp;"("&amp;CPQ1430&amp;")"</f>
        <v>Total Subjects Received ()</v>
      </c>
      <c r="CPK1435" s="825"/>
      <c r="CPL1435" s="826"/>
      <c r="CPM1435" s="788" t="s">
        <v>37</v>
      </c>
      <c r="CPN1435" s="824" t="str">
        <f>"Total Subjects Received "&amp;"("&amp;CPU1430&amp;")"</f>
        <v>Total Subjects Received ()</v>
      </c>
      <c r="CPO1435" s="825"/>
      <c r="CPP1435" s="826"/>
      <c r="CPQ1435" s="788" t="s">
        <v>37</v>
      </c>
      <c r="CPR1435" s="824" t="str">
        <f>"Total Subjects Received "&amp;"("&amp;CPY1430&amp;")"</f>
        <v>Total Subjects Received ()</v>
      </c>
      <c r="CPS1435" s="825"/>
      <c r="CPT1435" s="826"/>
      <c r="CPU1435" s="788" t="s">
        <v>37</v>
      </c>
      <c r="CPV1435" s="824" t="str">
        <f>"Total Subjects Received "&amp;"("&amp;CQC1430&amp;")"</f>
        <v>Total Subjects Received ()</v>
      </c>
      <c r="CPW1435" s="825"/>
      <c r="CPX1435" s="826"/>
      <c r="CPY1435" s="788" t="s">
        <v>37</v>
      </c>
      <c r="CPZ1435" s="824" t="str">
        <f>"Total Subjects Received "&amp;"("&amp;CQG1430&amp;")"</f>
        <v>Total Subjects Received ()</v>
      </c>
      <c r="CQA1435" s="825"/>
      <c r="CQB1435" s="826"/>
      <c r="CQC1435" s="788" t="s">
        <v>37</v>
      </c>
      <c r="CQD1435" s="824" t="str">
        <f>"Total Subjects Received "&amp;"("&amp;CQK1430&amp;")"</f>
        <v>Total Subjects Received ()</v>
      </c>
      <c r="CQE1435" s="825"/>
      <c r="CQF1435" s="826"/>
      <c r="CQG1435" s="788" t="s">
        <v>37</v>
      </c>
      <c r="CQH1435" s="824" t="str">
        <f>"Total Subjects Received "&amp;"("&amp;CQO1430&amp;")"</f>
        <v>Total Subjects Received ()</v>
      </c>
      <c r="CQI1435" s="825"/>
      <c r="CQJ1435" s="826"/>
      <c r="CQK1435" s="788" t="s">
        <v>37</v>
      </c>
      <c r="CQL1435" s="824" t="str">
        <f>"Total Subjects Received "&amp;"("&amp;CQS1430&amp;")"</f>
        <v>Total Subjects Received ()</v>
      </c>
      <c r="CQM1435" s="825"/>
      <c r="CQN1435" s="826"/>
      <c r="CQO1435" s="788" t="s">
        <v>37</v>
      </c>
      <c r="CQP1435" s="824" t="str">
        <f>"Total Subjects Received "&amp;"("&amp;CQW1430&amp;")"</f>
        <v>Total Subjects Received ()</v>
      </c>
      <c r="CQQ1435" s="825"/>
      <c r="CQR1435" s="826"/>
      <c r="CQS1435" s="788" t="s">
        <v>37</v>
      </c>
      <c r="CQT1435" s="824" t="str">
        <f>"Total Subjects Received "&amp;"("&amp;CRA1430&amp;")"</f>
        <v>Total Subjects Received ()</v>
      </c>
      <c r="CQU1435" s="825"/>
      <c r="CQV1435" s="826"/>
      <c r="CQW1435" s="788" t="s">
        <v>37</v>
      </c>
      <c r="CQX1435" s="824" t="str">
        <f>"Total Subjects Received "&amp;"("&amp;CRE1430&amp;")"</f>
        <v>Total Subjects Received ()</v>
      </c>
      <c r="CQY1435" s="825"/>
      <c r="CQZ1435" s="826"/>
      <c r="CRA1435" s="788" t="s">
        <v>37</v>
      </c>
      <c r="CRB1435" s="824" t="str">
        <f>"Total Subjects Received "&amp;"("&amp;CRI1430&amp;")"</f>
        <v>Total Subjects Received ()</v>
      </c>
      <c r="CRC1435" s="825"/>
      <c r="CRD1435" s="826"/>
      <c r="CRE1435" s="788" t="s">
        <v>37</v>
      </c>
      <c r="CRF1435" s="824" t="str">
        <f>"Total Subjects Received "&amp;"("&amp;CRM1430&amp;")"</f>
        <v>Total Subjects Received ()</v>
      </c>
      <c r="CRG1435" s="825"/>
      <c r="CRH1435" s="826"/>
      <c r="CRI1435" s="788" t="s">
        <v>37</v>
      </c>
      <c r="CRJ1435" s="824" t="str">
        <f>"Total Subjects Received "&amp;"("&amp;CRQ1430&amp;")"</f>
        <v>Total Subjects Received ()</v>
      </c>
      <c r="CRK1435" s="825"/>
      <c r="CRL1435" s="826"/>
      <c r="CRM1435" s="788" t="s">
        <v>37</v>
      </c>
      <c r="CRN1435" s="824" t="str">
        <f>"Total Subjects Received "&amp;"("&amp;CRU1430&amp;")"</f>
        <v>Total Subjects Received ()</v>
      </c>
      <c r="CRO1435" s="825"/>
      <c r="CRP1435" s="826"/>
      <c r="CRQ1435" s="788" t="s">
        <v>37</v>
      </c>
      <c r="CRR1435" s="824" t="str">
        <f>"Total Subjects Received "&amp;"("&amp;CRY1430&amp;")"</f>
        <v>Total Subjects Received ()</v>
      </c>
      <c r="CRS1435" s="825"/>
      <c r="CRT1435" s="826"/>
      <c r="CRU1435" s="788" t="s">
        <v>37</v>
      </c>
      <c r="CRV1435" s="824" t="str">
        <f>"Total Subjects Received "&amp;"("&amp;CSC1430&amp;")"</f>
        <v>Total Subjects Received ()</v>
      </c>
      <c r="CRW1435" s="825"/>
      <c r="CRX1435" s="826"/>
      <c r="CRY1435" s="788" t="s">
        <v>37</v>
      </c>
      <c r="CRZ1435" s="824" t="str">
        <f>"Total Subjects Received "&amp;"("&amp;CSG1430&amp;")"</f>
        <v>Total Subjects Received ()</v>
      </c>
      <c r="CSA1435" s="825"/>
      <c r="CSB1435" s="826"/>
      <c r="CSC1435" s="788" t="s">
        <v>37</v>
      </c>
      <c r="CSD1435" s="824" t="str">
        <f>"Total Subjects Received "&amp;"("&amp;CSK1430&amp;")"</f>
        <v>Total Subjects Received ()</v>
      </c>
      <c r="CSE1435" s="825"/>
      <c r="CSF1435" s="826"/>
      <c r="CSG1435" s="788" t="s">
        <v>37</v>
      </c>
      <c r="CSH1435" s="824" t="str">
        <f>"Total Subjects Received "&amp;"("&amp;CSO1430&amp;")"</f>
        <v>Total Subjects Received ()</v>
      </c>
      <c r="CSI1435" s="825"/>
      <c r="CSJ1435" s="826"/>
      <c r="CSK1435" s="788" t="s">
        <v>37</v>
      </c>
      <c r="CSL1435" s="824" t="str">
        <f>"Total Subjects Received "&amp;"("&amp;CSS1430&amp;")"</f>
        <v>Total Subjects Received ()</v>
      </c>
      <c r="CSM1435" s="825"/>
      <c r="CSN1435" s="826"/>
      <c r="CSO1435" s="788" t="s">
        <v>37</v>
      </c>
      <c r="CSP1435" s="824" t="str">
        <f>"Total Subjects Received "&amp;"("&amp;CSW1430&amp;")"</f>
        <v>Total Subjects Received ()</v>
      </c>
      <c r="CSQ1435" s="825"/>
      <c r="CSR1435" s="826"/>
      <c r="CSS1435" s="788" t="s">
        <v>37</v>
      </c>
      <c r="CST1435" s="824" t="str">
        <f>"Total Subjects Received "&amp;"("&amp;CTA1430&amp;")"</f>
        <v>Total Subjects Received ()</v>
      </c>
      <c r="CSU1435" s="825"/>
      <c r="CSV1435" s="826"/>
      <c r="CSW1435" s="788" t="s">
        <v>37</v>
      </c>
      <c r="CSX1435" s="824" t="str">
        <f>"Total Subjects Received "&amp;"("&amp;CTE1430&amp;")"</f>
        <v>Total Subjects Received ()</v>
      </c>
      <c r="CSY1435" s="825"/>
      <c r="CSZ1435" s="826"/>
      <c r="CTA1435" s="788" t="s">
        <v>37</v>
      </c>
      <c r="CTB1435" s="824" t="str">
        <f>"Total Subjects Received "&amp;"("&amp;CTI1430&amp;")"</f>
        <v>Total Subjects Received ()</v>
      </c>
      <c r="CTC1435" s="825"/>
      <c r="CTD1435" s="826"/>
      <c r="CTE1435" s="788" t="s">
        <v>37</v>
      </c>
      <c r="CTF1435" s="824" t="str">
        <f>"Total Subjects Received "&amp;"("&amp;CTM1430&amp;")"</f>
        <v>Total Subjects Received ()</v>
      </c>
      <c r="CTG1435" s="825"/>
      <c r="CTH1435" s="826"/>
      <c r="CTI1435" s="788" t="s">
        <v>37</v>
      </c>
      <c r="CTJ1435" s="824" t="str">
        <f>"Total Subjects Received "&amp;"("&amp;CTQ1430&amp;")"</f>
        <v>Total Subjects Received ()</v>
      </c>
      <c r="CTK1435" s="825"/>
      <c r="CTL1435" s="826"/>
      <c r="CTM1435" s="788" t="s">
        <v>37</v>
      </c>
      <c r="CTN1435" s="824" t="str">
        <f>"Total Subjects Received "&amp;"("&amp;CTU1430&amp;")"</f>
        <v>Total Subjects Received ()</v>
      </c>
      <c r="CTO1435" s="825"/>
      <c r="CTP1435" s="826"/>
      <c r="CTQ1435" s="788" t="s">
        <v>37</v>
      </c>
      <c r="CTR1435" s="824" t="str">
        <f>"Total Subjects Received "&amp;"("&amp;CTY1430&amp;")"</f>
        <v>Total Subjects Received ()</v>
      </c>
      <c r="CTS1435" s="825"/>
      <c r="CTT1435" s="826"/>
      <c r="CTU1435" s="788" t="s">
        <v>37</v>
      </c>
      <c r="CTV1435" s="824" t="str">
        <f>"Total Subjects Received "&amp;"("&amp;CUC1430&amp;")"</f>
        <v>Total Subjects Received ()</v>
      </c>
      <c r="CTW1435" s="825"/>
      <c r="CTX1435" s="826"/>
      <c r="CTY1435" s="788" t="s">
        <v>37</v>
      </c>
      <c r="CTZ1435" s="824" t="str">
        <f>"Total Subjects Received "&amp;"("&amp;CUG1430&amp;")"</f>
        <v>Total Subjects Received ()</v>
      </c>
      <c r="CUA1435" s="825"/>
      <c r="CUB1435" s="826"/>
      <c r="CUC1435" s="788" t="s">
        <v>37</v>
      </c>
      <c r="CUD1435" s="824" t="str">
        <f>"Total Subjects Received "&amp;"("&amp;CUK1430&amp;")"</f>
        <v>Total Subjects Received ()</v>
      </c>
      <c r="CUE1435" s="825"/>
      <c r="CUF1435" s="826"/>
      <c r="CUG1435" s="788" t="s">
        <v>37</v>
      </c>
      <c r="CUH1435" s="824" t="str">
        <f>"Total Subjects Received "&amp;"("&amp;CUO1430&amp;")"</f>
        <v>Total Subjects Received ()</v>
      </c>
      <c r="CUI1435" s="825"/>
      <c r="CUJ1435" s="826"/>
      <c r="CUK1435" s="788" t="s">
        <v>37</v>
      </c>
      <c r="CUL1435" s="824" t="str">
        <f>"Total Subjects Received "&amp;"("&amp;CUS1430&amp;")"</f>
        <v>Total Subjects Received ()</v>
      </c>
      <c r="CUM1435" s="825"/>
      <c r="CUN1435" s="826"/>
      <c r="CUO1435" s="788" t="s">
        <v>37</v>
      </c>
      <c r="CUP1435" s="824" t="str">
        <f>"Total Subjects Received "&amp;"("&amp;CUW1430&amp;")"</f>
        <v>Total Subjects Received ()</v>
      </c>
      <c r="CUQ1435" s="825"/>
      <c r="CUR1435" s="826"/>
      <c r="CUS1435" s="788" t="s">
        <v>37</v>
      </c>
      <c r="CUT1435" s="824" t="str">
        <f>"Total Subjects Received "&amp;"("&amp;CVA1430&amp;")"</f>
        <v>Total Subjects Received ()</v>
      </c>
      <c r="CUU1435" s="825"/>
      <c r="CUV1435" s="826"/>
      <c r="CUW1435" s="788" t="s">
        <v>37</v>
      </c>
      <c r="CUX1435" s="824" t="str">
        <f>"Total Subjects Received "&amp;"("&amp;CVE1430&amp;")"</f>
        <v>Total Subjects Received ()</v>
      </c>
      <c r="CUY1435" s="825"/>
      <c r="CUZ1435" s="826"/>
      <c r="CVA1435" s="788" t="s">
        <v>37</v>
      </c>
      <c r="CVB1435" s="824" t="str">
        <f>"Total Subjects Received "&amp;"("&amp;CVI1430&amp;")"</f>
        <v>Total Subjects Received ()</v>
      </c>
      <c r="CVC1435" s="825"/>
      <c r="CVD1435" s="826"/>
      <c r="CVE1435" s="788" t="s">
        <v>37</v>
      </c>
      <c r="CVF1435" s="824" t="str">
        <f>"Total Subjects Received "&amp;"("&amp;CVM1430&amp;")"</f>
        <v>Total Subjects Received ()</v>
      </c>
      <c r="CVG1435" s="825"/>
      <c r="CVH1435" s="826"/>
      <c r="CVI1435" s="788" t="s">
        <v>37</v>
      </c>
      <c r="CVJ1435" s="824" t="str">
        <f>"Total Subjects Received "&amp;"("&amp;CVQ1430&amp;")"</f>
        <v>Total Subjects Received ()</v>
      </c>
      <c r="CVK1435" s="825"/>
      <c r="CVL1435" s="826"/>
      <c r="CVM1435" s="788" t="s">
        <v>37</v>
      </c>
      <c r="CVN1435" s="824" t="str">
        <f>"Total Subjects Received "&amp;"("&amp;CVU1430&amp;")"</f>
        <v>Total Subjects Received ()</v>
      </c>
      <c r="CVO1435" s="825"/>
      <c r="CVP1435" s="826"/>
      <c r="CVQ1435" s="788" t="s">
        <v>37</v>
      </c>
      <c r="CVR1435" s="824" t="str">
        <f>"Total Subjects Received "&amp;"("&amp;CVY1430&amp;")"</f>
        <v>Total Subjects Received ()</v>
      </c>
      <c r="CVS1435" s="825"/>
      <c r="CVT1435" s="826"/>
      <c r="CVU1435" s="788" t="s">
        <v>37</v>
      </c>
      <c r="CVV1435" s="824" t="str">
        <f>"Total Subjects Received "&amp;"("&amp;CWC1430&amp;")"</f>
        <v>Total Subjects Received ()</v>
      </c>
      <c r="CVW1435" s="825"/>
      <c r="CVX1435" s="826"/>
      <c r="CVY1435" s="788" t="s">
        <v>37</v>
      </c>
      <c r="CVZ1435" s="824" t="str">
        <f>"Total Subjects Received "&amp;"("&amp;CWG1430&amp;")"</f>
        <v>Total Subjects Received ()</v>
      </c>
      <c r="CWA1435" s="825"/>
      <c r="CWB1435" s="826"/>
      <c r="CWC1435" s="788" t="s">
        <v>37</v>
      </c>
      <c r="CWD1435" s="824" t="str">
        <f>"Total Subjects Received "&amp;"("&amp;CWK1430&amp;")"</f>
        <v>Total Subjects Received ()</v>
      </c>
      <c r="CWE1435" s="825"/>
      <c r="CWF1435" s="826"/>
      <c r="CWG1435" s="788" t="s">
        <v>37</v>
      </c>
      <c r="CWH1435" s="824" t="str">
        <f>"Total Subjects Received "&amp;"("&amp;CWO1430&amp;")"</f>
        <v>Total Subjects Received ()</v>
      </c>
      <c r="CWI1435" s="825"/>
      <c r="CWJ1435" s="826"/>
      <c r="CWK1435" s="788" t="s">
        <v>37</v>
      </c>
      <c r="CWL1435" s="824" t="str">
        <f>"Total Subjects Received "&amp;"("&amp;CWS1430&amp;")"</f>
        <v>Total Subjects Received ()</v>
      </c>
      <c r="CWM1435" s="825"/>
      <c r="CWN1435" s="826"/>
      <c r="CWO1435" s="788" t="s">
        <v>37</v>
      </c>
      <c r="CWP1435" s="824" t="str">
        <f>"Total Subjects Received "&amp;"("&amp;CWW1430&amp;")"</f>
        <v>Total Subjects Received ()</v>
      </c>
      <c r="CWQ1435" s="825"/>
      <c r="CWR1435" s="826"/>
      <c r="CWS1435" s="788" t="s">
        <v>37</v>
      </c>
      <c r="CWT1435" s="824" t="str">
        <f>"Total Subjects Received "&amp;"("&amp;CXA1430&amp;")"</f>
        <v>Total Subjects Received ()</v>
      </c>
      <c r="CWU1435" s="825"/>
      <c r="CWV1435" s="826"/>
      <c r="CWW1435" s="788" t="s">
        <v>37</v>
      </c>
      <c r="CWX1435" s="824" t="str">
        <f>"Total Subjects Received "&amp;"("&amp;CXE1430&amp;")"</f>
        <v>Total Subjects Received ()</v>
      </c>
      <c r="CWY1435" s="825"/>
      <c r="CWZ1435" s="826"/>
      <c r="CXA1435" s="788" t="s">
        <v>37</v>
      </c>
      <c r="CXB1435" s="824" t="str">
        <f>"Total Subjects Received "&amp;"("&amp;CXI1430&amp;")"</f>
        <v>Total Subjects Received ()</v>
      </c>
      <c r="CXC1435" s="825"/>
      <c r="CXD1435" s="826"/>
      <c r="CXE1435" s="788" t="s">
        <v>37</v>
      </c>
      <c r="CXF1435" s="824" t="str">
        <f>"Total Subjects Received "&amp;"("&amp;CXM1430&amp;")"</f>
        <v>Total Subjects Received ()</v>
      </c>
      <c r="CXG1435" s="825"/>
      <c r="CXH1435" s="826"/>
      <c r="CXI1435" s="788" t="s">
        <v>37</v>
      </c>
      <c r="CXJ1435" s="824" t="str">
        <f>"Total Subjects Received "&amp;"("&amp;CXQ1430&amp;")"</f>
        <v>Total Subjects Received ()</v>
      </c>
      <c r="CXK1435" s="825"/>
      <c r="CXL1435" s="826"/>
      <c r="CXM1435" s="788" t="s">
        <v>37</v>
      </c>
      <c r="CXN1435" s="824" t="str">
        <f>"Total Subjects Received "&amp;"("&amp;CXU1430&amp;")"</f>
        <v>Total Subjects Received ()</v>
      </c>
      <c r="CXO1435" s="825"/>
      <c r="CXP1435" s="826"/>
      <c r="CXQ1435" s="788" t="s">
        <v>37</v>
      </c>
      <c r="CXR1435" s="824" t="str">
        <f>"Total Subjects Received "&amp;"("&amp;CXY1430&amp;")"</f>
        <v>Total Subjects Received ()</v>
      </c>
      <c r="CXS1435" s="825"/>
      <c r="CXT1435" s="826"/>
      <c r="CXU1435" s="788" t="s">
        <v>37</v>
      </c>
      <c r="CXV1435" s="824" t="str">
        <f>"Total Subjects Received "&amp;"("&amp;CYC1430&amp;")"</f>
        <v>Total Subjects Received ()</v>
      </c>
      <c r="CXW1435" s="825"/>
      <c r="CXX1435" s="826"/>
      <c r="CXY1435" s="788" t="s">
        <v>37</v>
      </c>
      <c r="CXZ1435" s="824" t="str">
        <f>"Total Subjects Received "&amp;"("&amp;CYG1430&amp;")"</f>
        <v>Total Subjects Received ()</v>
      </c>
      <c r="CYA1435" s="825"/>
      <c r="CYB1435" s="826"/>
      <c r="CYC1435" s="788" t="s">
        <v>37</v>
      </c>
      <c r="CYD1435" s="824" t="str">
        <f>"Total Subjects Received "&amp;"("&amp;CYK1430&amp;")"</f>
        <v>Total Subjects Received ()</v>
      </c>
      <c r="CYE1435" s="825"/>
      <c r="CYF1435" s="826"/>
      <c r="CYG1435" s="788" t="s">
        <v>37</v>
      </c>
      <c r="CYH1435" s="824" t="str">
        <f>"Total Subjects Received "&amp;"("&amp;CYO1430&amp;")"</f>
        <v>Total Subjects Received ()</v>
      </c>
      <c r="CYI1435" s="825"/>
      <c r="CYJ1435" s="826"/>
      <c r="CYK1435" s="788" t="s">
        <v>37</v>
      </c>
      <c r="CYL1435" s="824" t="str">
        <f>"Total Subjects Received "&amp;"("&amp;CYS1430&amp;")"</f>
        <v>Total Subjects Received ()</v>
      </c>
      <c r="CYM1435" s="825"/>
      <c r="CYN1435" s="826"/>
      <c r="CYO1435" s="788" t="s">
        <v>37</v>
      </c>
      <c r="CYP1435" s="824" t="str">
        <f>"Total Subjects Received "&amp;"("&amp;CYW1430&amp;")"</f>
        <v>Total Subjects Received ()</v>
      </c>
      <c r="CYQ1435" s="825"/>
      <c r="CYR1435" s="826"/>
      <c r="CYS1435" s="788" t="s">
        <v>37</v>
      </c>
      <c r="CYT1435" s="824" t="str">
        <f>"Total Subjects Received "&amp;"("&amp;CZA1430&amp;")"</f>
        <v>Total Subjects Received ()</v>
      </c>
      <c r="CYU1435" s="825"/>
      <c r="CYV1435" s="826"/>
      <c r="CYW1435" s="788" t="s">
        <v>37</v>
      </c>
      <c r="CYX1435" s="824" t="str">
        <f>"Total Subjects Received "&amp;"("&amp;CZE1430&amp;")"</f>
        <v>Total Subjects Received ()</v>
      </c>
      <c r="CYY1435" s="825"/>
      <c r="CYZ1435" s="826"/>
      <c r="CZA1435" s="788" t="s">
        <v>37</v>
      </c>
      <c r="CZB1435" s="824" t="str">
        <f>"Total Subjects Received "&amp;"("&amp;CZI1430&amp;")"</f>
        <v>Total Subjects Received ()</v>
      </c>
      <c r="CZC1435" s="825"/>
      <c r="CZD1435" s="826"/>
      <c r="CZE1435" s="788" t="s">
        <v>37</v>
      </c>
      <c r="CZF1435" s="824" t="str">
        <f>"Total Subjects Received "&amp;"("&amp;CZM1430&amp;")"</f>
        <v>Total Subjects Received ()</v>
      </c>
      <c r="CZG1435" s="825"/>
      <c r="CZH1435" s="826"/>
      <c r="CZI1435" s="788" t="s">
        <v>37</v>
      </c>
      <c r="CZJ1435" s="824" t="str">
        <f>"Total Subjects Received "&amp;"("&amp;CZQ1430&amp;")"</f>
        <v>Total Subjects Received ()</v>
      </c>
      <c r="CZK1435" s="825"/>
      <c r="CZL1435" s="826"/>
      <c r="CZM1435" s="788" t="s">
        <v>37</v>
      </c>
      <c r="CZN1435" s="824" t="str">
        <f>"Total Subjects Received "&amp;"("&amp;CZU1430&amp;")"</f>
        <v>Total Subjects Received ()</v>
      </c>
      <c r="CZO1435" s="825"/>
      <c r="CZP1435" s="826"/>
      <c r="CZQ1435" s="788" t="s">
        <v>37</v>
      </c>
      <c r="CZR1435" s="824" t="str">
        <f>"Total Subjects Received "&amp;"("&amp;CZY1430&amp;")"</f>
        <v>Total Subjects Received ()</v>
      </c>
      <c r="CZS1435" s="825"/>
      <c r="CZT1435" s="826"/>
      <c r="CZU1435" s="788" t="s">
        <v>37</v>
      </c>
      <c r="CZV1435" s="824" t="str">
        <f>"Total Subjects Received "&amp;"("&amp;DAC1430&amp;")"</f>
        <v>Total Subjects Received ()</v>
      </c>
      <c r="CZW1435" s="825"/>
      <c r="CZX1435" s="826"/>
      <c r="CZY1435" s="788" t="s">
        <v>37</v>
      </c>
      <c r="CZZ1435" s="824" t="str">
        <f>"Total Subjects Received "&amp;"("&amp;DAG1430&amp;")"</f>
        <v>Total Subjects Received ()</v>
      </c>
      <c r="DAA1435" s="825"/>
      <c r="DAB1435" s="826"/>
      <c r="DAC1435" s="788" t="s">
        <v>37</v>
      </c>
      <c r="DAD1435" s="824" t="str">
        <f>"Total Subjects Received "&amp;"("&amp;DAK1430&amp;")"</f>
        <v>Total Subjects Received ()</v>
      </c>
      <c r="DAE1435" s="825"/>
      <c r="DAF1435" s="826"/>
      <c r="DAG1435" s="788" t="s">
        <v>37</v>
      </c>
      <c r="DAH1435" s="824" t="str">
        <f>"Total Subjects Received "&amp;"("&amp;DAO1430&amp;")"</f>
        <v>Total Subjects Received ()</v>
      </c>
      <c r="DAI1435" s="825"/>
      <c r="DAJ1435" s="826"/>
      <c r="DAK1435" s="788" t="s">
        <v>37</v>
      </c>
      <c r="DAL1435" s="824" t="str">
        <f>"Total Subjects Received "&amp;"("&amp;DAS1430&amp;")"</f>
        <v>Total Subjects Received ()</v>
      </c>
      <c r="DAM1435" s="825"/>
      <c r="DAN1435" s="826"/>
      <c r="DAO1435" s="788" t="s">
        <v>37</v>
      </c>
      <c r="DAP1435" s="824" t="str">
        <f>"Total Subjects Received "&amp;"("&amp;DAW1430&amp;")"</f>
        <v>Total Subjects Received ()</v>
      </c>
      <c r="DAQ1435" s="825"/>
      <c r="DAR1435" s="826"/>
      <c r="DAS1435" s="788" t="s">
        <v>37</v>
      </c>
      <c r="DAT1435" s="824" t="str">
        <f>"Total Subjects Received "&amp;"("&amp;DBA1430&amp;")"</f>
        <v>Total Subjects Received ()</v>
      </c>
      <c r="DAU1435" s="825"/>
      <c r="DAV1435" s="826"/>
      <c r="DAW1435" s="788" t="s">
        <v>37</v>
      </c>
      <c r="DAX1435" s="824" t="str">
        <f>"Total Subjects Received "&amp;"("&amp;DBE1430&amp;")"</f>
        <v>Total Subjects Received ()</v>
      </c>
      <c r="DAY1435" s="825"/>
      <c r="DAZ1435" s="826"/>
      <c r="DBA1435" s="788" t="s">
        <v>37</v>
      </c>
      <c r="DBB1435" s="824" t="str">
        <f>"Total Subjects Received "&amp;"("&amp;DBI1430&amp;")"</f>
        <v>Total Subjects Received ()</v>
      </c>
      <c r="DBC1435" s="825"/>
      <c r="DBD1435" s="826"/>
      <c r="DBE1435" s="788" t="s">
        <v>37</v>
      </c>
      <c r="DBF1435" s="824" t="str">
        <f>"Total Subjects Received "&amp;"("&amp;DBM1430&amp;")"</f>
        <v>Total Subjects Received ()</v>
      </c>
      <c r="DBG1435" s="825"/>
      <c r="DBH1435" s="826"/>
      <c r="DBI1435" s="788" t="s">
        <v>37</v>
      </c>
      <c r="DBJ1435" s="824" t="str">
        <f>"Total Subjects Received "&amp;"("&amp;DBQ1430&amp;")"</f>
        <v>Total Subjects Received ()</v>
      </c>
      <c r="DBK1435" s="825"/>
      <c r="DBL1435" s="826"/>
      <c r="DBM1435" s="788" t="s">
        <v>37</v>
      </c>
      <c r="DBN1435" s="824" t="str">
        <f>"Total Subjects Received "&amp;"("&amp;DBU1430&amp;")"</f>
        <v>Total Subjects Received ()</v>
      </c>
      <c r="DBO1435" s="825"/>
      <c r="DBP1435" s="826"/>
      <c r="DBQ1435" s="788" t="s">
        <v>37</v>
      </c>
      <c r="DBR1435" s="824" t="str">
        <f>"Total Subjects Received "&amp;"("&amp;DBY1430&amp;")"</f>
        <v>Total Subjects Received ()</v>
      </c>
      <c r="DBS1435" s="825"/>
      <c r="DBT1435" s="826"/>
      <c r="DBU1435" s="788" t="s">
        <v>37</v>
      </c>
      <c r="DBV1435" s="824" t="str">
        <f>"Total Subjects Received "&amp;"("&amp;DCC1430&amp;")"</f>
        <v>Total Subjects Received ()</v>
      </c>
      <c r="DBW1435" s="825"/>
      <c r="DBX1435" s="826"/>
      <c r="DBY1435" s="788" t="s">
        <v>37</v>
      </c>
      <c r="DBZ1435" s="824" t="str">
        <f>"Total Subjects Received "&amp;"("&amp;DCG1430&amp;")"</f>
        <v>Total Subjects Received ()</v>
      </c>
      <c r="DCA1435" s="825"/>
      <c r="DCB1435" s="826"/>
      <c r="DCC1435" s="788" t="s">
        <v>37</v>
      </c>
      <c r="DCD1435" s="824" t="str">
        <f>"Total Subjects Received "&amp;"("&amp;DCK1430&amp;")"</f>
        <v>Total Subjects Received ()</v>
      </c>
      <c r="DCE1435" s="825"/>
      <c r="DCF1435" s="826"/>
      <c r="DCG1435" s="788" t="s">
        <v>37</v>
      </c>
      <c r="DCH1435" s="824" t="str">
        <f>"Total Subjects Received "&amp;"("&amp;DCO1430&amp;")"</f>
        <v>Total Subjects Received ()</v>
      </c>
      <c r="DCI1435" s="825"/>
      <c r="DCJ1435" s="826"/>
      <c r="DCK1435" s="788" t="s">
        <v>37</v>
      </c>
      <c r="DCL1435" s="824" t="str">
        <f>"Total Subjects Received "&amp;"("&amp;DCS1430&amp;")"</f>
        <v>Total Subjects Received ()</v>
      </c>
      <c r="DCM1435" s="825"/>
      <c r="DCN1435" s="826"/>
      <c r="DCO1435" s="788" t="s">
        <v>37</v>
      </c>
      <c r="DCP1435" s="824" t="str">
        <f>"Total Subjects Received "&amp;"("&amp;DCW1430&amp;")"</f>
        <v>Total Subjects Received ()</v>
      </c>
      <c r="DCQ1435" s="825"/>
      <c r="DCR1435" s="826"/>
      <c r="DCS1435" s="788" t="s">
        <v>37</v>
      </c>
      <c r="DCT1435" s="824" t="str">
        <f>"Total Subjects Received "&amp;"("&amp;DDA1430&amp;")"</f>
        <v>Total Subjects Received ()</v>
      </c>
      <c r="DCU1435" s="825"/>
      <c r="DCV1435" s="826"/>
      <c r="DCW1435" s="788" t="s">
        <v>37</v>
      </c>
      <c r="DCX1435" s="824" t="str">
        <f>"Total Subjects Received "&amp;"("&amp;DDE1430&amp;")"</f>
        <v>Total Subjects Received ()</v>
      </c>
      <c r="DCY1435" s="825"/>
      <c r="DCZ1435" s="826"/>
      <c r="DDA1435" s="788" t="s">
        <v>37</v>
      </c>
      <c r="DDB1435" s="824" t="str">
        <f>"Total Subjects Received "&amp;"("&amp;DDI1430&amp;")"</f>
        <v>Total Subjects Received ()</v>
      </c>
      <c r="DDC1435" s="825"/>
      <c r="DDD1435" s="826"/>
      <c r="DDE1435" s="788" t="s">
        <v>37</v>
      </c>
      <c r="DDF1435" s="824" t="str">
        <f>"Total Subjects Received "&amp;"("&amp;DDM1430&amp;")"</f>
        <v>Total Subjects Received ()</v>
      </c>
      <c r="DDG1435" s="825"/>
      <c r="DDH1435" s="826"/>
      <c r="DDI1435" s="788" t="s">
        <v>37</v>
      </c>
      <c r="DDJ1435" s="824" t="str">
        <f>"Total Subjects Received "&amp;"("&amp;DDQ1430&amp;")"</f>
        <v>Total Subjects Received ()</v>
      </c>
      <c r="DDK1435" s="825"/>
      <c r="DDL1435" s="826"/>
      <c r="DDM1435" s="788" t="s">
        <v>37</v>
      </c>
      <c r="DDN1435" s="824" t="str">
        <f>"Total Subjects Received "&amp;"("&amp;DDU1430&amp;")"</f>
        <v>Total Subjects Received ()</v>
      </c>
      <c r="DDO1435" s="825"/>
      <c r="DDP1435" s="826"/>
      <c r="DDQ1435" s="788" t="s">
        <v>37</v>
      </c>
      <c r="DDR1435" s="824" t="str">
        <f>"Total Subjects Received "&amp;"("&amp;DDY1430&amp;")"</f>
        <v>Total Subjects Received ()</v>
      </c>
      <c r="DDS1435" s="825"/>
      <c r="DDT1435" s="826"/>
      <c r="DDU1435" s="788" t="s">
        <v>37</v>
      </c>
      <c r="DDV1435" s="824" t="str">
        <f>"Total Subjects Received "&amp;"("&amp;DEC1430&amp;")"</f>
        <v>Total Subjects Received ()</v>
      </c>
      <c r="DDW1435" s="825"/>
      <c r="DDX1435" s="826"/>
      <c r="DDY1435" s="788" t="s">
        <v>37</v>
      </c>
      <c r="DDZ1435" s="824" t="str">
        <f>"Total Subjects Received "&amp;"("&amp;DEG1430&amp;")"</f>
        <v>Total Subjects Received ()</v>
      </c>
      <c r="DEA1435" s="825"/>
      <c r="DEB1435" s="826"/>
      <c r="DEC1435" s="788" t="s">
        <v>37</v>
      </c>
      <c r="DED1435" s="824" t="str">
        <f>"Total Subjects Received "&amp;"("&amp;DEK1430&amp;")"</f>
        <v>Total Subjects Received ()</v>
      </c>
      <c r="DEE1435" s="825"/>
      <c r="DEF1435" s="826"/>
      <c r="DEG1435" s="788" t="s">
        <v>37</v>
      </c>
      <c r="DEH1435" s="824" t="str">
        <f>"Total Subjects Received "&amp;"("&amp;DEO1430&amp;")"</f>
        <v>Total Subjects Received ()</v>
      </c>
      <c r="DEI1435" s="825"/>
      <c r="DEJ1435" s="826"/>
      <c r="DEK1435" s="788" t="s">
        <v>37</v>
      </c>
      <c r="DEL1435" s="824" t="str">
        <f>"Total Subjects Received "&amp;"("&amp;DES1430&amp;")"</f>
        <v>Total Subjects Received ()</v>
      </c>
      <c r="DEM1435" s="825"/>
      <c r="DEN1435" s="826"/>
      <c r="DEO1435" s="788" t="s">
        <v>37</v>
      </c>
      <c r="DEP1435" s="824" t="str">
        <f>"Total Subjects Received "&amp;"("&amp;DEW1430&amp;")"</f>
        <v>Total Subjects Received ()</v>
      </c>
      <c r="DEQ1435" s="825"/>
      <c r="DER1435" s="826"/>
      <c r="DES1435" s="788" t="s">
        <v>37</v>
      </c>
      <c r="DET1435" s="824" t="str">
        <f>"Total Subjects Received "&amp;"("&amp;DFA1430&amp;")"</f>
        <v>Total Subjects Received ()</v>
      </c>
      <c r="DEU1435" s="825"/>
      <c r="DEV1435" s="826"/>
      <c r="DEW1435" s="788" t="s">
        <v>37</v>
      </c>
      <c r="DEX1435" s="824" t="str">
        <f>"Total Subjects Received "&amp;"("&amp;DFE1430&amp;")"</f>
        <v>Total Subjects Received ()</v>
      </c>
      <c r="DEY1435" s="825"/>
      <c r="DEZ1435" s="826"/>
      <c r="DFA1435" s="788" t="s">
        <v>37</v>
      </c>
      <c r="DFB1435" s="824" t="str">
        <f>"Total Subjects Received "&amp;"("&amp;DFI1430&amp;")"</f>
        <v>Total Subjects Received ()</v>
      </c>
      <c r="DFC1435" s="825"/>
      <c r="DFD1435" s="826"/>
      <c r="DFE1435" s="788" t="s">
        <v>37</v>
      </c>
      <c r="DFF1435" s="824" t="str">
        <f>"Total Subjects Received "&amp;"("&amp;DFM1430&amp;")"</f>
        <v>Total Subjects Received ()</v>
      </c>
      <c r="DFG1435" s="825"/>
      <c r="DFH1435" s="826"/>
      <c r="DFI1435" s="788" t="s">
        <v>37</v>
      </c>
      <c r="DFJ1435" s="824" t="str">
        <f>"Total Subjects Received "&amp;"("&amp;DFQ1430&amp;")"</f>
        <v>Total Subjects Received ()</v>
      </c>
      <c r="DFK1435" s="825"/>
      <c r="DFL1435" s="826"/>
      <c r="DFM1435" s="788" t="s">
        <v>37</v>
      </c>
      <c r="DFN1435" s="824" t="str">
        <f>"Total Subjects Received "&amp;"("&amp;DFU1430&amp;")"</f>
        <v>Total Subjects Received ()</v>
      </c>
      <c r="DFO1435" s="825"/>
      <c r="DFP1435" s="826"/>
      <c r="DFQ1435" s="788" t="s">
        <v>37</v>
      </c>
      <c r="DFR1435" s="824" t="str">
        <f>"Total Subjects Received "&amp;"("&amp;DFY1430&amp;")"</f>
        <v>Total Subjects Received ()</v>
      </c>
      <c r="DFS1435" s="825"/>
      <c r="DFT1435" s="826"/>
      <c r="DFU1435" s="788" t="s">
        <v>37</v>
      </c>
      <c r="DFV1435" s="824" t="str">
        <f>"Total Subjects Received "&amp;"("&amp;DGC1430&amp;")"</f>
        <v>Total Subjects Received ()</v>
      </c>
      <c r="DFW1435" s="825"/>
      <c r="DFX1435" s="826"/>
      <c r="DFY1435" s="788" t="s">
        <v>37</v>
      </c>
      <c r="DFZ1435" s="824" t="str">
        <f>"Total Subjects Received "&amp;"("&amp;DGG1430&amp;")"</f>
        <v>Total Subjects Received ()</v>
      </c>
      <c r="DGA1435" s="825"/>
      <c r="DGB1435" s="826"/>
      <c r="DGC1435" s="788" t="s">
        <v>37</v>
      </c>
      <c r="DGD1435" s="824" t="str">
        <f>"Total Subjects Received "&amp;"("&amp;DGK1430&amp;")"</f>
        <v>Total Subjects Received ()</v>
      </c>
      <c r="DGE1435" s="825"/>
      <c r="DGF1435" s="826"/>
      <c r="DGG1435" s="788" t="s">
        <v>37</v>
      </c>
      <c r="DGH1435" s="824" t="str">
        <f>"Total Subjects Received "&amp;"("&amp;DGO1430&amp;")"</f>
        <v>Total Subjects Received ()</v>
      </c>
      <c r="DGI1435" s="825"/>
      <c r="DGJ1435" s="826"/>
      <c r="DGK1435" s="788" t="s">
        <v>37</v>
      </c>
      <c r="DGL1435" s="824" t="str">
        <f>"Total Subjects Received "&amp;"("&amp;DGS1430&amp;")"</f>
        <v>Total Subjects Received ()</v>
      </c>
      <c r="DGM1435" s="825"/>
      <c r="DGN1435" s="826"/>
      <c r="DGO1435" s="788" t="s">
        <v>37</v>
      </c>
      <c r="DGP1435" s="824" t="str">
        <f>"Total Subjects Received "&amp;"("&amp;DGW1430&amp;")"</f>
        <v>Total Subjects Received ()</v>
      </c>
      <c r="DGQ1435" s="825"/>
      <c r="DGR1435" s="826"/>
      <c r="DGS1435" s="788" t="s">
        <v>37</v>
      </c>
      <c r="DGT1435" s="824" t="str">
        <f>"Total Subjects Received "&amp;"("&amp;DHA1430&amp;")"</f>
        <v>Total Subjects Received ()</v>
      </c>
      <c r="DGU1435" s="825"/>
      <c r="DGV1435" s="826"/>
      <c r="DGW1435" s="788" t="s">
        <v>37</v>
      </c>
      <c r="DGX1435" s="824" t="str">
        <f>"Total Subjects Received "&amp;"("&amp;DHE1430&amp;")"</f>
        <v>Total Subjects Received ()</v>
      </c>
      <c r="DGY1435" s="825"/>
      <c r="DGZ1435" s="826"/>
      <c r="DHA1435" s="788" t="s">
        <v>37</v>
      </c>
      <c r="DHB1435" s="824" t="str">
        <f>"Total Subjects Received "&amp;"("&amp;DHI1430&amp;")"</f>
        <v>Total Subjects Received ()</v>
      </c>
      <c r="DHC1435" s="825"/>
      <c r="DHD1435" s="826"/>
      <c r="DHE1435" s="788" t="s">
        <v>37</v>
      </c>
      <c r="DHF1435" s="824" t="str">
        <f>"Total Subjects Received "&amp;"("&amp;DHM1430&amp;")"</f>
        <v>Total Subjects Received ()</v>
      </c>
      <c r="DHG1435" s="825"/>
      <c r="DHH1435" s="826"/>
      <c r="DHI1435" s="788" t="s">
        <v>37</v>
      </c>
      <c r="DHJ1435" s="824" t="str">
        <f>"Total Subjects Received "&amp;"("&amp;DHQ1430&amp;")"</f>
        <v>Total Subjects Received ()</v>
      </c>
      <c r="DHK1435" s="825"/>
      <c r="DHL1435" s="826"/>
      <c r="DHM1435" s="788" t="s">
        <v>37</v>
      </c>
      <c r="DHN1435" s="824" t="str">
        <f>"Total Subjects Received "&amp;"("&amp;DHU1430&amp;")"</f>
        <v>Total Subjects Received ()</v>
      </c>
      <c r="DHO1435" s="825"/>
      <c r="DHP1435" s="826"/>
      <c r="DHQ1435" s="788" t="s">
        <v>37</v>
      </c>
      <c r="DHR1435" s="824" t="str">
        <f>"Total Subjects Received "&amp;"("&amp;DHY1430&amp;")"</f>
        <v>Total Subjects Received ()</v>
      </c>
      <c r="DHS1435" s="825"/>
      <c r="DHT1435" s="826"/>
      <c r="DHU1435" s="788" t="s">
        <v>37</v>
      </c>
      <c r="DHV1435" s="824" t="str">
        <f>"Total Subjects Received "&amp;"("&amp;DIC1430&amp;")"</f>
        <v>Total Subjects Received ()</v>
      </c>
      <c r="DHW1435" s="825"/>
      <c r="DHX1435" s="826"/>
      <c r="DHY1435" s="788" t="s">
        <v>37</v>
      </c>
      <c r="DHZ1435" s="824" t="str">
        <f>"Total Subjects Received "&amp;"("&amp;DIG1430&amp;")"</f>
        <v>Total Subjects Received ()</v>
      </c>
      <c r="DIA1435" s="825"/>
      <c r="DIB1435" s="826"/>
      <c r="DIC1435" s="788" t="s">
        <v>37</v>
      </c>
      <c r="DID1435" s="824" t="str">
        <f>"Total Subjects Received "&amp;"("&amp;DIK1430&amp;")"</f>
        <v>Total Subjects Received ()</v>
      </c>
      <c r="DIE1435" s="825"/>
      <c r="DIF1435" s="826"/>
      <c r="DIG1435" s="788" t="s">
        <v>37</v>
      </c>
      <c r="DIH1435" s="824" t="str">
        <f>"Total Subjects Received "&amp;"("&amp;DIO1430&amp;")"</f>
        <v>Total Subjects Received ()</v>
      </c>
      <c r="DII1435" s="825"/>
      <c r="DIJ1435" s="826"/>
      <c r="DIK1435" s="788" t="s">
        <v>37</v>
      </c>
      <c r="DIL1435" s="824" t="str">
        <f>"Total Subjects Received "&amp;"("&amp;DIS1430&amp;")"</f>
        <v>Total Subjects Received ()</v>
      </c>
      <c r="DIM1435" s="825"/>
      <c r="DIN1435" s="826"/>
      <c r="DIO1435" s="788" t="s">
        <v>37</v>
      </c>
      <c r="DIP1435" s="824" t="str">
        <f>"Total Subjects Received "&amp;"("&amp;DIW1430&amp;")"</f>
        <v>Total Subjects Received ()</v>
      </c>
      <c r="DIQ1435" s="825"/>
      <c r="DIR1435" s="826"/>
      <c r="DIS1435" s="788" t="s">
        <v>37</v>
      </c>
      <c r="DIT1435" s="824" t="str">
        <f>"Total Subjects Received "&amp;"("&amp;DJA1430&amp;")"</f>
        <v>Total Subjects Received ()</v>
      </c>
      <c r="DIU1435" s="825"/>
      <c r="DIV1435" s="826"/>
      <c r="DIW1435" s="788" t="s">
        <v>37</v>
      </c>
      <c r="DIX1435" s="824" t="str">
        <f>"Total Subjects Received "&amp;"("&amp;DJE1430&amp;")"</f>
        <v>Total Subjects Received ()</v>
      </c>
      <c r="DIY1435" s="825"/>
      <c r="DIZ1435" s="826"/>
      <c r="DJA1435" s="788" t="s">
        <v>37</v>
      </c>
      <c r="DJB1435" s="824" t="str">
        <f>"Total Subjects Received "&amp;"("&amp;DJI1430&amp;")"</f>
        <v>Total Subjects Received ()</v>
      </c>
      <c r="DJC1435" s="825"/>
      <c r="DJD1435" s="826"/>
      <c r="DJE1435" s="788" t="s">
        <v>37</v>
      </c>
      <c r="DJF1435" s="824" t="str">
        <f>"Total Subjects Received "&amp;"("&amp;DJM1430&amp;")"</f>
        <v>Total Subjects Received ()</v>
      </c>
      <c r="DJG1435" s="825"/>
      <c r="DJH1435" s="826"/>
      <c r="DJI1435" s="788" t="s">
        <v>37</v>
      </c>
      <c r="DJJ1435" s="824" t="str">
        <f>"Total Subjects Received "&amp;"("&amp;DJQ1430&amp;")"</f>
        <v>Total Subjects Received ()</v>
      </c>
      <c r="DJK1435" s="825"/>
      <c r="DJL1435" s="826"/>
      <c r="DJM1435" s="788" t="s">
        <v>37</v>
      </c>
      <c r="DJN1435" s="824" t="str">
        <f>"Total Subjects Received "&amp;"("&amp;DJU1430&amp;")"</f>
        <v>Total Subjects Received ()</v>
      </c>
      <c r="DJO1435" s="825"/>
      <c r="DJP1435" s="826"/>
      <c r="DJQ1435" s="788" t="s">
        <v>37</v>
      </c>
      <c r="DJR1435" s="824" t="str">
        <f>"Total Subjects Received "&amp;"("&amp;DJY1430&amp;")"</f>
        <v>Total Subjects Received ()</v>
      </c>
      <c r="DJS1435" s="825"/>
      <c r="DJT1435" s="826"/>
      <c r="DJU1435" s="788" t="s">
        <v>37</v>
      </c>
      <c r="DJV1435" s="824" t="str">
        <f>"Total Subjects Received "&amp;"("&amp;DKC1430&amp;")"</f>
        <v>Total Subjects Received ()</v>
      </c>
      <c r="DJW1435" s="825"/>
      <c r="DJX1435" s="826"/>
      <c r="DJY1435" s="788" t="s">
        <v>37</v>
      </c>
      <c r="DJZ1435" s="824" t="str">
        <f>"Total Subjects Received "&amp;"("&amp;DKG1430&amp;")"</f>
        <v>Total Subjects Received ()</v>
      </c>
      <c r="DKA1435" s="825"/>
      <c r="DKB1435" s="826"/>
      <c r="DKC1435" s="788" t="s">
        <v>37</v>
      </c>
      <c r="DKD1435" s="824" t="str">
        <f>"Total Subjects Received "&amp;"("&amp;DKK1430&amp;")"</f>
        <v>Total Subjects Received ()</v>
      </c>
      <c r="DKE1435" s="825"/>
      <c r="DKF1435" s="826"/>
      <c r="DKG1435" s="788" t="s">
        <v>37</v>
      </c>
      <c r="DKH1435" s="824" t="str">
        <f>"Total Subjects Received "&amp;"("&amp;DKO1430&amp;")"</f>
        <v>Total Subjects Received ()</v>
      </c>
      <c r="DKI1435" s="825"/>
      <c r="DKJ1435" s="826"/>
      <c r="DKK1435" s="788" t="s">
        <v>37</v>
      </c>
      <c r="DKL1435" s="824" t="str">
        <f>"Total Subjects Received "&amp;"("&amp;DKS1430&amp;")"</f>
        <v>Total Subjects Received ()</v>
      </c>
      <c r="DKM1435" s="825"/>
      <c r="DKN1435" s="826"/>
      <c r="DKO1435" s="788" t="s">
        <v>37</v>
      </c>
      <c r="DKP1435" s="824" t="str">
        <f>"Total Subjects Received "&amp;"("&amp;DKW1430&amp;")"</f>
        <v>Total Subjects Received ()</v>
      </c>
      <c r="DKQ1435" s="825"/>
      <c r="DKR1435" s="826"/>
      <c r="DKS1435" s="788" t="s">
        <v>37</v>
      </c>
      <c r="DKT1435" s="824" t="str">
        <f>"Total Subjects Received "&amp;"("&amp;DLA1430&amp;")"</f>
        <v>Total Subjects Received ()</v>
      </c>
      <c r="DKU1435" s="825"/>
      <c r="DKV1435" s="826"/>
      <c r="DKW1435" s="788" t="s">
        <v>37</v>
      </c>
      <c r="DKX1435" s="824" t="str">
        <f>"Total Subjects Received "&amp;"("&amp;DLE1430&amp;")"</f>
        <v>Total Subjects Received ()</v>
      </c>
      <c r="DKY1435" s="825"/>
      <c r="DKZ1435" s="826"/>
      <c r="DLA1435" s="788" t="s">
        <v>37</v>
      </c>
      <c r="DLB1435" s="824" t="str">
        <f>"Total Subjects Received "&amp;"("&amp;DLI1430&amp;")"</f>
        <v>Total Subjects Received ()</v>
      </c>
      <c r="DLC1435" s="825"/>
      <c r="DLD1435" s="826"/>
      <c r="DLE1435" s="788" t="s">
        <v>37</v>
      </c>
      <c r="DLF1435" s="824" t="str">
        <f>"Total Subjects Received "&amp;"("&amp;DLM1430&amp;")"</f>
        <v>Total Subjects Received ()</v>
      </c>
      <c r="DLG1435" s="825"/>
      <c r="DLH1435" s="826"/>
      <c r="DLI1435" s="788" t="s">
        <v>37</v>
      </c>
      <c r="DLJ1435" s="824" t="str">
        <f>"Total Subjects Received "&amp;"("&amp;DLQ1430&amp;")"</f>
        <v>Total Subjects Received ()</v>
      </c>
      <c r="DLK1435" s="825"/>
      <c r="DLL1435" s="826"/>
      <c r="DLM1435" s="788" t="s">
        <v>37</v>
      </c>
      <c r="DLN1435" s="824" t="str">
        <f>"Total Subjects Received "&amp;"("&amp;DLU1430&amp;")"</f>
        <v>Total Subjects Received ()</v>
      </c>
      <c r="DLO1435" s="825"/>
      <c r="DLP1435" s="826"/>
      <c r="DLQ1435" s="788" t="s">
        <v>37</v>
      </c>
      <c r="DLR1435" s="824" t="str">
        <f>"Total Subjects Received "&amp;"("&amp;DLY1430&amp;")"</f>
        <v>Total Subjects Received ()</v>
      </c>
      <c r="DLS1435" s="825"/>
      <c r="DLT1435" s="826"/>
      <c r="DLU1435" s="788" t="s">
        <v>37</v>
      </c>
      <c r="DLV1435" s="824" t="str">
        <f>"Total Subjects Received "&amp;"("&amp;DMC1430&amp;")"</f>
        <v>Total Subjects Received ()</v>
      </c>
      <c r="DLW1435" s="825"/>
      <c r="DLX1435" s="826"/>
      <c r="DLY1435" s="788" t="s">
        <v>37</v>
      </c>
      <c r="DLZ1435" s="824" t="str">
        <f>"Total Subjects Received "&amp;"("&amp;DMG1430&amp;")"</f>
        <v>Total Subjects Received ()</v>
      </c>
      <c r="DMA1435" s="825"/>
      <c r="DMB1435" s="826"/>
      <c r="DMC1435" s="788" t="s">
        <v>37</v>
      </c>
      <c r="DMD1435" s="824" t="str">
        <f>"Total Subjects Received "&amp;"("&amp;DMK1430&amp;")"</f>
        <v>Total Subjects Received ()</v>
      </c>
      <c r="DME1435" s="825"/>
      <c r="DMF1435" s="826"/>
      <c r="DMG1435" s="788" t="s">
        <v>37</v>
      </c>
      <c r="DMH1435" s="824" t="str">
        <f>"Total Subjects Received "&amp;"("&amp;DMO1430&amp;")"</f>
        <v>Total Subjects Received ()</v>
      </c>
      <c r="DMI1435" s="825"/>
      <c r="DMJ1435" s="826"/>
      <c r="DMK1435" s="788" t="s">
        <v>37</v>
      </c>
      <c r="DML1435" s="824" t="str">
        <f>"Total Subjects Received "&amp;"("&amp;DMS1430&amp;")"</f>
        <v>Total Subjects Received ()</v>
      </c>
      <c r="DMM1435" s="825"/>
      <c r="DMN1435" s="826"/>
      <c r="DMO1435" s="788" t="s">
        <v>37</v>
      </c>
      <c r="DMP1435" s="824" t="str">
        <f>"Total Subjects Received "&amp;"("&amp;DMW1430&amp;")"</f>
        <v>Total Subjects Received ()</v>
      </c>
      <c r="DMQ1435" s="825"/>
      <c r="DMR1435" s="826"/>
      <c r="DMS1435" s="788" t="s">
        <v>37</v>
      </c>
      <c r="DMT1435" s="824" t="str">
        <f>"Total Subjects Received "&amp;"("&amp;DNA1430&amp;")"</f>
        <v>Total Subjects Received ()</v>
      </c>
      <c r="DMU1435" s="825"/>
      <c r="DMV1435" s="826"/>
      <c r="DMW1435" s="788" t="s">
        <v>37</v>
      </c>
      <c r="DMX1435" s="824" t="str">
        <f>"Total Subjects Received "&amp;"("&amp;DNE1430&amp;")"</f>
        <v>Total Subjects Received ()</v>
      </c>
      <c r="DMY1435" s="825"/>
      <c r="DMZ1435" s="826"/>
      <c r="DNA1435" s="788" t="s">
        <v>37</v>
      </c>
      <c r="DNB1435" s="824" t="str">
        <f>"Total Subjects Received "&amp;"("&amp;DNI1430&amp;")"</f>
        <v>Total Subjects Received ()</v>
      </c>
      <c r="DNC1435" s="825"/>
      <c r="DND1435" s="826"/>
      <c r="DNE1435" s="788" t="s">
        <v>37</v>
      </c>
      <c r="DNF1435" s="824" t="str">
        <f>"Total Subjects Received "&amp;"("&amp;DNM1430&amp;")"</f>
        <v>Total Subjects Received ()</v>
      </c>
      <c r="DNG1435" s="825"/>
      <c r="DNH1435" s="826"/>
      <c r="DNI1435" s="788" t="s">
        <v>37</v>
      </c>
      <c r="DNJ1435" s="824" t="str">
        <f>"Total Subjects Received "&amp;"("&amp;DNQ1430&amp;")"</f>
        <v>Total Subjects Received ()</v>
      </c>
      <c r="DNK1435" s="825"/>
      <c r="DNL1435" s="826"/>
      <c r="DNM1435" s="788" t="s">
        <v>37</v>
      </c>
      <c r="DNN1435" s="824" t="str">
        <f>"Total Subjects Received "&amp;"("&amp;DNU1430&amp;")"</f>
        <v>Total Subjects Received ()</v>
      </c>
      <c r="DNO1435" s="825"/>
      <c r="DNP1435" s="826"/>
      <c r="DNQ1435" s="788" t="s">
        <v>37</v>
      </c>
      <c r="DNR1435" s="824" t="str">
        <f>"Total Subjects Received "&amp;"("&amp;DNY1430&amp;")"</f>
        <v>Total Subjects Received ()</v>
      </c>
      <c r="DNS1435" s="825"/>
      <c r="DNT1435" s="826"/>
      <c r="DNU1435" s="788" t="s">
        <v>37</v>
      </c>
      <c r="DNV1435" s="824" t="str">
        <f>"Total Subjects Received "&amp;"("&amp;DOC1430&amp;")"</f>
        <v>Total Subjects Received ()</v>
      </c>
      <c r="DNW1435" s="825"/>
      <c r="DNX1435" s="826"/>
      <c r="DNY1435" s="788" t="s">
        <v>37</v>
      </c>
      <c r="DNZ1435" s="824" t="str">
        <f>"Total Subjects Received "&amp;"("&amp;DOG1430&amp;")"</f>
        <v>Total Subjects Received ()</v>
      </c>
      <c r="DOA1435" s="825"/>
      <c r="DOB1435" s="826"/>
      <c r="DOC1435" s="788" t="s">
        <v>37</v>
      </c>
      <c r="DOD1435" s="824" t="str">
        <f>"Total Subjects Received "&amp;"("&amp;DOK1430&amp;")"</f>
        <v>Total Subjects Received ()</v>
      </c>
      <c r="DOE1435" s="825"/>
      <c r="DOF1435" s="826"/>
      <c r="DOG1435" s="788" t="s">
        <v>37</v>
      </c>
      <c r="DOH1435" s="824" t="str">
        <f>"Total Subjects Received "&amp;"("&amp;DOO1430&amp;")"</f>
        <v>Total Subjects Received ()</v>
      </c>
      <c r="DOI1435" s="825"/>
      <c r="DOJ1435" s="826"/>
      <c r="DOK1435" s="788" t="s">
        <v>37</v>
      </c>
      <c r="DOL1435" s="824" t="str">
        <f>"Total Subjects Received "&amp;"("&amp;DOS1430&amp;")"</f>
        <v>Total Subjects Received ()</v>
      </c>
      <c r="DOM1435" s="825"/>
      <c r="DON1435" s="826"/>
      <c r="DOO1435" s="788" t="s">
        <v>37</v>
      </c>
      <c r="DOP1435" s="824" t="str">
        <f>"Total Subjects Received "&amp;"("&amp;DOW1430&amp;")"</f>
        <v>Total Subjects Received ()</v>
      </c>
      <c r="DOQ1435" s="825"/>
      <c r="DOR1435" s="826"/>
      <c r="DOS1435" s="788" t="s">
        <v>37</v>
      </c>
      <c r="DOT1435" s="824" t="str">
        <f>"Total Subjects Received "&amp;"("&amp;DPA1430&amp;")"</f>
        <v>Total Subjects Received ()</v>
      </c>
      <c r="DOU1435" s="825"/>
      <c r="DOV1435" s="826"/>
      <c r="DOW1435" s="788" t="s">
        <v>37</v>
      </c>
      <c r="DOX1435" s="824" t="str">
        <f>"Total Subjects Received "&amp;"("&amp;DPE1430&amp;")"</f>
        <v>Total Subjects Received ()</v>
      </c>
      <c r="DOY1435" s="825"/>
      <c r="DOZ1435" s="826"/>
      <c r="DPA1435" s="788" t="s">
        <v>37</v>
      </c>
      <c r="DPB1435" s="824" t="str">
        <f>"Total Subjects Received "&amp;"("&amp;DPI1430&amp;")"</f>
        <v>Total Subjects Received ()</v>
      </c>
      <c r="DPC1435" s="825"/>
      <c r="DPD1435" s="826"/>
      <c r="DPE1435" s="788" t="s">
        <v>37</v>
      </c>
      <c r="DPF1435" s="824" t="str">
        <f>"Total Subjects Received "&amp;"("&amp;DPM1430&amp;")"</f>
        <v>Total Subjects Received ()</v>
      </c>
      <c r="DPG1435" s="825"/>
      <c r="DPH1435" s="826"/>
      <c r="DPI1435" s="788" t="s">
        <v>37</v>
      </c>
      <c r="DPJ1435" s="824" t="str">
        <f>"Total Subjects Received "&amp;"("&amp;DPQ1430&amp;")"</f>
        <v>Total Subjects Received ()</v>
      </c>
      <c r="DPK1435" s="825"/>
      <c r="DPL1435" s="826"/>
      <c r="DPM1435" s="788" t="s">
        <v>37</v>
      </c>
      <c r="DPN1435" s="824" t="str">
        <f>"Total Subjects Received "&amp;"("&amp;DPU1430&amp;")"</f>
        <v>Total Subjects Received ()</v>
      </c>
      <c r="DPO1435" s="825"/>
      <c r="DPP1435" s="826"/>
      <c r="DPQ1435" s="788" t="s">
        <v>37</v>
      </c>
      <c r="DPR1435" s="824" t="str">
        <f>"Total Subjects Received "&amp;"("&amp;DPY1430&amp;")"</f>
        <v>Total Subjects Received ()</v>
      </c>
      <c r="DPS1435" s="825"/>
      <c r="DPT1435" s="826"/>
      <c r="DPU1435" s="788" t="s">
        <v>37</v>
      </c>
      <c r="DPV1435" s="824" t="str">
        <f>"Total Subjects Received "&amp;"("&amp;DQC1430&amp;")"</f>
        <v>Total Subjects Received ()</v>
      </c>
      <c r="DPW1435" s="825"/>
      <c r="DPX1435" s="826"/>
      <c r="DPY1435" s="788" t="s">
        <v>37</v>
      </c>
      <c r="DPZ1435" s="824" t="str">
        <f>"Total Subjects Received "&amp;"("&amp;DQG1430&amp;")"</f>
        <v>Total Subjects Received ()</v>
      </c>
      <c r="DQA1435" s="825"/>
      <c r="DQB1435" s="826"/>
      <c r="DQC1435" s="788" t="s">
        <v>37</v>
      </c>
      <c r="DQD1435" s="824" t="str">
        <f>"Total Subjects Received "&amp;"("&amp;DQK1430&amp;")"</f>
        <v>Total Subjects Received ()</v>
      </c>
      <c r="DQE1435" s="825"/>
      <c r="DQF1435" s="826"/>
      <c r="DQG1435" s="788" t="s">
        <v>37</v>
      </c>
      <c r="DQH1435" s="824" t="str">
        <f>"Total Subjects Received "&amp;"("&amp;DQO1430&amp;")"</f>
        <v>Total Subjects Received ()</v>
      </c>
      <c r="DQI1435" s="825"/>
      <c r="DQJ1435" s="826"/>
      <c r="DQK1435" s="788" t="s">
        <v>37</v>
      </c>
      <c r="DQL1435" s="824" t="str">
        <f>"Total Subjects Received "&amp;"("&amp;DQS1430&amp;")"</f>
        <v>Total Subjects Received ()</v>
      </c>
      <c r="DQM1435" s="825"/>
      <c r="DQN1435" s="826"/>
      <c r="DQO1435" s="788" t="s">
        <v>37</v>
      </c>
      <c r="DQP1435" s="824" t="str">
        <f>"Total Subjects Received "&amp;"("&amp;DQW1430&amp;")"</f>
        <v>Total Subjects Received ()</v>
      </c>
      <c r="DQQ1435" s="825"/>
      <c r="DQR1435" s="826"/>
      <c r="DQS1435" s="788" t="s">
        <v>37</v>
      </c>
      <c r="DQT1435" s="824" t="str">
        <f>"Total Subjects Received "&amp;"("&amp;DRA1430&amp;")"</f>
        <v>Total Subjects Received ()</v>
      </c>
      <c r="DQU1435" s="825"/>
      <c r="DQV1435" s="826"/>
      <c r="DQW1435" s="788" t="s">
        <v>37</v>
      </c>
      <c r="DQX1435" s="824" t="str">
        <f>"Total Subjects Received "&amp;"("&amp;DRE1430&amp;")"</f>
        <v>Total Subjects Received ()</v>
      </c>
      <c r="DQY1435" s="825"/>
      <c r="DQZ1435" s="826"/>
      <c r="DRA1435" s="788" t="s">
        <v>37</v>
      </c>
      <c r="DRB1435" s="824" t="str">
        <f>"Total Subjects Received "&amp;"("&amp;DRI1430&amp;")"</f>
        <v>Total Subjects Received ()</v>
      </c>
      <c r="DRC1435" s="825"/>
      <c r="DRD1435" s="826"/>
      <c r="DRE1435" s="788" t="s">
        <v>37</v>
      </c>
      <c r="DRF1435" s="824" t="str">
        <f>"Total Subjects Received "&amp;"("&amp;DRM1430&amp;")"</f>
        <v>Total Subjects Received ()</v>
      </c>
      <c r="DRG1435" s="825"/>
      <c r="DRH1435" s="826"/>
      <c r="DRI1435" s="788" t="s">
        <v>37</v>
      </c>
      <c r="DRJ1435" s="824" t="str">
        <f>"Total Subjects Received "&amp;"("&amp;DRQ1430&amp;")"</f>
        <v>Total Subjects Received ()</v>
      </c>
      <c r="DRK1435" s="825"/>
      <c r="DRL1435" s="826"/>
      <c r="DRM1435" s="788" t="s">
        <v>37</v>
      </c>
      <c r="DRN1435" s="824" t="str">
        <f>"Total Subjects Received "&amp;"("&amp;DRU1430&amp;")"</f>
        <v>Total Subjects Received ()</v>
      </c>
      <c r="DRO1435" s="825"/>
      <c r="DRP1435" s="826"/>
      <c r="DRQ1435" s="788" t="s">
        <v>37</v>
      </c>
      <c r="DRR1435" s="824" t="str">
        <f>"Total Subjects Received "&amp;"("&amp;DRY1430&amp;")"</f>
        <v>Total Subjects Received ()</v>
      </c>
      <c r="DRS1435" s="825"/>
      <c r="DRT1435" s="826"/>
      <c r="DRU1435" s="788" t="s">
        <v>37</v>
      </c>
      <c r="DRV1435" s="824" t="str">
        <f>"Total Subjects Received "&amp;"("&amp;DSC1430&amp;")"</f>
        <v>Total Subjects Received ()</v>
      </c>
      <c r="DRW1435" s="825"/>
      <c r="DRX1435" s="826"/>
      <c r="DRY1435" s="788" t="s">
        <v>37</v>
      </c>
      <c r="DRZ1435" s="824" t="str">
        <f>"Total Subjects Received "&amp;"("&amp;DSG1430&amp;")"</f>
        <v>Total Subjects Received ()</v>
      </c>
      <c r="DSA1435" s="825"/>
      <c r="DSB1435" s="826"/>
      <c r="DSC1435" s="788" t="s">
        <v>37</v>
      </c>
      <c r="DSD1435" s="824" t="str">
        <f>"Total Subjects Received "&amp;"("&amp;DSK1430&amp;")"</f>
        <v>Total Subjects Received ()</v>
      </c>
      <c r="DSE1435" s="825"/>
      <c r="DSF1435" s="826"/>
      <c r="DSG1435" s="788" t="s">
        <v>37</v>
      </c>
      <c r="DSH1435" s="824" t="str">
        <f>"Total Subjects Received "&amp;"("&amp;DSO1430&amp;")"</f>
        <v>Total Subjects Received ()</v>
      </c>
      <c r="DSI1435" s="825"/>
      <c r="DSJ1435" s="826"/>
      <c r="DSK1435" s="788" t="s">
        <v>37</v>
      </c>
      <c r="DSL1435" s="824" t="str">
        <f>"Total Subjects Received "&amp;"("&amp;DSS1430&amp;")"</f>
        <v>Total Subjects Received ()</v>
      </c>
      <c r="DSM1435" s="825"/>
      <c r="DSN1435" s="826"/>
      <c r="DSO1435" s="788" t="s">
        <v>37</v>
      </c>
      <c r="DSP1435" s="824" t="str">
        <f>"Total Subjects Received "&amp;"("&amp;DSW1430&amp;")"</f>
        <v>Total Subjects Received ()</v>
      </c>
      <c r="DSQ1435" s="825"/>
      <c r="DSR1435" s="826"/>
      <c r="DSS1435" s="788" t="s">
        <v>37</v>
      </c>
      <c r="DST1435" s="824" t="str">
        <f>"Total Subjects Received "&amp;"("&amp;DTA1430&amp;")"</f>
        <v>Total Subjects Received ()</v>
      </c>
      <c r="DSU1435" s="825"/>
      <c r="DSV1435" s="826"/>
      <c r="DSW1435" s="788" t="s">
        <v>37</v>
      </c>
      <c r="DSX1435" s="824" t="str">
        <f>"Total Subjects Received "&amp;"("&amp;DTE1430&amp;")"</f>
        <v>Total Subjects Received ()</v>
      </c>
      <c r="DSY1435" s="825"/>
      <c r="DSZ1435" s="826"/>
      <c r="DTA1435" s="788" t="s">
        <v>37</v>
      </c>
      <c r="DTB1435" s="824" t="str">
        <f>"Total Subjects Received "&amp;"("&amp;DTI1430&amp;")"</f>
        <v>Total Subjects Received ()</v>
      </c>
      <c r="DTC1435" s="825"/>
      <c r="DTD1435" s="826"/>
      <c r="DTE1435" s="788" t="s">
        <v>37</v>
      </c>
      <c r="DTF1435" s="824" t="str">
        <f>"Total Subjects Received "&amp;"("&amp;DTM1430&amp;")"</f>
        <v>Total Subjects Received ()</v>
      </c>
      <c r="DTG1435" s="825"/>
      <c r="DTH1435" s="826"/>
      <c r="DTI1435" s="788" t="s">
        <v>37</v>
      </c>
      <c r="DTJ1435" s="824" t="str">
        <f>"Total Subjects Received "&amp;"("&amp;DTQ1430&amp;")"</f>
        <v>Total Subjects Received ()</v>
      </c>
      <c r="DTK1435" s="825"/>
      <c r="DTL1435" s="826"/>
      <c r="DTM1435" s="788" t="s">
        <v>37</v>
      </c>
      <c r="DTN1435" s="824" t="str">
        <f>"Total Subjects Received "&amp;"("&amp;DTU1430&amp;")"</f>
        <v>Total Subjects Received ()</v>
      </c>
      <c r="DTO1435" s="825"/>
      <c r="DTP1435" s="826"/>
      <c r="DTQ1435" s="788" t="s">
        <v>37</v>
      </c>
      <c r="DTR1435" s="824" t="str">
        <f>"Total Subjects Received "&amp;"("&amp;DTY1430&amp;")"</f>
        <v>Total Subjects Received ()</v>
      </c>
      <c r="DTS1435" s="825"/>
      <c r="DTT1435" s="826"/>
      <c r="DTU1435" s="788" t="s">
        <v>37</v>
      </c>
      <c r="DTV1435" s="824" t="str">
        <f>"Total Subjects Received "&amp;"("&amp;DUC1430&amp;")"</f>
        <v>Total Subjects Received ()</v>
      </c>
      <c r="DTW1435" s="825"/>
      <c r="DTX1435" s="826"/>
      <c r="DTY1435" s="788" t="s">
        <v>37</v>
      </c>
      <c r="DTZ1435" s="824" t="str">
        <f>"Total Subjects Received "&amp;"("&amp;DUG1430&amp;")"</f>
        <v>Total Subjects Received ()</v>
      </c>
      <c r="DUA1435" s="825"/>
      <c r="DUB1435" s="826"/>
      <c r="DUC1435" s="788" t="s">
        <v>37</v>
      </c>
      <c r="DUD1435" s="824" t="str">
        <f>"Total Subjects Received "&amp;"("&amp;DUK1430&amp;")"</f>
        <v>Total Subjects Received ()</v>
      </c>
      <c r="DUE1435" s="825"/>
      <c r="DUF1435" s="826"/>
      <c r="DUG1435" s="788" t="s">
        <v>37</v>
      </c>
      <c r="DUH1435" s="824" t="str">
        <f>"Total Subjects Received "&amp;"("&amp;DUO1430&amp;")"</f>
        <v>Total Subjects Received ()</v>
      </c>
      <c r="DUI1435" s="825"/>
      <c r="DUJ1435" s="826"/>
      <c r="DUK1435" s="788" t="s">
        <v>37</v>
      </c>
      <c r="DUL1435" s="824" t="str">
        <f>"Total Subjects Received "&amp;"("&amp;DUS1430&amp;")"</f>
        <v>Total Subjects Received ()</v>
      </c>
      <c r="DUM1435" s="825"/>
      <c r="DUN1435" s="826"/>
      <c r="DUO1435" s="788" t="s">
        <v>37</v>
      </c>
      <c r="DUP1435" s="824" t="str">
        <f>"Total Subjects Received "&amp;"("&amp;DUW1430&amp;")"</f>
        <v>Total Subjects Received ()</v>
      </c>
      <c r="DUQ1435" s="825"/>
      <c r="DUR1435" s="826"/>
      <c r="DUS1435" s="788" t="s">
        <v>37</v>
      </c>
      <c r="DUT1435" s="824" t="str">
        <f>"Total Subjects Received "&amp;"("&amp;DVA1430&amp;")"</f>
        <v>Total Subjects Received ()</v>
      </c>
      <c r="DUU1435" s="825"/>
      <c r="DUV1435" s="826"/>
      <c r="DUW1435" s="788" t="s">
        <v>37</v>
      </c>
      <c r="DUX1435" s="824" t="str">
        <f>"Total Subjects Received "&amp;"("&amp;DVE1430&amp;")"</f>
        <v>Total Subjects Received ()</v>
      </c>
      <c r="DUY1435" s="825"/>
      <c r="DUZ1435" s="826"/>
      <c r="DVA1435" s="788" t="s">
        <v>37</v>
      </c>
      <c r="DVB1435" s="824" t="str">
        <f>"Total Subjects Received "&amp;"("&amp;DVI1430&amp;")"</f>
        <v>Total Subjects Received ()</v>
      </c>
      <c r="DVC1435" s="825"/>
      <c r="DVD1435" s="826"/>
      <c r="DVE1435" s="788" t="s">
        <v>37</v>
      </c>
      <c r="DVF1435" s="824" t="str">
        <f>"Total Subjects Received "&amp;"("&amp;DVM1430&amp;")"</f>
        <v>Total Subjects Received ()</v>
      </c>
      <c r="DVG1435" s="825"/>
      <c r="DVH1435" s="826"/>
      <c r="DVI1435" s="788" t="s">
        <v>37</v>
      </c>
      <c r="DVJ1435" s="824" t="str">
        <f>"Total Subjects Received "&amp;"("&amp;DVQ1430&amp;")"</f>
        <v>Total Subjects Received ()</v>
      </c>
      <c r="DVK1435" s="825"/>
      <c r="DVL1435" s="826"/>
      <c r="DVM1435" s="788" t="s">
        <v>37</v>
      </c>
      <c r="DVN1435" s="824" t="str">
        <f>"Total Subjects Received "&amp;"("&amp;DVU1430&amp;")"</f>
        <v>Total Subjects Received ()</v>
      </c>
      <c r="DVO1435" s="825"/>
      <c r="DVP1435" s="826"/>
      <c r="DVQ1435" s="788" t="s">
        <v>37</v>
      </c>
      <c r="DVR1435" s="824" t="str">
        <f>"Total Subjects Received "&amp;"("&amp;DVY1430&amp;")"</f>
        <v>Total Subjects Received ()</v>
      </c>
      <c r="DVS1435" s="825"/>
      <c r="DVT1435" s="826"/>
      <c r="DVU1435" s="788" t="s">
        <v>37</v>
      </c>
      <c r="DVV1435" s="824" t="str">
        <f>"Total Subjects Received "&amp;"("&amp;DWC1430&amp;")"</f>
        <v>Total Subjects Received ()</v>
      </c>
      <c r="DVW1435" s="825"/>
      <c r="DVX1435" s="826"/>
      <c r="DVY1435" s="788" t="s">
        <v>37</v>
      </c>
      <c r="DVZ1435" s="824" t="str">
        <f>"Total Subjects Received "&amp;"("&amp;DWG1430&amp;")"</f>
        <v>Total Subjects Received ()</v>
      </c>
      <c r="DWA1435" s="825"/>
      <c r="DWB1435" s="826"/>
      <c r="DWC1435" s="788" t="s">
        <v>37</v>
      </c>
      <c r="DWD1435" s="824" t="str">
        <f>"Total Subjects Received "&amp;"("&amp;DWK1430&amp;")"</f>
        <v>Total Subjects Received ()</v>
      </c>
      <c r="DWE1435" s="825"/>
      <c r="DWF1435" s="826"/>
      <c r="DWG1435" s="788" t="s">
        <v>37</v>
      </c>
      <c r="DWH1435" s="824" t="str">
        <f>"Total Subjects Received "&amp;"("&amp;DWO1430&amp;")"</f>
        <v>Total Subjects Received ()</v>
      </c>
      <c r="DWI1435" s="825"/>
      <c r="DWJ1435" s="826"/>
      <c r="DWK1435" s="788" t="s">
        <v>37</v>
      </c>
      <c r="DWL1435" s="824" t="str">
        <f>"Total Subjects Received "&amp;"("&amp;DWS1430&amp;")"</f>
        <v>Total Subjects Received ()</v>
      </c>
      <c r="DWM1435" s="825"/>
      <c r="DWN1435" s="826"/>
      <c r="DWO1435" s="788" t="s">
        <v>37</v>
      </c>
      <c r="DWP1435" s="824" t="str">
        <f>"Total Subjects Received "&amp;"("&amp;DWW1430&amp;")"</f>
        <v>Total Subjects Received ()</v>
      </c>
      <c r="DWQ1435" s="825"/>
      <c r="DWR1435" s="826"/>
      <c r="DWS1435" s="788" t="s">
        <v>37</v>
      </c>
      <c r="DWT1435" s="824" t="str">
        <f>"Total Subjects Received "&amp;"("&amp;DXA1430&amp;")"</f>
        <v>Total Subjects Received ()</v>
      </c>
      <c r="DWU1435" s="825"/>
      <c r="DWV1435" s="826"/>
      <c r="DWW1435" s="788" t="s">
        <v>37</v>
      </c>
      <c r="DWX1435" s="824" t="str">
        <f>"Total Subjects Received "&amp;"("&amp;DXE1430&amp;")"</f>
        <v>Total Subjects Received ()</v>
      </c>
      <c r="DWY1435" s="825"/>
      <c r="DWZ1435" s="826"/>
      <c r="DXA1435" s="788" t="s">
        <v>37</v>
      </c>
      <c r="DXB1435" s="824" t="str">
        <f>"Total Subjects Received "&amp;"("&amp;DXI1430&amp;")"</f>
        <v>Total Subjects Received ()</v>
      </c>
      <c r="DXC1435" s="825"/>
      <c r="DXD1435" s="826"/>
      <c r="DXE1435" s="788" t="s">
        <v>37</v>
      </c>
      <c r="DXF1435" s="824" t="str">
        <f>"Total Subjects Received "&amp;"("&amp;DXM1430&amp;")"</f>
        <v>Total Subjects Received ()</v>
      </c>
      <c r="DXG1435" s="825"/>
      <c r="DXH1435" s="826"/>
      <c r="DXI1435" s="788" t="s">
        <v>37</v>
      </c>
      <c r="DXJ1435" s="824" t="str">
        <f>"Total Subjects Received "&amp;"("&amp;DXQ1430&amp;")"</f>
        <v>Total Subjects Received ()</v>
      </c>
      <c r="DXK1435" s="825"/>
      <c r="DXL1435" s="826"/>
      <c r="DXM1435" s="788" t="s">
        <v>37</v>
      </c>
      <c r="DXN1435" s="824" t="str">
        <f>"Total Subjects Received "&amp;"("&amp;DXU1430&amp;")"</f>
        <v>Total Subjects Received ()</v>
      </c>
      <c r="DXO1435" s="825"/>
      <c r="DXP1435" s="826"/>
      <c r="DXQ1435" s="788" t="s">
        <v>37</v>
      </c>
      <c r="DXR1435" s="824" t="str">
        <f>"Total Subjects Received "&amp;"("&amp;DXY1430&amp;")"</f>
        <v>Total Subjects Received ()</v>
      </c>
      <c r="DXS1435" s="825"/>
      <c r="DXT1435" s="826"/>
      <c r="DXU1435" s="788" t="s">
        <v>37</v>
      </c>
      <c r="DXV1435" s="824" t="str">
        <f>"Total Subjects Received "&amp;"("&amp;DYC1430&amp;")"</f>
        <v>Total Subjects Received ()</v>
      </c>
      <c r="DXW1435" s="825"/>
      <c r="DXX1435" s="826"/>
      <c r="DXY1435" s="788" t="s">
        <v>37</v>
      </c>
      <c r="DXZ1435" s="824" t="str">
        <f>"Total Subjects Received "&amp;"("&amp;DYG1430&amp;")"</f>
        <v>Total Subjects Received ()</v>
      </c>
      <c r="DYA1435" s="825"/>
      <c r="DYB1435" s="826"/>
      <c r="DYC1435" s="788" t="s">
        <v>37</v>
      </c>
      <c r="DYD1435" s="824" t="str">
        <f>"Total Subjects Received "&amp;"("&amp;DYK1430&amp;")"</f>
        <v>Total Subjects Received ()</v>
      </c>
      <c r="DYE1435" s="825"/>
      <c r="DYF1435" s="826"/>
      <c r="DYG1435" s="788" t="s">
        <v>37</v>
      </c>
      <c r="DYH1435" s="824" t="str">
        <f>"Total Subjects Received "&amp;"("&amp;DYO1430&amp;")"</f>
        <v>Total Subjects Received ()</v>
      </c>
      <c r="DYI1435" s="825"/>
      <c r="DYJ1435" s="826"/>
      <c r="DYK1435" s="788" t="s">
        <v>37</v>
      </c>
      <c r="DYL1435" s="824" t="str">
        <f>"Total Subjects Received "&amp;"("&amp;DYS1430&amp;")"</f>
        <v>Total Subjects Received ()</v>
      </c>
      <c r="DYM1435" s="825"/>
      <c r="DYN1435" s="826"/>
      <c r="DYO1435" s="788" t="s">
        <v>37</v>
      </c>
      <c r="DYP1435" s="824" t="str">
        <f>"Total Subjects Received "&amp;"("&amp;DYW1430&amp;")"</f>
        <v>Total Subjects Received ()</v>
      </c>
      <c r="DYQ1435" s="825"/>
      <c r="DYR1435" s="826"/>
      <c r="DYS1435" s="788" t="s">
        <v>37</v>
      </c>
      <c r="DYT1435" s="824" t="str">
        <f>"Total Subjects Received "&amp;"("&amp;DZA1430&amp;")"</f>
        <v>Total Subjects Received ()</v>
      </c>
      <c r="DYU1435" s="825"/>
      <c r="DYV1435" s="826"/>
      <c r="DYW1435" s="788" t="s">
        <v>37</v>
      </c>
      <c r="DYX1435" s="824" t="str">
        <f>"Total Subjects Received "&amp;"("&amp;DZE1430&amp;")"</f>
        <v>Total Subjects Received ()</v>
      </c>
      <c r="DYY1435" s="825"/>
      <c r="DYZ1435" s="826"/>
      <c r="DZA1435" s="788" t="s">
        <v>37</v>
      </c>
      <c r="DZB1435" s="824" t="str">
        <f>"Total Subjects Received "&amp;"("&amp;DZI1430&amp;")"</f>
        <v>Total Subjects Received ()</v>
      </c>
      <c r="DZC1435" s="825"/>
      <c r="DZD1435" s="826"/>
      <c r="DZE1435" s="788" t="s">
        <v>37</v>
      </c>
      <c r="DZF1435" s="824" t="str">
        <f>"Total Subjects Received "&amp;"("&amp;DZM1430&amp;")"</f>
        <v>Total Subjects Received ()</v>
      </c>
      <c r="DZG1435" s="825"/>
      <c r="DZH1435" s="826"/>
      <c r="DZI1435" s="788" t="s">
        <v>37</v>
      </c>
      <c r="DZJ1435" s="824" t="str">
        <f>"Total Subjects Received "&amp;"("&amp;DZQ1430&amp;")"</f>
        <v>Total Subjects Received ()</v>
      </c>
      <c r="DZK1435" s="825"/>
      <c r="DZL1435" s="826"/>
      <c r="DZM1435" s="788" t="s">
        <v>37</v>
      </c>
      <c r="DZN1435" s="824" t="str">
        <f>"Total Subjects Received "&amp;"("&amp;DZU1430&amp;")"</f>
        <v>Total Subjects Received ()</v>
      </c>
      <c r="DZO1435" s="825"/>
      <c r="DZP1435" s="826"/>
      <c r="DZQ1435" s="788" t="s">
        <v>37</v>
      </c>
      <c r="DZR1435" s="824" t="str">
        <f>"Total Subjects Received "&amp;"("&amp;DZY1430&amp;")"</f>
        <v>Total Subjects Received ()</v>
      </c>
      <c r="DZS1435" s="825"/>
      <c r="DZT1435" s="826"/>
      <c r="DZU1435" s="788" t="s">
        <v>37</v>
      </c>
      <c r="DZV1435" s="824" t="str">
        <f>"Total Subjects Received "&amp;"("&amp;EAC1430&amp;")"</f>
        <v>Total Subjects Received ()</v>
      </c>
      <c r="DZW1435" s="825"/>
      <c r="DZX1435" s="826"/>
      <c r="DZY1435" s="788" t="s">
        <v>37</v>
      </c>
      <c r="DZZ1435" s="824" t="str">
        <f>"Total Subjects Received "&amp;"("&amp;EAG1430&amp;")"</f>
        <v>Total Subjects Received ()</v>
      </c>
      <c r="EAA1435" s="825"/>
      <c r="EAB1435" s="826"/>
      <c r="EAC1435" s="788" t="s">
        <v>37</v>
      </c>
      <c r="EAD1435" s="824" t="str">
        <f>"Total Subjects Received "&amp;"("&amp;EAK1430&amp;")"</f>
        <v>Total Subjects Received ()</v>
      </c>
      <c r="EAE1435" s="825"/>
      <c r="EAF1435" s="826"/>
      <c r="EAG1435" s="788" t="s">
        <v>37</v>
      </c>
      <c r="EAH1435" s="824" t="str">
        <f>"Total Subjects Received "&amp;"("&amp;EAO1430&amp;")"</f>
        <v>Total Subjects Received ()</v>
      </c>
      <c r="EAI1435" s="825"/>
      <c r="EAJ1435" s="826"/>
      <c r="EAK1435" s="788" t="s">
        <v>37</v>
      </c>
      <c r="EAL1435" s="824" t="str">
        <f>"Total Subjects Received "&amp;"("&amp;EAS1430&amp;")"</f>
        <v>Total Subjects Received ()</v>
      </c>
      <c r="EAM1435" s="825"/>
      <c r="EAN1435" s="826"/>
      <c r="EAO1435" s="788" t="s">
        <v>37</v>
      </c>
      <c r="EAP1435" s="824" t="str">
        <f>"Total Subjects Received "&amp;"("&amp;EAW1430&amp;")"</f>
        <v>Total Subjects Received ()</v>
      </c>
      <c r="EAQ1435" s="825"/>
      <c r="EAR1435" s="826"/>
      <c r="EAS1435" s="788" t="s">
        <v>37</v>
      </c>
      <c r="EAT1435" s="824" t="str">
        <f>"Total Subjects Received "&amp;"("&amp;EBA1430&amp;")"</f>
        <v>Total Subjects Received ()</v>
      </c>
      <c r="EAU1435" s="825"/>
      <c r="EAV1435" s="826"/>
      <c r="EAW1435" s="788" t="s">
        <v>37</v>
      </c>
      <c r="EAX1435" s="824" t="str">
        <f>"Total Subjects Received "&amp;"("&amp;EBE1430&amp;")"</f>
        <v>Total Subjects Received ()</v>
      </c>
      <c r="EAY1435" s="825"/>
      <c r="EAZ1435" s="826"/>
      <c r="EBA1435" s="788" t="s">
        <v>37</v>
      </c>
      <c r="EBB1435" s="824" t="str">
        <f>"Total Subjects Received "&amp;"("&amp;EBI1430&amp;")"</f>
        <v>Total Subjects Received ()</v>
      </c>
      <c r="EBC1435" s="825"/>
      <c r="EBD1435" s="826"/>
      <c r="EBE1435" s="788" t="s">
        <v>37</v>
      </c>
      <c r="EBF1435" s="824" t="str">
        <f>"Total Subjects Received "&amp;"("&amp;EBM1430&amp;")"</f>
        <v>Total Subjects Received ()</v>
      </c>
      <c r="EBG1435" s="825"/>
      <c r="EBH1435" s="826"/>
      <c r="EBI1435" s="788" t="s">
        <v>37</v>
      </c>
      <c r="EBJ1435" s="824" t="str">
        <f>"Total Subjects Received "&amp;"("&amp;EBQ1430&amp;")"</f>
        <v>Total Subjects Received ()</v>
      </c>
      <c r="EBK1435" s="825"/>
      <c r="EBL1435" s="826"/>
      <c r="EBM1435" s="788" t="s">
        <v>37</v>
      </c>
      <c r="EBN1435" s="824" t="str">
        <f>"Total Subjects Received "&amp;"("&amp;EBU1430&amp;")"</f>
        <v>Total Subjects Received ()</v>
      </c>
      <c r="EBO1435" s="825"/>
      <c r="EBP1435" s="826"/>
      <c r="EBQ1435" s="788" t="s">
        <v>37</v>
      </c>
      <c r="EBR1435" s="824" t="str">
        <f>"Total Subjects Received "&amp;"("&amp;EBY1430&amp;")"</f>
        <v>Total Subjects Received ()</v>
      </c>
      <c r="EBS1435" s="825"/>
      <c r="EBT1435" s="826"/>
      <c r="EBU1435" s="788" t="s">
        <v>37</v>
      </c>
      <c r="EBV1435" s="824" t="str">
        <f>"Total Subjects Received "&amp;"("&amp;ECC1430&amp;")"</f>
        <v>Total Subjects Received ()</v>
      </c>
      <c r="EBW1435" s="825"/>
      <c r="EBX1435" s="826"/>
      <c r="EBY1435" s="788" t="s">
        <v>37</v>
      </c>
      <c r="EBZ1435" s="824" t="str">
        <f>"Total Subjects Received "&amp;"("&amp;ECG1430&amp;")"</f>
        <v>Total Subjects Received ()</v>
      </c>
      <c r="ECA1435" s="825"/>
      <c r="ECB1435" s="826"/>
      <c r="ECC1435" s="788" t="s">
        <v>37</v>
      </c>
      <c r="ECD1435" s="824" t="str">
        <f>"Total Subjects Received "&amp;"("&amp;ECK1430&amp;")"</f>
        <v>Total Subjects Received ()</v>
      </c>
      <c r="ECE1435" s="825"/>
      <c r="ECF1435" s="826"/>
      <c r="ECG1435" s="788" t="s">
        <v>37</v>
      </c>
      <c r="ECH1435" s="824" t="str">
        <f>"Total Subjects Received "&amp;"("&amp;ECO1430&amp;")"</f>
        <v>Total Subjects Received ()</v>
      </c>
      <c r="ECI1435" s="825"/>
      <c r="ECJ1435" s="826"/>
      <c r="ECK1435" s="788" t="s">
        <v>37</v>
      </c>
      <c r="ECL1435" s="824" t="str">
        <f>"Total Subjects Received "&amp;"("&amp;ECS1430&amp;")"</f>
        <v>Total Subjects Received ()</v>
      </c>
      <c r="ECM1435" s="825"/>
      <c r="ECN1435" s="826"/>
      <c r="ECO1435" s="788" t="s">
        <v>37</v>
      </c>
      <c r="ECP1435" s="824" t="str">
        <f>"Total Subjects Received "&amp;"("&amp;ECW1430&amp;")"</f>
        <v>Total Subjects Received ()</v>
      </c>
      <c r="ECQ1435" s="825"/>
      <c r="ECR1435" s="826"/>
      <c r="ECS1435" s="788" t="s">
        <v>37</v>
      </c>
      <c r="ECT1435" s="824" t="str">
        <f>"Total Subjects Received "&amp;"("&amp;EDA1430&amp;")"</f>
        <v>Total Subjects Received ()</v>
      </c>
      <c r="ECU1435" s="825"/>
      <c r="ECV1435" s="826"/>
      <c r="ECW1435" s="788" t="s">
        <v>37</v>
      </c>
      <c r="ECX1435" s="824" t="str">
        <f>"Total Subjects Received "&amp;"("&amp;EDE1430&amp;")"</f>
        <v>Total Subjects Received ()</v>
      </c>
      <c r="ECY1435" s="825"/>
      <c r="ECZ1435" s="826"/>
      <c r="EDA1435" s="788" t="s">
        <v>37</v>
      </c>
      <c r="EDB1435" s="824" t="str">
        <f>"Total Subjects Received "&amp;"("&amp;EDI1430&amp;")"</f>
        <v>Total Subjects Received ()</v>
      </c>
      <c r="EDC1435" s="825"/>
      <c r="EDD1435" s="826"/>
      <c r="EDE1435" s="788" t="s">
        <v>37</v>
      </c>
      <c r="EDF1435" s="824" t="str">
        <f>"Total Subjects Received "&amp;"("&amp;EDM1430&amp;")"</f>
        <v>Total Subjects Received ()</v>
      </c>
      <c r="EDG1435" s="825"/>
      <c r="EDH1435" s="826"/>
      <c r="EDI1435" s="788" t="s">
        <v>37</v>
      </c>
      <c r="EDJ1435" s="824" t="str">
        <f>"Total Subjects Received "&amp;"("&amp;EDQ1430&amp;")"</f>
        <v>Total Subjects Received ()</v>
      </c>
      <c r="EDK1435" s="825"/>
      <c r="EDL1435" s="826"/>
      <c r="EDM1435" s="788" t="s">
        <v>37</v>
      </c>
      <c r="EDN1435" s="824" t="str">
        <f>"Total Subjects Received "&amp;"("&amp;EDU1430&amp;")"</f>
        <v>Total Subjects Received ()</v>
      </c>
      <c r="EDO1435" s="825"/>
      <c r="EDP1435" s="826"/>
      <c r="EDQ1435" s="788" t="s">
        <v>37</v>
      </c>
      <c r="EDR1435" s="824" t="str">
        <f>"Total Subjects Received "&amp;"("&amp;EDY1430&amp;")"</f>
        <v>Total Subjects Received ()</v>
      </c>
      <c r="EDS1435" s="825"/>
      <c r="EDT1435" s="826"/>
      <c r="EDU1435" s="788" t="s">
        <v>37</v>
      </c>
      <c r="EDV1435" s="824" t="str">
        <f>"Total Subjects Received "&amp;"("&amp;EEC1430&amp;")"</f>
        <v>Total Subjects Received ()</v>
      </c>
      <c r="EDW1435" s="825"/>
      <c r="EDX1435" s="826"/>
      <c r="EDY1435" s="788" t="s">
        <v>37</v>
      </c>
      <c r="EDZ1435" s="824" t="str">
        <f>"Total Subjects Received "&amp;"("&amp;EEG1430&amp;")"</f>
        <v>Total Subjects Received ()</v>
      </c>
      <c r="EEA1435" s="825"/>
      <c r="EEB1435" s="826"/>
      <c r="EEC1435" s="788" t="s">
        <v>37</v>
      </c>
      <c r="EED1435" s="824" t="str">
        <f>"Total Subjects Received "&amp;"("&amp;EEK1430&amp;")"</f>
        <v>Total Subjects Received ()</v>
      </c>
      <c r="EEE1435" s="825"/>
      <c r="EEF1435" s="826"/>
      <c r="EEG1435" s="788" t="s">
        <v>37</v>
      </c>
      <c r="EEH1435" s="824" t="str">
        <f>"Total Subjects Received "&amp;"("&amp;EEO1430&amp;")"</f>
        <v>Total Subjects Received ()</v>
      </c>
      <c r="EEI1435" s="825"/>
      <c r="EEJ1435" s="826"/>
      <c r="EEK1435" s="788" t="s">
        <v>37</v>
      </c>
      <c r="EEL1435" s="824" t="str">
        <f>"Total Subjects Received "&amp;"("&amp;EES1430&amp;")"</f>
        <v>Total Subjects Received ()</v>
      </c>
      <c r="EEM1435" s="825"/>
      <c r="EEN1435" s="826"/>
      <c r="EEO1435" s="788" t="s">
        <v>37</v>
      </c>
      <c r="EEP1435" s="824" t="str">
        <f>"Total Subjects Received "&amp;"("&amp;EEW1430&amp;")"</f>
        <v>Total Subjects Received ()</v>
      </c>
      <c r="EEQ1435" s="825"/>
      <c r="EER1435" s="826"/>
      <c r="EES1435" s="788" t="s">
        <v>37</v>
      </c>
      <c r="EET1435" s="824" t="str">
        <f>"Total Subjects Received "&amp;"("&amp;EFA1430&amp;")"</f>
        <v>Total Subjects Received ()</v>
      </c>
      <c r="EEU1435" s="825"/>
      <c r="EEV1435" s="826"/>
      <c r="EEW1435" s="788" t="s">
        <v>37</v>
      </c>
      <c r="EEX1435" s="824" t="str">
        <f>"Total Subjects Received "&amp;"("&amp;EFE1430&amp;")"</f>
        <v>Total Subjects Received ()</v>
      </c>
      <c r="EEY1435" s="825"/>
      <c r="EEZ1435" s="826"/>
      <c r="EFA1435" s="788" t="s">
        <v>37</v>
      </c>
      <c r="EFB1435" s="824" t="str">
        <f>"Total Subjects Received "&amp;"("&amp;EFI1430&amp;")"</f>
        <v>Total Subjects Received ()</v>
      </c>
      <c r="EFC1435" s="825"/>
      <c r="EFD1435" s="826"/>
      <c r="EFE1435" s="788" t="s">
        <v>37</v>
      </c>
      <c r="EFF1435" s="824" t="str">
        <f>"Total Subjects Received "&amp;"("&amp;EFM1430&amp;")"</f>
        <v>Total Subjects Received ()</v>
      </c>
      <c r="EFG1435" s="825"/>
      <c r="EFH1435" s="826"/>
      <c r="EFI1435" s="788" t="s">
        <v>37</v>
      </c>
      <c r="EFJ1435" s="824" t="str">
        <f>"Total Subjects Received "&amp;"("&amp;EFQ1430&amp;")"</f>
        <v>Total Subjects Received ()</v>
      </c>
      <c r="EFK1435" s="825"/>
      <c r="EFL1435" s="826"/>
      <c r="EFM1435" s="788" t="s">
        <v>37</v>
      </c>
      <c r="EFN1435" s="824" t="str">
        <f>"Total Subjects Received "&amp;"("&amp;EFU1430&amp;")"</f>
        <v>Total Subjects Received ()</v>
      </c>
      <c r="EFO1435" s="825"/>
      <c r="EFP1435" s="826"/>
      <c r="EFQ1435" s="788" t="s">
        <v>37</v>
      </c>
      <c r="EFR1435" s="824" t="str">
        <f>"Total Subjects Received "&amp;"("&amp;EFY1430&amp;")"</f>
        <v>Total Subjects Received ()</v>
      </c>
      <c r="EFS1435" s="825"/>
      <c r="EFT1435" s="826"/>
      <c r="EFU1435" s="788" t="s">
        <v>37</v>
      </c>
      <c r="EFV1435" s="824" t="str">
        <f>"Total Subjects Received "&amp;"("&amp;EGC1430&amp;")"</f>
        <v>Total Subjects Received ()</v>
      </c>
      <c r="EFW1435" s="825"/>
      <c r="EFX1435" s="826"/>
      <c r="EFY1435" s="788" t="s">
        <v>37</v>
      </c>
      <c r="EFZ1435" s="824" t="str">
        <f>"Total Subjects Received "&amp;"("&amp;EGG1430&amp;")"</f>
        <v>Total Subjects Received ()</v>
      </c>
      <c r="EGA1435" s="825"/>
      <c r="EGB1435" s="826"/>
      <c r="EGC1435" s="788" t="s">
        <v>37</v>
      </c>
      <c r="EGD1435" s="824" t="str">
        <f>"Total Subjects Received "&amp;"("&amp;EGK1430&amp;")"</f>
        <v>Total Subjects Received ()</v>
      </c>
      <c r="EGE1435" s="825"/>
      <c r="EGF1435" s="826"/>
      <c r="EGG1435" s="788" t="s">
        <v>37</v>
      </c>
      <c r="EGH1435" s="824" t="str">
        <f>"Total Subjects Received "&amp;"("&amp;EGO1430&amp;")"</f>
        <v>Total Subjects Received ()</v>
      </c>
      <c r="EGI1435" s="825"/>
      <c r="EGJ1435" s="826"/>
      <c r="EGK1435" s="788" t="s">
        <v>37</v>
      </c>
      <c r="EGL1435" s="824" t="str">
        <f>"Total Subjects Received "&amp;"("&amp;EGS1430&amp;")"</f>
        <v>Total Subjects Received ()</v>
      </c>
      <c r="EGM1435" s="825"/>
      <c r="EGN1435" s="826"/>
      <c r="EGO1435" s="788" t="s">
        <v>37</v>
      </c>
      <c r="EGP1435" s="824" t="str">
        <f>"Total Subjects Received "&amp;"("&amp;EGW1430&amp;")"</f>
        <v>Total Subjects Received ()</v>
      </c>
      <c r="EGQ1435" s="825"/>
      <c r="EGR1435" s="826"/>
      <c r="EGS1435" s="788" t="s">
        <v>37</v>
      </c>
      <c r="EGT1435" s="824" t="str">
        <f>"Total Subjects Received "&amp;"("&amp;EHA1430&amp;")"</f>
        <v>Total Subjects Received ()</v>
      </c>
      <c r="EGU1435" s="825"/>
      <c r="EGV1435" s="826"/>
      <c r="EGW1435" s="788" t="s">
        <v>37</v>
      </c>
      <c r="EGX1435" s="824" t="str">
        <f>"Total Subjects Received "&amp;"("&amp;EHE1430&amp;")"</f>
        <v>Total Subjects Received ()</v>
      </c>
      <c r="EGY1435" s="825"/>
      <c r="EGZ1435" s="826"/>
      <c r="EHA1435" s="788" t="s">
        <v>37</v>
      </c>
      <c r="EHB1435" s="824" t="str">
        <f>"Total Subjects Received "&amp;"("&amp;EHI1430&amp;")"</f>
        <v>Total Subjects Received ()</v>
      </c>
      <c r="EHC1435" s="825"/>
      <c r="EHD1435" s="826"/>
      <c r="EHE1435" s="788" t="s">
        <v>37</v>
      </c>
      <c r="EHF1435" s="824" t="str">
        <f>"Total Subjects Received "&amp;"("&amp;EHM1430&amp;")"</f>
        <v>Total Subjects Received ()</v>
      </c>
      <c r="EHG1435" s="825"/>
      <c r="EHH1435" s="826"/>
      <c r="EHI1435" s="788" t="s">
        <v>37</v>
      </c>
      <c r="EHJ1435" s="824" t="str">
        <f>"Total Subjects Received "&amp;"("&amp;EHQ1430&amp;")"</f>
        <v>Total Subjects Received ()</v>
      </c>
      <c r="EHK1435" s="825"/>
      <c r="EHL1435" s="826"/>
      <c r="EHM1435" s="788" t="s">
        <v>37</v>
      </c>
      <c r="EHN1435" s="824" t="str">
        <f>"Total Subjects Received "&amp;"("&amp;EHU1430&amp;")"</f>
        <v>Total Subjects Received ()</v>
      </c>
      <c r="EHO1435" s="825"/>
      <c r="EHP1435" s="826"/>
      <c r="EHQ1435" s="788" t="s">
        <v>37</v>
      </c>
      <c r="EHR1435" s="824" t="str">
        <f>"Total Subjects Received "&amp;"("&amp;EHY1430&amp;")"</f>
        <v>Total Subjects Received ()</v>
      </c>
      <c r="EHS1435" s="825"/>
      <c r="EHT1435" s="826"/>
      <c r="EHU1435" s="788" t="s">
        <v>37</v>
      </c>
      <c r="EHV1435" s="824" t="str">
        <f>"Total Subjects Received "&amp;"("&amp;EIC1430&amp;")"</f>
        <v>Total Subjects Received ()</v>
      </c>
      <c r="EHW1435" s="825"/>
      <c r="EHX1435" s="826"/>
      <c r="EHY1435" s="788" t="s">
        <v>37</v>
      </c>
      <c r="EHZ1435" s="824" t="str">
        <f>"Total Subjects Received "&amp;"("&amp;EIG1430&amp;")"</f>
        <v>Total Subjects Received ()</v>
      </c>
      <c r="EIA1435" s="825"/>
      <c r="EIB1435" s="826"/>
      <c r="EIC1435" s="788" t="s">
        <v>37</v>
      </c>
      <c r="EID1435" s="824" t="str">
        <f>"Total Subjects Received "&amp;"("&amp;EIK1430&amp;")"</f>
        <v>Total Subjects Received ()</v>
      </c>
      <c r="EIE1435" s="825"/>
      <c r="EIF1435" s="826"/>
      <c r="EIG1435" s="788" t="s">
        <v>37</v>
      </c>
      <c r="EIH1435" s="824" t="str">
        <f>"Total Subjects Received "&amp;"("&amp;EIO1430&amp;")"</f>
        <v>Total Subjects Received ()</v>
      </c>
      <c r="EII1435" s="825"/>
      <c r="EIJ1435" s="826"/>
      <c r="EIK1435" s="788" t="s">
        <v>37</v>
      </c>
      <c r="EIL1435" s="824" t="str">
        <f>"Total Subjects Received "&amp;"("&amp;EIS1430&amp;")"</f>
        <v>Total Subjects Received ()</v>
      </c>
      <c r="EIM1435" s="825"/>
      <c r="EIN1435" s="826"/>
      <c r="EIO1435" s="788" t="s">
        <v>37</v>
      </c>
      <c r="EIP1435" s="824" t="str">
        <f>"Total Subjects Received "&amp;"("&amp;EIW1430&amp;")"</f>
        <v>Total Subjects Received ()</v>
      </c>
      <c r="EIQ1435" s="825"/>
      <c r="EIR1435" s="826"/>
      <c r="EIS1435" s="788" t="s">
        <v>37</v>
      </c>
      <c r="EIT1435" s="824" t="str">
        <f>"Total Subjects Received "&amp;"("&amp;EJA1430&amp;")"</f>
        <v>Total Subjects Received ()</v>
      </c>
      <c r="EIU1435" s="825"/>
      <c r="EIV1435" s="826"/>
      <c r="EIW1435" s="788" t="s">
        <v>37</v>
      </c>
      <c r="EIX1435" s="824" t="str">
        <f>"Total Subjects Received "&amp;"("&amp;EJE1430&amp;")"</f>
        <v>Total Subjects Received ()</v>
      </c>
      <c r="EIY1435" s="825"/>
      <c r="EIZ1435" s="826"/>
      <c r="EJA1435" s="788" t="s">
        <v>37</v>
      </c>
      <c r="EJB1435" s="824" t="str">
        <f>"Total Subjects Received "&amp;"("&amp;EJI1430&amp;")"</f>
        <v>Total Subjects Received ()</v>
      </c>
      <c r="EJC1435" s="825"/>
      <c r="EJD1435" s="826"/>
      <c r="EJE1435" s="788" t="s">
        <v>37</v>
      </c>
      <c r="EJF1435" s="824" t="str">
        <f>"Total Subjects Received "&amp;"("&amp;EJM1430&amp;")"</f>
        <v>Total Subjects Received ()</v>
      </c>
      <c r="EJG1435" s="825"/>
      <c r="EJH1435" s="826"/>
      <c r="EJI1435" s="788" t="s">
        <v>37</v>
      </c>
      <c r="EJJ1435" s="824" t="str">
        <f>"Total Subjects Received "&amp;"("&amp;EJQ1430&amp;")"</f>
        <v>Total Subjects Received ()</v>
      </c>
      <c r="EJK1435" s="825"/>
      <c r="EJL1435" s="826"/>
      <c r="EJM1435" s="788" t="s">
        <v>37</v>
      </c>
      <c r="EJN1435" s="824" t="str">
        <f>"Total Subjects Received "&amp;"("&amp;EJU1430&amp;")"</f>
        <v>Total Subjects Received ()</v>
      </c>
      <c r="EJO1435" s="825"/>
      <c r="EJP1435" s="826"/>
      <c r="EJQ1435" s="788" t="s">
        <v>37</v>
      </c>
      <c r="EJR1435" s="824" t="str">
        <f>"Total Subjects Received "&amp;"("&amp;EJY1430&amp;")"</f>
        <v>Total Subjects Received ()</v>
      </c>
      <c r="EJS1435" s="825"/>
      <c r="EJT1435" s="826"/>
      <c r="EJU1435" s="788" t="s">
        <v>37</v>
      </c>
      <c r="EJV1435" s="824" t="str">
        <f>"Total Subjects Received "&amp;"("&amp;EKC1430&amp;")"</f>
        <v>Total Subjects Received ()</v>
      </c>
      <c r="EJW1435" s="825"/>
      <c r="EJX1435" s="826"/>
      <c r="EJY1435" s="788" t="s">
        <v>37</v>
      </c>
      <c r="EJZ1435" s="824" t="str">
        <f>"Total Subjects Received "&amp;"("&amp;EKG1430&amp;")"</f>
        <v>Total Subjects Received ()</v>
      </c>
      <c r="EKA1435" s="825"/>
      <c r="EKB1435" s="826"/>
      <c r="EKC1435" s="788" t="s">
        <v>37</v>
      </c>
      <c r="EKD1435" s="824" t="str">
        <f>"Total Subjects Received "&amp;"("&amp;EKK1430&amp;")"</f>
        <v>Total Subjects Received ()</v>
      </c>
      <c r="EKE1435" s="825"/>
      <c r="EKF1435" s="826"/>
      <c r="EKG1435" s="788" t="s">
        <v>37</v>
      </c>
      <c r="EKH1435" s="824" t="str">
        <f>"Total Subjects Received "&amp;"("&amp;EKO1430&amp;")"</f>
        <v>Total Subjects Received ()</v>
      </c>
      <c r="EKI1435" s="825"/>
      <c r="EKJ1435" s="826"/>
      <c r="EKK1435" s="788" t="s">
        <v>37</v>
      </c>
      <c r="EKL1435" s="824" t="str">
        <f>"Total Subjects Received "&amp;"("&amp;EKS1430&amp;")"</f>
        <v>Total Subjects Received ()</v>
      </c>
      <c r="EKM1435" s="825"/>
      <c r="EKN1435" s="826"/>
      <c r="EKO1435" s="788" t="s">
        <v>37</v>
      </c>
      <c r="EKP1435" s="824" t="str">
        <f>"Total Subjects Received "&amp;"("&amp;EKW1430&amp;")"</f>
        <v>Total Subjects Received ()</v>
      </c>
      <c r="EKQ1435" s="825"/>
      <c r="EKR1435" s="826"/>
      <c r="EKS1435" s="788" t="s">
        <v>37</v>
      </c>
      <c r="EKT1435" s="824" t="str">
        <f>"Total Subjects Received "&amp;"("&amp;ELA1430&amp;")"</f>
        <v>Total Subjects Received ()</v>
      </c>
      <c r="EKU1435" s="825"/>
      <c r="EKV1435" s="826"/>
      <c r="EKW1435" s="788" t="s">
        <v>37</v>
      </c>
      <c r="EKX1435" s="824" t="str">
        <f>"Total Subjects Received "&amp;"("&amp;ELE1430&amp;")"</f>
        <v>Total Subjects Received ()</v>
      </c>
      <c r="EKY1435" s="825"/>
      <c r="EKZ1435" s="826"/>
      <c r="ELA1435" s="788" t="s">
        <v>37</v>
      </c>
      <c r="ELB1435" s="824" t="str">
        <f>"Total Subjects Received "&amp;"("&amp;ELI1430&amp;")"</f>
        <v>Total Subjects Received ()</v>
      </c>
      <c r="ELC1435" s="825"/>
      <c r="ELD1435" s="826"/>
      <c r="ELE1435" s="788" t="s">
        <v>37</v>
      </c>
      <c r="ELF1435" s="824" t="str">
        <f>"Total Subjects Received "&amp;"("&amp;ELM1430&amp;")"</f>
        <v>Total Subjects Received ()</v>
      </c>
      <c r="ELG1435" s="825"/>
      <c r="ELH1435" s="826"/>
      <c r="ELI1435" s="788" t="s">
        <v>37</v>
      </c>
      <c r="ELJ1435" s="824" t="str">
        <f>"Total Subjects Received "&amp;"("&amp;ELQ1430&amp;")"</f>
        <v>Total Subjects Received ()</v>
      </c>
      <c r="ELK1435" s="825"/>
      <c r="ELL1435" s="826"/>
      <c r="ELM1435" s="788" t="s">
        <v>37</v>
      </c>
      <c r="ELN1435" s="824" t="str">
        <f>"Total Subjects Received "&amp;"("&amp;ELU1430&amp;")"</f>
        <v>Total Subjects Received ()</v>
      </c>
      <c r="ELO1435" s="825"/>
      <c r="ELP1435" s="826"/>
      <c r="ELQ1435" s="788" t="s">
        <v>37</v>
      </c>
      <c r="ELR1435" s="824" t="str">
        <f>"Total Subjects Received "&amp;"("&amp;ELY1430&amp;")"</f>
        <v>Total Subjects Received ()</v>
      </c>
      <c r="ELS1435" s="825"/>
      <c r="ELT1435" s="826"/>
      <c r="ELU1435" s="788" t="s">
        <v>37</v>
      </c>
      <c r="ELV1435" s="824" t="str">
        <f>"Total Subjects Received "&amp;"("&amp;EMC1430&amp;")"</f>
        <v>Total Subjects Received ()</v>
      </c>
      <c r="ELW1435" s="825"/>
      <c r="ELX1435" s="826"/>
      <c r="ELY1435" s="788" t="s">
        <v>37</v>
      </c>
      <c r="ELZ1435" s="824" t="str">
        <f>"Total Subjects Received "&amp;"("&amp;EMG1430&amp;")"</f>
        <v>Total Subjects Received ()</v>
      </c>
      <c r="EMA1435" s="825"/>
      <c r="EMB1435" s="826"/>
      <c r="EMC1435" s="788" t="s">
        <v>37</v>
      </c>
      <c r="EMD1435" s="824" t="str">
        <f>"Total Subjects Received "&amp;"("&amp;EMK1430&amp;")"</f>
        <v>Total Subjects Received ()</v>
      </c>
      <c r="EME1435" s="825"/>
      <c r="EMF1435" s="826"/>
      <c r="EMG1435" s="788" t="s">
        <v>37</v>
      </c>
      <c r="EMH1435" s="824" t="str">
        <f>"Total Subjects Received "&amp;"("&amp;EMO1430&amp;")"</f>
        <v>Total Subjects Received ()</v>
      </c>
      <c r="EMI1435" s="825"/>
      <c r="EMJ1435" s="826"/>
      <c r="EMK1435" s="788" t="s">
        <v>37</v>
      </c>
      <c r="EML1435" s="824" t="str">
        <f>"Total Subjects Received "&amp;"("&amp;EMS1430&amp;")"</f>
        <v>Total Subjects Received ()</v>
      </c>
      <c r="EMM1435" s="825"/>
      <c r="EMN1435" s="826"/>
      <c r="EMO1435" s="788" t="s">
        <v>37</v>
      </c>
      <c r="EMP1435" s="824" t="str">
        <f>"Total Subjects Received "&amp;"("&amp;EMW1430&amp;")"</f>
        <v>Total Subjects Received ()</v>
      </c>
      <c r="EMQ1435" s="825"/>
      <c r="EMR1435" s="826"/>
      <c r="EMS1435" s="788" t="s">
        <v>37</v>
      </c>
      <c r="EMT1435" s="824" t="str">
        <f>"Total Subjects Received "&amp;"("&amp;ENA1430&amp;")"</f>
        <v>Total Subjects Received ()</v>
      </c>
      <c r="EMU1435" s="825"/>
      <c r="EMV1435" s="826"/>
      <c r="EMW1435" s="788" t="s">
        <v>37</v>
      </c>
      <c r="EMX1435" s="824" t="str">
        <f>"Total Subjects Received "&amp;"("&amp;ENE1430&amp;")"</f>
        <v>Total Subjects Received ()</v>
      </c>
      <c r="EMY1435" s="825"/>
      <c r="EMZ1435" s="826"/>
      <c r="ENA1435" s="788" t="s">
        <v>37</v>
      </c>
      <c r="ENB1435" s="824" t="str">
        <f>"Total Subjects Received "&amp;"("&amp;ENI1430&amp;")"</f>
        <v>Total Subjects Received ()</v>
      </c>
      <c r="ENC1435" s="825"/>
      <c r="END1435" s="826"/>
      <c r="ENE1435" s="788" t="s">
        <v>37</v>
      </c>
      <c r="ENF1435" s="824" t="str">
        <f>"Total Subjects Received "&amp;"("&amp;ENM1430&amp;")"</f>
        <v>Total Subjects Received ()</v>
      </c>
      <c r="ENG1435" s="825"/>
      <c r="ENH1435" s="826"/>
      <c r="ENI1435" s="788" t="s">
        <v>37</v>
      </c>
      <c r="ENJ1435" s="824" t="str">
        <f>"Total Subjects Received "&amp;"("&amp;ENQ1430&amp;")"</f>
        <v>Total Subjects Received ()</v>
      </c>
      <c r="ENK1435" s="825"/>
      <c r="ENL1435" s="826"/>
      <c r="ENM1435" s="788" t="s">
        <v>37</v>
      </c>
      <c r="ENN1435" s="824" t="str">
        <f>"Total Subjects Received "&amp;"("&amp;ENU1430&amp;")"</f>
        <v>Total Subjects Received ()</v>
      </c>
      <c r="ENO1435" s="825"/>
      <c r="ENP1435" s="826"/>
      <c r="ENQ1435" s="788" t="s">
        <v>37</v>
      </c>
      <c r="ENR1435" s="824" t="str">
        <f>"Total Subjects Received "&amp;"("&amp;ENY1430&amp;")"</f>
        <v>Total Subjects Received ()</v>
      </c>
      <c r="ENS1435" s="825"/>
      <c r="ENT1435" s="826"/>
      <c r="ENU1435" s="788" t="s">
        <v>37</v>
      </c>
      <c r="ENV1435" s="824" t="str">
        <f>"Total Subjects Received "&amp;"("&amp;EOC1430&amp;")"</f>
        <v>Total Subjects Received ()</v>
      </c>
      <c r="ENW1435" s="825"/>
      <c r="ENX1435" s="826"/>
      <c r="ENY1435" s="788" t="s">
        <v>37</v>
      </c>
      <c r="ENZ1435" s="824" t="str">
        <f>"Total Subjects Received "&amp;"("&amp;EOG1430&amp;")"</f>
        <v>Total Subjects Received ()</v>
      </c>
      <c r="EOA1435" s="825"/>
      <c r="EOB1435" s="826"/>
      <c r="EOC1435" s="788" t="s">
        <v>37</v>
      </c>
      <c r="EOD1435" s="824" t="str">
        <f>"Total Subjects Received "&amp;"("&amp;EOK1430&amp;")"</f>
        <v>Total Subjects Received ()</v>
      </c>
      <c r="EOE1435" s="825"/>
      <c r="EOF1435" s="826"/>
      <c r="EOG1435" s="788" t="s">
        <v>37</v>
      </c>
      <c r="EOH1435" s="824" t="str">
        <f>"Total Subjects Received "&amp;"("&amp;EOO1430&amp;")"</f>
        <v>Total Subjects Received ()</v>
      </c>
      <c r="EOI1435" s="825"/>
      <c r="EOJ1435" s="826"/>
      <c r="EOK1435" s="788" t="s">
        <v>37</v>
      </c>
      <c r="EOL1435" s="824" t="str">
        <f>"Total Subjects Received "&amp;"("&amp;EOS1430&amp;")"</f>
        <v>Total Subjects Received ()</v>
      </c>
      <c r="EOM1435" s="825"/>
      <c r="EON1435" s="826"/>
      <c r="EOO1435" s="788" t="s">
        <v>37</v>
      </c>
      <c r="EOP1435" s="824" t="str">
        <f>"Total Subjects Received "&amp;"("&amp;EOW1430&amp;")"</f>
        <v>Total Subjects Received ()</v>
      </c>
      <c r="EOQ1435" s="825"/>
      <c r="EOR1435" s="826"/>
      <c r="EOS1435" s="788" t="s">
        <v>37</v>
      </c>
      <c r="EOT1435" s="824" t="str">
        <f>"Total Subjects Received "&amp;"("&amp;EPA1430&amp;")"</f>
        <v>Total Subjects Received ()</v>
      </c>
      <c r="EOU1435" s="825"/>
      <c r="EOV1435" s="826"/>
      <c r="EOW1435" s="788" t="s">
        <v>37</v>
      </c>
      <c r="EOX1435" s="824" t="str">
        <f>"Total Subjects Received "&amp;"("&amp;EPE1430&amp;")"</f>
        <v>Total Subjects Received ()</v>
      </c>
      <c r="EOY1435" s="825"/>
      <c r="EOZ1435" s="826"/>
      <c r="EPA1435" s="788" t="s">
        <v>37</v>
      </c>
      <c r="EPB1435" s="824" t="str">
        <f>"Total Subjects Received "&amp;"("&amp;EPI1430&amp;")"</f>
        <v>Total Subjects Received ()</v>
      </c>
      <c r="EPC1435" s="825"/>
      <c r="EPD1435" s="826"/>
      <c r="EPE1435" s="788" t="s">
        <v>37</v>
      </c>
      <c r="EPF1435" s="824" t="str">
        <f>"Total Subjects Received "&amp;"("&amp;EPM1430&amp;")"</f>
        <v>Total Subjects Received ()</v>
      </c>
      <c r="EPG1435" s="825"/>
      <c r="EPH1435" s="826"/>
      <c r="EPI1435" s="788" t="s">
        <v>37</v>
      </c>
      <c r="EPJ1435" s="824" t="str">
        <f>"Total Subjects Received "&amp;"("&amp;EPQ1430&amp;")"</f>
        <v>Total Subjects Received ()</v>
      </c>
      <c r="EPK1435" s="825"/>
      <c r="EPL1435" s="826"/>
      <c r="EPM1435" s="788" t="s">
        <v>37</v>
      </c>
      <c r="EPN1435" s="824" t="str">
        <f>"Total Subjects Received "&amp;"("&amp;EPU1430&amp;")"</f>
        <v>Total Subjects Received ()</v>
      </c>
      <c r="EPO1435" s="825"/>
      <c r="EPP1435" s="826"/>
      <c r="EPQ1435" s="788" t="s">
        <v>37</v>
      </c>
      <c r="EPR1435" s="824" t="str">
        <f>"Total Subjects Received "&amp;"("&amp;EPY1430&amp;")"</f>
        <v>Total Subjects Received ()</v>
      </c>
      <c r="EPS1435" s="825"/>
      <c r="EPT1435" s="826"/>
      <c r="EPU1435" s="788" t="s">
        <v>37</v>
      </c>
      <c r="EPV1435" s="824" t="str">
        <f>"Total Subjects Received "&amp;"("&amp;EQC1430&amp;")"</f>
        <v>Total Subjects Received ()</v>
      </c>
      <c r="EPW1435" s="825"/>
      <c r="EPX1435" s="826"/>
      <c r="EPY1435" s="788" t="s">
        <v>37</v>
      </c>
      <c r="EPZ1435" s="824" t="str">
        <f>"Total Subjects Received "&amp;"("&amp;EQG1430&amp;")"</f>
        <v>Total Subjects Received ()</v>
      </c>
      <c r="EQA1435" s="825"/>
      <c r="EQB1435" s="826"/>
      <c r="EQC1435" s="788" t="s">
        <v>37</v>
      </c>
      <c r="EQD1435" s="824" t="str">
        <f>"Total Subjects Received "&amp;"("&amp;EQK1430&amp;")"</f>
        <v>Total Subjects Received ()</v>
      </c>
      <c r="EQE1435" s="825"/>
      <c r="EQF1435" s="826"/>
      <c r="EQG1435" s="788" t="s">
        <v>37</v>
      </c>
      <c r="EQH1435" s="824" t="str">
        <f>"Total Subjects Received "&amp;"("&amp;EQO1430&amp;")"</f>
        <v>Total Subjects Received ()</v>
      </c>
      <c r="EQI1435" s="825"/>
      <c r="EQJ1435" s="826"/>
      <c r="EQK1435" s="788" t="s">
        <v>37</v>
      </c>
      <c r="EQL1435" s="824" t="str">
        <f>"Total Subjects Received "&amp;"("&amp;EQS1430&amp;")"</f>
        <v>Total Subjects Received ()</v>
      </c>
      <c r="EQM1435" s="825"/>
      <c r="EQN1435" s="826"/>
      <c r="EQO1435" s="788" t="s">
        <v>37</v>
      </c>
      <c r="EQP1435" s="824" t="str">
        <f>"Total Subjects Received "&amp;"("&amp;EQW1430&amp;")"</f>
        <v>Total Subjects Received ()</v>
      </c>
      <c r="EQQ1435" s="825"/>
      <c r="EQR1435" s="826"/>
      <c r="EQS1435" s="788" t="s">
        <v>37</v>
      </c>
      <c r="EQT1435" s="824" t="str">
        <f>"Total Subjects Received "&amp;"("&amp;ERA1430&amp;")"</f>
        <v>Total Subjects Received ()</v>
      </c>
      <c r="EQU1435" s="825"/>
      <c r="EQV1435" s="826"/>
      <c r="EQW1435" s="788" t="s">
        <v>37</v>
      </c>
      <c r="EQX1435" s="824" t="str">
        <f>"Total Subjects Received "&amp;"("&amp;ERE1430&amp;")"</f>
        <v>Total Subjects Received ()</v>
      </c>
      <c r="EQY1435" s="825"/>
      <c r="EQZ1435" s="826"/>
      <c r="ERA1435" s="788" t="s">
        <v>37</v>
      </c>
      <c r="ERB1435" s="824" t="str">
        <f>"Total Subjects Received "&amp;"("&amp;ERI1430&amp;")"</f>
        <v>Total Subjects Received ()</v>
      </c>
      <c r="ERC1435" s="825"/>
      <c r="ERD1435" s="826"/>
      <c r="ERE1435" s="788" t="s">
        <v>37</v>
      </c>
      <c r="ERF1435" s="824" t="str">
        <f>"Total Subjects Received "&amp;"("&amp;ERM1430&amp;")"</f>
        <v>Total Subjects Received ()</v>
      </c>
      <c r="ERG1435" s="825"/>
      <c r="ERH1435" s="826"/>
      <c r="ERI1435" s="788" t="s">
        <v>37</v>
      </c>
      <c r="ERJ1435" s="824" t="str">
        <f>"Total Subjects Received "&amp;"("&amp;ERQ1430&amp;")"</f>
        <v>Total Subjects Received ()</v>
      </c>
      <c r="ERK1435" s="825"/>
      <c r="ERL1435" s="826"/>
      <c r="ERM1435" s="788" t="s">
        <v>37</v>
      </c>
      <c r="ERN1435" s="824" t="str">
        <f>"Total Subjects Received "&amp;"("&amp;ERU1430&amp;")"</f>
        <v>Total Subjects Received ()</v>
      </c>
      <c r="ERO1435" s="825"/>
      <c r="ERP1435" s="826"/>
      <c r="ERQ1435" s="788" t="s">
        <v>37</v>
      </c>
      <c r="ERR1435" s="824" t="str">
        <f>"Total Subjects Received "&amp;"("&amp;ERY1430&amp;")"</f>
        <v>Total Subjects Received ()</v>
      </c>
      <c r="ERS1435" s="825"/>
      <c r="ERT1435" s="826"/>
      <c r="ERU1435" s="788" t="s">
        <v>37</v>
      </c>
      <c r="ERV1435" s="824" t="str">
        <f>"Total Subjects Received "&amp;"("&amp;ESC1430&amp;")"</f>
        <v>Total Subjects Received ()</v>
      </c>
      <c r="ERW1435" s="825"/>
      <c r="ERX1435" s="826"/>
      <c r="ERY1435" s="788" t="s">
        <v>37</v>
      </c>
      <c r="ERZ1435" s="824" t="str">
        <f>"Total Subjects Received "&amp;"("&amp;ESG1430&amp;")"</f>
        <v>Total Subjects Received ()</v>
      </c>
      <c r="ESA1435" s="825"/>
      <c r="ESB1435" s="826"/>
      <c r="ESC1435" s="788" t="s">
        <v>37</v>
      </c>
      <c r="ESD1435" s="824" t="str">
        <f>"Total Subjects Received "&amp;"("&amp;ESK1430&amp;")"</f>
        <v>Total Subjects Received ()</v>
      </c>
      <c r="ESE1435" s="825"/>
      <c r="ESF1435" s="826"/>
      <c r="ESG1435" s="788" t="s">
        <v>37</v>
      </c>
      <c r="ESH1435" s="824" t="str">
        <f>"Total Subjects Received "&amp;"("&amp;ESO1430&amp;")"</f>
        <v>Total Subjects Received ()</v>
      </c>
      <c r="ESI1435" s="825"/>
      <c r="ESJ1435" s="826"/>
      <c r="ESK1435" s="788" t="s">
        <v>37</v>
      </c>
      <c r="ESL1435" s="824" t="str">
        <f>"Total Subjects Received "&amp;"("&amp;ESS1430&amp;")"</f>
        <v>Total Subjects Received ()</v>
      </c>
      <c r="ESM1435" s="825"/>
      <c r="ESN1435" s="826"/>
      <c r="ESO1435" s="788" t="s">
        <v>37</v>
      </c>
      <c r="ESP1435" s="824" t="str">
        <f>"Total Subjects Received "&amp;"("&amp;ESW1430&amp;")"</f>
        <v>Total Subjects Received ()</v>
      </c>
      <c r="ESQ1435" s="825"/>
      <c r="ESR1435" s="826"/>
      <c r="ESS1435" s="788" t="s">
        <v>37</v>
      </c>
      <c r="EST1435" s="824" t="str">
        <f>"Total Subjects Received "&amp;"("&amp;ETA1430&amp;")"</f>
        <v>Total Subjects Received ()</v>
      </c>
      <c r="ESU1435" s="825"/>
      <c r="ESV1435" s="826"/>
      <c r="ESW1435" s="788" t="s">
        <v>37</v>
      </c>
      <c r="ESX1435" s="824" t="str">
        <f>"Total Subjects Received "&amp;"("&amp;ETE1430&amp;")"</f>
        <v>Total Subjects Received ()</v>
      </c>
      <c r="ESY1435" s="825"/>
      <c r="ESZ1435" s="826"/>
      <c r="ETA1435" s="788" t="s">
        <v>37</v>
      </c>
      <c r="ETB1435" s="824" t="str">
        <f>"Total Subjects Received "&amp;"("&amp;ETI1430&amp;")"</f>
        <v>Total Subjects Received ()</v>
      </c>
      <c r="ETC1435" s="825"/>
      <c r="ETD1435" s="826"/>
      <c r="ETE1435" s="788" t="s">
        <v>37</v>
      </c>
      <c r="ETF1435" s="824" t="str">
        <f>"Total Subjects Received "&amp;"("&amp;ETM1430&amp;")"</f>
        <v>Total Subjects Received ()</v>
      </c>
      <c r="ETG1435" s="825"/>
      <c r="ETH1435" s="826"/>
      <c r="ETI1435" s="788" t="s">
        <v>37</v>
      </c>
      <c r="ETJ1435" s="824" t="str">
        <f>"Total Subjects Received "&amp;"("&amp;ETQ1430&amp;")"</f>
        <v>Total Subjects Received ()</v>
      </c>
      <c r="ETK1435" s="825"/>
      <c r="ETL1435" s="826"/>
      <c r="ETM1435" s="788" t="s">
        <v>37</v>
      </c>
      <c r="ETN1435" s="824" t="str">
        <f>"Total Subjects Received "&amp;"("&amp;ETU1430&amp;")"</f>
        <v>Total Subjects Received ()</v>
      </c>
      <c r="ETO1435" s="825"/>
      <c r="ETP1435" s="826"/>
      <c r="ETQ1435" s="788" t="s">
        <v>37</v>
      </c>
      <c r="ETR1435" s="824" t="str">
        <f>"Total Subjects Received "&amp;"("&amp;ETY1430&amp;")"</f>
        <v>Total Subjects Received ()</v>
      </c>
      <c r="ETS1435" s="825"/>
      <c r="ETT1435" s="826"/>
      <c r="ETU1435" s="788" t="s">
        <v>37</v>
      </c>
      <c r="ETV1435" s="824" t="str">
        <f>"Total Subjects Received "&amp;"("&amp;EUC1430&amp;")"</f>
        <v>Total Subjects Received ()</v>
      </c>
      <c r="ETW1435" s="825"/>
      <c r="ETX1435" s="826"/>
      <c r="ETY1435" s="788" t="s">
        <v>37</v>
      </c>
      <c r="ETZ1435" s="824" t="str">
        <f>"Total Subjects Received "&amp;"("&amp;EUG1430&amp;")"</f>
        <v>Total Subjects Received ()</v>
      </c>
      <c r="EUA1435" s="825"/>
      <c r="EUB1435" s="826"/>
      <c r="EUC1435" s="788" t="s">
        <v>37</v>
      </c>
      <c r="EUD1435" s="824" t="str">
        <f>"Total Subjects Received "&amp;"("&amp;EUK1430&amp;")"</f>
        <v>Total Subjects Received ()</v>
      </c>
      <c r="EUE1435" s="825"/>
      <c r="EUF1435" s="826"/>
      <c r="EUG1435" s="788" t="s">
        <v>37</v>
      </c>
      <c r="EUH1435" s="824" t="str">
        <f>"Total Subjects Received "&amp;"("&amp;EUO1430&amp;")"</f>
        <v>Total Subjects Received ()</v>
      </c>
      <c r="EUI1435" s="825"/>
      <c r="EUJ1435" s="826"/>
      <c r="EUK1435" s="788" t="s">
        <v>37</v>
      </c>
      <c r="EUL1435" s="824" t="str">
        <f>"Total Subjects Received "&amp;"("&amp;EUS1430&amp;")"</f>
        <v>Total Subjects Received ()</v>
      </c>
      <c r="EUM1435" s="825"/>
      <c r="EUN1435" s="826"/>
      <c r="EUO1435" s="788" t="s">
        <v>37</v>
      </c>
      <c r="EUP1435" s="824" t="str">
        <f>"Total Subjects Received "&amp;"("&amp;EUW1430&amp;")"</f>
        <v>Total Subjects Received ()</v>
      </c>
      <c r="EUQ1435" s="825"/>
      <c r="EUR1435" s="826"/>
      <c r="EUS1435" s="788" t="s">
        <v>37</v>
      </c>
      <c r="EUT1435" s="824" t="str">
        <f>"Total Subjects Received "&amp;"("&amp;EVA1430&amp;")"</f>
        <v>Total Subjects Received ()</v>
      </c>
      <c r="EUU1435" s="825"/>
      <c r="EUV1435" s="826"/>
      <c r="EUW1435" s="788" t="s">
        <v>37</v>
      </c>
      <c r="EUX1435" s="824" t="str">
        <f>"Total Subjects Received "&amp;"("&amp;EVE1430&amp;")"</f>
        <v>Total Subjects Received ()</v>
      </c>
      <c r="EUY1435" s="825"/>
      <c r="EUZ1435" s="826"/>
      <c r="EVA1435" s="788" t="s">
        <v>37</v>
      </c>
      <c r="EVB1435" s="824" t="str">
        <f>"Total Subjects Received "&amp;"("&amp;EVI1430&amp;")"</f>
        <v>Total Subjects Received ()</v>
      </c>
      <c r="EVC1435" s="825"/>
      <c r="EVD1435" s="826"/>
      <c r="EVE1435" s="788" t="s">
        <v>37</v>
      </c>
      <c r="EVF1435" s="824" t="str">
        <f>"Total Subjects Received "&amp;"("&amp;EVM1430&amp;")"</f>
        <v>Total Subjects Received ()</v>
      </c>
      <c r="EVG1435" s="825"/>
      <c r="EVH1435" s="826"/>
      <c r="EVI1435" s="788" t="s">
        <v>37</v>
      </c>
      <c r="EVJ1435" s="824" t="str">
        <f>"Total Subjects Received "&amp;"("&amp;EVQ1430&amp;")"</f>
        <v>Total Subjects Received ()</v>
      </c>
      <c r="EVK1435" s="825"/>
      <c r="EVL1435" s="826"/>
      <c r="EVM1435" s="788" t="s">
        <v>37</v>
      </c>
      <c r="EVN1435" s="824" t="str">
        <f>"Total Subjects Received "&amp;"("&amp;EVU1430&amp;")"</f>
        <v>Total Subjects Received ()</v>
      </c>
      <c r="EVO1435" s="825"/>
      <c r="EVP1435" s="826"/>
      <c r="EVQ1435" s="788" t="s">
        <v>37</v>
      </c>
      <c r="EVR1435" s="824" t="str">
        <f>"Total Subjects Received "&amp;"("&amp;EVY1430&amp;")"</f>
        <v>Total Subjects Received ()</v>
      </c>
      <c r="EVS1435" s="825"/>
      <c r="EVT1435" s="826"/>
      <c r="EVU1435" s="788" t="s">
        <v>37</v>
      </c>
      <c r="EVV1435" s="824" t="str">
        <f>"Total Subjects Received "&amp;"("&amp;EWC1430&amp;")"</f>
        <v>Total Subjects Received ()</v>
      </c>
      <c r="EVW1435" s="825"/>
      <c r="EVX1435" s="826"/>
      <c r="EVY1435" s="788" t="s">
        <v>37</v>
      </c>
      <c r="EVZ1435" s="824" t="str">
        <f>"Total Subjects Received "&amp;"("&amp;EWG1430&amp;")"</f>
        <v>Total Subjects Received ()</v>
      </c>
      <c r="EWA1435" s="825"/>
      <c r="EWB1435" s="826"/>
      <c r="EWC1435" s="788" t="s">
        <v>37</v>
      </c>
      <c r="EWD1435" s="824" t="str">
        <f>"Total Subjects Received "&amp;"("&amp;EWK1430&amp;")"</f>
        <v>Total Subjects Received ()</v>
      </c>
      <c r="EWE1435" s="825"/>
      <c r="EWF1435" s="826"/>
      <c r="EWG1435" s="788" t="s">
        <v>37</v>
      </c>
      <c r="EWH1435" s="824" t="str">
        <f>"Total Subjects Received "&amp;"("&amp;EWO1430&amp;")"</f>
        <v>Total Subjects Received ()</v>
      </c>
      <c r="EWI1435" s="825"/>
      <c r="EWJ1435" s="826"/>
      <c r="EWK1435" s="788" t="s">
        <v>37</v>
      </c>
      <c r="EWL1435" s="824" t="str">
        <f>"Total Subjects Received "&amp;"("&amp;EWS1430&amp;")"</f>
        <v>Total Subjects Received ()</v>
      </c>
      <c r="EWM1435" s="825"/>
      <c r="EWN1435" s="826"/>
      <c r="EWO1435" s="788" t="s">
        <v>37</v>
      </c>
      <c r="EWP1435" s="824" t="str">
        <f>"Total Subjects Received "&amp;"("&amp;EWW1430&amp;")"</f>
        <v>Total Subjects Received ()</v>
      </c>
      <c r="EWQ1435" s="825"/>
      <c r="EWR1435" s="826"/>
      <c r="EWS1435" s="788" t="s">
        <v>37</v>
      </c>
      <c r="EWT1435" s="824" t="str">
        <f>"Total Subjects Received "&amp;"("&amp;EXA1430&amp;")"</f>
        <v>Total Subjects Received ()</v>
      </c>
      <c r="EWU1435" s="825"/>
      <c r="EWV1435" s="826"/>
      <c r="EWW1435" s="788" t="s">
        <v>37</v>
      </c>
      <c r="EWX1435" s="824" t="str">
        <f>"Total Subjects Received "&amp;"("&amp;EXE1430&amp;")"</f>
        <v>Total Subjects Received ()</v>
      </c>
      <c r="EWY1435" s="825"/>
      <c r="EWZ1435" s="826"/>
      <c r="EXA1435" s="788" t="s">
        <v>37</v>
      </c>
      <c r="EXB1435" s="824" t="str">
        <f>"Total Subjects Received "&amp;"("&amp;EXI1430&amp;")"</f>
        <v>Total Subjects Received ()</v>
      </c>
      <c r="EXC1435" s="825"/>
      <c r="EXD1435" s="826"/>
      <c r="EXE1435" s="788" t="s">
        <v>37</v>
      </c>
      <c r="EXF1435" s="824" t="str">
        <f>"Total Subjects Received "&amp;"("&amp;EXM1430&amp;")"</f>
        <v>Total Subjects Received ()</v>
      </c>
      <c r="EXG1435" s="825"/>
      <c r="EXH1435" s="826"/>
      <c r="EXI1435" s="788" t="s">
        <v>37</v>
      </c>
      <c r="EXJ1435" s="824" t="str">
        <f>"Total Subjects Received "&amp;"("&amp;EXQ1430&amp;")"</f>
        <v>Total Subjects Received ()</v>
      </c>
      <c r="EXK1435" s="825"/>
      <c r="EXL1435" s="826"/>
      <c r="EXM1435" s="788" t="s">
        <v>37</v>
      </c>
      <c r="EXN1435" s="824" t="str">
        <f>"Total Subjects Received "&amp;"("&amp;EXU1430&amp;")"</f>
        <v>Total Subjects Received ()</v>
      </c>
      <c r="EXO1435" s="825"/>
      <c r="EXP1435" s="826"/>
      <c r="EXQ1435" s="788" t="s">
        <v>37</v>
      </c>
      <c r="EXR1435" s="824" t="str">
        <f>"Total Subjects Received "&amp;"("&amp;EXY1430&amp;")"</f>
        <v>Total Subjects Received ()</v>
      </c>
      <c r="EXS1435" s="825"/>
      <c r="EXT1435" s="826"/>
      <c r="EXU1435" s="788" t="s">
        <v>37</v>
      </c>
      <c r="EXV1435" s="824" t="str">
        <f>"Total Subjects Received "&amp;"("&amp;EYC1430&amp;")"</f>
        <v>Total Subjects Received ()</v>
      </c>
      <c r="EXW1435" s="825"/>
      <c r="EXX1435" s="826"/>
      <c r="EXY1435" s="788" t="s">
        <v>37</v>
      </c>
      <c r="EXZ1435" s="824" t="str">
        <f>"Total Subjects Received "&amp;"("&amp;EYG1430&amp;")"</f>
        <v>Total Subjects Received ()</v>
      </c>
      <c r="EYA1435" s="825"/>
      <c r="EYB1435" s="826"/>
      <c r="EYC1435" s="788" t="s">
        <v>37</v>
      </c>
      <c r="EYD1435" s="824" t="str">
        <f>"Total Subjects Received "&amp;"("&amp;EYK1430&amp;")"</f>
        <v>Total Subjects Received ()</v>
      </c>
      <c r="EYE1435" s="825"/>
      <c r="EYF1435" s="826"/>
      <c r="EYG1435" s="788" t="s">
        <v>37</v>
      </c>
      <c r="EYH1435" s="824" t="str">
        <f>"Total Subjects Received "&amp;"("&amp;EYO1430&amp;")"</f>
        <v>Total Subjects Received ()</v>
      </c>
      <c r="EYI1435" s="825"/>
      <c r="EYJ1435" s="826"/>
      <c r="EYK1435" s="788" t="s">
        <v>37</v>
      </c>
      <c r="EYL1435" s="824" t="str">
        <f>"Total Subjects Received "&amp;"("&amp;EYS1430&amp;")"</f>
        <v>Total Subjects Received ()</v>
      </c>
      <c r="EYM1435" s="825"/>
      <c r="EYN1435" s="826"/>
      <c r="EYO1435" s="788" t="s">
        <v>37</v>
      </c>
      <c r="EYP1435" s="824" t="str">
        <f>"Total Subjects Received "&amp;"("&amp;EYW1430&amp;")"</f>
        <v>Total Subjects Received ()</v>
      </c>
      <c r="EYQ1435" s="825"/>
      <c r="EYR1435" s="826"/>
      <c r="EYS1435" s="788" t="s">
        <v>37</v>
      </c>
      <c r="EYT1435" s="824" t="str">
        <f>"Total Subjects Received "&amp;"("&amp;EZA1430&amp;")"</f>
        <v>Total Subjects Received ()</v>
      </c>
      <c r="EYU1435" s="825"/>
      <c r="EYV1435" s="826"/>
      <c r="EYW1435" s="788" t="s">
        <v>37</v>
      </c>
      <c r="EYX1435" s="824" t="str">
        <f>"Total Subjects Received "&amp;"("&amp;EZE1430&amp;")"</f>
        <v>Total Subjects Received ()</v>
      </c>
      <c r="EYY1435" s="825"/>
      <c r="EYZ1435" s="826"/>
      <c r="EZA1435" s="788" t="s">
        <v>37</v>
      </c>
      <c r="EZB1435" s="824" t="str">
        <f>"Total Subjects Received "&amp;"("&amp;EZI1430&amp;")"</f>
        <v>Total Subjects Received ()</v>
      </c>
      <c r="EZC1435" s="825"/>
      <c r="EZD1435" s="826"/>
      <c r="EZE1435" s="788" t="s">
        <v>37</v>
      </c>
      <c r="EZF1435" s="824" t="str">
        <f>"Total Subjects Received "&amp;"("&amp;EZM1430&amp;")"</f>
        <v>Total Subjects Received ()</v>
      </c>
      <c r="EZG1435" s="825"/>
      <c r="EZH1435" s="826"/>
      <c r="EZI1435" s="788" t="s">
        <v>37</v>
      </c>
      <c r="EZJ1435" s="824" t="str">
        <f>"Total Subjects Received "&amp;"("&amp;EZQ1430&amp;")"</f>
        <v>Total Subjects Received ()</v>
      </c>
      <c r="EZK1435" s="825"/>
      <c r="EZL1435" s="826"/>
      <c r="EZM1435" s="788" t="s">
        <v>37</v>
      </c>
      <c r="EZN1435" s="824" t="str">
        <f>"Total Subjects Received "&amp;"("&amp;EZU1430&amp;")"</f>
        <v>Total Subjects Received ()</v>
      </c>
      <c r="EZO1435" s="825"/>
      <c r="EZP1435" s="826"/>
      <c r="EZQ1435" s="788" t="s">
        <v>37</v>
      </c>
      <c r="EZR1435" s="824" t="str">
        <f>"Total Subjects Received "&amp;"("&amp;EZY1430&amp;")"</f>
        <v>Total Subjects Received ()</v>
      </c>
      <c r="EZS1435" s="825"/>
      <c r="EZT1435" s="826"/>
      <c r="EZU1435" s="788" t="s">
        <v>37</v>
      </c>
      <c r="EZV1435" s="824" t="str">
        <f>"Total Subjects Received "&amp;"("&amp;FAC1430&amp;")"</f>
        <v>Total Subjects Received ()</v>
      </c>
      <c r="EZW1435" s="825"/>
      <c r="EZX1435" s="826"/>
      <c r="EZY1435" s="788" t="s">
        <v>37</v>
      </c>
      <c r="EZZ1435" s="824" t="str">
        <f>"Total Subjects Received "&amp;"("&amp;FAG1430&amp;")"</f>
        <v>Total Subjects Received ()</v>
      </c>
      <c r="FAA1435" s="825"/>
      <c r="FAB1435" s="826"/>
      <c r="FAC1435" s="788" t="s">
        <v>37</v>
      </c>
      <c r="FAD1435" s="824" t="str">
        <f>"Total Subjects Received "&amp;"("&amp;FAK1430&amp;")"</f>
        <v>Total Subjects Received ()</v>
      </c>
      <c r="FAE1435" s="825"/>
      <c r="FAF1435" s="826"/>
      <c r="FAG1435" s="788" t="s">
        <v>37</v>
      </c>
      <c r="FAH1435" s="824" t="str">
        <f>"Total Subjects Received "&amp;"("&amp;FAO1430&amp;")"</f>
        <v>Total Subjects Received ()</v>
      </c>
      <c r="FAI1435" s="825"/>
      <c r="FAJ1435" s="826"/>
      <c r="FAK1435" s="788" t="s">
        <v>37</v>
      </c>
      <c r="FAL1435" s="824" t="str">
        <f>"Total Subjects Received "&amp;"("&amp;FAS1430&amp;")"</f>
        <v>Total Subjects Received ()</v>
      </c>
      <c r="FAM1435" s="825"/>
      <c r="FAN1435" s="826"/>
      <c r="FAO1435" s="788" t="s">
        <v>37</v>
      </c>
      <c r="FAP1435" s="824" t="str">
        <f>"Total Subjects Received "&amp;"("&amp;FAW1430&amp;")"</f>
        <v>Total Subjects Received ()</v>
      </c>
      <c r="FAQ1435" s="825"/>
      <c r="FAR1435" s="826"/>
      <c r="FAS1435" s="788" t="s">
        <v>37</v>
      </c>
      <c r="FAT1435" s="824" t="str">
        <f>"Total Subjects Received "&amp;"("&amp;FBA1430&amp;")"</f>
        <v>Total Subjects Received ()</v>
      </c>
      <c r="FAU1435" s="825"/>
      <c r="FAV1435" s="826"/>
      <c r="FAW1435" s="788" t="s">
        <v>37</v>
      </c>
      <c r="FAX1435" s="824" t="str">
        <f>"Total Subjects Received "&amp;"("&amp;FBE1430&amp;")"</f>
        <v>Total Subjects Received ()</v>
      </c>
      <c r="FAY1435" s="825"/>
      <c r="FAZ1435" s="826"/>
      <c r="FBA1435" s="788" t="s">
        <v>37</v>
      </c>
      <c r="FBB1435" s="824" t="str">
        <f>"Total Subjects Received "&amp;"("&amp;FBI1430&amp;")"</f>
        <v>Total Subjects Received ()</v>
      </c>
      <c r="FBC1435" s="825"/>
      <c r="FBD1435" s="826"/>
      <c r="FBE1435" s="788" t="s">
        <v>37</v>
      </c>
      <c r="FBF1435" s="824" t="str">
        <f>"Total Subjects Received "&amp;"("&amp;FBM1430&amp;")"</f>
        <v>Total Subjects Received ()</v>
      </c>
      <c r="FBG1435" s="825"/>
      <c r="FBH1435" s="826"/>
      <c r="FBI1435" s="788" t="s">
        <v>37</v>
      </c>
      <c r="FBJ1435" s="824" t="str">
        <f>"Total Subjects Received "&amp;"("&amp;FBQ1430&amp;")"</f>
        <v>Total Subjects Received ()</v>
      </c>
      <c r="FBK1435" s="825"/>
      <c r="FBL1435" s="826"/>
      <c r="FBM1435" s="788" t="s">
        <v>37</v>
      </c>
      <c r="FBN1435" s="824" t="str">
        <f>"Total Subjects Received "&amp;"("&amp;FBU1430&amp;")"</f>
        <v>Total Subjects Received ()</v>
      </c>
      <c r="FBO1435" s="825"/>
      <c r="FBP1435" s="826"/>
      <c r="FBQ1435" s="788" t="s">
        <v>37</v>
      </c>
      <c r="FBR1435" s="824" t="str">
        <f>"Total Subjects Received "&amp;"("&amp;FBY1430&amp;")"</f>
        <v>Total Subjects Received ()</v>
      </c>
      <c r="FBS1435" s="825"/>
      <c r="FBT1435" s="826"/>
      <c r="FBU1435" s="788" t="s">
        <v>37</v>
      </c>
      <c r="FBV1435" s="824" t="str">
        <f>"Total Subjects Received "&amp;"("&amp;FCC1430&amp;")"</f>
        <v>Total Subjects Received ()</v>
      </c>
      <c r="FBW1435" s="825"/>
      <c r="FBX1435" s="826"/>
      <c r="FBY1435" s="788" t="s">
        <v>37</v>
      </c>
      <c r="FBZ1435" s="824" t="str">
        <f>"Total Subjects Received "&amp;"("&amp;FCG1430&amp;")"</f>
        <v>Total Subjects Received ()</v>
      </c>
      <c r="FCA1435" s="825"/>
      <c r="FCB1435" s="826"/>
      <c r="FCC1435" s="788" t="s">
        <v>37</v>
      </c>
      <c r="FCD1435" s="824" t="str">
        <f>"Total Subjects Received "&amp;"("&amp;FCK1430&amp;")"</f>
        <v>Total Subjects Received ()</v>
      </c>
      <c r="FCE1435" s="825"/>
      <c r="FCF1435" s="826"/>
      <c r="FCG1435" s="788" t="s">
        <v>37</v>
      </c>
      <c r="FCH1435" s="824" t="str">
        <f>"Total Subjects Received "&amp;"("&amp;FCO1430&amp;")"</f>
        <v>Total Subjects Received ()</v>
      </c>
      <c r="FCI1435" s="825"/>
      <c r="FCJ1435" s="826"/>
      <c r="FCK1435" s="788" t="s">
        <v>37</v>
      </c>
      <c r="FCL1435" s="824" t="str">
        <f>"Total Subjects Received "&amp;"("&amp;FCS1430&amp;")"</f>
        <v>Total Subjects Received ()</v>
      </c>
      <c r="FCM1435" s="825"/>
      <c r="FCN1435" s="826"/>
      <c r="FCO1435" s="788" t="s">
        <v>37</v>
      </c>
      <c r="FCP1435" s="824" t="str">
        <f>"Total Subjects Received "&amp;"("&amp;FCW1430&amp;")"</f>
        <v>Total Subjects Received ()</v>
      </c>
      <c r="FCQ1435" s="825"/>
      <c r="FCR1435" s="826"/>
      <c r="FCS1435" s="788" t="s">
        <v>37</v>
      </c>
      <c r="FCT1435" s="824" t="str">
        <f>"Total Subjects Received "&amp;"("&amp;FDA1430&amp;")"</f>
        <v>Total Subjects Received ()</v>
      </c>
      <c r="FCU1435" s="825"/>
      <c r="FCV1435" s="826"/>
      <c r="FCW1435" s="788" t="s">
        <v>37</v>
      </c>
      <c r="FCX1435" s="824" t="str">
        <f>"Total Subjects Received "&amp;"("&amp;FDE1430&amp;")"</f>
        <v>Total Subjects Received ()</v>
      </c>
      <c r="FCY1435" s="825"/>
      <c r="FCZ1435" s="826"/>
      <c r="FDA1435" s="788" t="s">
        <v>37</v>
      </c>
      <c r="FDB1435" s="824" t="str">
        <f>"Total Subjects Received "&amp;"("&amp;FDI1430&amp;")"</f>
        <v>Total Subjects Received ()</v>
      </c>
      <c r="FDC1435" s="825"/>
      <c r="FDD1435" s="826"/>
      <c r="FDE1435" s="788" t="s">
        <v>37</v>
      </c>
      <c r="FDF1435" s="824" t="str">
        <f>"Total Subjects Received "&amp;"("&amp;FDM1430&amp;")"</f>
        <v>Total Subjects Received ()</v>
      </c>
      <c r="FDG1435" s="825"/>
      <c r="FDH1435" s="826"/>
      <c r="FDI1435" s="788" t="s">
        <v>37</v>
      </c>
      <c r="FDJ1435" s="824" t="str">
        <f>"Total Subjects Received "&amp;"("&amp;FDQ1430&amp;")"</f>
        <v>Total Subjects Received ()</v>
      </c>
      <c r="FDK1435" s="825"/>
      <c r="FDL1435" s="826"/>
      <c r="FDM1435" s="788" t="s">
        <v>37</v>
      </c>
      <c r="FDN1435" s="824" t="str">
        <f>"Total Subjects Received "&amp;"("&amp;FDU1430&amp;")"</f>
        <v>Total Subjects Received ()</v>
      </c>
      <c r="FDO1435" s="825"/>
      <c r="FDP1435" s="826"/>
      <c r="FDQ1435" s="788" t="s">
        <v>37</v>
      </c>
      <c r="FDR1435" s="824" t="str">
        <f>"Total Subjects Received "&amp;"("&amp;FDY1430&amp;")"</f>
        <v>Total Subjects Received ()</v>
      </c>
      <c r="FDS1435" s="825"/>
      <c r="FDT1435" s="826"/>
      <c r="FDU1435" s="788" t="s">
        <v>37</v>
      </c>
      <c r="FDV1435" s="824" t="str">
        <f>"Total Subjects Received "&amp;"("&amp;FEC1430&amp;")"</f>
        <v>Total Subjects Received ()</v>
      </c>
      <c r="FDW1435" s="825"/>
      <c r="FDX1435" s="826"/>
      <c r="FDY1435" s="788" t="s">
        <v>37</v>
      </c>
      <c r="FDZ1435" s="824" t="str">
        <f>"Total Subjects Received "&amp;"("&amp;FEG1430&amp;")"</f>
        <v>Total Subjects Received ()</v>
      </c>
      <c r="FEA1435" s="825"/>
      <c r="FEB1435" s="826"/>
      <c r="FEC1435" s="788" t="s">
        <v>37</v>
      </c>
      <c r="FED1435" s="824" t="str">
        <f>"Total Subjects Received "&amp;"("&amp;FEK1430&amp;")"</f>
        <v>Total Subjects Received ()</v>
      </c>
      <c r="FEE1435" s="825"/>
      <c r="FEF1435" s="826"/>
      <c r="FEG1435" s="788" t="s">
        <v>37</v>
      </c>
      <c r="FEH1435" s="824" t="str">
        <f>"Total Subjects Received "&amp;"("&amp;FEO1430&amp;")"</f>
        <v>Total Subjects Received ()</v>
      </c>
      <c r="FEI1435" s="825"/>
      <c r="FEJ1435" s="826"/>
      <c r="FEK1435" s="788" t="s">
        <v>37</v>
      </c>
      <c r="FEL1435" s="824" t="str">
        <f>"Total Subjects Received "&amp;"("&amp;FES1430&amp;")"</f>
        <v>Total Subjects Received ()</v>
      </c>
      <c r="FEM1435" s="825"/>
      <c r="FEN1435" s="826"/>
      <c r="FEO1435" s="788" t="s">
        <v>37</v>
      </c>
      <c r="FEP1435" s="824" t="str">
        <f>"Total Subjects Received "&amp;"("&amp;FEW1430&amp;")"</f>
        <v>Total Subjects Received ()</v>
      </c>
      <c r="FEQ1435" s="825"/>
      <c r="FER1435" s="826"/>
      <c r="FES1435" s="788" t="s">
        <v>37</v>
      </c>
      <c r="FET1435" s="824" t="str">
        <f>"Total Subjects Received "&amp;"("&amp;FFA1430&amp;")"</f>
        <v>Total Subjects Received ()</v>
      </c>
      <c r="FEU1435" s="825"/>
      <c r="FEV1435" s="826"/>
      <c r="FEW1435" s="788" t="s">
        <v>37</v>
      </c>
      <c r="FEX1435" s="824" t="str">
        <f>"Total Subjects Received "&amp;"("&amp;FFE1430&amp;")"</f>
        <v>Total Subjects Received ()</v>
      </c>
      <c r="FEY1435" s="825"/>
      <c r="FEZ1435" s="826"/>
      <c r="FFA1435" s="788" t="s">
        <v>37</v>
      </c>
      <c r="FFB1435" s="824" t="str">
        <f>"Total Subjects Received "&amp;"("&amp;FFI1430&amp;")"</f>
        <v>Total Subjects Received ()</v>
      </c>
      <c r="FFC1435" s="825"/>
      <c r="FFD1435" s="826"/>
      <c r="FFE1435" s="788" t="s">
        <v>37</v>
      </c>
      <c r="FFF1435" s="824" t="str">
        <f>"Total Subjects Received "&amp;"("&amp;FFM1430&amp;")"</f>
        <v>Total Subjects Received ()</v>
      </c>
      <c r="FFG1435" s="825"/>
      <c r="FFH1435" s="826"/>
      <c r="FFI1435" s="788" t="s">
        <v>37</v>
      </c>
      <c r="FFJ1435" s="824" t="str">
        <f>"Total Subjects Received "&amp;"("&amp;FFQ1430&amp;")"</f>
        <v>Total Subjects Received ()</v>
      </c>
      <c r="FFK1435" s="825"/>
      <c r="FFL1435" s="826"/>
      <c r="FFM1435" s="788" t="s">
        <v>37</v>
      </c>
      <c r="FFN1435" s="824" t="str">
        <f>"Total Subjects Received "&amp;"("&amp;FFU1430&amp;")"</f>
        <v>Total Subjects Received ()</v>
      </c>
      <c r="FFO1435" s="825"/>
      <c r="FFP1435" s="826"/>
      <c r="FFQ1435" s="788" t="s">
        <v>37</v>
      </c>
      <c r="FFR1435" s="824" t="str">
        <f>"Total Subjects Received "&amp;"("&amp;FFY1430&amp;")"</f>
        <v>Total Subjects Received ()</v>
      </c>
      <c r="FFS1435" s="825"/>
      <c r="FFT1435" s="826"/>
      <c r="FFU1435" s="788" t="s">
        <v>37</v>
      </c>
      <c r="FFV1435" s="824" t="str">
        <f>"Total Subjects Received "&amp;"("&amp;FGC1430&amp;")"</f>
        <v>Total Subjects Received ()</v>
      </c>
      <c r="FFW1435" s="825"/>
      <c r="FFX1435" s="826"/>
      <c r="FFY1435" s="788" t="s">
        <v>37</v>
      </c>
      <c r="FFZ1435" s="824" t="str">
        <f>"Total Subjects Received "&amp;"("&amp;FGG1430&amp;")"</f>
        <v>Total Subjects Received ()</v>
      </c>
      <c r="FGA1435" s="825"/>
      <c r="FGB1435" s="826"/>
      <c r="FGC1435" s="788" t="s">
        <v>37</v>
      </c>
      <c r="FGD1435" s="824" t="str">
        <f>"Total Subjects Received "&amp;"("&amp;FGK1430&amp;")"</f>
        <v>Total Subjects Received ()</v>
      </c>
      <c r="FGE1435" s="825"/>
      <c r="FGF1435" s="826"/>
      <c r="FGG1435" s="788" t="s">
        <v>37</v>
      </c>
      <c r="FGH1435" s="824" t="str">
        <f>"Total Subjects Received "&amp;"("&amp;FGO1430&amp;")"</f>
        <v>Total Subjects Received ()</v>
      </c>
      <c r="FGI1435" s="825"/>
      <c r="FGJ1435" s="826"/>
      <c r="FGK1435" s="788" t="s">
        <v>37</v>
      </c>
      <c r="FGL1435" s="824" t="str">
        <f>"Total Subjects Received "&amp;"("&amp;FGS1430&amp;")"</f>
        <v>Total Subjects Received ()</v>
      </c>
      <c r="FGM1435" s="825"/>
      <c r="FGN1435" s="826"/>
      <c r="FGO1435" s="788" t="s">
        <v>37</v>
      </c>
      <c r="FGP1435" s="824" t="str">
        <f>"Total Subjects Received "&amp;"("&amp;FGW1430&amp;")"</f>
        <v>Total Subjects Received ()</v>
      </c>
      <c r="FGQ1435" s="825"/>
      <c r="FGR1435" s="826"/>
      <c r="FGS1435" s="788" t="s">
        <v>37</v>
      </c>
      <c r="FGT1435" s="824" t="str">
        <f>"Total Subjects Received "&amp;"("&amp;FHA1430&amp;")"</f>
        <v>Total Subjects Received ()</v>
      </c>
      <c r="FGU1435" s="825"/>
      <c r="FGV1435" s="826"/>
      <c r="FGW1435" s="788" t="s">
        <v>37</v>
      </c>
      <c r="FGX1435" s="824" t="str">
        <f>"Total Subjects Received "&amp;"("&amp;FHE1430&amp;")"</f>
        <v>Total Subjects Received ()</v>
      </c>
      <c r="FGY1435" s="825"/>
      <c r="FGZ1435" s="826"/>
      <c r="FHA1435" s="788" t="s">
        <v>37</v>
      </c>
      <c r="FHB1435" s="824" t="str">
        <f>"Total Subjects Received "&amp;"("&amp;FHI1430&amp;")"</f>
        <v>Total Subjects Received ()</v>
      </c>
      <c r="FHC1435" s="825"/>
      <c r="FHD1435" s="826"/>
      <c r="FHE1435" s="788" t="s">
        <v>37</v>
      </c>
      <c r="FHF1435" s="824" t="str">
        <f>"Total Subjects Received "&amp;"("&amp;FHM1430&amp;")"</f>
        <v>Total Subjects Received ()</v>
      </c>
      <c r="FHG1435" s="825"/>
      <c r="FHH1435" s="826"/>
      <c r="FHI1435" s="788" t="s">
        <v>37</v>
      </c>
      <c r="FHJ1435" s="824" t="str">
        <f>"Total Subjects Received "&amp;"("&amp;FHQ1430&amp;")"</f>
        <v>Total Subjects Received ()</v>
      </c>
      <c r="FHK1435" s="825"/>
      <c r="FHL1435" s="826"/>
      <c r="FHM1435" s="788" t="s">
        <v>37</v>
      </c>
      <c r="FHN1435" s="824" t="str">
        <f>"Total Subjects Received "&amp;"("&amp;FHU1430&amp;")"</f>
        <v>Total Subjects Received ()</v>
      </c>
      <c r="FHO1435" s="825"/>
      <c r="FHP1435" s="826"/>
      <c r="FHQ1435" s="788" t="s">
        <v>37</v>
      </c>
      <c r="FHR1435" s="824" t="str">
        <f>"Total Subjects Received "&amp;"("&amp;FHY1430&amp;")"</f>
        <v>Total Subjects Received ()</v>
      </c>
      <c r="FHS1435" s="825"/>
      <c r="FHT1435" s="826"/>
      <c r="FHU1435" s="788" t="s">
        <v>37</v>
      </c>
      <c r="FHV1435" s="824" t="str">
        <f>"Total Subjects Received "&amp;"("&amp;FIC1430&amp;")"</f>
        <v>Total Subjects Received ()</v>
      </c>
      <c r="FHW1435" s="825"/>
      <c r="FHX1435" s="826"/>
      <c r="FHY1435" s="788" t="s">
        <v>37</v>
      </c>
      <c r="FHZ1435" s="824" t="str">
        <f>"Total Subjects Received "&amp;"("&amp;FIG1430&amp;")"</f>
        <v>Total Subjects Received ()</v>
      </c>
      <c r="FIA1435" s="825"/>
      <c r="FIB1435" s="826"/>
      <c r="FIC1435" s="788" t="s">
        <v>37</v>
      </c>
      <c r="FID1435" s="824" t="str">
        <f>"Total Subjects Received "&amp;"("&amp;FIK1430&amp;")"</f>
        <v>Total Subjects Received ()</v>
      </c>
      <c r="FIE1435" s="825"/>
      <c r="FIF1435" s="826"/>
      <c r="FIG1435" s="788" t="s">
        <v>37</v>
      </c>
      <c r="FIH1435" s="824" t="str">
        <f>"Total Subjects Received "&amp;"("&amp;FIO1430&amp;")"</f>
        <v>Total Subjects Received ()</v>
      </c>
      <c r="FII1435" s="825"/>
      <c r="FIJ1435" s="826"/>
      <c r="FIK1435" s="788" t="s">
        <v>37</v>
      </c>
      <c r="FIL1435" s="824" t="str">
        <f>"Total Subjects Received "&amp;"("&amp;FIS1430&amp;")"</f>
        <v>Total Subjects Received ()</v>
      </c>
      <c r="FIM1435" s="825"/>
      <c r="FIN1435" s="826"/>
      <c r="FIO1435" s="788" t="s">
        <v>37</v>
      </c>
      <c r="FIP1435" s="824" t="str">
        <f>"Total Subjects Received "&amp;"("&amp;FIW1430&amp;")"</f>
        <v>Total Subjects Received ()</v>
      </c>
      <c r="FIQ1435" s="825"/>
      <c r="FIR1435" s="826"/>
      <c r="FIS1435" s="788" t="s">
        <v>37</v>
      </c>
      <c r="FIT1435" s="824" t="str">
        <f>"Total Subjects Received "&amp;"("&amp;FJA1430&amp;")"</f>
        <v>Total Subjects Received ()</v>
      </c>
      <c r="FIU1435" s="825"/>
      <c r="FIV1435" s="826"/>
      <c r="FIW1435" s="788" t="s">
        <v>37</v>
      </c>
      <c r="FIX1435" s="824" t="str">
        <f>"Total Subjects Received "&amp;"("&amp;FJE1430&amp;")"</f>
        <v>Total Subjects Received ()</v>
      </c>
      <c r="FIY1435" s="825"/>
      <c r="FIZ1435" s="826"/>
      <c r="FJA1435" s="788" t="s">
        <v>37</v>
      </c>
      <c r="FJB1435" s="824" t="str">
        <f>"Total Subjects Received "&amp;"("&amp;FJI1430&amp;")"</f>
        <v>Total Subjects Received ()</v>
      </c>
      <c r="FJC1435" s="825"/>
      <c r="FJD1435" s="826"/>
      <c r="FJE1435" s="788" t="s">
        <v>37</v>
      </c>
      <c r="FJF1435" s="824" t="str">
        <f>"Total Subjects Received "&amp;"("&amp;FJM1430&amp;")"</f>
        <v>Total Subjects Received ()</v>
      </c>
      <c r="FJG1435" s="825"/>
      <c r="FJH1435" s="826"/>
      <c r="FJI1435" s="788" t="s">
        <v>37</v>
      </c>
      <c r="FJJ1435" s="824" t="str">
        <f>"Total Subjects Received "&amp;"("&amp;FJQ1430&amp;")"</f>
        <v>Total Subjects Received ()</v>
      </c>
      <c r="FJK1435" s="825"/>
      <c r="FJL1435" s="826"/>
      <c r="FJM1435" s="788" t="s">
        <v>37</v>
      </c>
      <c r="FJN1435" s="824" t="str">
        <f>"Total Subjects Received "&amp;"("&amp;FJU1430&amp;")"</f>
        <v>Total Subjects Received ()</v>
      </c>
      <c r="FJO1435" s="825"/>
      <c r="FJP1435" s="826"/>
      <c r="FJQ1435" s="788" t="s">
        <v>37</v>
      </c>
      <c r="FJR1435" s="824" t="str">
        <f>"Total Subjects Received "&amp;"("&amp;FJY1430&amp;")"</f>
        <v>Total Subjects Received ()</v>
      </c>
      <c r="FJS1435" s="825"/>
      <c r="FJT1435" s="826"/>
      <c r="FJU1435" s="788" t="s">
        <v>37</v>
      </c>
      <c r="FJV1435" s="824" t="str">
        <f>"Total Subjects Received "&amp;"("&amp;FKC1430&amp;")"</f>
        <v>Total Subjects Received ()</v>
      </c>
      <c r="FJW1435" s="825"/>
      <c r="FJX1435" s="826"/>
      <c r="FJY1435" s="788" t="s">
        <v>37</v>
      </c>
      <c r="FJZ1435" s="824" t="str">
        <f>"Total Subjects Received "&amp;"("&amp;FKG1430&amp;")"</f>
        <v>Total Subjects Received ()</v>
      </c>
      <c r="FKA1435" s="825"/>
      <c r="FKB1435" s="826"/>
      <c r="FKC1435" s="788" t="s">
        <v>37</v>
      </c>
      <c r="FKD1435" s="824" t="str">
        <f>"Total Subjects Received "&amp;"("&amp;FKK1430&amp;")"</f>
        <v>Total Subjects Received ()</v>
      </c>
      <c r="FKE1435" s="825"/>
      <c r="FKF1435" s="826"/>
      <c r="FKG1435" s="788" t="s">
        <v>37</v>
      </c>
      <c r="FKH1435" s="824" t="str">
        <f>"Total Subjects Received "&amp;"("&amp;FKO1430&amp;")"</f>
        <v>Total Subjects Received ()</v>
      </c>
      <c r="FKI1435" s="825"/>
      <c r="FKJ1435" s="826"/>
      <c r="FKK1435" s="788" t="s">
        <v>37</v>
      </c>
      <c r="FKL1435" s="824" t="str">
        <f>"Total Subjects Received "&amp;"("&amp;FKS1430&amp;")"</f>
        <v>Total Subjects Received ()</v>
      </c>
      <c r="FKM1435" s="825"/>
      <c r="FKN1435" s="826"/>
      <c r="FKO1435" s="788" t="s">
        <v>37</v>
      </c>
      <c r="FKP1435" s="824" t="str">
        <f>"Total Subjects Received "&amp;"("&amp;FKW1430&amp;")"</f>
        <v>Total Subjects Received ()</v>
      </c>
      <c r="FKQ1435" s="825"/>
      <c r="FKR1435" s="826"/>
      <c r="FKS1435" s="788" t="s">
        <v>37</v>
      </c>
      <c r="FKT1435" s="824" t="str">
        <f>"Total Subjects Received "&amp;"("&amp;FLA1430&amp;")"</f>
        <v>Total Subjects Received ()</v>
      </c>
      <c r="FKU1435" s="825"/>
      <c r="FKV1435" s="826"/>
      <c r="FKW1435" s="788" t="s">
        <v>37</v>
      </c>
      <c r="FKX1435" s="824" t="str">
        <f>"Total Subjects Received "&amp;"("&amp;FLE1430&amp;")"</f>
        <v>Total Subjects Received ()</v>
      </c>
      <c r="FKY1435" s="825"/>
      <c r="FKZ1435" s="826"/>
      <c r="FLA1435" s="788" t="s">
        <v>37</v>
      </c>
      <c r="FLB1435" s="824" t="str">
        <f>"Total Subjects Received "&amp;"("&amp;FLI1430&amp;")"</f>
        <v>Total Subjects Received ()</v>
      </c>
      <c r="FLC1435" s="825"/>
      <c r="FLD1435" s="826"/>
      <c r="FLE1435" s="788" t="s">
        <v>37</v>
      </c>
      <c r="FLF1435" s="824" t="str">
        <f>"Total Subjects Received "&amp;"("&amp;FLM1430&amp;")"</f>
        <v>Total Subjects Received ()</v>
      </c>
      <c r="FLG1435" s="825"/>
      <c r="FLH1435" s="826"/>
      <c r="FLI1435" s="788" t="s">
        <v>37</v>
      </c>
      <c r="FLJ1435" s="824" t="str">
        <f>"Total Subjects Received "&amp;"("&amp;FLQ1430&amp;")"</f>
        <v>Total Subjects Received ()</v>
      </c>
      <c r="FLK1435" s="825"/>
      <c r="FLL1435" s="826"/>
      <c r="FLM1435" s="788" t="s">
        <v>37</v>
      </c>
      <c r="FLN1435" s="824" t="str">
        <f>"Total Subjects Received "&amp;"("&amp;FLU1430&amp;")"</f>
        <v>Total Subjects Received ()</v>
      </c>
      <c r="FLO1435" s="825"/>
      <c r="FLP1435" s="826"/>
      <c r="FLQ1435" s="788" t="s">
        <v>37</v>
      </c>
      <c r="FLR1435" s="824" t="str">
        <f>"Total Subjects Received "&amp;"("&amp;FLY1430&amp;")"</f>
        <v>Total Subjects Received ()</v>
      </c>
      <c r="FLS1435" s="825"/>
      <c r="FLT1435" s="826"/>
      <c r="FLU1435" s="788" t="s">
        <v>37</v>
      </c>
      <c r="FLV1435" s="824" t="str">
        <f>"Total Subjects Received "&amp;"("&amp;FMC1430&amp;")"</f>
        <v>Total Subjects Received ()</v>
      </c>
      <c r="FLW1435" s="825"/>
      <c r="FLX1435" s="826"/>
      <c r="FLY1435" s="788" t="s">
        <v>37</v>
      </c>
      <c r="FLZ1435" s="824" t="str">
        <f>"Total Subjects Received "&amp;"("&amp;FMG1430&amp;")"</f>
        <v>Total Subjects Received ()</v>
      </c>
      <c r="FMA1435" s="825"/>
      <c r="FMB1435" s="826"/>
      <c r="FMC1435" s="788" t="s">
        <v>37</v>
      </c>
      <c r="FMD1435" s="824" t="str">
        <f>"Total Subjects Received "&amp;"("&amp;FMK1430&amp;")"</f>
        <v>Total Subjects Received ()</v>
      </c>
      <c r="FME1435" s="825"/>
      <c r="FMF1435" s="826"/>
      <c r="FMG1435" s="788" t="s">
        <v>37</v>
      </c>
      <c r="FMH1435" s="824" t="str">
        <f>"Total Subjects Received "&amp;"("&amp;FMO1430&amp;")"</f>
        <v>Total Subjects Received ()</v>
      </c>
      <c r="FMI1435" s="825"/>
      <c r="FMJ1435" s="826"/>
      <c r="FMK1435" s="788" t="s">
        <v>37</v>
      </c>
      <c r="FML1435" s="824" t="str">
        <f>"Total Subjects Received "&amp;"("&amp;FMS1430&amp;")"</f>
        <v>Total Subjects Received ()</v>
      </c>
      <c r="FMM1435" s="825"/>
      <c r="FMN1435" s="826"/>
      <c r="FMO1435" s="788" t="s">
        <v>37</v>
      </c>
      <c r="FMP1435" s="824" t="str">
        <f>"Total Subjects Received "&amp;"("&amp;FMW1430&amp;")"</f>
        <v>Total Subjects Received ()</v>
      </c>
      <c r="FMQ1435" s="825"/>
      <c r="FMR1435" s="826"/>
      <c r="FMS1435" s="788" t="s">
        <v>37</v>
      </c>
      <c r="FMT1435" s="824" t="str">
        <f>"Total Subjects Received "&amp;"("&amp;FNA1430&amp;")"</f>
        <v>Total Subjects Received ()</v>
      </c>
      <c r="FMU1435" s="825"/>
      <c r="FMV1435" s="826"/>
      <c r="FMW1435" s="788" t="s">
        <v>37</v>
      </c>
      <c r="FMX1435" s="824" t="str">
        <f>"Total Subjects Received "&amp;"("&amp;FNE1430&amp;")"</f>
        <v>Total Subjects Received ()</v>
      </c>
      <c r="FMY1435" s="825"/>
      <c r="FMZ1435" s="826"/>
      <c r="FNA1435" s="788" t="s">
        <v>37</v>
      </c>
      <c r="FNB1435" s="824" t="str">
        <f>"Total Subjects Received "&amp;"("&amp;FNI1430&amp;")"</f>
        <v>Total Subjects Received ()</v>
      </c>
      <c r="FNC1435" s="825"/>
      <c r="FND1435" s="826"/>
      <c r="FNE1435" s="788" t="s">
        <v>37</v>
      </c>
      <c r="FNF1435" s="824" t="str">
        <f>"Total Subjects Received "&amp;"("&amp;FNM1430&amp;")"</f>
        <v>Total Subjects Received ()</v>
      </c>
      <c r="FNG1435" s="825"/>
      <c r="FNH1435" s="826"/>
      <c r="FNI1435" s="788" t="s">
        <v>37</v>
      </c>
      <c r="FNJ1435" s="824" t="str">
        <f>"Total Subjects Received "&amp;"("&amp;FNQ1430&amp;")"</f>
        <v>Total Subjects Received ()</v>
      </c>
      <c r="FNK1435" s="825"/>
      <c r="FNL1435" s="826"/>
      <c r="FNM1435" s="788" t="s">
        <v>37</v>
      </c>
      <c r="FNN1435" s="824" t="str">
        <f>"Total Subjects Received "&amp;"("&amp;FNU1430&amp;")"</f>
        <v>Total Subjects Received ()</v>
      </c>
      <c r="FNO1435" s="825"/>
      <c r="FNP1435" s="826"/>
      <c r="FNQ1435" s="788" t="s">
        <v>37</v>
      </c>
      <c r="FNR1435" s="824" t="str">
        <f>"Total Subjects Received "&amp;"("&amp;FNY1430&amp;")"</f>
        <v>Total Subjects Received ()</v>
      </c>
      <c r="FNS1435" s="825"/>
      <c r="FNT1435" s="826"/>
      <c r="FNU1435" s="788" t="s">
        <v>37</v>
      </c>
      <c r="FNV1435" s="824" t="str">
        <f>"Total Subjects Received "&amp;"("&amp;FOC1430&amp;")"</f>
        <v>Total Subjects Received ()</v>
      </c>
      <c r="FNW1435" s="825"/>
      <c r="FNX1435" s="826"/>
      <c r="FNY1435" s="788" t="s">
        <v>37</v>
      </c>
      <c r="FNZ1435" s="824" t="str">
        <f>"Total Subjects Received "&amp;"("&amp;FOG1430&amp;")"</f>
        <v>Total Subjects Received ()</v>
      </c>
      <c r="FOA1435" s="825"/>
      <c r="FOB1435" s="826"/>
      <c r="FOC1435" s="788" t="s">
        <v>37</v>
      </c>
      <c r="FOD1435" s="824" t="str">
        <f>"Total Subjects Received "&amp;"("&amp;FOK1430&amp;")"</f>
        <v>Total Subjects Received ()</v>
      </c>
      <c r="FOE1435" s="825"/>
      <c r="FOF1435" s="826"/>
      <c r="FOG1435" s="788" t="s">
        <v>37</v>
      </c>
      <c r="FOH1435" s="824" t="str">
        <f>"Total Subjects Received "&amp;"("&amp;FOO1430&amp;")"</f>
        <v>Total Subjects Received ()</v>
      </c>
      <c r="FOI1435" s="825"/>
      <c r="FOJ1435" s="826"/>
      <c r="FOK1435" s="788" t="s">
        <v>37</v>
      </c>
      <c r="FOL1435" s="824" t="str">
        <f>"Total Subjects Received "&amp;"("&amp;FOS1430&amp;")"</f>
        <v>Total Subjects Received ()</v>
      </c>
      <c r="FOM1435" s="825"/>
      <c r="FON1435" s="826"/>
      <c r="FOO1435" s="788" t="s">
        <v>37</v>
      </c>
      <c r="FOP1435" s="824" t="str">
        <f>"Total Subjects Received "&amp;"("&amp;FOW1430&amp;")"</f>
        <v>Total Subjects Received ()</v>
      </c>
      <c r="FOQ1435" s="825"/>
      <c r="FOR1435" s="826"/>
      <c r="FOS1435" s="788" t="s">
        <v>37</v>
      </c>
      <c r="FOT1435" s="824" t="str">
        <f>"Total Subjects Received "&amp;"("&amp;FPA1430&amp;")"</f>
        <v>Total Subjects Received ()</v>
      </c>
      <c r="FOU1435" s="825"/>
      <c r="FOV1435" s="826"/>
      <c r="FOW1435" s="788" t="s">
        <v>37</v>
      </c>
      <c r="FOX1435" s="824" t="str">
        <f>"Total Subjects Received "&amp;"("&amp;FPE1430&amp;")"</f>
        <v>Total Subjects Received ()</v>
      </c>
      <c r="FOY1435" s="825"/>
      <c r="FOZ1435" s="826"/>
      <c r="FPA1435" s="788" t="s">
        <v>37</v>
      </c>
      <c r="FPB1435" s="824" t="str">
        <f>"Total Subjects Received "&amp;"("&amp;FPI1430&amp;")"</f>
        <v>Total Subjects Received ()</v>
      </c>
      <c r="FPC1435" s="825"/>
      <c r="FPD1435" s="826"/>
      <c r="FPE1435" s="788" t="s">
        <v>37</v>
      </c>
      <c r="FPF1435" s="824" t="str">
        <f>"Total Subjects Received "&amp;"("&amp;FPM1430&amp;")"</f>
        <v>Total Subjects Received ()</v>
      </c>
      <c r="FPG1435" s="825"/>
      <c r="FPH1435" s="826"/>
      <c r="FPI1435" s="788" t="s">
        <v>37</v>
      </c>
      <c r="FPJ1435" s="824" t="str">
        <f>"Total Subjects Received "&amp;"("&amp;FPQ1430&amp;")"</f>
        <v>Total Subjects Received ()</v>
      </c>
      <c r="FPK1435" s="825"/>
      <c r="FPL1435" s="826"/>
      <c r="FPM1435" s="788" t="s">
        <v>37</v>
      </c>
      <c r="FPN1435" s="824" t="str">
        <f>"Total Subjects Received "&amp;"("&amp;FPU1430&amp;")"</f>
        <v>Total Subjects Received ()</v>
      </c>
      <c r="FPO1435" s="825"/>
      <c r="FPP1435" s="826"/>
      <c r="FPQ1435" s="788" t="s">
        <v>37</v>
      </c>
      <c r="FPR1435" s="824" t="str">
        <f>"Total Subjects Received "&amp;"("&amp;FPY1430&amp;")"</f>
        <v>Total Subjects Received ()</v>
      </c>
      <c r="FPS1435" s="825"/>
      <c r="FPT1435" s="826"/>
      <c r="FPU1435" s="788" t="s">
        <v>37</v>
      </c>
      <c r="FPV1435" s="824" t="str">
        <f>"Total Subjects Received "&amp;"("&amp;FQC1430&amp;")"</f>
        <v>Total Subjects Received ()</v>
      </c>
      <c r="FPW1435" s="825"/>
      <c r="FPX1435" s="826"/>
      <c r="FPY1435" s="788" t="s">
        <v>37</v>
      </c>
      <c r="FPZ1435" s="824" t="str">
        <f>"Total Subjects Received "&amp;"("&amp;FQG1430&amp;")"</f>
        <v>Total Subjects Received ()</v>
      </c>
      <c r="FQA1435" s="825"/>
      <c r="FQB1435" s="826"/>
      <c r="FQC1435" s="788" t="s">
        <v>37</v>
      </c>
      <c r="FQD1435" s="824" t="str">
        <f>"Total Subjects Received "&amp;"("&amp;FQK1430&amp;")"</f>
        <v>Total Subjects Received ()</v>
      </c>
      <c r="FQE1435" s="825"/>
      <c r="FQF1435" s="826"/>
      <c r="FQG1435" s="788" t="s">
        <v>37</v>
      </c>
      <c r="FQH1435" s="824" t="str">
        <f>"Total Subjects Received "&amp;"("&amp;FQO1430&amp;")"</f>
        <v>Total Subjects Received ()</v>
      </c>
      <c r="FQI1435" s="825"/>
      <c r="FQJ1435" s="826"/>
      <c r="FQK1435" s="788" t="s">
        <v>37</v>
      </c>
      <c r="FQL1435" s="824" t="str">
        <f>"Total Subjects Received "&amp;"("&amp;FQS1430&amp;")"</f>
        <v>Total Subjects Received ()</v>
      </c>
      <c r="FQM1435" s="825"/>
      <c r="FQN1435" s="826"/>
      <c r="FQO1435" s="788" t="s">
        <v>37</v>
      </c>
      <c r="FQP1435" s="824" t="str">
        <f>"Total Subjects Received "&amp;"("&amp;FQW1430&amp;")"</f>
        <v>Total Subjects Received ()</v>
      </c>
      <c r="FQQ1435" s="825"/>
      <c r="FQR1435" s="826"/>
      <c r="FQS1435" s="788" t="s">
        <v>37</v>
      </c>
      <c r="FQT1435" s="824" t="str">
        <f>"Total Subjects Received "&amp;"("&amp;FRA1430&amp;")"</f>
        <v>Total Subjects Received ()</v>
      </c>
      <c r="FQU1435" s="825"/>
      <c r="FQV1435" s="826"/>
      <c r="FQW1435" s="788" t="s">
        <v>37</v>
      </c>
      <c r="FQX1435" s="824" t="str">
        <f>"Total Subjects Received "&amp;"("&amp;FRE1430&amp;")"</f>
        <v>Total Subjects Received ()</v>
      </c>
      <c r="FQY1435" s="825"/>
      <c r="FQZ1435" s="826"/>
      <c r="FRA1435" s="788" t="s">
        <v>37</v>
      </c>
      <c r="FRB1435" s="824" t="str">
        <f>"Total Subjects Received "&amp;"("&amp;FRI1430&amp;")"</f>
        <v>Total Subjects Received ()</v>
      </c>
      <c r="FRC1435" s="825"/>
      <c r="FRD1435" s="826"/>
      <c r="FRE1435" s="788" t="s">
        <v>37</v>
      </c>
      <c r="FRF1435" s="824" t="str">
        <f>"Total Subjects Received "&amp;"("&amp;FRM1430&amp;")"</f>
        <v>Total Subjects Received ()</v>
      </c>
      <c r="FRG1435" s="825"/>
      <c r="FRH1435" s="826"/>
      <c r="FRI1435" s="788" t="s">
        <v>37</v>
      </c>
      <c r="FRJ1435" s="824" t="str">
        <f>"Total Subjects Received "&amp;"("&amp;FRQ1430&amp;")"</f>
        <v>Total Subjects Received ()</v>
      </c>
      <c r="FRK1435" s="825"/>
      <c r="FRL1435" s="826"/>
      <c r="FRM1435" s="788" t="s">
        <v>37</v>
      </c>
      <c r="FRN1435" s="824" t="str">
        <f>"Total Subjects Received "&amp;"("&amp;FRU1430&amp;")"</f>
        <v>Total Subjects Received ()</v>
      </c>
      <c r="FRO1435" s="825"/>
      <c r="FRP1435" s="826"/>
      <c r="FRQ1435" s="788" t="s">
        <v>37</v>
      </c>
      <c r="FRR1435" s="824" t="str">
        <f>"Total Subjects Received "&amp;"("&amp;FRY1430&amp;")"</f>
        <v>Total Subjects Received ()</v>
      </c>
      <c r="FRS1435" s="825"/>
      <c r="FRT1435" s="826"/>
      <c r="FRU1435" s="788" t="s">
        <v>37</v>
      </c>
      <c r="FRV1435" s="824" t="str">
        <f>"Total Subjects Received "&amp;"("&amp;FSC1430&amp;")"</f>
        <v>Total Subjects Received ()</v>
      </c>
      <c r="FRW1435" s="825"/>
      <c r="FRX1435" s="826"/>
      <c r="FRY1435" s="788" t="s">
        <v>37</v>
      </c>
      <c r="FRZ1435" s="824" t="str">
        <f>"Total Subjects Received "&amp;"("&amp;FSG1430&amp;")"</f>
        <v>Total Subjects Received ()</v>
      </c>
      <c r="FSA1435" s="825"/>
      <c r="FSB1435" s="826"/>
      <c r="FSC1435" s="788" t="s">
        <v>37</v>
      </c>
      <c r="FSD1435" s="824" t="str">
        <f>"Total Subjects Received "&amp;"("&amp;FSK1430&amp;")"</f>
        <v>Total Subjects Received ()</v>
      </c>
      <c r="FSE1435" s="825"/>
      <c r="FSF1435" s="826"/>
      <c r="FSG1435" s="788" t="s">
        <v>37</v>
      </c>
      <c r="FSH1435" s="824" t="str">
        <f>"Total Subjects Received "&amp;"("&amp;FSO1430&amp;")"</f>
        <v>Total Subjects Received ()</v>
      </c>
      <c r="FSI1435" s="825"/>
      <c r="FSJ1435" s="826"/>
      <c r="FSK1435" s="788" t="s">
        <v>37</v>
      </c>
      <c r="FSL1435" s="824" t="str">
        <f>"Total Subjects Received "&amp;"("&amp;FSS1430&amp;")"</f>
        <v>Total Subjects Received ()</v>
      </c>
      <c r="FSM1435" s="825"/>
      <c r="FSN1435" s="826"/>
      <c r="FSO1435" s="788" t="s">
        <v>37</v>
      </c>
      <c r="FSP1435" s="824" t="str">
        <f>"Total Subjects Received "&amp;"("&amp;FSW1430&amp;")"</f>
        <v>Total Subjects Received ()</v>
      </c>
      <c r="FSQ1435" s="825"/>
      <c r="FSR1435" s="826"/>
      <c r="FSS1435" s="788" t="s">
        <v>37</v>
      </c>
      <c r="FST1435" s="824" t="str">
        <f>"Total Subjects Received "&amp;"("&amp;FTA1430&amp;")"</f>
        <v>Total Subjects Received ()</v>
      </c>
      <c r="FSU1435" s="825"/>
      <c r="FSV1435" s="826"/>
      <c r="FSW1435" s="788" t="s">
        <v>37</v>
      </c>
      <c r="FSX1435" s="824" t="str">
        <f>"Total Subjects Received "&amp;"("&amp;FTE1430&amp;")"</f>
        <v>Total Subjects Received ()</v>
      </c>
      <c r="FSY1435" s="825"/>
      <c r="FSZ1435" s="826"/>
      <c r="FTA1435" s="788" t="s">
        <v>37</v>
      </c>
      <c r="FTB1435" s="824" t="str">
        <f>"Total Subjects Received "&amp;"("&amp;FTI1430&amp;")"</f>
        <v>Total Subjects Received ()</v>
      </c>
      <c r="FTC1435" s="825"/>
      <c r="FTD1435" s="826"/>
      <c r="FTE1435" s="788" t="s">
        <v>37</v>
      </c>
      <c r="FTF1435" s="824" t="str">
        <f>"Total Subjects Received "&amp;"("&amp;FTM1430&amp;")"</f>
        <v>Total Subjects Received ()</v>
      </c>
      <c r="FTG1435" s="825"/>
      <c r="FTH1435" s="826"/>
      <c r="FTI1435" s="788" t="s">
        <v>37</v>
      </c>
      <c r="FTJ1435" s="824" t="str">
        <f>"Total Subjects Received "&amp;"("&amp;FTQ1430&amp;")"</f>
        <v>Total Subjects Received ()</v>
      </c>
      <c r="FTK1435" s="825"/>
      <c r="FTL1435" s="826"/>
      <c r="FTM1435" s="788" t="s">
        <v>37</v>
      </c>
      <c r="FTN1435" s="824" t="str">
        <f>"Total Subjects Received "&amp;"("&amp;FTU1430&amp;")"</f>
        <v>Total Subjects Received ()</v>
      </c>
      <c r="FTO1435" s="825"/>
      <c r="FTP1435" s="826"/>
      <c r="FTQ1435" s="788" t="s">
        <v>37</v>
      </c>
      <c r="FTR1435" s="824" t="str">
        <f>"Total Subjects Received "&amp;"("&amp;FTY1430&amp;")"</f>
        <v>Total Subjects Received ()</v>
      </c>
      <c r="FTS1435" s="825"/>
      <c r="FTT1435" s="826"/>
      <c r="FTU1435" s="788" t="s">
        <v>37</v>
      </c>
      <c r="FTV1435" s="824" t="str">
        <f>"Total Subjects Received "&amp;"("&amp;FUC1430&amp;")"</f>
        <v>Total Subjects Received ()</v>
      </c>
      <c r="FTW1435" s="825"/>
      <c r="FTX1435" s="826"/>
      <c r="FTY1435" s="788" t="s">
        <v>37</v>
      </c>
      <c r="FTZ1435" s="824" t="str">
        <f>"Total Subjects Received "&amp;"("&amp;FUG1430&amp;")"</f>
        <v>Total Subjects Received ()</v>
      </c>
      <c r="FUA1435" s="825"/>
      <c r="FUB1435" s="826"/>
      <c r="FUC1435" s="788" t="s">
        <v>37</v>
      </c>
      <c r="FUD1435" s="824" t="str">
        <f>"Total Subjects Received "&amp;"("&amp;FUK1430&amp;")"</f>
        <v>Total Subjects Received ()</v>
      </c>
      <c r="FUE1435" s="825"/>
      <c r="FUF1435" s="826"/>
      <c r="FUG1435" s="788" t="s">
        <v>37</v>
      </c>
      <c r="FUH1435" s="824" t="str">
        <f>"Total Subjects Received "&amp;"("&amp;FUO1430&amp;")"</f>
        <v>Total Subjects Received ()</v>
      </c>
      <c r="FUI1435" s="825"/>
      <c r="FUJ1435" s="826"/>
      <c r="FUK1435" s="788" t="s">
        <v>37</v>
      </c>
      <c r="FUL1435" s="824" t="str">
        <f>"Total Subjects Received "&amp;"("&amp;FUS1430&amp;")"</f>
        <v>Total Subjects Received ()</v>
      </c>
      <c r="FUM1435" s="825"/>
      <c r="FUN1435" s="826"/>
      <c r="FUO1435" s="788" t="s">
        <v>37</v>
      </c>
      <c r="FUP1435" s="824" t="str">
        <f>"Total Subjects Received "&amp;"("&amp;FUW1430&amp;")"</f>
        <v>Total Subjects Received ()</v>
      </c>
      <c r="FUQ1435" s="825"/>
      <c r="FUR1435" s="826"/>
      <c r="FUS1435" s="788" t="s">
        <v>37</v>
      </c>
      <c r="FUT1435" s="824" t="str">
        <f>"Total Subjects Received "&amp;"("&amp;FVA1430&amp;")"</f>
        <v>Total Subjects Received ()</v>
      </c>
      <c r="FUU1435" s="825"/>
      <c r="FUV1435" s="826"/>
      <c r="FUW1435" s="788" t="s">
        <v>37</v>
      </c>
      <c r="FUX1435" s="824" t="str">
        <f>"Total Subjects Received "&amp;"("&amp;FVE1430&amp;")"</f>
        <v>Total Subjects Received ()</v>
      </c>
      <c r="FUY1435" s="825"/>
      <c r="FUZ1435" s="826"/>
      <c r="FVA1435" s="788" t="s">
        <v>37</v>
      </c>
      <c r="FVB1435" s="824" t="str">
        <f>"Total Subjects Received "&amp;"("&amp;FVI1430&amp;")"</f>
        <v>Total Subjects Received ()</v>
      </c>
      <c r="FVC1435" s="825"/>
      <c r="FVD1435" s="826"/>
      <c r="FVE1435" s="788" t="s">
        <v>37</v>
      </c>
      <c r="FVF1435" s="824" t="str">
        <f>"Total Subjects Received "&amp;"("&amp;FVM1430&amp;")"</f>
        <v>Total Subjects Received ()</v>
      </c>
      <c r="FVG1435" s="825"/>
      <c r="FVH1435" s="826"/>
      <c r="FVI1435" s="788" t="s">
        <v>37</v>
      </c>
      <c r="FVJ1435" s="824" t="str">
        <f>"Total Subjects Received "&amp;"("&amp;FVQ1430&amp;")"</f>
        <v>Total Subjects Received ()</v>
      </c>
      <c r="FVK1435" s="825"/>
      <c r="FVL1435" s="826"/>
      <c r="FVM1435" s="788" t="s">
        <v>37</v>
      </c>
      <c r="FVN1435" s="824" t="str">
        <f>"Total Subjects Received "&amp;"("&amp;FVU1430&amp;")"</f>
        <v>Total Subjects Received ()</v>
      </c>
      <c r="FVO1435" s="825"/>
      <c r="FVP1435" s="826"/>
      <c r="FVQ1435" s="788" t="s">
        <v>37</v>
      </c>
      <c r="FVR1435" s="824" t="str">
        <f>"Total Subjects Received "&amp;"("&amp;FVY1430&amp;")"</f>
        <v>Total Subjects Received ()</v>
      </c>
      <c r="FVS1435" s="825"/>
      <c r="FVT1435" s="826"/>
      <c r="FVU1435" s="788" t="s">
        <v>37</v>
      </c>
      <c r="FVV1435" s="824" t="str">
        <f>"Total Subjects Received "&amp;"("&amp;FWC1430&amp;")"</f>
        <v>Total Subjects Received ()</v>
      </c>
      <c r="FVW1435" s="825"/>
      <c r="FVX1435" s="826"/>
      <c r="FVY1435" s="788" t="s">
        <v>37</v>
      </c>
      <c r="FVZ1435" s="824" t="str">
        <f>"Total Subjects Received "&amp;"("&amp;FWG1430&amp;")"</f>
        <v>Total Subjects Received ()</v>
      </c>
      <c r="FWA1435" s="825"/>
      <c r="FWB1435" s="826"/>
      <c r="FWC1435" s="788" t="s">
        <v>37</v>
      </c>
      <c r="FWD1435" s="824" t="str">
        <f>"Total Subjects Received "&amp;"("&amp;FWK1430&amp;")"</f>
        <v>Total Subjects Received ()</v>
      </c>
      <c r="FWE1435" s="825"/>
      <c r="FWF1435" s="826"/>
      <c r="FWG1435" s="788" t="s">
        <v>37</v>
      </c>
      <c r="FWH1435" s="824" t="str">
        <f>"Total Subjects Received "&amp;"("&amp;FWO1430&amp;")"</f>
        <v>Total Subjects Received ()</v>
      </c>
      <c r="FWI1435" s="825"/>
      <c r="FWJ1435" s="826"/>
      <c r="FWK1435" s="788" t="s">
        <v>37</v>
      </c>
      <c r="FWL1435" s="824" t="str">
        <f>"Total Subjects Received "&amp;"("&amp;FWS1430&amp;")"</f>
        <v>Total Subjects Received ()</v>
      </c>
      <c r="FWM1435" s="825"/>
      <c r="FWN1435" s="826"/>
      <c r="FWO1435" s="788" t="s">
        <v>37</v>
      </c>
      <c r="FWP1435" s="824" t="str">
        <f>"Total Subjects Received "&amp;"("&amp;FWW1430&amp;")"</f>
        <v>Total Subjects Received ()</v>
      </c>
      <c r="FWQ1435" s="825"/>
      <c r="FWR1435" s="826"/>
      <c r="FWS1435" s="788" t="s">
        <v>37</v>
      </c>
      <c r="FWT1435" s="824" t="str">
        <f>"Total Subjects Received "&amp;"("&amp;FXA1430&amp;")"</f>
        <v>Total Subjects Received ()</v>
      </c>
      <c r="FWU1435" s="825"/>
      <c r="FWV1435" s="826"/>
      <c r="FWW1435" s="788" t="s">
        <v>37</v>
      </c>
      <c r="FWX1435" s="824" t="str">
        <f>"Total Subjects Received "&amp;"("&amp;FXE1430&amp;")"</f>
        <v>Total Subjects Received ()</v>
      </c>
      <c r="FWY1435" s="825"/>
      <c r="FWZ1435" s="826"/>
      <c r="FXA1435" s="788" t="s">
        <v>37</v>
      </c>
      <c r="FXB1435" s="824" t="str">
        <f>"Total Subjects Received "&amp;"("&amp;FXI1430&amp;")"</f>
        <v>Total Subjects Received ()</v>
      </c>
      <c r="FXC1435" s="825"/>
      <c r="FXD1435" s="826"/>
      <c r="FXE1435" s="788" t="s">
        <v>37</v>
      </c>
      <c r="FXF1435" s="824" t="str">
        <f>"Total Subjects Received "&amp;"("&amp;FXM1430&amp;")"</f>
        <v>Total Subjects Received ()</v>
      </c>
      <c r="FXG1435" s="825"/>
      <c r="FXH1435" s="826"/>
      <c r="FXI1435" s="788" t="s">
        <v>37</v>
      </c>
      <c r="FXJ1435" s="824" t="str">
        <f>"Total Subjects Received "&amp;"("&amp;FXQ1430&amp;")"</f>
        <v>Total Subjects Received ()</v>
      </c>
      <c r="FXK1435" s="825"/>
      <c r="FXL1435" s="826"/>
      <c r="FXM1435" s="788" t="s">
        <v>37</v>
      </c>
      <c r="FXN1435" s="824" t="str">
        <f>"Total Subjects Received "&amp;"("&amp;FXU1430&amp;")"</f>
        <v>Total Subjects Received ()</v>
      </c>
      <c r="FXO1435" s="825"/>
      <c r="FXP1435" s="826"/>
      <c r="FXQ1435" s="788" t="s">
        <v>37</v>
      </c>
      <c r="FXR1435" s="824" t="str">
        <f>"Total Subjects Received "&amp;"("&amp;FXY1430&amp;")"</f>
        <v>Total Subjects Received ()</v>
      </c>
      <c r="FXS1435" s="825"/>
      <c r="FXT1435" s="826"/>
      <c r="FXU1435" s="788" t="s">
        <v>37</v>
      </c>
      <c r="FXV1435" s="824" t="str">
        <f>"Total Subjects Received "&amp;"("&amp;FYC1430&amp;")"</f>
        <v>Total Subjects Received ()</v>
      </c>
      <c r="FXW1435" s="825"/>
      <c r="FXX1435" s="826"/>
      <c r="FXY1435" s="788" t="s">
        <v>37</v>
      </c>
      <c r="FXZ1435" s="824" t="str">
        <f>"Total Subjects Received "&amp;"("&amp;FYG1430&amp;")"</f>
        <v>Total Subjects Received ()</v>
      </c>
      <c r="FYA1435" s="825"/>
      <c r="FYB1435" s="826"/>
      <c r="FYC1435" s="788" t="s">
        <v>37</v>
      </c>
      <c r="FYD1435" s="824" t="str">
        <f>"Total Subjects Received "&amp;"("&amp;FYK1430&amp;")"</f>
        <v>Total Subjects Received ()</v>
      </c>
      <c r="FYE1435" s="825"/>
      <c r="FYF1435" s="826"/>
      <c r="FYG1435" s="788" t="s">
        <v>37</v>
      </c>
      <c r="FYH1435" s="824" t="str">
        <f>"Total Subjects Received "&amp;"("&amp;FYO1430&amp;")"</f>
        <v>Total Subjects Received ()</v>
      </c>
      <c r="FYI1435" s="825"/>
      <c r="FYJ1435" s="826"/>
      <c r="FYK1435" s="788" t="s">
        <v>37</v>
      </c>
      <c r="FYL1435" s="824" t="str">
        <f>"Total Subjects Received "&amp;"("&amp;FYS1430&amp;")"</f>
        <v>Total Subjects Received ()</v>
      </c>
      <c r="FYM1435" s="825"/>
      <c r="FYN1435" s="826"/>
      <c r="FYO1435" s="788" t="s">
        <v>37</v>
      </c>
      <c r="FYP1435" s="824" t="str">
        <f>"Total Subjects Received "&amp;"("&amp;FYW1430&amp;")"</f>
        <v>Total Subjects Received ()</v>
      </c>
      <c r="FYQ1435" s="825"/>
      <c r="FYR1435" s="826"/>
      <c r="FYS1435" s="788" t="s">
        <v>37</v>
      </c>
      <c r="FYT1435" s="824" t="str">
        <f>"Total Subjects Received "&amp;"("&amp;FZA1430&amp;")"</f>
        <v>Total Subjects Received ()</v>
      </c>
      <c r="FYU1435" s="825"/>
      <c r="FYV1435" s="826"/>
      <c r="FYW1435" s="788" t="s">
        <v>37</v>
      </c>
      <c r="FYX1435" s="824" t="str">
        <f>"Total Subjects Received "&amp;"("&amp;FZE1430&amp;")"</f>
        <v>Total Subjects Received ()</v>
      </c>
      <c r="FYY1435" s="825"/>
      <c r="FYZ1435" s="826"/>
      <c r="FZA1435" s="788" t="s">
        <v>37</v>
      </c>
      <c r="FZB1435" s="824" t="str">
        <f>"Total Subjects Received "&amp;"("&amp;FZI1430&amp;")"</f>
        <v>Total Subjects Received ()</v>
      </c>
      <c r="FZC1435" s="825"/>
      <c r="FZD1435" s="826"/>
      <c r="FZE1435" s="788" t="s">
        <v>37</v>
      </c>
      <c r="FZF1435" s="824" t="str">
        <f>"Total Subjects Received "&amp;"("&amp;FZM1430&amp;")"</f>
        <v>Total Subjects Received ()</v>
      </c>
      <c r="FZG1435" s="825"/>
      <c r="FZH1435" s="826"/>
      <c r="FZI1435" s="788" t="s">
        <v>37</v>
      </c>
      <c r="FZJ1435" s="824" t="str">
        <f>"Total Subjects Received "&amp;"("&amp;FZQ1430&amp;")"</f>
        <v>Total Subjects Received ()</v>
      </c>
      <c r="FZK1435" s="825"/>
      <c r="FZL1435" s="826"/>
      <c r="FZM1435" s="788" t="s">
        <v>37</v>
      </c>
      <c r="FZN1435" s="824" t="str">
        <f>"Total Subjects Received "&amp;"("&amp;FZU1430&amp;")"</f>
        <v>Total Subjects Received ()</v>
      </c>
      <c r="FZO1435" s="825"/>
      <c r="FZP1435" s="826"/>
      <c r="FZQ1435" s="788" t="s">
        <v>37</v>
      </c>
      <c r="FZR1435" s="824" t="str">
        <f>"Total Subjects Received "&amp;"("&amp;FZY1430&amp;")"</f>
        <v>Total Subjects Received ()</v>
      </c>
      <c r="FZS1435" s="825"/>
      <c r="FZT1435" s="826"/>
      <c r="FZU1435" s="788" t="s">
        <v>37</v>
      </c>
      <c r="FZV1435" s="824" t="str">
        <f>"Total Subjects Received "&amp;"("&amp;GAC1430&amp;")"</f>
        <v>Total Subjects Received ()</v>
      </c>
      <c r="FZW1435" s="825"/>
      <c r="FZX1435" s="826"/>
      <c r="FZY1435" s="788" t="s">
        <v>37</v>
      </c>
      <c r="FZZ1435" s="824" t="str">
        <f>"Total Subjects Received "&amp;"("&amp;GAG1430&amp;")"</f>
        <v>Total Subjects Received ()</v>
      </c>
      <c r="GAA1435" s="825"/>
      <c r="GAB1435" s="826"/>
      <c r="GAC1435" s="788" t="s">
        <v>37</v>
      </c>
      <c r="GAD1435" s="824" t="str">
        <f>"Total Subjects Received "&amp;"("&amp;GAK1430&amp;")"</f>
        <v>Total Subjects Received ()</v>
      </c>
      <c r="GAE1435" s="825"/>
      <c r="GAF1435" s="826"/>
      <c r="GAG1435" s="788" t="s">
        <v>37</v>
      </c>
      <c r="GAH1435" s="824" t="str">
        <f>"Total Subjects Received "&amp;"("&amp;GAO1430&amp;")"</f>
        <v>Total Subjects Received ()</v>
      </c>
      <c r="GAI1435" s="825"/>
      <c r="GAJ1435" s="826"/>
      <c r="GAK1435" s="788" t="s">
        <v>37</v>
      </c>
      <c r="GAL1435" s="824" t="str">
        <f>"Total Subjects Received "&amp;"("&amp;GAS1430&amp;")"</f>
        <v>Total Subjects Received ()</v>
      </c>
      <c r="GAM1435" s="825"/>
      <c r="GAN1435" s="826"/>
      <c r="GAO1435" s="788" t="s">
        <v>37</v>
      </c>
      <c r="GAP1435" s="824" t="str">
        <f>"Total Subjects Received "&amp;"("&amp;GAW1430&amp;")"</f>
        <v>Total Subjects Received ()</v>
      </c>
      <c r="GAQ1435" s="825"/>
      <c r="GAR1435" s="826"/>
      <c r="GAS1435" s="788" t="s">
        <v>37</v>
      </c>
      <c r="GAT1435" s="824" t="str">
        <f>"Total Subjects Received "&amp;"("&amp;GBA1430&amp;")"</f>
        <v>Total Subjects Received ()</v>
      </c>
      <c r="GAU1435" s="825"/>
      <c r="GAV1435" s="826"/>
      <c r="GAW1435" s="788" t="s">
        <v>37</v>
      </c>
      <c r="GAX1435" s="824" t="str">
        <f>"Total Subjects Received "&amp;"("&amp;GBE1430&amp;")"</f>
        <v>Total Subjects Received ()</v>
      </c>
      <c r="GAY1435" s="825"/>
      <c r="GAZ1435" s="826"/>
      <c r="GBA1435" s="788" t="s">
        <v>37</v>
      </c>
      <c r="GBB1435" s="824" t="str">
        <f>"Total Subjects Received "&amp;"("&amp;GBI1430&amp;")"</f>
        <v>Total Subjects Received ()</v>
      </c>
      <c r="GBC1435" s="825"/>
      <c r="GBD1435" s="826"/>
      <c r="GBE1435" s="788" t="s">
        <v>37</v>
      </c>
      <c r="GBF1435" s="824" t="str">
        <f>"Total Subjects Received "&amp;"("&amp;GBM1430&amp;")"</f>
        <v>Total Subjects Received ()</v>
      </c>
      <c r="GBG1435" s="825"/>
      <c r="GBH1435" s="826"/>
      <c r="GBI1435" s="788" t="s">
        <v>37</v>
      </c>
      <c r="GBJ1435" s="824" t="str">
        <f>"Total Subjects Received "&amp;"("&amp;GBQ1430&amp;")"</f>
        <v>Total Subjects Received ()</v>
      </c>
      <c r="GBK1435" s="825"/>
      <c r="GBL1435" s="826"/>
      <c r="GBM1435" s="788" t="s">
        <v>37</v>
      </c>
      <c r="GBN1435" s="824" t="str">
        <f>"Total Subjects Received "&amp;"("&amp;GBU1430&amp;")"</f>
        <v>Total Subjects Received ()</v>
      </c>
      <c r="GBO1435" s="825"/>
      <c r="GBP1435" s="826"/>
      <c r="GBQ1435" s="788" t="s">
        <v>37</v>
      </c>
      <c r="GBR1435" s="824" t="str">
        <f>"Total Subjects Received "&amp;"("&amp;GBY1430&amp;")"</f>
        <v>Total Subjects Received ()</v>
      </c>
      <c r="GBS1435" s="825"/>
      <c r="GBT1435" s="826"/>
      <c r="GBU1435" s="788" t="s">
        <v>37</v>
      </c>
      <c r="GBV1435" s="824" t="str">
        <f>"Total Subjects Received "&amp;"("&amp;GCC1430&amp;")"</f>
        <v>Total Subjects Received ()</v>
      </c>
      <c r="GBW1435" s="825"/>
      <c r="GBX1435" s="826"/>
      <c r="GBY1435" s="788" t="s">
        <v>37</v>
      </c>
      <c r="GBZ1435" s="824" t="str">
        <f>"Total Subjects Received "&amp;"("&amp;GCG1430&amp;")"</f>
        <v>Total Subjects Received ()</v>
      </c>
      <c r="GCA1435" s="825"/>
      <c r="GCB1435" s="826"/>
      <c r="GCC1435" s="788" t="s">
        <v>37</v>
      </c>
      <c r="GCD1435" s="824" t="str">
        <f>"Total Subjects Received "&amp;"("&amp;GCK1430&amp;")"</f>
        <v>Total Subjects Received ()</v>
      </c>
      <c r="GCE1435" s="825"/>
      <c r="GCF1435" s="826"/>
      <c r="GCG1435" s="788" t="s">
        <v>37</v>
      </c>
      <c r="GCH1435" s="824" t="str">
        <f>"Total Subjects Received "&amp;"("&amp;GCO1430&amp;")"</f>
        <v>Total Subjects Received ()</v>
      </c>
      <c r="GCI1435" s="825"/>
      <c r="GCJ1435" s="826"/>
      <c r="GCK1435" s="788" t="s">
        <v>37</v>
      </c>
      <c r="GCL1435" s="824" t="str">
        <f>"Total Subjects Received "&amp;"("&amp;GCS1430&amp;")"</f>
        <v>Total Subjects Received ()</v>
      </c>
      <c r="GCM1435" s="825"/>
      <c r="GCN1435" s="826"/>
      <c r="GCO1435" s="788" t="s">
        <v>37</v>
      </c>
      <c r="GCP1435" s="824" t="str">
        <f>"Total Subjects Received "&amp;"("&amp;GCW1430&amp;")"</f>
        <v>Total Subjects Received ()</v>
      </c>
      <c r="GCQ1435" s="825"/>
      <c r="GCR1435" s="826"/>
      <c r="GCS1435" s="788" t="s">
        <v>37</v>
      </c>
      <c r="GCT1435" s="824" t="str">
        <f>"Total Subjects Received "&amp;"("&amp;GDA1430&amp;")"</f>
        <v>Total Subjects Received ()</v>
      </c>
      <c r="GCU1435" s="825"/>
      <c r="GCV1435" s="826"/>
      <c r="GCW1435" s="788" t="s">
        <v>37</v>
      </c>
      <c r="GCX1435" s="824" t="str">
        <f>"Total Subjects Received "&amp;"("&amp;GDE1430&amp;")"</f>
        <v>Total Subjects Received ()</v>
      </c>
      <c r="GCY1435" s="825"/>
      <c r="GCZ1435" s="826"/>
      <c r="GDA1435" s="788" t="s">
        <v>37</v>
      </c>
      <c r="GDB1435" s="824" t="str">
        <f>"Total Subjects Received "&amp;"("&amp;GDI1430&amp;")"</f>
        <v>Total Subjects Received ()</v>
      </c>
      <c r="GDC1435" s="825"/>
      <c r="GDD1435" s="826"/>
      <c r="GDE1435" s="788" t="s">
        <v>37</v>
      </c>
      <c r="GDF1435" s="824" t="str">
        <f>"Total Subjects Received "&amp;"("&amp;GDM1430&amp;")"</f>
        <v>Total Subjects Received ()</v>
      </c>
      <c r="GDG1435" s="825"/>
      <c r="GDH1435" s="826"/>
      <c r="GDI1435" s="788" t="s">
        <v>37</v>
      </c>
      <c r="GDJ1435" s="824" t="str">
        <f>"Total Subjects Received "&amp;"("&amp;GDQ1430&amp;")"</f>
        <v>Total Subjects Received ()</v>
      </c>
      <c r="GDK1435" s="825"/>
      <c r="GDL1435" s="826"/>
      <c r="GDM1435" s="788" t="s">
        <v>37</v>
      </c>
      <c r="GDN1435" s="824" t="str">
        <f>"Total Subjects Received "&amp;"("&amp;GDU1430&amp;")"</f>
        <v>Total Subjects Received ()</v>
      </c>
      <c r="GDO1435" s="825"/>
      <c r="GDP1435" s="826"/>
      <c r="GDQ1435" s="788" t="s">
        <v>37</v>
      </c>
      <c r="GDR1435" s="824" t="str">
        <f>"Total Subjects Received "&amp;"("&amp;GDY1430&amp;")"</f>
        <v>Total Subjects Received ()</v>
      </c>
      <c r="GDS1435" s="825"/>
      <c r="GDT1435" s="826"/>
      <c r="GDU1435" s="788" t="s">
        <v>37</v>
      </c>
      <c r="GDV1435" s="824" t="str">
        <f>"Total Subjects Received "&amp;"("&amp;GEC1430&amp;")"</f>
        <v>Total Subjects Received ()</v>
      </c>
      <c r="GDW1435" s="825"/>
      <c r="GDX1435" s="826"/>
      <c r="GDY1435" s="788" t="s">
        <v>37</v>
      </c>
      <c r="GDZ1435" s="824" t="str">
        <f>"Total Subjects Received "&amp;"("&amp;GEG1430&amp;")"</f>
        <v>Total Subjects Received ()</v>
      </c>
      <c r="GEA1435" s="825"/>
      <c r="GEB1435" s="826"/>
      <c r="GEC1435" s="788" t="s">
        <v>37</v>
      </c>
      <c r="GED1435" s="824" t="str">
        <f>"Total Subjects Received "&amp;"("&amp;GEK1430&amp;")"</f>
        <v>Total Subjects Received ()</v>
      </c>
      <c r="GEE1435" s="825"/>
      <c r="GEF1435" s="826"/>
      <c r="GEG1435" s="788" t="s">
        <v>37</v>
      </c>
      <c r="GEH1435" s="824" t="str">
        <f>"Total Subjects Received "&amp;"("&amp;GEO1430&amp;")"</f>
        <v>Total Subjects Received ()</v>
      </c>
      <c r="GEI1435" s="825"/>
      <c r="GEJ1435" s="826"/>
      <c r="GEK1435" s="788" t="s">
        <v>37</v>
      </c>
      <c r="GEL1435" s="824" t="str">
        <f>"Total Subjects Received "&amp;"("&amp;GES1430&amp;")"</f>
        <v>Total Subjects Received ()</v>
      </c>
      <c r="GEM1435" s="825"/>
      <c r="GEN1435" s="826"/>
      <c r="GEO1435" s="788" t="s">
        <v>37</v>
      </c>
      <c r="GEP1435" s="824" t="str">
        <f>"Total Subjects Received "&amp;"("&amp;GEW1430&amp;")"</f>
        <v>Total Subjects Received ()</v>
      </c>
      <c r="GEQ1435" s="825"/>
      <c r="GER1435" s="826"/>
      <c r="GES1435" s="788" t="s">
        <v>37</v>
      </c>
      <c r="GET1435" s="824" t="str">
        <f>"Total Subjects Received "&amp;"("&amp;GFA1430&amp;")"</f>
        <v>Total Subjects Received ()</v>
      </c>
      <c r="GEU1435" s="825"/>
      <c r="GEV1435" s="826"/>
      <c r="GEW1435" s="788" t="s">
        <v>37</v>
      </c>
      <c r="GEX1435" s="824" t="str">
        <f>"Total Subjects Received "&amp;"("&amp;GFE1430&amp;")"</f>
        <v>Total Subjects Received ()</v>
      </c>
      <c r="GEY1435" s="825"/>
      <c r="GEZ1435" s="826"/>
      <c r="GFA1435" s="788" t="s">
        <v>37</v>
      </c>
      <c r="GFB1435" s="824" t="str">
        <f>"Total Subjects Received "&amp;"("&amp;GFI1430&amp;")"</f>
        <v>Total Subjects Received ()</v>
      </c>
      <c r="GFC1435" s="825"/>
      <c r="GFD1435" s="826"/>
      <c r="GFE1435" s="788" t="s">
        <v>37</v>
      </c>
      <c r="GFF1435" s="824" t="str">
        <f>"Total Subjects Received "&amp;"("&amp;GFM1430&amp;")"</f>
        <v>Total Subjects Received ()</v>
      </c>
      <c r="GFG1435" s="825"/>
      <c r="GFH1435" s="826"/>
      <c r="GFI1435" s="788" t="s">
        <v>37</v>
      </c>
      <c r="GFJ1435" s="824" t="str">
        <f>"Total Subjects Received "&amp;"("&amp;GFQ1430&amp;")"</f>
        <v>Total Subjects Received ()</v>
      </c>
      <c r="GFK1435" s="825"/>
      <c r="GFL1435" s="826"/>
      <c r="GFM1435" s="788" t="s">
        <v>37</v>
      </c>
      <c r="GFN1435" s="824" t="str">
        <f>"Total Subjects Received "&amp;"("&amp;GFU1430&amp;")"</f>
        <v>Total Subjects Received ()</v>
      </c>
      <c r="GFO1435" s="825"/>
      <c r="GFP1435" s="826"/>
      <c r="GFQ1435" s="788" t="s">
        <v>37</v>
      </c>
      <c r="GFR1435" s="824" t="str">
        <f>"Total Subjects Received "&amp;"("&amp;GFY1430&amp;")"</f>
        <v>Total Subjects Received ()</v>
      </c>
      <c r="GFS1435" s="825"/>
      <c r="GFT1435" s="826"/>
      <c r="GFU1435" s="788" t="s">
        <v>37</v>
      </c>
      <c r="GFV1435" s="824" t="str">
        <f>"Total Subjects Received "&amp;"("&amp;GGC1430&amp;")"</f>
        <v>Total Subjects Received ()</v>
      </c>
      <c r="GFW1435" s="825"/>
      <c r="GFX1435" s="826"/>
      <c r="GFY1435" s="788" t="s">
        <v>37</v>
      </c>
      <c r="GFZ1435" s="824" t="str">
        <f>"Total Subjects Received "&amp;"("&amp;GGG1430&amp;")"</f>
        <v>Total Subjects Received ()</v>
      </c>
      <c r="GGA1435" s="825"/>
      <c r="GGB1435" s="826"/>
      <c r="GGC1435" s="788" t="s">
        <v>37</v>
      </c>
      <c r="GGD1435" s="824" t="str">
        <f>"Total Subjects Received "&amp;"("&amp;GGK1430&amp;")"</f>
        <v>Total Subjects Received ()</v>
      </c>
      <c r="GGE1435" s="825"/>
      <c r="GGF1435" s="826"/>
      <c r="GGG1435" s="788" t="s">
        <v>37</v>
      </c>
      <c r="GGH1435" s="824" t="str">
        <f>"Total Subjects Received "&amp;"("&amp;GGO1430&amp;")"</f>
        <v>Total Subjects Received ()</v>
      </c>
      <c r="GGI1435" s="825"/>
      <c r="GGJ1435" s="826"/>
      <c r="GGK1435" s="788" t="s">
        <v>37</v>
      </c>
      <c r="GGL1435" s="824" t="str">
        <f>"Total Subjects Received "&amp;"("&amp;GGS1430&amp;")"</f>
        <v>Total Subjects Received ()</v>
      </c>
      <c r="GGM1435" s="825"/>
      <c r="GGN1435" s="826"/>
      <c r="GGO1435" s="788" t="s">
        <v>37</v>
      </c>
      <c r="GGP1435" s="824" t="str">
        <f>"Total Subjects Received "&amp;"("&amp;GGW1430&amp;")"</f>
        <v>Total Subjects Received ()</v>
      </c>
      <c r="GGQ1435" s="825"/>
      <c r="GGR1435" s="826"/>
      <c r="GGS1435" s="788" t="s">
        <v>37</v>
      </c>
      <c r="GGT1435" s="824" t="str">
        <f>"Total Subjects Received "&amp;"("&amp;GHA1430&amp;")"</f>
        <v>Total Subjects Received ()</v>
      </c>
      <c r="GGU1435" s="825"/>
      <c r="GGV1435" s="826"/>
      <c r="GGW1435" s="788" t="s">
        <v>37</v>
      </c>
      <c r="GGX1435" s="824" t="str">
        <f>"Total Subjects Received "&amp;"("&amp;GHE1430&amp;")"</f>
        <v>Total Subjects Received ()</v>
      </c>
      <c r="GGY1435" s="825"/>
      <c r="GGZ1435" s="826"/>
      <c r="GHA1435" s="788" t="s">
        <v>37</v>
      </c>
      <c r="GHB1435" s="824" t="str">
        <f>"Total Subjects Received "&amp;"("&amp;GHI1430&amp;")"</f>
        <v>Total Subjects Received ()</v>
      </c>
      <c r="GHC1435" s="825"/>
      <c r="GHD1435" s="826"/>
      <c r="GHE1435" s="788" t="s">
        <v>37</v>
      </c>
      <c r="GHF1435" s="824" t="str">
        <f>"Total Subjects Received "&amp;"("&amp;GHM1430&amp;")"</f>
        <v>Total Subjects Received ()</v>
      </c>
      <c r="GHG1435" s="825"/>
      <c r="GHH1435" s="826"/>
      <c r="GHI1435" s="788" t="s">
        <v>37</v>
      </c>
      <c r="GHJ1435" s="824" t="str">
        <f>"Total Subjects Received "&amp;"("&amp;GHQ1430&amp;")"</f>
        <v>Total Subjects Received ()</v>
      </c>
      <c r="GHK1435" s="825"/>
      <c r="GHL1435" s="826"/>
      <c r="GHM1435" s="788" t="s">
        <v>37</v>
      </c>
      <c r="GHN1435" s="824" t="str">
        <f>"Total Subjects Received "&amp;"("&amp;GHU1430&amp;")"</f>
        <v>Total Subjects Received ()</v>
      </c>
      <c r="GHO1435" s="825"/>
      <c r="GHP1435" s="826"/>
      <c r="GHQ1435" s="788" t="s">
        <v>37</v>
      </c>
      <c r="GHR1435" s="824" t="str">
        <f>"Total Subjects Received "&amp;"("&amp;GHY1430&amp;")"</f>
        <v>Total Subjects Received ()</v>
      </c>
      <c r="GHS1435" s="825"/>
      <c r="GHT1435" s="826"/>
      <c r="GHU1435" s="788" t="s">
        <v>37</v>
      </c>
      <c r="GHV1435" s="824" t="str">
        <f>"Total Subjects Received "&amp;"("&amp;GIC1430&amp;")"</f>
        <v>Total Subjects Received ()</v>
      </c>
      <c r="GHW1435" s="825"/>
      <c r="GHX1435" s="826"/>
      <c r="GHY1435" s="788" t="s">
        <v>37</v>
      </c>
      <c r="GHZ1435" s="824" t="str">
        <f>"Total Subjects Received "&amp;"("&amp;GIG1430&amp;")"</f>
        <v>Total Subjects Received ()</v>
      </c>
      <c r="GIA1435" s="825"/>
      <c r="GIB1435" s="826"/>
      <c r="GIC1435" s="788" t="s">
        <v>37</v>
      </c>
      <c r="GID1435" s="824" t="str">
        <f>"Total Subjects Received "&amp;"("&amp;GIK1430&amp;")"</f>
        <v>Total Subjects Received ()</v>
      </c>
      <c r="GIE1435" s="825"/>
      <c r="GIF1435" s="826"/>
      <c r="GIG1435" s="788" t="s">
        <v>37</v>
      </c>
      <c r="GIH1435" s="824" t="str">
        <f>"Total Subjects Received "&amp;"("&amp;GIO1430&amp;")"</f>
        <v>Total Subjects Received ()</v>
      </c>
      <c r="GII1435" s="825"/>
      <c r="GIJ1435" s="826"/>
      <c r="GIK1435" s="788" t="s">
        <v>37</v>
      </c>
      <c r="GIL1435" s="824" t="str">
        <f>"Total Subjects Received "&amp;"("&amp;GIS1430&amp;")"</f>
        <v>Total Subjects Received ()</v>
      </c>
      <c r="GIM1435" s="825"/>
      <c r="GIN1435" s="826"/>
      <c r="GIO1435" s="788" t="s">
        <v>37</v>
      </c>
      <c r="GIP1435" s="824" t="str">
        <f>"Total Subjects Received "&amp;"("&amp;GIW1430&amp;")"</f>
        <v>Total Subjects Received ()</v>
      </c>
      <c r="GIQ1435" s="825"/>
      <c r="GIR1435" s="826"/>
      <c r="GIS1435" s="788" t="s">
        <v>37</v>
      </c>
      <c r="GIT1435" s="824" t="str">
        <f>"Total Subjects Received "&amp;"("&amp;GJA1430&amp;")"</f>
        <v>Total Subjects Received ()</v>
      </c>
      <c r="GIU1435" s="825"/>
      <c r="GIV1435" s="826"/>
      <c r="GIW1435" s="788" t="s">
        <v>37</v>
      </c>
      <c r="GIX1435" s="824" t="str">
        <f>"Total Subjects Received "&amp;"("&amp;GJE1430&amp;")"</f>
        <v>Total Subjects Received ()</v>
      </c>
      <c r="GIY1435" s="825"/>
      <c r="GIZ1435" s="826"/>
      <c r="GJA1435" s="788" t="s">
        <v>37</v>
      </c>
      <c r="GJB1435" s="824" t="str">
        <f>"Total Subjects Received "&amp;"("&amp;GJI1430&amp;")"</f>
        <v>Total Subjects Received ()</v>
      </c>
      <c r="GJC1435" s="825"/>
      <c r="GJD1435" s="826"/>
      <c r="GJE1435" s="788" t="s">
        <v>37</v>
      </c>
      <c r="GJF1435" s="824" t="str">
        <f>"Total Subjects Received "&amp;"("&amp;GJM1430&amp;")"</f>
        <v>Total Subjects Received ()</v>
      </c>
      <c r="GJG1435" s="825"/>
      <c r="GJH1435" s="826"/>
      <c r="GJI1435" s="788" t="s">
        <v>37</v>
      </c>
      <c r="GJJ1435" s="824" t="str">
        <f>"Total Subjects Received "&amp;"("&amp;GJQ1430&amp;")"</f>
        <v>Total Subjects Received ()</v>
      </c>
      <c r="GJK1435" s="825"/>
      <c r="GJL1435" s="826"/>
      <c r="GJM1435" s="788" t="s">
        <v>37</v>
      </c>
      <c r="GJN1435" s="824" t="str">
        <f>"Total Subjects Received "&amp;"("&amp;GJU1430&amp;")"</f>
        <v>Total Subjects Received ()</v>
      </c>
      <c r="GJO1435" s="825"/>
      <c r="GJP1435" s="826"/>
      <c r="GJQ1435" s="788" t="s">
        <v>37</v>
      </c>
      <c r="GJR1435" s="824" t="str">
        <f>"Total Subjects Received "&amp;"("&amp;GJY1430&amp;")"</f>
        <v>Total Subjects Received ()</v>
      </c>
      <c r="GJS1435" s="825"/>
      <c r="GJT1435" s="826"/>
      <c r="GJU1435" s="788" t="s">
        <v>37</v>
      </c>
      <c r="GJV1435" s="824" t="str">
        <f>"Total Subjects Received "&amp;"("&amp;GKC1430&amp;")"</f>
        <v>Total Subjects Received ()</v>
      </c>
      <c r="GJW1435" s="825"/>
      <c r="GJX1435" s="826"/>
      <c r="GJY1435" s="788" t="s">
        <v>37</v>
      </c>
      <c r="GJZ1435" s="824" t="str">
        <f>"Total Subjects Received "&amp;"("&amp;GKG1430&amp;")"</f>
        <v>Total Subjects Received ()</v>
      </c>
      <c r="GKA1435" s="825"/>
      <c r="GKB1435" s="826"/>
      <c r="GKC1435" s="788" t="s">
        <v>37</v>
      </c>
      <c r="GKD1435" s="824" t="str">
        <f>"Total Subjects Received "&amp;"("&amp;GKK1430&amp;")"</f>
        <v>Total Subjects Received ()</v>
      </c>
      <c r="GKE1435" s="825"/>
      <c r="GKF1435" s="826"/>
      <c r="GKG1435" s="788" t="s">
        <v>37</v>
      </c>
      <c r="GKH1435" s="824" t="str">
        <f>"Total Subjects Received "&amp;"("&amp;GKO1430&amp;")"</f>
        <v>Total Subjects Received ()</v>
      </c>
      <c r="GKI1435" s="825"/>
      <c r="GKJ1435" s="826"/>
      <c r="GKK1435" s="788" t="s">
        <v>37</v>
      </c>
      <c r="GKL1435" s="824" t="str">
        <f>"Total Subjects Received "&amp;"("&amp;GKS1430&amp;")"</f>
        <v>Total Subjects Received ()</v>
      </c>
      <c r="GKM1435" s="825"/>
      <c r="GKN1435" s="826"/>
      <c r="GKO1435" s="788" t="s">
        <v>37</v>
      </c>
      <c r="GKP1435" s="824" t="str">
        <f>"Total Subjects Received "&amp;"("&amp;GKW1430&amp;")"</f>
        <v>Total Subjects Received ()</v>
      </c>
      <c r="GKQ1435" s="825"/>
      <c r="GKR1435" s="826"/>
      <c r="GKS1435" s="788" t="s">
        <v>37</v>
      </c>
      <c r="GKT1435" s="824" t="str">
        <f>"Total Subjects Received "&amp;"("&amp;GLA1430&amp;")"</f>
        <v>Total Subjects Received ()</v>
      </c>
      <c r="GKU1435" s="825"/>
      <c r="GKV1435" s="826"/>
      <c r="GKW1435" s="788" t="s">
        <v>37</v>
      </c>
      <c r="GKX1435" s="824" t="str">
        <f>"Total Subjects Received "&amp;"("&amp;GLE1430&amp;")"</f>
        <v>Total Subjects Received ()</v>
      </c>
      <c r="GKY1435" s="825"/>
      <c r="GKZ1435" s="826"/>
      <c r="GLA1435" s="788" t="s">
        <v>37</v>
      </c>
      <c r="GLB1435" s="824" t="str">
        <f>"Total Subjects Received "&amp;"("&amp;GLI1430&amp;")"</f>
        <v>Total Subjects Received ()</v>
      </c>
      <c r="GLC1435" s="825"/>
      <c r="GLD1435" s="826"/>
      <c r="GLE1435" s="788" t="s">
        <v>37</v>
      </c>
      <c r="GLF1435" s="824" t="str">
        <f>"Total Subjects Received "&amp;"("&amp;GLM1430&amp;")"</f>
        <v>Total Subjects Received ()</v>
      </c>
      <c r="GLG1435" s="825"/>
      <c r="GLH1435" s="826"/>
      <c r="GLI1435" s="788" t="s">
        <v>37</v>
      </c>
      <c r="GLJ1435" s="824" t="str">
        <f>"Total Subjects Received "&amp;"("&amp;GLQ1430&amp;")"</f>
        <v>Total Subjects Received ()</v>
      </c>
      <c r="GLK1435" s="825"/>
      <c r="GLL1435" s="826"/>
      <c r="GLM1435" s="788" t="s">
        <v>37</v>
      </c>
      <c r="GLN1435" s="824" t="str">
        <f>"Total Subjects Received "&amp;"("&amp;GLU1430&amp;")"</f>
        <v>Total Subjects Received ()</v>
      </c>
      <c r="GLO1435" s="825"/>
      <c r="GLP1435" s="826"/>
      <c r="GLQ1435" s="788" t="s">
        <v>37</v>
      </c>
      <c r="GLR1435" s="824" t="str">
        <f>"Total Subjects Received "&amp;"("&amp;GLY1430&amp;")"</f>
        <v>Total Subjects Received ()</v>
      </c>
      <c r="GLS1435" s="825"/>
      <c r="GLT1435" s="826"/>
      <c r="GLU1435" s="788" t="s">
        <v>37</v>
      </c>
      <c r="GLV1435" s="824" t="str">
        <f>"Total Subjects Received "&amp;"("&amp;GMC1430&amp;")"</f>
        <v>Total Subjects Received ()</v>
      </c>
      <c r="GLW1435" s="825"/>
      <c r="GLX1435" s="826"/>
      <c r="GLY1435" s="788" t="s">
        <v>37</v>
      </c>
      <c r="GLZ1435" s="824" t="str">
        <f>"Total Subjects Received "&amp;"("&amp;GMG1430&amp;")"</f>
        <v>Total Subjects Received ()</v>
      </c>
      <c r="GMA1435" s="825"/>
      <c r="GMB1435" s="826"/>
      <c r="GMC1435" s="788" t="s">
        <v>37</v>
      </c>
      <c r="GMD1435" s="824" t="str">
        <f>"Total Subjects Received "&amp;"("&amp;GMK1430&amp;")"</f>
        <v>Total Subjects Received ()</v>
      </c>
      <c r="GME1435" s="825"/>
      <c r="GMF1435" s="826"/>
      <c r="GMG1435" s="788" t="s">
        <v>37</v>
      </c>
      <c r="GMH1435" s="824" t="str">
        <f>"Total Subjects Received "&amp;"("&amp;GMO1430&amp;")"</f>
        <v>Total Subjects Received ()</v>
      </c>
      <c r="GMI1435" s="825"/>
      <c r="GMJ1435" s="826"/>
      <c r="GMK1435" s="788" t="s">
        <v>37</v>
      </c>
      <c r="GML1435" s="824" t="str">
        <f>"Total Subjects Received "&amp;"("&amp;GMS1430&amp;")"</f>
        <v>Total Subjects Received ()</v>
      </c>
      <c r="GMM1435" s="825"/>
      <c r="GMN1435" s="826"/>
      <c r="GMO1435" s="788" t="s">
        <v>37</v>
      </c>
      <c r="GMP1435" s="824" t="str">
        <f>"Total Subjects Received "&amp;"("&amp;GMW1430&amp;")"</f>
        <v>Total Subjects Received ()</v>
      </c>
      <c r="GMQ1435" s="825"/>
      <c r="GMR1435" s="826"/>
      <c r="GMS1435" s="788" t="s">
        <v>37</v>
      </c>
      <c r="GMT1435" s="824" t="str">
        <f>"Total Subjects Received "&amp;"("&amp;GNA1430&amp;")"</f>
        <v>Total Subjects Received ()</v>
      </c>
      <c r="GMU1435" s="825"/>
      <c r="GMV1435" s="826"/>
      <c r="GMW1435" s="788" t="s">
        <v>37</v>
      </c>
      <c r="GMX1435" s="824" t="str">
        <f>"Total Subjects Received "&amp;"("&amp;GNE1430&amp;")"</f>
        <v>Total Subjects Received ()</v>
      </c>
      <c r="GMY1435" s="825"/>
      <c r="GMZ1435" s="826"/>
      <c r="GNA1435" s="788" t="s">
        <v>37</v>
      </c>
      <c r="GNB1435" s="824" t="str">
        <f>"Total Subjects Received "&amp;"("&amp;GNI1430&amp;")"</f>
        <v>Total Subjects Received ()</v>
      </c>
      <c r="GNC1435" s="825"/>
      <c r="GND1435" s="826"/>
      <c r="GNE1435" s="788" t="s">
        <v>37</v>
      </c>
      <c r="GNF1435" s="824" t="str">
        <f>"Total Subjects Received "&amp;"("&amp;GNM1430&amp;")"</f>
        <v>Total Subjects Received ()</v>
      </c>
      <c r="GNG1435" s="825"/>
      <c r="GNH1435" s="826"/>
      <c r="GNI1435" s="788" t="s">
        <v>37</v>
      </c>
      <c r="GNJ1435" s="824" t="str">
        <f>"Total Subjects Received "&amp;"("&amp;GNQ1430&amp;")"</f>
        <v>Total Subjects Received ()</v>
      </c>
      <c r="GNK1435" s="825"/>
      <c r="GNL1435" s="826"/>
      <c r="GNM1435" s="788" t="s">
        <v>37</v>
      </c>
      <c r="GNN1435" s="824" t="str">
        <f>"Total Subjects Received "&amp;"("&amp;GNU1430&amp;")"</f>
        <v>Total Subjects Received ()</v>
      </c>
      <c r="GNO1435" s="825"/>
      <c r="GNP1435" s="826"/>
      <c r="GNQ1435" s="788" t="s">
        <v>37</v>
      </c>
      <c r="GNR1435" s="824" t="str">
        <f>"Total Subjects Received "&amp;"("&amp;GNY1430&amp;")"</f>
        <v>Total Subjects Received ()</v>
      </c>
      <c r="GNS1435" s="825"/>
      <c r="GNT1435" s="826"/>
      <c r="GNU1435" s="788" t="s">
        <v>37</v>
      </c>
      <c r="GNV1435" s="824" t="str">
        <f>"Total Subjects Received "&amp;"("&amp;GOC1430&amp;")"</f>
        <v>Total Subjects Received ()</v>
      </c>
      <c r="GNW1435" s="825"/>
      <c r="GNX1435" s="826"/>
      <c r="GNY1435" s="788" t="s">
        <v>37</v>
      </c>
      <c r="GNZ1435" s="824" t="str">
        <f>"Total Subjects Received "&amp;"("&amp;GOG1430&amp;")"</f>
        <v>Total Subjects Received ()</v>
      </c>
      <c r="GOA1435" s="825"/>
      <c r="GOB1435" s="826"/>
      <c r="GOC1435" s="788" t="s">
        <v>37</v>
      </c>
      <c r="GOD1435" s="824" t="str">
        <f>"Total Subjects Received "&amp;"("&amp;GOK1430&amp;")"</f>
        <v>Total Subjects Received ()</v>
      </c>
      <c r="GOE1435" s="825"/>
      <c r="GOF1435" s="826"/>
      <c r="GOG1435" s="788" t="s">
        <v>37</v>
      </c>
      <c r="GOH1435" s="824" t="str">
        <f>"Total Subjects Received "&amp;"("&amp;GOO1430&amp;")"</f>
        <v>Total Subjects Received ()</v>
      </c>
      <c r="GOI1435" s="825"/>
      <c r="GOJ1435" s="826"/>
      <c r="GOK1435" s="788" t="s">
        <v>37</v>
      </c>
      <c r="GOL1435" s="824" t="str">
        <f>"Total Subjects Received "&amp;"("&amp;GOS1430&amp;")"</f>
        <v>Total Subjects Received ()</v>
      </c>
      <c r="GOM1435" s="825"/>
      <c r="GON1435" s="826"/>
      <c r="GOO1435" s="788" t="s">
        <v>37</v>
      </c>
      <c r="GOP1435" s="824" t="str">
        <f>"Total Subjects Received "&amp;"("&amp;GOW1430&amp;")"</f>
        <v>Total Subjects Received ()</v>
      </c>
      <c r="GOQ1435" s="825"/>
      <c r="GOR1435" s="826"/>
      <c r="GOS1435" s="788" t="s">
        <v>37</v>
      </c>
      <c r="GOT1435" s="824" t="str">
        <f>"Total Subjects Received "&amp;"("&amp;GPA1430&amp;")"</f>
        <v>Total Subjects Received ()</v>
      </c>
      <c r="GOU1435" s="825"/>
      <c r="GOV1435" s="826"/>
      <c r="GOW1435" s="788" t="s">
        <v>37</v>
      </c>
      <c r="GOX1435" s="824" t="str">
        <f>"Total Subjects Received "&amp;"("&amp;GPE1430&amp;")"</f>
        <v>Total Subjects Received ()</v>
      </c>
      <c r="GOY1435" s="825"/>
      <c r="GOZ1435" s="826"/>
      <c r="GPA1435" s="788" t="s">
        <v>37</v>
      </c>
      <c r="GPB1435" s="824" t="str">
        <f>"Total Subjects Received "&amp;"("&amp;GPI1430&amp;")"</f>
        <v>Total Subjects Received ()</v>
      </c>
      <c r="GPC1435" s="825"/>
      <c r="GPD1435" s="826"/>
      <c r="GPE1435" s="788" t="s">
        <v>37</v>
      </c>
      <c r="GPF1435" s="824" t="str">
        <f>"Total Subjects Received "&amp;"("&amp;GPM1430&amp;")"</f>
        <v>Total Subjects Received ()</v>
      </c>
      <c r="GPG1435" s="825"/>
      <c r="GPH1435" s="826"/>
      <c r="GPI1435" s="788" t="s">
        <v>37</v>
      </c>
      <c r="GPJ1435" s="824" t="str">
        <f>"Total Subjects Received "&amp;"("&amp;GPQ1430&amp;")"</f>
        <v>Total Subjects Received ()</v>
      </c>
      <c r="GPK1435" s="825"/>
      <c r="GPL1435" s="826"/>
      <c r="GPM1435" s="788" t="s">
        <v>37</v>
      </c>
      <c r="GPN1435" s="824" t="str">
        <f>"Total Subjects Received "&amp;"("&amp;GPU1430&amp;")"</f>
        <v>Total Subjects Received ()</v>
      </c>
      <c r="GPO1435" s="825"/>
      <c r="GPP1435" s="826"/>
      <c r="GPQ1435" s="788" t="s">
        <v>37</v>
      </c>
      <c r="GPR1435" s="824" t="str">
        <f>"Total Subjects Received "&amp;"("&amp;GPY1430&amp;")"</f>
        <v>Total Subjects Received ()</v>
      </c>
      <c r="GPS1435" s="825"/>
      <c r="GPT1435" s="826"/>
      <c r="GPU1435" s="788" t="s">
        <v>37</v>
      </c>
      <c r="GPV1435" s="824" t="str">
        <f>"Total Subjects Received "&amp;"("&amp;GQC1430&amp;")"</f>
        <v>Total Subjects Received ()</v>
      </c>
      <c r="GPW1435" s="825"/>
      <c r="GPX1435" s="826"/>
      <c r="GPY1435" s="788" t="s">
        <v>37</v>
      </c>
      <c r="GPZ1435" s="824" t="str">
        <f>"Total Subjects Received "&amp;"("&amp;GQG1430&amp;")"</f>
        <v>Total Subjects Received ()</v>
      </c>
      <c r="GQA1435" s="825"/>
      <c r="GQB1435" s="826"/>
      <c r="GQC1435" s="788" t="s">
        <v>37</v>
      </c>
      <c r="GQD1435" s="824" t="str">
        <f>"Total Subjects Received "&amp;"("&amp;GQK1430&amp;")"</f>
        <v>Total Subjects Received ()</v>
      </c>
      <c r="GQE1435" s="825"/>
      <c r="GQF1435" s="826"/>
      <c r="GQG1435" s="788" t="s">
        <v>37</v>
      </c>
      <c r="GQH1435" s="824" t="str">
        <f>"Total Subjects Received "&amp;"("&amp;GQO1430&amp;")"</f>
        <v>Total Subjects Received ()</v>
      </c>
      <c r="GQI1435" s="825"/>
      <c r="GQJ1435" s="826"/>
      <c r="GQK1435" s="788" t="s">
        <v>37</v>
      </c>
      <c r="GQL1435" s="824" t="str">
        <f>"Total Subjects Received "&amp;"("&amp;GQS1430&amp;")"</f>
        <v>Total Subjects Received ()</v>
      </c>
      <c r="GQM1435" s="825"/>
      <c r="GQN1435" s="826"/>
      <c r="GQO1435" s="788" t="s">
        <v>37</v>
      </c>
      <c r="GQP1435" s="824" t="str">
        <f>"Total Subjects Received "&amp;"("&amp;GQW1430&amp;")"</f>
        <v>Total Subjects Received ()</v>
      </c>
      <c r="GQQ1435" s="825"/>
      <c r="GQR1435" s="826"/>
      <c r="GQS1435" s="788" t="s">
        <v>37</v>
      </c>
      <c r="GQT1435" s="824" t="str">
        <f>"Total Subjects Received "&amp;"("&amp;GRA1430&amp;")"</f>
        <v>Total Subjects Received ()</v>
      </c>
      <c r="GQU1435" s="825"/>
      <c r="GQV1435" s="826"/>
      <c r="GQW1435" s="788" t="s">
        <v>37</v>
      </c>
      <c r="GQX1435" s="824" t="str">
        <f>"Total Subjects Received "&amp;"("&amp;GRE1430&amp;")"</f>
        <v>Total Subjects Received ()</v>
      </c>
      <c r="GQY1435" s="825"/>
      <c r="GQZ1435" s="826"/>
      <c r="GRA1435" s="788" t="s">
        <v>37</v>
      </c>
      <c r="GRB1435" s="824" t="str">
        <f>"Total Subjects Received "&amp;"("&amp;GRI1430&amp;")"</f>
        <v>Total Subjects Received ()</v>
      </c>
      <c r="GRC1435" s="825"/>
      <c r="GRD1435" s="826"/>
      <c r="GRE1435" s="788" t="s">
        <v>37</v>
      </c>
      <c r="GRF1435" s="824" t="str">
        <f>"Total Subjects Received "&amp;"("&amp;GRM1430&amp;")"</f>
        <v>Total Subjects Received ()</v>
      </c>
      <c r="GRG1435" s="825"/>
      <c r="GRH1435" s="826"/>
      <c r="GRI1435" s="788" t="s">
        <v>37</v>
      </c>
      <c r="GRJ1435" s="824" t="str">
        <f>"Total Subjects Received "&amp;"("&amp;GRQ1430&amp;")"</f>
        <v>Total Subjects Received ()</v>
      </c>
      <c r="GRK1435" s="825"/>
      <c r="GRL1435" s="826"/>
      <c r="GRM1435" s="788" t="s">
        <v>37</v>
      </c>
      <c r="GRN1435" s="824" t="str">
        <f>"Total Subjects Received "&amp;"("&amp;GRU1430&amp;")"</f>
        <v>Total Subjects Received ()</v>
      </c>
      <c r="GRO1435" s="825"/>
      <c r="GRP1435" s="826"/>
      <c r="GRQ1435" s="788" t="s">
        <v>37</v>
      </c>
      <c r="GRR1435" s="824" t="str">
        <f>"Total Subjects Received "&amp;"("&amp;GRY1430&amp;")"</f>
        <v>Total Subjects Received ()</v>
      </c>
      <c r="GRS1435" s="825"/>
      <c r="GRT1435" s="826"/>
      <c r="GRU1435" s="788" t="s">
        <v>37</v>
      </c>
      <c r="GRV1435" s="824" t="str">
        <f>"Total Subjects Received "&amp;"("&amp;GSC1430&amp;")"</f>
        <v>Total Subjects Received ()</v>
      </c>
      <c r="GRW1435" s="825"/>
      <c r="GRX1435" s="826"/>
      <c r="GRY1435" s="788" t="s">
        <v>37</v>
      </c>
      <c r="GRZ1435" s="824" t="str">
        <f>"Total Subjects Received "&amp;"("&amp;GSG1430&amp;")"</f>
        <v>Total Subjects Received ()</v>
      </c>
      <c r="GSA1435" s="825"/>
      <c r="GSB1435" s="826"/>
      <c r="GSC1435" s="788" t="s">
        <v>37</v>
      </c>
      <c r="GSD1435" s="824" t="str">
        <f>"Total Subjects Received "&amp;"("&amp;GSK1430&amp;")"</f>
        <v>Total Subjects Received ()</v>
      </c>
      <c r="GSE1435" s="825"/>
      <c r="GSF1435" s="826"/>
      <c r="GSG1435" s="788" t="s">
        <v>37</v>
      </c>
      <c r="GSH1435" s="824" t="str">
        <f>"Total Subjects Received "&amp;"("&amp;GSO1430&amp;")"</f>
        <v>Total Subjects Received ()</v>
      </c>
      <c r="GSI1435" s="825"/>
      <c r="GSJ1435" s="826"/>
      <c r="GSK1435" s="788" t="s">
        <v>37</v>
      </c>
      <c r="GSL1435" s="824" t="str">
        <f>"Total Subjects Received "&amp;"("&amp;GSS1430&amp;")"</f>
        <v>Total Subjects Received ()</v>
      </c>
      <c r="GSM1435" s="825"/>
      <c r="GSN1435" s="826"/>
      <c r="GSO1435" s="788" t="s">
        <v>37</v>
      </c>
      <c r="GSP1435" s="824" t="str">
        <f>"Total Subjects Received "&amp;"("&amp;GSW1430&amp;")"</f>
        <v>Total Subjects Received ()</v>
      </c>
      <c r="GSQ1435" s="825"/>
      <c r="GSR1435" s="826"/>
      <c r="GSS1435" s="788" t="s">
        <v>37</v>
      </c>
      <c r="GST1435" s="824" t="str">
        <f>"Total Subjects Received "&amp;"("&amp;GTA1430&amp;")"</f>
        <v>Total Subjects Received ()</v>
      </c>
      <c r="GSU1435" s="825"/>
      <c r="GSV1435" s="826"/>
      <c r="GSW1435" s="788" t="s">
        <v>37</v>
      </c>
      <c r="GSX1435" s="824" t="str">
        <f>"Total Subjects Received "&amp;"("&amp;GTE1430&amp;")"</f>
        <v>Total Subjects Received ()</v>
      </c>
      <c r="GSY1435" s="825"/>
      <c r="GSZ1435" s="826"/>
      <c r="GTA1435" s="788" t="s">
        <v>37</v>
      </c>
      <c r="GTB1435" s="824" t="str">
        <f>"Total Subjects Received "&amp;"("&amp;GTI1430&amp;")"</f>
        <v>Total Subjects Received ()</v>
      </c>
      <c r="GTC1435" s="825"/>
      <c r="GTD1435" s="826"/>
      <c r="GTE1435" s="788" t="s">
        <v>37</v>
      </c>
      <c r="GTF1435" s="824" t="str">
        <f>"Total Subjects Received "&amp;"("&amp;GTM1430&amp;")"</f>
        <v>Total Subjects Received ()</v>
      </c>
      <c r="GTG1435" s="825"/>
      <c r="GTH1435" s="826"/>
      <c r="GTI1435" s="788" t="s">
        <v>37</v>
      </c>
      <c r="GTJ1435" s="824" t="str">
        <f>"Total Subjects Received "&amp;"("&amp;GTQ1430&amp;")"</f>
        <v>Total Subjects Received ()</v>
      </c>
      <c r="GTK1435" s="825"/>
      <c r="GTL1435" s="826"/>
      <c r="GTM1435" s="788" t="s">
        <v>37</v>
      </c>
      <c r="GTN1435" s="824" t="str">
        <f>"Total Subjects Received "&amp;"("&amp;GTU1430&amp;")"</f>
        <v>Total Subjects Received ()</v>
      </c>
      <c r="GTO1435" s="825"/>
      <c r="GTP1435" s="826"/>
      <c r="GTQ1435" s="788" t="s">
        <v>37</v>
      </c>
      <c r="GTR1435" s="824" t="str">
        <f>"Total Subjects Received "&amp;"("&amp;GTY1430&amp;")"</f>
        <v>Total Subjects Received ()</v>
      </c>
      <c r="GTS1435" s="825"/>
      <c r="GTT1435" s="826"/>
      <c r="GTU1435" s="788" t="s">
        <v>37</v>
      </c>
      <c r="GTV1435" s="824" t="str">
        <f>"Total Subjects Received "&amp;"("&amp;GUC1430&amp;")"</f>
        <v>Total Subjects Received ()</v>
      </c>
      <c r="GTW1435" s="825"/>
      <c r="GTX1435" s="826"/>
      <c r="GTY1435" s="788" t="s">
        <v>37</v>
      </c>
      <c r="GTZ1435" s="824" t="str">
        <f>"Total Subjects Received "&amp;"("&amp;GUG1430&amp;")"</f>
        <v>Total Subjects Received ()</v>
      </c>
      <c r="GUA1435" s="825"/>
      <c r="GUB1435" s="826"/>
      <c r="GUC1435" s="788" t="s">
        <v>37</v>
      </c>
      <c r="GUD1435" s="824" t="str">
        <f>"Total Subjects Received "&amp;"("&amp;GUK1430&amp;")"</f>
        <v>Total Subjects Received ()</v>
      </c>
      <c r="GUE1435" s="825"/>
      <c r="GUF1435" s="826"/>
      <c r="GUG1435" s="788" t="s">
        <v>37</v>
      </c>
      <c r="GUH1435" s="824" t="str">
        <f>"Total Subjects Received "&amp;"("&amp;GUO1430&amp;")"</f>
        <v>Total Subjects Received ()</v>
      </c>
      <c r="GUI1435" s="825"/>
      <c r="GUJ1435" s="826"/>
      <c r="GUK1435" s="788" t="s">
        <v>37</v>
      </c>
      <c r="GUL1435" s="824" t="str">
        <f>"Total Subjects Received "&amp;"("&amp;GUS1430&amp;")"</f>
        <v>Total Subjects Received ()</v>
      </c>
      <c r="GUM1435" s="825"/>
      <c r="GUN1435" s="826"/>
      <c r="GUO1435" s="788" t="s">
        <v>37</v>
      </c>
      <c r="GUP1435" s="824" t="str">
        <f>"Total Subjects Received "&amp;"("&amp;GUW1430&amp;")"</f>
        <v>Total Subjects Received ()</v>
      </c>
      <c r="GUQ1435" s="825"/>
      <c r="GUR1435" s="826"/>
      <c r="GUS1435" s="788" t="s">
        <v>37</v>
      </c>
      <c r="GUT1435" s="824" t="str">
        <f>"Total Subjects Received "&amp;"("&amp;GVA1430&amp;")"</f>
        <v>Total Subjects Received ()</v>
      </c>
      <c r="GUU1435" s="825"/>
      <c r="GUV1435" s="826"/>
      <c r="GUW1435" s="788" t="s">
        <v>37</v>
      </c>
      <c r="GUX1435" s="824" t="str">
        <f>"Total Subjects Received "&amp;"("&amp;GVE1430&amp;")"</f>
        <v>Total Subjects Received ()</v>
      </c>
      <c r="GUY1435" s="825"/>
      <c r="GUZ1435" s="826"/>
      <c r="GVA1435" s="788" t="s">
        <v>37</v>
      </c>
      <c r="GVB1435" s="824" t="str">
        <f>"Total Subjects Received "&amp;"("&amp;GVI1430&amp;")"</f>
        <v>Total Subjects Received ()</v>
      </c>
      <c r="GVC1435" s="825"/>
      <c r="GVD1435" s="826"/>
      <c r="GVE1435" s="788" t="s">
        <v>37</v>
      </c>
      <c r="GVF1435" s="824" t="str">
        <f>"Total Subjects Received "&amp;"("&amp;GVM1430&amp;")"</f>
        <v>Total Subjects Received ()</v>
      </c>
      <c r="GVG1435" s="825"/>
      <c r="GVH1435" s="826"/>
      <c r="GVI1435" s="788" t="s">
        <v>37</v>
      </c>
      <c r="GVJ1435" s="824" t="str">
        <f>"Total Subjects Received "&amp;"("&amp;GVQ1430&amp;")"</f>
        <v>Total Subjects Received ()</v>
      </c>
      <c r="GVK1435" s="825"/>
      <c r="GVL1435" s="826"/>
      <c r="GVM1435" s="788" t="s">
        <v>37</v>
      </c>
      <c r="GVN1435" s="824" t="str">
        <f>"Total Subjects Received "&amp;"("&amp;GVU1430&amp;")"</f>
        <v>Total Subjects Received ()</v>
      </c>
      <c r="GVO1435" s="825"/>
      <c r="GVP1435" s="826"/>
      <c r="GVQ1435" s="788" t="s">
        <v>37</v>
      </c>
      <c r="GVR1435" s="824" t="str">
        <f>"Total Subjects Received "&amp;"("&amp;GVY1430&amp;")"</f>
        <v>Total Subjects Received ()</v>
      </c>
      <c r="GVS1435" s="825"/>
      <c r="GVT1435" s="826"/>
      <c r="GVU1435" s="788" t="s">
        <v>37</v>
      </c>
      <c r="GVV1435" s="824" t="str">
        <f>"Total Subjects Received "&amp;"("&amp;GWC1430&amp;")"</f>
        <v>Total Subjects Received ()</v>
      </c>
      <c r="GVW1435" s="825"/>
      <c r="GVX1435" s="826"/>
      <c r="GVY1435" s="788" t="s">
        <v>37</v>
      </c>
      <c r="GVZ1435" s="824" t="str">
        <f>"Total Subjects Received "&amp;"("&amp;GWG1430&amp;")"</f>
        <v>Total Subjects Received ()</v>
      </c>
      <c r="GWA1435" s="825"/>
      <c r="GWB1435" s="826"/>
      <c r="GWC1435" s="788" t="s">
        <v>37</v>
      </c>
      <c r="GWD1435" s="824" t="str">
        <f>"Total Subjects Received "&amp;"("&amp;GWK1430&amp;")"</f>
        <v>Total Subjects Received ()</v>
      </c>
      <c r="GWE1435" s="825"/>
      <c r="GWF1435" s="826"/>
      <c r="GWG1435" s="788" t="s">
        <v>37</v>
      </c>
      <c r="GWH1435" s="824" t="str">
        <f>"Total Subjects Received "&amp;"("&amp;GWO1430&amp;")"</f>
        <v>Total Subjects Received ()</v>
      </c>
      <c r="GWI1435" s="825"/>
      <c r="GWJ1435" s="826"/>
      <c r="GWK1435" s="788" t="s">
        <v>37</v>
      </c>
      <c r="GWL1435" s="824" t="str">
        <f>"Total Subjects Received "&amp;"("&amp;GWS1430&amp;")"</f>
        <v>Total Subjects Received ()</v>
      </c>
      <c r="GWM1435" s="825"/>
      <c r="GWN1435" s="826"/>
      <c r="GWO1435" s="788" t="s">
        <v>37</v>
      </c>
      <c r="GWP1435" s="824" t="str">
        <f>"Total Subjects Received "&amp;"("&amp;GWW1430&amp;")"</f>
        <v>Total Subjects Received ()</v>
      </c>
      <c r="GWQ1435" s="825"/>
      <c r="GWR1435" s="826"/>
      <c r="GWS1435" s="788" t="s">
        <v>37</v>
      </c>
      <c r="GWT1435" s="824" t="str">
        <f>"Total Subjects Received "&amp;"("&amp;GXA1430&amp;")"</f>
        <v>Total Subjects Received ()</v>
      </c>
      <c r="GWU1435" s="825"/>
      <c r="GWV1435" s="826"/>
      <c r="GWW1435" s="788" t="s">
        <v>37</v>
      </c>
      <c r="GWX1435" s="824" t="str">
        <f>"Total Subjects Received "&amp;"("&amp;GXE1430&amp;")"</f>
        <v>Total Subjects Received ()</v>
      </c>
      <c r="GWY1435" s="825"/>
      <c r="GWZ1435" s="826"/>
      <c r="GXA1435" s="788" t="s">
        <v>37</v>
      </c>
      <c r="GXB1435" s="824" t="str">
        <f>"Total Subjects Received "&amp;"("&amp;GXI1430&amp;")"</f>
        <v>Total Subjects Received ()</v>
      </c>
      <c r="GXC1435" s="825"/>
      <c r="GXD1435" s="826"/>
      <c r="GXE1435" s="788" t="s">
        <v>37</v>
      </c>
      <c r="GXF1435" s="824" t="str">
        <f>"Total Subjects Received "&amp;"("&amp;GXM1430&amp;")"</f>
        <v>Total Subjects Received ()</v>
      </c>
      <c r="GXG1435" s="825"/>
      <c r="GXH1435" s="826"/>
      <c r="GXI1435" s="788" t="s">
        <v>37</v>
      </c>
      <c r="GXJ1435" s="824" t="str">
        <f>"Total Subjects Received "&amp;"("&amp;GXQ1430&amp;")"</f>
        <v>Total Subjects Received ()</v>
      </c>
      <c r="GXK1435" s="825"/>
      <c r="GXL1435" s="826"/>
      <c r="GXM1435" s="788" t="s">
        <v>37</v>
      </c>
      <c r="GXN1435" s="824" t="str">
        <f>"Total Subjects Received "&amp;"("&amp;GXU1430&amp;")"</f>
        <v>Total Subjects Received ()</v>
      </c>
      <c r="GXO1435" s="825"/>
      <c r="GXP1435" s="826"/>
      <c r="GXQ1435" s="788" t="s">
        <v>37</v>
      </c>
      <c r="GXR1435" s="824" t="str">
        <f>"Total Subjects Received "&amp;"("&amp;GXY1430&amp;")"</f>
        <v>Total Subjects Received ()</v>
      </c>
      <c r="GXS1435" s="825"/>
      <c r="GXT1435" s="826"/>
      <c r="GXU1435" s="788" t="s">
        <v>37</v>
      </c>
      <c r="GXV1435" s="824" t="str">
        <f>"Total Subjects Received "&amp;"("&amp;GYC1430&amp;")"</f>
        <v>Total Subjects Received ()</v>
      </c>
      <c r="GXW1435" s="825"/>
      <c r="GXX1435" s="826"/>
      <c r="GXY1435" s="788" t="s">
        <v>37</v>
      </c>
      <c r="GXZ1435" s="824" t="str">
        <f>"Total Subjects Received "&amp;"("&amp;GYG1430&amp;")"</f>
        <v>Total Subjects Received ()</v>
      </c>
      <c r="GYA1435" s="825"/>
      <c r="GYB1435" s="826"/>
      <c r="GYC1435" s="788" t="s">
        <v>37</v>
      </c>
      <c r="GYD1435" s="824" t="str">
        <f>"Total Subjects Received "&amp;"("&amp;GYK1430&amp;")"</f>
        <v>Total Subjects Received ()</v>
      </c>
      <c r="GYE1435" s="825"/>
      <c r="GYF1435" s="826"/>
      <c r="GYG1435" s="788" t="s">
        <v>37</v>
      </c>
      <c r="GYH1435" s="824" t="str">
        <f>"Total Subjects Received "&amp;"("&amp;GYO1430&amp;")"</f>
        <v>Total Subjects Received ()</v>
      </c>
      <c r="GYI1435" s="825"/>
      <c r="GYJ1435" s="826"/>
      <c r="GYK1435" s="788" t="s">
        <v>37</v>
      </c>
      <c r="GYL1435" s="824" t="str">
        <f>"Total Subjects Received "&amp;"("&amp;GYS1430&amp;")"</f>
        <v>Total Subjects Received ()</v>
      </c>
      <c r="GYM1435" s="825"/>
      <c r="GYN1435" s="826"/>
      <c r="GYO1435" s="788" t="s">
        <v>37</v>
      </c>
      <c r="GYP1435" s="824" t="str">
        <f>"Total Subjects Received "&amp;"("&amp;GYW1430&amp;")"</f>
        <v>Total Subjects Received ()</v>
      </c>
      <c r="GYQ1435" s="825"/>
      <c r="GYR1435" s="826"/>
      <c r="GYS1435" s="788" t="s">
        <v>37</v>
      </c>
      <c r="GYT1435" s="824" t="str">
        <f>"Total Subjects Received "&amp;"("&amp;GZA1430&amp;")"</f>
        <v>Total Subjects Received ()</v>
      </c>
      <c r="GYU1435" s="825"/>
      <c r="GYV1435" s="826"/>
      <c r="GYW1435" s="788" t="s">
        <v>37</v>
      </c>
      <c r="GYX1435" s="824" t="str">
        <f>"Total Subjects Received "&amp;"("&amp;GZE1430&amp;")"</f>
        <v>Total Subjects Received ()</v>
      </c>
      <c r="GYY1435" s="825"/>
      <c r="GYZ1435" s="826"/>
      <c r="GZA1435" s="788" t="s">
        <v>37</v>
      </c>
      <c r="GZB1435" s="824" t="str">
        <f>"Total Subjects Received "&amp;"("&amp;GZI1430&amp;")"</f>
        <v>Total Subjects Received ()</v>
      </c>
      <c r="GZC1435" s="825"/>
      <c r="GZD1435" s="826"/>
      <c r="GZE1435" s="788" t="s">
        <v>37</v>
      </c>
      <c r="GZF1435" s="824" t="str">
        <f>"Total Subjects Received "&amp;"("&amp;GZM1430&amp;")"</f>
        <v>Total Subjects Received ()</v>
      </c>
      <c r="GZG1435" s="825"/>
      <c r="GZH1435" s="826"/>
      <c r="GZI1435" s="788" t="s">
        <v>37</v>
      </c>
      <c r="GZJ1435" s="824" t="str">
        <f>"Total Subjects Received "&amp;"("&amp;GZQ1430&amp;")"</f>
        <v>Total Subjects Received ()</v>
      </c>
      <c r="GZK1435" s="825"/>
      <c r="GZL1435" s="826"/>
      <c r="GZM1435" s="788" t="s">
        <v>37</v>
      </c>
      <c r="GZN1435" s="824" t="str">
        <f>"Total Subjects Received "&amp;"("&amp;GZU1430&amp;")"</f>
        <v>Total Subjects Received ()</v>
      </c>
      <c r="GZO1435" s="825"/>
      <c r="GZP1435" s="826"/>
      <c r="GZQ1435" s="788" t="s">
        <v>37</v>
      </c>
      <c r="GZR1435" s="824" t="str">
        <f>"Total Subjects Received "&amp;"("&amp;GZY1430&amp;")"</f>
        <v>Total Subjects Received ()</v>
      </c>
      <c r="GZS1435" s="825"/>
      <c r="GZT1435" s="826"/>
      <c r="GZU1435" s="788" t="s">
        <v>37</v>
      </c>
      <c r="GZV1435" s="824" t="str">
        <f>"Total Subjects Received "&amp;"("&amp;HAC1430&amp;")"</f>
        <v>Total Subjects Received ()</v>
      </c>
      <c r="GZW1435" s="825"/>
      <c r="GZX1435" s="826"/>
      <c r="GZY1435" s="788" t="s">
        <v>37</v>
      </c>
      <c r="GZZ1435" s="824" t="str">
        <f>"Total Subjects Received "&amp;"("&amp;HAG1430&amp;")"</f>
        <v>Total Subjects Received ()</v>
      </c>
      <c r="HAA1435" s="825"/>
      <c r="HAB1435" s="826"/>
      <c r="HAC1435" s="788" t="s">
        <v>37</v>
      </c>
      <c r="HAD1435" s="824" t="str">
        <f>"Total Subjects Received "&amp;"("&amp;HAK1430&amp;")"</f>
        <v>Total Subjects Received ()</v>
      </c>
      <c r="HAE1435" s="825"/>
      <c r="HAF1435" s="826"/>
      <c r="HAG1435" s="788" t="s">
        <v>37</v>
      </c>
      <c r="HAH1435" s="824" t="str">
        <f>"Total Subjects Received "&amp;"("&amp;HAO1430&amp;")"</f>
        <v>Total Subjects Received ()</v>
      </c>
      <c r="HAI1435" s="825"/>
      <c r="HAJ1435" s="826"/>
      <c r="HAK1435" s="788" t="s">
        <v>37</v>
      </c>
      <c r="HAL1435" s="824" t="str">
        <f>"Total Subjects Received "&amp;"("&amp;HAS1430&amp;")"</f>
        <v>Total Subjects Received ()</v>
      </c>
      <c r="HAM1435" s="825"/>
      <c r="HAN1435" s="826"/>
      <c r="HAO1435" s="788" t="s">
        <v>37</v>
      </c>
      <c r="HAP1435" s="824" t="str">
        <f>"Total Subjects Received "&amp;"("&amp;HAW1430&amp;")"</f>
        <v>Total Subjects Received ()</v>
      </c>
      <c r="HAQ1435" s="825"/>
      <c r="HAR1435" s="826"/>
      <c r="HAS1435" s="788" t="s">
        <v>37</v>
      </c>
      <c r="HAT1435" s="824" t="str">
        <f>"Total Subjects Received "&amp;"("&amp;HBA1430&amp;")"</f>
        <v>Total Subjects Received ()</v>
      </c>
      <c r="HAU1435" s="825"/>
      <c r="HAV1435" s="826"/>
      <c r="HAW1435" s="788" t="s">
        <v>37</v>
      </c>
      <c r="HAX1435" s="824" t="str">
        <f>"Total Subjects Received "&amp;"("&amp;HBE1430&amp;")"</f>
        <v>Total Subjects Received ()</v>
      </c>
      <c r="HAY1435" s="825"/>
      <c r="HAZ1435" s="826"/>
      <c r="HBA1435" s="788" t="s">
        <v>37</v>
      </c>
      <c r="HBB1435" s="824" t="str">
        <f>"Total Subjects Received "&amp;"("&amp;HBI1430&amp;")"</f>
        <v>Total Subjects Received ()</v>
      </c>
      <c r="HBC1435" s="825"/>
      <c r="HBD1435" s="826"/>
      <c r="HBE1435" s="788" t="s">
        <v>37</v>
      </c>
      <c r="HBF1435" s="824" t="str">
        <f>"Total Subjects Received "&amp;"("&amp;HBM1430&amp;")"</f>
        <v>Total Subjects Received ()</v>
      </c>
      <c r="HBG1435" s="825"/>
      <c r="HBH1435" s="826"/>
      <c r="HBI1435" s="788" t="s">
        <v>37</v>
      </c>
      <c r="HBJ1435" s="824" t="str">
        <f>"Total Subjects Received "&amp;"("&amp;HBQ1430&amp;")"</f>
        <v>Total Subjects Received ()</v>
      </c>
      <c r="HBK1435" s="825"/>
      <c r="HBL1435" s="826"/>
      <c r="HBM1435" s="788" t="s">
        <v>37</v>
      </c>
      <c r="HBN1435" s="824" t="str">
        <f>"Total Subjects Received "&amp;"("&amp;HBU1430&amp;")"</f>
        <v>Total Subjects Received ()</v>
      </c>
      <c r="HBO1435" s="825"/>
      <c r="HBP1435" s="826"/>
      <c r="HBQ1435" s="788" t="s">
        <v>37</v>
      </c>
      <c r="HBR1435" s="824" t="str">
        <f>"Total Subjects Received "&amp;"("&amp;HBY1430&amp;")"</f>
        <v>Total Subjects Received ()</v>
      </c>
      <c r="HBS1435" s="825"/>
      <c r="HBT1435" s="826"/>
      <c r="HBU1435" s="788" t="s">
        <v>37</v>
      </c>
      <c r="HBV1435" s="824" t="str">
        <f>"Total Subjects Received "&amp;"("&amp;HCC1430&amp;")"</f>
        <v>Total Subjects Received ()</v>
      </c>
      <c r="HBW1435" s="825"/>
      <c r="HBX1435" s="826"/>
      <c r="HBY1435" s="788" t="s">
        <v>37</v>
      </c>
      <c r="HBZ1435" s="824" t="str">
        <f>"Total Subjects Received "&amp;"("&amp;HCG1430&amp;")"</f>
        <v>Total Subjects Received ()</v>
      </c>
      <c r="HCA1435" s="825"/>
      <c r="HCB1435" s="826"/>
      <c r="HCC1435" s="788" t="s">
        <v>37</v>
      </c>
      <c r="HCD1435" s="824" t="str">
        <f>"Total Subjects Received "&amp;"("&amp;HCK1430&amp;")"</f>
        <v>Total Subjects Received ()</v>
      </c>
      <c r="HCE1435" s="825"/>
      <c r="HCF1435" s="826"/>
      <c r="HCG1435" s="788" t="s">
        <v>37</v>
      </c>
      <c r="HCH1435" s="824" t="str">
        <f>"Total Subjects Received "&amp;"("&amp;HCO1430&amp;")"</f>
        <v>Total Subjects Received ()</v>
      </c>
      <c r="HCI1435" s="825"/>
      <c r="HCJ1435" s="826"/>
      <c r="HCK1435" s="788" t="s">
        <v>37</v>
      </c>
      <c r="HCL1435" s="824" t="str">
        <f>"Total Subjects Received "&amp;"("&amp;HCS1430&amp;")"</f>
        <v>Total Subjects Received ()</v>
      </c>
      <c r="HCM1435" s="825"/>
      <c r="HCN1435" s="826"/>
      <c r="HCO1435" s="788" t="s">
        <v>37</v>
      </c>
      <c r="HCP1435" s="824" t="str">
        <f>"Total Subjects Received "&amp;"("&amp;HCW1430&amp;")"</f>
        <v>Total Subjects Received ()</v>
      </c>
      <c r="HCQ1435" s="825"/>
      <c r="HCR1435" s="826"/>
      <c r="HCS1435" s="788" t="s">
        <v>37</v>
      </c>
      <c r="HCT1435" s="824" t="str">
        <f>"Total Subjects Received "&amp;"("&amp;HDA1430&amp;")"</f>
        <v>Total Subjects Received ()</v>
      </c>
      <c r="HCU1435" s="825"/>
      <c r="HCV1435" s="826"/>
      <c r="HCW1435" s="788" t="s">
        <v>37</v>
      </c>
      <c r="HCX1435" s="824" t="str">
        <f>"Total Subjects Received "&amp;"("&amp;HDE1430&amp;")"</f>
        <v>Total Subjects Received ()</v>
      </c>
      <c r="HCY1435" s="825"/>
      <c r="HCZ1435" s="826"/>
      <c r="HDA1435" s="788" t="s">
        <v>37</v>
      </c>
      <c r="HDB1435" s="824" t="str">
        <f>"Total Subjects Received "&amp;"("&amp;HDI1430&amp;")"</f>
        <v>Total Subjects Received ()</v>
      </c>
      <c r="HDC1435" s="825"/>
      <c r="HDD1435" s="826"/>
      <c r="HDE1435" s="788" t="s">
        <v>37</v>
      </c>
      <c r="HDF1435" s="824" t="str">
        <f>"Total Subjects Received "&amp;"("&amp;HDM1430&amp;")"</f>
        <v>Total Subjects Received ()</v>
      </c>
      <c r="HDG1435" s="825"/>
      <c r="HDH1435" s="826"/>
      <c r="HDI1435" s="788" t="s">
        <v>37</v>
      </c>
      <c r="HDJ1435" s="824" t="str">
        <f>"Total Subjects Received "&amp;"("&amp;HDQ1430&amp;")"</f>
        <v>Total Subjects Received ()</v>
      </c>
      <c r="HDK1435" s="825"/>
      <c r="HDL1435" s="826"/>
      <c r="HDM1435" s="788" t="s">
        <v>37</v>
      </c>
      <c r="HDN1435" s="824" t="str">
        <f>"Total Subjects Received "&amp;"("&amp;HDU1430&amp;")"</f>
        <v>Total Subjects Received ()</v>
      </c>
      <c r="HDO1435" s="825"/>
      <c r="HDP1435" s="826"/>
      <c r="HDQ1435" s="788" t="s">
        <v>37</v>
      </c>
      <c r="HDR1435" s="824" t="str">
        <f>"Total Subjects Received "&amp;"("&amp;HDY1430&amp;")"</f>
        <v>Total Subjects Received ()</v>
      </c>
      <c r="HDS1435" s="825"/>
      <c r="HDT1435" s="826"/>
      <c r="HDU1435" s="788" t="s">
        <v>37</v>
      </c>
      <c r="HDV1435" s="824" t="str">
        <f>"Total Subjects Received "&amp;"("&amp;HEC1430&amp;")"</f>
        <v>Total Subjects Received ()</v>
      </c>
      <c r="HDW1435" s="825"/>
      <c r="HDX1435" s="826"/>
      <c r="HDY1435" s="788" t="s">
        <v>37</v>
      </c>
      <c r="HDZ1435" s="824" t="str">
        <f>"Total Subjects Received "&amp;"("&amp;HEG1430&amp;")"</f>
        <v>Total Subjects Received ()</v>
      </c>
      <c r="HEA1435" s="825"/>
      <c r="HEB1435" s="826"/>
      <c r="HEC1435" s="788" t="s">
        <v>37</v>
      </c>
      <c r="HED1435" s="824" t="str">
        <f>"Total Subjects Received "&amp;"("&amp;HEK1430&amp;")"</f>
        <v>Total Subjects Received ()</v>
      </c>
      <c r="HEE1435" s="825"/>
      <c r="HEF1435" s="826"/>
      <c r="HEG1435" s="788" t="s">
        <v>37</v>
      </c>
      <c r="HEH1435" s="824" t="str">
        <f>"Total Subjects Received "&amp;"("&amp;HEO1430&amp;")"</f>
        <v>Total Subjects Received ()</v>
      </c>
      <c r="HEI1435" s="825"/>
      <c r="HEJ1435" s="826"/>
      <c r="HEK1435" s="788" t="s">
        <v>37</v>
      </c>
      <c r="HEL1435" s="824" t="str">
        <f>"Total Subjects Received "&amp;"("&amp;HES1430&amp;")"</f>
        <v>Total Subjects Received ()</v>
      </c>
      <c r="HEM1435" s="825"/>
      <c r="HEN1435" s="826"/>
      <c r="HEO1435" s="788" t="s">
        <v>37</v>
      </c>
      <c r="HEP1435" s="824" t="str">
        <f>"Total Subjects Received "&amp;"("&amp;HEW1430&amp;")"</f>
        <v>Total Subjects Received ()</v>
      </c>
      <c r="HEQ1435" s="825"/>
      <c r="HER1435" s="826"/>
      <c r="HES1435" s="788" t="s">
        <v>37</v>
      </c>
      <c r="HET1435" s="824" t="str">
        <f>"Total Subjects Received "&amp;"("&amp;HFA1430&amp;")"</f>
        <v>Total Subjects Received ()</v>
      </c>
      <c r="HEU1435" s="825"/>
      <c r="HEV1435" s="826"/>
      <c r="HEW1435" s="788" t="s">
        <v>37</v>
      </c>
      <c r="HEX1435" s="824" t="str">
        <f>"Total Subjects Received "&amp;"("&amp;HFE1430&amp;")"</f>
        <v>Total Subjects Received ()</v>
      </c>
      <c r="HEY1435" s="825"/>
      <c r="HEZ1435" s="826"/>
      <c r="HFA1435" s="788" t="s">
        <v>37</v>
      </c>
      <c r="HFB1435" s="824" t="str">
        <f>"Total Subjects Received "&amp;"("&amp;HFI1430&amp;")"</f>
        <v>Total Subjects Received ()</v>
      </c>
      <c r="HFC1435" s="825"/>
      <c r="HFD1435" s="826"/>
      <c r="HFE1435" s="788" t="s">
        <v>37</v>
      </c>
      <c r="HFF1435" s="824" t="str">
        <f>"Total Subjects Received "&amp;"("&amp;HFM1430&amp;")"</f>
        <v>Total Subjects Received ()</v>
      </c>
      <c r="HFG1435" s="825"/>
      <c r="HFH1435" s="826"/>
      <c r="HFI1435" s="788" t="s">
        <v>37</v>
      </c>
      <c r="HFJ1435" s="824" t="str">
        <f>"Total Subjects Received "&amp;"("&amp;HFQ1430&amp;")"</f>
        <v>Total Subjects Received ()</v>
      </c>
      <c r="HFK1435" s="825"/>
      <c r="HFL1435" s="826"/>
      <c r="HFM1435" s="788" t="s">
        <v>37</v>
      </c>
      <c r="HFN1435" s="824" t="str">
        <f>"Total Subjects Received "&amp;"("&amp;HFU1430&amp;")"</f>
        <v>Total Subjects Received ()</v>
      </c>
      <c r="HFO1435" s="825"/>
      <c r="HFP1435" s="826"/>
      <c r="HFQ1435" s="788" t="s">
        <v>37</v>
      </c>
      <c r="HFR1435" s="824" t="str">
        <f>"Total Subjects Received "&amp;"("&amp;HFY1430&amp;")"</f>
        <v>Total Subjects Received ()</v>
      </c>
      <c r="HFS1435" s="825"/>
      <c r="HFT1435" s="826"/>
      <c r="HFU1435" s="788" t="s">
        <v>37</v>
      </c>
      <c r="HFV1435" s="824" t="str">
        <f>"Total Subjects Received "&amp;"("&amp;HGC1430&amp;")"</f>
        <v>Total Subjects Received ()</v>
      </c>
      <c r="HFW1435" s="825"/>
      <c r="HFX1435" s="826"/>
      <c r="HFY1435" s="788" t="s">
        <v>37</v>
      </c>
      <c r="HFZ1435" s="824" t="str">
        <f>"Total Subjects Received "&amp;"("&amp;HGG1430&amp;")"</f>
        <v>Total Subjects Received ()</v>
      </c>
      <c r="HGA1435" s="825"/>
      <c r="HGB1435" s="826"/>
      <c r="HGC1435" s="788" t="s">
        <v>37</v>
      </c>
      <c r="HGD1435" s="824" t="str">
        <f>"Total Subjects Received "&amp;"("&amp;HGK1430&amp;")"</f>
        <v>Total Subjects Received ()</v>
      </c>
      <c r="HGE1435" s="825"/>
      <c r="HGF1435" s="826"/>
      <c r="HGG1435" s="788" t="s">
        <v>37</v>
      </c>
      <c r="HGH1435" s="824" t="str">
        <f>"Total Subjects Received "&amp;"("&amp;HGO1430&amp;")"</f>
        <v>Total Subjects Received ()</v>
      </c>
      <c r="HGI1435" s="825"/>
      <c r="HGJ1435" s="826"/>
      <c r="HGK1435" s="788" t="s">
        <v>37</v>
      </c>
      <c r="HGL1435" s="824" t="str">
        <f>"Total Subjects Received "&amp;"("&amp;HGS1430&amp;")"</f>
        <v>Total Subjects Received ()</v>
      </c>
      <c r="HGM1435" s="825"/>
      <c r="HGN1435" s="826"/>
      <c r="HGO1435" s="788" t="s">
        <v>37</v>
      </c>
      <c r="HGP1435" s="824" t="str">
        <f>"Total Subjects Received "&amp;"("&amp;HGW1430&amp;")"</f>
        <v>Total Subjects Received ()</v>
      </c>
      <c r="HGQ1435" s="825"/>
      <c r="HGR1435" s="826"/>
      <c r="HGS1435" s="788" t="s">
        <v>37</v>
      </c>
      <c r="HGT1435" s="824" t="str">
        <f>"Total Subjects Received "&amp;"("&amp;HHA1430&amp;")"</f>
        <v>Total Subjects Received ()</v>
      </c>
      <c r="HGU1435" s="825"/>
      <c r="HGV1435" s="826"/>
      <c r="HGW1435" s="788" t="s">
        <v>37</v>
      </c>
      <c r="HGX1435" s="824" t="str">
        <f>"Total Subjects Received "&amp;"("&amp;HHE1430&amp;")"</f>
        <v>Total Subjects Received ()</v>
      </c>
      <c r="HGY1435" s="825"/>
      <c r="HGZ1435" s="826"/>
      <c r="HHA1435" s="788" t="s">
        <v>37</v>
      </c>
      <c r="HHB1435" s="824" t="str">
        <f>"Total Subjects Received "&amp;"("&amp;HHI1430&amp;")"</f>
        <v>Total Subjects Received ()</v>
      </c>
      <c r="HHC1435" s="825"/>
      <c r="HHD1435" s="826"/>
      <c r="HHE1435" s="788" t="s">
        <v>37</v>
      </c>
      <c r="HHF1435" s="824" t="str">
        <f>"Total Subjects Received "&amp;"("&amp;HHM1430&amp;")"</f>
        <v>Total Subjects Received ()</v>
      </c>
      <c r="HHG1435" s="825"/>
      <c r="HHH1435" s="826"/>
      <c r="HHI1435" s="788" t="s">
        <v>37</v>
      </c>
      <c r="HHJ1435" s="824" t="str">
        <f>"Total Subjects Received "&amp;"("&amp;HHQ1430&amp;")"</f>
        <v>Total Subjects Received ()</v>
      </c>
      <c r="HHK1435" s="825"/>
      <c r="HHL1435" s="826"/>
      <c r="HHM1435" s="788" t="s">
        <v>37</v>
      </c>
      <c r="HHN1435" s="824" t="str">
        <f>"Total Subjects Received "&amp;"("&amp;HHU1430&amp;")"</f>
        <v>Total Subjects Received ()</v>
      </c>
      <c r="HHO1435" s="825"/>
      <c r="HHP1435" s="826"/>
      <c r="HHQ1435" s="788" t="s">
        <v>37</v>
      </c>
      <c r="HHR1435" s="824" t="str">
        <f>"Total Subjects Received "&amp;"("&amp;HHY1430&amp;")"</f>
        <v>Total Subjects Received ()</v>
      </c>
      <c r="HHS1435" s="825"/>
      <c r="HHT1435" s="826"/>
      <c r="HHU1435" s="788" t="s">
        <v>37</v>
      </c>
      <c r="HHV1435" s="824" t="str">
        <f>"Total Subjects Received "&amp;"("&amp;HIC1430&amp;")"</f>
        <v>Total Subjects Received ()</v>
      </c>
      <c r="HHW1435" s="825"/>
      <c r="HHX1435" s="826"/>
      <c r="HHY1435" s="788" t="s">
        <v>37</v>
      </c>
      <c r="HHZ1435" s="824" t="str">
        <f>"Total Subjects Received "&amp;"("&amp;HIG1430&amp;")"</f>
        <v>Total Subjects Received ()</v>
      </c>
      <c r="HIA1435" s="825"/>
      <c r="HIB1435" s="826"/>
      <c r="HIC1435" s="788" t="s">
        <v>37</v>
      </c>
      <c r="HID1435" s="824" t="str">
        <f>"Total Subjects Received "&amp;"("&amp;HIK1430&amp;")"</f>
        <v>Total Subjects Received ()</v>
      </c>
      <c r="HIE1435" s="825"/>
      <c r="HIF1435" s="826"/>
      <c r="HIG1435" s="788" t="s">
        <v>37</v>
      </c>
      <c r="HIH1435" s="824" t="str">
        <f>"Total Subjects Received "&amp;"("&amp;HIO1430&amp;")"</f>
        <v>Total Subjects Received ()</v>
      </c>
      <c r="HII1435" s="825"/>
      <c r="HIJ1435" s="826"/>
      <c r="HIK1435" s="788" t="s">
        <v>37</v>
      </c>
      <c r="HIL1435" s="824" t="str">
        <f>"Total Subjects Received "&amp;"("&amp;HIS1430&amp;")"</f>
        <v>Total Subjects Received ()</v>
      </c>
      <c r="HIM1435" s="825"/>
      <c r="HIN1435" s="826"/>
      <c r="HIO1435" s="788" t="s">
        <v>37</v>
      </c>
      <c r="HIP1435" s="824" t="str">
        <f>"Total Subjects Received "&amp;"("&amp;HIW1430&amp;")"</f>
        <v>Total Subjects Received ()</v>
      </c>
      <c r="HIQ1435" s="825"/>
      <c r="HIR1435" s="826"/>
      <c r="HIS1435" s="788" t="s">
        <v>37</v>
      </c>
      <c r="HIT1435" s="824" t="str">
        <f>"Total Subjects Received "&amp;"("&amp;HJA1430&amp;")"</f>
        <v>Total Subjects Received ()</v>
      </c>
      <c r="HIU1435" s="825"/>
      <c r="HIV1435" s="826"/>
      <c r="HIW1435" s="788" t="s">
        <v>37</v>
      </c>
      <c r="HIX1435" s="824" t="str">
        <f>"Total Subjects Received "&amp;"("&amp;HJE1430&amp;")"</f>
        <v>Total Subjects Received ()</v>
      </c>
      <c r="HIY1435" s="825"/>
      <c r="HIZ1435" s="826"/>
      <c r="HJA1435" s="788" t="s">
        <v>37</v>
      </c>
      <c r="HJB1435" s="824" t="str">
        <f>"Total Subjects Received "&amp;"("&amp;HJI1430&amp;")"</f>
        <v>Total Subjects Received ()</v>
      </c>
      <c r="HJC1435" s="825"/>
      <c r="HJD1435" s="826"/>
      <c r="HJE1435" s="788" t="s">
        <v>37</v>
      </c>
      <c r="HJF1435" s="824" t="str">
        <f>"Total Subjects Received "&amp;"("&amp;HJM1430&amp;")"</f>
        <v>Total Subjects Received ()</v>
      </c>
      <c r="HJG1435" s="825"/>
      <c r="HJH1435" s="826"/>
      <c r="HJI1435" s="788" t="s">
        <v>37</v>
      </c>
      <c r="HJJ1435" s="824" t="str">
        <f>"Total Subjects Received "&amp;"("&amp;HJQ1430&amp;")"</f>
        <v>Total Subjects Received ()</v>
      </c>
      <c r="HJK1435" s="825"/>
      <c r="HJL1435" s="826"/>
      <c r="HJM1435" s="788" t="s">
        <v>37</v>
      </c>
      <c r="HJN1435" s="824" t="str">
        <f>"Total Subjects Received "&amp;"("&amp;HJU1430&amp;")"</f>
        <v>Total Subjects Received ()</v>
      </c>
      <c r="HJO1435" s="825"/>
      <c r="HJP1435" s="826"/>
      <c r="HJQ1435" s="788" t="s">
        <v>37</v>
      </c>
      <c r="HJR1435" s="824" t="str">
        <f>"Total Subjects Received "&amp;"("&amp;HJY1430&amp;")"</f>
        <v>Total Subjects Received ()</v>
      </c>
      <c r="HJS1435" s="825"/>
      <c r="HJT1435" s="826"/>
      <c r="HJU1435" s="788" t="s">
        <v>37</v>
      </c>
      <c r="HJV1435" s="824" t="str">
        <f>"Total Subjects Received "&amp;"("&amp;HKC1430&amp;")"</f>
        <v>Total Subjects Received ()</v>
      </c>
      <c r="HJW1435" s="825"/>
      <c r="HJX1435" s="826"/>
      <c r="HJY1435" s="788" t="s">
        <v>37</v>
      </c>
      <c r="HJZ1435" s="824" t="str">
        <f>"Total Subjects Received "&amp;"("&amp;HKG1430&amp;")"</f>
        <v>Total Subjects Received ()</v>
      </c>
      <c r="HKA1435" s="825"/>
      <c r="HKB1435" s="826"/>
      <c r="HKC1435" s="788" t="s">
        <v>37</v>
      </c>
      <c r="HKD1435" s="824" t="str">
        <f>"Total Subjects Received "&amp;"("&amp;HKK1430&amp;")"</f>
        <v>Total Subjects Received ()</v>
      </c>
      <c r="HKE1435" s="825"/>
      <c r="HKF1435" s="826"/>
      <c r="HKG1435" s="788" t="s">
        <v>37</v>
      </c>
      <c r="HKH1435" s="824" t="str">
        <f>"Total Subjects Received "&amp;"("&amp;HKO1430&amp;")"</f>
        <v>Total Subjects Received ()</v>
      </c>
      <c r="HKI1435" s="825"/>
      <c r="HKJ1435" s="826"/>
      <c r="HKK1435" s="788" t="s">
        <v>37</v>
      </c>
      <c r="HKL1435" s="824" t="str">
        <f>"Total Subjects Received "&amp;"("&amp;HKS1430&amp;")"</f>
        <v>Total Subjects Received ()</v>
      </c>
      <c r="HKM1435" s="825"/>
      <c r="HKN1435" s="826"/>
      <c r="HKO1435" s="788" t="s">
        <v>37</v>
      </c>
      <c r="HKP1435" s="824" t="str">
        <f>"Total Subjects Received "&amp;"("&amp;HKW1430&amp;")"</f>
        <v>Total Subjects Received ()</v>
      </c>
      <c r="HKQ1435" s="825"/>
      <c r="HKR1435" s="826"/>
      <c r="HKS1435" s="788" t="s">
        <v>37</v>
      </c>
      <c r="HKT1435" s="824" t="str">
        <f>"Total Subjects Received "&amp;"("&amp;HLA1430&amp;")"</f>
        <v>Total Subjects Received ()</v>
      </c>
      <c r="HKU1435" s="825"/>
      <c r="HKV1435" s="826"/>
      <c r="HKW1435" s="788" t="s">
        <v>37</v>
      </c>
      <c r="HKX1435" s="824" t="str">
        <f>"Total Subjects Received "&amp;"("&amp;HLE1430&amp;")"</f>
        <v>Total Subjects Received ()</v>
      </c>
      <c r="HKY1435" s="825"/>
      <c r="HKZ1435" s="826"/>
      <c r="HLA1435" s="788" t="s">
        <v>37</v>
      </c>
      <c r="HLB1435" s="824" t="str">
        <f>"Total Subjects Received "&amp;"("&amp;HLI1430&amp;")"</f>
        <v>Total Subjects Received ()</v>
      </c>
      <c r="HLC1435" s="825"/>
      <c r="HLD1435" s="826"/>
      <c r="HLE1435" s="788" t="s">
        <v>37</v>
      </c>
      <c r="HLF1435" s="824" t="str">
        <f>"Total Subjects Received "&amp;"("&amp;HLM1430&amp;")"</f>
        <v>Total Subjects Received ()</v>
      </c>
      <c r="HLG1435" s="825"/>
      <c r="HLH1435" s="826"/>
      <c r="HLI1435" s="788" t="s">
        <v>37</v>
      </c>
      <c r="HLJ1435" s="824" t="str">
        <f>"Total Subjects Received "&amp;"("&amp;HLQ1430&amp;")"</f>
        <v>Total Subjects Received ()</v>
      </c>
      <c r="HLK1435" s="825"/>
      <c r="HLL1435" s="826"/>
      <c r="HLM1435" s="788" t="s">
        <v>37</v>
      </c>
      <c r="HLN1435" s="824" t="str">
        <f>"Total Subjects Received "&amp;"("&amp;HLU1430&amp;")"</f>
        <v>Total Subjects Received ()</v>
      </c>
      <c r="HLO1435" s="825"/>
      <c r="HLP1435" s="826"/>
      <c r="HLQ1435" s="788" t="s">
        <v>37</v>
      </c>
      <c r="HLR1435" s="824" t="str">
        <f>"Total Subjects Received "&amp;"("&amp;HLY1430&amp;")"</f>
        <v>Total Subjects Received ()</v>
      </c>
      <c r="HLS1435" s="825"/>
      <c r="HLT1435" s="826"/>
      <c r="HLU1435" s="788" t="s">
        <v>37</v>
      </c>
      <c r="HLV1435" s="824" t="str">
        <f>"Total Subjects Received "&amp;"("&amp;HMC1430&amp;")"</f>
        <v>Total Subjects Received ()</v>
      </c>
      <c r="HLW1435" s="825"/>
      <c r="HLX1435" s="826"/>
      <c r="HLY1435" s="788" t="s">
        <v>37</v>
      </c>
      <c r="HLZ1435" s="824" t="str">
        <f>"Total Subjects Received "&amp;"("&amp;HMG1430&amp;")"</f>
        <v>Total Subjects Received ()</v>
      </c>
      <c r="HMA1435" s="825"/>
      <c r="HMB1435" s="826"/>
      <c r="HMC1435" s="788" t="s">
        <v>37</v>
      </c>
      <c r="HMD1435" s="824" t="str">
        <f>"Total Subjects Received "&amp;"("&amp;HMK1430&amp;")"</f>
        <v>Total Subjects Received ()</v>
      </c>
      <c r="HME1435" s="825"/>
      <c r="HMF1435" s="826"/>
      <c r="HMG1435" s="788" t="s">
        <v>37</v>
      </c>
      <c r="HMH1435" s="824" t="str">
        <f>"Total Subjects Received "&amp;"("&amp;HMO1430&amp;")"</f>
        <v>Total Subjects Received ()</v>
      </c>
      <c r="HMI1435" s="825"/>
      <c r="HMJ1435" s="826"/>
      <c r="HMK1435" s="788" t="s">
        <v>37</v>
      </c>
      <c r="HML1435" s="824" t="str">
        <f>"Total Subjects Received "&amp;"("&amp;HMS1430&amp;")"</f>
        <v>Total Subjects Received ()</v>
      </c>
      <c r="HMM1435" s="825"/>
      <c r="HMN1435" s="826"/>
      <c r="HMO1435" s="788" t="s">
        <v>37</v>
      </c>
      <c r="HMP1435" s="824" t="str">
        <f>"Total Subjects Received "&amp;"("&amp;HMW1430&amp;")"</f>
        <v>Total Subjects Received ()</v>
      </c>
      <c r="HMQ1435" s="825"/>
      <c r="HMR1435" s="826"/>
      <c r="HMS1435" s="788" t="s">
        <v>37</v>
      </c>
      <c r="HMT1435" s="824" t="str">
        <f>"Total Subjects Received "&amp;"("&amp;HNA1430&amp;")"</f>
        <v>Total Subjects Received ()</v>
      </c>
      <c r="HMU1435" s="825"/>
      <c r="HMV1435" s="826"/>
      <c r="HMW1435" s="788" t="s">
        <v>37</v>
      </c>
      <c r="HMX1435" s="824" t="str">
        <f>"Total Subjects Received "&amp;"("&amp;HNE1430&amp;")"</f>
        <v>Total Subjects Received ()</v>
      </c>
      <c r="HMY1435" s="825"/>
      <c r="HMZ1435" s="826"/>
      <c r="HNA1435" s="788" t="s">
        <v>37</v>
      </c>
      <c r="HNB1435" s="824" t="str">
        <f>"Total Subjects Received "&amp;"("&amp;HNI1430&amp;")"</f>
        <v>Total Subjects Received ()</v>
      </c>
      <c r="HNC1435" s="825"/>
      <c r="HND1435" s="826"/>
      <c r="HNE1435" s="788" t="s">
        <v>37</v>
      </c>
      <c r="HNF1435" s="824" t="str">
        <f>"Total Subjects Received "&amp;"("&amp;HNM1430&amp;")"</f>
        <v>Total Subjects Received ()</v>
      </c>
      <c r="HNG1435" s="825"/>
      <c r="HNH1435" s="826"/>
      <c r="HNI1435" s="788" t="s">
        <v>37</v>
      </c>
      <c r="HNJ1435" s="824" t="str">
        <f>"Total Subjects Received "&amp;"("&amp;HNQ1430&amp;")"</f>
        <v>Total Subjects Received ()</v>
      </c>
      <c r="HNK1435" s="825"/>
      <c r="HNL1435" s="826"/>
      <c r="HNM1435" s="788" t="s">
        <v>37</v>
      </c>
      <c r="HNN1435" s="824" t="str">
        <f>"Total Subjects Received "&amp;"("&amp;HNU1430&amp;")"</f>
        <v>Total Subjects Received ()</v>
      </c>
      <c r="HNO1435" s="825"/>
      <c r="HNP1435" s="826"/>
      <c r="HNQ1435" s="788" t="s">
        <v>37</v>
      </c>
      <c r="HNR1435" s="824" t="str">
        <f>"Total Subjects Received "&amp;"("&amp;HNY1430&amp;")"</f>
        <v>Total Subjects Received ()</v>
      </c>
      <c r="HNS1435" s="825"/>
      <c r="HNT1435" s="826"/>
      <c r="HNU1435" s="788" t="s">
        <v>37</v>
      </c>
      <c r="HNV1435" s="824" t="str">
        <f>"Total Subjects Received "&amp;"("&amp;HOC1430&amp;")"</f>
        <v>Total Subjects Received ()</v>
      </c>
      <c r="HNW1435" s="825"/>
      <c r="HNX1435" s="826"/>
      <c r="HNY1435" s="788" t="s">
        <v>37</v>
      </c>
      <c r="HNZ1435" s="824" t="str">
        <f>"Total Subjects Received "&amp;"("&amp;HOG1430&amp;")"</f>
        <v>Total Subjects Received ()</v>
      </c>
      <c r="HOA1435" s="825"/>
      <c r="HOB1435" s="826"/>
      <c r="HOC1435" s="788" t="s">
        <v>37</v>
      </c>
      <c r="HOD1435" s="824" t="str">
        <f>"Total Subjects Received "&amp;"("&amp;HOK1430&amp;")"</f>
        <v>Total Subjects Received ()</v>
      </c>
      <c r="HOE1435" s="825"/>
      <c r="HOF1435" s="826"/>
      <c r="HOG1435" s="788" t="s">
        <v>37</v>
      </c>
      <c r="HOH1435" s="824" t="str">
        <f>"Total Subjects Received "&amp;"("&amp;HOO1430&amp;")"</f>
        <v>Total Subjects Received ()</v>
      </c>
      <c r="HOI1435" s="825"/>
      <c r="HOJ1435" s="826"/>
      <c r="HOK1435" s="788" t="s">
        <v>37</v>
      </c>
      <c r="HOL1435" s="824" t="str">
        <f>"Total Subjects Received "&amp;"("&amp;HOS1430&amp;")"</f>
        <v>Total Subjects Received ()</v>
      </c>
      <c r="HOM1435" s="825"/>
      <c r="HON1435" s="826"/>
      <c r="HOO1435" s="788" t="s">
        <v>37</v>
      </c>
      <c r="HOP1435" s="824" t="str">
        <f>"Total Subjects Received "&amp;"("&amp;HOW1430&amp;")"</f>
        <v>Total Subjects Received ()</v>
      </c>
      <c r="HOQ1435" s="825"/>
      <c r="HOR1435" s="826"/>
      <c r="HOS1435" s="788" t="s">
        <v>37</v>
      </c>
      <c r="HOT1435" s="824" t="str">
        <f>"Total Subjects Received "&amp;"("&amp;HPA1430&amp;")"</f>
        <v>Total Subjects Received ()</v>
      </c>
      <c r="HOU1435" s="825"/>
      <c r="HOV1435" s="826"/>
      <c r="HOW1435" s="788" t="s">
        <v>37</v>
      </c>
      <c r="HOX1435" s="824" t="str">
        <f>"Total Subjects Received "&amp;"("&amp;HPE1430&amp;")"</f>
        <v>Total Subjects Received ()</v>
      </c>
      <c r="HOY1435" s="825"/>
      <c r="HOZ1435" s="826"/>
      <c r="HPA1435" s="788" t="s">
        <v>37</v>
      </c>
      <c r="HPB1435" s="824" t="str">
        <f>"Total Subjects Received "&amp;"("&amp;HPI1430&amp;")"</f>
        <v>Total Subjects Received ()</v>
      </c>
      <c r="HPC1435" s="825"/>
      <c r="HPD1435" s="826"/>
      <c r="HPE1435" s="788" t="s">
        <v>37</v>
      </c>
      <c r="HPF1435" s="824" t="str">
        <f>"Total Subjects Received "&amp;"("&amp;HPM1430&amp;")"</f>
        <v>Total Subjects Received ()</v>
      </c>
      <c r="HPG1435" s="825"/>
      <c r="HPH1435" s="826"/>
      <c r="HPI1435" s="788" t="s">
        <v>37</v>
      </c>
      <c r="HPJ1435" s="824" t="str">
        <f>"Total Subjects Received "&amp;"("&amp;HPQ1430&amp;")"</f>
        <v>Total Subjects Received ()</v>
      </c>
      <c r="HPK1435" s="825"/>
      <c r="HPL1435" s="826"/>
      <c r="HPM1435" s="788" t="s">
        <v>37</v>
      </c>
      <c r="HPN1435" s="824" t="str">
        <f>"Total Subjects Received "&amp;"("&amp;HPU1430&amp;")"</f>
        <v>Total Subjects Received ()</v>
      </c>
      <c r="HPO1435" s="825"/>
      <c r="HPP1435" s="826"/>
      <c r="HPQ1435" s="788" t="s">
        <v>37</v>
      </c>
      <c r="HPR1435" s="824" t="str">
        <f>"Total Subjects Received "&amp;"("&amp;HPY1430&amp;")"</f>
        <v>Total Subjects Received ()</v>
      </c>
      <c r="HPS1435" s="825"/>
      <c r="HPT1435" s="826"/>
      <c r="HPU1435" s="788" t="s">
        <v>37</v>
      </c>
      <c r="HPV1435" s="824" t="str">
        <f>"Total Subjects Received "&amp;"("&amp;HQC1430&amp;")"</f>
        <v>Total Subjects Received ()</v>
      </c>
      <c r="HPW1435" s="825"/>
      <c r="HPX1435" s="826"/>
      <c r="HPY1435" s="788" t="s">
        <v>37</v>
      </c>
      <c r="HPZ1435" s="824" t="str">
        <f>"Total Subjects Received "&amp;"("&amp;HQG1430&amp;")"</f>
        <v>Total Subjects Received ()</v>
      </c>
      <c r="HQA1435" s="825"/>
      <c r="HQB1435" s="826"/>
      <c r="HQC1435" s="788" t="s">
        <v>37</v>
      </c>
      <c r="HQD1435" s="824" t="str">
        <f>"Total Subjects Received "&amp;"("&amp;HQK1430&amp;")"</f>
        <v>Total Subjects Received ()</v>
      </c>
      <c r="HQE1435" s="825"/>
      <c r="HQF1435" s="826"/>
      <c r="HQG1435" s="788" t="s">
        <v>37</v>
      </c>
      <c r="HQH1435" s="824" t="str">
        <f>"Total Subjects Received "&amp;"("&amp;HQO1430&amp;")"</f>
        <v>Total Subjects Received ()</v>
      </c>
      <c r="HQI1435" s="825"/>
      <c r="HQJ1435" s="826"/>
      <c r="HQK1435" s="788" t="s">
        <v>37</v>
      </c>
      <c r="HQL1435" s="824" t="str">
        <f>"Total Subjects Received "&amp;"("&amp;HQS1430&amp;")"</f>
        <v>Total Subjects Received ()</v>
      </c>
      <c r="HQM1435" s="825"/>
      <c r="HQN1435" s="826"/>
      <c r="HQO1435" s="788" t="s">
        <v>37</v>
      </c>
      <c r="HQP1435" s="824" t="str">
        <f>"Total Subjects Received "&amp;"("&amp;HQW1430&amp;")"</f>
        <v>Total Subjects Received ()</v>
      </c>
      <c r="HQQ1435" s="825"/>
      <c r="HQR1435" s="826"/>
      <c r="HQS1435" s="788" t="s">
        <v>37</v>
      </c>
      <c r="HQT1435" s="824" t="str">
        <f>"Total Subjects Received "&amp;"("&amp;HRA1430&amp;")"</f>
        <v>Total Subjects Received ()</v>
      </c>
      <c r="HQU1435" s="825"/>
      <c r="HQV1435" s="826"/>
      <c r="HQW1435" s="788" t="s">
        <v>37</v>
      </c>
      <c r="HQX1435" s="824" t="str">
        <f>"Total Subjects Received "&amp;"("&amp;HRE1430&amp;")"</f>
        <v>Total Subjects Received ()</v>
      </c>
      <c r="HQY1435" s="825"/>
      <c r="HQZ1435" s="826"/>
      <c r="HRA1435" s="788" t="s">
        <v>37</v>
      </c>
      <c r="HRB1435" s="824" t="str">
        <f>"Total Subjects Received "&amp;"("&amp;HRI1430&amp;")"</f>
        <v>Total Subjects Received ()</v>
      </c>
      <c r="HRC1435" s="825"/>
      <c r="HRD1435" s="826"/>
      <c r="HRE1435" s="788" t="s">
        <v>37</v>
      </c>
      <c r="HRF1435" s="824" t="str">
        <f>"Total Subjects Received "&amp;"("&amp;HRM1430&amp;")"</f>
        <v>Total Subjects Received ()</v>
      </c>
      <c r="HRG1435" s="825"/>
      <c r="HRH1435" s="826"/>
      <c r="HRI1435" s="788" t="s">
        <v>37</v>
      </c>
      <c r="HRJ1435" s="824" t="str">
        <f>"Total Subjects Received "&amp;"("&amp;HRQ1430&amp;")"</f>
        <v>Total Subjects Received ()</v>
      </c>
      <c r="HRK1435" s="825"/>
      <c r="HRL1435" s="826"/>
      <c r="HRM1435" s="788" t="s">
        <v>37</v>
      </c>
      <c r="HRN1435" s="824" t="str">
        <f>"Total Subjects Received "&amp;"("&amp;HRU1430&amp;")"</f>
        <v>Total Subjects Received ()</v>
      </c>
      <c r="HRO1435" s="825"/>
      <c r="HRP1435" s="826"/>
      <c r="HRQ1435" s="788" t="s">
        <v>37</v>
      </c>
      <c r="HRR1435" s="824" t="str">
        <f>"Total Subjects Received "&amp;"("&amp;HRY1430&amp;")"</f>
        <v>Total Subjects Received ()</v>
      </c>
      <c r="HRS1435" s="825"/>
      <c r="HRT1435" s="826"/>
      <c r="HRU1435" s="788" t="s">
        <v>37</v>
      </c>
      <c r="HRV1435" s="824" t="str">
        <f>"Total Subjects Received "&amp;"("&amp;HSC1430&amp;")"</f>
        <v>Total Subjects Received ()</v>
      </c>
      <c r="HRW1435" s="825"/>
      <c r="HRX1435" s="826"/>
      <c r="HRY1435" s="788" t="s">
        <v>37</v>
      </c>
      <c r="HRZ1435" s="824" t="str">
        <f>"Total Subjects Received "&amp;"("&amp;HSG1430&amp;")"</f>
        <v>Total Subjects Received ()</v>
      </c>
      <c r="HSA1435" s="825"/>
      <c r="HSB1435" s="826"/>
      <c r="HSC1435" s="788" t="s">
        <v>37</v>
      </c>
      <c r="HSD1435" s="824" t="str">
        <f>"Total Subjects Received "&amp;"("&amp;HSK1430&amp;")"</f>
        <v>Total Subjects Received ()</v>
      </c>
      <c r="HSE1435" s="825"/>
      <c r="HSF1435" s="826"/>
      <c r="HSG1435" s="788" t="s">
        <v>37</v>
      </c>
      <c r="HSH1435" s="824" t="str">
        <f>"Total Subjects Received "&amp;"("&amp;HSO1430&amp;")"</f>
        <v>Total Subjects Received ()</v>
      </c>
      <c r="HSI1435" s="825"/>
      <c r="HSJ1435" s="826"/>
      <c r="HSK1435" s="788" t="s">
        <v>37</v>
      </c>
      <c r="HSL1435" s="824" t="str">
        <f>"Total Subjects Received "&amp;"("&amp;HSS1430&amp;")"</f>
        <v>Total Subjects Received ()</v>
      </c>
      <c r="HSM1435" s="825"/>
      <c r="HSN1435" s="826"/>
      <c r="HSO1435" s="788" t="s">
        <v>37</v>
      </c>
      <c r="HSP1435" s="824" t="str">
        <f>"Total Subjects Received "&amp;"("&amp;HSW1430&amp;")"</f>
        <v>Total Subjects Received ()</v>
      </c>
      <c r="HSQ1435" s="825"/>
      <c r="HSR1435" s="826"/>
      <c r="HSS1435" s="788" t="s">
        <v>37</v>
      </c>
      <c r="HST1435" s="824" t="str">
        <f>"Total Subjects Received "&amp;"("&amp;HTA1430&amp;")"</f>
        <v>Total Subjects Received ()</v>
      </c>
      <c r="HSU1435" s="825"/>
      <c r="HSV1435" s="826"/>
      <c r="HSW1435" s="788" t="s">
        <v>37</v>
      </c>
      <c r="HSX1435" s="824" t="str">
        <f>"Total Subjects Received "&amp;"("&amp;HTE1430&amp;")"</f>
        <v>Total Subjects Received ()</v>
      </c>
      <c r="HSY1435" s="825"/>
      <c r="HSZ1435" s="826"/>
      <c r="HTA1435" s="788" t="s">
        <v>37</v>
      </c>
      <c r="HTB1435" s="824" t="str">
        <f>"Total Subjects Received "&amp;"("&amp;HTI1430&amp;")"</f>
        <v>Total Subjects Received ()</v>
      </c>
      <c r="HTC1435" s="825"/>
      <c r="HTD1435" s="826"/>
      <c r="HTE1435" s="788" t="s">
        <v>37</v>
      </c>
      <c r="HTF1435" s="824" t="str">
        <f>"Total Subjects Received "&amp;"("&amp;HTM1430&amp;")"</f>
        <v>Total Subjects Received ()</v>
      </c>
      <c r="HTG1435" s="825"/>
      <c r="HTH1435" s="826"/>
      <c r="HTI1435" s="788" t="s">
        <v>37</v>
      </c>
      <c r="HTJ1435" s="824" t="str">
        <f>"Total Subjects Received "&amp;"("&amp;HTQ1430&amp;")"</f>
        <v>Total Subjects Received ()</v>
      </c>
      <c r="HTK1435" s="825"/>
      <c r="HTL1435" s="826"/>
      <c r="HTM1435" s="788" t="s">
        <v>37</v>
      </c>
      <c r="HTN1435" s="824" t="str">
        <f>"Total Subjects Received "&amp;"("&amp;HTU1430&amp;")"</f>
        <v>Total Subjects Received ()</v>
      </c>
      <c r="HTO1435" s="825"/>
      <c r="HTP1435" s="826"/>
      <c r="HTQ1435" s="788" t="s">
        <v>37</v>
      </c>
      <c r="HTR1435" s="824" t="str">
        <f>"Total Subjects Received "&amp;"("&amp;HTY1430&amp;")"</f>
        <v>Total Subjects Received ()</v>
      </c>
      <c r="HTS1435" s="825"/>
      <c r="HTT1435" s="826"/>
      <c r="HTU1435" s="788" t="s">
        <v>37</v>
      </c>
      <c r="HTV1435" s="824" t="str">
        <f>"Total Subjects Received "&amp;"("&amp;HUC1430&amp;")"</f>
        <v>Total Subjects Received ()</v>
      </c>
      <c r="HTW1435" s="825"/>
      <c r="HTX1435" s="826"/>
      <c r="HTY1435" s="788" t="s">
        <v>37</v>
      </c>
      <c r="HTZ1435" s="824" t="str">
        <f>"Total Subjects Received "&amp;"("&amp;HUG1430&amp;")"</f>
        <v>Total Subjects Received ()</v>
      </c>
      <c r="HUA1435" s="825"/>
      <c r="HUB1435" s="826"/>
      <c r="HUC1435" s="788" t="s">
        <v>37</v>
      </c>
      <c r="HUD1435" s="824" t="str">
        <f>"Total Subjects Received "&amp;"("&amp;HUK1430&amp;")"</f>
        <v>Total Subjects Received ()</v>
      </c>
      <c r="HUE1435" s="825"/>
      <c r="HUF1435" s="826"/>
      <c r="HUG1435" s="788" t="s">
        <v>37</v>
      </c>
      <c r="HUH1435" s="824" t="str">
        <f>"Total Subjects Received "&amp;"("&amp;HUO1430&amp;")"</f>
        <v>Total Subjects Received ()</v>
      </c>
      <c r="HUI1435" s="825"/>
      <c r="HUJ1435" s="826"/>
      <c r="HUK1435" s="788" t="s">
        <v>37</v>
      </c>
      <c r="HUL1435" s="824" t="str">
        <f>"Total Subjects Received "&amp;"("&amp;HUS1430&amp;")"</f>
        <v>Total Subjects Received ()</v>
      </c>
      <c r="HUM1435" s="825"/>
      <c r="HUN1435" s="826"/>
      <c r="HUO1435" s="788" t="s">
        <v>37</v>
      </c>
      <c r="HUP1435" s="824" t="str">
        <f>"Total Subjects Received "&amp;"("&amp;HUW1430&amp;")"</f>
        <v>Total Subjects Received ()</v>
      </c>
      <c r="HUQ1435" s="825"/>
      <c r="HUR1435" s="826"/>
      <c r="HUS1435" s="788" t="s">
        <v>37</v>
      </c>
      <c r="HUT1435" s="824" t="str">
        <f>"Total Subjects Received "&amp;"("&amp;HVA1430&amp;")"</f>
        <v>Total Subjects Received ()</v>
      </c>
      <c r="HUU1435" s="825"/>
      <c r="HUV1435" s="826"/>
      <c r="HUW1435" s="788" t="s">
        <v>37</v>
      </c>
      <c r="HUX1435" s="824" t="str">
        <f>"Total Subjects Received "&amp;"("&amp;HVE1430&amp;")"</f>
        <v>Total Subjects Received ()</v>
      </c>
      <c r="HUY1435" s="825"/>
      <c r="HUZ1435" s="826"/>
      <c r="HVA1435" s="788" t="s">
        <v>37</v>
      </c>
      <c r="HVB1435" s="824" t="str">
        <f>"Total Subjects Received "&amp;"("&amp;HVI1430&amp;")"</f>
        <v>Total Subjects Received ()</v>
      </c>
      <c r="HVC1435" s="825"/>
      <c r="HVD1435" s="826"/>
      <c r="HVE1435" s="788" t="s">
        <v>37</v>
      </c>
      <c r="HVF1435" s="824" t="str">
        <f>"Total Subjects Received "&amp;"("&amp;HVM1430&amp;")"</f>
        <v>Total Subjects Received ()</v>
      </c>
      <c r="HVG1435" s="825"/>
      <c r="HVH1435" s="826"/>
      <c r="HVI1435" s="788" t="s">
        <v>37</v>
      </c>
      <c r="HVJ1435" s="824" t="str">
        <f>"Total Subjects Received "&amp;"("&amp;HVQ1430&amp;")"</f>
        <v>Total Subjects Received ()</v>
      </c>
      <c r="HVK1435" s="825"/>
      <c r="HVL1435" s="826"/>
      <c r="HVM1435" s="788" t="s">
        <v>37</v>
      </c>
      <c r="HVN1435" s="824" t="str">
        <f>"Total Subjects Received "&amp;"("&amp;HVU1430&amp;")"</f>
        <v>Total Subjects Received ()</v>
      </c>
      <c r="HVO1435" s="825"/>
      <c r="HVP1435" s="826"/>
      <c r="HVQ1435" s="788" t="s">
        <v>37</v>
      </c>
      <c r="HVR1435" s="824" t="str">
        <f>"Total Subjects Received "&amp;"("&amp;HVY1430&amp;")"</f>
        <v>Total Subjects Received ()</v>
      </c>
      <c r="HVS1435" s="825"/>
      <c r="HVT1435" s="826"/>
      <c r="HVU1435" s="788" t="s">
        <v>37</v>
      </c>
      <c r="HVV1435" s="824" t="str">
        <f>"Total Subjects Received "&amp;"("&amp;HWC1430&amp;")"</f>
        <v>Total Subjects Received ()</v>
      </c>
      <c r="HVW1435" s="825"/>
      <c r="HVX1435" s="826"/>
      <c r="HVY1435" s="788" t="s">
        <v>37</v>
      </c>
      <c r="HVZ1435" s="824" t="str">
        <f>"Total Subjects Received "&amp;"("&amp;HWG1430&amp;")"</f>
        <v>Total Subjects Received ()</v>
      </c>
      <c r="HWA1435" s="825"/>
      <c r="HWB1435" s="826"/>
      <c r="HWC1435" s="788" t="s">
        <v>37</v>
      </c>
      <c r="HWD1435" s="824" t="str">
        <f>"Total Subjects Received "&amp;"("&amp;HWK1430&amp;")"</f>
        <v>Total Subjects Received ()</v>
      </c>
      <c r="HWE1435" s="825"/>
      <c r="HWF1435" s="826"/>
      <c r="HWG1435" s="788" t="s">
        <v>37</v>
      </c>
      <c r="HWH1435" s="824" t="str">
        <f>"Total Subjects Received "&amp;"("&amp;HWO1430&amp;")"</f>
        <v>Total Subjects Received ()</v>
      </c>
      <c r="HWI1435" s="825"/>
      <c r="HWJ1435" s="826"/>
      <c r="HWK1435" s="788" t="s">
        <v>37</v>
      </c>
      <c r="HWL1435" s="824" t="str">
        <f>"Total Subjects Received "&amp;"("&amp;HWS1430&amp;")"</f>
        <v>Total Subjects Received ()</v>
      </c>
      <c r="HWM1435" s="825"/>
      <c r="HWN1435" s="826"/>
      <c r="HWO1435" s="788" t="s">
        <v>37</v>
      </c>
      <c r="HWP1435" s="824" t="str">
        <f>"Total Subjects Received "&amp;"("&amp;HWW1430&amp;")"</f>
        <v>Total Subjects Received ()</v>
      </c>
      <c r="HWQ1435" s="825"/>
      <c r="HWR1435" s="826"/>
      <c r="HWS1435" s="788" t="s">
        <v>37</v>
      </c>
      <c r="HWT1435" s="824" t="str">
        <f>"Total Subjects Received "&amp;"("&amp;HXA1430&amp;")"</f>
        <v>Total Subjects Received ()</v>
      </c>
      <c r="HWU1435" s="825"/>
      <c r="HWV1435" s="826"/>
      <c r="HWW1435" s="788" t="s">
        <v>37</v>
      </c>
      <c r="HWX1435" s="824" t="str">
        <f>"Total Subjects Received "&amp;"("&amp;HXE1430&amp;")"</f>
        <v>Total Subjects Received ()</v>
      </c>
      <c r="HWY1435" s="825"/>
      <c r="HWZ1435" s="826"/>
      <c r="HXA1435" s="788" t="s">
        <v>37</v>
      </c>
      <c r="HXB1435" s="824" t="str">
        <f>"Total Subjects Received "&amp;"("&amp;HXI1430&amp;")"</f>
        <v>Total Subjects Received ()</v>
      </c>
      <c r="HXC1435" s="825"/>
      <c r="HXD1435" s="826"/>
      <c r="HXE1435" s="788" t="s">
        <v>37</v>
      </c>
      <c r="HXF1435" s="824" t="str">
        <f>"Total Subjects Received "&amp;"("&amp;HXM1430&amp;")"</f>
        <v>Total Subjects Received ()</v>
      </c>
      <c r="HXG1435" s="825"/>
      <c r="HXH1435" s="826"/>
      <c r="HXI1435" s="788" t="s">
        <v>37</v>
      </c>
      <c r="HXJ1435" s="824" t="str">
        <f>"Total Subjects Received "&amp;"("&amp;HXQ1430&amp;")"</f>
        <v>Total Subjects Received ()</v>
      </c>
      <c r="HXK1435" s="825"/>
      <c r="HXL1435" s="826"/>
      <c r="HXM1435" s="788" t="s">
        <v>37</v>
      </c>
      <c r="HXN1435" s="824" t="str">
        <f>"Total Subjects Received "&amp;"("&amp;HXU1430&amp;")"</f>
        <v>Total Subjects Received ()</v>
      </c>
      <c r="HXO1435" s="825"/>
      <c r="HXP1435" s="826"/>
      <c r="HXQ1435" s="788" t="s">
        <v>37</v>
      </c>
      <c r="HXR1435" s="824" t="str">
        <f>"Total Subjects Received "&amp;"("&amp;HXY1430&amp;")"</f>
        <v>Total Subjects Received ()</v>
      </c>
      <c r="HXS1435" s="825"/>
      <c r="HXT1435" s="826"/>
      <c r="HXU1435" s="788" t="s">
        <v>37</v>
      </c>
      <c r="HXV1435" s="824" t="str">
        <f>"Total Subjects Received "&amp;"("&amp;HYC1430&amp;")"</f>
        <v>Total Subjects Received ()</v>
      </c>
      <c r="HXW1435" s="825"/>
      <c r="HXX1435" s="826"/>
      <c r="HXY1435" s="788" t="s">
        <v>37</v>
      </c>
      <c r="HXZ1435" s="824" t="str">
        <f>"Total Subjects Received "&amp;"("&amp;HYG1430&amp;")"</f>
        <v>Total Subjects Received ()</v>
      </c>
      <c r="HYA1435" s="825"/>
      <c r="HYB1435" s="826"/>
      <c r="HYC1435" s="788" t="s">
        <v>37</v>
      </c>
      <c r="HYD1435" s="824" t="str">
        <f>"Total Subjects Received "&amp;"("&amp;HYK1430&amp;")"</f>
        <v>Total Subjects Received ()</v>
      </c>
      <c r="HYE1435" s="825"/>
      <c r="HYF1435" s="826"/>
      <c r="HYG1435" s="788" t="s">
        <v>37</v>
      </c>
      <c r="HYH1435" s="824" t="str">
        <f>"Total Subjects Received "&amp;"("&amp;HYO1430&amp;")"</f>
        <v>Total Subjects Received ()</v>
      </c>
      <c r="HYI1435" s="825"/>
      <c r="HYJ1435" s="826"/>
      <c r="HYK1435" s="788" t="s">
        <v>37</v>
      </c>
      <c r="HYL1435" s="824" t="str">
        <f>"Total Subjects Received "&amp;"("&amp;HYS1430&amp;")"</f>
        <v>Total Subjects Received ()</v>
      </c>
      <c r="HYM1435" s="825"/>
      <c r="HYN1435" s="826"/>
      <c r="HYO1435" s="788" t="s">
        <v>37</v>
      </c>
      <c r="HYP1435" s="824" t="str">
        <f>"Total Subjects Received "&amp;"("&amp;HYW1430&amp;")"</f>
        <v>Total Subjects Received ()</v>
      </c>
      <c r="HYQ1435" s="825"/>
      <c r="HYR1435" s="826"/>
      <c r="HYS1435" s="788" t="s">
        <v>37</v>
      </c>
      <c r="HYT1435" s="824" t="str">
        <f>"Total Subjects Received "&amp;"("&amp;HZA1430&amp;")"</f>
        <v>Total Subjects Received ()</v>
      </c>
      <c r="HYU1435" s="825"/>
      <c r="HYV1435" s="826"/>
      <c r="HYW1435" s="788" t="s">
        <v>37</v>
      </c>
      <c r="HYX1435" s="824" t="str">
        <f>"Total Subjects Received "&amp;"("&amp;HZE1430&amp;")"</f>
        <v>Total Subjects Received ()</v>
      </c>
      <c r="HYY1435" s="825"/>
      <c r="HYZ1435" s="826"/>
      <c r="HZA1435" s="788" t="s">
        <v>37</v>
      </c>
      <c r="HZB1435" s="824" t="str">
        <f>"Total Subjects Received "&amp;"("&amp;HZI1430&amp;")"</f>
        <v>Total Subjects Received ()</v>
      </c>
      <c r="HZC1435" s="825"/>
      <c r="HZD1435" s="826"/>
      <c r="HZE1435" s="788" t="s">
        <v>37</v>
      </c>
      <c r="HZF1435" s="824" t="str">
        <f>"Total Subjects Received "&amp;"("&amp;HZM1430&amp;")"</f>
        <v>Total Subjects Received ()</v>
      </c>
      <c r="HZG1435" s="825"/>
      <c r="HZH1435" s="826"/>
      <c r="HZI1435" s="788" t="s">
        <v>37</v>
      </c>
      <c r="HZJ1435" s="824" t="str">
        <f>"Total Subjects Received "&amp;"("&amp;HZQ1430&amp;")"</f>
        <v>Total Subjects Received ()</v>
      </c>
      <c r="HZK1435" s="825"/>
      <c r="HZL1435" s="826"/>
      <c r="HZM1435" s="788" t="s">
        <v>37</v>
      </c>
      <c r="HZN1435" s="824" t="str">
        <f>"Total Subjects Received "&amp;"("&amp;HZU1430&amp;")"</f>
        <v>Total Subjects Received ()</v>
      </c>
      <c r="HZO1435" s="825"/>
      <c r="HZP1435" s="826"/>
      <c r="HZQ1435" s="788" t="s">
        <v>37</v>
      </c>
      <c r="HZR1435" s="824" t="str">
        <f>"Total Subjects Received "&amp;"("&amp;HZY1430&amp;")"</f>
        <v>Total Subjects Received ()</v>
      </c>
      <c r="HZS1435" s="825"/>
      <c r="HZT1435" s="826"/>
      <c r="HZU1435" s="788" t="s">
        <v>37</v>
      </c>
      <c r="HZV1435" s="824" t="str">
        <f>"Total Subjects Received "&amp;"("&amp;IAC1430&amp;")"</f>
        <v>Total Subjects Received ()</v>
      </c>
      <c r="HZW1435" s="825"/>
      <c r="HZX1435" s="826"/>
      <c r="HZY1435" s="788" t="s">
        <v>37</v>
      </c>
      <c r="HZZ1435" s="824" t="str">
        <f>"Total Subjects Received "&amp;"("&amp;IAG1430&amp;")"</f>
        <v>Total Subjects Received ()</v>
      </c>
      <c r="IAA1435" s="825"/>
      <c r="IAB1435" s="826"/>
      <c r="IAC1435" s="788" t="s">
        <v>37</v>
      </c>
      <c r="IAD1435" s="824" t="str">
        <f>"Total Subjects Received "&amp;"("&amp;IAK1430&amp;")"</f>
        <v>Total Subjects Received ()</v>
      </c>
      <c r="IAE1435" s="825"/>
      <c r="IAF1435" s="826"/>
      <c r="IAG1435" s="788" t="s">
        <v>37</v>
      </c>
      <c r="IAH1435" s="824" t="str">
        <f>"Total Subjects Received "&amp;"("&amp;IAO1430&amp;")"</f>
        <v>Total Subjects Received ()</v>
      </c>
      <c r="IAI1435" s="825"/>
      <c r="IAJ1435" s="826"/>
      <c r="IAK1435" s="788" t="s">
        <v>37</v>
      </c>
      <c r="IAL1435" s="824" t="str">
        <f>"Total Subjects Received "&amp;"("&amp;IAS1430&amp;")"</f>
        <v>Total Subjects Received ()</v>
      </c>
      <c r="IAM1435" s="825"/>
      <c r="IAN1435" s="826"/>
      <c r="IAO1435" s="788" t="s">
        <v>37</v>
      </c>
      <c r="IAP1435" s="824" t="str">
        <f>"Total Subjects Received "&amp;"("&amp;IAW1430&amp;")"</f>
        <v>Total Subjects Received ()</v>
      </c>
      <c r="IAQ1435" s="825"/>
      <c r="IAR1435" s="826"/>
      <c r="IAS1435" s="788" t="s">
        <v>37</v>
      </c>
      <c r="IAT1435" s="824" t="str">
        <f>"Total Subjects Received "&amp;"("&amp;IBA1430&amp;")"</f>
        <v>Total Subjects Received ()</v>
      </c>
      <c r="IAU1435" s="825"/>
      <c r="IAV1435" s="826"/>
      <c r="IAW1435" s="788" t="s">
        <v>37</v>
      </c>
      <c r="IAX1435" s="824" t="str">
        <f>"Total Subjects Received "&amp;"("&amp;IBE1430&amp;")"</f>
        <v>Total Subjects Received ()</v>
      </c>
      <c r="IAY1435" s="825"/>
      <c r="IAZ1435" s="826"/>
      <c r="IBA1435" s="788" t="s">
        <v>37</v>
      </c>
      <c r="IBB1435" s="824" t="str">
        <f>"Total Subjects Received "&amp;"("&amp;IBI1430&amp;")"</f>
        <v>Total Subjects Received ()</v>
      </c>
      <c r="IBC1435" s="825"/>
      <c r="IBD1435" s="826"/>
      <c r="IBE1435" s="788" t="s">
        <v>37</v>
      </c>
      <c r="IBF1435" s="824" t="str">
        <f>"Total Subjects Received "&amp;"("&amp;IBM1430&amp;")"</f>
        <v>Total Subjects Received ()</v>
      </c>
      <c r="IBG1435" s="825"/>
      <c r="IBH1435" s="826"/>
      <c r="IBI1435" s="788" t="s">
        <v>37</v>
      </c>
      <c r="IBJ1435" s="824" t="str">
        <f>"Total Subjects Received "&amp;"("&amp;IBQ1430&amp;")"</f>
        <v>Total Subjects Received ()</v>
      </c>
      <c r="IBK1435" s="825"/>
      <c r="IBL1435" s="826"/>
      <c r="IBM1435" s="788" t="s">
        <v>37</v>
      </c>
      <c r="IBN1435" s="824" t="str">
        <f>"Total Subjects Received "&amp;"("&amp;IBU1430&amp;")"</f>
        <v>Total Subjects Received ()</v>
      </c>
      <c r="IBO1435" s="825"/>
      <c r="IBP1435" s="826"/>
      <c r="IBQ1435" s="788" t="s">
        <v>37</v>
      </c>
      <c r="IBR1435" s="824" t="str">
        <f>"Total Subjects Received "&amp;"("&amp;IBY1430&amp;")"</f>
        <v>Total Subjects Received ()</v>
      </c>
      <c r="IBS1435" s="825"/>
      <c r="IBT1435" s="826"/>
      <c r="IBU1435" s="788" t="s">
        <v>37</v>
      </c>
      <c r="IBV1435" s="824" t="str">
        <f>"Total Subjects Received "&amp;"("&amp;ICC1430&amp;")"</f>
        <v>Total Subjects Received ()</v>
      </c>
      <c r="IBW1435" s="825"/>
      <c r="IBX1435" s="826"/>
      <c r="IBY1435" s="788" t="s">
        <v>37</v>
      </c>
      <c r="IBZ1435" s="824" t="str">
        <f>"Total Subjects Received "&amp;"("&amp;ICG1430&amp;")"</f>
        <v>Total Subjects Received ()</v>
      </c>
      <c r="ICA1435" s="825"/>
      <c r="ICB1435" s="826"/>
      <c r="ICC1435" s="788" t="s">
        <v>37</v>
      </c>
      <c r="ICD1435" s="824" t="str">
        <f>"Total Subjects Received "&amp;"("&amp;ICK1430&amp;")"</f>
        <v>Total Subjects Received ()</v>
      </c>
      <c r="ICE1435" s="825"/>
      <c r="ICF1435" s="826"/>
      <c r="ICG1435" s="788" t="s">
        <v>37</v>
      </c>
      <c r="ICH1435" s="824" t="str">
        <f>"Total Subjects Received "&amp;"("&amp;ICO1430&amp;")"</f>
        <v>Total Subjects Received ()</v>
      </c>
      <c r="ICI1435" s="825"/>
      <c r="ICJ1435" s="826"/>
      <c r="ICK1435" s="788" t="s">
        <v>37</v>
      </c>
      <c r="ICL1435" s="824" t="str">
        <f>"Total Subjects Received "&amp;"("&amp;ICS1430&amp;")"</f>
        <v>Total Subjects Received ()</v>
      </c>
      <c r="ICM1435" s="825"/>
      <c r="ICN1435" s="826"/>
      <c r="ICO1435" s="788" t="s">
        <v>37</v>
      </c>
      <c r="ICP1435" s="824" t="str">
        <f>"Total Subjects Received "&amp;"("&amp;ICW1430&amp;")"</f>
        <v>Total Subjects Received ()</v>
      </c>
      <c r="ICQ1435" s="825"/>
      <c r="ICR1435" s="826"/>
      <c r="ICS1435" s="788" t="s">
        <v>37</v>
      </c>
      <c r="ICT1435" s="824" t="str">
        <f>"Total Subjects Received "&amp;"("&amp;IDA1430&amp;")"</f>
        <v>Total Subjects Received ()</v>
      </c>
      <c r="ICU1435" s="825"/>
      <c r="ICV1435" s="826"/>
      <c r="ICW1435" s="788" t="s">
        <v>37</v>
      </c>
      <c r="ICX1435" s="824" t="str">
        <f>"Total Subjects Received "&amp;"("&amp;IDE1430&amp;")"</f>
        <v>Total Subjects Received ()</v>
      </c>
      <c r="ICY1435" s="825"/>
      <c r="ICZ1435" s="826"/>
      <c r="IDA1435" s="788" t="s">
        <v>37</v>
      </c>
      <c r="IDB1435" s="824" t="str">
        <f>"Total Subjects Received "&amp;"("&amp;IDI1430&amp;")"</f>
        <v>Total Subjects Received ()</v>
      </c>
      <c r="IDC1435" s="825"/>
      <c r="IDD1435" s="826"/>
      <c r="IDE1435" s="788" t="s">
        <v>37</v>
      </c>
      <c r="IDF1435" s="824" t="str">
        <f>"Total Subjects Received "&amp;"("&amp;IDM1430&amp;")"</f>
        <v>Total Subjects Received ()</v>
      </c>
      <c r="IDG1435" s="825"/>
      <c r="IDH1435" s="826"/>
      <c r="IDI1435" s="788" t="s">
        <v>37</v>
      </c>
      <c r="IDJ1435" s="824" t="str">
        <f>"Total Subjects Received "&amp;"("&amp;IDQ1430&amp;")"</f>
        <v>Total Subjects Received ()</v>
      </c>
      <c r="IDK1435" s="825"/>
      <c r="IDL1435" s="826"/>
      <c r="IDM1435" s="788" t="s">
        <v>37</v>
      </c>
      <c r="IDN1435" s="824" t="str">
        <f>"Total Subjects Received "&amp;"("&amp;IDU1430&amp;")"</f>
        <v>Total Subjects Received ()</v>
      </c>
      <c r="IDO1435" s="825"/>
      <c r="IDP1435" s="826"/>
      <c r="IDQ1435" s="788" t="s">
        <v>37</v>
      </c>
      <c r="IDR1435" s="824" t="str">
        <f>"Total Subjects Received "&amp;"("&amp;IDY1430&amp;")"</f>
        <v>Total Subjects Received ()</v>
      </c>
      <c r="IDS1435" s="825"/>
      <c r="IDT1435" s="826"/>
      <c r="IDU1435" s="788" t="s">
        <v>37</v>
      </c>
      <c r="IDV1435" s="824" t="str">
        <f>"Total Subjects Received "&amp;"("&amp;IEC1430&amp;")"</f>
        <v>Total Subjects Received ()</v>
      </c>
      <c r="IDW1435" s="825"/>
      <c r="IDX1435" s="826"/>
      <c r="IDY1435" s="788" t="s">
        <v>37</v>
      </c>
      <c r="IDZ1435" s="824" t="str">
        <f>"Total Subjects Received "&amp;"("&amp;IEG1430&amp;")"</f>
        <v>Total Subjects Received ()</v>
      </c>
      <c r="IEA1435" s="825"/>
      <c r="IEB1435" s="826"/>
      <c r="IEC1435" s="788" t="s">
        <v>37</v>
      </c>
      <c r="IED1435" s="824" t="str">
        <f>"Total Subjects Received "&amp;"("&amp;IEK1430&amp;")"</f>
        <v>Total Subjects Received ()</v>
      </c>
      <c r="IEE1435" s="825"/>
      <c r="IEF1435" s="826"/>
      <c r="IEG1435" s="788" t="s">
        <v>37</v>
      </c>
      <c r="IEH1435" s="824" t="str">
        <f>"Total Subjects Received "&amp;"("&amp;IEO1430&amp;")"</f>
        <v>Total Subjects Received ()</v>
      </c>
      <c r="IEI1435" s="825"/>
      <c r="IEJ1435" s="826"/>
      <c r="IEK1435" s="788" t="s">
        <v>37</v>
      </c>
      <c r="IEL1435" s="824" t="str">
        <f>"Total Subjects Received "&amp;"("&amp;IES1430&amp;")"</f>
        <v>Total Subjects Received ()</v>
      </c>
      <c r="IEM1435" s="825"/>
      <c r="IEN1435" s="826"/>
      <c r="IEO1435" s="788" t="s">
        <v>37</v>
      </c>
      <c r="IEP1435" s="824" t="str">
        <f>"Total Subjects Received "&amp;"("&amp;IEW1430&amp;")"</f>
        <v>Total Subjects Received ()</v>
      </c>
      <c r="IEQ1435" s="825"/>
      <c r="IER1435" s="826"/>
      <c r="IES1435" s="788" t="s">
        <v>37</v>
      </c>
      <c r="IET1435" s="824" t="str">
        <f>"Total Subjects Received "&amp;"("&amp;IFA1430&amp;")"</f>
        <v>Total Subjects Received ()</v>
      </c>
      <c r="IEU1435" s="825"/>
      <c r="IEV1435" s="826"/>
      <c r="IEW1435" s="788" t="s">
        <v>37</v>
      </c>
      <c r="IEX1435" s="824" t="str">
        <f>"Total Subjects Received "&amp;"("&amp;IFE1430&amp;")"</f>
        <v>Total Subjects Received ()</v>
      </c>
      <c r="IEY1435" s="825"/>
      <c r="IEZ1435" s="826"/>
      <c r="IFA1435" s="788" t="s">
        <v>37</v>
      </c>
      <c r="IFB1435" s="824" t="str">
        <f>"Total Subjects Received "&amp;"("&amp;IFI1430&amp;")"</f>
        <v>Total Subjects Received ()</v>
      </c>
      <c r="IFC1435" s="825"/>
      <c r="IFD1435" s="826"/>
      <c r="IFE1435" s="788" t="s">
        <v>37</v>
      </c>
      <c r="IFF1435" s="824" t="str">
        <f>"Total Subjects Received "&amp;"("&amp;IFM1430&amp;")"</f>
        <v>Total Subjects Received ()</v>
      </c>
      <c r="IFG1435" s="825"/>
      <c r="IFH1435" s="826"/>
      <c r="IFI1435" s="788" t="s">
        <v>37</v>
      </c>
      <c r="IFJ1435" s="824" t="str">
        <f>"Total Subjects Received "&amp;"("&amp;IFQ1430&amp;")"</f>
        <v>Total Subjects Received ()</v>
      </c>
      <c r="IFK1435" s="825"/>
      <c r="IFL1435" s="826"/>
      <c r="IFM1435" s="788" t="s">
        <v>37</v>
      </c>
      <c r="IFN1435" s="824" t="str">
        <f>"Total Subjects Received "&amp;"("&amp;IFU1430&amp;")"</f>
        <v>Total Subjects Received ()</v>
      </c>
      <c r="IFO1435" s="825"/>
      <c r="IFP1435" s="826"/>
      <c r="IFQ1435" s="788" t="s">
        <v>37</v>
      </c>
      <c r="IFR1435" s="824" t="str">
        <f>"Total Subjects Received "&amp;"("&amp;IFY1430&amp;")"</f>
        <v>Total Subjects Received ()</v>
      </c>
      <c r="IFS1435" s="825"/>
      <c r="IFT1435" s="826"/>
      <c r="IFU1435" s="788" t="s">
        <v>37</v>
      </c>
      <c r="IFV1435" s="824" t="str">
        <f>"Total Subjects Received "&amp;"("&amp;IGC1430&amp;")"</f>
        <v>Total Subjects Received ()</v>
      </c>
      <c r="IFW1435" s="825"/>
      <c r="IFX1435" s="826"/>
      <c r="IFY1435" s="788" t="s">
        <v>37</v>
      </c>
      <c r="IFZ1435" s="824" t="str">
        <f>"Total Subjects Received "&amp;"("&amp;IGG1430&amp;")"</f>
        <v>Total Subjects Received ()</v>
      </c>
      <c r="IGA1435" s="825"/>
      <c r="IGB1435" s="826"/>
      <c r="IGC1435" s="788" t="s">
        <v>37</v>
      </c>
      <c r="IGD1435" s="824" t="str">
        <f>"Total Subjects Received "&amp;"("&amp;IGK1430&amp;")"</f>
        <v>Total Subjects Received ()</v>
      </c>
      <c r="IGE1435" s="825"/>
      <c r="IGF1435" s="826"/>
      <c r="IGG1435" s="788" t="s">
        <v>37</v>
      </c>
      <c r="IGH1435" s="824" t="str">
        <f>"Total Subjects Received "&amp;"("&amp;IGO1430&amp;")"</f>
        <v>Total Subjects Received ()</v>
      </c>
      <c r="IGI1435" s="825"/>
      <c r="IGJ1435" s="826"/>
      <c r="IGK1435" s="788" t="s">
        <v>37</v>
      </c>
      <c r="IGL1435" s="824" t="str">
        <f>"Total Subjects Received "&amp;"("&amp;IGS1430&amp;")"</f>
        <v>Total Subjects Received ()</v>
      </c>
      <c r="IGM1435" s="825"/>
      <c r="IGN1435" s="826"/>
      <c r="IGO1435" s="788" t="s">
        <v>37</v>
      </c>
      <c r="IGP1435" s="824" t="str">
        <f>"Total Subjects Received "&amp;"("&amp;IGW1430&amp;")"</f>
        <v>Total Subjects Received ()</v>
      </c>
      <c r="IGQ1435" s="825"/>
      <c r="IGR1435" s="826"/>
      <c r="IGS1435" s="788" t="s">
        <v>37</v>
      </c>
      <c r="IGT1435" s="824" t="str">
        <f>"Total Subjects Received "&amp;"("&amp;IHA1430&amp;")"</f>
        <v>Total Subjects Received ()</v>
      </c>
      <c r="IGU1435" s="825"/>
      <c r="IGV1435" s="826"/>
      <c r="IGW1435" s="788" t="s">
        <v>37</v>
      </c>
      <c r="IGX1435" s="824" t="str">
        <f>"Total Subjects Received "&amp;"("&amp;IHE1430&amp;")"</f>
        <v>Total Subjects Received ()</v>
      </c>
      <c r="IGY1435" s="825"/>
      <c r="IGZ1435" s="826"/>
      <c r="IHA1435" s="788" t="s">
        <v>37</v>
      </c>
      <c r="IHB1435" s="824" t="str">
        <f>"Total Subjects Received "&amp;"("&amp;IHI1430&amp;")"</f>
        <v>Total Subjects Received ()</v>
      </c>
      <c r="IHC1435" s="825"/>
      <c r="IHD1435" s="826"/>
      <c r="IHE1435" s="788" t="s">
        <v>37</v>
      </c>
      <c r="IHF1435" s="824" t="str">
        <f>"Total Subjects Received "&amp;"("&amp;IHM1430&amp;")"</f>
        <v>Total Subjects Received ()</v>
      </c>
      <c r="IHG1435" s="825"/>
      <c r="IHH1435" s="826"/>
      <c r="IHI1435" s="788" t="s">
        <v>37</v>
      </c>
      <c r="IHJ1435" s="824" t="str">
        <f>"Total Subjects Received "&amp;"("&amp;IHQ1430&amp;")"</f>
        <v>Total Subjects Received ()</v>
      </c>
      <c r="IHK1435" s="825"/>
      <c r="IHL1435" s="826"/>
      <c r="IHM1435" s="788" t="s">
        <v>37</v>
      </c>
      <c r="IHN1435" s="824" t="str">
        <f>"Total Subjects Received "&amp;"("&amp;IHU1430&amp;")"</f>
        <v>Total Subjects Received ()</v>
      </c>
      <c r="IHO1435" s="825"/>
      <c r="IHP1435" s="826"/>
      <c r="IHQ1435" s="788" t="s">
        <v>37</v>
      </c>
      <c r="IHR1435" s="824" t="str">
        <f>"Total Subjects Received "&amp;"("&amp;IHY1430&amp;")"</f>
        <v>Total Subjects Received ()</v>
      </c>
      <c r="IHS1435" s="825"/>
      <c r="IHT1435" s="826"/>
      <c r="IHU1435" s="788" t="s">
        <v>37</v>
      </c>
      <c r="IHV1435" s="824" t="str">
        <f>"Total Subjects Received "&amp;"("&amp;IIC1430&amp;")"</f>
        <v>Total Subjects Received ()</v>
      </c>
      <c r="IHW1435" s="825"/>
      <c r="IHX1435" s="826"/>
      <c r="IHY1435" s="788" t="s">
        <v>37</v>
      </c>
      <c r="IHZ1435" s="824" t="str">
        <f>"Total Subjects Received "&amp;"("&amp;IIG1430&amp;")"</f>
        <v>Total Subjects Received ()</v>
      </c>
      <c r="IIA1435" s="825"/>
      <c r="IIB1435" s="826"/>
      <c r="IIC1435" s="788" t="s">
        <v>37</v>
      </c>
      <c r="IID1435" s="824" t="str">
        <f>"Total Subjects Received "&amp;"("&amp;IIK1430&amp;")"</f>
        <v>Total Subjects Received ()</v>
      </c>
      <c r="IIE1435" s="825"/>
      <c r="IIF1435" s="826"/>
      <c r="IIG1435" s="788" t="s">
        <v>37</v>
      </c>
      <c r="IIH1435" s="824" t="str">
        <f>"Total Subjects Received "&amp;"("&amp;IIO1430&amp;")"</f>
        <v>Total Subjects Received ()</v>
      </c>
      <c r="III1435" s="825"/>
      <c r="IIJ1435" s="826"/>
      <c r="IIK1435" s="788" t="s">
        <v>37</v>
      </c>
      <c r="IIL1435" s="824" t="str">
        <f>"Total Subjects Received "&amp;"("&amp;IIS1430&amp;")"</f>
        <v>Total Subjects Received ()</v>
      </c>
      <c r="IIM1435" s="825"/>
      <c r="IIN1435" s="826"/>
      <c r="IIO1435" s="788" t="s">
        <v>37</v>
      </c>
      <c r="IIP1435" s="824" t="str">
        <f>"Total Subjects Received "&amp;"("&amp;IIW1430&amp;")"</f>
        <v>Total Subjects Received ()</v>
      </c>
      <c r="IIQ1435" s="825"/>
      <c r="IIR1435" s="826"/>
      <c r="IIS1435" s="788" t="s">
        <v>37</v>
      </c>
      <c r="IIT1435" s="824" t="str">
        <f>"Total Subjects Received "&amp;"("&amp;IJA1430&amp;")"</f>
        <v>Total Subjects Received ()</v>
      </c>
      <c r="IIU1435" s="825"/>
      <c r="IIV1435" s="826"/>
      <c r="IIW1435" s="788" t="s">
        <v>37</v>
      </c>
      <c r="IIX1435" s="824" t="str">
        <f>"Total Subjects Received "&amp;"("&amp;IJE1430&amp;")"</f>
        <v>Total Subjects Received ()</v>
      </c>
      <c r="IIY1435" s="825"/>
      <c r="IIZ1435" s="826"/>
      <c r="IJA1435" s="788" t="s">
        <v>37</v>
      </c>
      <c r="IJB1435" s="824" t="str">
        <f>"Total Subjects Received "&amp;"("&amp;IJI1430&amp;")"</f>
        <v>Total Subjects Received ()</v>
      </c>
      <c r="IJC1435" s="825"/>
      <c r="IJD1435" s="826"/>
      <c r="IJE1435" s="788" t="s">
        <v>37</v>
      </c>
      <c r="IJF1435" s="824" t="str">
        <f>"Total Subjects Received "&amp;"("&amp;IJM1430&amp;")"</f>
        <v>Total Subjects Received ()</v>
      </c>
      <c r="IJG1435" s="825"/>
      <c r="IJH1435" s="826"/>
      <c r="IJI1435" s="788" t="s">
        <v>37</v>
      </c>
      <c r="IJJ1435" s="824" t="str">
        <f>"Total Subjects Received "&amp;"("&amp;IJQ1430&amp;")"</f>
        <v>Total Subjects Received ()</v>
      </c>
      <c r="IJK1435" s="825"/>
      <c r="IJL1435" s="826"/>
      <c r="IJM1435" s="788" t="s">
        <v>37</v>
      </c>
      <c r="IJN1435" s="824" t="str">
        <f>"Total Subjects Received "&amp;"("&amp;IJU1430&amp;")"</f>
        <v>Total Subjects Received ()</v>
      </c>
      <c r="IJO1435" s="825"/>
      <c r="IJP1435" s="826"/>
      <c r="IJQ1435" s="788" t="s">
        <v>37</v>
      </c>
      <c r="IJR1435" s="824" t="str">
        <f>"Total Subjects Received "&amp;"("&amp;IJY1430&amp;")"</f>
        <v>Total Subjects Received ()</v>
      </c>
      <c r="IJS1435" s="825"/>
      <c r="IJT1435" s="826"/>
      <c r="IJU1435" s="788" t="s">
        <v>37</v>
      </c>
      <c r="IJV1435" s="824" t="str">
        <f>"Total Subjects Received "&amp;"("&amp;IKC1430&amp;")"</f>
        <v>Total Subjects Received ()</v>
      </c>
      <c r="IJW1435" s="825"/>
      <c r="IJX1435" s="826"/>
      <c r="IJY1435" s="788" t="s">
        <v>37</v>
      </c>
      <c r="IJZ1435" s="824" t="str">
        <f>"Total Subjects Received "&amp;"("&amp;IKG1430&amp;")"</f>
        <v>Total Subjects Received ()</v>
      </c>
      <c r="IKA1435" s="825"/>
      <c r="IKB1435" s="826"/>
      <c r="IKC1435" s="788" t="s">
        <v>37</v>
      </c>
      <c r="IKD1435" s="824" t="str">
        <f>"Total Subjects Received "&amp;"("&amp;IKK1430&amp;")"</f>
        <v>Total Subjects Received ()</v>
      </c>
      <c r="IKE1435" s="825"/>
      <c r="IKF1435" s="826"/>
      <c r="IKG1435" s="788" t="s">
        <v>37</v>
      </c>
      <c r="IKH1435" s="824" t="str">
        <f>"Total Subjects Received "&amp;"("&amp;IKO1430&amp;")"</f>
        <v>Total Subjects Received ()</v>
      </c>
      <c r="IKI1435" s="825"/>
      <c r="IKJ1435" s="826"/>
      <c r="IKK1435" s="788" t="s">
        <v>37</v>
      </c>
      <c r="IKL1435" s="824" t="str">
        <f>"Total Subjects Received "&amp;"("&amp;IKS1430&amp;")"</f>
        <v>Total Subjects Received ()</v>
      </c>
      <c r="IKM1435" s="825"/>
      <c r="IKN1435" s="826"/>
      <c r="IKO1435" s="788" t="s">
        <v>37</v>
      </c>
      <c r="IKP1435" s="824" t="str">
        <f>"Total Subjects Received "&amp;"("&amp;IKW1430&amp;")"</f>
        <v>Total Subjects Received ()</v>
      </c>
      <c r="IKQ1435" s="825"/>
      <c r="IKR1435" s="826"/>
      <c r="IKS1435" s="788" t="s">
        <v>37</v>
      </c>
      <c r="IKT1435" s="824" t="str">
        <f>"Total Subjects Received "&amp;"("&amp;ILA1430&amp;")"</f>
        <v>Total Subjects Received ()</v>
      </c>
      <c r="IKU1435" s="825"/>
      <c r="IKV1435" s="826"/>
      <c r="IKW1435" s="788" t="s">
        <v>37</v>
      </c>
      <c r="IKX1435" s="824" t="str">
        <f>"Total Subjects Received "&amp;"("&amp;ILE1430&amp;")"</f>
        <v>Total Subjects Received ()</v>
      </c>
      <c r="IKY1435" s="825"/>
      <c r="IKZ1435" s="826"/>
      <c r="ILA1435" s="788" t="s">
        <v>37</v>
      </c>
      <c r="ILB1435" s="824" t="str">
        <f>"Total Subjects Received "&amp;"("&amp;ILI1430&amp;")"</f>
        <v>Total Subjects Received ()</v>
      </c>
      <c r="ILC1435" s="825"/>
      <c r="ILD1435" s="826"/>
      <c r="ILE1435" s="788" t="s">
        <v>37</v>
      </c>
      <c r="ILF1435" s="824" t="str">
        <f>"Total Subjects Received "&amp;"("&amp;ILM1430&amp;")"</f>
        <v>Total Subjects Received ()</v>
      </c>
      <c r="ILG1435" s="825"/>
      <c r="ILH1435" s="826"/>
      <c r="ILI1435" s="788" t="s">
        <v>37</v>
      </c>
      <c r="ILJ1435" s="824" t="str">
        <f>"Total Subjects Received "&amp;"("&amp;ILQ1430&amp;")"</f>
        <v>Total Subjects Received ()</v>
      </c>
      <c r="ILK1435" s="825"/>
      <c r="ILL1435" s="826"/>
      <c r="ILM1435" s="788" t="s">
        <v>37</v>
      </c>
      <c r="ILN1435" s="824" t="str">
        <f>"Total Subjects Received "&amp;"("&amp;ILU1430&amp;")"</f>
        <v>Total Subjects Received ()</v>
      </c>
      <c r="ILO1435" s="825"/>
      <c r="ILP1435" s="826"/>
      <c r="ILQ1435" s="788" t="s">
        <v>37</v>
      </c>
      <c r="ILR1435" s="824" t="str">
        <f>"Total Subjects Received "&amp;"("&amp;ILY1430&amp;")"</f>
        <v>Total Subjects Received ()</v>
      </c>
      <c r="ILS1435" s="825"/>
      <c r="ILT1435" s="826"/>
      <c r="ILU1435" s="788" t="s">
        <v>37</v>
      </c>
      <c r="ILV1435" s="824" t="str">
        <f>"Total Subjects Received "&amp;"("&amp;IMC1430&amp;")"</f>
        <v>Total Subjects Received ()</v>
      </c>
      <c r="ILW1435" s="825"/>
      <c r="ILX1435" s="826"/>
      <c r="ILY1435" s="788" t="s">
        <v>37</v>
      </c>
      <c r="ILZ1435" s="824" t="str">
        <f>"Total Subjects Received "&amp;"("&amp;IMG1430&amp;")"</f>
        <v>Total Subjects Received ()</v>
      </c>
      <c r="IMA1435" s="825"/>
      <c r="IMB1435" s="826"/>
      <c r="IMC1435" s="788" t="s">
        <v>37</v>
      </c>
      <c r="IMD1435" s="824" t="str">
        <f>"Total Subjects Received "&amp;"("&amp;IMK1430&amp;")"</f>
        <v>Total Subjects Received ()</v>
      </c>
      <c r="IME1435" s="825"/>
      <c r="IMF1435" s="826"/>
      <c r="IMG1435" s="788" t="s">
        <v>37</v>
      </c>
      <c r="IMH1435" s="824" t="str">
        <f>"Total Subjects Received "&amp;"("&amp;IMO1430&amp;")"</f>
        <v>Total Subjects Received ()</v>
      </c>
      <c r="IMI1435" s="825"/>
      <c r="IMJ1435" s="826"/>
      <c r="IMK1435" s="788" t="s">
        <v>37</v>
      </c>
      <c r="IML1435" s="824" t="str">
        <f>"Total Subjects Received "&amp;"("&amp;IMS1430&amp;")"</f>
        <v>Total Subjects Received ()</v>
      </c>
      <c r="IMM1435" s="825"/>
      <c r="IMN1435" s="826"/>
      <c r="IMO1435" s="788" t="s">
        <v>37</v>
      </c>
      <c r="IMP1435" s="824" t="str">
        <f>"Total Subjects Received "&amp;"("&amp;IMW1430&amp;")"</f>
        <v>Total Subjects Received ()</v>
      </c>
      <c r="IMQ1435" s="825"/>
      <c r="IMR1435" s="826"/>
      <c r="IMS1435" s="788" t="s">
        <v>37</v>
      </c>
      <c r="IMT1435" s="824" t="str">
        <f>"Total Subjects Received "&amp;"("&amp;INA1430&amp;")"</f>
        <v>Total Subjects Received ()</v>
      </c>
      <c r="IMU1435" s="825"/>
      <c r="IMV1435" s="826"/>
      <c r="IMW1435" s="788" t="s">
        <v>37</v>
      </c>
      <c r="IMX1435" s="824" t="str">
        <f>"Total Subjects Received "&amp;"("&amp;INE1430&amp;")"</f>
        <v>Total Subjects Received ()</v>
      </c>
      <c r="IMY1435" s="825"/>
      <c r="IMZ1435" s="826"/>
      <c r="INA1435" s="788" t="s">
        <v>37</v>
      </c>
      <c r="INB1435" s="824" t="str">
        <f>"Total Subjects Received "&amp;"("&amp;INI1430&amp;")"</f>
        <v>Total Subjects Received ()</v>
      </c>
      <c r="INC1435" s="825"/>
      <c r="IND1435" s="826"/>
      <c r="INE1435" s="788" t="s">
        <v>37</v>
      </c>
      <c r="INF1435" s="824" t="str">
        <f>"Total Subjects Received "&amp;"("&amp;INM1430&amp;")"</f>
        <v>Total Subjects Received ()</v>
      </c>
      <c r="ING1435" s="825"/>
      <c r="INH1435" s="826"/>
      <c r="INI1435" s="788" t="s">
        <v>37</v>
      </c>
      <c r="INJ1435" s="824" t="str">
        <f>"Total Subjects Received "&amp;"("&amp;INQ1430&amp;")"</f>
        <v>Total Subjects Received ()</v>
      </c>
      <c r="INK1435" s="825"/>
      <c r="INL1435" s="826"/>
      <c r="INM1435" s="788" t="s">
        <v>37</v>
      </c>
      <c r="INN1435" s="824" t="str">
        <f>"Total Subjects Received "&amp;"("&amp;INU1430&amp;")"</f>
        <v>Total Subjects Received ()</v>
      </c>
      <c r="INO1435" s="825"/>
      <c r="INP1435" s="826"/>
      <c r="INQ1435" s="788" t="s">
        <v>37</v>
      </c>
      <c r="INR1435" s="824" t="str">
        <f>"Total Subjects Received "&amp;"("&amp;INY1430&amp;")"</f>
        <v>Total Subjects Received ()</v>
      </c>
      <c r="INS1435" s="825"/>
      <c r="INT1435" s="826"/>
      <c r="INU1435" s="788" t="s">
        <v>37</v>
      </c>
      <c r="INV1435" s="824" t="str">
        <f>"Total Subjects Received "&amp;"("&amp;IOC1430&amp;")"</f>
        <v>Total Subjects Received ()</v>
      </c>
      <c r="INW1435" s="825"/>
      <c r="INX1435" s="826"/>
      <c r="INY1435" s="788" t="s">
        <v>37</v>
      </c>
      <c r="INZ1435" s="824" t="str">
        <f>"Total Subjects Received "&amp;"("&amp;IOG1430&amp;")"</f>
        <v>Total Subjects Received ()</v>
      </c>
      <c r="IOA1435" s="825"/>
      <c r="IOB1435" s="826"/>
      <c r="IOC1435" s="788" t="s">
        <v>37</v>
      </c>
      <c r="IOD1435" s="824" t="str">
        <f>"Total Subjects Received "&amp;"("&amp;IOK1430&amp;")"</f>
        <v>Total Subjects Received ()</v>
      </c>
      <c r="IOE1435" s="825"/>
      <c r="IOF1435" s="826"/>
      <c r="IOG1435" s="788" t="s">
        <v>37</v>
      </c>
      <c r="IOH1435" s="824" t="str">
        <f>"Total Subjects Received "&amp;"("&amp;IOO1430&amp;")"</f>
        <v>Total Subjects Received ()</v>
      </c>
      <c r="IOI1435" s="825"/>
      <c r="IOJ1435" s="826"/>
      <c r="IOK1435" s="788" t="s">
        <v>37</v>
      </c>
      <c r="IOL1435" s="824" t="str">
        <f>"Total Subjects Received "&amp;"("&amp;IOS1430&amp;")"</f>
        <v>Total Subjects Received ()</v>
      </c>
      <c r="IOM1435" s="825"/>
      <c r="ION1435" s="826"/>
      <c r="IOO1435" s="788" t="s">
        <v>37</v>
      </c>
      <c r="IOP1435" s="824" t="str">
        <f>"Total Subjects Received "&amp;"("&amp;IOW1430&amp;")"</f>
        <v>Total Subjects Received ()</v>
      </c>
      <c r="IOQ1435" s="825"/>
      <c r="IOR1435" s="826"/>
      <c r="IOS1435" s="788" t="s">
        <v>37</v>
      </c>
      <c r="IOT1435" s="824" t="str">
        <f>"Total Subjects Received "&amp;"("&amp;IPA1430&amp;")"</f>
        <v>Total Subjects Received ()</v>
      </c>
      <c r="IOU1435" s="825"/>
      <c r="IOV1435" s="826"/>
      <c r="IOW1435" s="788" t="s">
        <v>37</v>
      </c>
      <c r="IOX1435" s="824" t="str">
        <f>"Total Subjects Received "&amp;"("&amp;IPE1430&amp;")"</f>
        <v>Total Subjects Received ()</v>
      </c>
      <c r="IOY1435" s="825"/>
      <c r="IOZ1435" s="826"/>
      <c r="IPA1435" s="788" t="s">
        <v>37</v>
      </c>
      <c r="IPB1435" s="824" t="str">
        <f>"Total Subjects Received "&amp;"("&amp;IPI1430&amp;")"</f>
        <v>Total Subjects Received ()</v>
      </c>
      <c r="IPC1435" s="825"/>
      <c r="IPD1435" s="826"/>
      <c r="IPE1435" s="788" t="s">
        <v>37</v>
      </c>
      <c r="IPF1435" s="824" t="str">
        <f>"Total Subjects Received "&amp;"("&amp;IPM1430&amp;")"</f>
        <v>Total Subjects Received ()</v>
      </c>
      <c r="IPG1435" s="825"/>
      <c r="IPH1435" s="826"/>
      <c r="IPI1435" s="788" t="s">
        <v>37</v>
      </c>
      <c r="IPJ1435" s="824" t="str">
        <f>"Total Subjects Received "&amp;"("&amp;IPQ1430&amp;")"</f>
        <v>Total Subjects Received ()</v>
      </c>
      <c r="IPK1435" s="825"/>
      <c r="IPL1435" s="826"/>
      <c r="IPM1435" s="788" t="s">
        <v>37</v>
      </c>
      <c r="IPN1435" s="824" t="str">
        <f>"Total Subjects Received "&amp;"("&amp;IPU1430&amp;")"</f>
        <v>Total Subjects Received ()</v>
      </c>
      <c r="IPO1435" s="825"/>
      <c r="IPP1435" s="826"/>
      <c r="IPQ1435" s="788" t="s">
        <v>37</v>
      </c>
      <c r="IPR1435" s="824" t="str">
        <f>"Total Subjects Received "&amp;"("&amp;IPY1430&amp;")"</f>
        <v>Total Subjects Received ()</v>
      </c>
      <c r="IPS1435" s="825"/>
      <c r="IPT1435" s="826"/>
      <c r="IPU1435" s="788" t="s">
        <v>37</v>
      </c>
      <c r="IPV1435" s="824" t="str">
        <f>"Total Subjects Received "&amp;"("&amp;IQC1430&amp;")"</f>
        <v>Total Subjects Received ()</v>
      </c>
      <c r="IPW1435" s="825"/>
      <c r="IPX1435" s="826"/>
      <c r="IPY1435" s="788" t="s">
        <v>37</v>
      </c>
      <c r="IPZ1435" s="824" t="str">
        <f>"Total Subjects Received "&amp;"("&amp;IQG1430&amp;")"</f>
        <v>Total Subjects Received ()</v>
      </c>
      <c r="IQA1435" s="825"/>
      <c r="IQB1435" s="826"/>
      <c r="IQC1435" s="788" t="s">
        <v>37</v>
      </c>
      <c r="IQD1435" s="824" t="str">
        <f>"Total Subjects Received "&amp;"("&amp;IQK1430&amp;")"</f>
        <v>Total Subjects Received ()</v>
      </c>
      <c r="IQE1435" s="825"/>
      <c r="IQF1435" s="826"/>
      <c r="IQG1435" s="788" t="s">
        <v>37</v>
      </c>
      <c r="IQH1435" s="824" t="str">
        <f>"Total Subjects Received "&amp;"("&amp;IQO1430&amp;")"</f>
        <v>Total Subjects Received ()</v>
      </c>
      <c r="IQI1435" s="825"/>
      <c r="IQJ1435" s="826"/>
      <c r="IQK1435" s="788" t="s">
        <v>37</v>
      </c>
      <c r="IQL1435" s="824" t="str">
        <f>"Total Subjects Received "&amp;"("&amp;IQS1430&amp;")"</f>
        <v>Total Subjects Received ()</v>
      </c>
      <c r="IQM1435" s="825"/>
      <c r="IQN1435" s="826"/>
      <c r="IQO1435" s="788" t="s">
        <v>37</v>
      </c>
      <c r="IQP1435" s="824" t="str">
        <f>"Total Subjects Received "&amp;"("&amp;IQW1430&amp;")"</f>
        <v>Total Subjects Received ()</v>
      </c>
      <c r="IQQ1435" s="825"/>
      <c r="IQR1435" s="826"/>
      <c r="IQS1435" s="788" t="s">
        <v>37</v>
      </c>
      <c r="IQT1435" s="824" t="str">
        <f>"Total Subjects Received "&amp;"("&amp;IRA1430&amp;")"</f>
        <v>Total Subjects Received ()</v>
      </c>
      <c r="IQU1435" s="825"/>
      <c r="IQV1435" s="826"/>
      <c r="IQW1435" s="788" t="s">
        <v>37</v>
      </c>
      <c r="IQX1435" s="824" t="str">
        <f>"Total Subjects Received "&amp;"("&amp;IRE1430&amp;")"</f>
        <v>Total Subjects Received ()</v>
      </c>
      <c r="IQY1435" s="825"/>
      <c r="IQZ1435" s="826"/>
      <c r="IRA1435" s="788" t="s">
        <v>37</v>
      </c>
      <c r="IRB1435" s="824" t="str">
        <f>"Total Subjects Received "&amp;"("&amp;IRI1430&amp;")"</f>
        <v>Total Subjects Received ()</v>
      </c>
      <c r="IRC1435" s="825"/>
      <c r="IRD1435" s="826"/>
      <c r="IRE1435" s="788" t="s">
        <v>37</v>
      </c>
      <c r="IRF1435" s="824" t="str">
        <f>"Total Subjects Received "&amp;"("&amp;IRM1430&amp;")"</f>
        <v>Total Subjects Received ()</v>
      </c>
      <c r="IRG1435" s="825"/>
      <c r="IRH1435" s="826"/>
      <c r="IRI1435" s="788" t="s">
        <v>37</v>
      </c>
      <c r="IRJ1435" s="824" t="str">
        <f>"Total Subjects Received "&amp;"("&amp;IRQ1430&amp;")"</f>
        <v>Total Subjects Received ()</v>
      </c>
      <c r="IRK1435" s="825"/>
      <c r="IRL1435" s="826"/>
      <c r="IRM1435" s="788" t="s">
        <v>37</v>
      </c>
      <c r="IRN1435" s="824" t="str">
        <f>"Total Subjects Received "&amp;"("&amp;IRU1430&amp;")"</f>
        <v>Total Subjects Received ()</v>
      </c>
      <c r="IRO1435" s="825"/>
      <c r="IRP1435" s="826"/>
      <c r="IRQ1435" s="788" t="s">
        <v>37</v>
      </c>
      <c r="IRR1435" s="824" t="str">
        <f>"Total Subjects Received "&amp;"("&amp;IRY1430&amp;")"</f>
        <v>Total Subjects Received ()</v>
      </c>
      <c r="IRS1435" s="825"/>
      <c r="IRT1435" s="826"/>
      <c r="IRU1435" s="788" t="s">
        <v>37</v>
      </c>
      <c r="IRV1435" s="824" t="str">
        <f>"Total Subjects Received "&amp;"("&amp;ISC1430&amp;")"</f>
        <v>Total Subjects Received ()</v>
      </c>
      <c r="IRW1435" s="825"/>
      <c r="IRX1435" s="826"/>
      <c r="IRY1435" s="788" t="s">
        <v>37</v>
      </c>
      <c r="IRZ1435" s="824" t="str">
        <f>"Total Subjects Received "&amp;"("&amp;ISG1430&amp;")"</f>
        <v>Total Subjects Received ()</v>
      </c>
      <c r="ISA1435" s="825"/>
      <c r="ISB1435" s="826"/>
      <c r="ISC1435" s="788" t="s">
        <v>37</v>
      </c>
      <c r="ISD1435" s="824" t="str">
        <f>"Total Subjects Received "&amp;"("&amp;ISK1430&amp;")"</f>
        <v>Total Subjects Received ()</v>
      </c>
      <c r="ISE1435" s="825"/>
      <c r="ISF1435" s="826"/>
      <c r="ISG1435" s="788" t="s">
        <v>37</v>
      </c>
      <c r="ISH1435" s="824" t="str">
        <f>"Total Subjects Received "&amp;"("&amp;ISO1430&amp;")"</f>
        <v>Total Subjects Received ()</v>
      </c>
      <c r="ISI1435" s="825"/>
      <c r="ISJ1435" s="826"/>
      <c r="ISK1435" s="788" t="s">
        <v>37</v>
      </c>
      <c r="ISL1435" s="824" t="str">
        <f>"Total Subjects Received "&amp;"("&amp;ISS1430&amp;")"</f>
        <v>Total Subjects Received ()</v>
      </c>
      <c r="ISM1435" s="825"/>
      <c r="ISN1435" s="826"/>
      <c r="ISO1435" s="788" t="s">
        <v>37</v>
      </c>
      <c r="ISP1435" s="824" t="str">
        <f>"Total Subjects Received "&amp;"("&amp;ISW1430&amp;")"</f>
        <v>Total Subjects Received ()</v>
      </c>
      <c r="ISQ1435" s="825"/>
      <c r="ISR1435" s="826"/>
      <c r="ISS1435" s="788" t="s">
        <v>37</v>
      </c>
      <c r="IST1435" s="824" t="str">
        <f>"Total Subjects Received "&amp;"("&amp;ITA1430&amp;")"</f>
        <v>Total Subjects Received ()</v>
      </c>
      <c r="ISU1435" s="825"/>
      <c r="ISV1435" s="826"/>
      <c r="ISW1435" s="788" t="s">
        <v>37</v>
      </c>
      <c r="ISX1435" s="824" t="str">
        <f>"Total Subjects Received "&amp;"("&amp;ITE1430&amp;")"</f>
        <v>Total Subjects Received ()</v>
      </c>
      <c r="ISY1435" s="825"/>
      <c r="ISZ1435" s="826"/>
      <c r="ITA1435" s="788" t="s">
        <v>37</v>
      </c>
      <c r="ITB1435" s="824" t="str">
        <f>"Total Subjects Received "&amp;"("&amp;ITI1430&amp;")"</f>
        <v>Total Subjects Received ()</v>
      </c>
      <c r="ITC1435" s="825"/>
      <c r="ITD1435" s="826"/>
      <c r="ITE1435" s="788" t="s">
        <v>37</v>
      </c>
      <c r="ITF1435" s="824" t="str">
        <f>"Total Subjects Received "&amp;"("&amp;ITM1430&amp;")"</f>
        <v>Total Subjects Received ()</v>
      </c>
      <c r="ITG1435" s="825"/>
      <c r="ITH1435" s="826"/>
      <c r="ITI1435" s="788" t="s">
        <v>37</v>
      </c>
      <c r="ITJ1435" s="824" t="str">
        <f>"Total Subjects Received "&amp;"("&amp;ITQ1430&amp;")"</f>
        <v>Total Subjects Received ()</v>
      </c>
      <c r="ITK1435" s="825"/>
      <c r="ITL1435" s="826"/>
      <c r="ITM1435" s="788" t="s">
        <v>37</v>
      </c>
      <c r="ITN1435" s="824" t="str">
        <f>"Total Subjects Received "&amp;"("&amp;ITU1430&amp;")"</f>
        <v>Total Subjects Received ()</v>
      </c>
      <c r="ITO1435" s="825"/>
      <c r="ITP1435" s="826"/>
      <c r="ITQ1435" s="788" t="s">
        <v>37</v>
      </c>
      <c r="ITR1435" s="824" t="str">
        <f>"Total Subjects Received "&amp;"("&amp;ITY1430&amp;")"</f>
        <v>Total Subjects Received ()</v>
      </c>
      <c r="ITS1435" s="825"/>
      <c r="ITT1435" s="826"/>
      <c r="ITU1435" s="788" t="s">
        <v>37</v>
      </c>
      <c r="ITV1435" s="824" t="str">
        <f>"Total Subjects Received "&amp;"("&amp;IUC1430&amp;")"</f>
        <v>Total Subjects Received ()</v>
      </c>
      <c r="ITW1435" s="825"/>
      <c r="ITX1435" s="826"/>
      <c r="ITY1435" s="788" t="s">
        <v>37</v>
      </c>
      <c r="ITZ1435" s="824" t="str">
        <f>"Total Subjects Received "&amp;"("&amp;IUG1430&amp;")"</f>
        <v>Total Subjects Received ()</v>
      </c>
      <c r="IUA1435" s="825"/>
      <c r="IUB1435" s="826"/>
      <c r="IUC1435" s="788" t="s">
        <v>37</v>
      </c>
      <c r="IUD1435" s="824" t="str">
        <f>"Total Subjects Received "&amp;"("&amp;IUK1430&amp;")"</f>
        <v>Total Subjects Received ()</v>
      </c>
      <c r="IUE1435" s="825"/>
      <c r="IUF1435" s="826"/>
      <c r="IUG1435" s="788" t="s">
        <v>37</v>
      </c>
      <c r="IUH1435" s="824" t="str">
        <f>"Total Subjects Received "&amp;"("&amp;IUO1430&amp;")"</f>
        <v>Total Subjects Received ()</v>
      </c>
      <c r="IUI1435" s="825"/>
      <c r="IUJ1435" s="826"/>
      <c r="IUK1435" s="788" t="s">
        <v>37</v>
      </c>
      <c r="IUL1435" s="824" t="str">
        <f>"Total Subjects Received "&amp;"("&amp;IUS1430&amp;")"</f>
        <v>Total Subjects Received ()</v>
      </c>
      <c r="IUM1435" s="825"/>
      <c r="IUN1435" s="826"/>
      <c r="IUO1435" s="788" t="s">
        <v>37</v>
      </c>
      <c r="IUP1435" s="824" t="str">
        <f>"Total Subjects Received "&amp;"("&amp;IUW1430&amp;")"</f>
        <v>Total Subjects Received ()</v>
      </c>
      <c r="IUQ1435" s="825"/>
      <c r="IUR1435" s="826"/>
      <c r="IUS1435" s="788" t="s">
        <v>37</v>
      </c>
      <c r="IUT1435" s="824" t="str">
        <f>"Total Subjects Received "&amp;"("&amp;IVA1430&amp;")"</f>
        <v>Total Subjects Received ()</v>
      </c>
      <c r="IUU1435" s="825"/>
      <c r="IUV1435" s="826"/>
      <c r="IUW1435" s="788" t="s">
        <v>37</v>
      </c>
      <c r="IUX1435" s="824" t="str">
        <f>"Total Subjects Received "&amp;"("&amp;IVE1430&amp;")"</f>
        <v>Total Subjects Received ()</v>
      </c>
      <c r="IUY1435" s="825"/>
      <c r="IUZ1435" s="826"/>
      <c r="IVA1435" s="788" t="s">
        <v>37</v>
      </c>
      <c r="IVB1435" s="824" t="str">
        <f>"Total Subjects Received "&amp;"("&amp;IVI1430&amp;")"</f>
        <v>Total Subjects Received ()</v>
      </c>
      <c r="IVC1435" s="825"/>
      <c r="IVD1435" s="826"/>
      <c r="IVE1435" s="788" t="s">
        <v>37</v>
      </c>
      <c r="IVF1435" s="824" t="str">
        <f>"Total Subjects Received "&amp;"("&amp;IVM1430&amp;")"</f>
        <v>Total Subjects Received ()</v>
      </c>
      <c r="IVG1435" s="825"/>
      <c r="IVH1435" s="826"/>
      <c r="IVI1435" s="788" t="s">
        <v>37</v>
      </c>
      <c r="IVJ1435" s="824" t="str">
        <f>"Total Subjects Received "&amp;"("&amp;IVQ1430&amp;")"</f>
        <v>Total Subjects Received ()</v>
      </c>
      <c r="IVK1435" s="825"/>
      <c r="IVL1435" s="826"/>
      <c r="IVM1435" s="788" t="s">
        <v>37</v>
      </c>
      <c r="IVN1435" s="824" t="str">
        <f>"Total Subjects Received "&amp;"("&amp;IVU1430&amp;")"</f>
        <v>Total Subjects Received ()</v>
      </c>
      <c r="IVO1435" s="825"/>
      <c r="IVP1435" s="826"/>
      <c r="IVQ1435" s="788" t="s">
        <v>37</v>
      </c>
      <c r="IVR1435" s="824" t="str">
        <f>"Total Subjects Received "&amp;"("&amp;IVY1430&amp;")"</f>
        <v>Total Subjects Received ()</v>
      </c>
      <c r="IVS1435" s="825"/>
      <c r="IVT1435" s="826"/>
      <c r="IVU1435" s="788" t="s">
        <v>37</v>
      </c>
      <c r="IVV1435" s="824" t="str">
        <f>"Total Subjects Received "&amp;"("&amp;IWC1430&amp;")"</f>
        <v>Total Subjects Received ()</v>
      </c>
      <c r="IVW1435" s="825"/>
      <c r="IVX1435" s="826"/>
      <c r="IVY1435" s="788" t="s">
        <v>37</v>
      </c>
      <c r="IVZ1435" s="824" t="str">
        <f>"Total Subjects Received "&amp;"("&amp;IWG1430&amp;")"</f>
        <v>Total Subjects Received ()</v>
      </c>
      <c r="IWA1435" s="825"/>
      <c r="IWB1435" s="826"/>
      <c r="IWC1435" s="788" t="s">
        <v>37</v>
      </c>
      <c r="IWD1435" s="824" t="str">
        <f>"Total Subjects Received "&amp;"("&amp;IWK1430&amp;")"</f>
        <v>Total Subjects Received ()</v>
      </c>
      <c r="IWE1435" s="825"/>
      <c r="IWF1435" s="826"/>
      <c r="IWG1435" s="788" t="s">
        <v>37</v>
      </c>
      <c r="IWH1435" s="824" t="str">
        <f>"Total Subjects Received "&amp;"("&amp;IWO1430&amp;")"</f>
        <v>Total Subjects Received ()</v>
      </c>
      <c r="IWI1435" s="825"/>
      <c r="IWJ1435" s="826"/>
      <c r="IWK1435" s="788" t="s">
        <v>37</v>
      </c>
      <c r="IWL1435" s="824" t="str">
        <f>"Total Subjects Received "&amp;"("&amp;IWS1430&amp;")"</f>
        <v>Total Subjects Received ()</v>
      </c>
      <c r="IWM1435" s="825"/>
      <c r="IWN1435" s="826"/>
      <c r="IWO1435" s="788" t="s">
        <v>37</v>
      </c>
      <c r="IWP1435" s="824" t="str">
        <f>"Total Subjects Received "&amp;"("&amp;IWW1430&amp;")"</f>
        <v>Total Subjects Received ()</v>
      </c>
      <c r="IWQ1435" s="825"/>
      <c r="IWR1435" s="826"/>
      <c r="IWS1435" s="788" t="s">
        <v>37</v>
      </c>
      <c r="IWT1435" s="824" t="str">
        <f>"Total Subjects Received "&amp;"("&amp;IXA1430&amp;")"</f>
        <v>Total Subjects Received ()</v>
      </c>
      <c r="IWU1435" s="825"/>
      <c r="IWV1435" s="826"/>
      <c r="IWW1435" s="788" t="s">
        <v>37</v>
      </c>
      <c r="IWX1435" s="824" t="str">
        <f>"Total Subjects Received "&amp;"("&amp;IXE1430&amp;")"</f>
        <v>Total Subjects Received ()</v>
      </c>
      <c r="IWY1435" s="825"/>
      <c r="IWZ1435" s="826"/>
      <c r="IXA1435" s="788" t="s">
        <v>37</v>
      </c>
      <c r="IXB1435" s="824" t="str">
        <f>"Total Subjects Received "&amp;"("&amp;IXI1430&amp;")"</f>
        <v>Total Subjects Received ()</v>
      </c>
      <c r="IXC1435" s="825"/>
      <c r="IXD1435" s="826"/>
      <c r="IXE1435" s="788" t="s">
        <v>37</v>
      </c>
      <c r="IXF1435" s="824" t="str">
        <f>"Total Subjects Received "&amp;"("&amp;IXM1430&amp;")"</f>
        <v>Total Subjects Received ()</v>
      </c>
      <c r="IXG1435" s="825"/>
      <c r="IXH1435" s="826"/>
      <c r="IXI1435" s="788" t="s">
        <v>37</v>
      </c>
      <c r="IXJ1435" s="824" t="str">
        <f>"Total Subjects Received "&amp;"("&amp;IXQ1430&amp;")"</f>
        <v>Total Subjects Received ()</v>
      </c>
      <c r="IXK1435" s="825"/>
      <c r="IXL1435" s="826"/>
      <c r="IXM1435" s="788" t="s">
        <v>37</v>
      </c>
      <c r="IXN1435" s="824" t="str">
        <f>"Total Subjects Received "&amp;"("&amp;IXU1430&amp;")"</f>
        <v>Total Subjects Received ()</v>
      </c>
      <c r="IXO1435" s="825"/>
      <c r="IXP1435" s="826"/>
      <c r="IXQ1435" s="788" t="s">
        <v>37</v>
      </c>
      <c r="IXR1435" s="824" t="str">
        <f>"Total Subjects Received "&amp;"("&amp;IXY1430&amp;")"</f>
        <v>Total Subjects Received ()</v>
      </c>
      <c r="IXS1435" s="825"/>
      <c r="IXT1435" s="826"/>
      <c r="IXU1435" s="788" t="s">
        <v>37</v>
      </c>
      <c r="IXV1435" s="824" t="str">
        <f>"Total Subjects Received "&amp;"("&amp;IYC1430&amp;")"</f>
        <v>Total Subjects Received ()</v>
      </c>
      <c r="IXW1435" s="825"/>
      <c r="IXX1435" s="826"/>
      <c r="IXY1435" s="788" t="s">
        <v>37</v>
      </c>
      <c r="IXZ1435" s="824" t="str">
        <f>"Total Subjects Received "&amp;"("&amp;IYG1430&amp;")"</f>
        <v>Total Subjects Received ()</v>
      </c>
      <c r="IYA1435" s="825"/>
      <c r="IYB1435" s="826"/>
      <c r="IYC1435" s="788" t="s">
        <v>37</v>
      </c>
      <c r="IYD1435" s="824" t="str">
        <f>"Total Subjects Received "&amp;"("&amp;IYK1430&amp;")"</f>
        <v>Total Subjects Received ()</v>
      </c>
      <c r="IYE1435" s="825"/>
      <c r="IYF1435" s="826"/>
      <c r="IYG1435" s="788" t="s">
        <v>37</v>
      </c>
      <c r="IYH1435" s="824" t="str">
        <f>"Total Subjects Received "&amp;"("&amp;IYO1430&amp;")"</f>
        <v>Total Subjects Received ()</v>
      </c>
      <c r="IYI1435" s="825"/>
      <c r="IYJ1435" s="826"/>
      <c r="IYK1435" s="788" t="s">
        <v>37</v>
      </c>
      <c r="IYL1435" s="824" t="str">
        <f>"Total Subjects Received "&amp;"("&amp;IYS1430&amp;")"</f>
        <v>Total Subjects Received ()</v>
      </c>
      <c r="IYM1435" s="825"/>
      <c r="IYN1435" s="826"/>
      <c r="IYO1435" s="788" t="s">
        <v>37</v>
      </c>
      <c r="IYP1435" s="824" t="str">
        <f>"Total Subjects Received "&amp;"("&amp;IYW1430&amp;")"</f>
        <v>Total Subjects Received ()</v>
      </c>
      <c r="IYQ1435" s="825"/>
      <c r="IYR1435" s="826"/>
      <c r="IYS1435" s="788" t="s">
        <v>37</v>
      </c>
      <c r="IYT1435" s="824" t="str">
        <f>"Total Subjects Received "&amp;"("&amp;IZA1430&amp;")"</f>
        <v>Total Subjects Received ()</v>
      </c>
      <c r="IYU1435" s="825"/>
      <c r="IYV1435" s="826"/>
      <c r="IYW1435" s="788" t="s">
        <v>37</v>
      </c>
      <c r="IYX1435" s="824" t="str">
        <f>"Total Subjects Received "&amp;"("&amp;IZE1430&amp;")"</f>
        <v>Total Subjects Received ()</v>
      </c>
      <c r="IYY1435" s="825"/>
      <c r="IYZ1435" s="826"/>
      <c r="IZA1435" s="788" t="s">
        <v>37</v>
      </c>
      <c r="IZB1435" s="824" t="str">
        <f>"Total Subjects Received "&amp;"("&amp;IZI1430&amp;")"</f>
        <v>Total Subjects Received ()</v>
      </c>
      <c r="IZC1435" s="825"/>
      <c r="IZD1435" s="826"/>
      <c r="IZE1435" s="788" t="s">
        <v>37</v>
      </c>
      <c r="IZF1435" s="824" t="str">
        <f>"Total Subjects Received "&amp;"("&amp;IZM1430&amp;")"</f>
        <v>Total Subjects Received ()</v>
      </c>
      <c r="IZG1435" s="825"/>
      <c r="IZH1435" s="826"/>
      <c r="IZI1435" s="788" t="s">
        <v>37</v>
      </c>
      <c r="IZJ1435" s="824" t="str">
        <f>"Total Subjects Received "&amp;"("&amp;IZQ1430&amp;")"</f>
        <v>Total Subjects Received ()</v>
      </c>
      <c r="IZK1435" s="825"/>
      <c r="IZL1435" s="826"/>
      <c r="IZM1435" s="788" t="s">
        <v>37</v>
      </c>
      <c r="IZN1435" s="824" t="str">
        <f>"Total Subjects Received "&amp;"("&amp;IZU1430&amp;")"</f>
        <v>Total Subjects Received ()</v>
      </c>
      <c r="IZO1435" s="825"/>
      <c r="IZP1435" s="826"/>
      <c r="IZQ1435" s="788" t="s">
        <v>37</v>
      </c>
      <c r="IZR1435" s="824" t="str">
        <f>"Total Subjects Received "&amp;"("&amp;IZY1430&amp;")"</f>
        <v>Total Subjects Received ()</v>
      </c>
      <c r="IZS1435" s="825"/>
      <c r="IZT1435" s="826"/>
      <c r="IZU1435" s="788" t="s">
        <v>37</v>
      </c>
      <c r="IZV1435" s="824" t="str">
        <f>"Total Subjects Received "&amp;"("&amp;JAC1430&amp;")"</f>
        <v>Total Subjects Received ()</v>
      </c>
      <c r="IZW1435" s="825"/>
      <c r="IZX1435" s="826"/>
      <c r="IZY1435" s="788" t="s">
        <v>37</v>
      </c>
      <c r="IZZ1435" s="824" t="str">
        <f>"Total Subjects Received "&amp;"("&amp;JAG1430&amp;")"</f>
        <v>Total Subjects Received ()</v>
      </c>
      <c r="JAA1435" s="825"/>
      <c r="JAB1435" s="826"/>
      <c r="JAC1435" s="788" t="s">
        <v>37</v>
      </c>
      <c r="JAD1435" s="824" t="str">
        <f>"Total Subjects Received "&amp;"("&amp;JAK1430&amp;")"</f>
        <v>Total Subjects Received ()</v>
      </c>
      <c r="JAE1435" s="825"/>
      <c r="JAF1435" s="826"/>
      <c r="JAG1435" s="788" t="s">
        <v>37</v>
      </c>
      <c r="JAH1435" s="824" t="str">
        <f>"Total Subjects Received "&amp;"("&amp;JAO1430&amp;")"</f>
        <v>Total Subjects Received ()</v>
      </c>
      <c r="JAI1435" s="825"/>
      <c r="JAJ1435" s="826"/>
      <c r="JAK1435" s="788" t="s">
        <v>37</v>
      </c>
      <c r="JAL1435" s="824" t="str">
        <f>"Total Subjects Received "&amp;"("&amp;JAS1430&amp;")"</f>
        <v>Total Subjects Received ()</v>
      </c>
      <c r="JAM1435" s="825"/>
      <c r="JAN1435" s="826"/>
      <c r="JAO1435" s="788" t="s">
        <v>37</v>
      </c>
      <c r="JAP1435" s="824" t="str">
        <f>"Total Subjects Received "&amp;"("&amp;JAW1430&amp;")"</f>
        <v>Total Subjects Received ()</v>
      </c>
      <c r="JAQ1435" s="825"/>
      <c r="JAR1435" s="826"/>
      <c r="JAS1435" s="788" t="s">
        <v>37</v>
      </c>
      <c r="JAT1435" s="824" t="str">
        <f>"Total Subjects Received "&amp;"("&amp;JBA1430&amp;")"</f>
        <v>Total Subjects Received ()</v>
      </c>
      <c r="JAU1435" s="825"/>
      <c r="JAV1435" s="826"/>
      <c r="JAW1435" s="788" t="s">
        <v>37</v>
      </c>
      <c r="JAX1435" s="824" t="str">
        <f>"Total Subjects Received "&amp;"("&amp;JBE1430&amp;")"</f>
        <v>Total Subjects Received ()</v>
      </c>
      <c r="JAY1435" s="825"/>
      <c r="JAZ1435" s="826"/>
      <c r="JBA1435" s="788" t="s">
        <v>37</v>
      </c>
      <c r="JBB1435" s="824" t="str">
        <f>"Total Subjects Received "&amp;"("&amp;JBI1430&amp;")"</f>
        <v>Total Subjects Received ()</v>
      </c>
      <c r="JBC1435" s="825"/>
      <c r="JBD1435" s="826"/>
      <c r="JBE1435" s="788" t="s">
        <v>37</v>
      </c>
      <c r="JBF1435" s="824" t="str">
        <f>"Total Subjects Received "&amp;"("&amp;JBM1430&amp;")"</f>
        <v>Total Subjects Received ()</v>
      </c>
      <c r="JBG1435" s="825"/>
      <c r="JBH1435" s="826"/>
      <c r="JBI1435" s="788" t="s">
        <v>37</v>
      </c>
      <c r="JBJ1435" s="824" t="str">
        <f>"Total Subjects Received "&amp;"("&amp;JBQ1430&amp;")"</f>
        <v>Total Subjects Received ()</v>
      </c>
      <c r="JBK1435" s="825"/>
      <c r="JBL1435" s="826"/>
      <c r="JBM1435" s="788" t="s">
        <v>37</v>
      </c>
      <c r="JBN1435" s="824" t="str">
        <f>"Total Subjects Received "&amp;"("&amp;JBU1430&amp;")"</f>
        <v>Total Subjects Received ()</v>
      </c>
      <c r="JBO1435" s="825"/>
      <c r="JBP1435" s="826"/>
      <c r="JBQ1435" s="788" t="s">
        <v>37</v>
      </c>
      <c r="JBR1435" s="824" t="str">
        <f>"Total Subjects Received "&amp;"("&amp;JBY1430&amp;")"</f>
        <v>Total Subjects Received ()</v>
      </c>
      <c r="JBS1435" s="825"/>
      <c r="JBT1435" s="826"/>
      <c r="JBU1435" s="788" t="s">
        <v>37</v>
      </c>
      <c r="JBV1435" s="824" t="str">
        <f>"Total Subjects Received "&amp;"("&amp;JCC1430&amp;")"</f>
        <v>Total Subjects Received ()</v>
      </c>
      <c r="JBW1435" s="825"/>
      <c r="JBX1435" s="826"/>
      <c r="JBY1435" s="788" t="s">
        <v>37</v>
      </c>
      <c r="JBZ1435" s="824" t="str">
        <f>"Total Subjects Received "&amp;"("&amp;JCG1430&amp;")"</f>
        <v>Total Subjects Received ()</v>
      </c>
      <c r="JCA1435" s="825"/>
      <c r="JCB1435" s="826"/>
      <c r="JCC1435" s="788" t="s">
        <v>37</v>
      </c>
      <c r="JCD1435" s="824" t="str">
        <f>"Total Subjects Received "&amp;"("&amp;JCK1430&amp;")"</f>
        <v>Total Subjects Received ()</v>
      </c>
      <c r="JCE1435" s="825"/>
      <c r="JCF1435" s="826"/>
      <c r="JCG1435" s="788" t="s">
        <v>37</v>
      </c>
      <c r="JCH1435" s="824" t="str">
        <f>"Total Subjects Received "&amp;"("&amp;JCO1430&amp;")"</f>
        <v>Total Subjects Received ()</v>
      </c>
      <c r="JCI1435" s="825"/>
      <c r="JCJ1435" s="826"/>
      <c r="JCK1435" s="788" t="s">
        <v>37</v>
      </c>
      <c r="JCL1435" s="824" t="str">
        <f>"Total Subjects Received "&amp;"("&amp;JCS1430&amp;")"</f>
        <v>Total Subjects Received ()</v>
      </c>
      <c r="JCM1435" s="825"/>
      <c r="JCN1435" s="826"/>
      <c r="JCO1435" s="788" t="s">
        <v>37</v>
      </c>
      <c r="JCP1435" s="824" t="str">
        <f>"Total Subjects Received "&amp;"("&amp;JCW1430&amp;")"</f>
        <v>Total Subjects Received ()</v>
      </c>
      <c r="JCQ1435" s="825"/>
      <c r="JCR1435" s="826"/>
      <c r="JCS1435" s="788" t="s">
        <v>37</v>
      </c>
      <c r="JCT1435" s="824" t="str">
        <f>"Total Subjects Received "&amp;"("&amp;JDA1430&amp;")"</f>
        <v>Total Subjects Received ()</v>
      </c>
      <c r="JCU1435" s="825"/>
      <c r="JCV1435" s="826"/>
      <c r="JCW1435" s="788" t="s">
        <v>37</v>
      </c>
      <c r="JCX1435" s="824" t="str">
        <f>"Total Subjects Received "&amp;"("&amp;JDE1430&amp;")"</f>
        <v>Total Subjects Received ()</v>
      </c>
      <c r="JCY1435" s="825"/>
      <c r="JCZ1435" s="826"/>
      <c r="JDA1435" s="788" t="s">
        <v>37</v>
      </c>
      <c r="JDB1435" s="824" t="str">
        <f>"Total Subjects Received "&amp;"("&amp;JDI1430&amp;")"</f>
        <v>Total Subjects Received ()</v>
      </c>
      <c r="JDC1435" s="825"/>
      <c r="JDD1435" s="826"/>
      <c r="JDE1435" s="788" t="s">
        <v>37</v>
      </c>
      <c r="JDF1435" s="824" t="str">
        <f>"Total Subjects Received "&amp;"("&amp;JDM1430&amp;")"</f>
        <v>Total Subjects Received ()</v>
      </c>
      <c r="JDG1435" s="825"/>
      <c r="JDH1435" s="826"/>
      <c r="JDI1435" s="788" t="s">
        <v>37</v>
      </c>
      <c r="JDJ1435" s="824" t="str">
        <f>"Total Subjects Received "&amp;"("&amp;JDQ1430&amp;")"</f>
        <v>Total Subjects Received ()</v>
      </c>
      <c r="JDK1435" s="825"/>
      <c r="JDL1435" s="826"/>
      <c r="JDM1435" s="788" t="s">
        <v>37</v>
      </c>
      <c r="JDN1435" s="824" t="str">
        <f>"Total Subjects Received "&amp;"("&amp;JDU1430&amp;")"</f>
        <v>Total Subjects Received ()</v>
      </c>
      <c r="JDO1435" s="825"/>
      <c r="JDP1435" s="826"/>
      <c r="JDQ1435" s="788" t="s">
        <v>37</v>
      </c>
      <c r="JDR1435" s="824" t="str">
        <f>"Total Subjects Received "&amp;"("&amp;JDY1430&amp;")"</f>
        <v>Total Subjects Received ()</v>
      </c>
      <c r="JDS1435" s="825"/>
      <c r="JDT1435" s="826"/>
      <c r="JDU1435" s="788" t="s">
        <v>37</v>
      </c>
      <c r="JDV1435" s="824" t="str">
        <f>"Total Subjects Received "&amp;"("&amp;JEC1430&amp;")"</f>
        <v>Total Subjects Received ()</v>
      </c>
      <c r="JDW1435" s="825"/>
      <c r="JDX1435" s="826"/>
      <c r="JDY1435" s="788" t="s">
        <v>37</v>
      </c>
      <c r="JDZ1435" s="824" t="str">
        <f>"Total Subjects Received "&amp;"("&amp;JEG1430&amp;")"</f>
        <v>Total Subjects Received ()</v>
      </c>
      <c r="JEA1435" s="825"/>
      <c r="JEB1435" s="826"/>
      <c r="JEC1435" s="788" t="s">
        <v>37</v>
      </c>
      <c r="JED1435" s="824" t="str">
        <f>"Total Subjects Received "&amp;"("&amp;JEK1430&amp;")"</f>
        <v>Total Subjects Received ()</v>
      </c>
      <c r="JEE1435" s="825"/>
      <c r="JEF1435" s="826"/>
      <c r="JEG1435" s="788" t="s">
        <v>37</v>
      </c>
      <c r="JEH1435" s="824" t="str">
        <f>"Total Subjects Received "&amp;"("&amp;JEO1430&amp;")"</f>
        <v>Total Subjects Received ()</v>
      </c>
      <c r="JEI1435" s="825"/>
      <c r="JEJ1435" s="826"/>
      <c r="JEK1435" s="788" t="s">
        <v>37</v>
      </c>
      <c r="JEL1435" s="824" t="str">
        <f>"Total Subjects Received "&amp;"("&amp;JES1430&amp;")"</f>
        <v>Total Subjects Received ()</v>
      </c>
      <c r="JEM1435" s="825"/>
      <c r="JEN1435" s="826"/>
      <c r="JEO1435" s="788" t="s">
        <v>37</v>
      </c>
      <c r="JEP1435" s="824" t="str">
        <f>"Total Subjects Received "&amp;"("&amp;JEW1430&amp;")"</f>
        <v>Total Subjects Received ()</v>
      </c>
      <c r="JEQ1435" s="825"/>
      <c r="JER1435" s="826"/>
      <c r="JES1435" s="788" t="s">
        <v>37</v>
      </c>
      <c r="JET1435" s="824" t="str">
        <f>"Total Subjects Received "&amp;"("&amp;JFA1430&amp;")"</f>
        <v>Total Subjects Received ()</v>
      </c>
      <c r="JEU1435" s="825"/>
      <c r="JEV1435" s="826"/>
      <c r="JEW1435" s="788" t="s">
        <v>37</v>
      </c>
      <c r="JEX1435" s="824" t="str">
        <f>"Total Subjects Received "&amp;"("&amp;JFE1430&amp;")"</f>
        <v>Total Subjects Received ()</v>
      </c>
      <c r="JEY1435" s="825"/>
      <c r="JEZ1435" s="826"/>
      <c r="JFA1435" s="788" t="s">
        <v>37</v>
      </c>
      <c r="JFB1435" s="824" t="str">
        <f>"Total Subjects Received "&amp;"("&amp;JFI1430&amp;")"</f>
        <v>Total Subjects Received ()</v>
      </c>
      <c r="JFC1435" s="825"/>
      <c r="JFD1435" s="826"/>
      <c r="JFE1435" s="788" t="s">
        <v>37</v>
      </c>
      <c r="JFF1435" s="824" t="str">
        <f>"Total Subjects Received "&amp;"("&amp;JFM1430&amp;")"</f>
        <v>Total Subjects Received ()</v>
      </c>
      <c r="JFG1435" s="825"/>
      <c r="JFH1435" s="826"/>
      <c r="JFI1435" s="788" t="s">
        <v>37</v>
      </c>
      <c r="JFJ1435" s="824" t="str">
        <f>"Total Subjects Received "&amp;"("&amp;JFQ1430&amp;")"</f>
        <v>Total Subjects Received ()</v>
      </c>
      <c r="JFK1435" s="825"/>
      <c r="JFL1435" s="826"/>
      <c r="JFM1435" s="788" t="s">
        <v>37</v>
      </c>
      <c r="JFN1435" s="824" t="str">
        <f>"Total Subjects Received "&amp;"("&amp;JFU1430&amp;")"</f>
        <v>Total Subjects Received ()</v>
      </c>
      <c r="JFO1435" s="825"/>
      <c r="JFP1435" s="826"/>
      <c r="JFQ1435" s="788" t="s">
        <v>37</v>
      </c>
      <c r="JFR1435" s="824" t="str">
        <f>"Total Subjects Received "&amp;"("&amp;JFY1430&amp;")"</f>
        <v>Total Subjects Received ()</v>
      </c>
      <c r="JFS1435" s="825"/>
      <c r="JFT1435" s="826"/>
      <c r="JFU1435" s="788" t="s">
        <v>37</v>
      </c>
      <c r="JFV1435" s="824" t="str">
        <f>"Total Subjects Received "&amp;"("&amp;JGC1430&amp;")"</f>
        <v>Total Subjects Received ()</v>
      </c>
      <c r="JFW1435" s="825"/>
      <c r="JFX1435" s="826"/>
      <c r="JFY1435" s="788" t="s">
        <v>37</v>
      </c>
      <c r="JFZ1435" s="824" t="str">
        <f>"Total Subjects Received "&amp;"("&amp;JGG1430&amp;")"</f>
        <v>Total Subjects Received ()</v>
      </c>
      <c r="JGA1435" s="825"/>
      <c r="JGB1435" s="826"/>
      <c r="JGC1435" s="788" t="s">
        <v>37</v>
      </c>
      <c r="JGD1435" s="824" t="str">
        <f>"Total Subjects Received "&amp;"("&amp;JGK1430&amp;")"</f>
        <v>Total Subjects Received ()</v>
      </c>
      <c r="JGE1435" s="825"/>
      <c r="JGF1435" s="826"/>
      <c r="JGG1435" s="788" t="s">
        <v>37</v>
      </c>
      <c r="JGH1435" s="824" t="str">
        <f>"Total Subjects Received "&amp;"("&amp;JGO1430&amp;")"</f>
        <v>Total Subjects Received ()</v>
      </c>
      <c r="JGI1435" s="825"/>
      <c r="JGJ1435" s="826"/>
      <c r="JGK1435" s="788" t="s">
        <v>37</v>
      </c>
      <c r="JGL1435" s="824" t="str">
        <f>"Total Subjects Received "&amp;"("&amp;JGS1430&amp;")"</f>
        <v>Total Subjects Received ()</v>
      </c>
      <c r="JGM1435" s="825"/>
      <c r="JGN1435" s="826"/>
      <c r="JGO1435" s="788" t="s">
        <v>37</v>
      </c>
      <c r="JGP1435" s="824" t="str">
        <f>"Total Subjects Received "&amp;"("&amp;JGW1430&amp;")"</f>
        <v>Total Subjects Received ()</v>
      </c>
      <c r="JGQ1435" s="825"/>
      <c r="JGR1435" s="826"/>
      <c r="JGS1435" s="788" t="s">
        <v>37</v>
      </c>
      <c r="JGT1435" s="824" t="str">
        <f>"Total Subjects Received "&amp;"("&amp;JHA1430&amp;")"</f>
        <v>Total Subjects Received ()</v>
      </c>
      <c r="JGU1435" s="825"/>
      <c r="JGV1435" s="826"/>
      <c r="JGW1435" s="788" t="s">
        <v>37</v>
      </c>
      <c r="JGX1435" s="824" t="str">
        <f>"Total Subjects Received "&amp;"("&amp;JHE1430&amp;")"</f>
        <v>Total Subjects Received ()</v>
      </c>
      <c r="JGY1435" s="825"/>
      <c r="JGZ1435" s="826"/>
      <c r="JHA1435" s="788" t="s">
        <v>37</v>
      </c>
      <c r="JHB1435" s="824" t="str">
        <f>"Total Subjects Received "&amp;"("&amp;JHI1430&amp;")"</f>
        <v>Total Subjects Received ()</v>
      </c>
      <c r="JHC1435" s="825"/>
      <c r="JHD1435" s="826"/>
      <c r="JHE1435" s="788" t="s">
        <v>37</v>
      </c>
      <c r="JHF1435" s="824" t="str">
        <f>"Total Subjects Received "&amp;"("&amp;JHM1430&amp;")"</f>
        <v>Total Subjects Received ()</v>
      </c>
      <c r="JHG1435" s="825"/>
      <c r="JHH1435" s="826"/>
      <c r="JHI1435" s="788" t="s">
        <v>37</v>
      </c>
      <c r="JHJ1435" s="824" t="str">
        <f>"Total Subjects Received "&amp;"("&amp;JHQ1430&amp;")"</f>
        <v>Total Subjects Received ()</v>
      </c>
      <c r="JHK1435" s="825"/>
      <c r="JHL1435" s="826"/>
      <c r="JHM1435" s="788" t="s">
        <v>37</v>
      </c>
      <c r="JHN1435" s="824" t="str">
        <f>"Total Subjects Received "&amp;"("&amp;JHU1430&amp;")"</f>
        <v>Total Subjects Received ()</v>
      </c>
      <c r="JHO1435" s="825"/>
      <c r="JHP1435" s="826"/>
      <c r="JHQ1435" s="788" t="s">
        <v>37</v>
      </c>
      <c r="JHR1435" s="824" t="str">
        <f>"Total Subjects Received "&amp;"("&amp;JHY1430&amp;")"</f>
        <v>Total Subjects Received ()</v>
      </c>
      <c r="JHS1435" s="825"/>
      <c r="JHT1435" s="826"/>
      <c r="JHU1435" s="788" t="s">
        <v>37</v>
      </c>
      <c r="JHV1435" s="824" t="str">
        <f>"Total Subjects Received "&amp;"("&amp;JIC1430&amp;")"</f>
        <v>Total Subjects Received ()</v>
      </c>
      <c r="JHW1435" s="825"/>
      <c r="JHX1435" s="826"/>
      <c r="JHY1435" s="788" t="s">
        <v>37</v>
      </c>
      <c r="JHZ1435" s="824" t="str">
        <f>"Total Subjects Received "&amp;"("&amp;JIG1430&amp;")"</f>
        <v>Total Subjects Received ()</v>
      </c>
      <c r="JIA1435" s="825"/>
      <c r="JIB1435" s="826"/>
      <c r="JIC1435" s="788" t="s">
        <v>37</v>
      </c>
      <c r="JID1435" s="824" t="str">
        <f>"Total Subjects Received "&amp;"("&amp;JIK1430&amp;")"</f>
        <v>Total Subjects Received ()</v>
      </c>
      <c r="JIE1435" s="825"/>
      <c r="JIF1435" s="826"/>
      <c r="JIG1435" s="788" t="s">
        <v>37</v>
      </c>
      <c r="JIH1435" s="824" t="str">
        <f>"Total Subjects Received "&amp;"("&amp;JIO1430&amp;")"</f>
        <v>Total Subjects Received ()</v>
      </c>
      <c r="JII1435" s="825"/>
      <c r="JIJ1435" s="826"/>
      <c r="JIK1435" s="788" t="s">
        <v>37</v>
      </c>
      <c r="JIL1435" s="824" t="str">
        <f>"Total Subjects Received "&amp;"("&amp;JIS1430&amp;")"</f>
        <v>Total Subjects Received ()</v>
      </c>
      <c r="JIM1435" s="825"/>
      <c r="JIN1435" s="826"/>
      <c r="JIO1435" s="788" t="s">
        <v>37</v>
      </c>
      <c r="JIP1435" s="824" t="str">
        <f>"Total Subjects Received "&amp;"("&amp;JIW1430&amp;")"</f>
        <v>Total Subjects Received ()</v>
      </c>
      <c r="JIQ1435" s="825"/>
      <c r="JIR1435" s="826"/>
      <c r="JIS1435" s="788" t="s">
        <v>37</v>
      </c>
      <c r="JIT1435" s="824" t="str">
        <f>"Total Subjects Received "&amp;"("&amp;JJA1430&amp;")"</f>
        <v>Total Subjects Received ()</v>
      </c>
      <c r="JIU1435" s="825"/>
      <c r="JIV1435" s="826"/>
      <c r="JIW1435" s="788" t="s">
        <v>37</v>
      </c>
      <c r="JIX1435" s="824" t="str">
        <f>"Total Subjects Received "&amp;"("&amp;JJE1430&amp;")"</f>
        <v>Total Subjects Received ()</v>
      </c>
      <c r="JIY1435" s="825"/>
      <c r="JIZ1435" s="826"/>
      <c r="JJA1435" s="788" t="s">
        <v>37</v>
      </c>
      <c r="JJB1435" s="824" t="str">
        <f>"Total Subjects Received "&amp;"("&amp;JJI1430&amp;")"</f>
        <v>Total Subjects Received ()</v>
      </c>
      <c r="JJC1435" s="825"/>
      <c r="JJD1435" s="826"/>
      <c r="JJE1435" s="788" t="s">
        <v>37</v>
      </c>
      <c r="JJF1435" s="824" t="str">
        <f>"Total Subjects Received "&amp;"("&amp;JJM1430&amp;")"</f>
        <v>Total Subjects Received ()</v>
      </c>
      <c r="JJG1435" s="825"/>
      <c r="JJH1435" s="826"/>
      <c r="JJI1435" s="788" t="s">
        <v>37</v>
      </c>
      <c r="JJJ1435" s="824" t="str">
        <f>"Total Subjects Received "&amp;"("&amp;JJQ1430&amp;")"</f>
        <v>Total Subjects Received ()</v>
      </c>
      <c r="JJK1435" s="825"/>
      <c r="JJL1435" s="826"/>
      <c r="JJM1435" s="788" t="s">
        <v>37</v>
      </c>
      <c r="JJN1435" s="824" t="str">
        <f>"Total Subjects Received "&amp;"("&amp;JJU1430&amp;")"</f>
        <v>Total Subjects Received ()</v>
      </c>
      <c r="JJO1435" s="825"/>
      <c r="JJP1435" s="826"/>
      <c r="JJQ1435" s="788" t="s">
        <v>37</v>
      </c>
      <c r="JJR1435" s="824" t="str">
        <f>"Total Subjects Received "&amp;"("&amp;JJY1430&amp;")"</f>
        <v>Total Subjects Received ()</v>
      </c>
      <c r="JJS1435" s="825"/>
      <c r="JJT1435" s="826"/>
      <c r="JJU1435" s="788" t="s">
        <v>37</v>
      </c>
      <c r="JJV1435" s="824" t="str">
        <f>"Total Subjects Received "&amp;"("&amp;JKC1430&amp;")"</f>
        <v>Total Subjects Received ()</v>
      </c>
      <c r="JJW1435" s="825"/>
      <c r="JJX1435" s="826"/>
      <c r="JJY1435" s="788" t="s">
        <v>37</v>
      </c>
      <c r="JJZ1435" s="824" t="str">
        <f>"Total Subjects Received "&amp;"("&amp;JKG1430&amp;")"</f>
        <v>Total Subjects Received ()</v>
      </c>
      <c r="JKA1435" s="825"/>
      <c r="JKB1435" s="826"/>
      <c r="JKC1435" s="788" t="s">
        <v>37</v>
      </c>
      <c r="JKD1435" s="824" t="str">
        <f>"Total Subjects Received "&amp;"("&amp;JKK1430&amp;")"</f>
        <v>Total Subjects Received ()</v>
      </c>
      <c r="JKE1435" s="825"/>
      <c r="JKF1435" s="826"/>
      <c r="JKG1435" s="788" t="s">
        <v>37</v>
      </c>
      <c r="JKH1435" s="824" t="str">
        <f>"Total Subjects Received "&amp;"("&amp;JKO1430&amp;")"</f>
        <v>Total Subjects Received ()</v>
      </c>
      <c r="JKI1435" s="825"/>
      <c r="JKJ1435" s="826"/>
      <c r="JKK1435" s="788" t="s">
        <v>37</v>
      </c>
      <c r="JKL1435" s="824" t="str">
        <f>"Total Subjects Received "&amp;"("&amp;JKS1430&amp;")"</f>
        <v>Total Subjects Received ()</v>
      </c>
      <c r="JKM1435" s="825"/>
      <c r="JKN1435" s="826"/>
      <c r="JKO1435" s="788" t="s">
        <v>37</v>
      </c>
      <c r="JKP1435" s="824" t="str">
        <f>"Total Subjects Received "&amp;"("&amp;JKW1430&amp;")"</f>
        <v>Total Subjects Received ()</v>
      </c>
      <c r="JKQ1435" s="825"/>
      <c r="JKR1435" s="826"/>
      <c r="JKS1435" s="788" t="s">
        <v>37</v>
      </c>
      <c r="JKT1435" s="824" t="str">
        <f>"Total Subjects Received "&amp;"("&amp;JLA1430&amp;")"</f>
        <v>Total Subjects Received ()</v>
      </c>
      <c r="JKU1435" s="825"/>
      <c r="JKV1435" s="826"/>
      <c r="JKW1435" s="788" t="s">
        <v>37</v>
      </c>
      <c r="JKX1435" s="824" t="str">
        <f>"Total Subjects Received "&amp;"("&amp;JLE1430&amp;")"</f>
        <v>Total Subjects Received ()</v>
      </c>
      <c r="JKY1435" s="825"/>
      <c r="JKZ1435" s="826"/>
      <c r="JLA1435" s="788" t="s">
        <v>37</v>
      </c>
      <c r="JLB1435" s="824" t="str">
        <f>"Total Subjects Received "&amp;"("&amp;JLI1430&amp;")"</f>
        <v>Total Subjects Received ()</v>
      </c>
      <c r="JLC1435" s="825"/>
      <c r="JLD1435" s="826"/>
      <c r="JLE1435" s="788" t="s">
        <v>37</v>
      </c>
      <c r="JLF1435" s="824" t="str">
        <f>"Total Subjects Received "&amp;"("&amp;JLM1430&amp;")"</f>
        <v>Total Subjects Received ()</v>
      </c>
      <c r="JLG1435" s="825"/>
      <c r="JLH1435" s="826"/>
      <c r="JLI1435" s="788" t="s">
        <v>37</v>
      </c>
      <c r="JLJ1435" s="824" t="str">
        <f>"Total Subjects Received "&amp;"("&amp;JLQ1430&amp;")"</f>
        <v>Total Subjects Received ()</v>
      </c>
      <c r="JLK1435" s="825"/>
      <c r="JLL1435" s="826"/>
      <c r="JLM1435" s="788" t="s">
        <v>37</v>
      </c>
      <c r="JLN1435" s="824" t="str">
        <f>"Total Subjects Received "&amp;"("&amp;JLU1430&amp;")"</f>
        <v>Total Subjects Received ()</v>
      </c>
      <c r="JLO1435" s="825"/>
      <c r="JLP1435" s="826"/>
      <c r="JLQ1435" s="788" t="s">
        <v>37</v>
      </c>
      <c r="JLR1435" s="824" t="str">
        <f>"Total Subjects Received "&amp;"("&amp;JLY1430&amp;")"</f>
        <v>Total Subjects Received ()</v>
      </c>
      <c r="JLS1435" s="825"/>
      <c r="JLT1435" s="826"/>
      <c r="JLU1435" s="788" t="s">
        <v>37</v>
      </c>
      <c r="JLV1435" s="824" t="str">
        <f>"Total Subjects Received "&amp;"("&amp;JMC1430&amp;")"</f>
        <v>Total Subjects Received ()</v>
      </c>
      <c r="JLW1435" s="825"/>
      <c r="JLX1435" s="826"/>
      <c r="JLY1435" s="788" t="s">
        <v>37</v>
      </c>
      <c r="JLZ1435" s="824" t="str">
        <f>"Total Subjects Received "&amp;"("&amp;JMG1430&amp;")"</f>
        <v>Total Subjects Received ()</v>
      </c>
      <c r="JMA1435" s="825"/>
      <c r="JMB1435" s="826"/>
      <c r="JMC1435" s="788" t="s">
        <v>37</v>
      </c>
      <c r="JMD1435" s="824" t="str">
        <f>"Total Subjects Received "&amp;"("&amp;JMK1430&amp;")"</f>
        <v>Total Subjects Received ()</v>
      </c>
      <c r="JME1435" s="825"/>
      <c r="JMF1435" s="826"/>
      <c r="JMG1435" s="788" t="s">
        <v>37</v>
      </c>
      <c r="JMH1435" s="824" t="str">
        <f>"Total Subjects Received "&amp;"("&amp;JMO1430&amp;")"</f>
        <v>Total Subjects Received ()</v>
      </c>
      <c r="JMI1435" s="825"/>
      <c r="JMJ1435" s="826"/>
      <c r="JMK1435" s="788" t="s">
        <v>37</v>
      </c>
      <c r="JML1435" s="824" t="str">
        <f>"Total Subjects Received "&amp;"("&amp;JMS1430&amp;")"</f>
        <v>Total Subjects Received ()</v>
      </c>
      <c r="JMM1435" s="825"/>
      <c r="JMN1435" s="826"/>
      <c r="JMO1435" s="788" t="s">
        <v>37</v>
      </c>
      <c r="JMP1435" s="824" t="str">
        <f>"Total Subjects Received "&amp;"("&amp;JMW1430&amp;")"</f>
        <v>Total Subjects Received ()</v>
      </c>
      <c r="JMQ1435" s="825"/>
      <c r="JMR1435" s="826"/>
      <c r="JMS1435" s="788" t="s">
        <v>37</v>
      </c>
      <c r="JMT1435" s="824" t="str">
        <f>"Total Subjects Received "&amp;"("&amp;JNA1430&amp;")"</f>
        <v>Total Subjects Received ()</v>
      </c>
      <c r="JMU1435" s="825"/>
      <c r="JMV1435" s="826"/>
      <c r="JMW1435" s="788" t="s">
        <v>37</v>
      </c>
      <c r="JMX1435" s="824" t="str">
        <f>"Total Subjects Received "&amp;"("&amp;JNE1430&amp;")"</f>
        <v>Total Subjects Received ()</v>
      </c>
      <c r="JMY1435" s="825"/>
      <c r="JMZ1435" s="826"/>
      <c r="JNA1435" s="788" t="s">
        <v>37</v>
      </c>
      <c r="JNB1435" s="824" t="str">
        <f>"Total Subjects Received "&amp;"("&amp;JNI1430&amp;")"</f>
        <v>Total Subjects Received ()</v>
      </c>
      <c r="JNC1435" s="825"/>
      <c r="JND1435" s="826"/>
      <c r="JNE1435" s="788" t="s">
        <v>37</v>
      </c>
      <c r="JNF1435" s="824" t="str">
        <f>"Total Subjects Received "&amp;"("&amp;JNM1430&amp;")"</f>
        <v>Total Subjects Received ()</v>
      </c>
      <c r="JNG1435" s="825"/>
      <c r="JNH1435" s="826"/>
      <c r="JNI1435" s="788" t="s">
        <v>37</v>
      </c>
      <c r="JNJ1435" s="824" t="str">
        <f>"Total Subjects Received "&amp;"("&amp;JNQ1430&amp;")"</f>
        <v>Total Subjects Received ()</v>
      </c>
      <c r="JNK1435" s="825"/>
      <c r="JNL1435" s="826"/>
      <c r="JNM1435" s="788" t="s">
        <v>37</v>
      </c>
      <c r="JNN1435" s="824" t="str">
        <f>"Total Subjects Received "&amp;"("&amp;JNU1430&amp;")"</f>
        <v>Total Subjects Received ()</v>
      </c>
      <c r="JNO1435" s="825"/>
      <c r="JNP1435" s="826"/>
      <c r="JNQ1435" s="788" t="s">
        <v>37</v>
      </c>
      <c r="JNR1435" s="824" t="str">
        <f>"Total Subjects Received "&amp;"("&amp;JNY1430&amp;")"</f>
        <v>Total Subjects Received ()</v>
      </c>
      <c r="JNS1435" s="825"/>
      <c r="JNT1435" s="826"/>
      <c r="JNU1435" s="788" t="s">
        <v>37</v>
      </c>
      <c r="JNV1435" s="824" t="str">
        <f>"Total Subjects Received "&amp;"("&amp;JOC1430&amp;")"</f>
        <v>Total Subjects Received ()</v>
      </c>
      <c r="JNW1435" s="825"/>
      <c r="JNX1435" s="826"/>
      <c r="JNY1435" s="788" t="s">
        <v>37</v>
      </c>
      <c r="JNZ1435" s="824" t="str">
        <f>"Total Subjects Received "&amp;"("&amp;JOG1430&amp;")"</f>
        <v>Total Subjects Received ()</v>
      </c>
      <c r="JOA1435" s="825"/>
      <c r="JOB1435" s="826"/>
      <c r="JOC1435" s="788" t="s">
        <v>37</v>
      </c>
      <c r="JOD1435" s="824" t="str">
        <f>"Total Subjects Received "&amp;"("&amp;JOK1430&amp;")"</f>
        <v>Total Subjects Received ()</v>
      </c>
      <c r="JOE1435" s="825"/>
      <c r="JOF1435" s="826"/>
      <c r="JOG1435" s="788" t="s">
        <v>37</v>
      </c>
      <c r="JOH1435" s="824" t="str">
        <f>"Total Subjects Received "&amp;"("&amp;JOO1430&amp;")"</f>
        <v>Total Subjects Received ()</v>
      </c>
      <c r="JOI1435" s="825"/>
      <c r="JOJ1435" s="826"/>
      <c r="JOK1435" s="788" t="s">
        <v>37</v>
      </c>
      <c r="JOL1435" s="824" t="str">
        <f>"Total Subjects Received "&amp;"("&amp;JOS1430&amp;")"</f>
        <v>Total Subjects Received ()</v>
      </c>
      <c r="JOM1435" s="825"/>
      <c r="JON1435" s="826"/>
      <c r="JOO1435" s="788" t="s">
        <v>37</v>
      </c>
      <c r="JOP1435" s="824" t="str">
        <f>"Total Subjects Received "&amp;"("&amp;JOW1430&amp;")"</f>
        <v>Total Subjects Received ()</v>
      </c>
      <c r="JOQ1435" s="825"/>
      <c r="JOR1435" s="826"/>
      <c r="JOS1435" s="788" t="s">
        <v>37</v>
      </c>
      <c r="JOT1435" s="824" t="str">
        <f>"Total Subjects Received "&amp;"("&amp;JPA1430&amp;")"</f>
        <v>Total Subjects Received ()</v>
      </c>
      <c r="JOU1435" s="825"/>
      <c r="JOV1435" s="826"/>
      <c r="JOW1435" s="788" t="s">
        <v>37</v>
      </c>
      <c r="JOX1435" s="824" t="str">
        <f>"Total Subjects Received "&amp;"("&amp;JPE1430&amp;")"</f>
        <v>Total Subjects Received ()</v>
      </c>
      <c r="JOY1435" s="825"/>
      <c r="JOZ1435" s="826"/>
      <c r="JPA1435" s="788" t="s">
        <v>37</v>
      </c>
      <c r="JPB1435" s="824" t="str">
        <f>"Total Subjects Received "&amp;"("&amp;JPI1430&amp;")"</f>
        <v>Total Subjects Received ()</v>
      </c>
      <c r="JPC1435" s="825"/>
      <c r="JPD1435" s="826"/>
      <c r="JPE1435" s="788" t="s">
        <v>37</v>
      </c>
      <c r="JPF1435" s="824" t="str">
        <f>"Total Subjects Received "&amp;"("&amp;JPM1430&amp;")"</f>
        <v>Total Subjects Received ()</v>
      </c>
      <c r="JPG1435" s="825"/>
      <c r="JPH1435" s="826"/>
      <c r="JPI1435" s="788" t="s">
        <v>37</v>
      </c>
      <c r="JPJ1435" s="824" t="str">
        <f>"Total Subjects Received "&amp;"("&amp;JPQ1430&amp;")"</f>
        <v>Total Subjects Received ()</v>
      </c>
      <c r="JPK1435" s="825"/>
      <c r="JPL1435" s="826"/>
      <c r="JPM1435" s="788" t="s">
        <v>37</v>
      </c>
      <c r="JPN1435" s="824" t="str">
        <f>"Total Subjects Received "&amp;"("&amp;JPU1430&amp;")"</f>
        <v>Total Subjects Received ()</v>
      </c>
      <c r="JPO1435" s="825"/>
      <c r="JPP1435" s="826"/>
      <c r="JPQ1435" s="788" t="s">
        <v>37</v>
      </c>
      <c r="JPR1435" s="824" t="str">
        <f>"Total Subjects Received "&amp;"("&amp;JPY1430&amp;")"</f>
        <v>Total Subjects Received ()</v>
      </c>
      <c r="JPS1435" s="825"/>
      <c r="JPT1435" s="826"/>
      <c r="JPU1435" s="788" t="s">
        <v>37</v>
      </c>
      <c r="JPV1435" s="824" t="str">
        <f>"Total Subjects Received "&amp;"("&amp;JQC1430&amp;")"</f>
        <v>Total Subjects Received ()</v>
      </c>
      <c r="JPW1435" s="825"/>
      <c r="JPX1435" s="826"/>
      <c r="JPY1435" s="788" t="s">
        <v>37</v>
      </c>
      <c r="JPZ1435" s="824" t="str">
        <f>"Total Subjects Received "&amp;"("&amp;JQG1430&amp;")"</f>
        <v>Total Subjects Received ()</v>
      </c>
      <c r="JQA1435" s="825"/>
      <c r="JQB1435" s="826"/>
      <c r="JQC1435" s="788" t="s">
        <v>37</v>
      </c>
      <c r="JQD1435" s="824" t="str">
        <f>"Total Subjects Received "&amp;"("&amp;JQK1430&amp;")"</f>
        <v>Total Subjects Received ()</v>
      </c>
      <c r="JQE1435" s="825"/>
      <c r="JQF1435" s="826"/>
      <c r="JQG1435" s="788" t="s">
        <v>37</v>
      </c>
      <c r="JQH1435" s="824" t="str">
        <f>"Total Subjects Received "&amp;"("&amp;JQO1430&amp;")"</f>
        <v>Total Subjects Received ()</v>
      </c>
      <c r="JQI1435" s="825"/>
      <c r="JQJ1435" s="826"/>
      <c r="JQK1435" s="788" t="s">
        <v>37</v>
      </c>
      <c r="JQL1435" s="824" t="str">
        <f>"Total Subjects Received "&amp;"("&amp;JQS1430&amp;")"</f>
        <v>Total Subjects Received ()</v>
      </c>
      <c r="JQM1435" s="825"/>
      <c r="JQN1435" s="826"/>
      <c r="JQO1435" s="788" t="s">
        <v>37</v>
      </c>
      <c r="JQP1435" s="824" t="str">
        <f>"Total Subjects Received "&amp;"("&amp;JQW1430&amp;")"</f>
        <v>Total Subjects Received ()</v>
      </c>
      <c r="JQQ1435" s="825"/>
      <c r="JQR1435" s="826"/>
      <c r="JQS1435" s="788" t="s">
        <v>37</v>
      </c>
      <c r="JQT1435" s="824" t="str">
        <f>"Total Subjects Received "&amp;"("&amp;JRA1430&amp;")"</f>
        <v>Total Subjects Received ()</v>
      </c>
      <c r="JQU1435" s="825"/>
      <c r="JQV1435" s="826"/>
      <c r="JQW1435" s="788" t="s">
        <v>37</v>
      </c>
      <c r="JQX1435" s="824" t="str">
        <f>"Total Subjects Received "&amp;"("&amp;JRE1430&amp;")"</f>
        <v>Total Subjects Received ()</v>
      </c>
      <c r="JQY1435" s="825"/>
      <c r="JQZ1435" s="826"/>
      <c r="JRA1435" s="788" t="s">
        <v>37</v>
      </c>
      <c r="JRB1435" s="824" t="str">
        <f>"Total Subjects Received "&amp;"("&amp;JRI1430&amp;")"</f>
        <v>Total Subjects Received ()</v>
      </c>
      <c r="JRC1435" s="825"/>
      <c r="JRD1435" s="826"/>
      <c r="JRE1435" s="788" t="s">
        <v>37</v>
      </c>
      <c r="JRF1435" s="824" t="str">
        <f>"Total Subjects Received "&amp;"("&amp;JRM1430&amp;")"</f>
        <v>Total Subjects Received ()</v>
      </c>
      <c r="JRG1435" s="825"/>
      <c r="JRH1435" s="826"/>
      <c r="JRI1435" s="788" t="s">
        <v>37</v>
      </c>
      <c r="JRJ1435" s="824" t="str">
        <f>"Total Subjects Received "&amp;"("&amp;JRQ1430&amp;")"</f>
        <v>Total Subjects Received ()</v>
      </c>
      <c r="JRK1435" s="825"/>
      <c r="JRL1435" s="826"/>
      <c r="JRM1435" s="788" t="s">
        <v>37</v>
      </c>
      <c r="JRN1435" s="824" t="str">
        <f>"Total Subjects Received "&amp;"("&amp;JRU1430&amp;")"</f>
        <v>Total Subjects Received ()</v>
      </c>
      <c r="JRO1435" s="825"/>
      <c r="JRP1435" s="826"/>
      <c r="JRQ1435" s="788" t="s">
        <v>37</v>
      </c>
      <c r="JRR1435" s="824" t="str">
        <f>"Total Subjects Received "&amp;"("&amp;JRY1430&amp;")"</f>
        <v>Total Subjects Received ()</v>
      </c>
      <c r="JRS1435" s="825"/>
      <c r="JRT1435" s="826"/>
      <c r="JRU1435" s="788" t="s">
        <v>37</v>
      </c>
      <c r="JRV1435" s="824" t="str">
        <f>"Total Subjects Received "&amp;"("&amp;JSC1430&amp;")"</f>
        <v>Total Subjects Received ()</v>
      </c>
      <c r="JRW1435" s="825"/>
      <c r="JRX1435" s="826"/>
      <c r="JRY1435" s="788" t="s">
        <v>37</v>
      </c>
      <c r="JRZ1435" s="824" t="str">
        <f>"Total Subjects Received "&amp;"("&amp;JSG1430&amp;")"</f>
        <v>Total Subjects Received ()</v>
      </c>
      <c r="JSA1435" s="825"/>
      <c r="JSB1435" s="826"/>
      <c r="JSC1435" s="788" t="s">
        <v>37</v>
      </c>
      <c r="JSD1435" s="824" t="str">
        <f>"Total Subjects Received "&amp;"("&amp;JSK1430&amp;")"</f>
        <v>Total Subjects Received ()</v>
      </c>
      <c r="JSE1435" s="825"/>
      <c r="JSF1435" s="826"/>
      <c r="JSG1435" s="788" t="s">
        <v>37</v>
      </c>
      <c r="JSH1435" s="824" t="str">
        <f>"Total Subjects Received "&amp;"("&amp;JSO1430&amp;")"</f>
        <v>Total Subjects Received ()</v>
      </c>
      <c r="JSI1435" s="825"/>
      <c r="JSJ1435" s="826"/>
      <c r="JSK1435" s="788" t="s">
        <v>37</v>
      </c>
      <c r="JSL1435" s="824" t="str">
        <f>"Total Subjects Received "&amp;"("&amp;JSS1430&amp;")"</f>
        <v>Total Subjects Received ()</v>
      </c>
      <c r="JSM1435" s="825"/>
      <c r="JSN1435" s="826"/>
      <c r="JSO1435" s="788" t="s">
        <v>37</v>
      </c>
      <c r="JSP1435" s="824" t="str">
        <f>"Total Subjects Received "&amp;"("&amp;JSW1430&amp;")"</f>
        <v>Total Subjects Received ()</v>
      </c>
      <c r="JSQ1435" s="825"/>
      <c r="JSR1435" s="826"/>
      <c r="JSS1435" s="788" t="s">
        <v>37</v>
      </c>
      <c r="JST1435" s="824" t="str">
        <f>"Total Subjects Received "&amp;"("&amp;JTA1430&amp;")"</f>
        <v>Total Subjects Received ()</v>
      </c>
      <c r="JSU1435" s="825"/>
      <c r="JSV1435" s="826"/>
      <c r="JSW1435" s="788" t="s">
        <v>37</v>
      </c>
      <c r="JSX1435" s="824" t="str">
        <f>"Total Subjects Received "&amp;"("&amp;JTE1430&amp;")"</f>
        <v>Total Subjects Received ()</v>
      </c>
      <c r="JSY1435" s="825"/>
      <c r="JSZ1435" s="826"/>
      <c r="JTA1435" s="788" t="s">
        <v>37</v>
      </c>
      <c r="JTB1435" s="824" t="str">
        <f>"Total Subjects Received "&amp;"("&amp;JTI1430&amp;")"</f>
        <v>Total Subjects Received ()</v>
      </c>
      <c r="JTC1435" s="825"/>
      <c r="JTD1435" s="826"/>
      <c r="JTE1435" s="788" t="s">
        <v>37</v>
      </c>
      <c r="JTF1435" s="824" t="str">
        <f>"Total Subjects Received "&amp;"("&amp;JTM1430&amp;")"</f>
        <v>Total Subjects Received ()</v>
      </c>
      <c r="JTG1435" s="825"/>
      <c r="JTH1435" s="826"/>
      <c r="JTI1435" s="788" t="s">
        <v>37</v>
      </c>
      <c r="JTJ1435" s="824" t="str">
        <f>"Total Subjects Received "&amp;"("&amp;JTQ1430&amp;")"</f>
        <v>Total Subjects Received ()</v>
      </c>
      <c r="JTK1435" s="825"/>
      <c r="JTL1435" s="826"/>
      <c r="JTM1435" s="788" t="s">
        <v>37</v>
      </c>
      <c r="JTN1435" s="824" t="str">
        <f>"Total Subjects Received "&amp;"("&amp;JTU1430&amp;")"</f>
        <v>Total Subjects Received ()</v>
      </c>
      <c r="JTO1435" s="825"/>
      <c r="JTP1435" s="826"/>
      <c r="JTQ1435" s="788" t="s">
        <v>37</v>
      </c>
      <c r="JTR1435" s="824" t="str">
        <f>"Total Subjects Received "&amp;"("&amp;JTY1430&amp;")"</f>
        <v>Total Subjects Received ()</v>
      </c>
      <c r="JTS1435" s="825"/>
      <c r="JTT1435" s="826"/>
      <c r="JTU1435" s="788" t="s">
        <v>37</v>
      </c>
      <c r="JTV1435" s="824" t="str">
        <f>"Total Subjects Received "&amp;"("&amp;JUC1430&amp;")"</f>
        <v>Total Subjects Received ()</v>
      </c>
      <c r="JTW1435" s="825"/>
      <c r="JTX1435" s="826"/>
      <c r="JTY1435" s="788" t="s">
        <v>37</v>
      </c>
      <c r="JTZ1435" s="824" t="str">
        <f>"Total Subjects Received "&amp;"("&amp;JUG1430&amp;")"</f>
        <v>Total Subjects Received ()</v>
      </c>
      <c r="JUA1435" s="825"/>
      <c r="JUB1435" s="826"/>
      <c r="JUC1435" s="788" t="s">
        <v>37</v>
      </c>
      <c r="JUD1435" s="824" t="str">
        <f>"Total Subjects Received "&amp;"("&amp;JUK1430&amp;")"</f>
        <v>Total Subjects Received ()</v>
      </c>
      <c r="JUE1435" s="825"/>
      <c r="JUF1435" s="826"/>
      <c r="JUG1435" s="788" t="s">
        <v>37</v>
      </c>
      <c r="JUH1435" s="824" t="str">
        <f>"Total Subjects Received "&amp;"("&amp;JUO1430&amp;")"</f>
        <v>Total Subjects Received ()</v>
      </c>
      <c r="JUI1435" s="825"/>
      <c r="JUJ1435" s="826"/>
      <c r="JUK1435" s="788" t="s">
        <v>37</v>
      </c>
      <c r="JUL1435" s="824" t="str">
        <f>"Total Subjects Received "&amp;"("&amp;JUS1430&amp;")"</f>
        <v>Total Subjects Received ()</v>
      </c>
      <c r="JUM1435" s="825"/>
      <c r="JUN1435" s="826"/>
      <c r="JUO1435" s="788" t="s">
        <v>37</v>
      </c>
      <c r="JUP1435" s="824" t="str">
        <f>"Total Subjects Received "&amp;"("&amp;JUW1430&amp;")"</f>
        <v>Total Subjects Received ()</v>
      </c>
      <c r="JUQ1435" s="825"/>
      <c r="JUR1435" s="826"/>
      <c r="JUS1435" s="788" t="s">
        <v>37</v>
      </c>
      <c r="JUT1435" s="824" t="str">
        <f>"Total Subjects Received "&amp;"("&amp;JVA1430&amp;")"</f>
        <v>Total Subjects Received ()</v>
      </c>
      <c r="JUU1435" s="825"/>
      <c r="JUV1435" s="826"/>
      <c r="JUW1435" s="788" t="s">
        <v>37</v>
      </c>
      <c r="JUX1435" s="824" t="str">
        <f>"Total Subjects Received "&amp;"("&amp;JVE1430&amp;")"</f>
        <v>Total Subjects Received ()</v>
      </c>
      <c r="JUY1435" s="825"/>
      <c r="JUZ1435" s="826"/>
      <c r="JVA1435" s="788" t="s">
        <v>37</v>
      </c>
      <c r="JVB1435" s="824" t="str">
        <f>"Total Subjects Received "&amp;"("&amp;JVI1430&amp;")"</f>
        <v>Total Subjects Received ()</v>
      </c>
      <c r="JVC1435" s="825"/>
      <c r="JVD1435" s="826"/>
      <c r="JVE1435" s="788" t="s">
        <v>37</v>
      </c>
      <c r="JVF1435" s="824" t="str">
        <f>"Total Subjects Received "&amp;"("&amp;JVM1430&amp;")"</f>
        <v>Total Subjects Received ()</v>
      </c>
      <c r="JVG1435" s="825"/>
      <c r="JVH1435" s="826"/>
      <c r="JVI1435" s="788" t="s">
        <v>37</v>
      </c>
      <c r="JVJ1435" s="824" t="str">
        <f>"Total Subjects Received "&amp;"("&amp;JVQ1430&amp;")"</f>
        <v>Total Subjects Received ()</v>
      </c>
      <c r="JVK1435" s="825"/>
      <c r="JVL1435" s="826"/>
      <c r="JVM1435" s="788" t="s">
        <v>37</v>
      </c>
      <c r="JVN1435" s="824" t="str">
        <f>"Total Subjects Received "&amp;"("&amp;JVU1430&amp;")"</f>
        <v>Total Subjects Received ()</v>
      </c>
      <c r="JVO1435" s="825"/>
      <c r="JVP1435" s="826"/>
      <c r="JVQ1435" s="788" t="s">
        <v>37</v>
      </c>
      <c r="JVR1435" s="824" t="str">
        <f>"Total Subjects Received "&amp;"("&amp;JVY1430&amp;")"</f>
        <v>Total Subjects Received ()</v>
      </c>
      <c r="JVS1435" s="825"/>
      <c r="JVT1435" s="826"/>
      <c r="JVU1435" s="788" t="s">
        <v>37</v>
      </c>
      <c r="JVV1435" s="824" t="str">
        <f>"Total Subjects Received "&amp;"("&amp;JWC1430&amp;")"</f>
        <v>Total Subjects Received ()</v>
      </c>
      <c r="JVW1435" s="825"/>
      <c r="JVX1435" s="826"/>
      <c r="JVY1435" s="788" t="s">
        <v>37</v>
      </c>
      <c r="JVZ1435" s="824" t="str">
        <f>"Total Subjects Received "&amp;"("&amp;JWG1430&amp;")"</f>
        <v>Total Subjects Received ()</v>
      </c>
      <c r="JWA1435" s="825"/>
      <c r="JWB1435" s="826"/>
      <c r="JWC1435" s="788" t="s">
        <v>37</v>
      </c>
      <c r="JWD1435" s="824" t="str">
        <f>"Total Subjects Received "&amp;"("&amp;JWK1430&amp;")"</f>
        <v>Total Subjects Received ()</v>
      </c>
      <c r="JWE1435" s="825"/>
      <c r="JWF1435" s="826"/>
      <c r="JWG1435" s="788" t="s">
        <v>37</v>
      </c>
      <c r="JWH1435" s="824" t="str">
        <f>"Total Subjects Received "&amp;"("&amp;JWO1430&amp;")"</f>
        <v>Total Subjects Received ()</v>
      </c>
      <c r="JWI1435" s="825"/>
      <c r="JWJ1435" s="826"/>
      <c r="JWK1435" s="788" t="s">
        <v>37</v>
      </c>
      <c r="JWL1435" s="824" t="str">
        <f>"Total Subjects Received "&amp;"("&amp;JWS1430&amp;")"</f>
        <v>Total Subjects Received ()</v>
      </c>
      <c r="JWM1435" s="825"/>
      <c r="JWN1435" s="826"/>
      <c r="JWO1435" s="788" t="s">
        <v>37</v>
      </c>
      <c r="JWP1435" s="824" t="str">
        <f>"Total Subjects Received "&amp;"("&amp;JWW1430&amp;")"</f>
        <v>Total Subjects Received ()</v>
      </c>
      <c r="JWQ1435" s="825"/>
      <c r="JWR1435" s="826"/>
      <c r="JWS1435" s="788" t="s">
        <v>37</v>
      </c>
      <c r="JWT1435" s="824" t="str">
        <f>"Total Subjects Received "&amp;"("&amp;JXA1430&amp;")"</f>
        <v>Total Subjects Received ()</v>
      </c>
      <c r="JWU1435" s="825"/>
      <c r="JWV1435" s="826"/>
      <c r="JWW1435" s="788" t="s">
        <v>37</v>
      </c>
      <c r="JWX1435" s="824" t="str">
        <f>"Total Subjects Received "&amp;"("&amp;JXE1430&amp;")"</f>
        <v>Total Subjects Received ()</v>
      </c>
      <c r="JWY1435" s="825"/>
      <c r="JWZ1435" s="826"/>
      <c r="JXA1435" s="788" t="s">
        <v>37</v>
      </c>
      <c r="JXB1435" s="824" t="str">
        <f>"Total Subjects Received "&amp;"("&amp;JXI1430&amp;")"</f>
        <v>Total Subjects Received ()</v>
      </c>
      <c r="JXC1435" s="825"/>
      <c r="JXD1435" s="826"/>
      <c r="JXE1435" s="788" t="s">
        <v>37</v>
      </c>
      <c r="JXF1435" s="824" t="str">
        <f>"Total Subjects Received "&amp;"("&amp;JXM1430&amp;")"</f>
        <v>Total Subjects Received ()</v>
      </c>
      <c r="JXG1435" s="825"/>
      <c r="JXH1435" s="826"/>
      <c r="JXI1435" s="788" t="s">
        <v>37</v>
      </c>
      <c r="JXJ1435" s="824" t="str">
        <f>"Total Subjects Received "&amp;"("&amp;JXQ1430&amp;")"</f>
        <v>Total Subjects Received ()</v>
      </c>
      <c r="JXK1435" s="825"/>
      <c r="JXL1435" s="826"/>
      <c r="JXM1435" s="788" t="s">
        <v>37</v>
      </c>
      <c r="JXN1435" s="824" t="str">
        <f>"Total Subjects Received "&amp;"("&amp;JXU1430&amp;")"</f>
        <v>Total Subjects Received ()</v>
      </c>
      <c r="JXO1435" s="825"/>
      <c r="JXP1435" s="826"/>
      <c r="JXQ1435" s="788" t="s">
        <v>37</v>
      </c>
      <c r="JXR1435" s="824" t="str">
        <f>"Total Subjects Received "&amp;"("&amp;JXY1430&amp;")"</f>
        <v>Total Subjects Received ()</v>
      </c>
      <c r="JXS1435" s="825"/>
      <c r="JXT1435" s="826"/>
      <c r="JXU1435" s="788" t="s">
        <v>37</v>
      </c>
      <c r="JXV1435" s="824" t="str">
        <f>"Total Subjects Received "&amp;"("&amp;JYC1430&amp;")"</f>
        <v>Total Subjects Received ()</v>
      </c>
      <c r="JXW1435" s="825"/>
      <c r="JXX1435" s="826"/>
      <c r="JXY1435" s="788" t="s">
        <v>37</v>
      </c>
      <c r="JXZ1435" s="824" t="str">
        <f>"Total Subjects Received "&amp;"("&amp;JYG1430&amp;")"</f>
        <v>Total Subjects Received ()</v>
      </c>
      <c r="JYA1435" s="825"/>
      <c r="JYB1435" s="826"/>
      <c r="JYC1435" s="788" t="s">
        <v>37</v>
      </c>
      <c r="JYD1435" s="824" t="str">
        <f>"Total Subjects Received "&amp;"("&amp;JYK1430&amp;")"</f>
        <v>Total Subjects Received ()</v>
      </c>
      <c r="JYE1435" s="825"/>
      <c r="JYF1435" s="826"/>
      <c r="JYG1435" s="788" t="s">
        <v>37</v>
      </c>
      <c r="JYH1435" s="824" t="str">
        <f>"Total Subjects Received "&amp;"("&amp;JYO1430&amp;")"</f>
        <v>Total Subjects Received ()</v>
      </c>
      <c r="JYI1435" s="825"/>
      <c r="JYJ1435" s="826"/>
      <c r="JYK1435" s="788" t="s">
        <v>37</v>
      </c>
      <c r="JYL1435" s="824" t="str">
        <f>"Total Subjects Received "&amp;"("&amp;JYS1430&amp;")"</f>
        <v>Total Subjects Received ()</v>
      </c>
      <c r="JYM1435" s="825"/>
      <c r="JYN1435" s="826"/>
      <c r="JYO1435" s="788" t="s">
        <v>37</v>
      </c>
      <c r="JYP1435" s="824" t="str">
        <f>"Total Subjects Received "&amp;"("&amp;JYW1430&amp;")"</f>
        <v>Total Subjects Received ()</v>
      </c>
      <c r="JYQ1435" s="825"/>
      <c r="JYR1435" s="826"/>
      <c r="JYS1435" s="788" t="s">
        <v>37</v>
      </c>
      <c r="JYT1435" s="824" t="str">
        <f>"Total Subjects Received "&amp;"("&amp;JZA1430&amp;")"</f>
        <v>Total Subjects Received ()</v>
      </c>
      <c r="JYU1435" s="825"/>
      <c r="JYV1435" s="826"/>
      <c r="JYW1435" s="788" t="s">
        <v>37</v>
      </c>
      <c r="JYX1435" s="824" t="str">
        <f>"Total Subjects Received "&amp;"("&amp;JZE1430&amp;")"</f>
        <v>Total Subjects Received ()</v>
      </c>
      <c r="JYY1435" s="825"/>
      <c r="JYZ1435" s="826"/>
      <c r="JZA1435" s="788" t="s">
        <v>37</v>
      </c>
      <c r="JZB1435" s="824" t="str">
        <f>"Total Subjects Received "&amp;"("&amp;JZI1430&amp;")"</f>
        <v>Total Subjects Received ()</v>
      </c>
      <c r="JZC1435" s="825"/>
      <c r="JZD1435" s="826"/>
      <c r="JZE1435" s="788" t="s">
        <v>37</v>
      </c>
      <c r="JZF1435" s="824" t="str">
        <f>"Total Subjects Received "&amp;"("&amp;JZM1430&amp;")"</f>
        <v>Total Subjects Received ()</v>
      </c>
      <c r="JZG1435" s="825"/>
      <c r="JZH1435" s="826"/>
      <c r="JZI1435" s="788" t="s">
        <v>37</v>
      </c>
      <c r="JZJ1435" s="824" t="str">
        <f>"Total Subjects Received "&amp;"("&amp;JZQ1430&amp;")"</f>
        <v>Total Subjects Received ()</v>
      </c>
      <c r="JZK1435" s="825"/>
      <c r="JZL1435" s="826"/>
      <c r="JZM1435" s="788" t="s">
        <v>37</v>
      </c>
      <c r="JZN1435" s="824" t="str">
        <f>"Total Subjects Received "&amp;"("&amp;JZU1430&amp;")"</f>
        <v>Total Subjects Received ()</v>
      </c>
      <c r="JZO1435" s="825"/>
      <c r="JZP1435" s="826"/>
      <c r="JZQ1435" s="788" t="s">
        <v>37</v>
      </c>
      <c r="JZR1435" s="824" t="str">
        <f>"Total Subjects Received "&amp;"("&amp;JZY1430&amp;")"</f>
        <v>Total Subjects Received ()</v>
      </c>
      <c r="JZS1435" s="825"/>
      <c r="JZT1435" s="826"/>
      <c r="JZU1435" s="788" t="s">
        <v>37</v>
      </c>
      <c r="JZV1435" s="824" t="str">
        <f>"Total Subjects Received "&amp;"("&amp;KAC1430&amp;")"</f>
        <v>Total Subjects Received ()</v>
      </c>
      <c r="JZW1435" s="825"/>
      <c r="JZX1435" s="826"/>
      <c r="JZY1435" s="788" t="s">
        <v>37</v>
      </c>
      <c r="JZZ1435" s="824" t="str">
        <f>"Total Subjects Received "&amp;"("&amp;KAG1430&amp;")"</f>
        <v>Total Subjects Received ()</v>
      </c>
      <c r="KAA1435" s="825"/>
      <c r="KAB1435" s="826"/>
      <c r="KAC1435" s="788" t="s">
        <v>37</v>
      </c>
      <c r="KAD1435" s="824" t="str">
        <f>"Total Subjects Received "&amp;"("&amp;KAK1430&amp;")"</f>
        <v>Total Subjects Received ()</v>
      </c>
      <c r="KAE1435" s="825"/>
      <c r="KAF1435" s="826"/>
      <c r="KAG1435" s="788" t="s">
        <v>37</v>
      </c>
      <c r="KAH1435" s="824" t="str">
        <f>"Total Subjects Received "&amp;"("&amp;KAO1430&amp;")"</f>
        <v>Total Subjects Received ()</v>
      </c>
      <c r="KAI1435" s="825"/>
      <c r="KAJ1435" s="826"/>
      <c r="KAK1435" s="788" t="s">
        <v>37</v>
      </c>
      <c r="KAL1435" s="824" t="str">
        <f>"Total Subjects Received "&amp;"("&amp;KAS1430&amp;")"</f>
        <v>Total Subjects Received ()</v>
      </c>
      <c r="KAM1435" s="825"/>
      <c r="KAN1435" s="826"/>
      <c r="KAO1435" s="788" t="s">
        <v>37</v>
      </c>
      <c r="KAP1435" s="824" t="str">
        <f>"Total Subjects Received "&amp;"("&amp;KAW1430&amp;")"</f>
        <v>Total Subjects Received ()</v>
      </c>
      <c r="KAQ1435" s="825"/>
      <c r="KAR1435" s="826"/>
      <c r="KAS1435" s="788" t="s">
        <v>37</v>
      </c>
      <c r="KAT1435" s="824" t="str">
        <f>"Total Subjects Received "&amp;"("&amp;KBA1430&amp;")"</f>
        <v>Total Subjects Received ()</v>
      </c>
      <c r="KAU1435" s="825"/>
      <c r="KAV1435" s="826"/>
      <c r="KAW1435" s="788" t="s">
        <v>37</v>
      </c>
      <c r="KAX1435" s="824" t="str">
        <f>"Total Subjects Received "&amp;"("&amp;KBE1430&amp;")"</f>
        <v>Total Subjects Received ()</v>
      </c>
      <c r="KAY1435" s="825"/>
      <c r="KAZ1435" s="826"/>
      <c r="KBA1435" s="788" t="s">
        <v>37</v>
      </c>
      <c r="KBB1435" s="824" t="str">
        <f>"Total Subjects Received "&amp;"("&amp;KBI1430&amp;")"</f>
        <v>Total Subjects Received ()</v>
      </c>
      <c r="KBC1435" s="825"/>
      <c r="KBD1435" s="826"/>
      <c r="KBE1435" s="788" t="s">
        <v>37</v>
      </c>
      <c r="KBF1435" s="824" t="str">
        <f>"Total Subjects Received "&amp;"("&amp;KBM1430&amp;")"</f>
        <v>Total Subjects Received ()</v>
      </c>
      <c r="KBG1435" s="825"/>
      <c r="KBH1435" s="826"/>
      <c r="KBI1435" s="788" t="s">
        <v>37</v>
      </c>
      <c r="KBJ1435" s="824" t="str">
        <f>"Total Subjects Received "&amp;"("&amp;KBQ1430&amp;")"</f>
        <v>Total Subjects Received ()</v>
      </c>
      <c r="KBK1435" s="825"/>
      <c r="KBL1435" s="826"/>
      <c r="KBM1435" s="788" t="s">
        <v>37</v>
      </c>
      <c r="KBN1435" s="824" t="str">
        <f>"Total Subjects Received "&amp;"("&amp;KBU1430&amp;")"</f>
        <v>Total Subjects Received ()</v>
      </c>
      <c r="KBO1435" s="825"/>
      <c r="KBP1435" s="826"/>
      <c r="KBQ1435" s="788" t="s">
        <v>37</v>
      </c>
      <c r="KBR1435" s="824" t="str">
        <f>"Total Subjects Received "&amp;"("&amp;KBY1430&amp;")"</f>
        <v>Total Subjects Received ()</v>
      </c>
      <c r="KBS1435" s="825"/>
      <c r="KBT1435" s="826"/>
      <c r="KBU1435" s="788" t="s">
        <v>37</v>
      </c>
      <c r="KBV1435" s="824" t="str">
        <f>"Total Subjects Received "&amp;"("&amp;KCC1430&amp;")"</f>
        <v>Total Subjects Received ()</v>
      </c>
      <c r="KBW1435" s="825"/>
      <c r="KBX1435" s="826"/>
      <c r="KBY1435" s="788" t="s">
        <v>37</v>
      </c>
      <c r="KBZ1435" s="824" t="str">
        <f>"Total Subjects Received "&amp;"("&amp;KCG1430&amp;")"</f>
        <v>Total Subjects Received ()</v>
      </c>
      <c r="KCA1435" s="825"/>
      <c r="KCB1435" s="826"/>
      <c r="KCC1435" s="788" t="s">
        <v>37</v>
      </c>
      <c r="KCD1435" s="824" t="str">
        <f>"Total Subjects Received "&amp;"("&amp;KCK1430&amp;")"</f>
        <v>Total Subjects Received ()</v>
      </c>
      <c r="KCE1435" s="825"/>
      <c r="KCF1435" s="826"/>
      <c r="KCG1435" s="788" t="s">
        <v>37</v>
      </c>
      <c r="KCH1435" s="824" t="str">
        <f>"Total Subjects Received "&amp;"("&amp;KCO1430&amp;")"</f>
        <v>Total Subjects Received ()</v>
      </c>
      <c r="KCI1435" s="825"/>
      <c r="KCJ1435" s="826"/>
      <c r="KCK1435" s="788" t="s">
        <v>37</v>
      </c>
      <c r="KCL1435" s="824" t="str">
        <f>"Total Subjects Received "&amp;"("&amp;KCS1430&amp;")"</f>
        <v>Total Subjects Received ()</v>
      </c>
      <c r="KCM1435" s="825"/>
      <c r="KCN1435" s="826"/>
      <c r="KCO1435" s="788" t="s">
        <v>37</v>
      </c>
      <c r="KCP1435" s="824" t="str">
        <f>"Total Subjects Received "&amp;"("&amp;KCW1430&amp;")"</f>
        <v>Total Subjects Received ()</v>
      </c>
      <c r="KCQ1435" s="825"/>
      <c r="KCR1435" s="826"/>
      <c r="KCS1435" s="788" t="s">
        <v>37</v>
      </c>
      <c r="KCT1435" s="824" t="str">
        <f>"Total Subjects Received "&amp;"("&amp;KDA1430&amp;")"</f>
        <v>Total Subjects Received ()</v>
      </c>
      <c r="KCU1435" s="825"/>
      <c r="KCV1435" s="826"/>
      <c r="KCW1435" s="788" t="s">
        <v>37</v>
      </c>
      <c r="KCX1435" s="824" t="str">
        <f>"Total Subjects Received "&amp;"("&amp;KDE1430&amp;")"</f>
        <v>Total Subjects Received ()</v>
      </c>
      <c r="KCY1435" s="825"/>
      <c r="KCZ1435" s="826"/>
      <c r="KDA1435" s="788" t="s">
        <v>37</v>
      </c>
      <c r="KDB1435" s="824" t="str">
        <f>"Total Subjects Received "&amp;"("&amp;KDI1430&amp;")"</f>
        <v>Total Subjects Received ()</v>
      </c>
      <c r="KDC1435" s="825"/>
      <c r="KDD1435" s="826"/>
      <c r="KDE1435" s="788" t="s">
        <v>37</v>
      </c>
      <c r="KDF1435" s="824" t="str">
        <f>"Total Subjects Received "&amp;"("&amp;KDM1430&amp;")"</f>
        <v>Total Subjects Received ()</v>
      </c>
      <c r="KDG1435" s="825"/>
      <c r="KDH1435" s="826"/>
      <c r="KDI1435" s="788" t="s">
        <v>37</v>
      </c>
      <c r="KDJ1435" s="824" t="str">
        <f>"Total Subjects Received "&amp;"("&amp;KDQ1430&amp;")"</f>
        <v>Total Subjects Received ()</v>
      </c>
      <c r="KDK1435" s="825"/>
      <c r="KDL1435" s="826"/>
      <c r="KDM1435" s="788" t="s">
        <v>37</v>
      </c>
      <c r="KDN1435" s="824" t="str">
        <f>"Total Subjects Received "&amp;"("&amp;KDU1430&amp;")"</f>
        <v>Total Subjects Received ()</v>
      </c>
      <c r="KDO1435" s="825"/>
      <c r="KDP1435" s="826"/>
      <c r="KDQ1435" s="788" t="s">
        <v>37</v>
      </c>
      <c r="KDR1435" s="824" t="str">
        <f>"Total Subjects Received "&amp;"("&amp;KDY1430&amp;")"</f>
        <v>Total Subjects Received ()</v>
      </c>
      <c r="KDS1435" s="825"/>
      <c r="KDT1435" s="826"/>
      <c r="KDU1435" s="788" t="s">
        <v>37</v>
      </c>
      <c r="KDV1435" s="824" t="str">
        <f>"Total Subjects Received "&amp;"("&amp;KEC1430&amp;")"</f>
        <v>Total Subjects Received ()</v>
      </c>
      <c r="KDW1435" s="825"/>
      <c r="KDX1435" s="826"/>
      <c r="KDY1435" s="788" t="s">
        <v>37</v>
      </c>
      <c r="KDZ1435" s="824" t="str">
        <f>"Total Subjects Received "&amp;"("&amp;KEG1430&amp;")"</f>
        <v>Total Subjects Received ()</v>
      </c>
      <c r="KEA1435" s="825"/>
      <c r="KEB1435" s="826"/>
      <c r="KEC1435" s="788" t="s">
        <v>37</v>
      </c>
      <c r="KED1435" s="824" t="str">
        <f>"Total Subjects Received "&amp;"("&amp;KEK1430&amp;")"</f>
        <v>Total Subjects Received ()</v>
      </c>
      <c r="KEE1435" s="825"/>
      <c r="KEF1435" s="826"/>
      <c r="KEG1435" s="788" t="s">
        <v>37</v>
      </c>
      <c r="KEH1435" s="824" t="str">
        <f>"Total Subjects Received "&amp;"("&amp;KEO1430&amp;")"</f>
        <v>Total Subjects Received ()</v>
      </c>
      <c r="KEI1435" s="825"/>
      <c r="KEJ1435" s="826"/>
      <c r="KEK1435" s="788" t="s">
        <v>37</v>
      </c>
      <c r="KEL1435" s="824" t="str">
        <f>"Total Subjects Received "&amp;"("&amp;KES1430&amp;")"</f>
        <v>Total Subjects Received ()</v>
      </c>
      <c r="KEM1435" s="825"/>
      <c r="KEN1435" s="826"/>
      <c r="KEO1435" s="788" t="s">
        <v>37</v>
      </c>
      <c r="KEP1435" s="824" t="str">
        <f>"Total Subjects Received "&amp;"("&amp;KEW1430&amp;")"</f>
        <v>Total Subjects Received ()</v>
      </c>
      <c r="KEQ1435" s="825"/>
      <c r="KER1435" s="826"/>
      <c r="KES1435" s="788" t="s">
        <v>37</v>
      </c>
      <c r="KET1435" s="824" t="str">
        <f>"Total Subjects Received "&amp;"("&amp;KFA1430&amp;")"</f>
        <v>Total Subjects Received ()</v>
      </c>
      <c r="KEU1435" s="825"/>
      <c r="KEV1435" s="826"/>
      <c r="KEW1435" s="788" t="s">
        <v>37</v>
      </c>
      <c r="KEX1435" s="824" t="str">
        <f>"Total Subjects Received "&amp;"("&amp;KFE1430&amp;")"</f>
        <v>Total Subjects Received ()</v>
      </c>
      <c r="KEY1435" s="825"/>
      <c r="KEZ1435" s="826"/>
      <c r="KFA1435" s="788" t="s">
        <v>37</v>
      </c>
      <c r="KFB1435" s="824" t="str">
        <f>"Total Subjects Received "&amp;"("&amp;KFI1430&amp;")"</f>
        <v>Total Subjects Received ()</v>
      </c>
      <c r="KFC1435" s="825"/>
      <c r="KFD1435" s="826"/>
      <c r="KFE1435" s="788" t="s">
        <v>37</v>
      </c>
      <c r="KFF1435" s="824" t="str">
        <f>"Total Subjects Received "&amp;"("&amp;KFM1430&amp;")"</f>
        <v>Total Subjects Received ()</v>
      </c>
      <c r="KFG1435" s="825"/>
      <c r="KFH1435" s="826"/>
      <c r="KFI1435" s="788" t="s">
        <v>37</v>
      </c>
      <c r="KFJ1435" s="824" t="str">
        <f>"Total Subjects Received "&amp;"("&amp;KFQ1430&amp;")"</f>
        <v>Total Subjects Received ()</v>
      </c>
      <c r="KFK1435" s="825"/>
      <c r="KFL1435" s="826"/>
      <c r="KFM1435" s="788" t="s">
        <v>37</v>
      </c>
      <c r="KFN1435" s="824" t="str">
        <f>"Total Subjects Received "&amp;"("&amp;KFU1430&amp;")"</f>
        <v>Total Subjects Received ()</v>
      </c>
      <c r="KFO1435" s="825"/>
      <c r="KFP1435" s="826"/>
      <c r="KFQ1435" s="788" t="s">
        <v>37</v>
      </c>
      <c r="KFR1435" s="824" t="str">
        <f>"Total Subjects Received "&amp;"("&amp;KFY1430&amp;")"</f>
        <v>Total Subjects Received ()</v>
      </c>
      <c r="KFS1435" s="825"/>
      <c r="KFT1435" s="826"/>
      <c r="KFU1435" s="788" t="s">
        <v>37</v>
      </c>
      <c r="KFV1435" s="824" t="str">
        <f>"Total Subjects Received "&amp;"("&amp;KGC1430&amp;")"</f>
        <v>Total Subjects Received ()</v>
      </c>
      <c r="KFW1435" s="825"/>
      <c r="KFX1435" s="826"/>
      <c r="KFY1435" s="788" t="s">
        <v>37</v>
      </c>
      <c r="KFZ1435" s="824" t="str">
        <f>"Total Subjects Received "&amp;"("&amp;KGG1430&amp;")"</f>
        <v>Total Subjects Received ()</v>
      </c>
      <c r="KGA1435" s="825"/>
      <c r="KGB1435" s="826"/>
      <c r="KGC1435" s="788" t="s">
        <v>37</v>
      </c>
      <c r="KGD1435" s="824" t="str">
        <f>"Total Subjects Received "&amp;"("&amp;KGK1430&amp;")"</f>
        <v>Total Subjects Received ()</v>
      </c>
      <c r="KGE1435" s="825"/>
      <c r="KGF1435" s="826"/>
      <c r="KGG1435" s="788" t="s">
        <v>37</v>
      </c>
      <c r="KGH1435" s="824" t="str">
        <f>"Total Subjects Received "&amp;"("&amp;KGO1430&amp;")"</f>
        <v>Total Subjects Received ()</v>
      </c>
      <c r="KGI1435" s="825"/>
      <c r="KGJ1435" s="826"/>
      <c r="KGK1435" s="788" t="s">
        <v>37</v>
      </c>
      <c r="KGL1435" s="824" t="str">
        <f>"Total Subjects Received "&amp;"("&amp;KGS1430&amp;")"</f>
        <v>Total Subjects Received ()</v>
      </c>
      <c r="KGM1435" s="825"/>
      <c r="KGN1435" s="826"/>
      <c r="KGO1435" s="788" t="s">
        <v>37</v>
      </c>
      <c r="KGP1435" s="824" t="str">
        <f>"Total Subjects Received "&amp;"("&amp;KGW1430&amp;")"</f>
        <v>Total Subjects Received ()</v>
      </c>
      <c r="KGQ1435" s="825"/>
      <c r="KGR1435" s="826"/>
      <c r="KGS1435" s="788" t="s">
        <v>37</v>
      </c>
      <c r="KGT1435" s="824" t="str">
        <f>"Total Subjects Received "&amp;"("&amp;KHA1430&amp;")"</f>
        <v>Total Subjects Received ()</v>
      </c>
      <c r="KGU1435" s="825"/>
      <c r="KGV1435" s="826"/>
      <c r="KGW1435" s="788" t="s">
        <v>37</v>
      </c>
      <c r="KGX1435" s="824" t="str">
        <f>"Total Subjects Received "&amp;"("&amp;KHE1430&amp;")"</f>
        <v>Total Subjects Received ()</v>
      </c>
      <c r="KGY1435" s="825"/>
      <c r="KGZ1435" s="826"/>
      <c r="KHA1435" s="788" t="s">
        <v>37</v>
      </c>
      <c r="KHB1435" s="824" t="str">
        <f>"Total Subjects Received "&amp;"("&amp;KHI1430&amp;")"</f>
        <v>Total Subjects Received ()</v>
      </c>
      <c r="KHC1435" s="825"/>
      <c r="KHD1435" s="826"/>
      <c r="KHE1435" s="788" t="s">
        <v>37</v>
      </c>
      <c r="KHF1435" s="824" t="str">
        <f>"Total Subjects Received "&amp;"("&amp;KHM1430&amp;")"</f>
        <v>Total Subjects Received ()</v>
      </c>
      <c r="KHG1435" s="825"/>
      <c r="KHH1435" s="826"/>
      <c r="KHI1435" s="788" t="s">
        <v>37</v>
      </c>
      <c r="KHJ1435" s="824" t="str">
        <f>"Total Subjects Received "&amp;"("&amp;KHQ1430&amp;")"</f>
        <v>Total Subjects Received ()</v>
      </c>
      <c r="KHK1435" s="825"/>
      <c r="KHL1435" s="826"/>
      <c r="KHM1435" s="788" t="s">
        <v>37</v>
      </c>
      <c r="KHN1435" s="824" t="str">
        <f>"Total Subjects Received "&amp;"("&amp;KHU1430&amp;")"</f>
        <v>Total Subjects Received ()</v>
      </c>
      <c r="KHO1435" s="825"/>
      <c r="KHP1435" s="826"/>
      <c r="KHQ1435" s="788" t="s">
        <v>37</v>
      </c>
      <c r="KHR1435" s="824" t="str">
        <f>"Total Subjects Received "&amp;"("&amp;KHY1430&amp;")"</f>
        <v>Total Subjects Received ()</v>
      </c>
      <c r="KHS1435" s="825"/>
      <c r="KHT1435" s="826"/>
      <c r="KHU1435" s="788" t="s">
        <v>37</v>
      </c>
      <c r="KHV1435" s="824" t="str">
        <f>"Total Subjects Received "&amp;"("&amp;KIC1430&amp;")"</f>
        <v>Total Subjects Received ()</v>
      </c>
      <c r="KHW1435" s="825"/>
      <c r="KHX1435" s="826"/>
      <c r="KHY1435" s="788" t="s">
        <v>37</v>
      </c>
      <c r="KHZ1435" s="824" t="str">
        <f>"Total Subjects Received "&amp;"("&amp;KIG1430&amp;")"</f>
        <v>Total Subjects Received ()</v>
      </c>
      <c r="KIA1435" s="825"/>
      <c r="KIB1435" s="826"/>
      <c r="KIC1435" s="788" t="s">
        <v>37</v>
      </c>
      <c r="KID1435" s="824" t="str">
        <f>"Total Subjects Received "&amp;"("&amp;KIK1430&amp;")"</f>
        <v>Total Subjects Received ()</v>
      </c>
      <c r="KIE1435" s="825"/>
      <c r="KIF1435" s="826"/>
      <c r="KIG1435" s="788" t="s">
        <v>37</v>
      </c>
      <c r="KIH1435" s="824" t="str">
        <f>"Total Subjects Received "&amp;"("&amp;KIO1430&amp;")"</f>
        <v>Total Subjects Received ()</v>
      </c>
      <c r="KII1435" s="825"/>
      <c r="KIJ1435" s="826"/>
      <c r="KIK1435" s="788" t="s">
        <v>37</v>
      </c>
      <c r="KIL1435" s="824" t="str">
        <f>"Total Subjects Received "&amp;"("&amp;KIS1430&amp;")"</f>
        <v>Total Subjects Received ()</v>
      </c>
      <c r="KIM1435" s="825"/>
      <c r="KIN1435" s="826"/>
      <c r="KIO1435" s="788" t="s">
        <v>37</v>
      </c>
      <c r="KIP1435" s="824" t="str">
        <f>"Total Subjects Received "&amp;"("&amp;KIW1430&amp;")"</f>
        <v>Total Subjects Received ()</v>
      </c>
      <c r="KIQ1435" s="825"/>
      <c r="KIR1435" s="826"/>
      <c r="KIS1435" s="788" t="s">
        <v>37</v>
      </c>
      <c r="KIT1435" s="824" t="str">
        <f>"Total Subjects Received "&amp;"("&amp;KJA1430&amp;")"</f>
        <v>Total Subjects Received ()</v>
      </c>
      <c r="KIU1435" s="825"/>
      <c r="KIV1435" s="826"/>
      <c r="KIW1435" s="788" t="s">
        <v>37</v>
      </c>
      <c r="KIX1435" s="824" t="str">
        <f>"Total Subjects Received "&amp;"("&amp;KJE1430&amp;")"</f>
        <v>Total Subjects Received ()</v>
      </c>
      <c r="KIY1435" s="825"/>
      <c r="KIZ1435" s="826"/>
      <c r="KJA1435" s="788" t="s">
        <v>37</v>
      </c>
      <c r="KJB1435" s="824" t="str">
        <f>"Total Subjects Received "&amp;"("&amp;KJI1430&amp;")"</f>
        <v>Total Subjects Received ()</v>
      </c>
      <c r="KJC1435" s="825"/>
      <c r="KJD1435" s="826"/>
      <c r="KJE1435" s="788" t="s">
        <v>37</v>
      </c>
      <c r="KJF1435" s="824" t="str">
        <f>"Total Subjects Received "&amp;"("&amp;KJM1430&amp;")"</f>
        <v>Total Subjects Received ()</v>
      </c>
      <c r="KJG1435" s="825"/>
      <c r="KJH1435" s="826"/>
      <c r="KJI1435" s="788" t="s">
        <v>37</v>
      </c>
      <c r="KJJ1435" s="824" t="str">
        <f>"Total Subjects Received "&amp;"("&amp;KJQ1430&amp;")"</f>
        <v>Total Subjects Received ()</v>
      </c>
      <c r="KJK1435" s="825"/>
      <c r="KJL1435" s="826"/>
      <c r="KJM1435" s="788" t="s">
        <v>37</v>
      </c>
      <c r="KJN1435" s="824" t="str">
        <f>"Total Subjects Received "&amp;"("&amp;KJU1430&amp;")"</f>
        <v>Total Subjects Received ()</v>
      </c>
      <c r="KJO1435" s="825"/>
      <c r="KJP1435" s="826"/>
      <c r="KJQ1435" s="788" t="s">
        <v>37</v>
      </c>
      <c r="KJR1435" s="824" t="str">
        <f>"Total Subjects Received "&amp;"("&amp;KJY1430&amp;")"</f>
        <v>Total Subjects Received ()</v>
      </c>
      <c r="KJS1435" s="825"/>
      <c r="KJT1435" s="826"/>
      <c r="KJU1435" s="788" t="s">
        <v>37</v>
      </c>
      <c r="KJV1435" s="824" t="str">
        <f>"Total Subjects Received "&amp;"("&amp;KKC1430&amp;")"</f>
        <v>Total Subjects Received ()</v>
      </c>
      <c r="KJW1435" s="825"/>
      <c r="KJX1435" s="826"/>
      <c r="KJY1435" s="788" t="s">
        <v>37</v>
      </c>
      <c r="KJZ1435" s="824" t="str">
        <f>"Total Subjects Received "&amp;"("&amp;KKG1430&amp;")"</f>
        <v>Total Subjects Received ()</v>
      </c>
      <c r="KKA1435" s="825"/>
      <c r="KKB1435" s="826"/>
      <c r="KKC1435" s="788" t="s">
        <v>37</v>
      </c>
      <c r="KKD1435" s="824" t="str">
        <f>"Total Subjects Received "&amp;"("&amp;KKK1430&amp;")"</f>
        <v>Total Subjects Received ()</v>
      </c>
      <c r="KKE1435" s="825"/>
      <c r="KKF1435" s="826"/>
      <c r="KKG1435" s="788" t="s">
        <v>37</v>
      </c>
      <c r="KKH1435" s="824" t="str">
        <f>"Total Subjects Received "&amp;"("&amp;KKO1430&amp;")"</f>
        <v>Total Subjects Received ()</v>
      </c>
      <c r="KKI1435" s="825"/>
      <c r="KKJ1435" s="826"/>
      <c r="KKK1435" s="788" t="s">
        <v>37</v>
      </c>
      <c r="KKL1435" s="824" t="str">
        <f>"Total Subjects Received "&amp;"("&amp;KKS1430&amp;")"</f>
        <v>Total Subjects Received ()</v>
      </c>
      <c r="KKM1435" s="825"/>
      <c r="KKN1435" s="826"/>
      <c r="KKO1435" s="788" t="s">
        <v>37</v>
      </c>
      <c r="KKP1435" s="824" t="str">
        <f>"Total Subjects Received "&amp;"("&amp;KKW1430&amp;")"</f>
        <v>Total Subjects Received ()</v>
      </c>
      <c r="KKQ1435" s="825"/>
      <c r="KKR1435" s="826"/>
      <c r="KKS1435" s="788" t="s">
        <v>37</v>
      </c>
      <c r="KKT1435" s="824" t="str">
        <f>"Total Subjects Received "&amp;"("&amp;KLA1430&amp;")"</f>
        <v>Total Subjects Received ()</v>
      </c>
      <c r="KKU1435" s="825"/>
      <c r="KKV1435" s="826"/>
      <c r="KKW1435" s="788" t="s">
        <v>37</v>
      </c>
      <c r="KKX1435" s="824" t="str">
        <f>"Total Subjects Received "&amp;"("&amp;KLE1430&amp;")"</f>
        <v>Total Subjects Received ()</v>
      </c>
      <c r="KKY1435" s="825"/>
      <c r="KKZ1435" s="826"/>
      <c r="KLA1435" s="788" t="s">
        <v>37</v>
      </c>
      <c r="KLB1435" s="824" t="str">
        <f>"Total Subjects Received "&amp;"("&amp;KLI1430&amp;")"</f>
        <v>Total Subjects Received ()</v>
      </c>
      <c r="KLC1435" s="825"/>
      <c r="KLD1435" s="826"/>
      <c r="KLE1435" s="788" t="s">
        <v>37</v>
      </c>
      <c r="KLF1435" s="824" t="str">
        <f>"Total Subjects Received "&amp;"("&amp;KLM1430&amp;")"</f>
        <v>Total Subjects Received ()</v>
      </c>
      <c r="KLG1435" s="825"/>
      <c r="KLH1435" s="826"/>
      <c r="KLI1435" s="788" t="s">
        <v>37</v>
      </c>
      <c r="KLJ1435" s="824" t="str">
        <f>"Total Subjects Received "&amp;"("&amp;KLQ1430&amp;")"</f>
        <v>Total Subjects Received ()</v>
      </c>
      <c r="KLK1435" s="825"/>
      <c r="KLL1435" s="826"/>
      <c r="KLM1435" s="788" t="s">
        <v>37</v>
      </c>
      <c r="KLN1435" s="824" t="str">
        <f>"Total Subjects Received "&amp;"("&amp;KLU1430&amp;")"</f>
        <v>Total Subjects Received ()</v>
      </c>
      <c r="KLO1435" s="825"/>
      <c r="KLP1435" s="826"/>
      <c r="KLQ1435" s="788" t="s">
        <v>37</v>
      </c>
      <c r="KLR1435" s="824" t="str">
        <f>"Total Subjects Received "&amp;"("&amp;KLY1430&amp;")"</f>
        <v>Total Subjects Received ()</v>
      </c>
      <c r="KLS1435" s="825"/>
      <c r="KLT1435" s="826"/>
      <c r="KLU1435" s="788" t="s">
        <v>37</v>
      </c>
      <c r="KLV1435" s="824" t="str">
        <f>"Total Subjects Received "&amp;"("&amp;KMC1430&amp;")"</f>
        <v>Total Subjects Received ()</v>
      </c>
      <c r="KLW1435" s="825"/>
      <c r="KLX1435" s="826"/>
      <c r="KLY1435" s="788" t="s">
        <v>37</v>
      </c>
      <c r="KLZ1435" s="824" t="str">
        <f>"Total Subjects Received "&amp;"("&amp;KMG1430&amp;")"</f>
        <v>Total Subjects Received ()</v>
      </c>
      <c r="KMA1435" s="825"/>
      <c r="KMB1435" s="826"/>
      <c r="KMC1435" s="788" t="s">
        <v>37</v>
      </c>
      <c r="KMD1435" s="824" t="str">
        <f>"Total Subjects Received "&amp;"("&amp;KMK1430&amp;")"</f>
        <v>Total Subjects Received ()</v>
      </c>
      <c r="KME1435" s="825"/>
      <c r="KMF1435" s="826"/>
      <c r="KMG1435" s="788" t="s">
        <v>37</v>
      </c>
      <c r="KMH1435" s="824" t="str">
        <f>"Total Subjects Received "&amp;"("&amp;KMO1430&amp;")"</f>
        <v>Total Subjects Received ()</v>
      </c>
      <c r="KMI1435" s="825"/>
      <c r="KMJ1435" s="826"/>
      <c r="KMK1435" s="788" t="s">
        <v>37</v>
      </c>
      <c r="KML1435" s="824" t="str">
        <f>"Total Subjects Received "&amp;"("&amp;KMS1430&amp;")"</f>
        <v>Total Subjects Received ()</v>
      </c>
      <c r="KMM1435" s="825"/>
      <c r="KMN1435" s="826"/>
      <c r="KMO1435" s="788" t="s">
        <v>37</v>
      </c>
      <c r="KMP1435" s="824" t="str">
        <f>"Total Subjects Received "&amp;"("&amp;KMW1430&amp;")"</f>
        <v>Total Subjects Received ()</v>
      </c>
      <c r="KMQ1435" s="825"/>
      <c r="KMR1435" s="826"/>
      <c r="KMS1435" s="788" t="s">
        <v>37</v>
      </c>
      <c r="KMT1435" s="824" t="str">
        <f>"Total Subjects Received "&amp;"("&amp;KNA1430&amp;")"</f>
        <v>Total Subjects Received ()</v>
      </c>
      <c r="KMU1435" s="825"/>
      <c r="KMV1435" s="826"/>
      <c r="KMW1435" s="788" t="s">
        <v>37</v>
      </c>
      <c r="KMX1435" s="824" t="str">
        <f>"Total Subjects Received "&amp;"("&amp;KNE1430&amp;")"</f>
        <v>Total Subjects Received ()</v>
      </c>
      <c r="KMY1435" s="825"/>
      <c r="KMZ1435" s="826"/>
      <c r="KNA1435" s="788" t="s">
        <v>37</v>
      </c>
      <c r="KNB1435" s="824" t="str">
        <f>"Total Subjects Received "&amp;"("&amp;KNI1430&amp;")"</f>
        <v>Total Subjects Received ()</v>
      </c>
      <c r="KNC1435" s="825"/>
      <c r="KND1435" s="826"/>
      <c r="KNE1435" s="788" t="s">
        <v>37</v>
      </c>
      <c r="KNF1435" s="824" t="str">
        <f>"Total Subjects Received "&amp;"("&amp;KNM1430&amp;")"</f>
        <v>Total Subjects Received ()</v>
      </c>
      <c r="KNG1435" s="825"/>
      <c r="KNH1435" s="826"/>
      <c r="KNI1435" s="788" t="s">
        <v>37</v>
      </c>
      <c r="KNJ1435" s="824" t="str">
        <f>"Total Subjects Received "&amp;"("&amp;KNQ1430&amp;")"</f>
        <v>Total Subjects Received ()</v>
      </c>
      <c r="KNK1435" s="825"/>
      <c r="KNL1435" s="826"/>
      <c r="KNM1435" s="788" t="s">
        <v>37</v>
      </c>
      <c r="KNN1435" s="824" t="str">
        <f>"Total Subjects Received "&amp;"("&amp;KNU1430&amp;")"</f>
        <v>Total Subjects Received ()</v>
      </c>
      <c r="KNO1435" s="825"/>
      <c r="KNP1435" s="826"/>
      <c r="KNQ1435" s="788" t="s">
        <v>37</v>
      </c>
      <c r="KNR1435" s="824" t="str">
        <f>"Total Subjects Received "&amp;"("&amp;KNY1430&amp;")"</f>
        <v>Total Subjects Received ()</v>
      </c>
      <c r="KNS1435" s="825"/>
      <c r="KNT1435" s="826"/>
      <c r="KNU1435" s="788" t="s">
        <v>37</v>
      </c>
      <c r="KNV1435" s="824" t="str">
        <f>"Total Subjects Received "&amp;"("&amp;KOC1430&amp;")"</f>
        <v>Total Subjects Received ()</v>
      </c>
      <c r="KNW1435" s="825"/>
      <c r="KNX1435" s="826"/>
      <c r="KNY1435" s="788" t="s">
        <v>37</v>
      </c>
      <c r="KNZ1435" s="824" t="str">
        <f>"Total Subjects Received "&amp;"("&amp;KOG1430&amp;")"</f>
        <v>Total Subjects Received ()</v>
      </c>
      <c r="KOA1435" s="825"/>
      <c r="KOB1435" s="826"/>
      <c r="KOC1435" s="788" t="s">
        <v>37</v>
      </c>
      <c r="KOD1435" s="824" t="str">
        <f>"Total Subjects Received "&amp;"("&amp;KOK1430&amp;")"</f>
        <v>Total Subjects Received ()</v>
      </c>
      <c r="KOE1435" s="825"/>
      <c r="KOF1435" s="826"/>
      <c r="KOG1435" s="788" t="s">
        <v>37</v>
      </c>
      <c r="KOH1435" s="824" t="str">
        <f>"Total Subjects Received "&amp;"("&amp;KOO1430&amp;")"</f>
        <v>Total Subjects Received ()</v>
      </c>
      <c r="KOI1435" s="825"/>
      <c r="KOJ1435" s="826"/>
      <c r="KOK1435" s="788" t="s">
        <v>37</v>
      </c>
      <c r="KOL1435" s="824" t="str">
        <f>"Total Subjects Received "&amp;"("&amp;KOS1430&amp;")"</f>
        <v>Total Subjects Received ()</v>
      </c>
      <c r="KOM1435" s="825"/>
      <c r="KON1435" s="826"/>
      <c r="KOO1435" s="788" t="s">
        <v>37</v>
      </c>
      <c r="KOP1435" s="824" t="str">
        <f>"Total Subjects Received "&amp;"("&amp;KOW1430&amp;")"</f>
        <v>Total Subjects Received ()</v>
      </c>
      <c r="KOQ1435" s="825"/>
      <c r="KOR1435" s="826"/>
      <c r="KOS1435" s="788" t="s">
        <v>37</v>
      </c>
      <c r="KOT1435" s="824" t="str">
        <f>"Total Subjects Received "&amp;"("&amp;KPA1430&amp;")"</f>
        <v>Total Subjects Received ()</v>
      </c>
      <c r="KOU1435" s="825"/>
      <c r="KOV1435" s="826"/>
      <c r="KOW1435" s="788" t="s">
        <v>37</v>
      </c>
      <c r="KOX1435" s="824" t="str">
        <f>"Total Subjects Received "&amp;"("&amp;KPE1430&amp;")"</f>
        <v>Total Subjects Received ()</v>
      </c>
      <c r="KOY1435" s="825"/>
      <c r="KOZ1435" s="826"/>
      <c r="KPA1435" s="788" t="s">
        <v>37</v>
      </c>
      <c r="KPB1435" s="824" t="str">
        <f>"Total Subjects Received "&amp;"("&amp;KPI1430&amp;")"</f>
        <v>Total Subjects Received ()</v>
      </c>
      <c r="KPC1435" s="825"/>
      <c r="KPD1435" s="826"/>
      <c r="KPE1435" s="788" t="s">
        <v>37</v>
      </c>
      <c r="KPF1435" s="824" t="str">
        <f>"Total Subjects Received "&amp;"("&amp;KPM1430&amp;")"</f>
        <v>Total Subjects Received ()</v>
      </c>
      <c r="KPG1435" s="825"/>
      <c r="KPH1435" s="826"/>
      <c r="KPI1435" s="788" t="s">
        <v>37</v>
      </c>
      <c r="KPJ1435" s="824" t="str">
        <f>"Total Subjects Received "&amp;"("&amp;KPQ1430&amp;")"</f>
        <v>Total Subjects Received ()</v>
      </c>
      <c r="KPK1435" s="825"/>
      <c r="KPL1435" s="826"/>
      <c r="KPM1435" s="788" t="s">
        <v>37</v>
      </c>
      <c r="KPN1435" s="824" t="str">
        <f>"Total Subjects Received "&amp;"("&amp;KPU1430&amp;")"</f>
        <v>Total Subjects Received ()</v>
      </c>
      <c r="KPO1435" s="825"/>
      <c r="KPP1435" s="826"/>
      <c r="KPQ1435" s="788" t="s">
        <v>37</v>
      </c>
      <c r="KPR1435" s="824" t="str">
        <f>"Total Subjects Received "&amp;"("&amp;KPY1430&amp;")"</f>
        <v>Total Subjects Received ()</v>
      </c>
      <c r="KPS1435" s="825"/>
      <c r="KPT1435" s="826"/>
      <c r="KPU1435" s="788" t="s">
        <v>37</v>
      </c>
      <c r="KPV1435" s="824" t="str">
        <f>"Total Subjects Received "&amp;"("&amp;KQC1430&amp;")"</f>
        <v>Total Subjects Received ()</v>
      </c>
      <c r="KPW1435" s="825"/>
      <c r="KPX1435" s="826"/>
      <c r="KPY1435" s="788" t="s">
        <v>37</v>
      </c>
      <c r="KPZ1435" s="824" t="str">
        <f>"Total Subjects Received "&amp;"("&amp;KQG1430&amp;")"</f>
        <v>Total Subjects Received ()</v>
      </c>
      <c r="KQA1435" s="825"/>
      <c r="KQB1435" s="826"/>
      <c r="KQC1435" s="788" t="s">
        <v>37</v>
      </c>
      <c r="KQD1435" s="824" t="str">
        <f>"Total Subjects Received "&amp;"("&amp;KQK1430&amp;")"</f>
        <v>Total Subjects Received ()</v>
      </c>
      <c r="KQE1435" s="825"/>
      <c r="KQF1435" s="826"/>
      <c r="KQG1435" s="788" t="s">
        <v>37</v>
      </c>
      <c r="KQH1435" s="824" t="str">
        <f>"Total Subjects Received "&amp;"("&amp;KQO1430&amp;")"</f>
        <v>Total Subjects Received ()</v>
      </c>
      <c r="KQI1435" s="825"/>
      <c r="KQJ1435" s="826"/>
      <c r="KQK1435" s="788" t="s">
        <v>37</v>
      </c>
      <c r="KQL1435" s="824" t="str">
        <f>"Total Subjects Received "&amp;"("&amp;KQS1430&amp;")"</f>
        <v>Total Subjects Received ()</v>
      </c>
      <c r="KQM1435" s="825"/>
      <c r="KQN1435" s="826"/>
      <c r="KQO1435" s="788" t="s">
        <v>37</v>
      </c>
      <c r="KQP1435" s="824" t="str">
        <f>"Total Subjects Received "&amp;"("&amp;KQW1430&amp;")"</f>
        <v>Total Subjects Received ()</v>
      </c>
      <c r="KQQ1435" s="825"/>
      <c r="KQR1435" s="826"/>
      <c r="KQS1435" s="788" t="s">
        <v>37</v>
      </c>
      <c r="KQT1435" s="824" t="str">
        <f>"Total Subjects Received "&amp;"("&amp;KRA1430&amp;")"</f>
        <v>Total Subjects Received ()</v>
      </c>
      <c r="KQU1435" s="825"/>
      <c r="KQV1435" s="826"/>
      <c r="KQW1435" s="788" t="s">
        <v>37</v>
      </c>
      <c r="KQX1435" s="824" t="str">
        <f>"Total Subjects Received "&amp;"("&amp;KRE1430&amp;")"</f>
        <v>Total Subjects Received ()</v>
      </c>
      <c r="KQY1435" s="825"/>
      <c r="KQZ1435" s="826"/>
      <c r="KRA1435" s="788" t="s">
        <v>37</v>
      </c>
      <c r="KRB1435" s="824" t="str">
        <f>"Total Subjects Received "&amp;"("&amp;KRI1430&amp;")"</f>
        <v>Total Subjects Received ()</v>
      </c>
      <c r="KRC1435" s="825"/>
      <c r="KRD1435" s="826"/>
      <c r="KRE1435" s="788" t="s">
        <v>37</v>
      </c>
      <c r="KRF1435" s="824" t="str">
        <f>"Total Subjects Received "&amp;"("&amp;KRM1430&amp;")"</f>
        <v>Total Subjects Received ()</v>
      </c>
      <c r="KRG1435" s="825"/>
      <c r="KRH1435" s="826"/>
      <c r="KRI1435" s="788" t="s">
        <v>37</v>
      </c>
      <c r="KRJ1435" s="824" t="str">
        <f>"Total Subjects Received "&amp;"("&amp;KRQ1430&amp;")"</f>
        <v>Total Subjects Received ()</v>
      </c>
      <c r="KRK1435" s="825"/>
      <c r="KRL1435" s="826"/>
      <c r="KRM1435" s="788" t="s">
        <v>37</v>
      </c>
      <c r="KRN1435" s="824" t="str">
        <f>"Total Subjects Received "&amp;"("&amp;KRU1430&amp;")"</f>
        <v>Total Subjects Received ()</v>
      </c>
      <c r="KRO1435" s="825"/>
      <c r="KRP1435" s="826"/>
      <c r="KRQ1435" s="788" t="s">
        <v>37</v>
      </c>
      <c r="KRR1435" s="824" t="str">
        <f>"Total Subjects Received "&amp;"("&amp;KRY1430&amp;")"</f>
        <v>Total Subjects Received ()</v>
      </c>
      <c r="KRS1435" s="825"/>
      <c r="KRT1435" s="826"/>
      <c r="KRU1435" s="788" t="s">
        <v>37</v>
      </c>
      <c r="KRV1435" s="824" t="str">
        <f>"Total Subjects Received "&amp;"("&amp;KSC1430&amp;")"</f>
        <v>Total Subjects Received ()</v>
      </c>
      <c r="KRW1435" s="825"/>
      <c r="KRX1435" s="826"/>
      <c r="KRY1435" s="788" t="s">
        <v>37</v>
      </c>
      <c r="KRZ1435" s="824" t="str">
        <f>"Total Subjects Received "&amp;"("&amp;KSG1430&amp;")"</f>
        <v>Total Subjects Received ()</v>
      </c>
      <c r="KSA1435" s="825"/>
      <c r="KSB1435" s="826"/>
      <c r="KSC1435" s="788" t="s">
        <v>37</v>
      </c>
      <c r="KSD1435" s="824" t="str">
        <f>"Total Subjects Received "&amp;"("&amp;KSK1430&amp;")"</f>
        <v>Total Subjects Received ()</v>
      </c>
      <c r="KSE1435" s="825"/>
      <c r="KSF1435" s="826"/>
      <c r="KSG1435" s="788" t="s">
        <v>37</v>
      </c>
      <c r="KSH1435" s="824" t="str">
        <f>"Total Subjects Received "&amp;"("&amp;KSO1430&amp;")"</f>
        <v>Total Subjects Received ()</v>
      </c>
      <c r="KSI1435" s="825"/>
      <c r="KSJ1435" s="826"/>
      <c r="KSK1435" s="788" t="s">
        <v>37</v>
      </c>
      <c r="KSL1435" s="824" t="str">
        <f>"Total Subjects Received "&amp;"("&amp;KSS1430&amp;")"</f>
        <v>Total Subjects Received ()</v>
      </c>
      <c r="KSM1435" s="825"/>
      <c r="KSN1435" s="826"/>
      <c r="KSO1435" s="788" t="s">
        <v>37</v>
      </c>
      <c r="KSP1435" s="824" t="str">
        <f>"Total Subjects Received "&amp;"("&amp;KSW1430&amp;")"</f>
        <v>Total Subjects Received ()</v>
      </c>
      <c r="KSQ1435" s="825"/>
      <c r="KSR1435" s="826"/>
      <c r="KSS1435" s="788" t="s">
        <v>37</v>
      </c>
      <c r="KST1435" s="824" t="str">
        <f>"Total Subjects Received "&amp;"("&amp;KTA1430&amp;")"</f>
        <v>Total Subjects Received ()</v>
      </c>
      <c r="KSU1435" s="825"/>
      <c r="KSV1435" s="826"/>
      <c r="KSW1435" s="788" t="s">
        <v>37</v>
      </c>
      <c r="KSX1435" s="824" t="str">
        <f>"Total Subjects Received "&amp;"("&amp;KTE1430&amp;")"</f>
        <v>Total Subjects Received ()</v>
      </c>
      <c r="KSY1435" s="825"/>
      <c r="KSZ1435" s="826"/>
      <c r="KTA1435" s="788" t="s">
        <v>37</v>
      </c>
      <c r="KTB1435" s="824" t="str">
        <f>"Total Subjects Received "&amp;"("&amp;KTI1430&amp;")"</f>
        <v>Total Subjects Received ()</v>
      </c>
      <c r="KTC1435" s="825"/>
      <c r="KTD1435" s="826"/>
      <c r="KTE1435" s="788" t="s">
        <v>37</v>
      </c>
      <c r="KTF1435" s="824" t="str">
        <f>"Total Subjects Received "&amp;"("&amp;KTM1430&amp;")"</f>
        <v>Total Subjects Received ()</v>
      </c>
      <c r="KTG1435" s="825"/>
      <c r="KTH1435" s="826"/>
      <c r="KTI1435" s="788" t="s">
        <v>37</v>
      </c>
      <c r="KTJ1435" s="824" t="str">
        <f>"Total Subjects Received "&amp;"("&amp;KTQ1430&amp;")"</f>
        <v>Total Subjects Received ()</v>
      </c>
      <c r="KTK1435" s="825"/>
      <c r="KTL1435" s="826"/>
      <c r="KTM1435" s="788" t="s">
        <v>37</v>
      </c>
      <c r="KTN1435" s="824" t="str">
        <f>"Total Subjects Received "&amp;"("&amp;KTU1430&amp;")"</f>
        <v>Total Subjects Received ()</v>
      </c>
      <c r="KTO1435" s="825"/>
      <c r="KTP1435" s="826"/>
      <c r="KTQ1435" s="788" t="s">
        <v>37</v>
      </c>
      <c r="KTR1435" s="824" t="str">
        <f>"Total Subjects Received "&amp;"("&amp;KTY1430&amp;")"</f>
        <v>Total Subjects Received ()</v>
      </c>
      <c r="KTS1435" s="825"/>
      <c r="KTT1435" s="826"/>
      <c r="KTU1435" s="788" t="s">
        <v>37</v>
      </c>
      <c r="KTV1435" s="824" t="str">
        <f>"Total Subjects Received "&amp;"("&amp;KUC1430&amp;")"</f>
        <v>Total Subjects Received ()</v>
      </c>
      <c r="KTW1435" s="825"/>
      <c r="KTX1435" s="826"/>
      <c r="KTY1435" s="788" t="s">
        <v>37</v>
      </c>
      <c r="KTZ1435" s="824" t="str">
        <f>"Total Subjects Received "&amp;"("&amp;KUG1430&amp;")"</f>
        <v>Total Subjects Received ()</v>
      </c>
      <c r="KUA1435" s="825"/>
      <c r="KUB1435" s="826"/>
      <c r="KUC1435" s="788" t="s">
        <v>37</v>
      </c>
      <c r="KUD1435" s="824" t="str">
        <f>"Total Subjects Received "&amp;"("&amp;KUK1430&amp;")"</f>
        <v>Total Subjects Received ()</v>
      </c>
      <c r="KUE1435" s="825"/>
      <c r="KUF1435" s="826"/>
      <c r="KUG1435" s="788" t="s">
        <v>37</v>
      </c>
      <c r="KUH1435" s="824" t="str">
        <f>"Total Subjects Received "&amp;"("&amp;KUO1430&amp;")"</f>
        <v>Total Subjects Received ()</v>
      </c>
      <c r="KUI1435" s="825"/>
      <c r="KUJ1435" s="826"/>
      <c r="KUK1435" s="788" t="s">
        <v>37</v>
      </c>
      <c r="KUL1435" s="824" t="str">
        <f>"Total Subjects Received "&amp;"("&amp;KUS1430&amp;")"</f>
        <v>Total Subjects Received ()</v>
      </c>
      <c r="KUM1435" s="825"/>
      <c r="KUN1435" s="826"/>
      <c r="KUO1435" s="788" t="s">
        <v>37</v>
      </c>
      <c r="KUP1435" s="824" t="str">
        <f>"Total Subjects Received "&amp;"("&amp;KUW1430&amp;")"</f>
        <v>Total Subjects Received ()</v>
      </c>
      <c r="KUQ1435" s="825"/>
      <c r="KUR1435" s="826"/>
      <c r="KUS1435" s="788" t="s">
        <v>37</v>
      </c>
      <c r="KUT1435" s="824" t="str">
        <f>"Total Subjects Received "&amp;"("&amp;KVA1430&amp;")"</f>
        <v>Total Subjects Received ()</v>
      </c>
      <c r="KUU1435" s="825"/>
      <c r="KUV1435" s="826"/>
      <c r="KUW1435" s="788" t="s">
        <v>37</v>
      </c>
      <c r="KUX1435" s="824" t="str">
        <f>"Total Subjects Received "&amp;"("&amp;KVE1430&amp;")"</f>
        <v>Total Subjects Received ()</v>
      </c>
      <c r="KUY1435" s="825"/>
      <c r="KUZ1435" s="826"/>
      <c r="KVA1435" s="788" t="s">
        <v>37</v>
      </c>
      <c r="KVB1435" s="824" t="str">
        <f>"Total Subjects Received "&amp;"("&amp;KVI1430&amp;")"</f>
        <v>Total Subjects Received ()</v>
      </c>
      <c r="KVC1435" s="825"/>
      <c r="KVD1435" s="826"/>
      <c r="KVE1435" s="788" t="s">
        <v>37</v>
      </c>
      <c r="KVF1435" s="824" t="str">
        <f>"Total Subjects Received "&amp;"("&amp;KVM1430&amp;")"</f>
        <v>Total Subjects Received ()</v>
      </c>
      <c r="KVG1435" s="825"/>
      <c r="KVH1435" s="826"/>
      <c r="KVI1435" s="788" t="s">
        <v>37</v>
      </c>
      <c r="KVJ1435" s="824" t="str">
        <f>"Total Subjects Received "&amp;"("&amp;KVQ1430&amp;")"</f>
        <v>Total Subjects Received ()</v>
      </c>
      <c r="KVK1435" s="825"/>
      <c r="KVL1435" s="826"/>
      <c r="KVM1435" s="788" t="s">
        <v>37</v>
      </c>
      <c r="KVN1435" s="824" t="str">
        <f>"Total Subjects Received "&amp;"("&amp;KVU1430&amp;")"</f>
        <v>Total Subjects Received ()</v>
      </c>
      <c r="KVO1435" s="825"/>
      <c r="KVP1435" s="826"/>
      <c r="KVQ1435" s="788" t="s">
        <v>37</v>
      </c>
      <c r="KVR1435" s="824" t="str">
        <f>"Total Subjects Received "&amp;"("&amp;KVY1430&amp;")"</f>
        <v>Total Subjects Received ()</v>
      </c>
      <c r="KVS1435" s="825"/>
      <c r="KVT1435" s="826"/>
      <c r="KVU1435" s="788" t="s">
        <v>37</v>
      </c>
      <c r="KVV1435" s="824" t="str">
        <f>"Total Subjects Received "&amp;"("&amp;KWC1430&amp;")"</f>
        <v>Total Subjects Received ()</v>
      </c>
      <c r="KVW1435" s="825"/>
      <c r="KVX1435" s="826"/>
      <c r="KVY1435" s="788" t="s">
        <v>37</v>
      </c>
      <c r="KVZ1435" s="824" t="str">
        <f>"Total Subjects Received "&amp;"("&amp;KWG1430&amp;")"</f>
        <v>Total Subjects Received ()</v>
      </c>
      <c r="KWA1435" s="825"/>
      <c r="KWB1435" s="826"/>
      <c r="KWC1435" s="788" t="s">
        <v>37</v>
      </c>
      <c r="KWD1435" s="824" t="str">
        <f>"Total Subjects Received "&amp;"("&amp;KWK1430&amp;")"</f>
        <v>Total Subjects Received ()</v>
      </c>
      <c r="KWE1435" s="825"/>
      <c r="KWF1435" s="826"/>
      <c r="KWG1435" s="788" t="s">
        <v>37</v>
      </c>
      <c r="KWH1435" s="824" t="str">
        <f>"Total Subjects Received "&amp;"("&amp;KWO1430&amp;")"</f>
        <v>Total Subjects Received ()</v>
      </c>
      <c r="KWI1435" s="825"/>
      <c r="KWJ1435" s="826"/>
      <c r="KWK1435" s="788" t="s">
        <v>37</v>
      </c>
      <c r="KWL1435" s="824" t="str">
        <f>"Total Subjects Received "&amp;"("&amp;KWS1430&amp;")"</f>
        <v>Total Subjects Received ()</v>
      </c>
      <c r="KWM1435" s="825"/>
      <c r="KWN1435" s="826"/>
      <c r="KWO1435" s="788" t="s">
        <v>37</v>
      </c>
      <c r="KWP1435" s="824" t="str">
        <f>"Total Subjects Received "&amp;"("&amp;KWW1430&amp;")"</f>
        <v>Total Subjects Received ()</v>
      </c>
      <c r="KWQ1435" s="825"/>
      <c r="KWR1435" s="826"/>
      <c r="KWS1435" s="788" t="s">
        <v>37</v>
      </c>
      <c r="KWT1435" s="824" t="str">
        <f>"Total Subjects Received "&amp;"("&amp;KXA1430&amp;")"</f>
        <v>Total Subjects Received ()</v>
      </c>
      <c r="KWU1435" s="825"/>
      <c r="KWV1435" s="826"/>
      <c r="KWW1435" s="788" t="s">
        <v>37</v>
      </c>
      <c r="KWX1435" s="824" t="str">
        <f>"Total Subjects Received "&amp;"("&amp;KXE1430&amp;")"</f>
        <v>Total Subjects Received ()</v>
      </c>
      <c r="KWY1435" s="825"/>
      <c r="KWZ1435" s="826"/>
      <c r="KXA1435" s="788" t="s">
        <v>37</v>
      </c>
      <c r="KXB1435" s="824" t="str">
        <f>"Total Subjects Received "&amp;"("&amp;KXI1430&amp;")"</f>
        <v>Total Subjects Received ()</v>
      </c>
      <c r="KXC1435" s="825"/>
      <c r="KXD1435" s="826"/>
      <c r="KXE1435" s="788" t="s">
        <v>37</v>
      </c>
      <c r="KXF1435" s="824" t="str">
        <f>"Total Subjects Received "&amp;"("&amp;KXM1430&amp;")"</f>
        <v>Total Subjects Received ()</v>
      </c>
      <c r="KXG1435" s="825"/>
      <c r="KXH1435" s="826"/>
      <c r="KXI1435" s="788" t="s">
        <v>37</v>
      </c>
      <c r="KXJ1435" s="824" t="str">
        <f>"Total Subjects Received "&amp;"("&amp;KXQ1430&amp;")"</f>
        <v>Total Subjects Received ()</v>
      </c>
      <c r="KXK1435" s="825"/>
      <c r="KXL1435" s="826"/>
      <c r="KXM1435" s="788" t="s">
        <v>37</v>
      </c>
      <c r="KXN1435" s="824" t="str">
        <f>"Total Subjects Received "&amp;"("&amp;KXU1430&amp;")"</f>
        <v>Total Subjects Received ()</v>
      </c>
      <c r="KXO1435" s="825"/>
      <c r="KXP1435" s="826"/>
      <c r="KXQ1435" s="788" t="s">
        <v>37</v>
      </c>
      <c r="KXR1435" s="824" t="str">
        <f>"Total Subjects Received "&amp;"("&amp;KXY1430&amp;")"</f>
        <v>Total Subjects Received ()</v>
      </c>
      <c r="KXS1435" s="825"/>
      <c r="KXT1435" s="826"/>
      <c r="KXU1435" s="788" t="s">
        <v>37</v>
      </c>
      <c r="KXV1435" s="824" t="str">
        <f>"Total Subjects Received "&amp;"("&amp;KYC1430&amp;")"</f>
        <v>Total Subjects Received ()</v>
      </c>
      <c r="KXW1435" s="825"/>
      <c r="KXX1435" s="826"/>
      <c r="KXY1435" s="788" t="s">
        <v>37</v>
      </c>
      <c r="KXZ1435" s="824" t="str">
        <f>"Total Subjects Received "&amp;"("&amp;KYG1430&amp;")"</f>
        <v>Total Subjects Received ()</v>
      </c>
      <c r="KYA1435" s="825"/>
      <c r="KYB1435" s="826"/>
      <c r="KYC1435" s="788" t="s">
        <v>37</v>
      </c>
      <c r="KYD1435" s="824" t="str">
        <f>"Total Subjects Received "&amp;"("&amp;KYK1430&amp;")"</f>
        <v>Total Subjects Received ()</v>
      </c>
      <c r="KYE1435" s="825"/>
      <c r="KYF1435" s="826"/>
      <c r="KYG1435" s="788" t="s">
        <v>37</v>
      </c>
      <c r="KYH1435" s="824" t="str">
        <f>"Total Subjects Received "&amp;"("&amp;KYO1430&amp;")"</f>
        <v>Total Subjects Received ()</v>
      </c>
      <c r="KYI1435" s="825"/>
      <c r="KYJ1435" s="826"/>
      <c r="KYK1435" s="788" t="s">
        <v>37</v>
      </c>
      <c r="KYL1435" s="824" t="str">
        <f>"Total Subjects Received "&amp;"("&amp;KYS1430&amp;")"</f>
        <v>Total Subjects Received ()</v>
      </c>
      <c r="KYM1435" s="825"/>
      <c r="KYN1435" s="826"/>
      <c r="KYO1435" s="788" t="s">
        <v>37</v>
      </c>
      <c r="KYP1435" s="824" t="str">
        <f>"Total Subjects Received "&amp;"("&amp;KYW1430&amp;")"</f>
        <v>Total Subjects Received ()</v>
      </c>
      <c r="KYQ1435" s="825"/>
      <c r="KYR1435" s="826"/>
      <c r="KYS1435" s="788" t="s">
        <v>37</v>
      </c>
      <c r="KYT1435" s="824" t="str">
        <f>"Total Subjects Received "&amp;"("&amp;KZA1430&amp;")"</f>
        <v>Total Subjects Received ()</v>
      </c>
      <c r="KYU1435" s="825"/>
      <c r="KYV1435" s="826"/>
      <c r="KYW1435" s="788" t="s">
        <v>37</v>
      </c>
      <c r="KYX1435" s="824" t="str">
        <f>"Total Subjects Received "&amp;"("&amp;KZE1430&amp;")"</f>
        <v>Total Subjects Received ()</v>
      </c>
      <c r="KYY1435" s="825"/>
      <c r="KYZ1435" s="826"/>
      <c r="KZA1435" s="788" t="s">
        <v>37</v>
      </c>
      <c r="KZB1435" s="824" t="str">
        <f>"Total Subjects Received "&amp;"("&amp;KZI1430&amp;")"</f>
        <v>Total Subjects Received ()</v>
      </c>
      <c r="KZC1435" s="825"/>
      <c r="KZD1435" s="826"/>
      <c r="KZE1435" s="788" t="s">
        <v>37</v>
      </c>
      <c r="KZF1435" s="824" t="str">
        <f>"Total Subjects Received "&amp;"("&amp;KZM1430&amp;")"</f>
        <v>Total Subjects Received ()</v>
      </c>
      <c r="KZG1435" s="825"/>
      <c r="KZH1435" s="826"/>
      <c r="KZI1435" s="788" t="s">
        <v>37</v>
      </c>
      <c r="KZJ1435" s="824" t="str">
        <f>"Total Subjects Received "&amp;"("&amp;KZQ1430&amp;")"</f>
        <v>Total Subjects Received ()</v>
      </c>
      <c r="KZK1435" s="825"/>
      <c r="KZL1435" s="826"/>
      <c r="KZM1435" s="788" t="s">
        <v>37</v>
      </c>
      <c r="KZN1435" s="824" t="str">
        <f>"Total Subjects Received "&amp;"("&amp;KZU1430&amp;")"</f>
        <v>Total Subjects Received ()</v>
      </c>
      <c r="KZO1435" s="825"/>
      <c r="KZP1435" s="826"/>
      <c r="KZQ1435" s="788" t="s">
        <v>37</v>
      </c>
      <c r="KZR1435" s="824" t="str">
        <f>"Total Subjects Received "&amp;"("&amp;KZY1430&amp;")"</f>
        <v>Total Subjects Received ()</v>
      </c>
      <c r="KZS1435" s="825"/>
      <c r="KZT1435" s="826"/>
      <c r="KZU1435" s="788" t="s">
        <v>37</v>
      </c>
      <c r="KZV1435" s="824" t="str">
        <f>"Total Subjects Received "&amp;"("&amp;LAC1430&amp;")"</f>
        <v>Total Subjects Received ()</v>
      </c>
      <c r="KZW1435" s="825"/>
      <c r="KZX1435" s="826"/>
      <c r="KZY1435" s="788" t="s">
        <v>37</v>
      </c>
      <c r="KZZ1435" s="824" t="str">
        <f>"Total Subjects Received "&amp;"("&amp;LAG1430&amp;")"</f>
        <v>Total Subjects Received ()</v>
      </c>
      <c r="LAA1435" s="825"/>
      <c r="LAB1435" s="826"/>
      <c r="LAC1435" s="788" t="s">
        <v>37</v>
      </c>
      <c r="LAD1435" s="824" t="str">
        <f>"Total Subjects Received "&amp;"("&amp;LAK1430&amp;")"</f>
        <v>Total Subjects Received ()</v>
      </c>
      <c r="LAE1435" s="825"/>
      <c r="LAF1435" s="826"/>
      <c r="LAG1435" s="788" t="s">
        <v>37</v>
      </c>
      <c r="LAH1435" s="824" t="str">
        <f>"Total Subjects Received "&amp;"("&amp;LAO1430&amp;")"</f>
        <v>Total Subjects Received ()</v>
      </c>
      <c r="LAI1435" s="825"/>
      <c r="LAJ1435" s="826"/>
      <c r="LAK1435" s="788" t="s">
        <v>37</v>
      </c>
      <c r="LAL1435" s="824" t="str">
        <f>"Total Subjects Received "&amp;"("&amp;LAS1430&amp;")"</f>
        <v>Total Subjects Received ()</v>
      </c>
      <c r="LAM1435" s="825"/>
      <c r="LAN1435" s="826"/>
      <c r="LAO1435" s="788" t="s">
        <v>37</v>
      </c>
      <c r="LAP1435" s="824" t="str">
        <f>"Total Subjects Received "&amp;"("&amp;LAW1430&amp;")"</f>
        <v>Total Subjects Received ()</v>
      </c>
      <c r="LAQ1435" s="825"/>
      <c r="LAR1435" s="826"/>
      <c r="LAS1435" s="788" t="s">
        <v>37</v>
      </c>
      <c r="LAT1435" s="824" t="str">
        <f>"Total Subjects Received "&amp;"("&amp;LBA1430&amp;")"</f>
        <v>Total Subjects Received ()</v>
      </c>
      <c r="LAU1435" s="825"/>
      <c r="LAV1435" s="826"/>
      <c r="LAW1435" s="788" t="s">
        <v>37</v>
      </c>
      <c r="LAX1435" s="824" t="str">
        <f>"Total Subjects Received "&amp;"("&amp;LBE1430&amp;")"</f>
        <v>Total Subjects Received ()</v>
      </c>
      <c r="LAY1435" s="825"/>
      <c r="LAZ1435" s="826"/>
      <c r="LBA1435" s="788" t="s">
        <v>37</v>
      </c>
      <c r="LBB1435" s="824" t="str">
        <f>"Total Subjects Received "&amp;"("&amp;LBI1430&amp;")"</f>
        <v>Total Subjects Received ()</v>
      </c>
      <c r="LBC1435" s="825"/>
      <c r="LBD1435" s="826"/>
      <c r="LBE1435" s="788" t="s">
        <v>37</v>
      </c>
      <c r="LBF1435" s="824" t="str">
        <f>"Total Subjects Received "&amp;"("&amp;LBM1430&amp;")"</f>
        <v>Total Subjects Received ()</v>
      </c>
      <c r="LBG1435" s="825"/>
      <c r="LBH1435" s="826"/>
      <c r="LBI1435" s="788" t="s">
        <v>37</v>
      </c>
      <c r="LBJ1435" s="824" t="str">
        <f>"Total Subjects Received "&amp;"("&amp;LBQ1430&amp;")"</f>
        <v>Total Subjects Received ()</v>
      </c>
      <c r="LBK1435" s="825"/>
      <c r="LBL1435" s="826"/>
      <c r="LBM1435" s="788" t="s">
        <v>37</v>
      </c>
      <c r="LBN1435" s="824" t="str">
        <f>"Total Subjects Received "&amp;"("&amp;LBU1430&amp;")"</f>
        <v>Total Subjects Received ()</v>
      </c>
      <c r="LBO1435" s="825"/>
      <c r="LBP1435" s="826"/>
      <c r="LBQ1435" s="788" t="s">
        <v>37</v>
      </c>
      <c r="LBR1435" s="824" t="str">
        <f>"Total Subjects Received "&amp;"("&amp;LBY1430&amp;")"</f>
        <v>Total Subjects Received ()</v>
      </c>
      <c r="LBS1435" s="825"/>
      <c r="LBT1435" s="826"/>
      <c r="LBU1435" s="788" t="s">
        <v>37</v>
      </c>
      <c r="LBV1435" s="824" t="str">
        <f>"Total Subjects Received "&amp;"("&amp;LCC1430&amp;")"</f>
        <v>Total Subjects Received ()</v>
      </c>
      <c r="LBW1435" s="825"/>
      <c r="LBX1435" s="826"/>
      <c r="LBY1435" s="788" t="s">
        <v>37</v>
      </c>
      <c r="LBZ1435" s="824" t="str">
        <f>"Total Subjects Received "&amp;"("&amp;LCG1430&amp;")"</f>
        <v>Total Subjects Received ()</v>
      </c>
      <c r="LCA1435" s="825"/>
      <c r="LCB1435" s="826"/>
      <c r="LCC1435" s="788" t="s">
        <v>37</v>
      </c>
      <c r="LCD1435" s="824" t="str">
        <f>"Total Subjects Received "&amp;"("&amp;LCK1430&amp;")"</f>
        <v>Total Subjects Received ()</v>
      </c>
      <c r="LCE1435" s="825"/>
      <c r="LCF1435" s="826"/>
      <c r="LCG1435" s="788" t="s">
        <v>37</v>
      </c>
      <c r="LCH1435" s="824" t="str">
        <f>"Total Subjects Received "&amp;"("&amp;LCO1430&amp;")"</f>
        <v>Total Subjects Received ()</v>
      </c>
      <c r="LCI1435" s="825"/>
      <c r="LCJ1435" s="826"/>
      <c r="LCK1435" s="788" t="s">
        <v>37</v>
      </c>
      <c r="LCL1435" s="824" t="str">
        <f>"Total Subjects Received "&amp;"("&amp;LCS1430&amp;")"</f>
        <v>Total Subjects Received ()</v>
      </c>
      <c r="LCM1435" s="825"/>
      <c r="LCN1435" s="826"/>
      <c r="LCO1435" s="788" t="s">
        <v>37</v>
      </c>
      <c r="LCP1435" s="824" t="str">
        <f>"Total Subjects Received "&amp;"("&amp;LCW1430&amp;")"</f>
        <v>Total Subjects Received ()</v>
      </c>
      <c r="LCQ1435" s="825"/>
      <c r="LCR1435" s="826"/>
      <c r="LCS1435" s="788" t="s">
        <v>37</v>
      </c>
      <c r="LCT1435" s="824" t="str">
        <f>"Total Subjects Received "&amp;"("&amp;LDA1430&amp;")"</f>
        <v>Total Subjects Received ()</v>
      </c>
      <c r="LCU1435" s="825"/>
      <c r="LCV1435" s="826"/>
      <c r="LCW1435" s="788" t="s">
        <v>37</v>
      </c>
      <c r="LCX1435" s="824" t="str">
        <f>"Total Subjects Received "&amp;"("&amp;LDE1430&amp;")"</f>
        <v>Total Subjects Received ()</v>
      </c>
      <c r="LCY1435" s="825"/>
      <c r="LCZ1435" s="826"/>
      <c r="LDA1435" s="788" t="s">
        <v>37</v>
      </c>
      <c r="LDB1435" s="824" t="str">
        <f>"Total Subjects Received "&amp;"("&amp;LDI1430&amp;")"</f>
        <v>Total Subjects Received ()</v>
      </c>
      <c r="LDC1435" s="825"/>
      <c r="LDD1435" s="826"/>
      <c r="LDE1435" s="788" t="s">
        <v>37</v>
      </c>
      <c r="LDF1435" s="824" t="str">
        <f>"Total Subjects Received "&amp;"("&amp;LDM1430&amp;")"</f>
        <v>Total Subjects Received ()</v>
      </c>
      <c r="LDG1435" s="825"/>
      <c r="LDH1435" s="826"/>
      <c r="LDI1435" s="788" t="s">
        <v>37</v>
      </c>
      <c r="LDJ1435" s="824" t="str">
        <f>"Total Subjects Received "&amp;"("&amp;LDQ1430&amp;")"</f>
        <v>Total Subjects Received ()</v>
      </c>
      <c r="LDK1435" s="825"/>
      <c r="LDL1435" s="826"/>
      <c r="LDM1435" s="788" t="s">
        <v>37</v>
      </c>
      <c r="LDN1435" s="824" t="str">
        <f>"Total Subjects Received "&amp;"("&amp;LDU1430&amp;")"</f>
        <v>Total Subjects Received ()</v>
      </c>
      <c r="LDO1435" s="825"/>
      <c r="LDP1435" s="826"/>
      <c r="LDQ1435" s="788" t="s">
        <v>37</v>
      </c>
      <c r="LDR1435" s="824" t="str">
        <f>"Total Subjects Received "&amp;"("&amp;LDY1430&amp;")"</f>
        <v>Total Subjects Received ()</v>
      </c>
      <c r="LDS1435" s="825"/>
      <c r="LDT1435" s="826"/>
      <c r="LDU1435" s="788" t="s">
        <v>37</v>
      </c>
      <c r="LDV1435" s="824" t="str">
        <f>"Total Subjects Received "&amp;"("&amp;LEC1430&amp;")"</f>
        <v>Total Subjects Received ()</v>
      </c>
      <c r="LDW1435" s="825"/>
      <c r="LDX1435" s="826"/>
      <c r="LDY1435" s="788" t="s">
        <v>37</v>
      </c>
      <c r="LDZ1435" s="824" t="str">
        <f>"Total Subjects Received "&amp;"("&amp;LEG1430&amp;")"</f>
        <v>Total Subjects Received ()</v>
      </c>
      <c r="LEA1435" s="825"/>
      <c r="LEB1435" s="826"/>
      <c r="LEC1435" s="788" t="s">
        <v>37</v>
      </c>
      <c r="LED1435" s="824" t="str">
        <f>"Total Subjects Received "&amp;"("&amp;LEK1430&amp;")"</f>
        <v>Total Subjects Received ()</v>
      </c>
      <c r="LEE1435" s="825"/>
      <c r="LEF1435" s="826"/>
      <c r="LEG1435" s="788" t="s">
        <v>37</v>
      </c>
      <c r="LEH1435" s="824" t="str">
        <f>"Total Subjects Received "&amp;"("&amp;LEO1430&amp;")"</f>
        <v>Total Subjects Received ()</v>
      </c>
      <c r="LEI1435" s="825"/>
      <c r="LEJ1435" s="826"/>
      <c r="LEK1435" s="788" t="s">
        <v>37</v>
      </c>
      <c r="LEL1435" s="824" t="str">
        <f>"Total Subjects Received "&amp;"("&amp;LES1430&amp;")"</f>
        <v>Total Subjects Received ()</v>
      </c>
      <c r="LEM1435" s="825"/>
      <c r="LEN1435" s="826"/>
      <c r="LEO1435" s="788" t="s">
        <v>37</v>
      </c>
      <c r="LEP1435" s="824" t="str">
        <f>"Total Subjects Received "&amp;"("&amp;LEW1430&amp;")"</f>
        <v>Total Subjects Received ()</v>
      </c>
      <c r="LEQ1435" s="825"/>
      <c r="LER1435" s="826"/>
      <c r="LES1435" s="788" t="s">
        <v>37</v>
      </c>
      <c r="LET1435" s="824" t="str">
        <f>"Total Subjects Received "&amp;"("&amp;LFA1430&amp;")"</f>
        <v>Total Subjects Received ()</v>
      </c>
      <c r="LEU1435" s="825"/>
      <c r="LEV1435" s="826"/>
      <c r="LEW1435" s="788" t="s">
        <v>37</v>
      </c>
      <c r="LEX1435" s="824" t="str">
        <f>"Total Subjects Received "&amp;"("&amp;LFE1430&amp;")"</f>
        <v>Total Subjects Received ()</v>
      </c>
      <c r="LEY1435" s="825"/>
      <c r="LEZ1435" s="826"/>
      <c r="LFA1435" s="788" t="s">
        <v>37</v>
      </c>
      <c r="LFB1435" s="824" t="str">
        <f>"Total Subjects Received "&amp;"("&amp;LFI1430&amp;")"</f>
        <v>Total Subjects Received ()</v>
      </c>
      <c r="LFC1435" s="825"/>
      <c r="LFD1435" s="826"/>
      <c r="LFE1435" s="788" t="s">
        <v>37</v>
      </c>
      <c r="LFF1435" s="824" t="str">
        <f>"Total Subjects Received "&amp;"("&amp;LFM1430&amp;")"</f>
        <v>Total Subjects Received ()</v>
      </c>
      <c r="LFG1435" s="825"/>
      <c r="LFH1435" s="826"/>
      <c r="LFI1435" s="788" t="s">
        <v>37</v>
      </c>
      <c r="LFJ1435" s="824" t="str">
        <f>"Total Subjects Received "&amp;"("&amp;LFQ1430&amp;")"</f>
        <v>Total Subjects Received ()</v>
      </c>
      <c r="LFK1435" s="825"/>
      <c r="LFL1435" s="826"/>
      <c r="LFM1435" s="788" t="s">
        <v>37</v>
      </c>
      <c r="LFN1435" s="824" t="str">
        <f>"Total Subjects Received "&amp;"("&amp;LFU1430&amp;")"</f>
        <v>Total Subjects Received ()</v>
      </c>
      <c r="LFO1435" s="825"/>
      <c r="LFP1435" s="826"/>
      <c r="LFQ1435" s="788" t="s">
        <v>37</v>
      </c>
      <c r="LFR1435" s="824" t="str">
        <f>"Total Subjects Received "&amp;"("&amp;LFY1430&amp;")"</f>
        <v>Total Subjects Received ()</v>
      </c>
      <c r="LFS1435" s="825"/>
      <c r="LFT1435" s="826"/>
      <c r="LFU1435" s="788" t="s">
        <v>37</v>
      </c>
      <c r="LFV1435" s="824" t="str">
        <f>"Total Subjects Received "&amp;"("&amp;LGC1430&amp;")"</f>
        <v>Total Subjects Received ()</v>
      </c>
      <c r="LFW1435" s="825"/>
      <c r="LFX1435" s="826"/>
      <c r="LFY1435" s="788" t="s">
        <v>37</v>
      </c>
      <c r="LFZ1435" s="824" t="str">
        <f>"Total Subjects Received "&amp;"("&amp;LGG1430&amp;")"</f>
        <v>Total Subjects Received ()</v>
      </c>
      <c r="LGA1435" s="825"/>
      <c r="LGB1435" s="826"/>
      <c r="LGC1435" s="788" t="s">
        <v>37</v>
      </c>
      <c r="LGD1435" s="824" t="str">
        <f>"Total Subjects Received "&amp;"("&amp;LGK1430&amp;")"</f>
        <v>Total Subjects Received ()</v>
      </c>
      <c r="LGE1435" s="825"/>
      <c r="LGF1435" s="826"/>
      <c r="LGG1435" s="788" t="s">
        <v>37</v>
      </c>
      <c r="LGH1435" s="824" t="str">
        <f>"Total Subjects Received "&amp;"("&amp;LGO1430&amp;")"</f>
        <v>Total Subjects Received ()</v>
      </c>
      <c r="LGI1435" s="825"/>
      <c r="LGJ1435" s="826"/>
      <c r="LGK1435" s="788" t="s">
        <v>37</v>
      </c>
      <c r="LGL1435" s="824" t="str">
        <f>"Total Subjects Received "&amp;"("&amp;LGS1430&amp;")"</f>
        <v>Total Subjects Received ()</v>
      </c>
      <c r="LGM1435" s="825"/>
      <c r="LGN1435" s="826"/>
      <c r="LGO1435" s="788" t="s">
        <v>37</v>
      </c>
      <c r="LGP1435" s="824" t="str">
        <f>"Total Subjects Received "&amp;"("&amp;LGW1430&amp;")"</f>
        <v>Total Subjects Received ()</v>
      </c>
      <c r="LGQ1435" s="825"/>
      <c r="LGR1435" s="826"/>
      <c r="LGS1435" s="788" t="s">
        <v>37</v>
      </c>
      <c r="LGT1435" s="824" t="str">
        <f>"Total Subjects Received "&amp;"("&amp;LHA1430&amp;")"</f>
        <v>Total Subjects Received ()</v>
      </c>
      <c r="LGU1435" s="825"/>
      <c r="LGV1435" s="826"/>
      <c r="LGW1435" s="788" t="s">
        <v>37</v>
      </c>
      <c r="LGX1435" s="824" t="str">
        <f>"Total Subjects Received "&amp;"("&amp;LHE1430&amp;")"</f>
        <v>Total Subjects Received ()</v>
      </c>
      <c r="LGY1435" s="825"/>
      <c r="LGZ1435" s="826"/>
      <c r="LHA1435" s="788" t="s">
        <v>37</v>
      </c>
      <c r="LHB1435" s="824" t="str">
        <f>"Total Subjects Received "&amp;"("&amp;LHI1430&amp;")"</f>
        <v>Total Subjects Received ()</v>
      </c>
      <c r="LHC1435" s="825"/>
      <c r="LHD1435" s="826"/>
      <c r="LHE1435" s="788" t="s">
        <v>37</v>
      </c>
      <c r="LHF1435" s="824" t="str">
        <f>"Total Subjects Received "&amp;"("&amp;LHM1430&amp;")"</f>
        <v>Total Subjects Received ()</v>
      </c>
      <c r="LHG1435" s="825"/>
      <c r="LHH1435" s="826"/>
      <c r="LHI1435" s="788" t="s">
        <v>37</v>
      </c>
      <c r="LHJ1435" s="824" t="str">
        <f>"Total Subjects Received "&amp;"("&amp;LHQ1430&amp;")"</f>
        <v>Total Subjects Received ()</v>
      </c>
      <c r="LHK1435" s="825"/>
      <c r="LHL1435" s="826"/>
      <c r="LHM1435" s="788" t="s">
        <v>37</v>
      </c>
      <c r="LHN1435" s="824" t="str">
        <f>"Total Subjects Received "&amp;"("&amp;LHU1430&amp;")"</f>
        <v>Total Subjects Received ()</v>
      </c>
      <c r="LHO1435" s="825"/>
      <c r="LHP1435" s="826"/>
      <c r="LHQ1435" s="788" t="s">
        <v>37</v>
      </c>
      <c r="LHR1435" s="824" t="str">
        <f>"Total Subjects Received "&amp;"("&amp;LHY1430&amp;")"</f>
        <v>Total Subjects Received ()</v>
      </c>
      <c r="LHS1435" s="825"/>
      <c r="LHT1435" s="826"/>
      <c r="LHU1435" s="788" t="s">
        <v>37</v>
      </c>
      <c r="LHV1435" s="824" t="str">
        <f>"Total Subjects Received "&amp;"("&amp;LIC1430&amp;")"</f>
        <v>Total Subjects Received ()</v>
      </c>
      <c r="LHW1435" s="825"/>
      <c r="LHX1435" s="826"/>
      <c r="LHY1435" s="788" t="s">
        <v>37</v>
      </c>
      <c r="LHZ1435" s="824" t="str">
        <f>"Total Subjects Received "&amp;"("&amp;LIG1430&amp;")"</f>
        <v>Total Subjects Received ()</v>
      </c>
      <c r="LIA1435" s="825"/>
      <c r="LIB1435" s="826"/>
      <c r="LIC1435" s="788" t="s">
        <v>37</v>
      </c>
      <c r="LID1435" s="824" t="str">
        <f>"Total Subjects Received "&amp;"("&amp;LIK1430&amp;")"</f>
        <v>Total Subjects Received ()</v>
      </c>
      <c r="LIE1435" s="825"/>
      <c r="LIF1435" s="826"/>
      <c r="LIG1435" s="788" t="s">
        <v>37</v>
      </c>
      <c r="LIH1435" s="824" t="str">
        <f>"Total Subjects Received "&amp;"("&amp;LIO1430&amp;")"</f>
        <v>Total Subjects Received ()</v>
      </c>
      <c r="LII1435" s="825"/>
      <c r="LIJ1435" s="826"/>
      <c r="LIK1435" s="788" t="s">
        <v>37</v>
      </c>
      <c r="LIL1435" s="824" t="str">
        <f>"Total Subjects Received "&amp;"("&amp;LIS1430&amp;")"</f>
        <v>Total Subjects Received ()</v>
      </c>
      <c r="LIM1435" s="825"/>
      <c r="LIN1435" s="826"/>
      <c r="LIO1435" s="788" t="s">
        <v>37</v>
      </c>
      <c r="LIP1435" s="824" t="str">
        <f>"Total Subjects Received "&amp;"("&amp;LIW1430&amp;")"</f>
        <v>Total Subjects Received ()</v>
      </c>
      <c r="LIQ1435" s="825"/>
      <c r="LIR1435" s="826"/>
      <c r="LIS1435" s="788" t="s">
        <v>37</v>
      </c>
      <c r="LIT1435" s="824" t="str">
        <f>"Total Subjects Received "&amp;"("&amp;LJA1430&amp;")"</f>
        <v>Total Subjects Received ()</v>
      </c>
      <c r="LIU1435" s="825"/>
      <c r="LIV1435" s="826"/>
      <c r="LIW1435" s="788" t="s">
        <v>37</v>
      </c>
      <c r="LIX1435" s="824" t="str">
        <f>"Total Subjects Received "&amp;"("&amp;LJE1430&amp;")"</f>
        <v>Total Subjects Received ()</v>
      </c>
      <c r="LIY1435" s="825"/>
      <c r="LIZ1435" s="826"/>
      <c r="LJA1435" s="788" t="s">
        <v>37</v>
      </c>
      <c r="LJB1435" s="824" t="str">
        <f>"Total Subjects Received "&amp;"("&amp;LJI1430&amp;")"</f>
        <v>Total Subjects Received ()</v>
      </c>
      <c r="LJC1435" s="825"/>
      <c r="LJD1435" s="826"/>
      <c r="LJE1435" s="788" t="s">
        <v>37</v>
      </c>
      <c r="LJF1435" s="824" t="str">
        <f>"Total Subjects Received "&amp;"("&amp;LJM1430&amp;")"</f>
        <v>Total Subjects Received ()</v>
      </c>
      <c r="LJG1435" s="825"/>
      <c r="LJH1435" s="826"/>
      <c r="LJI1435" s="788" t="s">
        <v>37</v>
      </c>
      <c r="LJJ1435" s="824" t="str">
        <f>"Total Subjects Received "&amp;"("&amp;LJQ1430&amp;")"</f>
        <v>Total Subjects Received ()</v>
      </c>
      <c r="LJK1435" s="825"/>
      <c r="LJL1435" s="826"/>
      <c r="LJM1435" s="788" t="s">
        <v>37</v>
      </c>
      <c r="LJN1435" s="824" t="str">
        <f>"Total Subjects Received "&amp;"("&amp;LJU1430&amp;")"</f>
        <v>Total Subjects Received ()</v>
      </c>
      <c r="LJO1435" s="825"/>
      <c r="LJP1435" s="826"/>
      <c r="LJQ1435" s="788" t="s">
        <v>37</v>
      </c>
      <c r="LJR1435" s="824" t="str">
        <f>"Total Subjects Received "&amp;"("&amp;LJY1430&amp;")"</f>
        <v>Total Subjects Received ()</v>
      </c>
      <c r="LJS1435" s="825"/>
      <c r="LJT1435" s="826"/>
      <c r="LJU1435" s="788" t="s">
        <v>37</v>
      </c>
      <c r="LJV1435" s="824" t="str">
        <f>"Total Subjects Received "&amp;"("&amp;LKC1430&amp;")"</f>
        <v>Total Subjects Received ()</v>
      </c>
      <c r="LJW1435" s="825"/>
      <c r="LJX1435" s="826"/>
      <c r="LJY1435" s="788" t="s">
        <v>37</v>
      </c>
      <c r="LJZ1435" s="824" t="str">
        <f>"Total Subjects Received "&amp;"("&amp;LKG1430&amp;")"</f>
        <v>Total Subjects Received ()</v>
      </c>
      <c r="LKA1435" s="825"/>
      <c r="LKB1435" s="826"/>
      <c r="LKC1435" s="788" t="s">
        <v>37</v>
      </c>
      <c r="LKD1435" s="824" t="str">
        <f>"Total Subjects Received "&amp;"("&amp;LKK1430&amp;")"</f>
        <v>Total Subjects Received ()</v>
      </c>
      <c r="LKE1435" s="825"/>
      <c r="LKF1435" s="826"/>
      <c r="LKG1435" s="788" t="s">
        <v>37</v>
      </c>
      <c r="LKH1435" s="824" t="str">
        <f>"Total Subjects Received "&amp;"("&amp;LKO1430&amp;")"</f>
        <v>Total Subjects Received ()</v>
      </c>
      <c r="LKI1435" s="825"/>
      <c r="LKJ1435" s="826"/>
      <c r="LKK1435" s="788" t="s">
        <v>37</v>
      </c>
      <c r="LKL1435" s="824" t="str">
        <f>"Total Subjects Received "&amp;"("&amp;LKS1430&amp;")"</f>
        <v>Total Subjects Received ()</v>
      </c>
      <c r="LKM1435" s="825"/>
      <c r="LKN1435" s="826"/>
      <c r="LKO1435" s="788" t="s">
        <v>37</v>
      </c>
      <c r="LKP1435" s="824" t="str">
        <f>"Total Subjects Received "&amp;"("&amp;LKW1430&amp;")"</f>
        <v>Total Subjects Received ()</v>
      </c>
      <c r="LKQ1435" s="825"/>
      <c r="LKR1435" s="826"/>
      <c r="LKS1435" s="788" t="s">
        <v>37</v>
      </c>
      <c r="LKT1435" s="824" t="str">
        <f>"Total Subjects Received "&amp;"("&amp;LLA1430&amp;")"</f>
        <v>Total Subjects Received ()</v>
      </c>
      <c r="LKU1435" s="825"/>
      <c r="LKV1435" s="826"/>
      <c r="LKW1435" s="788" t="s">
        <v>37</v>
      </c>
      <c r="LKX1435" s="824" t="str">
        <f>"Total Subjects Received "&amp;"("&amp;LLE1430&amp;")"</f>
        <v>Total Subjects Received ()</v>
      </c>
      <c r="LKY1435" s="825"/>
      <c r="LKZ1435" s="826"/>
      <c r="LLA1435" s="788" t="s">
        <v>37</v>
      </c>
      <c r="LLB1435" s="824" t="str">
        <f>"Total Subjects Received "&amp;"("&amp;LLI1430&amp;")"</f>
        <v>Total Subjects Received ()</v>
      </c>
      <c r="LLC1435" s="825"/>
      <c r="LLD1435" s="826"/>
      <c r="LLE1435" s="788" t="s">
        <v>37</v>
      </c>
      <c r="LLF1435" s="824" t="str">
        <f>"Total Subjects Received "&amp;"("&amp;LLM1430&amp;")"</f>
        <v>Total Subjects Received ()</v>
      </c>
      <c r="LLG1435" s="825"/>
      <c r="LLH1435" s="826"/>
      <c r="LLI1435" s="788" t="s">
        <v>37</v>
      </c>
      <c r="LLJ1435" s="824" t="str">
        <f>"Total Subjects Received "&amp;"("&amp;LLQ1430&amp;")"</f>
        <v>Total Subjects Received ()</v>
      </c>
      <c r="LLK1435" s="825"/>
      <c r="LLL1435" s="826"/>
      <c r="LLM1435" s="788" t="s">
        <v>37</v>
      </c>
      <c r="LLN1435" s="824" t="str">
        <f>"Total Subjects Received "&amp;"("&amp;LLU1430&amp;")"</f>
        <v>Total Subjects Received ()</v>
      </c>
      <c r="LLO1435" s="825"/>
      <c r="LLP1435" s="826"/>
      <c r="LLQ1435" s="788" t="s">
        <v>37</v>
      </c>
      <c r="LLR1435" s="824" t="str">
        <f>"Total Subjects Received "&amp;"("&amp;LLY1430&amp;")"</f>
        <v>Total Subjects Received ()</v>
      </c>
      <c r="LLS1435" s="825"/>
      <c r="LLT1435" s="826"/>
      <c r="LLU1435" s="788" t="s">
        <v>37</v>
      </c>
      <c r="LLV1435" s="824" t="str">
        <f>"Total Subjects Received "&amp;"("&amp;LMC1430&amp;")"</f>
        <v>Total Subjects Received ()</v>
      </c>
      <c r="LLW1435" s="825"/>
      <c r="LLX1435" s="826"/>
      <c r="LLY1435" s="788" t="s">
        <v>37</v>
      </c>
      <c r="LLZ1435" s="824" t="str">
        <f>"Total Subjects Received "&amp;"("&amp;LMG1430&amp;")"</f>
        <v>Total Subjects Received ()</v>
      </c>
      <c r="LMA1435" s="825"/>
      <c r="LMB1435" s="826"/>
      <c r="LMC1435" s="788" t="s">
        <v>37</v>
      </c>
      <c r="LMD1435" s="824" t="str">
        <f>"Total Subjects Received "&amp;"("&amp;LMK1430&amp;")"</f>
        <v>Total Subjects Received ()</v>
      </c>
      <c r="LME1435" s="825"/>
      <c r="LMF1435" s="826"/>
      <c r="LMG1435" s="788" t="s">
        <v>37</v>
      </c>
      <c r="LMH1435" s="824" t="str">
        <f>"Total Subjects Received "&amp;"("&amp;LMO1430&amp;")"</f>
        <v>Total Subjects Received ()</v>
      </c>
      <c r="LMI1435" s="825"/>
      <c r="LMJ1435" s="826"/>
      <c r="LMK1435" s="788" t="s">
        <v>37</v>
      </c>
      <c r="LML1435" s="824" t="str">
        <f>"Total Subjects Received "&amp;"("&amp;LMS1430&amp;")"</f>
        <v>Total Subjects Received ()</v>
      </c>
      <c r="LMM1435" s="825"/>
      <c r="LMN1435" s="826"/>
      <c r="LMO1435" s="788" t="s">
        <v>37</v>
      </c>
      <c r="LMP1435" s="824" t="str">
        <f>"Total Subjects Received "&amp;"("&amp;LMW1430&amp;")"</f>
        <v>Total Subjects Received ()</v>
      </c>
      <c r="LMQ1435" s="825"/>
      <c r="LMR1435" s="826"/>
      <c r="LMS1435" s="788" t="s">
        <v>37</v>
      </c>
      <c r="LMT1435" s="824" t="str">
        <f>"Total Subjects Received "&amp;"("&amp;LNA1430&amp;")"</f>
        <v>Total Subjects Received ()</v>
      </c>
      <c r="LMU1435" s="825"/>
      <c r="LMV1435" s="826"/>
      <c r="LMW1435" s="788" t="s">
        <v>37</v>
      </c>
      <c r="LMX1435" s="824" t="str">
        <f>"Total Subjects Received "&amp;"("&amp;LNE1430&amp;")"</f>
        <v>Total Subjects Received ()</v>
      </c>
      <c r="LMY1435" s="825"/>
      <c r="LMZ1435" s="826"/>
      <c r="LNA1435" s="788" t="s">
        <v>37</v>
      </c>
      <c r="LNB1435" s="824" t="str">
        <f>"Total Subjects Received "&amp;"("&amp;LNI1430&amp;")"</f>
        <v>Total Subjects Received ()</v>
      </c>
      <c r="LNC1435" s="825"/>
      <c r="LND1435" s="826"/>
      <c r="LNE1435" s="788" t="s">
        <v>37</v>
      </c>
      <c r="LNF1435" s="824" t="str">
        <f>"Total Subjects Received "&amp;"("&amp;LNM1430&amp;")"</f>
        <v>Total Subjects Received ()</v>
      </c>
      <c r="LNG1435" s="825"/>
      <c r="LNH1435" s="826"/>
      <c r="LNI1435" s="788" t="s">
        <v>37</v>
      </c>
      <c r="LNJ1435" s="824" t="str">
        <f>"Total Subjects Received "&amp;"("&amp;LNQ1430&amp;")"</f>
        <v>Total Subjects Received ()</v>
      </c>
      <c r="LNK1435" s="825"/>
      <c r="LNL1435" s="826"/>
      <c r="LNM1435" s="788" t="s">
        <v>37</v>
      </c>
      <c r="LNN1435" s="824" t="str">
        <f>"Total Subjects Received "&amp;"("&amp;LNU1430&amp;")"</f>
        <v>Total Subjects Received ()</v>
      </c>
      <c r="LNO1435" s="825"/>
      <c r="LNP1435" s="826"/>
      <c r="LNQ1435" s="788" t="s">
        <v>37</v>
      </c>
      <c r="LNR1435" s="824" t="str">
        <f>"Total Subjects Received "&amp;"("&amp;LNY1430&amp;")"</f>
        <v>Total Subjects Received ()</v>
      </c>
      <c r="LNS1435" s="825"/>
      <c r="LNT1435" s="826"/>
      <c r="LNU1435" s="788" t="s">
        <v>37</v>
      </c>
      <c r="LNV1435" s="824" t="str">
        <f>"Total Subjects Received "&amp;"("&amp;LOC1430&amp;")"</f>
        <v>Total Subjects Received ()</v>
      </c>
      <c r="LNW1435" s="825"/>
      <c r="LNX1435" s="826"/>
      <c r="LNY1435" s="788" t="s">
        <v>37</v>
      </c>
      <c r="LNZ1435" s="824" t="str">
        <f>"Total Subjects Received "&amp;"("&amp;LOG1430&amp;")"</f>
        <v>Total Subjects Received ()</v>
      </c>
      <c r="LOA1435" s="825"/>
      <c r="LOB1435" s="826"/>
      <c r="LOC1435" s="788" t="s">
        <v>37</v>
      </c>
      <c r="LOD1435" s="824" t="str">
        <f>"Total Subjects Received "&amp;"("&amp;LOK1430&amp;")"</f>
        <v>Total Subjects Received ()</v>
      </c>
      <c r="LOE1435" s="825"/>
      <c r="LOF1435" s="826"/>
      <c r="LOG1435" s="788" t="s">
        <v>37</v>
      </c>
      <c r="LOH1435" s="824" t="str">
        <f>"Total Subjects Received "&amp;"("&amp;LOO1430&amp;")"</f>
        <v>Total Subjects Received ()</v>
      </c>
      <c r="LOI1435" s="825"/>
      <c r="LOJ1435" s="826"/>
      <c r="LOK1435" s="788" t="s">
        <v>37</v>
      </c>
      <c r="LOL1435" s="824" t="str">
        <f>"Total Subjects Received "&amp;"("&amp;LOS1430&amp;")"</f>
        <v>Total Subjects Received ()</v>
      </c>
      <c r="LOM1435" s="825"/>
      <c r="LON1435" s="826"/>
      <c r="LOO1435" s="788" t="s">
        <v>37</v>
      </c>
      <c r="LOP1435" s="824" t="str">
        <f>"Total Subjects Received "&amp;"("&amp;LOW1430&amp;")"</f>
        <v>Total Subjects Received ()</v>
      </c>
      <c r="LOQ1435" s="825"/>
      <c r="LOR1435" s="826"/>
      <c r="LOS1435" s="788" t="s">
        <v>37</v>
      </c>
      <c r="LOT1435" s="824" t="str">
        <f>"Total Subjects Received "&amp;"("&amp;LPA1430&amp;")"</f>
        <v>Total Subjects Received ()</v>
      </c>
      <c r="LOU1435" s="825"/>
      <c r="LOV1435" s="826"/>
      <c r="LOW1435" s="788" t="s">
        <v>37</v>
      </c>
      <c r="LOX1435" s="824" t="str">
        <f>"Total Subjects Received "&amp;"("&amp;LPE1430&amp;")"</f>
        <v>Total Subjects Received ()</v>
      </c>
      <c r="LOY1435" s="825"/>
      <c r="LOZ1435" s="826"/>
      <c r="LPA1435" s="788" t="s">
        <v>37</v>
      </c>
      <c r="LPB1435" s="824" t="str">
        <f>"Total Subjects Received "&amp;"("&amp;LPI1430&amp;")"</f>
        <v>Total Subjects Received ()</v>
      </c>
      <c r="LPC1435" s="825"/>
      <c r="LPD1435" s="826"/>
      <c r="LPE1435" s="788" t="s">
        <v>37</v>
      </c>
      <c r="LPF1435" s="824" t="str">
        <f>"Total Subjects Received "&amp;"("&amp;LPM1430&amp;")"</f>
        <v>Total Subjects Received ()</v>
      </c>
      <c r="LPG1435" s="825"/>
      <c r="LPH1435" s="826"/>
      <c r="LPI1435" s="788" t="s">
        <v>37</v>
      </c>
      <c r="LPJ1435" s="824" t="str">
        <f>"Total Subjects Received "&amp;"("&amp;LPQ1430&amp;")"</f>
        <v>Total Subjects Received ()</v>
      </c>
      <c r="LPK1435" s="825"/>
      <c r="LPL1435" s="826"/>
      <c r="LPM1435" s="788" t="s">
        <v>37</v>
      </c>
      <c r="LPN1435" s="824" t="str">
        <f>"Total Subjects Received "&amp;"("&amp;LPU1430&amp;")"</f>
        <v>Total Subjects Received ()</v>
      </c>
      <c r="LPO1435" s="825"/>
      <c r="LPP1435" s="826"/>
      <c r="LPQ1435" s="788" t="s">
        <v>37</v>
      </c>
      <c r="LPR1435" s="824" t="str">
        <f>"Total Subjects Received "&amp;"("&amp;LPY1430&amp;")"</f>
        <v>Total Subjects Received ()</v>
      </c>
      <c r="LPS1435" s="825"/>
      <c r="LPT1435" s="826"/>
      <c r="LPU1435" s="788" t="s">
        <v>37</v>
      </c>
      <c r="LPV1435" s="824" t="str">
        <f>"Total Subjects Received "&amp;"("&amp;LQC1430&amp;")"</f>
        <v>Total Subjects Received ()</v>
      </c>
      <c r="LPW1435" s="825"/>
      <c r="LPX1435" s="826"/>
      <c r="LPY1435" s="788" t="s">
        <v>37</v>
      </c>
      <c r="LPZ1435" s="824" t="str">
        <f>"Total Subjects Received "&amp;"("&amp;LQG1430&amp;")"</f>
        <v>Total Subjects Received ()</v>
      </c>
      <c r="LQA1435" s="825"/>
      <c r="LQB1435" s="826"/>
      <c r="LQC1435" s="788" t="s">
        <v>37</v>
      </c>
      <c r="LQD1435" s="824" t="str">
        <f>"Total Subjects Received "&amp;"("&amp;LQK1430&amp;")"</f>
        <v>Total Subjects Received ()</v>
      </c>
      <c r="LQE1435" s="825"/>
      <c r="LQF1435" s="826"/>
      <c r="LQG1435" s="788" t="s">
        <v>37</v>
      </c>
      <c r="LQH1435" s="824" t="str">
        <f>"Total Subjects Received "&amp;"("&amp;LQO1430&amp;")"</f>
        <v>Total Subjects Received ()</v>
      </c>
      <c r="LQI1435" s="825"/>
      <c r="LQJ1435" s="826"/>
      <c r="LQK1435" s="788" t="s">
        <v>37</v>
      </c>
      <c r="LQL1435" s="824" t="str">
        <f>"Total Subjects Received "&amp;"("&amp;LQS1430&amp;")"</f>
        <v>Total Subjects Received ()</v>
      </c>
      <c r="LQM1435" s="825"/>
      <c r="LQN1435" s="826"/>
      <c r="LQO1435" s="788" t="s">
        <v>37</v>
      </c>
      <c r="LQP1435" s="824" t="str">
        <f>"Total Subjects Received "&amp;"("&amp;LQW1430&amp;")"</f>
        <v>Total Subjects Received ()</v>
      </c>
      <c r="LQQ1435" s="825"/>
      <c r="LQR1435" s="826"/>
      <c r="LQS1435" s="788" t="s">
        <v>37</v>
      </c>
      <c r="LQT1435" s="824" t="str">
        <f>"Total Subjects Received "&amp;"("&amp;LRA1430&amp;")"</f>
        <v>Total Subjects Received ()</v>
      </c>
      <c r="LQU1435" s="825"/>
      <c r="LQV1435" s="826"/>
      <c r="LQW1435" s="788" t="s">
        <v>37</v>
      </c>
      <c r="LQX1435" s="824" t="str">
        <f>"Total Subjects Received "&amp;"("&amp;LRE1430&amp;")"</f>
        <v>Total Subjects Received ()</v>
      </c>
      <c r="LQY1435" s="825"/>
      <c r="LQZ1435" s="826"/>
      <c r="LRA1435" s="788" t="s">
        <v>37</v>
      </c>
      <c r="LRB1435" s="824" t="str">
        <f>"Total Subjects Received "&amp;"("&amp;LRI1430&amp;")"</f>
        <v>Total Subjects Received ()</v>
      </c>
      <c r="LRC1435" s="825"/>
      <c r="LRD1435" s="826"/>
      <c r="LRE1435" s="788" t="s">
        <v>37</v>
      </c>
      <c r="LRF1435" s="824" t="str">
        <f>"Total Subjects Received "&amp;"("&amp;LRM1430&amp;")"</f>
        <v>Total Subjects Received ()</v>
      </c>
      <c r="LRG1435" s="825"/>
      <c r="LRH1435" s="826"/>
      <c r="LRI1435" s="788" t="s">
        <v>37</v>
      </c>
      <c r="LRJ1435" s="824" t="str">
        <f>"Total Subjects Received "&amp;"("&amp;LRQ1430&amp;")"</f>
        <v>Total Subjects Received ()</v>
      </c>
      <c r="LRK1435" s="825"/>
      <c r="LRL1435" s="826"/>
      <c r="LRM1435" s="788" t="s">
        <v>37</v>
      </c>
      <c r="LRN1435" s="824" t="str">
        <f>"Total Subjects Received "&amp;"("&amp;LRU1430&amp;")"</f>
        <v>Total Subjects Received ()</v>
      </c>
      <c r="LRO1435" s="825"/>
      <c r="LRP1435" s="826"/>
      <c r="LRQ1435" s="788" t="s">
        <v>37</v>
      </c>
      <c r="LRR1435" s="824" t="str">
        <f>"Total Subjects Received "&amp;"("&amp;LRY1430&amp;")"</f>
        <v>Total Subjects Received ()</v>
      </c>
      <c r="LRS1435" s="825"/>
      <c r="LRT1435" s="826"/>
      <c r="LRU1435" s="788" t="s">
        <v>37</v>
      </c>
      <c r="LRV1435" s="824" t="str">
        <f>"Total Subjects Received "&amp;"("&amp;LSC1430&amp;")"</f>
        <v>Total Subjects Received ()</v>
      </c>
      <c r="LRW1435" s="825"/>
      <c r="LRX1435" s="826"/>
      <c r="LRY1435" s="788" t="s">
        <v>37</v>
      </c>
      <c r="LRZ1435" s="824" t="str">
        <f>"Total Subjects Received "&amp;"("&amp;LSG1430&amp;")"</f>
        <v>Total Subjects Received ()</v>
      </c>
      <c r="LSA1435" s="825"/>
      <c r="LSB1435" s="826"/>
      <c r="LSC1435" s="788" t="s">
        <v>37</v>
      </c>
      <c r="LSD1435" s="824" t="str">
        <f>"Total Subjects Received "&amp;"("&amp;LSK1430&amp;")"</f>
        <v>Total Subjects Received ()</v>
      </c>
      <c r="LSE1435" s="825"/>
      <c r="LSF1435" s="826"/>
      <c r="LSG1435" s="788" t="s">
        <v>37</v>
      </c>
      <c r="LSH1435" s="824" t="str">
        <f>"Total Subjects Received "&amp;"("&amp;LSO1430&amp;")"</f>
        <v>Total Subjects Received ()</v>
      </c>
      <c r="LSI1435" s="825"/>
      <c r="LSJ1435" s="826"/>
      <c r="LSK1435" s="788" t="s">
        <v>37</v>
      </c>
      <c r="LSL1435" s="824" t="str">
        <f>"Total Subjects Received "&amp;"("&amp;LSS1430&amp;")"</f>
        <v>Total Subjects Received ()</v>
      </c>
      <c r="LSM1435" s="825"/>
      <c r="LSN1435" s="826"/>
      <c r="LSO1435" s="788" t="s">
        <v>37</v>
      </c>
      <c r="LSP1435" s="824" t="str">
        <f>"Total Subjects Received "&amp;"("&amp;LSW1430&amp;")"</f>
        <v>Total Subjects Received ()</v>
      </c>
      <c r="LSQ1435" s="825"/>
      <c r="LSR1435" s="826"/>
      <c r="LSS1435" s="788" t="s">
        <v>37</v>
      </c>
      <c r="LST1435" s="824" t="str">
        <f>"Total Subjects Received "&amp;"("&amp;LTA1430&amp;")"</f>
        <v>Total Subjects Received ()</v>
      </c>
      <c r="LSU1435" s="825"/>
      <c r="LSV1435" s="826"/>
      <c r="LSW1435" s="788" t="s">
        <v>37</v>
      </c>
      <c r="LSX1435" s="824" t="str">
        <f>"Total Subjects Received "&amp;"("&amp;LTE1430&amp;")"</f>
        <v>Total Subjects Received ()</v>
      </c>
      <c r="LSY1435" s="825"/>
      <c r="LSZ1435" s="826"/>
      <c r="LTA1435" s="788" t="s">
        <v>37</v>
      </c>
      <c r="LTB1435" s="824" t="str">
        <f>"Total Subjects Received "&amp;"("&amp;LTI1430&amp;")"</f>
        <v>Total Subjects Received ()</v>
      </c>
      <c r="LTC1435" s="825"/>
      <c r="LTD1435" s="826"/>
      <c r="LTE1435" s="788" t="s">
        <v>37</v>
      </c>
      <c r="LTF1435" s="824" t="str">
        <f>"Total Subjects Received "&amp;"("&amp;LTM1430&amp;")"</f>
        <v>Total Subjects Received ()</v>
      </c>
      <c r="LTG1435" s="825"/>
      <c r="LTH1435" s="826"/>
      <c r="LTI1435" s="788" t="s">
        <v>37</v>
      </c>
      <c r="LTJ1435" s="824" t="str">
        <f>"Total Subjects Received "&amp;"("&amp;LTQ1430&amp;")"</f>
        <v>Total Subjects Received ()</v>
      </c>
      <c r="LTK1435" s="825"/>
      <c r="LTL1435" s="826"/>
      <c r="LTM1435" s="788" t="s">
        <v>37</v>
      </c>
      <c r="LTN1435" s="824" t="str">
        <f>"Total Subjects Received "&amp;"("&amp;LTU1430&amp;")"</f>
        <v>Total Subjects Received ()</v>
      </c>
      <c r="LTO1435" s="825"/>
      <c r="LTP1435" s="826"/>
      <c r="LTQ1435" s="788" t="s">
        <v>37</v>
      </c>
      <c r="LTR1435" s="824" t="str">
        <f>"Total Subjects Received "&amp;"("&amp;LTY1430&amp;")"</f>
        <v>Total Subjects Received ()</v>
      </c>
      <c r="LTS1435" s="825"/>
      <c r="LTT1435" s="826"/>
      <c r="LTU1435" s="788" t="s">
        <v>37</v>
      </c>
      <c r="LTV1435" s="824" t="str">
        <f>"Total Subjects Received "&amp;"("&amp;LUC1430&amp;")"</f>
        <v>Total Subjects Received ()</v>
      </c>
      <c r="LTW1435" s="825"/>
      <c r="LTX1435" s="826"/>
      <c r="LTY1435" s="788" t="s">
        <v>37</v>
      </c>
      <c r="LTZ1435" s="824" t="str">
        <f>"Total Subjects Received "&amp;"("&amp;LUG1430&amp;")"</f>
        <v>Total Subjects Received ()</v>
      </c>
      <c r="LUA1435" s="825"/>
      <c r="LUB1435" s="826"/>
      <c r="LUC1435" s="788" t="s">
        <v>37</v>
      </c>
      <c r="LUD1435" s="824" t="str">
        <f>"Total Subjects Received "&amp;"("&amp;LUK1430&amp;")"</f>
        <v>Total Subjects Received ()</v>
      </c>
      <c r="LUE1435" s="825"/>
      <c r="LUF1435" s="826"/>
      <c r="LUG1435" s="788" t="s">
        <v>37</v>
      </c>
      <c r="LUH1435" s="824" t="str">
        <f>"Total Subjects Received "&amp;"("&amp;LUO1430&amp;")"</f>
        <v>Total Subjects Received ()</v>
      </c>
      <c r="LUI1435" s="825"/>
      <c r="LUJ1435" s="826"/>
      <c r="LUK1435" s="788" t="s">
        <v>37</v>
      </c>
      <c r="LUL1435" s="824" t="str">
        <f>"Total Subjects Received "&amp;"("&amp;LUS1430&amp;")"</f>
        <v>Total Subjects Received ()</v>
      </c>
      <c r="LUM1435" s="825"/>
      <c r="LUN1435" s="826"/>
      <c r="LUO1435" s="788" t="s">
        <v>37</v>
      </c>
      <c r="LUP1435" s="824" t="str">
        <f>"Total Subjects Received "&amp;"("&amp;LUW1430&amp;")"</f>
        <v>Total Subjects Received ()</v>
      </c>
      <c r="LUQ1435" s="825"/>
      <c r="LUR1435" s="826"/>
      <c r="LUS1435" s="788" t="s">
        <v>37</v>
      </c>
      <c r="LUT1435" s="824" t="str">
        <f>"Total Subjects Received "&amp;"("&amp;LVA1430&amp;")"</f>
        <v>Total Subjects Received ()</v>
      </c>
      <c r="LUU1435" s="825"/>
      <c r="LUV1435" s="826"/>
      <c r="LUW1435" s="788" t="s">
        <v>37</v>
      </c>
      <c r="LUX1435" s="824" t="str">
        <f>"Total Subjects Received "&amp;"("&amp;LVE1430&amp;")"</f>
        <v>Total Subjects Received ()</v>
      </c>
      <c r="LUY1435" s="825"/>
      <c r="LUZ1435" s="826"/>
      <c r="LVA1435" s="788" t="s">
        <v>37</v>
      </c>
      <c r="LVB1435" s="824" t="str">
        <f>"Total Subjects Received "&amp;"("&amp;LVI1430&amp;")"</f>
        <v>Total Subjects Received ()</v>
      </c>
      <c r="LVC1435" s="825"/>
      <c r="LVD1435" s="826"/>
      <c r="LVE1435" s="788" t="s">
        <v>37</v>
      </c>
      <c r="LVF1435" s="824" t="str">
        <f>"Total Subjects Received "&amp;"("&amp;LVM1430&amp;")"</f>
        <v>Total Subjects Received ()</v>
      </c>
      <c r="LVG1435" s="825"/>
      <c r="LVH1435" s="826"/>
      <c r="LVI1435" s="788" t="s">
        <v>37</v>
      </c>
      <c r="LVJ1435" s="824" t="str">
        <f>"Total Subjects Received "&amp;"("&amp;LVQ1430&amp;")"</f>
        <v>Total Subjects Received ()</v>
      </c>
      <c r="LVK1435" s="825"/>
      <c r="LVL1435" s="826"/>
      <c r="LVM1435" s="788" t="s">
        <v>37</v>
      </c>
      <c r="LVN1435" s="824" t="str">
        <f>"Total Subjects Received "&amp;"("&amp;LVU1430&amp;")"</f>
        <v>Total Subjects Received ()</v>
      </c>
      <c r="LVO1435" s="825"/>
      <c r="LVP1435" s="826"/>
      <c r="LVQ1435" s="788" t="s">
        <v>37</v>
      </c>
      <c r="LVR1435" s="824" t="str">
        <f>"Total Subjects Received "&amp;"("&amp;LVY1430&amp;")"</f>
        <v>Total Subjects Received ()</v>
      </c>
      <c r="LVS1435" s="825"/>
      <c r="LVT1435" s="826"/>
      <c r="LVU1435" s="788" t="s">
        <v>37</v>
      </c>
      <c r="LVV1435" s="824" t="str">
        <f>"Total Subjects Received "&amp;"("&amp;LWC1430&amp;")"</f>
        <v>Total Subjects Received ()</v>
      </c>
      <c r="LVW1435" s="825"/>
      <c r="LVX1435" s="826"/>
      <c r="LVY1435" s="788" t="s">
        <v>37</v>
      </c>
      <c r="LVZ1435" s="824" t="str">
        <f>"Total Subjects Received "&amp;"("&amp;LWG1430&amp;")"</f>
        <v>Total Subjects Received ()</v>
      </c>
      <c r="LWA1435" s="825"/>
      <c r="LWB1435" s="826"/>
      <c r="LWC1435" s="788" t="s">
        <v>37</v>
      </c>
      <c r="LWD1435" s="824" t="str">
        <f>"Total Subjects Received "&amp;"("&amp;LWK1430&amp;")"</f>
        <v>Total Subjects Received ()</v>
      </c>
      <c r="LWE1435" s="825"/>
      <c r="LWF1435" s="826"/>
      <c r="LWG1435" s="788" t="s">
        <v>37</v>
      </c>
      <c r="LWH1435" s="824" t="str">
        <f>"Total Subjects Received "&amp;"("&amp;LWO1430&amp;")"</f>
        <v>Total Subjects Received ()</v>
      </c>
      <c r="LWI1435" s="825"/>
      <c r="LWJ1435" s="826"/>
      <c r="LWK1435" s="788" t="s">
        <v>37</v>
      </c>
      <c r="LWL1435" s="824" t="str">
        <f>"Total Subjects Received "&amp;"("&amp;LWS1430&amp;")"</f>
        <v>Total Subjects Received ()</v>
      </c>
      <c r="LWM1435" s="825"/>
      <c r="LWN1435" s="826"/>
      <c r="LWO1435" s="788" t="s">
        <v>37</v>
      </c>
      <c r="LWP1435" s="824" t="str">
        <f>"Total Subjects Received "&amp;"("&amp;LWW1430&amp;")"</f>
        <v>Total Subjects Received ()</v>
      </c>
      <c r="LWQ1435" s="825"/>
      <c r="LWR1435" s="826"/>
      <c r="LWS1435" s="788" t="s">
        <v>37</v>
      </c>
      <c r="LWT1435" s="824" t="str">
        <f>"Total Subjects Received "&amp;"("&amp;LXA1430&amp;")"</f>
        <v>Total Subjects Received ()</v>
      </c>
      <c r="LWU1435" s="825"/>
      <c r="LWV1435" s="826"/>
      <c r="LWW1435" s="788" t="s">
        <v>37</v>
      </c>
      <c r="LWX1435" s="824" t="str">
        <f>"Total Subjects Received "&amp;"("&amp;LXE1430&amp;")"</f>
        <v>Total Subjects Received ()</v>
      </c>
      <c r="LWY1435" s="825"/>
      <c r="LWZ1435" s="826"/>
      <c r="LXA1435" s="788" t="s">
        <v>37</v>
      </c>
      <c r="LXB1435" s="824" t="str">
        <f>"Total Subjects Received "&amp;"("&amp;LXI1430&amp;")"</f>
        <v>Total Subjects Received ()</v>
      </c>
      <c r="LXC1435" s="825"/>
      <c r="LXD1435" s="826"/>
      <c r="LXE1435" s="788" t="s">
        <v>37</v>
      </c>
      <c r="LXF1435" s="824" t="str">
        <f>"Total Subjects Received "&amp;"("&amp;LXM1430&amp;")"</f>
        <v>Total Subjects Received ()</v>
      </c>
      <c r="LXG1435" s="825"/>
      <c r="LXH1435" s="826"/>
      <c r="LXI1435" s="788" t="s">
        <v>37</v>
      </c>
      <c r="LXJ1435" s="824" t="str">
        <f>"Total Subjects Received "&amp;"("&amp;LXQ1430&amp;")"</f>
        <v>Total Subjects Received ()</v>
      </c>
      <c r="LXK1435" s="825"/>
      <c r="LXL1435" s="826"/>
      <c r="LXM1435" s="788" t="s">
        <v>37</v>
      </c>
      <c r="LXN1435" s="824" t="str">
        <f>"Total Subjects Received "&amp;"("&amp;LXU1430&amp;")"</f>
        <v>Total Subjects Received ()</v>
      </c>
      <c r="LXO1435" s="825"/>
      <c r="LXP1435" s="826"/>
      <c r="LXQ1435" s="788" t="s">
        <v>37</v>
      </c>
      <c r="LXR1435" s="824" t="str">
        <f>"Total Subjects Received "&amp;"("&amp;LXY1430&amp;")"</f>
        <v>Total Subjects Received ()</v>
      </c>
      <c r="LXS1435" s="825"/>
      <c r="LXT1435" s="826"/>
      <c r="LXU1435" s="788" t="s">
        <v>37</v>
      </c>
      <c r="LXV1435" s="824" t="str">
        <f>"Total Subjects Received "&amp;"("&amp;LYC1430&amp;")"</f>
        <v>Total Subjects Received ()</v>
      </c>
      <c r="LXW1435" s="825"/>
      <c r="LXX1435" s="826"/>
      <c r="LXY1435" s="788" t="s">
        <v>37</v>
      </c>
      <c r="LXZ1435" s="824" t="str">
        <f>"Total Subjects Received "&amp;"("&amp;LYG1430&amp;")"</f>
        <v>Total Subjects Received ()</v>
      </c>
      <c r="LYA1435" s="825"/>
      <c r="LYB1435" s="826"/>
      <c r="LYC1435" s="788" t="s">
        <v>37</v>
      </c>
      <c r="LYD1435" s="824" t="str">
        <f>"Total Subjects Received "&amp;"("&amp;LYK1430&amp;")"</f>
        <v>Total Subjects Received ()</v>
      </c>
      <c r="LYE1435" s="825"/>
      <c r="LYF1435" s="826"/>
      <c r="LYG1435" s="788" t="s">
        <v>37</v>
      </c>
      <c r="LYH1435" s="824" t="str">
        <f>"Total Subjects Received "&amp;"("&amp;LYO1430&amp;")"</f>
        <v>Total Subjects Received ()</v>
      </c>
      <c r="LYI1435" s="825"/>
      <c r="LYJ1435" s="826"/>
      <c r="LYK1435" s="788" t="s">
        <v>37</v>
      </c>
      <c r="LYL1435" s="824" t="str">
        <f>"Total Subjects Received "&amp;"("&amp;LYS1430&amp;")"</f>
        <v>Total Subjects Received ()</v>
      </c>
      <c r="LYM1435" s="825"/>
      <c r="LYN1435" s="826"/>
      <c r="LYO1435" s="788" t="s">
        <v>37</v>
      </c>
      <c r="LYP1435" s="824" t="str">
        <f>"Total Subjects Received "&amp;"("&amp;LYW1430&amp;")"</f>
        <v>Total Subjects Received ()</v>
      </c>
      <c r="LYQ1435" s="825"/>
      <c r="LYR1435" s="826"/>
      <c r="LYS1435" s="788" t="s">
        <v>37</v>
      </c>
      <c r="LYT1435" s="824" t="str">
        <f>"Total Subjects Received "&amp;"("&amp;LZA1430&amp;")"</f>
        <v>Total Subjects Received ()</v>
      </c>
      <c r="LYU1435" s="825"/>
      <c r="LYV1435" s="826"/>
      <c r="LYW1435" s="788" t="s">
        <v>37</v>
      </c>
      <c r="LYX1435" s="824" t="str">
        <f>"Total Subjects Received "&amp;"("&amp;LZE1430&amp;")"</f>
        <v>Total Subjects Received ()</v>
      </c>
      <c r="LYY1435" s="825"/>
      <c r="LYZ1435" s="826"/>
      <c r="LZA1435" s="788" t="s">
        <v>37</v>
      </c>
      <c r="LZB1435" s="824" t="str">
        <f>"Total Subjects Received "&amp;"("&amp;LZI1430&amp;")"</f>
        <v>Total Subjects Received ()</v>
      </c>
      <c r="LZC1435" s="825"/>
      <c r="LZD1435" s="826"/>
      <c r="LZE1435" s="788" t="s">
        <v>37</v>
      </c>
      <c r="LZF1435" s="824" t="str">
        <f>"Total Subjects Received "&amp;"("&amp;LZM1430&amp;")"</f>
        <v>Total Subjects Received ()</v>
      </c>
      <c r="LZG1435" s="825"/>
      <c r="LZH1435" s="826"/>
      <c r="LZI1435" s="788" t="s">
        <v>37</v>
      </c>
      <c r="LZJ1435" s="824" t="str">
        <f>"Total Subjects Received "&amp;"("&amp;LZQ1430&amp;")"</f>
        <v>Total Subjects Received ()</v>
      </c>
      <c r="LZK1435" s="825"/>
      <c r="LZL1435" s="826"/>
      <c r="LZM1435" s="788" t="s">
        <v>37</v>
      </c>
      <c r="LZN1435" s="824" t="str">
        <f>"Total Subjects Received "&amp;"("&amp;LZU1430&amp;")"</f>
        <v>Total Subjects Received ()</v>
      </c>
      <c r="LZO1435" s="825"/>
      <c r="LZP1435" s="826"/>
      <c r="LZQ1435" s="788" t="s">
        <v>37</v>
      </c>
      <c r="LZR1435" s="824" t="str">
        <f>"Total Subjects Received "&amp;"("&amp;LZY1430&amp;")"</f>
        <v>Total Subjects Received ()</v>
      </c>
      <c r="LZS1435" s="825"/>
      <c r="LZT1435" s="826"/>
      <c r="LZU1435" s="788" t="s">
        <v>37</v>
      </c>
      <c r="LZV1435" s="824" t="str">
        <f>"Total Subjects Received "&amp;"("&amp;MAC1430&amp;")"</f>
        <v>Total Subjects Received ()</v>
      </c>
      <c r="LZW1435" s="825"/>
      <c r="LZX1435" s="826"/>
      <c r="LZY1435" s="788" t="s">
        <v>37</v>
      </c>
      <c r="LZZ1435" s="824" t="str">
        <f>"Total Subjects Received "&amp;"("&amp;MAG1430&amp;")"</f>
        <v>Total Subjects Received ()</v>
      </c>
      <c r="MAA1435" s="825"/>
      <c r="MAB1435" s="826"/>
      <c r="MAC1435" s="788" t="s">
        <v>37</v>
      </c>
      <c r="MAD1435" s="824" t="str">
        <f>"Total Subjects Received "&amp;"("&amp;MAK1430&amp;")"</f>
        <v>Total Subjects Received ()</v>
      </c>
      <c r="MAE1435" s="825"/>
      <c r="MAF1435" s="826"/>
      <c r="MAG1435" s="788" t="s">
        <v>37</v>
      </c>
      <c r="MAH1435" s="824" t="str">
        <f>"Total Subjects Received "&amp;"("&amp;MAO1430&amp;")"</f>
        <v>Total Subjects Received ()</v>
      </c>
      <c r="MAI1435" s="825"/>
      <c r="MAJ1435" s="826"/>
      <c r="MAK1435" s="788" t="s">
        <v>37</v>
      </c>
      <c r="MAL1435" s="824" t="str">
        <f>"Total Subjects Received "&amp;"("&amp;MAS1430&amp;")"</f>
        <v>Total Subjects Received ()</v>
      </c>
      <c r="MAM1435" s="825"/>
      <c r="MAN1435" s="826"/>
      <c r="MAO1435" s="788" t="s">
        <v>37</v>
      </c>
      <c r="MAP1435" s="824" t="str">
        <f>"Total Subjects Received "&amp;"("&amp;MAW1430&amp;")"</f>
        <v>Total Subjects Received ()</v>
      </c>
      <c r="MAQ1435" s="825"/>
      <c r="MAR1435" s="826"/>
      <c r="MAS1435" s="788" t="s">
        <v>37</v>
      </c>
      <c r="MAT1435" s="824" t="str">
        <f>"Total Subjects Received "&amp;"("&amp;MBA1430&amp;")"</f>
        <v>Total Subjects Received ()</v>
      </c>
      <c r="MAU1435" s="825"/>
      <c r="MAV1435" s="826"/>
      <c r="MAW1435" s="788" t="s">
        <v>37</v>
      </c>
      <c r="MAX1435" s="824" t="str">
        <f>"Total Subjects Received "&amp;"("&amp;MBE1430&amp;")"</f>
        <v>Total Subjects Received ()</v>
      </c>
      <c r="MAY1435" s="825"/>
      <c r="MAZ1435" s="826"/>
      <c r="MBA1435" s="788" t="s">
        <v>37</v>
      </c>
      <c r="MBB1435" s="824" t="str">
        <f>"Total Subjects Received "&amp;"("&amp;MBI1430&amp;")"</f>
        <v>Total Subjects Received ()</v>
      </c>
      <c r="MBC1435" s="825"/>
      <c r="MBD1435" s="826"/>
      <c r="MBE1435" s="788" t="s">
        <v>37</v>
      </c>
      <c r="MBF1435" s="824" t="str">
        <f>"Total Subjects Received "&amp;"("&amp;MBM1430&amp;")"</f>
        <v>Total Subjects Received ()</v>
      </c>
      <c r="MBG1435" s="825"/>
      <c r="MBH1435" s="826"/>
      <c r="MBI1435" s="788" t="s">
        <v>37</v>
      </c>
      <c r="MBJ1435" s="824" t="str">
        <f>"Total Subjects Received "&amp;"("&amp;MBQ1430&amp;")"</f>
        <v>Total Subjects Received ()</v>
      </c>
      <c r="MBK1435" s="825"/>
      <c r="MBL1435" s="826"/>
      <c r="MBM1435" s="788" t="s">
        <v>37</v>
      </c>
      <c r="MBN1435" s="824" t="str">
        <f>"Total Subjects Received "&amp;"("&amp;MBU1430&amp;")"</f>
        <v>Total Subjects Received ()</v>
      </c>
      <c r="MBO1435" s="825"/>
      <c r="MBP1435" s="826"/>
      <c r="MBQ1435" s="788" t="s">
        <v>37</v>
      </c>
      <c r="MBR1435" s="824" t="str">
        <f>"Total Subjects Received "&amp;"("&amp;MBY1430&amp;")"</f>
        <v>Total Subjects Received ()</v>
      </c>
      <c r="MBS1435" s="825"/>
      <c r="MBT1435" s="826"/>
      <c r="MBU1435" s="788" t="s">
        <v>37</v>
      </c>
      <c r="MBV1435" s="824" t="str">
        <f>"Total Subjects Received "&amp;"("&amp;MCC1430&amp;")"</f>
        <v>Total Subjects Received ()</v>
      </c>
      <c r="MBW1435" s="825"/>
      <c r="MBX1435" s="826"/>
      <c r="MBY1435" s="788" t="s">
        <v>37</v>
      </c>
      <c r="MBZ1435" s="824" t="str">
        <f>"Total Subjects Received "&amp;"("&amp;MCG1430&amp;")"</f>
        <v>Total Subjects Received ()</v>
      </c>
      <c r="MCA1435" s="825"/>
      <c r="MCB1435" s="826"/>
      <c r="MCC1435" s="788" t="s">
        <v>37</v>
      </c>
      <c r="MCD1435" s="824" t="str">
        <f>"Total Subjects Received "&amp;"("&amp;MCK1430&amp;")"</f>
        <v>Total Subjects Received ()</v>
      </c>
      <c r="MCE1435" s="825"/>
      <c r="MCF1435" s="826"/>
      <c r="MCG1435" s="788" t="s">
        <v>37</v>
      </c>
      <c r="MCH1435" s="824" t="str">
        <f>"Total Subjects Received "&amp;"("&amp;MCO1430&amp;")"</f>
        <v>Total Subjects Received ()</v>
      </c>
      <c r="MCI1435" s="825"/>
      <c r="MCJ1435" s="826"/>
      <c r="MCK1435" s="788" t="s">
        <v>37</v>
      </c>
      <c r="MCL1435" s="824" t="str">
        <f>"Total Subjects Received "&amp;"("&amp;MCS1430&amp;")"</f>
        <v>Total Subjects Received ()</v>
      </c>
      <c r="MCM1435" s="825"/>
      <c r="MCN1435" s="826"/>
      <c r="MCO1435" s="788" t="s">
        <v>37</v>
      </c>
      <c r="MCP1435" s="824" t="str">
        <f>"Total Subjects Received "&amp;"("&amp;MCW1430&amp;")"</f>
        <v>Total Subjects Received ()</v>
      </c>
      <c r="MCQ1435" s="825"/>
      <c r="MCR1435" s="826"/>
      <c r="MCS1435" s="788" t="s">
        <v>37</v>
      </c>
      <c r="MCT1435" s="824" t="str">
        <f>"Total Subjects Received "&amp;"("&amp;MDA1430&amp;")"</f>
        <v>Total Subjects Received ()</v>
      </c>
      <c r="MCU1435" s="825"/>
      <c r="MCV1435" s="826"/>
      <c r="MCW1435" s="788" t="s">
        <v>37</v>
      </c>
      <c r="MCX1435" s="824" t="str">
        <f>"Total Subjects Received "&amp;"("&amp;MDE1430&amp;")"</f>
        <v>Total Subjects Received ()</v>
      </c>
      <c r="MCY1435" s="825"/>
      <c r="MCZ1435" s="826"/>
      <c r="MDA1435" s="788" t="s">
        <v>37</v>
      </c>
      <c r="MDB1435" s="824" t="str">
        <f>"Total Subjects Received "&amp;"("&amp;MDI1430&amp;")"</f>
        <v>Total Subjects Received ()</v>
      </c>
      <c r="MDC1435" s="825"/>
      <c r="MDD1435" s="826"/>
      <c r="MDE1435" s="788" t="s">
        <v>37</v>
      </c>
      <c r="MDF1435" s="824" t="str">
        <f>"Total Subjects Received "&amp;"("&amp;MDM1430&amp;")"</f>
        <v>Total Subjects Received ()</v>
      </c>
      <c r="MDG1435" s="825"/>
      <c r="MDH1435" s="826"/>
      <c r="MDI1435" s="788" t="s">
        <v>37</v>
      </c>
      <c r="MDJ1435" s="824" t="str">
        <f>"Total Subjects Received "&amp;"("&amp;MDQ1430&amp;")"</f>
        <v>Total Subjects Received ()</v>
      </c>
      <c r="MDK1435" s="825"/>
      <c r="MDL1435" s="826"/>
      <c r="MDM1435" s="788" t="s">
        <v>37</v>
      </c>
      <c r="MDN1435" s="824" t="str">
        <f>"Total Subjects Received "&amp;"("&amp;MDU1430&amp;")"</f>
        <v>Total Subjects Received ()</v>
      </c>
      <c r="MDO1435" s="825"/>
      <c r="MDP1435" s="826"/>
      <c r="MDQ1435" s="788" t="s">
        <v>37</v>
      </c>
      <c r="MDR1435" s="824" t="str">
        <f>"Total Subjects Received "&amp;"("&amp;MDY1430&amp;")"</f>
        <v>Total Subjects Received ()</v>
      </c>
      <c r="MDS1435" s="825"/>
      <c r="MDT1435" s="826"/>
      <c r="MDU1435" s="788" t="s">
        <v>37</v>
      </c>
      <c r="MDV1435" s="824" t="str">
        <f>"Total Subjects Received "&amp;"("&amp;MEC1430&amp;")"</f>
        <v>Total Subjects Received ()</v>
      </c>
      <c r="MDW1435" s="825"/>
      <c r="MDX1435" s="826"/>
      <c r="MDY1435" s="788" t="s">
        <v>37</v>
      </c>
      <c r="MDZ1435" s="824" t="str">
        <f>"Total Subjects Received "&amp;"("&amp;MEG1430&amp;")"</f>
        <v>Total Subjects Received ()</v>
      </c>
      <c r="MEA1435" s="825"/>
      <c r="MEB1435" s="826"/>
      <c r="MEC1435" s="788" t="s">
        <v>37</v>
      </c>
      <c r="MED1435" s="824" t="str">
        <f>"Total Subjects Received "&amp;"("&amp;MEK1430&amp;")"</f>
        <v>Total Subjects Received ()</v>
      </c>
      <c r="MEE1435" s="825"/>
      <c r="MEF1435" s="826"/>
      <c r="MEG1435" s="788" t="s">
        <v>37</v>
      </c>
      <c r="MEH1435" s="824" t="str">
        <f>"Total Subjects Received "&amp;"("&amp;MEO1430&amp;")"</f>
        <v>Total Subjects Received ()</v>
      </c>
      <c r="MEI1435" s="825"/>
      <c r="MEJ1435" s="826"/>
      <c r="MEK1435" s="788" t="s">
        <v>37</v>
      </c>
      <c r="MEL1435" s="824" t="str">
        <f>"Total Subjects Received "&amp;"("&amp;MES1430&amp;")"</f>
        <v>Total Subjects Received ()</v>
      </c>
      <c r="MEM1435" s="825"/>
      <c r="MEN1435" s="826"/>
      <c r="MEO1435" s="788" t="s">
        <v>37</v>
      </c>
      <c r="MEP1435" s="824" t="str">
        <f>"Total Subjects Received "&amp;"("&amp;MEW1430&amp;")"</f>
        <v>Total Subjects Received ()</v>
      </c>
      <c r="MEQ1435" s="825"/>
      <c r="MER1435" s="826"/>
      <c r="MES1435" s="788" t="s">
        <v>37</v>
      </c>
      <c r="MET1435" s="824" t="str">
        <f>"Total Subjects Received "&amp;"("&amp;MFA1430&amp;")"</f>
        <v>Total Subjects Received ()</v>
      </c>
      <c r="MEU1435" s="825"/>
      <c r="MEV1435" s="826"/>
      <c r="MEW1435" s="788" t="s">
        <v>37</v>
      </c>
      <c r="MEX1435" s="824" t="str">
        <f>"Total Subjects Received "&amp;"("&amp;MFE1430&amp;")"</f>
        <v>Total Subjects Received ()</v>
      </c>
      <c r="MEY1435" s="825"/>
      <c r="MEZ1435" s="826"/>
      <c r="MFA1435" s="788" t="s">
        <v>37</v>
      </c>
      <c r="MFB1435" s="824" t="str">
        <f>"Total Subjects Received "&amp;"("&amp;MFI1430&amp;")"</f>
        <v>Total Subjects Received ()</v>
      </c>
      <c r="MFC1435" s="825"/>
      <c r="MFD1435" s="826"/>
      <c r="MFE1435" s="788" t="s">
        <v>37</v>
      </c>
      <c r="MFF1435" s="824" t="str">
        <f>"Total Subjects Received "&amp;"("&amp;MFM1430&amp;")"</f>
        <v>Total Subjects Received ()</v>
      </c>
      <c r="MFG1435" s="825"/>
      <c r="MFH1435" s="826"/>
      <c r="MFI1435" s="788" t="s">
        <v>37</v>
      </c>
      <c r="MFJ1435" s="824" t="str">
        <f>"Total Subjects Received "&amp;"("&amp;MFQ1430&amp;")"</f>
        <v>Total Subjects Received ()</v>
      </c>
      <c r="MFK1435" s="825"/>
      <c r="MFL1435" s="826"/>
      <c r="MFM1435" s="788" t="s">
        <v>37</v>
      </c>
      <c r="MFN1435" s="824" t="str">
        <f>"Total Subjects Received "&amp;"("&amp;MFU1430&amp;")"</f>
        <v>Total Subjects Received ()</v>
      </c>
      <c r="MFO1435" s="825"/>
      <c r="MFP1435" s="826"/>
      <c r="MFQ1435" s="788" t="s">
        <v>37</v>
      </c>
      <c r="MFR1435" s="824" t="str">
        <f>"Total Subjects Received "&amp;"("&amp;MFY1430&amp;")"</f>
        <v>Total Subjects Received ()</v>
      </c>
      <c r="MFS1435" s="825"/>
      <c r="MFT1435" s="826"/>
      <c r="MFU1435" s="788" t="s">
        <v>37</v>
      </c>
      <c r="MFV1435" s="824" t="str">
        <f>"Total Subjects Received "&amp;"("&amp;MGC1430&amp;")"</f>
        <v>Total Subjects Received ()</v>
      </c>
      <c r="MFW1435" s="825"/>
      <c r="MFX1435" s="826"/>
      <c r="MFY1435" s="788" t="s">
        <v>37</v>
      </c>
      <c r="MFZ1435" s="824" t="str">
        <f>"Total Subjects Received "&amp;"("&amp;MGG1430&amp;")"</f>
        <v>Total Subjects Received ()</v>
      </c>
      <c r="MGA1435" s="825"/>
      <c r="MGB1435" s="826"/>
      <c r="MGC1435" s="788" t="s">
        <v>37</v>
      </c>
      <c r="MGD1435" s="824" t="str">
        <f>"Total Subjects Received "&amp;"("&amp;MGK1430&amp;")"</f>
        <v>Total Subjects Received ()</v>
      </c>
      <c r="MGE1435" s="825"/>
      <c r="MGF1435" s="826"/>
      <c r="MGG1435" s="788" t="s">
        <v>37</v>
      </c>
      <c r="MGH1435" s="824" t="str">
        <f>"Total Subjects Received "&amp;"("&amp;MGO1430&amp;")"</f>
        <v>Total Subjects Received ()</v>
      </c>
      <c r="MGI1435" s="825"/>
      <c r="MGJ1435" s="826"/>
      <c r="MGK1435" s="788" t="s">
        <v>37</v>
      </c>
      <c r="MGL1435" s="824" t="str">
        <f>"Total Subjects Received "&amp;"("&amp;MGS1430&amp;")"</f>
        <v>Total Subjects Received ()</v>
      </c>
      <c r="MGM1435" s="825"/>
      <c r="MGN1435" s="826"/>
      <c r="MGO1435" s="788" t="s">
        <v>37</v>
      </c>
      <c r="MGP1435" s="824" t="str">
        <f>"Total Subjects Received "&amp;"("&amp;MGW1430&amp;")"</f>
        <v>Total Subjects Received ()</v>
      </c>
      <c r="MGQ1435" s="825"/>
      <c r="MGR1435" s="826"/>
      <c r="MGS1435" s="788" t="s">
        <v>37</v>
      </c>
      <c r="MGT1435" s="824" t="str">
        <f>"Total Subjects Received "&amp;"("&amp;MHA1430&amp;")"</f>
        <v>Total Subjects Received ()</v>
      </c>
      <c r="MGU1435" s="825"/>
      <c r="MGV1435" s="826"/>
      <c r="MGW1435" s="788" t="s">
        <v>37</v>
      </c>
      <c r="MGX1435" s="824" t="str">
        <f>"Total Subjects Received "&amp;"("&amp;MHE1430&amp;")"</f>
        <v>Total Subjects Received ()</v>
      </c>
      <c r="MGY1435" s="825"/>
      <c r="MGZ1435" s="826"/>
      <c r="MHA1435" s="788" t="s">
        <v>37</v>
      </c>
      <c r="MHB1435" s="824" t="str">
        <f>"Total Subjects Received "&amp;"("&amp;MHI1430&amp;")"</f>
        <v>Total Subjects Received ()</v>
      </c>
      <c r="MHC1435" s="825"/>
      <c r="MHD1435" s="826"/>
      <c r="MHE1435" s="788" t="s">
        <v>37</v>
      </c>
      <c r="MHF1435" s="824" t="str">
        <f>"Total Subjects Received "&amp;"("&amp;MHM1430&amp;")"</f>
        <v>Total Subjects Received ()</v>
      </c>
      <c r="MHG1435" s="825"/>
      <c r="MHH1435" s="826"/>
      <c r="MHI1435" s="788" t="s">
        <v>37</v>
      </c>
      <c r="MHJ1435" s="824" t="str">
        <f>"Total Subjects Received "&amp;"("&amp;MHQ1430&amp;")"</f>
        <v>Total Subjects Received ()</v>
      </c>
      <c r="MHK1435" s="825"/>
      <c r="MHL1435" s="826"/>
      <c r="MHM1435" s="788" t="s">
        <v>37</v>
      </c>
      <c r="MHN1435" s="824" t="str">
        <f>"Total Subjects Received "&amp;"("&amp;MHU1430&amp;")"</f>
        <v>Total Subjects Received ()</v>
      </c>
      <c r="MHO1435" s="825"/>
      <c r="MHP1435" s="826"/>
      <c r="MHQ1435" s="788" t="s">
        <v>37</v>
      </c>
      <c r="MHR1435" s="824" t="str">
        <f>"Total Subjects Received "&amp;"("&amp;MHY1430&amp;")"</f>
        <v>Total Subjects Received ()</v>
      </c>
      <c r="MHS1435" s="825"/>
      <c r="MHT1435" s="826"/>
      <c r="MHU1435" s="788" t="s">
        <v>37</v>
      </c>
      <c r="MHV1435" s="824" t="str">
        <f>"Total Subjects Received "&amp;"("&amp;MIC1430&amp;")"</f>
        <v>Total Subjects Received ()</v>
      </c>
      <c r="MHW1435" s="825"/>
      <c r="MHX1435" s="826"/>
      <c r="MHY1435" s="788" t="s">
        <v>37</v>
      </c>
      <c r="MHZ1435" s="824" t="str">
        <f>"Total Subjects Received "&amp;"("&amp;MIG1430&amp;")"</f>
        <v>Total Subjects Received ()</v>
      </c>
      <c r="MIA1435" s="825"/>
      <c r="MIB1435" s="826"/>
      <c r="MIC1435" s="788" t="s">
        <v>37</v>
      </c>
      <c r="MID1435" s="824" t="str">
        <f>"Total Subjects Received "&amp;"("&amp;MIK1430&amp;")"</f>
        <v>Total Subjects Received ()</v>
      </c>
      <c r="MIE1435" s="825"/>
      <c r="MIF1435" s="826"/>
      <c r="MIG1435" s="788" t="s">
        <v>37</v>
      </c>
      <c r="MIH1435" s="824" t="str">
        <f>"Total Subjects Received "&amp;"("&amp;MIO1430&amp;")"</f>
        <v>Total Subjects Received ()</v>
      </c>
      <c r="MII1435" s="825"/>
      <c r="MIJ1435" s="826"/>
      <c r="MIK1435" s="788" t="s">
        <v>37</v>
      </c>
      <c r="MIL1435" s="824" t="str">
        <f>"Total Subjects Received "&amp;"("&amp;MIS1430&amp;")"</f>
        <v>Total Subjects Received ()</v>
      </c>
      <c r="MIM1435" s="825"/>
      <c r="MIN1435" s="826"/>
      <c r="MIO1435" s="788" t="s">
        <v>37</v>
      </c>
      <c r="MIP1435" s="824" t="str">
        <f>"Total Subjects Received "&amp;"("&amp;MIW1430&amp;")"</f>
        <v>Total Subjects Received ()</v>
      </c>
      <c r="MIQ1435" s="825"/>
      <c r="MIR1435" s="826"/>
      <c r="MIS1435" s="788" t="s">
        <v>37</v>
      </c>
      <c r="MIT1435" s="824" t="str">
        <f>"Total Subjects Received "&amp;"("&amp;MJA1430&amp;")"</f>
        <v>Total Subjects Received ()</v>
      </c>
      <c r="MIU1435" s="825"/>
      <c r="MIV1435" s="826"/>
      <c r="MIW1435" s="788" t="s">
        <v>37</v>
      </c>
      <c r="MIX1435" s="824" t="str">
        <f>"Total Subjects Received "&amp;"("&amp;MJE1430&amp;")"</f>
        <v>Total Subjects Received ()</v>
      </c>
      <c r="MIY1435" s="825"/>
      <c r="MIZ1435" s="826"/>
      <c r="MJA1435" s="788" t="s">
        <v>37</v>
      </c>
      <c r="MJB1435" s="824" t="str">
        <f>"Total Subjects Received "&amp;"("&amp;MJI1430&amp;")"</f>
        <v>Total Subjects Received ()</v>
      </c>
      <c r="MJC1435" s="825"/>
      <c r="MJD1435" s="826"/>
      <c r="MJE1435" s="788" t="s">
        <v>37</v>
      </c>
      <c r="MJF1435" s="824" t="str">
        <f>"Total Subjects Received "&amp;"("&amp;MJM1430&amp;")"</f>
        <v>Total Subjects Received ()</v>
      </c>
      <c r="MJG1435" s="825"/>
      <c r="MJH1435" s="826"/>
      <c r="MJI1435" s="788" t="s">
        <v>37</v>
      </c>
      <c r="MJJ1435" s="824" t="str">
        <f>"Total Subjects Received "&amp;"("&amp;MJQ1430&amp;")"</f>
        <v>Total Subjects Received ()</v>
      </c>
      <c r="MJK1435" s="825"/>
      <c r="MJL1435" s="826"/>
      <c r="MJM1435" s="788" t="s">
        <v>37</v>
      </c>
      <c r="MJN1435" s="824" t="str">
        <f>"Total Subjects Received "&amp;"("&amp;MJU1430&amp;")"</f>
        <v>Total Subjects Received ()</v>
      </c>
      <c r="MJO1435" s="825"/>
      <c r="MJP1435" s="826"/>
      <c r="MJQ1435" s="788" t="s">
        <v>37</v>
      </c>
      <c r="MJR1435" s="824" t="str">
        <f>"Total Subjects Received "&amp;"("&amp;MJY1430&amp;")"</f>
        <v>Total Subjects Received ()</v>
      </c>
      <c r="MJS1435" s="825"/>
      <c r="MJT1435" s="826"/>
      <c r="MJU1435" s="788" t="s">
        <v>37</v>
      </c>
      <c r="MJV1435" s="824" t="str">
        <f>"Total Subjects Received "&amp;"("&amp;MKC1430&amp;")"</f>
        <v>Total Subjects Received ()</v>
      </c>
      <c r="MJW1435" s="825"/>
      <c r="MJX1435" s="826"/>
      <c r="MJY1435" s="788" t="s">
        <v>37</v>
      </c>
      <c r="MJZ1435" s="824" t="str">
        <f>"Total Subjects Received "&amp;"("&amp;MKG1430&amp;")"</f>
        <v>Total Subjects Received ()</v>
      </c>
      <c r="MKA1435" s="825"/>
      <c r="MKB1435" s="826"/>
      <c r="MKC1435" s="788" t="s">
        <v>37</v>
      </c>
      <c r="MKD1435" s="824" t="str">
        <f>"Total Subjects Received "&amp;"("&amp;MKK1430&amp;")"</f>
        <v>Total Subjects Received ()</v>
      </c>
      <c r="MKE1435" s="825"/>
      <c r="MKF1435" s="826"/>
      <c r="MKG1435" s="788" t="s">
        <v>37</v>
      </c>
      <c r="MKH1435" s="824" t="str">
        <f>"Total Subjects Received "&amp;"("&amp;MKO1430&amp;")"</f>
        <v>Total Subjects Received ()</v>
      </c>
      <c r="MKI1435" s="825"/>
      <c r="MKJ1435" s="826"/>
      <c r="MKK1435" s="788" t="s">
        <v>37</v>
      </c>
      <c r="MKL1435" s="824" t="str">
        <f>"Total Subjects Received "&amp;"("&amp;MKS1430&amp;")"</f>
        <v>Total Subjects Received ()</v>
      </c>
      <c r="MKM1435" s="825"/>
      <c r="MKN1435" s="826"/>
      <c r="MKO1435" s="788" t="s">
        <v>37</v>
      </c>
      <c r="MKP1435" s="824" t="str">
        <f>"Total Subjects Received "&amp;"("&amp;MKW1430&amp;")"</f>
        <v>Total Subjects Received ()</v>
      </c>
      <c r="MKQ1435" s="825"/>
      <c r="MKR1435" s="826"/>
      <c r="MKS1435" s="788" t="s">
        <v>37</v>
      </c>
      <c r="MKT1435" s="824" t="str">
        <f>"Total Subjects Received "&amp;"("&amp;MLA1430&amp;")"</f>
        <v>Total Subjects Received ()</v>
      </c>
      <c r="MKU1435" s="825"/>
      <c r="MKV1435" s="826"/>
      <c r="MKW1435" s="788" t="s">
        <v>37</v>
      </c>
      <c r="MKX1435" s="824" t="str">
        <f>"Total Subjects Received "&amp;"("&amp;MLE1430&amp;")"</f>
        <v>Total Subjects Received ()</v>
      </c>
      <c r="MKY1435" s="825"/>
      <c r="MKZ1435" s="826"/>
      <c r="MLA1435" s="788" t="s">
        <v>37</v>
      </c>
      <c r="MLB1435" s="824" t="str">
        <f>"Total Subjects Received "&amp;"("&amp;MLI1430&amp;")"</f>
        <v>Total Subjects Received ()</v>
      </c>
      <c r="MLC1435" s="825"/>
      <c r="MLD1435" s="826"/>
      <c r="MLE1435" s="788" t="s">
        <v>37</v>
      </c>
      <c r="MLF1435" s="824" t="str">
        <f>"Total Subjects Received "&amp;"("&amp;MLM1430&amp;")"</f>
        <v>Total Subjects Received ()</v>
      </c>
      <c r="MLG1435" s="825"/>
      <c r="MLH1435" s="826"/>
      <c r="MLI1435" s="788" t="s">
        <v>37</v>
      </c>
      <c r="MLJ1435" s="824" t="str">
        <f>"Total Subjects Received "&amp;"("&amp;MLQ1430&amp;")"</f>
        <v>Total Subjects Received ()</v>
      </c>
      <c r="MLK1435" s="825"/>
      <c r="MLL1435" s="826"/>
      <c r="MLM1435" s="788" t="s">
        <v>37</v>
      </c>
      <c r="MLN1435" s="824" t="str">
        <f>"Total Subjects Received "&amp;"("&amp;MLU1430&amp;")"</f>
        <v>Total Subjects Received ()</v>
      </c>
      <c r="MLO1435" s="825"/>
      <c r="MLP1435" s="826"/>
      <c r="MLQ1435" s="788" t="s">
        <v>37</v>
      </c>
      <c r="MLR1435" s="824" t="str">
        <f>"Total Subjects Received "&amp;"("&amp;MLY1430&amp;")"</f>
        <v>Total Subjects Received ()</v>
      </c>
      <c r="MLS1435" s="825"/>
      <c r="MLT1435" s="826"/>
      <c r="MLU1435" s="788" t="s">
        <v>37</v>
      </c>
      <c r="MLV1435" s="824" t="str">
        <f>"Total Subjects Received "&amp;"("&amp;MMC1430&amp;")"</f>
        <v>Total Subjects Received ()</v>
      </c>
      <c r="MLW1435" s="825"/>
      <c r="MLX1435" s="826"/>
      <c r="MLY1435" s="788" t="s">
        <v>37</v>
      </c>
      <c r="MLZ1435" s="824" t="str">
        <f>"Total Subjects Received "&amp;"("&amp;MMG1430&amp;")"</f>
        <v>Total Subjects Received ()</v>
      </c>
      <c r="MMA1435" s="825"/>
      <c r="MMB1435" s="826"/>
      <c r="MMC1435" s="788" t="s">
        <v>37</v>
      </c>
      <c r="MMD1435" s="824" t="str">
        <f>"Total Subjects Received "&amp;"("&amp;MMK1430&amp;")"</f>
        <v>Total Subjects Received ()</v>
      </c>
      <c r="MME1435" s="825"/>
      <c r="MMF1435" s="826"/>
      <c r="MMG1435" s="788" t="s">
        <v>37</v>
      </c>
      <c r="MMH1435" s="824" t="str">
        <f>"Total Subjects Received "&amp;"("&amp;MMO1430&amp;")"</f>
        <v>Total Subjects Received ()</v>
      </c>
      <c r="MMI1435" s="825"/>
      <c r="MMJ1435" s="826"/>
      <c r="MMK1435" s="788" t="s">
        <v>37</v>
      </c>
      <c r="MML1435" s="824" t="str">
        <f>"Total Subjects Received "&amp;"("&amp;MMS1430&amp;")"</f>
        <v>Total Subjects Received ()</v>
      </c>
      <c r="MMM1435" s="825"/>
      <c r="MMN1435" s="826"/>
      <c r="MMO1435" s="788" t="s">
        <v>37</v>
      </c>
      <c r="MMP1435" s="824" t="str">
        <f>"Total Subjects Received "&amp;"("&amp;MMW1430&amp;")"</f>
        <v>Total Subjects Received ()</v>
      </c>
      <c r="MMQ1435" s="825"/>
      <c r="MMR1435" s="826"/>
      <c r="MMS1435" s="788" t="s">
        <v>37</v>
      </c>
      <c r="MMT1435" s="824" t="str">
        <f>"Total Subjects Received "&amp;"("&amp;MNA1430&amp;")"</f>
        <v>Total Subjects Received ()</v>
      </c>
      <c r="MMU1435" s="825"/>
      <c r="MMV1435" s="826"/>
      <c r="MMW1435" s="788" t="s">
        <v>37</v>
      </c>
      <c r="MMX1435" s="824" t="str">
        <f>"Total Subjects Received "&amp;"("&amp;MNE1430&amp;")"</f>
        <v>Total Subjects Received ()</v>
      </c>
      <c r="MMY1435" s="825"/>
      <c r="MMZ1435" s="826"/>
      <c r="MNA1435" s="788" t="s">
        <v>37</v>
      </c>
      <c r="MNB1435" s="824" t="str">
        <f>"Total Subjects Received "&amp;"("&amp;MNI1430&amp;")"</f>
        <v>Total Subjects Received ()</v>
      </c>
      <c r="MNC1435" s="825"/>
      <c r="MND1435" s="826"/>
      <c r="MNE1435" s="788" t="s">
        <v>37</v>
      </c>
      <c r="MNF1435" s="824" t="str">
        <f>"Total Subjects Received "&amp;"("&amp;MNM1430&amp;")"</f>
        <v>Total Subjects Received ()</v>
      </c>
      <c r="MNG1435" s="825"/>
      <c r="MNH1435" s="826"/>
      <c r="MNI1435" s="788" t="s">
        <v>37</v>
      </c>
      <c r="MNJ1435" s="824" t="str">
        <f>"Total Subjects Received "&amp;"("&amp;MNQ1430&amp;")"</f>
        <v>Total Subjects Received ()</v>
      </c>
      <c r="MNK1435" s="825"/>
      <c r="MNL1435" s="826"/>
      <c r="MNM1435" s="788" t="s">
        <v>37</v>
      </c>
      <c r="MNN1435" s="824" t="str">
        <f>"Total Subjects Received "&amp;"("&amp;MNU1430&amp;")"</f>
        <v>Total Subjects Received ()</v>
      </c>
      <c r="MNO1435" s="825"/>
      <c r="MNP1435" s="826"/>
      <c r="MNQ1435" s="788" t="s">
        <v>37</v>
      </c>
      <c r="MNR1435" s="824" t="str">
        <f>"Total Subjects Received "&amp;"("&amp;MNY1430&amp;")"</f>
        <v>Total Subjects Received ()</v>
      </c>
      <c r="MNS1435" s="825"/>
      <c r="MNT1435" s="826"/>
      <c r="MNU1435" s="788" t="s">
        <v>37</v>
      </c>
      <c r="MNV1435" s="824" t="str">
        <f>"Total Subjects Received "&amp;"("&amp;MOC1430&amp;")"</f>
        <v>Total Subjects Received ()</v>
      </c>
      <c r="MNW1435" s="825"/>
      <c r="MNX1435" s="826"/>
      <c r="MNY1435" s="788" t="s">
        <v>37</v>
      </c>
      <c r="MNZ1435" s="824" t="str">
        <f>"Total Subjects Received "&amp;"("&amp;MOG1430&amp;")"</f>
        <v>Total Subjects Received ()</v>
      </c>
      <c r="MOA1435" s="825"/>
      <c r="MOB1435" s="826"/>
      <c r="MOC1435" s="788" t="s">
        <v>37</v>
      </c>
      <c r="MOD1435" s="824" t="str">
        <f>"Total Subjects Received "&amp;"("&amp;MOK1430&amp;")"</f>
        <v>Total Subjects Received ()</v>
      </c>
      <c r="MOE1435" s="825"/>
      <c r="MOF1435" s="826"/>
      <c r="MOG1435" s="788" t="s">
        <v>37</v>
      </c>
      <c r="MOH1435" s="824" t="str">
        <f>"Total Subjects Received "&amp;"("&amp;MOO1430&amp;")"</f>
        <v>Total Subjects Received ()</v>
      </c>
      <c r="MOI1435" s="825"/>
      <c r="MOJ1435" s="826"/>
      <c r="MOK1435" s="788" t="s">
        <v>37</v>
      </c>
      <c r="MOL1435" s="824" t="str">
        <f>"Total Subjects Received "&amp;"("&amp;MOS1430&amp;")"</f>
        <v>Total Subjects Received ()</v>
      </c>
      <c r="MOM1435" s="825"/>
      <c r="MON1435" s="826"/>
      <c r="MOO1435" s="788" t="s">
        <v>37</v>
      </c>
      <c r="MOP1435" s="824" t="str">
        <f>"Total Subjects Received "&amp;"("&amp;MOW1430&amp;")"</f>
        <v>Total Subjects Received ()</v>
      </c>
      <c r="MOQ1435" s="825"/>
      <c r="MOR1435" s="826"/>
      <c r="MOS1435" s="788" t="s">
        <v>37</v>
      </c>
      <c r="MOT1435" s="824" t="str">
        <f>"Total Subjects Received "&amp;"("&amp;MPA1430&amp;")"</f>
        <v>Total Subjects Received ()</v>
      </c>
      <c r="MOU1435" s="825"/>
      <c r="MOV1435" s="826"/>
      <c r="MOW1435" s="788" t="s">
        <v>37</v>
      </c>
      <c r="MOX1435" s="824" t="str">
        <f>"Total Subjects Received "&amp;"("&amp;MPE1430&amp;")"</f>
        <v>Total Subjects Received ()</v>
      </c>
      <c r="MOY1435" s="825"/>
      <c r="MOZ1435" s="826"/>
      <c r="MPA1435" s="788" t="s">
        <v>37</v>
      </c>
      <c r="MPB1435" s="824" t="str">
        <f>"Total Subjects Received "&amp;"("&amp;MPI1430&amp;")"</f>
        <v>Total Subjects Received ()</v>
      </c>
      <c r="MPC1435" s="825"/>
      <c r="MPD1435" s="826"/>
      <c r="MPE1435" s="788" t="s">
        <v>37</v>
      </c>
      <c r="MPF1435" s="824" t="str">
        <f>"Total Subjects Received "&amp;"("&amp;MPM1430&amp;")"</f>
        <v>Total Subjects Received ()</v>
      </c>
      <c r="MPG1435" s="825"/>
      <c r="MPH1435" s="826"/>
      <c r="MPI1435" s="788" t="s">
        <v>37</v>
      </c>
      <c r="MPJ1435" s="824" t="str">
        <f>"Total Subjects Received "&amp;"("&amp;MPQ1430&amp;")"</f>
        <v>Total Subjects Received ()</v>
      </c>
      <c r="MPK1435" s="825"/>
      <c r="MPL1435" s="826"/>
      <c r="MPM1435" s="788" t="s">
        <v>37</v>
      </c>
      <c r="MPN1435" s="824" t="str">
        <f>"Total Subjects Received "&amp;"("&amp;MPU1430&amp;")"</f>
        <v>Total Subjects Received ()</v>
      </c>
      <c r="MPO1435" s="825"/>
      <c r="MPP1435" s="826"/>
      <c r="MPQ1435" s="788" t="s">
        <v>37</v>
      </c>
      <c r="MPR1435" s="824" t="str">
        <f>"Total Subjects Received "&amp;"("&amp;MPY1430&amp;")"</f>
        <v>Total Subjects Received ()</v>
      </c>
      <c r="MPS1435" s="825"/>
      <c r="MPT1435" s="826"/>
      <c r="MPU1435" s="788" t="s">
        <v>37</v>
      </c>
      <c r="MPV1435" s="824" t="str">
        <f>"Total Subjects Received "&amp;"("&amp;MQC1430&amp;")"</f>
        <v>Total Subjects Received ()</v>
      </c>
      <c r="MPW1435" s="825"/>
      <c r="MPX1435" s="826"/>
      <c r="MPY1435" s="788" t="s">
        <v>37</v>
      </c>
      <c r="MPZ1435" s="824" t="str">
        <f>"Total Subjects Received "&amp;"("&amp;MQG1430&amp;")"</f>
        <v>Total Subjects Received ()</v>
      </c>
      <c r="MQA1435" s="825"/>
      <c r="MQB1435" s="826"/>
      <c r="MQC1435" s="788" t="s">
        <v>37</v>
      </c>
      <c r="MQD1435" s="824" t="str">
        <f>"Total Subjects Received "&amp;"("&amp;MQK1430&amp;")"</f>
        <v>Total Subjects Received ()</v>
      </c>
      <c r="MQE1435" s="825"/>
      <c r="MQF1435" s="826"/>
      <c r="MQG1435" s="788" t="s">
        <v>37</v>
      </c>
      <c r="MQH1435" s="824" t="str">
        <f>"Total Subjects Received "&amp;"("&amp;MQO1430&amp;")"</f>
        <v>Total Subjects Received ()</v>
      </c>
      <c r="MQI1435" s="825"/>
      <c r="MQJ1435" s="826"/>
      <c r="MQK1435" s="788" t="s">
        <v>37</v>
      </c>
      <c r="MQL1435" s="824" t="str">
        <f>"Total Subjects Received "&amp;"("&amp;MQS1430&amp;")"</f>
        <v>Total Subjects Received ()</v>
      </c>
      <c r="MQM1435" s="825"/>
      <c r="MQN1435" s="826"/>
      <c r="MQO1435" s="788" t="s">
        <v>37</v>
      </c>
      <c r="MQP1435" s="824" t="str">
        <f>"Total Subjects Received "&amp;"("&amp;MQW1430&amp;")"</f>
        <v>Total Subjects Received ()</v>
      </c>
      <c r="MQQ1435" s="825"/>
      <c r="MQR1435" s="826"/>
      <c r="MQS1435" s="788" t="s">
        <v>37</v>
      </c>
      <c r="MQT1435" s="824" t="str">
        <f>"Total Subjects Received "&amp;"("&amp;MRA1430&amp;")"</f>
        <v>Total Subjects Received ()</v>
      </c>
      <c r="MQU1435" s="825"/>
      <c r="MQV1435" s="826"/>
      <c r="MQW1435" s="788" t="s">
        <v>37</v>
      </c>
      <c r="MQX1435" s="824" t="str">
        <f>"Total Subjects Received "&amp;"("&amp;MRE1430&amp;")"</f>
        <v>Total Subjects Received ()</v>
      </c>
      <c r="MQY1435" s="825"/>
      <c r="MQZ1435" s="826"/>
      <c r="MRA1435" s="788" t="s">
        <v>37</v>
      </c>
      <c r="MRB1435" s="824" t="str">
        <f>"Total Subjects Received "&amp;"("&amp;MRI1430&amp;")"</f>
        <v>Total Subjects Received ()</v>
      </c>
      <c r="MRC1435" s="825"/>
      <c r="MRD1435" s="826"/>
      <c r="MRE1435" s="788" t="s">
        <v>37</v>
      </c>
      <c r="MRF1435" s="824" t="str">
        <f>"Total Subjects Received "&amp;"("&amp;MRM1430&amp;")"</f>
        <v>Total Subjects Received ()</v>
      </c>
      <c r="MRG1435" s="825"/>
      <c r="MRH1435" s="826"/>
      <c r="MRI1435" s="788" t="s">
        <v>37</v>
      </c>
      <c r="MRJ1435" s="824" t="str">
        <f>"Total Subjects Received "&amp;"("&amp;MRQ1430&amp;")"</f>
        <v>Total Subjects Received ()</v>
      </c>
      <c r="MRK1435" s="825"/>
      <c r="MRL1435" s="826"/>
      <c r="MRM1435" s="788" t="s">
        <v>37</v>
      </c>
      <c r="MRN1435" s="824" t="str">
        <f>"Total Subjects Received "&amp;"("&amp;MRU1430&amp;")"</f>
        <v>Total Subjects Received ()</v>
      </c>
      <c r="MRO1435" s="825"/>
      <c r="MRP1435" s="826"/>
      <c r="MRQ1435" s="788" t="s">
        <v>37</v>
      </c>
      <c r="MRR1435" s="824" t="str">
        <f>"Total Subjects Received "&amp;"("&amp;MRY1430&amp;")"</f>
        <v>Total Subjects Received ()</v>
      </c>
      <c r="MRS1435" s="825"/>
      <c r="MRT1435" s="826"/>
      <c r="MRU1435" s="788" t="s">
        <v>37</v>
      </c>
      <c r="MRV1435" s="824" t="str">
        <f>"Total Subjects Received "&amp;"("&amp;MSC1430&amp;")"</f>
        <v>Total Subjects Received ()</v>
      </c>
      <c r="MRW1435" s="825"/>
      <c r="MRX1435" s="826"/>
      <c r="MRY1435" s="788" t="s">
        <v>37</v>
      </c>
      <c r="MRZ1435" s="824" t="str">
        <f>"Total Subjects Received "&amp;"("&amp;MSG1430&amp;")"</f>
        <v>Total Subjects Received ()</v>
      </c>
      <c r="MSA1435" s="825"/>
      <c r="MSB1435" s="826"/>
      <c r="MSC1435" s="788" t="s">
        <v>37</v>
      </c>
      <c r="MSD1435" s="824" t="str">
        <f>"Total Subjects Received "&amp;"("&amp;MSK1430&amp;")"</f>
        <v>Total Subjects Received ()</v>
      </c>
      <c r="MSE1435" s="825"/>
      <c r="MSF1435" s="826"/>
      <c r="MSG1435" s="788" t="s">
        <v>37</v>
      </c>
      <c r="MSH1435" s="824" t="str">
        <f>"Total Subjects Received "&amp;"("&amp;MSO1430&amp;")"</f>
        <v>Total Subjects Received ()</v>
      </c>
      <c r="MSI1435" s="825"/>
      <c r="MSJ1435" s="826"/>
      <c r="MSK1435" s="788" t="s">
        <v>37</v>
      </c>
      <c r="MSL1435" s="824" t="str">
        <f>"Total Subjects Received "&amp;"("&amp;MSS1430&amp;")"</f>
        <v>Total Subjects Received ()</v>
      </c>
      <c r="MSM1435" s="825"/>
      <c r="MSN1435" s="826"/>
      <c r="MSO1435" s="788" t="s">
        <v>37</v>
      </c>
      <c r="MSP1435" s="824" t="str">
        <f>"Total Subjects Received "&amp;"("&amp;MSW1430&amp;")"</f>
        <v>Total Subjects Received ()</v>
      </c>
      <c r="MSQ1435" s="825"/>
      <c r="MSR1435" s="826"/>
      <c r="MSS1435" s="788" t="s">
        <v>37</v>
      </c>
      <c r="MST1435" s="824" t="str">
        <f>"Total Subjects Received "&amp;"("&amp;MTA1430&amp;")"</f>
        <v>Total Subjects Received ()</v>
      </c>
      <c r="MSU1435" s="825"/>
      <c r="MSV1435" s="826"/>
      <c r="MSW1435" s="788" t="s">
        <v>37</v>
      </c>
      <c r="MSX1435" s="824" t="str">
        <f>"Total Subjects Received "&amp;"("&amp;MTE1430&amp;")"</f>
        <v>Total Subjects Received ()</v>
      </c>
      <c r="MSY1435" s="825"/>
      <c r="MSZ1435" s="826"/>
      <c r="MTA1435" s="788" t="s">
        <v>37</v>
      </c>
      <c r="MTB1435" s="824" t="str">
        <f>"Total Subjects Received "&amp;"("&amp;MTI1430&amp;")"</f>
        <v>Total Subjects Received ()</v>
      </c>
      <c r="MTC1435" s="825"/>
      <c r="MTD1435" s="826"/>
      <c r="MTE1435" s="788" t="s">
        <v>37</v>
      </c>
      <c r="MTF1435" s="824" t="str">
        <f>"Total Subjects Received "&amp;"("&amp;MTM1430&amp;")"</f>
        <v>Total Subjects Received ()</v>
      </c>
      <c r="MTG1435" s="825"/>
      <c r="MTH1435" s="826"/>
      <c r="MTI1435" s="788" t="s">
        <v>37</v>
      </c>
      <c r="MTJ1435" s="824" t="str">
        <f>"Total Subjects Received "&amp;"("&amp;MTQ1430&amp;")"</f>
        <v>Total Subjects Received ()</v>
      </c>
      <c r="MTK1435" s="825"/>
      <c r="MTL1435" s="826"/>
      <c r="MTM1435" s="788" t="s">
        <v>37</v>
      </c>
      <c r="MTN1435" s="824" t="str">
        <f>"Total Subjects Received "&amp;"("&amp;MTU1430&amp;")"</f>
        <v>Total Subjects Received ()</v>
      </c>
      <c r="MTO1435" s="825"/>
      <c r="MTP1435" s="826"/>
      <c r="MTQ1435" s="788" t="s">
        <v>37</v>
      </c>
      <c r="MTR1435" s="824" t="str">
        <f>"Total Subjects Received "&amp;"("&amp;MTY1430&amp;")"</f>
        <v>Total Subjects Received ()</v>
      </c>
      <c r="MTS1435" s="825"/>
      <c r="MTT1435" s="826"/>
      <c r="MTU1435" s="788" t="s">
        <v>37</v>
      </c>
      <c r="MTV1435" s="824" t="str">
        <f>"Total Subjects Received "&amp;"("&amp;MUC1430&amp;")"</f>
        <v>Total Subjects Received ()</v>
      </c>
      <c r="MTW1435" s="825"/>
      <c r="MTX1435" s="826"/>
      <c r="MTY1435" s="788" t="s">
        <v>37</v>
      </c>
      <c r="MTZ1435" s="824" t="str">
        <f>"Total Subjects Received "&amp;"("&amp;MUG1430&amp;")"</f>
        <v>Total Subjects Received ()</v>
      </c>
      <c r="MUA1435" s="825"/>
      <c r="MUB1435" s="826"/>
      <c r="MUC1435" s="788" t="s">
        <v>37</v>
      </c>
      <c r="MUD1435" s="824" t="str">
        <f>"Total Subjects Received "&amp;"("&amp;MUK1430&amp;")"</f>
        <v>Total Subjects Received ()</v>
      </c>
      <c r="MUE1435" s="825"/>
      <c r="MUF1435" s="826"/>
      <c r="MUG1435" s="788" t="s">
        <v>37</v>
      </c>
      <c r="MUH1435" s="824" t="str">
        <f>"Total Subjects Received "&amp;"("&amp;MUO1430&amp;")"</f>
        <v>Total Subjects Received ()</v>
      </c>
      <c r="MUI1435" s="825"/>
      <c r="MUJ1435" s="826"/>
      <c r="MUK1435" s="788" t="s">
        <v>37</v>
      </c>
      <c r="MUL1435" s="824" t="str">
        <f>"Total Subjects Received "&amp;"("&amp;MUS1430&amp;")"</f>
        <v>Total Subjects Received ()</v>
      </c>
      <c r="MUM1435" s="825"/>
      <c r="MUN1435" s="826"/>
      <c r="MUO1435" s="788" t="s">
        <v>37</v>
      </c>
      <c r="MUP1435" s="824" t="str">
        <f>"Total Subjects Received "&amp;"("&amp;MUW1430&amp;")"</f>
        <v>Total Subjects Received ()</v>
      </c>
      <c r="MUQ1435" s="825"/>
      <c r="MUR1435" s="826"/>
      <c r="MUS1435" s="788" t="s">
        <v>37</v>
      </c>
      <c r="MUT1435" s="824" t="str">
        <f>"Total Subjects Received "&amp;"("&amp;MVA1430&amp;")"</f>
        <v>Total Subjects Received ()</v>
      </c>
      <c r="MUU1435" s="825"/>
      <c r="MUV1435" s="826"/>
      <c r="MUW1435" s="788" t="s">
        <v>37</v>
      </c>
      <c r="MUX1435" s="824" t="str">
        <f>"Total Subjects Received "&amp;"("&amp;MVE1430&amp;")"</f>
        <v>Total Subjects Received ()</v>
      </c>
      <c r="MUY1435" s="825"/>
      <c r="MUZ1435" s="826"/>
      <c r="MVA1435" s="788" t="s">
        <v>37</v>
      </c>
      <c r="MVB1435" s="824" t="str">
        <f>"Total Subjects Received "&amp;"("&amp;MVI1430&amp;")"</f>
        <v>Total Subjects Received ()</v>
      </c>
      <c r="MVC1435" s="825"/>
      <c r="MVD1435" s="826"/>
      <c r="MVE1435" s="788" t="s">
        <v>37</v>
      </c>
      <c r="MVF1435" s="824" t="str">
        <f>"Total Subjects Received "&amp;"("&amp;MVM1430&amp;")"</f>
        <v>Total Subjects Received ()</v>
      </c>
      <c r="MVG1435" s="825"/>
      <c r="MVH1435" s="826"/>
      <c r="MVI1435" s="788" t="s">
        <v>37</v>
      </c>
      <c r="MVJ1435" s="824" t="str">
        <f>"Total Subjects Received "&amp;"("&amp;MVQ1430&amp;")"</f>
        <v>Total Subjects Received ()</v>
      </c>
      <c r="MVK1435" s="825"/>
      <c r="MVL1435" s="826"/>
      <c r="MVM1435" s="788" t="s">
        <v>37</v>
      </c>
      <c r="MVN1435" s="824" t="str">
        <f>"Total Subjects Received "&amp;"("&amp;MVU1430&amp;")"</f>
        <v>Total Subjects Received ()</v>
      </c>
      <c r="MVO1435" s="825"/>
      <c r="MVP1435" s="826"/>
      <c r="MVQ1435" s="788" t="s">
        <v>37</v>
      </c>
      <c r="MVR1435" s="824" t="str">
        <f>"Total Subjects Received "&amp;"("&amp;MVY1430&amp;")"</f>
        <v>Total Subjects Received ()</v>
      </c>
      <c r="MVS1435" s="825"/>
      <c r="MVT1435" s="826"/>
      <c r="MVU1435" s="788" t="s">
        <v>37</v>
      </c>
      <c r="MVV1435" s="824" t="str">
        <f>"Total Subjects Received "&amp;"("&amp;MWC1430&amp;")"</f>
        <v>Total Subjects Received ()</v>
      </c>
      <c r="MVW1435" s="825"/>
      <c r="MVX1435" s="826"/>
      <c r="MVY1435" s="788" t="s">
        <v>37</v>
      </c>
      <c r="MVZ1435" s="824" t="str">
        <f>"Total Subjects Received "&amp;"("&amp;MWG1430&amp;")"</f>
        <v>Total Subjects Received ()</v>
      </c>
      <c r="MWA1435" s="825"/>
      <c r="MWB1435" s="826"/>
      <c r="MWC1435" s="788" t="s">
        <v>37</v>
      </c>
      <c r="MWD1435" s="824" t="str">
        <f>"Total Subjects Received "&amp;"("&amp;MWK1430&amp;")"</f>
        <v>Total Subjects Received ()</v>
      </c>
      <c r="MWE1435" s="825"/>
      <c r="MWF1435" s="826"/>
      <c r="MWG1435" s="788" t="s">
        <v>37</v>
      </c>
      <c r="MWH1435" s="824" t="str">
        <f>"Total Subjects Received "&amp;"("&amp;MWO1430&amp;")"</f>
        <v>Total Subjects Received ()</v>
      </c>
      <c r="MWI1435" s="825"/>
      <c r="MWJ1435" s="826"/>
      <c r="MWK1435" s="788" t="s">
        <v>37</v>
      </c>
      <c r="MWL1435" s="824" t="str">
        <f>"Total Subjects Received "&amp;"("&amp;MWS1430&amp;")"</f>
        <v>Total Subjects Received ()</v>
      </c>
      <c r="MWM1435" s="825"/>
      <c r="MWN1435" s="826"/>
      <c r="MWO1435" s="788" t="s">
        <v>37</v>
      </c>
      <c r="MWP1435" s="824" t="str">
        <f>"Total Subjects Received "&amp;"("&amp;MWW1430&amp;")"</f>
        <v>Total Subjects Received ()</v>
      </c>
      <c r="MWQ1435" s="825"/>
      <c r="MWR1435" s="826"/>
      <c r="MWS1435" s="788" t="s">
        <v>37</v>
      </c>
      <c r="MWT1435" s="824" t="str">
        <f>"Total Subjects Received "&amp;"("&amp;MXA1430&amp;")"</f>
        <v>Total Subjects Received ()</v>
      </c>
      <c r="MWU1435" s="825"/>
      <c r="MWV1435" s="826"/>
      <c r="MWW1435" s="788" t="s">
        <v>37</v>
      </c>
      <c r="MWX1435" s="824" t="str">
        <f>"Total Subjects Received "&amp;"("&amp;MXE1430&amp;")"</f>
        <v>Total Subjects Received ()</v>
      </c>
      <c r="MWY1435" s="825"/>
      <c r="MWZ1435" s="826"/>
      <c r="MXA1435" s="788" t="s">
        <v>37</v>
      </c>
      <c r="MXB1435" s="824" t="str">
        <f>"Total Subjects Received "&amp;"("&amp;MXI1430&amp;")"</f>
        <v>Total Subjects Received ()</v>
      </c>
      <c r="MXC1435" s="825"/>
      <c r="MXD1435" s="826"/>
      <c r="MXE1435" s="788" t="s">
        <v>37</v>
      </c>
      <c r="MXF1435" s="824" t="str">
        <f>"Total Subjects Received "&amp;"("&amp;MXM1430&amp;")"</f>
        <v>Total Subjects Received ()</v>
      </c>
      <c r="MXG1435" s="825"/>
      <c r="MXH1435" s="826"/>
      <c r="MXI1435" s="788" t="s">
        <v>37</v>
      </c>
      <c r="MXJ1435" s="824" t="str">
        <f>"Total Subjects Received "&amp;"("&amp;MXQ1430&amp;")"</f>
        <v>Total Subjects Received ()</v>
      </c>
      <c r="MXK1435" s="825"/>
      <c r="MXL1435" s="826"/>
      <c r="MXM1435" s="788" t="s">
        <v>37</v>
      </c>
      <c r="MXN1435" s="824" t="str">
        <f>"Total Subjects Received "&amp;"("&amp;MXU1430&amp;")"</f>
        <v>Total Subjects Received ()</v>
      </c>
      <c r="MXO1435" s="825"/>
      <c r="MXP1435" s="826"/>
      <c r="MXQ1435" s="788" t="s">
        <v>37</v>
      </c>
      <c r="MXR1435" s="824" t="str">
        <f>"Total Subjects Received "&amp;"("&amp;MXY1430&amp;")"</f>
        <v>Total Subjects Received ()</v>
      </c>
      <c r="MXS1435" s="825"/>
      <c r="MXT1435" s="826"/>
      <c r="MXU1435" s="788" t="s">
        <v>37</v>
      </c>
      <c r="MXV1435" s="824" t="str">
        <f>"Total Subjects Received "&amp;"("&amp;MYC1430&amp;")"</f>
        <v>Total Subjects Received ()</v>
      </c>
      <c r="MXW1435" s="825"/>
      <c r="MXX1435" s="826"/>
      <c r="MXY1435" s="788" t="s">
        <v>37</v>
      </c>
      <c r="MXZ1435" s="824" t="str">
        <f>"Total Subjects Received "&amp;"("&amp;MYG1430&amp;")"</f>
        <v>Total Subjects Received ()</v>
      </c>
      <c r="MYA1435" s="825"/>
      <c r="MYB1435" s="826"/>
      <c r="MYC1435" s="788" t="s">
        <v>37</v>
      </c>
      <c r="MYD1435" s="824" t="str">
        <f>"Total Subjects Received "&amp;"("&amp;MYK1430&amp;")"</f>
        <v>Total Subjects Received ()</v>
      </c>
      <c r="MYE1435" s="825"/>
      <c r="MYF1435" s="826"/>
      <c r="MYG1435" s="788" t="s">
        <v>37</v>
      </c>
      <c r="MYH1435" s="824" t="str">
        <f>"Total Subjects Received "&amp;"("&amp;MYO1430&amp;")"</f>
        <v>Total Subjects Received ()</v>
      </c>
      <c r="MYI1435" s="825"/>
      <c r="MYJ1435" s="826"/>
      <c r="MYK1435" s="788" t="s">
        <v>37</v>
      </c>
      <c r="MYL1435" s="824" t="str">
        <f>"Total Subjects Received "&amp;"("&amp;MYS1430&amp;")"</f>
        <v>Total Subjects Received ()</v>
      </c>
      <c r="MYM1435" s="825"/>
      <c r="MYN1435" s="826"/>
      <c r="MYO1435" s="788" t="s">
        <v>37</v>
      </c>
      <c r="MYP1435" s="824" t="str">
        <f>"Total Subjects Received "&amp;"("&amp;MYW1430&amp;")"</f>
        <v>Total Subjects Received ()</v>
      </c>
      <c r="MYQ1435" s="825"/>
      <c r="MYR1435" s="826"/>
      <c r="MYS1435" s="788" t="s">
        <v>37</v>
      </c>
      <c r="MYT1435" s="824" t="str">
        <f>"Total Subjects Received "&amp;"("&amp;MZA1430&amp;")"</f>
        <v>Total Subjects Received ()</v>
      </c>
      <c r="MYU1435" s="825"/>
      <c r="MYV1435" s="826"/>
      <c r="MYW1435" s="788" t="s">
        <v>37</v>
      </c>
      <c r="MYX1435" s="824" t="str">
        <f>"Total Subjects Received "&amp;"("&amp;MZE1430&amp;")"</f>
        <v>Total Subjects Received ()</v>
      </c>
      <c r="MYY1435" s="825"/>
      <c r="MYZ1435" s="826"/>
      <c r="MZA1435" s="788" t="s">
        <v>37</v>
      </c>
      <c r="MZB1435" s="824" t="str">
        <f>"Total Subjects Received "&amp;"("&amp;MZI1430&amp;")"</f>
        <v>Total Subjects Received ()</v>
      </c>
      <c r="MZC1435" s="825"/>
      <c r="MZD1435" s="826"/>
      <c r="MZE1435" s="788" t="s">
        <v>37</v>
      </c>
      <c r="MZF1435" s="824" t="str">
        <f>"Total Subjects Received "&amp;"("&amp;MZM1430&amp;")"</f>
        <v>Total Subjects Received ()</v>
      </c>
      <c r="MZG1435" s="825"/>
      <c r="MZH1435" s="826"/>
      <c r="MZI1435" s="788" t="s">
        <v>37</v>
      </c>
      <c r="MZJ1435" s="824" t="str">
        <f>"Total Subjects Received "&amp;"("&amp;MZQ1430&amp;")"</f>
        <v>Total Subjects Received ()</v>
      </c>
      <c r="MZK1435" s="825"/>
      <c r="MZL1435" s="826"/>
      <c r="MZM1435" s="788" t="s">
        <v>37</v>
      </c>
      <c r="MZN1435" s="824" t="str">
        <f>"Total Subjects Received "&amp;"("&amp;MZU1430&amp;")"</f>
        <v>Total Subjects Received ()</v>
      </c>
      <c r="MZO1435" s="825"/>
      <c r="MZP1435" s="826"/>
      <c r="MZQ1435" s="788" t="s">
        <v>37</v>
      </c>
      <c r="MZR1435" s="824" t="str">
        <f>"Total Subjects Received "&amp;"("&amp;MZY1430&amp;")"</f>
        <v>Total Subjects Received ()</v>
      </c>
      <c r="MZS1435" s="825"/>
      <c r="MZT1435" s="826"/>
      <c r="MZU1435" s="788" t="s">
        <v>37</v>
      </c>
      <c r="MZV1435" s="824" t="str">
        <f>"Total Subjects Received "&amp;"("&amp;NAC1430&amp;")"</f>
        <v>Total Subjects Received ()</v>
      </c>
      <c r="MZW1435" s="825"/>
      <c r="MZX1435" s="826"/>
      <c r="MZY1435" s="788" t="s">
        <v>37</v>
      </c>
      <c r="MZZ1435" s="824" t="str">
        <f>"Total Subjects Received "&amp;"("&amp;NAG1430&amp;")"</f>
        <v>Total Subjects Received ()</v>
      </c>
      <c r="NAA1435" s="825"/>
      <c r="NAB1435" s="826"/>
      <c r="NAC1435" s="788" t="s">
        <v>37</v>
      </c>
      <c r="NAD1435" s="824" t="str">
        <f>"Total Subjects Received "&amp;"("&amp;NAK1430&amp;")"</f>
        <v>Total Subjects Received ()</v>
      </c>
      <c r="NAE1435" s="825"/>
      <c r="NAF1435" s="826"/>
      <c r="NAG1435" s="788" t="s">
        <v>37</v>
      </c>
      <c r="NAH1435" s="824" t="str">
        <f>"Total Subjects Received "&amp;"("&amp;NAO1430&amp;")"</f>
        <v>Total Subjects Received ()</v>
      </c>
      <c r="NAI1435" s="825"/>
      <c r="NAJ1435" s="826"/>
      <c r="NAK1435" s="788" t="s">
        <v>37</v>
      </c>
      <c r="NAL1435" s="824" t="str">
        <f>"Total Subjects Received "&amp;"("&amp;NAS1430&amp;")"</f>
        <v>Total Subjects Received ()</v>
      </c>
      <c r="NAM1435" s="825"/>
      <c r="NAN1435" s="826"/>
      <c r="NAO1435" s="788" t="s">
        <v>37</v>
      </c>
      <c r="NAP1435" s="824" t="str">
        <f>"Total Subjects Received "&amp;"("&amp;NAW1430&amp;")"</f>
        <v>Total Subjects Received ()</v>
      </c>
      <c r="NAQ1435" s="825"/>
      <c r="NAR1435" s="826"/>
      <c r="NAS1435" s="788" t="s">
        <v>37</v>
      </c>
      <c r="NAT1435" s="824" t="str">
        <f>"Total Subjects Received "&amp;"("&amp;NBA1430&amp;")"</f>
        <v>Total Subjects Received ()</v>
      </c>
      <c r="NAU1435" s="825"/>
      <c r="NAV1435" s="826"/>
      <c r="NAW1435" s="788" t="s">
        <v>37</v>
      </c>
      <c r="NAX1435" s="824" t="str">
        <f>"Total Subjects Received "&amp;"("&amp;NBE1430&amp;")"</f>
        <v>Total Subjects Received ()</v>
      </c>
      <c r="NAY1435" s="825"/>
      <c r="NAZ1435" s="826"/>
      <c r="NBA1435" s="788" t="s">
        <v>37</v>
      </c>
      <c r="NBB1435" s="824" t="str">
        <f>"Total Subjects Received "&amp;"("&amp;NBI1430&amp;")"</f>
        <v>Total Subjects Received ()</v>
      </c>
      <c r="NBC1435" s="825"/>
      <c r="NBD1435" s="826"/>
      <c r="NBE1435" s="788" t="s">
        <v>37</v>
      </c>
      <c r="NBF1435" s="824" t="str">
        <f>"Total Subjects Received "&amp;"("&amp;NBM1430&amp;")"</f>
        <v>Total Subjects Received ()</v>
      </c>
      <c r="NBG1435" s="825"/>
      <c r="NBH1435" s="826"/>
      <c r="NBI1435" s="788" t="s">
        <v>37</v>
      </c>
      <c r="NBJ1435" s="824" t="str">
        <f>"Total Subjects Received "&amp;"("&amp;NBQ1430&amp;")"</f>
        <v>Total Subjects Received ()</v>
      </c>
      <c r="NBK1435" s="825"/>
      <c r="NBL1435" s="826"/>
      <c r="NBM1435" s="788" t="s">
        <v>37</v>
      </c>
      <c r="NBN1435" s="824" t="str">
        <f>"Total Subjects Received "&amp;"("&amp;NBU1430&amp;")"</f>
        <v>Total Subjects Received ()</v>
      </c>
      <c r="NBO1435" s="825"/>
      <c r="NBP1435" s="826"/>
      <c r="NBQ1435" s="788" t="s">
        <v>37</v>
      </c>
      <c r="NBR1435" s="824" t="str">
        <f>"Total Subjects Received "&amp;"("&amp;NBY1430&amp;")"</f>
        <v>Total Subjects Received ()</v>
      </c>
      <c r="NBS1435" s="825"/>
      <c r="NBT1435" s="826"/>
      <c r="NBU1435" s="788" t="s">
        <v>37</v>
      </c>
      <c r="NBV1435" s="824" t="str">
        <f>"Total Subjects Received "&amp;"("&amp;NCC1430&amp;")"</f>
        <v>Total Subjects Received ()</v>
      </c>
      <c r="NBW1435" s="825"/>
      <c r="NBX1435" s="826"/>
      <c r="NBY1435" s="788" t="s">
        <v>37</v>
      </c>
      <c r="NBZ1435" s="824" t="str">
        <f>"Total Subjects Received "&amp;"("&amp;NCG1430&amp;")"</f>
        <v>Total Subjects Received ()</v>
      </c>
      <c r="NCA1435" s="825"/>
      <c r="NCB1435" s="826"/>
      <c r="NCC1435" s="788" t="s">
        <v>37</v>
      </c>
      <c r="NCD1435" s="824" t="str">
        <f>"Total Subjects Received "&amp;"("&amp;NCK1430&amp;")"</f>
        <v>Total Subjects Received ()</v>
      </c>
      <c r="NCE1435" s="825"/>
      <c r="NCF1435" s="826"/>
      <c r="NCG1435" s="788" t="s">
        <v>37</v>
      </c>
      <c r="NCH1435" s="824" t="str">
        <f>"Total Subjects Received "&amp;"("&amp;NCO1430&amp;")"</f>
        <v>Total Subjects Received ()</v>
      </c>
      <c r="NCI1435" s="825"/>
      <c r="NCJ1435" s="826"/>
      <c r="NCK1435" s="788" t="s">
        <v>37</v>
      </c>
      <c r="NCL1435" s="824" t="str">
        <f>"Total Subjects Received "&amp;"("&amp;NCS1430&amp;")"</f>
        <v>Total Subjects Received ()</v>
      </c>
      <c r="NCM1435" s="825"/>
      <c r="NCN1435" s="826"/>
      <c r="NCO1435" s="788" t="s">
        <v>37</v>
      </c>
      <c r="NCP1435" s="824" t="str">
        <f>"Total Subjects Received "&amp;"("&amp;NCW1430&amp;")"</f>
        <v>Total Subjects Received ()</v>
      </c>
      <c r="NCQ1435" s="825"/>
      <c r="NCR1435" s="826"/>
      <c r="NCS1435" s="788" t="s">
        <v>37</v>
      </c>
      <c r="NCT1435" s="824" t="str">
        <f>"Total Subjects Received "&amp;"("&amp;NDA1430&amp;")"</f>
        <v>Total Subjects Received ()</v>
      </c>
      <c r="NCU1435" s="825"/>
      <c r="NCV1435" s="826"/>
      <c r="NCW1435" s="788" t="s">
        <v>37</v>
      </c>
      <c r="NCX1435" s="824" t="str">
        <f>"Total Subjects Received "&amp;"("&amp;NDE1430&amp;")"</f>
        <v>Total Subjects Received ()</v>
      </c>
      <c r="NCY1435" s="825"/>
      <c r="NCZ1435" s="826"/>
      <c r="NDA1435" s="788" t="s">
        <v>37</v>
      </c>
      <c r="NDB1435" s="824" t="str">
        <f>"Total Subjects Received "&amp;"("&amp;NDI1430&amp;")"</f>
        <v>Total Subjects Received ()</v>
      </c>
      <c r="NDC1435" s="825"/>
      <c r="NDD1435" s="826"/>
      <c r="NDE1435" s="788" t="s">
        <v>37</v>
      </c>
      <c r="NDF1435" s="824" t="str">
        <f>"Total Subjects Received "&amp;"("&amp;NDM1430&amp;")"</f>
        <v>Total Subjects Received ()</v>
      </c>
      <c r="NDG1435" s="825"/>
      <c r="NDH1435" s="826"/>
      <c r="NDI1435" s="788" t="s">
        <v>37</v>
      </c>
      <c r="NDJ1435" s="824" t="str">
        <f>"Total Subjects Received "&amp;"("&amp;NDQ1430&amp;")"</f>
        <v>Total Subjects Received ()</v>
      </c>
      <c r="NDK1435" s="825"/>
      <c r="NDL1435" s="826"/>
      <c r="NDM1435" s="788" t="s">
        <v>37</v>
      </c>
      <c r="NDN1435" s="824" t="str">
        <f>"Total Subjects Received "&amp;"("&amp;NDU1430&amp;")"</f>
        <v>Total Subjects Received ()</v>
      </c>
      <c r="NDO1435" s="825"/>
      <c r="NDP1435" s="826"/>
      <c r="NDQ1435" s="788" t="s">
        <v>37</v>
      </c>
      <c r="NDR1435" s="824" t="str">
        <f>"Total Subjects Received "&amp;"("&amp;NDY1430&amp;")"</f>
        <v>Total Subjects Received ()</v>
      </c>
      <c r="NDS1435" s="825"/>
      <c r="NDT1435" s="826"/>
      <c r="NDU1435" s="788" t="s">
        <v>37</v>
      </c>
      <c r="NDV1435" s="824" t="str">
        <f>"Total Subjects Received "&amp;"("&amp;NEC1430&amp;")"</f>
        <v>Total Subjects Received ()</v>
      </c>
      <c r="NDW1435" s="825"/>
      <c r="NDX1435" s="826"/>
      <c r="NDY1435" s="788" t="s">
        <v>37</v>
      </c>
      <c r="NDZ1435" s="824" t="str">
        <f>"Total Subjects Received "&amp;"("&amp;NEG1430&amp;")"</f>
        <v>Total Subjects Received ()</v>
      </c>
      <c r="NEA1435" s="825"/>
      <c r="NEB1435" s="826"/>
      <c r="NEC1435" s="788" t="s">
        <v>37</v>
      </c>
      <c r="NED1435" s="824" t="str">
        <f>"Total Subjects Received "&amp;"("&amp;NEK1430&amp;")"</f>
        <v>Total Subjects Received ()</v>
      </c>
      <c r="NEE1435" s="825"/>
      <c r="NEF1435" s="826"/>
      <c r="NEG1435" s="788" t="s">
        <v>37</v>
      </c>
      <c r="NEH1435" s="824" t="str">
        <f>"Total Subjects Received "&amp;"("&amp;NEO1430&amp;")"</f>
        <v>Total Subjects Received ()</v>
      </c>
      <c r="NEI1435" s="825"/>
      <c r="NEJ1435" s="826"/>
      <c r="NEK1435" s="788" t="s">
        <v>37</v>
      </c>
      <c r="NEL1435" s="824" t="str">
        <f>"Total Subjects Received "&amp;"("&amp;NES1430&amp;")"</f>
        <v>Total Subjects Received ()</v>
      </c>
      <c r="NEM1435" s="825"/>
      <c r="NEN1435" s="826"/>
      <c r="NEO1435" s="788" t="s">
        <v>37</v>
      </c>
      <c r="NEP1435" s="824" t="str">
        <f>"Total Subjects Received "&amp;"("&amp;NEW1430&amp;")"</f>
        <v>Total Subjects Received ()</v>
      </c>
      <c r="NEQ1435" s="825"/>
      <c r="NER1435" s="826"/>
      <c r="NES1435" s="788" t="s">
        <v>37</v>
      </c>
      <c r="NET1435" s="824" t="str">
        <f>"Total Subjects Received "&amp;"("&amp;NFA1430&amp;")"</f>
        <v>Total Subjects Received ()</v>
      </c>
      <c r="NEU1435" s="825"/>
      <c r="NEV1435" s="826"/>
      <c r="NEW1435" s="788" t="s">
        <v>37</v>
      </c>
      <c r="NEX1435" s="824" t="str">
        <f>"Total Subjects Received "&amp;"("&amp;NFE1430&amp;")"</f>
        <v>Total Subjects Received ()</v>
      </c>
      <c r="NEY1435" s="825"/>
      <c r="NEZ1435" s="826"/>
      <c r="NFA1435" s="788" t="s">
        <v>37</v>
      </c>
      <c r="NFB1435" s="824" t="str">
        <f>"Total Subjects Received "&amp;"("&amp;NFI1430&amp;")"</f>
        <v>Total Subjects Received ()</v>
      </c>
      <c r="NFC1435" s="825"/>
      <c r="NFD1435" s="826"/>
      <c r="NFE1435" s="788" t="s">
        <v>37</v>
      </c>
      <c r="NFF1435" s="824" t="str">
        <f>"Total Subjects Received "&amp;"("&amp;NFM1430&amp;")"</f>
        <v>Total Subjects Received ()</v>
      </c>
      <c r="NFG1435" s="825"/>
      <c r="NFH1435" s="826"/>
      <c r="NFI1435" s="788" t="s">
        <v>37</v>
      </c>
      <c r="NFJ1435" s="824" t="str">
        <f>"Total Subjects Received "&amp;"("&amp;NFQ1430&amp;")"</f>
        <v>Total Subjects Received ()</v>
      </c>
      <c r="NFK1435" s="825"/>
      <c r="NFL1435" s="826"/>
      <c r="NFM1435" s="788" t="s">
        <v>37</v>
      </c>
      <c r="NFN1435" s="824" t="str">
        <f>"Total Subjects Received "&amp;"("&amp;NFU1430&amp;")"</f>
        <v>Total Subjects Received ()</v>
      </c>
      <c r="NFO1435" s="825"/>
      <c r="NFP1435" s="826"/>
      <c r="NFQ1435" s="788" t="s">
        <v>37</v>
      </c>
      <c r="NFR1435" s="824" t="str">
        <f>"Total Subjects Received "&amp;"("&amp;NFY1430&amp;")"</f>
        <v>Total Subjects Received ()</v>
      </c>
      <c r="NFS1435" s="825"/>
      <c r="NFT1435" s="826"/>
      <c r="NFU1435" s="788" t="s">
        <v>37</v>
      </c>
      <c r="NFV1435" s="824" t="str">
        <f>"Total Subjects Received "&amp;"("&amp;NGC1430&amp;")"</f>
        <v>Total Subjects Received ()</v>
      </c>
      <c r="NFW1435" s="825"/>
      <c r="NFX1435" s="826"/>
      <c r="NFY1435" s="788" t="s">
        <v>37</v>
      </c>
      <c r="NFZ1435" s="824" t="str">
        <f>"Total Subjects Received "&amp;"("&amp;NGG1430&amp;")"</f>
        <v>Total Subjects Received ()</v>
      </c>
      <c r="NGA1435" s="825"/>
      <c r="NGB1435" s="826"/>
      <c r="NGC1435" s="788" t="s">
        <v>37</v>
      </c>
      <c r="NGD1435" s="824" t="str">
        <f>"Total Subjects Received "&amp;"("&amp;NGK1430&amp;")"</f>
        <v>Total Subjects Received ()</v>
      </c>
      <c r="NGE1435" s="825"/>
      <c r="NGF1435" s="826"/>
      <c r="NGG1435" s="788" t="s">
        <v>37</v>
      </c>
      <c r="NGH1435" s="824" t="str">
        <f>"Total Subjects Received "&amp;"("&amp;NGO1430&amp;")"</f>
        <v>Total Subjects Received ()</v>
      </c>
      <c r="NGI1435" s="825"/>
      <c r="NGJ1435" s="826"/>
      <c r="NGK1435" s="788" t="s">
        <v>37</v>
      </c>
      <c r="NGL1435" s="824" t="str">
        <f>"Total Subjects Received "&amp;"("&amp;NGS1430&amp;")"</f>
        <v>Total Subjects Received ()</v>
      </c>
      <c r="NGM1435" s="825"/>
      <c r="NGN1435" s="826"/>
      <c r="NGO1435" s="788" t="s">
        <v>37</v>
      </c>
      <c r="NGP1435" s="824" t="str">
        <f>"Total Subjects Received "&amp;"("&amp;NGW1430&amp;")"</f>
        <v>Total Subjects Received ()</v>
      </c>
      <c r="NGQ1435" s="825"/>
      <c r="NGR1435" s="826"/>
      <c r="NGS1435" s="788" t="s">
        <v>37</v>
      </c>
      <c r="NGT1435" s="824" t="str">
        <f>"Total Subjects Received "&amp;"("&amp;NHA1430&amp;")"</f>
        <v>Total Subjects Received ()</v>
      </c>
      <c r="NGU1435" s="825"/>
      <c r="NGV1435" s="826"/>
      <c r="NGW1435" s="788" t="s">
        <v>37</v>
      </c>
      <c r="NGX1435" s="824" t="str">
        <f>"Total Subjects Received "&amp;"("&amp;NHE1430&amp;")"</f>
        <v>Total Subjects Received ()</v>
      </c>
      <c r="NGY1435" s="825"/>
      <c r="NGZ1435" s="826"/>
      <c r="NHA1435" s="788" t="s">
        <v>37</v>
      </c>
      <c r="NHB1435" s="824" t="str">
        <f>"Total Subjects Received "&amp;"("&amp;NHI1430&amp;")"</f>
        <v>Total Subjects Received ()</v>
      </c>
      <c r="NHC1435" s="825"/>
      <c r="NHD1435" s="826"/>
      <c r="NHE1435" s="788" t="s">
        <v>37</v>
      </c>
      <c r="NHF1435" s="824" t="str">
        <f>"Total Subjects Received "&amp;"("&amp;NHM1430&amp;")"</f>
        <v>Total Subjects Received ()</v>
      </c>
      <c r="NHG1435" s="825"/>
      <c r="NHH1435" s="826"/>
      <c r="NHI1435" s="788" t="s">
        <v>37</v>
      </c>
      <c r="NHJ1435" s="824" t="str">
        <f>"Total Subjects Received "&amp;"("&amp;NHQ1430&amp;")"</f>
        <v>Total Subjects Received ()</v>
      </c>
      <c r="NHK1435" s="825"/>
      <c r="NHL1435" s="826"/>
      <c r="NHM1435" s="788" t="s">
        <v>37</v>
      </c>
      <c r="NHN1435" s="824" t="str">
        <f>"Total Subjects Received "&amp;"("&amp;NHU1430&amp;")"</f>
        <v>Total Subjects Received ()</v>
      </c>
      <c r="NHO1435" s="825"/>
      <c r="NHP1435" s="826"/>
      <c r="NHQ1435" s="788" t="s">
        <v>37</v>
      </c>
      <c r="NHR1435" s="824" t="str">
        <f>"Total Subjects Received "&amp;"("&amp;NHY1430&amp;")"</f>
        <v>Total Subjects Received ()</v>
      </c>
      <c r="NHS1435" s="825"/>
      <c r="NHT1435" s="826"/>
      <c r="NHU1435" s="788" t="s">
        <v>37</v>
      </c>
      <c r="NHV1435" s="824" t="str">
        <f>"Total Subjects Received "&amp;"("&amp;NIC1430&amp;")"</f>
        <v>Total Subjects Received ()</v>
      </c>
      <c r="NHW1435" s="825"/>
      <c r="NHX1435" s="826"/>
      <c r="NHY1435" s="788" t="s">
        <v>37</v>
      </c>
      <c r="NHZ1435" s="824" t="str">
        <f>"Total Subjects Received "&amp;"("&amp;NIG1430&amp;")"</f>
        <v>Total Subjects Received ()</v>
      </c>
      <c r="NIA1435" s="825"/>
      <c r="NIB1435" s="826"/>
      <c r="NIC1435" s="788" t="s">
        <v>37</v>
      </c>
      <c r="NID1435" s="824" t="str">
        <f>"Total Subjects Received "&amp;"("&amp;NIK1430&amp;")"</f>
        <v>Total Subjects Received ()</v>
      </c>
      <c r="NIE1435" s="825"/>
      <c r="NIF1435" s="826"/>
      <c r="NIG1435" s="788" t="s">
        <v>37</v>
      </c>
      <c r="NIH1435" s="824" t="str">
        <f>"Total Subjects Received "&amp;"("&amp;NIO1430&amp;")"</f>
        <v>Total Subjects Received ()</v>
      </c>
      <c r="NII1435" s="825"/>
      <c r="NIJ1435" s="826"/>
      <c r="NIK1435" s="788" t="s">
        <v>37</v>
      </c>
      <c r="NIL1435" s="824" t="str">
        <f>"Total Subjects Received "&amp;"("&amp;NIS1430&amp;")"</f>
        <v>Total Subjects Received ()</v>
      </c>
      <c r="NIM1435" s="825"/>
      <c r="NIN1435" s="826"/>
      <c r="NIO1435" s="788" t="s">
        <v>37</v>
      </c>
      <c r="NIP1435" s="824" t="str">
        <f>"Total Subjects Received "&amp;"("&amp;NIW1430&amp;")"</f>
        <v>Total Subjects Received ()</v>
      </c>
      <c r="NIQ1435" s="825"/>
      <c r="NIR1435" s="826"/>
      <c r="NIS1435" s="788" t="s">
        <v>37</v>
      </c>
      <c r="NIT1435" s="824" t="str">
        <f>"Total Subjects Received "&amp;"("&amp;NJA1430&amp;")"</f>
        <v>Total Subjects Received ()</v>
      </c>
      <c r="NIU1435" s="825"/>
      <c r="NIV1435" s="826"/>
      <c r="NIW1435" s="788" t="s">
        <v>37</v>
      </c>
      <c r="NIX1435" s="824" t="str">
        <f>"Total Subjects Received "&amp;"("&amp;NJE1430&amp;")"</f>
        <v>Total Subjects Received ()</v>
      </c>
      <c r="NIY1435" s="825"/>
      <c r="NIZ1435" s="826"/>
      <c r="NJA1435" s="788" t="s">
        <v>37</v>
      </c>
      <c r="NJB1435" s="824" t="str">
        <f>"Total Subjects Received "&amp;"("&amp;NJI1430&amp;")"</f>
        <v>Total Subjects Received ()</v>
      </c>
      <c r="NJC1435" s="825"/>
      <c r="NJD1435" s="826"/>
      <c r="NJE1435" s="788" t="s">
        <v>37</v>
      </c>
      <c r="NJF1435" s="824" t="str">
        <f>"Total Subjects Received "&amp;"("&amp;NJM1430&amp;")"</f>
        <v>Total Subjects Received ()</v>
      </c>
      <c r="NJG1435" s="825"/>
      <c r="NJH1435" s="826"/>
      <c r="NJI1435" s="788" t="s">
        <v>37</v>
      </c>
      <c r="NJJ1435" s="824" t="str">
        <f>"Total Subjects Received "&amp;"("&amp;NJQ1430&amp;")"</f>
        <v>Total Subjects Received ()</v>
      </c>
      <c r="NJK1435" s="825"/>
      <c r="NJL1435" s="826"/>
      <c r="NJM1435" s="788" t="s">
        <v>37</v>
      </c>
      <c r="NJN1435" s="824" t="str">
        <f>"Total Subjects Received "&amp;"("&amp;NJU1430&amp;")"</f>
        <v>Total Subjects Received ()</v>
      </c>
      <c r="NJO1435" s="825"/>
      <c r="NJP1435" s="826"/>
      <c r="NJQ1435" s="788" t="s">
        <v>37</v>
      </c>
      <c r="NJR1435" s="824" t="str">
        <f>"Total Subjects Received "&amp;"("&amp;NJY1430&amp;")"</f>
        <v>Total Subjects Received ()</v>
      </c>
      <c r="NJS1435" s="825"/>
      <c r="NJT1435" s="826"/>
      <c r="NJU1435" s="788" t="s">
        <v>37</v>
      </c>
      <c r="NJV1435" s="824" t="str">
        <f>"Total Subjects Received "&amp;"("&amp;NKC1430&amp;")"</f>
        <v>Total Subjects Received ()</v>
      </c>
      <c r="NJW1435" s="825"/>
      <c r="NJX1435" s="826"/>
      <c r="NJY1435" s="788" t="s">
        <v>37</v>
      </c>
      <c r="NJZ1435" s="824" t="str">
        <f>"Total Subjects Received "&amp;"("&amp;NKG1430&amp;")"</f>
        <v>Total Subjects Received ()</v>
      </c>
      <c r="NKA1435" s="825"/>
      <c r="NKB1435" s="826"/>
      <c r="NKC1435" s="788" t="s">
        <v>37</v>
      </c>
      <c r="NKD1435" s="824" t="str">
        <f>"Total Subjects Received "&amp;"("&amp;NKK1430&amp;")"</f>
        <v>Total Subjects Received ()</v>
      </c>
      <c r="NKE1435" s="825"/>
      <c r="NKF1435" s="826"/>
      <c r="NKG1435" s="788" t="s">
        <v>37</v>
      </c>
      <c r="NKH1435" s="824" t="str">
        <f>"Total Subjects Received "&amp;"("&amp;NKO1430&amp;")"</f>
        <v>Total Subjects Received ()</v>
      </c>
      <c r="NKI1435" s="825"/>
      <c r="NKJ1435" s="826"/>
      <c r="NKK1435" s="788" t="s">
        <v>37</v>
      </c>
      <c r="NKL1435" s="824" t="str">
        <f>"Total Subjects Received "&amp;"("&amp;NKS1430&amp;")"</f>
        <v>Total Subjects Received ()</v>
      </c>
      <c r="NKM1435" s="825"/>
      <c r="NKN1435" s="826"/>
      <c r="NKO1435" s="788" t="s">
        <v>37</v>
      </c>
      <c r="NKP1435" s="824" t="str">
        <f>"Total Subjects Received "&amp;"("&amp;NKW1430&amp;")"</f>
        <v>Total Subjects Received ()</v>
      </c>
      <c r="NKQ1435" s="825"/>
      <c r="NKR1435" s="826"/>
      <c r="NKS1435" s="788" t="s">
        <v>37</v>
      </c>
      <c r="NKT1435" s="824" t="str">
        <f>"Total Subjects Received "&amp;"("&amp;NLA1430&amp;")"</f>
        <v>Total Subjects Received ()</v>
      </c>
      <c r="NKU1435" s="825"/>
      <c r="NKV1435" s="826"/>
      <c r="NKW1435" s="788" t="s">
        <v>37</v>
      </c>
      <c r="NKX1435" s="824" t="str">
        <f>"Total Subjects Received "&amp;"("&amp;NLE1430&amp;")"</f>
        <v>Total Subjects Received ()</v>
      </c>
      <c r="NKY1435" s="825"/>
      <c r="NKZ1435" s="826"/>
      <c r="NLA1435" s="788" t="s">
        <v>37</v>
      </c>
      <c r="NLB1435" s="824" t="str">
        <f>"Total Subjects Received "&amp;"("&amp;NLI1430&amp;")"</f>
        <v>Total Subjects Received ()</v>
      </c>
      <c r="NLC1435" s="825"/>
      <c r="NLD1435" s="826"/>
      <c r="NLE1435" s="788" t="s">
        <v>37</v>
      </c>
      <c r="NLF1435" s="824" t="str">
        <f>"Total Subjects Received "&amp;"("&amp;NLM1430&amp;")"</f>
        <v>Total Subjects Received ()</v>
      </c>
      <c r="NLG1435" s="825"/>
      <c r="NLH1435" s="826"/>
      <c r="NLI1435" s="788" t="s">
        <v>37</v>
      </c>
      <c r="NLJ1435" s="824" t="str">
        <f>"Total Subjects Received "&amp;"("&amp;NLQ1430&amp;")"</f>
        <v>Total Subjects Received ()</v>
      </c>
      <c r="NLK1435" s="825"/>
      <c r="NLL1435" s="826"/>
      <c r="NLM1435" s="788" t="s">
        <v>37</v>
      </c>
      <c r="NLN1435" s="824" t="str">
        <f>"Total Subjects Received "&amp;"("&amp;NLU1430&amp;")"</f>
        <v>Total Subjects Received ()</v>
      </c>
      <c r="NLO1435" s="825"/>
      <c r="NLP1435" s="826"/>
      <c r="NLQ1435" s="788" t="s">
        <v>37</v>
      </c>
      <c r="NLR1435" s="824" t="str">
        <f>"Total Subjects Received "&amp;"("&amp;NLY1430&amp;")"</f>
        <v>Total Subjects Received ()</v>
      </c>
      <c r="NLS1435" s="825"/>
      <c r="NLT1435" s="826"/>
      <c r="NLU1435" s="788" t="s">
        <v>37</v>
      </c>
      <c r="NLV1435" s="824" t="str">
        <f>"Total Subjects Received "&amp;"("&amp;NMC1430&amp;")"</f>
        <v>Total Subjects Received ()</v>
      </c>
      <c r="NLW1435" s="825"/>
      <c r="NLX1435" s="826"/>
      <c r="NLY1435" s="788" t="s">
        <v>37</v>
      </c>
      <c r="NLZ1435" s="824" t="str">
        <f>"Total Subjects Received "&amp;"("&amp;NMG1430&amp;")"</f>
        <v>Total Subjects Received ()</v>
      </c>
      <c r="NMA1435" s="825"/>
      <c r="NMB1435" s="826"/>
      <c r="NMC1435" s="788" t="s">
        <v>37</v>
      </c>
      <c r="NMD1435" s="824" t="str">
        <f>"Total Subjects Received "&amp;"("&amp;NMK1430&amp;")"</f>
        <v>Total Subjects Received ()</v>
      </c>
      <c r="NME1435" s="825"/>
      <c r="NMF1435" s="826"/>
      <c r="NMG1435" s="788" t="s">
        <v>37</v>
      </c>
      <c r="NMH1435" s="824" t="str">
        <f>"Total Subjects Received "&amp;"("&amp;NMO1430&amp;")"</f>
        <v>Total Subjects Received ()</v>
      </c>
      <c r="NMI1435" s="825"/>
      <c r="NMJ1435" s="826"/>
      <c r="NMK1435" s="788" t="s">
        <v>37</v>
      </c>
      <c r="NML1435" s="824" t="str">
        <f>"Total Subjects Received "&amp;"("&amp;NMS1430&amp;")"</f>
        <v>Total Subjects Received ()</v>
      </c>
      <c r="NMM1435" s="825"/>
      <c r="NMN1435" s="826"/>
      <c r="NMO1435" s="788" t="s">
        <v>37</v>
      </c>
      <c r="NMP1435" s="824" t="str">
        <f>"Total Subjects Received "&amp;"("&amp;NMW1430&amp;")"</f>
        <v>Total Subjects Received ()</v>
      </c>
      <c r="NMQ1435" s="825"/>
      <c r="NMR1435" s="826"/>
      <c r="NMS1435" s="788" t="s">
        <v>37</v>
      </c>
      <c r="NMT1435" s="824" t="str">
        <f>"Total Subjects Received "&amp;"("&amp;NNA1430&amp;")"</f>
        <v>Total Subjects Received ()</v>
      </c>
      <c r="NMU1435" s="825"/>
      <c r="NMV1435" s="826"/>
      <c r="NMW1435" s="788" t="s">
        <v>37</v>
      </c>
      <c r="NMX1435" s="824" t="str">
        <f>"Total Subjects Received "&amp;"("&amp;NNE1430&amp;")"</f>
        <v>Total Subjects Received ()</v>
      </c>
      <c r="NMY1435" s="825"/>
      <c r="NMZ1435" s="826"/>
      <c r="NNA1435" s="788" t="s">
        <v>37</v>
      </c>
      <c r="NNB1435" s="824" t="str">
        <f>"Total Subjects Received "&amp;"("&amp;NNI1430&amp;")"</f>
        <v>Total Subjects Received ()</v>
      </c>
      <c r="NNC1435" s="825"/>
      <c r="NND1435" s="826"/>
      <c r="NNE1435" s="788" t="s">
        <v>37</v>
      </c>
      <c r="NNF1435" s="824" t="str">
        <f>"Total Subjects Received "&amp;"("&amp;NNM1430&amp;")"</f>
        <v>Total Subjects Received ()</v>
      </c>
      <c r="NNG1435" s="825"/>
      <c r="NNH1435" s="826"/>
      <c r="NNI1435" s="788" t="s">
        <v>37</v>
      </c>
      <c r="NNJ1435" s="824" t="str">
        <f>"Total Subjects Received "&amp;"("&amp;NNQ1430&amp;")"</f>
        <v>Total Subjects Received ()</v>
      </c>
      <c r="NNK1435" s="825"/>
      <c r="NNL1435" s="826"/>
      <c r="NNM1435" s="788" t="s">
        <v>37</v>
      </c>
      <c r="NNN1435" s="824" t="str">
        <f>"Total Subjects Received "&amp;"("&amp;NNU1430&amp;")"</f>
        <v>Total Subjects Received ()</v>
      </c>
      <c r="NNO1435" s="825"/>
      <c r="NNP1435" s="826"/>
      <c r="NNQ1435" s="788" t="s">
        <v>37</v>
      </c>
      <c r="NNR1435" s="824" t="str">
        <f>"Total Subjects Received "&amp;"("&amp;NNY1430&amp;")"</f>
        <v>Total Subjects Received ()</v>
      </c>
      <c r="NNS1435" s="825"/>
      <c r="NNT1435" s="826"/>
      <c r="NNU1435" s="788" t="s">
        <v>37</v>
      </c>
      <c r="NNV1435" s="824" t="str">
        <f>"Total Subjects Received "&amp;"("&amp;NOC1430&amp;")"</f>
        <v>Total Subjects Received ()</v>
      </c>
      <c r="NNW1435" s="825"/>
      <c r="NNX1435" s="826"/>
      <c r="NNY1435" s="788" t="s">
        <v>37</v>
      </c>
      <c r="NNZ1435" s="824" t="str">
        <f>"Total Subjects Received "&amp;"("&amp;NOG1430&amp;")"</f>
        <v>Total Subjects Received ()</v>
      </c>
      <c r="NOA1435" s="825"/>
      <c r="NOB1435" s="826"/>
      <c r="NOC1435" s="788" t="s">
        <v>37</v>
      </c>
      <c r="NOD1435" s="824" t="str">
        <f>"Total Subjects Received "&amp;"("&amp;NOK1430&amp;")"</f>
        <v>Total Subjects Received ()</v>
      </c>
      <c r="NOE1435" s="825"/>
      <c r="NOF1435" s="826"/>
      <c r="NOG1435" s="788" t="s">
        <v>37</v>
      </c>
      <c r="NOH1435" s="824" t="str">
        <f>"Total Subjects Received "&amp;"("&amp;NOO1430&amp;")"</f>
        <v>Total Subjects Received ()</v>
      </c>
      <c r="NOI1435" s="825"/>
      <c r="NOJ1435" s="826"/>
      <c r="NOK1435" s="788" t="s">
        <v>37</v>
      </c>
      <c r="NOL1435" s="824" t="str">
        <f>"Total Subjects Received "&amp;"("&amp;NOS1430&amp;")"</f>
        <v>Total Subjects Received ()</v>
      </c>
      <c r="NOM1435" s="825"/>
      <c r="NON1435" s="826"/>
      <c r="NOO1435" s="788" t="s">
        <v>37</v>
      </c>
      <c r="NOP1435" s="824" t="str">
        <f>"Total Subjects Received "&amp;"("&amp;NOW1430&amp;")"</f>
        <v>Total Subjects Received ()</v>
      </c>
      <c r="NOQ1435" s="825"/>
      <c r="NOR1435" s="826"/>
      <c r="NOS1435" s="788" t="s">
        <v>37</v>
      </c>
      <c r="NOT1435" s="824" t="str">
        <f>"Total Subjects Received "&amp;"("&amp;NPA1430&amp;")"</f>
        <v>Total Subjects Received ()</v>
      </c>
      <c r="NOU1435" s="825"/>
      <c r="NOV1435" s="826"/>
      <c r="NOW1435" s="788" t="s">
        <v>37</v>
      </c>
      <c r="NOX1435" s="824" t="str">
        <f>"Total Subjects Received "&amp;"("&amp;NPE1430&amp;")"</f>
        <v>Total Subjects Received ()</v>
      </c>
      <c r="NOY1435" s="825"/>
      <c r="NOZ1435" s="826"/>
      <c r="NPA1435" s="788" t="s">
        <v>37</v>
      </c>
      <c r="NPB1435" s="824" t="str">
        <f>"Total Subjects Received "&amp;"("&amp;NPI1430&amp;")"</f>
        <v>Total Subjects Received ()</v>
      </c>
      <c r="NPC1435" s="825"/>
      <c r="NPD1435" s="826"/>
      <c r="NPE1435" s="788" t="s">
        <v>37</v>
      </c>
      <c r="NPF1435" s="824" t="str">
        <f>"Total Subjects Received "&amp;"("&amp;NPM1430&amp;")"</f>
        <v>Total Subjects Received ()</v>
      </c>
      <c r="NPG1435" s="825"/>
      <c r="NPH1435" s="826"/>
      <c r="NPI1435" s="788" t="s">
        <v>37</v>
      </c>
      <c r="NPJ1435" s="824" t="str">
        <f>"Total Subjects Received "&amp;"("&amp;NPQ1430&amp;")"</f>
        <v>Total Subjects Received ()</v>
      </c>
      <c r="NPK1435" s="825"/>
      <c r="NPL1435" s="826"/>
      <c r="NPM1435" s="788" t="s">
        <v>37</v>
      </c>
      <c r="NPN1435" s="824" t="str">
        <f>"Total Subjects Received "&amp;"("&amp;NPU1430&amp;")"</f>
        <v>Total Subjects Received ()</v>
      </c>
      <c r="NPO1435" s="825"/>
      <c r="NPP1435" s="826"/>
      <c r="NPQ1435" s="788" t="s">
        <v>37</v>
      </c>
      <c r="NPR1435" s="824" t="str">
        <f>"Total Subjects Received "&amp;"("&amp;NPY1430&amp;")"</f>
        <v>Total Subjects Received ()</v>
      </c>
      <c r="NPS1435" s="825"/>
      <c r="NPT1435" s="826"/>
      <c r="NPU1435" s="788" t="s">
        <v>37</v>
      </c>
      <c r="NPV1435" s="824" t="str">
        <f>"Total Subjects Received "&amp;"("&amp;NQC1430&amp;")"</f>
        <v>Total Subjects Received ()</v>
      </c>
      <c r="NPW1435" s="825"/>
      <c r="NPX1435" s="826"/>
      <c r="NPY1435" s="788" t="s">
        <v>37</v>
      </c>
      <c r="NPZ1435" s="824" t="str">
        <f>"Total Subjects Received "&amp;"("&amp;NQG1430&amp;")"</f>
        <v>Total Subjects Received ()</v>
      </c>
      <c r="NQA1435" s="825"/>
      <c r="NQB1435" s="826"/>
      <c r="NQC1435" s="788" t="s">
        <v>37</v>
      </c>
      <c r="NQD1435" s="824" t="str">
        <f>"Total Subjects Received "&amp;"("&amp;NQK1430&amp;")"</f>
        <v>Total Subjects Received ()</v>
      </c>
      <c r="NQE1435" s="825"/>
      <c r="NQF1435" s="826"/>
      <c r="NQG1435" s="788" t="s">
        <v>37</v>
      </c>
      <c r="NQH1435" s="824" t="str">
        <f>"Total Subjects Received "&amp;"("&amp;NQO1430&amp;")"</f>
        <v>Total Subjects Received ()</v>
      </c>
      <c r="NQI1435" s="825"/>
      <c r="NQJ1435" s="826"/>
      <c r="NQK1435" s="788" t="s">
        <v>37</v>
      </c>
      <c r="NQL1435" s="824" t="str">
        <f>"Total Subjects Received "&amp;"("&amp;NQS1430&amp;")"</f>
        <v>Total Subjects Received ()</v>
      </c>
      <c r="NQM1435" s="825"/>
      <c r="NQN1435" s="826"/>
      <c r="NQO1435" s="788" t="s">
        <v>37</v>
      </c>
      <c r="NQP1435" s="824" t="str">
        <f>"Total Subjects Received "&amp;"("&amp;NQW1430&amp;")"</f>
        <v>Total Subjects Received ()</v>
      </c>
      <c r="NQQ1435" s="825"/>
      <c r="NQR1435" s="826"/>
      <c r="NQS1435" s="788" t="s">
        <v>37</v>
      </c>
      <c r="NQT1435" s="824" t="str">
        <f>"Total Subjects Received "&amp;"("&amp;NRA1430&amp;")"</f>
        <v>Total Subjects Received ()</v>
      </c>
      <c r="NQU1435" s="825"/>
      <c r="NQV1435" s="826"/>
      <c r="NQW1435" s="788" t="s">
        <v>37</v>
      </c>
      <c r="NQX1435" s="824" t="str">
        <f>"Total Subjects Received "&amp;"("&amp;NRE1430&amp;")"</f>
        <v>Total Subjects Received ()</v>
      </c>
      <c r="NQY1435" s="825"/>
      <c r="NQZ1435" s="826"/>
      <c r="NRA1435" s="788" t="s">
        <v>37</v>
      </c>
      <c r="NRB1435" s="824" t="str">
        <f>"Total Subjects Received "&amp;"("&amp;NRI1430&amp;")"</f>
        <v>Total Subjects Received ()</v>
      </c>
      <c r="NRC1435" s="825"/>
      <c r="NRD1435" s="826"/>
      <c r="NRE1435" s="788" t="s">
        <v>37</v>
      </c>
      <c r="NRF1435" s="824" t="str">
        <f>"Total Subjects Received "&amp;"("&amp;NRM1430&amp;")"</f>
        <v>Total Subjects Received ()</v>
      </c>
      <c r="NRG1435" s="825"/>
      <c r="NRH1435" s="826"/>
      <c r="NRI1435" s="788" t="s">
        <v>37</v>
      </c>
      <c r="NRJ1435" s="824" t="str">
        <f>"Total Subjects Received "&amp;"("&amp;NRQ1430&amp;")"</f>
        <v>Total Subjects Received ()</v>
      </c>
      <c r="NRK1435" s="825"/>
      <c r="NRL1435" s="826"/>
      <c r="NRM1435" s="788" t="s">
        <v>37</v>
      </c>
      <c r="NRN1435" s="824" t="str">
        <f>"Total Subjects Received "&amp;"("&amp;NRU1430&amp;")"</f>
        <v>Total Subjects Received ()</v>
      </c>
      <c r="NRO1435" s="825"/>
      <c r="NRP1435" s="826"/>
      <c r="NRQ1435" s="788" t="s">
        <v>37</v>
      </c>
      <c r="NRR1435" s="824" t="str">
        <f>"Total Subjects Received "&amp;"("&amp;NRY1430&amp;")"</f>
        <v>Total Subjects Received ()</v>
      </c>
      <c r="NRS1435" s="825"/>
      <c r="NRT1435" s="826"/>
      <c r="NRU1435" s="788" t="s">
        <v>37</v>
      </c>
      <c r="NRV1435" s="824" t="str">
        <f>"Total Subjects Received "&amp;"("&amp;NSC1430&amp;")"</f>
        <v>Total Subjects Received ()</v>
      </c>
      <c r="NRW1435" s="825"/>
      <c r="NRX1435" s="826"/>
      <c r="NRY1435" s="788" t="s">
        <v>37</v>
      </c>
      <c r="NRZ1435" s="824" t="str">
        <f>"Total Subjects Received "&amp;"("&amp;NSG1430&amp;")"</f>
        <v>Total Subjects Received ()</v>
      </c>
      <c r="NSA1435" s="825"/>
      <c r="NSB1435" s="826"/>
      <c r="NSC1435" s="788" t="s">
        <v>37</v>
      </c>
      <c r="NSD1435" s="824" t="str">
        <f>"Total Subjects Received "&amp;"("&amp;NSK1430&amp;")"</f>
        <v>Total Subjects Received ()</v>
      </c>
      <c r="NSE1435" s="825"/>
      <c r="NSF1435" s="826"/>
      <c r="NSG1435" s="788" t="s">
        <v>37</v>
      </c>
      <c r="NSH1435" s="824" t="str">
        <f>"Total Subjects Received "&amp;"("&amp;NSO1430&amp;")"</f>
        <v>Total Subjects Received ()</v>
      </c>
      <c r="NSI1435" s="825"/>
      <c r="NSJ1435" s="826"/>
      <c r="NSK1435" s="788" t="s">
        <v>37</v>
      </c>
      <c r="NSL1435" s="824" t="str">
        <f>"Total Subjects Received "&amp;"("&amp;NSS1430&amp;")"</f>
        <v>Total Subjects Received ()</v>
      </c>
      <c r="NSM1435" s="825"/>
      <c r="NSN1435" s="826"/>
      <c r="NSO1435" s="788" t="s">
        <v>37</v>
      </c>
      <c r="NSP1435" s="824" t="str">
        <f>"Total Subjects Received "&amp;"("&amp;NSW1430&amp;")"</f>
        <v>Total Subjects Received ()</v>
      </c>
      <c r="NSQ1435" s="825"/>
      <c r="NSR1435" s="826"/>
      <c r="NSS1435" s="788" t="s">
        <v>37</v>
      </c>
      <c r="NST1435" s="824" t="str">
        <f>"Total Subjects Received "&amp;"("&amp;NTA1430&amp;")"</f>
        <v>Total Subjects Received ()</v>
      </c>
      <c r="NSU1435" s="825"/>
      <c r="NSV1435" s="826"/>
      <c r="NSW1435" s="788" t="s">
        <v>37</v>
      </c>
      <c r="NSX1435" s="824" t="str">
        <f>"Total Subjects Received "&amp;"("&amp;NTE1430&amp;")"</f>
        <v>Total Subjects Received ()</v>
      </c>
      <c r="NSY1435" s="825"/>
      <c r="NSZ1435" s="826"/>
      <c r="NTA1435" s="788" t="s">
        <v>37</v>
      </c>
      <c r="NTB1435" s="824" t="str">
        <f>"Total Subjects Received "&amp;"("&amp;NTI1430&amp;")"</f>
        <v>Total Subjects Received ()</v>
      </c>
      <c r="NTC1435" s="825"/>
      <c r="NTD1435" s="826"/>
      <c r="NTE1435" s="788" t="s">
        <v>37</v>
      </c>
      <c r="NTF1435" s="824" t="str">
        <f>"Total Subjects Received "&amp;"("&amp;NTM1430&amp;")"</f>
        <v>Total Subjects Received ()</v>
      </c>
      <c r="NTG1435" s="825"/>
      <c r="NTH1435" s="826"/>
      <c r="NTI1435" s="788" t="s">
        <v>37</v>
      </c>
      <c r="NTJ1435" s="824" t="str">
        <f>"Total Subjects Received "&amp;"("&amp;NTQ1430&amp;")"</f>
        <v>Total Subjects Received ()</v>
      </c>
      <c r="NTK1435" s="825"/>
      <c r="NTL1435" s="826"/>
      <c r="NTM1435" s="788" t="s">
        <v>37</v>
      </c>
      <c r="NTN1435" s="824" t="str">
        <f>"Total Subjects Received "&amp;"("&amp;NTU1430&amp;")"</f>
        <v>Total Subjects Received ()</v>
      </c>
      <c r="NTO1435" s="825"/>
      <c r="NTP1435" s="826"/>
      <c r="NTQ1435" s="788" t="s">
        <v>37</v>
      </c>
      <c r="NTR1435" s="824" t="str">
        <f>"Total Subjects Received "&amp;"("&amp;NTY1430&amp;")"</f>
        <v>Total Subjects Received ()</v>
      </c>
      <c r="NTS1435" s="825"/>
      <c r="NTT1435" s="826"/>
      <c r="NTU1435" s="788" t="s">
        <v>37</v>
      </c>
      <c r="NTV1435" s="824" t="str">
        <f>"Total Subjects Received "&amp;"("&amp;NUC1430&amp;")"</f>
        <v>Total Subjects Received ()</v>
      </c>
      <c r="NTW1435" s="825"/>
      <c r="NTX1435" s="826"/>
      <c r="NTY1435" s="788" t="s">
        <v>37</v>
      </c>
      <c r="NTZ1435" s="824" t="str">
        <f>"Total Subjects Received "&amp;"("&amp;NUG1430&amp;")"</f>
        <v>Total Subjects Received ()</v>
      </c>
      <c r="NUA1435" s="825"/>
      <c r="NUB1435" s="826"/>
      <c r="NUC1435" s="788" t="s">
        <v>37</v>
      </c>
      <c r="NUD1435" s="824" t="str">
        <f>"Total Subjects Received "&amp;"("&amp;NUK1430&amp;")"</f>
        <v>Total Subjects Received ()</v>
      </c>
      <c r="NUE1435" s="825"/>
      <c r="NUF1435" s="826"/>
      <c r="NUG1435" s="788" t="s">
        <v>37</v>
      </c>
      <c r="NUH1435" s="824" t="str">
        <f>"Total Subjects Received "&amp;"("&amp;NUO1430&amp;")"</f>
        <v>Total Subjects Received ()</v>
      </c>
      <c r="NUI1435" s="825"/>
      <c r="NUJ1435" s="826"/>
      <c r="NUK1435" s="788" t="s">
        <v>37</v>
      </c>
      <c r="NUL1435" s="824" t="str">
        <f>"Total Subjects Received "&amp;"("&amp;NUS1430&amp;")"</f>
        <v>Total Subjects Received ()</v>
      </c>
      <c r="NUM1435" s="825"/>
      <c r="NUN1435" s="826"/>
      <c r="NUO1435" s="788" t="s">
        <v>37</v>
      </c>
      <c r="NUP1435" s="824" t="str">
        <f>"Total Subjects Received "&amp;"("&amp;NUW1430&amp;")"</f>
        <v>Total Subjects Received ()</v>
      </c>
      <c r="NUQ1435" s="825"/>
      <c r="NUR1435" s="826"/>
      <c r="NUS1435" s="788" t="s">
        <v>37</v>
      </c>
      <c r="NUT1435" s="824" t="str">
        <f>"Total Subjects Received "&amp;"("&amp;NVA1430&amp;")"</f>
        <v>Total Subjects Received ()</v>
      </c>
      <c r="NUU1435" s="825"/>
      <c r="NUV1435" s="826"/>
      <c r="NUW1435" s="788" t="s">
        <v>37</v>
      </c>
      <c r="NUX1435" s="824" t="str">
        <f>"Total Subjects Received "&amp;"("&amp;NVE1430&amp;")"</f>
        <v>Total Subjects Received ()</v>
      </c>
      <c r="NUY1435" s="825"/>
      <c r="NUZ1435" s="826"/>
      <c r="NVA1435" s="788" t="s">
        <v>37</v>
      </c>
      <c r="NVB1435" s="824" t="str">
        <f>"Total Subjects Received "&amp;"("&amp;NVI1430&amp;")"</f>
        <v>Total Subjects Received ()</v>
      </c>
      <c r="NVC1435" s="825"/>
      <c r="NVD1435" s="826"/>
      <c r="NVE1435" s="788" t="s">
        <v>37</v>
      </c>
      <c r="NVF1435" s="824" t="str">
        <f>"Total Subjects Received "&amp;"("&amp;NVM1430&amp;")"</f>
        <v>Total Subjects Received ()</v>
      </c>
      <c r="NVG1435" s="825"/>
      <c r="NVH1435" s="826"/>
      <c r="NVI1435" s="788" t="s">
        <v>37</v>
      </c>
      <c r="NVJ1435" s="824" t="str">
        <f>"Total Subjects Received "&amp;"("&amp;NVQ1430&amp;")"</f>
        <v>Total Subjects Received ()</v>
      </c>
      <c r="NVK1435" s="825"/>
      <c r="NVL1435" s="826"/>
      <c r="NVM1435" s="788" t="s">
        <v>37</v>
      </c>
      <c r="NVN1435" s="824" t="str">
        <f>"Total Subjects Received "&amp;"("&amp;NVU1430&amp;")"</f>
        <v>Total Subjects Received ()</v>
      </c>
      <c r="NVO1435" s="825"/>
      <c r="NVP1435" s="826"/>
      <c r="NVQ1435" s="788" t="s">
        <v>37</v>
      </c>
      <c r="NVR1435" s="824" t="str">
        <f>"Total Subjects Received "&amp;"("&amp;NVY1430&amp;")"</f>
        <v>Total Subjects Received ()</v>
      </c>
      <c r="NVS1435" s="825"/>
      <c r="NVT1435" s="826"/>
      <c r="NVU1435" s="788" t="s">
        <v>37</v>
      </c>
      <c r="NVV1435" s="824" t="str">
        <f>"Total Subjects Received "&amp;"("&amp;NWC1430&amp;")"</f>
        <v>Total Subjects Received ()</v>
      </c>
      <c r="NVW1435" s="825"/>
      <c r="NVX1435" s="826"/>
      <c r="NVY1435" s="788" t="s">
        <v>37</v>
      </c>
      <c r="NVZ1435" s="824" t="str">
        <f>"Total Subjects Received "&amp;"("&amp;NWG1430&amp;")"</f>
        <v>Total Subjects Received ()</v>
      </c>
      <c r="NWA1435" s="825"/>
      <c r="NWB1435" s="826"/>
      <c r="NWC1435" s="788" t="s">
        <v>37</v>
      </c>
      <c r="NWD1435" s="824" t="str">
        <f>"Total Subjects Received "&amp;"("&amp;NWK1430&amp;")"</f>
        <v>Total Subjects Received ()</v>
      </c>
      <c r="NWE1435" s="825"/>
      <c r="NWF1435" s="826"/>
      <c r="NWG1435" s="788" t="s">
        <v>37</v>
      </c>
      <c r="NWH1435" s="824" t="str">
        <f>"Total Subjects Received "&amp;"("&amp;NWO1430&amp;")"</f>
        <v>Total Subjects Received ()</v>
      </c>
      <c r="NWI1435" s="825"/>
      <c r="NWJ1435" s="826"/>
      <c r="NWK1435" s="788" t="s">
        <v>37</v>
      </c>
      <c r="NWL1435" s="824" t="str">
        <f>"Total Subjects Received "&amp;"("&amp;NWS1430&amp;")"</f>
        <v>Total Subjects Received ()</v>
      </c>
      <c r="NWM1435" s="825"/>
      <c r="NWN1435" s="826"/>
      <c r="NWO1435" s="788" t="s">
        <v>37</v>
      </c>
      <c r="NWP1435" s="824" t="str">
        <f>"Total Subjects Received "&amp;"("&amp;NWW1430&amp;")"</f>
        <v>Total Subjects Received ()</v>
      </c>
      <c r="NWQ1435" s="825"/>
      <c r="NWR1435" s="826"/>
      <c r="NWS1435" s="788" t="s">
        <v>37</v>
      </c>
      <c r="NWT1435" s="824" t="str">
        <f>"Total Subjects Received "&amp;"("&amp;NXA1430&amp;")"</f>
        <v>Total Subjects Received ()</v>
      </c>
      <c r="NWU1435" s="825"/>
      <c r="NWV1435" s="826"/>
      <c r="NWW1435" s="788" t="s">
        <v>37</v>
      </c>
      <c r="NWX1435" s="824" t="str">
        <f>"Total Subjects Received "&amp;"("&amp;NXE1430&amp;")"</f>
        <v>Total Subjects Received ()</v>
      </c>
      <c r="NWY1435" s="825"/>
      <c r="NWZ1435" s="826"/>
      <c r="NXA1435" s="788" t="s">
        <v>37</v>
      </c>
      <c r="NXB1435" s="824" t="str">
        <f>"Total Subjects Received "&amp;"("&amp;NXI1430&amp;")"</f>
        <v>Total Subjects Received ()</v>
      </c>
      <c r="NXC1435" s="825"/>
      <c r="NXD1435" s="826"/>
      <c r="NXE1435" s="788" t="s">
        <v>37</v>
      </c>
      <c r="NXF1435" s="824" t="str">
        <f>"Total Subjects Received "&amp;"("&amp;NXM1430&amp;")"</f>
        <v>Total Subjects Received ()</v>
      </c>
      <c r="NXG1435" s="825"/>
      <c r="NXH1435" s="826"/>
      <c r="NXI1435" s="788" t="s">
        <v>37</v>
      </c>
      <c r="NXJ1435" s="824" t="str">
        <f>"Total Subjects Received "&amp;"("&amp;NXQ1430&amp;")"</f>
        <v>Total Subjects Received ()</v>
      </c>
      <c r="NXK1435" s="825"/>
      <c r="NXL1435" s="826"/>
      <c r="NXM1435" s="788" t="s">
        <v>37</v>
      </c>
      <c r="NXN1435" s="824" t="str">
        <f>"Total Subjects Received "&amp;"("&amp;NXU1430&amp;")"</f>
        <v>Total Subjects Received ()</v>
      </c>
      <c r="NXO1435" s="825"/>
      <c r="NXP1435" s="826"/>
      <c r="NXQ1435" s="788" t="s">
        <v>37</v>
      </c>
      <c r="NXR1435" s="824" t="str">
        <f>"Total Subjects Received "&amp;"("&amp;NXY1430&amp;")"</f>
        <v>Total Subjects Received ()</v>
      </c>
      <c r="NXS1435" s="825"/>
      <c r="NXT1435" s="826"/>
      <c r="NXU1435" s="788" t="s">
        <v>37</v>
      </c>
      <c r="NXV1435" s="824" t="str">
        <f>"Total Subjects Received "&amp;"("&amp;NYC1430&amp;")"</f>
        <v>Total Subjects Received ()</v>
      </c>
      <c r="NXW1435" s="825"/>
      <c r="NXX1435" s="826"/>
      <c r="NXY1435" s="788" t="s">
        <v>37</v>
      </c>
      <c r="NXZ1435" s="824" t="str">
        <f>"Total Subjects Received "&amp;"("&amp;NYG1430&amp;")"</f>
        <v>Total Subjects Received ()</v>
      </c>
      <c r="NYA1435" s="825"/>
      <c r="NYB1435" s="826"/>
      <c r="NYC1435" s="788" t="s">
        <v>37</v>
      </c>
      <c r="NYD1435" s="824" t="str">
        <f>"Total Subjects Received "&amp;"("&amp;NYK1430&amp;")"</f>
        <v>Total Subjects Received ()</v>
      </c>
      <c r="NYE1435" s="825"/>
      <c r="NYF1435" s="826"/>
      <c r="NYG1435" s="788" t="s">
        <v>37</v>
      </c>
      <c r="NYH1435" s="824" t="str">
        <f>"Total Subjects Received "&amp;"("&amp;NYO1430&amp;")"</f>
        <v>Total Subjects Received ()</v>
      </c>
      <c r="NYI1435" s="825"/>
      <c r="NYJ1435" s="826"/>
      <c r="NYK1435" s="788" t="s">
        <v>37</v>
      </c>
      <c r="NYL1435" s="824" t="str">
        <f>"Total Subjects Received "&amp;"("&amp;NYS1430&amp;")"</f>
        <v>Total Subjects Received ()</v>
      </c>
      <c r="NYM1435" s="825"/>
      <c r="NYN1435" s="826"/>
      <c r="NYO1435" s="788" t="s">
        <v>37</v>
      </c>
      <c r="NYP1435" s="824" t="str">
        <f>"Total Subjects Received "&amp;"("&amp;NYW1430&amp;")"</f>
        <v>Total Subjects Received ()</v>
      </c>
      <c r="NYQ1435" s="825"/>
      <c r="NYR1435" s="826"/>
      <c r="NYS1435" s="788" t="s">
        <v>37</v>
      </c>
      <c r="NYT1435" s="824" t="str">
        <f>"Total Subjects Received "&amp;"("&amp;NZA1430&amp;")"</f>
        <v>Total Subjects Received ()</v>
      </c>
      <c r="NYU1435" s="825"/>
      <c r="NYV1435" s="826"/>
      <c r="NYW1435" s="788" t="s">
        <v>37</v>
      </c>
      <c r="NYX1435" s="824" t="str">
        <f>"Total Subjects Received "&amp;"("&amp;NZE1430&amp;")"</f>
        <v>Total Subjects Received ()</v>
      </c>
      <c r="NYY1435" s="825"/>
      <c r="NYZ1435" s="826"/>
      <c r="NZA1435" s="788" t="s">
        <v>37</v>
      </c>
      <c r="NZB1435" s="824" t="str">
        <f>"Total Subjects Received "&amp;"("&amp;NZI1430&amp;")"</f>
        <v>Total Subjects Received ()</v>
      </c>
      <c r="NZC1435" s="825"/>
      <c r="NZD1435" s="826"/>
      <c r="NZE1435" s="788" t="s">
        <v>37</v>
      </c>
      <c r="NZF1435" s="824" t="str">
        <f>"Total Subjects Received "&amp;"("&amp;NZM1430&amp;")"</f>
        <v>Total Subjects Received ()</v>
      </c>
      <c r="NZG1435" s="825"/>
      <c r="NZH1435" s="826"/>
      <c r="NZI1435" s="788" t="s">
        <v>37</v>
      </c>
      <c r="NZJ1435" s="824" t="str">
        <f>"Total Subjects Received "&amp;"("&amp;NZQ1430&amp;")"</f>
        <v>Total Subjects Received ()</v>
      </c>
      <c r="NZK1435" s="825"/>
      <c r="NZL1435" s="826"/>
      <c r="NZM1435" s="788" t="s">
        <v>37</v>
      </c>
      <c r="NZN1435" s="824" t="str">
        <f>"Total Subjects Received "&amp;"("&amp;NZU1430&amp;")"</f>
        <v>Total Subjects Received ()</v>
      </c>
      <c r="NZO1435" s="825"/>
      <c r="NZP1435" s="826"/>
      <c r="NZQ1435" s="788" t="s">
        <v>37</v>
      </c>
      <c r="NZR1435" s="824" t="str">
        <f>"Total Subjects Received "&amp;"("&amp;NZY1430&amp;")"</f>
        <v>Total Subjects Received ()</v>
      </c>
      <c r="NZS1435" s="825"/>
      <c r="NZT1435" s="826"/>
      <c r="NZU1435" s="788" t="s">
        <v>37</v>
      </c>
      <c r="NZV1435" s="824" t="str">
        <f>"Total Subjects Received "&amp;"("&amp;OAC1430&amp;")"</f>
        <v>Total Subjects Received ()</v>
      </c>
      <c r="NZW1435" s="825"/>
      <c r="NZX1435" s="826"/>
      <c r="NZY1435" s="788" t="s">
        <v>37</v>
      </c>
      <c r="NZZ1435" s="824" t="str">
        <f>"Total Subjects Received "&amp;"("&amp;OAG1430&amp;")"</f>
        <v>Total Subjects Received ()</v>
      </c>
      <c r="OAA1435" s="825"/>
      <c r="OAB1435" s="826"/>
      <c r="OAC1435" s="788" t="s">
        <v>37</v>
      </c>
      <c r="OAD1435" s="824" t="str">
        <f>"Total Subjects Received "&amp;"("&amp;OAK1430&amp;")"</f>
        <v>Total Subjects Received ()</v>
      </c>
      <c r="OAE1435" s="825"/>
      <c r="OAF1435" s="826"/>
      <c r="OAG1435" s="788" t="s">
        <v>37</v>
      </c>
      <c r="OAH1435" s="824" t="str">
        <f>"Total Subjects Received "&amp;"("&amp;OAO1430&amp;")"</f>
        <v>Total Subjects Received ()</v>
      </c>
      <c r="OAI1435" s="825"/>
      <c r="OAJ1435" s="826"/>
      <c r="OAK1435" s="788" t="s">
        <v>37</v>
      </c>
      <c r="OAL1435" s="824" t="str">
        <f>"Total Subjects Received "&amp;"("&amp;OAS1430&amp;")"</f>
        <v>Total Subjects Received ()</v>
      </c>
      <c r="OAM1435" s="825"/>
      <c r="OAN1435" s="826"/>
      <c r="OAO1435" s="788" t="s">
        <v>37</v>
      </c>
      <c r="OAP1435" s="824" t="str">
        <f>"Total Subjects Received "&amp;"("&amp;OAW1430&amp;")"</f>
        <v>Total Subjects Received ()</v>
      </c>
      <c r="OAQ1435" s="825"/>
      <c r="OAR1435" s="826"/>
      <c r="OAS1435" s="788" t="s">
        <v>37</v>
      </c>
      <c r="OAT1435" s="824" t="str">
        <f>"Total Subjects Received "&amp;"("&amp;OBA1430&amp;")"</f>
        <v>Total Subjects Received ()</v>
      </c>
      <c r="OAU1435" s="825"/>
      <c r="OAV1435" s="826"/>
      <c r="OAW1435" s="788" t="s">
        <v>37</v>
      </c>
      <c r="OAX1435" s="824" t="str">
        <f>"Total Subjects Received "&amp;"("&amp;OBE1430&amp;")"</f>
        <v>Total Subjects Received ()</v>
      </c>
      <c r="OAY1435" s="825"/>
      <c r="OAZ1435" s="826"/>
      <c r="OBA1435" s="788" t="s">
        <v>37</v>
      </c>
      <c r="OBB1435" s="824" t="str">
        <f>"Total Subjects Received "&amp;"("&amp;OBI1430&amp;")"</f>
        <v>Total Subjects Received ()</v>
      </c>
      <c r="OBC1435" s="825"/>
      <c r="OBD1435" s="826"/>
      <c r="OBE1435" s="788" t="s">
        <v>37</v>
      </c>
      <c r="OBF1435" s="824" t="str">
        <f>"Total Subjects Received "&amp;"("&amp;OBM1430&amp;")"</f>
        <v>Total Subjects Received ()</v>
      </c>
      <c r="OBG1435" s="825"/>
      <c r="OBH1435" s="826"/>
      <c r="OBI1435" s="788" t="s">
        <v>37</v>
      </c>
      <c r="OBJ1435" s="824" t="str">
        <f>"Total Subjects Received "&amp;"("&amp;OBQ1430&amp;")"</f>
        <v>Total Subjects Received ()</v>
      </c>
      <c r="OBK1435" s="825"/>
      <c r="OBL1435" s="826"/>
      <c r="OBM1435" s="788" t="s">
        <v>37</v>
      </c>
      <c r="OBN1435" s="824" t="str">
        <f>"Total Subjects Received "&amp;"("&amp;OBU1430&amp;")"</f>
        <v>Total Subjects Received ()</v>
      </c>
      <c r="OBO1435" s="825"/>
      <c r="OBP1435" s="826"/>
      <c r="OBQ1435" s="788" t="s">
        <v>37</v>
      </c>
      <c r="OBR1435" s="824" t="str">
        <f>"Total Subjects Received "&amp;"("&amp;OBY1430&amp;")"</f>
        <v>Total Subjects Received ()</v>
      </c>
      <c r="OBS1435" s="825"/>
      <c r="OBT1435" s="826"/>
      <c r="OBU1435" s="788" t="s">
        <v>37</v>
      </c>
      <c r="OBV1435" s="824" t="str">
        <f>"Total Subjects Received "&amp;"("&amp;OCC1430&amp;")"</f>
        <v>Total Subjects Received ()</v>
      </c>
      <c r="OBW1435" s="825"/>
      <c r="OBX1435" s="826"/>
      <c r="OBY1435" s="788" t="s">
        <v>37</v>
      </c>
      <c r="OBZ1435" s="824" t="str">
        <f>"Total Subjects Received "&amp;"("&amp;OCG1430&amp;")"</f>
        <v>Total Subjects Received ()</v>
      </c>
      <c r="OCA1435" s="825"/>
      <c r="OCB1435" s="826"/>
      <c r="OCC1435" s="788" t="s">
        <v>37</v>
      </c>
      <c r="OCD1435" s="824" t="str">
        <f>"Total Subjects Received "&amp;"("&amp;OCK1430&amp;")"</f>
        <v>Total Subjects Received ()</v>
      </c>
      <c r="OCE1435" s="825"/>
      <c r="OCF1435" s="826"/>
      <c r="OCG1435" s="788" t="s">
        <v>37</v>
      </c>
      <c r="OCH1435" s="824" t="str">
        <f>"Total Subjects Received "&amp;"("&amp;OCO1430&amp;")"</f>
        <v>Total Subjects Received ()</v>
      </c>
      <c r="OCI1435" s="825"/>
      <c r="OCJ1435" s="826"/>
      <c r="OCK1435" s="788" t="s">
        <v>37</v>
      </c>
      <c r="OCL1435" s="824" t="str">
        <f>"Total Subjects Received "&amp;"("&amp;OCS1430&amp;")"</f>
        <v>Total Subjects Received ()</v>
      </c>
      <c r="OCM1435" s="825"/>
      <c r="OCN1435" s="826"/>
      <c r="OCO1435" s="788" t="s">
        <v>37</v>
      </c>
      <c r="OCP1435" s="824" t="str">
        <f>"Total Subjects Received "&amp;"("&amp;OCW1430&amp;")"</f>
        <v>Total Subjects Received ()</v>
      </c>
      <c r="OCQ1435" s="825"/>
      <c r="OCR1435" s="826"/>
      <c r="OCS1435" s="788" t="s">
        <v>37</v>
      </c>
      <c r="OCT1435" s="824" t="str">
        <f>"Total Subjects Received "&amp;"("&amp;ODA1430&amp;")"</f>
        <v>Total Subjects Received ()</v>
      </c>
      <c r="OCU1435" s="825"/>
      <c r="OCV1435" s="826"/>
      <c r="OCW1435" s="788" t="s">
        <v>37</v>
      </c>
      <c r="OCX1435" s="824" t="str">
        <f>"Total Subjects Received "&amp;"("&amp;ODE1430&amp;")"</f>
        <v>Total Subjects Received ()</v>
      </c>
      <c r="OCY1435" s="825"/>
      <c r="OCZ1435" s="826"/>
      <c r="ODA1435" s="788" t="s">
        <v>37</v>
      </c>
      <c r="ODB1435" s="824" t="str">
        <f>"Total Subjects Received "&amp;"("&amp;ODI1430&amp;")"</f>
        <v>Total Subjects Received ()</v>
      </c>
      <c r="ODC1435" s="825"/>
      <c r="ODD1435" s="826"/>
      <c r="ODE1435" s="788" t="s">
        <v>37</v>
      </c>
      <c r="ODF1435" s="824" t="str">
        <f>"Total Subjects Received "&amp;"("&amp;ODM1430&amp;")"</f>
        <v>Total Subjects Received ()</v>
      </c>
      <c r="ODG1435" s="825"/>
      <c r="ODH1435" s="826"/>
      <c r="ODI1435" s="788" t="s">
        <v>37</v>
      </c>
      <c r="ODJ1435" s="824" t="str">
        <f>"Total Subjects Received "&amp;"("&amp;ODQ1430&amp;")"</f>
        <v>Total Subjects Received ()</v>
      </c>
      <c r="ODK1435" s="825"/>
      <c r="ODL1435" s="826"/>
      <c r="ODM1435" s="788" t="s">
        <v>37</v>
      </c>
      <c r="ODN1435" s="824" t="str">
        <f>"Total Subjects Received "&amp;"("&amp;ODU1430&amp;")"</f>
        <v>Total Subjects Received ()</v>
      </c>
      <c r="ODO1435" s="825"/>
      <c r="ODP1435" s="826"/>
      <c r="ODQ1435" s="788" t="s">
        <v>37</v>
      </c>
      <c r="ODR1435" s="824" t="str">
        <f>"Total Subjects Received "&amp;"("&amp;ODY1430&amp;")"</f>
        <v>Total Subjects Received ()</v>
      </c>
      <c r="ODS1435" s="825"/>
      <c r="ODT1435" s="826"/>
      <c r="ODU1435" s="788" t="s">
        <v>37</v>
      </c>
      <c r="ODV1435" s="824" t="str">
        <f>"Total Subjects Received "&amp;"("&amp;OEC1430&amp;")"</f>
        <v>Total Subjects Received ()</v>
      </c>
      <c r="ODW1435" s="825"/>
      <c r="ODX1435" s="826"/>
      <c r="ODY1435" s="788" t="s">
        <v>37</v>
      </c>
      <c r="ODZ1435" s="824" t="str">
        <f>"Total Subjects Received "&amp;"("&amp;OEG1430&amp;")"</f>
        <v>Total Subjects Received ()</v>
      </c>
      <c r="OEA1435" s="825"/>
      <c r="OEB1435" s="826"/>
      <c r="OEC1435" s="788" t="s">
        <v>37</v>
      </c>
      <c r="OED1435" s="824" t="str">
        <f>"Total Subjects Received "&amp;"("&amp;OEK1430&amp;")"</f>
        <v>Total Subjects Received ()</v>
      </c>
      <c r="OEE1435" s="825"/>
      <c r="OEF1435" s="826"/>
      <c r="OEG1435" s="788" t="s">
        <v>37</v>
      </c>
      <c r="OEH1435" s="824" t="str">
        <f>"Total Subjects Received "&amp;"("&amp;OEO1430&amp;")"</f>
        <v>Total Subjects Received ()</v>
      </c>
      <c r="OEI1435" s="825"/>
      <c r="OEJ1435" s="826"/>
      <c r="OEK1435" s="788" t="s">
        <v>37</v>
      </c>
      <c r="OEL1435" s="824" t="str">
        <f>"Total Subjects Received "&amp;"("&amp;OES1430&amp;")"</f>
        <v>Total Subjects Received ()</v>
      </c>
      <c r="OEM1435" s="825"/>
      <c r="OEN1435" s="826"/>
      <c r="OEO1435" s="788" t="s">
        <v>37</v>
      </c>
      <c r="OEP1435" s="824" t="str">
        <f>"Total Subjects Received "&amp;"("&amp;OEW1430&amp;")"</f>
        <v>Total Subjects Received ()</v>
      </c>
      <c r="OEQ1435" s="825"/>
      <c r="OER1435" s="826"/>
      <c r="OES1435" s="788" t="s">
        <v>37</v>
      </c>
      <c r="OET1435" s="824" t="str">
        <f>"Total Subjects Received "&amp;"("&amp;OFA1430&amp;")"</f>
        <v>Total Subjects Received ()</v>
      </c>
      <c r="OEU1435" s="825"/>
      <c r="OEV1435" s="826"/>
      <c r="OEW1435" s="788" t="s">
        <v>37</v>
      </c>
      <c r="OEX1435" s="824" t="str">
        <f>"Total Subjects Received "&amp;"("&amp;OFE1430&amp;")"</f>
        <v>Total Subjects Received ()</v>
      </c>
      <c r="OEY1435" s="825"/>
      <c r="OEZ1435" s="826"/>
      <c r="OFA1435" s="788" t="s">
        <v>37</v>
      </c>
      <c r="OFB1435" s="824" t="str">
        <f>"Total Subjects Received "&amp;"("&amp;OFI1430&amp;")"</f>
        <v>Total Subjects Received ()</v>
      </c>
      <c r="OFC1435" s="825"/>
      <c r="OFD1435" s="826"/>
      <c r="OFE1435" s="788" t="s">
        <v>37</v>
      </c>
      <c r="OFF1435" s="824" t="str">
        <f>"Total Subjects Received "&amp;"("&amp;OFM1430&amp;")"</f>
        <v>Total Subjects Received ()</v>
      </c>
      <c r="OFG1435" s="825"/>
      <c r="OFH1435" s="826"/>
      <c r="OFI1435" s="788" t="s">
        <v>37</v>
      </c>
      <c r="OFJ1435" s="824" t="str">
        <f>"Total Subjects Received "&amp;"("&amp;OFQ1430&amp;")"</f>
        <v>Total Subjects Received ()</v>
      </c>
      <c r="OFK1435" s="825"/>
      <c r="OFL1435" s="826"/>
      <c r="OFM1435" s="788" t="s">
        <v>37</v>
      </c>
      <c r="OFN1435" s="824" t="str">
        <f>"Total Subjects Received "&amp;"("&amp;OFU1430&amp;")"</f>
        <v>Total Subjects Received ()</v>
      </c>
      <c r="OFO1435" s="825"/>
      <c r="OFP1435" s="826"/>
      <c r="OFQ1435" s="788" t="s">
        <v>37</v>
      </c>
      <c r="OFR1435" s="824" t="str">
        <f>"Total Subjects Received "&amp;"("&amp;OFY1430&amp;")"</f>
        <v>Total Subjects Received ()</v>
      </c>
      <c r="OFS1435" s="825"/>
      <c r="OFT1435" s="826"/>
      <c r="OFU1435" s="788" t="s">
        <v>37</v>
      </c>
      <c r="OFV1435" s="824" t="str">
        <f>"Total Subjects Received "&amp;"("&amp;OGC1430&amp;")"</f>
        <v>Total Subjects Received ()</v>
      </c>
      <c r="OFW1435" s="825"/>
      <c r="OFX1435" s="826"/>
      <c r="OFY1435" s="788" t="s">
        <v>37</v>
      </c>
      <c r="OFZ1435" s="824" t="str">
        <f>"Total Subjects Received "&amp;"("&amp;OGG1430&amp;")"</f>
        <v>Total Subjects Received ()</v>
      </c>
      <c r="OGA1435" s="825"/>
      <c r="OGB1435" s="826"/>
      <c r="OGC1435" s="788" t="s">
        <v>37</v>
      </c>
      <c r="OGD1435" s="824" t="str">
        <f>"Total Subjects Received "&amp;"("&amp;OGK1430&amp;")"</f>
        <v>Total Subjects Received ()</v>
      </c>
      <c r="OGE1435" s="825"/>
      <c r="OGF1435" s="826"/>
      <c r="OGG1435" s="788" t="s">
        <v>37</v>
      </c>
      <c r="OGH1435" s="824" t="str">
        <f>"Total Subjects Received "&amp;"("&amp;OGO1430&amp;")"</f>
        <v>Total Subjects Received ()</v>
      </c>
      <c r="OGI1435" s="825"/>
      <c r="OGJ1435" s="826"/>
      <c r="OGK1435" s="788" t="s">
        <v>37</v>
      </c>
      <c r="OGL1435" s="824" t="str">
        <f>"Total Subjects Received "&amp;"("&amp;OGS1430&amp;")"</f>
        <v>Total Subjects Received ()</v>
      </c>
      <c r="OGM1435" s="825"/>
      <c r="OGN1435" s="826"/>
      <c r="OGO1435" s="788" t="s">
        <v>37</v>
      </c>
      <c r="OGP1435" s="824" t="str">
        <f>"Total Subjects Received "&amp;"("&amp;OGW1430&amp;")"</f>
        <v>Total Subjects Received ()</v>
      </c>
      <c r="OGQ1435" s="825"/>
      <c r="OGR1435" s="826"/>
      <c r="OGS1435" s="788" t="s">
        <v>37</v>
      </c>
      <c r="OGT1435" s="824" t="str">
        <f>"Total Subjects Received "&amp;"("&amp;OHA1430&amp;")"</f>
        <v>Total Subjects Received ()</v>
      </c>
      <c r="OGU1435" s="825"/>
      <c r="OGV1435" s="826"/>
      <c r="OGW1435" s="788" t="s">
        <v>37</v>
      </c>
      <c r="OGX1435" s="824" t="str">
        <f>"Total Subjects Received "&amp;"("&amp;OHE1430&amp;")"</f>
        <v>Total Subjects Received ()</v>
      </c>
      <c r="OGY1435" s="825"/>
      <c r="OGZ1435" s="826"/>
      <c r="OHA1435" s="788" t="s">
        <v>37</v>
      </c>
      <c r="OHB1435" s="824" t="str">
        <f>"Total Subjects Received "&amp;"("&amp;OHI1430&amp;")"</f>
        <v>Total Subjects Received ()</v>
      </c>
      <c r="OHC1435" s="825"/>
      <c r="OHD1435" s="826"/>
      <c r="OHE1435" s="788" t="s">
        <v>37</v>
      </c>
      <c r="OHF1435" s="824" t="str">
        <f>"Total Subjects Received "&amp;"("&amp;OHM1430&amp;")"</f>
        <v>Total Subjects Received ()</v>
      </c>
      <c r="OHG1435" s="825"/>
      <c r="OHH1435" s="826"/>
      <c r="OHI1435" s="788" t="s">
        <v>37</v>
      </c>
      <c r="OHJ1435" s="824" t="str">
        <f>"Total Subjects Received "&amp;"("&amp;OHQ1430&amp;")"</f>
        <v>Total Subjects Received ()</v>
      </c>
      <c r="OHK1435" s="825"/>
      <c r="OHL1435" s="826"/>
      <c r="OHM1435" s="788" t="s">
        <v>37</v>
      </c>
      <c r="OHN1435" s="824" t="str">
        <f>"Total Subjects Received "&amp;"("&amp;OHU1430&amp;")"</f>
        <v>Total Subjects Received ()</v>
      </c>
      <c r="OHO1435" s="825"/>
      <c r="OHP1435" s="826"/>
      <c r="OHQ1435" s="788" t="s">
        <v>37</v>
      </c>
      <c r="OHR1435" s="824" t="str">
        <f>"Total Subjects Received "&amp;"("&amp;OHY1430&amp;")"</f>
        <v>Total Subjects Received ()</v>
      </c>
      <c r="OHS1435" s="825"/>
      <c r="OHT1435" s="826"/>
      <c r="OHU1435" s="788" t="s">
        <v>37</v>
      </c>
      <c r="OHV1435" s="824" t="str">
        <f>"Total Subjects Received "&amp;"("&amp;OIC1430&amp;")"</f>
        <v>Total Subjects Received ()</v>
      </c>
      <c r="OHW1435" s="825"/>
      <c r="OHX1435" s="826"/>
      <c r="OHY1435" s="788" t="s">
        <v>37</v>
      </c>
      <c r="OHZ1435" s="824" t="str">
        <f>"Total Subjects Received "&amp;"("&amp;OIG1430&amp;")"</f>
        <v>Total Subjects Received ()</v>
      </c>
      <c r="OIA1435" s="825"/>
      <c r="OIB1435" s="826"/>
      <c r="OIC1435" s="788" t="s">
        <v>37</v>
      </c>
      <c r="OID1435" s="824" t="str">
        <f>"Total Subjects Received "&amp;"("&amp;OIK1430&amp;")"</f>
        <v>Total Subjects Received ()</v>
      </c>
      <c r="OIE1435" s="825"/>
      <c r="OIF1435" s="826"/>
      <c r="OIG1435" s="788" t="s">
        <v>37</v>
      </c>
      <c r="OIH1435" s="824" t="str">
        <f>"Total Subjects Received "&amp;"("&amp;OIO1430&amp;")"</f>
        <v>Total Subjects Received ()</v>
      </c>
      <c r="OII1435" s="825"/>
      <c r="OIJ1435" s="826"/>
      <c r="OIK1435" s="788" t="s">
        <v>37</v>
      </c>
      <c r="OIL1435" s="824" t="str">
        <f>"Total Subjects Received "&amp;"("&amp;OIS1430&amp;")"</f>
        <v>Total Subjects Received ()</v>
      </c>
      <c r="OIM1435" s="825"/>
      <c r="OIN1435" s="826"/>
      <c r="OIO1435" s="788" t="s">
        <v>37</v>
      </c>
      <c r="OIP1435" s="824" t="str">
        <f>"Total Subjects Received "&amp;"("&amp;OIW1430&amp;")"</f>
        <v>Total Subjects Received ()</v>
      </c>
      <c r="OIQ1435" s="825"/>
      <c r="OIR1435" s="826"/>
      <c r="OIS1435" s="788" t="s">
        <v>37</v>
      </c>
      <c r="OIT1435" s="824" t="str">
        <f>"Total Subjects Received "&amp;"("&amp;OJA1430&amp;")"</f>
        <v>Total Subjects Received ()</v>
      </c>
      <c r="OIU1435" s="825"/>
      <c r="OIV1435" s="826"/>
      <c r="OIW1435" s="788" t="s">
        <v>37</v>
      </c>
      <c r="OIX1435" s="824" t="str">
        <f>"Total Subjects Received "&amp;"("&amp;OJE1430&amp;")"</f>
        <v>Total Subjects Received ()</v>
      </c>
      <c r="OIY1435" s="825"/>
      <c r="OIZ1435" s="826"/>
      <c r="OJA1435" s="788" t="s">
        <v>37</v>
      </c>
      <c r="OJB1435" s="824" t="str">
        <f>"Total Subjects Received "&amp;"("&amp;OJI1430&amp;")"</f>
        <v>Total Subjects Received ()</v>
      </c>
      <c r="OJC1435" s="825"/>
      <c r="OJD1435" s="826"/>
      <c r="OJE1435" s="788" t="s">
        <v>37</v>
      </c>
      <c r="OJF1435" s="824" t="str">
        <f>"Total Subjects Received "&amp;"("&amp;OJM1430&amp;")"</f>
        <v>Total Subjects Received ()</v>
      </c>
      <c r="OJG1435" s="825"/>
      <c r="OJH1435" s="826"/>
      <c r="OJI1435" s="788" t="s">
        <v>37</v>
      </c>
      <c r="OJJ1435" s="824" t="str">
        <f>"Total Subjects Received "&amp;"("&amp;OJQ1430&amp;")"</f>
        <v>Total Subjects Received ()</v>
      </c>
      <c r="OJK1435" s="825"/>
      <c r="OJL1435" s="826"/>
      <c r="OJM1435" s="788" t="s">
        <v>37</v>
      </c>
      <c r="OJN1435" s="824" t="str">
        <f>"Total Subjects Received "&amp;"("&amp;OJU1430&amp;")"</f>
        <v>Total Subjects Received ()</v>
      </c>
      <c r="OJO1435" s="825"/>
      <c r="OJP1435" s="826"/>
      <c r="OJQ1435" s="788" t="s">
        <v>37</v>
      </c>
      <c r="OJR1435" s="824" t="str">
        <f>"Total Subjects Received "&amp;"("&amp;OJY1430&amp;")"</f>
        <v>Total Subjects Received ()</v>
      </c>
      <c r="OJS1435" s="825"/>
      <c r="OJT1435" s="826"/>
      <c r="OJU1435" s="788" t="s">
        <v>37</v>
      </c>
      <c r="OJV1435" s="824" t="str">
        <f>"Total Subjects Received "&amp;"("&amp;OKC1430&amp;")"</f>
        <v>Total Subjects Received ()</v>
      </c>
      <c r="OJW1435" s="825"/>
      <c r="OJX1435" s="826"/>
      <c r="OJY1435" s="788" t="s">
        <v>37</v>
      </c>
      <c r="OJZ1435" s="824" t="str">
        <f>"Total Subjects Received "&amp;"("&amp;OKG1430&amp;")"</f>
        <v>Total Subjects Received ()</v>
      </c>
      <c r="OKA1435" s="825"/>
      <c r="OKB1435" s="826"/>
      <c r="OKC1435" s="788" t="s">
        <v>37</v>
      </c>
      <c r="OKD1435" s="824" t="str">
        <f>"Total Subjects Received "&amp;"("&amp;OKK1430&amp;")"</f>
        <v>Total Subjects Received ()</v>
      </c>
      <c r="OKE1435" s="825"/>
      <c r="OKF1435" s="826"/>
      <c r="OKG1435" s="788" t="s">
        <v>37</v>
      </c>
      <c r="OKH1435" s="824" t="str">
        <f>"Total Subjects Received "&amp;"("&amp;OKO1430&amp;")"</f>
        <v>Total Subjects Received ()</v>
      </c>
      <c r="OKI1435" s="825"/>
      <c r="OKJ1435" s="826"/>
      <c r="OKK1435" s="788" t="s">
        <v>37</v>
      </c>
      <c r="OKL1435" s="824" t="str">
        <f>"Total Subjects Received "&amp;"("&amp;OKS1430&amp;")"</f>
        <v>Total Subjects Received ()</v>
      </c>
      <c r="OKM1435" s="825"/>
      <c r="OKN1435" s="826"/>
      <c r="OKO1435" s="788" t="s">
        <v>37</v>
      </c>
      <c r="OKP1435" s="824" t="str">
        <f>"Total Subjects Received "&amp;"("&amp;OKW1430&amp;")"</f>
        <v>Total Subjects Received ()</v>
      </c>
      <c r="OKQ1435" s="825"/>
      <c r="OKR1435" s="826"/>
      <c r="OKS1435" s="788" t="s">
        <v>37</v>
      </c>
      <c r="OKT1435" s="824" t="str">
        <f>"Total Subjects Received "&amp;"("&amp;OLA1430&amp;")"</f>
        <v>Total Subjects Received ()</v>
      </c>
      <c r="OKU1435" s="825"/>
      <c r="OKV1435" s="826"/>
      <c r="OKW1435" s="788" t="s">
        <v>37</v>
      </c>
      <c r="OKX1435" s="824" t="str">
        <f>"Total Subjects Received "&amp;"("&amp;OLE1430&amp;")"</f>
        <v>Total Subjects Received ()</v>
      </c>
      <c r="OKY1435" s="825"/>
      <c r="OKZ1435" s="826"/>
      <c r="OLA1435" s="788" t="s">
        <v>37</v>
      </c>
      <c r="OLB1435" s="824" t="str">
        <f>"Total Subjects Received "&amp;"("&amp;OLI1430&amp;")"</f>
        <v>Total Subjects Received ()</v>
      </c>
      <c r="OLC1435" s="825"/>
      <c r="OLD1435" s="826"/>
      <c r="OLE1435" s="788" t="s">
        <v>37</v>
      </c>
      <c r="OLF1435" s="824" t="str">
        <f>"Total Subjects Received "&amp;"("&amp;OLM1430&amp;")"</f>
        <v>Total Subjects Received ()</v>
      </c>
      <c r="OLG1435" s="825"/>
      <c r="OLH1435" s="826"/>
      <c r="OLI1435" s="788" t="s">
        <v>37</v>
      </c>
      <c r="OLJ1435" s="824" t="str">
        <f>"Total Subjects Received "&amp;"("&amp;OLQ1430&amp;")"</f>
        <v>Total Subjects Received ()</v>
      </c>
      <c r="OLK1435" s="825"/>
      <c r="OLL1435" s="826"/>
      <c r="OLM1435" s="788" t="s">
        <v>37</v>
      </c>
      <c r="OLN1435" s="824" t="str">
        <f>"Total Subjects Received "&amp;"("&amp;OLU1430&amp;")"</f>
        <v>Total Subjects Received ()</v>
      </c>
      <c r="OLO1435" s="825"/>
      <c r="OLP1435" s="826"/>
      <c r="OLQ1435" s="788" t="s">
        <v>37</v>
      </c>
      <c r="OLR1435" s="824" t="str">
        <f>"Total Subjects Received "&amp;"("&amp;OLY1430&amp;")"</f>
        <v>Total Subjects Received ()</v>
      </c>
      <c r="OLS1435" s="825"/>
      <c r="OLT1435" s="826"/>
      <c r="OLU1435" s="788" t="s">
        <v>37</v>
      </c>
      <c r="OLV1435" s="824" t="str">
        <f>"Total Subjects Received "&amp;"("&amp;OMC1430&amp;")"</f>
        <v>Total Subjects Received ()</v>
      </c>
      <c r="OLW1435" s="825"/>
      <c r="OLX1435" s="826"/>
      <c r="OLY1435" s="788" t="s">
        <v>37</v>
      </c>
      <c r="OLZ1435" s="824" t="str">
        <f>"Total Subjects Received "&amp;"("&amp;OMG1430&amp;")"</f>
        <v>Total Subjects Received ()</v>
      </c>
      <c r="OMA1435" s="825"/>
      <c r="OMB1435" s="826"/>
      <c r="OMC1435" s="788" t="s">
        <v>37</v>
      </c>
      <c r="OMD1435" s="824" t="str">
        <f>"Total Subjects Received "&amp;"("&amp;OMK1430&amp;")"</f>
        <v>Total Subjects Received ()</v>
      </c>
      <c r="OME1435" s="825"/>
      <c r="OMF1435" s="826"/>
      <c r="OMG1435" s="788" t="s">
        <v>37</v>
      </c>
      <c r="OMH1435" s="824" t="str">
        <f>"Total Subjects Received "&amp;"("&amp;OMO1430&amp;")"</f>
        <v>Total Subjects Received ()</v>
      </c>
      <c r="OMI1435" s="825"/>
      <c r="OMJ1435" s="826"/>
      <c r="OMK1435" s="788" t="s">
        <v>37</v>
      </c>
      <c r="OML1435" s="824" t="str">
        <f>"Total Subjects Received "&amp;"("&amp;OMS1430&amp;")"</f>
        <v>Total Subjects Received ()</v>
      </c>
      <c r="OMM1435" s="825"/>
      <c r="OMN1435" s="826"/>
      <c r="OMO1435" s="788" t="s">
        <v>37</v>
      </c>
      <c r="OMP1435" s="824" t="str">
        <f>"Total Subjects Received "&amp;"("&amp;OMW1430&amp;")"</f>
        <v>Total Subjects Received ()</v>
      </c>
      <c r="OMQ1435" s="825"/>
      <c r="OMR1435" s="826"/>
      <c r="OMS1435" s="788" t="s">
        <v>37</v>
      </c>
      <c r="OMT1435" s="824" t="str">
        <f>"Total Subjects Received "&amp;"("&amp;ONA1430&amp;")"</f>
        <v>Total Subjects Received ()</v>
      </c>
      <c r="OMU1435" s="825"/>
      <c r="OMV1435" s="826"/>
      <c r="OMW1435" s="788" t="s">
        <v>37</v>
      </c>
      <c r="OMX1435" s="824" t="str">
        <f>"Total Subjects Received "&amp;"("&amp;ONE1430&amp;")"</f>
        <v>Total Subjects Received ()</v>
      </c>
      <c r="OMY1435" s="825"/>
      <c r="OMZ1435" s="826"/>
      <c r="ONA1435" s="788" t="s">
        <v>37</v>
      </c>
      <c r="ONB1435" s="824" t="str">
        <f>"Total Subjects Received "&amp;"("&amp;ONI1430&amp;")"</f>
        <v>Total Subjects Received ()</v>
      </c>
      <c r="ONC1435" s="825"/>
      <c r="OND1435" s="826"/>
      <c r="ONE1435" s="788" t="s">
        <v>37</v>
      </c>
      <c r="ONF1435" s="824" t="str">
        <f>"Total Subjects Received "&amp;"("&amp;ONM1430&amp;")"</f>
        <v>Total Subjects Received ()</v>
      </c>
      <c r="ONG1435" s="825"/>
      <c r="ONH1435" s="826"/>
      <c r="ONI1435" s="788" t="s">
        <v>37</v>
      </c>
      <c r="ONJ1435" s="824" t="str">
        <f>"Total Subjects Received "&amp;"("&amp;ONQ1430&amp;")"</f>
        <v>Total Subjects Received ()</v>
      </c>
      <c r="ONK1435" s="825"/>
      <c r="ONL1435" s="826"/>
      <c r="ONM1435" s="788" t="s">
        <v>37</v>
      </c>
      <c r="ONN1435" s="824" t="str">
        <f>"Total Subjects Received "&amp;"("&amp;ONU1430&amp;")"</f>
        <v>Total Subjects Received ()</v>
      </c>
      <c r="ONO1435" s="825"/>
      <c r="ONP1435" s="826"/>
      <c r="ONQ1435" s="788" t="s">
        <v>37</v>
      </c>
      <c r="ONR1435" s="824" t="str">
        <f>"Total Subjects Received "&amp;"("&amp;ONY1430&amp;")"</f>
        <v>Total Subjects Received ()</v>
      </c>
      <c r="ONS1435" s="825"/>
      <c r="ONT1435" s="826"/>
      <c r="ONU1435" s="788" t="s">
        <v>37</v>
      </c>
      <c r="ONV1435" s="824" t="str">
        <f>"Total Subjects Received "&amp;"("&amp;OOC1430&amp;")"</f>
        <v>Total Subjects Received ()</v>
      </c>
      <c r="ONW1435" s="825"/>
      <c r="ONX1435" s="826"/>
      <c r="ONY1435" s="788" t="s">
        <v>37</v>
      </c>
      <c r="ONZ1435" s="824" t="str">
        <f>"Total Subjects Received "&amp;"("&amp;OOG1430&amp;")"</f>
        <v>Total Subjects Received ()</v>
      </c>
      <c r="OOA1435" s="825"/>
      <c r="OOB1435" s="826"/>
      <c r="OOC1435" s="788" t="s">
        <v>37</v>
      </c>
      <c r="OOD1435" s="824" t="str">
        <f>"Total Subjects Received "&amp;"("&amp;OOK1430&amp;")"</f>
        <v>Total Subjects Received ()</v>
      </c>
      <c r="OOE1435" s="825"/>
      <c r="OOF1435" s="826"/>
      <c r="OOG1435" s="788" t="s">
        <v>37</v>
      </c>
      <c r="OOH1435" s="824" t="str">
        <f>"Total Subjects Received "&amp;"("&amp;OOO1430&amp;")"</f>
        <v>Total Subjects Received ()</v>
      </c>
      <c r="OOI1435" s="825"/>
      <c r="OOJ1435" s="826"/>
      <c r="OOK1435" s="788" t="s">
        <v>37</v>
      </c>
      <c r="OOL1435" s="824" t="str">
        <f>"Total Subjects Received "&amp;"("&amp;OOS1430&amp;")"</f>
        <v>Total Subjects Received ()</v>
      </c>
      <c r="OOM1435" s="825"/>
      <c r="OON1435" s="826"/>
      <c r="OOO1435" s="788" t="s">
        <v>37</v>
      </c>
      <c r="OOP1435" s="824" t="str">
        <f>"Total Subjects Received "&amp;"("&amp;OOW1430&amp;")"</f>
        <v>Total Subjects Received ()</v>
      </c>
      <c r="OOQ1435" s="825"/>
      <c r="OOR1435" s="826"/>
      <c r="OOS1435" s="788" t="s">
        <v>37</v>
      </c>
      <c r="OOT1435" s="824" t="str">
        <f>"Total Subjects Received "&amp;"("&amp;OPA1430&amp;")"</f>
        <v>Total Subjects Received ()</v>
      </c>
      <c r="OOU1435" s="825"/>
      <c r="OOV1435" s="826"/>
      <c r="OOW1435" s="788" t="s">
        <v>37</v>
      </c>
      <c r="OOX1435" s="824" t="str">
        <f>"Total Subjects Received "&amp;"("&amp;OPE1430&amp;")"</f>
        <v>Total Subjects Received ()</v>
      </c>
      <c r="OOY1435" s="825"/>
      <c r="OOZ1435" s="826"/>
      <c r="OPA1435" s="788" t="s">
        <v>37</v>
      </c>
      <c r="OPB1435" s="824" t="str">
        <f>"Total Subjects Received "&amp;"("&amp;OPI1430&amp;")"</f>
        <v>Total Subjects Received ()</v>
      </c>
      <c r="OPC1435" s="825"/>
      <c r="OPD1435" s="826"/>
      <c r="OPE1435" s="788" t="s">
        <v>37</v>
      </c>
      <c r="OPF1435" s="824" t="str">
        <f>"Total Subjects Received "&amp;"("&amp;OPM1430&amp;")"</f>
        <v>Total Subjects Received ()</v>
      </c>
      <c r="OPG1435" s="825"/>
      <c r="OPH1435" s="826"/>
      <c r="OPI1435" s="788" t="s">
        <v>37</v>
      </c>
      <c r="OPJ1435" s="824" t="str">
        <f>"Total Subjects Received "&amp;"("&amp;OPQ1430&amp;")"</f>
        <v>Total Subjects Received ()</v>
      </c>
      <c r="OPK1435" s="825"/>
      <c r="OPL1435" s="826"/>
      <c r="OPM1435" s="788" t="s">
        <v>37</v>
      </c>
      <c r="OPN1435" s="824" t="str">
        <f>"Total Subjects Received "&amp;"("&amp;OPU1430&amp;")"</f>
        <v>Total Subjects Received ()</v>
      </c>
      <c r="OPO1435" s="825"/>
      <c r="OPP1435" s="826"/>
      <c r="OPQ1435" s="788" t="s">
        <v>37</v>
      </c>
      <c r="OPR1435" s="824" t="str">
        <f>"Total Subjects Received "&amp;"("&amp;OPY1430&amp;")"</f>
        <v>Total Subjects Received ()</v>
      </c>
      <c r="OPS1435" s="825"/>
      <c r="OPT1435" s="826"/>
      <c r="OPU1435" s="788" t="s">
        <v>37</v>
      </c>
      <c r="OPV1435" s="824" t="str">
        <f>"Total Subjects Received "&amp;"("&amp;OQC1430&amp;")"</f>
        <v>Total Subjects Received ()</v>
      </c>
      <c r="OPW1435" s="825"/>
      <c r="OPX1435" s="826"/>
      <c r="OPY1435" s="788" t="s">
        <v>37</v>
      </c>
      <c r="OPZ1435" s="824" t="str">
        <f>"Total Subjects Received "&amp;"("&amp;OQG1430&amp;")"</f>
        <v>Total Subjects Received ()</v>
      </c>
      <c r="OQA1435" s="825"/>
      <c r="OQB1435" s="826"/>
      <c r="OQC1435" s="788" t="s">
        <v>37</v>
      </c>
      <c r="OQD1435" s="824" t="str">
        <f>"Total Subjects Received "&amp;"("&amp;OQK1430&amp;")"</f>
        <v>Total Subjects Received ()</v>
      </c>
      <c r="OQE1435" s="825"/>
      <c r="OQF1435" s="826"/>
      <c r="OQG1435" s="788" t="s">
        <v>37</v>
      </c>
      <c r="OQH1435" s="824" t="str">
        <f>"Total Subjects Received "&amp;"("&amp;OQO1430&amp;")"</f>
        <v>Total Subjects Received ()</v>
      </c>
      <c r="OQI1435" s="825"/>
      <c r="OQJ1435" s="826"/>
      <c r="OQK1435" s="788" t="s">
        <v>37</v>
      </c>
      <c r="OQL1435" s="824" t="str">
        <f>"Total Subjects Received "&amp;"("&amp;OQS1430&amp;")"</f>
        <v>Total Subjects Received ()</v>
      </c>
      <c r="OQM1435" s="825"/>
      <c r="OQN1435" s="826"/>
      <c r="OQO1435" s="788" t="s">
        <v>37</v>
      </c>
      <c r="OQP1435" s="824" t="str">
        <f>"Total Subjects Received "&amp;"("&amp;OQW1430&amp;")"</f>
        <v>Total Subjects Received ()</v>
      </c>
      <c r="OQQ1435" s="825"/>
      <c r="OQR1435" s="826"/>
      <c r="OQS1435" s="788" t="s">
        <v>37</v>
      </c>
      <c r="OQT1435" s="824" t="str">
        <f>"Total Subjects Received "&amp;"("&amp;ORA1430&amp;")"</f>
        <v>Total Subjects Received ()</v>
      </c>
      <c r="OQU1435" s="825"/>
      <c r="OQV1435" s="826"/>
      <c r="OQW1435" s="788" t="s">
        <v>37</v>
      </c>
      <c r="OQX1435" s="824" t="str">
        <f>"Total Subjects Received "&amp;"("&amp;ORE1430&amp;")"</f>
        <v>Total Subjects Received ()</v>
      </c>
      <c r="OQY1435" s="825"/>
      <c r="OQZ1435" s="826"/>
      <c r="ORA1435" s="788" t="s">
        <v>37</v>
      </c>
      <c r="ORB1435" s="824" t="str">
        <f>"Total Subjects Received "&amp;"("&amp;ORI1430&amp;")"</f>
        <v>Total Subjects Received ()</v>
      </c>
      <c r="ORC1435" s="825"/>
      <c r="ORD1435" s="826"/>
      <c r="ORE1435" s="788" t="s">
        <v>37</v>
      </c>
      <c r="ORF1435" s="824" t="str">
        <f>"Total Subjects Received "&amp;"("&amp;ORM1430&amp;")"</f>
        <v>Total Subjects Received ()</v>
      </c>
      <c r="ORG1435" s="825"/>
      <c r="ORH1435" s="826"/>
      <c r="ORI1435" s="788" t="s">
        <v>37</v>
      </c>
      <c r="ORJ1435" s="824" t="str">
        <f>"Total Subjects Received "&amp;"("&amp;ORQ1430&amp;")"</f>
        <v>Total Subjects Received ()</v>
      </c>
      <c r="ORK1435" s="825"/>
      <c r="ORL1435" s="826"/>
      <c r="ORM1435" s="788" t="s">
        <v>37</v>
      </c>
      <c r="ORN1435" s="824" t="str">
        <f>"Total Subjects Received "&amp;"("&amp;ORU1430&amp;")"</f>
        <v>Total Subjects Received ()</v>
      </c>
      <c r="ORO1435" s="825"/>
      <c r="ORP1435" s="826"/>
      <c r="ORQ1435" s="788" t="s">
        <v>37</v>
      </c>
      <c r="ORR1435" s="824" t="str">
        <f>"Total Subjects Received "&amp;"("&amp;ORY1430&amp;")"</f>
        <v>Total Subjects Received ()</v>
      </c>
      <c r="ORS1435" s="825"/>
      <c r="ORT1435" s="826"/>
      <c r="ORU1435" s="788" t="s">
        <v>37</v>
      </c>
      <c r="ORV1435" s="824" t="str">
        <f>"Total Subjects Received "&amp;"("&amp;OSC1430&amp;")"</f>
        <v>Total Subjects Received ()</v>
      </c>
      <c r="ORW1435" s="825"/>
      <c r="ORX1435" s="826"/>
      <c r="ORY1435" s="788" t="s">
        <v>37</v>
      </c>
      <c r="ORZ1435" s="824" t="str">
        <f>"Total Subjects Received "&amp;"("&amp;OSG1430&amp;")"</f>
        <v>Total Subjects Received ()</v>
      </c>
      <c r="OSA1435" s="825"/>
      <c r="OSB1435" s="826"/>
      <c r="OSC1435" s="788" t="s">
        <v>37</v>
      </c>
      <c r="OSD1435" s="824" t="str">
        <f>"Total Subjects Received "&amp;"("&amp;OSK1430&amp;")"</f>
        <v>Total Subjects Received ()</v>
      </c>
      <c r="OSE1435" s="825"/>
      <c r="OSF1435" s="826"/>
      <c r="OSG1435" s="788" t="s">
        <v>37</v>
      </c>
      <c r="OSH1435" s="824" t="str">
        <f>"Total Subjects Received "&amp;"("&amp;OSO1430&amp;")"</f>
        <v>Total Subjects Received ()</v>
      </c>
      <c r="OSI1435" s="825"/>
      <c r="OSJ1435" s="826"/>
      <c r="OSK1435" s="788" t="s">
        <v>37</v>
      </c>
      <c r="OSL1435" s="824" t="str">
        <f>"Total Subjects Received "&amp;"("&amp;OSS1430&amp;")"</f>
        <v>Total Subjects Received ()</v>
      </c>
      <c r="OSM1435" s="825"/>
      <c r="OSN1435" s="826"/>
      <c r="OSO1435" s="788" t="s">
        <v>37</v>
      </c>
      <c r="OSP1435" s="824" t="str">
        <f>"Total Subjects Received "&amp;"("&amp;OSW1430&amp;")"</f>
        <v>Total Subjects Received ()</v>
      </c>
      <c r="OSQ1435" s="825"/>
      <c r="OSR1435" s="826"/>
      <c r="OSS1435" s="788" t="s">
        <v>37</v>
      </c>
      <c r="OST1435" s="824" t="str">
        <f>"Total Subjects Received "&amp;"("&amp;OTA1430&amp;")"</f>
        <v>Total Subjects Received ()</v>
      </c>
      <c r="OSU1435" s="825"/>
      <c r="OSV1435" s="826"/>
      <c r="OSW1435" s="788" t="s">
        <v>37</v>
      </c>
      <c r="OSX1435" s="824" t="str">
        <f>"Total Subjects Received "&amp;"("&amp;OTE1430&amp;")"</f>
        <v>Total Subjects Received ()</v>
      </c>
      <c r="OSY1435" s="825"/>
      <c r="OSZ1435" s="826"/>
      <c r="OTA1435" s="788" t="s">
        <v>37</v>
      </c>
      <c r="OTB1435" s="824" t="str">
        <f>"Total Subjects Received "&amp;"("&amp;OTI1430&amp;")"</f>
        <v>Total Subjects Received ()</v>
      </c>
      <c r="OTC1435" s="825"/>
      <c r="OTD1435" s="826"/>
      <c r="OTE1435" s="788" t="s">
        <v>37</v>
      </c>
      <c r="OTF1435" s="824" t="str">
        <f>"Total Subjects Received "&amp;"("&amp;OTM1430&amp;")"</f>
        <v>Total Subjects Received ()</v>
      </c>
      <c r="OTG1435" s="825"/>
      <c r="OTH1435" s="826"/>
      <c r="OTI1435" s="788" t="s">
        <v>37</v>
      </c>
      <c r="OTJ1435" s="824" t="str">
        <f>"Total Subjects Received "&amp;"("&amp;OTQ1430&amp;")"</f>
        <v>Total Subjects Received ()</v>
      </c>
      <c r="OTK1435" s="825"/>
      <c r="OTL1435" s="826"/>
      <c r="OTM1435" s="788" t="s">
        <v>37</v>
      </c>
      <c r="OTN1435" s="824" t="str">
        <f>"Total Subjects Received "&amp;"("&amp;OTU1430&amp;")"</f>
        <v>Total Subjects Received ()</v>
      </c>
      <c r="OTO1435" s="825"/>
      <c r="OTP1435" s="826"/>
      <c r="OTQ1435" s="788" t="s">
        <v>37</v>
      </c>
      <c r="OTR1435" s="824" t="str">
        <f>"Total Subjects Received "&amp;"("&amp;OTY1430&amp;")"</f>
        <v>Total Subjects Received ()</v>
      </c>
      <c r="OTS1435" s="825"/>
      <c r="OTT1435" s="826"/>
      <c r="OTU1435" s="788" t="s">
        <v>37</v>
      </c>
      <c r="OTV1435" s="824" t="str">
        <f>"Total Subjects Received "&amp;"("&amp;OUC1430&amp;")"</f>
        <v>Total Subjects Received ()</v>
      </c>
      <c r="OTW1435" s="825"/>
      <c r="OTX1435" s="826"/>
      <c r="OTY1435" s="788" t="s">
        <v>37</v>
      </c>
      <c r="OTZ1435" s="824" t="str">
        <f>"Total Subjects Received "&amp;"("&amp;OUG1430&amp;")"</f>
        <v>Total Subjects Received ()</v>
      </c>
      <c r="OUA1435" s="825"/>
      <c r="OUB1435" s="826"/>
      <c r="OUC1435" s="788" t="s">
        <v>37</v>
      </c>
      <c r="OUD1435" s="824" t="str">
        <f>"Total Subjects Received "&amp;"("&amp;OUK1430&amp;")"</f>
        <v>Total Subjects Received ()</v>
      </c>
      <c r="OUE1435" s="825"/>
      <c r="OUF1435" s="826"/>
      <c r="OUG1435" s="788" t="s">
        <v>37</v>
      </c>
      <c r="OUH1435" s="824" t="str">
        <f>"Total Subjects Received "&amp;"("&amp;OUO1430&amp;")"</f>
        <v>Total Subjects Received ()</v>
      </c>
      <c r="OUI1435" s="825"/>
      <c r="OUJ1435" s="826"/>
      <c r="OUK1435" s="788" t="s">
        <v>37</v>
      </c>
      <c r="OUL1435" s="824" t="str">
        <f>"Total Subjects Received "&amp;"("&amp;OUS1430&amp;")"</f>
        <v>Total Subjects Received ()</v>
      </c>
      <c r="OUM1435" s="825"/>
      <c r="OUN1435" s="826"/>
      <c r="OUO1435" s="788" t="s">
        <v>37</v>
      </c>
      <c r="OUP1435" s="824" t="str">
        <f>"Total Subjects Received "&amp;"("&amp;OUW1430&amp;")"</f>
        <v>Total Subjects Received ()</v>
      </c>
      <c r="OUQ1435" s="825"/>
      <c r="OUR1435" s="826"/>
      <c r="OUS1435" s="788" t="s">
        <v>37</v>
      </c>
      <c r="OUT1435" s="824" t="str">
        <f>"Total Subjects Received "&amp;"("&amp;OVA1430&amp;")"</f>
        <v>Total Subjects Received ()</v>
      </c>
      <c r="OUU1435" s="825"/>
      <c r="OUV1435" s="826"/>
      <c r="OUW1435" s="788" t="s">
        <v>37</v>
      </c>
      <c r="OUX1435" s="824" t="str">
        <f>"Total Subjects Received "&amp;"("&amp;OVE1430&amp;")"</f>
        <v>Total Subjects Received ()</v>
      </c>
      <c r="OUY1435" s="825"/>
      <c r="OUZ1435" s="826"/>
      <c r="OVA1435" s="788" t="s">
        <v>37</v>
      </c>
      <c r="OVB1435" s="824" t="str">
        <f>"Total Subjects Received "&amp;"("&amp;OVI1430&amp;")"</f>
        <v>Total Subjects Received ()</v>
      </c>
      <c r="OVC1435" s="825"/>
      <c r="OVD1435" s="826"/>
      <c r="OVE1435" s="788" t="s">
        <v>37</v>
      </c>
      <c r="OVF1435" s="824" t="str">
        <f>"Total Subjects Received "&amp;"("&amp;OVM1430&amp;")"</f>
        <v>Total Subjects Received ()</v>
      </c>
      <c r="OVG1435" s="825"/>
      <c r="OVH1435" s="826"/>
      <c r="OVI1435" s="788" t="s">
        <v>37</v>
      </c>
      <c r="OVJ1435" s="824" t="str">
        <f>"Total Subjects Received "&amp;"("&amp;OVQ1430&amp;")"</f>
        <v>Total Subjects Received ()</v>
      </c>
      <c r="OVK1435" s="825"/>
      <c r="OVL1435" s="826"/>
      <c r="OVM1435" s="788" t="s">
        <v>37</v>
      </c>
      <c r="OVN1435" s="824" t="str">
        <f>"Total Subjects Received "&amp;"("&amp;OVU1430&amp;")"</f>
        <v>Total Subjects Received ()</v>
      </c>
      <c r="OVO1435" s="825"/>
      <c r="OVP1435" s="826"/>
      <c r="OVQ1435" s="788" t="s">
        <v>37</v>
      </c>
      <c r="OVR1435" s="824" t="str">
        <f>"Total Subjects Received "&amp;"("&amp;OVY1430&amp;")"</f>
        <v>Total Subjects Received ()</v>
      </c>
      <c r="OVS1435" s="825"/>
      <c r="OVT1435" s="826"/>
      <c r="OVU1435" s="788" t="s">
        <v>37</v>
      </c>
      <c r="OVV1435" s="824" t="str">
        <f>"Total Subjects Received "&amp;"("&amp;OWC1430&amp;")"</f>
        <v>Total Subjects Received ()</v>
      </c>
      <c r="OVW1435" s="825"/>
      <c r="OVX1435" s="826"/>
      <c r="OVY1435" s="788" t="s">
        <v>37</v>
      </c>
      <c r="OVZ1435" s="824" t="str">
        <f>"Total Subjects Received "&amp;"("&amp;OWG1430&amp;")"</f>
        <v>Total Subjects Received ()</v>
      </c>
      <c r="OWA1435" s="825"/>
      <c r="OWB1435" s="826"/>
      <c r="OWC1435" s="788" t="s">
        <v>37</v>
      </c>
      <c r="OWD1435" s="824" t="str">
        <f>"Total Subjects Received "&amp;"("&amp;OWK1430&amp;")"</f>
        <v>Total Subjects Received ()</v>
      </c>
      <c r="OWE1435" s="825"/>
      <c r="OWF1435" s="826"/>
      <c r="OWG1435" s="788" t="s">
        <v>37</v>
      </c>
      <c r="OWH1435" s="824" t="str">
        <f>"Total Subjects Received "&amp;"("&amp;OWO1430&amp;")"</f>
        <v>Total Subjects Received ()</v>
      </c>
      <c r="OWI1435" s="825"/>
      <c r="OWJ1435" s="826"/>
      <c r="OWK1435" s="788" t="s">
        <v>37</v>
      </c>
      <c r="OWL1435" s="824" t="str">
        <f>"Total Subjects Received "&amp;"("&amp;OWS1430&amp;")"</f>
        <v>Total Subjects Received ()</v>
      </c>
      <c r="OWM1435" s="825"/>
      <c r="OWN1435" s="826"/>
      <c r="OWO1435" s="788" t="s">
        <v>37</v>
      </c>
      <c r="OWP1435" s="824" t="str">
        <f>"Total Subjects Received "&amp;"("&amp;OWW1430&amp;")"</f>
        <v>Total Subjects Received ()</v>
      </c>
      <c r="OWQ1435" s="825"/>
      <c r="OWR1435" s="826"/>
      <c r="OWS1435" s="788" t="s">
        <v>37</v>
      </c>
      <c r="OWT1435" s="824" t="str">
        <f>"Total Subjects Received "&amp;"("&amp;OXA1430&amp;")"</f>
        <v>Total Subjects Received ()</v>
      </c>
      <c r="OWU1435" s="825"/>
      <c r="OWV1435" s="826"/>
      <c r="OWW1435" s="788" t="s">
        <v>37</v>
      </c>
      <c r="OWX1435" s="824" t="str">
        <f>"Total Subjects Received "&amp;"("&amp;OXE1430&amp;")"</f>
        <v>Total Subjects Received ()</v>
      </c>
      <c r="OWY1435" s="825"/>
      <c r="OWZ1435" s="826"/>
      <c r="OXA1435" s="788" t="s">
        <v>37</v>
      </c>
      <c r="OXB1435" s="824" t="str">
        <f>"Total Subjects Received "&amp;"("&amp;OXI1430&amp;")"</f>
        <v>Total Subjects Received ()</v>
      </c>
      <c r="OXC1435" s="825"/>
      <c r="OXD1435" s="826"/>
      <c r="OXE1435" s="788" t="s">
        <v>37</v>
      </c>
      <c r="OXF1435" s="824" t="str">
        <f>"Total Subjects Received "&amp;"("&amp;OXM1430&amp;")"</f>
        <v>Total Subjects Received ()</v>
      </c>
      <c r="OXG1435" s="825"/>
      <c r="OXH1435" s="826"/>
      <c r="OXI1435" s="788" t="s">
        <v>37</v>
      </c>
      <c r="OXJ1435" s="824" t="str">
        <f>"Total Subjects Received "&amp;"("&amp;OXQ1430&amp;")"</f>
        <v>Total Subjects Received ()</v>
      </c>
      <c r="OXK1435" s="825"/>
      <c r="OXL1435" s="826"/>
      <c r="OXM1435" s="788" t="s">
        <v>37</v>
      </c>
      <c r="OXN1435" s="824" t="str">
        <f>"Total Subjects Received "&amp;"("&amp;OXU1430&amp;")"</f>
        <v>Total Subjects Received ()</v>
      </c>
      <c r="OXO1435" s="825"/>
      <c r="OXP1435" s="826"/>
      <c r="OXQ1435" s="788" t="s">
        <v>37</v>
      </c>
      <c r="OXR1435" s="824" t="str">
        <f>"Total Subjects Received "&amp;"("&amp;OXY1430&amp;")"</f>
        <v>Total Subjects Received ()</v>
      </c>
      <c r="OXS1435" s="825"/>
      <c r="OXT1435" s="826"/>
      <c r="OXU1435" s="788" t="s">
        <v>37</v>
      </c>
      <c r="OXV1435" s="824" t="str">
        <f>"Total Subjects Received "&amp;"("&amp;OYC1430&amp;")"</f>
        <v>Total Subjects Received ()</v>
      </c>
      <c r="OXW1435" s="825"/>
      <c r="OXX1435" s="826"/>
      <c r="OXY1435" s="788" t="s">
        <v>37</v>
      </c>
      <c r="OXZ1435" s="824" t="str">
        <f>"Total Subjects Received "&amp;"("&amp;OYG1430&amp;")"</f>
        <v>Total Subjects Received ()</v>
      </c>
      <c r="OYA1435" s="825"/>
      <c r="OYB1435" s="826"/>
      <c r="OYC1435" s="788" t="s">
        <v>37</v>
      </c>
      <c r="OYD1435" s="824" t="str">
        <f>"Total Subjects Received "&amp;"("&amp;OYK1430&amp;")"</f>
        <v>Total Subjects Received ()</v>
      </c>
      <c r="OYE1435" s="825"/>
      <c r="OYF1435" s="826"/>
      <c r="OYG1435" s="788" t="s">
        <v>37</v>
      </c>
      <c r="OYH1435" s="824" t="str">
        <f>"Total Subjects Received "&amp;"("&amp;OYO1430&amp;")"</f>
        <v>Total Subjects Received ()</v>
      </c>
      <c r="OYI1435" s="825"/>
      <c r="OYJ1435" s="826"/>
      <c r="OYK1435" s="788" t="s">
        <v>37</v>
      </c>
      <c r="OYL1435" s="824" t="str">
        <f>"Total Subjects Received "&amp;"("&amp;OYS1430&amp;")"</f>
        <v>Total Subjects Received ()</v>
      </c>
      <c r="OYM1435" s="825"/>
      <c r="OYN1435" s="826"/>
      <c r="OYO1435" s="788" t="s">
        <v>37</v>
      </c>
      <c r="OYP1435" s="824" t="str">
        <f>"Total Subjects Received "&amp;"("&amp;OYW1430&amp;")"</f>
        <v>Total Subjects Received ()</v>
      </c>
      <c r="OYQ1435" s="825"/>
      <c r="OYR1435" s="826"/>
      <c r="OYS1435" s="788" t="s">
        <v>37</v>
      </c>
      <c r="OYT1435" s="824" t="str">
        <f>"Total Subjects Received "&amp;"("&amp;OZA1430&amp;")"</f>
        <v>Total Subjects Received ()</v>
      </c>
      <c r="OYU1435" s="825"/>
      <c r="OYV1435" s="826"/>
      <c r="OYW1435" s="788" t="s">
        <v>37</v>
      </c>
      <c r="OYX1435" s="824" t="str">
        <f>"Total Subjects Received "&amp;"("&amp;OZE1430&amp;")"</f>
        <v>Total Subjects Received ()</v>
      </c>
      <c r="OYY1435" s="825"/>
      <c r="OYZ1435" s="826"/>
      <c r="OZA1435" s="788" t="s">
        <v>37</v>
      </c>
      <c r="OZB1435" s="824" t="str">
        <f>"Total Subjects Received "&amp;"("&amp;OZI1430&amp;")"</f>
        <v>Total Subjects Received ()</v>
      </c>
      <c r="OZC1435" s="825"/>
      <c r="OZD1435" s="826"/>
      <c r="OZE1435" s="788" t="s">
        <v>37</v>
      </c>
      <c r="OZF1435" s="824" t="str">
        <f>"Total Subjects Received "&amp;"("&amp;OZM1430&amp;")"</f>
        <v>Total Subjects Received ()</v>
      </c>
      <c r="OZG1435" s="825"/>
      <c r="OZH1435" s="826"/>
      <c r="OZI1435" s="788" t="s">
        <v>37</v>
      </c>
      <c r="OZJ1435" s="824" t="str">
        <f>"Total Subjects Received "&amp;"("&amp;OZQ1430&amp;")"</f>
        <v>Total Subjects Received ()</v>
      </c>
      <c r="OZK1435" s="825"/>
      <c r="OZL1435" s="826"/>
      <c r="OZM1435" s="788" t="s">
        <v>37</v>
      </c>
      <c r="OZN1435" s="824" t="str">
        <f>"Total Subjects Received "&amp;"("&amp;OZU1430&amp;")"</f>
        <v>Total Subjects Received ()</v>
      </c>
      <c r="OZO1435" s="825"/>
      <c r="OZP1435" s="826"/>
      <c r="OZQ1435" s="788" t="s">
        <v>37</v>
      </c>
      <c r="OZR1435" s="824" t="str">
        <f>"Total Subjects Received "&amp;"("&amp;OZY1430&amp;")"</f>
        <v>Total Subjects Received ()</v>
      </c>
      <c r="OZS1435" s="825"/>
      <c r="OZT1435" s="826"/>
      <c r="OZU1435" s="788" t="s">
        <v>37</v>
      </c>
      <c r="OZV1435" s="824" t="str">
        <f>"Total Subjects Received "&amp;"("&amp;PAC1430&amp;")"</f>
        <v>Total Subjects Received ()</v>
      </c>
      <c r="OZW1435" s="825"/>
      <c r="OZX1435" s="826"/>
      <c r="OZY1435" s="788" t="s">
        <v>37</v>
      </c>
      <c r="OZZ1435" s="824" t="str">
        <f>"Total Subjects Received "&amp;"("&amp;PAG1430&amp;")"</f>
        <v>Total Subjects Received ()</v>
      </c>
      <c r="PAA1435" s="825"/>
      <c r="PAB1435" s="826"/>
      <c r="PAC1435" s="788" t="s">
        <v>37</v>
      </c>
      <c r="PAD1435" s="824" t="str">
        <f>"Total Subjects Received "&amp;"("&amp;PAK1430&amp;")"</f>
        <v>Total Subjects Received ()</v>
      </c>
      <c r="PAE1435" s="825"/>
      <c r="PAF1435" s="826"/>
      <c r="PAG1435" s="788" t="s">
        <v>37</v>
      </c>
      <c r="PAH1435" s="824" t="str">
        <f>"Total Subjects Received "&amp;"("&amp;PAO1430&amp;")"</f>
        <v>Total Subjects Received ()</v>
      </c>
      <c r="PAI1435" s="825"/>
      <c r="PAJ1435" s="826"/>
      <c r="PAK1435" s="788" t="s">
        <v>37</v>
      </c>
      <c r="PAL1435" s="824" t="str">
        <f>"Total Subjects Received "&amp;"("&amp;PAS1430&amp;")"</f>
        <v>Total Subjects Received ()</v>
      </c>
      <c r="PAM1435" s="825"/>
      <c r="PAN1435" s="826"/>
      <c r="PAO1435" s="788" t="s">
        <v>37</v>
      </c>
      <c r="PAP1435" s="824" t="str">
        <f>"Total Subjects Received "&amp;"("&amp;PAW1430&amp;")"</f>
        <v>Total Subjects Received ()</v>
      </c>
      <c r="PAQ1435" s="825"/>
      <c r="PAR1435" s="826"/>
      <c r="PAS1435" s="788" t="s">
        <v>37</v>
      </c>
      <c r="PAT1435" s="824" t="str">
        <f>"Total Subjects Received "&amp;"("&amp;PBA1430&amp;")"</f>
        <v>Total Subjects Received ()</v>
      </c>
      <c r="PAU1435" s="825"/>
      <c r="PAV1435" s="826"/>
      <c r="PAW1435" s="788" t="s">
        <v>37</v>
      </c>
      <c r="PAX1435" s="824" t="str">
        <f>"Total Subjects Received "&amp;"("&amp;PBE1430&amp;")"</f>
        <v>Total Subjects Received ()</v>
      </c>
      <c r="PAY1435" s="825"/>
      <c r="PAZ1435" s="826"/>
      <c r="PBA1435" s="788" t="s">
        <v>37</v>
      </c>
      <c r="PBB1435" s="824" t="str">
        <f>"Total Subjects Received "&amp;"("&amp;PBI1430&amp;")"</f>
        <v>Total Subjects Received ()</v>
      </c>
      <c r="PBC1435" s="825"/>
      <c r="PBD1435" s="826"/>
      <c r="PBE1435" s="788" t="s">
        <v>37</v>
      </c>
      <c r="PBF1435" s="824" t="str">
        <f>"Total Subjects Received "&amp;"("&amp;PBM1430&amp;")"</f>
        <v>Total Subjects Received ()</v>
      </c>
      <c r="PBG1435" s="825"/>
      <c r="PBH1435" s="826"/>
      <c r="PBI1435" s="788" t="s">
        <v>37</v>
      </c>
      <c r="PBJ1435" s="824" t="str">
        <f>"Total Subjects Received "&amp;"("&amp;PBQ1430&amp;")"</f>
        <v>Total Subjects Received ()</v>
      </c>
      <c r="PBK1435" s="825"/>
      <c r="PBL1435" s="826"/>
      <c r="PBM1435" s="788" t="s">
        <v>37</v>
      </c>
      <c r="PBN1435" s="824" t="str">
        <f>"Total Subjects Received "&amp;"("&amp;PBU1430&amp;")"</f>
        <v>Total Subjects Received ()</v>
      </c>
      <c r="PBO1435" s="825"/>
      <c r="PBP1435" s="826"/>
      <c r="PBQ1435" s="788" t="s">
        <v>37</v>
      </c>
      <c r="PBR1435" s="824" t="str">
        <f>"Total Subjects Received "&amp;"("&amp;PBY1430&amp;")"</f>
        <v>Total Subjects Received ()</v>
      </c>
      <c r="PBS1435" s="825"/>
      <c r="PBT1435" s="826"/>
      <c r="PBU1435" s="788" t="s">
        <v>37</v>
      </c>
      <c r="PBV1435" s="824" t="str">
        <f>"Total Subjects Received "&amp;"("&amp;PCC1430&amp;")"</f>
        <v>Total Subjects Received ()</v>
      </c>
      <c r="PBW1435" s="825"/>
      <c r="PBX1435" s="826"/>
      <c r="PBY1435" s="788" t="s">
        <v>37</v>
      </c>
      <c r="PBZ1435" s="824" t="str">
        <f>"Total Subjects Received "&amp;"("&amp;PCG1430&amp;")"</f>
        <v>Total Subjects Received ()</v>
      </c>
      <c r="PCA1435" s="825"/>
      <c r="PCB1435" s="826"/>
      <c r="PCC1435" s="788" t="s">
        <v>37</v>
      </c>
      <c r="PCD1435" s="824" t="str">
        <f>"Total Subjects Received "&amp;"("&amp;PCK1430&amp;")"</f>
        <v>Total Subjects Received ()</v>
      </c>
      <c r="PCE1435" s="825"/>
      <c r="PCF1435" s="826"/>
      <c r="PCG1435" s="788" t="s">
        <v>37</v>
      </c>
      <c r="PCH1435" s="824" t="str">
        <f>"Total Subjects Received "&amp;"("&amp;PCO1430&amp;")"</f>
        <v>Total Subjects Received ()</v>
      </c>
      <c r="PCI1435" s="825"/>
      <c r="PCJ1435" s="826"/>
      <c r="PCK1435" s="788" t="s">
        <v>37</v>
      </c>
      <c r="PCL1435" s="824" t="str">
        <f>"Total Subjects Received "&amp;"("&amp;PCS1430&amp;")"</f>
        <v>Total Subjects Received ()</v>
      </c>
      <c r="PCM1435" s="825"/>
      <c r="PCN1435" s="826"/>
      <c r="PCO1435" s="788" t="s">
        <v>37</v>
      </c>
      <c r="PCP1435" s="824" t="str">
        <f>"Total Subjects Received "&amp;"("&amp;PCW1430&amp;")"</f>
        <v>Total Subjects Received ()</v>
      </c>
      <c r="PCQ1435" s="825"/>
      <c r="PCR1435" s="826"/>
      <c r="PCS1435" s="788" t="s">
        <v>37</v>
      </c>
      <c r="PCT1435" s="824" t="str">
        <f>"Total Subjects Received "&amp;"("&amp;PDA1430&amp;")"</f>
        <v>Total Subjects Received ()</v>
      </c>
      <c r="PCU1435" s="825"/>
      <c r="PCV1435" s="826"/>
      <c r="PCW1435" s="788" t="s">
        <v>37</v>
      </c>
      <c r="PCX1435" s="824" t="str">
        <f>"Total Subjects Received "&amp;"("&amp;PDE1430&amp;")"</f>
        <v>Total Subjects Received ()</v>
      </c>
      <c r="PCY1435" s="825"/>
      <c r="PCZ1435" s="826"/>
      <c r="PDA1435" s="788" t="s">
        <v>37</v>
      </c>
      <c r="PDB1435" s="824" t="str">
        <f>"Total Subjects Received "&amp;"("&amp;PDI1430&amp;")"</f>
        <v>Total Subjects Received ()</v>
      </c>
      <c r="PDC1435" s="825"/>
      <c r="PDD1435" s="826"/>
      <c r="PDE1435" s="788" t="s">
        <v>37</v>
      </c>
      <c r="PDF1435" s="824" t="str">
        <f>"Total Subjects Received "&amp;"("&amp;PDM1430&amp;")"</f>
        <v>Total Subjects Received ()</v>
      </c>
      <c r="PDG1435" s="825"/>
      <c r="PDH1435" s="826"/>
      <c r="PDI1435" s="788" t="s">
        <v>37</v>
      </c>
      <c r="PDJ1435" s="824" t="str">
        <f>"Total Subjects Received "&amp;"("&amp;PDQ1430&amp;")"</f>
        <v>Total Subjects Received ()</v>
      </c>
      <c r="PDK1435" s="825"/>
      <c r="PDL1435" s="826"/>
      <c r="PDM1435" s="788" t="s">
        <v>37</v>
      </c>
      <c r="PDN1435" s="824" t="str">
        <f>"Total Subjects Received "&amp;"("&amp;PDU1430&amp;")"</f>
        <v>Total Subjects Received ()</v>
      </c>
      <c r="PDO1435" s="825"/>
      <c r="PDP1435" s="826"/>
      <c r="PDQ1435" s="788" t="s">
        <v>37</v>
      </c>
      <c r="PDR1435" s="824" t="str">
        <f>"Total Subjects Received "&amp;"("&amp;PDY1430&amp;")"</f>
        <v>Total Subjects Received ()</v>
      </c>
      <c r="PDS1435" s="825"/>
      <c r="PDT1435" s="826"/>
      <c r="PDU1435" s="788" t="s">
        <v>37</v>
      </c>
      <c r="PDV1435" s="824" t="str">
        <f>"Total Subjects Received "&amp;"("&amp;PEC1430&amp;")"</f>
        <v>Total Subjects Received ()</v>
      </c>
      <c r="PDW1435" s="825"/>
      <c r="PDX1435" s="826"/>
      <c r="PDY1435" s="788" t="s">
        <v>37</v>
      </c>
      <c r="PDZ1435" s="824" t="str">
        <f>"Total Subjects Received "&amp;"("&amp;PEG1430&amp;")"</f>
        <v>Total Subjects Received ()</v>
      </c>
      <c r="PEA1435" s="825"/>
      <c r="PEB1435" s="826"/>
      <c r="PEC1435" s="788" t="s">
        <v>37</v>
      </c>
      <c r="PED1435" s="824" t="str">
        <f>"Total Subjects Received "&amp;"("&amp;PEK1430&amp;")"</f>
        <v>Total Subjects Received ()</v>
      </c>
      <c r="PEE1435" s="825"/>
      <c r="PEF1435" s="826"/>
      <c r="PEG1435" s="788" t="s">
        <v>37</v>
      </c>
      <c r="PEH1435" s="824" t="str">
        <f>"Total Subjects Received "&amp;"("&amp;PEO1430&amp;")"</f>
        <v>Total Subjects Received ()</v>
      </c>
      <c r="PEI1435" s="825"/>
      <c r="PEJ1435" s="826"/>
      <c r="PEK1435" s="788" t="s">
        <v>37</v>
      </c>
      <c r="PEL1435" s="824" t="str">
        <f>"Total Subjects Received "&amp;"("&amp;PES1430&amp;")"</f>
        <v>Total Subjects Received ()</v>
      </c>
      <c r="PEM1435" s="825"/>
      <c r="PEN1435" s="826"/>
      <c r="PEO1435" s="788" t="s">
        <v>37</v>
      </c>
      <c r="PEP1435" s="824" t="str">
        <f>"Total Subjects Received "&amp;"("&amp;PEW1430&amp;")"</f>
        <v>Total Subjects Received ()</v>
      </c>
      <c r="PEQ1435" s="825"/>
      <c r="PER1435" s="826"/>
      <c r="PES1435" s="788" t="s">
        <v>37</v>
      </c>
      <c r="PET1435" s="824" t="str">
        <f>"Total Subjects Received "&amp;"("&amp;PFA1430&amp;")"</f>
        <v>Total Subjects Received ()</v>
      </c>
      <c r="PEU1435" s="825"/>
      <c r="PEV1435" s="826"/>
      <c r="PEW1435" s="788" t="s">
        <v>37</v>
      </c>
      <c r="PEX1435" s="824" t="str">
        <f>"Total Subjects Received "&amp;"("&amp;PFE1430&amp;")"</f>
        <v>Total Subjects Received ()</v>
      </c>
      <c r="PEY1435" s="825"/>
      <c r="PEZ1435" s="826"/>
      <c r="PFA1435" s="788" t="s">
        <v>37</v>
      </c>
      <c r="PFB1435" s="824" t="str">
        <f>"Total Subjects Received "&amp;"("&amp;PFI1430&amp;")"</f>
        <v>Total Subjects Received ()</v>
      </c>
      <c r="PFC1435" s="825"/>
      <c r="PFD1435" s="826"/>
      <c r="PFE1435" s="788" t="s">
        <v>37</v>
      </c>
      <c r="PFF1435" s="824" t="str">
        <f>"Total Subjects Received "&amp;"("&amp;PFM1430&amp;")"</f>
        <v>Total Subjects Received ()</v>
      </c>
      <c r="PFG1435" s="825"/>
      <c r="PFH1435" s="826"/>
      <c r="PFI1435" s="788" t="s">
        <v>37</v>
      </c>
      <c r="PFJ1435" s="824" t="str">
        <f>"Total Subjects Received "&amp;"("&amp;PFQ1430&amp;")"</f>
        <v>Total Subjects Received ()</v>
      </c>
      <c r="PFK1435" s="825"/>
      <c r="PFL1435" s="826"/>
      <c r="PFM1435" s="788" t="s">
        <v>37</v>
      </c>
      <c r="PFN1435" s="824" t="str">
        <f>"Total Subjects Received "&amp;"("&amp;PFU1430&amp;")"</f>
        <v>Total Subjects Received ()</v>
      </c>
      <c r="PFO1435" s="825"/>
      <c r="PFP1435" s="826"/>
      <c r="PFQ1435" s="788" t="s">
        <v>37</v>
      </c>
      <c r="PFR1435" s="824" t="str">
        <f>"Total Subjects Received "&amp;"("&amp;PFY1430&amp;")"</f>
        <v>Total Subjects Received ()</v>
      </c>
      <c r="PFS1435" s="825"/>
      <c r="PFT1435" s="826"/>
      <c r="PFU1435" s="788" t="s">
        <v>37</v>
      </c>
      <c r="PFV1435" s="824" t="str">
        <f>"Total Subjects Received "&amp;"("&amp;PGC1430&amp;")"</f>
        <v>Total Subjects Received ()</v>
      </c>
      <c r="PFW1435" s="825"/>
      <c r="PFX1435" s="826"/>
      <c r="PFY1435" s="788" t="s">
        <v>37</v>
      </c>
      <c r="PFZ1435" s="824" t="str">
        <f>"Total Subjects Received "&amp;"("&amp;PGG1430&amp;")"</f>
        <v>Total Subjects Received ()</v>
      </c>
      <c r="PGA1435" s="825"/>
      <c r="PGB1435" s="826"/>
      <c r="PGC1435" s="788" t="s">
        <v>37</v>
      </c>
      <c r="PGD1435" s="824" t="str">
        <f>"Total Subjects Received "&amp;"("&amp;PGK1430&amp;")"</f>
        <v>Total Subjects Received ()</v>
      </c>
      <c r="PGE1435" s="825"/>
      <c r="PGF1435" s="826"/>
      <c r="PGG1435" s="788" t="s">
        <v>37</v>
      </c>
      <c r="PGH1435" s="824" t="str">
        <f>"Total Subjects Received "&amp;"("&amp;PGO1430&amp;")"</f>
        <v>Total Subjects Received ()</v>
      </c>
      <c r="PGI1435" s="825"/>
      <c r="PGJ1435" s="826"/>
      <c r="PGK1435" s="788" t="s">
        <v>37</v>
      </c>
      <c r="PGL1435" s="824" t="str">
        <f>"Total Subjects Received "&amp;"("&amp;PGS1430&amp;")"</f>
        <v>Total Subjects Received ()</v>
      </c>
      <c r="PGM1435" s="825"/>
      <c r="PGN1435" s="826"/>
      <c r="PGO1435" s="788" t="s">
        <v>37</v>
      </c>
      <c r="PGP1435" s="824" t="str">
        <f>"Total Subjects Received "&amp;"("&amp;PGW1430&amp;")"</f>
        <v>Total Subjects Received ()</v>
      </c>
      <c r="PGQ1435" s="825"/>
      <c r="PGR1435" s="826"/>
      <c r="PGS1435" s="788" t="s">
        <v>37</v>
      </c>
      <c r="PGT1435" s="824" t="str">
        <f>"Total Subjects Received "&amp;"("&amp;PHA1430&amp;")"</f>
        <v>Total Subjects Received ()</v>
      </c>
      <c r="PGU1435" s="825"/>
      <c r="PGV1435" s="826"/>
      <c r="PGW1435" s="788" t="s">
        <v>37</v>
      </c>
      <c r="PGX1435" s="824" t="str">
        <f>"Total Subjects Received "&amp;"("&amp;PHE1430&amp;")"</f>
        <v>Total Subjects Received ()</v>
      </c>
      <c r="PGY1435" s="825"/>
      <c r="PGZ1435" s="826"/>
      <c r="PHA1435" s="788" t="s">
        <v>37</v>
      </c>
      <c r="PHB1435" s="824" t="str">
        <f>"Total Subjects Received "&amp;"("&amp;PHI1430&amp;")"</f>
        <v>Total Subjects Received ()</v>
      </c>
      <c r="PHC1435" s="825"/>
      <c r="PHD1435" s="826"/>
      <c r="PHE1435" s="788" t="s">
        <v>37</v>
      </c>
      <c r="PHF1435" s="824" t="str">
        <f>"Total Subjects Received "&amp;"("&amp;PHM1430&amp;")"</f>
        <v>Total Subjects Received ()</v>
      </c>
      <c r="PHG1435" s="825"/>
      <c r="PHH1435" s="826"/>
      <c r="PHI1435" s="788" t="s">
        <v>37</v>
      </c>
      <c r="PHJ1435" s="824" t="str">
        <f>"Total Subjects Received "&amp;"("&amp;PHQ1430&amp;")"</f>
        <v>Total Subjects Received ()</v>
      </c>
      <c r="PHK1435" s="825"/>
      <c r="PHL1435" s="826"/>
      <c r="PHM1435" s="788" t="s">
        <v>37</v>
      </c>
      <c r="PHN1435" s="824" t="str">
        <f>"Total Subjects Received "&amp;"("&amp;PHU1430&amp;")"</f>
        <v>Total Subjects Received ()</v>
      </c>
      <c r="PHO1435" s="825"/>
      <c r="PHP1435" s="826"/>
      <c r="PHQ1435" s="788" t="s">
        <v>37</v>
      </c>
      <c r="PHR1435" s="824" t="str">
        <f>"Total Subjects Received "&amp;"("&amp;PHY1430&amp;")"</f>
        <v>Total Subjects Received ()</v>
      </c>
      <c r="PHS1435" s="825"/>
      <c r="PHT1435" s="826"/>
      <c r="PHU1435" s="788" t="s">
        <v>37</v>
      </c>
      <c r="PHV1435" s="824" t="str">
        <f>"Total Subjects Received "&amp;"("&amp;PIC1430&amp;")"</f>
        <v>Total Subjects Received ()</v>
      </c>
      <c r="PHW1435" s="825"/>
      <c r="PHX1435" s="826"/>
      <c r="PHY1435" s="788" t="s">
        <v>37</v>
      </c>
      <c r="PHZ1435" s="824" t="str">
        <f>"Total Subjects Received "&amp;"("&amp;PIG1430&amp;")"</f>
        <v>Total Subjects Received ()</v>
      </c>
      <c r="PIA1435" s="825"/>
      <c r="PIB1435" s="826"/>
      <c r="PIC1435" s="788" t="s">
        <v>37</v>
      </c>
      <c r="PID1435" s="824" t="str">
        <f>"Total Subjects Received "&amp;"("&amp;PIK1430&amp;")"</f>
        <v>Total Subjects Received ()</v>
      </c>
      <c r="PIE1435" s="825"/>
      <c r="PIF1435" s="826"/>
      <c r="PIG1435" s="788" t="s">
        <v>37</v>
      </c>
      <c r="PIH1435" s="824" t="str">
        <f>"Total Subjects Received "&amp;"("&amp;PIO1430&amp;")"</f>
        <v>Total Subjects Received ()</v>
      </c>
      <c r="PII1435" s="825"/>
      <c r="PIJ1435" s="826"/>
      <c r="PIK1435" s="788" t="s">
        <v>37</v>
      </c>
      <c r="PIL1435" s="824" t="str">
        <f>"Total Subjects Received "&amp;"("&amp;PIS1430&amp;")"</f>
        <v>Total Subjects Received ()</v>
      </c>
      <c r="PIM1435" s="825"/>
      <c r="PIN1435" s="826"/>
      <c r="PIO1435" s="788" t="s">
        <v>37</v>
      </c>
      <c r="PIP1435" s="824" t="str">
        <f>"Total Subjects Received "&amp;"("&amp;PIW1430&amp;")"</f>
        <v>Total Subjects Received ()</v>
      </c>
      <c r="PIQ1435" s="825"/>
      <c r="PIR1435" s="826"/>
      <c r="PIS1435" s="788" t="s">
        <v>37</v>
      </c>
      <c r="PIT1435" s="824" t="str">
        <f>"Total Subjects Received "&amp;"("&amp;PJA1430&amp;")"</f>
        <v>Total Subjects Received ()</v>
      </c>
      <c r="PIU1435" s="825"/>
      <c r="PIV1435" s="826"/>
      <c r="PIW1435" s="788" t="s">
        <v>37</v>
      </c>
      <c r="PIX1435" s="824" t="str">
        <f>"Total Subjects Received "&amp;"("&amp;PJE1430&amp;")"</f>
        <v>Total Subjects Received ()</v>
      </c>
      <c r="PIY1435" s="825"/>
      <c r="PIZ1435" s="826"/>
      <c r="PJA1435" s="788" t="s">
        <v>37</v>
      </c>
      <c r="PJB1435" s="824" t="str">
        <f>"Total Subjects Received "&amp;"("&amp;PJI1430&amp;")"</f>
        <v>Total Subjects Received ()</v>
      </c>
      <c r="PJC1435" s="825"/>
      <c r="PJD1435" s="826"/>
      <c r="PJE1435" s="788" t="s">
        <v>37</v>
      </c>
      <c r="PJF1435" s="824" t="str">
        <f>"Total Subjects Received "&amp;"("&amp;PJM1430&amp;")"</f>
        <v>Total Subjects Received ()</v>
      </c>
      <c r="PJG1435" s="825"/>
      <c r="PJH1435" s="826"/>
      <c r="PJI1435" s="788" t="s">
        <v>37</v>
      </c>
      <c r="PJJ1435" s="824" t="str">
        <f>"Total Subjects Received "&amp;"("&amp;PJQ1430&amp;")"</f>
        <v>Total Subjects Received ()</v>
      </c>
      <c r="PJK1435" s="825"/>
      <c r="PJL1435" s="826"/>
      <c r="PJM1435" s="788" t="s">
        <v>37</v>
      </c>
      <c r="PJN1435" s="824" t="str">
        <f>"Total Subjects Received "&amp;"("&amp;PJU1430&amp;")"</f>
        <v>Total Subjects Received ()</v>
      </c>
      <c r="PJO1435" s="825"/>
      <c r="PJP1435" s="826"/>
      <c r="PJQ1435" s="788" t="s">
        <v>37</v>
      </c>
      <c r="PJR1435" s="824" t="str">
        <f>"Total Subjects Received "&amp;"("&amp;PJY1430&amp;")"</f>
        <v>Total Subjects Received ()</v>
      </c>
      <c r="PJS1435" s="825"/>
      <c r="PJT1435" s="826"/>
      <c r="PJU1435" s="788" t="s">
        <v>37</v>
      </c>
      <c r="PJV1435" s="824" t="str">
        <f>"Total Subjects Received "&amp;"("&amp;PKC1430&amp;")"</f>
        <v>Total Subjects Received ()</v>
      </c>
      <c r="PJW1435" s="825"/>
      <c r="PJX1435" s="826"/>
      <c r="PJY1435" s="788" t="s">
        <v>37</v>
      </c>
      <c r="PJZ1435" s="824" t="str">
        <f>"Total Subjects Received "&amp;"("&amp;PKG1430&amp;")"</f>
        <v>Total Subjects Received ()</v>
      </c>
      <c r="PKA1435" s="825"/>
      <c r="PKB1435" s="826"/>
      <c r="PKC1435" s="788" t="s">
        <v>37</v>
      </c>
      <c r="PKD1435" s="824" t="str">
        <f>"Total Subjects Received "&amp;"("&amp;PKK1430&amp;")"</f>
        <v>Total Subjects Received ()</v>
      </c>
      <c r="PKE1435" s="825"/>
      <c r="PKF1435" s="826"/>
      <c r="PKG1435" s="788" t="s">
        <v>37</v>
      </c>
      <c r="PKH1435" s="824" t="str">
        <f>"Total Subjects Received "&amp;"("&amp;PKO1430&amp;")"</f>
        <v>Total Subjects Received ()</v>
      </c>
      <c r="PKI1435" s="825"/>
      <c r="PKJ1435" s="826"/>
      <c r="PKK1435" s="788" t="s">
        <v>37</v>
      </c>
      <c r="PKL1435" s="824" t="str">
        <f>"Total Subjects Received "&amp;"("&amp;PKS1430&amp;")"</f>
        <v>Total Subjects Received ()</v>
      </c>
      <c r="PKM1435" s="825"/>
      <c r="PKN1435" s="826"/>
      <c r="PKO1435" s="788" t="s">
        <v>37</v>
      </c>
      <c r="PKP1435" s="824" t="str">
        <f>"Total Subjects Received "&amp;"("&amp;PKW1430&amp;")"</f>
        <v>Total Subjects Received ()</v>
      </c>
      <c r="PKQ1435" s="825"/>
      <c r="PKR1435" s="826"/>
      <c r="PKS1435" s="788" t="s">
        <v>37</v>
      </c>
      <c r="PKT1435" s="824" t="str">
        <f>"Total Subjects Received "&amp;"("&amp;PLA1430&amp;")"</f>
        <v>Total Subjects Received ()</v>
      </c>
      <c r="PKU1435" s="825"/>
      <c r="PKV1435" s="826"/>
      <c r="PKW1435" s="788" t="s">
        <v>37</v>
      </c>
      <c r="PKX1435" s="824" t="str">
        <f>"Total Subjects Received "&amp;"("&amp;PLE1430&amp;")"</f>
        <v>Total Subjects Received ()</v>
      </c>
      <c r="PKY1435" s="825"/>
      <c r="PKZ1435" s="826"/>
      <c r="PLA1435" s="788" t="s">
        <v>37</v>
      </c>
      <c r="PLB1435" s="824" t="str">
        <f>"Total Subjects Received "&amp;"("&amp;PLI1430&amp;")"</f>
        <v>Total Subjects Received ()</v>
      </c>
      <c r="PLC1435" s="825"/>
      <c r="PLD1435" s="826"/>
      <c r="PLE1435" s="788" t="s">
        <v>37</v>
      </c>
      <c r="PLF1435" s="824" t="str">
        <f>"Total Subjects Received "&amp;"("&amp;PLM1430&amp;")"</f>
        <v>Total Subjects Received ()</v>
      </c>
      <c r="PLG1435" s="825"/>
      <c r="PLH1435" s="826"/>
      <c r="PLI1435" s="788" t="s">
        <v>37</v>
      </c>
      <c r="PLJ1435" s="824" t="str">
        <f>"Total Subjects Received "&amp;"("&amp;PLQ1430&amp;")"</f>
        <v>Total Subjects Received ()</v>
      </c>
      <c r="PLK1435" s="825"/>
      <c r="PLL1435" s="826"/>
      <c r="PLM1435" s="788" t="s">
        <v>37</v>
      </c>
      <c r="PLN1435" s="824" t="str">
        <f>"Total Subjects Received "&amp;"("&amp;PLU1430&amp;")"</f>
        <v>Total Subjects Received ()</v>
      </c>
      <c r="PLO1435" s="825"/>
      <c r="PLP1435" s="826"/>
      <c r="PLQ1435" s="788" t="s">
        <v>37</v>
      </c>
      <c r="PLR1435" s="824" t="str">
        <f>"Total Subjects Received "&amp;"("&amp;PLY1430&amp;")"</f>
        <v>Total Subjects Received ()</v>
      </c>
      <c r="PLS1435" s="825"/>
      <c r="PLT1435" s="826"/>
      <c r="PLU1435" s="788" t="s">
        <v>37</v>
      </c>
      <c r="PLV1435" s="824" t="str">
        <f>"Total Subjects Received "&amp;"("&amp;PMC1430&amp;")"</f>
        <v>Total Subjects Received ()</v>
      </c>
      <c r="PLW1435" s="825"/>
      <c r="PLX1435" s="826"/>
      <c r="PLY1435" s="788" t="s">
        <v>37</v>
      </c>
      <c r="PLZ1435" s="824" t="str">
        <f>"Total Subjects Received "&amp;"("&amp;PMG1430&amp;")"</f>
        <v>Total Subjects Received ()</v>
      </c>
      <c r="PMA1435" s="825"/>
      <c r="PMB1435" s="826"/>
      <c r="PMC1435" s="788" t="s">
        <v>37</v>
      </c>
      <c r="PMD1435" s="824" t="str">
        <f>"Total Subjects Received "&amp;"("&amp;PMK1430&amp;")"</f>
        <v>Total Subjects Received ()</v>
      </c>
      <c r="PME1435" s="825"/>
      <c r="PMF1435" s="826"/>
      <c r="PMG1435" s="788" t="s">
        <v>37</v>
      </c>
      <c r="PMH1435" s="824" t="str">
        <f>"Total Subjects Received "&amp;"("&amp;PMO1430&amp;")"</f>
        <v>Total Subjects Received ()</v>
      </c>
      <c r="PMI1435" s="825"/>
      <c r="PMJ1435" s="826"/>
      <c r="PMK1435" s="788" t="s">
        <v>37</v>
      </c>
      <c r="PML1435" s="824" t="str">
        <f>"Total Subjects Received "&amp;"("&amp;PMS1430&amp;")"</f>
        <v>Total Subjects Received ()</v>
      </c>
      <c r="PMM1435" s="825"/>
      <c r="PMN1435" s="826"/>
      <c r="PMO1435" s="788" t="s">
        <v>37</v>
      </c>
      <c r="PMP1435" s="824" t="str">
        <f>"Total Subjects Received "&amp;"("&amp;PMW1430&amp;")"</f>
        <v>Total Subjects Received ()</v>
      </c>
      <c r="PMQ1435" s="825"/>
      <c r="PMR1435" s="826"/>
      <c r="PMS1435" s="788" t="s">
        <v>37</v>
      </c>
      <c r="PMT1435" s="824" t="str">
        <f>"Total Subjects Received "&amp;"("&amp;PNA1430&amp;")"</f>
        <v>Total Subjects Received ()</v>
      </c>
      <c r="PMU1435" s="825"/>
      <c r="PMV1435" s="826"/>
      <c r="PMW1435" s="788" t="s">
        <v>37</v>
      </c>
      <c r="PMX1435" s="824" t="str">
        <f>"Total Subjects Received "&amp;"("&amp;PNE1430&amp;")"</f>
        <v>Total Subjects Received ()</v>
      </c>
      <c r="PMY1435" s="825"/>
      <c r="PMZ1435" s="826"/>
      <c r="PNA1435" s="788" t="s">
        <v>37</v>
      </c>
      <c r="PNB1435" s="824" t="str">
        <f>"Total Subjects Received "&amp;"("&amp;PNI1430&amp;")"</f>
        <v>Total Subjects Received ()</v>
      </c>
      <c r="PNC1435" s="825"/>
      <c r="PND1435" s="826"/>
      <c r="PNE1435" s="788" t="s">
        <v>37</v>
      </c>
      <c r="PNF1435" s="824" t="str">
        <f>"Total Subjects Received "&amp;"("&amp;PNM1430&amp;")"</f>
        <v>Total Subjects Received ()</v>
      </c>
      <c r="PNG1435" s="825"/>
      <c r="PNH1435" s="826"/>
      <c r="PNI1435" s="788" t="s">
        <v>37</v>
      </c>
      <c r="PNJ1435" s="824" t="str">
        <f>"Total Subjects Received "&amp;"("&amp;PNQ1430&amp;")"</f>
        <v>Total Subjects Received ()</v>
      </c>
      <c r="PNK1435" s="825"/>
      <c r="PNL1435" s="826"/>
      <c r="PNM1435" s="788" t="s">
        <v>37</v>
      </c>
      <c r="PNN1435" s="824" t="str">
        <f>"Total Subjects Received "&amp;"("&amp;PNU1430&amp;")"</f>
        <v>Total Subjects Received ()</v>
      </c>
      <c r="PNO1435" s="825"/>
      <c r="PNP1435" s="826"/>
      <c r="PNQ1435" s="788" t="s">
        <v>37</v>
      </c>
      <c r="PNR1435" s="824" t="str">
        <f>"Total Subjects Received "&amp;"("&amp;PNY1430&amp;")"</f>
        <v>Total Subjects Received ()</v>
      </c>
      <c r="PNS1435" s="825"/>
      <c r="PNT1435" s="826"/>
      <c r="PNU1435" s="788" t="s">
        <v>37</v>
      </c>
      <c r="PNV1435" s="824" t="str">
        <f>"Total Subjects Received "&amp;"("&amp;POC1430&amp;")"</f>
        <v>Total Subjects Received ()</v>
      </c>
      <c r="PNW1435" s="825"/>
      <c r="PNX1435" s="826"/>
      <c r="PNY1435" s="788" t="s">
        <v>37</v>
      </c>
      <c r="PNZ1435" s="824" t="str">
        <f>"Total Subjects Received "&amp;"("&amp;POG1430&amp;")"</f>
        <v>Total Subjects Received ()</v>
      </c>
      <c r="POA1435" s="825"/>
      <c r="POB1435" s="826"/>
      <c r="POC1435" s="788" t="s">
        <v>37</v>
      </c>
      <c r="POD1435" s="824" t="str">
        <f>"Total Subjects Received "&amp;"("&amp;POK1430&amp;")"</f>
        <v>Total Subjects Received ()</v>
      </c>
      <c r="POE1435" s="825"/>
      <c r="POF1435" s="826"/>
      <c r="POG1435" s="788" t="s">
        <v>37</v>
      </c>
      <c r="POH1435" s="824" t="str">
        <f>"Total Subjects Received "&amp;"("&amp;POO1430&amp;")"</f>
        <v>Total Subjects Received ()</v>
      </c>
      <c r="POI1435" s="825"/>
      <c r="POJ1435" s="826"/>
      <c r="POK1435" s="788" t="s">
        <v>37</v>
      </c>
      <c r="POL1435" s="824" t="str">
        <f>"Total Subjects Received "&amp;"("&amp;POS1430&amp;")"</f>
        <v>Total Subjects Received ()</v>
      </c>
      <c r="POM1435" s="825"/>
      <c r="PON1435" s="826"/>
      <c r="POO1435" s="788" t="s">
        <v>37</v>
      </c>
      <c r="POP1435" s="824" t="str">
        <f>"Total Subjects Received "&amp;"("&amp;POW1430&amp;")"</f>
        <v>Total Subjects Received ()</v>
      </c>
      <c r="POQ1435" s="825"/>
      <c r="POR1435" s="826"/>
      <c r="POS1435" s="788" t="s">
        <v>37</v>
      </c>
      <c r="POT1435" s="824" t="str">
        <f>"Total Subjects Received "&amp;"("&amp;PPA1430&amp;")"</f>
        <v>Total Subjects Received ()</v>
      </c>
      <c r="POU1435" s="825"/>
      <c r="POV1435" s="826"/>
      <c r="POW1435" s="788" t="s">
        <v>37</v>
      </c>
      <c r="POX1435" s="824" t="str">
        <f>"Total Subjects Received "&amp;"("&amp;PPE1430&amp;")"</f>
        <v>Total Subjects Received ()</v>
      </c>
      <c r="POY1435" s="825"/>
      <c r="POZ1435" s="826"/>
      <c r="PPA1435" s="788" t="s">
        <v>37</v>
      </c>
      <c r="PPB1435" s="824" t="str">
        <f>"Total Subjects Received "&amp;"("&amp;PPI1430&amp;")"</f>
        <v>Total Subjects Received ()</v>
      </c>
      <c r="PPC1435" s="825"/>
      <c r="PPD1435" s="826"/>
      <c r="PPE1435" s="788" t="s">
        <v>37</v>
      </c>
      <c r="PPF1435" s="824" t="str">
        <f>"Total Subjects Received "&amp;"("&amp;PPM1430&amp;")"</f>
        <v>Total Subjects Received ()</v>
      </c>
      <c r="PPG1435" s="825"/>
      <c r="PPH1435" s="826"/>
      <c r="PPI1435" s="788" t="s">
        <v>37</v>
      </c>
      <c r="PPJ1435" s="824" t="str">
        <f>"Total Subjects Received "&amp;"("&amp;PPQ1430&amp;")"</f>
        <v>Total Subjects Received ()</v>
      </c>
      <c r="PPK1435" s="825"/>
      <c r="PPL1435" s="826"/>
      <c r="PPM1435" s="788" t="s">
        <v>37</v>
      </c>
      <c r="PPN1435" s="824" t="str">
        <f>"Total Subjects Received "&amp;"("&amp;PPU1430&amp;")"</f>
        <v>Total Subjects Received ()</v>
      </c>
      <c r="PPO1435" s="825"/>
      <c r="PPP1435" s="826"/>
      <c r="PPQ1435" s="788" t="s">
        <v>37</v>
      </c>
      <c r="PPR1435" s="824" t="str">
        <f>"Total Subjects Received "&amp;"("&amp;PPY1430&amp;")"</f>
        <v>Total Subjects Received ()</v>
      </c>
      <c r="PPS1435" s="825"/>
      <c r="PPT1435" s="826"/>
      <c r="PPU1435" s="788" t="s">
        <v>37</v>
      </c>
      <c r="PPV1435" s="824" t="str">
        <f>"Total Subjects Received "&amp;"("&amp;PQC1430&amp;")"</f>
        <v>Total Subjects Received ()</v>
      </c>
      <c r="PPW1435" s="825"/>
      <c r="PPX1435" s="826"/>
      <c r="PPY1435" s="788" t="s">
        <v>37</v>
      </c>
      <c r="PPZ1435" s="824" t="str">
        <f>"Total Subjects Received "&amp;"("&amp;PQG1430&amp;")"</f>
        <v>Total Subjects Received ()</v>
      </c>
      <c r="PQA1435" s="825"/>
      <c r="PQB1435" s="826"/>
      <c r="PQC1435" s="788" t="s">
        <v>37</v>
      </c>
      <c r="PQD1435" s="824" t="str">
        <f>"Total Subjects Received "&amp;"("&amp;PQK1430&amp;")"</f>
        <v>Total Subjects Received ()</v>
      </c>
      <c r="PQE1435" s="825"/>
      <c r="PQF1435" s="826"/>
      <c r="PQG1435" s="788" t="s">
        <v>37</v>
      </c>
      <c r="PQH1435" s="824" t="str">
        <f>"Total Subjects Received "&amp;"("&amp;PQO1430&amp;")"</f>
        <v>Total Subjects Received ()</v>
      </c>
      <c r="PQI1435" s="825"/>
      <c r="PQJ1435" s="826"/>
      <c r="PQK1435" s="788" t="s">
        <v>37</v>
      </c>
      <c r="PQL1435" s="824" t="str">
        <f>"Total Subjects Received "&amp;"("&amp;PQS1430&amp;")"</f>
        <v>Total Subjects Received ()</v>
      </c>
      <c r="PQM1435" s="825"/>
      <c r="PQN1435" s="826"/>
      <c r="PQO1435" s="788" t="s">
        <v>37</v>
      </c>
      <c r="PQP1435" s="824" t="str">
        <f>"Total Subjects Received "&amp;"("&amp;PQW1430&amp;")"</f>
        <v>Total Subjects Received ()</v>
      </c>
      <c r="PQQ1435" s="825"/>
      <c r="PQR1435" s="826"/>
      <c r="PQS1435" s="788" t="s">
        <v>37</v>
      </c>
      <c r="PQT1435" s="824" t="str">
        <f>"Total Subjects Received "&amp;"("&amp;PRA1430&amp;")"</f>
        <v>Total Subjects Received ()</v>
      </c>
      <c r="PQU1435" s="825"/>
      <c r="PQV1435" s="826"/>
      <c r="PQW1435" s="788" t="s">
        <v>37</v>
      </c>
      <c r="PQX1435" s="824" t="str">
        <f>"Total Subjects Received "&amp;"("&amp;PRE1430&amp;")"</f>
        <v>Total Subjects Received ()</v>
      </c>
      <c r="PQY1435" s="825"/>
      <c r="PQZ1435" s="826"/>
      <c r="PRA1435" s="788" t="s">
        <v>37</v>
      </c>
      <c r="PRB1435" s="824" t="str">
        <f>"Total Subjects Received "&amp;"("&amp;PRI1430&amp;")"</f>
        <v>Total Subjects Received ()</v>
      </c>
      <c r="PRC1435" s="825"/>
      <c r="PRD1435" s="826"/>
      <c r="PRE1435" s="788" t="s">
        <v>37</v>
      </c>
      <c r="PRF1435" s="824" t="str">
        <f>"Total Subjects Received "&amp;"("&amp;PRM1430&amp;")"</f>
        <v>Total Subjects Received ()</v>
      </c>
      <c r="PRG1435" s="825"/>
      <c r="PRH1435" s="826"/>
      <c r="PRI1435" s="788" t="s">
        <v>37</v>
      </c>
      <c r="PRJ1435" s="824" t="str">
        <f>"Total Subjects Received "&amp;"("&amp;PRQ1430&amp;")"</f>
        <v>Total Subjects Received ()</v>
      </c>
      <c r="PRK1435" s="825"/>
      <c r="PRL1435" s="826"/>
      <c r="PRM1435" s="788" t="s">
        <v>37</v>
      </c>
      <c r="PRN1435" s="824" t="str">
        <f>"Total Subjects Received "&amp;"("&amp;PRU1430&amp;")"</f>
        <v>Total Subjects Received ()</v>
      </c>
      <c r="PRO1435" s="825"/>
      <c r="PRP1435" s="826"/>
      <c r="PRQ1435" s="788" t="s">
        <v>37</v>
      </c>
      <c r="PRR1435" s="824" t="str">
        <f>"Total Subjects Received "&amp;"("&amp;PRY1430&amp;")"</f>
        <v>Total Subjects Received ()</v>
      </c>
      <c r="PRS1435" s="825"/>
      <c r="PRT1435" s="826"/>
      <c r="PRU1435" s="788" t="s">
        <v>37</v>
      </c>
      <c r="PRV1435" s="824" t="str">
        <f>"Total Subjects Received "&amp;"("&amp;PSC1430&amp;")"</f>
        <v>Total Subjects Received ()</v>
      </c>
      <c r="PRW1435" s="825"/>
      <c r="PRX1435" s="826"/>
      <c r="PRY1435" s="788" t="s">
        <v>37</v>
      </c>
      <c r="PRZ1435" s="824" t="str">
        <f>"Total Subjects Received "&amp;"("&amp;PSG1430&amp;")"</f>
        <v>Total Subjects Received ()</v>
      </c>
      <c r="PSA1435" s="825"/>
      <c r="PSB1435" s="826"/>
      <c r="PSC1435" s="788" t="s">
        <v>37</v>
      </c>
      <c r="PSD1435" s="824" t="str">
        <f>"Total Subjects Received "&amp;"("&amp;PSK1430&amp;")"</f>
        <v>Total Subjects Received ()</v>
      </c>
      <c r="PSE1435" s="825"/>
      <c r="PSF1435" s="826"/>
      <c r="PSG1435" s="788" t="s">
        <v>37</v>
      </c>
      <c r="PSH1435" s="824" t="str">
        <f>"Total Subjects Received "&amp;"("&amp;PSO1430&amp;")"</f>
        <v>Total Subjects Received ()</v>
      </c>
      <c r="PSI1435" s="825"/>
      <c r="PSJ1435" s="826"/>
      <c r="PSK1435" s="788" t="s">
        <v>37</v>
      </c>
      <c r="PSL1435" s="824" t="str">
        <f>"Total Subjects Received "&amp;"("&amp;PSS1430&amp;")"</f>
        <v>Total Subjects Received ()</v>
      </c>
      <c r="PSM1435" s="825"/>
      <c r="PSN1435" s="826"/>
      <c r="PSO1435" s="788" t="s">
        <v>37</v>
      </c>
      <c r="PSP1435" s="824" t="str">
        <f>"Total Subjects Received "&amp;"("&amp;PSW1430&amp;")"</f>
        <v>Total Subjects Received ()</v>
      </c>
      <c r="PSQ1435" s="825"/>
      <c r="PSR1435" s="826"/>
      <c r="PSS1435" s="788" t="s">
        <v>37</v>
      </c>
      <c r="PST1435" s="824" t="str">
        <f>"Total Subjects Received "&amp;"("&amp;PTA1430&amp;")"</f>
        <v>Total Subjects Received ()</v>
      </c>
      <c r="PSU1435" s="825"/>
      <c r="PSV1435" s="826"/>
      <c r="PSW1435" s="788" t="s">
        <v>37</v>
      </c>
      <c r="PSX1435" s="824" t="str">
        <f>"Total Subjects Received "&amp;"("&amp;PTE1430&amp;")"</f>
        <v>Total Subjects Received ()</v>
      </c>
      <c r="PSY1435" s="825"/>
      <c r="PSZ1435" s="826"/>
      <c r="PTA1435" s="788" t="s">
        <v>37</v>
      </c>
      <c r="PTB1435" s="824" t="str">
        <f>"Total Subjects Received "&amp;"("&amp;PTI1430&amp;")"</f>
        <v>Total Subjects Received ()</v>
      </c>
      <c r="PTC1435" s="825"/>
      <c r="PTD1435" s="826"/>
      <c r="PTE1435" s="788" t="s">
        <v>37</v>
      </c>
      <c r="PTF1435" s="824" t="str">
        <f>"Total Subjects Received "&amp;"("&amp;PTM1430&amp;")"</f>
        <v>Total Subjects Received ()</v>
      </c>
      <c r="PTG1435" s="825"/>
      <c r="PTH1435" s="826"/>
      <c r="PTI1435" s="788" t="s">
        <v>37</v>
      </c>
      <c r="PTJ1435" s="824" t="str">
        <f>"Total Subjects Received "&amp;"("&amp;PTQ1430&amp;")"</f>
        <v>Total Subjects Received ()</v>
      </c>
      <c r="PTK1435" s="825"/>
      <c r="PTL1435" s="826"/>
      <c r="PTM1435" s="788" t="s">
        <v>37</v>
      </c>
      <c r="PTN1435" s="824" t="str">
        <f>"Total Subjects Received "&amp;"("&amp;PTU1430&amp;")"</f>
        <v>Total Subjects Received ()</v>
      </c>
      <c r="PTO1435" s="825"/>
      <c r="PTP1435" s="826"/>
      <c r="PTQ1435" s="788" t="s">
        <v>37</v>
      </c>
      <c r="PTR1435" s="824" t="str">
        <f>"Total Subjects Received "&amp;"("&amp;PTY1430&amp;")"</f>
        <v>Total Subjects Received ()</v>
      </c>
      <c r="PTS1435" s="825"/>
      <c r="PTT1435" s="826"/>
      <c r="PTU1435" s="788" t="s">
        <v>37</v>
      </c>
      <c r="PTV1435" s="824" t="str">
        <f>"Total Subjects Received "&amp;"("&amp;PUC1430&amp;")"</f>
        <v>Total Subjects Received ()</v>
      </c>
      <c r="PTW1435" s="825"/>
      <c r="PTX1435" s="826"/>
      <c r="PTY1435" s="788" t="s">
        <v>37</v>
      </c>
      <c r="PTZ1435" s="824" t="str">
        <f>"Total Subjects Received "&amp;"("&amp;PUG1430&amp;")"</f>
        <v>Total Subjects Received ()</v>
      </c>
      <c r="PUA1435" s="825"/>
      <c r="PUB1435" s="826"/>
      <c r="PUC1435" s="788" t="s">
        <v>37</v>
      </c>
      <c r="PUD1435" s="824" t="str">
        <f>"Total Subjects Received "&amp;"("&amp;PUK1430&amp;")"</f>
        <v>Total Subjects Received ()</v>
      </c>
      <c r="PUE1435" s="825"/>
      <c r="PUF1435" s="826"/>
      <c r="PUG1435" s="788" t="s">
        <v>37</v>
      </c>
      <c r="PUH1435" s="824" t="str">
        <f>"Total Subjects Received "&amp;"("&amp;PUO1430&amp;")"</f>
        <v>Total Subjects Received ()</v>
      </c>
      <c r="PUI1435" s="825"/>
      <c r="PUJ1435" s="826"/>
      <c r="PUK1435" s="788" t="s">
        <v>37</v>
      </c>
      <c r="PUL1435" s="824" t="str">
        <f>"Total Subjects Received "&amp;"("&amp;PUS1430&amp;")"</f>
        <v>Total Subjects Received ()</v>
      </c>
      <c r="PUM1435" s="825"/>
      <c r="PUN1435" s="826"/>
      <c r="PUO1435" s="788" t="s">
        <v>37</v>
      </c>
      <c r="PUP1435" s="824" t="str">
        <f>"Total Subjects Received "&amp;"("&amp;PUW1430&amp;")"</f>
        <v>Total Subjects Received ()</v>
      </c>
      <c r="PUQ1435" s="825"/>
      <c r="PUR1435" s="826"/>
      <c r="PUS1435" s="788" t="s">
        <v>37</v>
      </c>
      <c r="PUT1435" s="824" t="str">
        <f>"Total Subjects Received "&amp;"("&amp;PVA1430&amp;")"</f>
        <v>Total Subjects Received ()</v>
      </c>
      <c r="PUU1435" s="825"/>
      <c r="PUV1435" s="826"/>
      <c r="PUW1435" s="788" t="s">
        <v>37</v>
      </c>
      <c r="PUX1435" s="824" t="str">
        <f>"Total Subjects Received "&amp;"("&amp;PVE1430&amp;")"</f>
        <v>Total Subjects Received ()</v>
      </c>
      <c r="PUY1435" s="825"/>
      <c r="PUZ1435" s="826"/>
      <c r="PVA1435" s="788" t="s">
        <v>37</v>
      </c>
      <c r="PVB1435" s="824" t="str">
        <f>"Total Subjects Received "&amp;"("&amp;PVI1430&amp;")"</f>
        <v>Total Subjects Received ()</v>
      </c>
      <c r="PVC1435" s="825"/>
      <c r="PVD1435" s="826"/>
      <c r="PVE1435" s="788" t="s">
        <v>37</v>
      </c>
      <c r="PVF1435" s="824" t="str">
        <f>"Total Subjects Received "&amp;"("&amp;PVM1430&amp;")"</f>
        <v>Total Subjects Received ()</v>
      </c>
      <c r="PVG1435" s="825"/>
      <c r="PVH1435" s="826"/>
      <c r="PVI1435" s="788" t="s">
        <v>37</v>
      </c>
      <c r="PVJ1435" s="824" t="str">
        <f>"Total Subjects Received "&amp;"("&amp;PVQ1430&amp;")"</f>
        <v>Total Subjects Received ()</v>
      </c>
      <c r="PVK1435" s="825"/>
      <c r="PVL1435" s="826"/>
      <c r="PVM1435" s="788" t="s">
        <v>37</v>
      </c>
      <c r="PVN1435" s="824" t="str">
        <f>"Total Subjects Received "&amp;"("&amp;PVU1430&amp;")"</f>
        <v>Total Subjects Received ()</v>
      </c>
      <c r="PVO1435" s="825"/>
      <c r="PVP1435" s="826"/>
      <c r="PVQ1435" s="788" t="s">
        <v>37</v>
      </c>
      <c r="PVR1435" s="824" t="str">
        <f>"Total Subjects Received "&amp;"("&amp;PVY1430&amp;")"</f>
        <v>Total Subjects Received ()</v>
      </c>
      <c r="PVS1435" s="825"/>
      <c r="PVT1435" s="826"/>
      <c r="PVU1435" s="788" t="s">
        <v>37</v>
      </c>
      <c r="PVV1435" s="824" t="str">
        <f>"Total Subjects Received "&amp;"("&amp;PWC1430&amp;")"</f>
        <v>Total Subjects Received ()</v>
      </c>
      <c r="PVW1435" s="825"/>
      <c r="PVX1435" s="826"/>
      <c r="PVY1435" s="788" t="s">
        <v>37</v>
      </c>
      <c r="PVZ1435" s="824" t="str">
        <f>"Total Subjects Received "&amp;"("&amp;PWG1430&amp;")"</f>
        <v>Total Subjects Received ()</v>
      </c>
      <c r="PWA1435" s="825"/>
      <c r="PWB1435" s="826"/>
      <c r="PWC1435" s="788" t="s">
        <v>37</v>
      </c>
      <c r="PWD1435" s="824" t="str">
        <f>"Total Subjects Received "&amp;"("&amp;PWK1430&amp;")"</f>
        <v>Total Subjects Received ()</v>
      </c>
      <c r="PWE1435" s="825"/>
      <c r="PWF1435" s="826"/>
      <c r="PWG1435" s="788" t="s">
        <v>37</v>
      </c>
      <c r="PWH1435" s="824" t="str">
        <f>"Total Subjects Received "&amp;"("&amp;PWO1430&amp;")"</f>
        <v>Total Subjects Received ()</v>
      </c>
      <c r="PWI1435" s="825"/>
      <c r="PWJ1435" s="826"/>
      <c r="PWK1435" s="788" t="s">
        <v>37</v>
      </c>
      <c r="PWL1435" s="824" t="str">
        <f>"Total Subjects Received "&amp;"("&amp;PWS1430&amp;")"</f>
        <v>Total Subjects Received ()</v>
      </c>
      <c r="PWM1435" s="825"/>
      <c r="PWN1435" s="826"/>
      <c r="PWO1435" s="788" t="s">
        <v>37</v>
      </c>
      <c r="PWP1435" s="824" t="str">
        <f>"Total Subjects Received "&amp;"("&amp;PWW1430&amp;")"</f>
        <v>Total Subjects Received ()</v>
      </c>
      <c r="PWQ1435" s="825"/>
      <c r="PWR1435" s="826"/>
      <c r="PWS1435" s="788" t="s">
        <v>37</v>
      </c>
      <c r="PWT1435" s="824" t="str">
        <f>"Total Subjects Received "&amp;"("&amp;PXA1430&amp;")"</f>
        <v>Total Subjects Received ()</v>
      </c>
      <c r="PWU1435" s="825"/>
      <c r="PWV1435" s="826"/>
      <c r="PWW1435" s="788" t="s">
        <v>37</v>
      </c>
      <c r="PWX1435" s="824" t="str">
        <f>"Total Subjects Received "&amp;"("&amp;PXE1430&amp;")"</f>
        <v>Total Subjects Received ()</v>
      </c>
      <c r="PWY1435" s="825"/>
      <c r="PWZ1435" s="826"/>
      <c r="PXA1435" s="788" t="s">
        <v>37</v>
      </c>
      <c r="PXB1435" s="824" t="str">
        <f>"Total Subjects Received "&amp;"("&amp;PXI1430&amp;")"</f>
        <v>Total Subjects Received ()</v>
      </c>
      <c r="PXC1435" s="825"/>
      <c r="PXD1435" s="826"/>
      <c r="PXE1435" s="788" t="s">
        <v>37</v>
      </c>
      <c r="PXF1435" s="824" t="str">
        <f>"Total Subjects Received "&amp;"("&amp;PXM1430&amp;")"</f>
        <v>Total Subjects Received ()</v>
      </c>
      <c r="PXG1435" s="825"/>
      <c r="PXH1435" s="826"/>
      <c r="PXI1435" s="788" t="s">
        <v>37</v>
      </c>
      <c r="PXJ1435" s="824" t="str">
        <f>"Total Subjects Received "&amp;"("&amp;PXQ1430&amp;")"</f>
        <v>Total Subjects Received ()</v>
      </c>
      <c r="PXK1435" s="825"/>
      <c r="PXL1435" s="826"/>
      <c r="PXM1435" s="788" t="s">
        <v>37</v>
      </c>
      <c r="PXN1435" s="824" t="str">
        <f>"Total Subjects Received "&amp;"("&amp;PXU1430&amp;")"</f>
        <v>Total Subjects Received ()</v>
      </c>
      <c r="PXO1435" s="825"/>
      <c r="PXP1435" s="826"/>
      <c r="PXQ1435" s="788" t="s">
        <v>37</v>
      </c>
      <c r="PXR1435" s="824" t="str">
        <f>"Total Subjects Received "&amp;"("&amp;PXY1430&amp;")"</f>
        <v>Total Subjects Received ()</v>
      </c>
      <c r="PXS1435" s="825"/>
      <c r="PXT1435" s="826"/>
      <c r="PXU1435" s="788" t="s">
        <v>37</v>
      </c>
      <c r="PXV1435" s="824" t="str">
        <f>"Total Subjects Received "&amp;"("&amp;PYC1430&amp;")"</f>
        <v>Total Subjects Received ()</v>
      </c>
      <c r="PXW1435" s="825"/>
      <c r="PXX1435" s="826"/>
      <c r="PXY1435" s="788" t="s">
        <v>37</v>
      </c>
      <c r="PXZ1435" s="824" t="str">
        <f>"Total Subjects Received "&amp;"("&amp;PYG1430&amp;")"</f>
        <v>Total Subjects Received ()</v>
      </c>
      <c r="PYA1435" s="825"/>
      <c r="PYB1435" s="826"/>
      <c r="PYC1435" s="788" t="s">
        <v>37</v>
      </c>
      <c r="PYD1435" s="824" t="str">
        <f>"Total Subjects Received "&amp;"("&amp;PYK1430&amp;")"</f>
        <v>Total Subjects Received ()</v>
      </c>
      <c r="PYE1435" s="825"/>
      <c r="PYF1435" s="826"/>
      <c r="PYG1435" s="788" t="s">
        <v>37</v>
      </c>
      <c r="PYH1435" s="824" t="str">
        <f>"Total Subjects Received "&amp;"("&amp;PYO1430&amp;")"</f>
        <v>Total Subjects Received ()</v>
      </c>
      <c r="PYI1435" s="825"/>
      <c r="PYJ1435" s="826"/>
      <c r="PYK1435" s="788" t="s">
        <v>37</v>
      </c>
      <c r="PYL1435" s="824" t="str">
        <f>"Total Subjects Received "&amp;"("&amp;PYS1430&amp;")"</f>
        <v>Total Subjects Received ()</v>
      </c>
      <c r="PYM1435" s="825"/>
      <c r="PYN1435" s="826"/>
      <c r="PYO1435" s="788" t="s">
        <v>37</v>
      </c>
      <c r="PYP1435" s="824" t="str">
        <f>"Total Subjects Received "&amp;"("&amp;PYW1430&amp;")"</f>
        <v>Total Subjects Received ()</v>
      </c>
      <c r="PYQ1435" s="825"/>
      <c r="PYR1435" s="826"/>
      <c r="PYS1435" s="788" t="s">
        <v>37</v>
      </c>
      <c r="PYT1435" s="824" t="str">
        <f>"Total Subjects Received "&amp;"("&amp;PZA1430&amp;")"</f>
        <v>Total Subjects Received ()</v>
      </c>
      <c r="PYU1435" s="825"/>
      <c r="PYV1435" s="826"/>
      <c r="PYW1435" s="788" t="s">
        <v>37</v>
      </c>
      <c r="PYX1435" s="824" t="str">
        <f>"Total Subjects Received "&amp;"("&amp;PZE1430&amp;")"</f>
        <v>Total Subjects Received ()</v>
      </c>
      <c r="PYY1435" s="825"/>
      <c r="PYZ1435" s="826"/>
      <c r="PZA1435" s="788" t="s">
        <v>37</v>
      </c>
      <c r="PZB1435" s="824" t="str">
        <f>"Total Subjects Received "&amp;"("&amp;PZI1430&amp;")"</f>
        <v>Total Subjects Received ()</v>
      </c>
      <c r="PZC1435" s="825"/>
      <c r="PZD1435" s="826"/>
      <c r="PZE1435" s="788" t="s">
        <v>37</v>
      </c>
      <c r="PZF1435" s="824" t="str">
        <f>"Total Subjects Received "&amp;"("&amp;PZM1430&amp;")"</f>
        <v>Total Subjects Received ()</v>
      </c>
      <c r="PZG1435" s="825"/>
      <c r="PZH1435" s="826"/>
      <c r="PZI1435" s="788" t="s">
        <v>37</v>
      </c>
      <c r="PZJ1435" s="824" t="str">
        <f>"Total Subjects Received "&amp;"("&amp;PZQ1430&amp;")"</f>
        <v>Total Subjects Received ()</v>
      </c>
      <c r="PZK1435" s="825"/>
      <c r="PZL1435" s="826"/>
      <c r="PZM1435" s="788" t="s">
        <v>37</v>
      </c>
      <c r="PZN1435" s="824" t="str">
        <f>"Total Subjects Received "&amp;"("&amp;PZU1430&amp;")"</f>
        <v>Total Subjects Received ()</v>
      </c>
      <c r="PZO1435" s="825"/>
      <c r="PZP1435" s="826"/>
      <c r="PZQ1435" s="788" t="s">
        <v>37</v>
      </c>
      <c r="PZR1435" s="824" t="str">
        <f>"Total Subjects Received "&amp;"("&amp;PZY1430&amp;")"</f>
        <v>Total Subjects Received ()</v>
      </c>
      <c r="PZS1435" s="825"/>
      <c r="PZT1435" s="826"/>
      <c r="PZU1435" s="788" t="s">
        <v>37</v>
      </c>
      <c r="PZV1435" s="824" t="str">
        <f>"Total Subjects Received "&amp;"("&amp;QAC1430&amp;")"</f>
        <v>Total Subjects Received ()</v>
      </c>
      <c r="PZW1435" s="825"/>
      <c r="PZX1435" s="826"/>
      <c r="PZY1435" s="788" t="s">
        <v>37</v>
      </c>
      <c r="PZZ1435" s="824" t="str">
        <f>"Total Subjects Received "&amp;"("&amp;QAG1430&amp;")"</f>
        <v>Total Subjects Received ()</v>
      </c>
      <c r="QAA1435" s="825"/>
      <c r="QAB1435" s="826"/>
      <c r="QAC1435" s="788" t="s">
        <v>37</v>
      </c>
      <c r="QAD1435" s="824" t="str">
        <f>"Total Subjects Received "&amp;"("&amp;QAK1430&amp;")"</f>
        <v>Total Subjects Received ()</v>
      </c>
      <c r="QAE1435" s="825"/>
      <c r="QAF1435" s="826"/>
      <c r="QAG1435" s="788" t="s">
        <v>37</v>
      </c>
      <c r="QAH1435" s="824" t="str">
        <f>"Total Subjects Received "&amp;"("&amp;QAO1430&amp;")"</f>
        <v>Total Subjects Received ()</v>
      </c>
      <c r="QAI1435" s="825"/>
      <c r="QAJ1435" s="826"/>
      <c r="QAK1435" s="788" t="s">
        <v>37</v>
      </c>
      <c r="QAL1435" s="824" t="str">
        <f>"Total Subjects Received "&amp;"("&amp;QAS1430&amp;")"</f>
        <v>Total Subjects Received ()</v>
      </c>
      <c r="QAM1435" s="825"/>
      <c r="QAN1435" s="826"/>
      <c r="QAO1435" s="788" t="s">
        <v>37</v>
      </c>
      <c r="QAP1435" s="824" t="str">
        <f>"Total Subjects Received "&amp;"("&amp;QAW1430&amp;")"</f>
        <v>Total Subjects Received ()</v>
      </c>
      <c r="QAQ1435" s="825"/>
      <c r="QAR1435" s="826"/>
      <c r="QAS1435" s="788" t="s">
        <v>37</v>
      </c>
      <c r="QAT1435" s="824" t="str">
        <f>"Total Subjects Received "&amp;"("&amp;QBA1430&amp;")"</f>
        <v>Total Subjects Received ()</v>
      </c>
      <c r="QAU1435" s="825"/>
      <c r="QAV1435" s="826"/>
      <c r="QAW1435" s="788" t="s">
        <v>37</v>
      </c>
      <c r="QAX1435" s="824" t="str">
        <f>"Total Subjects Received "&amp;"("&amp;QBE1430&amp;")"</f>
        <v>Total Subjects Received ()</v>
      </c>
      <c r="QAY1435" s="825"/>
      <c r="QAZ1435" s="826"/>
      <c r="QBA1435" s="788" t="s">
        <v>37</v>
      </c>
      <c r="QBB1435" s="824" t="str">
        <f>"Total Subjects Received "&amp;"("&amp;QBI1430&amp;")"</f>
        <v>Total Subjects Received ()</v>
      </c>
      <c r="QBC1435" s="825"/>
      <c r="QBD1435" s="826"/>
      <c r="QBE1435" s="788" t="s">
        <v>37</v>
      </c>
      <c r="QBF1435" s="824" t="str">
        <f>"Total Subjects Received "&amp;"("&amp;QBM1430&amp;")"</f>
        <v>Total Subjects Received ()</v>
      </c>
      <c r="QBG1435" s="825"/>
      <c r="QBH1435" s="826"/>
      <c r="QBI1435" s="788" t="s">
        <v>37</v>
      </c>
      <c r="QBJ1435" s="824" t="str">
        <f>"Total Subjects Received "&amp;"("&amp;QBQ1430&amp;")"</f>
        <v>Total Subjects Received ()</v>
      </c>
      <c r="QBK1435" s="825"/>
      <c r="QBL1435" s="826"/>
      <c r="QBM1435" s="788" t="s">
        <v>37</v>
      </c>
      <c r="QBN1435" s="824" t="str">
        <f>"Total Subjects Received "&amp;"("&amp;QBU1430&amp;")"</f>
        <v>Total Subjects Received ()</v>
      </c>
      <c r="QBO1435" s="825"/>
      <c r="QBP1435" s="826"/>
      <c r="QBQ1435" s="788" t="s">
        <v>37</v>
      </c>
      <c r="QBR1435" s="824" t="str">
        <f>"Total Subjects Received "&amp;"("&amp;QBY1430&amp;")"</f>
        <v>Total Subjects Received ()</v>
      </c>
      <c r="QBS1435" s="825"/>
      <c r="QBT1435" s="826"/>
      <c r="QBU1435" s="788" t="s">
        <v>37</v>
      </c>
      <c r="QBV1435" s="824" t="str">
        <f>"Total Subjects Received "&amp;"("&amp;QCC1430&amp;")"</f>
        <v>Total Subjects Received ()</v>
      </c>
      <c r="QBW1435" s="825"/>
      <c r="QBX1435" s="826"/>
      <c r="QBY1435" s="788" t="s">
        <v>37</v>
      </c>
      <c r="QBZ1435" s="824" t="str">
        <f>"Total Subjects Received "&amp;"("&amp;QCG1430&amp;")"</f>
        <v>Total Subjects Received ()</v>
      </c>
      <c r="QCA1435" s="825"/>
      <c r="QCB1435" s="826"/>
      <c r="QCC1435" s="788" t="s">
        <v>37</v>
      </c>
      <c r="QCD1435" s="824" t="str">
        <f>"Total Subjects Received "&amp;"("&amp;QCK1430&amp;")"</f>
        <v>Total Subjects Received ()</v>
      </c>
      <c r="QCE1435" s="825"/>
      <c r="QCF1435" s="826"/>
      <c r="QCG1435" s="788" t="s">
        <v>37</v>
      </c>
      <c r="QCH1435" s="824" t="str">
        <f>"Total Subjects Received "&amp;"("&amp;QCO1430&amp;")"</f>
        <v>Total Subjects Received ()</v>
      </c>
      <c r="QCI1435" s="825"/>
      <c r="QCJ1435" s="826"/>
      <c r="QCK1435" s="788" t="s">
        <v>37</v>
      </c>
      <c r="QCL1435" s="824" t="str">
        <f>"Total Subjects Received "&amp;"("&amp;QCS1430&amp;")"</f>
        <v>Total Subjects Received ()</v>
      </c>
      <c r="QCM1435" s="825"/>
      <c r="QCN1435" s="826"/>
      <c r="QCO1435" s="788" t="s">
        <v>37</v>
      </c>
      <c r="QCP1435" s="824" t="str">
        <f>"Total Subjects Received "&amp;"("&amp;QCW1430&amp;")"</f>
        <v>Total Subjects Received ()</v>
      </c>
      <c r="QCQ1435" s="825"/>
      <c r="QCR1435" s="826"/>
      <c r="QCS1435" s="788" t="s">
        <v>37</v>
      </c>
      <c r="QCT1435" s="824" t="str">
        <f>"Total Subjects Received "&amp;"("&amp;QDA1430&amp;")"</f>
        <v>Total Subjects Received ()</v>
      </c>
      <c r="QCU1435" s="825"/>
      <c r="QCV1435" s="826"/>
      <c r="QCW1435" s="788" t="s">
        <v>37</v>
      </c>
      <c r="QCX1435" s="824" t="str">
        <f>"Total Subjects Received "&amp;"("&amp;QDE1430&amp;")"</f>
        <v>Total Subjects Received ()</v>
      </c>
      <c r="QCY1435" s="825"/>
      <c r="QCZ1435" s="826"/>
      <c r="QDA1435" s="788" t="s">
        <v>37</v>
      </c>
      <c r="QDB1435" s="824" t="str">
        <f>"Total Subjects Received "&amp;"("&amp;QDI1430&amp;")"</f>
        <v>Total Subjects Received ()</v>
      </c>
      <c r="QDC1435" s="825"/>
      <c r="QDD1435" s="826"/>
      <c r="QDE1435" s="788" t="s">
        <v>37</v>
      </c>
      <c r="QDF1435" s="824" t="str">
        <f>"Total Subjects Received "&amp;"("&amp;QDM1430&amp;")"</f>
        <v>Total Subjects Received ()</v>
      </c>
      <c r="QDG1435" s="825"/>
      <c r="QDH1435" s="826"/>
      <c r="QDI1435" s="788" t="s">
        <v>37</v>
      </c>
      <c r="QDJ1435" s="824" t="str">
        <f>"Total Subjects Received "&amp;"("&amp;QDQ1430&amp;")"</f>
        <v>Total Subjects Received ()</v>
      </c>
      <c r="QDK1435" s="825"/>
      <c r="QDL1435" s="826"/>
      <c r="QDM1435" s="788" t="s">
        <v>37</v>
      </c>
      <c r="QDN1435" s="824" t="str">
        <f>"Total Subjects Received "&amp;"("&amp;QDU1430&amp;")"</f>
        <v>Total Subjects Received ()</v>
      </c>
      <c r="QDO1435" s="825"/>
      <c r="QDP1435" s="826"/>
      <c r="QDQ1435" s="788" t="s">
        <v>37</v>
      </c>
      <c r="QDR1435" s="824" t="str">
        <f>"Total Subjects Received "&amp;"("&amp;QDY1430&amp;")"</f>
        <v>Total Subjects Received ()</v>
      </c>
      <c r="QDS1435" s="825"/>
      <c r="QDT1435" s="826"/>
      <c r="QDU1435" s="788" t="s">
        <v>37</v>
      </c>
      <c r="QDV1435" s="824" t="str">
        <f>"Total Subjects Received "&amp;"("&amp;QEC1430&amp;")"</f>
        <v>Total Subjects Received ()</v>
      </c>
      <c r="QDW1435" s="825"/>
      <c r="QDX1435" s="826"/>
      <c r="QDY1435" s="788" t="s">
        <v>37</v>
      </c>
      <c r="QDZ1435" s="824" t="str">
        <f>"Total Subjects Received "&amp;"("&amp;QEG1430&amp;")"</f>
        <v>Total Subjects Received ()</v>
      </c>
      <c r="QEA1435" s="825"/>
      <c r="QEB1435" s="826"/>
      <c r="QEC1435" s="788" t="s">
        <v>37</v>
      </c>
      <c r="QED1435" s="824" t="str">
        <f>"Total Subjects Received "&amp;"("&amp;QEK1430&amp;")"</f>
        <v>Total Subjects Received ()</v>
      </c>
      <c r="QEE1435" s="825"/>
      <c r="QEF1435" s="826"/>
      <c r="QEG1435" s="788" t="s">
        <v>37</v>
      </c>
      <c r="QEH1435" s="824" t="str">
        <f>"Total Subjects Received "&amp;"("&amp;QEO1430&amp;")"</f>
        <v>Total Subjects Received ()</v>
      </c>
      <c r="QEI1435" s="825"/>
      <c r="QEJ1435" s="826"/>
      <c r="QEK1435" s="788" t="s">
        <v>37</v>
      </c>
      <c r="QEL1435" s="824" t="str">
        <f>"Total Subjects Received "&amp;"("&amp;QES1430&amp;")"</f>
        <v>Total Subjects Received ()</v>
      </c>
      <c r="QEM1435" s="825"/>
      <c r="QEN1435" s="826"/>
      <c r="QEO1435" s="788" t="s">
        <v>37</v>
      </c>
      <c r="QEP1435" s="824" t="str">
        <f>"Total Subjects Received "&amp;"("&amp;QEW1430&amp;")"</f>
        <v>Total Subjects Received ()</v>
      </c>
      <c r="QEQ1435" s="825"/>
      <c r="QER1435" s="826"/>
      <c r="QES1435" s="788" t="s">
        <v>37</v>
      </c>
      <c r="QET1435" s="824" t="str">
        <f>"Total Subjects Received "&amp;"("&amp;QFA1430&amp;")"</f>
        <v>Total Subjects Received ()</v>
      </c>
      <c r="QEU1435" s="825"/>
      <c r="QEV1435" s="826"/>
      <c r="QEW1435" s="788" t="s">
        <v>37</v>
      </c>
      <c r="QEX1435" s="824" t="str">
        <f>"Total Subjects Received "&amp;"("&amp;QFE1430&amp;")"</f>
        <v>Total Subjects Received ()</v>
      </c>
      <c r="QEY1435" s="825"/>
      <c r="QEZ1435" s="826"/>
      <c r="QFA1435" s="788" t="s">
        <v>37</v>
      </c>
      <c r="QFB1435" s="824" t="str">
        <f>"Total Subjects Received "&amp;"("&amp;QFI1430&amp;")"</f>
        <v>Total Subjects Received ()</v>
      </c>
      <c r="QFC1435" s="825"/>
      <c r="QFD1435" s="826"/>
      <c r="QFE1435" s="788" t="s">
        <v>37</v>
      </c>
      <c r="QFF1435" s="824" t="str">
        <f>"Total Subjects Received "&amp;"("&amp;QFM1430&amp;")"</f>
        <v>Total Subjects Received ()</v>
      </c>
      <c r="QFG1435" s="825"/>
      <c r="QFH1435" s="826"/>
      <c r="QFI1435" s="788" t="s">
        <v>37</v>
      </c>
      <c r="QFJ1435" s="824" t="str">
        <f>"Total Subjects Received "&amp;"("&amp;QFQ1430&amp;")"</f>
        <v>Total Subjects Received ()</v>
      </c>
      <c r="QFK1435" s="825"/>
      <c r="QFL1435" s="826"/>
      <c r="QFM1435" s="788" t="s">
        <v>37</v>
      </c>
      <c r="QFN1435" s="824" t="str">
        <f>"Total Subjects Received "&amp;"("&amp;QFU1430&amp;")"</f>
        <v>Total Subjects Received ()</v>
      </c>
      <c r="QFO1435" s="825"/>
      <c r="QFP1435" s="826"/>
      <c r="QFQ1435" s="788" t="s">
        <v>37</v>
      </c>
      <c r="QFR1435" s="824" t="str">
        <f>"Total Subjects Received "&amp;"("&amp;QFY1430&amp;")"</f>
        <v>Total Subjects Received ()</v>
      </c>
      <c r="QFS1435" s="825"/>
      <c r="QFT1435" s="826"/>
      <c r="QFU1435" s="788" t="s">
        <v>37</v>
      </c>
      <c r="QFV1435" s="824" t="str">
        <f>"Total Subjects Received "&amp;"("&amp;QGC1430&amp;")"</f>
        <v>Total Subjects Received ()</v>
      </c>
      <c r="QFW1435" s="825"/>
      <c r="QFX1435" s="826"/>
      <c r="QFY1435" s="788" t="s">
        <v>37</v>
      </c>
      <c r="QFZ1435" s="824" t="str">
        <f>"Total Subjects Received "&amp;"("&amp;QGG1430&amp;")"</f>
        <v>Total Subjects Received ()</v>
      </c>
      <c r="QGA1435" s="825"/>
      <c r="QGB1435" s="826"/>
      <c r="QGC1435" s="788" t="s">
        <v>37</v>
      </c>
      <c r="QGD1435" s="824" t="str">
        <f>"Total Subjects Received "&amp;"("&amp;QGK1430&amp;")"</f>
        <v>Total Subjects Received ()</v>
      </c>
      <c r="QGE1435" s="825"/>
      <c r="QGF1435" s="826"/>
      <c r="QGG1435" s="788" t="s">
        <v>37</v>
      </c>
      <c r="QGH1435" s="824" t="str">
        <f>"Total Subjects Received "&amp;"("&amp;QGO1430&amp;")"</f>
        <v>Total Subjects Received ()</v>
      </c>
      <c r="QGI1435" s="825"/>
      <c r="QGJ1435" s="826"/>
      <c r="QGK1435" s="788" t="s">
        <v>37</v>
      </c>
      <c r="QGL1435" s="824" t="str">
        <f>"Total Subjects Received "&amp;"("&amp;QGS1430&amp;")"</f>
        <v>Total Subjects Received ()</v>
      </c>
      <c r="QGM1435" s="825"/>
      <c r="QGN1435" s="826"/>
      <c r="QGO1435" s="788" t="s">
        <v>37</v>
      </c>
      <c r="QGP1435" s="824" t="str">
        <f>"Total Subjects Received "&amp;"("&amp;QGW1430&amp;")"</f>
        <v>Total Subjects Received ()</v>
      </c>
      <c r="QGQ1435" s="825"/>
      <c r="QGR1435" s="826"/>
      <c r="QGS1435" s="788" t="s">
        <v>37</v>
      </c>
      <c r="QGT1435" s="824" t="str">
        <f>"Total Subjects Received "&amp;"("&amp;QHA1430&amp;")"</f>
        <v>Total Subjects Received ()</v>
      </c>
      <c r="QGU1435" s="825"/>
      <c r="QGV1435" s="826"/>
      <c r="QGW1435" s="788" t="s">
        <v>37</v>
      </c>
      <c r="QGX1435" s="824" t="str">
        <f>"Total Subjects Received "&amp;"("&amp;QHE1430&amp;")"</f>
        <v>Total Subjects Received ()</v>
      </c>
      <c r="QGY1435" s="825"/>
      <c r="QGZ1435" s="826"/>
      <c r="QHA1435" s="788" t="s">
        <v>37</v>
      </c>
      <c r="QHB1435" s="824" t="str">
        <f>"Total Subjects Received "&amp;"("&amp;QHI1430&amp;")"</f>
        <v>Total Subjects Received ()</v>
      </c>
      <c r="QHC1435" s="825"/>
      <c r="QHD1435" s="826"/>
      <c r="QHE1435" s="788" t="s">
        <v>37</v>
      </c>
      <c r="QHF1435" s="824" t="str">
        <f>"Total Subjects Received "&amp;"("&amp;QHM1430&amp;")"</f>
        <v>Total Subjects Received ()</v>
      </c>
      <c r="QHG1435" s="825"/>
      <c r="QHH1435" s="826"/>
      <c r="QHI1435" s="788" t="s">
        <v>37</v>
      </c>
      <c r="QHJ1435" s="824" t="str">
        <f>"Total Subjects Received "&amp;"("&amp;QHQ1430&amp;")"</f>
        <v>Total Subjects Received ()</v>
      </c>
      <c r="QHK1435" s="825"/>
      <c r="QHL1435" s="826"/>
      <c r="QHM1435" s="788" t="s">
        <v>37</v>
      </c>
      <c r="QHN1435" s="824" t="str">
        <f>"Total Subjects Received "&amp;"("&amp;QHU1430&amp;")"</f>
        <v>Total Subjects Received ()</v>
      </c>
      <c r="QHO1435" s="825"/>
      <c r="QHP1435" s="826"/>
      <c r="QHQ1435" s="788" t="s">
        <v>37</v>
      </c>
      <c r="QHR1435" s="824" t="str">
        <f>"Total Subjects Received "&amp;"("&amp;QHY1430&amp;")"</f>
        <v>Total Subjects Received ()</v>
      </c>
      <c r="QHS1435" s="825"/>
      <c r="QHT1435" s="826"/>
      <c r="QHU1435" s="788" t="s">
        <v>37</v>
      </c>
      <c r="QHV1435" s="824" t="str">
        <f>"Total Subjects Received "&amp;"("&amp;QIC1430&amp;")"</f>
        <v>Total Subjects Received ()</v>
      </c>
      <c r="QHW1435" s="825"/>
      <c r="QHX1435" s="826"/>
      <c r="QHY1435" s="788" t="s">
        <v>37</v>
      </c>
      <c r="QHZ1435" s="824" t="str">
        <f>"Total Subjects Received "&amp;"("&amp;QIG1430&amp;")"</f>
        <v>Total Subjects Received ()</v>
      </c>
      <c r="QIA1435" s="825"/>
      <c r="QIB1435" s="826"/>
      <c r="QIC1435" s="788" t="s">
        <v>37</v>
      </c>
      <c r="QID1435" s="824" t="str">
        <f>"Total Subjects Received "&amp;"("&amp;QIK1430&amp;")"</f>
        <v>Total Subjects Received ()</v>
      </c>
      <c r="QIE1435" s="825"/>
      <c r="QIF1435" s="826"/>
      <c r="QIG1435" s="788" t="s">
        <v>37</v>
      </c>
      <c r="QIH1435" s="824" t="str">
        <f>"Total Subjects Received "&amp;"("&amp;QIO1430&amp;")"</f>
        <v>Total Subjects Received ()</v>
      </c>
      <c r="QII1435" s="825"/>
      <c r="QIJ1435" s="826"/>
      <c r="QIK1435" s="788" t="s">
        <v>37</v>
      </c>
      <c r="QIL1435" s="824" t="str">
        <f>"Total Subjects Received "&amp;"("&amp;QIS1430&amp;")"</f>
        <v>Total Subjects Received ()</v>
      </c>
      <c r="QIM1435" s="825"/>
      <c r="QIN1435" s="826"/>
      <c r="QIO1435" s="788" t="s">
        <v>37</v>
      </c>
      <c r="QIP1435" s="824" t="str">
        <f>"Total Subjects Received "&amp;"("&amp;QIW1430&amp;")"</f>
        <v>Total Subjects Received ()</v>
      </c>
      <c r="QIQ1435" s="825"/>
      <c r="QIR1435" s="826"/>
      <c r="QIS1435" s="788" t="s">
        <v>37</v>
      </c>
      <c r="QIT1435" s="824" t="str">
        <f>"Total Subjects Received "&amp;"("&amp;QJA1430&amp;")"</f>
        <v>Total Subjects Received ()</v>
      </c>
      <c r="QIU1435" s="825"/>
      <c r="QIV1435" s="826"/>
      <c r="QIW1435" s="788" t="s">
        <v>37</v>
      </c>
      <c r="QIX1435" s="824" t="str">
        <f>"Total Subjects Received "&amp;"("&amp;QJE1430&amp;")"</f>
        <v>Total Subjects Received ()</v>
      </c>
      <c r="QIY1435" s="825"/>
      <c r="QIZ1435" s="826"/>
      <c r="QJA1435" s="788" t="s">
        <v>37</v>
      </c>
      <c r="QJB1435" s="824" t="str">
        <f>"Total Subjects Received "&amp;"("&amp;QJI1430&amp;")"</f>
        <v>Total Subjects Received ()</v>
      </c>
      <c r="QJC1435" s="825"/>
      <c r="QJD1435" s="826"/>
      <c r="QJE1435" s="788" t="s">
        <v>37</v>
      </c>
      <c r="QJF1435" s="824" t="str">
        <f>"Total Subjects Received "&amp;"("&amp;QJM1430&amp;")"</f>
        <v>Total Subjects Received ()</v>
      </c>
      <c r="QJG1435" s="825"/>
      <c r="QJH1435" s="826"/>
      <c r="QJI1435" s="788" t="s">
        <v>37</v>
      </c>
      <c r="QJJ1435" s="824" t="str">
        <f>"Total Subjects Received "&amp;"("&amp;QJQ1430&amp;")"</f>
        <v>Total Subjects Received ()</v>
      </c>
      <c r="QJK1435" s="825"/>
      <c r="QJL1435" s="826"/>
      <c r="QJM1435" s="788" t="s">
        <v>37</v>
      </c>
      <c r="QJN1435" s="824" t="str">
        <f>"Total Subjects Received "&amp;"("&amp;QJU1430&amp;")"</f>
        <v>Total Subjects Received ()</v>
      </c>
      <c r="QJO1435" s="825"/>
      <c r="QJP1435" s="826"/>
      <c r="QJQ1435" s="788" t="s">
        <v>37</v>
      </c>
      <c r="QJR1435" s="824" t="str">
        <f>"Total Subjects Received "&amp;"("&amp;QJY1430&amp;")"</f>
        <v>Total Subjects Received ()</v>
      </c>
      <c r="QJS1435" s="825"/>
      <c r="QJT1435" s="826"/>
      <c r="QJU1435" s="788" t="s">
        <v>37</v>
      </c>
      <c r="QJV1435" s="824" t="str">
        <f>"Total Subjects Received "&amp;"("&amp;QKC1430&amp;")"</f>
        <v>Total Subjects Received ()</v>
      </c>
      <c r="QJW1435" s="825"/>
      <c r="QJX1435" s="826"/>
      <c r="QJY1435" s="788" t="s">
        <v>37</v>
      </c>
      <c r="QJZ1435" s="824" t="str">
        <f>"Total Subjects Received "&amp;"("&amp;QKG1430&amp;")"</f>
        <v>Total Subjects Received ()</v>
      </c>
      <c r="QKA1435" s="825"/>
      <c r="QKB1435" s="826"/>
      <c r="QKC1435" s="788" t="s">
        <v>37</v>
      </c>
      <c r="QKD1435" s="824" t="str">
        <f>"Total Subjects Received "&amp;"("&amp;QKK1430&amp;")"</f>
        <v>Total Subjects Received ()</v>
      </c>
      <c r="QKE1435" s="825"/>
      <c r="QKF1435" s="826"/>
      <c r="QKG1435" s="788" t="s">
        <v>37</v>
      </c>
      <c r="QKH1435" s="824" t="str">
        <f>"Total Subjects Received "&amp;"("&amp;QKO1430&amp;")"</f>
        <v>Total Subjects Received ()</v>
      </c>
      <c r="QKI1435" s="825"/>
      <c r="QKJ1435" s="826"/>
      <c r="QKK1435" s="788" t="s">
        <v>37</v>
      </c>
      <c r="QKL1435" s="824" t="str">
        <f>"Total Subjects Received "&amp;"("&amp;QKS1430&amp;")"</f>
        <v>Total Subjects Received ()</v>
      </c>
      <c r="QKM1435" s="825"/>
      <c r="QKN1435" s="826"/>
      <c r="QKO1435" s="788" t="s">
        <v>37</v>
      </c>
      <c r="QKP1435" s="824" t="str">
        <f>"Total Subjects Received "&amp;"("&amp;QKW1430&amp;")"</f>
        <v>Total Subjects Received ()</v>
      </c>
      <c r="QKQ1435" s="825"/>
      <c r="QKR1435" s="826"/>
      <c r="QKS1435" s="788" t="s">
        <v>37</v>
      </c>
      <c r="QKT1435" s="824" t="str">
        <f>"Total Subjects Received "&amp;"("&amp;QLA1430&amp;")"</f>
        <v>Total Subjects Received ()</v>
      </c>
      <c r="QKU1435" s="825"/>
      <c r="QKV1435" s="826"/>
      <c r="QKW1435" s="788" t="s">
        <v>37</v>
      </c>
      <c r="QKX1435" s="824" t="str">
        <f>"Total Subjects Received "&amp;"("&amp;QLE1430&amp;")"</f>
        <v>Total Subjects Received ()</v>
      </c>
      <c r="QKY1435" s="825"/>
      <c r="QKZ1435" s="826"/>
      <c r="QLA1435" s="788" t="s">
        <v>37</v>
      </c>
      <c r="QLB1435" s="824" t="str">
        <f>"Total Subjects Received "&amp;"("&amp;QLI1430&amp;")"</f>
        <v>Total Subjects Received ()</v>
      </c>
      <c r="QLC1435" s="825"/>
      <c r="QLD1435" s="826"/>
      <c r="QLE1435" s="788" t="s">
        <v>37</v>
      </c>
      <c r="QLF1435" s="824" t="str">
        <f>"Total Subjects Received "&amp;"("&amp;QLM1430&amp;")"</f>
        <v>Total Subjects Received ()</v>
      </c>
      <c r="QLG1435" s="825"/>
      <c r="QLH1435" s="826"/>
      <c r="QLI1435" s="788" t="s">
        <v>37</v>
      </c>
      <c r="QLJ1435" s="824" t="str">
        <f>"Total Subjects Received "&amp;"("&amp;QLQ1430&amp;")"</f>
        <v>Total Subjects Received ()</v>
      </c>
      <c r="QLK1435" s="825"/>
      <c r="QLL1435" s="826"/>
      <c r="QLM1435" s="788" t="s">
        <v>37</v>
      </c>
      <c r="QLN1435" s="824" t="str">
        <f>"Total Subjects Received "&amp;"("&amp;QLU1430&amp;")"</f>
        <v>Total Subjects Received ()</v>
      </c>
      <c r="QLO1435" s="825"/>
      <c r="QLP1435" s="826"/>
      <c r="QLQ1435" s="788" t="s">
        <v>37</v>
      </c>
      <c r="QLR1435" s="824" t="str">
        <f>"Total Subjects Received "&amp;"("&amp;QLY1430&amp;")"</f>
        <v>Total Subjects Received ()</v>
      </c>
      <c r="QLS1435" s="825"/>
      <c r="QLT1435" s="826"/>
      <c r="QLU1435" s="788" t="s">
        <v>37</v>
      </c>
      <c r="QLV1435" s="824" t="str">
        <f>"Total Subjects Received "&amp;"("&amp;QMC1430&amp;")"</f>
        <v>Total Subjects Received ()</v>
      </c>
      <c r="QLW1435" s="825"/>
      <c r="QLX1435" s="826"/>
      <c r="QLY1435" s="788" t="s">
        <v>37</v>
      </c>
      <c r="QLZ1435" s="824" t="str">
        <f>"Total Subjects Received "&amp;"("&amp;QMG1430&amp;")"</f>
        <v>Total Subjects Received ()</v>
      </c>
      <c r="QMA1435" s="825"/>
      <c r="QMB1435" s="826"/>
      <c r="QMC1435" s="788" t="s">
        <v>37</v>
      </c>
      <c r="QMD1435" s="824" t="str">
        <f>"Total Subjects Received "&amp;"("&amp;QMK1430&amp;")"</f>
        <v>Total Subjects Received ()</v>
      </c>
      <c r="QME1435" s="825"/>
      <c r="QMF1435" s="826"/>
      <c r="QMG1435" s="788" t="s">
        <v>37</v>
      </c>
      <c r="QMH1435" s="824" t="str">
        <f>"Total Subjects Received "&amp;"("&amp;QMO1430&amp;")"</f>
        <v>Total Subjects Received ()</v>
      </c>
      <c r="QMI1435" s="825"/>
      <c r="QMJ1435" s="826"/>
      <c r="QMK1435" s="788" t="s">
        <v>37</v>
      </c>
      <c r="QML1435" s="824" t="str">
        <f>"Total Subjects Received "&amp;"("&amp;QMS1430&amp;")"</f>
        <v>Total Subjects Received ()</v>
      </c>
      <c r="QMM1435" s="825"/>
      <c r="QMN1435" s="826"/>
      <c r="QMO1435" s="788" t="s">
        <v>37</v>
      </c>
      <c r="QMP1435" s="824" t="str">
        <f>"Total Subjects Received "&amp;"("&amp;QMW1430&amp;")"</f>
        <v>Total Subjects Received ()</v>
      </c>
      <c r="QMQ1435" s="825"/>
      <c r="QMR1435" s="826"/>
      <c r="QMS1435" s="788" t="s">
        <v>37</v>
      </c>
      <c r="QMT1435" s="824" t="str">
        <f>"Total Subjects Received "&amp;"("&amp;QNA1430&amp;")"</f>
        <v>Total Subjects Received ()</v>
      </c>
      <c r="QMU1435" s="825"/>
      <c r="QMV1435" s="826"/>
      <c r="QMW1435" s="788" t="s">
        <v>37</v>
      </c>
      <c r="QMX1435" s="824" t="str">
        <f>"Total Subjects Received "&amp;"("&amp;QNE1430&amp;")"</f>
        <v>Total Subjects Received ()</v>
      </c>
      <c r="QMY1435" s="825"/>
      <c r="QMZ1435" s="826"/>
      <c r="QNA1435" s="788" t="s">
        <v>37</v>
      </c>
      <c r="QNB1435" s="824" t="str">
        <f>"Total Subjects Received "&amp;"("&amp;QNI1430&amp;")"</f>
        <v>Total Subjects Received ()</v>
      </c>
      <c r="QNC1435" s="825"/>
      <c r="QND1435" s="826"/>
      <c r="QNE1435" s="788" t="s">
        <v>37</v>
      </c>
      <c r="QNF1435" s="824" t="str">
        <f>"Total Subjects Received "&amp;"("&amp;QNM1430&amp;")"</f>
        <v>Total Subjects Received ()</v>
      </c>
      <c r="QNG1435" s="825"/>
      <c r="QNH1435" s="826"/>
      <c r="QNI1435" s="788" t="s">
        <v>37</v>
      </c>
      <c r="QNJ1435" s="824" t="str">
        <f>"Total Subjects Received "&amp;"("&amp;QNQ1430&amp;")"</f>
        <v>Total Subjects Received ()</v>
      </c>
      <c r="QNK1435" s="825"/>
      <c r="QNL1435" s="826"/>
      <c r="QNM1435" s="788" t="s">
        <v>37</v>
      </c>
      <c r="QNN1435" s="824" t="str">
        <f>"Total Subjects Received "&amp;"("&amp;QNU1430&amp;")"</f>
        <v>Total Subjects Received ()</v>
      </c>
      <c r="QNO1435" s="825"/>
      <c r="QNP1435" s="826"/>
      <c r="QNQ1435" s="788" t="s">
        <v>37</v>
      </c>
      <c r="QNR1435" s="824" t="str">
        <f>"Total Subjects Received "&amp;"("&amp;QNY1430&amp;")"</f>
        <v>Total Subjects Received ()</v>
      </c>
      <c r="QNS1435" s="825"/>
      <c r="QNT1435" s="826"/>
      <c r="QNU1435" s="788" t="s">
        <v>37</v>
      </c>
      <c r="QNV1435" s="824" t="str">
        <f>"Total Subjects Received "&amp;"("&amp;QOC1430&amp;")"</f>
        <v>Total Subjects Received ()</v>
      </c>
      <c r="QNW1435" s="825"/>
      <c r="QNX1435" s="826"/>
      <c r="QNY1435" s="788" t="s">
        <v>37</v>
      </c>
      <c r="QNZ1435" s="824" t="str">
        <f>"Total Subjects Received "&amp;"("&amp;QOG1430&amp;")"</f>
        <v>Total Subjects Received ()</v>
      </c>
      <c r="QOA1435" s="825"/>
      <c r="QOB1435" s="826"/>
      <c r="QOC1435" s="788" t="s">
        <v>37</v>
      </c>
      <c r="QOD1435" s="824" t="str">
        <f>"Total Subjects Received "&amp;"("&amp;QOK1430&amp;")"</f>
        <v>Total Subjects Received ()</v>
      </c>
      <c r="QOE1435" s="825"/>
      <c r="QOF1435" s="826"/>
      <c r="QOG1435" s="788" t="s">
        <v>37</v>
      </c>
      <c r="QOH1435" s="824" t="str">
        <f>"Total Subjects Received "&amp;"("&amp;QOO1430&amp;")"</f>
        <v>Total Subjects Received ()</v>
      </c>
      <c r="QOI1435" s="825"/>
      <c r="QOJ1435" s="826"/>
      <c r="QOK1435" s="788" t="s">
        <v>37</v>
      </c>
      <c r="QOL1435" s="824" t="str">
        <f>"Total Subjects Received "&amp;"("&amp;QOS1430&amp;")"</f>
        <v>Total Subjects Received ()</v>
      </c>
      <c r="QOM1435" s="825"/>
      <c r="QON1435" s="826"/>
      <c r="QOO1435" s="788" t="s">
        <v>37</v>
      </c>
      <c r="QOP1435" s="824" t="str">
        <f>"Total Subjects Received "&amp;"("&amp;QOW1430&amp;")"</f>
        <v>Total Subjects Received ()</v>
      </c>
      <c r="QOQ1435" s="825"/>
      <c r="QOR1435" s="826"/>
      <c r="QOS1435" s="788" t="s">
        <v>37</v>
      </c>
      <c r="QOT1435" s="824" t="str">
        <f>"Total Subjects Received "&amp;"("&amp;QPA1430&amp;")"</f>
        <v>Total Subjects Received ()</v>
      </c>
      <c r="QOU1435" s="825"/>
      <c r="QOV1435" s="826"/>
      <c r="QOW1435" s="788" t="s">
        <v>37</v>
      </c>
      <c r="QOX1435" s="824" t="str">
        <f>"Total Subjects Received "&amp;"("&amp;QPE1430&amp;")"</f>
        <v>Total Subjects Received ()</v>
      </c>
      <c r="QOY1435" s="825"/>
      <c r="QOZ1435" s="826"/>
      <c r="QPA1435" s="788" t="s">
        <v>37</v>
      </c>
      <c r="QPB1435" s="824" t="str">
        <f>"Total Subjects Received "&amp;"("&amp;QPI1430&amp;")"</f>
        <v>Total Subjects Received ()</v>
      </c>
      <c r="QPC1435" s="825"/>
      <c r="QPD1435" s="826"/>
      <c r="QPE1435" s="788" t="s">
        <v>37</v>
      </c>
      <c r="QPF1435" s="824" t="str">
        <f>"Total Subjects Received "&amp;"("&amp;QPM1430&amp;")"</f>
        <v>Total Subjects Received ()</v>
      </c>
      <c r="QPG1435" s="825"/>
      <c r="QPH1435" s="826"/>
      <c r="QPI1435" s="788" t="s">
        <v>37</v>
      </c>
      <c r="QPJ1435" s="824" t="str">
        <f>"Total Subjects Received "&amp;"("&amp;QPQ1430&amp;")"</f>
        <v>Total Subjects Received ()</v>
      </c>
      <c r="QPK1435" s="825"/>
      <c r="QPL1435" s="826"/>
      <c r="QPM1435" s="788" t="s">
        <v>37</v>
      </c>
      <c r="QPN1435" s="824" t="str">
        <f>"Total Subjects Received "&amp;"("&amp;QPU1430&amp;")"</f>
        <v>Total Subjects Received ()</v>
      </c>
      <c r="QPO1435" s="825"/>
      <c r="QPP1435" s="826"/>
      <c r="QPQ1435" s="788" t="s">
        <v>37</v>
      </c>
      <c r="QPR1435" s="824" t="str">
        <f>"Total Subjects Received "&amp;"("&amp;QPY1430&amp;")"</f>
        <v>Total Subjects Received ()</v>
      </c>
      <c r="QPS1435" s="825"/>
      <c r="QPT1435" s="826"/>
      <c r="QPU1435" s="788" t="s">
        <v>37</v>
      </c>
      <c r="QPV1435" s="824" t="str">
        <f>"Total Subjects Received "&amp;"("&amp;QQC1430&amp;")"</f>
        <v>Total Subjects Received ()</v>
      </c>
      <c r="QPW1435" s="825"/>
      <c r="QPX1435" s="826"/>
      <c r="QPY1435" s="788" t="s">
        <v>37</v>
      </c>
      <c r="QPZ1435" s="824" t="str">
        <f>"Total Subjects Received "&amp;"("&amp;QQG1430&amp;")"</f>
        <v>Total Subjects Received ()</v>
      </c>
      <c r="QQA1435" s="825"/>
      <c r="QQB1435" s="826"/>
      <c r="QQC1435" s="788" t="s">
        <v>37</v>
      </c>
      <c r="QQD1435" s="824" t="str">
        <f>"Total Subjects Received "&amp;"("&amp;QQK1430&amp;")"</f>
        <v>Total Subjects Received ()</v>
      </c>
      <c r="QQE1435" s="825"/>
      <c r="QQF1435" s="826"/>
      <c r="QQG1435" s="788" t="s">
        <v>37</v>
      </c>
      <c r="QQH1435" s="824" t="str">
        <f>"Total Subjects Received "&amp;"("&amp;QQO1430&amp;")"</f>
        <v>Total Subjects Received ()</v>
      </c>
      <c r="QQI1435" s="825"/>
      <c r="QQJ1435" s="826"/>
      <c r="QQK1435" s="788" t="s">
        <v>37</v>
      </c>
      <c r="QQL1435" s="824" t="str">
        <f>"Total Subjects Received "&amp;"("&amp;QQS1430&amp;")"</f>
        <v>Total Subjects Received ()</v>
      </c>
      <c r="QQM1435" s="825"/>
      <c r="QQN1435" s="826"/>
      <c r="QQO1435" s="788" t="s">
        <v>37</v>
      </c>
      <c r="QQP1435" s="824" t="str">
        <f>"Total Subjects Received "&amp;"("&amp;QQW1430&amp;")"</f>
        <v>Total Subjects Received ()</v>
      </c>
      <c r="QQQ1435" s="825"/>
      <c r="QQR1435" s="826"/>
      <c r="QQS1435" s="788" t="s">
        <v>37</v>
      </c>
      <c r="QQT1435" s="824" t="str">
        <f>"Total Subjects Received "&amp;"("&amp;QRA1430&amp;")"</f>
        <v>Total Subjects Received ()</v>
      </c>
      <c r="QQU1435" s="825"/>
      <c r="QQV1435" s="826"/>
      <c r="QQW1435" s="788" t="s">
        <v>37</v>
      </c>
      <c r="QQX1435" s="824" t="str">
        <f>"Total Subjects Received "&amp;"("&amp;QRE1430&amp;")"</f>
        <v>Total Subjects Received ()</v>
      </c>
      <c r="QQY1435" s="825"/>
      <c r="QQZ1435" s="826"/>
      <c r="QRA1435" s="788" t="s">
        <v>37</v>
      </c>
      <c r="QRB1435" s="824" t="str">
        <f>"Total Subjects Received "&amp;"("&amp;QRI1430&amp;")"</f>
        <v>Total Subjects Received ()</v>
      </c>
      <c r="QRC1435" s="825"/>
      <c r="QRD1435" s="826"/>
      <c r="QRE1435" s="788" t="s">
        <v>37</v>
      </c>
      <c r="QRF1435" s="824" t="str">
        <f>"Total Subjects Received "&amp;"("&amp;QRM1430&amp;")"</f>
        <v>Total Subjects Received ()</v>
      </c>
      <c r="QRG1435" s="825"/>
      <c r="QRH1435" s="826"/>
      <c r="QRI1435" s="788" t="s">
        <v>37</v>
      </c>
      <c r="QRJ1435" s="824" t="str">
        <f>"Total Subjects Received "&amp;"("&amp;QRQ1430&amp;")"</f>
        <v>Total Subjects Received ()</v>
      </c>
      <c r="QRK1435" s="825"/>
      <c r="QRL1435" s="826"/>
      <c r="QRM1435" s="788" t="s">
        <v>37</v>
      </c>
      <c r="QRN1435" s="824" t="str">
        <f>"Total Subjects Received "&amp;"("&amp;QRU1430&amp;")"</f>
        <v>Total Subjects Received ()</v>
      </c>
      <c r="QRO1435" s="825"/>
      <c r="QRP1435" s="826"/>
      <c r="QRQ1435" s="788" t="s">
        <v>37</v>
      </c>
      <c r="QRR1435" s="824" t="str">
        <f>"Total Subjects Received "&amp;"("&amp;QRY1430&amp;")"</f>
        <v>Total Subjects Received ()</v>
      </c>
      <c r="QRS1435" s="825"/>
      <c r="QRT1435" s="826"/>
      <c r="QRU1435" s="788" t="s">
        <v>37</v>
      </c>
      <c r="QRV1435" s="824" t="str">
        <f>"Total Subjects Received "&amp;"("&amp;QSC1430&amp;")"</f>
        <v>Total Subjects Received ()</v>
      </c>
      <c r="QRW1435" s="825"/>
      <c r="QRX1435" s="826"/>
      <c r="QRY1435" s="788" t="s">
        <v>37</v>
      </c>
      <c r="QRZ1435" s="824" t="str">
        <f>"Total Subjects Received "&amp;"("&amp;QSG1430&amp;")"</f>
        <v>Total Subjects Received ()</v>
      </c>
      <c r="QSA1435" s="825"/>
      <c r="QSB1435" s="826"/>
      <c r="QSC1435" s="788" t="s">
        <v>37</v>
      </c>
      <c r="QSD1435" s="824" t="str">
        <f>"Total Subjects Received "&amp;"("&amp;QSK1430&amp;")"</f>
        <v>Total Subjects Received ()</v>
      </c>
      <c r="QSE1435" s="825"/>
      <c r="QSF1435" s="826"/>
      <c r="QSG1435" s="788" t="s">
        <v>37</v>
      </c>
      <c r="QSH1435" s="824" t="str">
        <f>"Total Subjects Received "&amp;"("&amp;QSO1430&amp;")"</f>
        <v>Total Subjects Received ()</v>
      </c>
      <c r="QSI1435" s="825"/>
      <c r="QSJ1435" s="826"/>
      <c r="QSK1435" s="788" t="s">
        <v>37</v>
      </c>
      <c r="QSL1435" s="824" t="str">
        <f>"Total Subjects Received "&amp;"("&amp;QSS1430&amp;")"</f>
        <v>Total Subjects Received ()</v>
      </c>
      <c r="QSM1435" s="825"/>
      <c r="QSN1435" s="826"/>
      <c r="QSO1435" s="788" t="s">
        <v>37</v>
      </c>
      <c r="QSP1435" s="824" t="str">
        <f>"Total Subjects Received "&amp;"("&amp;QSW1430&amp;")"</f>
        <v>Total Subjects Received ()</v>
      </c>
      <c r="QSQ1435" s="825"/>
      <c r="QSR1435" s="826"/>
      <c r="QSS1435" s="788" t="s">
        <v>37</v>
      </c>
      <c r="QST1435" s="824" t="str">
        <f>"Total Subjects Received "&amp;"("&amp;QTA1430&amp;")"</f>
        <v>Total Subjects Received ()</v>
      </c>
      <c r="QSU1435" s="825"/>
      <c r="QSV1435" s="826"/>
      <c r="QSW1435" s="788" t="s">
        <v>37</v>
      </c>
      <c r="QSX1435" s="824" t="str">
        <f>"Total Subjects Received "&amp;"("&amp;QTE1430&amp;")"</f>
        <v>Total Subjects Received ()</v>
      </c>
      <c r="QSY1435" s="825"/>
      <c r="QSZ1435" s="826"/>
      <c r="QTA1435" s="788" t="s">
        <v>37</v>
      </c>
      <c r="QTB1435" s="824" t="str">
        <f>"Total Subjects Received "&amp;"("&amp;QTI1430&amp;")"</f>
        <v>Total Subjects Received ()</v>
      </c>
      <c r="QTC1435" s="825"/>
      <c r="QTD1435" s="826"/>
      <c r="QTE1435" s="788" t="s">
        <v>37</v>
      </c>
      <c r="QTF1435" s="824" t="str">
        <f>"Total Subjects Received "&amp;"("&amp;QTM1430&amp;")"</f>
        <v>Total Subjects Received ()</v>
      </c>
      <c r="QTG1435" s="825"/>
      <c r="QTH1435" s="826"/>
      <c r="QTI1435" s="788" t="s">
        <v>37</v>
      </c>
      <c r="QTJ1435" s="824" t="str">
        <f>"Total Subjects Received "&amp;"("&amp;QTQ1430&amp;")"</f>
        <v>Total Subjects Received ()</v>
      </c>
      <c r="QTK1435" s="825"/>
      <c r="QTL1435" s="826"/>
      <c r="QTM1435" s="788" t="s">
        <v>37</v>
      </c>
      <c r="QTN1435" s="824" t="str">
        <f>"Total Subjects Received "&amp;"("&amp;QTU1430&amp;")"</f>
        <v>Total Subjects Received ()</v>
      </c>
      <c r="QTO1435" s="825"/>
      <c r="QTP1435" s="826"/>
      <c r="QTQ1435" s="788" t="s">
        <v>37</v>
      </c>
      <c r="QTR1435" s="824" t="str">
        <f>"Total Subjects Received "&amp;"("&amp;QTY1430&amp;")"</f>
        <v>Total Subjects Received ()</v>
      </c>
      <c r="QTS1435" s="825"/>
      <c r="QTT1435" s="826"/>
      <c r="QTU1435" s="788" t="s">
        <v>37</v>
      </c>
      <c r="QTV1435" s="824" t="str">
        <f>"Total Subjects Received "&amp;"("&amp;QUC1430&amp;")"</f>
        <v>Total Subjects Received ()</v>
      </c>
      <c r="QTW1435" s="825"/>
      <c r="QTX1435" s="826"/>
      <c r="QTY1435" s="788" t="s">
        <v>37</v>
      </c>
      <c r="QTZ1435" s="824" t="str">
        <f>"Total Subjects Received "&amp;"("&amp;QUG1430&amp;")"</f>
        <v>Total Subjects Received ()</v>
      </c>
      <c r="QUA1435" s="825"/>
      <c r="QUB1435" s="826"/>
      <c r="QUC1435" s="788" t="s">
        <v>37</v>
      </c>
      <c r="QUD1435" s="824" t="str">
        <f>"Total Subjects Received "&amp;"("&amp;QUK1430&amp;")"</f>
        <v>Total Subjects Received ()</v>
      </c>
      <c r="QUE1435" s="825"/>
      <c r="QUF1435" s="826"/>
      <c r="QUG1435" s="788" t="s">
        <v>37</v>
      </c>
      <c r="QUH1435" s="824" t="str">
        <f>"Total Subjects Received "&amp;"("&amp;QUO1430&amp;")"</f>
        <v>Total Subjects Received ()</v>
      </c>
      <c r="QUI1435" s="825"/>
      <c r="QUJ1435" s="826"/>
      <c r="QUK1435" s="788" t="s">
        <v>37</v>
      </c>
      <c r="QUL1435" s="824" t="str">
        <f>"Total Subjects Received "&amp;"("&amp;QUS1430&amp;")"</f>
        <v>Total Subjects Received ()</v>
      </c>
      <c r="QUM1435" s="825"/>
      <c r="QUN1435" s="826"/>
      <c r="QUO1435" s="788" t="s">
        <v>37</v>
      </c>
      <c r="QUP1435" s="824" t="str">
        <f>"Total Subjects Received "&amp;"("&amp;QUW1430&amp;")"</f>
        <v>Total Subjects Received ()</v>
      </c>
      <c r="QUQ1435" s="825"/>
      <c r="QUR1435" s="826"/>
      <c r="QUS1435" s="788" t="s">
        <v>37</v>
      </c>
      <c r="QUT1435" s="824" t="str">
        <f>"Total Subjects Received "&amp;"("&amp;QVA1430&amp;")"</f>
        <v>Total Subjects Received ()</v>
      </c>
      <c r="QUU1435" s="825"/>
      <c r="QUV1435" s="826"/>
      <c r="QUW1435" s="788" t="s">
        <v>37</v>
      </c>
      <c r="QUX1435" s="824" t="str">
        <f>"Total Subjects Received "&amp;"("&amp;QVE1430&amp;")"</f>
        <v>Total Subjects Received ()</v>
      </c>
      <c r="QUY1435" s="825"/>
      <c r="QUZ1435" s="826"/>
      <c r="QVA1435" s="788" t="s">
        <v>37</v>
      </c>
      <c r="QVB1435" s="824" t="str">
        <f>"Total Subjects Received "&amp;"("&amp;QVI1430&amp;")"</f>
        <v>Total Subjects Received ()</v>
      </c>
      <c r="QVC1435" s="825"/>
      <c r="QVD1435" s="826"/>
      <c r="QVE1435" s="788" t="s">
        <v>37</v>
      </c>
      <c r="QVF1435" s="824" t="str">
        <f>"Total Subjects Received "&amp;"("&amp;QVM1430&amp;")"</f>
        <v>Total Subjects Received ()</v>
      </c>
      <c r="QVG1435" s="825"/>
      <c r="QVH1435" s="826"/>
      <c r="QVI1435" s="788" t="s">
        <v>37</v>
      </c>
      <c r="QVJ1435" s="824" t="str">
        <f>"Total Subjects Received "&amp;"("&amp;QVQ1430&amp;")"</f>
        <v>Total Subjects Received ()</v>
      </c>
      <c r="QVK1435" s="825"/>
      <c r="QVL1435" s="826"/>
      <c r="QVM1435" s="788" t="s">
        <v>37</v>
      </c>
      <c r="QVN1435" s="824" t="str">
        <f>"Total Subjects Received "&amp;"("&amp;QVU1430&amp;")"</f>
        <v>Total Subjects Received ()</v>
      </c>
      <c r="QVO1435" s="825"/>
      <c r="QVP1435" s="826"/>
      <c r="QVQ1435" s="788" t="s">
        <v>37</v>
      </c>
      <c r="QVR1435" s="824" t="str">
        <f>"Total Subjects Received "&amp;"("&amp;QVY1430&amp;")"</f>
        <v>Total Subjects Received ()</v>
      </c>
      <c r="QVS1435" s="825"/>
      <c r="QVT1435" s="826"/>
      <c r="QVU1435" s="788" t="s">
        <v>37</v>
      </c>
      <c r="QVV1435" s="824" t="str">
        <f>"Total Subjects Received "&amp;"("&amp;QWC1430&amp;")"</f>
        <v>Total Subjects Received ()</v>
      </c>
      <c r="QVW1435" s="825"/>
      <c r="QVX1435" s="826"/>
      <c r="QVY1435" s="788" t="s">
        <v>37</v>
      </c>
      <c r="QVZ1435" s="824" t="str">
        <f>"Total Subjects Received "&amp;"("&amp;QWG1430&amp;")"</f>
        <v>Total Subjects Received ()</v>
      </c>
      <c r="QWA1435" s="825"/>
      <c r="QWB1435" s="826"/>
      <c r="QWC1435" s="788" t="s">
        <v>37</v>
      </c>
      <c r="QWD1435" s="824" t="str">
        <f>"Total Subjects Received "&amp;"("&amp;QWK1430&amp;")"</f>
        <v>Total Subjects Received ()</v>
      </c>
      <c r="QWE1435" s="825"/>
      <c r="QWF1435" s="826"/>
      <c r="QWG1435" s="788" t="s">
        <v>37</v>
      </c>
      <c r="QWH1435" s="824" t="str">
        <f>"Total Subjects Received "&amp;"("&amp;QWO1430&amp;")"</f>
        <v>Total Subjects Received ()</v>
      </c>
      <c r="QWI1435" s="825"/>
      <c r="QWJ1435" s="826"/>
      <c r="QWK1435" s="788" t="s">
        <v>37</v>
      </c>
      <c r="QWL1435" s="824" t="str">
        <f>"Total Subjects Received "&amp;"("&amp;QWS1430&amp;")"</f>
        <v>Total Subjects Received ()</v>
      </c>
      <c r="QWM1435" s="825"/>
      <c r="QWN1435" s="826"/>
      <c r="QWO1435" s="788" t="s">
        <v>37</v>
      </c>
      <c r="QWP1435" s="824" t="str">
        <f>"Total Subjects Received "&amp;"("&amp;QWW1430&amp;")"</f>
        <v>Total Subjects Received ()</v>
      </c>
      <c r="QWQ1435" s="825"/>
      <c r="QWR1435" s="826"/>
      <c r="QWS1435" s="788" t="s">
        <v>37</v>
      </c>
      <c r="QWT1435" s="824" t="str">
        <f>"Total Subjects Received "&amp;"("&amp;QXA1430&amp;")"</f>
        <v>Total Subjects Received ()</v>
      </c>
      <c r="QWU1435" s="825"/>
      <c r="QWV1435" s="826"/>
      <c r="QWW1435" s="788" t="s">
        <v>37</v>
      </c>
      <c r="QWX1435" s="824" t="str">
        <f>"Total Subjects Received "&amp;"("&amp;QXE1430&amp;")"</f>
        <v>Total Subjects Received ()</v>
      </c>
      <c r="QWY1435" s="825"/>
      <c r="QWZ1435" s="826"/>
      <c r="QXA1435" s="788" t="s">
        <v>37</v>
      </c>
      <c r="QXB1435" s="824" t="str">
        <f>"Total Subjects Received "&amp;"("&amp;QXI1430&amp;")"</f>
        <v>Total Subjects Received ()</v>
      </c>
      <c r="QXC1435" s="825"/>
      <c r="QXD1435" s="826"/>
      <c r="QXE1435" s="788" t="s">
        <v>37</v>
      </c>
      <c r="QXF1435" s="824" t="str">
        <f>"Total Subjects Received "&amp;"("&amp;QXM1430&amp;")"</f>
        <v>Total Subjects Received ()</v>
      </c>
      <c r="QXG1435" s="825"/>
      <c r="QXH1435" s="826"/>
      <c r="QXI1435" s="788" t="s">
        <v>37</v>
      </c>
      <c r="QXJ1435" s="824" t="str">
        <f>"Total Subjects Received "&amp;"("&amp;QXQ1430&amp;")"</f>
        <v>Total Subjects Received ()</v>
      </c>
      <c r="QXK1435" s="825"/>
      <c r="QXL1435" s="826"/>
      <c r="QXM1435" s="788" t="s">
        <v>37</v>
      </c>
      <c r="QXN1435" s="824" t="str">
        <f>"Total Subjects Received "&amp;"("&amp;QXU1430&amp;")"</f>
        <v>Total Subjects Received ()</v>
      </c>
      <c r="QXO1435" s="825"/>
      <c r="QXP1435" s="826"/>
      <c r="QXQ1435" s="788" t="s">
        <v>37</v>
      </c>
      <c r="QXR1435" s="824" t="str">
        <f>"Total Subjects Received "&amp;"("&amp;QXY1430&amp;")"</f>
        <v>Total Subjects Received ()</v>
      </c>
      <c r="QXS1435" s="825"/>
      <c r="QXT1435" s="826"/>
      <c r="QXU1435" s="788" t="s">
        <v>37</v>
      </c>
      <c r="QXV1435" s="824" t="str">
        <f>"Total Subjects Received "&amp;"("&amp;QYC1430&amp;")"</f>
        <v>Total Subjects Received ()</v>
      </c>
      <c r="QXW1435" s="825"/>
      <c r="QXX1435" s="826"/>
      <c r="QXY1435" s="788" t="s">
        <v>37</v>
      </c>
      <c r="QXZ1435" s="824" t="str">
        <f>"Total Subjects Received "&amp;"("&amp;QYG1430&amp;")"</f>
        <v>Total Subjects Received ()</v>
      </c>
      <c r="QYA1435" s="825"/>
      <c r="QYB1435" s="826"/>
      <c r="QYC1435" s="788" t="s">
        <v>37</v>
      </c>
      <c r="QYD1435" s="824" t="str">
        <f>"Total Subjects Received "&amp;"("&amp;QYK1430&amp;")"</f>
        <v>Total Subjects Received ()</v>
      </c>
      <c r="QYE1435" s="825"/>
      <c r="QYF1435" s="826"/>
      <c r="QYG1435" s="788" t="s">
        <v>37</v>
      </c>
      <c r="QYH1435" s="824" t="str">
        <f>"Total Subjects Received "&amp;"("&amp;QYO1430&amp;")"</f>
        <v>Total Subjects Received ()</v>
      </c>
      <c r="QYI1435" s="825"/>
      <c r="QYJ1435" s="826"/>
      <c r="QYK1435" s="788" t="s">
        <v>37</v>
      </c>
      <c r="QYL1435" s="824" t="str">
        <f>"Total Subjects Received "&amp;"("&amp;QYS1430&amp;")"</f>
        <v>Total Subjects Received ()</v>
      </c>
      <c r="QYM1435" s="825"/>
      <c r="QYN1435" s="826"/>
      <c r="QYO1435" s="788" t="s">
        <v>37</v>
      </c>
      <c r="QYP1435" s="824" t="str">
        <f>"Total Subjects Received "&amp;"("&amp;QYW1430&amp;")"</f>
        <v>Total Subjects Received ()</v>
      </c>
      <c r="QYQ1435" s="825"/>
      <c r="QYR1435" s="826"/>
      <c r="QYS1435" s="788" t="s">
        <v>37</v>
      </c>
      <c r="QYT1435" s="824" t="str">
        <f>"Total Subjects Received "&amp;"("&amp;QZA1430&amp;")"</f>
        <v>Total Subjects Received ()</v>
      </c>
      <c r="QYU1435" s="825"/>
      <c r="QYV1435" s="826"/>
      <c r="QYW1435" s="788" t="s">
        <v>37</v>
      </c>
      <c r="QYX1435" s="824" t="str">
        <f>"Total Subjects Received "&amp;"("&amp;QZE1430&amp;")"</f>
        <v>Total Subjects Received ()</v>
      </c>
      <c r="QYY1435" s="825"/>
      <c r="QYZ1435" s="826"/>
      <c r="QZA1435" s="788" t="s">
        <v>37</v>
      </c>
      <c r="QZB1435" s="824" t="str">
        <f>"Total Subjects Received "&amp;"("&amp;QZI1430&amp;")"</f>
        <v>Total Subjects Received ()</v>
      </c>
      <c r="QZC1435" s="825"/>
      <c r="QZD1435" s="826"/>
      <c r="QZE1435" s="788" t="s">
        <v>37</v>
      </c>
      <c r="QZF1435" s="824" t="str">
        <f>"Total Subjects Received "&amp;"("&amp;QZM1430&amp;")"</f>
        <v>Total Subjects Received ()</v>
      </c>
      <c r="QZG1435" s="825"/>
      <c r="QZH1435" s="826"/>
      <c r="QZI1435" s="788" t="s">
        <v>37</v>
      </c>
      <c r="QZJ1435" s="824" t="str">
        <f>"Total Subjects Received "&amp;"("&amp;QZQ1430&amp;")"</f>
        <v>Total Subjects Received ()</v>
      </c>
      <c r="QZK1435" s="825"/>
      <c r="QZL1435" s="826"/>
      <c r="QZM1435" s="788" t="s">
        <v>37</v>
      </c>
      <c r="QZN1435" s="824" t="str">
        <f>"Total Subjects Received "&amp;"("&amp;QZU1430&amp;")"</f>
        <v>Total Subjects Received ()</v>
      </c>
      <c r="QZO1435" s="825"/>
      <c r="QZP1435" s="826"/>
      <c r="QZQ1435" s="788" t="s">
        <v>37</v>
      </c>
      <c r="QZR1435" s="824" t="str">
        <f>"Total Subjects Received "&amp;"("&amp;QZY1430&amp;")"</f>
        <v>Total Subjects Received ()</v>
      </c>
      <c r="QZS1435" s="825"/>
      <c r="QZT1435" s="826"/>
      <c r="QZU1435" s="788" t="s">
        <v>37</v>
      </c>
      <c r="QZV1435" s="824" t="str">
        <f>"Total Subjects Received "&amp;"("&amp;RAC1430&amp;")"</f>
        <v>Total Subjects Received ()</v>
      </c>
      <c r="QZW1435" s="825"/>
      <c r="QZX1435" s="826"/>
      <c r="QZY1435" s="788" t="s">
        <v>37</v>
      </c>
      <c r="QZZ1435" s="824" t="str">
        <f>"Total Subjects Received "&amp;"("&amp;RAG1430&amp;")"</f>
        <v>Total Subjects Received ()</v>
      </c>
      <c r="RAA1435" s="825"/>
      <c r="RAB1435" s="826"/>
      <c r="RAC1435" s="788" t="s">
        <v>37</v>
      </c>
      <c r="RAD1435" s="824" t="str">
        <f>"Total Subjects Received "&amp;"("&amp;RAK1430&amp;")"</f>
        <v>Total Subjects Received ()</v>
      </c>
      <c r="RAE1435" s="825"/>
      <c r="RAF1435" s="826"/>
      <c r="RAG1435" s="788" t="s">
        <v>37</v>
      </c>
      <c r="RAH1435" s="824" t="str">
        <f>"Total Subjects Received "&amp;"("&amp;RAO1430&amp;")"</f>
        <v>Total Subjects Received ()</v>
      </c>
      <c r="RAI1435" s="825"/>
      <c r="RAJ1435" s="826"/>
      <c r="RAK1435" s="788" t="s">
        <v>37</v>
      </c>
      <c r="RAL1435" s="824" t="str">
        <f>"Total Subjects Received "&amp;"("&amp;RAS1430&amp;")"</f>
        <v>Total Subjects Received ()</v>
      </c>
      <c r="RAM1435" s="825"/>
      <c r="RAN1435" s="826"/>
      <c r="RAO1435" s="788" t="s">
        <v>37</v>
      </c>
      <c r="RAP1435" s="824" t="str">
        <f>"Total Subjects Received "&amp;"("&amp;RAW1430&amp;")"</f>
        <v>Total Subjects Received ()</v>
      </c>
      <c r="RAQ1435" s="825"/>
      <c r="RAR1435" s="826"/>
      <c r="RAS1435" s="788" t="s">
        <v>37</v>
      </c>
      <c r="RAT1435" s="824" t="str">
        <f>"Total Subjects Received "&amp;"("&amp;RBA1430&amp;")"</f>
        <v>Total Subjects Received ()</v>
      </c>
      <c r="RAU1435" s="825"/>
      <c r="RAV1435" s="826"/>
      <c r="RAW1435" s="788" t="s">
        <v>37</v>
      </c>
      <c r="RAX1435" s="824" t="str">
        <f>"Total Subjects Received "&amp;"("&amp;RBE1430&amp;")"</f>
        <v>Total Subjects Received ()</v>
      </c>
      <c r="RAY1435" s="825"/>
      <c r="RAZ1435" s="826"/>
      <c r="RBA1435" s="788" t="s">
        <v>37</v>
      </c>
      <c r="RBB1435" s="824" t="str">
        <f>"Total Subjects Received "&amp;"("&amp;RBI1430&amp;")"</f>
        <v>Total Subjects Received ()</v>
      </c>
      <c r="RBC1435" s="825"/>
      <c r="RBD1435" s="826"/>
      <c r="RBE1435" s="788" t="s">
        <v>37</v>
      </c>
      <c r="RBF1435" s="824" t="str">
        <f>"Total Subjects Received "&amp;"("&amp;RBM1430&amp;")"</f>
        <v>Total Subjects Received ()</v>
      </c>
      <c r="RBG1435" s="825"/>
      <c r="RBH1435" s="826"/>
      <c r="RBI1435" s="788" t="s">
        <v>37</v>
      </c>
      <c r="RBJ1435" s="824" t="str">
        <f>"Total Subjects Received "&amp;"("&amp;RBQ1430&amp;")"</f>
        <v>Total Subjects Received ()</v>
      </c>
      <c r="RBK1435" s="825"/>
      <c r="RBL1435" s="826"/>
      <c r="RBM1435" s="788" t="s">
        <v>37</v>
      </c>
      <c r="RBN1435" s="824" t="str">
        <f>"Total Subjects Received "&amp;"("&amp;RBU1430&amp;")"</f>
        <v>Total Subjects Received ()</v>
      </c>
      <c r="RBO1435" s="825"/>
      <c r="RBP1435" s="826"/>
      <c r="RBQ1435" s="788" t="s">
        <v>37</v>
      </c>
      <c r="RBR1435" s="824" t="str">
        <f>"Total Subjects Received "&amp;"("&amp;RBY1430&amp;")"</f>
        <v>Total Subjects Received ()</v>
      </c>
      <c r="RBS1435" s="825"/>
      <c r="RBT1435" s="826"/>
      <c r="RBU1435" s="788" t="s">
        <v>37</v>
      </c>
      <c r="RBV1435" s="824" t="str">
        <f>"Total Subjects Received "&amp;"("&amp;RCC1430&amp;")"</f>
        <v>Total Subjects Received ()</v>
      </c>
      <c r="RBW1435" s="825"/>
      <c r="RBX1435" s="826"/>
      <c r="RBY1435" s="788" t="s">
        <v>37</v>
      </c>
      <c r="RBZ1435" s="824" t="str">
        <f>"Total Subjects Received "&amp;"("&amp;RCG1430&amp;")"</f>
        <v>Total Subjects Received ()</v>
      </c>
      <c r="RCA1435" s="825"/>
      <c r="RCB1435" s="826"/>
      <c r="RCC1435" s="788" t="s">
        <v>37</v>
      </c>
      <c r="RCD1435" s="824" t="str">
        <f>"Total Subjects Received "&amp;"("&amp;RCK1430&amp;")"</f>
        <v>Total Subjects Received ()</v>
      </c>
      <c r="RCE1435" s="825"/>
      <c r="RCF1435" s="826"/>
      <c r="RCG1435" s="788" t="s">
        <v>37</v>
      </c>
      <c r="RCH1435" s="824" t="str">
        <f>"Total Subjects Received "&amp;"("&amp;RCO1430&amp;")"</f>
        <v>Total Subjects Received ()</v>
      </c>
      <c r="RCI1435" s="825"/>
      <c r="RCJ1435" s="826"/>
      <c r="RCK1435" s="788" t="s">
        <v>37</v>
      </c>
      <c r="RCL1435" s="824" t="str">
        <f>"Total Subjects Received "&amp;"("&amp;RCS1430&amp;")"</f>
        <v>Total Subjects Received ()</v>
      </c>
      <c r="RCM1435" s="825"/>
      <c r="RCN1435" s="826"/>
      <c r="RCO1435" s="788" t="s">
        <v>37</v>
      </c>
      <c r="RCP1435" s="824" t="str">
        <f>"Total Subjects Received "&amp;"("&amp;RCW1430&amp;")"</f>
        <v>Total Subjects Received ()</v>
      </c>
      <c r="RCQ1435" s="825"/>
      <c r="RCR1435" s="826"/>
      <c r="RCS1435" s="788" t="s">
        <v>37</v>
      </c>
      <c r="RCT1435" s="824" t="str">
        <f>"Total Subjects Received "&amp;"("&amp;RDA1430&amp;")"</f>
        <v>Total Subjects Received ()</v>
      </c>
      <c r="RCU1435" s="825"/>
      <c r="RCV1435" s="826"/>
      <c r="RCW1435" s="788" t="s">
        <v>37</v>
      </c>
      <c r="RCX1435" s="824" t="str">
        <f>"Total Subjects Received "&amp;"("&amp;RDE1430&amp;")"</f>
        <v>Total Subjects Received ()</v>
      </c>
      <c r="RCY1435" s="825"/>
      <c r="RCZ1435" s="826"/>
      <c r="RDA1435" s="788" t="s">
        <v>37</v>
      </c>
      <c r="RDB1435" s="824" t="str">
        <f>"Total Subjects Received "&amp;"("&amp;RDI1430&amp;")"</f>
        <v>Total Subjects Received ()</v>
      </c>
      <c r="RDC1435" s="825"/>
      <c r="RDD1435" s="826"/>
      <c r="RDE1435" s="788" t="s">
        <v>37</v>
      </c>
      <c r="RDF1435" s="824" t="str">
        <f>"Total Subjects Received "&amp;"("&amp;RDM1430&amp;")"</f>
        <v>Total Subjects Received ()</v>
      </c>
      <c r="RDG1435" s="825"/>
      <c r="RDH1435" s="826"/>
      <c r="RDI1435" s="788" t="s">
        <v>37</v>
      </c>
      <c r="RDJ1435" s="824" t="str">
        <f>"Total Subjects Received "&amp;"("&amp;RDQ1430&amp;")"</f>
        <v>Total Subjects Received ()</v>
      </c>
      <c r="RDK1435" s="825"/>
      <c r="RDL1435" s="826"/>
      <c r="RDM1435" s="788" t="s">
        <v>37</v>
      </c>
      <c r="RDN1435" s="824" t="str">
        <f>"Total Subjects Received "&amp;"("&amp;RDU1430&amp;")"</f>
        <v>Total Subjects Received ()</v>
      </c>
      <c r="RDO1435" s="825"/>
      <c r="RDP1435" s="826"/>
      <c r="RDQ1435" s="788" t="s">
        <v>37</v>
      </c>
      <c r="RDR1435" s="824" t="str">
        <f>"Total Subjects Received "&amp;"("&amp;RDY1430&amp;")"</f>
        <v>Total Subjects Received ()</v>
      </c>
      <c r="RDS1435" s="825"/>
      <c r="RDT1435" s="826"/>
      <c r="RDU1435" s="788" t="s">
        <v>37</v>
      </c>
      <c r="RDV1435" s="824" t="str">
        <f>"Total Subjects Received "&amp;"("&amp;REC1430&amp;")"</f>
        <v>Total Subjects Received ()</v>
      </c>
      <c r="RDW1435" s="825"/>
      <c r="RDX1435" s="826"/>
      <c r="RDY1435" s="788" t="s">
        <v>37</v>
      </c>
      <c r="RDZ1435" s="824" t="str">
        <f>"Total Subjects Received "&amp;"("&amp;REG1430&amp;")"</f>
        <v>Total Subjects Received ()</v>
      </c>
      <c r="REA1435" s="825"/>
      <c r="REB1435" s="826"/>
      <c r="REC1435" s="788" t="s">
        <v>37</v>
      </c>
      <c r="RED1435" s="824" t="str">
        <f>"Total Subjects Received "&amp;"("&amp;REK1430&amp;")"</f>
        <v>Total Subjects Received ()</v>
      </c>
      <c r="REE1435" s="825"/>
      <c r="REF1435" s="826"/>
      <c r="REG1435" s="788" t="s">
        <v>37</v>
      </c>
      <c r="REH1435" s="824" t="str">
        <f>"Total Subjects Received "&amp;"("&amp;REO1430&amp;")"</f>
        <v>Total Subjects Received ()</v>
      </c>
      <c r="REI1435" s="825"/>
      <c r="REJ1435" s="826"/>
      <c r="REK1435" s="788" t="s">
        <v>37</v>
      </c>
      <c r="REL1435" s="824" t="str">
        <f>"Total Subjects Received "&amp;"("&amp;RES1430&amp;")"</f>
        <v>Total Subjects Received ()</v>
      </c>
      <c r="REM1435" s="825"/>
      <c r="REN1435" s="826"/>
      <c r="REO1435" s="788" t="s">
        <v>37</v>
      </c>
      <c r="REP1435" s="824" t="str">
        <f>"Total Subjects Received "&amp;"("&amp;REW1430&amp;")"</f>
        <v>Total Subjects Received ()</v>
      </c>
      <c r="REQ1435" s="825"/>
      <c r="RER1435" s="826"/>
      <c r="RES1435" s="788" t="s">
        <v>37</v>
      </c>
      <c r="RET1435" s="824" t="str">
        <f>"Total Subjects Received "&amp;"("&amp;RFA1430&amp;")"</f>
        <v>Total Subjects Received ()</v>
      </c>
      <c r="REU1435" s="825"/>
      <c r="REV1435" s="826"/>
      <c r="REW1435" s="788" t="s">
        <v>37</v>
      </c>
      <c r="REX1435" s="824" t="str">
        <f>"Total Subjects Received "&amp;"("&amp;RFE1430&amp;")"</f>
        <v>Total Subjects Received ()</v>
      </c>
      <c r="REY1435" s="825"/>
      <c r="REZ1435" s="826"/>
      <c r="RFA1435" s="788" t="s">
        <v>37</v>
      </c>
      <c r="RFB1435" s="824" t="str">
        <f>"Total Subjects Received "&amp;"("&amp;RFI1430&amp;")"</f>
        <v>Total Subjects Received ()</v>
      </c>
      <c r="RFC1435" s="825"/>
      <c r="RFD1435" s="826"/>
      <c r="RFE1435" s="788" t="s">
        <v>37</v>
      </c>
      <c r="RFF1435" s="824" t="str">
        <f>"Total Subjects Received "&amp;"("&amp;RFM1430&amp;")"</f>
        <v>Total Subjects Received ()</v>
      </c>
      <c r="RFG1435" s="825"/>
      <c r="RFH1435" s="826"/>
      <c r="RFI1435" s="788" t="s">
        <v>37</v>
      </c>
      <c r="RFJ1435" s="824" t="str">
        <f>"Total Subjects Received "&amp;"("&amp;RFQ1430&amp;")"</f>
        <v>Total Subjects Received ()</v>
      </c>
      <c r="RFK1435" s="825"/>
      <c r="RFL1435" s="826"/>
      <c r="RFM1435" s="788" t="s">
        <v>37</v>
      </c>
      <c r="RFN1435" s="824" t="str">
        <f>"Total Subjects Received "&amp;"("&amp;RFU1430&amp;")"</f>
        <v>Total Subjects Received ()</v>
      </c>
      <c r="RFO1435" s="825"/>
      <c r="RFP1435" s="826"/>
      <c r="RFQ1435" s="788" t="s">
        <v>37</v>
      </c>
      <c r="RFR1435" s="824" t="str">
        <f>"Total Subjects Received "&amp;"("&amp;RFY1430&amp;")"</f>
        <v>Total Subjects Received ()</v>
      </c>
      <c r="RFS1435" s="825"/>
      <c r="RFT1435" s="826"/>
      <c r="RFU1435" s="788" t="s">
        <v>37</v>
      </c>
      <c r="RFV1435" s="824" t="str">
        <f>"Total Subjects Received "&amp;"("&amp;RGC1430&amp;")"</f>
        <v>Total Subjects Received ()</v>
      </c>
      <c r="RFW1435" s="825"/>
      <c r="RFX1435" s="826"/>
      <c r="RFY1435" s="788" t="s">
        <v>37</v>
      </c>
      <c r="RFZ1435" s="824" t="str">
        <f>"Total Subjects Received "&amp;"("&amp;RGG1430&amp;")"</f>
        <v>Total Subjects Received ()</v>
      </c>
      <c r="RGA1435" s="825"/>
      <c r="RGB1435" s="826"/>
      <c r="RGC1435" s="788" t="s">
        <v>37</v>
      </c>
      <c r="RGD1435" s="824" t="str">
        <f>"Total Subjects Received "&amp;"("&amp;RGK1430&amp;")"</f>
        <v>Total Subjects Received ()</v>
      </c>
      <c r="RGE1435" s="825"/>
      <c r="RGF1435" s="826"/>
      <c r="RGG1435" s="788" t="s">
        <v>37</v>
      </c>
      <c r="RGH1435" s="824" t="str">
        <f>"Total Subjects Received "&amp;"("&amp;RGO1430&amp;")"</f>
        <v>Total Subjects Received ()</v>
      </c>
      <c r="RGI1435" s="825"/>
      <c r="RGJ1435" s="826"/>
      <c r="RGK1435" s="788" t="s">
        <v>37</v>
      </c>
      <c r="RGL1435" s="824" t="str">
        <f>"Total Subjects Received "&amp;"("&amp;RGS1430&amp;")"</f>
        <v>Total Subjects Received ()</v>
      </c>
      <c r="RGM1435" s="825"/>
      <c r="RGN1435" s="826"/>
      <c r="RGO1435" s="788" t="s">
        <v>37</v>
      </c>
      <c r="RGP1435" s="824" t="str">
        <f>"Total Subjects Received "&amp;"("&amp;RGW1430&amp;")"</f>
        <v>Total Subjects Received ()</v>
      </c>
      <c r="RGQ1435" s="825"/>
      <c r="RGR1435" s="826"/>
      <c r="RGS1435" s="788" t="s">
        <v>37</v>
      </c>
      <c r="RGT1435" s="824" t="str">
        <f>"Total Subjects Received "&amp;"("&amp;RHA1430&amp;")"</f>
        <v>Total Subjects Received ()</v>
      </c>
      <c r="RGU1435" s="825"/>
      <c r="RGV1435" s="826"/>
      <c r="RGW1435" s="788" t="s">
        <v>37</v>
      </c>
      <c r="RGX1435" s="824" t="str">
        <f>"Total Subjects Received "&amp;"("&amp;RHE1430&amp;")"</f>
        <v>Total Subjects Received ()</v>
      </c>
      <c r="RGY1435" s="825"/>
      <c r="RGZ1435" s="826"/>
      <c r="RHA1435" s="788" t="s">
        <v>37</v>
      </c>
      <c r="RHB1435" s="824" t="str">
        <f>"Total Subjects Received "&amp;"("&amp;RHI1430&amp;")"</f>
        <v>Total Subjects Received ()</v>
      </c>
      <c r="RHC1435" s="825"/>
      <c r="RHD1435" s="826"/>
      <c r="RHE1435" s="788" t="s">
        <v>37</v>
      </c>
      <c r="RHF1435" s="824" t="str">
        <f>"Total Subjects Received "&amp;"("&amp;RHM1430&amp;")"</f>
        <v>Total Subjects Received ()</v>
      </c>
      <c r="RHG1435" s="825"/>
      <c r="RHH1435" s="826"/>
      <c r="RHI1435" s="788" t="s">
        <v>37</v>
      </c>
      <c r="RHJ1435" s="824" t="str">
        <f>"Total Subjects Received "&amp;"("&amp;RHQ1430&amp;")"</f>
        <v>Total Subjects Received ()</v>
      </c>
      <c r="RHK1435" s="825"/>
      <c r="RHL1435" s="826"/>
      <c r="RHM1435" s="788" t="s">
        <v>37</v>
      </c>
      <c r="RHN1435" s="824" t="str">
        <f>"Total Subjects Received "&amp;"("&amp;RHU1430&amp;")"</f>
        <v>Total Subjects Received ()</v>
      </c>
      <c r="RHO1435" s="825"/>
      <c r="RHP1435" s="826"/>
      <c r="RHQ1435" s="788" t="s">
        <v>37</v>
      </c>
      <c r="RHR1435" s="824" t="str">
        <f>"Total Subjects Received "&amp;"("&amp;RHY1430&amp;")"</f>
        <v>Total Subjects Received ()</v>
      </c>
      <c r="RHS1435" s="825"/>
      <c r="RHT1435" s="826"/>
      <c r="RHU1435" s="788" t="s">
        <v>37</v>
      </c>
      <c r="RHV1435" s="824" t="str">
        <f>"Total Subjects Received "&amp;"("&amp;RIC1430&amp;")"</f>
        <v>Total Subjects Received ()</v>
      </c>
      <c r="RHW1435" s="825"/>
      <c r="RHX1435" s="826"/>
      <c r="RHY1435" s="788" t="s">
        <v>37</v>
      </c>
      <c r="RHZ1435" s="824" t="str">
        <f>"Total Subjects Received "&amp;"("&amp;RIG1430&amp;")"</f>
        <v>Total Subjects Received ()</v>
      </c>
      <c r="RIA1435" s="825"/>
      <c r="RIB1435" s="826"/>
      <c r="RIC1435" s="788" t="s">
        <v>37</v>
      </c>
      <c r="RID1435" s="824" t="str">
        <f>"Total Subjects Received "&amp;"("&amp;RIK1430&amp;")"</f>
        <v>Total Subjects Received ()</v>
      </c>
      <c r="RIE1435" s="825"/>
      <c r="RIF1435" s="826"/>
      <c r="RIG1435" s="788" t="s">
        <v>37</v>
      </c>
      <c r="RIH1435" s="824" t="str">
        <f>"Total Subjects Received "&amp;"("&amp;RIO1430&amp;")"</f>
        <v>Total Subjects Received ()</v>
      </c>
      <c r="RII1435" s="825"/>
      <c r="RIJ1435" s="826"/>
      <c r="RIK1435" s="788" t="s">
        <v>37</v>
      </c>
      <c r="RIL1435" s="824" t="str">
        <f>"Total Subjects Received "&amp;"("&amp;RIS1430&amp;")"</f>
        <v>Total Subjects Received ()</v>
      </c>
      <c r="RIM1435" s="825"/>
      <c r="RIN1435" s="826"/>
      <c r="RIO1435" s="788" t="s">
        <v>37</v>
      </c>
      <c r="RIP1435" s="824" t="str">
        <f>"Total Subjects Received "&amp;"("&amp;RIW1430&amp;")"</f>
        <v>Total Subjects Received ()</v>
      </c>
      <c r="RIQ1435" s="825"/>
      <c r="RIR1435" s="826"/>
      <c r="RIS1435" s="788" t="s">
        <v>37</v>
      </c>
      <c r="RIT1435" s="824" t="str">
        <f>"Total Subjects Received "&amp;"("&amp;RJA1430&amp;")"</f>
        <v>Total Subjects Received ()</v>
      </c>
      <c r="RIU1435" s="825"/>
      <c r="RIV1435" s="826"/>
      <c r="RIW1435" s="788" t="s">
        <v>37</v>
      </c>
      <c r="RIX1435" s="824" t="str">
        <f>"Total Subjects Received "&amp;"("&amp;RJE1430&amp;")"</f>
        <v>Total Subjects Received ()</v>
      </c>
      <c r="RIY1435" s="825"/>
      <c r="RIZ1435" s="826"/>
      <c r="RJA1435" s="788" t="s">
        <v>37</v>
      </c>
      <c r="RJB1435" s="824" t="str">
        <f>"Total Subjects Received "&amp;"("&amp;RJI1430&amp;")"</f>
        <v>Total Subjects Received ()</v>
      </c>
      <c r="RJC1435" s="825"/>
      <c r="RJD1435" s="826"/>
      <c r="RJE1435" s="788" t="s">
        <v>37</v>
      </c>
      <c r="RJF1435" s="824" t="str">
        <f>"Total Subjects Received "&amp;"("&amp;RJM1430&amp;")"</f>
        <v>Total Subjects Received ()</v>
      </c>
      <c r="RJG1435" s="825"/>
      <c r="RJH1435" s="826"/>
      <c r="RJI1435" s="788" t="s">
        <v>37</v>
      </c>
      <c r="RJJ1435" s="824" t="str">
        <f>"Total Subjects Received "&amp;"("&amp;RJQ1430&amp;")"</f>
        <v>Total Subjects Received ()</v>
      </c>
      <c r="RJK1435" s="825"/>
      <c r="RJL1435" s="826"/>
      <c r="RJM1435" s="788" t="s">
        <v>37</v>
      </c>
      <c r="RJN1435" s="824" t="str">
        <f>"Total Subjects Received "&amp;"("&amp;RJU1430&amp;")"</f>
        <v>Total Subjects Received ()</v>
      </c>
      <c r="RJO1435" s="825"/>
      <c r="RJP1435" s="826"/>
      <c r="RJQ1435" s="788" t="s">
        <v>37</v>
      </c>
      <c r="RJR1435" s="824" t="str">
        <f>"Total Subjects Received "&amp;"("&amp;RJY1430&amp;")"</f>
        <v>Total Subjects Received ()</v>
      </c>
      <c r="RJS1435" s="825"/>
      <c r="RJT1435" s="826"/>
      <c r="RJU1435" s="788" t="s">
        <v>37</v>
      </c>
      <c r="RJV1435" s="824" t="str">
        <f>"Total Subjects Received "&amp;"("&amp;RKC1430&amp;")"</f>
        <v>Total Subjects Received ()</v>
      </c>
      <c r="RJW1435" s="825"/>
      <c r="RJX1435" s="826"/>
      <c r="RJY1435" s="788" t="s">
        <v>37</v>
      </c>
      <c r="RJZ1435" s="824" t="str">
        <f>"Total Subjects Received "&amp;"("&amp;RKG1430&amp;")"</f>
        <v>Total Subjects Received ()</v>
      </c>
      <c r="RKA1435" s="825"/>
      <c r="RKB1435" s="826"/>
      <c r="RKC1435" s="788" t="s">
        <v>37</v>
      </c>
      <c r="RKD1435" s="824" t="str">
        <f>"Total Subjects Received "&amp;"("&amp;RKK1430&amp;")"</f>
        <v>Total Subjects Received ()</v>
      </c>
      <c r="RKE1435" s="825"/>
      <c r="RKF1435" s="826"/>
      <c r="RKG1435" s="788" t="s">
        <v>37</v>
      </c>
      <c r="RKH1435" s="824" t="str">
        <f>"Total Subjects Received "&amp;"("&amp;RKO1430&amp;")"</f>
        <v>Total Subjects Received ()</v>
      </c>
      <c r="RKI1435" s="825"/>
      <c r="RKJ1435" s="826"/>
      <c r="RKK1435" s="788" t="s">
        <v>37</v>
      </c>
      <c r="RKL1435" s="824" t="str">
        <f>"Total Subjects Received "&amp;"("&amp;RKS1430&amp;")"</f>
        <v>Total Subjects Received ()</v>
      </c>
      <c r="RKM1435" s="825"/>
      <c r="RKN1435" s="826"/>
      <c r="RKO1435" s="788" t="s">
        <v>37</v>
      </c>
      <c r="RKP1435" s="824" t="str">
        <f>"Total Subjects Received "&amp;"("&amp;RKW1430&amp;")"</f>
        <v>Total Subjects Received ()</v>
      </c>
      <c r="RKQ1435" s="825"/>
      <c r="RKR1435" s="826"/>
      <c r="RKS1435" s="788" t="s">
        <v>37</v>
      </c>
      <c r="RKT1435" s="824" t="str">
        <f>"Total Subjects Received "&amp;"("&amp;RLA1430&amp;")"</f>
        <v>Total Subjects Received ()</v>
      </c>
      <c r="RKU1435" s="825"/>
      <c r="RKV1435" s="826"/>
      <c r="RKW1435" s="788" t="s">
        <v>37</v>
      </c>
      <c r="RKX1435" s="824" t="str">
        <f>"Total Subjects Received "&amp;"("&amp;RLE1430&amp;")"</f>
        <v>Total Subjects Received ()</v>
      </c>
      <c r="RKY1435" s="825"/>
      <c r="RKZ1435" s="826"/>
      <c r="RLA1435" s="788" t="s">
        <v>37</v>
      </c>
      <c r="RLB1435" s="824" t="str">
        <f>"Total Subjects Received "&amp;"("&amp;RLI1430&amp;")"</f>
        <v>Total Subjects Received ()</v>
      </c>
      <c r="RLC1435" s="825"/>
      <c r="RLD1435" s="826"/>
      <c r="RLE1435" s="788" t="s">
        <v>37</v>
      </c>
      <c r="RLF1435" s="824" t="str">
        <f>"Total Subjects Received "&amp;"("&amp;RLM1430&amp;")"</f>
        <v>Total Subjects Received ()</v>
      </c>
      <c r="RLG1435" s="825"/>
      <c r="RLH1435" s="826"/>
      <c r="RLI1435" s="788" t="s">
        <v>37</v>
      </c>
      <c r="RLJ1435" s="824" t="str">
        <f>"Total Subjects Received "&amp;"("&amp;RLQ1430&amp;")"</f>
        <v>Total Subjects Received ()</v>
      </c>
      <c r="RLK1435" s="825"/>
      <c r="RLL1435" s="826"/>
      <c r="RLM1435" s="788" t="s">
        <v>37</v>
      </c>
      <c r="RLN1435" s="824" t="str">
        <f>"Total Subjects Received "&amp;"("&amp;RLU1430&amp;")"</f>
        <v>Total Subjects Received ()</v>
      </c>
      <c r="RLO1435" s="825"/>
      <c r="RLP1435" s="826"/>
      <c r="RLQ1435" s="788" t="s">
        <v>37</v>
      </c>
      <c r="RLR1435" s="824" t="str">
        <f>"Total Subjects Received "&amp;"("&amp;RLY1430&amp;")"</f>
        <v>Total Subjects Received ()</v>
      </c>
      <c r="RLS1435" s="825"/>
      <c r="RLT1435" s="826"/>
      <c r="RLU1435" s="788" t="s">
        <v>37</v>
      </c>
      <c r="RLV1435" s="824" t="str">
        <f>"Total Subjects Received "&amp;"("&amp;RMC1430&amp;")"</f>
        <v>Total Subjects Received ()</v>
      </c>
      <c r="RLW1435" s="825"/>
      <c r="RLX1435" s="826"/>
      <c r="RLY1435" s="788" t="s">
        <v>37</v>
      </c>
      <c r="RLZ1435" s="824" t="str">
        <f>"Total Subjects Received "&amp;"("&amp;RMG1430&amp;")"</f>
        <v>Total Subjects Received ()</v>
      </c>
      <c r="RMA1435" s="825"/>
      <c r="RMB1435" s="826"/>
      <c r="RMC1435" s="788" t="s">
        <v>37</v>
      </c>
      <c r="RMD1435" s="824" t="str">
        <f>"Total Subjects Received "&amp;"("&amp;RMK1430&amp;")"</f>
        <v>Total Subjects Received ()</v>
      </c>
      <c r="RME1435" s="825"/>
      <c r="RMF1435" s="826"/>
      <c r="RMG1435" s="788" t="s">
        <v>37</v>
      </c>
      <c r="RMH1435" s="824" t="str">
        <f>"Total Subjects Received "&amp;"("&amp;RMO1430&amp;")"</f>
        <v>Total Subjects Received ()</v>
      </c>
      <c r="RMI1435" s="825"/>
      <c r="RMJ1435" s="826"/>
      <c r="RMK1435" s="788" t="s">
        <v>37</v>
      </c>
      <c r="RML1435" s="824" t="str">
        <f>"Total Subjects Received "&amp;"("&amp;RMS1430&amp;")"</f>
        <v>Total Subjects Received ()</v>
      </c>
      <c r="RMM1435" s="825"/>
      <c r="RMN1435" s="826"/>
      <c r="RMO1435" s="788" t="s">
        <v>37</v>
      </c>
      <c r="RMP1435" s="824" t="str">
        <f>"Total Subjects Received "&amp;"("&amp;RMW1430&amp;")"</f>
        <v>Total Subjects Received ()</v>
      </c>
      <c r="RMQ1435" s="825"/>
      <c r="RMR1435" s="826"/>
      <c r="RMS1435" s="788" t="s">
        <v>37</v>
      </c>
      <c r="RMT1435" s="824" t="str">
        <f>"Total Subjects Received "&amp;"("&amp;RNA1430&amp;")"</f>
        <v>Total Subjects Received ()</v>
      </c>
      <c r="RMU1435" s="825"/>
      <c r="RMV1435" s="826"/>
      <c r="RMW1435" s="788" t="s">
        <v>37</v>
      </c>
      <c r="RMX1435" s="824" t="str">
        <f>"Total Subjects Received "&amp;"("&amp;RNE1430&amp;")"</f>
        <v>Total Subjects Received ()</v>
      </c>
      <c r="RMY1435" s="825"/>
      <c r="RMZ1435" s="826"/>
      <c r="RNA1435" s="788" t="s">
        <v>37</v>
      </c>
      <c r="RNB1435" s="824" t="str">
        <f>"Total Subjects Received "&amp;"("&amp;RNI1430&amp;")"</f>
        <v>Total Subjects Received ()</v>
      </c>
      <c r="RNC1435" s="825"/>
      <c r="RND1435" s="826"/>
      <c r="RNE1435" s="788" t="s">
        <v>37</v>
      </c>
      <c r="RNF1435" s="824" t="str">
        <f>"Total Subjects Received "&amp;"("&amp;RNM1430&amp;")"</f>
        <v>Total Subjects Received ()</v>
      </c>
      <c r="RNG1435" s="825"/>
      <c r="RNH1435" s="826"/>
      <c r="RNI1435" s="788" t="s">
        <v>37</v>
      </c>
      <c r="RNJ1435" s="824" t="str">
        <f>"Total Subjects Received "&amp;"("&amp;RNQ1430&amp;")"</f>
        <v>Total Subjects Received ()</v>
      </c>
      <c r="RNK1435" s="825"/>
      <c r="RNL1435" s="826"/>
      <c r="RNM1435" s="788" t="s">
        <v>37</v>
      </c>
      <c r="RNN1435" s="824" t="str">
        <f>"Total Subjects Received "&amp;"("&amp;RNU1430&amp;")"</f>
        <v>Total Subjects Received ()</v>
      </c>
      <c r="RNO1435" s="825"/>
      <c r="RNP1435" s="826"/>
      <c r="RNQ1435" s="788" t="s">
        <v>37</v>
      </c>
      <c r="RNR1435" s="824" t="str">
        <f>"Total Subjects Received "&amp;"("&amp;RNY1430&amp;")"</f>
        <v>Total Subjects Received ()</v>
      </c>
      <c r="RNS1435" s="825"/>
      <c r="RNT1435" s="826"/>
      <c r="RNU1435" s="788" t="s">
        <v>37</v>
      </c>
      <c r="RNV1435" s="824" t="str">
        <f>"Total Subjects Received "&amp;"("&amp;ROC1430&amp;")"</f>
        <v>Total Subjects Received ()</v>
      </c>
      <c r="RNW1435" s="825"/>
      <c r="RNX1435" s="826"/>
      <c r="RNY1435" s="788" t="s">
        <v>37</v>
      </c>
      <c r="RNZ1435" s="824" t="str">
        <f>"Total Subjects Received "&amp;"("&amp;ROG1430&amp;")"</f>
        <v>Total Subjects Received ()</v>
      </c>
      <c r="ROA1435" s="825"/>
      <c r="ROB1435" s="826"/>
      <c r="ROC1435" s="788" t="s">
        <v>37</v>
      </c>
      <c r="ROD1435" s="824" t="str">
        <f>"Total Subjects Received "&amp;"("&amp;ROK1430&amp;")"</f>
        <v>Total Subjects Received ()</v>
      </c>
      <c r="ROE1435" s="825"/>
      <c r="ROF1435" s="826"/>
      <c r="ROG1435" s="788" t="s">
        <v>37</v>
      </c>
      <c r="ROH1435" s="824" t="str">
        <f>"Total Subjects Received "&amp;"("&amp;ROO1430&amp;")"</f>
        <v>Total Subjects Received ()</v>
      </c>
      <c r="ROI1435" s="825"/>
      <c r="ROJ1435" s="826"/>
      <c r="ROK1435" s="788" t="s">
        <v>37</v>
      </c>
      <c r="ROL1435" s="824" t="str">
        <f>"Total Subjects Received "&amp;"("&amp;ROS1430&amp;")"</f>
        <v>Total Subjects Received ()</v>
      </c>
      <c r="ROM1435" s="825"/>
      <c r="RON1435" s="826"/>
      <c r="ROO1435" s="788" t="s">
        <v>37</v>
      </c>
      <c r="ROP1435" s="824" t="str">
        <f>"Total Subjects Received "&amp;"("&amp;ROW1430&amp;")"</f>
        <v>Total Subjects Received ()</v>
      </c>
      <c r="ROQ1435" s="825"/>
      <c r="ROR1435" s="826"/>
      <c r="ROS1435" s="788" t="s">
        <v>37</v>
      </c>
      <c r="ROT1435" s="824" t="str">
        <f>"Total Subjects Received "&amp;"("&amp;RPA1430&amp;")"</f>
        <v>Total Subjects Received ()</v>
      </c>
      <c r="ROU1435" s="825"/>
      <c r="ROV1435" s="826"/>
      <c r="ROW1435" s="788" t="s">
        <v>37</v>
      </c>
      <c r="ROX1435" s="824" t="str">
        <f>"Total Subjects Received "&amp;"("&amp;RPE1430&amp;")"</f>
        <v>Total Subjects Received ()</v>
      </c>
      <c r="ROY1435" s="825"/>
      <c r="ROZ1435" s="826"/>
      <c r="RPA1435" s="788" t="s">
        <v>37</v>
      </c>
      <c r="RPB1435" s="824" t="str">
        <f>"Total Subjects Received "&amp;"("&amp;RPI1430&amp;")"</f>
        <v>Total Subjects Received ()</v>
      </c>
      <c r="RPC1435" s="825"/>
      <c r="RPD1435" s="826"/>
      <c r="RPE1435" s="788" t="s">
        <v>37</v>
      </c>
      <c r="RPF1435" s="824" t="str">
        <f>"Total Subjects Received "&amp;"("&amp;RPM1430&amp;")"</f>
        <v>Total Subjects Received ()</v>
      </c>
      <c r="RPG1435" s="825"/>
      <c r="RPH1435" s="826"/>
      <c r="RPI1435" s="788" t="s">
        <v>37</v>
      </c>
      <c r="RPJ1435" s="824" t="str">
        <f>"Total Subjects Received "&amp;"("&amp;RPQ1430&amp;")"</f>
        <v>Total Subjects Received ()</v>
      </c>
      <c r="RPK1435" s="825"/>
      <c r="RPL1435" s="826"/>
      <c r="RPM1435" s="788" t="s">
        <v>37</v>
      </c>
      <c r="RPN1435" s="824" t="str">
        <f>"Total Subjects Received "&amp;"("&amp;RPU1430&amp;")"</f>
        <v>Total Subjects Received ()</v>
      </c>
      <c r="RPO1435" s="825"/>
      <c r="RPP1435" s="826"/>
      <c r="RPQ1435" s="788" t="s">
        <v>37</v>
      </c>
      <c r="RPR1435" s="824" t="str">
        <f>"Total Subjects Received "&amp;"("&amp;RPY1430&amp;")"</f>
        <v>Total Subjects Received ()</v>
      </c>
      <c r="RPS1435" s="825"/>
      <c r="RPT1435" s="826"/>
      <c r="RPU1435" s="788" t="s">
        <v>37</v>
      </c>
      <c r="RPV1435" s="824" t="str">
        <f>"Total Subjects Received "&amp;"("&amp;RQC1430&amp;")"</f>
        <v>Total Subjects Received ()</v>
      </c>
      <c r="RPW1435" s="825"/>
      <c r="RPX1435" s="826"/>
      <c r="RPY1435" s="788" t="s">
        <v>37</v>
      </c>
      <c r="RPZ1435" s="824" t="str">
        <f>"Total Subjects Received "&amp;"("&amp;RQG1430&amp;")"</f>
        <v>Total Subjects Received ()</v>
      </c>
      <c r="RQA1435" s="825"/>
      <c r="RQB1435" s="826"/>
      <c r="RQC1435" s="788" t="s">
        <v>37</v>
      </c>
      <c r="RQD1435" s="824" t="str">
        <f>"Total Subjects Received "&amp;"("&amp;RQK1430&amp;")"</f>
        <v>Total Subjects Received ()</v>
      </c>
      <c r="RQE1435" s="825"/>
      <c r="RQF1435" s="826"/>
      <c r="RQG1435" s="788" t="s">
        <v>37</v>
      </c>
      <c r="RQH1435" s="824" t="str">
        <f>"Total Subjects Received "&amp;"("&amp;RQO1430&amp;")"</f>
        <v>Total Subjects Received ()</v>
      </c>
      <c r="RQI1435" s="825"/>
      <c r="RQJ1435" s="826"/>
      <c r="RQK1435" s="788" t="s">
        <v>37</v>
      </c>
      <c r="RQL1435" s="824" t="str">
        <f>"Total Subjects Received "&amp;"("&amp;RQS1430&amp;")"</f>
        <v>Total Subjects Received ()</v>
      </c>
      <c r="RQM1435" s="825"/>
      <c r="RQN1435" s="826"/>
      <c r="RQO1435" s="788" t="s">
        <v>37</v>
      </c>
      <c r="RQP1435" s="824" t="str">
        <f>"Total Subjects Received "&amp;"("&amp;RQW1430&amp;")"</f>
        <v>Total Subjects Received ()</v>
      </c>
      <c r="RQQ1435" s="825"/>
      <c r="RQR1435" s="826"/>
      <c r="RQS1435" s="788" t="s">
        <v>37</v>
      </c>
      <c r="RQT1435" s="824" t="str">
        <f>"Total Subjects Received "&amp;"("&amp;RRA1430&amp;")"</f>
        <v>Total Subjects Received ()</v>
      </c>
      <c r="RQU1435" s="825"/>
      <c r="RQV1435" s="826"/>
      <c r="RQW1435" s="788" t="s">
        <v>37</v>
      </c>
      <c r="RQX1435" s="824" t="str">
        <f>"Total Subjects Received "&amp;"("&amp;RRE1430&amp;")"</f>
        <v>Total Subjects Received ()</v>
      </c>
      <c r="RQY1435" s="825"/>
      <c r="RQZ1435" s="826"/>
      <c r="RRA1435" s="788" t="s">
        <v>37</v>
      </c>
      <c r="RRB1435" s="824" t="str">
        <f>"Total Subjects Received "&amp;"("&amp;RRI1430&amp;")"</f>
        <v>Total Subjects Received ()</v>
      </c>
      <c r="RRC1435" s="825"/>
      <c r="RRD1435" s="826"/>
      <c r="RRE1435" s="788" t="s">
        <v>37</v>
      </c>
      <c r="RRF1435" s="824" t="str">
        <f>"Total Subjects Received "&amp;"("&amp;RRM1430&amp;")"</f>
        <v>Total Subjects Received ()</v>
      </c>
      <c r="RRG1435" s="825"/>
      <c r="RRH1435" s="826"/>
      <c r="RRI1435" s="788" t="s">
        <v>37</v>
      </c>
      <c r="RRJ1435" s="824" t="str">
        <f>"Total Subjects Received "&amp;"("&amp;RRQ1430&amp;")"</f>
        <v>Total Subjects Received ()</v>
      </c>
      <c r="RRK1435" s="825"/>
      <c r="RRL1435" s="826"/>
      <c r="RRM1435" s="788" t="s">
        <v>37</v>
      </c>
      <c r="RRN1435" s="824" t="str">
        <f>"Total Subjects Received "&amp;"("&amp;RRU1430&amp;")"</f>
        <v>Total Subjects Received ()</v>
      </c>
      <c r="RRO1435" s="825"/>
      <c r="RRP1435" s="826"/>
      <c r="RRQ1435" s="788" t="s">
        <v>37</v>
      </c>
      <c r="RRR1435" s="824" t="str">
        <f>"Total Subjects Received "&amp;"("&amp;RRY1430&amp;")"</f>
        <v>Total Subjects Received ()</v>
      </c>
      <c r="RRS1435" s="825"/>
      <c r="RRT1435" s="826"/>
      <c r="RRU1435" s="788" t="s">
        <v>37</v>
      </c>
      <c r="RRV1435" s="824" t="str">
        <f>"Total Subjects Received "&amp;"("&amp;RSC1430&amp;")"</f>
        <v>Total Subjects Received ()</v>
      </c>
      <c r="RRW1435" s="825"/>
      <c r="RRX1435" s="826"/>
      <c r="RRY1435" s="788" t="s">
        <v>37</v>
      </c>
      <c r="RRZ1435" s="824" t="str">
        <f>"Total Subjects Received "&amp;"("&amp;RSG1430&amp;")"</f>
        <v>Total Subjects Received ()</v>
      </c>
      <c r="RSA1435" s="825"/>
      <c r="RSB1435" s="826"/>
      <c r="RSC1435" s="788" t="s">
        <v>37</v>
      </c>
      <c r="RSD1435" s="824" t="str">
        <f>"Total Subjects Received "&amp;"("&amp;RSK1430&amp;")"</f>
        <v>Total Subjects Received ()</v>
      </c>
      <c r="RSE1435" s="825"/>
      <c r="RSF1435" s="826"/>
      <c r="RSG1435" s="788" t="s">
        <v>37</v>
      </c>
      <c r="RSH1435" s="824" t="str">
        <f>"Total Subjects Received "&amp;"("&amp;RSO1430&amp;")"</f>
        <v>Total Subjects Received ()</v>
      </c>
      <c r="RSI1435" s="825"/>
      <c r="RSJ1435" s="826"/>
      <c r="RSK1435" s="788" t="s">
        <v>37</v>
      </c>
      <c r="RSL1435" s="824" t="str">
        <f>"Total Subjects Received "&amp;"("&amp;RSS1430&amp;")"</f>
        <v>Total Subjects Received ()</v>
      </c>
      <c r="RSM1435" s="825"/>
      <c r="RSN1435" s="826"/>
      <c r="RSO1435" s="788" t="s">
        <v>37</v>
      </c>
      <c r="RSP1435" s="824" t="str">
        <f>"Total Subjects Received "&amp;"("&amp;RSW1430&amp;")"</f>
        <v>Total Subjects Received ()</v>
      </c>
      <c r="RSQ1435" s="825"/>
      <c r="RSR1435" s="826"/>
      <c r="RSS1435" s="788" t="s">
        <v>37</v>
      </c>
      <c r="RST1435" s="824" t="str">
        <f>"Total Subjects Received "&amp;"("&amp;RTA1430&amp;")"</f>
        <v>Total Subjects Received ()</v>
      </c>
      <c r="RSU1435" s="825"/>
      <c r="RSV1435" s="826"/>
      <c r="RSW1435" s="788" t="s">
        <v>37</v>
      </c>
      <c r="RSX1435" s="824" t="str">
        <f>"Total Subjects Received "&amp;"("&amp;RTE1430&amp;")"</f>
        <v>Total Subjects Received ()</v>
      </c>
      <c r="RSY1435" s="825"/>
      <c r="RSZ1435" s="826"/>
      <c r="RTA1435" s="788" t="s">
        <v>37</v>
      </c>
      <c r="RTB1435" s="824" t="str">
        <f>"Total Subjects Received "&amp;"("&amp;RTI1430&amp;")"</f>
        <v>Total Subjects Received ()</v>
      </c>
      <c r="RTC1435" s="825"/>
      <c r="RTD1435" s="826"/>
      <c r="RTE1435" s="788" t="s">
        <v>37</v>
      </c>
      <c r="RTF1435" s="824" t="str">
        <f>"Total Subjects Received "&amp;"("&amp;RTM1430&amp;")"</f>
        <v>Total Subjects Received ()</v>
      </c>
      <c r="RTG1435" s="825"/>
      <c r="RTH1435" s="826"/>
      <c r="RTI1435" s="788" t="s">
        <v>37</v>
      </c>
      <c r="RTJ1435" s="824" t="str">
        <f>"Total Subjects Received "&amp;"("&amp;RTQ1430&amp;")"</f>
        <v>Total Subjects Received ()</v>
      </c>
      <c r="RTK1435" s="825"/>
      <c r="RTL1435" s="826"/>
      <c r="RTM1435" s="788" t="s">
        <v>37</v>
      </c>
      <c r="RTN1435" s="824" t="str">
        <f>"Total Subjects Received "&amp;"("&amp;RTU1430&amp;")"</f>
        <v>Total Subjects Received ()</v>
      </c>
      <c r="RTO1435" s="825"/>
      <c r="RTP1435" s="826"/>
      <c r="RTQ1435" s="788" t="s">
        <v>37</v>
      </c>
      <c r="RTR1435" s="824" t="str">
        <f>"Total Subjects Received "&amp;"("&amp;RTY1430&amp;")"</f>
        <v>Total Subjects Received ()</v>
      </c>
      <c r="RTS1435" s="825"/>
      <c r="RTT1435" s="826"/>
      <c r="RTU1435" s="788" t="s">
        <v>37</v>
      </c>
      <c r="RTV1435" s="824" t="str">
        <f>"Total Subjects Received "&amp;"("&amp;RUC1430&amp;")"</f>
        <v>Total Subjects Received ()</v>
      </c>
      <c r="RTW1435" s="825"/>
      <c r="RTX1435" s="826"/>
      <c r="RTY1435" s="788" t="s">
        <v>37</v>
      </c>
      <c r="RTZ1435" s="824" t="str">
        <f>"Total Subjects Received "&amp;"("&amp;RUG1430&amp;")"</f>
        <v>Total Subjects Received ()</v>
      </c>
      <c r="RUA1435" s="825"/>
      <c r="RUB1435" s="826"/>
      <c r="RUC1435" s="788" t="s">
        <v>37</v>
      </c>
      <c r="RUD1435" s="824" t="str">
        <f>"Total Subjects Received "&amp;"("&amp;RUK1430&amp;")"</f>
        <v>Total Subjects Received ()</v>
      </c>
      <c r="RUE1435" s="825"/>
      <c r="RUF1435" s="826"/>
      <c r="RUG1435" s="788" t="s">
        <v>37</v>
      </c>
      <c r="RUH1435" s="824" t="str">
        <f>"Total Subjects Received "&amp;"("&amp;RUO1430&amp;")"</f>
        <v>Total Subjects Received ()</v>
      </c>
      <c r="RUI1435" s="825"/>
      <c r="RUJ1435" s="826"/>
      <c r="RUK1435" s="788" t="s">
        <v>37</v>
      </c>
      <c r="RUL1435" s="824" t="str">
        <f>"Total Subjects Received "&amp;"("&amp;RUS1430&amp;")"</f>
        <v>Total Subjects Received ()</v>
      </c>
      <c r="RUM1435" s="825"/>
      <c r="RUN1435" s="826"/>
      <c r="RUO1435" s="788" t="s">
        <v>37</v>
      </c>
      <c r="RUP1435" s="824" t="str">
        <f>"Total Subjects Received "&amp;"("&amp;RUW1430&amp;")"</f>
        <v>Total Subjects Received ()</v>
      </c>
      <c r="RUQ1435" s="825"/>
      <c r="RUR1435" s="826"/>
      <c r="RUS1435" s="788" t="s">
        <v>37</v>
      </c>
      <c r="RUT1435" s="824" t="str">
        <f>"Total Subjects Received "&amp;"("&amp;RVA1430&amp;")"</f>
        <v>Total Subjects Received ()</v>
      </c>
      <c r="RUU1435" s="825"/>
      <c r="RUV1435" s="826"/>
      <c r="RUW1435" s="788" t="s">
        <v>37</v>
      </c>
      <c r="RUX1435" s="824" t="str">
        <f>"Total Subjects Received "&amp;"("&amp;RVE1430&amp;")"</f>
        <v>Total Subjects Received ()</v>
      </c>
      <c r="RUY1435" s="825"/>
      <c r="RUZ1435" s="826"/>
      <c r="RVA1435" s="788" t="s">
        <v>37</v>
      </c>
      <c r="RVB1435" s="824" t="str">
        <f>"Total Subjects Received "&amp;"("&amp;RVI1430&amp;")"</f>
        <v>Total Subjects Received ()</v>
      </c>
      <c r="RVC1435" s="825"/>
      <c r="RVD1435" s="826"/>
      <c r="RVE1435" s="788" t="s">
        <v>37</v>
      </c>
      <c r="RVF1435" s="824" t="str">
        <f>"Total Subjects Received "&amp;"("&amp;RVM1430&amp;")"</f>
        <v>Total Subjects Received ()</v>
      </c>
      <c r="RVG1435" s="825"/>
      <c r="RVH1435" s="826"/>
      <c r="RVI1435" s="788" t="s">
        <v>37</v>
      </c>
      <c r="RVJ1435" s="824" t="str">
        <f>"Total Subjects Received "&amp;"("&amp;RVQ1430&amp;")"</f>
        <v>Total Subjects Received ()</v>
      </c>
      <c r="RVK1435" s="825"/>
      <c r="RVL1435" s="826"/>
      <c r="RVM1435" s="788" t="s">
        <v>37</v>
      </c>
      <c r="RVN1435" s="824" t="str">
        <f>"Total Subjects Received "&amp;"("&amp;RVU1430&amp;")"</f>
        <v>Total Subjects Received ()</v>
      </c>
      <c r="RVO1435" s="825"/>
      <c r="RVP1435" s="826"/>
      <c r="RVQ1435" s="788" t="s">
        <v>37</v>
      </c>
      <c r="RVR1435" s="824" t="str">
        <f>"Total Subjects Received "&amp;"("&amp;RVY1430&amp;")"</f>
        <v>Total Subjects Received ()</v>
      </c>
      <c r="RVS1435" s="825"/>
      <c r="RVT1435" s="826"/>
      <c r="RVU1435" s="788" t="s">
        <v>37</v>
      </c>
      <c r="RVV1435" s="824" t="str">
        <f>"Total Subjects Received "&amp;"("&amp;RWC1430&amp;")"</f>
        <v>Total Subjects Received ()</v>
      </c>
      <c r="RVW1435" s="825"/>
      <c r="RVX1435" s="826"/>
      <c r="RVY1435" s="788" t="s">
        <v>37</v>
      </c>
      <c r="RVZ1435" s="824" t="str">
        <f>"Total Subjects Received "&amp;"("&amp;RWG1430&amp;")"</f>
        <v>Total Subjects Received ()</v>
      </c>
      <c r="RWA1435" s="825"/>
      <c r="RWB1435" s="826"/>
      <c r="RWC1435" s="788" t="s">
        <v>37</v>
      </c>
      <c r="RWD1435" s="824" t="str">
        <f>"Total Subjects Received "&amp;"("&amp;RWK1430&amp;")"</f>
        <v>Total Subjects Received ()</v>
      </c>
      <c r="RWE1435" s="825"/>
      <c r="RWF1435" s="826"/>
      <c r="RWG1435" s="788" t="s">
        <v>37</v>
      </c>
      <c r="RWH1435" s="824" t="str">
        <f>"Total Subjects Received "&amp;"("&amp;RWO1430&amp;")"</f>
        <v>Total Subjects Received ()</v>
      </c>
      <c r="RWI1435" s="825"/>
      <c r="RWJ1435" s="826"/>
      <c r="RWK1435" s="788" t="s">
        <v>37</v>
      </c>
      <c r="RWL1435" s="824" t="str">
        <f>"Total Subjects Received "&amp;"("&amp;RWS1430&amp;")"</f>
        <v>Total Subjects Received ()</v>
      </c>
      <c r="RWM1435" s="825"/>
      <c r="RWN1435" s="826"/>
      <c r="RWO1435" s="788" t="s">
        <v>37</v>
      </c>
      <c r="RWP1435" s="824" t="str">
        <f>"Total Subjects Received "&amp;"("&amp;RWW1430&amp;")"</f>
        <v>Total Subjects Received ()</v>
      </c>
      <c r="RWQ1435" s="825"/>
      <c r="RWR1435" s="826"/>
      <c r="RWS1435" s="788" t="s">
        <v>37</v>
      </c>
      <c r="RWT1435" s="824" t="str">
        <f>"Total Subjects Received "&amp;"("&amp;RXA1430&amp;")"</f>
        <v>Total Subjects Received ()</v>
      </c>
      <c r="RWU1435" s="825"/>
      <c r="RWV1435" s="826"/>
      <c r="RWW1435" s="788" t="s">
        <v>37</v>
      </c>
      <c r="RWX1435" s="824" t="str">
        <f>"Total Subjects Received "&amp;"("&amp;RXE1430&amp;")"</f>
        <v>Total Subjects Received ()</v>
      </c>
      <c r="RWY1435" s="825"/>
      <c r="RWZ1435" s="826"/>
      <c r="RXA1435" s="788" t="s">
        <v>37</v>
      </c>
      <c r="RXB1435" s="824" t="str">
        <f>"Total Subjects Received "&amp;"("&amp;RXI1430&amp;")"</f>
        <v>Total Subjects Received ()</v>
      </c>
      <c r="RXC1435" s="825"/>
      <c r="RXD1435" s="826"/>
      <c r="RXE1435" s="788" t="s">
        <v>37</v>
      </c>
      <c r="RXF1435" s="824" t="str">
        <f>"Total Subjects Received "&amp;"("&amp;RXM1430&amp;")"</f>
        <v>Total Subjects Received ()</v>
      </c>
      <c r="RXG1435" s="825"/>
      <c r="RXH1435" s="826"/>
      <c r="RXI1435" s="788" t="s">
        <v>37</v>
      </c>
      <c r="RXJ1435" s="824" t="str">
        <f>"Total Subjects Received "&amp;"("&amp;RXQ1430&amp;")"</f>
        <v>Total Subjects Received ()</v>
      </c>
      <c r="RXK1435" s="825"/>
      <c r="RXL1435" s="826"/>
      <c r="RXM1435" s="788" t="s">
        <v>37</v>
      </c>
      <c r="RXN1435" s="824" t="str">
        <f>"Total Subjects Received "&amp;"("&amp;RXU1430&amp;")"</f>
        <v>Total Subjects Received ()</v>
      </c>
      <c r="RXO1435" s="825"/>
      <c r="RXP1435" s="826"/>
      <c r="RXQ1435" s="788" t="s">
        <v>37</v>
      </c>
      <c r="RXR1435" s="824" t="str">
        <f>"Total Subjects Received "&amp;"("&amp;RXY1430&amp;")"</f>
        <v>Total Subjects Received ()</v>
      </c>
      <c r="RXS1435" s="825"/>
      <c r="RXT1435" s="826"/>
      <c r="RXU1435" s="788" t="s">
        <v>37</v>
      </c>
      <c r="RXV1435" s="824" t="str">
        <f>"Total Subjects Received "&amp;"("&amp;RYC1430&amp;")"</f>
        <v>Total Subjects Received ()</v>
      </c>
      <c r="RXW1435" s="825"/>
      <c r="RXX1435" s="826"/>
      <c r="RXY1435" s="788" t="s">
        <v>37</v>
      </c>
      <c r="RXZ1435" s="824" t="str">
        <f>"Total Subjects Received "&amp;"("&amp;RYG1430&amp;")"</f>
        <v>Total Subjects Received ()</v>
      </c>
      <c r="RYA1435" s="825"/>
      <c r="RYB1435" s="826"/>
      <c r="RYC1435" s="788" t="s">
        <v>37</v>
      </c>
      <c r="RYD1435" s="824" t="str">
        <f>"Total Subjects Received "&amp;"("&amp;RYK1430&amp;")"</f>
        <v>Total Subjects Received ()</v>
      </c>
      <c r="RYE1435" s="825"/>
      <c r="RYF1435" s="826"/>
      <c r="RYG1435" s="788" t="s">
        <v>37</v>
      </c>
      <c r="RYH1435" s="824" t="str">
        <f>"Total Subjects Received "&amp;"("&amp;RYO1430&amp;")"</f>
        <v>Total Subjects Received ()</v>
      </c>
      <c r="RYI1435" s="825"/>
      <c r="RYJ1435" s="826"/>
      <c r="RYK1435" s="788" t="s">
        <v>37</v>
      </c>
      <c r="RYL1435" s="824" t="str">
        <f>"Total Subjects Received "&amp;"("&amp;RYS1430&amp;")"</f>
        <v>Total Subjects Received ()</v>
      </c>
      <c r="RYM1435" s="825"/>
      <c r="RYN1435" s="826"/>
      <c r="RYO1435" s="788" t="s">
        <v>37</v>
      </c>
      <c r="RYP1435" s="824" t="str">
        <f>"Total Subjects Received "&amp;"("&amp;RYW1430&amp;")"</f>
        <v>Total Subjects Received ()</v>
      </c>
      <c r="RYQ1435" s="825"/>
      <c r="RYR1435" s="826"/>
      <c r="RYS1435" s="788" t="s">
        <v>37</v>
      </c>
      <c r="RYT1435" s="824" t="str">
        <f>"Total Subjects Received "&amp;"("&amp;RZA1430&amp;")"</f>
        <v>Total Subjects Received ()</v>
      </c>
      <c r="RYU1435" s="825"/>
      <c r="RYV1435" s="826"/>
      <c r="RYW1435" s="788" t="s">
        <v>37</v>
      </c>
      <c r="RYX1435" s="824" t="str">
        <f>"Total Subjects Received "&amp;"("&amp;RZE1430&amp;")"</f>
        <v>Total Subjects Received ()</v>
      </c>
      <c r="RYY1435" s="825"/>
      <c r="RYZ1435" s="826"/>
      <c r="RZA1435" s="788" t="s">
        <v>37</v>
      </c>
      <c r="RZB1435" s="824" t="str">
        <f>"Total Subjects Received "&amp;"("&amp;RZI1430&amp;")"</f>
        <v>Total Subjects Received ()</v>
      </c>
      <c r="RZC1435" s="825"/>
      <c r="RZD1435" s="826"/>
      <c r="RZE1435" s="788" t="s">
        <v>37</v>
      </c>
      <c r="RZF1435" s="824" t="str">
        <f>"Total Subjects Received "&amp;"("&amp;RZM1430&amp;")"</f>
        <v>Total Subjects Received ()</v>
      </c>
      <c r="RZG1435" s="825"/>
      <c r="RZH1435" s="826"/>
      <c r="RZI1435" s="788" t="s">
        <v>37</v>
      </c>
      <c r="RZJ1435" s="824" t="str">
        <f>"Total Subjects Received "&amp;"("&amp;RZQ1430&amp;")"</f>
        <v>Total Subjects Received ()</v>
      </c>
      <c r="RZK1435" s="825"/>
      <c r="RZL1435" s="826"/>
      <c r="RZM1435" s="788" t="s">
        <v>37</v>
      </c>
      <c r="RZN1435" s="824" t="str">
        <f>"Total Subjects Received "&amp;"("&amp;RZU1430&amp;")"</f>
        <v>Total Subjects Received ()</v>
      </c>
      <c r="RZO1435" s="825"/>
      <c r="RZP1435" s="826"/>
      <c r="RZQ1435" s="788" t="s">
        <v>37</v>
      </c>
      <c r="RZR1435" s="824" t="str">
        <f>"Total Subjects Received "&amp;"("&amp;RZY1430&amp;")"</f>
        <v>Total Subjects Received ()</v>
      </c>
      <c r="RZS1435" s="825"/>
      <c r="RZT1435" s="826"/>
      <c r="RZU1435" s="788" t="s">
        <v>37</v>
      </c>
      <c r="RZV1435" s="824" t="str">
        <f>"Total Subjects Received "&amp;"("&amp;SAC1430&amp;")"</f>
        <v>Total Subjects Received ()</v>
      </c>
      <c r="RZW1435" s="825"/>
      <c r="RZX1435" s="826"/>
      <c r="RZY1435" s="788" t="s">
        <v>37</v>
      </c>
      <c r="RZZ1435" s="824" t="str">
        <f>"Total Subjects Received "&amp;"("&amp;SAG1430&amp;")"</f>
        <v>Total Subjects Received ()</v>
      </c>
      <c r="SAA1435" s="825"/>
      <c r="SAB1435" s="826"/>
      <c r="SAC1435" s="788" t="s">
        <v>37</v>
      </c>
      <c r="SAD1435" s="824" t="str">
        <f>"Total Subjects Received "&amp;"("&amp;SAK1430&amp;")"</f>
        <v>Total Subjects Received ()</v>
      </c>
      <c r="SAE1435" s="825"/>
      <c r="SAF1435" s="826"/>
      <c r="SAG1435" s="788" t="s">
        <v>37</v>
      </c>
      <c r="SAH1435" s="824" t="str">
        <f>"Total Subjects Received "&amp;"("&amp;SAO1430&amp;")"</f>
        <v>Total Subjects Received ()</v>
      </c>
      <c r="SAI1435" s="825"/>
      <c r="SAJ1435" s="826"/>
      <c r="SAK1435" s="788" t="s">
        <v>37</v>
      </c>
      <c r="SAL1435" s="824" t="str">
        <f>"Total Subjects Received "&amp;"("&amp;SAS1430&amp;")"</f>
        <v>Total Subjects Received ()</v>
      </c>
      <c r="SAM1435" s="825"/>
      <c r="SAN1435" s="826"/>
      <c r="SAO1435" s="788" t="s">
        <v>37</v>
      </c>
      <c r="SAP1435" s="824" t="str">
        <f>"Total Subjects Received "&amp;"("&amp;SAW1430&amp;")"</f>
        <v>Total Subjects Received ()</v>
      </c>
      <c r="SAQ1435" s="825"/>
      <c r="SAR1435" s="826"/>
      <c r="SAS1435" s="788" t="s">
        <v>37</v>
      </c>
      <c r="SAT1435" s="824" t="str">
        <f>"Total Subjects Received "&amp;"("&amp;SBA1430&amp;")"</f>
        <v>Total Subjects Received ()</v>
      </c>
      <c r="SAU1435" s="825"/>
      <c r="SAV1435" s="826"/>
      <c r="SAW1435" s="788" t="s">
        <v>37</v>
      </c>
      <c r="SAX1435" s="824" t="str">
        <f>"Total Subjects Received "&amp;"("&amp;SBE1430&amp;")"</f>
        <v>Total Subjects Received ()</v>
      </c>
      <c r="SAY1435" s="825"/>
      <c r="SAZ1435" s="826"/>
      <c r="SBA1435" s="788" t="s">
        <v>37</v>
      </c>
      <c r="SBB1435" s="824" t="str">
        <f>"Total Subjects Received "&amp;"("&amp;SBI1430&amp;")"</f>
        <v>Total Subjects Received ()</v>
      </c>
      <c r="SBC1435" s="825"/>
      <c r="SBD1435" s="826"/>
      <c r="SBE1435" s="788" t="s">
        <v>37</v>
      </c>
      <c r="SBF1435" s="824" t="str">
        <f>"Total Subjects Received "&amp;"("&amp;SBM1430&amp;")"</f>
        <v>Total Subjects Received ()</v>
      </c>
      <c r="SBG1435" s="825"/>
      <c r="SBH1435" s="826"/>
      <c r="SBI1435" s="788" t="s">
        <v>37</v>
      </c>
      <c r="SBJ1435" s="824" t="str">
        <f>"Total Subjects Received "&amp;"("&amp;SBQ1430&amp;")"</f>
        <v>Total Subjects Received ()</v>
      </c>
      <c r="SBK1435" s="825"/>
      <c r="SBL1435" s="826"/>
      <c r="SBM1435" s="788" t="s">
        <v>37</v>
      </c>
      <c r="SBN1435" s="824" t="str">
        <f>"Total Subjects Received "&amp;"("&amp;SBU1430&amp;")"</f>
        <v>Total Subjects Received ()</v>
      </c>
      <c r="SBO1435" s="825"/>
      <c r="SBP1435" s="826"/>
      <c r="SBQ1435" s="788" t="s">
        <v>37</v>
      </c>
      <c r="SBR1435" s="824" t="str">
        <f>"Total Subjects Received "&amp;"("&amp;SBY1430&amp;")"</f>
        <v>Total Subjects Received ()</v>
      </c>
      <c r="SBS1435" s="825"/>
      <c r="SBT1435" s="826"/>
      <c r="SBU1435" s="788" t="s">
        <v>37</v>
      </c>
      <c r="SBV1435" s="824" t="str">
        <f>"Total Subjects Received "&amp;"("&amp;SCC1430&amp;")"</f>
        <v>Total Subjects Received ()</v>
      </c>
      <c r="SBW1435" s="825"/>
      <c r="SBX1435" s="826"/>
      <c r="SBY1435" s="788" t="s">
        <v>37</v>
      </c>
      <c r="SBZ1435" s="824" t="str">
        <f>"Total Subjects Received "&amp;"("&amp;SCG1430&amp;")"</f>
        <v>Total Subjects Received ()</v>
      </c>
      <c r="SCA1435" s="825"/>
      <c r="SCB1435" s="826"/>
      <c r="SCC1435" s="788" t="s">
        <v>37</v>
      </c>
      <c r="SCD1435" s="824" t="str">
        <f>"Total Subjects Received "&amp;"("&amp;SCK1430&amp;")"</f>
        <v>Total Subjects Received ()</v>
      </c>
      <c r="SCE1435" s="825"/>
      <c r="SCF1435" s="826"/>
      <c r="SCG1435" s="788" t="s">
        <v>37</v>
      </c>
      <c r="SCH1435" s="824" t="str">
        <f>"Total Subjects Received "&amp;"("&amp;SCO1430&amp;")"</f>
        <v>Total Subjects Received ()</v>
      </c>
      <c r="SCI1435" s="825"/>
      <c r="SCJ1435" s="826"/>
      <c r="SCK1435" s="788" t="s">
        <v>37</v>
      </c>
      <c r="SCL1435" s="824" t="str">
        <f>"Total Subjects Received "&amp;"("&amp;SCS1430&amp;")"</f>
        <v>Total Subjects Received ()</v>
      </c>
      <c r="SCM1435" s="825"/>
      <c r="SCN1435" s="826"/>
      <c r="SCO1435" s="788" t="s">
        <v>37</v>
      </c>
      <c r="SCP1435" s="824" t="str">
        <f>"Total Subjects Received "&amp;"("&amp;SCW1430&amp;")"</f>
        <v>Total Subjects Received ()</v>
      </c>
      <c r="SCQ1435" s="825"/>
      <c r="SCR1435" s="826"/>
      <c r="SCS1435" s="788" t="s">
        <v>37</v>
      </c>
      <c r="SCT1435" s="824" t="str">
        <f>"Total Subjects Received "&amp;"("&amp;SDA1430&amp;")"</f>
        <v>Total Subjects Received ()</v>
      </c>
      <c r="SCU1435" s="825"/>
      <c r="SCV1435" s="826"/>
      <c r="SCW1435" s="788" t="s">
        <v>37</v>
      </c>
      <c r="SCX1435" s="824" t="str">
        <f>"Total Subjects Received "&amp;"("&amp;SDE1430&amp;")"</f>
        <v>Total Subjects Received ()</v>
      </c>
      <c r="SCY1435" s="825"/>
      <c r="SCZ1435" s="826"/>
      <c r="SDA1435" s="788" t="s">
        <v>37</v>
      </c>
      <c r="SDB1435" s="824" t="str">
        <f>"Total Subjects Received "&amp;"("&amp;SDI1430&amp;")"</f>
        <v>Total Subjects Received ()</v>
      </c>
      <c r="SDC1435" s="825"/>
      <c r="SDD1435" s="826"/>
      <c r="SDE1435" s="788" t="s">
        <v>37</v>
      </c>
      <c r="SDF1435" s="824" t="str">
        <f>"Total Subjects Received "&amp;"("&amp;SDM1430&amp;")"</f>
        <v>Total Subjects Received ()</v>
      </c>
      <c r="SDG1435" s="825"/>
      <c r="SDH1435" s="826"/>
      <c r="SDI1435" s="788" t="s">
        <v>37</v>
      </c>
      <c r="SDJ1435" s="824" t="str">
        <f>"Total Subjects Received "&amp;"("&amp;SDQ1430&amp;")"</f>
        <v>Total Subjects Received ()</v>
      </c>
      <c r="SDK1435" s="825"/>
      <c r="SDL1435" s="826"/>
      <c r="SDM1435" s="788" t="s">
        <v>37</v>
      </c>
      <c r="SDN1435" s="824" t="str">
        <f>"Total Subjects Received "&amp;"("&amp;SDU1430&amp;")"</f>
        <v>Total Subjects Received ()</v>
      </c>
      <c r="SDO1435" s="825"/>
      <c r="SDP1435" s="826"/>
      <c r="SDQ1435" s="788" t="s">
        <v>37</v>
      </c>
      <c r="SDR1435" s="824" t="str">
        <f>"Total Subjects Received "&amp;"("&amp;SDY1430&amp;")"</f>
        <v>Total Subjects Received ()</v>
      </c>
      <c r="SDS1435" s="825"/>
      <c r="SDT1435" s="826"/>
      <c r="SDU1435" s="788" t="s">
        <v>37</v>
      </c>
      <c r="SDV1435" s="824" t="str">
        <f>"Total Subjects Received "&amp;"("&amp;SEC1430&amp;")"</f>
        <v>Total Subjects Received ()</v>
      </c>
      <c r="SDW1435" s="825"/>
      <c r="SDX1435" s="826"/>
      <c r="SDY1435" s="788" t="s">
        <v>37</v>
      </c>
      <c r="SDZ1435" s="824" t="str">
        <f>"Total Subjects Received "&amp;"("&amp;SEG1430&amp;")"</f>
        <v>Total Subjects Received ()</v>
      </c>
      <c r="SEA1435" s="825"/>
      <c r="SEB1435" s="826"/>
      <c r="SEC1435" s="788" t="s">
        <v>37</v>
      </c>
      <c r="SED1435" s="824" t="str">
        <f>"Total Subjects Received "&amp;"("&amp;SEK1430&amp;")"</f>
        <v>Total Subjects Received ()</v>
      </c>
      <c r="SEE1435" s="825"/>
      <c r="SEF1435" s="826"/>
      <c r="SEG1435" s="788" t="s">
        <v>37</v>
      </c>
      <c r="SEH1435" s="824" t="str">
        <f>"Total Subjects Received "&amp;"("&amp;SEO1430&amp;")"</f>
        <v>Total Subjects Received ()</v>
      </c>
      <c r="SEI1435" s="825"/>
      <c r="SEJ1435" s="826"/>
      <c r="SEK1435" s="788" t="s">
        <v>37</v>
      </c>
      <c r="SEL1435" s="824" t="str">
        <f>"Total Subjects Received "&amp;"("&amp;SES1430&amp;")"</f>
        <v>Total Subjects Received ()</v>
      </c>
      <c r="SEM1435" s="825"/>
      <c r="SEN1435" s="826"/>
      <c r="SEO1435" s="788" t="s">
        <v>37</v>
      </c>
      <c r="SEP1435" s="824" t="str">
        <f>"Total Subjects Received "&amp;"("&amp;SEW1430&amp;")"</f>
        <v>Total Subjects Received ()</v>
      </c>
      <c r="SEQ1435" s="825"/>
      <c r="SER1435" s="826"/>
      <c r="SES1435" s="788" t="s">
        <v>37</v>
      </c>
      <c r="SET1435" s="824" t="str">
        <f>"Total Subjects Received "&amp;"("&amp;SFA1430&amp;")"</f>
        <v>Total Subjects Received ()</v>
      </c>
      <c r="SEU1435" s="825"/>
      <c r="SEV1435" s="826"/>
      <c r="SEW1435" s="788" t="s">
        <v>37</v>
      </c>
      <c r="SEX1435" s="824" t="str">
        <f>"Total Subjects Received "&amp;"("&amp;SFE1430&amp;")"</f>
        <v>Total Subjects Received ()</v>
      </c>
      <c r="SEY1435" s="825"/>
      <c r="SEZ1435" s="826"/>
      <c r="SFA1435" s="788" t="s">
        <v>37</v>
      </c>
      <c r="SFB1435" s="824" t="str">
        <f>"Total Subjects Received "&amp;"("&amp;SFI1430&amp;")"</f>
        <v>Total Subjects Received ()</v>
      </c>
      <c r="SFC1435" s="825"/>
      <c r="SFD1435" s="826"/>
      <c r="SFE1435" s="788" t="s">
        <v>37</v>
      </c>
      <c r="SFF1435" s="824" t="str">
        <f>"Total Subjects Received "&amp;"("&amp;SFM1430&amp;")"</f>
        <v>Total Subjects Received ()</v>
      </c>
      <c r="SFG1435" s="825"/>
      <c r="SFH1435" s="826"/>
      <c r="SFI1435" s="788" t="s">
        <v>37</v>
      </c>
      <c r="SFJ1435" s="824" t="str">
        <f>"Total Subjects Received "&amp;"("&amp;SFQ1430&amp;")"</f>
        <v>Total Subjects Received ()</v>
      </c>
      <c r="SFK1435" s="825"/>
      <c r="SFL1435" s="826"/>
      <c r="SFM1435" s="788" t="s">
        <v>37</v>
      </c>
      <c r="SFN1435" s="824" t="str">
        <f>"Total Subjects Received "&amp;"("&amp;SFU1430&amp;")"</f>
        <v>Total Subjects Received ()</v>
      </c>
      <c r="SFO1435" s="825"/>
      <c r="SFP1435" s="826"/>
      <c r="SFQ1435" s="788" t="s">
        <v>37</v>
      </c>
      <c r="SFR1435" s="824" t="str">
        <f>"Total Subjects Received "&amp;"("&amp;SFY1430&amp;")"</f>
        <v>Total Subjects Received ()</v>
      </c>
      <c r="SFS1435" s="825"/>
      <c r="SFT1435" s="826"/>
      <c r="SFU1435" s="788" t="s">
        <v>37</v>
      </c>
      <c r="SFV1435" s="824" t="str">
        <f>"Total Subjects Received "&amp;"("&amp;SGC1430&amp;")"</f>
        <v>Total Subjects Received ()</v>
      </c>
      <c r="SFW1435" s="825"/>
      <c r="SFX1435" s="826"/>
      <c r="SFY1435" s="788" t="s">
        <v>37</v>
      </c>
      <c r="SFZ1435" s="824" t="str">
        <f>"Total Subjects Received "&amp;"("&amp;SGG1430&amp;")"</f>
        <v>Total Subjects Received ()</v>
      </c>
      <c r="SGA1435" s="825"/>
      <c r="SGB1435" s="826"/>
      <c r="SGC1435" s="788" t="s">
        <v>37</v>
      </c>
      <c r="SGD1435" s="824" t="str">
        <f>"Total Subjects Received "&amp;"("&amp;SGK1430&amp;")"</f>
        <v>Total Subjects Received ()</v>
      </c>
      <c r="SGE1435" s="825"/>
      <c r="SGF1435" s="826"/>
      <c r="SGG1435" s="788" t="s">
        <v>37</v>
      </c>
      <c r="SGH1435" s="824" t="str">
        <f>"Total Subjects Received "&amp;"("&amp;SGO1430&amp;")"</f>
        <v>Total Subjects Received ()</v>
      </c>
      <c r="SGI1435" s="825"/>
      <c r="SGJ1435" s="826"/>
      <c r="SGK1435" s="788" t="s">
        <v>37</v>
      </c>
      <c r="SGL1435" s="824" t="str">
        <f>"Total Subjects Received "&amp;"("&amp;SGS1430&amp;")"</f>
        <v>Total Subjects Received ()</v>
      </c>
      <c r="SGM1435" s="825"/>
      <c r="SGN1435" s="826"/>
      <c r="SGO1435" s="788" t="s">
        <v>37</v>
      </c>
      <c r="SGP1435" s="824" t="str">
        <f>"Total Subjects Received "&amp;"("&amp;SGW1430&amp;")"</f>
        <v>Total Subjects Received ()</v>
      </c>
      <c r="SGQ1435" s="825"/>
      <c r="SGR1435" s="826"/>
      <c r="SGS1435" s="788" t="s">
        <v>37</v>
      </c>
      <c r="SGT1435" s="824" t="str">
        <f>"Total Subjects Received "&amp;"("&amp;SHA1430&amp;")"</f>
        <v>Total Subjects Received ()</v>
      </c>
      <c r="SGU1435" s="825"/>
      <c r="SGV1435" s="826"/>
      <c r="SGW1435" s="788" t="s">
        <v>37</v>
      </c>
      <c r="SGX1435" s="824" t="str">
        <f>"Total Subjects Received "&amp;"("&amp;SHE1430&amp;")"</f>
        <v>Total Subjects Received ()</v>
      </c>
      <c r="SGY1435" s="825"/>
      <c r="SGZ1435" s="826"/>
      <c r="SHA1435" s="788" t="s">
        <v>37</v>
      </c>
      <c r="SHB1435" s="824" t="str">
        <f>"Total Subjects Received "&amp;"("&amp;SHI1430&amp;")"</f>
        <v>Total Subjects Received ()</v>
      </c>
      <c r="SHC1435" s="825"/>
      <c r="SHD1435" s="826"/>
      <c r="SHE1435" s="788" t="s">
        <v>37</v>
      </c>
      <c r="SHF1435" s="824" t="str">
        <f>"Total Subjects Received "&amp;"("&amp;SHM1430&amp;")"</f>
        <v>Total Subjects Received ()</v>
      </c>
      <c r="SHG1435" s="825"/>
      <c r="SHH1435" s="826"/>
      <c r="SHI1435" s="788" t="s">
        <v>37</v>
      </c>
      <c r="SHJ1435" s="824" t="str">
        <f>"Total Subjects Received "&amp;"("&amp;SHQ1430&amp;")"</f>
        <v>Total Subjects Received ()</v>
      </c>
      <c r="SHK1435" s="825"/>
      <c r="SHL1435" s="826"/>
      <c r="SHM1435" s="788" t="s">
        <v>37</v>
      </c>
      <c r="SHN1435" s="824" t="str">
        <f>"Total Subjects Received "&amp;"("&amp;SHU1430&amp;")"</f>
        <v>Total Subjects Received ()</v>
      </c>
      <c r="SHO1435" s="825"/>
      <c r="SHP1435" s="826"/>
      <c r="SHQ1435" s="788" t="s">
        <v>37</v>
      </c>
      <c r="SHR1435" s="824" t="str">
        <f>"Total Subjects Received "&amp;"("&amp;SHY1430&amp;")"</f>
        <v>Total Subjects Received ()</v>
      </c>
      <c r="SHS1435" s="825"/>
      <c r="SHT1435" s="826"/>
      <c r="SHU1435" s="788" t="s">
        <v>37</v>
      </c>
      <c r="SHV1435" s="824" t="str">
        <f>"Total Subjects Received "&amp;"("&amp;SIC1430&amp;")"</f>
        <v>Total Subjects Received ()</v>
      </c>
      <c r="SHW1435" s="825"/>
      <c r="SHX1435" s="826"/>
      <c r="SHY1435" s="788" t="s">
        <v>37</v>
      </c>
      <c r="SHZ1435" s="824" t="str">
        <f>"Total Subjects Received "&amp;"("&amp;SIG1430&amp;")"</f>
        <v>Total Subjects Received ()</v>
      </c>
      <c r="SIA1435" s="825"/>
      <c r="SIB1435" s="826"/>
      <c r="SIC1435" s="788" t="s">
        <v>37</v>
      </c>
      <c r="SID1435" s="824" t="str">
        <f>"Total Subjects Received "&amp;"("&amp;SIK1430&amp;")"</f>
        <v>Total Subjects Received ()</v>
      </c>
      <c r="SIE1435" s="825"/>
      <c r="SIF1435" s="826"/>
      <c r="SIG1435" s="788" t="s">
        <v>37</v>
      </c>
      <c r="SIH1435" s="824" t="str">
        <f>"Total Subjects Received "&amp;"("&amp;SIO1430&amp;")"</f>
        <v>Total Subjects Received ()</v>
      </c>
      <c r="SII1435" s="825"/>
      <c r="SIJ1435" s="826"/>
      <c r="SIK1435" s="788" t="s">
        <v>37</v>
      </c>
      <c r="SIL1435" s="824" t="str">
        <f>"Total Subjects Received "&amp;"("&amp;SIS1430&amp;")"</f>
        <v>Total Subjects Received ()</v>
      </c>
      <c r="SIM1435" s="825"/>
      <c r="SIN1435" s="826"/>
      <c r="SIO1435" s="788" t="s">
        <v>37</v>
      </c>
      <c r="SIP1435" s="824" t="str">
        <f>"Total Subjects Received "&amp;"("&amp;SIW1430&amp;")"</f>
        <v>Total Subjects Received ()</v>
      </c>
      <c r="SIQ1435" s="825"/>
      <c r="SIR1435" s="826"/>
      <c r="SIS1435" s="788" t="s">
        <v>37</v>
      </c>
      <c r="SIT1435" s="824" t="str">
        <f>"Total Subjects Received "&amp;"("&amp;SJA1430&amp;")"</f>
        <v>Total Subjects Received ()</v>
      </c>
      <c r="SIU1435" s="825"/>
      <c r="SIV1435" s="826"/>
      <c r="SIW1435" s="788" t="s">
        <v>37</v>
      </c>
      <c r="SIX1435" s="824" t="str">
        <f>"Total Subjects Received "&amp;"("&amp;SJE1430&amp;")"</f>
        <v>Total Subjects Received ()</v>
      </c>
      <c r="SIY1435" s="825"/>
      <c r="SIZ1435" s="826"/>
      <c r="SJA1435" s="788" t="s">
        <v>37</v>
      </c>
      <c r="SJB1435" s="824" t="str">
        <f>"Total Subjects Received "&amp;"("&amp;SJI1430&amp;")"</f>
        <v>Total Subjects Received ()</v>
      </c>
      <c r="SJC1435" s="825"/>
      <c r="SJD1435" s="826"/>
      <c r="SJE1435" s="788" t="s">
        <v>37</v>
      </c>
      <c r="SJF1435" s="824" t="str">
        <f>"Total Subjects Received "&amp;"("&amp;SJM1430&amp;")"</f>
        <v>Total Subjects Received ()</v>
      </c>
      <c r="SJG1435" s="825"/>
      <c r="SJH1435" s="826"/>
      <c r="SJI1435" s="788" t="s">
        <v>37</v>
      </c>
      <c r="SJJ1435" s="824" t="str">
        <f>"Total Subjects Received "&amp;"("&amp;SJQ1430&amp;")"</f>
        <v>Total Subjects Received ()</v>
      </c>
      <c r="SJK1435" s="825"/>
      <c r="SJL1435" s="826"/>
      <c r="SJM1435" s="788" t="s">
        <v>37</v>
      </c>
      <c r="SJN1435" s="824" t="str">
        <f>"Total Subjects Received "&amp;"("&amp;SJU1430&amp;")"</f>
        <v>Total Subjects Received ()</v>
      </c>
      <c r="SJO1435" s="825"/>
      <c r="SJP1435" s="826"/>
      <c r="SJQ1435" s="788" t="s">
        <v>37</v>
      </c>
      <c r="SJR1435" s="824" t="str">
        <f>"Total Subjects Received "&amp;"("&amp;SJY1430&amp;")"</f>
        <v>Total Subjects Received ()</v>
      </c>
      <c r="SJS1435" s="825"/>
      <c r="SJT1435" s="826"/>
      <c r="SJU1435" s="788" t="s">
        <v>37</v>
      </c>
      <c r="SJV1435" s="824" t="str">
        <f>"Total Subjects Received "&amp;"("&amp;SKC1430&amp;")"</f>
        <v>Total Subjects Received ()</v>
      </c>
      <c r="SJW1435" s="825"/>
      <c r="SJX1435" s="826"/>
      <c r="SJY1435" s="788" t="s">
        <v>37</v>
      </c>
      <c r="SJZ1435" s="824" t="str">
        <f>"Total Subjects Received "&amp;"("&amp;SKG1430&amp;")"</f>
        <v>Total Subjects Received ()</v>
      </c>
      <c r="SKA1435" s="825"/>
      <c r="SKB1435" s="826"/>
      <c r="SKC1435" s="788" t="s">
        <v>37</v>
      </c>
      <c r="SKD1435" s="824" t="str">
        <f>"Total Subjects Received "&amp;"("&amp;SKK1430&amp;")"</f>
        <v>Total Subjects Received ()</v>
      </c>
      <c r="SKE1435" s="825"/>
      <c r="SKF1435" s="826"/>
      <c r="SKG1435" s="788" t="s">
        <v>37</v>
      </c>
      <c r="SKH1435" s="824" t="str">
        <f>"Total Subjects Received "&amp;"("&amp;SKO1430&amp;")"</f>
        <v>Total Subjects Received ()</v>
      </c>
      <c r="SKI1435" s="825"/>
      <c r="SKJ1435" s="826"/>
      <c r="SKK1435" s="788" t="s">
        <v>37</v>
      </c>
      <c r="SKL1435" s="824" t="str">
        <f>"Total Subjects Received "&amp;"("&amp;SKS1430&amp;")"</f>
        <v>Total Subjects Received ()</v>
      </c>
      <c r="SKM1435" s="825"/>
      <c r="SKN1435" s="826"/>
      <c r="SKO1435" s="788" t="s">
        <v>37</v>
      </c>
      <c r="SKP1435" s="824" t="str">
        <f>"Total Subjects Received "&amp;"("&amp;SKW1430&amp;")"</f>
        <v>Total Subjects Received ()</v>
      </c>
      <c r="SKQ1435" s="825"/>
      <c r="SKR1435" s="826"/>
      <c r="SKS1435" s="788" t="s">
        <v>37</v>
      </c>
      <c r="SKT1435" s="824" t="str">
        <f>"Total Subjects Received "&amp;"("&amp;SLA1430&amp;")"</f>
        <v>Total Subjects Received ()</v>
      </c>
      <c r="SKU1435" s="825"/>
      <c r="SKV1435" s="826"/>
      <c r="SKW1435" s="788" t="s">
        <v>37</v>
      </c>
      <c r="SKX1435" s="824" t="str">
        <f>"Total Subjects Received "&amp;"("&amp;SLE1430&amp;")"</f>
        <v>Total Subjects Received ()</v>
      </c>
      <c r="SKY1435" s="825"/>
      <c r="SKZ1435" s="826"/>
      <c r="SLA1435" s="788" t="s">
        <v>37</v>
      </c>
      <c r="SLB1435" s="824" t="str">
        <f>"Total Subjects Received "&amp;"("&amp;SLI1430&amp;")"</f>
        <v>Total Subjects Received ()</v>
      </c>
      <c r="SLC1435" s="825"/>
      <c r="SLD1435" s="826"/>
      <c r="SLE1435" s="788" t="s">
        <v>37</v>
      </c>
      <c r="SLF1435" s="824" t="str">
        <f>"Total Subjects Received "&amp;"("&amp;SLM1430&amp;")"</f>
        <v>Total Subjects Received ()</v>
      </c>
      <c r="SLG1435" s="825"/>
      <c r="SLH1435" s="826"/>
      <c r="SLI1435" s="788" t="s">
        <v>37</v>
      </c>
      <c r="SLJ1435" s="824" t="str">
        <f>"Total Subjects Received "&amp;"("&amp;SLQ1430&amp;")"</f>
        <v>Total Subjects Received ()</v>
      </c>
      <c r="SLK1435" s="825"/>
      <c r="SLL1435" s="826"/>
      <c r="SLM1435" s="788" t="s">
        <v>37</v>
      </c>
      <c r="SLN1435" s="824" t="str">
        <f>"Total Subjects Received "&amp;"("&amp;SLU1430&amp;")"</f>
        <v>Total Subjects Received ()</v>
      </c>
      <c r="SLO1435" s="825"/>
      <c r="SLP1435" s="826"/>
      <c r="SLQ1435" s="788" t="s">
        <v>37</v>
      </c>
      <c r="SLR1435" s="824" t="str">
        <f>"Total Subjects Received "&amp;"("&amp;SLY1430&amp;")"</f>
        <v>Total Subjects Received ()</v>
      </c>
      <c r="SLS1435" s="825"/>
      <c r="SLT1435" s="826"/>
      <c r="SLU1435" s="788" t="s">
        <v>37</v>
      </c>
      <c r="SLV1435" s="824" t="str">
        <f>"Total Subjects Received "&amp;"("&amp;SMC1430&amp;")"</f>
        <v>Total Subjects Received ()</v>
      </c>
      <c r="SLW1435" s="825"/>
      <c r="SLX1435" s="826"/>
      <c r="SLY1435" s="788" t="s">
        <v>37</v>
      </c>
      <c r="SLZ1435" s="824" t="str">
        <f>"Total Subjects Received "&amp;"("&amp;SMG1430&amp;")"</f>
        <v>Total Subjects Received ()</v>
      </c>
      <c r="SMA1435" s="825"/>
      <c r="SMB1435" s="826"/>
      <c r="SMC1435" s="788" t="s">
        <v>37</v>
      </c>
      <c r="SMD1435" s="824" t="str">
        <f>"Total Subjects Received "&amp;"("&amp;SMK1430&amp;")"</f>
        <v>Total Subjects Received ()</v>
      </c>
      <c r="SME1435" s="825"/>
      <c r="SMF1435" s="826"/>
      <c r="SMG1435" s="788" t="s">
        <v>37</v>
      </c>
      <c r="SMH1435" s="824" t="str">
        <f>"Total Subjects Received "&amp;"("&amp;SMO1430&amp;")"</f>
        <v>Total Subjects Received ()</v>
      </c>
      <c r="SMI1435" s="825"/>
      <c r="SMJ1435" s="826"/>
      <c r="SMK1435" s="788" t="s">
        <v>37</v>
      </c>
      <c r="SML1435" s="824" t="str">
        <f>"Total Subjects Received "&amp;"("&amp;SMS1430&amp;")"</f>
        <v>Total Subjects Received ()</v>
      </c>
      <c r="SMM1435" s="825"/>
      <c r="SMN1435" s="826"/>
      <c r="SMO1435" s="788" t="s">
        <v>37</v>
      </c>
      <c r="SMP1435" s="824" t="str">
        <f>"Total Subjects Received "&amp;"("&amp;SMW1430&amp;")"</f>
        <v>Total Subjects Received ()</v>
      </c>
      <c r="SMQ1435" s="825"/>
      <c r="SMR1435" s="826"/>
      <c r="SMS1435" s="788" t="s">
        <v>37</v>
      </c>
      <c r="SMT1435" s="824" t="str">
        <f>"Total Subjects Received "&amp;"("&amp;SNA1430&amp;")"</f>
        <v>Total Subjects Received ()</v>
      </c>
      <c r="SMU1435" s="825"/>
      <c r="SMV1435" s="826"/>
      <c r="SMW1435" s="788" t="s">
        <v>37</v>
      </c>
      <c r="SMX1435" s="824" t="str">
        <f>"Total Subjects Received "&amp;"("&amp;SNE1430&amp;")"</f>
        <v>Total Subjects Received ()</v>
      </c>
      <c r="SMY1435" s="825"/>
      <c r="SMZ1435" s="826"/>
      <c r="SNA1435" s="788" t="s">
        <v>37</v>
      </c>
      <c r="SNB1435" s="824" t="str">
        <f>"Total Subjects Received "&amp;"("&amp;SNI1430&amp;")"</f>
        <v>Total Subjects Received ()</v>
      </c>
      <c r="SNC1435" s="825"/>
      <c r="SND1435" s="826"/>
      <c r="SNE1435" s="788" t="s">
        <v>37</v>
      </c>
      <c r="SNF1435" s="824" t="str">
        <f>"Total Subjects Received "&amp;"("&amp;SNM1430&amp;")"</f>
        <v>Total Subjects Received ()</v>
      </c>
      <c r="SNG1435" s="825"/>
      <c r="SNH1435" s="826"/>
      <c r="SNI1435" s="788" t="s">
        <v>37</v>
      </c>
      <c r="SNJ1435" s="824" t="str">
        <f>"Total Subjects Received "&amp;"("&amp;SNQ1430&amp;")"</f>
        <v>Total Subjects Received ()</v>
      </c>
      <c r="SNK1435" s="825"/>
      <c r="SNL1435" s="826"/>
      <c r="SNM1435" s="788" t="s">
        <v>37</v>
      </c>
      <c r="SNN1435" s="824" t="str">
        <f>"Total Subjects Received "&amp;"("&amp;SNU1430&amp;")"</f>
        <v>Total Subjects Received ()</v>
      </c>
      <c r="SNO1435" s="825"/>
      <c r="SNP1435" s="826"/>
      <c r="SNQ1435" s="788" t="s">
        <v>37</v>
      </c>
      <c r="SNR1435" s="824" t="str">
        <f>"Total Subjects Received "&amp;"("&amp;SNY1430&amp;")"</f>
        <v>Total Subjects Received ()</v>
      </c>
      <c r="SNS1435" s="825"/>
      <c r="SNT1435" s="826"/>
      <c r="SNU1435" s="788" t="s">
        <v>37</v>
      </c>
      <c r="SNV1435" s="824" t="str">
        <f>"Total Subjects Received "&amp;"("&amp;SOC1430&amp;")"</f>
        <v>Total Subjects Received ()</v>
      </c>
      <c r="SNW1435" s="825"/>
      <c r="SNX1435" s="826"/>
      <c r="SNY1435" s="788" t="s">
        <v>37</v>
      </c>
      <c r="SNZ1435" s="824" t="str">
        <f>"Total Subjects Received "&amp;"("&amp;SOG1430&amp;")"</f>
        <v>Total Subjects Received ()</v>
      </c>
      <c r="SOA1435" s="825"/>
      <c r="SOB1435" s="826"/>
      <c r="SOC1435" s="788" t="s">
        <v>37</v>
      </c>
      <c r="SOD1435" s="824" t="str">
        <f>"Total Subjects Received "&amp;"("&amp;SOK1430&amp;")"</f>
        <v>Total Subjects Received ()</v>
      </c>
      <c r="SOE1435" s="825"/>
      <c r="SOF1435" s="826"/>
      <c r="SOG1435" s="788" t="s">
        <v>37</v>
      </c>
      <c r="SOH1435" s="824" t="str">
        <f>"Total Subjects Received "&amp;"("&amp;SOO1430&amp;")"</f>
        <v>Total Subjects Received ()</v>
      </c>
      <c r="SOI1435" s="825"/>
      <c r="SOJ1435" s="826"/>
      <c r="SOK1435" s="788" t="s">
        <v>37</v>
      </c>
      <c r="SOL1435" s="824" t="str">
        <f>"Total Subjects Received "&amp;"("&amp;SOS1430&amp;")"</f>
        <v>Total Subjects Received ()</v>
      </c>
      <c r="SOM1435" s="825"/>
      <c r="SON1435" s="826"/>
      <c r="SOO1435" s="788" t="s">
        <v>37</v>
      </c>
      <c r="SOP1435" s="824" t="str">
        <f>"Total Subjects Received "&amp;"("&amp;SOW1430&amp;")"</f>
        <v>Total Subjects Received ()</v>
      </c>
      <c r="SOQ1435" s="825"/>
      <c r="SOR1435" s="826"/>
      <c r="SOS1435" s="788" t="s">
        <v>37</v>
      </c>
      <c r="SOT1435" s="824" t="str">
        <f>"Total Subjects Received "&amp;"("&amp;SPA1430&amp;")"</f>
        <v>Total Subjects Received ()</v>
      </c>
      <c r="SOU1435" s="825"/>
      <c r="SOV1435" s="826"/>
      <c r="SOW1435" s="788" t="s">
        <v>37</v>
      </c>
      <c r="SOX1435" s="824" t="str">
        <f>"Total Subjects Received "&amp;"("&amp;SPE1430&amp;")"</f>
        <v>Total Subjects Received ()</v>
      </c>
      <c r="SOY1435" s="825"/>
      <c r="SOZ1435" s="826"/>
      <c r="SPA1435" s="788" t="s">
        <v>37</v>
      </c>
      <c r="SPB1435" s="824" t="str">
        <f>"Total Subjects Received "&amp;"("&amp;SPI1430&amp;")"</f>
        <v>Total Subjects Received ()</v>
      </c>
      <c r="SPC1435" s="825"/>
      <c r="SPD1435" s="826"/>
      <c r="SPE1435" s="788" t="s">
        <v>37</v>
      </c>
      <c r="SPF1435" s="824" t="str">
        <f>"Total Subjects Received "&amp;"("&amp;SPM1430&amp;")"</f>
        <v>Total Subjects Received ()</v>
      </c>
      <c r="SPG1435" s="825"/>
      <c r="SPH1435" s="826"/>
      <c r="SPI1435" s="788" t="s">
        <v>37</v>
      </c>
      <c r="SPJ1435" s="824" t="str">
        <f>"Total Subjects Received "&amp;"("&amp;SPQ1430&amp;")"</f>
        <v>Total Subjects Received ()</v>
      </c>
      <c r="SPK1435" s="825"/>
      <c r="SPL1435" s="826"/>
      <c r="SPM1435" s="788" t="s">
        <v>37</v>
      </c>
      <c r="SPN1435" s="824" t="str">
        <f>"Total Subjects Received "&amp;"("&amp;SPU1430&amp;")"</f>
        <v>Total Subjects Received ()</v>
      </c>
      <c r="SPO1435" s="825"/>
      <c r="SPP1435" s="826"/>
      <c r="SPQ1435" s="788" t="s">
        <v>37</v>
      </c>
      <c r="SPR1435" s="824" t="str">
        <f>"Total Subjects Received "&amp;"("&amp;SPY1430&amp;")"</f>
        <v>Total Subjects Received ()</v>
      </c>
      <c r="SPS1435" s="825"/>
      <c r="SPT1435" s="826"/>
      <c r="SPU1435" s="788" t="s">
        <v>37</v>
      </c>
      <c r="SPV1435" s="824" t="str">
        <f>"Total Subjects Received "&amp;"("&amp;SQC1430&amp;")"</f>
        <v>Total Subjects Received ()</v>
      </c>
      <c r="SPW1435" s="825"/>
      <c r="SPX1435" s="826"/>
      <c r="SPY1435" s="788" t="s">
        <v>37</v>
      </c>
      <c r="SPZ1435" s="824" t="str">
        <f>"Total Subjects Received "&amp;"("&amp;SQG1430&amp;")"</f>
        <v>Total Subjects Received ()</v>
      </c>
      <c r="SQA1435" s="825"/>
      <c r="SQB1435" s="826"/>
      <c r="SQC1435" s="788" t="s">
        <v>37</v>
      </c>
      <c r="SQD1435" s="824" t="str">
        <f>"Total Subjects Received "&amp;"("&amp;SQK1430&amp;")"</f>
        <v>Total Subjects Received ()</v>
      </c>
      <c r="SQE1435" s="825"/>
      <c r="SQF1435" s="826"/>
      <c r="SQG1435" s="788" t="s">
        <v>37</v>
      </c>
      <c r="SQH1435" s="824" t="str">
        <f>"Total Subjects Received "&amp;"("&amp;SQO1430&amp;")"</f>
        <v>Total Subjects Received ()</v>
      </c>
      <c r="SQI1435" s="825"/>
      <c r="SQJ1435" s="826"/>
      <c r="SQK1435" s="788" t="s">
        <v>37</v>
      </c>
      <c r="SQL1435" s="824" t="str">
        <f>"Total Subjects Received "&amp;"("&amp;SQS1430&amp;")"</f>
        <v>Total Subjects Received ()</v>
      </c>
      <c r="SQM1435" s="825"/>
      <c r="SQN1435" s="826"/>
      <c r="SQO1435" s="788" t="s">
        <v>37</v>
      </c>
      <c r="SQP1435" s="824" t="str">
        <f>"Total Subjects Received "&amp;"("&amp;SQW1430&amp;")"</f>
        <v>Total Subjects Received ()</v>
      </c>
      <c r="SQQ1435" s="825"/>
      <c r="SQR1435" s="826"/>
      <c r="SQS1435" s="788" t="s">
        <v>37</v>
      </c>
      <c r="SQT1435" s="824" t="str">
        <f>"Total Subjects Received "&amp;"("&amp;SRA1430&amp;")"</f>
        <v>Total Subjects Received ()</v>
      </c>
      <c r="SQU1435" s="825"/>
      <c r="SQV1435" s="826"/>
      <c r="SQW1435" s="788" t="s">
        <v>37</v>
      </c>
      <c r="SQX1435" s="824" t="str">
        <f>"Total Subjects Received "&amp;"("&amp;SRE1430&amp;")"</f>
        <v>Total Subjects Received ()</v>
      </c>
      <c r="SQY1435" s="825"/>
      <c r="SQZ1435" s="826"/>
      <c r="SRA1435" s="788" t="s">
        <v>37</v>
      </c>
      <c r="SRB1435" s="824" t="str">
        <f>"Total Subjects Received "&amp;"("&amp;SRI1430&amp;")"</f>
        <v>Total Subjects Received ()</v>
      </c>
      <c r="SRC1435" s="825"/>
      <c r="SRD1435" s="826"/>
      <c r="SRE1435" s="788" t="s">
        <v>37</v>
      </c>
      <c r="SRF1435" s="824" t="str">
        <f>"Total Subjects Received "&amp;"("&amp;SRM1430&amp;")"</f>
        <v>Total Subjects Received ()</v>
      </c>
      <c r="SRG1435" s="825"/>
      <c r="SRH1435" s="826"/>
      <c r="SRI1435" s="788" t="s">
        <v>37</v>
      </c>
      <c r="SRJ1435" s="824" t="str">
        <f>"Total Subjects Received "&amp;"("&amp;SRQ1430&amp;")"</f>
        <v>Total Subjects Received ()</v>
      </c>
      <c r="SRK1435" s="825"/>
      <c r="SRL1435" s="826"/>
      <c r="SRM1435" s="788" t="s">
        <v>37</v>
      </c>
      <c r="SRN1435" s="824" t="str">
        <f>"Total Subjects Received "&amp;"("&amp;SRU1430&amp;")"</f>
        <v>Total Subjects Received ()</v>
      </c>
      <c r="SRO1435" s="825"/>
      <c r="SRP1435" s="826"/>
      <c r="SRQ1435" s="788" t="s">
        <v>37</v>
      </c>
      <c r="SRR1435" s="824" t="str">
        <f>"Total Subjects Received "&amp;"("&amp;SRY1430&amp;")"</f>
        <v>Total Subjects Received ()</v>
      </c>
      <c r="SRS1435" s="825"/>
      <c r="SRT1435" s="826"/>
      <c r="SRU1435" s="788" t="s">
        <v>37</v>
      </c>
      <c r="SRV1435" s="824" t="str">
        <f>"Total Subjects Received "&amp;"("&amp;SSC1430&amp;")"</f>
        <v>Total Subjects Received ()</v>
      </c>
      <c r="SRW1435" s="825"/>
      <c r="SRX1435" s="826"/>
      <c r="SRY1435" s="788" t="s">
        <v>37</v>
      </c>
      <c r="SRZ1435" s="824" t="str">
        <f>"Total Subjects Received "&amp;"("&amp;SSG1430&amp;")"</f>
        <v>Total Subjects Received ()</v>
      </c>
      <c r="SSA1435" s="825"/>
      <c r="SSB1435" s="826"/>
      <c r="SSC1435" s="788" t="s">
        <v>37</v>
      </c>
      <c r="SSD1435" s="824" t="str">
        <f>"Total Subjects Received "&amp;"("&amp;SSK1430&amp;")"</f>
        <v>Total Subjects Received ()</v>
      </c>
      <c r="SSE1435" s="825"/>
      <c r="SSF1435" s="826"/>
      <c r="SSG1435" s="788" t="s">
        <v>37</v>
      </c>
      <c r="SSH1435" s="824" t="str">
        <f>"Total Subjects Received "&amp;"("&amp;SSO1430&amp;")"</f>
        <v>Total Subjects Received ()</v>
      </c>
      <c r="SSI1435" s="825"/>
      <c r="SSJ1435" s="826"/>
      <c r="SSK1435" s="788" t="s">
        <v>37</v>
      </c>
      <c r="SSL1435" s="824" t="str">
        <f>"Total Subjects Received "&amp;"("&amp;SSS1430&amp;")"</f>
        <v>Total Subjects Received ()</v>
      </c>
      <c r="SSM1435" s="825"/>
      <c r="SSN1435" s="826"/>
      <c r="SSO1435" s="788" t="s">
        <v>37</v>
      </c>
      <c r="SSP1435" s="824" t="str">
        <f>"Total Subjects Received "&amp;"("&amp;SSW1430&amp;")"</f>
        <v>Total Subjects Received ()</v>
      </c>
      <c r="SSQ1435" s="825"/>
      <c r="SSR1435" s="826"/>
      <c r="SSS1435" s="788" t="s">
        <v>37</v>
      </c>
      <c r="SST1435" s="824" t="str">
        <f>"Total Subjects Received "&amp;"("&amp;STA1430&amp;")"</f>
        <v>Total Subjects Received ()</v>
      </c>
      <c r="SSU1435" s="825"/>
      <c r="SSV1435" s="826"/>
      <c r="SSW1435" s="788" t="s">
        <v>37</v>
      </c>
      <c r="SSX1435" s="824" t="str">
        <f>"Total Subjects Received "&amp;"("&amp;STE1430&amp;")"</f>
        <v>Total Subjects Received ()</v>
      </c>
      <c r="SSY1435" s="825"/>
      <c r="SSZ1435" s="826"/>
      <c r="STA1435" s="788" t="s">
        <v>37</v>
      </c>
      <c r="STB1435" s="824" t="str">
        <f>"Total Subjects Received "&amp;"("&amp;STI1430&amp;")"</f>
        <v>Total Subjects Received ()</v>
      </c>
      <c r="STC1435" s="825"/>
      <c r="STD1435" s="826"/>
      <c r="STE1435" s="788" t="s">
        <v>37</v>
      </c>
      <c r="STF1435" s="824" t="str">
        <f>"Total Subjects Received "&amp;"("&amp;STM1430&amp;")"</f>
        <v>Total Subjects Received ()</v>
      </c>
      <c r="STG1435" s="825"/>
      <c r="STH1435" s="826"/>
      <c r="STI1435" s="788" t="s">
        <v>37</v>
      </c>
      <c r="STJ1435" s="824" t="str">
        <f>"Total Subjects Received "&amp;"("&amp;STQ1430&amp;")"</f>
        <v>Total Subjects Received ()</v>
      </c>
      <c r="STK1435" s="825"/>
      <c r="STL1435" s="826"/>
      <c r="STM1435" s="788" t="s">
        <v>37</v>
      </c>
      <c r="STN1435" s="824" t="str">
        <f>"Total Subjects Received "&amp;"("&amp;STU1430&amp;")"</f>
        <v>Total Subjects Received ()</v>
      </c>
      <c r="STO1435" s="825"/>
      <c r="STP1435" s="826"/>
      <c r="STQ1435" s="788" t="s">
        <v>37</v>
      </c>
      <c r="STR1435" s="824" t="str">
        <f>"Total Subjects Received "&amp;"("&amp;STY1430&amp;")"</f>
        <v>Total Subjects Received ()</v>
      </c>
      <c r="STS1435" s="825"/>
      <c r="STT1435" s="826"/>
      <c r="STU1435" s="788" t="s">
        <v>37</v>
      </c>
      <c r="STV1435" s="824" t="str">
        <f>"Total Subjects Received "&amp;"("&amp;SUC1430&amp;")"</f>
        <v>Total Subjects Received ()</v>
      </c>
      <c r="STW1435" s="825"/>
      <c r="STX1435" s="826"/>
      <c r="STY1435" s="788" t="s">
        <v>37</v>
      </c>
      <c r="STZ1435" s="824" t="str">
        <f>"Total Subjects Received "&amp;"("&amp;SUG1430&amp;")"</f>
        <v>Total Subjects Received ()</v>
      </c>
      <c r="SUA1435" s="825"/>
      <c r="SUB1435" s="826"/>
      <c r="SUC1435" s="788" t="s">
        <v>37</v>
      </c>
      <c r="SUD1435" s="824" t="str">
        <f>"Total Subjects Received "&amp;"("&amp;SUK1430&amp;")"</f>
        <v>Total Subjects Received ()</v>
      </c>
      <c r="SUE1435" s="825"/>
      <c r="SUF1435" s="826"/>
      <c r="SUG1435" s="788" t="s">
        <v>37</v>
      </c>
      <c r="SUH1435" s="824" t="str">
        <f>"Total Subjects Received "&amp;"("&amp;SUO1430&amp;")"</f>
        <v>Total Subjects Received ()</v>
      </c>
      <c r="SUI1435" s="825"/>
      <c r="SUJ1435" s="826"/>
      <c r="SUK1435" s="788" t="s">
        <v>37</v>
      </c>
      <c r="SUL1435" s="824" t="str">
        <f>"Total Subjects Received "&amp;"("&amp;SUS1430&amp;")"</f>
        <v>Total Subjects Received ()</v>
      </c>
      <c r="SUM1435" s="825"/>
      <c r="SUN1435" s="826"/>
      <c r="SUO1435" s="788" t="s">
        <v>37</v>
      </c>
      <c r="SUP1435" s="824" t="str">
        <f>"Total Subjects Received "&amp;"("&amp;SUW1430&amp;")"</f>
        <v>Total Subjects Received ()</v>
      </c>
      <c r="SUQ1435" s="825"/>
      <c r="SUR1435" s="826"/>
      <c r="SUS1435" s="788" t="s">
        <v>37</v>
      </c>
      <c r="SUT1435" s="824" t="str">
        <f>"Total Subjects Received "&amp;"("&amp;SVA1430&amp;")"</f>
        <v>Total Subjects Received ()</v>
      </c>
      <c r="SUU1435" s="825"/>
      <c r="SUV1435" s="826"/>
      <c r="SUW1435" s="788" t="s">
        <v>37</v>
      </c>
      <c r="SUX1435" s="824" t="str">
        <f>"Total Subjects Received "&amp;"("&amp;SVE1430&amp;")"</f>
        <v>Total Subjects Received ()</v>
      </c>
      <c r="SUY1435" s="825"/>
      <c r="SUZ1435" s="826"/>
      <c r="SVA1435" s="788" t="s">
        <v>37</v>
      </c>
      <c r="SVB1435" s="824" t="str">
        <f>"Total Subjects Received "&amp;"("&amp;SVI1430&amp;")"</f>
        <v>Total Subjects Received ()</v>
      </c>
      <c r="SVC1435" s="825"/>
      <c r="SVD1435" s="826"/>
      <c r="SVE1435" s="788" t="s">
        <v>37</v>
      </c>
      <c r="SVF1435" s="824" t="str">
        <f>"Total Subjects Received "&amp;"("&amp;SVM1430&amp;")"</f>
        <v>Total Subjects Received ()</v>
      </c>
      <c r="SVG1435" s="825"/>
      <c r="SVH1435" s="826"/>
      <c r="SVI1435" s="788" t="s">
        <v>37</v>
      </c>
      <c r="SVJ1435" s="824" t="str">
        <f>"Total Subjects Received "&amp;"("&amp;SVQ1430&amp;")"</f>
        <v>Total Subjects Received ()</v>
      </c>
      <c r="SVK1435" s="825"/>
      <c r="SVL1435" s="826"/>
      <c r="SVM1435" s="788" t="s">
        <v>37</v>
      </c>
      <c r="SVN1435" s="824" t="str">
        <f>"Total Subjects Received "&amp;"("&amp;SVU1430&amp;")"</f>
        <v>Total Subjects Received ()</v>
      </c>
      <c r="SVO1435" s="825"/>
      <c r="SVP1435" s="826"/>
      <c r="SVQ1435" s="788" t="s">
        <v>37</v>
      </c>
      <c r="SVR1435" s="824" t="str">
        <f>"Total Subjects Received "&amp;"("&amp;SVY1430&amp;")"</f>
        <v>Total Subjects Received ()</v>
      </c>
      <c r="SVS1435" s="825"/>
      <c r="SVT1435" s="826"/>
      <c r="SVU1435" s="788" t="s">
        <v>37</v>
      </c>
      <c r="SVV1435" s="824" t="str">
        <f>"Total Subjects Received "&amp;"("&amp;SWC1430&amp;")"</f>
        <v>Total Subjects Received ()</v>
      </c>
      <c r="SVW1435" s="825"/>
      <c r="SVX1435" s="826"/>
      <c r="SVY1435" s="788" t="s">
        <v>37</v>
      </c>
      <c r="SVZ1435" s="824" t="str">
        <f>"Total Subjects Received "&amp;"("&amp;SWG1430&amp;")"</f>
        <v>Total Subjects Received ()</v>
      </c>
      <c r="SWA1435" s="825"/>
      <c r="SWB1435" s="826"/>
      <c r="SWC1435" s="788" t="s">
        <v>37</v>
      </c>
      <c r="SWD1435" s="824" t="str">
        <f>"Total Subjects Received "&amp;"("&amp;SWK1430&amp;")"</f>
        <v>Total Subjects Received ()</v>
      </c>
      <c r="SWE1435" s="825"/>
      <c r="SWF1435" s="826"/>
      <c r="SWG1435" s="788" t="s">
        <v>37</v>
      </c>
      <c r="SWH1435" s="824" t="str">
        <f>"Total Subjects Received "&amp;"("&amp;SWO1430&amp;")"</f>
        <v>Total Subjects Received ()</v>
      </c>
      <c r="SWI1435" s="825"/>
      <c r="SWJ1435" s="826"/>
      <c r="SWK1435" s="788" t="s">
        <v>37</v>
      </c>
      <c r="SWL1435" s="824" t="str">
        <f>"Total Subjects Received "&amp;"("&amp;SWS1430&amp;")"</f>
        <v>Total Subjects Received ()</v>
      </c>
      <c r="SWM1435" s="825"/>
      <c r="SWN1435" s="826"/>
      <c r="SWO1435" s="788" t="s">
        <v>37</v>
      </c>
      <c r="SWP1435" s="824" t="str">
        <f>"Total Subjects Received "&amp;"("&amp;SWW1430&amp;")"</f>
        <v>Total Subjects Received ()</v>
      </c>
      <c r="SWQ1435" s="825"/>
      <c r="SWR1435" s="826"/>
      <c r="SWS1435" s="788" t="s">
        <v>37</v>
      </c>
      <c r="SWT1435" s="824" t="str">
        <f>"Total Subjects Received "&amp;"("&amp;SXA1430&amp;")"</f>
        <v>Total Subjects Received ()</v>
      </c>
      <c r="SWU1435" s="825"/>
      <c r="SWV1435" s="826"/>
      <c r="SWW1435" s="788" t="s">
        <v>37</v>
      </c>
      <c r="SWX1435" s="824" t="str">
        <f>"Total Subjects Received "&amp;"("&amp;SXE1430&amp;")"</f>
        <v>Total Subjects Received ()</v>
      </c>
      <c r="SWY1435" s="825"/>
      <c r="SWZ1435" s="826"/>
      <c r="SXA1435" s="788" t="s">
        <v>37</v>
      </c>
      <c r="SXB1435" s="824" t="str">
        <f>"Total Subjects Received "&amp;"("&amp;SXI1430&amp;")"</f>
        <v>Total Subjects Received ()</v>
      </c>
      <c r="SXC1435" s="825"/>
      <c r="SXD1435" s="826"/>
      <c r="SXE1435" s="788" t="s">
        <v>37</v>
      </c>
      <c r="SXF1435" s="824" t="str">
        <f>"Total Subjects Received "&amp;"("&amp;SXM1430&amp;")"</f>
        <v>Total Subjects Received ()</v>
      </c>
      <c r="SXG1435" s="825"/>
      <c r="SXH1435" s="826"/>
      <c r="SXI1435" s="788" t="s">
        <v>37</v>
      </c>
      <c r="SXJ1435" s="824" t="str">
        <f>"Total Subjects Received "&amp;"("&amp;SXQ1430&amp;")"</f>
        <v>Total Subjects Received ()</v>
      </c>
      <c r="SXK1435" s="825"/>
      <c r="SXL1435" s="826"/>
      <c r="SXM1435" s="788" t="s">
        <v>37</v>
      </c>
      <c r="SXN1435" s="824" t="str">
        <f>"Total Subjects Received "&amp;"("&amp;SXU1430&amp;")"</f>
        <v>Total Subjects Received ()</v>
      </c>
      <c r="SXO1435" s="825"/>
      <c r="SXP1435" s="826"/>
      <c r="SXQ1435" s="788" t="s">
        <v>37</v>
      </c>
      <c r="SXR1435" s="824" t="str">
        <f>"Total Subjects Received "&amp;"("&amp;SXY1430&amp;")"</f>
        <v>Total Subjects Received ()</v>
      </c>
      <c r="SXS1435" s="825"/>
      <c r="SXT1435" s="826"/>
      <c r="SXU1435" s="788" t="s">
        <v>37</v>
      </c>
      <c r="SXV1435" s="824" t="str">
        <f>"Total Subjects Received "&amp;"("&amp;SYC1430&amp;")"</f>
        <v>Total Subjects Received ()</v>
      </c>
      <c r="SXW1435" s="825"/>
      <c r="SXX1435" s="826"/>
      <c r="SXY1435" s="788" t="s">
        <v>37</v>
      </c>
      <c r="SXZ1435" s="824" t="str">
        <f>"Total Subjects Received "&amp;"("&amp;SYG1430&amp;")"</f>
        <v>Total Subjects Received ()</v>
      </c>
      <c r="SYA1435" s="825"/>
      <c r="SYB1435" s="826"/>
      <c r="SYC1435" s="788" t="s">
        <v>37</v>
      </c>
      <c r="SYD1435" s="824" t="str">
        <f>"Total Subjects Received "&amp;"("&amp;SYK1430&amp;")"</f>
        <v>Total Subjects Received ()</v>
      </c>
      <c r="SYE1435" s="825"/>
      <c r="SYF1435" s="826"/>
      <c r="SYG1435" s="788" t="s">
        <v>37</v>
      </c>
      <c r="SYH1435" s="824" t="str">
        <f>"Total Subjects Received "&amp;"("&amp;SYO1430&amp;")"</f>
        <v>Total Subjects Received ()</v>
      </c>
      <c r="SYI1435" s="825"/>
      <c r="SYJ1435" s="826"/>
      <c r="SYK1435" s="788" t="s">
        <v>37</v>
      </c>
      <c r="SYL1435" s="824" t="str">
        <f>"Total Subjects Received "&amp;"("&amp;SYS1430&amp;")"</f>
        <v>Total Subjects Received ()</v>
      </c>
      <c r="SYM1435" s="825"/>
      <c r="SYN1435" s="826"/>
      <c r="SYO1435" s="788" t="s">
        <v>37</v>
      </c>
      <c r="SYP1435" s="824" t="str">
        <f>"Total Subjects Received "&amp;"("&amp;SYW1430&amp;")"</f>
        <v>Total Subjects Received ()</v>
      </c>
      <c r="SYQ1435" s="825"/>
      <c r="SYR1435" s="826"/>
      <c r="SYS1435" s="788" t="s">
        <v>37</v>
      </c>
      <c r="SYT1435" s="824" t="str">
        <f>"Total Subjects Received "&amp;"("&amp;SZA1430&amp;")"</f>
        <v>Total Subjects Received ()</v>
      </c>
      <c r="SYU1435" s="825"/>
      <c r="SYV1435" s="826"/>
      <c r="SYW1435" s="788" t="s">
        <v>37</v>
      </c>
      <c r="SYX1435" s="824" t="str">
        <f>"Total Subjects Received "&amp;"("&amp;SZE1430&amp;")"</f>
        <v>Total Subjects Received ()</v>
      </c>
      <c r="SYY1435" s="825"/>
      <c r="SYZ1435" s="826"/>
      <c r="SZA1435" s="788" t="s">
        <v>37</v>
      </c>
      <c r="SZB1435" s="824" t="str">
        <f>"Total Subjects Received "&amp;"("&amp;SZI1430&amp;")"</f>
        <v>Total Subjects Received ()</v>
      </c>
      <c r="SZC1435" s="825"/>
      <c r="SZD1435" s="826"/>
      <c r="SZE1435" s="788" t="s">
        <v>37</v>
      </c>
      <c r="SZF1435" s="824" t="str">
        <f>"Total Subjects Received "&amp;"("&amp;SZM1430&amp;")"</f>
        <v>Total Subjects Received ()</v>
      </c>
      <c r="SZG1435" s="825"/>
      <c r="SZH1435" s="826"/>
      <c r="SZI1435" s="788" t="s">
        <v>37</v>
      </c>
      <c r="SZJ1435" s="824" t="str">
        <f>"Total Subjects Received "&amp;"("&amp;SZQ1430&amp;")"</f>
        <v>Total Subjects Received ()</v>
      </c>
      <c r="SZK1435" s="825"/>
      <c r="SZL1435" s="826"/>
      <c r="SZM1435" s="788" t="s">
        <v>37</v>
      </c>
      <c r="SZN1435" s="824" t="str">
        <f>"Total Subjects Received "&amp;"("&amp;SZU1430&amp;")"</f>
        <v>Total Subjects Received ()</v>
      </c>
      <c r="SZO1435" s="825"/>
      <c r="SZP1435" s="826"/>
      <c r="SZQ1435" s="788" t="s">
        <v>37</v>
      </c>
      <c r="SZR1435" s="824" t="str">
        <f>"Total Subjects Received "&amp;"("&amp;SZY1430&amp;")"</f>
        <v>Total Subjects Received ()</v>
      </c>
      <c r="SZS1435" s="825"/>
      <c r="SZT1435" s="826"/>
      <c r="SZU1435" s="788" t="s">
        <v>37</v>
      </c>
      <c r="SZV1435" s="824" t="str">
        <f>"Total Subjects Received "&amp;"("&amp;TAC1430&amp;")"</f>
        <v>Total Subjects Received ()</v>
      </c>
      <c r="SZW1435" s="825"/>
      <c r="SZX1435" s="826"/>
      <c r="SZY1435" s="788" t="s">
        <v>37</v>
      </c>
      <c r="SZZ1435" s="824" t="str">
        <f>"Total Subjects Received "&amp;"("&amp;TAG1430&amp;")"</f>
        <v>Total Subjects Received ()</v>
      </c>
      <c r="TAA1435" s="825"/>
      <c r="TAB1435" s="826"/>
      <c r="TAC1435" s="788" t="s">
        <v>37</v>
      </c>
      <c r="TAD1435" s="824" t="str">
        <f>"Total Subjects Received "&amp;"("&amp;TAK1430&amp;")"</f>
        <v>Total Subjects Received ()</v>
      </c>
      <c r="TAE1435" s="825"/>
      <c r="TAF1435" s="826"/>
      <c r="TAG1435" s="788" t="s">
        <v>37</v>
      </c>
      <c r="TAH1435" s="824" t="str">
        <f>"Total Subjects Received "&amp;"("&amp;TAO1430&amp;")"</f>
        <v>Total Subjects Received ()</v>
      </c>
      <c r="TAI1435" s="825"/>
      <c r="TAJ1435" s="826"/>
      <c r="TAK1435" s="788" t="s">
        <v>37</v>
      </c>
      <c r="TAL1435" s="824" t="str">
        <f>"Total Subjects Received "&amp;"("&amp;TAS1430&amp;")"</f>
        <v>Total Subjects Received ()</v>
      </c>
      <c r="TAM1435" s="825"/>
      <c r="TAN1435" s="826"/>
      <c r="TAO1435" s="788" t="s">
        <v>37</v>
      </c>
      <c r="TAP1435" s="824" t="str">
        <f>"Total Subjects Received "&amp;"("&amp;TAW1430&amp;")"</f>
        <v>Total Subjects Received ()</v>
      </c>
      <c r="TAQ1435" s="825"/>
      <c r="TAR1435" s="826"/>
      <c r="TAS1435" s="788" t="s">
        <v>37</v>
      </c>
      <c r="TAT1435" s="824" t="str">
        <f>"Total Subjects Received "&amp;"("&amp;TBA1430&amp;")"</f>
        <v>Total Subjects Received ()</v>
      </c>
      <c r="TAU1435" s="825"/>
      <c r="TAV1435" s="826"/>
      <c r="TAW1435" s="788" t="s">
        <v>37</v>
      </c>
      <c r="TAX1435" s="824" t="str">
        <f>"Total Subjects Received "&amp;"("&amp;TBE1430&amp;")"</f>
        <v>Total Subjects Received ()</v>
      </c>
      <c r="TAY1435" s="825"/>
      <c r="TAZ1435" s="826"/>
      <c r="TBA1435" s="788" t="s">
        <v>37</v>
      </c>
      <c r="TBB1435" s="824" t="str">
        <f>"Total Subjects Received "&amp;"("&amp;TBI1430&amp;")"</f>
        <v>Total Subjects Received ()</v>
      </c>
      <c r="TBC1435" s="825"/>
      <c r="TBD1435" s="826"/>
      <c r="TBE1435" s="788" t="s">
        <v>37</v>
      </c>
      <c r="TBF1435" s="824" t="str">
        <f>"Total Subjects Received "&amp;"("&amp;TBM1430&amp;")"</f>
        <v>Total Subjects Received ()</v>
      </c>
      <c r="TBG1435" s="825"/>
      <c r="TBH1435" s="826"/>
      <c r="TBI1435" s="788" t="s">
        <v>37</v>
      </c>
      <c r="TBJ1435" s="824" t="str">
        <f>"Total Subjects Received "&amp;"("&amp;TBQ1430&amp;")"</f>
        <v>Total Subjects Received ()</v>
      </c>
      <c r="TBK1435" s="825"/>
      <c r="TBL1435" s="826"/>
      <c r="TBM1435" s="788" t="s">
        <v>37</v>
      </c>
      <c r="TBN1435" s="824" t="str">
        <f>"Total Subjects Received "&amp;"("&amp;TBU1430&amp;")"</f>
        <v>Total Subjects Received ()</v>
      </c>
      <c r="TBO1435" s="825"/>
      <c r="TBP1435" s="826"/>
      <c r="TBQ1435" s="788" t="s">
        <v>37</v>
      </c>
      <c r="TBR1435" s="824" t="str">
        <f>"Total Subjects Received "&amp;"("&amp;TBY1430&amp;")"</f>
        <v>Total Subjects Received ()</v>
      </c>
      <c r="TBS1435" s="825"/>
      <c r="TBT1435" s="826"/>
      <c r="TBU1435" s="788" t="s">
        <v>37</v>
      </c>
      <c r="TBV1435" s="824" t="str">
        <f>"Total Subjects Received "&amp;"("&amp;TCC1430&amp;")"</f>
        <v>Total Subjects Received ()</v>
      </c>
      <c r="TBW1435" s="825"/>
      <c r="TBX1435" s="826"/>
      <c r="TBY1435" s="788" t="s">
        <v>37</v>
      </c>
      <c r="TBZ1435" s="824" t="str">
        <f>"Total Subjects Received "&amp;"("&amp;TCG1430&amp;")"</f>
        <v>Total Subjects Received ()</v>
      </c>
      <c r="TCA1435" s="825"/>
      <c r="TCB1435" s="826"/>
      <c r="TCC1435" s="788" t="s">
        <v>37</v>
      </c>
      <c r="TCD1435" s="824" t="str">
        <f>"Total Subjects Received "&amp;"("&amp;TCK1430&amp;")"</f>
        <v>Total Subjects Received ()</v>
      </c>
      <c r="TCE1435" s="825"/>
      <c r="TCF1435" s="826"/>
      <c r="TCG1435" s="788" t="s">
        <v>37</v>
      </c>
      <c r="TCH1435" s="824" t="str">
        <f>"Total Subjects Received "&amp;"("&amp;TCO1430&amp;")"</f>
        <v>Total Subjects Received ()</v>
      </c>
      <c r="TCI1435" s="825"/>
      <c r="TCJ1435" s="826"/>
      <c r="TCK1435" s="788" t="s">
        <v>37</v>
      </c>
      <c r="TCL1435" s="824" t="str">
        <f>"Total Subjects Received "&amp;"("&amp;TCS1430&amp;")"</f>
        <v>Total Subjects Received ()</v>
      </c>
      <c r="TCM1435" s="825"/>
      <c r="TCN1435" s="826"/>
      <c r="TCO1435" s="788" t="s">
        <v>37</v>
      </c>
      <c r="TCP1435" s="824" t="str">
        <f>"Total Subjects Received "&amp;"("&amp;TCW1430&amp;")"</f>
        <v>Total Subjects Received ()</v>
      </c>
      <c r="TCQ1435" s="825"/>
      <c r="TCR1435" s="826"/>
      <c r="TCS1435" s="788" t="s">
        <v>37</v>
      </c>
      <c r="TCT1435" s="824" t="str">
        <f>"Total Subjects Received "&amp;"("&amp;TDA1430&amp;")"</f>
        <v>Total Subjects Received ()</v>
      </c>
      <c r="TCU1435" s="825"/>
      <c r="TCV1435" s="826"/>
      <c r="TCW1435" s="788" t="s">
        <v>37</v>
      </c>
      <c r="TCX1435" s="824" t="str">
        <f>"Total Subjects Received "&amp;"("&amp;TDE1430&amp;")"</f>
        <v>Total Subjects Received ()</v>
      </c>
      <c r="TCY1435" s="825"/>
      <c r="TCZ1435" s="826"/>
      <c r="TDA1435" s="788" t="s">
        <v>37</v>
      </c>
      <c r="TDB1435" s="824" t="str">
        <f>"Total Subjects Received "&amp;"("&amp;TDI1430&amp;")"</f>
        <v>Total Subjects Received ()</v>
      </c>
      <c r="TDC1435" s="825"/>
      <c r="TDD1435" s="826"/>
      <c r="TDE1435" s="788" t="s">
        <v>37</v>
      </c>
      <c r="TDF1435" s="824" t="str">
        <f>"Total Subjects Received "&amp;"("&amp;TDM1430&amp;")"</f>
        <v>Total Subjects Received ()</v>
      </c>
      <c r="TDG1435" s="825"/>
      <c r="TDH1435" s="826"/>
      <c r="TDI1435" s="788" t="s">
        <v>37</v>
      </c>
      <c r="TDJ1435" s="824" t="str">
        <f>"Total Subjects Received "&amp;"("&amp;TDQ1430&amp;")"</f>
        <v>Total Subjects Received ()</v>
      </c>
      <c r="TDK1435" s="825"/>
      <c r="TDL1435" s="826"/>
      <c r="TDM1435" s="788" t="s">
        <v>37</v>
      </c>
      <c r="TDN1435" s="824" t="str">
        <f>"Total Subjects Received "&amp;"("&amp;TDU1430&amp;")"</f>
        <v>Total Subjects Received ()</v>
      </c>
      <c r="TDO1435" s="825"/>
      <c r="TDP1435" s="826"/>
      <c r="TDQ1435" s="788" t="s">
        <v>37</v>
      </c>
      <c r="TDR1435" s="824" t="str">
        <f>"Total Subjects Received "&amp;"("&amp;TDY1430&amp;")"</f>
        <v>Total Subjects Received ()</v>
      </c>
      <c r="TDS1435" s="825"/>
      <c r="TDT1435" s="826"/>
      <c r="TDU1435" s="788" t="s">
        <v>37</v>
      </c>
      <c r="TDV1435" s="824" t="str">
        <f>"Total Subjects Received "&amp;"("&amp;TEC1430&amp;")"</f>
        <v>Total Subjects Received ()</v>
      </c>
      <c r="TDW1435" s="825"/>
      <c r="TDX1435" s="826"/>
      <c r="TDY1435" s="788" t="s">
        <v>37</v>
      </c>
      <c r="TDZ1435" s="824" t="str">
        <f>"Total Subjects Received "&amp;"("&amp;TEG1430&amp;")"</f>
        <v>Total Subjects Received ()</v>
      </c>
      <c r="TEA1435" s="825"/>
      <c r="TEB1435" s="826"/>
      <c r="TEC1435" s="788" t="s">
        <v>37</v>
      </c>
      <c r="TED1435" s="824" t="str">
        <f>"Total Subjects Received "&amp;"("&amp;TEK1430&amp;")"</f>
        <v>Total Subjects Received ()</v>
      </c>
      <c r="TEE1435" s="825"/>
      <c r="TEF1435" s="826"/>
      <c r="TEG1435" s="788" t="s">
        <v>37</v>
      </c>
      <c r="TEH1435" s="824" t="str">
        <f>"Total Subjects Received "&amp;"("&amp;TEO1430&amp;")"</f>
        <v>Total Subjects Received ()</v>
      </c>
      <c r="TEI1435" s="825"/>
      <c r="TEJ1435" s="826"/>
      <c r="TEK1435" s="788" t="s">
        <v>37</v>
      </c>
      <c r="TEL1435" s="824" t="str">
        <f>"Total Subjects Received "&amp;"("&amp;TES1430&amp;")"</f>
        <v>Total Subjects Received ()</v>
      </c>
      <c r="TEM1435" s="825"/>
      <c r="TEN1435" s="826"/>
      <c r="TEO1435" s="788" t="s">
        <v>37</v>
      </c>
      <c r="TEP1435" s="824" t="str">
        <f>"Total Subjects Received "&amp;"("&amp;TEW1430&amp;")"</f>
        <v>Total Subjects Received ()</v>
      </c>
      <c r="TEQ1435" s="825"/>
      <c r="TER1435" s="826"/>
      <c r="TES1435" s="788" t="s">
        <v>37</v>
      </c>
      <c r="TET1435" s="824" t="str">
        <f>"Total Subjects Received "&amp;"("&amp;TFA1430&amp;")"</f>
        <v>Total Subjects Received ()</v>
      </c>
      <c r="TEU1435" s="825"/>
      <c r="TEV1435" s="826"/>
      <c r="TEW1435" s="788" t="s">
        <v>37</v>
      </c>
      <c r="TEX1435" s="824" t="str">
        <f>"Total Subjects Received "&amp;"("&amp;TFE1430&amp;")"</f>
        <v>Total Subjects Received ()</v>
      </c>
      <c r="TEY1435" s="825"/>
      <c r="TEZ1435" s="826"/>
      <c r="TFA1435" s="788" t="s">
        <v>37</v>
      </c>
      <c r="TFB1435" s="824" t="str">
        <f>"Total Subjects Received "&amp;"("&amp;TFI1430&amp;")"</f>
        <v>Total Subjects Received ()</v>
      </c>
      <c r="TFC1435" s="825"/>
      <c r="TFD1435" s="826"/>
      <c r="TFE1435" s="788" t="s">
        <v>37</v>
      </c>
      <c r="TFF1435" s="824" t="str">
        <f>"Total Subjects Received "&amp;"("&amp;TFM1430&amp;")"</f>
        <v>Total Subjects Received ()</v>
      </c>
      <c r="TFG1435" s="825"/>
      <c r="TFH1435" s="826"/>
      <c r="TFI1435" s="788" t="s">
        <v>37</v>
      </c>
      <c r="TFJ1435" s="824" t="str">
        <f>"Total Subjects Received "&amp;"("&amp;TFQ1430&amp;")"</f>
        <v>Total Subjects Received ()</v>
      </c>
      <c r="TFK1435" s="825"/>
      <c r="TFL1435" s="826"/>
      <c r="TFM1435" s="788" t="s">
        <v>37</v>
      </c>
      <c r="TFN1435" s="824" t="str">
        <f>"Total Subjects Received "&amp;"("&amp;TFU1430&amp;")"</f>
        <v>Total Subjects Received ()</v>
      </c>
      <c r="TFO1435" s="825"/>
      <c r="TFP1435" s="826"/>
      <c r="TFQ1435" s="788" t="s">
        <v>37</v>
      </c>
      <c r="TFR1435" s="824" t="str">
        <f>"Total Subjects Received "&amp;"("&amp;TFY1430&amp;")"</f>
        <v>Total Subjects Received ()</v>
      </c>
      <c r="TFS1435" s="825"/>
      <c r="TFT1435" s="826"/>
      <c r="TFU1435" s="788" t="s">
        <v>37</v>
      </c>
      <c r="TFV1435" s="824" t="str">
        <f>"Total Subjects Received "&amp;"("&amp;TGC1430&amp;")"</f>
        <v>Total Subjects Received ()</v>
      </c>
      <c r="TFW1435" s="825"/>
      <c r="TFX1435" s="826"/>
      <c r="TFY1435" s="788" t="s">
        <v>37</v>
      </c>
      <c r="TFZ1435" s="824" t="str">
        <f>"Total Subjects Received "&amp;"("&amp;TGG1430&amp;")"</f>
        <v>Total Subjects Received ()</v>
      </c>
      <c r="TGA1435" s="825"/>
      <c r="TGB1435" s="826"/>
      <c r="TGC1435" s="788" t="s">
        <v>37</v>
      </c>
      <c r="TGD1435" s="824" t="str">
        <f>"Total Subjects Received "&amp;"("&amp;TGK1430&amp;")"</f>
        <v>Total Subjects Received ()</v>
      </c>
      <c r="TGE1435" s="825"/>
      <c r="TGF1435" s="826"/>
      <c r="TGG1435" s="788" t="s">
        <v>37</v>
      </c>
      <c r="TGH1435" s="824" t="str">
        <f>"Total Subjects Received "&amp;"("&amp;TGO1430&amp;")"</f>
        <v>Total Subjects Received ()</v>
      </c>
      <c r="TGI1435" s="825"/>
      <c r="TGJ1435" s="826"/>
      <c r="TGK1435" s="788" t="s">
        <v>37</v>
      </c>
      <c r="TGL1435" s="824" t="str">
        <f>"Total Subjects Received "&amp;"("&amp;TGS1430&amp;")"</f>
        <v>Total Subjects Received ()</v>
      </c>
      <c r="TGM1435" s="825"/>
      <c r="TGN1435" s="826"/>
      <c r="TGO1435" s="788" t="s">
        <v>37</v>
      </c>
      <c r="TGP1435" s="824" t="str">
        <f>"Total Subjects Received "&amp;"("&amp;TGW1430&amp;")"</f>
        <v>Total Subjects Received ()</v>
      </c>
      <c r="TGQ1435" s="825"/>
      <c r="TGR1435" s="826"/>
      <c r="TGS1435" s="788" t="s">
        <v>37</v>
      </c>
      <c r="TGT1435" s="824" t="str">
        <f>"Total Subjects Received "&amp;"("&amp;THA1430&amp;")"</f>
        <v>Total Subjects Received ()</v>
      </c>
      <c r="TGU1435" s="825"/>
      <c r="TGV1435" s="826"/>
      <c r="TGW1435" s="788" t="s">
        <v>37</v>
      </c>
      <c r="TGX1435" s="824" t="str">
        <f>"Total Subjects Received "&amp;"("&amp;THE1430&amp;")"</f>
        <v>Total Subjects Received ()</v>
      </c>
      <c r="TGY1435" s="825"/>
      <c r="TGZ1435" s="826"/>
      <c r="THA1435" s="788" t="s">
        <v>37</v>
      </c>
      <c r="THB1435" s="824" t="str">
        <f>"Total Subjects Received "&amp;"("&amp;THI1430&amp;")"</f>
        <v>Total Subjects Received ()</v>
      </c>
      <c r="THC1435" s="825"/>
      <c r="THD1435" s="826"/>
      <c r="THE1435" s="788" t="s">
        <v>37</v>
      </c>
      <c r="THF1435" s="824" t="str">
        <f>"Total Subjects Received "&amp;"("&amp;THM1430&amp;")"</f>
        <v>Total Subjects Received ()</v>
      </c>
      <c r="THG1435" s="825"/>
      <c r="THH1435" s="826"/>
      <c r="THI1435" s="788" t="s">
        <v>37</v>
      </c>
      <c r="THJ1435" s="824" t="str">
        <f>"Total Subjects Received "&amp;"("&amp;THQ1430&amp;")"</f>
        <v>Total Subjects Received ()</v>
      </c>
      <c r="THK1435" s="825"/>
      <c r="THL1435" s="826"/>
      <c r="THM1435" s="788" t="s">
        <v>37</v>
      </c>
      <c r="THN1435" s="824" t="str">
        <f>"Total Subjects Received "&amp;"("&amp;THU1430&amp;")"</f>
        <v>Total Subjects Received ()</v>
      </c>
      <c r="THO1435" s="825"/>
      <c r="THP1435" s="826"/>
      <c r="THQ1435" s="788" t="s">
        <v>37</v>
      </c>
      <c r="THR1435" s="824" t="str">
        <f>"Total Subjects Received "&amp;"("&amp;THY1430&amp;")"</f>
        <v>Total Subjects Received ()</v>
      </c>
      <c r="THS1435" s="825"/>
      <c r="THT1435" s="826"/>
      <c r="THU1435" s="788" t="s">
        <v>37</v>
      </c>
      <c r="THV1435" s="824" t="str">
        <f>"Total Subjects Received "&amp;"("&amp;TIC1430&amp;")"</f>
        <v>Total Subjects Received ()</v>
      </c>
      <c r="THW1435" s="825"/>
      <c r="THX1435" s="826"/>
      <c r="THY1435" s="788" t="s">
        <v>37</v>
      </c>
      <c r="THZ1435" s="824" t="str">
        <f>"Total Subjects Received "&amp;"("&amp;TIG1430&amp;")"</f>
        <v>Total Subjects Received ()</v>
      </c>
      <c r="TIA1435" s="825"/>
      <c r="TIB1435" s="826"/>
      <c r="TIC1435" s="788" t="s">
        <v>37</v>
      </c>
      <c r="TID1435" s="824" t="str">
        <f>"Total Subjects Received "&amp;"("&amp;TIK1430&amp;")"</f>
        <v>Total Subjects Received ()</v>
      </c>
      <c r="TIE1435" s="825"/>
      <c r="TIF1435" s="826"/>
      <c r="TIG1435" s="788" t="s">
        <v>37</v>
      </c>
      <c r="TIH1435" s="824" t="str">
        <f>"Total Subjects Received "&amp;"("&amp;TIO1430&amp;")"</f>
        <v>Total Subjects Received ()</v>
      </c>
      <c r="TII1435" s="825"/>
      <c r="TIJ1435" s="826"/>
      <c r="TIK1435" s="788" t="s">
        <v>37</v>
      </c>
      <c r="TIL1435" s="824" t="str">
        <f>"Total Subjects Received "&amp;"("&amp;TIS1430&amp;")"</f>
        <v>Total Subjects Received ()</v>
      </c>
      <c r="TIM1435" s="825"/>
      <c r="TIN1435" s="826"/>
      <c r="TIO1435" s="788" t="s">
        <v>37</v>
      </c>
      <c r="TIP1435" s="824" t="str">
        <f>"Total Subjects Received "&amp;"("&amp;TIW1430&amp;")"</f>
        <v>Total Subjects Received ()</v>
      </c>
      <c r="TIQ1435" s="825"/>
      <c r="TIR1435" s="826"/>
      <c r="TIS1435" s="788" t="s">
        <v>37</v>
      </c>
      <c r="TIT1435" s="824" t="str">
        <f>"Total Subjects Received "&amp;"("&amp;TJA1430&amp;")"</f>
        <v>Total Subjects Received ()</v>
      </c>
      <c r="TIU1435" s="825"/>
      <c r="TIV1435" s="826"/>
      <c r="TIW1435" s="788" t="s">
        <v>37</v>
      </c>
      <c r="TIX1435" s="824" t="str">
        <f>"Total Subjects Received "&amp;"("&amp;TJE1430&amp;")"</f>
        <v>Total Subjects Received ()</v>
      </c>
      <c r="TIY1435" s="825"/>
      <c r="TIZ1435" s="826"/>
      <c r="TJA1435" s="788" t="s">
        <v>37</v>
      </c>
      <c r="TJB1435" s="824" t="str">
        <f>"Total Subjects Received "&amp;"("&amp;TJI1430&amp;")"</f>
        <v>Total Subjects Received ()</v>
      </c>
      <c r="TJC1435" s="825"/>
      <c r="TJD1435" s="826"/>
      <c r="TJE1435" s="788" t="s">
        <v>37</v>
      </c>
      <c r="TJF1435" s="824" t="str">
        <f>"Total Subjects Received "&amp;"("&amp;TJM1430&amp;")"</f>
        <v>Total Subjects Received ()</v>
      </c>
      <c r="TJG1435" s="825"/>
      <c r="TJH1435" s="826"/>
      <c r="TJI1435" s="788" t="s">
        <v>37</v>
      </c>
      <c r="TJJ1435" s="824" t="str">
        <f>"Total Subjects Received "&amp;"("&amp;TJQ1430&amp;")"</f>
        <v>Total Subjects Received ()</v>
      </c>
      <c r="TJK1435" s="825"/>
      <c r="TJL1435" s="826"/>
      <c r="TJM1435" s="788" t="s">
        <v>37</v>
      </c>
      <c r="TJN1435" s="824" t="str">
        <f>"Total Subjects Received "&amp;"("&amp;TJU1430&amp;")"</f>
        <v>Total Subjects Received ()</v>
      </c>
      <c r="TJO1435" s="825"/>
      <c r="TJP1435" s="826"/>
      <c r="TJQ1435" s="788" t="s">
        <v>37</v>
      </c>
      <c r="TJR1435" s="824" t="str">
        <f>"Total Subjects Received "&amp;"("&amp;TJY1430&amp;")"</f>
        <v>Total Subjects Received ()</v>
      </c>
      <c r="TJS1435" s="825"/>
      <c r="TJT1435" s="826"/>
      <c r="TJU1435" s="788" t="s">
        <v>37</v>
      </c>
      <c r="TJV1435" s="824" t="str">
        <f>"Total Subjects Received "&amp;"("&amp;TKC1430&amp;")"</f>
        <v>Total Subjects Received ()</v>
      </c>
      <c r="TJW1435" s="825"/>
      <c r="TJX1435" s="826"/>
      <c r="TJY1435" s="788" t="s">
        <v>37</v>
      </c>
      <c r="TJZ1435" s="824" t="str">
        <f>"Total Subjects Received "&amp;"("&amp;TKG1430&amp;")"</f>
        <v>Total Subjects Received ()</v>
      </c>
      <c r="TKA1435" s="825"/>
      <c r="TKB1435" s="826"/>
      <c r="TKC1435" s="788" t="s">
        <v>37</v>
      </c>
      <c r="TKD1435" s="824" t="str">
        <f>"Total Subjects Received "&amp;"("&amp;TKK1430&amp;")"</f>
        <v>Total Subjects Received ()</v>
      </c>
      <c r="TKE1435" s="825"/>
      <c r="TKF1435" s="826"/>
      <c r="TKG1435" s="788" t="s">
        <v>37</v>
      </c>
      <c r="TKH1435" s="824" t="str">
        <f>"Total Subjects Received "&amp;"("&amp;TKO1430&amp;")"</f>
        <v>Total Subjects Received ()</v>
      </c>
      <c r="TKI1435" s="825"/>
      <c r="TKJ1435" s="826"/>
      <c r="TKK1435" s="788" t="s">
        <v>37</v>
      </c>
      <c r="TKL1435" s="824" t="str">
        <f>"Total Subjects Received "&amp;"("&amp;TKS1430&amp;")"</f>
        <v>Total Subjects Received ()</v>
      </c>
      <c r="TKM1435" s="825"/>
      <c r="TKN1435" s="826"/>
      <c r="TKO1435" s="788" t="s">
        <v>37</v>
      </c>
      <c r="TKP1435" s="824" t="str">
        <f>"Total Subjects Received "&amp;"("&amp;TKW1430&amp;")"</f>
        <v>Total Subjects Received ()</v>
      </c>
      <c r="TKQ1435" s="825"/>
      <c r="TKR1435" s="826"/>
      <c r="TKS1435" s="788" t="s">
        <v>37</v>
      </c>
      <c r="TKT1435" s="824" t="str">
        <f>"Total Subjects Received "&amp;"("&amp;TLA1430&amp;")"</f>
        <v>Total Subjects Received ()</v>
      </c>
      <c r="TKU1435" s="825"/>
      <c r="TKV1435" s="826"/>
      <c r="TKW1435" s="788" t="s">
        <v>37</v>
      </c>
      <c r="TKX1435" s="824" t="str">
        <f>"Total Subjects Received "&amp;"("&amp;TLE1430&amp;")"</f>
        <v>Total Subjects Received ()</v>
      </c>
      <c r="TKY1435" s="825"/>
      <c r="TKZ1435" s="826"/>
      <c r="TLA1435" s="788" t="s">
        <v>37</v>
      </c>
      <c r="TLB1435" s="824" t="str">
        <f>"Total Subjects Received "&amp;"("&amp;TLI1430&amp;")"</f>
        <v>Total Subjects Received ()</v>
      </c>
      <c r="TLC1435" s="825"/>
      <c r="TLD1435" s="826"/>
      <c r="TLE1435" s="788" t="s">
        <v>37</v>
      </c>
      <c r="TLF1435" s="824" t="str">
        <f>"Total Subjects Received "&amp;"("&amp;TLM1430&amp;")"</f>
        <v>Total Subjects Received ()</v>
      </c>
      <c r="TLG1435" s="825"/>
      <c r="TLH1435" s="826"/>
      <c r="TLI1435" s="788" t="s">
        <v>37</v>
      </c>
      <c r="TLJ1435" s="824" t="str">
        <f>"Total Subjects Received "&amp;"("&amp;TLQ1430&amp;")"</f>
        <v>Total Subjects Received ()</v>
      </c>
      <c r="TLK1435" s="825"/>
      <c r="TLL1435" s="826"/>
      <c r="TLM1435" s="788" t="s">
        <v>37</v>
      </c>
      <c r="TLN1435" s="824" t="str">
        <f>"Total Subjects Received "&amp;"("&amp;TLU1430&amp;")"</f>
        <v>Total Subjects Received ()</v>
      </c>
      <c r="TLO1435" s="825"/>
      <c r="TLP1435" s="826"/>
      <c r="TLQ1435" s="788" t="s">
        <v>37</v>
      </c>
      <c r="TLR1435" s="824" t="str">
        <f>"Total Subjects Received "&amp;"("&amp;TLY1430&amp;")"</f>
        <v>Total Subjects Received ()</v>
      </c>
      <c r="TLS1435" s="825"/>
      <c r="TLT1435" s="826"/>
      <c r="TLU1435" s="788" t="s">
        <v>37</v>
      </c>
      <c r="TLV1435" s="824" t="str">
        <f>"Total Subjects Received "&amp;"("&amp;TMC1430&amp;")"</f>
        <v>Total Subjects Received ()</v>
      </c>
      <c r="TLW1435" s="825"/>
      <c r="TLX1435" s="826"/>
      <c r="TLY1435" s="788" t="s">
        <v>37</v>
      </c>
      <c r="TLZ1435" s="824" t="str">
        <f>"Total Subjects Received "&amp;"("&amp;TMG1430&amp;")"</f>
        <v>Total Subjects Received ()</v>
      </c>
      <c r="TMA1435" s="825"/>
      <c r="TMB1435" s="826"/>
      <c r="TMC1435" s="788" t="s">
        <v>37</v>
      </c>
      <c r="TMD1435" s="824" t="str">
        <f>"Total Subjects Received "&amp;"("&amp;TMK1430&amp;")"</f>
        <v>Total Subjects Received ()</v>
      </c>
      <c r="TME1435" s="825"/>
      <c r="TMF1435" s="826"/>
      <c r="TMG1435" s="788" t="s">
        <v>37</v>
      </c>
      <c r="TMH1435" s="824" t="str">
        <f>"Total Subjects Received "&amp;"("&amp;TMO1430&amp;")"</f>
        <v>Total Subjects Received ()</v>
      </c>
      <c r="TMI1435" s="825"/>
      <c r="TMJ1435" s="826"/>
      <c r="TMK1435" s="788" t="s">
        <v>37</v>
      </c>
      <c r="TML1435" s="824" t="str">
        <f>"Total Subjects Received "&amp;"("&amp;TMS1430&amp;")"</f>
        <v>Total Subjects Received ()</v>
      </c>
      <c r="TMM1435" s="825"/>
      <c r="TMN1435" s="826"/>
      <c r="TMO1435" s="788" t="s">
        <v>37</v>
      </c>
      <c r="TMP1435" s="824" t="str">
        <f>"Total Subjects Received "&amp;"("&amp;TMW1430&amp;")"</f>
        <v>Total Subjects Received ()</v>
      </c>
      <c r="TMQ1435" s="825"/>
      <c r="TMR1435" s="826"/>
      <c r="TMS1435" s="788" t="s">
        <v>37</v>
      </c>
      <c r="TMT1435" s="824" t="str">
        <f>"Total Subjects Received "&amp;"("&amp;TNA1430&amp;")"</f>
        <v>Total Subjects Received ()</v>
      </c>
      <c r="TMU1435" s="825"/>
      <c r="TMV1435" s="826"/>
      <c r="TMW1435" s="788" t="s">
        <v>37</v>
      </c>
      <c r="TMX1435" s="824" t="str">
        <f>"Total Subjects Received "&amp;"("&amp;TNE1430&amp;")"</f>
        <v>Total Subjects Received ()</v>
      </c>
      <c r="TMY1435" s="825"/>
      <c r="TMZ1435" s="826"/>
      <c r="TNA1435" s="788" t="s">
        <v>37</v>
      </c>
      <c r="TNB1435" s="824" t="str">
        <f>"Total Subjects Received "&amp;"("&amp;TNI1430&amp;")"</f>
        <v>Total Subjects Received ()</v>
      </c>
      <c r="TNC1435" s="825"/>
      <c r="TND1435" s="826"/>
      <c r="TNE1435" s="788" t="s">
        <v>37</v>
      </c>
      <c r="TNF1435" s="824" t="str">
        <f>"Total Subjects Received "&amp;"("&amp;TNM1430&amp;")"</f>
        <v>Total Subjects Received ()</v>
      </c>
      <c r="TNG1435" s="825"/>
      <c r="TNH1435" s="826"/>
      <c r="TNI1435" s="788" t="s">
        <v>37</v>
      </c>
      <c r="TNJ1435" s="824" t="str">
        <f>"Total Subjects Received "&amp;"("&amp;TNQ1430&amp;")"</f>
        <v>Total Subjects Received ()</v>
      </c>
      <c r="TNK1435" s="825"/>
      <c r="TNL1435" s="826"/>
      <c r="TNM1435" s="788" t="s">
        <v>37</v>
      </c>
      <c r="TNN1435" s="824" t="str">
        <f>"Total Subjects Received "&amp;"("&amp;TNU1430&amp;")"</f>
        <v>Total Subjects Received ()</v>
      </c>
      <c r="TNO1435" s="825"/>
      <c r="TNP1435" s="826"/>
      <c r="TNQ1435" s="788" t="s">
        <v>37</v>
      </c>
      <c r="TNR1435" s="824" t="str">
        <f>"Total Subjects Received "&amp;"("&amp;TNY1430&amp;")"</f>
        <v>Total Subjects Received ()</v>
      </c>
      <c r="TNS1435" s="825"/>
      <c r="TNT1435" s="826"/>
      <c r="TNU1435" s="788" t="s">
        <v>37</v>
      </c>
      <c r="TNV1435" s="824" t="str">
        <f>"Total Subjects Received "&amp;"("&amp;TOC1430&amp;")"</f>
        <v>Total Subjects Received ()</v>
      </c>
      <c r="TNW1435" s="825"/>
      <c r="TNX1435" s="826"/>
      <c r="TNY1435" s="788" t="s">
        <v>37</v>
      </c>
      <c r="TNZ1435" s="824" t="str">
        <f>"Total Subjects Received "&amp;"("&amp;TOG1430&amp;")"</f>
        <v>Total Subjects Received ()</v>
      </c>
      <c r="TOA1435" s="825"/>
      <c r="TOB1435" s="826"/>
      <c r="TOC1435" s="788" t="s">
        <v>37</v>
      </c>
      <c r="TOD1435" s="824" t="str">
        <f>"Total Subjects Received "&amp;"("&amp;TOK1430&amp;")"</f>
        <v>Total Subjects Received ()</v>
      </c>
      <c r="TOE1435" s="825"/>
      <c r="TOF1435" s="826"/>
      <c r="TOG1435" s="788" t="s">
        <v>37</v>
      </c>
      <c r="TOH1435" s="824" t="str">
        <f>"Total Subjects Received "&amp;"("&amp;TOO1430&amp;")"</f>
        <v>Total Subjects Received ()</v>
      </c>
      <c r="TOI1435" s="825"/>
      <c r="TOJ1435" s="826"/>
      <c r="TOK1435" s="788" t="s">
        <v>37</v>
      </c>
      <c r="TOL1435" s="824" t="str">
        <f>"Total Subjects Received "&amp;"("&amp;TOS1430&amp;")"</f>
        <v>Total Subjects Received ()</v>
      </c>
      <c r="TOM1435" s="825"/>
      <c r="TON1435" s="826"/>
      <c r="TOO1435" s="788" t="s">
        <v>37</v>
      </c>
      <c r="TOP1435" s="824" t="str">
        <f>"Total Subjects Received "&amp;"("&amp;TOW1430&amp;")"</f>
        <v>Total Subjects Received ()</v>
      </c>
      <c r="TOQ1435" s="825"/>
      <c r="TOR1435" s="826"/>
      <c r="TOS1435" s="788" t="s">
        <v>37</v>
      </c>
      <c r="TOT1435" s="824" t="str">
        <f>"Total Subjects Received "&amp;"("&amp;TPA1430&amp;")"</f>
        <v>Total Subjects Received ()</v>
      </c>
      <c r="TOU1435" s="825"/>
      <c r="TOV1435" s="826"/>
      <c r="TOW1435" s="788" t="s">
        <v>37</v>
      </c>
      <c r="TOX1435" s="824" t="str">
        <f>"Total Subjects Received "&amp;"("&amp;TPE1430&amp;")"</f>
        <v>Total Subjects Received ()</v>
      </c>
      <c r="TOY1435" s="825"/>
      <c r="TOZ1435" s="826"/>
      <c r="TPA1435" s="788" t="s">
        <v>37</v>
      </c>
      <c r="TPB1435" s="824" t="str">
        <f>"Total Subjects Received "&amp;"("&amp;TPI1430&amp;")"</f>
        <v>Total Subjects Received ()</v>
      </c>
      <c r="TPC1435" s="825"/>
      <c r="TPD1435" s="826"/>
      <c r="TPE1435" s="788" t="s">
        <v>37</v>
      </c>
      <c r="TPF1435" s="824" t="str">
        <f>"Total Subjects Received "&amp;"("&amp;TPM1430&amp;")"</f>
        <v>Total Subjects Received ()</v>
      </c>
      <c r="TPG1435" s="825"/>
      <c r="TPH1435" s="826"/>
      <c r="TPI1435" s="788" t="s">
        <v>37</v>
      </c>
      <c r="TPJ1435" s="824" t="str">
        <f>"Total Subjects Received "&amp;"("&amp;TPQ1430&amp;")"</f>
        <v>Total Subjects Received ()</v>
      </c>
      <c r="TPK1435" s="825"/>
      <c r="TPL1435" s="826"/>
      <c r="TPM1435" s="788" t="s">
        <v>37</v>
      </c>
      <c r="TPN1435" s="824" t="str">
        <f>"Total Subjects Received "&amp;"("&amp;TPU1430&amp;")"</f>
        <v>Total Subjects Received ()</v>
      </c>
      <c r="TPO1435" s="825"/>
      <c r="TPP1435" s="826"/>
      <c r="TPQ1435" s="788" t="s">
        <v>37</v>
      </c>
      <c r="TPR1435" s="824" t="str">
        <f>"Total Subjects Received "&amp;"("&amp;TPY1430&amp;")"</f>
        <v>Total Subjects Received ()</v>
      </c>
      <c r="TPS1435" s="825"/>
      <c r="TPT1435" s="826"/>
      <c r="TPU1435" s="788" t="s">
        <v>37</v>
      </c>
      <c r="TPV1435" s="824" t="str">
        <f>"Total Subjects Received "&amp;"("&amp;TQC1430&amp;")"</f>
        <v>Total Subjects Received ()</v>
      </c>
      <c r="TPW1435" s="825"/>
      <c r="TPX1435" s="826"/>
      <c r="TPY1435" s="788" t="s">
        <v>37</v>
      </c>
      <c r="TPZ1435" s="824" t="str">
        <f>"Total Subjects Received "&amp;"("&amp;TQG1430&amp;")"</f>
        <v>Total Subjects Received ()</v>
      </c>
      <c r="TQA1435" s="825"/>
      <c r="TQB1435" s="826"/>
      <c r="TQC1435" s="788" t="s">
        <v>37</v>
      </c>
      <c r="TQD1435" s="824" t="str">
        <f>"Total Subjects Received "&amp;"("&amp;TQK1430&amp;")"</f>
        <v>Total Subjects Received ()</v>
      </c>
      <c r="TQE1435" s="825"/>
      <c r="TQF1435" s="826"/>
      <c r="TQG1435" s="788" t="s">
        <v>37</v>
      </c>
      <c r="TQH1435" s="824" t="str">
        <f>"Total Subjects Received "&amp;"("&amp;TQO1430&amp;")"</f>
        <v>Total Subjects Received ()</v>
      </c>
      <c r="TQI1435" s="825"/>
      <c r="TQJ1435" s="826"/>
      <c r="TQK1435" s="788" t="s">
        <v>37</v>
      </c>
      <c r="TQL1435" s="824" t="str">
        <f>"Total Subjects Received "&amp;"("&amp;TQS1430&amp;")"</f>
        <v>Total Subjects Received ()</v>
      </c>
      <c r="TQM1435" s="825"/>
      <c r="TQN1435" s="826"/>
      <c r="TQO1435" s="788" t="s">
        <v>37</v>
      </c>
      <c r="TQP1435" s="824" t="str">
        <f>"Total Subjects Received "&amp;"("&amp;TQW1430&amp;")"</f>
        <v>Total Subjects Received ()</v>
      </c>
      <c r="TQQ1435" s="825"/>
      <c r="TQR1435" s="826"/>
      <c r="TQS1435" s="788" t="s">
        <v>37</v>
      </c>
      <c r="TQT1435" s="824" t="str">
        <f>"Total Subjects Received "&amp;"("&amp;TRA1430&amp;")"</f>
        <v>Total Subjects Received ()</v>
      </c>
      <c r="TQU1435" s="825"/>
      <c r="TQV1435" s="826"/>
      <c r="TQW1435" s="788" t="s">
        <v>37</v>
      </c>
      <c r="TQX1435" s="824" t="str">
        <f>"Total Subjects Received "&amp;"("&amp;TRE1430&amp;")"</f>
        <v>Total Subjects Received ()</v>
      </c>
      <c r="TQY1435" s="825"/>
      <c r="TQZ1435" s="826"/>
      <c r="TRA1435" s="788" t="s">
        <v>37</v>
      </c>
      <c r="TRB1435" s="824" t="str">
        <f>"Total Subjects Received "&amp;"("&amp;TRI1430&amp;")"</f>
        <v>Total Subjects Received ()</v>
      </c>
      <c r="TRC1435" s="825"/>
      <c r="TRD1435" s="826"/>
      <c r="TRE1435" s="788" t="s">
        <v>37</v>
      </c>
      <c r="TRF1435" s="824" t="str">
        <f>"Total Subjects Received "&amp;"("&amp;TRM1430&amp;")"</f>
        <v>Total Subjects Received ()</v>
      </c>
      <c r="TRG1435" s="825"/>
      <c r="TRH1435" s="826"/>
      <c r="TRI1435" s="788" t="s">
        <v>37</v>
      </c>
      <c r="TRJ1435" s="824" t="str">
        <f>"Total Subjects Received "&amp;"("&amp;TRQ1430&amp;")"</f>
        <v>Total Subjects Received ()</v>
      </c>
      <c r="TRK1435" s="825"/>
      <c r="TRL1435" s="826"/>
      <c r="TRM1435" s="788" t="s">
        <v>37</v>
      </c>
      <c r="TRN1435" s="824" t="str">
        <f>"Total Subjects Received "&amp;"("&amp;TRU1430&amp;")"</f>
        <v>Total Subjects Received ()</v>
      </c>
      <c r="TRO1435" s="825"/>
      <c r="TRP1435" s="826"/>
      <c r="TRQ1435" s="788" t="s">
        <v>37</v>
      </c>
      <c r="TRR1435" s="824" t="str">
        <f>"Total Subjects Received "&amp;"("&amp;TRY1430&amp;")"</f>
        <v>Total Subjects Received ()</v>
      </c>
      <c r="TRS1435" s="825"/>
      <c r="TRT1435" s="826"/>
      <c r="TRU1435" s="788" t="s">
        <v>37</v>
      </c>
      <c r="TRV1435" s="824" t="str">
        <f>"Total Subjects Received "&amp;"("&amp;TSC1430&amp;")"</f>
        <v>Total Subjects Received ()</v>
      </c>
      <c r="TRW1435" s="825"/>
      <c r="TRX1435" s="826"/>
      <c r="TRY1435" s="788" t="s">
        <v>37</v>
      </c>
      <c r="TRZ1435" s="824" t="str">
        <f>"Total Subjects Received "&amp;"("&amp;TSG1430&amp;")"</f>
        <v>Total Subjects Received ()</v>
      </c>
      <c r="TSA1435" s="825"/>
      <c r="TSB1435" s="826"/>
      <c r="TSC1435" s="788" t="s">
        <v>37</v>
      </c>
      <c r="TSD1435" s="824" t="str">
        <f>"Total Subjects Received "&amp;"("&amp;TSK1430&amp;")"</f>
        <v>Total Subjects Received ()</v>
      </c>
      <c r="TSE1435" s="825"/>
      <c r="TSF1435" s="826"/>
      <c r="TSG1435" s="788" t="s">
        <v>37</v>
      </c>
      <c r="TSH1435" s="824" t="str">
        <f>"Total Subjects Received "&amp;"("&amp;TSO1430&amp;")"</f>
        <v>Total Subjects Received ()</v>
      </c>
      <c r="TSI1435" s="825"/>
      <c r="TSJ1435" s="826"/>
      <c r="TSK1435" s="788" t="s">
        <v>37</v>
      </c>
      <c r="TSL1435" s="824" t="str">
        <f>"Total Subjects Received "&amp;"("&amp;TSS1430&amp;")"</f>
        <v>Total Subjects Received ()</v>
      </c>
      <c r="TSM1435" s="825"/>
      <c r="TSN1435" s="826"/>
      <c r="TSO1435" s="788" t="s">
        <v>37</v>
      </c>
      <c r="TSP1435" s="824" t="str">
        <f>"Total Subjects Received "&amp;"("&amp;TSW1430&amp;")"</f>
        <v>Total Subjects Received ()</v>
      </c>
      <c r="TSQ1435" s="825"/>
      <c r="TSR1435" s="826"/>
      <c r="TSS1435" s="788" t="s">
        <v>37</v>
      </c>
      <c r="TST1435" s="824" t="str">
        <f>"Total Subjects Received "&amp;"("&amp;TTA1430&amp;")"</f>
        <v>Total Subjects Received ()</v>
      </c>
      <c r="TSU1435" s="825"/>
      <c r="TSV1435" s="826"/>
      <c r="TSW1435" s="788" t="s">
        <v>37</v>
      </c>
      <c r="TSX1435" s="824" t="str">
        <f>"Total Subjects Received "&amp;"("&amp;TTE1430&amp;")"</f>
        <v>Total Subjects Received ()</v>
      </c>
      <c r="TSY1435" s="825"/>
      <c r="TSZ1435" s="826"/>
      <c r="TTA1435" s="788" t="s">
        <v>37</v>
      </c>
      <c r="TTB1435" s="824" t="str">
        <f>"Total Subjects Received "&amp;"("&amp;TTI1430&amp;")"</f>
        <v>Total Subjects Received ()</v>
      </c>
      <c r="TTC1435" s="825"/>
      <c r="TTD1435" s="826"/>
      <c r="TTE1435" s="788" t="s">
        <v>37</v>
      </c>
      <c r="TTF1435" s="824" t="str">
        <f>"Total Subjects Received "&amp;"("&amp;TTM1430&amp;")"</f>
        <v>Total Subjects Received ()</v>
      </c>
      <c r="TTG1435" s="825"/>
      <c r="TTH1435" s="826"/>
      <c r="TTI1435" s="788" t="s">
        <v>37</v>
      </c>
      <c r="TTJ1435" s="824" t="str">
        <f>"Total Subjects Received "&amp;"("&amp;TTQ1430&amp;")"</f>
        <v>Total Subjects Received ()</v>
      </c>
      <c r="TTK1435" s="825"/>
      <c r="TTL1435" s="826"/>
      <c r="TTM1435" s="788" t="s">
        <v>37</v>
      </c>
      <c r="TTN1435" s="824" t="str">
        <f>"Total Subjects Received "&amp;"("&amp;TTU1430&amp;")"</f>
        <v>Total Subjects Received ()</v>
      </c>
      <c r="TTO1435" s="825"/>
      <c r="TTP1435" s="826"/>
      <c r="TTQ1435" s="788" t="s">
        <v>37</v>
      </c>
      <c r="TTR1435" s="824" t="str">
        <f>"Total Subjects Received "&amp;"("&amp;TTY1430&amp;")"</f>
        <v>Total Subjects Received ()</v>
      </c>
      <c r="TTS1435" s="825"/>
      <c r="TTT1435" s="826"/>
      <c r="TTU1435" s="788" t="s">
        <v>37</v>
      </c>
      <c r="TTV1435" s="824" t="str">
        <f>"Total Subjects Received "&amp;"("&amp;TUC1430&amp;")"</f>
        <v>Total Subjects Received ()</v>
      </c>
      <c r="TTW1435" s="825"/>
      <c r="TTX1435" s="826"/>
      <c r="TTY1435" s="788" t="s">
        <v>37</v>
      </c>
      <c r="TTZ1435" s="824" t="str">
        <f>"Total Subjects Received "&amp;"("&amp;TUG1430&amp;")"</f>
        <v>Total Subjects Received ()</v>
      </c>
      <c r="TUA1435" s="825"/>
      <c r="TUB1435" s="826"/>
      <c r="TUC1435" s="788" t="s">
        <v>37</v>
      </c>
      <c r="TUD1435" s="824" t="str">
        <f>"Total Subjects Received "&amp;"("&amp;TUK1430&amp;")"</f>
        <v>Total Subjects Received ()</v>
      </c>
      <c r="TUE1435" s="825"/>
      <c r="TUF1435" s="826"/>
      <c r="TUG1435" s="788" t="s">
        <v>37</v>
      </c>
      <c r="TUH1435" s="824" t="str">
        <f>"Total Subjects Received "&amp;"("&amp;TUO1430&amp;")"</f>
        <v>Total Subjects Received ()</v>
      </c>
      <c r="TUI1435" s="825"/>
      <c r="TUJ1435" s="826"/>
      <c r="TUK1435" s="788" t="s">
        <v>37</v>
      </c>
      <c r="TUL1435" s="824" t="str">
        <f>"Total Subjects Received "&amp;"("&amp;TUS1430&amp;")"</f>
        <v>Total Subjects Received ()</v>
      </c>
      <c r="TUM1435" s="825"/>
      <c r="TUN1435" s="826"/>
      <c r="TUO1435" s="788" t="s">
        <v>37</v>
      </c>
      <c r="TUP1435" s="824" t="str">
        <f>"Total Subjects Received "&amp;"("&amp;TUW1430&amp;")"</f>
        <v>Total Subjects Received ()</v>
      </c>
      <c r="TUQ1435" s="825"/>
      <c r="TUR1435" s="826"/>
      <c r="TUS1435" s="788" t="s">
        <v>37</v>
      </c>
      <c r="TUT1435" s="824" t="str">
        <f>"Total Subjects Received "&amp;"("&amp;TVA1430&amp;")"</f>
        <v>Total Subjects Received ()</v>
      </c>
      <c r="TUU1435" s="825"/>
      <c r="TUV1435" s="826"/>
      <c r="TUW1435" s="788" t="s">
        <v>37</v>
      </c>
      <c r="TUX1435" s="824" t="str">
        <f>"Total Subjects Received "&amp;"("&amp;TVE1430&amp;")"</f>
        <v>Total Subjects Received ()</v>
      </c>
      <c r="TUY1435" s="825"/>
      <c r="TUZ1435" s="826"/>
      <c r="TVA1435" s="788" t="s">
        <v>37</v>
      </c>
      <c r="TVB1435" s="824" t="str">
        <f>"Total Subjects Received "&amp;"("&amp;TVI1430&amp;")"</f>
        <v>Total Subjects Received ()</v>
      </c>
      <c r="TVC1435" s="825"/>
      <c r="TVD1435" s="826"/>
      <c r="TVE1435" s="788" t="s">
        <v>37</v>
      </c>
      <c r="TVF1435" s="824" t="str">
        <f>"Total Subjects Received "&amp;"("&amp;TVM1430&amp;")"</f>
        <v>Total Subjects Received ()</v>
      </c>
      <c r="TVG1435" s="825"/>
      <c r="TVH1435" s="826"/>
      <c r="TVI1435" s="788" t="s">
        <v>37</v>
      </c>
      <c r="TVJ1435" s="824" t="str">
        <f>"Total Subjects Received "&amp;"("&amp;TVQ1430&amp;")"</f>
        <v>Total Subjects Received ()</v>
      </c>
      <c r="TVK1435" s="825"/>
      <c r="TVL1435" s="826"/>
      <c r="TVM1435" s="788" t="s">
        <v>37</v>
      </c>
      <c r="TVN1435" s="824" t="str">
        <f>"Total Subjects Received "&amp;"("&amp;TVU1430&amp;")"</f>
        <v>Total Subjects Received ()</v>
      </c>
      <c r="TVO1435" s="825"/>
      <c r="TVP1435" s="826"/>
      <c r="TVQ1435" s="788" t="s">
        <v>37</v>
      </c>
      <c r="TVR1435" s="824" t="str">
        <f>"Total Subjects Received "&amp;"("&amp;TVY1430&amp;")"</f>
        <v>Total Subjects Received ()</v>
      </c>
      <c r="TVS1435" s="825"/>
      <c r="TVT1435" s="826"/>
      <c r="TVU1435" s="788" t="s">
        <v>37</v>
      </c>
      <c r="TVV1435" s="824" t="str">
        <f>"Total Subjects Received "&amp;"("&amp;TWC1430&amp;")"</f>
        <v>Total Subjects Received ()</v>
      </c>
      <c r="TVW1435" s="825"/>
      <c r="TVX1435" s="826"/>
      <c r="TVY1435" s="788" t="s">
        <v>37</v>
      </c>
      <c r="TVZ1435" s="824" t="str">
        <f>"Total Subjects Received "&amp;"("&amp;TWG1430&amp;")"</f>
        <v>Total Subjects Received ()</v>
      </c>
      <c r="TWA1435" s="825"/>
      <c r="TWB1435" s="826"/>
      <c r="TWC1435" s="788" t="s">
        <v>37</v>
      </c>
      <c r="TWD1435" s="824" t="str">
        <f>"Total Subjects Received "&amp;"("&amp;TWK1430&amp;")"</f>
        <v>Total Subjects Received ()</v>
      </c>
      <c r="TWE1435" s="825"/>
      <c r="TWF1435" s="826"/>
      <c r="TWG1435" s="788" t="s">
        <v>37</v>
      </c>
      <c r="TWH1435" s="824" t="str">
        <f>"Total Subjects Received "&amp;"("&amp;TWO1430&amp;")"</f>
        <v>Total Subjects Received ()</v>
      </c>
      <c r="TWI1435" s="825"/>
      <c r="TWJ1435" s="826"/>
      <c r="TWK1435" s="788" t="s">
        <v>37</v>
      </c>
      <c r="TWL1435" s="824" t="str">
        <f>"Total Subjects Received "&amp;"("&amp;TWS1430&amp;")"</f>
        <v>Total Subjects Received ()</v>
      </c>
      <c r="TWM1435" s="825"/>
      <c r="TWN1435" s="826"/>
      <c r="TWO1435" s="788" t="s">
        <v>37</v>
      </c>
      <c r="TWP1435" s="824" t="str">
        <f>"Total Subjects Received "&amp;"("&amp;TWW1430&amp;")"</f>
        <v>Total Subjects Received ()</v>
      </c>
      <c r="TWQ1435" s="825"/>
      <c r="TWR1435" s="826"/>
      <c r="TWS1435" s="788" t="s">
        <v>37</v>
      </c>
      <c r="TWT1435" s="824" t="str">
        <f>"Total Subjects Received "&amp;"("&amp;TXA1430&amp;")"</f>
        <v>Total Subjects Received ()</v>
      </c>
      <c r="TWU1435" s="825"/>
      <c r="TWV1435" s="826"/>
      <c r="TWW1435" s="788" t="s">
        <v>37</v>
      </c>
      <c r="TWX1435" s="824" t="str">
        <f>"Total Subjects Received "&amp;"("&amp;TXE1430&amp;")"</f>
        <v>Total Subjects Received ()</v>
      </c>
      <c r="TWY1435" s="825"/>
      <c r="TWZ1435" s="826"/>
      <c r="TXA1435" s="788" t="s">
        <v>37</v>
      </c>
      <c r="TXB1435" s="824" t="str">
        <f>"Total Subjects Received "&amp;"("&amp;TXI1430&amp;")"</f>
        <v>Total Subjects Received ()</v>
      </c>
      <c r="TXC1435" s="825"/>
      <c r="TXD1435" s="826"/>
      <c r="TXE1435" s="788" t="s">
        <v>37</v>
      </c>
      <c r="TXF1435" s="824" t="str">
        <f>"Total Subjects Received "&amp;"("&amp;TXM1430&amp;")"</f>
        <v>Total Subjects Received ()</v>
      </c>
      <c r="TXG1435" s="825"/>
      <c r="TXH1435" s="826"/>
      <c r="TXI1435" s="788" t="s">
        <v>37</v>
      </c>
      <c r="TXJ1435" s="824" t="str">
        <f>"Total Subjects Received "&amp;"("&amp;TXQ1430&amp;")"</f>
        <v>Total Subjects Received ()</v>
      </c>
      <c r="TXK1435" s="825"/>
      <c r="TXL1435" s="826"/>
      <c r="TXM1435" s="788" t="s">
        <v>37</v>
      </c>
      <c r="TXN1435" s="824" t="str">
        <f>"Total Subjects Received "&amp;"("&amp;TXU1430&amp;")"</f>
        <v>Total Subjects Received ()</v>
      </c>
      <c r="TXO1435" s="825"/>
      <c r="TXP1435" s="826"/>
      <c r="TXQ1435" s="788" t="s">
        <v>37</v>
      </c>
      <c r="TXR1435" s="824" t="str">
        <f>"Total Subjects Received "&amp;"("&amp;TXY1430&amp;")"</f>
        <v>Total Subjects Received ()</v>
      </c>
      <c r="TXS1435" s="825"/>
      <c r="TXT1435" s="826"/>
      <c r="TXU1435" s="788" t="s">
        <v>37</v>
      </c>
      <c r="TXV1435" s="824" t="str">
        <f>"Total Subjects Received "&amp;"("&amp;TYC1430&amp;")"</f>
        <v>Total Subjects Received ()</v>
      </c>
      <c r="TXW1435" s="825"/>
      <c r="TXX1435" s="826"/>
      <c r="TXY1435" s="788" t="s">
        <v>37</v>
      </c>
      <c r="TXZ1435" s="824" t="str">
        <f>"Total Subjects Received "&amp;"("&amp;TYG1430&amp;")"</f>
        <v>Total Subjects Received ()</v>
      </c>
      <c r="TYA1435" s="825"/>
      <c r="TYB1435" s="826"/>
      <c r="TYC1435" s="788" t="s">
        <v>37</v>
      </c>
      <c r="TYD1435" s="824" t="str">
        <f>"Total Subjects Received "&amp;"("&amp;TYK1430&amp;")"</f>
        <v>Total Subjects Received ()</v>
      </c>
      <c r="TYE1435" s="825"/>
      <c r="TYF1435" s="826"/>
      <c r="TYG1435" s="788" t="s">
        <v>37</v>
      </c>
      <c r="TYH1435" s="824" t="str">
        <f>"Total Subjects Received "&amp;"("&amp;TYO1430&amp;")"</f>
        <v>Total Subjects Received ()</v>
      </c>
      <c r="TYI1435" s="825"/>
      <c r="TYJ1435" s="826"/>
      <c r="TYK1435" s="788" t="s">
        <v>37</v>
      </c>
      <c r="TYL1435" s="824" t="str">
        <f>"Total Subjects Received "&amp;"("&amp;TYS1430&amp;")"</f>
        <v>Total Subjects Received ()</v>
      </c>
      <c r="TYM1435" s="825"/>
      <c r="TYN1435" s="826"/>
      <c r="TYO1435" s="788" t="s">
        <v>37</v>
      </c>
      <c r="TYP1435" s="824" t="str">
        <f>"Total Subjects Received "&amp;"("&amp;TYW1430&amp;")"</f>
        <v>Total Subjects Received ()</v>
      </c>
      <c r="TYQ1435" s="825"/>
      <c r="TYR1435" s="826"/>
      <c r="TYS1435" s="788" t="s">
        <v>37</v>
      </c>
      <c r="TYT1435" s="824" t="str">
        <f>"Total Subjects Received "&amp;"("&amp;TZA1430&amp;")"</f>
        <v>Total Subjects Received ()</v>
      </c>
      <c r="TYU1435" s="825"/>
      <c r="TYV1435" s="826"/>
      <c r="TYW1435" s="788" t="s">
        <v>37</v>
      </c>
      <c r="TYX1435" s="824" t="str">
        <f>"Total Subjects Received "&amp;"("&amp;TZE1430&amp;")"</f>
        <v>Total Subjects Received ()</v>
      </c>
      <c r="TYY1435" s="825"/>
      <c r="TYZ1435" s="826"/>
      <c r="TZA1435" s="788" t="s">
        <v>37</v>
      </c>
      <c r="TZB1435" s="824" t="str">
        <f>"Total Subjects Received "&amp;"("&amp;TZI1430&amp;")"</f>
        <v>Total Subjects Received ()</v>
      </c>
      <c r="TZC1435" s="825"/>
      <c r="TZD1435" s="826"/>
      <c r="TZE1435" s="788" t="s">
        <v>37</v>
      </c>
      <c r="TZF1435" s="824" t="str">
        <f>"Total Subjects Received "&amp;"("&amp;TZM1430&amp;")"</f>
        <v>Total Subjects Received ()</v>
      </c>
      <c r="TZG1435" s="825"/>
      <c r="TZH1435" s="826"/>
      <c r="TZI1435" s="788" t="s">
        <v>37</v>
      </c>
      <c r="TZJ1435" s="824" t="str">
        <f>"Total Subjects Received "&amp;"("&amp;TZQ1430&amp;")"</f>
        <v>Total Subjects Received ()</v>
      </c>
      <c r="TZK1435" s="825"/>
      <c r="TZL1435" s="826"/>
      <c r="TZM1435" s="788" t="s">
        <v>37</v>
      </c>
      <c r="TZN1435" s="824" t="str">
        <f>"Total Subjects Received "&amp;"("&amp;TZU1430&amp;")"</f>
        <v>Total Subjects Received ()</v>
      </c>
      <c r="TZO1435" s="825"/>
      <c r="TZP1435" s="826"/>
      <c r="TZQ1435" s="788" t="s">
        <v>37</v>
      </c>
      <c r="TZR1435" s="824" t="str">
        <f>"Total Subjects Received "&amp;"("&amp;TZY1430&amp;")"</f>
        <v>Total Subjects Received ()</v>
      </c>
      <c r="TZS1435" s="825"/>
      <c r="TZT1435" s="826"/>
      <c r="TZU1435" s="788" t="s">
        <v>37</v>
      </c>
      <c r="TZV1435" s="824" t="str">
        <f>"Total Subjects Received "&amp;"("&amp;UAC1430&amp;")"</f>
        <v>Total Subjects Received ()</v>
      </c>
      <c r="TZW1435" s="825"/>
      <c r="TZX1435" s="826"/>
      <c r="TZY1435" s="788" t="s">
        <v>37</v>
      </c>
      <c r="TZZ1435" s="824" t="str">
        <f>"Total Subjects Received "&amp;"("&amp;UAG1430&amp;")"</f>
        <v>Total Subjects Received ()</v>
      </c>
      <c r="UAA1435" s="825"/>
      <c r="UAB1435" s="826"/>
      <c r="UAC1435" s="788" t="s">
        <v>37</v>
      </c>
      <c r="UAD1435" s="824" t="str">
        <f>"Total Subjects Received "&amp;"("&amp;UAK1430&amp;")"</f>
        <v>Total Subjects Received ()</v>
      </c>
      <c r="UAE1435" s="825"/>
      <c r="UAF1435" s="826"/>
      <c r="UAG1435" s="788" t="s">
        <v>37</v>
      </c>
      <c r="UAH1435" s="824" t="str">
        <f>"Total Subjects Received "&amp;"("&amp;UAO1430&amp;")"</f>
        <v>Total Subjects Received ()</v>
      </c>
      <c r="UAI1435" s="825"/>
      <c r="UAJ1435" s="826"/>
      <c r="UAK1435" s="788" t="s">
        <v>37</v>
      </c>
      <c r="UAL1435" s="824" t="str">
        <f>"Total Subjects Received "&amp;"("&amp;UAS1430&amp;")"</f>
        <v>Total Subjects Received ()</v>
      </c>
      <c r="UAM1435" s="825"/>
      <c r="UAN1435" s="826"/>
      <c r="UAO1435" s="788" t="s">
        <v>37</v>
      </c>
      <c r="UAP1435" s="824" t="str">
        <f>"Total Subjects Received "&amp;"("&amp;UAW1430&amp;")"</f>
        <v>Total Subjects Received ()</v>
      </c>
      <c r="UAQ1435" s="825"/>
      <c r="UAR1435" s="826"/>
      <c r="UAS1435" s="788" t="s">
        <v>37</v>
      </c>
      <c r="UAT1435" s="824" t="str">
        <f>"Total Subjects Received "&amp;"("&amp;UBA1430&amp;")"</f>
        <v>Total Subjects Received ()</v>
      </c>
      <c r="UAU1435" s="825"/>
      <c r="UAV1435" s="826"/>
      <c r="UAW1435" s="788" t="s">
        <v>37</v>
      </c>
      <c r="UAX1435" s="824" t="str">
        <f>"Total Subjects Received "&amp;"("&amp;UBE1430&amp;")"</f>
        <v>Total Subjects Received ()</v>
      </c>
      <c r="UAY1435" s="825"/>
      <c r="UAZ1435" s="826"/>
      <c r="UBA1435" s="788" t="s">
        <v>37</v>
      </c>
      <c r="UBB1435" s="824" t="str">
        <f>"Total Subjects Received "&amp;"("&amp;UBI1430&amp;")"</f>
        <v>Total Subjects Received ()</v>
      </c>
      <c r="UBC1435" s="825"/>
      <c r="UBD1435" s="826"/>
      <c r="UBE1435" s="788" t="s">
        <v>37</v>
      </c>
      <c r="UBF1435" s="824" t="str">
        <f>"Total Subjects Received "&amp;"("&amp;UBM1430&amp;")"</f>
        <v>Total Subjects Received ()</v>
      </c>
      <c r="UBG1435" s="825"/>
      <c r="UBH1435" s="826"/>
      <c r="UBI1435" s="788" t="s">
        <v>37</v>
      </c>
      <c r="UBJ1435" s="824" t="str">
        <f>"Total Subjects Received "&amp;"("&amp;UBQ1430&amp;")"</f>
        <v>Total Subjects Received ()</v>
      </c>
      <c r="UBK1435" s="825"/>
      <c r="UBL1435" s="826"/>
      <c r="UBM1435" s="788" t="s">
        <v>37</v>
      </c>
      <c r="UBN1435" s="824" t="str">
        <f>"Total Subjects Received "&amp;"("&amp;UBU1430&amp;")"</f>
        <v>Total Subjects Received ()</v>
      </c>
      <c r="UBO1435" s="825"/>
      <c r="UBP1435" s="826"/>
      <c r="UBQ1435" s="788" t="s">
        <v>37</v>
      </c>
      <c r="UBR1435" s="824" t="str">
        <f>"Total Subjects Received "&amp;"("&amp;UBY1430&amp;")"</f>
        <v>Total Subjects Received ()</v>
      </c>
      <c r="UBS1435" s="825"/>
      <c r="UBT1435" s="826"/>
      <c r="UBU1435" s="788" t="s">
        <v>37</v>
      </c>
      <c r="UBV1435" s="824" t="str">
        <f>"Total Subjects Received "&amp;"("&amp;UCC1430&amp;")"</f>
        <v>Total Subjects Received ()</v>
      </c>
      <c r="UBW1435" s="825"/>
      <c r="UBX1435" s="826"/>
      <c r="UBY1435" s="788" t="s">
        <v>37</v>
      </c>
      <c r="UBZ1435" s="824" t="str">
        <f>"Total Subjects Received "&amp;"("&amp;UCG1430&amp;")"</f>
        <v>Total Subjects Received ()</v>
      </c>
      <c r="UCA1435" s="825"/>
      <c r="UCB1435" s="826"/>
      <c r="UCC1435" s="788" t="s">
        <v>37</v>
      </c>
      <c r="UCD1435" s="824" t="str">
        <f>"Total Subjects Received "&amp;"("&amp;UCK1430&amp;")"</f>
        <v>Total Subjects Received ()</v>
      </c>
      <c r="UCE1435" s="825"/>
      <c r="UCF1435" s="826"/>
      <c r="UCG1435" s="788" t="s">
        <v>37</v>
      </c>
      <c r="UCH1435" s="824" t="str">
        <f>"Total Subjects Received "&amp;"("&amp;UCO1430&amp;")"</f>
        <v>Total Subjects Received ()</v>
      </c>
      <c r="UCI1435" s="825"/>
      <c r="UCJ1435" s="826"/>
      <c r="UCK1435" s="788" t="s">
        <v>37</v>
      </c>
      <c r="UCL1435" s="824" t="str">
        <f>"Total Subjects Received "&amp;"("&amp;UCS1430&amp;")"</f>
        <v>Total Subjects Received ()</v>
      </c>
      <c r="UCM1435" s="825"/>
      <c r="UCN1435" s="826"/>
      <c r="UCO1435" s="788" t="s">
        <v>37</v>
      </c>
      <c r="UCP1435" s="824" t="str">
        <f>"Total Subjects Received "&amp;"("&amp;UCW1430&amp;")"</f>
        <v>Total Subjects Received ()</v>
      </c>
      <c r="UCQ1435" s="825"/>
      <c r="UCR1435" s="826"/>
      <c r="UCS1435" s="788" t="s">
        <v>37</v>
      </c>
      <c r="UCT1435" s="824" t="str">
        <f>"Total Subjects Received "&amp;"("&amp;UDA1430&amp;")"</f>
        <v>Total Subjects Received ()</v>
      </c>
      <c r="UCU1435" s="825"/>
      <c r="UCV1435" s="826"/>
      <c r="UCW1435" s="788" t="s">
        <v>37</v>
      </c>
      <c r="UCX1435" s="824" t="str">
        <f>"Total Subjects Received "&amp;"("&amp;UDE1430&amp;")"</f>
        <v>Total Subjects Received ()</v>
      </c>
      <c r="UCY1435" s="825"/>
      <c r="UCZ1435" s="826"/>
      <c r="UDA1435" s="788" t="s">
        <v>37</v>
      </c>
      <c r="UDB1435" s="824" t="str">
        <f>"Total Subjects Received "&amp;"("&amp;UDI1430&amp;")"</f>
        <v>Total Subjects Received ()</v>
      </c>
      <c r="UDC1435" s="825"/>
      <c r="UDD1435" s="826"/>
      <c r="UDE1435" s="788" t="s">
        <v>37</v>
      </c>
      <c r="UDF1435" s="824" t="str">
        <f>"Total Subjects Received "&amp;"("&amp;UDM1430&amp;")"</f>
        <v>Total Subjects Received ()</v>
      </c>
      <c r="UDG1435" s="825"/>
      <c r="UDH1435" s="826"/>
      <c r="UDI1435" s="788" t="s">
        <v>37</v>
      </c>
      <c r="UDJ1435" s="824" t="str">
        <f>"Total Subjects Received "&amp;"("&amp;UDQ1430&amp;")"</f>
        <v>Total Subjects Received ()</v>
      </c>
      <c r="UDK1435" s="825"/>
      <c r="UDL1435" s="826"/>
      <c r="UDM1435" s="788" t="s">
        <v>37</v>
      </c>
      <c r="UDN1435" s="824" t="str">
        <f>"Total Subjects Received "&amp;"("&amp;UDU1430&amp;")"</f>
        <v>Total Subjects Received ()</v>
      </c>
      <c r="UDO1435" s="825"/>
      <c r="UDP1435" s="826"/>
      <c r="UDQ1435" s="788" t="s">
        <v>37</v>
      </c>
      <c r="UDR1435" s="824" t="str">
        <f>"Total Subjects Received "&amp;"("&amp;UDY1430&amp;")"</f>
        <v>Total Subjects Received ()</v>
      </c>
      <c r="UDS1435" s="825"/>
      <c r="UDT1435" s="826"/>
      <c r="UDU1435" s="788" t="s">
        <v>37</v>
      </c>
      <c r="UDV1435" s="824" t="str">
        <f>"Total Subjects Received "&amp;"("&amp;UEC1430&amp;")"</f>
        <v>Total Subjects Received ()</v>
      </c>
      <c r="UDW1435" s="825"/>
      <c r="UDX1435" s="826"/>
      <c r="UDY1435" s="788" t="s">
        <v>37</v>
      </c>
      <c r="UDZ1435" s="824" t="str">
        <f>"Total Subjects Received "&amp;"("&amp;UEG1430&amp;")"</f>
        <v>Total Subjects Received ()</v>
      </c>
      <c r="UEA1435" s="825"/>
      <c r="UEB1435" s="826"/>
      <c r="UEC1435" s="788" t="s">
        <v>37</v>
      </c>
      <c r="UED1435" s="824" t="str">
        <f>"Total Subjects Received "&amp;"("&amp;UEK1430&amp;")"</f>
        <v>Total Subjects Received ()</v>
      </c>
      <c r="UEE1435" s="825"/>
      <c r="UEF1435" s="826"/>
      <c r="UEG1435" s="788" t="s">
        <v>37</v>
      </c>
      <c r="UEH1435" s="824" t="str">
        <f>"Total Subjects Received "&amp;"("&amp;UEO1430&amp;")"</f>
        <v>Total Subjects Received ()</v>
      </c>
      <c r="UEI1435" s="825"/>
      <c r="UEJ1435" s="826"/>
      <c r="UEK1435" s="788" t="s">
        <v>37</v>
      </c>
      <c r="UEL1435" s="824" t="str">
        <f>"Total Subjects Received "&amp;"("&amp;UES1430&amp;")"</f>
        <v>Total Subjects Received ()</v>
      </c>
      <c r="UEM1435" s="825"/>
      <c r="UEN1435" s="826"/>
      <c r="UEO1435" s="788" t="s">
        <v>37</v>
      </c>
      <c r="UEP1435" s="824" t="str">
        <f>"Total Subjects Received "&amp;"("&amp;UEW1430&amp;")"</f>
        <v>Total Subjects Received ()</v>
      </c>
      <c r="UEQ1435" s="825"/>
      <c r="UER1435" s="826"/>
      <c r="UES1435" s="788" t="s">
        <v>37</v>
      </c>
      <c r="UET1435" s="824" t="str">
        <f>"Total Subjects Received "&amp;"("&amp;UFA1430&amp;")"</f>
        <v>Total Subjects Received ()</v>
      </c>
      <c r="UEU1435" s="825"/>
      <c r="UEV1435" s="826"/>
      <c r="UEW1435" s="788" t="s">
        <v>37</v>
      </c>
      <c r="UEX1435" s="824" t="str">
        <f>"Total Subjects Received "&amp;"("&amp;UFE1430&amp;")"</f>
        <v>Total Subjects Received ()</v>
      </c>
      <c r="UEY1435" s="825"/>
      <c r="UEZ1435" s="826"/>
      <c r="UFA1435" s="788" t="s">
        <v>37</v>
      </c>
      <c r="UFB1435" s="824" t="str">
        <f>"Total Subjects Received "&amp;"("&amp;UFI1430&amp;")"</f>
        <v>Total Subjects Received ()</v>
      </c>
      <c r="UFC1435" s="825"/>
      <c r="UFD1435" s="826"/>
      <c r="UFE1435" s="788" t="s">
        <v>37</v>
      </c>
      <c r="UFF1435" s="824" t="str">
        <f>"Total Subjects Received "&amp;"("&amp;UFM1430&amp;")"</f>
        <v>Total Subjects Received ()</v>
      </c>
      <c r="UFG1435" s="825"/>
      <c r="UFH1435" s="826"/>
      <c r="UFI1435" s="788" t="s">
        <v>37</v>
      </c>
      <c r="UFJ1435" s="824" t="str">
        <f>"Total Subjects Received "&amp;"("&amp;UFQ1430&amp;")"</f>
        <v>Total Subjects Received ()</v>
      </c>
      <c r="UFK1435" s="825"/>
      <c r="UFL1435" s="826"/>
      <c r="UFM1435" s="788" t="s">
        <v>37</v>
      </c>
      <c r="UFN1435" s="824" t="str">
        <f>"Total Subjects Received "&amp;"("&amp;UFU1430&amp;")"</f>
        <v>Total Subjects Received ()</v>
      </c>
      <c r="UFO1435" s="825"/>
      <c r="UFP1435" s="826"/>
      <c r="UFQ1435" s="788" t="s">
        <v>37</v>
      </c>
      <c r="UFR1435" s="824" t="str">
        <f>"Total Subjects Received "&amp;"("&amp;UFY1430&amp;")"</f>
        <v>Total Subjects Received ()</v>
      </c>
      <c r="UFS1435" s="825"/>
      <c r="UFT1435" s="826"/>
      <c r="UFU1435" s="788" t="s">
        <v>37</v>
      </c>
      <c r="UFV1435" s="824" t="str">
        <f>"Total Subjects Received "&amp;"("&amp;UGC1430&amp;")"</f>
        <v>Total Subjects Received ()</v>
      </c>
      <c r="UFW1435" s="825"/>
      <c r="UFX1435" s="826"/>
      <c r="UFY1435" s="788" t="s">
        <v>37</v>
      </c>
      <c r="UFZ1435" s="824" t="str">
        <f>"Total Subjects Received "&amp;"("&amp;UGG1430&amp;")"</f>
        <v>Total Subjects Received ()</v>
      </c>
      <c r="UGA1435" s="825"/>
      <c r="UGB1435" s="826"/>
      <c r="UGC1435" s="788" t="s">
        <v>37</v>
      </c>
      <c r="UGD1435" s="824" t="str">
        <f>"Total Subjects Received "&amp;"("&amp;UGK1430&amp;")"</f>
        <v>Total Subjects Received ()</v>
      </c>
      <c r="UGE1435" s="825"/>
      <c r="UGF1435" s="826"/>
      <c r="UGG1435" s="788" t="s">
        <v>37</v>
      </c>
      <c r="UGH1435" s="824" t="str">
        <f>"Total Subjects Received "&amp;"("&amp;UGO1430&amp;")"</f>
        <v>Total Subjects Received ()</v>
      </c>
      <c r="UGI1435" s="825"/>
      <c r="UGJ1435" s="826"/>
      <c r="UGK1435" s="788" t="s">
        <v>37</v>
      </c>
      <c r="UGL1435" s="824" t="str">
        <f>"Total Subjects Received "&amp;"("&amp;UGS1430&amp;")"</f>
        <v>Total Subjects Received ()</v>
      </c>
      <c r="UGM1435" s="825"/>
      <c r="UGN1435" s="826"/>
      <c r="UGO1435" s="788" t="s">
        <v>37</v>
      </c>
      <c r="UGP1435" s="824" t="str">
        <f>"Total Subjects Received "&amp;"("&amp;UGW1430&amp;")"</f>
        <v>Total Subjects Received ()</v>
      </c>
      <c r="UGQ1435" s="825"/>
      <c r="UGR1435" s="826"/>
      <c r="UGS1435" s="788" t="s">
        <v>37</v>
      </c>
      <c r="UGT1435" s="824" t="str">
        <f>"Total Subjects Received "&amp;"("&amp;UHA1430&amp;")"</f>
        <v>Total Subjects Received ()</v>
      </c>
      <c r="UGU1435" s="825"/>
      <c r="UGV1435" s="826"/>
      <c r="UGW1435" s="788" t="s">
        <v>37</v>
      </c>
      <c r="UGX1435" s="824" t="str">
        <f>"Total Subjects Received "&amp;"("&amp;UHE1430&amp;")"</f>
        <v>Total Subjects Received ()</v>
      </c>
      <c r="UGY1435" s="825"/>
      <c r="UGZ1435" s="826"/>
      <c r="UHA1435" s="788" t="s">
        <v>37</v>
      </c>
      <c r="UHB1435" s="824" t="str">
        <f>"Total Subjects Received "&amp;"("&amp;UHI1430&amp;")"</f>
        <v>Total Subjects Received ()</v>
      </c>
      <c r="UHC1435" s="825"/>
      <c r="UHD1435" s="826"/>
      <c r="UHE1435" s="788" t="s">
        <v>37</v>
      </c>
      <c r="UHF1435" s="824" t="str">
        <f>"Total Subjects Received "&amp;"("&amp;UHM1430&amp;")"</f>
        <v>Total Subjects Received ()</v>
      </c>
      <c r="UHG1435" s="825"/>
      <c r="UHH1435" s="826"/>
      <c r="UHI1435" s="788" t="s">
        <v>37</v>
      </c>
      <c r="UHJ1435" s="824" t="str">
        <f>"Total Subjects Received "&amp;"("&amp;UHQ1430&amp;")"</f>
        <v>Total Subjects Received ()</v>
      </c>
      <c r="UHK1435" s="825"/>
      <c r="UHL1435" s="826"/>
      <c r="UHM1435" s="788" t="s">
        <v>37</v>
      </c>
      <c r="UHN1435" s="824" t="str">
        <f>"Total Subjects Received "&amp;"("&amp;UHU1430&amp;")"</f>
        <v>Total Subjects Received ()</v>
      </c>
      <c r="UHO1435" s="825"/>
      <c r="UHP1435" s="826"/>
      <c r="UHQ1435" s="788" t="s">
        <v>37</v>
      </c>
      <c r="UHR1435" s="824" t="str">
        <f>"Total Subjects Received "&amp;"("&amp;UHY1430&amp;")"</f>
        <v>Total Subjects Received ()</v>
      </c>
      <c r="UHS1435" s="825"/>
      <c r="UHT1435" s="826"/>
      <c r="UHU1435" s="788" t="s">
        <v>37</v>
      </c>
      <c r="UHV1435" s="824" t="str">
        <f>"Total Subjects Received "&amp;"("&amp;UIC1430&amp;")"</f>
        <v>Total Subjects Received ()</v>
      </c>
      <c r="UHW1435" s="825"/>
      <c r="UHX1435" s="826"/>
      <c r="UHY1435" s="788" t="s">
        <v>37</v>
      </c>
      <c r="UHZ1435" s="824" t="str">
        <f>"Total Subjects Received "&amp;"("&amp;UIG1430&amp;")"</f>
        <v>Total Subjects Received ()</v>
      </c>
      <c r="UIA1435" s="825"/>
      <c r="UIB1435" s="826"/>
      <c r="UIC1435" s="788" t="s">
        <v>37</v>
      </c>
      <c r="UID1435" s="824" t="str">
        <f>"Total Subjects Received "&amp;"("&amp;UIK1430&amp;")"</f>
        <v>Total Subjects Received ()</v>
      </c>
      <c r="UIE1435" s="825"/>
      <c r="UIF1435" s="826"/>
      <c r="UIG1435" s="788" t="s">
        <v>37</v>
      </c>
      <c r="UIH1435" s="824" t="str">
        <f>"Total Subjects Received "&amp;"("&amp;UIO1430&amp;")"</f>
        <v>Total Subjects Received ()</v>
      </c>
      <c r="UII1435" s="825"/>
      <c r="UIJ1435" s="826"/>
      <c r="UIK1435" s="788" t="s">
        <v>37</v>
      </c>
      <c r="UIL1435" s="824" t="str">
        <f>"Total Subjects Received "&amp;"("&amp;UIS1430&amp;")"</f>
        <v>Total Subjects Received ()</v>
      </c>
      <c r="UIM1435" s="825"/>
      <c r="UIN1435" s="826"/>
      <c r="UIO1435" s="788" t="s">
        <v>37</v>
      </c>
      <c r="UIP1435" s="824" t="str">
        <f>"Total Subjects Received "&amp;"("&amp;UIW1430&amp;")"</f>
        <v>Total Subjects Received ()</v>
      </c>
      <c r="UIQ1435" s="825"/>
      <c r="UIR1435" s="826"/>
      <c r="UIS1435" s="788" t="s">
        <v>37</v>
      </c>
      <c r="UIT1435" s="824" t="str">
        <f>"Total Subjects Received "&amp;"("&amp;UJA1430&amp;")"</f>
        <v>Total Subjects Received ()</v>
      </c>
      <c r="UIU1435" s="825"/>
      <c r="UIV1435" s="826"/>
      <c r="UIW1435" s="788" t="s">
        <v>37</v>
      </c>
      <c r="UIX1435" s="824" t="str">
        <f>"Total Subjects Received "&amp;"("&amp;UJE1430&amp;")"</f>
        <v>Total Subjects Received ()</v>
      </c>
      <c r="UIY1435" s="825"/>
      <c r="UIZ1435" s="826"/>
      <c r="UJA1435" s="788" t="s">
        <v>37</v>
      </c>
      <c r="UJB1435" s="824" t="str">
        <f>"Total Subjects Received "&amp;"("&amp;UJI1430&amp;")"</f>
        <v>Total Subjects Received ()</v>
      </c>
      <c r="UJC1435" s="825"/>
      <c r="UJD1435" s="826"/>
      <c r="UJE1435" s="788" t="s">
        <v>37</v>
      </c>
      <c r="UJF1435" s="824" t="str">
        <f>"Total Subjects Received "&amp;"("&amp;UJM1430&amp;")"</f>
        <v>Total Subjects Received ()</v>
      </c>
      <c r="UJG1435" s="825"/>
      <c r="UJH1435" s="826"/>
      <c r="UJI1435" s="788" t="s">
        <v>37</v>
      </c>
      <c r="UJJ1435" s="824" t="str">
        <f>"Total Subjects Received "&amp;"("&amp;UJQ1430&amp;")"</f>
        <v>Total Subjects Received ()</v>
      </c>
      <c r="UJK1435" s="825"/>
      <c r="UJL1435" s="826"/>
      <c r="UJM1435" s="788" t="s">
        <v>37</v>
      </c>
      <c r="UJN1435" s="824" t="str">
        <f>"Total Subjects Received "&amp;"("&amp;UJU1430&amp;")"</f>
        <v>Total Subjects Received ()</v>
      </c>
      <c r="UJO1435" s="825"/>
      <c r="UJP1435" s="826"/>
      <c r="UJQ1435" s="788" t="s">
        <v>37</v>
      </c>
      <c r="UJR1435" s="824" t="str">
        <f>"Total Subjects Received "&amp;"("&amp;UJY1430&amp;")"</f>
        <v>Total Subjects Received ()</v>
      </c>
      <c r="UJS1435" s="825"/>
      <c r="UJT1435" s="826"/>
      <c r="UJU1435" s="788" t="s">
        <v>37</v>
      </c>
      <c r="UJV1435" s="824" t="str">
        <f>"Total Subjects Received "&amp;"("&amp;UKC1430&amp;")"</f>
        <v>Total Subjects Received ()</v>
      </c>
      <c r="UJW1435" s="825"/>
      <c r="UJX1435" s="826"/>
      <c r="UJY1435" s="788" t="s">
        <v>37</v>
      </c>
      <c r="UJZ1435" s="824" t="str">
        <f>"Total Subjects Received "&amp;"("&amp;UKG1430&amp;")"</f>
        <v>Total Subjects Received ()</v>
      </c>
      <c r="UKA1435" s="825"/>
      <c r="UKB1435" s="826"/>
      <c r="UKC1435" s="788" t="s">
        <v>37</v>
      </c>
      <c r="UKD1435" s="824" t="str">
        <f>"Total Subjects Received "&amp;"("&amp;UKK1430&amp;")"</f>
        <v>Total Subjects Received ()</v>
      </c>
      <c r="UKE1435" s="825"/>
      <c r="UKF1435" s="826"/>
      <c r="UKG1435" s="788" t="s">
        <v>37</v>
      </c>
      <c r="UKH1435" s="824" t="str">
        <f>"Total Subjects Received "&amp;"("&amp;UKO1430&amp;")"</f>
        <v>Total Subjects Received ()</v>
      </c>
      <c r="UKI1435" s="825"/>
      <c r="UKJ1435" s="826"/>
      <c r="UKK1435" s="788" t="s">
        <v>37</v>
      </c>
      <c r="UKL1435" s="824" t="str">
        <f>"Total Subjects Received "&amp;"("&amp;UKS1430&amp;")"</f>
        <v>Total Subjects Received ()</v>
      </c>
      <c r="UKM1435" s="825"/>
      <c r="UKN1435" s="826"/>
      <c r="UKO1435" s="788" t="s">
        <v>37</v>
      </c>
      <c r="UKP1435" s="824" t="str">
        <f>"Total Subjects Received "&amp;"("&amp;UKW1430&amp;")"</f>
        <v>Total Subjects Received ()</v>
      </c>
      <c r="UKQ1435" s="825"/>
      <c r="UKR1435" s="826"/>
      <c r="UKS1435" s="788" t="s">
        <v>37</v>
      </c>
      <c r="UKT1435" s="824" t="str">
        <f>"Total Subjects Received "&amp;"("&amp;ULA1430&amp;")"</f>
        <v>Total Subjects Received ()</v>
      </c>
      <c r="UKU1435" s="825"/>
      <c r="UKV1435" s="826"/>
      <c r="UKW1435" s="788" t="s">
        <v>37</v>
      </c>
      <c r="UKX1435" s="824" t="str">
        <f>"Total Subjects Received "&amp;"("&amp;ULE1430&amp;")"</f>
        <v>Total Subjects Received ()</v>
      </c>
      <c r="UKY1435" s="825"/>
      <c r="UKZ1435" s="826"/>
      <c r="ULA1435" s="788" t="s">
        <v>37</v>
      </c>
      <c r="ULB1435" s="824" t="str">
        <f>"Total Subjects Received "&amp;"("&amp;ULI1430&amp;")"</f>
        <v>Total Subjects Received ()</v>
      </c>
      <c r="ULC1435" s="825"/>
      <c r="ULD1435" s="826"/>
      <c r="ULE1435" s="788" t="s">
        <v>37</v>
      </c>
      <c r="ULF1435" s="824" t="str">
        <f>"Total Subjects Received "&amp;"("&amp;ULM1430&amp;")"</f>
        <v>Total Subjects Received ()</v>
      </c>
      <c r="ULG1435" s="825"/>
      <c r="ULH1435" s="826"/>
      <c r="ULI1435" s="788" t="s">
        <v>37</v>
      </c>
      <c r="ULJ1435" s="824" t="str">
        <f>"Total Subjects Received "&amp;"("&amp;ULQ1430&amp;")"</f>
        <v>Total Subjects Received ()</v>
      </c>
      <c r="ULK1435" s="825"/>
      <c r="ULL1435" s="826"/>
      <c r="ULM1435" s="788" t="s">
        <v>37</v>
      </c>
      <c r="ULN1435" s="824" t="str">
        <f>"Total Subjects Received "&amp;"("&amp;ULU1430&amp;")"</f>
        <v>Total Subjects Received ()</v>
      </c>
      <c r="ULO1435" s="825"/>
      <c r="ULP1435" s="826"/>
      <c r="ULQ1435" s="788" t="s">
        <v>37</v>
      </c>
      <c r="ULR1435" s="824" t="str">
        <f>"Total Subjects Received "&amp;"("&amp;ULY1430&amp;")"</f>
        <v>Total Subjects Received ()</v>
      </c>
      <c r="ULS1435" s="825"/>
      <c r="ULT1435" s="826"/>
      <c r="ULU1435" s="788" t="s">
        <v>37</v>
      </c>
      <c r="ULV1435" s="824" t="str">
        <f>"Total Subjects Received "&amp;"("&amp;UMC1430&amp;")"</f>
        <v>Total Subjects Received ()</v>
      </c>
      <c r="ULW1435" s="825"/>
      <c r="ULX1435" s="826"/>
      <c r="ULY1435" s="788" t="s">
        <v>37</v>
      </c>
      <c r="ULZ1435" s="824" t="str">
        <f>"Total Subjects Received "&amp;"("&amp;UMG1430&amp;")"</f>
        <v>Total Subjects Received ()</v>
      </c>
      <c r="UMA1435" s="825"/>
      <c r="UMB1435" s="826"/>
      <c r="UMC1435" s="788" t="s">
        <v>37</v>
      </c>
      <c r="UMD1435" s="824" t="str">
        <f>"Total Subjects Received "&amp;"("&amp;UMK1430&amp;")"</f>
        <v>Total Subjects Received ()</v>
      </c>
      <c r="UME1435" s="825"/>
      <c r="UMF1435" s="826"/>
      <c r="UMG1435" s="788" t="s">
        <v>37</v>
      </c>
      <c r="UMH1435" s="824" t="str">
        <f>"Total Subjects Received "&amp;"("&amp;UMO1430&amp;")"</f>
        <v>Total Subjects Received ()</v>
      </c>
      <c r="UMI1435" s="825"/>
      <c r="UMJ1435" s="826"/>
      <c r="UMK1435" s="788" t="s">
        <v>37</v>
      </c>
      <c r="UML1435" s="824" t="str">
        <f>"Total Subjects Received "&amp;"("&amp;UMS1430&amp;")"</f>
        <v>Total Subjects Received ()</v>
      </c>
      <c r="UMM1435" s="825"/>
      <c r="UMN1435" s="826"/>
      <c r="UMO1435" s="788" t="s">
        <v>37</v>
      </c>
      <c r="UMP1435" s="824" t="str">
        <f>"Total Subjects Received "&amp;"("&amp;UMW1430&amp;")"</f>
        <v>Total Subjects Received ()</v>
      </c>
      <c r="UMQ1435" s="825"/>
      <c r="UMR1435" s="826"/>
      <c r="UMS1435" s="788" t="s">
        <v>37</v>
      </c>
      <c r="UMT1435" s="824" t="str">
        <f>"Total Subjects Received "&amp;"("&amp;UNA1430&amp;")"</f>
        <v>Total Subjects Received ()</v>
      </c>
      <c r="UMU1435" s="825"/>
      <c r="UMV1435" s="826"/>
      <c r="UMW1435" s="788" t="s">
        <v>37</v>
      </c>
      <c r="UMX1435" s="824" t="str">
        <f>"Total Subjects Received "&amp;"("&amp;UNE1430&amp;")"</f>
        <v>Total Subjects Received ()</v>
      </c>
      <c r="UMY1435" s="825"/>
      <c r="UMZ1435" s="826"/>
      <c r="UNA1435" s="788" t="s">
        <v>37</v>
      </c>
      <c r="UNB1435" s="824" t="str">
        <f>"Total Subjects Received "&amp;"("&amp;UNI1430&amp;")"</f>
        <v>Total Subjects Received ()</v>
      </c>
      <c r="UNC1435" s="825"/>
      <c r="UND1435" s="826"/>
      <c r="UNE1435" s="788" t="s">
        <v>37</v>
      </c>
      <c r="UNF1435" s="824" t="str">
        <f>"Total Subjects Received "&amp;"("&amp;UNM1430&amp;")"</f>
        <v>Total Subjects Received ()</v>
      </c>
      <c r="UNG1435" s="825"/>
      <c r="UNH1435" s="826"/>
      <c r="UNI1435" s="788" t="s">
        <v>37</v>
      </c>
      <c r="UNJ1435" s="824" t="str">
        <f>"Total Subjects Received "&amp;"("&amp;UNQ1430&amp;")"</f>
        <v>Total Subjects Received ()</v>
      </c>
      <c r="UNK1435" s="825"/>
      <c r="UNL1435" s="826"/>
      <c r="UNM1435" s="788" t="s">
        <v>37</v>
      </c>
      <c r="UNN1435" s="824" t="str">
        <f>"Total Subjects Received "&amp;"("&amp;UNU1430&amp;")"</f>
        <v>Total Subjects Received ()</v>
      </c>
      <c r="UNO1435" s="825"/>
      <c r="UNP1435" s="826"/>
      <c r="UNQ1435" s="788" t="s">
        <v>37</v>
      </c>
      <c r="UNR1435" s="824" t="str">
        <f>"Total Subjects Received "&amp;"("&amp;UNY1430&amp;")"</f>
        <v>Total Subjects Received ()</v>
      </c>
      <c r="UNS1435" s="825"/>
      <c r="UNT1435" s="826"/>
      <c r="UNU1435" s="788" t="s">
        <v>37</v>
      </c>
      <c r="UNV1435" s="824" t="str">
        <f>"Total Subjects Received "&amp;"("&amp;UOC1430&amp;")"</f>
        <v>Total Subjects Received ()</v>
      </c>
      <c r="UNW1435" s="825"/>
      <c r="UNX1435" s="826"/>
      <c r="UNY1435" s="788" t="s">
        <v>37</v>
      </c>
      <c r="UNZ1435" s="824" t="str">
        <f>"Total Subjects Received "&amp;"("&amp;UOG1430&amp;")"</f>
        <v>Total Subjects Received ()</v>
      </c>
      <c r="UOA1435" s="825"/>
      <c r="UOB1435" s="826"/>
      <c r="UOC1435" s="788" t="s">
        <v>37</v>
      </c>
      <c r="UOD1435" s="824" t="str">
        <f>"Total Subjects Received "&amp;"("&amp;UOK1430&amp;")"</f>
        <v>Total Subjects Received ()</v>
      </c>
      <c r="UOE1435" s="825"/>
      <c r="UOF1435" s="826"/>
      <c r="UOG1435" s="788" t="s">
        <v>37</v>
      </c>
      <c r="UOH1435" s="824" t="str">
        <f>"Total Subjects Received "&amp;"("&amp;UOO1430&amp;")"</f>
        <v>Total Subjects Received ()</v>
      </c>
      <c r="UOI1435" s="825"/>
      <c r="UOJ1435" s="826"/>
      <c r="UOK1435" s="788" t="s">
        <v>37</v>
      </c>
      <c r="UOL1435" s="824" t="str">
        <f>"Total Subjects Received "&amp;"("&amp;UOS1430&amp;")"</f>
        <v>Total Subjects Received ()</v>
      </c>
      <c r="UOM1435" s="825"/>
      <c r="UON1435" s="826"/>
      <c r="UOO1435" s="788" t="s">
        <v>37</v>
      </c>
      <c r="UOP1435" s="824" t="str">
        <f>"Total Subjects Received "&amp;"("&amp;UOW1430&amp;")"</f>
        <v>Total Subjects Received ()</v>
      </c>
      <c r="UOQ1435" s="825"/>
      <c r="UOR1435" s="826"/>
      <c r="UOS1435" s="788" t="s">
        <v>37</v>
      </c>
      <c r="UOT1435" s="824" t="str">
        <f>"Total Subjects Received "&amp;"("&amp;UPA1430&amp;")"</f>
        <v>Total Subjects Received ()</v>
      </c>
      <c r="UOU1435" s="825"/>
      <c r="UOV1435" s="826"/>
      <c r="UOW1435" s="788" t="s">
        <v>37</v>
      </c>
      <c r="UOX1435" s="824" t="str">
        <f>"Total Subjects Received "&amp;"("&amp;UPE1430&amp;")"</f>
        <v>Total Subjects Received ()</v>
      </c>
      <c r="UOY1435" s="825"/>
      <c r="UOZ1435" s="826"/>
      <c r="UPA1435" s="788" t="s">
        <v>37</v>
      </c>
      <c r="UPB1435" s="824" t="str">
        <f>"Total Subjects Received "&amp;"("&amp;UPI1430&amp;")"</f>
        <v>Total Subjects Received ()</v>
      </c>
      <c r="UPC1435" s="825"/>
      <c r="UPD1435" s="826"/>
      <c r="UPE1435" s="788" t="s">
        <v>37</v>
      </c>
      <c r="UPF1435" s="824" t="str">
        <f>"Total Subjects Received "&amp;"("&amp;UPM1430&amp;")"</f>
        <v>Total Subjects Received ()</v>
      </c>
      <c r="UPG1435" s="825"/>
      <c r="UPH1435" s="826"/>
      <c r="UPI1435" s="788" t="s">
        <v>37</v>
      </c>
      <c r="UPJ1435" s="824" t="str">
        <f>"Total Subjects Received "&amp;"("&amp;UPQ1430&amp;")"</f>
        <v>Total Subjects Received ()</v>
      </c>
      <c r="UPK1435" s="825"/>
      <c r="UPL1435" s="826"/>
      <c r="UPM1435" s="788" t="s">
        <v>37</v>
      </c>
      <c r="UPN1435" s="824" t="str">
        <f>"Total Subjects Received "&amp;"("&amp;UPU1430&amp;")"</f>
        <v>Total Subjects Received ()</v>
      </c>
      <c r="UPO1435" s="825"/>
      <c r="UPP1435" s="826"/>
      <c r="UPQ1435" s="788" t="s">
        <v>37</v>
      </c>
      <c r="UPR1435" s="824" t="str">
        <f>"Total Subjects Received "&amp;"("&amp;UPY1430&amp;")"</f>
        <v>Total Subjects Received ()</v>
      </c>
      <c r="UPS1435" s="825"/>
      <c r="UPT1435" s="826"/>
      <c r="UPU1435" s="788" t="s">
        <v>37</v>
      </c>
      <c r="UPV1435" s="824" t="str">
        <f>"Total Subjects Received "&amp;"("&amp;UQC1430&amp;")"</f>
        <v>Total Subjects Received ()</v>
      </c>
      <c r="UPW1435" s="825"/>
      <c r="UPX1435" s="826"/>
      <c r="UPY1435" s="788" t="s">
        <v>37</v>
      </c>
      <c r="UPZ1435" s="824" t="str">
        <f>"Total Subjects Received "&amp;"("&amp;UQG1430&amp;")"</f>
        <v>Total Subjects Received ()</v>
      </c>
      <c r="UQA1435" s="825"/>
      <c r="UQB1435" s="826"/>
      <c r="UQC1435" s="788" t="s">
        <v>37</v>
      </c>
      <c r="UQD1435" s="824" t="str">
        <f>"Total Subjects Received "&amp;"("&amp;UQK1430&amp;")"</f>
        <v>Total Subjects Received ()</v>
      </c>
      <c r="UQE1435" s="825"/>
      <c r="UQF1435" s="826"/>
      <c r="UQG1435" s="788" t="s">
        <v>37</v>
      </c>
      <c r="UQH1435" s="824" t="str">
        <f>"Total Subjects Received "&amp;"("&amp;UQO1430&amp;")"</f>
        <v>Total Subjects Received ()</v>
      </c>
      <c r="UQI1435" s="825"/>
      <c r="UQJ1435" s="826"/>
      <c r="UQK1435" s="788" t="s">
        <v>37</v>
      </c>
      <c r="UQL1435" s="824" t="str">
        <f>"Total Subjects Received "&amp;"("&amp;UQS1430&amp;")"</f>
        <v>Total Subjects Received ()</v>
      </c>
      <c r="UQM1435" s="825"/>
      <c r="UQN1435" s="826"/>
      <c r="UQO1435" s="788" t="s">
        <v>37</v>
      </c>
      <c r="UQP1435" s="824" t="str">
        <f>"Total Subjects Received "&amp;"("&amp;UQW1430&amp;")"</f>
        <v>Total Subjects Received ()</v>
      </c>
      <c r="UQQ1435" s="825"/>
      <c r="UQR1435" s="826"/>
      <c r="UQS1435" s="788" t="s">
        <v>37</v>
      </c>
      <c r="UQT1435" s="824" t="str">
        <f>"Total Subjects Received "&amp;"("&amp;URA1430&amp;")"</f>
        <v>Total Subjects Received ()</v>
      </c>
      <c r="UQU1435" s="825"/>
      <c r="UQV1435" s="826"/>
      <c r="UQW1435" s="788" t="s">
        <v>37</v>
      </c>
      <c r="UQX1435" s="824" t="str">
        <f>"Total Subjects Received "&amp;"("&amp;URE1430&amp;")"</f>
        <v>Total Subjects Received ()</v>
      </c>
      <c r="UQY1435" s="825"/>
      <c r="UQZ1435" s="826"/>
      <c r="URA1435" s="788" t="s">
        <v>37</v>
      </c>
      <c r="URB1435" s="824" t="str">
        <f>"Total Subjects Received "&amp;"("&amp;URI1430&amp;")"</f>
        <v>Total Subjects Received ()</v>
      </c>
      <c r="URC1435" s="825"/>
      <c r="URD1435" s="826"/>
      <c r="URE1435" s="788" t="s">
        <v>37</v>
      </c>
      <c r="URF1435" s="824" t="str">
        <f>"Total Subjects Received "&amp;"("&amp;URM1430&amp;")"</f>
        <v>Total Subjects Received ()</v>
      </c>
      <c r="URG1435" s="825"/>
      <c r="URH1435" s="826"/>
      <c r="URI1435" s="788" t="s">
        <v>37</v>
      </c>
      <c r="URJ1435" s="824" t="str">
        <f>"Total Subjects Received "&amp;"("&amp;URQ1430&amp;")"</f>
        <v>Total Subjects Received ()</v>
      </c>
      <c r="URK1435" s="825"/>
      <c r="URL1435" s="826"/>
      <c r="URM1435" s="788" t="s">
        <v>37</v>
      </c>
      <c r="URN1435" s="824" t="str">
        <f>"Total Subjects Received "&amp;"("&amp;URU1430&amp;")"</f>
        <v>Total Subjects Received ()</v>
      </c>
      <c r="URO1435" s="825"/>
      <c r="URP1435" s="826"/>
      <c r="URQ1435" s="788" t="s">
        <v>37</v>
      </c>
      <c r="URR1435" s="824" t="str">
        <f>"Total Subjects Received "&amp;"("&amp;URY1430&amp;")"</f>
        <v>Total Subjects Received ()</v>
      </c>
      <c r="URS1435" s="825"/>
      <c r="URT1435" s="826"/>
      <c r="URU1435" s="788" t="s">
        <v>37</v>
      </c>
      <c r="URV1435" s="824" t="str">
        <f>"Total Subjects Received "&amp;"("&amp;USC1430&amp;")"</f>
        <v>Total Subjects Received ()</v>
      </c>
      <c r="URW1435" s="825"/>
      <c r="URX1435" s="826"/>
      <c r="URY1435" s="788" t="s">
        <v>37</v>
      </c>
      <c r="URZ1435" s="824" t="str">
        <f>"Total Subjects Received "&amp;"("&amp;USG1430&amp;")"</f>
        <v>Total Subjects Received ()</v>
      </c>
      <c r="USA1435" s="825"/>
      <c r="USB1435" s="826"/>
      <c r="USC1435" s="788" t="s">
        <v>37</v>
      </c>
      <c r="USD1435" s="824" t="str">
        <f>"Total Subjects Received "&amp;"("&amp;USK1430&amp;")"</f>
        <v>Total Subjects Received ()</v>
      </c>
      <c r="USE1435" s="825"/>
      <c r="USF1435" s="826"/>
      <c r="USG1435" s="788" t="s">
        <v>37</v>
      </c>
      <c r="USH1435" s="824" t="str">
        <f>"Total Subjects Received "&amp;"("&amp;USO1430&amp;")"</f>
        <v>Total Subjects Received ()</v>
      </c>
      <c r="USI1435" s="825"/>
      <c r="USJ1435" s="826"/>
      <c r="USK1435" s="788" t="s">
        <v>37</v>
      </c>
      <c r="USL1435" s="824" t="str">
        <f>"Total Subjects Received "&amp;"("&amp;USS1430&amp;")"</f>
        <v>Total Subjects Received ()</v>
      </c>
      <c r="USM1435" s="825"/>
      <c r="USN1435" s="826"/>
      <c r="USO1435" s="788" t="s">
        <v>37</v>
      </c>
      <c r="USP1435" s="824" t="str">
        <f>"Total Subjects Received "&amp;"("&amp;USW1430&amp;")"</f>
        <v>Total Subjects Received ()</v>
      </c>
      <c r="USQ1435" s="825"/>
      <c r="USR1435" s="826"/>
      <c r="USS1435" s="788" t="s">
        <v>37</v>
      </c>
      <c r="UST1435" s="824" t="str">
        <f>"Total Subjects Received "&amp;"("&amp;UTA1430&amp;")"</f>
        <v>Total Subjects Received ()</v>
      </c>
      <c r="USU1435" s="825"/>
      <c r="USV1435" s="826"/>
      <c r="USW1435" s="788" t="s">
        <v>37</v>
      </c>
      <c r="USX1435" s="824" t="str">
        <f>"Total Subjects Received "&amp;"("&amp;UTE1430&amp;")"</f>
        <v>Total Subjects Received ()</v>
      </c>
      <c r="USY1435" s="825"/>
      <c r="USZ1435" s="826"/>
      <c r="UTA1435" s="788" t="s">
        <v>37</v>
      </c>
      <c r="UTB1435" s="824" t="str">
        <f>"Total Subjects Received "&amp;"("&amp;UTI1430&amp;")"</f>
        <v>Total Subjects Received ()</v>
      </c>
      <c r="UTC1435" s="825"/>
      <c r="UTD1435" s="826"/>
      <c r="UTE1435" s="788" t="s">
        <v>37</v>
      </c>
      <c r="UTF1435" s="824" t="str">
        <f>"Total Subjects Received "&amp;"("&amp;UTM1430&amp;")"</f>
        <v>Total Subjects Received ()</v>
      </c>
      <c r="UTG1435" s="825"/>
      <c r="UTH1435" s="826"/>
      <c r="UTI1435" s="788" t="s">
        <v>37</v>
      </c>
      <c r="UTJ1435" s="824" t="str">
        <f>"Total Subjects Received "&amp;"("&amp;UTQ1430&amp;")"</f>
        <v>Total Subjects Received ()</v>
      </c>
      <c r="UTK1435" s="825"/>
      <c r="UTL1435" s="826"/>
      <c r="UTM1435" s="788" t="s">
        <v>37</v>
      </c>
      <c r="UTN1435" s="824" t="str">
        <f>"Total Subjects Received "&amp;"("&amp;UTU1430&amp;")"</f>
        <v>Total Subjects Received ()</v>
      </c>
      <c r="UTO1435" s="825"/>
      <c r="UTP1435" s="826"/>
      <c r="UTQ1435" s="788" t="s">
        <v>37</v>
      </c>
      <c r="UTR1435" s="824" t="str">
        <f>"Total Subjects Received "&amp;"("&amp;UTY1430&amp;")"</f>
        <v>Total Subjects Received ()</v>
      </c>
      <c r="UTS1435" s="825"/>
      <c r="UTT1435" s="826"/>
      <c r="UTU1435" s="788" t="s">
        <v>37</v>
      </c>
      <c r="UTV1435" s="824" t="str">
        <f>"Total Subjects Received "&amp;"("&amp;UUC1430&amp;")"</f>
        <v>Total Subjects Received ()</v>
      </c>
      <c r="UTW1435" s="825"/>
      <c r="UTX1435" s="826"/>
      <c r="UTY1435" s="788" t="s">
        <v>37</v>
      </c>
      <c r="UTZ1435" s="824" t="str">
        <f>"Total Subjects Received "&amp;"("&amp;UUG1430&amp;")"</f>
        <v>Total Subjects Received ()</v>
      </c>
      <c r="UUA1435" s="825"/>
      <c r="UUB1435" s="826"/>
      <c r="UUC1435" s="788" t="s">
        <v>37</v>
      </c>
      <c r="UUD1435" s="824" t="str">
        <f>"Total Subjects Received "&amp;"("&amp;UUK1430&amp;")"</f>
        <v>Total Subjects Received ()</v>
      </c>
      <c r="UUE1435" s="825"/>
      <c r="UUF1435" s="826"/>
      <c r="UUG1435" s="788" t="s">
        <v>37</v>
      </c>
      <c r="UUH1435" s="824" t="str">
        <f>"Total Subjects Received "&amp;"("&amp;UUO1430&amp;")"</f>
        <v>Total Subjects Received ()</v>
      </c>
      <c r="UUI1435" s="825"/>
      <c r="UUJ1435" s="826"/>
      <c r="UUK1435" s="788" t="s">
        <v>37</v>
      </c>
      <c r="UUL1435" s="824" t="str">
        <f>"Total Subjects Received "&amp;"("&amp;UUS1430&amp;")"</f>
        <v>Total Subjects Received ()</v>
      </c>
      <c r="UUM1435" s="825"/>
      <c r="UUN1435" s="826"/>
      <c r="UUO1435" s="788" t="s">
        <v>37</v>
      </c>
      <c r="UUP1435" s="824" t="str">
        <f>"Total Subjects Received "&amp;"("&amp;UUW1430&amp;")"</f>
        <v>Total Subjects Received ()</v>
      </c>
      <c r="UUQ1435" s="825"/>
      <c r="UUR1435" s="826"/>
      <c r="UUS1435" s="788" t="s">
        <v>37</v>
      </c>
      <c r="UUT1435" s="824" t="str">
        <f>"Total Subjects Received "&amp;"("&amp;UVA1430&amp;")"</f>
        <v>Total Subjects Received ()</v>
      </c>
      <c r="UUU1435" s="825"/>
      <c r="UUV1435" s="826"/>
      <c r="UUW1435" s="788" t="s">
        <v>37</v>
      </c>
      <c r="UUX1435" s="824" t="str">
        <f>"Total Subjects Received "&amp;"("&amp;UVE1430&amp;")"</f>
        <v>Total Subjects Received ()</v>
      </c>
      <c r="UUY1435" s="825"/>
      <c r="UUZ1435" s="826"/>
      <c r="UVA1435" s="788" t="s">
        <v>37</v>
      </c>
      <c r="UVB1435" s="824" t="str">
        <f>"Total Subjects Received "&amp;"("&amp;UVI1430&amp;")"</f>
        <v>Total Subjects Received ()</v>
      </c>
      <c r="UVC1435" s="825"/>
      <c r="UVD1435" s="826"/>
      <c r="UVE1435" s="788" t="s">
        <v>37</v>
      </c>
      <c r="UVF1435" s="824" t="str">
        <f>"Total Subjects Received "&amp;"("&amp;UVM1430&amp;")"</f>
        <v>Total Subjects Received ()</v>
      </c>
      <c r="UVG1435" s="825"/>
      <c r="UVH1435" s="826"/>
      <c r="UVI1435" s="788" t="s">
        <v>37</v>
      </c>
      <c r="UVJ1435" s="824" t="str">
        <f>"Total Subjects Received "&amp;"("&amp;UVQ1430&amp;")"</f>
        <v>Total Subjects Received ()</v>
      </c>
      <c r="UVK1435" s="825"/>
      <c r="UVL1435" s="826"/>
      <c r="UVM1435" s="788" t="s">
        <v>37</v>
      </c>
      <c r="UVN1435" s="824" t="str">
        <f>"Total Subjects Received "&amp;"("&amp;UVU1430&amp;")"</f>
        <v>Total Subjects Received ()</v>
      </c>
      <c r="UVO1435" s="825"/>
      <c r="UVP1435" s="826"/>
      <c r="UVQ1435" s="788" t="s">
        <v>37</v>
      </c>
      <c r="UVR1435" s="824" t="str">
        <f>"Total Subjects Received "&amp;"("&amp;UVY1430&amp;")"</f>
        <v>Total Subjects Received ()</v>
      </c>
      <c r="UVS1435" s="825"/>
      <c r="UVT1435" s="826"/>
      <c r="UVU1435" s="788" t="s">
        <v>37</v>
      </c>
      <c r="UVV1435" s="824" t="str">
        <f>"Total Subjects Received "&amp;"("&amp;UWC1430&amp;")"</f>
        <v>Total Subjects Received ()</v>
      </c>
      <c r="UVW1435" s="825"/>
      <c r="UVX1435" s="826"/>
      <c r="UVY1435" s="788" t="s">
        <v>37</v>
      </c>
      <c r="UVZ1435" s="824" t="str">
        <f>"Total Subjects Received "&amp;"("&amp;UWG1430&amp;")"</f>
        <v>Total Subjects Received ()</v>
      </c>
      <c r="UWA1435" s="825"/>
      <c r="UWB1435" s="826"/>
      <c r="UWC1435" s="788" t="s">
        <v>37</v>
      </c>
      <c r="UWD1435" s="824" t="str">
        <f>"Total Subjects Received "&amp;"("&amp;UWK1430&amp;")"</f>
        <v>Total Subjects Received ()</v>
      </c>
      <c r="UWE1435" s="825"/>
      <c r="UWF1435" s="826"/>
      <c r="UWG1435" s="788" t="s">
        <v>37</v>
      </c>
      <c r="UWH1435" s="824" t="str">
        <f>"Total Subjects Received "&amp;"("&amp;UWO1430&amp;")"</f>
        <v>Total Subjects Received ()</v>
      </c>
      <c r="UWI1435" s="825"/>
      <c r="UWJ1435" s="826"/>
      <c r="UWK1435" s="788" t="s">
        <v>37</v>
      </c>
      <c r="UWL1435" s="824" t="str">
        <f>"Total Subjects Received "&amp;"("&amp;UWS1430&amp;")"</f>
        <v>Total Subjects Received ()</v>
      </c>
      <c r="UWM1435" s="825"/>
      <c r="UWN1435" s="826"/>
      <c r="UWO1435" s="788" t="s">
        <v>37</v>
      </c>
      <c r="UWP1435" s="824" t="str">
        <f>"Total Subjects Received "&amp;"("&amp;UWW1430&amp;")"</f>
        <v>Total Subjects Received ()</v>
      </c>
      <c r="UWQ1435" s="825"/>
      <c r="UWR1435" s="826"/>
      <c r="UWS1435" s="788" t="s">
        <v>37</v>
      </c>
      <c r="UWT1435" s="824" t="str">
        <f>"Total Subjects Received "&amp;"("&amp;UXA1430&amp;")"</f>
        <v>Total Subjects Received ()</v>
      </c>
      <c r="UWU1435" s="825"/>
      <c r="UWV1435" s="826"/>
      <c r="UWW1435" s="788" t="s">
        <v>37</v>
      </c>
      <c r="UWX1435" s="824" t="str">
        <f>"Total Subjects Received "&amp;"("&amp;UXE1430&amp;")"</f>
        <v>Total Subjects Received ()</v>
      </c>
      <c r="UWY1435" s="825"/>
      <c r="UWZ1435" s="826"/>
      <c r="UXA1435" s="788" t="s">
        <v>37</v>
      </c>
      <c r="UXB1435" s="824" t="str">
        <f>"Total Subjects Received "&amp;"("&amp;UXI1430&amp;")"</f>
        <v>Total Subjects Received ()</v>
      </c>
      <c r="UXC1435" s="825"/>
      <c r="UXD1435" s="826"/>
      <c r="UXE1435" s="788" t="s">
        <v>37</v>
      </c>
      <c r="UXF1435" s="824" t="str">
        <f>"Total Subjects Received "&amp;"("&amp;UXM1430&amp;")"</f>
        <v>Total Subjects Received ()</v>
      </c>
      <c r="UXG1435" s="825"/>
      <c r="UXH1435" s="826"/>
      <c r="UXI1435" s="788" t="s">
        <v>37</v>
      </c>
      <c r="UXJ1435" s="824" t="str">
        <f>"Total Subjects Received "&amp;"("&amp;UXQ1430&amp;")"</f>
        <v>Total Subjects Received ()</v>
      </c>
      <c r="UXK1435" s="825"/>
      <c r="UXL1435" s="826"/>
      <c r="UXM1435" s="788" t="s">
        <v>37</v>
      </c>
      <c r="UXN1435" s="824" t="str">
        <f>"Total Subjects Received "&amp;"("&amp;UXU1430&amp;")"</f>
        <v>Total Subjects Received ()</v>
      </c>
      <c r="UXO1435" s="825"/>
      <c r="UXP1435" s="826"/>
      <c r="UXQ1435" s="788" t="s">
        <v>37</v>
      </c>
      <c r="UXR1435" s="824" t="str">
        <f>"Total Subjects Received "&amp;"("&amp;UXY1430&amp;")"</f>
        <v>Total Subjects Received ()</v>
      </c>
      <c r="UXS1435" s="825"/>
      <c r="UXT1435" s="826"/>
      <c r="UXU1435" s="788" t="s">
        <v>37</v>
      </c>
      <c r="UXV1435" s="824" t="str">
        <f>"Total Subjects Received "&amp;"("&amp;UYC1430&amp;")"</f>
        <v>Total Subjects Received ()</v>
      </c>
      <c r="UXW1435" s="825"/>
      <c r="UXX1435" s="826"/>
      <c r="UXY1435" s="788" t="s">
        <v>37</v>
      </c>
      <c r="UXZ1435" s="824" t="str">
        <f>"Total Subjects Received "&amp;"("&amp;UYG1430&amp;")"</f>
        <v>Total Subjects Received ()</v>
      </c>
      <c r="UYA1435" s="825"/>
      <c r="UYB1435" s="826"/>
      <c r="UYC1435" s="788" t="s">
        <v>37</v>
      </c>
      <c r="UYD1435" s="824" t="str">
        <f>"Total Subjects Received "&amp;"("&amp;UYK1430&amp;")"</f>
        <v>Total Subjects Received ()</v>
      </c>
      <c r="UYE1435" s="825"/>
      <c r="UYF1435" s="826"/>
      <c r="UYG1435" s="788" t="s">
        <v>37</v>
      </c>
      <c r="UYH1435" s="824" t="str">
        <f>"Total Subjects Received "&amp;"("&amp;UYO1430&amp;")"</f>
        <v>Total Subjects Received ()</v>
      </c>
      <c r="UYI1435" s="825"/>
      <c r="UYJ1435" s="826"/>
      <c r="UYK1435" s="788" t="s">
        <v>37</v>
      </c>
      <c r="UYL1435" s="824" t="str">
        <f>"Total Subjects Received "&amp;"("&amp;UYS1430&amp;")"</f>
        <v>Total Subjects Received ()</v>
      </c>
      <c r="UYM1435" s="825"/>
      <c r="UYN1435" s="826"/>
      <c r="UYO1435" s="788" t="s">
        <v>37</v>
      </c>
      <c r="UYP1435" s="824" t="str">
        <f>"Total Subjects Received "&amp;"("&amp;UYW1430&amp;")"</f>
        <v>Total Subjects Received ()</v>
      </c>
      <c r="UYQ1435" s="825"/>
      <c r="UYR1435" s="826"/>
      <c r="UYS1435" s="788" t="s">
        <v>37</v>
      </c>
      <c r="UYT1435" s="824" t="str">
        <f>"Total Subjects Received "&amp;"("&amp;UZA1430&amp;")"</f>
        <v>Total Subjects Received ()</v>
      </c>
      <c r="UYU1435" s="825"/>
      <c r="UYV1435" s="826"/>
      <c r="UYW1435" s="788" t="s">
        <v>37</v>
      </c>
      <c r="UYX1435" s="824" t="str">
        <f>"Total Subjects Received "&amp;"("&amp;UZE1430&amp;")"</f>
        <v>Total Subjects Received ()</v>
      </c>
      <c r="UYY1435" s="825"/>
      <c r="UYZ1435" s="826"/>
      <c r="UZA1435" s="788" t="s">
        <v>37</v>
      </c>
      <c r="UZB1435" s="824" t="str">
        <f>"Total Subjects Received "&amp;"("&amp;UZI1430&amp;")"</f>
        <v>Total Subjects Received ()</v>
      </c>
      <c r="UZC1435" s="825"/>
      <c r="UZD1435" s="826"/>
      <c r="UZE1435" s="788" t="s">
        <v>37</v>
      </c>
      <c r="UZF1435" s="824" t="str">
        <f>"Total Subjects Received "&amp;"("&amp;UZM1430&amp;")"</f>
        <v>Total Subjects Received ()</v>
      </c>
      <c r="UZG1435" s="825"/>
      <c r="UZH1435" s="826"/>
      <c r="UZI1435" s="788" t="s">
        <v>37</v>
      </c>
      <c r="UZJ1435" s="824" t="str">
        <f>"Total Subjects Received "&amp;"("&amp;UZQ1430&amp;")"</f>
        <v>Total Subjects Received ()</v>
      </c>
      <c r="UZK1435" s="825"/>
      <c r="UZL1435" s="826"/>
      <c r="UZM1435" s="788" t="s">
        <v>37</v>
      </c>
      <c r="UZN1435" s="824" t="str">
        <f>"Total Subjects Received "&amp;"("&amp;UZU1430&amp;")"</f>
        <v>Total Subjects Received ()</v>
      </c>
      <c r="UZO1435" s="825"/>
      <c r="UZP1435" s="826"/>
      <c r="UZQ1435" s="788" t="s">
        <v>37</v>
      </c>
      <c r="UZR1435" s="824" t="str">
        <f>"Total Subjects Received "&amp;"("&amp;UZY1430&amp;")"</f>
        <v>Total Subjects Received ()</v>
      </c>
      <c r="UZS1435" s="825"/>
      <c r="UZT1435" s="826"/>
      <c r="UZU1435" s="788" t="s">
        <v>37</v>
      </c>
      <c r="UZV1435" s="824" t="str">
        <f>"Total Subjects Received "&amp;"("&amp;VAC1430&amp;")"</f>
        <v>Total Subjects Received ()</v>
      </c>
      <c r="UZW1435" s="825"/>
      <c r="UZX1435" s="826"/>
      <c r="UZY1435" s="788" t="s">
        <v>37</v>
      </c>
      <c r="UZZ1435" s="824" t="str">
        <f>"Total Subjects Received "&amp;"("&amp;VAG1430&amp;")"</f>
        <v>Total Subjects Received ()</v>
      </c>
      <c r="VAA1435" s="825"/>
      <c r="VAB1435" s="826"/>
      <c r="VAC1435" s="788" t="s">
        <v>37</v>
      </c>
      <c r="VAD1435" s="824" t="str">
        <f>"Total Subjects Received "&amp;"("&amp;VAK1430&amp;")"</f>
        <v>Total Subjects Received ()</v>
      </c>
      <c r="VAE1435" s="825"/>
      <c r="VAF1435" s="826"/>
      <c r="VAG1435" s="788" t="s">
        <v>37</v>
      </c>
      <c r="VAH1435" s="824" t="str">
        <f>"Total Subjects Received "&amp;"("&amp;VAO1430&amp;")"</f>
        <v>Total Subjects Received ()</v>
      </c>
      <c r="VAI1435" s="825"/>
      <c r="VAJ1435" s="826"/>
      <c r="VAK1435" s="788" t="s">
        <v>37</v>
      </c>
      <c r="VAL1435" s="824" t="str">
        <f>"Total Subjects Received "&amp;"("&amp;VAS1430&amp;")"</f>
        <v>Total Subjects Received ()</v>
      </c>
      <c r="VAM1435" s="825"/>
      <c r="VAN1435" s="826"/>
      <c r="VAO1435" s="788" t="s">
        <v>37</v>
      </c>
      <c r="VAP1435" s="824" t="str">
        <f>"Total Subjects Received "&amp;"("&amp;VAW1430&amp;")"</f>
        <v>Total Subjects Received ()</v>
      </c>
      <c r="VAQ1435" s="825"/>
      <c r="VAR1435" s="826"/>
      <c r="VAS1435" s="788" t="s">
        <v>37</v>
      </c>
      <c r="VAT1435" s="824" t="str">
        <f>"Total Subjects Received "&amp;"("&amp;VBA1430&amp;")"</f>
        <v>Total Subjects Received ()</v>
      </c>
      <c r="VAU1435" s="825"/>
      <c r="VAV1435" s="826"/>
      <c r="VAW1435" s="788" t="s">
        <v>37</v>
      </c>
      <c r="VAX1435" s="824" t="str">
        <f>"Total Subjects Received "&amp;"("&amp;VBE1430&amp;")"</f>
        <v>Total Subjects Received ()</v>
      </c>
      <c r="VAY1435" s="825"/>
      <c r="VAZ1435" s="826"/>
      <c r="VBA1435" s="788" t="s">
        <v>37</v>
      </c>
      <c r="VBB1435" s="824" t="str">
        <f>"Total Subjects Received "&amp;"("&amp;VBI1430&amp;")"</f>
        <v>Total Subjects Received ()</v>
      </c>
      <c r="VBC1435" s="825"/>
      <c r="VBD1435" s="826"/>
      <c r="VBE1435" s="788" t="s">
        <v>37</v>
      </c>
      <c r="VBF1435" s="824" t="str">
        <f>"Total Subjects Received "&amp;"("&amp;VBM1430&amp;")"</f>
        <v>Total Subjects Received ()</v>
      </c>
      <c r="VBG1435" s="825"/>
      <c r="VBH1435" s="826"/>
      <c r="VBI1435" s="788" t="s">
        <v>37</v>
      </c>
      <c r="VBJ1435" s="824" t="str">
        <f>"Total Subjects Received "&amp;"("&amp;VBQ1430&amp;")"</f>
        <v>Total Subjects Received ()</v>
      </c>
      <c r="VBK1435" s="825"/>
      <c r="VBL1435" s="826"/>
      <c r="VBM1435" s="788" t="s">
        <v>37</v>
      </c>
      <c r="VBN1435" s="824" t="str">
        <f>"Total Subjects Received "&amp;"("&amp;VBU1430&amp;")"</f>
        <v>Total Subjects Received ()</v>
      </c>
      <c r="VBO1435" s="825"/>
      <c r="VBP1435" s="826"/>
      <c r="VBQ1435" s="788" t="s">
        <v>37</v>
      </c>
      <c r="VBR1435" s="824" t="str">
        <f>"Total Subjects Received "&amp;"("&amp;VBY1430&amp;")"</f>
        <v>Total Subjects Received ()</v>
      </c>
      <c r="VBS1435" s="825"/>
      <c r="VBT1435" s="826"/>
      <c r="VBU1435" s="788" t="s">
        <v>37</v>
      </c>
      <c r="VBV1435" s="824" t="str">
        <f>"Total Subjects Received "&amp;"("&amp;VCC1430&amp;")"</f>
        <v>Total Subjects Received ()</v>
      </c>
      <c r="VBW1435" s="825"/>
      <c r="VBX1435" s="826"/>
      <c r="VBY1435" s="788" t="s">
        <v>37</v>
      </c>
      <c r="VBZ1435" s="824" t="str">
        <f>"Total Subjects Received "&amp;"("&amp;VCG1430&amp;")"</f>
        <v>Total Subjects Received ()</v>
      </c>
      <c r="VCA1435" s="825"/>
      <c r="VCB1435" s="826"/>
      <c r="VCC1435" s="788" t="s">
        <v>37</v>
      </c>
      <c r="VCD1435" s="824" t="str">
        <f>"Total Subjects Received "&amp;"("&amp;VCK1430&amp;")"</f>
        <v>Total Subjects Received ()</v>
      </c>
      <c r="VCE1435" s="825"/>
      <c r="VCF1435" s="826"/>
      <c r="VCG1435" s="788" t="s">
        <v>37</v>
      </c>
      <c r="VCH1435" s="824" t="str">
        <f>"Total Subjects Received "&amp;"("&amp;VCO1430&amp;")"</f>
        <v>Total Subjects Received ()</v>
      </c>
      <c r="VCI1435" s="825"/>
      <c r="VCJ1435" s="826"/>
      <c r="VCK1435" s="788" t="s">
        <v>37</v>
      </c>
      <c r="VCL1435" s="824" t="str">
        <f>"Total Subjects Received "&amp;"("&amp;VCS1430&amp;")"</f>
        <v>Total Subjects Received ()</v>
      </c>
      <c r="VCM1435" s="825"/>
      <c r="VCN1435" s="826"/>
      <c r="VCO1435" s="788" t="s">
        <v>37</v>
      </c>
      <c r="VCP1435" s="824" t="str">
        <f>"Total Subjects Received "&amp;"("&amp;VCW1430&amp;")"</f>
        <v>Total Subjects Received ()</v>
      </c>
      <c r="VCQ1435" s="825"/>
      <c r="VCR1435" s="826"/>
      <c r="VCS1435" s="788" t="s">
        <v>37</v>
      </c>
      <c r="VCT1435" s="824" t="str">
        <f>"Total Subjects Received "&amp;"("&amp;VDA1430&amp;")"</f>
        <v>Total Subjects Received ()</v>
      </c>
      <c r="VCU1435" s="825"/>
      <c r="VCV1435" s="826"/>
      <c r="VCW1435" s="788" t="s">
        <v>37</v>
      </c>
      <c r="VCX1435" s="824" t="str">
        <f>"Total Subjects Received "&amp;"("&amp;VDE1430&amp;")"</f>
        <v>Total Subjects Received ()</v>
      </c>
      <c r="VCY1435" s="825"/>
      <c r="VCZ1435" s="826"/>
      <c r="VDA1435" s="788" t="s">
        <v>37</v>
      </c>
      <c r="VDB1435" s="824" t="str">
        <f>"Total Subjects Received "&amp;"("&amp;VDI1430&amp;")"</f>
        <v>Total Subjects Received ()</v>
      </c>
      <c r="VDC1435" s="825"/>
      <c r="VDD1435" s="826"/>
      <c r="VDE1435" s="788" t="s">
        <v>37</v>
      </c>
      <c r="VDF1435" s="824" t="str">
        <f>"Total Subjects Received "&amp;"("&amp;VDM1430&amp;")"</f>
        <v>Total Subjects Received ()</v>
      </c>
      <c r="VDG1435" s="825"/>
      <c r="VDH1435" s="826"/>
      <c r="VDI1435" s="788" t="s">
        <v>37</v>
      </c>
      <c r="VDJ1435" s="824" t="str">
        <f>"Total Subjects Received "&amp;"("&amp;VDQ1430&amp;")"</f>
        <v>Total Subjects Received ()</v>
      </c>
      <c r="VDK1435" s="825"/>
      <c r="VDL1435" s="826"/>
      <c r="VDM1435" s="788" t="s">
        <v>37</v>
      </c>
      <c r="VDN1435" s="824" t="str">
        <f>"Total Subjects Received "&amp;"("&amp;VDU1430&amp;")"</f>
        <v>Total Subjects Received ()</v>
      </c>
      <c r="VDO1435" s="825"/>
      <c r="VDP1435" s="826"/>
      <c r="VDQ1435" s="788" t="s">
        <v>37</v>
      </c>
      <c r="VDR1435" s="824" t="str">
        <f>"Total Subjects Received "&amp;"("&amp;VDY1430&amp;")"</f>
        <v>Total Subjects Received ()</v>
      </c>
      <c r="VDS1435" s="825"/>
      <c r="VDT1435" s="826"/>
      <c r="VDU1435" s="788" t="s">
        <v>37</v>
      </c>
      <c r="VDV1435" s="824" t="str">
        <f>"Total Subjects Received "&amp;"("&amp;VEC1430&amp;")"</f>
        <v>Total Subjects Received ()</v>
      </c>
      <c r="VDW1435" s="825"/>
      <c r="VDX1435" s="826"/>
      <c r="VDY1435" s="788" t="s">
        <v>37</v>
      </c>
      <c r="VDZ1435" s="824" t="str">
        <f>"Total Subjects Received "&amp;"("&amp;VEG1430&amp;")"</f>
        <v>Total Subjects Received ()</v>
      </c>
      <c r="VEA1435" s="825"/>
      <c r="VEB1435" s="826"/>
      <c r="VEC1435" s="788" t="s">
        <v>37</v>
      </c>
      <c r="VED1435" s="824" t="str">
        <f>"Total Subjects Received "&amp;"("&amp;VEK1430&amp;")"</f>
        <v>Total Subjects Received ()</v>
      </c>
      <c r="VEE1435" s="825"/>
      <c r="VEF1435" s="826"/>
      <c r="VEG1435" s="788" t="s">
        <v>37</v>
      </c>
      <c r="VEH1435" s="824" t="str">
        <f>"Total Subjects Received "&amp;"("&amp;VEO1430&amp;")"</f>
        <v>Total Subjects Received ()</v>
      </c>
      <c r="VEI1435" s="825"/>
      <c r="VEJ1435" s="826"/>
      <c r="VEK1435" s="788" t="s">
        <v>37</v>
      </c>
      <c r="VEL1435" s="824" t="str">
        <f>"Total Subjects Received "&amp;"("&amp;VES1430&amp;")"</f>
        <v>Total Subjects Received ()</v>
      </c>
      <c r="VEM1435" s="825"/>
      <c r="VEN1435" s="826"/>
      <c r="VEO1435" s="788" t="s">
        <v>37</v>
      </c>
      <c r="VEP1435" s="824" t="str">
        <f>"Total Subjects Received "&amp;"("&amp;VEW1430&amp;")"</f>
        <v>Total Subjects Received ()</v>
      </c>
      <c r="VEQ1435" s="825"/>
      <c r="VER1435" s="826"/>
      <c r="VES1435" s="788" t="s">
        <v>37</v>
      </c>
      <c r="VET1435" s="824" t="str">
        <f>"Total Subjects Received "&amp;"("&amp;VFA1430&amp;")"</f>
        <v>Total Subjects Received ()</v>
      </c>
      <c r="VEU1435" s="825"/>
      <c r="VEV1435" s="826"/>
      <c r="VEW1435" s="788" t="s">
        <v>37</v>
      </c>
      <c r="VEX1435" s="824" t="str">
        <f>"Total Subjects Received "&amp;"("&amp;VFE1430&amp;")"</f>
        <v>Total Subjects Received ()</v>
      </c>
      <c r="VEY1435" s="825"/>
      <c r="VEZ1435" s="826"/>
      <c r="VFA1435" s="788" t="s">
        <v>37</v>
      </c>
      <c r="VFB1435" s="824" t="str">
        <f>"Total Subjects Received "&amp;"("&amp;VFI1430&amp;")"</f>
        <v>Total Subjects Received ()</v>
      </c>
      <c r="VFC1435" s="825"/>
      <c r="VFD1435" s="826"/>
      <c r="VFE1435" s="788" t="s">
        <v>37</v>
      </c>
      <c r="VFF1435" s="824" t="str">
        <f>"Total Subjects Received "&amp;"("&amp;VFM1430&amp;")"</f>
        <v>Total Subjects Received ()</v>
      </c>
      <c r="VFG1435" s="825"/>
      <c r="VFH1435" s="826"/>
      <c r="VFI1435" s="788" t="s">
        <v>37</v>
      </c>
      <c r="VFJ1435" s="824" t="str">
        <f>"Total Subjects Received "&amp;"("&amp;VFQ1430&amp;")"</f>
        <v>Total Subjects Received ()</v>
      </c>
      <c r="VFK1435" s="825"/>
      <c r="VFL1435" s="826"/>
      <c r="VFM1435" s="788" t="s">
        <v>37</v>
      </c>
      <c r="VFN1435" s="824" t="str">
        <f>"Total Subjects Received "&amp;"("&amp;VFU1430&amp;")"</f>
        <v>Total Subjects Received ()</v>
      </c>
      <c r="VFO1435" s="825"/>
      <c r="VFP1435" s="826"/>
      <c r="VFQ1435" s="788" t="s">
        <v>37</v>
      </c>
      <c r="VFR1435" s="824" t="str">
        <f>"Total Subjects Received "&amp;"("&amp;VFY1430&amp;")"</f>
        <v>Total Subjects Received ()</v>
      </c>
      <c r="VFS1435" s="825"/>
      <c r="VFT1435" s="826"/>
      <c r="VFU1435" s="788" t="s">
        <v>37</v>
      </c>
      <c r="VFV1435" s="824" t="str">
        <f>"Total Subjects Received "&amp;"("&amp;VGC1430&amp;")"</f>
        <v>Total Subjects Received ()</v>
      </c>
      <c r="VFW1435" s="825"/>
      <c r="VFX1435" s="826"/>
      <c r="VFY1435" s="788" t="s">
        <v>37</v>
      </c>
      <c r="VFZ1435" s="824" t="str">
        <f>"Total Subjects Received "&amp;"("&amp;VGG1430&amp;")"</f>
        <v>Total Subjects Received ()</v>
      </c>
      <c r="VGA1435" s="825"/>
      <c r="VGB1435" s="826"/>
      <c r="VGC1435" s="788" t="s">
        <v>37</v>
      </c>
      <c r="VGD1435" s="824" t="str">
        <f>"Total Subjects Received "&amp;"("&amp;VGK1430&amp;")"</f>
        <v>Total Subjects Received ()</v>
      </c>
      <c r="VGE1435" s="825"/>
      <c r="VGF1435" s="826"/>
      <c r="VGG1435" s="788" t="s">
        <v>37</v>
      </c>
      <c r="VGH1435" s="824" t="str">
        <f>"Total Subjects Received "&amp;"("&amp;VGO1430&amp;")"</f>
        <v>Total Subjects Received ()</v>
      </c>
      <c r="VGI1435" s="825"/>
      <c r="VGJ1435" s="826"/>
      <c r="VGK1435" s="788" t="s">
        <v>37</v>
      </c>
      <c r="VGL1435" s="824" t="str">
        <f>"Total Subjects Received "&amp;"("&amp;VGS1430&amp;")"</f>
        <v>Total Subjects Received ()</v>
      </c>
      <c r="VGM1435" s="825"/>
      <c r="VGN1435" s="826"/>
      <c r="VGO1435" s="788" t="s">
        <v>37</v>
      </c>
      <c r="VGP1435" s="824" t="str">
        <f>"Total Subjects Received "&amp;"("&amp;VGW1430&amp;")"</f>
        <v>Total Subjects Received ()</v>
      </c>
      <c r="VGQ1435" s="825"/>
      <c r="VGR1435" s="826"/>
      <c r="VGS1435" s="788" t="s">
        <v>37</v>
      </c>
      <c r="VGT1435" s="824" t="str">
        <f>"Total Subjects Received "&amp;"("&amp;VHA1430&amp;")"</f>
        <v>Total Subjects Received ()</v>
      </c>
      <c r="VGU1435" s="825"/>
      <c r="VGV1435" s="826"/>
      <c r="VGW1435" s="788" t="s">
        <v>37</v>
      </c>
      <c r="VGX1435" s="824" t="str">
        <f>"Total Subjects Received "&amp;"("&amp;VHE1430&amp;")"</f>
        <v>Total Subjects Received ()</v>
      </c>
      <c r="VGY1435" s="825"/>
      <c r="VGZ1435" s="826"/>
      <c r="VHA1435" s="788" t="s">
        <v>37</v>
      </c>
      <c r="VHB1435" s="824" t="str">
        <f>"Total Subjects Received "&amp;"("&amp;VHI1430&amp;")"</f>
        <v>Total Subjects Received ()</v>
      </c>
      <c r="VHC1435" s="825"/>
      <c r="VHD1435" s="826"/>
      <c r="VHE1435" s="788" t="s">
        <v>37</v>
      </c>
      <c r="VHF1435" s="824" t="str">
        <f>"Total Subjects Received "&amp;"("&amp;VHM1430&amp;")"</f>
        <v>Total Subjects Received ()</v>
      </c>
      <c r="VHG1435" s="825"/>
      <c r="VHH1435" s="826"/>
      <c r="VHI1435" s="788" t="s">
        <v>37</v>
      </c>
      <c r="VHJ1435" s="824" t="str">
        <f>"Total Subjects Received "&amp;"("&amp;VHQ1430&amp;")"</f>
        <v>Total Subjects Received ()</v>
      </c>
      <c r="VHK1435" s="825"/>
      <c r="VHL1435" s="826"/>
      <c r="VHM1435" s="788" t="s">
        <v>37</v>
      </c>
      <c r="VHN1435" s="824" t="str">
        <f>"Total Subjects Received "&amp;"("&amp;VHU1430&amp;")"</f>
        <v>Total Subjects Received ()</v>
      </c>
      <c r="VHO1435" s="825"/>
      <c r="VHP1435" s="826"/>
      <c r="VHQ1435" s="788" t="s">
        <v>37</v>
      </c>
      <c r="VHR1435" s="824" t="str">
        <f>"Total Subjects Received "&amp;"("&amp;VHY1430&amp;")"</f>
        <v>Total Subjects Received ()</v>
      </c>
      <c r="VHS1435" s="825"/>
      <c r="VHT1435" s="826"/>
      <c r="VHU1435" s="788" t="s">
        <v>37</v>
      </c>
      <c r="VHV1435" s="824" t="str">
        <f>"Total Subjects Received "&amp;"("&amp;VIC1430&amp;")"</f>
        <v>Total Subjects Received ()</v>
      </c>
      <c r="VHW1435" s="825"/>
      <c r="VHX1435" s="826"/>
      <c r="VHY1435" s="788" t="s">
        <v>37</v>
      </c>
      <c r="VHZ1435" s="824" t="str">
        <f>"Total Subjects Received "&amp;"("&amp;VIG1430&amp;")"</f>
        <v>Total Subjects Received ()</v>
      </c>
      <c r="VIA1435" s="825"/>
      <c r="VIB1435" s="826"/>
      <c r="VIC1435" s="788" t="s">
        <v>37</v>
      </c>
      <c r="VID1435" s="824" t="str">
        <f>"Total Subjects Received "&amp;"("&amp;VIK1430&amp;")"</f>
        <v>Total Subjects Received ()</v>
      </c>
      <c r="VIE1435" s="825"/>
      <c r="VIF1435" s="826"/>
      <c r="VIG1435" s="788" t="s">
        <v>37</v>
      </c>
      <c r="VIH1435" s="824" t="str">
        <f>"Total Subjects Received "&amp;"("&amp;VIO1430&amp;")"</f>
        <v>Total Subjects Received ()</v>
      </c>
      <c r="VII1435" s="825"/>
      <c r="VIJ1435" s="826"/>
      <c r="VIK1435" s="788" t="s">
        <v>37</v>
      </c>
      <c r="VIL1435" s="824" t="str">
        <f>"Total Subjects Received "&amp;"("&amp;VIS1430&amp;")"</f>
        <v>Total Subjects Received ()</v>
      </c>
      <c r="VIM1435" s="825"/>
      <c r="VIN1435" s="826"/>
      <c r="VIO1435" s="788" t="s">
        <v>37</v>
      </c>
      <c r="VIP1435" s="824" t="str">
        <f>"Total Subjects Received "&amp;"("&amp;VIW1430&amp;")"</f>
        <v>Total Subjects Received ()</v>
      </c>
      <c r="VIQ1435" s="825"/>
      <c r="VIR1435" s="826"/>
      <c r="VIS1435" s="788" t="s">
        <v>37</v>
      </c>
      <c r="VIT1435" s="824" t="str">
        <f>"Total Subjects Received "&amp;"("&amp;VJA1430&amp;")"</f>
        <v>Total Subjects Received ()</v>
      </c>
      <c r="VIU1435" s="825"/>
      <c r="VIV1435" s="826"/>
      <c r="VIW1435" s="788" t="s">
        <v>37</v>
      </c>
      <c r="VIX1435" s="824" t="str">
        <f>"Total Subjects Received "&amp;"("&amp;VJE1430&amp;")"</f>
        <v>Total Subjects Received ()</v>
      </c>
      <c r="VIY1435" s="825"/>
      <c r="VIZ1435" s="826"/>
      <c r="VJA1435" s="788" t="s">
        <v>37</v>
      </c>
      <c r="VJB1435" s="824" t="str">
        <f>"Total Subjects Received "&amp;"("&amp;VJI1430&amp;")"</f>
        <v>Total Subjects Received ()</v>
      </c>
      <c r="VJC1435" s="825"/>
      <c r="VJD1435" s="826"/>
      <c r="VJE1435" s="788" t="s">
        <v>37</v>
      </c>
      <c r="VJF1435" s="824" t="str">
        <f>"Total Subjects Received "&amp;"("&amp;VJM1430&amp;")"</f>
        <v>Total Subjects Received ()</v>
      </c>
      <c r="VJG1435" s="825"/>
      <c r="VJH1435" s="826"/>
      <c r="VJI1435" s="788" t="s">
        <v>37</v>
      </c>
      <c r="VJJ1435" s="824" t="str">
        <f>"Total Subjects Received "&amp;"("&amp;VJQ1430&amp;")"</f>
        <v>Total Subjects Received ()</v>
      </c>
      <c r="VJK1435" s="825"/>
      <c r="VJL1435" s="826"/>
      <c r="VJM1435" s="788" t="s">
        <v>37</v>
      </c>
      <c r="VJN1435" s="824" t="str">
        <f>"Total Subjects Received "&amp;"("&amp;VJU1430&amp;")"</f>
        <v>Total Subjects Received ()</v>
      </c>
      <c r="VJO1435" s="825"/>
      <c r="VJP1435" s="826"/>
      <c r="VJQ1435" s="788" t="s">
        <v>37</v>
      </c>
      <c r="VJR1435" s="824" t="str">
        <f>"Total Subjects Received "&amp;"("&amp;VJY1430&amp;")"</f>
        <v>Total Subjects Received ()</v>
      </c>
      <c r="VJS1435" s="825"/>
      <c r="VJT1435" s="826"/>
      <c r="VJU1435" s="788" t="s">
        <v>37</v>
      </c>
      <c r="VJV1435" s="824" t="str">
        <f>"Total Subjects Received "&amp;"("&amp;VKC1430&amp;")"</f>
        <v>Total Subjects Received ()</v>
      </c>
      <c r="VJW1435" s="825"/>
      <c r="VJX1435" s="826"/>
      <c r="VJY1435" s="788" t="s">
        <v>37</v>
      </c>
      <c r="VJZ1435" s="824" t="str">
        <f>"Total Subjects Received "&amp;"("&amp;VKG1430&amp;")"</f>
        <v>Total Subjects Received ()</v>
      </c>
      <c r="VKA1435" s="825"/>
      <c r="VKB1435" s="826"/>
      <c r="VKC1435" s="788" t="s">
        <v>37</v>
      </c>
      <c r="VKD1435" s="824" t="str">
        <f>"Total Subjects Received "&amp;"("&amp;VKK1430&amp;")"</f>
        <v>Total Subjects Received ()</v>
      </c>
      <c r="VKE1435" s="825"/>
      <c r="VKF1435" s="826"/>
      <c r="VKG1435" s="788" t="s">
        <v>37</v>
      </c>
      <c r="VKH1435" s="824" t="str">
        <f>"Total Subjects Received "&amp;"("&amp;VKO1430&amp;")"</f>
        <v>Total Subjects Received ()</v>
      </c>
      <c r="VKI1435" s="825"/>
      <c r="VKJ1435" s="826"/>
      <c r="VKK1435" s="788" t="s">
        <v>37</v>
      </c>
      <c r="VKL1435" s="824" t="str">
        <f>"Total Subjects Received "&amp;"("&amp;VKS1430&amp;")"</f>
        <v>Total Subjects Received ()</v>
      </c>
      <c r="VKM1435" s="825"/>
      <c r="VKN1435" s="826"/>
      <c r="VKO1435" s="788" t="s">
        <v>37</v>
      </c>
      <c r="VKP1435" s="824" t="str">
        <f>"Total Subjects Received "&amp;"("&amp;VKW1430&amp;")"</f>
        <v>Total Subjects Received ()</v>
      </c>
      <c r="VKQ1435" s="825"/>
      <c r="VKR1435" s="826"/>
      <c r="VKS1435" s="788" t="s">
        <v>37</v>
      </c>
      <c r="VKT1435" s="824" t="str">
        <f>"Total Subjects Received "&amp;"("&amp;VLA1430&amp;")"</f>
        <v>Total Subjects Received ()</v>
      </c>
      <c r="VKU1435" s="825"/>
      <c r="VKV1435" s="826"/>
      <c r="VKW1435" s="788" t="s">
        <v>37</v>
      </c>
      <c r="VKX1435" s="824" t="str">
        <f>"Total Subjects Received "&amp;"("&amp;VLE1430&amp;")"</f>
        <v>Total Subjects Received ()</v>
      </c>
      <c r="VKY1435" s="825"/>
      <c r="VKZ1435" s="826"/>
      <c r="VLA1435" s="788" t="s">
        <v>37</v>
      </c>
      <c r="VLB1435" s="824" t="str">
        <f>"Total Subjects Received "&amp;"("&amp;VLI1430&amp;")"</f>
        <v>Total Subjects Received ()</v>
      </c>
      <c r="VLC1435" s="825"/>
      <c r="VLD1435" s="826"/>
      <c r="VLE1435" s="788" t="s">
        <v>37</v>
      </c>
      <c r="VLF1435" s="824" t="str">
        <f>"Total Subjects Received "&amp;"("&amp;VLM1430&amp;")"</f>
        <v>Total Subjects Received ()</v>
      </c>
      <c r="VLG1435" s="825"/>
      <c r="VLH1435" s="826"/>
      <c r="VLI1435" s="788" t="s">
        <v>37</v>
      </c>
      <c r="VLJ1435" s="824" t="str">
        <f>"Total Subjects Received "&amp;"("&amp;VLQ1430&amp;")"</f>
        <v>Total Subjects Received ()</v>
      </c>
      <c r="VLK1435" s="825"/>
      <c r="VLL1435" s="826"/>
      <c r="VLM1435" s="788" t="s">
        <v>37</v>
      </c>
      <c r="VLN1435" s="824" t="str">
        <f>"Total Subjects Received "&amp;"("&amp;VLU1430&amp;")"</f>
        <v>Total Subjects Received ()</v>
      </c>
      <c r="VLO1435" s="825"/>
      <c r="VLP1435" s="826"/>
      <c r="VLQ1435" s="788" t="s">
        <v>37</v>
      </c>
      <c r="VLR1435" s="824" t="str">
        <f>"Total Subjects Received "&amp;"("&amp;VLY1430&amp;")"</f>
        <v>Total Subjects Received ()</v>
      </c>
      <c r="VLS1435" s="825"/>
      <c r="VLT1435" s="826"/>
      <c r="VLU1435" s="788" t="s">
        <v>37</v>
      </c>
      <c r="VLV1435" s="824" t="str">
        <f>"Total Subjects Received "&amp;"("&amp;VMC1430&amp;")"</f>
        <v>Total Subjects Received ()</v>
      </c>
      <c r="VLW1435" s="825"/>
      <c r="VLX1435" s="826"/>
      <c r="VLY1435" s="788" t="s">
        <v>37</v>
      </c>
      <c r="VLZ1435" s="824" t="str">
        <f>"Total Subjects Received "&amp;"("&amp;VMG1430&amp;")"</f>
        <v>Total Subjects Received ()</v>
      </c>
      <c r="VMA1435" s="825"/>
      <c r="VMB1435" s="826"/>
      <c r="VMC1435" s="788" t="s">
        <v>37</v>
      </c>
      <c r="VMD1435" s="824" t="str">
        <f>"Total Subjects Received "&amp;"("&amp;VMK1430&amp;")"</f>
        <v>Total Subjects Received ()</v>
      </c>
      <c r="VME1435" s="825"/>
      <c r="VMF1435" s="826"/>
      <c r="VMG1435" s="788" t="s">
        <v>37</v>
      </c>
      <c r="VMH1435" s="824" t="str">
        <f>"Total Subjects Received "&amp;"("&amp;VMO1430&amp;")"</f>
        <v>Total Subjects Received ()</v>
      </c>
      <c r="VMI1435" s="825"/>
      <c r="VMJ1435" s="826"/>
      <c r="VMK1435" s="788" t="s">
        <v>37</v>
      </c>
      <c r="VML1435" s="824" t="str">
        <f>"Total Subjects Received "&amp;"("&amp;VMS1430&amp;")"</f>
        <v>Total Subjects Received ()</v>
      </c>
      <c r="VMM1435" s="825"/>
      <c r="VMN1435" s="826"/>
      <c r="VMO1435" s="788" t="s">
        <v>37</v>
      </c>
      <c r="VMP1435" s="824" t="str">
        <f>"Total Subjects Received "&amp;"("&amp;VMW1430&amp;")"</f>
        <v>Total Subjects Received ()</v>
      </c>
      <c r="VMQ1435" s="825"/>
      <c r="VMR1435" s="826"/>
      <c r="VMS1435" s="788" t="s">
        <v>37</v>
      </c>
      <c r="VMT1435" s="824" t="str">
        <f>"Total Subjects Received "&amp;"("&amp;VNA1430&amp;")"</f>
        <v>Total Subjects Received ()</v>
      </c>
      <c r="VMU1435" s="825"/>
      <c r="VMV1435" s="826"/>
      <c r="VMW1435" s="788" t="s">
        <v>37</v>
      </c>
      <c r="VMX1435" s="824" t="str">
        <f>"Total Subjects Received "&amp;"("&amp;VNE1430&amp;")"</f>
        <v>Total Subjects Received ()</v>
      </c>
      <c r="VMY1435" s="825"/>
      <c r="VMZ1435" s="826"/>
      <c r="VNA1435" s="788" t="s">
        <v>37</v>
      </c>
      <c r="VNB1435" s="824" t="str">
        <f>"Total Subjects Received "&amp;"("&amp;VNI1430&amp;")"</f>
        <v>Total Subjects Received ()</v>
      </c>
      <c r="VNC1435" s="825"/>
      <c r="VND1435" s="826"/>
      <c r="VNE1435" s="788" t="s">
        <v>37</v>
      </c>
      <c r="VNF1435" s="824" t="str">
        <f>"Total Subjects Received "&amp;"("&amp;VNM1430&amp;")"</f>
        <v>Total Subjects Received ()</v>
      </c>
      <c r="VNG1435" s="825"/>
      <c r="VNH1435" s="826"/>
      <c r="VNI1435" s="788" t="s">
        <v>37</v>
      </c>
      <c r="VNJ1435" s="824" t="str">
        <f>"Total Subjects Received "&amp;"("&amp;VNQ1430&amp;")"</f>
        <v>Total Subjects Received ()</v>
      </c>
      <c r="VNK1435" s="825"/>
      <c r="VNL1435" s="826"/>
      <c r="VNM1435" s="788" t="s">
        <v>37</v>
      </c>
      <c r="VNN1435" s="824" t="str">
        <f>"Total Subjects Received "&amp;"("&amp;VNU1430&amp;")"</f>
        <v>Total Subjects Received ()</v>
      </c>
      <c r="VNO1435" s="825"/>
      <c r="VNP1435" s="826"/>
      <c r="VNQ1435" s="788" t="s">
        <v>37</v>
      </c>
      <c r="VNR1435" s="824" t="str">
        <f>"Total Subjects Received "&amp;"("&amp;VNY1430&amp;")"</f>
        <v>Total Subjects Received ()</v>
      </c>
      <c r="VNS1435" s="825"/>
      <c r="VNT1435" s="826"/>
      <c r="VNU1435" s="788" t="s">
        <v>37</v>
      </c>
      <c r="VNV1435" s="824" t="str">
        <f>"Total Subjects Received "&amp;"("&amp;VOC1430&amp;")"</f>
        <v>Total Subjects Received ()</v>
      </c>
      <c r="VNW1435" s="825"/>
      <c r="VNX1435" s="826"/>
      <c r="VNY1435" s="788" t="s">
        <v>37</v>
      </c>
      <c r="VNZ1435" s="824" t="str">
        <f>"Total Subjects Received "&amp;"("&amp;VOG1430&amp;")"</f>
        <v>Total Subjects Received ()</v>
      </c>
      <c r="VOA1435" s="825"/>
      <c r="VOB1435" s="826"/>
      <c r="VOC1435" s="788" t="s">
        <v>37</v>
      </c>
      <c r="VOD1435" s="824" t="str">
        <f>"Total Subjects Received "&amp;"("&amp;VOK1430&amp;")"</f>
        <v>Total Subjects Received ()</v>
      </c>
      <c r="VOE1435" s="825"/>
      <c r="VOF1435" s="826"/>
      <c r="VOG1435" s="788" t="s">
        <v>37</v>
      </c>
      <c r="VOH1435" s="824" t="str">
        <f>"Total Subjects Received "&amp;"("&amp;VOO1430&amp;")"</f>
        <v>Total Subjects Received ()</v>
      </c>
      <c r="VOI1435" s="825"/>
      <c r="VOJ1435" s="826"/>
      <c r="VOK1435" s="788" t="s">
        <v>37</v>
      </c>
      <c r="VOL1435" s="824" t="str">
        <f>"Total Subjects Received "&amp;"("&amp;VOS1430&amp;")"</f>
        <v>Total Subjects Received ()</v>
      </c>
      <c r="VOM1435" s="825"/>
      <c r="VON1435" s="826"/>
      <c r="VOO1435" s="788" t="s">
        <v>37</v>
      </c>
      <c r="VOP1435" s="824" t="str">
        <f>"Total Subjects Received "&amp;"("&amp;VOW1430&amp;")"</f>
        <v>Total Subjects Received ()</v>
      </c>
      <c r="VOQ1435" s="825"/>
      <c r="VOR1435" s="826"/>
      <c r="VOS1435" s="788" t="s">
        <v>37</v>
      </c>
      <c r="VOT1435" s="824" t="str">
        <f>"Total Subjects Received "&amp;"("&amp;VPA1430&amp;")"</f>
        <v>Total Subjects Received ()</v>
      </c>
      <c r="VOU1435" s="825"/>
      <c r="VOV1435" s="826"/>
      <c r="VOW1435" s="788" t="s">
        <v>37</v>
      </c>
      <c r="VOX1435" s="824" t="str">
        <f>"Total Subjects Received "&amp;"("&amp;VPE1430&amp;")"</f>
        <v>Total Subjects Received ()</v>
      </c>
      <c r="VOY1435" s="825"/>
      <c r="VOZ1435" s="826"/>
      <c r="VPA1435" s="788" t="s">
        <v>37</v>
      </c>
      <c r="VPB1435" s="824" t="str">
        <f>"Total Subjects Received "&amp;"("&amp;VPI1430&amp;")"</f>
        <v>Total Subjects Received ()</v>
      </c>
      <c r="VPC1435" s="825"/>
      <c r="VPD1435" s="826"/>
      <c r="VPE1435" s="788" t="s">
        <v>37</v>
      </c>
      <c r="VPF1435" s="824" t="str">
        <f>"Total Subjects Received "&amp;"("&amp;VPM1430&amp;")"</f>
        <v>Total Subjects Received ()</v>
      </c>
      <c r="VPG1435" s="825"/>
      <c r="VPH1435" s="826"/>
      <c r="VPI1435" s="788" t="s">
        <v>37</v>
      </c>
      <c r="VPJ1435" s="824" t="str">
        <f>"Total Subjects Received "&amp;"("&amp;VPQ1430&amp;")"</f>
        <v>Total Subjects Received ()</v>
      </c>
      <c r="VPK1435" s="825"/>
      <c r="VPL1435" s="826"/>
      <c r="VPM1435" s="788" t="s">
        <v>37</v>
      </c>
      <c r="VPN1435" s="824" t="str">
        <f>"Total Subjects Received "&amp;"("&amp;VPU1430&amp;")"</f>
        <v>Total Subjects Received ()</v>
      </c>
      <c r="VPO1435" s="825"/>
      <c r="VPP1435" s="826"/>
      <c r="VPQ1435" s="788" t="s">
        <v>37</v>
      </c>
      <c r="VPR1435" s="824" t="str">
        <f>"Total Subjects Received "&amp;"("&amp;VPY1430&amp;")"</f>
        <v>Total Subjects Received ()</v>
      </c>
      <c r="VPS1435" s="825"/>
      <c r="VPT1435" s="826"/>
      <c r="VPU1435" s="788" t="s">
        <v>37</v>
      </c>
      <c r="VPV1435" s="824" t="str">
        <f>"Total Subjects Received "&amp;"("&amp;VQC1430&amp;")"</f>
        <v>Total Subjects Received ()</v>
      </c>
      <c r="VPW1435" s="825"/>
      <c r="VPX1435" s="826"/>
      <c r="VPY1435" s="788" t="s">
        <v>37</v>
      </c>
      <c r="VPZ1435" s="824" t="str">
        <f>"Total Subjects Received "&amp;"("&amp;VQG1430&amp;")"</f>
        <v>Total Subjects Received ()</v>
      </c>
      <c r="VQA1435" s="825"/>
      <c r="VQB1435" s="826"/>
      <c r="VQC1435" s="788" t="s">
        <v>37</v>
      </c>
      <c r="VQD1435" s="824" t="str">
        <f>"Total Subjects Received "&amp;"("&amp;VQK1430&amp;")"</f>
        <v>Total Subjects Received ()</v>
      </c>
      <c r="VQE1435" s="825"/>
      <c r="VQF1435" s="826"/>
      <c r="VQG1435" s="788" t="s">
        <v>37</v>
      </c>
      <c r="VQH1435" s="824" t="str">
        <f>"Total Subjects Received "&amp;"("&amp;VQO1430&amp;")"</f>
        <v>Total Subjects Received ()</v>
      </c>
      <c r="VQI1435" s="825"/>
      <c r="VQJ1435" s="826"/>
      <c r="VQK1435" s="788" t="s">
        <v>37</v>
      </c>
      <c r="VQL1435" s="824" t="str">
        <f>"Total Subjects Received "&amp;"("&amp;VQS1430&amp;")"</f>
        <v>Total Subjects Received ()</v>
      </c>
      <c r="VQM1435" s="825"/>
      <c r="VQN1435" s="826"/>
      <c r="VQO1435" s="788" t="s">
        <v>37</v>
      </c>
      <c r="VQP1435" s="824" t="str">
        <f>"Total Subjects Received "&amp;"("&amp;VQW1430&amp;")"</f>
        <v>Total Subjects Received ()</v>
      </c>
      <c r="VQQ1435" s="825"/>
      <c r="VQR1435" s="826"/>
      <c r="VQS1435" s="788" t="s">
        <v>37</v>
      </c>
      <c r="VQT1435" s="824" t="str">
        <f>"Total Subjects Received "&amp;"("&amp;VRA1430&amp;")"</f>
        <v>Total Subjects Received ()</v>
      </c>
      <c r="VQU1435" s="825"/>
      <c r="VQV1435" s="826"/>
      <c r="VQW1435" s="788" t="s">
        <v>37</v>
      </c>
      <c r="VQX1435" s="824" t="str">
        <f>"Total Subjects Received "&amp;"("&amp;VRE1430&amp;")"</f>
        <v>Total Subjects Received ()</v>
      </c>
      <c r="VQY1435" s="825"/>
      <c r="VQZ1435" s="826"/>
      <c r="VRA1435" s="788" t="s">
        <v>37</v>
      </c>
      <c r="VRB1435" s="824" t="str">
        <f>"Total Subjects Received "&amp;"("&amp;VRI1430&amp;")"</f>
        <v>Total Subjects Received ()</v>
      </c>
      <c r="VRC1435" s="825"/>
      <c r="VRD1435" s="826"/>
      <c r="VRE1435" s="788" t="s">
        <v>37</v>
      </c>
      <c r="VRF1435" s="824" t="str">
        <f>"Total Subjects Received "&amp;"("&amp;VRM1430&amp;")"</f>
        <v>Total Subjects Received ()</v>
      </c>
      <c r="VRG1435" s="825"/>
      <c r="VRH1435" s="826"/>
      <c r="VRI1435" s="788" t="s">
        <v>37</v>
      </c>
      <c r="VRJ1435" s="824" t="str">
        <f>"Total Subjects Received "&amp;"("&amp;VRQ1430&amp;")"</f>
        <v>Total Subjects Received ()</v>
      </c>
      <c r="VRK1435" s="825"/>
      <c r="VRL1435" s="826"/>
      <c r="VRM1435" s="788" t="s">
        <v>37</v>
      </c>
      <c r="VRN1435" s="824" t="str">
        <f>"Total Subjects Received "&amp;"("&amp;VRU1430&amp;")"</f>
        <v>Total Subjects Received ()</v>
      </c>
      <c r="VRO1435" s="825"/>
      <c r="VRP1435" s="826"/>
      <c r="VRQ1435" s="788" t="s">
        <v>37</v>
      </c>
      <c r="VRR1435" s="824" t="str">
        <f>"Total Subjects Received "&amp;"("&amp;VRY1430&amp;")"</f>
        <v>Total Subjects Received ()</v>
      </c>
      <c r="VRS1435" s="825"/>
      <c r="VRT1435" s="826"/>
      <c r="VRU1435" s="788" t="s">
        <v>37</v>
      </c>
      <c r="VRV1435" s="824" t="str">
        <f>"Total Subjects Received "&amp;"("&amp;VSC1430&amp;")"</f>
        <v>Total Subjects Received ()</v>
      </c>
      <c r="VRW1435" s="825"/>
      <c r="VRX1435" s="826"/>
      <c r="VRY1435" s="788" t="s">
        <v>37</v>
      </c>
      <c r="VRZ1435" s="824" t="str">
        <f>"Total Subjects Received "&amp;"("&amp;VSG1430&amp;")"</f>
        <v>Total Subjects Received ()</v>
      </c>
      <c r="VSA1435" s="825"/>
      <c r="VSB1435" s="826"/>
      <c r="VSC1435" s="788" t="s">
        <v>37</v>
      </c>
      <c r="VSD1435" s="824" t="str">
        <f>"Total Subjects Received "&amp;"("&amp;VSK1430&amp;")"</f>
        <v>Total Subjects Received ()</v>
      </c>
      <c r="VSE1435" s="825"/>
      <c r="VSF1435" s="826"/>
      <c r="VSG1435" s="788" t="s">
        <v>37</v>
      </c>
      <c r="VSH1435" s="824" t="str">
        <f>"Total Subjects Received "&amp;"("&amp;VSO1430&amp;")"</f>
        <v>Total Subjects Received ()</v>
      </c>
      <c r="VSI1435" s="825"/>
      <c r="VSJ1435" s="826"/>
      <c r="VSK1435" s="788" t="s">
        <v>37</v>
      </c>
      <c r="VSL1435" s="824" t="str">
        <f>"Total Subjects Received "&amp;"("&amp;VSS1430&amp;")"</f>
        <v>Total Subjects Received ()</v>
      </c>
      <c r="VSM1435" s="825"/>
      <c r="VSN1435" s="826"/>
      <c r="VSO1435" s="788" t="s">
        <v>37</v>
      </c>
      <c r="VSP1435" s="824" t="str">
        <f>"Total Subjects Received "&amp;"("&amp;VSW1430&amp;")"</f>
        <v>Total Subjects Received ()</v>
      </c>
      <c r="VSQ1435" s="825"/>
      <c r="VSR1435" s="826"/>
      <c r="VSS1435" s="788" t="s">
        <v>37</v>
      </c>
      <c r="VST1435" s="824" t="str">
        <f>"Total Subjects Received "&amp;"("&amp;VTA1430&amp;")"</f>
        <v>Total Subjects Received ()</v>
      </c>
      <c r="VSU1435" s="825"/>
      <c r="VSV1435" s="826"/>
      <c r="VSW1435" s="788" t="s">
        <v>37</v>
      </c>
      <c r="VSX1435" s="824" t="str">
        <f>"Total Subjects Received "&amp;"("&amp;VTE1430&amp;")"</f>
        <v>Total Subjects Received ()</v>
      </c>
      <c r="VSY1435" s="825"/>
      <c r="VSZ1435" s="826"/>
      <c r="VTA1435" s="788" t="s">
        <v>37</v>
      </c>
      <c r="VTB1435" s="824" t="str">
        <f>"Total Subjects Received "&amp;"("&amp;VTI1430&amp;")"</f>
        <v>Total Subjects Received ()</v>
      </c>
      <c r="VTC1435" s="825"/>
      <c r="VTD1435" s="826"/>
      <c r="VTE1435" s="788" t="s">
        <v>37</v>
      </c>
      <c r="VTF1435" s="824" t="str">
        <f>"Total Subjects Received "&amp;"("&amp;VTM1430&amp;")"</f>
        <v>Total Subjects Received ()</v>
      </c>
      <c r="VTG1435" s="825"/>
      <c r="VTH1435" s="826"/>
      <c r="VTI1435" s="788" t="s">
        <v>37</v>
      </c>
      <c r="VTJ1435" s="824" t="str">
        <f>"Total Subjects Received "&amp;"("&amp;VTQ1430&amp;")"</f>
        <v>Total Subjects Received ()</v>
      </c>
      <c r="VTK1435" s="825"/>
      <c r="VTL1435" s="826"/>
      <c r="VTM1435" s="788" t="s">
        <v>37</v>
      </c>
      <c r="VTN1435" s="824" t="str">
        <f>"Total Subjects Received "&amp;"("&amp;VTU1430&amp;")"</f>
        <v>Total Subjects Received ()</v>
      </c>
      <c r="VTO1435" s="825"/>
      <c r="VTP1435" s="826"/>
      <c r="VTQ1435" s="788" t="s">
        <v>37</v>
      </c>
      <c r="VTR1435" s="824" t="str">
        <f>"Total Subjects Received "&amp;"("&amp;VTY1430&amp;")"</f>
        <v>Total Subjects Received ()</v>
      </c>
      <c r="VTS1435" s="825"/>
      <c r="VTT1435" s="826"/>
      <c r="VTU1435" s="788" t="s">
        <v>37</v>
      </c>
      <c r="VTV1435" s="824" t="str">
        <f>"Total Subjects Received "&amp;"("&amp;VUC1430&amp;")"</f>
        <v>Total Subjects Received ()</v>
      </c>
      <c r="VTW1435" s="825"/>
      <c r="VTX1435" s="826"/>
      <c r="VTY1435" s="788" t="s">
        <v>37</v>
      </c>
      <c r="VTZ1435" s="824" t="str">
        <f>"Total Subjects Received "&amp;"("&amp;VUG1430&amp;")"</f>
        <v>Total Subjects Received ()</v>
      </c>
      <c r="VUA1435" s="825"/>
      <c r="VUB1435" s="826"/>
      <c r="VUC1435" s="788" t="s">
        <v>37</v>
      </c>
      <c r="VUD1435" s="824" t="str">
        <f>"Total Subjects Received "&amp;"("&amp;VUK1430&amp;")"</f>
        <v>Total Subjects Received ()</v>
      </c>
      <c r="VUE1435" s="825"/>
      <c r="VUF1435" s="826"/>
      <c r="VUG1435" s="788" t="s">
        <v>37</v>
      </c>
      <c r="VUH1435" s="824" t="str">
        <f>"Total Subjects Received "&amp;"("&amp;VUO1430&amp;")"</f>
        <v>Total Subjects Received ()</v>
      </c>
      <c r="VUI1435" s="825"/>
      <c r="VUJ1435" s="826"/>
      <c r="VUK1435" s="788" t="s">
        <v>37</v>
      </c>
      <c r="VUL1435" s="824" t="str">
        <f>"Total Subjects Received "&amp;"("&amp;VUS1430&amp;")"</f>
        <v>Total Subjects Received ()</v>
      </c>
      <c r="VUM1435" s="825"/>
      <c r="VUN1435" s="826"/>
      <c r="VUO1435" s="788" t="s">
        <v>37</v>
      </c>
      <c r="VUP1435" s="824" t="str">
        <f>"Total Subjects Received "&amp;"("&amp;VUW1430&amp;")"</f>
        <v>Total Subjects Received ()</v>
      </c>
      <c r="VUQ1435" s="825"/>
      <c r="VUR1435" s="826"/>
      <c r="VUS1435" s="788" t="s">
        <v>37</v>
      </c>
      <c r="VUT1435" s="824" t="str">
        <f>"Total Subjects Received "&amp;"("&amp;VVA1430&amp;")"</f>
        <v>Total Subjects Received ()</v>
      </c>
      <c r="VUU1435" s="825"/>
      <c r="VUV1435" s="826"/>
      <c r="VUW1435" s="788" t="s">
        <v>37</v>
      </c>
      <c r="VUX1435" s="824" t="str">
        <f>"Total Subjects Received "&amp;"("&amp;VVE1430&amp;")"</f>
        <v>Total Subjects Received ()</v>
      </c>
      <c r="VUY1435" s="825"/>
      <c r="VUZ1435" s="826"/>
      <c r="VVA1435" s="788" t="s">
        <v>37</v>
      </c>
      <c r="VVB1435" s="824" t="str">
        <f>"Total Subjects Received "&amp;"("&amp;VVI1430&amp;")"</f>
        <v>Total Subjects Received ()</v>
      </c>
      <c r="VVC1435" s="825"/>
      <c r="VVD1435" s="826"/>
      <c r="VVE1435" s="788" t="s">
        <v>37</v>
      </c>
      <c r="VVF1435" s="824" t="str">
        <f>"Total Subjects Received "&amp;"("&amp;VVM1430&amp;")"</f>
        <v>Total Subjects Received ()</v>
      </c>
      <c r="VVG1435" s="825"/>
      <c r="VVH1435" s="826"/>
      <c r="VVI1435" s="788" t="s">
        <v>37</v>
      </c>
      <c r="VVJ1435" s="824" t="str">
        <f>"Total Subjects Received "&amp;"("&amp;VVQ1430&amp;")"</f>
        <v>Total Subjects Received ()</v>
      </c>
      <c r="VVK1435" s="825"/>
      <c r="VVL1435" s="826"/>
      <c r="VVM1435" s="788" t="s">
        <v>37</v>
      </c>
      <c r="VVN1435" s="824" t="str">
        <f>"Total Subjects Received "&amp;"("&amp;VVU1430&amp;")"</f>
        <v>Total Subjects Received ()</v>
      </c>
      <c r="VVO1435" s="825"/>
      <c r="VVP1435" s="826"/>
      <c r="VVQ1435" s="788" t="s">
        <v>37</v>
      </c>
      <c r="VVR1435" s="824" t="str">
        <f>"Total Subjects Received "&amp;"("&amp;VVY1430&amp;")"</f>
        <v>Total Subjects Received ()</v>
      </c>
      <c r="VVS1435" s="825"/>
      <c r="VVT1435" s="826"/>
      <c r="VVU1435" s="788" t="s">
        <v>37</v>
      </c>
      <c r="VVV1435" s="824" t="str">
        <f>"Total Subjects Received "&amp;"("&amp;VWC1430&amp;")"</f>
        <v>Total Subjects Received ()</v>
      </c>
      <c r="VVW1435" s="825"/>
      <c r="VVX1435" s="826"/>
      <c r="VVY1435" s="788" t="s">
        <v>37</v>
      </c>
      <c r="VVZ1435" s="824" t="str">
        <f>"Total Subjects Received "&amp;"("&amp;VWG1430&amp;")"</f>
        <v>Total Subjects Received ()</v>
      </c>
      <c r="VWA1435" s="825"/>
      <c r="VWB1435" s="826"/>
      <c r="VWC1435" s="788" t="s">
        <v>37</v>
      </c>
      <c r="VWD1435" s="824" t="str">
        <f>"Total Subjects Received "&amp;"("&amp;VWK1430&amp;")"</f>
        <v>Total Subjects Received ()</v>
      </c>
      <c r="VWE1435" s="825"/>
      <c r="VWF1435" s="826"/>
      <c r="VWG1435" s="788" t="s">
        <v>37</v>
      </c>
      <c r="VWH1435" s="824" t="str">
        <f>"Total Subjects Received "&amp;"("&amp;VWO1430&amp;")"</f>
        <v>Total Subjects Received ()</v>
      </c>
      <c r="VWI1435" s="825"/>
      <c r="VWJ1435" s="826"/>
      <c r="VWK1435" s="788" t="s">
        <v>37</v>
      </c>
      <c r="VWL1435" s="824" t="str">
        <f>"Total Subjects Received "&amp;"("&amp;VWS1430&amp;")"</f>
        <v>Total Subjects Received ()</v>
      </c>
      <c r="VWM1435" s="825"/>
      <c r="VWN1435" s="826"/>
      <c r="VWO1435" s="788" t="s">
        <v>37</v>
      </c>
      <c r="VWP1435" s="824" t="str">
        <f>"Total Subjects Received "&amp;"("&amp;VWW1430&amp;")"</f>
        <v>Total Subjects Received ()</v>
      </c>
      <c r="VWQ1435" s="825"/>
      <c r="VWR1435" s="826"/>
      <c r="VWS1435" s="788" t="s">
        <v>37</v>
      </c>
      <c r="VWT1435" s="824" t="str">
        <f>"Total Subjects Received "&amp;"("&amp;VXA1430&amp;")"</f>
        <v>Total Subjects Received ()</v>
      </c>
      <c r="VWU1435" s="825"/>
      <c r="VWV1435" s="826"/>
      <c r="VWW1435" s="788" t="s">
        <v>37</v>
      </c>
      <c r="VWX1435" s="824" t="str">
        <f>"Total Subjects Received "&amp;"("&amp;VXE1430&amp;")"</f>
        <v>Total Subjects Received ()</v>
      </c>
      <c r="VWY1435" s="825"/>
      <c r="VWZ1435" s="826"/>
      <c r="VXA1435" s="788" t="s">
        <v>37</v>
      </c>
      <c r="VXB1435" s="824" t="str">
        <f>"Total Subjects Received "&amp;"("&amp;VXI1430&amp;")"</f>
        <v>Total Subjects Received ()</v>
      </c>
      <c r="VXC1435" s="825"/>
      <c r="VXD1435" s="826"/>
      <c r="VXE1435" s="788" t="s">
        <v>37</v>
      </c>
      <c r="VXF1435" s="824" t="str">
        <f>"Total Subjects Received "&amp;"("&amp;VXM1430&amp;")"</f>
        <v>Total Subjects Received ()</v>
      </c>
      <c r="VXG1435" s="825"/>
      <c r="VXH1435" s="826"/>
      <c r="VXI1435" s="788" t="s">
        <v>37</v>
      </c>
      <c r="VXJ1435" s="824" t="str">
        <f>"Total Subjects Received "&amp;"("&amp;VXQ1430&amp;")"</f>
        <v>Total Subjects Received ()</v>
      </c>
      <c r="VXK1435" s="825"/>
      <c r="VXL1435" s="826"/>
      <c r="VXM1435" s="788" t="s">
        <v>37</v>
      </c>
      <c r="VXN1435" s="824" t="str">
        <f>"Total Subjects Received "&amp;"("&amp;VXU1430&amp;")"</f>
        <v>Total Subjects Received ()</v>
      </c>
      <c r="VXO1435" s="825"/>
      <c r="VXP1435" s="826"/>
      <c r="VXQ1435" s="788" t="s">
        <v>37</v>
      </c>
      <c r="VXR1435" s="824" t="str">
        <f>"Total Subjects Received "&amp;"("&amp;VXY1430&amp;")"</f>
        <v>Total Subjects Received ()</v>
      </c>
      <c r="VXS1435" s="825"/>
      <c r="VXT1435" s="826"/>
      <c r="VXU1435" s="788" t="s">
        <v>37</v>
      </c>
      <c r="VXV1435" s="824" t="str">
        <f>"Total Subjects Received "&amp;"("&amp;VYC1430&amp;")"</f>
        <v>Total Subjects Received ()</v>
      </c>
      <c r="VXW1435" s="825"/>
      <c r="VXX1435" s="826"/>
      <c r="VXY1435" s="788" t="s">
        <v>37</v>
      </c>
      <c r="VXZ1435" s="824" t="str">
        <f>"Total Subjects Received "&amp;"("&amp;VYG1430&amp;")"</f>
        <v>Total Subjects Received ()</v>
      </c>
      <c r="VYA1435" s="825"/>
      <c r="VYB1435" s="826"/>
      <c r="VYC1435" s="788" t="s">
        <v>37</v>
      </c>
      <c r="VYD1435" s="824" t="str">
        <f>"Total Subjects Received "&amp;"("&amp;VYK1430&amp;")"</f>
        <v>Total Subjects Received ()</v>
      </c>
      <c r="VYE1435" s="825"/>
      <c r="VYF1435" s="826"/>
      <c r="VYG1435" s="788" t="s">
        <v>37</v>
      </c>
      <c r="VYH1435" s="824" t="str">
        <f>"Total Subjects Received "&amp;"("&amp;VYO1430&amp;")"</f>
        <v>Total Subjects Received ()</v>
      </c>
      <c r="VYI1435" s="825"/>
      <c r="VYJ1435" s="826"/>
      <c r="VYK1435" s="788" t="s">
        <v>37</v>
      </c>
      <c r="VYL1435" s="824" t="str">
        <f>"Total Subjects Received "&amp;"("&amp;VYS1430&amp;")"</f>
        <v>Total Subjects Received ()</v>
      </c>
      <c r="VYM1435" s="825"/>
      <c r="VYN1435" s="826"/>
      <c r="VYO1435" s="788" t="s">
        <v>37</v>
      </c>
      <c r="VYP1435" s="824" t="str">
        <f>"Total Subjects Received "&amp;"("&amp;VYW1430&amp;")"</f>
        <v>Total Subjects Received ()</v>
      </c>
      <c r="VYQ1435" s="825"/>
      <c r="VYR1435" s="826"/>
      <c r="VYS1435" s="788" t="s">
        <v>37</v>
      </c>
      <c r="VYT1435" s="824" t="str">
        <f>"Total Subjects Received "&amp;"("&amp;VZA1430&amp;")"</f>
        <v>Total Subjects Received ()</v>
      </c>
      <c r="VYU1435" s="825"/>
      <c r="VYV1435" s="826"/>
      <c r="VYW1435" s="788" t="s">
        <v>37</v>
      </c>
      <c r="VYX1435" s="824" t="str">
        <f>"Total Subjects Received "&amp;"("&amp;VZE1430&amp;")"</f>
        <v>Total Subjects Received ()</v>
      </c>
      <c r="VYY1435" s="825"/>
      <c r="VYZ1435" s="826"/>
      <c r="VZA1435" s="788" t="s">
        <v>37</v>
      </c>
      <c r="VZB1435" s="824" t="str">
        <f>"Total Subjects Received "&amp;"("&amp;VZI1430&amp;")"</f>
        <v>Total Subjects Received ()</v>
      </c>
      <c r="VZC1435" s="825"/>
      <c r="VZD1435" s="826"/>
      <c r="VZE1435" s="788" t="s">
        <v>37</v>
      </c>
      <c r="VZF1435" s="824" t="str">
        <f>"Total Subjects Received "&amp;"("&amp;VZM1430&amp;")"</f>
        <v>Total Subjects Received ()</v>
      </c>
      <c r="VZG1435" s="825"/>
      <c r="VZH1435" s="826"/>
      <c r="VZI1435" s="788" t="s">
        <v>37</v>
      </c>
      <c r="VZJ1435" s="824" t="str">
        <f>"Total Subjects Received "&amp;"("&amp;VZQ1430&amp;")"</f>
        <v>Total Subjects Received ()</v>
      </c>
      <c r="VZK1435" s="825"/>
      <c r="VZL1435" s="826"/>
      <c r="VZM1435" s="788" t="s">
        <v>37</v>
      </c>
      <c r="VZN1435" s="824" t="str">
        <f>"Total Subjects Received "&amp;"("&amp;VZU1430&amp;")"</f>
        <v>Total Subjects Received ()</v>
      </c>
      <c r="VZO1435" s="825"/>
      <c r="VZP1435" s="826"/>
      <c r="VZQ1435" s="788" t="s">
        <v>37</v>
      </c>
      <c r="VZR1435" s="824" t="str">
        <f>"Total Subjects Received "&amp;"("&amp;VZY1430&amp;")"</f>
        <v>Total Subjects Received ()</v>
      </c>
      <c r="VZS1435" s="825"/>
      <c r="VZT1435" s="826"/>
      <c r="VZU1435" s="788" t="s">
        <v>37</v>
      </c>
      <c r="VZV1435" s="824" t="str">
        <f>"Total Subjects Received "&amp;"("&amp;WAC1430&amp;")"</f>
        <v>Total Subjects Received ()</v>
      </c>
      <c r="VZW1435" s="825"/>
      <c r="VZX1435" s="826"/>
      <c r="VZY1435" s="788" t="s">
        <v>37</v>
      </c>
      <c r="VZZ1435" s="824" t="str">
        <f>"Total Subjects Received "&amp;"("&amp;WAG1430&amp;")"</f>
        <v>Total Subjects Received ()</v>
      </c>
      <c r="WAA1435" s="825"/>
      <c r="WAB1435" s="826"/>
      <c r="WAC1435" s="788" t="s">
        <v>37</v>
      </c>
      <c r="WAD1435" s="824" t="str">
        <f>"Total Subjects Received "&amp;"("&amp;WAK1430&amp;")"</f>
        <v>Total Subjects Received ()</v>
      </c>
      <c r="WAE1435" s="825"/>
      <c r="WAF1435" s="826"/>
      <c r="WAG1435" s="788" t="s">
        <v>37</v>
      </c>
      <c r="WAH1435" s="824" t="str">
        <f>"Total Subjects Received "&amp;"("&amp;WAO1430&amp;")"</f>
        <v>Total Subjects Received ()</v>
      </c>
      <c r="WAI1435" s="825"/>
      <c r="WAJ1435" s="826"/>
      <c r="WAK1435" s="788" t="s">
        <v>37</v>
      </c>
      <c r="WAL1435" s="824" t="str">
        <f>"Total Subjects Received "&amp;"("&amp;WAS1430&amp;")"</f>
        <v>Total Subjects Received ()</v>
      </c>
      <c r="WAM1435" s="825"/>
      <c r="WAN1435" s="826"/>
      <c r="WAO1435" s="788" t="s">
        <v>37</v>
      </c>
      <c r="WAP1435" s="824" t="str">
        <f>"Total Subjects Received "&amp;"("&amp;WAW1430&amp;")"</f>
        <v>Total Subjects Received ()</v>
      </c>
      <c r="WAQ1435" s="825"/>
      <c r="WAR1435" s="826"/>
      <c r="WAS1435" s="788" t="s">
        <v>37</v>
      </c>
      <c r="WAT1435" s="824" t="str">
        <f>"Total Subjects Received "&amp;"("&amp;WBA1430&amp;")"</f>
        <v>Total Subjects Received ()</v>
      </c>
      <c r="WAU1435" s="825"/>
      <c r="WAV1435" s="826"/>
      <c r="WAW1435" s="788" t="s">
        <v>37</v>
      </c>
      <c r="WAX1435" s="824" t="str">
        <f>"Total Subjects Received "&amp;"("&amp;WBE1430&amp;")"</f>
        <v>Total Subjects Received ()</v>
      </c>
      <c r="WAY1435" s="825"/>
      <c r="WAZ1435" s="826"/>
      <c r="WBA1435" s="788" t="s">
        <v>37</v>
      </c>
      <c r="WBB1435" s="824" t="str">
        <f>"Total Subjects Received "&amp;"("&amp;WBI1430&amp;")"</f>
        <v>Total Subjects Received ()</v>
      </c>
      <c r="WBC1435" s="825"/>
      <c r="WBD1435" s="826"/>
      <c r="WBE1435" s="788" t="s">
        <v>37</v>
      </c>
      <c r="WBF1435" s="824" t="str">
        <f>"Total Subjects Received "&amp;"("&amp;WBM1430&amp;")"</f>
        <v>Total Subjects Received ()</v>
      </c>
      <c r="WBG1435" s="825"/>
      <c r="WBH1435" s="826"/>
      <c r="WBI1435" s="788" t="s">
        <v>37</v>
      </c>
      <c r="WBJ1435" s="824" t="str">
        <f>"Total Subjects Received "&amp;"("&amp;WBQ1430&amp;")"</f>
        <v>Total Subjects Received ()</v>
      </c>
      <c r="WBK1435" s="825"/>
      <c r="WBL1435" s="826"/>
      <c r="WBM1435" s="788" t="s">
        <v>37</v>
      </c>
      <c r="WBN1435" s="824" t="str">
        <f>"Total Subjects Received "&amp;"("&amp;WBU1430&amp;")"</f>
        <v>Total Subjects Received ()</v>
      </c>
      <c r="WBO1435" s="825"/>
      <c r="WBP1435" s="826"/>
      <c r="WBQ1435" s="788" t="s">
        <v>37</v>
      </c>
      <c r="WBR1435" s="824" t="str">
        <f>"Total Subjects Received "&amp;"("&amp;WBY1430&amp;")"</f>
        <v>Total Subjects Received ()</v>
      </c>
      <c r="WBS1435" s="825"/>
      <c r="WBT1435" s="826"/>
      <c r="WBU1435" s="788" t="s">
        <v>37</v>
      </c>
      <c r="WBV1435" s="824" t="str">
        <f>"Total Subjects Received "&amp;"("&amp;WCC1430&amp;")"</f>
        <v>Total Subjects Received ()</v>
      </c>
      <c r="WBW1435" s="825"/>
      <c r="WBX1435" s="826"/>
      <c r="WBY1435" s="788" t="s">
        <v>37</v>
      </c>
      <c r="WBZ1435" s="824" t="str">
        <f>"Total Subjects Received "&amp;"("&amp;WCG1430&amp;")"</f>
        <v>Total Subjects Received ()</v>
      </c>
      <c r="WCA1435" s="825"/>
      <c r="WCB1435" s="826"/>
      <c r="WCC1435" s="788" t="s">
        <v>37</v>
      </c>
      <c r="WCD1435" s="824" t="str">
        <f>"Total Subjects Received "&amp;"("&amp;WCK1430&amp;")"</f>
        <v>Total Subjects Received ()</v>
      </c>
      <c r="WCE1435" s="825"/>
      <c r="WCF1435" s="826"/>
      <c r="WCG1435" s="788" t="s">
        <v>37</v>
      </c>
      <c r="WCH1435" s="824" t="str">
        <f>"Total Subjects Received "&amp;"("&amp;WCO1430&amp;")"</f>
        <v>Total Subjects Received ()</v>
      </c>
      <c r="WCI1435" s="825"/>
      <c r="WCJ1435" s="826"/>
      <c r="WCK1435" s="788" t="s">
        <v>37</v>
      </c>
      <c r="WCL1435" s="824" t="str">
        <f>"Total Subjects Received "&amp;"("&amp;WCS1430&amp;")"</f>
        <v>Total Subjects Received ()</v>
      </c>
      <c r="WCM1435" s="825"/>
      <c r="WCN1435" s="826"/>
      <c r="WCO1435" s="788" t="s">
        <v>37</v>
      </c>
      <c r="WCP1435" s="824" t="str">
        <f>"Total Subjects Received "&amp;"("&amp;WCW1430&amp;")"</f>
        <v>Total Subjects Received ()</v>
      </c>
      <c r="WCQ1435" s="825"/>
      <c r="WCR1435" s="826"/>
      <c r="WCS1435" s="788" t="s">
        <v>37</v>
      </c>
      <c r="WCT1435" s="824" t="str">
        <f>"Total Subjects Received "&amp;"("&amp;WDA1430&amp;")"</f>
        <v>Total Subjects Received ()</v>
      </c>
      <c r="WCU1435" s="825"/>
      <c r="WCV1435" s="826"/>
      <c r="WCW1435" s="788" t="s">
        <v>37</v>
      </c>
      <c r="WCX1435" s="824" t="str">
        <f>"Total Subjects Received "&amp;"("&amp;WDE1430&amp;")"</f>
        <v>Total Subjects Received ()</v>
      </c>
      <c r="WCY1435" s="825"/>
      <c r="WCZ1435" s="826"/>
      <c r="WDA1435" s="788" t="s">
        <v>37</v>
      </c>
      <c r="WDB1435" s="824" t="str">
        <f>"Total Subjects Received "&amp;"("&amp;WDI1430&amp;")"</f>
        <v>Total Subjects Received ()</v>
      </c>
      <c r="WDC1435" s="825"/>
      <c r="WDD1435" s="826"/>
      <c r="WDE1435" s="788" t="s">
        <v>37</v>
      </c>
      <c r="WDF1435" s="824" t="str">
        <f>"Total Subjects Received "&amp;"("&amp;WDM1430&amp;")"</f>
        <v>Total Subjects Received ()</v>
      </c>
      <c r="WDG1435" s="825"/>
      <c r="WDH1435" s="826"/>
      <c r="WDI1435" s="788" t="s">
        <v>37</v>
      </c>
      <c r="WDJ1435" s="824" t="str">
        <f>"Total Subjects Received "&amp;"("&amp;WDQ1430&amp;")"</f>
        <v>Total Subjects Received ()</v>
      </c>
      <c r="WDK1435" s="825"/>
      <c r="WDL1435" s="826"/>
      <c r="WDM1435" s="788" t="s">
        <v>37</v>
      </c>
      <c r="WDN1435" s="824" t="str">
        <f>"Total Subjects Received "&amp;"("&amp;WDU1430&amp;")"</f>
        <v>Total Subjects Received ()</v>
      </c>
      <c r="WDO1435" s="825"/>
      <c r="WDP1435" s="826"/>
      <c r="WDQ1435" s="788" t="s">
        <v>37</v>
      </c>
      <c r="WDR1435" s="824" t="str">
        <f>"Total Subjects Received "&amp;"("&amp;WDY1430&amp;")"</f>
        <v>Total Subjects Received ()</v>
      </c>
      <c r="WDS1435" s="825"/>
      <c r="WDT1435" s="826"/>
      <c r="WDU1435" s="788" t="s">
        <v>37</v>
      </c>
      <c r="WDV1435" s="824" t="str">
        <f>"Total Subjects Received "&amp;"("&amp;WEC1430&amp;")"</f>
        <v>Total Subjects Received ()</v>
      </c>
      <c r="WDW1435" s="825"/>
      <c r="WDX1435" s="826"/>
      <c r="WDY1435" s="788" t="s">
        <v>37</v>
      </c>
      <c r="WDZ1435" s="824" t="str">
        <f>"Total Subjects Received "&amp;"("&amp;WEG1430&amp;")"</f>
        <v>Total Subjects Received ()</v>
      </c>
      <c r="WEA1435" s="825"/>
      <c r="WEB1435" s="826"/>
      <c r="WEC1435" s="788" t="s">
        <v>37</v>
      </c>
      <c r="WED1435" s="824" t="str">
        <f>"Total Subjects Received "&amp;"("&amp;WEK1430&amp;")"</f>
        <v>Total Subjects Received ()</v>
      </c>
      <c r="WEE1435" s="825"/>
      <c r="WEF1435" s="826"/>
      <c r="WEG1435" s="788" t="s">
        <v>37</v>
      </c>
      <c r="WEH1435" s="824" t="str">
        <f>"Total Subjects Received "&amp;"("&amp;WEO1430&amp;")"</f>
        <v>Total Subjects Received ()</v>
      </c>
      <c r="WEI1435" s="825"/>
      <c r="WEJ1435" s="826"/>
      <c r="WEK1435" s="788" t="s">
        <v>37</v>
      </c>
      <c r="WEL1435" s="824" t="str">
        <f>"Total Subjects Received "&amp;"("&amp;WES1430&amp;")"</f>
        <v>Total Subjects Received ()</v>
      </c>
      <c r="WEM1435" s="825"/>
      <c r="WEN1435" s="826"/>
      <c r="WEO1435" s="788" t="s">
        <v>37</v>
      </c>
      <c r="WEP1435" s="824" t="str">
        <f>"Total Subjects Received "&amp;"("&amp;WEW1430&amp;")"</f>
        <v>Total Subjects Received ()</v>
      </c>
      <c r="WEQ1435" s="825"/>
      <c r="WER1435" s="826"/>
      <c r="WES1435" s="788" t="s">
        <v>37</v>
      </c>
      <c r="WET1435" s="824" t="str">
        <f>"Total Subjects Received "&amp;"("&amp;WFA1430&amp;")"</f>
        <v>Total Subjects Received ()</v>
      </c>
      <c r="WEU1435" s="825"/>
      <c r="WEV1435" s="826"/>
      <c r="WEW1435" s="788" t="s">
        <v>37</v>
      </c>
      <c r="WEX1435" s="824" t="str">
        <f>"Total Subjects Received "&amp;"("&amp;WFE1430&amp;")"</f>
        <v>Total Subjects Received ()</v>
      </c>
      <c r="WEY1435" s="825"/>
      <c r="WEZ1435" s="826"/>
      <c r="WFA1435" s="788" t="s">
        <v>37</v>
      </c>
      <c r="WFB1435" s="824" t="str">
        <f>"Total Subjects Received "&amp;"("&amp;WFI1430&amp;")"</f>
        <v>Total Subjects Received ()</v>
      </c>
      <c r="WFC1435" s="825"/>
      <c r="WFD1435" s="826"/>
      <c r="WFE1435" s="788" t="s">
        <v>37</v>
      </c>
      <c r="WFF1435" s="824" t="str">
        <f>"Total Subjects Received "&amp;"("&amp;WFM1430&amp;")"</f>
        <v>Total Subjects Received ()</v>
      </c>
      <c r="WFG1435" s="825"/>
      <c r="WFH1435" s="826"/>
      <c r="WFI1435" s="788" t="s">
        <v>37</v>
      </c>
      <c r="WFJ1435" s="824" t="str">
        <f>"Total Subjects Received "&amp;"("&amp;WFQ1430&amp;")"</f>
        <v>Total Subjects Received ()</v>
      </c>
      <c r="WFK1435" s="825"/>
      <c r="WFL1435" s="826"/>
      <c r="WFM1435" s="788" t="s">
        <v>37</v>
      </c>
      <c r="WFN1435" s="824" t="str">
        <f>"Total Subjects Received "&amp;"("&amp;WFU1430&amp;")"</f>
        <v>Total Subjects Received ()</v>
      </c>
      <c r="WFO1435" s="825"/>
      <c r="WFP1435" s="826"/>
      <c r="WFQ1435" s="788" t="s">
        <v>37</v>
      </c>
      <c r="WFR1435" s="824" t="str">
        <f>"Total Subjects Received "&amp;"("&amp;WFY1430&amp;")"</f>
        <v>Total Subjects Received ()</v>
      </c>
      <c r="WFS1435" s="825"/>
      <c r="WFT1435" s="826"/>
      <c r="WFU1435" s="788" t="s">
        <v>37</v>
      </c>
      <c r="WFV1435" s="824" t="str">
        <f>"Total Subjects Received "&amp;"("&amp;WGC1430&amp;")"</f>
        <v>Total Subjects Received ()</v>
      </c>
      <c r="WFW1435" s="825"/>
      <c r="WFX1435" s="826"/>
      <c r="WFY1435" s="788" t="s">
        <v>37</v>
      </c>
      <c r="WFZ1435" s="824" t="str">
        <f>"Total Subjects Received "&amp;"("&amp;WGG1430&amp;")"</f>
        <v>Total Subjects Received ()</v>
      </c>
      <c r="WGA1435" s="825"/>
      <c r="WGB1435" s="826"/>
      <c r="WGC1435" s="788" t="s">
        <v>37</v>
      </c>
      <c r="WGD1435" s="824" t="str">
        <f>"Total Subjects Received "&amp;"("&amp;WGK1430&amp;")"</f>
        <v>Total Subjects Received ()</v>
      </c>
      <c r="WGE1435" s="825"/>
      <c r="WGF1435" s="826"/>
      <c r="WGG1435" s="788" t="s">
        <v>37</v>
      </c>
      <c r="WGH1435" s="824" t="str">
        <f>"Total Subjects Received "&amp;"("&amp;WGO1430&amp;")"</f>
        <v>Total Subjects Received ()</v>
      </c>
      <c r="WGI1435" s="825"/>
      <c r="WGJ1435" s="826"/>
      <c r="WGK1435" s="788" t="s">
        <v>37</v>
      </c>
      <c r="WGL1435" s="824" t="str">
        <f>"Total Subjects Received "&amp;"("&amp;WGS1430&amp;")"</f>
        <v>Total Subjects Received ()</v>
      </c>
      <c r="WGM1435" s="825"/>
      <c r="WGN1435" s="826"/>
      <c r="WGO1435" s="788" t="s">
        <v>37</v>
      </c>
      <c r="WGP1435" s="824" t="str">
        <f>"Total Subjects Received "&amp;"("&amp;WGW1430&amp;")"</f>
        <v>Total Subjects Received ()</v>
      </c>
      <c r="WGQ1435" s="825"/>
      <c r="WGR1435" s="826"/>
      <c r="WGS1435" s="788" t="s">
        <v>37</v>
      </c>
      <c r="WGT1435" s="824" t="str">
        <f>"Total Subjects Received "&amp;"("&amp;WHA1430&amp;")"</f>
        <v>Total Subjects Received ()</v>
      </c>
      <c r="WGU1435" s="825"/>
      <c r="WGV1435" s="826"/>
      <c r="WGW1435" s="788" t="s">
        <v>37</v>
      </c>
      <c r="WGX1435" s="824" t="str">
        <f>"Total Subjects Received "&amp;"("&amp;WHE1430&amp;")"</f>
        <v>Total Subjects Received ()</v>
      </c>
      <c r="WGY1435" s="825"/>
      <c r="WGZ1435" s="826"/>
      <c r="WHA1435" s="788" t="s">
        <v>37</v>
      </c>
      <c r="WHB1435" s="824" t="str">
        <f>"Total Subjects Received "&amp;"("&amp;WHI1430&amp;")"</f>
        <v>Total Subjects Received ()</v>
      </c>
      <c r="WHC1435" s="825"/>
      <c r="WHD1435" s="826"/>
      <c r="WHE1435" s="788" t="s">
        <v>37</v>
      </c>
      <c r="WHF1435" s="824" t="str">
        <f>"Total Subjects Received "&amp;"("&amp;WHM1430&amp;")"</f>
        <v>Total Subjects Received ()</v>
      </c>
      <c r="WHG1435" s="825"/>
      <c r="WHH1435" s="826"/>
      <c r="WHI1435" s="788" t="s">
        <v>37</v>
      </c>
      <c r="WHJ1435" s="824" t="str">
        <f>"Total Subjects Received "&amp;"("&amp;WHQ1430&amp;")"</f>
        <v>Total Subjects Received ()</v>
      </c>
      <c r="WHK1435" s="825"/>
      <c r="WHL1435" s="826"/>
      <c r="WHM1435" s="788" t="s">
        <v>37</v>
      </c>
      <c r="WHN1435" s="824" t="str">
        <f>"Total Subjects Received "&amp;"("&amp;WHU1430&amp;")"</f>
        <v>Total Subjects Received ()</v>
      </c>
      <c r="WHO1435" s="825"/>
      <c r="WHP1435" s="826"/>
      <c r="WHQ1435" s="788" t="s">
        <v>37</v>
      </c>
      <c r="WHR1435" s="824" t="str">
        <f>"Total Subjects Received "&amp;"("&amp;WHY1430&amp;")"</f>
        <v>Total Subjects Received ()</v>
      </c>
      <c r="WHS1435" s="825"/>
      <c r="WHT1435" s="826"/>
      <c r="WHU1435" s="788" t="s">
        <v>37</v>
      </c>
      <c r="WHV1435" s="824" t="str">
        <f>"Total Subjects Received "&amp;"("&amp;WIC1430&amp;")"</f>
        <v>Total Subjects Received ()</v>
      </c>
      <c r="WHW1435" s="825"/>
      <c r="WHX1435" s="826"/>
      <c r="WHY1435" s="788" t="s">
        <v>37</v>
      </c>
      <c r="WHZ1435" s="824" t="str">
        <f>"Total Subjects Received "&amp;"("&amp;WIG1430&amp;")"</f>
        <v>Total Subjects Received ()</v>
      </c>
      <c r="WIA1435" s="825"/>
      <c r="WIB1435" s="826"/>
      <c r="WIC1435" s="788" t="s">
        <v>37</v>
      </c>
      <c r="WID1435" s="824" t="str">
        <f>"Total Subjects Received "&amp;"("&amp;WIK1430&amp;")"</f>
        <v>Total Subjects Received ()</v>
      </c>
      <c r="WIE1435" s="825"/>
      <c r="WIF1435" s="826"/>
      <c r="WIG1435" s="788" t="s">
        <v>37</v>
      </c>
      <c r="WIH1435" s="824" t="str">
        <f>"Total Subjects Received "&amp;"("&amp;WIO1430&amp;")"</f>
        <v>Total Subjects Received ()</v>
      </c>
      <c r="WII1435" s="825"/>
      <c r="WIJ1435" s="826"/>
      <c r="WIK1435" s="788" t="s">
        <v>37</v>
      </c>
      <c r="WIL1435" s="824" t="str">
        <f>"Total Subjects Received "&amp;"("&amp;WIS1430&amp;")"</f>
        <v>Total Subjects Received ()</v>
      </c>
      <c r="WIM1435" s="825"/>
      <c r="WIN1435" s="826"/>
      <c r="WIO1435" s="788" t="s">
        <v>37</v>
      </c>
      <c r="WIP1435" s="824" t="str">
        <f>"Total Subjects Received "&amp;"("&amp;WIW1430&amp;")"</f>
        <v>Total Subjects Received ()</v>
      </c>
      <c r="WIQ1435" s="825"/>
      <c r="WIR1435" s="826"/>
      <c r="WIS1435" s="788" t="s">
        <v>37</v>
      </c>
      <c r="WIT1435" s="824" t="str">
        <f>"Total Subjects Received "&amp;"("&amp;WJA1430&amp;")"</f>
        <v>Total Subjects Received ()</v>
      </c>
      <c r="WIU1435" s="825"/>
      <c r="WIV1435" s="826"/>
      <c r="WIW1435" s="788" t="s">
        <v>37</v>
      </c>
      <c r="WIX1435" s="824" t="str">
        <f>"Total Subjects Received "&amp;"("&amp;WJE1430&amp;")"</f>
        <v>Total Subjects Received ()</v>
      </c>
      <c r="WIY1435" s="825"/>
      <c r="WIZ1435" s="826"/>
      <c r="WJA1435" s="788" t="s">
        <v>37</v>
      </c>
      <c r="WJB1435" s="824" t="str">
        <f>"Total Subjects Received "&amp;"("&amp;WJI1430&amp;")"</f>
        <v>Total Subjects Received ()</v>
      </c>
      <c r="WJC1435" s="825"/>
      <c r="WJD1435" s="826"/>
      <c r="WJE1435" s="788" t="s">
        <v>37</v>
      </c>
      <c r="WJF1435" s="824" t="str">
        <f>"Total Subjects Received "&amp;"("&amp;WJM1430&amp;")"</f>
        <v>Total Subjects Received ()</v>
      </c>
      <c r="WJG1435" s="825"/>
      <c r="WJH1435" s="826"/>
      <c r="WJI1435" s="788" t="s">
        <v>37</v>
      </c>
      <c r="WJJ1435" s="824" t="str">
        <f>"Total Subjects Received "&amp;"("&amp;WJQ1430&amp;")"</f>
        <v>Total Subjects Received ()</v>
      </c>
      <c r="WJK1435" s="825"/>
      <c r="WJL1435" s="826"/>
      <c r="WJM1435" s="788" t="s">
        <v>37</v>
      </c>
      <c r="WJN1435" s="824" t="str">
        <f>"Total Subjects Received "&amp;"("&amp;WJU1430&amp;")"</f>
        <v>Total Subjects Received ()</v>
      </c>
      <c r="WJO1435" s="825"/>
      <c r="WJP1435" s="826"/>
      <c r="WJQ1435" s="788" t="s">
        <v>37</v>
      </c>
      <c r="WJR1435" s="824" t="str">
        <f>"Total Subjects Received "&amp;"("&amp;WJY1430&amp;")"</f>
        <v>Total Subjects Received ()</v>
      </c>
      <c r="WJS1435" s="825"/>
      <c r="WJT1435" s="826"/>
      <c r="WJU1435" s="788" t="s">
        <v>37</v>
      </c>
      <c r="WJV1435" s="824" t="str">
        <f>"Total Subjects Received "&amp;"("&amp;WKC1430&amp;")"</f>
        <v>Total Subjects Received ()</v>
      </c>
      <c r="WJW1435" s="825"/>
      <c r="WJX1435" s="826"/>
      <c r="WJY1435" s="788" t="s">
        <v>37</v>
      </c>
      <c r="WJZ1435" s="824" t="str">
        <f>"Total Subjects Received "&amp;"("&amp;WKG1430&amp;")"</f>
        <v>Total Subjects Received ()</v>
      </c>
      <c r="WKA1435" s="825"/>
      <c r="WKB1435" s="826"/>
      <c r="WKC1435" s="788" t="s">
        <v>37</v>
      </c>
      <c r="WKD1435" s="824" t="str">
        <f>"Total Subjects Received "&amp;"("&amp;WKK1430&amp;")"</f>
        <v>Total Subjects Received ()</v>
      </c>
      <c r="WKE1435" s="825"/>
      <c r="WKF1435" s="826"/>
      <c r="WKG1435" s="788" t="s">
        <v>37</v>
      </c>
      <c r="WKH1435" s="824" t="str">
        <f>"Total Subjects Received "&amp;"("&amp;WKO1430&amp;")"</f>
        <v>Total Subjects Received ()</v>
      </c>
      <c r="WKI1435" s="825"/>
      <c r="WKJ1435" s="826"/>
      <c r="WKK1435" s="788" t="s">
        <v>37</v>
      </c>
      <c r="WKL1435" s="824" t="str">
        <f>"Total Subjects Received "&amp;"("&amp;WKS1430&amp;")"</f>
        <v>Total Subjects Received ()</v>
      </c>
      <c r="WKM1435" s="825"/>
      <c r="WKN1435" s="826"/>
      <c r="WKO1435" s="788" t="s">
        <v>37</v>
      </c>
      <c r="WKP1435" s="824" t="str">
        <f>"Total Subjects Received "&amp;"("&amp;WKW1430&amp;")"</f>
        <v>Total Subjects Received ()</v>
      </c>
      <c r="WKQ1435" s="825"/>
      <c r="WKR1435" s="826"/>
      <c r="WKS1435" s="788" t="s">
        <v>37</v>
      </c>
      <c r="WKT1435" s="824" t="str">
        <f>"Total Subjects Received "&amp;"("&amp;WLA1430&amp;")"</f>
        <v>Total Subjects Received ()</v>
      </c>
      <c r="WKU1435" s="825"/>
      <c r="WKV1435" s="826"/>
      <c r="WKW1435" s="788" t="s">
        <v>37</v>
      </c>
      <c r="WKX1435" s="824" t="str">
        <f>"Total Subjects Received "&amp;"("&amp;WLE1430&amp;")"</f>
        <v>Total Subjects Received ()</v>
      </c>
      <c r="WKY1435" s="825"/>
      <c r="WKZ1435" s="826"/>
      <c r="WLA1435" s="788" t="s">
        <v>37</v>
      </c>
      <c r="WLB1435" s="824" t="str">
        <f>"Total Subjects Received "&amp;"("&amp;WLI1430&amp;")"</f>
        <v>Total Subjects Received ()</v>
      </c>
      <c r="WLC1435" s="825"/>
      <c r="WLD1435" s="826"/>
      <c r="WLE1435" s="788" t="s">
        <v>37</v>
      </c>
      <c r="WLF1435" s="824" t="str">
        <f>"Total Subjects Received "&amp;"("&amp;WLM1430&amp;")"</f>
        <v>Total Subjects Received ()</v>
      </c>
      <c r="WLG1435" s="825"/>
      <c r="WLH1435" s="826"/>
      <c r="WLI1435" s="788" t="s">
        <v>37</v>
      </c>
      <c r="WLJ1435" s="824" t="str">
        <f>"Total Subjects Received "&amp;"("&amp;WLQ1430&amp;")"</f>
        <v>Total Subjects Received ()</v>
      </c>
      <c r="WLK1435" s="825"/>
      <c r="WLL1435" s="826"/>
      <c r="WLM1435" s="788" t="s">
        <v>37</v>
      </c>
      <c r="WLN1435" s="824" t="str">
        <f>"Total Subjects Received "&amp;"("&amp;WLU1430&amp;")"</f>
        <v>Total Subjects Received ()</v>
      </c>
      <c r="WLO1435" s="825"/>
      <c r="WLP1435" s="826"/>
      <c r="WLQ1435" s="788" t="s">
        <v>37</v>
      </c>
      <c r="WLR1435" s="824" t="str">
        <f>"Total Subjects Received "&amp;"("&amp;WLY1430&amp;")"</f>
        <v>Total Subjects Received ()</v>
      </c>
      <c r="WLS1435" s="825"/>
      <c r="WLT1435" s="826"/>
      <c r="WLU1435" s="788" t="s">
        <v>37</v>
      </c>
      <c r="WLV1435" s="824" t="str">
        <f>"Total Subjects Received "&amp;"("&amp;WMC1430&amp;")"</f>
        <v>Total Subjects Received ()</v>
      </c>
      <c r="WLW1435" s="825"/>
      <c r="WLX1435" s="826"/>
      <c r="WLY1435" s="788" t="s">
        <v>37</v>
      </c>
      <c r="WLZ1435" s="824" t="str">
        <f>"Total Subjects Received "&amp;"("&amp;WMG1430&amp;")"</f>
        <v>Total Subjects Received ()</v>
      </c>
      <c r="WMA1435" s="825"/>
      <c r="WMB1435" s="826"/>
      <c r="WMC1435" s="788" t="s">
        <v>37</v>
      </c>
      <c r="WMD1435" s="824" t="str">
        <f>"Total Subjects Received "&amp;"("&amp;WMK1430&amp;")"</f>
        <v>Total Subjects Received ()</v>
      </c>
      <c r="WME1435" s="825"/>
      <c r="WMF1435" s="826"/>
      <c r="WMG1435" s="788" t="s">
        <v>37</v>
      </c>
      <c r="WMH1435" s="824" t="str">
        <f>"Total Subjects Received "&amp;"("&amp;WMO1430&amp;")"</f>
        <v>Total Subjects Received ()</v>
      </c>
      <c r="WMI1435" s="825"/>
      <c r="WMJ1435" s="826"/>
      <c r="WMK1435" s="788" t="s">
        <v>37</v>
      </c>
      <c r="WML1435" s="824" t="str">
        <f>"Total Subjects Received "&amp;"("&amp;WMS1430&amp;")"</f>
        <v>Total Subjects Received ()</v>
      </c>
      <c r="WMM1435" s="825"/>
      <c r="WMN1435" s="826"/>
      <c r="WMO1435" s="788" t="s">
        <v>37</v>
      </c>
      <c r="WMP1435" s="824" t="str">
        <f>"Total Subjects Received "&amp;"("&amp;WMW1430&amp;")"</f>
        <v>Total Subjects Received ()</v>
      </c>
      <c r="WMQ1435" s="825"/>
      <c r="WMR1435" s="826"/>
      <c r="WMS1435" s="788" t="s">
        <v>37</v>
      </c>
      <c r="WMT1435" s="824" t="str">
        <f>"Total Subjects Received "&amp;"("&amp;WNA1430&amp;")"</f>
        <v>Total Subjects Received ()</v>
      </c>
      <c r="WMU1435" s="825"/>
      <c r="WMV1435" s="826"/>
      <c r="WMW1435" s="788" t="s">
        <v>37</v>
      </c>
      <c r="WMX1435" s="824" t="str">
        <f>"Total Subjects Received "&amp;"("&amp;WNE1430&amp;")"</f>
        <v>Total Subjects Received ()</v>
      </c>
      <c r="WMY1435" s="825"/>
      <c r="WMZ1435" s="826"/>
      <c r="WNA1435" s="788" t="s">
        <v>37</v>
      </c>
      <c r="WNB1435" s="824" t="str">
        <f>"Total Subjects Received "&amp;"("&amp;WNI1430&amp;")"</f>
        <v>Total Subjects Received ()</v>
      </c>
      <c r="WNC1435" s="825"/>
      <c r="WND1435" s="826"/>
      <c r="WNE1435" s="788" t="s">
        <v>37</v>
      </c>
      <c r="WNF1435" s="824" t="str">
        <f>"Total Subjects Received "&amp;"("&amp;WNM1430&amp;")"</f>
        <v>Total Subjects Received ()</v>
      </c>
      <c r="WNG1435" s="825"/>
      <c r="WNH1435" s="826"/>
      <c r="WNI1435" s="788" t="s">
        <v>37</v>
      </c>
      <c r="WNJ1435" s="824" t="str">
        <f>"Total Subjects Received "&amp;"("&amp;WNQ1430&amp;")"</f>
        <v>Total Subjects Received ()</v>
      </c>
      <c r="WNK1435" s="825"/>
      <c r="WNL1435" s="826"/>
      <c r="WNM1435" s="788" t="s">
        <v>37</v>
      </c>
      <c r="WNN1435" s="824" t="str">
        <f>"Total Subjects Received "&amp;"("&amp;WNU1430&amp;")"</f>
        <v>Total Subjects Received ()</v>
      </c>
      <c r="WNO1435" s="825"/>
      <c r="WNP1435" s="826"/>
      <c r="WNQ1435" s="788" t="s">
        <v>37</v>
      </c>
      <c r="WNR1435" s="824" t="str">
        <f>"Total Subjects Received "&amp;"("&amp;WNY1430&amp;")"</f>
        <v>Total Subjects Received ()</v>
      </c>
      <c r="WNS1435" s="825"/>
      <c r="WNT1435" s="826"/>
      <c r="WNU1435" s="788" t="s">
        <v>37</v>
      </c>
      <c r="WNV1435" s="824" t="str">
        <f>"Total Subjects Received "&amp;"("&amp;WOC1430&amp;")"</f>
        <v>Total Subjects Received ()</v>
      </c>
      <c r="WNW1435" s="825"/>
      <c r="WNX1435" s="826"/>
      <c r="WNY1435" s="788" t="s">
        <v>37</v>
      </c>
      <c r="WNZ1435" s="824" t="str">
        <f>"Total Subjects Received "&amp;"("&amp;WOG1430&amp;")"</f>
        <v>Total Subjects Received ()</v>
      </c>
      <c r="WOA1435" s="825"/>
      <c r="WOB1435" s="826"/>
      <c r="WOC1435" s="788" t="s">
        <v>37</v>
      </c>
      <c r="WOD1435" s="824" t="str">
        <f>"Total Subjects Received "&amp;"("&amp;WOK1430&amp;")"</f>
        <v>Total Subjects Received ()</v>
      </c>
      <c r="WOE1435" s="825"/>
      <c r="WOF1435" s="826"/>
      <c r="WOG1435" s="788" t="s">
        <v>37</v>
      </c>
      <c r="WOH1435" s="824" t="str">
        <f>"Total Subjects Received "&amp;"("&amp;WOO1430&amp;")"</f>
        <v>Total Subjects Received ()</v>
      </c>
      <c r="WOI1435" s="825"/>
      <c r="WOJ1435" s="826"/>
      <c r="WOK1435" s="788" t="s">
        <v>37</v>
      </c>
      <c r="WOL1435" s="824" t="str">
        <f>"Total Subjects Received "&amp;"("&amp;WOS1430&amp;")"</f>
        <v>Total Subjects Received ()</v>
      </c>
      <c r="WOM1435" s="825"/>
      <c r="WON1435" s="826"/>
      <c r="WOO1435" s="788" t="s">
        <v>37</v>
      </c>
      <c r="WOP1435" s="824" t="str">
        <f>"Total Subjects Received "&amp;"("&amp;WOW1430&amp;")"</f>
        <v>Total Subjects Received ()</v>
      </c>
      <c r="WOQ1435" s="825"/>
      <c r="WOR1435" s="826"/>
      <c r="WOS1435" s="788" t="s">
        <v>37</v>
      </c>
      <c r="WOT1435" s="824" t="str">
        <f>"Total Subjects Received "&amp;"("&amp;WPA1430&amp;")"</f>
        <v>Total Subjects Received ()</v>
      </c>
      <c r="WOU1435" s="825"/>
      <c r="WOV1435" s="826"/>
      <c r="WOW1435" s="788" t="s">
        <v>37</v>
      </c>
      <c r="WOX1435" s="824" t="str">
        <f>"Total Subjects Received "&amp;"("&amp;WPE1430&amp;")"</f>
        <v>Total Subjects Received ()</v>
      </c>
      <c r="WOY1435" s="825"/>
      <c r="WOZ1435" s="826"/>
      <c r="WPA1435" s="788" t="s">
        <v>37</v>
      </c>
      <c r="WPB1435" s="824" t="str">
        <f>"Total Subjects Received "&amp;"("&amp;WPI1430&amp;")"</f>
        <v>Total Subjects Received ()</v>
      </c>
      <c r="WPC1435" s="825"/>
      <c r="WPD1435" s="826"/>
      <c r="WPE1435" s="788" t="s">
        <v>37</v>
      </c>
      <c r="WPF1435" s="824" t="str">
        <f>"Total Subjects Received "&amp;"("&amp;WPM1430&amp;")"</f>
        <v>Total Subjects Received ()</v>
      </c>
      <c r="WPG1435" s="825"/>
      <c r="WPH1435" s="826"/>
      <c r="WPI1435" s="788" t="s">
        <v>37</v>
      </c>
      <c r="WPJ1435" s="824" t="str">
        <f>"Total Subjects Received "&amp;"("&amp;WPQ1430&amp;")"</f>
        <v>Total Subjects Received ()</v>
      </c>
      <c r="WPK1435" s="825"/>
      <c r="WPL1435" s="826"/>
      <c r="WPM1435" s="788" t="s">
        <v>37</v>
      </c>
      <c r="WPN1435" s="824" t="str">
        <f>"Total Subjects Received "&amp;"("&amp;WPU1430&amp;")"</f>
        <v>Total Subjects Received ()</v>
      </c>
      <c r="WPO1435" s="825"/>
      <c r="WPP1435" s="826"/>
      <c r="WPQ1435" s="788" t="s">
        <v>37</v>
      </c>
      <c r="WPR1435" s="824" t="str">
        <f>"Total Subjects Received "&amp;"("&amp;WPY1430&amp;")"</f>
        <v>Total Subjects Received ()</v>
      </c>
      <c r="WPS1435" s="825"/>
      <c r="WPT1435" s="826"/>
      <c r="WPU1435" s="788" t="s">
        <v>37</v>
      </c>
      <c r="WPV1435" s="824" t="str">
        <f>"Total Subjects Received "&amp;"("&amp;WQC1430&amp;")"</f>
        <v>Total Subjects Received ()</v>
      </c>
      <c r="WPW1435" s="825"/>
      <c r="WPX1435" s="826"/>
      <c r="WPY1435" s="788" t="s">
        <v>37</v>
      </c>
      <c r="WPZ1435" s="824" t="str">
        <f>"Total Subjects Received "&amp;"("&amp;WQG1430&amp;")"</f>
        <v>Total Subjects Received ()</v>
      </c>
      <c r="WQA1435" s="825"/>
      <c r="WQB1435" s="826"/>
      <c r="WQC1435" s="788" t="s">
        <v>37</v>
      </c>
      <c r="WQD1435" s="824" t="str">
        <f>"Total Subjects Received "&amp;"("&amp;WQK1430&amp;")"</f>
        <v>Total Subjects Received ()</v>
      </c>
      <c r="WQE1435" s="825"/>
      <c r="WQF1435" s="826"/>
      <c r="WQG1435" s="788" t="s">
        <v>37</v>
      </c>
      <c r="WQH1435" s="824" t="str">
        <f>"Total Subjects Received "&amp;"("&amp;WQO1430&amp;")"</f>
        <v>Total Subjects Received ()</v>
      </c>
      <c r="WQI1435" s="825"/>
      <c r="WQJ1435" s="826"/>
      <c r="WQK1435" s="788" t="s">
        <v>37</v>
      </c>
      <c r="WQL1435" s="824" t="str">
        <f>"Total Subjects Received "&amp;"("&amp;WQS1430&amp;")"</f>
        <v>Total Subjects Received ()</v>
      </c>
      <c r="WQM1435" s="825"/>
      <c r="WQN1435" s="826"/>
      <c r="WQO1435" s="788" t="s">
        <v>37</v>
      </c>
      <c r="WQP1435" s="824" t="str">
        <f>"Total Subjects Received "&amp;"("&amp;WQW1430&amp;")"</f>
        <v>Total Subjects Received ()</v>
      </c>
      <c r="WQQ1435" s="825"/>
      <c r="WQR1435" s="826"/>
      <c r="WQS1435" s="788" t="s">
        <v>37</v>
      </c>
      <c r="WQT1435" s="824" t="str">
        <f>"Total Subjects Received "&amp;"("&amp;WRA1430&amp;")"</f>
        <v>Total Subjects Received ()</v>
      </c>
      <c r="WQU1435" s="825"/>
      <c r="WQV1435" s="826"/>
      <c r="WQW1435" s="788" t="s">
        <v>37</v>
      </c>
      <c r="WQX1435" s="824" t="str">
        <f>"Total Subjects Received "&amp;"("&amp;WRE1430&amp;")"</f>
        <v>Total Subjects Received ()</v>
      </c>
      <c r="WQY1435" s="825"/>
      <c r="WQZ1435" s="826"/>
      <c r="WRA1435" s="788" t="s">
        <v>37</v>
      </c>
      <c r="WRB1435" s="824" t="str">
        <f>"Total Subjects Received "&amp;"("&amp;WRI1430&amp;")"</f>
        <v>Total Subjects Received ()</v>
      </c>
      <c r="WRC1435" s="825"/>
      <c r="WRD1435" s="826"/>
      <c r="WRE1435" s="788" t="s">
        <v>37</v>
      </c>
      <c r="WRF1435" s="824" t="str">
        <f>"Total Subjects Received "&amp;"("&amp;WRM1430&amp;")"</f>
        <v>Total Subjects Received ()</v>
      </c>
      <c r="WRG1435" s="825"/>
      <c r="WRH1435" s="826"/>
      <c r="WRI1435" s="788" t="s">
        <v>37</v>
      </c>
      <c r="WRJ1435" s="824" t="str">
        <f>"Total Subjects Received "&amp;"("&amp;WRQ1430&amp;")"</f>
        <v>Total Subjects Received ()</v>
      </c>
      <c r="WRK1435" s="825"/>
      <c r="WRL1435" s="826"/>
      <c r="WRM1435" s="788" t="s">
        <v>37</v>
      </c>
      <c r="WRN1435" s="824" t="str">
        <f>"Total Subjects Received "&amp;"("&amp;WRU1430&amp;")"</f>
        <v>Total Subjects Received ()</v>
      </c>
      <c r="WRO1435" s="825"/>
      <c r="WRP1435" s="826"/>
      <c r="WRQ1435" s="788" t="s">
        <v>37</v>
      </c>
      <c r="WRR1435" s="824" t="str">
        <f>"Total Subjects Received "&amp;"("&amp;WRY1430&amp;")"</f>
        <v>Total Subjects Received ()</v>
      </c>
      <c r="WRS1435" s="825"/>
      <c r="WRT1435" s="826"/>
      <c r="WRU1435" s="788" t="s">
        <v>37</v>
      </c>
      <c r="WRV1435" s="824" t="str">
        <f>"Total Subjects Received "&amp;"("&amp;WSC1430&amp;")"</f>
        <v>Total Subjects Received ()</v>
      </c>
      <c r="WRW1435" s="825"/>
      <c r="WRX1435" s="826"/>
      <c r="WRY1435" s="788" t="s">
        <v>37</v>
      </c>
      <c r="WRZ1435" s="824" t="str">
        <f>"Total Subjects Received "&amp;"("&amp;WSG1430&amp;")"</f>
        <v>Total Subjects Received ()</v>
      </c>
      <c r="WSA1435" s="825"/>
      <c r="WSB1435" s="826"/>
      <c r="WSC1435" s="788" t="s">
        <v>37</v>
      </c>
      <c r="WSD1435" s="824" t="str">
        <f>"Total Subjects Received "&amp;"("&amp;WSK1430&amp;")"</f>
        <v>Total Subjects Received ()</v>
      </c>
      <c r="WSE1435" s="825"/>
      <c r="WSF1435" s="826"/>
      <c r="WSG1435" s="788" t="s">
        <v>37</v>
      </c>
      <c r="WSH1435" s="824" t="str">
        <f>"Total Subjects Received "&amp;"("&amp;WSO1430&amp;")"</f>
        <v>Total Subjects Received ()</v>
      </c>
      <c r="WSI1435" s="825"/>
      <c r="WSJ1435" s="826"/>
      <c r="WSK1435" s="788" t="s">
        <v>37</v>
      </c>
      <c r="WSL1435" s="824" t="str">
        <f>"Total Subjects Received "&amp;"("&amp;WSS1430&amp;")"</f>
        <v>Total Subjects Received ()</v>
      </c>
      <c r="WSM1435" s="825"/>
      <c r="WSN1435" s="826"/>
      <c r="WSO1435" s="788" t="s">
        <v>37</v>
      </c>
      <c r="WSP1435" s="824" t="str">
        <f>"Total Subjects Received "&amp;"("&amp;WSW1430&amp;")"</f>
        <v>Total Subjects Received ()</v>
      </c>
      <c r="WSQ1435" s="825"/>
      <c r="WSR1435" s="826"/>
      <c r="WSS1435" s="788" t="s">
        <v>37</v>
      </c>
      <c r="WST1435" s="824" t="str">
        <f>"Total Subjects Received "&amp;"("&amp;WTA1430&amp;")"</f>
        <v>Total Subjects Received ()</v>
      </c>
      <c r="WSU1435" s="825"/>
      <c r="WSV1435" s="826"/>
      <c r="WSW1435" s="788" t="s">
        <v>37</v>
      </c>
      <c r="WSX1435" s="824" t="str">
        <f>"Total Subjects Received "&amp;"("&amp;WTE1430&amp;")"</f>
        <v>Total Subjects Received ()</v>
      </c>
      <c r="WSY1435" s="825"/>
      <c r="WSZ1435" s="826"/>
      <c r="WTA1435" s="788" t="s">
        <v>37</v>
      </c>
      <c r="WTB1435" s="824" t="str">
        <f>"Total Subjects Received "&amp;"("&amp;WTI1430&amp;")"</f>
        <v>Total Subjects Received ()</v>
      </c>
      <c r="WTC1435" s="825"/>
      <c r="WTD1435" s="826"/>
      <c r="WTE1435" s="788" t="s">
        <v>37</v>
      </c>
      <c r="WTF1435" s="824" t="str">
        <f>"Total Subjects Received "&amp;"("&amp;WTM1430&amp;")"</f>
        <v>Total Subjects Received ()</v>
      </c>
      <c r="WTG1435" s="825"/>
      <c r="WTH1435" s="826"/>
      <c r="WTI1435" s="788" t="s">
        <v>37</v>
      </c>
      <c r="WTJ1435" s="824" t="str">
        <f>"Total Subjects Received "&amp;"("&amp;WTQ1430&amp;")"</f>
        <v>Total Subjects Received ()</v>
      </c>
      <c r="WTK1435" s="825"/>
      <c r="WTL1435" s="826"/>
      <c r="WTM1435" s="788" t="s">
        <v>37</v>
      </c>
      <c r="WTN1435" s="824" t="str">
        <f>"Total Subjects Received "&amp;"("&amp;WTU1430&amp;")"</f>
        <v>Total Subjects Received ()</v>
      </c>
      <c r="WTO1435" s="825"/>
      <c r="WTP1435" s="826"/>
      <c r="WTQ1435" s="788" t="s">
        <v>37</v>
      </c>
      <c r="WTR1435" s="824" t="str">
        <f>"Total Subjects Received "&amp;"("&amp;WTY1430&amp;")"</f>
        <v>Total Subjects Received ()</v>
      </c>
      <c r="WTS1435" s="825"/>
      <c r="WTT1435" s="826"/>
      <c r="WTU1435" s="788" t="s">
        <v>37</v>
      </c>
      <c r="WTV1435" s="824" t="str">
        <f>"Total Subjects Received "&amp;"("&amp;WUC1430&amp;")"</f>
        <v>Total Subjects Received ()</v>
      </c>
      <c r="WTW1435" s="825"/>
      <c r="WTX1435" s="826"/>
      <c r="WTY1435" s="788" t="s">
        <v>37</v>
      </c>
      <c r="WTZ1435" s="824" t="str">
        <f>"Total Subjects Received "&amp;"("&amp;WUG1430&amp;")"</f>
        <v>Total Subjects Received ()</v>
      </c>
      <c r="WUA1435" s="825"/>
      <c r="WUB1435" s="826"/>
      <c r="WUC1435" s="788" t="s">
        <v>37</v>
      </c>
      <c r="WUD1435" s="824" t="str">
        <f>"Total Subjects Received "&amp;"("&amp;WUK1430&amp;")"</f>
        <v>Total Subjects Received ()</v>
      </c>
      <c r="WUE1435" s="825"/>
      <c r="WUF1435" s="826"/>
      <c r="WUG1435" s="788" t="s">
        <v>37</v>
      </c>
      <c r="WUH1435" s="824" t="str">
        <f>"Total Subjects Received "&amp;"("&amp;WUO1430&amp;")"</f>
        <v>Total Subjects Received ()</v>
      </c>
      <c r="WUI1435" s="825"/>
      <c r="WUJ1435" s="826"/>
      <c r="WUK1435" s="788" t="s">
        <v>37</v>
      </c>
      <c r="WUL1435" s="824" t="str">
        <f>"Total Subjects Received "&amp;"("&amp;WUS1430&amp;")"</f>
        <v>Total Subjects Received ()</v>
      </c>
      <c r="WUM1435" s="825"/>
      <c r="WUN1435" s="826"/>
      <c r="WUO1435" s="788" t="s">
        <v>37</v>
      </c>
      <c r="WUP1435" s="824" t="str">
        <f>"Total Subjects Received "&amp;"("&amp;WUW1430&amp;")"</f>
        <v>Total Subjects Received ()</v>
      </c>
      <c r="WUQ1435" s="825"/>
      <c r="WUR1435" s="826"/>
      <c r="WUS1435" s="788" t="s">
        <v>37</v>
      </c>
      <c r="WUT1435" s="824" t="str">
        <f>"Total Subjects Received "&amp;"("&amp;WVA1430&amp;")"</f>
        <v>Total Subjects Received ()</v>
      </c>
      <c r="WUU1435" s="825"/>
      <c r="WUV1435" s="826"/>
      <c r="WUW1435" s="788" t="s">
        <v>37</v>
      </c>
      <c r="WUX1435" s="824" t="str">
        <f>"Total Subjects Received "&amp;"("&amp;WVE1430&amp;")"</f>
        <v>Total Subjects Received ()</v>
      </c>
      <c r="WUY1435" s="825"/>
      <c r="WUZ1435" s="826"/>
      <c r="WVA1435" s="788" t="s">
        <v>37</v>
      </c>
      <c r="WVB1435" s="824" t="str">
        <f>"Total Subjects Received "&amp;"("&amp;WVI1430&amp;")"</f>
        <v>Total Subjects Received ()</v>
      </c>
      <c r="WVC1435" s="825"/>
      <c r="WVD1435" s="826"/>
      <c r="WVE1435" s="788" t="s">
        <v>37</v>
      </c>
      <c r="WVF1435" s="824" t="str">
        <f>"Total Subjects Received "&amp;"("&amp;WVM1430&amp;")"</f>
        <v>Total Subjects Received ()</v>
      </c>
      <c r="WVG1435" s="825"/>
      <c r="WVH1435" s="826"/>
      <c r="WVI1435" s="788" t="s">
        <v>37</v>
      </c>
      <c r="WVJ1435" s="824" t="str">
        <f>"Total Subjects Received "&amp;"("&amp;WVQ1430&amp;")"</f>
        <v>Total Subjects Received ()</v>
      </c>
      <c r="WVK1435" s="825"/>
      <c r="WVL1435" s="826"/>
      <c r="WVM1435" s="788" t="s">
        <v>37</v>
      </c>
      <c r="WVN1435" s="824" t="str">
        <f>"Total Subjects Received "&amp;"("&amp;WVU1430&amp;")"</f>
        <v>Total Subjects Received ()</v>
      </c>
      <c r="WVO1435" s="825"/>
      <c r="WVP1435" s="826"/>
      <c r="WVQ1435" s="788" t="s">
        <v>37</v>
      </c>
      <c r="WVR1435" s="824" t="str">
        <f>"Total Subjects Received "&amp;"("&amp;WVY1430&amp;")"</f>
        <v>Total Subjects Received ()</v>
      </c>
      <c r="WVS1435" s="825"/>
      <c r="WVT1435" s="826"/>
      <c r="WVU1435" s="788" t="s">
        <v>37</v>
      </c>
      <c r="WVV1435" s="824" t="str">
        <f>"Total Subjects Received "&amp;"("&amp;WWC1430&amp;")"</f>
        <v>Total Subjects Received ()</v>
      </c>
      <c r="WVW1435" s="825"/>
      <c r="WVX1435" s="826"/>
      <c r="WVY1435" s="788" t="s">
        <v>37</v>
      </c>
      <c r="WVZ1435" s="824" t="str">
        <f>"Total Subjects Received "&amp;"("&amp;WWG1430&amp;")"</f>
        <v>Total Subjects Received ()</v>
      </c>
      <c r="WWA1435" s="825"/>
      <c r="WWB1435" s="826"/>
      <c r="WWC1435" s="788" t="s">
        <v>37</v>
      </c>
      <c r="WWD1435" s="824" t="str">
        <f>"Total Subjects Received "&amp;"("&amp;WWK1430&amp;")"</f>
        <v>Total Subjects Received ()</v>
      </c>
      <c r="WWE1435" s="825"/>
      <c r="WWF1435" s="826"/>
      <c r="WWG1435" s="788" t="s">
        <v>37</v>
      </c>
      <c r="WWH1435" s="824" t="str">
        <f>"Total Subjects Received "&amp;"("&amp;WWO1430&amp;")"</f>
        <v>Total Subjects Received ()</v>
      </c>
      <c r="WWI1435" s="825"/>
      <c r="WWJ1435" s="826"/>
      <c r="WWK1435" s="788" t="s">
        <v>37</v>
      </c>
      <c r="WWL1435" s="824" t="str">
        <f>"Total Subjects Received "&amp;"("&amp;WWS1430&amp;")"</f>
        <v>Total Subjects Received ()</v>
      </c>
      <c r="WWM1435" s="825"/>
      <c r="WWN1435" s="826"/>
      <c r="WWO1435" s="788" t="s">
        <v>37</v>
      </c>
      <c r="WWP1435" s="824" t="str">
        <f>"Total Subjects Received "&amp;"("&amp;WWW1430&amp;")"</f>
        <v>Total Subjects Received ()</v>
      </c>
      <c r="WWQ1435" s="825"/>
      <c r="WWR1435" s="826"/>
      <c r="WWS1435" s="788" t="s">
        <v>37</v>
      </c>
      <c r="WWT1435" s="824" t="str">
        <f>"Total Subjects Received "&amp;"("&amp;WXA1430&amp;")"</f>
        <v>Total Subjects Received ()</v>
      </c>
      <c r="WWU1435" s="825"/>
      <c r="WWV1435" s="826"/>
      <c r="WWW1435" s="788" t="s">
        <v>37</v>
      </c>
      <c r="WWX1435" s="824" t="str">
        <f>"Total Subjects Received "&amp;"("&amp;WXE1430&amp;")"</f>
        <v>Total Subjects Received ()</v>
      </c>
      <c r="WWY1435" s="825"/>
      <c r="WWZ1435" s="826"/>
      <c r="WXA1435" s="788" t="s">
        <v>37</v>
      </c>
      <c r="WXB1435" s="824" t="str">
        <f>"Total Subjects Received "&amp;"("&amp;WXI1430&amp;")"</f>
        <v>Total Subjects Received ()</v>
      </c>
      <c r="WXC1435" s="825"/>
      <c r="WXD1435" s="826"/>
      <c r="WXE1435" s="788" t="s">
        <v>37</v>
      </c>
      <c r="WXF1435" s="824" t="str">
        <f>"Total Subjects Received "&amp;"("&amp;WXM1430&amp;")"</f>
        <v>Total Subjects Received ()</v>
      </c>
      <c r="WXG1435" s="825"/>
      <c r="WXH1435" s="826"/>
      <c r="WXI1435" s="788" t="s">
        <v>37</v>
      </c>
      <c r="WXJ1435" s="824" t="str">
        <f>"Total Subjects Received "&amp;"("&amp;WXQ1430&amp;")"</f>
        <v>Total Subjects Received ()</v>
      </c>
      <c r="WXK1435" s="825"/>
      <c r="WXL1435" s="826"/>
      <c r="WXM1435" s="788" t="s">
        <v>37</v>
      </c>
      <c r="WXN1435" s="824" t="str">
        <f>"Total Subjects Received "&amp;"("&amp;WXU1430&amp;")"</f>
        <v>Total Subjects Received ()</v>
      </c>
      <c r="WXO1435" s="825"/>
      <c r="WXP1435" s="826"/>
      <c r="WXQ1435" s="788" t="s">
        <v>37</v>
      </c>
      <c r="WXR1435" s="824" t="str">
        <f>"Total Subjects Received "&amp;"("&amp;WXY1430&amp;")"</f>
        <v>Total Subjects Received ()</v>
      </c>
      <c r="WXS1435" s="825"/>
      <c r="WXT1435" s="826"/>
      <c r="WXU1435" s="788" t="s">
        <v>37</v>
      </c>
      <c r="WXV1435" s="824" t="str">
        <f>"Total Subjects Received "&amp;"("&amp;WYC1430&amp;")"</f>
        <v>Total Subjects Received ()</v>
      </c>
      <c r="WXW1435" s="825"/>
      <c r="WXX1435" s="826"/>
      <c r="WXY1435" s="788" t="s">
        <v>37</v>
      </c>
      <c r="WXZ1435" s="824" t="str">
        <f>"Total Subjects Received "&amp;"("&amp;WYG1430&amp;")"</f>
        <v>Total Subjects Received ()</v>
      </c>
      <c r="WYA1435" s="825"/>
      <c r="WYB1435" s="826"/>
      <c r="WYC1435" s="788" t="s">
        <v>37</v>
      </c>
      <c r="WYD1435" s="824" t="str">
        <f>"Total Subjects Received "&amp;"("&amp;WYK1430&amp;")"</f>
        <v>Total Subjects Received ()</v>
      </c>
      <c r="WYE1435" s="825"/>
      <c r="WYF1435" s="826"/>
      <c r="WYG1435" s="788" t="s">
        <v>37</v>
      </c>
      <c r="WYH1435" s="824" t="str">
        <f>"Total Subjects Received "&amp;"("&amp;WYO1430&amp;")"</f>
        <v>Total Subjects Received ()</v>
      </c>
      <c r="WYI1435" s="825"/>
      <c r="WYJ1435" s="826"/>
      <c r="WYK1435" s="788" t="s">
        <v>37</v>
      </c>
      <c r="WYL1435" s="824" t="str">
        <f>"Total Subjects Received "&amp;"("&amp;WYS1430&amp;")"</f>
        <v>Total Subjects Received ()</v>
      </c>
      <c r="WYM1435" s="825"/>
      <c r="WYN1435" s="826"/>
      <c r="WYO1435" s="788" t="s">
        <v>37</v>
      </c>
      <c r="WYP1435" s="824" t="str">
        <f>"Total Subjects Received "&amp;"("&amp;WYW1430&amp;")"</f>
        <v>Total Subjects Received ()</v>
      </c>
      <c r="WYQ1435" s="825"/>
      <c r="WYR1435" s="826"/>
      <c r="WYS1435" s="788" t="s">
        <v>37</v>
      </c>
      <c r="WYT1435" s="824" t="str">
        <f>"Total Subjects Received "&amp;"("&amp;WZA1430&amp;")"</f>
        <v>Total Subjects Received ()</v>
      </c>
      <c r="WYU1435" s="825"/>
      <c r="WYV1435" s="826"/>
      <c r="WYW1435" s="788" t="s">
        <v>37</v>
      </c>
      <c r="WYX1435" s="824" t="str">
        <f>"Total Subjects Received "&amp;"("&amp;WZE1430&amp;")"</f>
        <v>Total Subjects Received ()</v>
      </c>
      <c r="WYY1435" s="825"/>
      <c r="WYZ1435" s="826"/>
      <c r="WZA1435" s="788" t="s">
        <v>37</v>
      </c>
      <c r="WZB1435" s="824" t="str">
        <f>"Total Subjects Received "&amp;"("&amp;WZI1430&amp;")"</f>
        <v>Total Subjects Received ()</v>
      </c>
      <c r="WZC1435" s="825"/>
      <c r="WZD1435" s="826"/>
      <c r="WZE1435" s="788" t="s">
        <v>37</v>
      </c>
      <c r="WZF1435" s="824" t="str">
        <f>"Total Subjects Received "&amp;"("&amp;WZM1430&amp;")"</f>
        <v>Total Subjects Received ()</v>
      </c>
      <c r="WZG1435" s="825"/>
      <c r="WZH1435" s="826"/>
      <c r="WZI1435" s="788" t="s">
        <v>37</v>
      </c>
      <c r="WZJ1435" s="824" t="str">
        <f>"Total Subjects Received "&amp;"("&amp;WZQ1430&amp;")"</f>
        <v>Total Subjects Received ()</v>
      </c>
      <c r="WZK1435" s="825"/>
      <c r="WZL1435" s="826"/>
      <c r="WZM1435" s="788" t="s">
        <v>37</v>
      </c>
      <c r="WZN1435" s="824" t="str">
        <f>"Total Subjects Received "&amp;"("&amp;WZU1430&amp;")"</f>
        <v>Total Subjects Received ()</v>
      </c>
      <c r="WZO1435" s="825"/>
      <c r="WZP1435" s="826"/>
      <c r="WZQ1435" s="788" t="s">
        <v>37</v>
      </c>
      <c r="WZR1435" s="824" t="str">
        <f>"Total Subjects Received "&amp;"("&amp;WZY1430&amp;")"</f>
        <v>Total Subjects Received ()</v>
      </c>
      <c r="WZS1435" s="825"/>
      <c r="WZT1435" s="826"/>
      <c r="WZU1435" s="788" t="s">
        <v>37</v>
      </c>
      <c r="WZV1435" s="824" t="str">
        <f>"Total Subjects Received "&amp;"("&amp;XAC1430&amp;")"</f>
        <v>Total Subjects Received ()</v>
      </c>
      <c r="WZW1435" s="825"/>
      <c r="WZX1435" s="826"/>
      <c r="WZY1435" s="788" t="s">
        <v>37</v>
      </c>
      <c r="WZZ1435" s="824" t="str">
        <f>"Total Subjects Received "&amp;"("&amp;XAG1430&amp;")"</f>
        <v>Total Subjects Received ()</v>
      </c>
      <c r="XAA1435" s="825"/>
      <c r="XAB1435" s="826"/>
      <c r="XAC1435" s="788" t="s">
        <v>37</v>
      </c>
      <c r="XAD1435" s="824" t="str">
        <f>"Total Subjects Received "&amp;"("&amp;XAK1430&amp;")"</f>
        <v>Total Subjects Received ()</v>
      </c>
      <c r="XAE1435" s="825"/>
      <c r="XAF1435" s="826"/>
      <c r="XAG1435" s="788" t="s">
        <v>37</v>
      </c>
      <c r="XAH1435" s="824" t="str">
        <f>"Total Subjects Received "&amp;"("&amp;XAO1430&amp;")"</f>
        <v>Total Subjects Received ()</v>
      </c>
      <c r="XAI1435" s="825"/>
      <c r="XAJ1435" s="826"/>
      <c r="XAK1435" s="788" t="s">
        <v>37</v>
      </c>
      <c r="XAL1435" s="824" t="str">
        <f>"Total Subjects Received "&amp;"("&amp;XAS1430&amp;")"</f>
        <v>Total Subjects Received ()</v>
      </c>
      <c r="XAM1435" s="825"/>
      <c r="XAN1435" s="826"/>
      <c r="XAO1435" s="788" t="s">
        <v>37</v>
      </c>
      <c r="XAP1435" s="824" t="str">
        <f>"Total Subjects Received "&amp;"("&amp;XAW1430&amp;")"</f>
        <v>Total Subjects Received ()</v>
      </c>
      <c r="XAQ1435" s="825"/>
      <c r="XAR1435" s="826"/>
      <c r="XAS1435" s="788" t="s">
        <v>37</v>
      </c>
      <c r="XAT1435" s="824" t="str">
        <f>"Total Subjects Received "&amp;"("&amp;XBA1430&amp;")"</f>
        <v>Total Subjects Received ()</v>
      </c>
      <c r="XAU1435" s="825"/>
      <c r="XAV1435" s="826"/>
      <c r="XAW1435" s="788" t="s">
        <v>37</v>
      </c>
      <c r="XAX1435" s="824" t="str">
        <f>"Total Subjects Received "&amp;"("&amp;XBE1430&amp;")"</f>
        <v>Total Subjects Received ()</v>
      </c>
      <c r="XAY1435" s="825"/>
      <c r="XAZ1435" s="826"/>
      <c r="XBA1435" s="788" t="s">
        <v>37</v>
      </c>
      <c r="XBB1435" s="824" t="str">
        <f>"Total Subjects Received "&amp;"("&amp;XBI1430&amp;")"</f>
        <v>Total Subjects Received ()</v>
      </c>
      <c r="XBC1435" s="825"/>
      <c r="XBD1435" s="826"/>
      <c r="XBE1435" s="788" t="s">
        <v>37</v>
      </c>
      <c r="XBF1435" s="824" t="str">
        <f>"Total Subjects Received "&amp;"("&amp;XBM1430&amp;")"</f>
        <v>Total Subjects Received ()</v>
      </c>
      <c r="XBG1435" s="825"/>
      <c r="XBH1435" s="826"/>
      <c r="XBI1435" s="788" t="s">
        <v>37</v>
      </c>
      <c r="XBJ1435" s="824" t="str">
        <f>"Total Subjects Received "&amp;"("&amp;XBQ1430&amp;")"</f>
        <v>Total Subjects Received ()</v>
      </c>
      <c r="XBK1435" s="825"/>
      <c r="XBL1435" s="826"/>
      <c r="XBM1435" s="788" t="s">
        <v>37</v>
      </c>
      <c r="XBN1435" s="824" t="str">
        <f>"Total Subjects Received "&amp;"("&amp;XBU1430&amp;")"</f>
        <v>Total Subjects Received ()</v>
      </c>
      <c r="XBO1435" s="825"/>
      <c r="XBP1435" s="826"/>
      <c r="XBQ1435" s="788" t="s">
        <v>37</v>
      </c>
      <c r="XBR1435" s="824" t="str">
        <f>"Total Subjects Received "&amp;"("&amp;XBY1430&amp;")"</f>
        <v>Total Subjects Received ()</v>
      </c>
      <c r="XBS1435" s="825"/>
      <c r="XBT1435" s="826"/>
      <c r="XBU1435" s="788" t="s">
        <v>37</v>
      </c>
      <c r="XBV1435" s="824" t="str">
        <f>"Total Subjects Received "&amp;"("&amp;XCC1430&amp;")"</f>
        <v>Total Subjects Received ()</v>
      </c>
      <c r="XBW1435" s="825"/>
      <c r="XBX1435" s="826"/>
      <c r="XBY1435" s="788" t="s">
        <v>37</v>
      </c>
      <c r="XBZ1435" s="824" t="str">
        <f>"Total Subjects Received "&amp;"("&amp;XCG1430&amp;")"</f>
        <v>Total Subjects Received ()</v>
      </c>
      <c r="XCA1435" s="825"/>
      <c r="XCB1435" s="826"/>
      <c r="XCC1435" s="788" t="s">
        <v>37</v>
      </c>
      <c r="XCD1435" s="824" t="str">
        <f>"Total Subjects Received "&amp;"("&amp;XCK1430&amp;")"</f>
        <v>Total Subjects Received ()</v>
      </c>
      <c r="XCE1435" s="825"/>
      <c r="XCF1435" s="826"/>
      <c r="XCG1435" s="788" t="s">
        <v>37</v>
      </c>
      <c r="XCH1435" s="824" t="str">
        <f>"Total Subjects Received "&amp;"("&amp;XCO1430&amp;")"</f>
        <v>Total Subjects Received ()</v>
      </c>
      <c r="XCI1435" s="825"/>
      <c r="XCJ1435" s="826"/>
      <c r="XCK1435" s="788" t="s">
        <v>37</v>
      </c>
      <c r="XCL1435" s="824" t="str">
        <f>"Total Subjects Received "&amp;"("&amp;XCS1430&amp;")"</f>
        <v>Total Subjects Received ()</v>
      </c>
      <c r="XCM1435" s="825"/>
      <c r="XCN1435" s="826"/>
      <c r="XCO1435" s="788" t="s">
        <v>37</v>
      </c>
      <c r="XCP1435" s="824" t="str">
        <f>"Total Subjects Received "&amp;"("&amp;XCW1430&amp;")"</f>
        <v>Total Subjects Received ()</v>
      </c>
      <c r="XCQ1435" s="825"/>
      <c r="XCR1435" s="826"/>
      <c r="XCS1435" s="788" t="s">
        <v>37</v>
      </c>
      <c r="XCT1435" s="824" t="str">
        <f>"Total Subjects Received "&amp;"("&amp;XDA1430&amp;")"</f>
        <v>Total Subjects Received ()</v>
      </c>
      <c r="XCU1435" s="825"/>
      <c r="XCV1435" s="826"/>
      <c r="XCW1435" s="788" t="s">
        <v>37</v>
      </c>
      <c r="XCX1435" s="824" t="str">
        <f>"Total Subjects Received "&amp;"("&amp;XDE1430&amp;")"</f>
        <v>Total Subjects Received ()</v>
      </c>
      <c r="XCY1435" s="825"/>
      <c r="XCZ1435" s="826"/>
      <c r="XDA1435" s="788" t="s">
        <v>37</v>
      </c>
      <c r="XDB1435" s="824" t="str">
        <f>"Total Subjects Received "&amp;"("&amp;XDI1430&amp;")"</f>
        <v>Total Subjects Received ()</v>
      </c>
      <c r="XDC1435" s="825"/>
      <c r="XDD1435" s="826"/>
      <c r="XDE1435" s="788" t="s">
        <v>37</v>
      </c>
      <c r="XDF1435" s="824" t="str">
        <f>"Total Subjects Received "&amp;"("&amp;XDM1430&amp;")"</f>
        <v>Total Subjects Received ()</v>
      </c>
      <c r="XDG1435" s="825"/>
      <c r="XDH1435" s="826"/>
      <c r="XDI1435" s="788" t="s">
        <v>37</v>
      </c>
      <c r="XDJ1435" s="824" t="str">
        <f>"Total Subjects Received "&amp;"("&amp;XDQ1430&amp;")"</f>
        <v>Total Subjects Received ()</v>
      </c>
      <c r="XDK1435" s="825"/>
      <c r="XDL1435" s="826"/>
      <c r="XDM1435" s="788" t="s">
        <v>37</v>
      </c>
      <c r="XDN1435" s="824" t="str">
        <f>"Total Subjects Received "&amp;"("&amp;XDU1430&amp;")"</f>
        <v>Total Subjects Received ()</v>
      </c>
      <c r="XDO1435" s="825"/>
      <c r="XDP1435" s="826"/>
      <c r="XDQ1435" s="788" t="s">
        <v>37</v>
      </c>
      <c r="XDR1435" s="824" t="str">
        <f>"Total Subjects Received "&amp;"("&amp;XDY1430&amp;")"</f>
        <v>Total Subjects Received ()</v>
      </c>
      <c r="XDS1435" s="825"/>
      <c r="XDT1435" s="826"/>
      <c r="XDU1435" s="788" t="s">
        <v>37</v>
      </c>
      <c r="XDV1435" s="824" t="str">
        <f>"Total Subjects Received "&amp;"("&amp;XEC1430&amp;")"</f>
        <v>Total Subjects Received ()</v>
      </c>
      <c r="XDW1435" s="825"/>
      <c r="XDX1435" s="826"/>
      <c r="XDY1435" s="788" t="s">
        <v>37</v>
      </c>
      <c r="XDZ1435" s="824" t="str">
        <f>"Total Subjects Received "&amp;"("&amp;XEG1430&amp;")"</f>
        <v>Total Subjects Received ()</v>
      </c>
      <c r="XEA1435" s="825"/>
      <c r="XEB1435" s="826"/>
      <c r="XEC1435" s="788" t="s">
        <v>37</v>
      </c>
      <c r="XED1435" s="824" t="str">
        <f>"Total Subjects Received "&amp;"("&amp;XEK1430&amp;")"</f>
        <v>Total Subjects Received ()</v>
      </c>
      <c r="XEE1435" s="825"/>
      <c r="XEF1435" s="826"/>
      <c r="XEG1435" s="788" t="s">
        <v>37</v>
      </c>
      <c r="XEH1435" s="824" t="str">
        <f>"Total Subjects Received "&amp;"("&amp;XEO1430&amp;")"</f>
        <v>Total Subjects Received ()</v>
      </c>
      <c r="XEI1435" s="825"/>
      <c r="XEJ1435" s="826"/>
      <c r="XEK1435" s="788" t="s">
        <v>37</v>
      </c>
      <c r="XEL1435" s="824" t="str">
        <f>"Total Subjects Received "&amp;"("&amp;XES1430&amp;")"</f>
        <v>Total Subjects Received ()</v>
      </c>
      <c r="XEM1435" s="825"/>
      <c r="XEN1435" s="826"/>
      <c r="XEO1435" s="788" t="s">
        <v>37</v>
      </c>
      <c r="XEP1435" s="824" t="str">
        <f>"Total Subjects Received "&amp;"("&amp;XEW1430&amp;")"</f>
        <v>Total Subjects Received ()</v>
      </c>
      <c r="XEQ1435" s="825"/>
      <c r="XER1435" s="826"/>
      <c r="XES1435" s="788" t="s">
        <v>37</v>
      </c>
      <c r="XET1435" s="824" t="str">
        <f>"Total Subjects Received "&amp;"("&amp;XFA1430&amp;")"</f>
        <v>Total Subjects Received ()</v>
      </c>
      <c r="XEU1435" s="825"/>
      <c r="XEV1435" s="826"/>
      <c r="XEW1435" s="788" t="s">
        <v>37</v>
      </c>
      <c r="XEX1435" s="824" t="e">
        <f>"Total Subjects Received "&amp;"("&amp;#REF!&amp;")"</f>
        <v>#REF!</v>
      </c>
      <c r="XEY1435" s="825"/>
      <c r="XEZ1435" s="826"/>
      <c r="XFA1435" s="788" t="s">
        <v>37</v>
      </c>
      <c r="XFB1435" s="820" t="e">
        <f>"Total Subjects Received "&amp;"("&amp;#REF!&amp;")"</f>
        <v>#REF!</v>
      </c>
    </row>
    <row r="1436" spans="1:16382" ht="16">
      <c r="A1436" s="9"/>
      <c r="B1436" s="9"/>
      <c r="C1436" s="9"/>
      <c r="D1436" s="9"/>
      <c r="E1436" s="9"/>
      <c r="F1436" s="282"/>
      <c r="G1436" s="227"/>
      <c r="H1436" s="33"/>
      <c r="I1436" s="31"/>
      <c r="J1436" s="32"/>
      <c r="K1436" s="9"/>
      <c r="L1436" s="126"/>
      <c r="M1436" s="32"/>
      <c r="N1436" s="39"/>
      <c r="O1436" s="32"/>
      <c r="P1436" s="32"/>
      <c r="Q1436" s="38"/>
      <c r="R1436" s="36"/>
      <c r="S1436" s="12"/>
      <c r="T1436" s="79"/>
      <c r="U1436" s="79"/>
      <c r="V1436" s="79"/>
      <c r="W1436" s="40"/>
      <c r="X1436" s="40"/>
      <c r="Y1436" s="40"/>
      <c r="Z1436" s="40"/>
      <c r="AA1436" s="1"/>
      <c r="AB1436" s="37"/>
    </row>
    <row r="1437" spans="1:16382" ht="16">
      <c r="A1437" s="9"/>
      <c r="B1437" s="9"/>
      <c r="C1437" s="9"/>
      <c r="D1437" s="150"/>
      <c r="E1437" s="150"/>
      <c r="F1437" s="282"/>
      <c r="G1437" s="227"/>
      <c r="H1437" s="54"/>
      <c r="I1437" s="297" t="s">
        <v>372</v>
      </c>
      <c r="J1437" s="17"/>
      <c r="K1437" s="18"/>
      <c r="L1437" s="108"/>
      <c r="M1437" s="17"/>
      <c r="N1437" s="81"/>
      <c r="O1437" s="17"/>
      <c r="P1437" s="17"/>
      <c r="Q1437" s="19"/>
      <c r="R1437" s="20"/>
      <c r="S1437" s="26"/>
      <c r="T1437" s="16"/>
      <c r="U1437" s="16"/>
      <c r="V1437" s="16"/>
      <c r="W1437" s="56"/>
      <c r="X1437" s="56"/>
      <c r="Y1437" s="56"/>
      <c r="Z1437" s="56"/>
      <c r="AA1437" s="27"/>
      <c r="AB1437" s="4"/>
    </row>
    <row r="1438" spans="1:16382" ht="16">
      <c r="A1438" s="9">
        <v>2</v>
      </c>
      <c r="B1438" s="9">
        <v>3</v>
      </c>
      <c r="C1438" s="9">
        <v>3</v>
      </c>
      <c r="D1438" s="9" t="str">
        <f>"Dynan_"&amp;I1438&amp;"_"&amp;J1438&amp;"_"&amp;L1438&amp;"_"&amp;K1438</f>
        <v>Dynan_H7_4647_338_19C</v>
      </c>
      <c r="E1438" s="9" t="str">
        <f t="shared" ref="E1438:E1469" si="132">D1438&amp;"_Lung_Block"</f>
        <v>Dynan_H7_4647_338_19C_Lung_Block</v>
      </c>
      <c r="F1438" s="282">
        <f>1</f>
        <v>1</v>
      </c>
      <c r="G1438" s="227">
        <v>1</v>
      </c>
      <c r="H1438" s="54" t="s">
        <v>354</v>
      </c>
      <c r="I1438" s="47" t="s">
        <v>373</v>
      </c>
      <c r="J1438" s="17">
        <v>4647</v>
      </c>
      <c r="K1438" s="18" t="s">
        <v>241</v>
      </c>
      <c r="L1438" s="47">
        <v>338</v>
      </c>
      <c r="M1438" s="47" t="s">
        <v>374</v>
      </c>
      <c r="N1438" s="81">
        <v>0.75</v>
      </c>
      <c r="O1438" s="47" t="s">
        <v>35</v>
      </c>
      <c r="P1438" s="47" t="s">
        <v>63</v>
      </c>
      <c r="Q1438" s="19">
        <v>43606</v>
      </c>
      <c r="R1438" s="20">
        <v>43771</v>
      </c>
      <c r="S1438" s="26">
        <v>44314</v>
      </c>
      <c r="T1438" s="16">
        <f t="shared" ref="T1438:T1501" si="133">S1438-R1438</f>
        <v>543</v>
      </c>
      <c r="U1438" s="16" t="s">
        <v>170</v>
      </c>
      <c r="V1438" s="16">
        <v>0</v>
      </c>
      <c r="W1438" s="18">
        <v>0</v>
      </c>
      <c r="X1438" s="18"/>
      <c r="Y1438" s="18"/>
      <c r="Z1438" s="18"/>
      <c r="AA1438" s="82"/>
      <c r="AB1438" s="4" t="s">
        <v>45</v>
      </c>
    </row>
    <row r="1439" spans="1:16382" ht="16">
      <c r="A1439" s="9">
        <v>2</v>
      </c>
      <c r="B1439" s="9">
        <v>3</v>
      </c>
      <c r="C1439" s="9">
        <v>3</v>
      </c>
      <c r="D1439" s="9" t="str">
        <f t="shared" ref="D1439:D1502" si="134">"Dynan_"&amp;I1439&amp;"_"&amp;J1439&amp;"_"&amp;L1439&amp;"_"&amp;K1439</f>
        <v>Dynan_H7_4650_338_19C</v>
      </c>
      <c r="E1439" s="9" t="str">
        <f t="shared" si="132"/>
        <v>Dynan_H7_4650_338_19C_Lung_Block</v>
      </c>
      <c r="F1439" s="282">
        <f>F1438+1</f>
        <v>2</v>
      </c>
      <c r="G1439" s="227">
        <v>1</v>
      </c>
      <c r="H1439" s="54" t="s">
        <v>354</v>
      </c>
      <c r="I1439" s="47" t="s">
        <v>373</v>
      </c>
      <c r="J1439" s="17">
        <v>4650</v>
      </c>
      <c r="K1439" s="18" t="s">
        <v>241</v>
      </c>
      <c r="L1439" s="47">
        <v>338</v>
      </c>
      <c r="M1439" s="47" t="s">
        <v>374</v>
      </c>
      <c r="N1439" s="81">
        <v>0.75</v>
      </c>
      <c r="O1439" s="47" t="s">
        <v>35</v>
      </c>
      <c r="P1439" s="47" t="s">
        <v>63</v>
      </c>
      <c r="Q1439" s="19">
        <v>43606</v>
      </c>
      <c r="R1439" s="20">
        <v>43771</v>
      </c>
      <c r="S1439" s="26">
        <v>44314</v>
      </c>
      <c r="T1439" s="16">
        <f t="shared" si="133"/>
        <v>543</v>
      </c>
      <c r="U1439" s="16" t="s">
        <v>170</v>
      </c>
      <c r="V1439" s="16">
        <v>0</v>
      </c>
      <c r="W1439" s="18">
        <v>0</v>
      </c>
      <c r="X1439" s="18"/>
      <c r="Y1439" s="18"/>
      <c r="Z1439" s="18"/>
      <c r="AA1439" s="82"/>
      <c r="AB1439" s="4" t="s">
        <v>45</v>
      </c>
    </row>
    <row r="1440" spans="1:16382" ht="16">
      <c r="A1440" s="9">
        <v>2</v>
      </c>
      <c r="B1440" s="9">
        <v>3</v>
      </c>
      <c r="C1440" s="9">
        <v>3</v>
      </c>
      <c r="D1440" s="9" t="str">
        <f t="shared" si="134"/>
        <v>Dynan_H7_8401_338_19C</v>
      </c>
      <c r="E1440" s="9" t="str">
        <f t="shared" si="132"/>
        <v>Dynan_H7_8401_338_19C_Lung_Block</v>
      </c>
      <c r="F1440" s="282">
        <f t="shared" ref="F1440:F1475" si="135">F1439+1</f>
        <v>3</v>
      </c>
      <c r="G1440" s="227">
        <v>1</v>
      </c>
      <c r="H1440" s="54" t="s">
        <v>354</v>
      </c>
      <c r="I1440" s="47" t="s">
        <v>373</v>
      </c>
      <c r="J1440" s="17">
        <v>8401</v>
      </c>
      <c r="K1440" s="18" t="s">
        <v>241</v>
      </c>
      <c r="L1440" s="47">
        <v>338</v>
      </c>
      <c r="M1440" s="47" t="s">
        <v>374</v>
      </c>
      <c r="N1440" s="81">
        <v>0.75</v>
      </c>
      <c r="O1440" s="47" t="s">
        <v>35</v>
      </c>
      <c r="P1440" s="47" t="s">
        <v>63</v>
      </c>
      <c r="Q1440" s="19">
        <v>43606</v>
      </c>
      <c r="R1440" s="20">
        <v>43771</v>
      </c>
      <c r="S1440" s="26">
        <v>44314</v>
      </c>
      <c r="T1440" s="16">
        <f t="shared" si="133"/>
        <v>543</v>
      </c>
      <c r="U1440" s="16" t="s">
        <v>170</v>
      </c>
      <c r="V1440" s="16">
        <v>0</v>
      </c>
      <c r="W1440" s="18">
        <v>0</v>
      </c>
      <c r="X1440" s="18"/>
      <c r="Y1440" s="18"/>
      <c r="Z1440" s="18"/>
      <c r="AA1440" s="82"/>
      <c r="AB1440" s="4" t="s">
        <v>45</v>
      </c>
    </row>
    <row r="1441" spans="1:28" ht="16">
      <c r="A1441" s="9">
        <v>2</v>
      </c>
      <c r="B1441" s="9">
        <v>3</v>
      </c>
      <c r="C1441" s="9">
        <v>3</v>
      </c>
      <c r="D1441" s="9" t="str">
        <f t="shared" si="134"/>
        <v>Dynan_H7_8402_338_19C</v>
      </c>
      <c r="E1441" s="9" t="str">
        <f t="shared" si="132"/>
        <v>Dynan_H7_8402_338_19C_Lung_Block</v>
      </c>
      <c r="F1441" s="282">
        <f t="shared" si="135"/>
        <v>4</v>
      </c>
      <c r="G1441" s="227">
        <v>1</v>
      </c>
      <c r="H1441" s="54" t="s">
        <v>354</v>
      </c>
      <c r="I1441" s="47" t="s">
        <v>373</v>
      </c>
      <c r="J1441" s="17">
        <v>8402</v>
      </c>
      <c r="K1441" s="18" t="s">
        <v>241</v>
      </c>
      <c r="L1441" s="47">
        <v>338</v>
      </c>
      <c r="M1441" s="47" t="s">
        <v>374</v>
      </c>
      <c r="N1441" s="81">
        <v>0.75</v>
      </c>
      <c r="O1441" s="47" t="s">
        <v>35</v>
      </c>
      <c r="P1441" s="47" t="s">
        <v>63</v>
      </c>
      <c r="Q1441" s="19">
        <v>43606</v>
      </c>
      <c r="R1441" s="20">
        <v>43771</v>
      </c>
      <c r="S1441" s="26">
        <v>44314</v>
      </c>
      <c r="T1441" s="16">
        <f t="shared" si="133"/>
        <v>543</v>
      </c>
      <c r="U1441" s="16" t="s">
        <v>170</v>
      </c>
      <c r="V1441" s="16">
        <v>0</v>
      </c>
      <c r="W1441" s="18">
        <v>0</v>
      </c>
      <c r="X1441" s="18"/>
      <c r="Y1441" s="18"/>
      <c r="Z1441" s="18"/>
      <c r="AA1441" s="82"/>
      <c r="AB1441" s="4" t="s">
        <v>45</v>
      </c>
    </row>
    <row r="1442" spans="1:28" ht="16">
      <c r="A1442" s="9">
        <v>2</v>
      </c>
      <c r="B1442" s="9">
        <v>3</v>
      </c>
      <c r="C1442" s="9">
        <v>4</v>
      </c>
      <c r="D1442" s="9" t="str">
        <f t="shared" si="134"/>
        <v>Dynan_H7_3042_345_19C</v>
      </c>
      <c r="E1442" s="9" t="str">
        <f t="shared" si="132"/>
        <v>Dynan_H7_3042_345_19C_Lung_Block</v>
      </c>
      <c r="F1442" s="282">
        <f t="shared" si="135"/>
        <v>5</v>
      </c>
      <c r="G1442" s="227">
        <v>1</v>
      </c>
      <c r="H1442" s="54" t="s">
        <v>354</v>
      </c>
      <c r="I1442" s="47" t="s">
        <v>373</v>
      </c>
      <c r="J1442" s="17">
        <v>3042</v>
      </c>
      <c r="K1442" s="18" t="s">
        <v>241</v>
      </c>
      <c r="L1442" s="47">
        <v>345</v>
      </c>
      <c r="M1442" s="47" t="s">
        <v>374</v>
      </c>
      <c r="N1442" s="81">
        <v>0.75</v>
      </c>
      <c r="O1442" s="47" t="s">
        <v>35</v>
      </c>
      <c r="P1442" s="47" t="s">
        <v>63</v>
      </c>
      <c r="Q1442" s="19">
        <v>43606</v>
      </c>
      <c r="R1442" s="20">
        <v>43769</v>
      </c>
      <c r="S1442" s="26">
        <v>44314</v>
      </c>
      <c r="T1442" s="16">
        <f t="shared" si="133"/>
        <v>545</v>
      </c>
      <c r="U1442" s="16" t="s">
        <v>170</v>
      </c>
      <c r="V1442" s="16">
        <v>0</v>
      </c>
      <c r="W1442" s="18">
        <v>0</v>
      </c>
      <c r="X1442" s="18"/>
      <c r="Y1442" s="18"/>
      <c r="Z1442" s="18"/>
      <c r="AA1442" s="82"/>
      <c r="AB1442" s="4" t="s">
        <v>45</v>
      </c>
    </row>
    <row r="1443" spans="1:28" ht="16">
      <c r="A1443" s="9">
        <v>2</v>
      </c>
      <c r="B1443" s="9">
        <v>3</v>
      </c>
      <c r="C1443" s="9">
        <v>4</v>
      </c>
      <c r="D1443" s="9" t="str">
        <f t="shared" si="134"/>
        <v>Dynan_H7_3841_345_19C</v>
      </c>
      <c r="E1443" s="9" t="str">
        <f t="shared" si="132"/>
        <v>Dynan_H7_3841_345_19C_Lung_Block</v>
      </c>
      <c r="F1443" s="282">
        <f t="shared" si="135"/>
        <v>6</v>
      </c>
      <c r="G1443" s="227">
        <v>1</v>
      </c>
      <c r="H1443" s="54" t="s">
        <v>354</v>
      </c>
      <c r="I1443" s="47" t="s">
        <v>373</v>
      </c>
      <c r="J1443" s="17">
        <v>3841</v>
      </c>
      <c r="K1443" s="18" t="s">
        <v>241</v>
      </c>
      <c r="L1443" s="47">
        <v>345</v>
      </c>
      <c r="M1443" s="47" t="s">
        <v>374</v>
      </c>
      <c r="N1443" s="81">
        <v>0.75</v>
      </c>
      <c r="O1443" s="47" t="s">
        <v>35</v>
      </c>
      <c r="P1443" s="47" t="s">
        <v>63</v>
      </c>
      <c r="Q1443" s="19">
        <v>43606</v>
      </c>
      <c r="R1443" s="20">
        <v>43769</v>
      </c>
      <c r="S1443" s="26">
        <v>44314</v>
      </c>
      <c r="T1443" s="16">
        <f t="shared" si="133"/>
        <v>545</v>
      </c>
      <c r="U1443" s="16" t="s">
        <v>170</v>
      </c>
      <c r="V1443" s="16">
        <v>0</v>
      </c>
      <c r="W1443" s="18">
        <v>0</v>
      </c>
      <c r="X1443" s="18"/>
      <c r="Y1443" s="18"/>
      <c r="Z1443" s="18"/>
      <c r="AA1443" s="82"/>
      <c r="AB1443" s="4" t="s">
        <v>45</v>
      </c>
    </row>
    <row r="1444" spans="1:28" ht="16">
      <c r="A1444" s="9">
        <v>2</v>
      </c>
      <c r="B1444" s="9">
        <v>3</v>
      </c>
      <c r="C1444" s="9">
        <v>4</v>
      </c>
      <c r="D1444" s="9" t="str">
        <f t="shared" si="134"/>
        <v>Dynan_H7_3843_345_19C</v>
      </c>
      <c r="E1444" s="9" t="str">
        <f t="shared" si="132"/>
        <v>Dynan_H7_3843_345_19C_Lung_Block</v>
      </c>
      <c r="F1444" s="282">
        <f t="shared" si="135"/>
        <v>7</v>
      </c>
      <c r="G1444" s="227">
        <v>1</v>
      </c>
      <c r="H1444" s="54" t="s">
        <v>354</v>
      </c>
      <c r="I1444" s="47" t="s">
        <v>373</v>
      </c>
      <c r="J1444" s="17">
        <v>3843</v>
      </c>
      <c r="K1444" s="18" t="s">
        <v>241</v>
      </c>
      <c r="L1444" s="47">
        <v>345</v>
      </c>
      <c r="M1444" s="47" t="s">
        <v>374</v>
      </c>
      <c r="N1444" s="81">
        <v>0.75</v>
      </c>
      <c r="O1444" s="47" t="s">
        <v>35</v>
      </c>
      <c r="P1444" s="47" t="s">
        <v>63</v>
      </c>
      <c r="Q1444" s="19">
        <v>43606</v>
      </c>
      <c r="R1444" s="20">
        <v>43769</v>
      </c>
      <c r="S1444" s="26">
        <v>44314</v>
      </c>
      <c r="T1444" s="16">
        <f t="shared" si="133"/>
        <v>545</v>
      </c>
      <c r="U1444" s="16" t="s">
        <v>170</v>
      </c>
      <c r="V1444" s="16">
        <v>0</v>
      </c>
      <c r="W1444" s="18">
        <v>0</v>
      </c>
      <c r="X1444" s="18"/>
      <c r="Y1444" s="18"/>
      <c r="Z1444" s="18"/>
      <c r="AA1444" s="82"/>
      <c r="AB1444" s="4" t="s">
        <v>45</v>
      </c>
    </row>
    <row r="1445" spans="1:28" ht="16">
      <c r="A1445" s="9">
        <v>2</v>
      </c>
      <c r="B1445" s="9">
        <v>3</v>
      </c>
      <c r="C1445" s="9">
        <v>4</v>
      </c>
      <c r="D1445" s="9" t="str">
        <f t="shared" si="134"/>
        <v>Dynan_H7_3844.1_345_19C</v>
      </c>
      <c r="E1445" s="9" t="str">
        <f t="shared" si="132"/>
        <v>Dynan_H7_3844.1_345_19C_Lung_Block</v>
      </c>
      <c r="F1445" s="282">
        <f t="shared" si="135"/>
        <v>8</v>
      </c>
      <c r="G1445" s="227">
        <v>1</v>
      </c>
      <c r="H1445" s="54" t="s">
        <v>354</v>
      </c>
      <c r="I1445" s="47" t="s">
        <v>373</v>
      </c>
      <c r="J1445" s="17">
        <v>3844.1</v>
      </c>
      <c r="K1445" s="18" t="s">
        <v>241</v>
      </c>
      <c r="L1445" s="47">
        <v>345</v>
      </c>
      <c r="M1445" s="47" t="s">
        <v>374</v>
      </c>
      <c r="N1445" s="81">
        <v>0.75</v>
      </c>
      <c r="O1445" s="47" t="s">
        <v>35</v>
      </c>
      <c r="P1445" s="47" t="s">
        <v>63</v>
      </c>
      <c r="Q1445" s="19">
        <v>43606</v>
      </c>
      <c r="R1445" s="20">
        <v>43769</v>
      </c>
      <c r="S1445" s="26">
        <v>44314</v>
      </c>
      <c r="T1445" s="16">
        <f t="shared" si="133"/>
        <v>545</v>
      </c>
      <c r="U1445" s="16" t="s">
        <v>170</v>
      </c>
      <c r="V1445" s="16">
        <v>0</v>
      </c>
      <c r="W1445" s="18">
        <v>0</v>
      </c>
      <c r="X1445" s="18"/>
      <c r="Y1445" s="18"/>
      <c r="Z1445" s="18"/>
      <c r="AA1445" s="82"/>
      <c r="AB1445" s="4" t="s">
        <v>45</v>
      </c>
    </row>
    <row r="1446" spans="1:28" ht="16">
      <c r="A1446" s="9">
        <v>2</v>
      </c>
      <c r="B1446" s="9">
        <v>3</v>
      </c>
      <c r="C1446" s="9">
        <v>4</v>
      </c>
      <c r="D1446" s="9" t="str">
        <f t="shared" si="134"/>
        <v>Dynan_H7_3844.2_345_19C</v>
      </c>
      <c r="E1446" s="9" t="str">
        <f t="shared" si="132"/>
        <v>Dynan_H7_3844.2_345_19C_Lung_Block</v>
      </c>
      <c r="F1446" s="282">
        <f t="shared" si="135"/>
        <v>9</v>
      </c>
      <c r="G1446" s="227">
        <v>1</v>
      </c>
      <c r="H1446" s="54" t="s">
        <v>354</v>
      </c>
      <c r="I1446" s="47" t="s">
        <v>373</v>
      </c>
      <c r="J1446" s="17">
        <v>3844.2</v>
      </c>
      <c r="K1446" s="18" t="s">
        <v>241</v>
      </c>
      <c r="L1446" s="47">
        <v>345</v>
      </c>
      <c r="M1446" s="47" t="s">
        <v>374</v>
      </c>
      <c r="N1446" s="81">
        <v>0.75</v>
      </c>
      <c r="O1446" s="47" t="s">
        <v>35</v>
      </c>
      <c r="P1446" s="47" t="s">
        <v>63</v>
      </c>
      <c r="Q1446" s="19">
        <v>43606</v>
      </c>
      <c r="R1446" s="20">
        <v>43769</v>
      </c>
      <c r="S1446" s="26">
        <v>44314</v>
      </c>
      <c r="T1446" s="16">
        <f t="shared" si="133"/>
        <v>545</v>
      </c>
      <c r="U1446" s="16" t="s">
        <v>170</v>
      </c>
      <c r="V1446" s="16">
        <v>0</v>
      </c>
      <c r="W1446" s="18">
        <v>0</v>
      </c>
      <c r="X1446" s="18"/>
      <c r="Y1446" s="18"/>
      <c r="Z1446" s="18"/>
      <c r="AA1446" s="82" t="s">
        <v>375</v>
      </c>
      <c r="AB1446" s="4" t="s">
        <v>45</v>
      </c>
    </row>
    <row r="1447" spans="1:28" ht="16">
      <c r="A1447" s="9">
        <v>2</v>
      </c>
      <c r="B1447" s="9">
        <v>3</v>
      </c>
      <c r="C1447" s="9">
        <v>4</v>
      </c>
      <c r="D1447" s="9" t="str">
        <f t="shared" si="134"/>
        <v>Dynan_H7_324.1_346_19C</v>
      </c>
      <c r="E1447" s="9" t="str">
        <f t="shared" si="132"/>
        <v>Dynan_H7_324.1_346_19C_Lung_Block</v>
      </c>
      <c r="F1447" s="282">
        <f t="shared" si="135"/>
        <v>10</v>
      </c>
      <c r="G1447" s="227">
        <v>1</v>
      </c>
      <c r="H1447" s="54" t="s">
        <v>354</v>
      </c>
      <c r="I1447" s="47" t="s">
        <v>373</v>
      </c>
      <c r="J1447" s="80">
        <v>324.10000000000002</v>
      </c>
      <c r="K1447" s="18" t="s">
        <v>241</v>
      </c>
      <c r="L1447" s="47">
        <v>346</v>
      </c>
      <c r="M1447" s="47" t="s">
        <v>374</v>
      </c>
      <c r="N1447" s="81">
        <v>0.75</v>
      </c>
      <c r="O1447" s="47" t="s">
        <v>35</v>
      </c>
      <c r="P1447" s="47" t="s">
        <v>63</v>
      </c>
      <c r="Q1447" s="19">
        <v>43606</v>
      </c>
      <c r="R1447" s="20">
        <v>43769</v>
      </c>
      <c r="S1447" s="26">
        <v>44314</v>
      </c>
      <c r="T1447" s="16">
        <f t="shared" si="133"/>
        <v>545</v>
      </c>
      <c r="U1447" s="16" t="s">
        <v>170</v>
      </c>
      <c r="V1447" s="16">
        <v>0</v>
      </c>
      <c r="W1447" s="18">
        <v>0</v>
      </c>
      <c r="X1447" s="18"/>
      <c r="Y1447" s="18"/>
      <c r="Z1447" s="18"/>
      <c r="AA1447" s="82"/>
      <c r="AB1447" s="4" t="s">
        <v>45</v>
      </c>
    </row>
    <row r="1448" spans="1:28" ht="16">
      <c r="A1448" s="9">
        <v>2</v>
      </c>
      <c r="B1448" s="9">
        <v>3</v>
      </c>
      <c r="C1448" s="9">
        <v>4</v>
      </c>
      <c r="D1448" s="9" t="str">
        <f t="shared" si="134"/>
        <v>Dynan_H7_3846_346_19C</v>
      </c>
      <c r="E1448" s="9" t="str">
        <f t="shared" si="132"/>
        <v>Dynan_H7_3846_346_19C_Lung_Block</v>
      </c>
      <c r="F1448" s="282">
        <f t="shared" si="135"/>
        <v>11</v>
      </c>
      <c r="G1448" s="227">
        <v>1</v>
      </c>
      <c r="H1448" s="54" t="s">
        <v>354</v>
      </c>
      <c r="I1448" s="47" t="s">
        <v>373</v>
      </c>
      <c r="J1448" s="17">
        <v>3846</v>
      </c>
      <c r="K1448" s="18" t="s">
        <v>241</v>
      </c>
      <c r="L1448" s="47">
        <v>346</v>
      </c>
      <c r="M1448" s="47" t="s">
        <v>374</v>
      </c>
      <c r="N1448" s="81">
        <v>0.75</v>
      </c>
      <c r="O1448" s="47" t="s">
        <v>35</v>
      </c>
      <c r="P1448" s="47" t="s">
        <v>63</v>
      </c>
      <c r="Q1448" s="19">
        <v>43606</v>
      </c>
      <c r="R1448" s="20">
        <v>43769</v>
      </c>
      <c r="S1448" s="26">
        <v>44314</v>
      </c>
      <c r="T1448" s="16">
        <f t="shared" si="133"/>
        <v>545</v>
      </c>
      <c r="U1448" s="16" t="s">
        <v>170</v>
      </c>
      <c r="V1448" s="16">
        <v>0</v>
      </c>
      <c r="W1448" s="18">
        <v>0</v>
      </c>
      <c r="X1448" s="18"/>
      <c r="Y1448" s="18"/>
      <c r="Z1448" s="18"/>
      <c r="AA1448" s="82"/>
      <c r="AB1448" s="4" t="s">
        <v>45</v>
      </c>
    </row>
    <row r="1449" spans="1:28" ht="16">
      <c r="A1449" s="9">
        <v>2</v>
      </c>
      <c r="B1449" s="9">
        <v>3</v>
      </c>
      <c r="C1449" s="9">
        <v>4</v>
      </c>
      <c r="D1449" s="9" t="str">
        <f t="shared" si="134"/>
        <v>Dynan_H7_3848_346_19C</v>
      </c>
      <c r="E1449" s="9" t="str">
        <f t="shared" si="132"/>
        <v>Dynan_H7_3848_346_19C_Lung_Block</v>
      </c>
      <c r="F1449" s="282">
        <f t="shared" si="135"/>
        <v>12</v>
      </c>
      <c r="G1449" s="227">
        <v>1</v>
      </c>
      <c r="H1449" s="54" t="s">
        <v>354</v>
      </c>
      <c r="I1449" s="47" t="s">
        <v>373</v>
      </c>
      <c r="J1449" s="17">
        <v>3848</v>
      </c>
      <c r="K1449" s="18" t="s">
        <v>241</v>
      </c>
      <c r="L1449" s="47">
        <v>346</v>
      </c>
      <c r="M1449" s="47" t="s">
        <v>374</v>
      </c>
      <c r="N1449" s="81">
        <v>0.75</v>
      </c>
      <c r="O1449" s="47" t="s">
        <v>35</v>
      </c>
      <c r="P1449" s="47" t="s">
        <v>63</v>
      </c>
      <c r="Q1449" s="19">
        <v>43606</v>
      </c>
      <c r="R1449" s="20">
        <v>43769</v>
      </c>
      <c r="S1449" s="26">
        <v>44314</v>
      </c>
      <c r="T1449" s="16">
        <f t="shared" si="133"/>
        <v>545</v>
      </c>
      <c r="U1449" s="16" t="s">
        <v>170</v>
      </c>
      <c r="V1449" s="16">
        <v>0</v>
      </c>
      <c r="W1449" s="18">
        <v>0</v>
      </c>
      <c r="X1449" s="18"/>
      <c r="Y1449" s="18"/>
      <c r="Z1449" s="18"/>
      <c r="AA1449" s="82"/>
      <c r="AB1449" s="4" t="s">
        <v>45</v>
      </c>
    </row>
    <row r="1450" spans="1:28" ht="16">
      <c r="A1450" s="9">
        <v>2</v>
      </c>
      <c r="B1450" s="9">
        <v>3</v>
      </c>
      <c r="C1450" s="9">
        <v>4</v>
      </c>
      <c r="D1450" s="9" t="str">
        <f t="shared" si="134"/>
        <v>Dynan_H7_3849_346_19C</v>
      </c>
      <c r="E1450" s="9" t="str">
        <f t="shared" si="132"/>
        <v>Dynan_H7_3849_346_19C_Lung_Block</v>
      </c>
      <c r="F1450" s="282">
        <f t="shared" si="135"/>
        <v>13</v>
      </c>
      <c r="G1450" s="227">
        <v>1</v>
      </c>
      <c r="H1450" s="54" t="s">
        <v>354</v>
      </c>
      <c r="I1450" s="47" t="s">
        <v>373</v>
      </c>
      <c r="J1450" s="17">
        <v>3849</v>
      </c>
      <c r="K1450" s="18" t="s">
        <v>241</v>
      </c>
      <c r="L1450" s="47">
        <v>346</v>
      </c>
      <c r="M1450" s="47" t="s">
        <v>374</v>
      </c>
      <c r="N1450" s="81">
        <v>0.75</v>
      </c>
      <c r="O1450" s="47" t="s">
        <v>35</v>
      </c>
      <c r="P1450" s="47" t="s">
        <v>63</v>
      </c>
      <c r="Q1450" s="19">
        <v>43606</v>
      </c>
      <c r="R1450" s="20">
        <v>43769</v>
      </c>
      <c r="S1450" s="26">
        <v>44314</v>
      </c>
      <c r="T1450" s="16">
        <f t="shared" si="133"/>
        <v>545</v>
      </c>
      <c r="U1450" s="16" t="s">
        <v>170</v>
      </c>
      <c r="V1450" s="16">
        <v>0</v>
      </c>
      <c r="W1450" s="18">
        <v>0</v>
      </c>
      <c r="X1450" s="18"/>
      <c r="Y1450" s="18"/>
      <c r="Z1450" s="18">
        <v>1</v>
      </c>
      <c r="AA1450" s="82" t="s">
        <v>376</v>
      </c>
      <c r="AB1450" s="4" t="s">
        <v>45</v>
      </c>
    </row>
    <row r="1451" spans="1:28" ht="16">
      <c r="A1451" s="9">
        <v>2</v>
      </c>
      <c r="B1451" s="9">
        <v>3</v>
      </c>
      <c r="C1451" s="9">
        <v>4</v>
      </c>
      <c r="D1451" s="9" t="str">
        <f t="shared" si="134"/>
        <v>Dynan_H7_3850_346_19C</v>
      </c>
      <c r="E1451" s="9" t="str">
        <f t="shared" si="132"/>
        <v>Dynan_H7_3850_346_19C_Lung_Block</v>
      </c>
      <c r="F1451" s="282">
        <f t="shared" si="135"/>
        <v>14</v>
      </c>
      <c r="G1451" s="227">
        <v>1</v>
      </c>
      <c r="H1451" s="54" t="s">
        <v>354</v>
      </c>
      <c r="I1451" s="47" t="s">
        <v>373</v>
      </c>
      <c r="J1451" s="17">
        <v>3850</v>
      </c>
      <c r="K1451" s="18" t="s">
        <v>241</v>
      </c>
      <c r="L1451" s="47">
        <v>346</v>
      </c>
      <c r="M1451" s="47" t="s">
        <v>374</v>
      </c>
      <c r="N1451" s="81">
        <v>0.75</v>
      </c>
      <c r="O1451" s="47" t="s">
        <v>35</v>
      </c>
      <c r="P1451" s="47" t="s">
        <v>63</v>
      </c>
      <c r="Q1451" s="19">
        <v>43606</v>
      </c>
      <c r="R1451" s="20">
        <v>43769</v>
      </c>
      <c r="S1451" s="26">
        <v>44314</v>
      </c>
      <c r="T1451" s="16">
        <f t="shared" si="133"/>
        <v>545</v>
      </c>
      <c r="U1451" s="16" t="s">
        <v>170</v>
      </c>
      <c r="V1451" s="16">
        <v>0</v>
      </c>
      <c r="W1451" s="18">
        <v>0</v>
      </c>
      <c r="X1451" s="18"/>
      <c r="Y1451" s="18"/>
      <c r="Z1451" s="18"/>
      <c r="AA1451" s="82"/>
      <c r="AB1451" s="4" t="s">
        <v>45</v>
      </c>
    </row>
    <row r="1452" spans="1:28" ht="16">
      <c r="A1452" s="9">
        <v>2</v>
      </c>
      <c r="B1452" s="9">
        <v>3</v>
      </c>
      <c r="C1452" s="9">
        <v>4</v>
      </c>
      <c r="D1452" s="9" t="str">
        <f t="shared" si="134"/>
        <v>Dynan_H7_347.1_347_19C</v>
      </c>
      <c r="E1452" s="9" t="str">
        <f t="shared" si="132"/>
        <v>Dynan_H7_347.1_347_19C_Lung_Block</v>
      </c>
      <c r="F1452" s="282">
        <f t="shared" si="135"/>
        <v>15</v>
      </c>
      <c r="G1452" s="227">
        <v>1</v>
      </c>
      <c r="H1452" s="54" t="s">
        <v>354</v>
      </c>
      <c r="I1452" s="47" t="s">
        <v>373</v>
      </c>
      <c r="J1452" s="80">
        <v>347.1</v>
      </c>
      <c r="K1452" s="18" t="s">
        <v>241</v>
      </c>
      <c r="L1452" s="47">
        <v>347</v>
      </c>
      <c r="M1452" s="47" t="s">
        <v>374</v>
      </c>
      <c r="N1452" s="81">
        <v>0.75</v>
      </c>
      <c r="O1452" s="47" t="s">
        <v>35</v>
      </c>
      <c r="P1452" s="47" t="s">
        <v>63</v>
      </c>
      <c r="Q1452" s="19">
        <v>43606</v>
      </c>
      <c r="R1452" s="20">
        <v>43769</v>
      </c>
      <c r="S1452" s="26">
        <v>44315</v>
      </c>
      <c r="T1452" s="16">
        <f t="shared" si="133"/>
        <v>546</v>
      </c>
      <c r="U1452" s="16" t="s">
        <v>170</v>
      </c>
      <c r="V1452" s="16">
        <v>0</v>
      </c>
      <c r="W1452" s="18">
        <v>0</v>
      </c>
      <c r="X1452" s="18"/>
      <c r="Y1452" s="18"/>
      <c r="Z1452" s="18"/>
      <c r="AA1452" s="82"/>
      <c r="AB1452" s="4" t="s">
        <v>45</v>
      </c>
    </row>
    <row r="1453" spans="1:28" ht="16">
      <c r="A1453" s="9">
        <v>2</v>
      </c>
      <c r="B1453" s="9">
        <v>3</v>
      </c>
      <c r="C1453" s="9">
        <v>4</v>
      </c>
      <c r="D1453" s="9" t="str">
        <f t="shared" si="134"/>
        <v>Dynan_H7_4602_347_19C</v>
      </c>
      <c r="E1453" s="9" t="str">
        <f t="shared" si="132"/>
        <v>Dynan_H7_4602_347_19C_Lung_Block</v>
      </c>
      <c r="F1453" s="282">
        <f t="shared" si="135"/>
        <v>16</v>
      </c>
      <c r="G1453" s="227">
        <v>1</v>
      </c>
      <c r="H1453" s="54" t="s">
        <v>354</v>
      </c>
      <c r="I1453" s="47" t="s">
        <v>373</v>
      </c>
      <c r="J1453" s="17">
        <v>4602</v>
      </c>
      <c r="K1453" s="18" t="s">
        <v>241</v>
      </c>
      <c r="L1453" s="47">
        <v>347</v>
      </c>
      <c r="M1453" s="47" t="s">
        <v>374</v>
      </c>
      <c r="N1453" s="81">
        <v>0.75</v>
      </c>
      <c r="O1453" s="47" t="s">
        <v>35</v>
      </c>
      <c r="P1453" s="47" t="s">
        <v>63</v>
      </c>
      <c r="Q1453" s="19">
        <v>43606</v>
      </c>
      <c r="R1453" s="20">
        <v>43769</v>
      </c>
      <c r="S1453" s="26">
        <v>44315</v>
      </c>
      <c r="T1453" s="16">
        <f t="shared" si="133"/>
        <v>546</v>
      </c>
      <c r="U1453" s="16" t="s">
        <v>170</v>
      </c>
      <c r="V1453" s="16">
        <v>0</v>
      </c>
      <c r="W1453" s="18">
        <v>1</v>
      </c>
      <c r="X1453" s="18"/>
      <c r="Y1453" s="18">
        <v>1</v>
      </c>
      <c r="Z1453" s="18"/>
      <c r="AA1453" s="82"/>
      <c r="AB1453" s="4" t="s">
        <v>45</v>
      </c>
    </row>
    <row r="1454" spans="1:28" ht="16">
      <c r="A1454" s="9">
        <v>2</v>
      </c>
      <c r="B1454" s="9">
        <v>3</v>
      </c>
      <c r="C1454" s="9">
        <v>4</v>
      </c>
      <c r="D1454" s="9" t="str">
        <f t="shared" si="134"/>
        <v>Dynan_H7_4603_347_19C</v>
      </c>
      <c r="E1454" s="9" t="str">
        <f t="shared" si="132"/>
        <v>Dynan_H7_4603_347_19C_Lung_Block</v>
      </c>
      <c r="F1454" s="282">
        <f t="shared" si="135"/>
        <v>17</v>
      </c>
      <c r="G1454" s="227">
        <v>1</v>
      </c>
      <c r="H1454" s="54" t="s">
        <v>354</v>
      </c>
      <c r="I1454" s="47" t="s">
        <v>373</v>
      </c>
      <c r="J1454" s="17">
        <v>4603</v>
      </c>
      <c r="K1454" s="18" t="s">
        <v>241</v>
      </c>
      <c r="L1454" s="47">
        <v>347</v>
      </c>
      <c r="M1454" s="47" t="s">
        <v>374</v>
      </c>
      <c r="N1454" s="81">
        <v>0.75</v>
      </c>
      <c r="O1454" s="47" t="s">
        <v>35</v>
      </c>
      <c r="P1454" s="47" t="s">
        <v>63</v>
      </c>
      <c r="Q1454" s="19">
        <v>43606</v>
      </c>
      <c r="R1454" s="20">
        <v>43769</v>
      </c>
      <c r="S1454" s="26">
        <v>44315</v>
      </c>
      <c r="T1454" s="16">
        <f t="shared" si="133"/>
        <v>546</v>
      </c>
      <c r="U1454" s="16" t="s">
        <v>170</v>
      </c>
      <c r="V1454" s="16">
        <v>0</v>
      </c>
      <c r="W1454" s="18">
        <v>0</v>
      </c>
      <c r="X1454" s="18"/>
      <c r="Y1454" s="18"/>
      <c r="Z1454" s="18"/>
      <c r="AA1454" s="82"/>
      <c r="AB1454" s="4" t="s">
        <v>45</v>
      </c>
    </row>
    <row r="1455" spans="1:28" ht="16">
      <c r="A1455" s="9">
        <v>2</v>
      </c>
      <c r="B1455" s="9">
        <v>3</v>
      </c>
      <c r="C1455" s="9">
        <v>4</v>
      </c>
      <c r="D1455" s="9" t="str">
        <f t="shared" si="134"/>
        <v>Dynan_H7_4604_347_19C</v>
      </c>
      <c r="E1455" s="9" t="str">
        <f t="shared" si="132"/>
        <v>Dynan_H7_4604_347_19C_Lung_Block</v>
      </c>
      <c r="F1455" s="282">
        <f t="shared" si="135"/>
        <v>18</v>
      </c>
      <c r="G1455" s="227">
        <v>1</v>
      </c>
      <c r="H1455" s="54" t="s">
        <v>354</v>
      </c>
      <c r="I1455" s="47" t="s">
        <v>373</v>
      </c>
      <c r="J1455" s="17">
        <v>4604</v>
      </c>
      <c r="K1455" s="18" t="s">
        <v>241</v>
      </c>
      <c r="L1455" s="47">
        <v>347</v>
      </c>
      <c r="M1455" s="47" t="s">
        <v>374</v>
      </c>
      <c r="N1455" s="81">
        <v>0.75</v>
      </c>
      <c r="O1455" s="47" t="s">
        <v>35</v>
      </c>
      <c r="P1455" s="47" t="s">
        <v>63</v>
      </c>
      <c r="Q1455" s="19">
        <v>43606</v>
      </c>
      <c r="R1455" s="20">
        <v>43769</v>
      </c>
      <c r="S1455" s="26">
        <v>44315</v>
      </c>
      <c r="T1455" s="16">
        <f t="shared" si="133"/>
        <v>546</v>
      </c>
      <c r="U1455" s="16" t="s">
        <v>170</v>
      </c>
      <c r="V1455" s="16">
        <v>0</v>
      </c>
      <c r="W1455" s="18">
        <v>1</v>
      </c>
      <c r="X1455" s="18">
        <v>1</v>
      </c>
      <c r="Y1455" s="18"/>
      <c r="Z1455" s="18"/>
      <c r="AA1455" s="82"/>
      <c r="AB1455" s="4" t="s">
        <v>45</v>
      </c>
    </row>
    <row r="1456" spans="1:28" ht="16">
      <c r="A1456" s="9">
        <v>2</v>
      </c>
      <c r="B1456" s="9">
        <v>3</v>
      </c>
      <c r="C1456" s="9">
        <v>4</v>
      </c>
      <c r="D1456" s="9" t="str">
        <f t="shared" si="134"/>
        <v>Dynan_H7_4605_347_19C</v>
      </c>
      <c r="E1456" s="9" t="str">
        <f t="shared" si="132"/>
        <v>Dynan_H7_4605_347_19C_Lung_Block</v>
      </c>
      <c r="F1456" s="282">
        <f t="shared" si="135"/>
        <v>19</v>
      </c>
      <c r="G1456" s="227">
        <v>1</v>
      </c>
      <c r="H1456" s="54" t="s">
        <v>354</v>
      </c>
      <c r="I1456" s="47" t="s">
        <v>373</v>
      </c>
      <c r="J1456" s="17">
        <v>4605</v>
      </c>
      <c r="K1456" s="18" t="s">
        <v>241</v>
      </c>
      <c r="L1456" s="47">
        <v>347</v>
      </c>
      <c r="M1456" s="47" t="s">
        <v>374</v>
      </c>
      <c r="N1456" s="81">
        <v>0.75</v>
      </c>
      <c r="O1456" s="47" t="s">
        <v>35</v>
      </c>
      <c r="P1456" s="47" t="s">
        <v>63</v>
      </c>
      <c r="Q1456" s="19">
        <v>43606</v>
      </c>
      <c r="R1456" s="20">
        <v>43769</v>
      </c>
      <c r="S1456" s="26">
        <v>44315</v>
      </c>
      <c r="T1456" s="16">
        <f t="shared" si="133"/>
        <v>546</v>
      </c>
      <c r="U1456" s="16" t="s">
        <v>170</v>
      </c>
      <c r="V1456" s="16">
        <v>0</v>
      </c>
      <c r="W1456" s="18">
        <v>0</v>
      </c>
      <c r="X1456" s="18"/>
      <c r="Y1456" s="18"/>
      <c r="Z1456" s="18"/>
      <c r="AA1456" s="82"/>
      <c r="AB1456" s="4" t="s">
        <v>45</v>
      </c>
    </row>
    <row r="1457" spans="1:28" ht="16">
      <c r="A1457" s="9">
        <v>2</v>
      </c>
      <c r="B1457" s="9">
        <v>3</v>
      </c>
      <c r="C1457" s="9">
        <v>4</v>
      </c>
      <c r="D1457" s="9" t="str">
        <f t="shared" si="134"/>
        <v>Dynan_H7_348.1_348_19C</v>
      </c>
      <c r="E1457" s="9" t="str">
        <f t="shared" si="132"/>
        <v>Dynan_H7_348.1_348_19C_Lung_Block</v>
      </c>
      <c r="F1457" s="282">
        <f t="shared" si="135"/>
        <v>20</v>
      </c>
      <c r="G1457" s="227">
        <v>1</v>
      </c>
      <c r="H1457" s="54" t="s">
        <v>354</v>
      </c>
      <c r="I1457" s="47" t="s">
        <v>373</v>
      </c>
      <c r="J1457" s="80">
        <v>348.1</v>
      </c>
      <c r="K1457" s="18" t="s">
        <v>241</v>
      </c>
      <c r="L1457" s="47">
        <v>348</v>
      </c>
      <c r="M1457" s="47" t="s">
        <v>374</v>
      </c>
      <c r="N1457" s="81">
        <v>0.75</v>
      </c>
      <c r="O1457" s="47" t="s">
        <v>35</v>
      </c>
      <c r="P1457" s="47" t="s">
        <v>63</v>
      </c>
      <c r="Q1457" s="19">
        <v>43606</v>
      </c>
      <c r="R1457" s="20">
        <v>43769</v>
      </c>
      <c r="S1457" s="26">
        <v>44315</v>
      </c>
      <c r="T1457" s="16">
        <f t="shared" si="133"/>
        <v>546</v>
      </c>
      <c r="U1457" s="16" t="s">
        <v>170</v>
      </c>
      <c r="V1457" s="16">
        <v>0</v>
      </c>
      <c r="W1457" s="18">
        <v>0</v>
      </c>
      <c r="X1457" s="18"/>
      <c r="Y1457" s="18"/>
      <c r="Z1457" s="18"/>
      <c r="AA1457" s="82"/>
      <c r="AB1457" s="4" t="s">
        <v>45</v>
      </c>
    </row>
    <row r="1458" spans="1:28" ht="16">
      <c r="A1458" s="9">
        <v>2</v>
      </c>
      <c r="B1458" s="9">
        <v>3</v>
      </c>
      <c r="C1458" s="9">
        <v>4</v>
      </c>
      <c r="D1458" s="9" t="str">
        <f t="shared" si="134"/>
        <v>Dynan_H7_4606.1_348_19C</v>
      </c>
      <c r="E1458" s="9" t="str">
        <f t="shared" si="132"/>
        <v>Dynan_H7_4606.1_348_19C_Lung_Block</v>
      </c>
      <c r="F1458" s="282">
        <f t="shared" si="135"/>
        <v>21</v>
      </c>
      <c r="G1458" s="227">
        <v>1</v>
      </c>
      <c r="H1458" s="54" t="s">
        <v>354</v>
      </c>
      <c r="I1458" s="47" t="s">
        <v>373</v>
      </c>
      <c r="J1458" s="17">
        <v>4606.1000000000004</v>
      </c>
      <c r="K1458" s="18" t="s">
        <v>241</v>
      </c>
      <c r="L1458" s="47">
        <v>348</v>
      </c>
      <c r="M1458" s="47" t="s">
        <v>374</v>
      </c>
      <c r="N1458" s="81">
        <v>0.75</v>
      </c>
      <c r="O1458" s="47" t="s">
        <v>35</v>
      </c>
      <c r="P1458" s="47" t="s">
        <v>63</v>
      </c>
      <c r="Q1458" s="19">
        <v>43606</v>
      </c>
      <c r="R1458" s="20">
        <v>43769</v>
      </c>
      <c r="S1458" s="26">
        <v>44315</v>
      </c>
      <c r="T1458" s="16">
        <f t="shared" si="133"/>
        <v>546</v>
      </c>
      <c r="U1458" s="16" t="s">
        <v>170</v>
      </c>
      <c r="V1458" s="16">
        <v>0</v>
      </c>
      <c r="W1458" s="18">
        <v>0</v>
      </c>
      <c r="X1458" s="18"/>
      <c r="Y1458" s="18"/>
      <c r="Z1458" s="18"/>
      <c r="AA1458" s="82"/>
      <c r="AB1458" s="4" t="s">
        <v>45</v>
      </c>
    </row>
    <row r="1459" spans="1:28" ht="16">
      <c r="A1459" s="9">
        <v>2</v>
      </c>
      <c r="B1459" s="9">
        <v>3</v>
      </c>
      <c r="C1459" s="9">
        <v>4</v>
      </c>
      <c r="D1459" s="9" t="str">
        <f t="shared" si="134"/>
        <v>Dynan_H7_4606.2_348_19C</v>
      </c>
      <c r="E1459" s="9" t="str">
        <f t="shared" si="132"/>
        <v>Dynan_H7_4606.2_348_19C_Lung_Block</v>
      </c>
      <c r="F1459" s="282">
        <f t="shared" si="135"/>
        <v>22</v>
      </c>
      <c r="G1459" s="227">
        <v>1</v>
      </c>
      <c r="H1459" s="54" t="s">
        <v>354</v>
      </c>
      <c r="I1459" s="47" t="s">
        <v>373</v>
      </c>
      <c r="J1459" s="17">
        <v>4606.2</v>
      </c>
      <c r="K1459" s="18" t="s">
        <v>241</v>
      </c>
      <c r="L1459" s="47">
        <v>348</v>
      </c>
      <c r="M1459" s="47" t="s">
        <v>374</v>
      </c>
      <c r="N1459" s="81">
        <v>0.75</v>
      </c>
      <c r="O1459" s="47" t="s">
        <v>35</v>
      </c>
      <c r="P1459" s="47" t="s">
        <v>63</v>
      </c>
      <c r="Q1459" s="19">
        <v>43606</v>
      </c>
      <c r="R1459" s="20">
        <v>43769</v>
      </c>
      <c r="S1459" s="26">
        <v>44315</v>
      </c>
      <c r="T1459" s="16">
        <f t="shared" si="133"/>
        <v>546</v>
      </c>
      <c r="U1459" s="16" t="s">
        <v>170</v>
      </c>
      <c r="V1459" s="16">
        <v>0</v>
      </c>
      <c r="W1459" s="18">
        <v>0</v>
      </c>
      <c r="X1459" s="18"/>
      <c r="Y1459" s="18"/>
      <c r="Z1459" s="18"/>
      <c r="AA1459" s="82"/>
      <c r="AB1459" s="4" t="s">
        <v>45</v>
      </c>
    </row>
    <row r="1460" spans="1:28" ht="16">
      <c r="A1460" s="9">
        <v>2</v>
      </c>
      <c r="B1460" s="9">
        <v>3</v>
      </c>
      <c r="C1460" s="9">
        <v>4</v>
      </c>
      <c r="D1460" s="9" t="str">
        <f t="shared" si="134"/>
        <v>Dynan_H7_4609_348_19C</v>
      </c>
      <c r="E1460" s="9" t="str">
        <f t="shared" si="132"/>
        <v>Dynan_H7_4609_348_19C_Lung_Block</v>
      </c>
      <c r="F1460" s="282">
        <f t="shared" si="135"/>
        <v>23</v>
      </c>
      <c r="G1460" s="227">
        <v>1</v>
      </c>
      <c r="H1460" s="54" t="s">
        <v>354</v>
      </c>
      <c r="I1460" s="47" t="s">
        <v>373</v>
      </c>
      <c r="J1460" s="17">
        <v>4609</v>
      </c>
      <c r="K1460" s="18" t="s">
        <v>241</v>
      </c>
      <c r="L1460" s="47">
        <v>348</v>
      </c>
      <c r="M1460" s="47" t="s">
        <v>374</v>
      </c>
      <c r="N1460" s="81">
        <v>0.75</v>
      </c>
      <c r="O1460" s="47" t="s">
        <v>35</v>
      </c>
      <c r="P1460" s="47" t="s">
        <v>63</v>
      </c>
      <c r="Q1460" s="19">
        <v>43606</v>
      </c>
      <c r="R1460" s="20">
        <v>43769</v>
      </c>
      <c r="S1460" s="26">
        <v>44315</v>
      </c>
      <c r="T1460" s="16">
        <f t="shared" si="133"/>
        <v>546</v>
      </c>
      <c r="U1460" s="16" t="s">
        <v>170</v>
      </c>
      <c r="V1460" s="16">
        <v>0</v>
      </c>
      <c r="W1460" s="18">
        <v>0</v>
      </c>
      <c r="X1460" s="18"/>
      <c r="Y1460" s="18"/>
      <c r="Z1460" s="18">
        <v>1</v>
      </c>
      <c r="AA1460" s="82" t="s">
        <v>376</v>
      </c>
      <c r="AB1460" s="4" t="s">
        <v>45</v>
      </c>
    </row>
    <row r="1461" spans="1:28" ht="16">
      <c r="A1461" s="9">
        <v>2</v>
      </c>
      <c r="B1461" s="9">
        <v>3</v>
      </c>
      <c r="C1461" s="9">
        <v>4</v>
      </c>
      <c r="D1461" s="9" t="str">
        <f t="shared" si="134"/>
        <v>Dynan_H7_349.1_349_19C</v>
      </c>
      <c r="E1461" s="9" t="str">
        <f t="shared" si="132"/>
        <v>Dynan_H7_349.1_349_19C_Lung_Block</v>
      </c>
      <c r="F1461" s="282">
        <f t="shared" si="135"/>
        <v>24</v>
      </c>
      <c r="G1461" s="227">
        <v>1</v>
      </c>
      <c r="H1461" s="54" t="s">
        <v>354</v>
      </c>
      <c r="I1461" s="47" t="s">
        <v>373</v>
      </c>
      <c r="J1461" s="80">
        <v>349.1</v>
      </c>
      <c r="K1461" s="18" t="s">
        <v>241</v>
      </c>
      <c r="L1461" s="47">
        <v>349</v>
      </c>
      <c r="M1461" s="47" t="s">
        <v>374</v>
      </c>
      <c r="N1461" s="81">
        <v>0.75</v>
      </c>
      <c r="O1461" s="47" t="s">
        <v>35</v>
      </c>
      <c r="P1461" s="47" t="s">
        <v>63</v>
      </c>
      <c r="Q1461" s="19">
        <v>43606</v>
      </c>
      <c r="R1461" s="20">
        <v>43769</v>
      </c>
      <c r="S1461" s="26">
        <v>44315</v>
      </c>
      <c r="T1461" s="16">
        <f t="shared" si="133"/>
        <v>546</v>
      </c>
      <c r="U1461" s="16" t="s">
        <v>170</v>
      </c>
      <c r="V1461" s="16">
        <v>0</v>
      </c>
      <c r="W1461" s="18">
        <v>0</v>
      </c>
      <c r="X1461" s="18"/>
      <c r="Y1461" s="18"/>
      <c r="Z1461" s="18"/>
      <c r="AA1461" s="82"/>
      <c r="AB1461" s="4" t="s">
        <v>45</v>
      </c>
    </row>
    <row r="1462" spans="1:28" ht="16">
      <c r="A1462" s="9">
        <v>2</v>
      </c>
      <c r="B1462" s="9">
        <v>3</v>
      </c>
      <c r="C1462" s="9">
        <v>4</v>
      </c>
      <c r="D1462" s="9" t="str">
        <f t="shared" si="134"/>
        <v>Dynan_H7_9308_349_19C</v>
      </c>
      <c r="E1462" s="9" t="str">
        <f t="shared" si="132"/>
        <v>Dynan_H7_9308_349_19C_Lung_Block</v>
      </c>
      <c r="F1462" s="282">
        <f t="shared" si="135"/>
        <v>25</v>
      </c>
      <c r="G1462" s="227">
        <v>1</v>
      </c>
      <c r="H1462" s="54" t="s">
        <v>354</v>
      </c>
      <c r="I1462" s="47" t="s">
        <v>373</v>
      </c>
      <c r="J1462" s="17">
        <v>9308</v>
      </c>
      <c r="K1462" s="18" t="s">
        <v>241</v>
      </c>
      <c r="L1462" s="47">
        <v>349</v>
      </c>
      <c r="M1462" s="47" t="s">
        <v>374</v>
      </c>
      <c r="N1462" s="81">
        <v>0.75</v>
      </c>
      <c r="O1462" s="47" t="s">
        <v>35</v>
      </c>
      <c r="P1462" s="47" t="s">
        <v>63</v>
      </c>
      <c r="Q1462" s="19">
        <v>43606</v>
      </c>
      <c r="R1462" s="20">
        <v>43769</v>
      </c>
      <c r="S1462" s="26">
        <v>44315</v>
      </c>
      <c r="T1462" s="16">
        <f t="shared" si="133"/>
        <v>546</v>
      </c>
      <c r="U1462" s="16" t="s">
        <v>170</v>
      </c>
      <c r="V1462" s="16">
        <v>0</v>
      </c>
      <c r="W1462" s="18">
        <v>0</v>
      </c>
      <c r="X1462" s="18"/>
      <c r="Y1462" s="18"/>
      <c r="Z1462" s="18"/>
      <c r="AA1462" s="82"/>
      <c r="AB1462" s="4"/>
    </row>
    <row r="1463" spans="1:28" ht="16">
      <c r="A1463" s="9">
        <v>2</v>
      </c>
      <c r="B1463" s="9">
        <v>3</v>
      </c>
      <c r="C1463" s="9">
        <v>4</v>
      </c>
      <c r="D1463" s="9" t="str">
        <f t="shared" si="134"/>
        <v>Dynan_H7_9309_349_19C</v>
      </c>
      <c r="E1463" s="9" t="str">
        <f t="shared" si="132"/>
        <v>Dynan_H7_9309_349_19C_Lung_Block</v>
      </c>
      <c r="F1463" s="282">
        <f t="shared" si="135"/>
        <v>26</v>
      </c>
      <c r="G1463" s="227">
        <v>1</v>
      </c>
      <c r="H1463" s="54" t="s">
        <v>354</v>
      </c>
      <c r="I1463" s="47" t="s">
        <v>373</v>
      </c>
      <c r="J1463" s="17">
        <v>9309</v>
      </c>
      <c r="K1463" s="18" t="s">
        <v>241</v>
      </c>
      <c r="L1463" s="47">
        <v>349</v>
      </c>
      <c r="M1463" s="47" t="s">
        <v>374</v>
      </c>
      <c r="N1463" s="81">
        <v>0.75</v>
      </c>
      <c r="O1463" s="47" t="s">
        <v>35</v>
      </c>
      <c r="P1463" s="47" t="s">
        <v>63</v>
      </c>
      <c r="Q1463" s="19">
        <v>43606</v>
      </c>
      <c r="R1463" s="20">
        <v>43769</v>
      </c>
      <c r="S1463" s="26">
        <v>44315</v>
      </c>
      <c r="T1463" s="16">
        <f t="shared" si="133"/>
        <v>546</v>
      </c>
      <c r="U1463" s="16" t="s">
        <v>170</v>
      </c>
      <c r="V1463" s="16">
        <v>0</v>
      </c>
      <c r="W1463" s="18">
        <v>0</v>
      </c>
      <c r="X1463" s="18"/>
      <c r="Y1463" s="18"/>
      <c r="Z1463" s="18"/>
      <c r="AA1463" s="82"/>
      <c r="AB1463" s="4" t="s">
        <v>45</v>
      </c>
    </row>
    <row r="1464" spans="1:28" ht="16">
      <c r="A1464" s="9">
        <v>2</v>
      </c>
      <c r="B1464" s="9">
        <v>3</v>
      </c>
      <c r="C1464" s="9">
        <v>4</v>
      </c>
      <c r="D1464" s="9" t="str">
        <f t="shared" si="134"/>
        <v>Dynan_H7_9310_349_19C</v>
      </c>
      <c r="E1464" s="9" t="str">
        <f t="shared" si="132"/>
        <v>Dynan_H7_9310_349_19C_Lung_Block</v>
      </c>
      <c r="F1464" s="282">
        <f t="shared" si="135"/>
        <v>27</v>
      </c>
      <c r="G1464" s="227">
        <v>1</v>
      </c>
      <c r="H1464" s="54" t="s">
        <v>354</v>
      </c>
      <c r="I1464" s="47" t="s">
        <v>373</v>
      </c>
      <c r="J1464" s="17">
        <v>9310</v>
      </c>
      <c r="K1464" s="18" t="s">
        <v>241</v>
      </c>
      <c r="L1464" s="47">
        <v>349</v>
      </c>
      <c r="M1464" s="47" t="s">
        <v>374</v>
      </c>
      <c r="N1464" s="81">
        <v>0.75</v>
      </c>
      <c r="O1464" s="47" t="s">
        <v>35</v>
      </c>
      <c r="P1464" s="47" t="s">
        <v>63</v>
      </c>
      <c r="Q1464" s="19">
        <v>43606</v>
      </c>
      <c r="R1464" s="20">
        <v>43769</v>
      </c>
      <c r="S1464" s="26">
        <v>44315</v>
      </c>
      <c r="T1464" s="16">
        <f t="shared" si="133"/>
        <v>546</v>
      </c>
      <c r="U1464" s="16" t="s">
        <v>170</v>
      </c>
      <c r="V1464" s="16">
        <v>0</v>
      </c>
      <c r="W1464" s="18">
        <v>0</v>
      </c>
      <c r="X1464" s="18"/>
      <c r="Y1464" s="18"/>
      <c r="Z1464" s="18"/>
      <c r="AA1464" s="82"/>
      <c r="AB1464" s="4" t="s">
        <v>45</v>
      </c>
    </row>
    <row r="1465" spans="1:28" ht="16">
      <c r="A1465" s="9">
        <v>2</v>
      </c>
      <c r="B1465" s="9">
        <v>3</v>
      </c>
      <c r="C1465" s="9">
        <v>4</v>
      </c>
      <c r="D1465" s="9" t="str">
        <f t="shared" si="134"/>
        <v>Dynan_H7_9311_349_19C</v>
      </c>
      <c r="E1465" s="9" t="str">
        <f t="shared" si="132"/>
        <v>Dynan_H7_9311_349_19C_Lung_Block</v>
      </c>
      <c r="F1465" s="282">
        <f t="shared" si="135"/>
        <v>28</v>
      </c>
      <c r="G1465" s="227">
        <v>1</v>
      </c>
      <c r="H1465" s="54" t="s">
        <v>354</v>
      </c>
      <c r="I1465" s="47" t="s">
        <v>373</v>
      </c>
      <c r="J1465" s="17">
        <v>9311</v>
      </c>
      <c r="K1465" s="18" t="s">
        <v>241</v>
      </c>
      <c r="L1465" s="47">
        <v>349</v>
      </c>
      <c r="M1465" s="47" t="s">
        <v>374</v>
      </c>
      <c r="N1465" s="81">
        <v>0.75</v>
      </c>
      <c r="O1465" s="47" t="s">
        <v>35</v>
      </c>
      <c r="P1465" s="47" t="s">
        <v>63</v>
      </c>
      <c r="Q1465" s="19">
        <v>43606</v>
      </c>
      <c r="R1465" s="20">
        <v>43769</v>
      </c>
      <c r="S1465" s="26">
        <v>44315</v>
      </c>
      <c r="T1465" s="16">
        <f t="shared" si="133"/>
        <v>546</v>
      </c>
      <c r="U1465" s="16" t="s">
        <v>170</v>
      </c>
      <c r="V1465" s="16">
        <v>0</v>
      </c>
      <c r="W1465" s="18">
        <v>1</v>
      </c>
      <c r="X1465" s="18">
        <v>1</v>
      </c>
      <c r="Y1465" s="18"/>
      <c r="Z1465" s="18"/>
      <c r="AA1465" s="82"/>
      <c r="AB1465" s="4" t="s">
        <v>45</v>
      </c>
    </row>
    <row r="1466" spans="1:28" ht="16">
      <c r="A1466" s="9">
        <v>2</v>
      </c>
      <c r="B1466" s="9">
        <v>3</v>
      </c>
      <c r="C1466" s="9">
        <v>4</v>
      </c>
      <c r="D1466" s="9" t="str">
        <f t="shared" si="134"/>
        <v>Dynan_H7_350.2_350_19C</v>
      </c>
      <c r="E1466" s="9" t="str">
        <f t="shared" si="132"/>
        <v>Dynan_H7_350.2_350_19C_Lung_Block</v>
      </c>
      <c r="F1466" s="282">
        <f t="shared" si="135"/>
        <v>29</v>
      </c>
      <c r="G1466" s="227">
        <v>1</v>
      </c>
      <c r="H1466" s="54" t="s">
        <v>354</v>
      </c>
      <c r="I1466" s="47" t="s">
        <v>373</v>
      </c>
      <c r="J1466" s="80">
        <v>350.2</v>
      </c>
      <c r="K1466" s="18" t="s">
        <v>241</v>
      </c>
      <c r="L1466" s="47">
        <v>350</v>
      </c>
      <c r="M1466" s="47" t="s">
        <v>374</v>
      </c>
      <c r="N1466" s="81">
        <v>0.75</v>
      </c>
      <c r="O1466" s="47" t="s">
        <v>35</v>
      </c>
      <c r="P1466" s="47" t="s">
        <v>63</v>
      </c>
      <c r="Q1466" s="19">
        <v>43606</v>
      </c>
      <c r="R1466" s="20">
        <v>43769</v>
      </c>
      <c r="S1466" s="26">
        <v>44315</v>
      </c>
      <c r="T1466" s="16">
        <f t="shared" si="133"/>
        <v>546</v>
      </c>
      <c r="U1466" s="16" t="s">
        <v>170</v>
      </c>
      <c r="V1466" s="16">
        <v>0</v>
      </c>
      <c r="W1466" s="18">
        <v>0</v>
      </c>
      <c r="X1466" s="18"/>
      <c r="Y1466" s="18"/>
      <c r="Z1466" s="18"/>
      <c r="AA1466" s="82"/>
      <c r="AB1466" s="4" t="s">
        <v>45</v>
      </c>
    </row>
    <row r="1467" spans="1:28" ht="16">
      <c r="A1467" s="9">
        <v>2</v>
      </c>
      <c r="B1467" s="9">
        <v>3</v>
      </c>
      <c r="C1467" s="9">
        <v>4</v>
      </c>
      <c r="D1467" s="9" t="str">
        <f t="shared" si="134"/>
        <v>Dynan_H7_3881_351_19C</v>
      </c>
      <c r="E1467" s="9" t="str">
        <f t="shared" si="132"/>
        <v>Dynan_H7_3881_351_19C_Lung_Block</v>
      </c>
      <c r="F1467" s="282">
        <f t="shared" si="135"/>
        <v>30</v>
      </c>
      <c r="G1467" s="227">
        <v>1</v>
      </c>
      <c r="H1467" s="54" t="s">
        <v>354</v>
      </c>
      <c r="I1467" s="47" t="s">
        <v>373</v>
      </c>
      <c r="J1467" s="17">
        <v>3881</v>
      </c>
      <c r="K1467" s="18" t="s">
        <v>241</v>
      </c>
      <c r="L1467" s="47">
        <v>351</v>
      </c>
      <c r="M1467" s="47" t="s">
        <v>374</v>
      </c>
      <c r="N1467" s="81">
        <v>0.75</v>
      </c>
      <c r="O1467" s="47" t="s">
        <v>35</v>
      </c>
      <c r="P1467" s="47" t="s">
        <v>63</v>
      </c>
      <c r="Q1467" s="19">
        <v>43606</v>
      </c>
      <c r="R1467" s="20">
        <v>43769</v>
      </c>
      <c r="S1467" s="26">
        <v>44315</v>
      </c>
      <c r="T1467" s="16">
        <f t="shared" si="133"/>
        <v>546</v>
      </c>
      <c r="U1467" s="16" t="s">
        <v>170</v>
      </c>
      <c r="V1467" s="16">
        <v>0</v>
      </c>
      <c r="W1467" s="18">
        <v>0</v>
      </c>
      <c r="X1467" s="18"/>
      <c r="Y1467" s="18"/>
      <c r="Z1467" s="18"/>
      <c r="AA1467" s="82"/>
      <c r="AB1467" s="4" t="s">
        <v>45</v>
      </c>
    </row>
    <row r="1468" spans="1:28" ht="16">
      <c r="A1468" s="9">
        <v>2</v>
      </c>
      <c r="B1468" s="9">
        <v>3</v>
      </c>
      <c r="C1468" s="9">
        <v>4</v>
      </c>
      <c r="D1468" s="9" t="str">
        <f t="shared" si="134"/>
        <v>Dynan_H7_3882.1_351_19C</v>
      </c>
      <c r="E1468" s="9" t="str">
        <f t="shared" si="132"/>
        <v>Dynan_H7_3882.1_351_19C_Lung_Block</v>
      </c>
      <c r="F1468" s="282">
        <f t="shared" si="135"/>
        <v>31</v>
      </c>
      <c r="G1468" s="227">
        <v>1</v>
      </c>
      <c r="H1468" s="54" t="s">
        <v>354</v>
      </c>
      <c r="I1468" s="47" t="s">
        <v>373</v>
      </c>
      <c r="J1468" s="17">
        <v>3882.1</v>
      </c>
      <c r="K1468" s="18" t="s">
        <v>241</v>
      </c>
      <c r="L1468" s="47">
        <v>351</v>
      </c>
      <c r="M1468" s="47" t="s">
        <v>374</v>
      </c>
      <c r="N1468" s="81">
        <v>0.75</v>
      </c>
      <c r="O1468" s="47" t="s">
        <v>35</v>
      </c>
      <c r="P1468" s="47" t="s">
        <v>63</v>
      </c>
      <c r="Q1468" s="19">
        <v>43606</v>
      </c>
      <c r="R1468" s="20">
        <v>43769</v>
      </c>
      <c r="S1468" s="26">
        <v>44315</v>
      </c>
      <c r="T1468" s="16">
        <f t="shared" si="133"/>
        <v>546</v>
      </c>
      <c r="U1468" s="16" t="s">
        <v>170</v>
      </c>
      <c r="V1468" s="16">
        <v>0</v>
      </c>
      <c r="W1468" s="18">
        <v>0</v>
      </c>
      <c r="X1468" s="18"/>
      <c r="Y1468" s="18"/>
      <c r="Z1468" s="18"/>
      <c r="AA1468" s="82"/>
      <c r="AB1468" s="4" t="s">
        <v>45</v>
      </c>
    </row>
    <row r="1469" spans="1:28" ht="16">
      <c r="A1469" s="9">
        <v>2</v>
      </c>
      <c r="B1469" s="9">
        <v>3</v>
      </c>
      <c r="C1469" s="9">
        <v>4</v>
      </c>
      <c r="D1469" s="9" t="str">
        <f t="shared" si="134"/>
        <v>Dynan_H7_3882.2_351_19C</v>
      </c>
      <c r="E1469" s="9" t="str">
        <f t="shared" si="132"/>
        <v>Dynan_H7_3882.2_351_19C_Lung_Block</v>
      </c>
      <c r="F1469" s="282">
        <f t="shared" si="135"/>
        <v>32</v>
      </c>
      <c r="G1469" s="227">
        <v>1</v>
      </c>
      <c r="H1469" s="54" t="s">
        <v>354</v>
      </c>
      <c r="I1469" s="47" t="s">
        <v>373</v>
      </c>
      <c r="J1469" s="17">
        <v>3882.2</v>
      </c>
      <c r="K1469" s="18" t="s">
        <v>241</v>
      </c>
      <c r="L1469" s="47">
        <v>351</v>
      </c>
      <c r="M1469" s="47" t="s">
        <v>374</v>
      </c>
      <c r="N1469" s="81">
        <v>0.75</v>
      </c>
      <c r="O1469" s="47" t="s">
        <v>35</v>
      </c>
      <c r="P1469" s="47" t="s">
        <v>63</v>
      </c>
      <c r="Q1469" s="19">
        <v>43606</v>
      </c>
      <c r="R1469" s="20">
        <v>43769</v>
      </c>
      <c r="S1469" s="26">
        <v>44315</v>
      </c>
      <c r="T1469" s="16">
        <f t="shared" si="133"/>
        <v>546</v>
      </c>
      <c r="U1469" s="16" t="s">
        <v>170</v>
      </c>
      <c r="V1469" s="16">
        <v>0</v>
      </c>
      <c r="W1469" s="18">
        <v>0</v>
      </c>
      <c r="X1469" s="18"/>
      <c r="Y1469" s="18"/>
      <c r="Z1469" s="18"/>
      <c r="AA1469" s="82"/>
      <c r="AB1469" s="4" t="s">
        <v>45</v>
      </c>
    </row>
    <row r="1470" spans="1:28" ht="16">
      <c r="A1470" s="9">
        <v>2</v>
      </c>
      <c r="B1470" s="9">
        <v>3</v>
      </c>
      <c r="C1470" s="9">
        <v>4</v>
      </c>
      <c r="D1470" s="9" t="str">
        <f t="shared" si="134"/>
        <v>Dynan_H7_3887_351_19C</v>
      </c>
      <c r="E1470" s="9" t="str">
        <f t="shared" ref="E1470:E1501" si="136">D1470&amp;"_Lung_Block"</f>
        <v>Dynan_H7_3887_351_19C_Lung_Block</v>
      </c>
      <c r="F1470" s="282">
        <f t="shared" si="135"/>
        <v>33</v>
      </c>
      <c r="G1470" s="227">
        <v>1</v>
      </c>
      <c r="H1470" s="54" t="s">
        <v>354</v>
      </c>
      <c r="I1470" s="47" t="s">
        <v>373</v>
      </c>
      <c r="J1470" s="17">
        <v>3887</v>
      </c>
      <c r="K1470" s="18" t="s">
        <v>241</v>
      </c>
      <c r="L1470" s="47">
        <v>351</v>
      </c>
      <c r="M1470" s="47" t="s">
        <v>374</v>
      </c>
      <c r="N1470" s="81">
        <v>0.75</v>
      </c>
      <c r="O1470" s="47" t="s">
        <v>35</v>
      </c>
      <c r="P1470" s="47" t="s">
        <v>63</v>
      </c>
      <c r="Q1470" s="19">
        <v>43606</v>
      </c>
      <c r="R1470" s="20">
        <v>43769</v>
      </c>
      <c r="S1470" s="26">
        <v>44315</v>
      </c>
      <c r="T1470" s="16">
        <f t="shared" si="133"/>
        <v>546</v>
      </c>
      <c r="U1470" s="16" t="s">
        <v>170</v>
      </c>
      <c r="V1470" s="16">
        <v>0</v>
      </c>
      <c r="W1470" s="18">
        <v>0</v>
      </c>
      <c r="X1470" s="18"/>
      <c r="Y1470" s="18"/>
      <c r="Z1470" s="18"/>
      <c r="AA1470" s="82"/>
      <c r="AB1470" s="4" t="s">
        <v>45</v>
      </c>
    </row>
    <row r="1471" spans="1:28" ht="16">
      <c r="A1471" s="9">
        <v>2</v>
      </c>
      <c r="B1471" s="9">
        <v>3</v>
      </c>
      <c r="C1471" s="9">
        <v>4</v>
      </c>
      <c r="D1471" s="9" t="str">
        <f t="shared" si="134"/>
        <v>Dynan_H7_3866_352_19C</v>
      </c>
      <c r="E1471" s="9" t="str">
        <f t="shared" si="136"/>
        <v>Dynan_H7_3866_352_19C_Lung_Block</v>
      </c>
      <c r="F1471" s="282">
        <f t="shared" si="135"/>
        <v>34</v>
      </c>
      <c r="G1471" s="227">
        <v>1</v>
      </c>
      <c r="H1471" s="54" t="s">
        <v>354</v>
      </c>
      <c r="I1471" s="47" t="s">
        <v>373</v>
      </c>
      <c r="J1471" s="17">
        <v>3866</v>
      </c>
      <c r="K1471" s="18" t="s">
        <v>241</v>
      </c>
      <c r="L1471" s="47">
        <v>352</v>
      </c>
      <c r="M1471" s="47" t="s">
        <v>374</v>
      </c>
      <c r="N1471" s="81">
        <v>0.75</v>
      </c>
      <c r="O1471" s="47" t="s">
        <v>35</v>
      </c>
      <c r="P1471" s="47" t="s">
        <v>63</v>
      </c>
      <c r="Q1471" s="19">
        <v>43606</v>
      </c>
      <c r="R1471" s="20">
        <v>43769</v>
      </c>
      <c r="S1471" s="26">
        <v>44315</v>
      </c>
      <c r="T1471" s="16">
        <f t="shared" si="133"/>
        <v>546</v>
      </c>
      <c r="U1471" s="16" t="s">
        <v>170</v>
      </c>
      <c r="V1471" s="16">
        <v>0</v>
      </c>
      <c r="W1471" s="18">
        <v>0</v>
      </c>
      <c r="X1471" s="18"/>
      <c r="Y1471" s="18"/>
      <c r="Z1471" s="18"/>
      <c r="AA1471" s="82"/>
      <c r="AB1471" s="4" t="s">
        <v>45</v>
      </c>
    </row>
    <row r="1472" spans="1:28" ht="16">
      <c r="A1472" s="9">
        <v>2</v>
      </c>
      <c r="B1472" s="9">
        <v>3</v>
      </c>
      <c r="C1472" s="9">
        <v>4</v>
      </c>
      <c r="D1472" s="9" t="str">
        <f t="shared" si="134"/>
        <v>Dynan_H7_3883_352_19C</v>
      </c>
      <c r="E1472" s="9" t="str">
        <f t="shared" si="136"/>
        <v>Dynan_H7_3883_352_19C_Lung_Block</v>
      </c>
      <c r="F1472" s="282">
        <f t="shared" si="135"/>
        <v>35</v>
      </c>
      <c r="G1472" s="227">
        <v>1</v>
      </c>
      <c r="H1472" s="54" t="s">
        <v>354</v>
      </c>
      <c r="I1472" s="47" t="s">
        <v>373</v>
      </c>
      <c r="J1472" s="17">
        <v>3883</v>
      </c>
      <c r="K1472" s="18" t="s">
        <v>241</v>
      </c>
      <c r="L1472" s="47">
        <v>352</v>
      </c>
      <c r="M1472" s="47" t="s">
        <v>374</v>
      </c>
      <c r="N1472" s="81">
        <v>0.75</v>
      </c>
      <c r="O1472" s="47" t="s">
        <v>35</v>
      </c>
      <c r="P1472" s="47" t="s">
        <v>63</v>
      </c>
      <c r="Q1472" s="19">
        <v>43606</v>
      </c>
      <c r="R1472" s="20">
        <v>43769</v>
      </c>
      <c r="S1472" s="26">
        <v>44315</v>
      </c>
      <c r="T1472" s="16">
        <f t="shared" si="133"/>
        <v>546</v>
      </c>
      <c r="U1472" s="16" t="s">
        <v>170</v>
      </c>
      <c r="V1472" s="16">
        <v>0</v>
      </c>
      <c r="W1472" s="18">
        <v>0</v>
      </c>
      <c r="X1472" s="18"/>
      <c r="Y1472" s="18"/>
      <c r="Z1472" s="18"/>
      <c r="AA1472" s="82" t="s">
        <v>377</v>
      </c>
      <c r="AB1472" s="4" t="s">
        <v>45</v>
      </c>
    </row>
    <row r="1473" spans="1:28" ht="16">
      <c r="A1473" s="9">
        <v>2</v>
      </c>
      <c r="B1473" s="9">
        <v>3</v>
      </c>
      <c r="C1473" s="9">
        <v>4</v>
      </c>
      <c r="D1473" s="9" t="str">
        <f t="shared" si="134"/>
        <v>Dynan_H7_3888_352_19C</v>
      </c>
      <c r="E1473" s="9" t="str">
        <f t="shared" si="136"/>
        <v>Dynan_H7_3888_352_19C_Lung_Block</v>
      </c>
      <c r="F1473" s="282">
        <f t="shared" si="135"/>
        <v>36</v>
      </c>
      <c r="G1473" s="227">
        <v>1</v>
      </c>
      <c r="H1473" s="54" t="s">
        <v>354</v>
      </c>
      <c r="I1473" s="47" t="s">
        <v>373</v>
      </c>
      <c r="J1473" s="17">
        <v>3888</v>
      </c>
      <c r="K1473" s="18" t="s">
        <v>241</v>
      </c>
      <c r="L1473" s="47">
        <v>352</v>
      </c>
      <c r="M1473" s="47" t="s">
        <v>374</v>
      </c>
      <c r="N1473" s="81">
        <v>0.75</v>
      </c>
      <c r="O1473" s="47" t="s">
        <v>35</v>
      </c>
      <c r="P1473" s="47" t="s">
        <v>63</v>
      </c>
      <c r="Q1473" s="19">
        <v>43606</v>
      </c>
      <c r="R1473" s="20">
        <v>43769</v>
      </c>
      <c r="S1473" s="26">
        <v>44315</v>
      </c>
      <c r="T1473" s="16">
        <f t="shared" si="133"/>
        <v>546</v>
      </c>
      <c r="U1473" s="16" t="s">
        <v>170</v>
      </c>
      <c r="V1473" s="16">
        <v>0</v>
      </c>
      <c r="W1473" s="18">
        <v>0</v>
      </c>
      <c r="X1473" s="18"/>
      <c r="Y1473" s="18"/>
      <c r="Z1473" s="18"/>
      <c r="AA1473" s="82"/>
      <c r="AB1473" s="4" t="s">
        <v>45</v>
      </c>
    </row>
    <row r="1474" spans="1:28" ht="16">
      <c r="A1474" s="9">
        <v>2</v>
      </c>
      <c r="B1474" s="9">
        <v>3</v>
      </c>
      <c r="C1474" s="9">
        <v>4</v>
      </c>
      <c r="D1474" s="9" t="str">
        <f t="shared" si="134"/>
        <v>Dynan_H7_3889_352_19C</v>
      </c>
      <c r="E1474" s="9" t="str">
        <f t="shared" si="136"/>
        <v>Dynan_H7_3889_352_19C_Lung_Block</v>
      </c>
      <c r="F1474" s="282">
        <f t="shared" si="135"/>
        <v>37</v>
      </c>
      <c r="G1474" s="227">
        <v>1</v>
      </c>
      <c r="H1474" s="54" t="s">
        <v>354</v>
      </c>
      <c r="I1474" s="47" t="s">
        <v>373</v>
      </c>
      <c r="J1474" s="17">
        <v>3889</v>
      </c>
      <c r="K1474" s="18" t="s">
        <v>241</v>
      </c>
      <c r="L1474" s="47">
        <v>352</v>
      </c>
      <c r="M1474" s="47" t="s">
        <v>374</v>
      </c>
      <c r="N1474" s="81">
        <v>0.75</v>
      </c>
      <c r="O1474" s="47" t="s">
        <v>35</v>
      </c>
      <c r="P1474" s="47" t="s">
        <v>63</v>
      </c>
      <c r="Q1474" s="19">
        <v>43606</v>
      </c>
      <c r="R1474" s="20">
        <v>43769</v>
      </c>
      <c r="S1474" s="26">
        <v>44315</v>
      </c>
      <c r="T1474" s="16">
        <f t="shared" si="133"/>
        <v>546</v>
      </c>
      <c r="U1474" s="16" t="s">
        <v>170</v>
      </c>
      <c r="V1474" s="16">
        <v>0</v>
      </c>
      <c r="W1474" s="18">
        <v>0</v>
      </c>
      <c r="X1474" s="18"/>
      <c r="Y1474" s="18"/>
      <c r="Z1474" s="18"/>
      <c r="AA1474" s="82" t="s">
        <v>377</v>
      </c>
      <c r="AB1474" s="4" t="s">
        <v>45</v>
      </c>
    </row>
    <row r="1475" spans="1:28" ht="16">
      <c r="A1475" s="9">
        <v>2</v>
      </c>
      <c r="B1475" s="9">
        <v>3</v>
      </c>
      <c r="C1475" s="9">
        <v>4</v>
      </c>
      <c r="D1475" s="9" t="str">
        <f t="shared" si="134"/>
        <v>Dynan_H7_3890_352_19C</v>
      </c>
      <c r="E1475" s="9" t="str">
        <f t="shared" si="136"/>
        <v>Dynan_H7_3890_352_19C_Lung_Block</v>
      </c>
      <c r="F1475" s="282">
        <f t="shared" si="135"/>
        <v>38</v>
      </c>
      <c r="G1475" s="227">
        <v>1</v>
      </c>
      <c r="H1475" s="54" t="s">
        <v>354</v>
      </c>
      <c r="I1475" s="47" t="s">
        <v>373</v>
      </c>
      <c r="J1475" s="17">
        <v>3890</v>
      </c>
      <c r="K1475" s="18" t="s">
        <v>241</v>
      </c>
      <c r="L1475" s="47">
        <v>352</v>
      </c>
      <c r="M1475" s="47" t="s">
        <v>374</v>
      </c>
      <c r="N1475" s="81">
        <v>0.75</v>
      </c>
      <c r="O1475" s="47" t="s">
        <v>35</v>
      </c>
      <c r="P1475" s="47" t="s">
        <v>63</v>
      </c>
      <c r="Q1475" s="19">
        <v>43606</v>
      </c>
      <c r="R1475" s="20">
        <v>43769</v>
      </c>
      <c r="S1475" s="26">
        <v>44315</v>
      </c>
      <c r="T1475" s="16">
        <f t="shared" si="133"/>
        <v>546</v>
      </c>
      <c r="U1475" s="16" t="s">
        <v>170</v>
      </c>
      <c r="V1475" s="16">
        <v>0</v>
      </c>
      <c r="W1475" s="18">
        <v>0</v>
      </c>
      <c r="X1475" s="18"/>
      <c r="Y1475" s="18"/>
      <c r="Z1475" s="18"/>
      <c r="AA1475" s="82"/>
      <c r="AB1475" s="4" t="s">
        <v>45</v>
      </c>
    </row>
    <row r="1476" spans="1:28" ht="16">
      <c r="A1476" s="9">
        <v>2</v>
      </c>
      <c r="B1476" s="9">
        <v>3</v>
      </c>
      <c r="C1476" s="9">
        <v>5</v>
      </c>
      <c r="D1476" s="9" t="str">
        <f t="shared" si="134"/>
        <v>Dynan_H7_8408_353_19C</v>
      </c>
      <c r="E1476" s="9" t="str">
        <f t="shared" si="136"/>
        <v>Dynan_H7_8408_353_19C_Lung_Block</v>
      </c>
      <c r="F1476" s="282">
        <f>1</f>
        <v>1</v>
      </c>
      <c r="G1476" s="9">
        <v>9.3333333333333304</v>
      </c>
      <c r="H1476" s="54" t="s">
        <v>354</v>
      </c>
      <c r="I1476" s="47" t="s">
        <v>373</v>
      </c>
      <c r="J1476" s="17">
        <v>8408</v>
      </c>
      <c r="K1476" s="18" t="s">
        <v>241</v>
      </c>
      <c r="L1476" s="47">
        <v>353</v>
      </c>
      <c r="M1476" s="47" t="s">
        <v>374</v>
      </c>
      <c r="N1476" s="81">
        <v>0.75</v>
      </c>
      <c r="O1476" s="47" t="s">
        <v>35</v>
      </c>
      <c r="P1476" s="47" t="s">
        <v>63</v>
      </c>
      <c r="Q1476" s="19">
        <v>43606</v>
      </c>
      <c r="R1476" s="20">
        <v>43769</v>
      </c>
      <c r="S1476" s="26">
        <v>44315</v>
      </c>
      <c r="T1476" s="16">
        <f t="shared" si="133"/>
        <v>546</v>
      </c>
      <c r="U1476" s="16" t="s">
        <v>170</v>
      </c>
      <c r="V1476" s="16">
        <v>0</v>
      </c>
      <c r="W1476" s="18">
        <v>1</v>
      </c>
      <c r="X1476" s="18">
        <v>1</v>
      </c>
      <c r="Y1476" s="18"/>
      <c r="Z1476" s="18"/>
      <c r="AA1476" s="82"/>
      <c r="AB1476" s="4" t="s">
        <v>45</v>
      </c>
    </row>
    <row r="1477" spans="1:28" ht="16">
      <c r="A1477" s="9">
        <v>2</v>
      </c>
      <c r="B1477" s="9">
        <v>3</v>
      </c>
      <c r="C1477" s="9">
        <v>5</v>
      </c>
      <c r="D1477" s="9" t="str">
        <f t="shared" si="134"/>
        <v>Dynan_H7_8409_353_19C</v>
      </c>
      <c r="E1477" s="9" t="str">
        <f t="shared" si="136"/>
        <v>Dynan_H7_8409_353_19C_Lung_Block</v>
      </c>
      <c r="F1477" s="282">
        <f>F1476+1</f>
        <v>2</v>
      </c>
      <c r="G1477" s="9">
        <v>9.3333333333333304</v>
      </c>
      <c r="H1477" s="54" t="s">
        <v>354</v>
      </c>
      <c r="I1477" s="47" t="s">
        <v>373</v>
      </c>
      <c r="J1477" s="17">
        <v>8409</v>
      </c>
      <c r="K1477" s="18" t="s">
        <v>241</v>
      </c>
      <c r="L1477" s="47">
        <v>353</v>
      </c>
      <c r="M1477" s="47" t="s">
        <v>374</v>
      </c>
      <c r="N1477" s="81">
        <v>0.75</v>
      </c>
      <c r="O1477" s="47" t="s">
        <v>35</v>
      </c>
      <c r="P1477" s="47" t="s">
        <v>63</v>
      </c>
      <c r="Q1477" s="19">
        <v>43606</v>
      </c>
      <c r="R1477" s="20">
        <v>43769</v>
      </c>
      <c r="S1477" s="26">
        <v>44315</v>
      </c>
      <c r="T1477" s="16">
        <f t="shared" si="133"/>
        <v>546</v>
      </c>
      <c r="U1477" s="16" t="s">
        <v>170</v>
      </c>
      <c r="V1477" s="16">
        <v>0</v>
      </c>
      <c r="W1477" s="18">
        <v>0</v>
      </c>
      <c r="X1477" s="18"/>
      <c r="Y1477" s="18"/>
      <c r="Z1477" s="18"/>
      <c r="AA1477" s="82"/>
      <c r="AB1477" s="4" t="s">
        <v>45</v>
      </c>
    </row>
    <row r="1478" spans="1:28" ht="16">
      <c r="A1478" s="9">
        <v>2</v>
      </c>
      <c r="B1478" s="9">
        <v>3</v>
      </c>
      <c r="C1478" s="9">
        <v>5</v>
      </c>
      <c r="D1478" s="9" t="str">
        <f t="shared" si="134"/>
        <v>Dynan_H7_8410_353_19C</v>
      </c>
      <c r="E1478" s="9" t="str">
        <f t="shared" si="136"/>
        <v>Dynan_H7_8410_353_19C_Lung_Block</v>
      </c>
      <c r="F1478" s="282">
        <f t="shared" ref="F1478:F1506" si="137">F1477+1</f>
        <v>3</v>
      </c>
      <c r="G1478" s="9">
        <v>9.3333333333333304</v>
      </c>
      <c r="H1478" s="54" t="s">
        <v>354</v>
      </c>
      <c r="I1478" s="47" t="s">
        <v>373</v>
      </c>
      <c r="J1478" s="17">
        <v>8410</v>
      </c>
      <c r="K1478" s="18" t="s">
        <v>241</v>
      </c>
      <c r="L1478" s="47">
        <v>353</v>
      </c>
      <c r="M1478" s="47" t="s">
        <v>374</v>
      </c>
      <c r="N1478" s="81">
        <v>0.75</v>
      </c>
      <c r="O1478" s="47" t="s">
        <v>35</v>
      </c>
      <c r="P1478" s="47" t="s">
        <v>63</v>
      </c>
      <c r="Q1478" s="19">
        <v>43606</v>
      </c>
      <c r="R1478" s="20">
        <v>43769</v>
      </c>
      <c r="S1478" s="26">
        <v>44315</v>
      </c>
      <c r="T1478" s="16">
        <f t="shared" si="133"/>
        <v>546</v>
      </c>
      <c r="U1478" s="16" t="s">
        <v>170</v>
      </c>
      <c r="V1478" s="16">
        <v>0</v>
      </c>
      <c r="W1478" s="18">
        <v>0</v>
      </c>
      <c r="X1478" s="18"/>
      <c r="Y1478" s="18"/>
      <c r="Z1478" s="18"/>
      <c r="AA1478" s="82"/>
      <c r="AB1478" s="4" t="s">
        <v>45</v>
      </c>
    </row>
    <row r="1479" spans="1:28" ht="16">
      <c r="A1479" s="9">
        <v>2</v>
      </c>
      <c r="B1479" s="9">
        <v>3</v>
      </c>
      <c r="C1479" s="9">
        <v>5</v>
      </c>
      <c r="D1479" s="9" t="str">
        <f t="shared" si="134"/>
        <v>Dynan_H7_8411_353_19C</v>
      </c>
      <c r="E1479" s="9" t="str">
        <f t="shared" si="136"/>
        <v>Dynan_H7_8411_353_19C_Lung_Block</v>
      </c>
      <c r="F1479" s="282">
        <f t="shared" si="137"/>
        <v>4</v>
      </c>
      <c r="G1479" s="9">
        <v>9.3333333333333304</v>
      </c>
      <c r="H1479" s="54" t="s">
        <v>354</v>
      </c>
      <c r="I1479" s="47" t="s">
        <v>373</v>
      </c>
      <c r="J1479" s="17">
        <v>8411</v>
      </c>
      <c r="K1479" s="18" t="s">
        <v>241</v>
      </c>
      <c r="L1479" s="47">
        <v>353</v>
      </c>
      <c r="M1479" s="47" t="s">
        <v>374</v>
      </c>
      <c r="N1479" s="81">
        <v>0.75</v>
      </c>
      <c r="O1479" s="47" t="s">
        <v>35</v>
      </c>
      <c r="P1479" s="47" t="s">
        <v>63</v>
      </c>
      <c r="Q1479" s="19">
        <v>43606</v>
      </c>
      <c r="R1479" s="20">
        <v>43769</v>
      </c>
      <c r="S1479" s="26">
        <v>44315</v>
      </c>
      <c r="T1479" s="16">
        <f t="shared" si="133"/>
        <v>546</v>
      </c>
      <c r="U1479" s="16" t="s">
        <v>170</v>
      </c>
      <c r="V1479" s="16">
        <v>0</v>
      </c>
      <c r="W1479" s="18">
        <v>0</v>
      </c>
      <c r="X1479" s="18"/>
      <c r="Y1479" s="18"/>
      <c r="Z1479" s="18">
        <v>1</v>
      </c>
      <c r="AA1479" s="82" t="s">
        <v>378</v>
      </c>
      <c r="AB1479" s="4" t="s">
        <v>45</v>
      </c>
    </row>
    <row r="1480" spans="1:28" ht="16">
      <c r="A1480" s="9">
        <v>2</v>
      </c>
      <c r="B1480" s="9">
        <v>3</v>
      </c>
      <c r="C1480" s="9">
        <v>5</v>
      </c>
      <c r="D1480" s="9" t="str">
        <f t="shared" si="134"/>
        <v>Dynan_H7_8412_353_19C</v>
      </c>
      <c r="E1480" s="9" t="str">
        <f t="shared" si="136"/>
        <v>Dynan_H7_8412_353_19C_Lung_Block</v>
      </c>
      <c r="F1480" s="282">
        <f t="shared" si="137"/>
        <v>5</v>
      </c>
      <c r="G1480" s="9">
        <v>9.3333333333333304</v>
      </c>
      <c r="H1480" s="54" t="s">
        <v>354</v>
      </c>
      <c r="I1480" s="47" t="s">
        <v>373</v>
      </c>
      <c r="J1480" s="17">
        <v>8412</v>
      </c>
      <c r="K1480" s="18" t="s">
        <v>241</v>
      </c>
      <c r="L1480" s="47">
        <v>353</v>
      </c>
      <c r="M1480" s="47" t="s">
        <v>374</v>
      </c>
      <c r="N1480" s="81">
        <v>0.75</v>
      </c>
      <c r="O1480" s="47" t="s">
        <v>35</v>
      </c>
      <c r="P1480" s="47" t="s">
        <v>63</v>
      </c>
      <c r="Q1480" s="19">
        <v>43606</v>
      </c>
      <c r="R1480" s="20">
        <v>43769</v>
      </c>
      <c r="S1480" s="26">
        <v>44315</v>
      </c>
      <c r="T1480" s="16">
        <f t="shared" si="133"/>
        <v>546</v>
      </c>
      <c r="U1480" s="16" t="s">
        <v>170</v>
      </c>
      <c r="V1480" s="16">
        <v>0</v>
      </c>
      <c r="W1480" s="18">
        <v>1</v>
      </c>
      <c r="X1480" s="18">
        <v>1</v>
      </c>
      <c r="Y1480" s="18"/>
      <c r="Z1480" s="18"/>
      <c r="AA1480" s="82"/>
      <c r="AB1480" s="4" t="s">
        <v>45</v>
      </c>
    </row>
    <row r="1481" spans="1:28" ht="16">
      <c r="A1481" s="9">
        <v>2</v>
      </c>
      <c r="B1481" s="9">
        <v>3</v>
      </c>
      <c r="C1481" s="9">
        <v>5</v>
      </c>
      <c r="D1481" s="9" t="str">
        <f t="shared" si="134"/>
        <v>Dynan_H7_354.1_354_19C</v>
      </c>
      <c r="E1481" s="9" t="str">
        <f t="shared" si="136"/>
        <v>Dynan_H7_354.1_354_19C_Lung_Block</v>
      </c>
      <c r="F1481" s="282">
        <f t="shared" si="137"/>
        <v>6</v>
      </c>
      <c r="G1481" s="9">
        <v>9.3333333333333304</v>
      </c>
      <c r="H1481" s="54" t="s">
        <v>354</v>
      </c>
      <c r="I1481" s="47" t="s">
        <v>373</v>
      </c>
      <c r="J1481" s="80">
        <v>354.1</v>
      </c>
      <c r="K1481" s="18" t="s">
        <v>241</v>
      </c>
      <c r="L1481" s="47">
        <v>354</v>
      </c>
      <c r="M1481" s="47" t="s">
        <v>374</v>
      </c>
      <c r="N1481" s="81">
        <v>0.75</v>
      </c>
      <c r="O1481" s="47" t="s">
        <v>35</v>
      </c>
      <c r="P1481" s="47" t="s">
        <v>63</v>
      </c>
      <c r="Q1481" s="19">
        <v>43606</v>
      </c>
      <c r="R1481" s="20">
        <v>43769</v>
      </c>
      <c r="S1481" s="26">
        <v>44315</v>
      </c>
      <c r="T1481" s="16">
        <f t="shared" si="133"/>
        <v>546</v>
      </c>
      <c r="U1481" s="16" t="s">
        <v>170</v>
      </c>
      <c r="V1481" s="16">
        <v>0</v>
      </c>
      <c r="W1481" s="18">
        <v>1</v>
      </c>
      <c r="X1481" s="18">
        <v>1</v>
      </c>
      <c r="Y1481" s="18"/>
      <c r="Z1481" s="18"/>
      <c r="AA1481" s="82"/>
      <c r="AB1481" s="4" t="s">
        <v>45</v>
      </c>
    </row>
    <row r="1482" spans="1:28" ht="16">
      <c r="A1482" s="9">
        <v>2</v>
      </c>
      <c r="B1482" s="9">
        <v>3</v>
      </c>
      <c r="C1482" s="9">
        <v>5</v>
      </c>
      <c r="D1482" s="9" t="str">
        <f t="shared" si="134"/>
        <v>Dynan_H7_4637_354_19C</v>
      </c>
      <c r="E1482" s="9" t="str">
        <f t="shared" si="136"/>
        <v>Dynan_H7_4637_354_19C_Lung_Block</v>
      </c>
      <c r="F1482" s="282">
        <f t="shared" si="137"/>
        <v>7</v>
      </c>
      <c r="G1482" s="9">
        <v>9.3333333333333304</v>
      </c>
      <c r="H1482" s="54" t="s">
        <v>354</v>
      </c>
      <c r="I1482" s="47" t="s">
        <v>373</v>
      </c>
      <c r="J1482" s="17">
        <v>4637</v>
      </c>
      <c r="K1482" s="18" t="s">
        <v>241</v>
      </c>
      <c r="L1482" s="47">
        <v>354</v>
      </c>
      <c r="M1482" s="47" t="s">
        <v>374</v>
      </c>
      <c r="N1482" s="81">
        <v>0.75</v>
      </c>
      <c r="O1482" s="47" t="s">
        <v>35</v>
      </c>
      <c r="P1482" s="47" t="s">
        <v>63</v>
      </c>
      <c r="Q1482" s="19">
        <v>43606</v>
      </c>
      <c r="R1482" s="20">
        <v>43769</v>
      </c>
      <c r="S1482" s="26">
        <v>44315</v>
      </c>
      <c r="T1482" s="16">
        <f t="shared" si="133"/>
        <v>546</v>
      </c>
      <c r="U1482" s="16" t="s">
        <v>170</v>
      </c>
      <c r="V1482" s="16">
        <v>0</v>
      </c>
      <c r="W1482" s="18">
        <v>0</v>
      </c>
      <c r="X1482" s="18"/>
      <c r="Y1482" s="18"/>
      <c r="Z1482" s="18"/>
      <c r="AA1482" s="82"/>
      <c r="AB1482" s="4" t="s">
        <v>45</v>
      </c>
    </row>
    <row r="1483" spans="1:28" ht="16">
      <c r="A1483" s="9">
        <v>2</v>
      </c>
      <c r="B1483" s="9">
        <v>3</v>
      </c>
      <c r="C1483" s="9">
        <v>5</v>
      </c>
      <c r="D1483" s="9" t="str">
        <f t="shared" si="134"/>
        <v>Dynan_H7_4638_354_19C</v>
      </c>
      <c r="E1483" s="9" t="str">
        <f t="shared" si="136"/>
        <v>Dynan_H7_4638_354_19C_Lung_Block</v>
      </c>
      <c r="F1483" s="282">
        <f t="shared" si="137"/>
        <v>8</v>
      </c>
      <c r="G1483" s="9">
        <v>9.3333333333333304</v>
      </c>
      <c r="H1483" s="54" t="s">
        <v>354</v>
      </c>
      <c r="I1483" s="47" t="s">
        <v>373</v>
      </c>
      <c r="J1483" s="17">
        <v>4638</v>
      </c>
      <c r="K1483" s="18" t="s">
        <v>241</v>
      </c>
      <c r="L1483" s="47">
        <v>354</v>
      </c>
      <c r="M1483" s="47" t="s">
        <v>374</v>
      </c>
      <c r="N1483" s="81">
        <v>0.75</v>
      </c>
      <c r="O1483" s="47" t="s">
        <v>35</v>
      </c>
      <c r="P1483" s="47" t="s">
        <v>63</v>
      </c>
      <c r="Q1483" s="19">
        <v>43606</v>
      </c>
      <c r="R1483" s="20">
        <v>43769</v>
      </c>
      <c r="S1483" s="26">
        <v>44315</v>
      </c>
      <c r="T1483" s="16">
        <f t="shared" si="133"/>
        <v>546</v>
      </c>
      <c r="U1483" s="16" t="s">
        <v>170</v>
      </c>
      <c r="V1483" s="16">
        <v>0</v>
      </c>
      <c r="W1483" s="18">
        <v>0</v>
      </c>
      <c r="X1483" s="18"/>
      <c r="Y1483" s="18"/>
      <c r="Z1483" s="18"/>
      <c r="AA1483" s="82"/>
      <c r="AB1483" s="4" t="s">
        <v>45</v>
      </c>
    </row>
    <row r="1484" spans="1:28" ht="16">
      <c r="A1484" s="9">
        <v>2</v>
      </c>
      <c r="B1484" s="9">
        <v>3</v>
      </c>
      <c r="C1484" s="9">
        <v>5</v>
      </c>
      <c r="D1484" s="9" t="str">
        <f t="shared" si="134"/>
        <v>Dynan_H7_4640_354_19C</v>
      </c>
      <c r="E1484" s="9" t="str">
        <f t="shared" si="136"/>
        <v>Dynan_H7_4640_354_19C_Lung_Block</v>
      </c>
      <c r="F1484" s="282">
        <f t="shared" si="137"/>
        <v>9</v>
      </c>
      <c r="G1484" s="9">
        <v>9.3333333333333304</v>
      </c>
      <c r="H1484" s="54" t="s">
        <v>354</v>
      </c>
      <c r="I1484" s="47" t="s">
        <v>373</v>
      </c>
      <c r="J1484" s="17">
        <v>4640</v>
      </c>
      <c r="K1484" s="18" t="s">
        <v>241</v>
      </c>
      <c r="L1484" s="47">
        <v>354</v>
      </c>
      <c r="M1484" s="47" t="s">
        <v>374</v>
      </c>
      <c r="N1484" s="81">
        <v>0.75</v>
      </c>
      <c r="O1484" s="47" t="s">
        <v>35</v>
      </c>
      <c r="P1484" s="47" t="s">
        <v>63</v>
      </c>
      <c r="Q1484" s="19">
        <v>43606</v>
      </c>
      <c r="R1484" s="20">
        <v>43769</v>
      </c>
      <c r="S1484" s="26">
        <v>44315</v>
      </c>
      <c r="T1484" s="16">
        <f t="shared" si="133"/>
        <v>546</v>
      </c>
      <c r="U1484" s="16" t="s">
        <v>170</v>
      </c>
      <c r="V1484" s="16">
        <v>0</v>
      </c>
      <c r="W1484" s="18">
        <v>1</v>
      </c>
      <c r="X1484" s="18">
        <v>1</v>
      </c>
      <c r="Y1484" s="18"/>
      <c r="Z1484" s="18"/>
      <c r="AA1484" s="82"/>
      <c r="AB1484" s="4" t="s">
        <v>45</v>
      </c>
    </row>
    <row r="1485" spans="1:28" ht="16">
      <c r="A1485" s="9">
        <v>2</v>
      </c>
      <c r="B1485" s="9">
        <v>3</v>
      </c>
      <c r="C1485" s="9">
        <v>5</v>
      </c>
      <c r="D1485" s="9" t="str">
        <f t="shared" si="134"/>
        <v>Dynan_H7_4647_354_19C</v>
      </c>
      <c r="E1485" s="9" t="str">
        <f t="shared" si="136"/>
        <v>Dynan_H7_4647_354_19C_Lung_Block</v>
      </c>
      <c r="F1485" s="282">
        <f t="shared" si="137"/>
        <v>10</v>
      </c>
      <c r="G1485" s="9">
        <v>9.3333333333333304</v>
      </c>
      <c r="H1485" s="54" t="s">
        <v>354</v>
      </c>
      <c r="I1485" s="47" t="s">
        <v>373</v>
      </c>
      <c r="J1485" s="17">
        <v>4647</v>
      </c>
      <c r="K1485" s="18" t="s">
        <v>241</v>
      </c>
      <c r="L1485" s="47">
        <v>354</v>
      </c>
      <c r="M1485" s="47" t="s">
        <v>374</v>
      </c>
      <c r="N1485" s="81">
        <v>0.75</v>
      </c>
      <c r="O1485" s="47" t="s">
        <v>35</v>
      </c>
      <c r="P1485" s="47" t="s">
        <v>63</v>
      </c>
      <c r="Q1485" s="19">
        <v>43606</v>
      </c>
      <c r="R1485" s="20">
        <v>43769</v>
      </c>
      <c r="S1485" s="26">
        <v>44315</v>
      </c>
      <c r="T1485" s="16">
        <f t="shared" si="133"/>
        <v>546</v>
      </c>
      <c r="U1485" s="16" t="s">
        <v>170</v>
      </c>
      <c r="V1485" s="16">
        <v>0</v>
      </c>
      <c r="W1485" s="18">
        <v>0</v>
      </c>
      <c r="X1485" s="18"/>
      <c r="Y1485" s="18"/>
      <c r="Z1485" s="18"/>
      <c r="AA1485" s="82"/>
      <c r="AB1485" s="4" t="s">
        <v>45</v>
      </c>
    </row>
    <row r="1486" spans="1:28" ht="16">
      <c r="A1486" s="9">
        <v>2</v>
      </c>
      <c r="B1486" s="9">
        <v>3</v>
      </c>
      <c r="C1486" s="9">
        <v>5</v>
      </c>
      <c r="D1486" s="9" t="str">
        <f t="shared" si="134"/>
        <v>Dynan_H7_722_355_19C</v>
      </c>
      <c r="E1486" s="9" t="str">
        <f t="shared" si="136"/>
        <v>Dynan_H7_722_355_19C_Lung_Block</v>
      </c>
      <c r="F1486" s="282">
        <f t="shared" si="137"/>
        <v>11</v>
      </c>
      <c r="G1486" s="9">
        <v>9.3333333333333304</v>
      </c>
      <c r="H1486" s="54" t="s">
        <v>354</v>
      </c>
      <c r="I1486" s="47" t="s">
        <v>373</v>
      </c>
      <c r="J1486" s="17">
        <v>722</v>
      </c>
      <c r="K1486" s="18" t="s">
        <v>241</v>
      </c>
      <c r="L1486" s="47">
        <v>355</v>
      </c>
      <c r="M1486" s="47" t="s">
        <v>374</v>
      </c>
      <c r="N1486" s="81">
        <v>0.75</v>
      </c>
      <c r="O1486" s="47" t="s">
        <v>35</v>
      </c>
      <c r="P1486" s="47" t="s">
        <v>63</v>
      </c>
      <c r="Q1486" s="19">
        <v>43606</v>
      </c>
      <c r="R1486" s="20">
        <v>43769</v>
      </c>
      <c r="S1486" s="26">
        <v>44315</v>
      </c>
      <c r="T1486" s="16">
        <f t="shared" si="133"/>
        <v>546</v>
      </c>
      <c r="U1486" s="16" t="s">
        <v>170</v>
      </c>
      <c r="V1486" s="16">
        <v>0</v>
      </c>
      <c r="W1486" s="18">
        <v>0</v>
      </c>
      <c r="X1486" s="18"/>
      <c r="Y1486" s="18"/>
      <c r="Z1486" s="18"/>
      <c r="AA1486" s="82"/>
      <c r="AB1486" s="4" t="s">
        <v>45</v>
      </c>
    </row>
    <row r="1487" spans="1:28" ht="16">
      <c r="A1487" s="9">
        <v>2</v>
      </c>
      <c r="B1487" s="9">
        <v>3</v>
      </c>
      <c r="C1487" s="9">
        <v>5</v>
      </c>
      <c r="D1487" s="9" t="str">
        <f t="shared" si="134"/>
        <v>Dynan_H7_724_355_19C</v>
      </c>
      <c r="E1487" s="9" t="str">
        <f t="shared" si="136"/>
        <v>Dynan_H7_724_355_19C_Lung_Block</v>
      </c>
      <c r="F1487" s="282">
        <f t="shared" si="137"/>
        <v>12</v>
      </c>
      <c r="G1487" s="9">
        <v>9.3333333333333304</v>
      </c>
      <c r="H1487" s="54" t="s">
        <v>354</v>
      </c>
      <c r="I1487" s="47" t="s">
        <v>373</v>
      </c>
      <c r="J1487" s="17">
        <v>724</v>
      </c>
      <c r="K1487" s="18" t="s">
        <v>241</v>
      </c>
      <c r="L1487" s="47">
        <v>355</v>
      </c>
      <c r="M1487" s="47" t="s">
        <v>374</v>
      </c>
      <c r="N1487" s="81">
        <v>0.75</v>
      </c>
      <c r="O1487" s="47" t="s">
        <v>35</v>
      </c>
      <c r="P1487" s="47" t="s">
        <v>63</v>
      </c>
      <c r="Q1487" s="19">
        <v>43606</v>
      </c>
      <c r="R1487" s="20">
        <v>43769</v>
      </c>
      <c r="S1487" s="26">
        <v>44315</v>
      </c>
      <c r="T1487" s="16">
        <f t="shared" si="133"/>
        <v>546</v>
      </c>
      <c r="U1487" s="16" t="s">
        <v>170</v>
      </c>
      <c r="V1487" s="16">
        <v>0</v>
      </c>
      <c r="W1487" s="18">
        <v>0</v>
      </c>
      <c r="X1487" s="18"/>
      <c r="Y1487" s="18"/>
      <c r="Z1487" s="18"/>
      <c r="AA1487" s="82" t="s">
        <v>379</v>
      </c>
      <c r="AB1487" s="4" t="s">
        <v>45</v>
      </c>
    </row>
    <row r="1488" spans="1:28" ht="16">
      <c r="A1488" s="9">
        <v>2</v>
      </c>
      <c r="B1488" s="9">
        <v>3</v>
      </c>
      <c r="C1488" s="9">
        <v>5</v>
      </c>
      <c r="D1488" s="9" t="str">
        <f t="shared" si="134"/>
        <v>Dynan_H7_725_355_19C</v>
      </c>
      <c r="E1488" s="9" t="str">
        <f t="shared" si="136"/>
        <v>Dynan_H7_725_355_19C_Lung_Block</v>
      </c>
      <c r="F1488" s="282">
        <f t="shared" si="137"/>
        <v>13</v>
      </c>
      <c r="G1488" s="9">
        <v>9.3333333333333304</v>
      </c>
      <c r="H1488" s="54" t="s">
        <v>354</v>
      </c>
      <c r="I1488" s="47" t="s">
        <v>373</v>
      </c>
      <c r="J1488" s="17">
        <v>725</v>
      </c>
      <c r="K1488" s="18" t="s">
        <v>241</v>
      </c>
      <c r="L1488" s="47">
        <v>355</v>
      </c>
      <c r="M1488" s="47" t="s">
        <v>374</v>
      </c>
      <c r="N1488" s="81">
        <v>0.75</v>
      </c>
      <c r="O1488" s="47" t="s">
        <v>35</v>
      </c>
      <c r="P1488" s="47" t="s">
        <v>63</v>
      </c>
      <c r="Q1488" s="19">
        <v>43606</v>
      </c>
      <c r="R1488" s="20">
        <v>43769</v>
      </c>
      <c r="S1488" s="26">
        <v>44315</v>
      </c>
      <c r="T1488" s="16">
        <f t="shared" si="133"/>
        <v>546</v>
      </c>
      <c r="U1488" s="16" t="s">
        <v>170</v>
      </c>
      <c r="V1488" s="16">
        <v>0</v>
      </c>
      <c r="W1488" s="18">
        <v>0</v>
      </c>
      <c r="X1488" s="18"/>
      <c r="Y1488" s="18"/>
      <c r="Z1488" s="18">
        <v>1</v>
      </c>
      <c r="AA1488" s="82" t="s">
        <v>166</v>
      </c>
      <c r="AB1488" s="4" t="s">
        <v>45</v>
      </c>
    </row>
    <row r="1489" spans="1:28" ht="16">
      <c r="A1489" s="9">
        <v>2</v>
      </c>
      <c r="B1489" s="9">
        <v>3</v>
      </c>
      <c r="C1489" s="9">
        <v>5</v>
      </c>
      <c r="D1489" s="9" t="str">
        <f t="shared" si="134"/>
        <v>Dynan_H7_729_355_19C</v>
      </c>
      <c r="E1489" s="9" t="str">
        <f t="shared" si="136"/>
        <v>Dynan_H7_729_355_19C_Lung_Block</v>
      </c>
      <c r="F1489" s="282">
        <f t="shared" si="137"/>
        <v>14</v>
      </c>
      <c r="G1489" s="9">
        <v>9.3333333333333304</v>
      </c>
      <c r="H1489" s="54" t="s">
        <v>354</v>
      </c>
      <c r="I1489" s="47" t="s">
        <v>373</v>
      </c>
      <c r="J1489" s="17">
        <v>729</v>
      </c>
      <c r="K1489" s="18" t="s">
        <v>241</v>
      </c>
      <c r="L1489" s="47">
        <v>355</v>
      </c>
      <c r="M1489" s="47" t="s">
        <v>374</v>
      </c>
      <c r="N1489" s="81">
        <v>0.75</v>
      </c>
      <c r="O1489" s="47" t="s">
        <v>35</v>
      </c>
      <c r="P1489" s="47" t="s">
        <v>63</v>
      </c>
      <c r="Q1489" s="19">
        <v>43606</v>
      </c>
      <c r="R1489" s="20">
        <v>43769</v>
      </c>
      <c r="S1489" s="26">
        <v>44315</v>
      </c>
      <c r="T1489" s="16">
        <f t="shared" si="133"/>
        <v>546</v>
      </c>
      <c r="U1489" s="16" t="s">
        <v>170</v>
      </c>
      <c r="V1489" s="16">
        <v>0</v>
      </c>
      <c r="W1489" s="18">
        <v>1</v>
      </c>
      <c r="X1489" s="18">
        <v>1</v>
      </c>
      <c r="Y1489" s="18"/>
      <c r="Z1489" s="18"/>
      <c r="AA1489" s="82"/>
      <c r="AB1489" s="4" t="s">
        <v>45</v>
      </c>
    </row>
    <row r="1490" spans="1:28" ht="16">
      <c r="A1490" s="9">
        <v>2</v>
      </c>
      <c r="B1490" s="9">
        <v>3</v>
      </c>
      <c r="C1490" s="9">
        <v>5</v>
      </c>
      <c r="D1490" s="9" t="str">
        <f t="shared" si="134"/>
        <v>Dynan_H7_730_355_19C</v>
      </c>
      <c r="E1490" s="9" t="str">
        <f t="shared" si="136"/>
        <v>Dynan_H7_730_355_19C_Lung_Block</v>
      </c>
      <c r="F1490" s="282">
        <f t="shared" si="137"/>
        <v>15</v>
      </c>
      <c r="G1490" s="9">
        <v>9.3333333333333304</v>
      </c>
      <c r="H1490" s="54" t="s">
        <v>354</v>
      </c>
      <c r="I1490" s="47" t="s">
        <v>373</v>
      </c>
      <c r="J1490" s="17">
        <v>730</v>
      </c>
      <c r="K1490" s="18" t="s">
        <v>241</v>
      </c>
      <c r="L1490" s="47">
        <v>355</v>
      </c>
      <c r="M1490" s="47" t="s">
        <v>374</v>
      </c>
      <c r="N1490" s="81">
        <v>0.75</v>
      </c>
      <c r="O1490" s="47" t="s">
        <v>35</v>
      </c>
      <c r="P1490" s="47" t="s">
        <v>63</v>
      </c>
      <c r="Q1490" s="19">
        <v>43606</v>
      </c>
      <c r="R1490" s="20">
        <v>43769</v>
      </c>
      <c r="S1490" s="26">
        <v>44315</v>
      </c>
      <c r="T1490" s="16">
        <f t="shared" si="133"/>
        <v>546</v>
      </c>
      <c r="U1490" s="16" t="s">
        <v>170</v>
      </c>
      <c r="V1490" s="16">
        <v>0</v>
      </c>
      <c r="W1490" s="18">
        <v>0</v>
      </c>
      <c r="X1490" s="18"/>
      <c r="Y1490" s="18"/>
      <c r="Z1490" s="18"/>
      <c r="AA1490" s="82"/>
      <c r="AB1490" s="4" t="s">
        <v>45</v>
      </c>
    </row>
    <row r="1491" spans="1:28" ht="16">
      <c r="A1491" s="9">
        <v>2</v>
      </c>
      <c r="B1491" s="9">
        <v>3</v>
      </c>
      <c r="C1491" s="9">
        <v>5</v>
      </c>
      <c r="D1491" s="9" t="str">
        <f t="shared" si="134"/>
        <v>Dynan_H7_723_356_19C</v>
      </c>
      <c r="E1491" s="9" t="str">
        <f t="shared" si="136"/>
        <v>Dynan_H7_723_356_19C_Lung_Block</v>
      </c>
      <c r="F1491" s="282">
        <f t="shared" si="137"/>
        <v>16</v>
      </c>
      <c r="G1491" s="9">
        <v>9.3333333333333304</v>
      </c>
      <c r="H1491" s="54" t="s">
        <v>354</v>
      </c>
      <c r="I1491" s="47" t="s">
        <v>373</v>
      </c>
      <c r="J1491" s="17">
        <v>723</v>
      </c>
      <c r="K1491" s="18" t="s">
        <v>241</v>
      </c>
      <c r="L1491" s="47">
        <v>356</v>
      </c>
      <c r="M1491" s="47" t="s">
        <v>374</v>
      </c>
      <c r="N1491" s="81">
        <v>0.75</v>
      </c>
      <c r="O1491" s="47" t="s">
        <v>35</v>
      </c>
      <c r="P1491" s="47" t="s">
        <v>63</v>
      </c>
      <c r="Q1491" s="19">
        <v>43606</v>
      </c>
      <c r="R1491" s="20">
        <v>43769</v>
      </c>
      <c r="S1491" s="26">
        <v>44315</v>
      </c>
      <c r="T1491" s="16">
        <f t="shared" si="133"/>
        <v>546</v>
      </c>
      <c r="U1491" s="16" t="s">
        <v>170</v>
      </c>
      <c r="V1491" s="16">
        <v>0</v>
      </c>
      <c r="W1491" s="18">
        <v>0</v>
      </c>
      <c r="X1491" s="18"/>
      <c r="Y1491" s="18"/>
      <c r="Z1491" s="18"/>
      <c r="AA1491" s="82"/>
      <c r="AB1491" s="4" t="s">
        <v>45</v>
      </c>
    </row>
    <row r="1492" spans="1:28" ht="16">
      <c r="A1492" s="9">
        <v>2</v>
      </c>
      <c r="B1492" s="9">
        <v>3</v>
      </c>
      <c r="C1492" s="9">
        <v>5</v>
      </c>
      <c r="D1492" s="9" t="str">
        <f t="shared" si="134"/>
        <v>Dynan_H7_726_356_19C</v>
      </c>
      <c r="E1492" s="9" t="str">
        <f t="shared" si="136"/>
        <v>Dynan_H7_726_356_19C_Lung_Block</v>
      </c>
      <c r="F1492" s="282">
        <f t="shared" si="137"/>
        <v>17</v>
      </c>
      <c r="G1492" s="9">
        <v>9.3333333333333304</v>
      </c>
      <c r="H1492" s="54" t="s">
        <v>354</v>
      </c>
      <c r="I1492" s="47" t="s">
        <v>373</v>
      </c>
      <c r="J1492" s="17">
        <v>726</v>
      </c>
      <c r="K1492" s="18" t="s">
        <v>241</v>
      </c>
      <c r="L1492" s="47">
        <v>356</v>
      </c>
      <c r="M1492" s="47" t="s">
        <v>374</v>
      </c>
      <c r="N1492" s="81">
        <v>0.75</v>
      </c>
      <c r="O1492" s="47" t="s">
        <v>35</v>
      </c>
      <c r="P1492" s="47" t="s">
        <v>63</v>
      </c>
      <c r="Q1492" s="19">
        <v>43606</v>
      </c>
      <c r="R1492" s="20">
        <v>43769</v>
      </c>
      <c r="S1492" s="26">
        <v>44315</v>
      </c>
      <c r="T1492" s="16">
        <f t="shared" si="133"/>
        <v>546</v>
      </c>
      <c r="U1492" s="16" t="s">
        <v>279</v>
      </c>
      <c r="V1492" s="16">
        <v>0</v>
      </c>
      <c r="W1492" s="18">
        <v>1</v>
      </c>
      <c r="X1492" s="18">
        <v>1</v>
      </c>
      <c r="Y1492" s="18"/>
      <c r="Z1492" s="18"/>
      <c r="AA1492" s="82"/>
      <c r="AB1492" s="4" t="s">
        <v>45</v>
      </c>
    </row>
    <row r="1493" spans="1:28" ht="16">
      <c r="A1493" s="9">
        <v>2</v>
      </c>
      <c r="B1493" s="9">
        <v>3</v>
      </c>
      <c r="C1493" s="9">
        <v>5</v>
      </c>
      <c r="D1493" s="9" t="str">
        <f t="shared" si="134"/>
        <v>Dynan_H7_727.1_356_19C</v>
      </c>
      <c r="E1493" s="9" t="str">
        <f t="shared" si="136"/>
        <v>Dynan_H7_727.1_356_19C_Lung_Block</v>
      </c>
      <c r="F1493" s="282">
        <f t="shared" si="137"/>
        <v>18</v>
      </c>
      <c r="G1493" s="9">
        <v>9.3333333333333304</v>
      </c>
      <c r="H1493" s="54" t="s">
        <v>354</v>
      </c>
      <c r="I1493" s="47" t="s">
        <v>373</v>
      </c>
      <c r="J1493" s="17">
        <v>727.1</v>
      </c>
      <c r="K1493" s="18" t="s">
        <v>241</v>
      </c>
      <c r="L1493" s="47">
        <v>356</v>
      </c>
      <c r="M1493" s="47" t="s">
        <v>374</v>
      </c>
      <c r="N1493" s="81">
        <v>0.75</v>
      </c>
      <c r="O1493" s="47" t="s">
        <v>35</v>
      </c>
      <c r="P1493" s="47" t="s">
        <v>63</v>
      </c>
      <c r="Q1493" s="19">
        <v>43606</v>
      </c>
      <c r="R1493" s="20">
        <v>43769</v>
      </c>
      <c r="S1493" s="26">
        <v>44315</v>
      </c>
      <c r="T1493" s="16">
        <f t="shared" si="133"/>
        <v>546</v>
      </c>
      <c r="U1493" s="16" t="s">
        <v>170</v>
      </c>
      <c r="V1493" s="16">
        <v>0</v>
      </c>
      <c r="W1493" s="18">
        <v>0</v>
      </c>
      <c r="X1493" s="18"/>
      <c r="Y1493" s="18"/>
      <c r="Z1493" s="18"/>
      <c r="AA1493" s="82"/>
      <c r="AB1493" s="4" t="s">
        <v>45</v>
      </c>
    </row>
    <row r="1494" spans="1:28" ht="16">
      <c r="A1494" s="9">
        <v>2</v>
      </c>
      <c r="B1494" s="9">
        <v>3</v>
      </c>
      <c r="C1494" s="9">
        <v>5</v>
      </c>
      <c r="D1494" s="9" t="str">
        <f t="shared" si="134"/>
        <v>Dynan_H7_9701_357_19C</v>
      </c>
      <c r="E1494" s="9" t="str">
        <f t="shared" si="136"/>
        <v>Dynan_H7_9701_357_19C_Lung_Block</v>
      </c>
      <c r="F1494" s="282">
        <f t="shared" si="137"/>
        <v>19</v>
      </c>
      <c r="G1494" s="9">
        <v>9.3333333333333304</v>
      </c>
      <c r="H1494" s="54" t="s">
        <v>354</v>
      </c>
      <c r="I1494" s="47" t="s">
        <v>373</v>
      </c>
      <c r="J1494" s="17">
        <v>9701</v>
      </c>
      <c r="K1494" s="18" t="s">
        <v>241</v>
      </c>
      <c r="L1494" s="47">
        <v>357</v>
      </c>
      <c r="M1494" s="47" t="s">
        <v>374</v>
      </c>
      <c r="N1494" s="81">
        <v>0.75</v>
      </c>
      <c r="O1494" s="47" t="s">
        <v>35</v>
      </c>
      <c r="P1494" s="47" t="s">
        <v>63</v>
      </c>
      <c r="Q1494" s="19">
        <v>43606</v>
      </c>
      <c r="R1494" s="20">
        <v>43769</v>
      </c>
      <c r="S1494" s="26">
        <v>44319</v>
      </c>
      <c r="T1494" s="16">
        <f t="shared" si="133"/>
        <v>550</v>
      </c>
      <c r="U1494" s="16" t="s">
        <v>279</v>
      </c>
      <c r="V1494" s="16">
        <v>0</v>
      </c>
      <c r="W1494" s="18">
        <v>0</v>
      </c>
      <c r="X1494" s="18"/>
      <c r="Y1494" s="18"/>
      <c r="Z1494" s="18"/>
      <c r="AA1494" s="82" t="s">
        <v>380</v>
      </c>
      <c r="AB1494" s="4" t="s">
        <v>45</v>
      </c>
    </row>
    <row r="1495" spans="1:28" ht="16">
      <c r="A1495" s="9">
        <v>2</v>
      </c>
      <c r="B1495" s="9">
        <v>3</v>
      </c>
      <c r="C1495" s="9">
        <v>5</v>
      </c>
      <c r="D1495" s="9" t="str">
        <f t="shared" si="134"/>
        <v>Dynan_H7_9703_357_19C</v>
      </c>
      <c r="E1495" s="9" t="str">
        <f t="shared" si="136"/>
        <v>Dynan_H7_9703_357_19C_Lung_Block</v>
      </c>
      <c r="F1495" s="282">
        <f t="shared" si="137"/>
        <v>20</v>
      </c>
      <c r="G1495" s="9">
        <v>9.3333333333333304</v>
      </c>
      <c r="H1495" s="54" t="s">
        <v>354</v>
      </c>
      <c r="I1495" s="47" t="s">
        <v>373</v>
      </c>
      <c r="J1495" s="17">
        <v>9703</v>
      </c>
      <c r="K1495" s="18" t="s">
        <v>241</v>
      </c>
      <c r="L1495" s="47">
        <v>357</v>
      </c>
      <c r="M1495" s="47" t="s">
        <v>374</v>
      </c>
      <c r="N1495" s="81">
        <v>0.75</v>
      </c>
      <c r="O1495" s="47" t="s">
        <v>35</v>
      </c>
      <c r="P1495" s="47" t="s">
        <v>63</v>
      </c>
      <c r="Q1495" s="19">
        <v>43606</v>
      </c>
      <c r="R1495" s="20">
        <v>43769</v>
      </c>
      <c r="S1495" s="26">
        <v>44319</v>
      </c>
      <c r="T1495" s="16">
        <f t="shared" si="133"/>
        <v>550</v>
      </c>
      <c r="U1495" s="16" t="s">
        <v>279</v>
      </c>
      <c r="V1495" s="16">
        <v>0</v>
      </c>
      <c r="W1495" s="18">
        <v>1</v>
      </c>
      <c r="X1495" s="18">
        <v>1</v>
      </c>
      <c r="Y1495" s="18"/>
      <c r="Z1495" s="18"/>
      <c r="AA1495" s="82"/>
      <c r="AB1495" s="4" t="s">
        <v>45</v>
      </c>
    </row>
    <row r="1496" spans="1:28" ht="16">
      <c r="A1496" s="9">
        <v>2</v>
      </c>
      <c r="B1496" s="9">
        <v>3</v>
      </c>
      <c r="C1496" s="9">
        <v>5</v>
      </c>
      <c r="D1496" s="9" t="str">
        <f t="shared" si="134"/>
        <v>Dynan_H7_9706_357_19C</v>
      </c>
      <c r="E1496" s="9" t="str">
        <f t="shared" si="136"/>
        <v>Dynan_H7_9706_357_19C_Lung_Block</v>
      </c>
      <c r="F1496" s="282">
        <f t="shared" si="137"/>
        <v>21</v>
      </c>
      <c r="G1496" s="9">
        <v>9.3333333333333304</v>
      </c>
      <c r="H1496" s="54" t="s">
        <v>354</v>
      </c>
      <c r="I1496" s="47" t="s">
        <v>373</v>
      </c>
      <c r="J1496" s="17">
        <v>9706</v>
      </c>
      <c r="K1496" s="18" t="s">
        <v>241</v>
      </c>
      <c r="L1496" s="47">
        <v>357</v>
      </c>
      <c r="M1496" s="47" t="s">
        <v>374</v>
      </c>
      <c r="N1496" s="81">
        <v>0.75</v>
      </c>
      <c r="O1496" s="47" t="s">
        <v>35</v>
      </c>
      <c r="P1496" s="47" t="s">
        <v>63</v>
      </c>
      <c r="Q1496" s="19">
        <v>43606</v>
      </c>
      <c r="R1496" s="20">
        <v>43769</v>
      </c>
      <c r="S1496" s="26">
        <v>44319</v>
      </c>
      <c r="T1496" s="16">
        <f t="shared" si="133"/>
        <v>550</v>
      </c>
      <c r="U1496" s="16" t="s">
        <v>279</v>
      </c>
      <c r="V1496" s="16">
        <v>0</v>
      </c>
      <c r="W1496" s="18">
        <v>0</v>
      </c>
      <c r="X1496" s="18"/>
      <c r="Y1496" s="18"/>
      <c r="Z1496" s="18"/>
      <c r="AA1496" s="82"/>
      <c r="AB1496" s="4" t="s">
        <v>45</v>
      </c>
    </row>
    <row r="1497" spans="1:28" ht="16">
      <c r="A1497" s="9">
        <v>2</v>
      </c>
      <c r="B1497" s="9">
        <v>3</v>
      </c>
      <c r="C1497" s="9">
        <v>5</v>
      </c>
      <c r="D1497" s="9" t="str">
        <f t="shared" si="134"/>
        <v>Dynan_H7_9707_357_19C</v>
      </c>
      <c r="E1497" s="9" t="str">
        <f t="shared" si="136"/>
        <v>Dynan_H7_9707_357_19C_Lung_Block</v>
      </c>
      <c r="F1497" s="282">
        <f t="shared" si="137"/>
        <v>22</v>
      </c>
      <c r="G1497" s="9">
        <v>9.3333333333333304</v>
      </c>
      <c r="H1497" s="54" t="s">
        <v>354</v>
      </c>
      <c r="I1497" s="47" t="s">
        <v>373</v>
      </c>
      <c r="J1497" s="17">
        <v>9707</v>
      </c>
      <c r="K1497" s="18" t="s">
        <v>241</v>
      </c>
      <c r="L1497" s="47">
        <v>357</v>
      </c>
      <c r="M1497" s="47" t="s">
        <v>374</v>
      </c>
      <c r="N1497" s="81">
        <v>0.75</v>
      </c>
      <c r="O1497" s="47" t="s">
        <v>35</v>
      </c>
      <c r="P1497" s="47" t="s">
        <v>63</v>
      </c>
      <c r="Q1497" s="19">
        <v>43606</v>
      </c>
      <c r="R1497" s="20">
        <v>43769</v>
      </c>
      <c r="S1497" s="26">
        <v>44319</v>
      </c>
      <c r="T1497" s="16">
        <f t="shared" si="133"/>
        <v>550</v>
      </c>
      <c r="U1497" s="16" t="s">
        <v>279</v>
      </c>
      <c r="V1497" s="16">
        <v>0</v>
      </c>
      <c r="W1497" s="18">
        <v>1</v>
      </c>
      <c r="X1497" s="18">
        <v>1</v>
      </c>
      <c r="Y1497" s="18"/>
      <c r="Z1497" s="18"/>
      <c r="AA1497" s="82" t="s">
        <v>381</v>
      </c>
      <c r="AB1497" s="4" t="s">
        <v>45</v>
      </c>
    </row>
    <row r="1498" spans="1:28" ht="16">
      <c r="A1498" s="9">
        <v>2</v>
      </c>
      <c r="B1498" s="9">
        <v>3</v>
      </c>
      <c r="C1498" s="9">
        <v>5</v>
      </c>
      <c r="D1498" s="9" t="str">
        <f t="shared" si="134"/>
        <v>Dynan_H7_9702_358_19C</v>
      </c>
      <c r="E1498" s="9" t="str">
        <f t="shared" si="136"/>
        <v>Dynan_H7_9702_358_19C_Lung_Block</v>
      </c>
      <c r="F1498" s="282">
        <f t="shared" si="137"/>
        <v>23</v>
      </c>
      <c r="G1498" s="9">
        <v>9.3333333333333304</v>
      </c>
      <c r="H1498" s="54" t="s">
        <v>354</v>
      </c>
      <c r="I1498" s="47" t="s">
        <v>373</v>
      </c>
      <c r="J1498" s="17">
        <v>9702</v>
      </c>
      <c r="K1498" s="18" t="s">
        <v>241</v>
      </c>
      <c r="L1498" s="47">
        <v>358</v>
      </c>
      <c r="M1498" s="47" t="s">
        <v>374</v>
      </c>
      <c r="N1498" s="81">
        <v>0.75</v>
      </c>
      <c r="O1498" s="47" t="s">
        <v>35</v>
      </c>
      <c r="P1498" s="47" t="s">
        <v>63</v>
      </c>
      <c r="Q1498" s="19">
        <v>43606</v>
      </c>
      <c r="R1498" s="20">
        <v>43769</v>
      </c>
      <c r="S1498" s="26">
        <v>44319</v>
      </c>
      <c r="T1498" s="16">
        <f t="shared" si="133"/>
        <v>550</v>
      </c>
      <c r="U1498" s="16" t="s">
        <v>279</v>
      </c>
      <c r="V1498" s="16">
        <v>0</v>
      </c>
      <c r="W1498" s="18">
        <v>0</v>
      </c>
      <c r="X1498" s="18"/>
      <c r="Y1498" s="18"/>
      <c r="Z1498" s="18"/>
      <c r="AA1498" s="82"/>
      <c r="AB1498" s="4" t="s">
        <v>45</v>
      </c>
    </row>
    <row r="1499" spans="1:28" ht="16">
      <c r="A1499" s="9">
        <v>2</v>
      </c>
      <c r="B1499" s="9">
        <v>3</v>
      </c>
      <c r="C1499" s="9">
        <v>5</v>
      </c>
      <c r="D1499" s="9" t="str">
        <f t="shared" si="134"/>
        <v>Dynan_H7_9705_358_19C</v>
      </c>
      <c r="E1499" s="9" t="str">
        <f t="shared" si="136"/>
        <v>Dynan_H7_9705_358_19C_Lung_Block</v>
      </c>
      <c r="F1499" s="282">
        <f t="shared" si="137"/>
        <v>24</v>
      </c>
      <c r="G1499" s="9">
        <v>9.3333333333333304</v>
      </c>
      <c r="H1499" s="54" t="s">
        <v>354</v>
      </c>
      <c r="I1499" s="47" t="s">
        <v>373</v>
      </c>
      <c r="J1499" s="17">
        <v>9705</v>
      </c>
      <c r="K1499" s="18" t="s">
        <v>241</v>
      </c>
      <c r="L1499" s="47">
        <v>358</v>
      </c>
      <c r="M1499" s="47" t="s">
        <v>374</v>
      </c>
      <c r="N1499" s="81">
        <v>0.75</v>
      </c>
      <c r="O1499" s="47" t="s">
        <v>35</v>
      </c>
      <c r="P1499" s="47" t="s">
        <v>63</v>
      </c>
      <c r="Q1499" s="19">
        <v>43606</v>
      </c>
      <c r="R1499" s="20">
        <v>43769</v>
      </c>
      <c r="S1499" s="26">
        <v>44319</v>
      </c>
      <c r="T1499" s="16">
        <f t="shared" si="133"/>
        <v>550</v>
      </c>
      <c r="U1499" s="16" t="s">
        <v>279</v>
      </c>
      <c r="V1499" s="16">
        <v>0</v>
      </c>
      <c r="W1499" s="18">
        <v>0</v>
      </c>
      <c r="X1499" s="18"/>
      <c r="Y1499" s="18"/>
      <c r="Z1499" s="18"/>
      <c r="AA1499" s="82"/>
      <c r="AB1499" s="4" t="s">
        <v>45</v>
      </c>
    </row>
    <row r="1500" spans="1:28" ht="16">
      <c r="A1500" s="9">
        <v>2</v>
      </c>
      <c r="B1500" s="9">
        <v>3</v>
      </c>
      <c r="C1500" s="9">
        <v>5</v>
      </c>
      <c r="D1500" s="9" t="str">
        <f t="shared" si="134"/>
        <v>Dynan_H7_9708_358_19C</v>
      </c>
      <c r="E1500" s="9" t="str">
        <f t="shared" si="136"/>
        <v>Dynan_H7_9708_358_19C_Lung_Block</v>
      </c>
      <c r="F1500" s="282">
        <f t="shared" si="137"/>
        <v>25</v>
      </c>
      <c r="G1500" s="9">
        <v>9.3333333333333304</v>
      </c>
      <c r="H1500" s="54" t="s">
        <v>354</v>
      </c>
      <c r="I1500" s="47" t="s">
        <v>373</v>
      </c>
      <c r="J1500" s="17">
        <v>9708</v>
      </c>
      <c r="K1500" s="18" t="s">
        <v>241</v>
      </c>
      <c r="L1500" s="47">
        <v>358</v>
      </c>
      <c r="M1500" s="47" t="s">
        <v>374</v>
      </c>
      <c r="N1500" s="81">
        <v>0.75</v>
      </c>
      <c r="O1500" s="47" t="s">
        <v>35</v>
      </c>
      <c r="P1500" s="47" t="s">
        <v>63</v>
      </c>
      <c r="Q1500" s="19">
        <v>43606</v>
      </c>
      <c r="R1500" s="20">
        <v>43769</v>
      </c>
      <c r="S1500" s="26">
        <v>44319</v>
      </c>
      <c r="T1500" s="16">
        <f t="shared" si="133"/>
        <v>550</v>
      </c>
      <c r="U1500" s="16" t="s">
        <v>279</v>
      </c>
      <c r="V1500" s="16">
        <v>0</v>
      </c>
      <c r="W1500" s="18">
        <v>0</v>
      </c>
      <c r="X1500" s="18"/>
      <c r="Y1500" s="18"/>
      <c r="Z1500" s="18"/>
      <c r="AA1500" s="82"/>
      <c r="AB1500" s="4" t="s">
        <v>45</v>
      </c>
    </row>
    <row r="1501" spans="1:28" ht="16">
      <c r="A1501" s="9">
        <v>2</v>
      </c>
      <c r="B1501" s="9">
        <v>3</v>
      </c>
      <c r="C1501" s="9">
        <v>5</v>
      </c>
      <c r="D1501" s="9" t="str">
        <f t="shared" si="134"/>
        <v>Dynan_H7_9709_358_19C</v>
      </c>
      <c r="E1501" s="9" t="str">
        <f t="shared" si="136"/>
        <v>Dynan_H7_9709_358_19C_Lung_Block</v>
      </c>
      <c r="F1501" s="282">
        <f t="shared" si="137"/>
        <v>26</v>
      </c>
      <c r="G1501" s="9">
        <v>9.3333333333333304</v>
      </c>
      <c r="H1501" s="54" t="s">
        <v>354</v>
      </c>
      <c r="I1501" s="47" t="s">
        <v>373</v>
      </c>
      <c r="J1501" s="17">
        <v>9709</v>
      </c>
      <c r="K1501" s="18" t="s">
        <v>241</v>
      </c>
      <c r="L1501" s="47">
        <v>358</v>
      </c>
      <c r="M1501" s="47" t="s">
        <v>374</v>
      </c>
      <c r="N1501" s="81">
        <v>0.75</v>
      </c>
      <c r="O1501" s="47" t="s">
        <v>35</v>
      </c>
      <c r="P1501" s="47" t="s">
        <v>63</v>
      </c>
      <c r="Q1501" s="19">
        <v>43606</v>
      </c>
      <c r="R1501" s="20">
        <v>43769</v>
      </c>
      <c r="S1501" s="26">
        <v>44319</v>
      </c>
      <c r="T1501" s="16">
        <f t="shared" si="133"/>
        <v>550</v>
      </c>
      <c r="U1501" s="16" t="s">
        <v>279</v>
      </c>
      <c r="V1501" s="16">
        <v>0</v>
      </c>
      <c r="W1501" s="18">
        <v>0</v>
      </c>
      <c r="X1501" s="18"/>
      <c r="Y1501" s="18"/>
      <c r="Z1501" s="18"/>
      <c r="AA1501" s="82"/>
      <c r="AB1501" s="4" t="s">
        <v>45</v>
      </c>
    </row>
    <row r="1502" spans="1:28" ht="16">
      <c r="A1502" s="9">
        <v>2</v>
      </c>
      <c r="B1502" s="9">
        <v>3</v>
      </c>
      <c r="C1502" s="9">
        <v>5</v>
      </c>
      <c r="D1502" s="9" t="str">
        <f t="shared" si="134"/>
        <v>Dynan_H7_9710_358_19C</v>
      </c>
      <c r="E1502" s="9" t="str">
        <f t="shared" ref="E1502:E1528" si="138">D1502&amp;"_Lung_Block"</f>
        <v>Dynan_H7_9710_358_19C_Lung_Block</v>
      </c>
      <c r="F1502" s="282">
        <f t="shared" si="137"/>
        <v>27</v>
      </c>
      <c r="G1502" s="9">
        <v>9.3333333333333304</v>
      </c>
      <c r="H1502" s="54" t="s">
        <v>354</v>
      </c>
      <c r="I1502" s="47" t="s">
        <v>373</v>
      </c>
      <c r="J1502" s="17">
        <v>9710</v>
      </c>
      <c r="K1502" s="18" t="s">
        <v>241</v>
      </c>
      <c r="L1502" s="47">
        <v>358</v>
      </c>
      <c r="M1502" s="47" t="s">
        <v>374</v>
      </c>
      <c r="N1502" s="81">
        <v>0.75</v>
      </c>
      <c r="O1502" s="47" t="s">
        <v>35</v>
      </c>
      <c r="P1502" s="47" t="s">
        <v>63</v>
      </c>
      <c r="Q1502" s="19">
        <v>43606</v>
      </c>
      <c r="R1502" s="20">
        <v>43769</v>
      </c>
      <c r="S1502" s="26">
        <v>44319</v>
      </c>
      <c r="T1502" s="16">
        <f t="shared" ref="T1502:T1528" si="139">S1502-R1502</f>
        <v>550</v>
      </c>
      <c r="U1502" s="16" t="s">
        <v>279</v>
      </c>
      <c r="V1502" s="16">
        <v>0</v>
      </c>
      <c r="W1502" s="18">
        <v>0</v>
      </c>
      <c r="X1502" s="18"/>
      <c r="Y1502" s="18"/>
      <c r="Z1502" s="18"/>
      <c r="AA1502" s="82"/>
      <c r="AB1502" s="4" t="s">
        <v>45</v>
      </c>
    </row>
    <row r="1503" spans="1:28" ht="16">
      <c r="A1503" s="9">
        <v>2</v>
      </c>
      <c r="B1503" s="9">
        <v>3</v>
      </c>
      <c r="C1503" s="9">
        <v>5</v>
      </c>
      <c r="D1503" s="9" t="str">
        <f t="shared" ref="D1503:D1528" si="140">"Dynan_"&amp;I1503&amp;"_"&amp;J1503&amp;"_"&amp;L1503&amp;"_"&amp;K1503</f>
        <v>Dynan_H7_8452_359_19C</v>
      </c>
      <c r="E1503" s="9" t="str">
        <f t="shared" si="138"/>
        <v>Dynan_H7_8452_359_19C_Lung_Block</v>
      </c>
      <c r="F1503" s="282">
        <f t="shared" si="137"/>
        <v>28</v>
      </c>
      <c r="G1503" s="227">
        <v>1</v>
      </c>
      <c r="H1503" s="54" t="s">
        <v>354</v>
      </c>
      <c r="I1503" s="47" t="s">
        <v>373</v>
      </c>
      <c r="J1503" s="17">
        <v>8452</v>
      </c>
      <c r="K1503" s="18" t="s">
        <v>241</v>
      </c>
      <c r="L1503" s="47">
        <v>359</v>
      </c>
      <c r="M1503" s="47" t="s">
        <v>374</v>
      </c>
      <c r="N1503" s="81">
        <v>0.75</v>
      </c>
      <c r="O1503" s="47" t="s">
        <v>35</v>
      </c>
      <c r="P1503" s="47" t="s">
        <v>63</v>
      </c>
      <c r="Q1503" s="19">
        <v>43606</v>
      </c>
      <c r="R1503" s="20">
        <v>43769</v>
      </c>
      <c r="S1503" s="26">
        <v>44319</v>
      </c>
      <c r="T1503" s="16">
        <f t="shared" si="139"/>
        <v>550</v>
      </c>
      <c r="U1503" s="16" t="s">
        <v>279</v>
      </c>
      <c r="V1503" s="16">
        <v>0</v>
      </c>
      <c r="W1503" s="18">
        <v>1</v>
      </c>
      <c r="X1503" s="18">
        <v>1</v>
      </c>
      <c r="Y1503" s="18"/>
      <c r="Z1503" s="18"/>
      <c r="AA1503" s="82"/>
      <c r="AB1503" s="4" t="s">
        <v>45</v>
      </c>
    </row>
    <row r="1504" spans="1:28" ht="16">
      <c r="A1504" s="9">
        <v>2</v>
      </c>
      <c r="B1504" s="9">
        <v>3</v>
      </c>
      <c r="C1504" s="9">
        <v>5</v>
      </c>
      <c r="D1504" s="9" t="str">
        <f t="shared" si="140"/>
        <v>Dynan_H7_8454_359_19C</v>
      </c>
      <c r="E1504" s="9" t="str">
        <f t="shared" si="138"/>
        <v>Dynan_H7_8454_359_19C_Lung_Block</v>
      </c>
      <c r="F1504" s="282">
        <f t="shared" si="137"/>
        <v>29</v>
      </c>
      <c r="G1504" s="227">
        <v>1</v>
      </c>
      <c r="H1504" s="54" t="s">
        <v>354</v>
      </c>
      <c r="I1504" s="47" t="s">
        <v>373</v>
      </c>
      <c r="J1504" s="17">
        <v>8454</v>
      </c>
      <c r="K1504" s="18" t="s">
        <v>241</v>
      </c>
      <c r="L1504" s="47">
        <v>359</v>
      </c>
      <c r="M1504" s="47" t="s">
        <v>374</v>
      </c>
      <c r="N1504" s="81">
        <v>0.75</v>
      </c>
      <c r="O1504" s="47" t="s">
        <v>35</v>
      </c>
      <c r="P1504" s="47" t="s">
        <v>63</v>
      </c>
      <c r="Q1504" s="19">
        <v>43606</v>
      </c>
      <c r="R1504" s="20">
        <v>43769</v>
      </c>
      <c r="S1504" s="26">
        <v>44319</v>
      </c>
      <c r="T1504" s="16">
        <f t="shared" si="139"/>
        <v>550</v>
      </c>
      <c r="U1504" s="16" t="s">
        <v>279</v>
      </c>
      <c r="V1504" s="16">
        <v>0</v>
      </c>
      <c r="W1504" s="18">
        <v>0</v>
      </c>
      <c r="X1504" s="18"/>
      <c r="Y1504" s="18"/>
      <c r="Z1504" s="18"/>
      <c r="AA1504" s="82"/>
      <c r="AB1504" s="4" t="s">
        <v>45</v>
      </c>
    </row>
    <row r="1505" spans="1:28" ht="16">
      <c r="A1505" s="9">
        <v>2</v>
      </c>
      <c r="B1505" s="9">
        <v>3</v>
      </c>
      <c r="C1505" s="9">
        <v>5</v>
      </c>
      <c r="D1505" s="9" t="str">
        <f t="shared" si="140"/>
        <v>Dynan_H7_8455_359_19C</v>
      </c>
      <c r="E1505" s="9" t="str">
        <f t="shared" si="138"/>
        <v>Dynan_H7_8455_359_19C_Lung_Block</v>
      </c>
      <c r="F1505" s="282">
        <f t="shared" si="137"/>
        <v>30</v>
      </c>
      <c r="G1505" s="227">
        <v>1</v>
      </c>
      <c r="H1505" s="54" t="s">
        <v>354</v>
      </c>
      <c r="I1505" s="47" t="s">
        <v>373</v>
      </c>
      <c r="J1505" s="17">
        <v>8455</v>
      </c>
      <c r="K1505" s="18" t="s">
        <v>241</v>
      </c>
      <c r="L1505" s="47">
        <v>359</v>
      </c>
      <c r="M1505" s="47" t="s">
        <v>374</v>
      </c>
      <c r="N1505" s="81">
        <v>0.75</v>
      </c>
      <c r="O1505" s="47" t="s">
        <v>35</v>
      </c>
      <c r="P1505" s="47" t="s">
        <v>63</v>
      </c>
      <c r="Q1505" s="19">
        <v>43606</v>
      </c>
      <c r="R1505" s="20">
        <v>43769</v>
      </c>
      <c r="S1505" s="26">
        <v>44319</v>
      </c>
      <c r="T1505" s="16">
        <f t="shared" si="139"/>
        <v>550</v>
      </c>
      <c r="U1505" s="16" t="s">
        <v>279</v>
      </c>
      <c r="V1505" s="16">
        <v>0</v>
      </c>
      <c r="W1505" s="18">
        <v>0</v>
      </c>
      <c r="X1505" s="18"/>
      <c r="Y1505" s="18"/>
      <c r="Z1505" s="18"/>
      <c r="AA1505" s="82"/>
      <c r="AB1505" s="4" t="s">
        <v>45</v>
      </c>
    </row>
    <row r="1506" spans="1:28" ht="16">
      <c r="A1506" s="9">
        <v>2</v>
      </c>
      <c r="B1506" s="9">
        <v>3</v>
      </c>
      <c r="C1506" s="9">
        <v>5</v>
      </c>
      <c r="D1506" s="9" t="str">
        <f t="shared" si="140"/>
        <v>Dynan_H7_8456_359_19C</v>
      </c>
      <c r="E1506" s="9" t="str">
        <f t="shared" si="138"/>
        <v>Dynan_H7_8456_359_19C_Lung_Block</v>
      </c>
      <c r="F1506" s="282">
        <f t="shared" si="137"/>
        <v>31</v>
      </c>
      <c r="G1506" s="227">
        <v>1</v>
      </c>
      <c r="H1506" s="54" t="s">
        <v>354</v>
      </c>
      <c r="I1506" s="47" t="s">
        <v>373</v>
      </c>
      <c r="J1506" s="17">
        <v>8456</v>
      </c>
      <c r="K1506" s="18" t="s">
        <v>241</v>
      </c>
      <c r="L1506" s="47">
        <v>359</v>
      </c>
      <c r="M1506" s="47" t="s">
        <v>374</v>
      </c>
      <c r="N1506" s="81">
        <v>0.75</v>
      </c>
      <c r="O1506" s="47" t="s">
        <v>35</v>
      </c>
      <c r="P1506" s="47" t="s">
        <v>63</v>
      </c>
      <c r="Q1506" s="19">
        <v>43606</v>
      </c>
      <c r="R1506" s="20">
        <v>43769</v>
      </c>
      <c r="S1506" s="26">
        <v>44319</v>
      </c>
      <c r="T1506" s="16">
        <f t="shared" si="139"/>
        <v>550</v>
      </c>
      <c r="U1506" s="16" t="s">
        <v>279</v>
      </c>
      <c r="V1506" s="16">
        <v>0</v>
      </c>
      <c r="W1506" s="18">
        <v>0</v>
      </c>
      <c r="X1506" s="18"/>
      <c r="Y1506" s="18"/>
      <c r="Z1506" s="18"/>
      <c r="AA1506" s="82"/>
      <c r="AB1506" s="4" t="s">
        <v>45</v>
      </c>
    </row>
    <row r="1507" spans="1:28" ht="16">
      <c r="A1507" s="9">
        <v>2</v>
      </c>
      <c r="B1507" s="9">
        <v>3</v>
      </c>
      <c r="C1507" s="9">
        <v>6</v>
      </c>
      <c r="D1507" s="9" t="str">
        <f t="shared" si="140"/>
        <v>Dynan_H7_360.1_360_19C</v>
      </c>
      <c r="E1507" s="9" t="str">
        <f t="shared" si="138"/>
        <v>Dynan_H7_360.1_360_19C_Lung_Block</v>
      </c>
      <c r="F1507" s="282">
        <f>1</f>
        <v>1</v>
      </c>
      <c r="G1507" s="227">
        <v>1</v>
      </c>
      <c r="H1507" s="54" t="s">
        <v>354</v>
      </c>
      <c r="I1507" s="47" t="s">
        <v>373</v>
      </c>
      <c r="J1507" s="80">
        <v>360.1</v>
      </c>
      <c r="K1507" s="18" t="s">
        <v>241</v>
      </c>
      <c r="L1507" s="47">
        <v>360</v>
      </c>
      <c r="M1507" s="47" t="s">
        <v>374</v>
      </c>
      <c r="N1507" s="81">
        <v>0.75</v>
      </c>
      <c r="O1507" s="47" t="s">
        <v>35</v>
      </c>
      <c r="P1507" s="47" t="s">
        <v>63</v>
      </c>
      <c r="Q1507" s="19">
        <v>43606</v>
      </c>
      <c r="R1507" s="20">
        <v>43769</v>
      </c>
      <c r="S1507" s="26">
        <v>44319</v>
      </c>
      <c r="T1507" s="16">
        <f t="shared" si="139"/>
        <v>550</v>
      </c>
      <c r="U1507" s="16" t="s">
        <v>279</v>
      </c>
      <c r="V1507" s="16">
        <v>0</v>
      </c>
      <c r="W1507" s="18">
        <v>1</v>
      </c>
      <c r="X1507" s="18">
        <v>1</v>
      </c>
      <c r="Y1507" s="18"/>
      <c r="Z1507" s="18"/>
      <c r="AA1507" s="82"/>
      <c r="AB1507" s="4" t="s">
        <v>45</v>
      </c>
    </row>
    <row r="1508" spans="1:28" ht="16">
      <c r="A1508" s="9">
        <v>2</v>
      </c>
      <c r="B1508" s="9">
        <v>3</v>
      </c>
      <c r="C1508" s="9">
        <v>6</v>
      </c>
      <c r="D1508" s="9" t="str">
        <f t="shared" si="140"/>
        <v>Dynan_H7_8453_360_19C</v>
      </c>
      <c r="E1508" s="9" t="str">
        <f t="shared" si="138"/>
        <v>Dynan_H7_8453_360_19C_Lung_Block</v>
      </c>
      <c r="F1508" s="282">
        <f>F1507+1</f>
        <v>2</v>
      </c>
      <c r="G1508" s="227">
        <v>1</v>
      </c>
      <c r="H1508" s="54" t="s">
        <v>354</v>
      </c>
      <c r="I1508" s="47" t="s">
        <v>373</v>
      </c>
      <c r="J1508" s="17">
        <v>8453</v>
      </c>
      <c r="K1508" s="18" t="s">
        <v>241</v>
      </c>
      <c r="L1508" s="47">
        <v>360</v>
      </c>
      <c r="M1508" s="47" t="s">
        <v>374</v>
      </c>
      <c r="N1508" s="81">
        <v>0.75</v>
      </c>
      <c r="O1508" s="47" t="s">
        <v>35</v>
      </c>
      <c r="P1508" s="47" t="s">
        <v>63</v>
      </c>
      <c r="Q1508" s="19">
        <v>43606</v>
      </c>
      <c r="R1508" s="20">
        <v>43769</v>
      </c>
      <c r="S1508" s="26">
        <v>44319</v>
      </c>
      <c r="T1508" s="16">
        <f t="shared" si="139"/>
        <v>550</v>
      </c>
      <c r="U1508" s="16" t="s">
        <v>279</v>
      </c>
      <c r="V1508" s="16">
        <v>0</v>
      </c>
      <c r="W1508" s="18">
        <v>0</v>
      </c>
      <c r="X1508" s="18"/>
      <c r="Y1508" s="18"/>
      <c r="Z1508" s="18"/>
      <c r="AA1508" s="82"/>
      <c r="AB1508" s="4" t="s">
        <v>45</v>
      </c>
    </row>
    <row r="1509" spans="1:28" ht="16">
      <c r="A1509" s="9">
        <v>2</v>
      </c>
      <c r="B1509" s="9">
        <v>3</v>
      </c>
      <c r="C1509" s="9">
        <v>6</v>
      </c>
      <c r="D1509" s="9" t="str">
        <f t="shared" si="140"/>
        <v>Dynan_H7_8457_360_19C</v>
      </c>
      <c r="E1509" s="9" t="str">
        <f t="shared" si="138"/>
        <v>Dynan_H7_8457_360_19C_Lung_Block</v>
      </c>
      <c r="F1509" s="282">
        <f t="shared" ref="F1509:F1528" si="141">F1508+1</f>
        <v>3</v>
      </c>
      <c r="G1509" s="227">
        <v>1</v>
      </c>
      <c r="H1509" s="54" t="s">
        <v>354</v>
      </c>
      <c r="I1509" s="47" t="s">
        <v>373</v>
      </c>
      <c r="J1509" s="17">
        <v>8457</v>
      </c>
      <c r="K1509" s="18" t="s">
        <v>241</v>
      </c>
      <c r="L1509" s="47">
        <v>360</v>
      </c>
      <c r="M1509" s="47" t="s">
        <v>374</v>
      </c>
      <c r="N1509" s="81">
        <v>0.75</v>
      </c>
      <c r="O1509" s="47" t="s">
        <v>35</v>
      </c>
      <c r="P1509" s="47" t="s">
        <v>63</v>
      </c>
      <c r="Q1509" s="19">
        <v>43606</v>
      </c>
      <c r="R1509" s="20">
        <v>43769</v>
      </c>
      <c r="S1509" s="26">
        <v>44319</v>
      </c>
      <c r="T1509" s="16">
        <f t="shared" si="139"/>
        <v>550</v>
      </c>
      <c r="U1509" s="16" t="s">
        <v>279</v>
      </c>
      <c r="V1509" s="16">
        <v>0</v>
      </c>
      <c r="W1509" s="18">
        <v>0</v>
      </c>
      <c r="X1509" s="18"/>
      <c r="Y1509" s="18"/>
      <c r="Z1509" s="18"/>
      <c r="AA1509" s="82"/>
      <c r="AB1509" s="4" t="s">
        <v>45</v>
      </c>
    </row>
    <row r="1510" spans="1:28" ht="16">
      <c r="A1510" s="9">
        <v>2</v>
      </c>
      <c r="B1510" s="9">
        <v>3</v>
      </c>
      <c r="C1510" s="9">
        <v>6</v>
      </c>
      <c r="D1510" s="9" t="str">
        <f t="shared" si="140"/>
        <v>Dynan_H7_8460_360_19C</v>
      </c>
      <c r="E1510" s="9" t="str">
        <f t="shared" si="138"/>
        <v>Dynan_H7_8460_360_19C_Lung_Block</v>
      </c>
      <c r="F1510" s="282">
        <f t="shared" si="141"/>
        <v>4</v>
      </c>
      <c r="G1510" s="227">
        <v>1</v>
      </c>
      <c r="H1510" s="54" t="s">
        <v>354</v>
      </c>
      <c r="I1510" s="47" t="s">
        <v>373</v>
      </c>
      <c r="J1510" s="17">
        <v>8460</v>
      </c>
      <c r="K1510" s="18" t="s">
        <v>241</v>
      </c>
      <c r="L1510" s="47">
        <v>360</v>
      </c>
      <c r="M1510" s="47" t="s">
        <v>374</v>
      </c>
      <c r="N1510" s="81">
        <v>0.75</v>
      </c>
      <c r="O1510" s="47" t="s">
        <v>35</v>
      </c>
      <c r="P1510" s="47" t="s">
        <v>63</v>
      </c>
      <c r="Q1510" s="19">
        <v>43606</v>
      </c>
      <c r="R1510" s="20">
        <v>43769</v>
      </c>
      <c r="S1510" s="26">
        <v>44319</v>
      </c>
      <c r="T1510" s="16">
        <f t="shared" si="139"/>
        <v>550</v>
      </c>
      <c r="U1510" s="16" t="s">
        <v>279</v>
      </c>
      <c r="V1510" s="16">
        <v>0</v>
      </c>
      <c r="W1510" s="18">
        <v>0</v>
      </c>
      <c r="X1510" s="18"/>
      <c r="Y1510" s="18"/>
      <c r="Z1510" s="18"/>
      <c r="AA1510" s="82"/>
      <c r="AB1510" s="4" t="s">
        <v>45</v>
      </c>
    </row>
    <row r="1511" spans="1:28" ht="16">
      <c r="A1511" s="9">
        <v>2</v>
      </c>
      <c r="B1511" s="9">
        <v>3</v>
      </c>
      <c r="C1511" s="9">
        <v>6</v>
      </c>
      <c r="D1511" s="9" t="str">
        <f t="shared" si="140"/>
        <v>Dynan_H7_8461_360_19C</v>
      </c>
      <c r="E1511" s="9" t="str">
        <f t="shared" si="138"/>
        <v>Dynan_H7_8461_360_19C_Lung_Block</v>
      </c>
      <c r="F1511" s="282">
        <f t="shared" si="141"/>
        <v>5</v>
      </c>
      <c r="G1511" s="227">
        <v>1</v>
      </c>
      <c r="H1511" s="54" t="s">
        <v>354</v>
      </c>
      <c r="I1511" s="47" t="s">
        <v>373</v>
      </c>
      <c r="J1511" s="17">
        <v>8461</v>
      </c>
      <c r="K1511" s="18" t="s">
        <v>241</v>
      </c>
      <c r="L1511" s="47">
        <v>360</v>
      </c>
      <c r="M1511" s="47" t="s">
        <v>374</v>
      </c>
      <c r="N1511" s="81">
        <v>0.75</v>
      </c>
      <c r="O1511" s="47" t="s">
        <v>35</v>
      </c>
      <c r="P1511" s="47" t="s">
        <v>63</v>
      </c>
      <c r="Q1511" s="19">
        <v>43606</v>
      </c>
      <c r="R1511" s="20">
        <v>43769</v>
      </c>
      <c r="S1511" s="26">
        <v>44319</v>
      </c>
      <c r="T1511" s="16">
        <f t="shared" si="139"/>
        <v>550</v>
      </c>
      <c r="U1511" s="16" t="s">
        <v>279</v>
      </c>
      <c r="V1511" s="16">
        <v>0</v>
      </c>
      <c r="W1511" s="18">
        <v>0</v>
      </c>
      <c r="X1511" s="18"/>
      <c r="Y1511" s="18"/>
      <c r="Z1511" s="18"/>
      <c r="AA1511" s="82"/>
      <c r="AB1511" s="4" t="s">
        <v>45</v>
      </c>
    </row>
    <row r="1512" spans="1:28" ht="16">
      <c r="A1512" s="9">
        <v>2</v>
      </c>
      <c r="B1512" s="9">
        <v>3</v>
      </c>
      <c r="C1512" s="9">
        <v>6</v>
      </c>
      <c r="D1512" s="9" t="str">
        <f t="shared" si="140"/>
        <v>Dynan_H7_3801_361_19C</v>
      </c>
      <c r="E1512" s="9" t="str">
        <f t="shared" si="138"/>
        <v>Dynan_H7_3801_361_19C_Lung_Block</v>
      </c>
      <c r="F1512" s="282">
        <f t="shared" si="141"/>
        <v>6</v>
      </c>
      <c r="G1512" s="227">
        <v>1</v>
      </c>
      <c r="H1512" s="54" t="s">
        <v>354</v>
      </c>
      <c r="I1512" s="47" t="s">
        <v>373</v>
      </c>
      <c r="J1512" s="17">
        <v>3801</v>
      </c>
      <c r="K1512" s="18" t="s">
        <v>241</v>
      </c>
      <c r="L1512" s="47">
        <v>361</v>
      </c>
      <c r="M1512" s="47" t="s">
        <v>374</v>
      </c>
      <c r="N1512" s="81">
        <v>0.75</v>
      </c>
      <c r="O1512" s="47" t="s">
        <v>35</v>
      </c>
      <c r="P1512" s="47" t="s">
        <v>63</v>
      </c>
      <c r="Q1512" s="19">
        <v>43606</v>
      </c>
      <c r="R1512" s="20">
        <v>43769</v>
      </c>
      <c r="S1512" s="26">
        <v>44319</v>
      </c>
      <c r="T1512" s="16">
        <f t="shared" si="139"/>
        <v>550</v>
      </c>
      <c r="U1512" s="16" t="s">
        <v>279</v>
      </c>
      <c r="V1512" s="16">
        <v>0</v>
      </c>
      <c r="W1512" s="18">
        <v>0</v>
      </c>
      <c r="X1512" s="18"/>
      <c r="Y1512" s="18"/>
      <c r="Z1512" s="18"/>
      <c r="AA1512" s="82"/>
      <c r="AB1512" s="4" t="s">
        <v>45</v>
      </c>
    </row>
    <row r="1513" spans="1:28" ht="16">
      <c r="A1513" s="9">
        <v>2</v>
      </c>
      <c r="B1513" s="9">
        <v>3</v>
      </c>
      <c r="C1513" s="9">
        <v>6</v>
      </c>
      <c r="D1513" s="9" t="str">
        <f t="shared" si="140"/>
        <v>Dynan_H7_3803_361_19C</v>
      </c>
      <c r="E1513" s="9" t="str">
        <f t="shared" si="138"/>
        <v>Dynan_H7_3803_361_19C_Lung_Block</v>
      </c>
      <c r="F1513" s="282">
        <f t="shared" si="141"/>
        <v>7</v>
      </c>
      <c r="G1513" s="227">
        <v>1</v>
      </c>
      <c r="H1513" s="54" t="s">
        <v>354</v>
      </c>
      <c r="I1513" s="47" t="s">
        <v>373</v>
      </c>
      <c r="J1513" s="17">
        <v>3803</v>
      </c>
      <c r="K1513" s="18" t="s">
        <v>241</v>
      </c>
      <c r="L1513" s="47">
        <v>361</v>
      </c>
      <c r="M1513" s="47" t="s">
        <v>374</v>
      </c>
      <c r="N1513" s="81">
        <v>0.75</v>
      </c>
      <c r="O1513" s="47" t="s">
        <v>35</v>
      </c>
      <c r="P1513" s="47" t="s">
        <v>63</v>
      </c>
      <c r="Q1513" s="19">
        <v>43606</v>
      </c>
      <c r="R1513" s="20">
        <v>43769</v>
      </c>
      <c r="S1513" s="26">
        <v>44319</v>
      </c>
      <c r="T1513" s="16">
        <f t="shared" si="139"/>
        <v>550</v>
      </c>
      <c r="U1513" s="16" t="s">
        <v>279</v>
      </c>
      <c r="V1513" s="16">
        <v>0</v>
      </c>
      <c r="W1513" s="18">
        <v>0</v>
      </c>
      <c r="X1513" s="18"/>
      <c r="Y1513" s="18"/>
      <c r="Z1513" s="18"/>
      <c r="AA1513" s="82"/>
      <c r="AB1513" s="4" t="s">
        <v>45</v>
      </c>
    </row>
    <row r="1514" spans="1:28" ht="16">
      <c r="A1514" s="9">
        <v>2</v>
      </c>
      <c r="B1514" s="9">
        <v>3</v>
      </c>
      <c r="C1514" s="9">
        <v>6</v>
      </c>
      <c r="D1514" s="9" t="str">
        <f t="shared" si="140"/>
        <v>Dynan_H7_3804_361_19C</v>
      </c>
      <c r="E1514" s="9" t="str">
        <f t="shared" si="138"/>
        <v>Dynan_H7_3804_361_19C_Lung_Block</v>
      </c>
      <c r="F1514" s="282">
        <f t="shared" si="141"/>
        <v>8</v>
      </c>
      <c r="G1514" s="227">
        <v>1</v>
      </c>
      <c r="H1514" s="54" t="s">
        <v>354</v>
      </c>
      <c r="I1514" s="47" t="s">
        <v>373</v>
      </c>
      <c r="J1514" s="17">
        <v>3804</v>
      </c>
      <c r="K1514" s="18" t="s">
        <v>241</v>
      </c>
      <c r="L1514" s="47">
        <v>361</v>
      </c>
      <c r="M1514" s="47" t="s">
        <v>374</v>
      </c>
      <c r="N1514" s="81">
        <v>0.75</v>
      </c>
      <c r="O1514" s="47" t="s">
        <v>35</v>
      </c>
      <c r="P1514" s="47" t="s">
        <v>63</v>
      </c>
      <c r="Q1514" s="19">
        <v>43606</v>
      </c>
      <c r="R1514" s="20">
        <v>43769</v>
      </c>
      <c r="S1514" s="26">
        <v>44319</v>
      </c>
      <c r="T1514" s="16">
        <f t="shared" si="139"/>
        <v>550</v>
      </c>
      <c r="U1514" s="16" t="s">
        <v>279</v>
      </c>
      <c r="V1514" s="16">
        <v>0</v>
      </c>
      <c r="W1514" s="18">
        <v>1</v>
      </c>
      <c r="X1514" s="18"/>
      <c r="Y1514" s="18">
        <v>1</v>
      </c>
      <c r="Z1514" s="18"/>
      <c r="AA1514" s="82"/>
      <c r="AB1514" s="4" t="s">
        <v>45</v>
      </c>
    </row>
    <row r="1515" spans="1:28" ht="16">
      <c r="A1515" s="9">
        <v>2</v>
      </c>
      <c r="B1515" s="9">
        <v>3</v>
      </c>
      <c r="C1515" s="9">
        <v>6</v>
      </c>
      <c r="D1515" s="9" t="str">
        <f t="shared" si="140"/>
        <v>Dynan_H7_3805_361_19C</v>
      </c>
      <c r="E1515" s="9" t="str">
        <f t="shared" si="138"/>
        <v>Dynan_H7_3805_361_19C_Lung_Block</v>
      </c>
      <c r="F1515" s="282">
        <f t="shared" si="141"/>
        <v>9</v>
      </c>
      <c r="G1515" s="227">
        <v>1</v>
      </c>
      <c r="H1515" s="54" t="s">
        <v>354</v>
      </c>
      <c r="I1515" s="47" t="s">
        <v>373</v>
      </c>
      <c r="J1515" s="17">
        <v>3805</v>
      </c>
      <c r="K1515" s="18" t="s">
        <v>241</v>
      </c>
      <c r="L1515" s="47">
        <v>361</v>
      </c>
      <c r="M1515" s="47" t="s">
        <v>374</v>
      </c>
      <c r="N1515" s="81">
        <v>0.75</v>
      </c>
      <c r="O1515" s="47" t="s">
        <v>35</v>
      </c>
      <c r="P1515" s="47" t="s">
        <v>63</v>
      </c>
      <c r="Q1515" s="19">
        <v>43606</v>
      </c>
      <c r="R1515" s="20">
        <v>43769</v>
      </c>
      <c r="S1515" s="26">
        <v>44319</v>
      </c>
      <c r="T1515" s="16">
        <f t="shared" si="139"/>
        <v>550</v>
      </c>
      <c r="U1515" s="16" t="s">
        <v>279</v>
      </c>
      <c r="V1515" s="16">
        <v>0</v>
      </c>
      <c r="W1515" s="18">
        <v>0</v>
      </c>
      <c r="X1515" s="18"/>
      <c r="Y1515" s="18"/>
      <c r="Z1515" s="18"/>
      <c r="AA1515" s="82"/>
      <c r="AB1515" s="4" t="s">
        <v>45</v>
      </c>
    </row>
    <row r="1516" spans="1:28" ht="16">
      <c r="A1516" s="9">
        <v>2</v>
      </c>
      <c r="B1516" s="9">
        <v>3</v>
      </c>
      <c r="C1516" s="9">
        <v>6</v>
      </c>
      <c r="D1516" s="9" t="str">
        <f t="shared" si="140"/>
        <v>Dynan_H7_362.1_362_19C</v>
      </c>
      <c r="E1516" s="9" t="str">
        <f t="shared" si="138"/>
        <v>Dynan_H7_362.1_362_19C_Lung_Block</v>
      </c>
      <c r="F1516" s="282">
        <f t="shared" si="141"/>
        <v>10</v>
      </c>
      <c r="G1516" s="227">
        <v>1</v>
      </c>
      <c r="H1516" s="54" t="s">
        <v>354</v>
      </c>
      <c r="I1516" s="47" t="s">
        <v>373</v>
      </c>
      <c r="J1516" s="80">
        <v>362.1</v>
      </c>
      <c r="K1516" s="18" t="s">
        <v>241</v>
      </c>
      <c r="L1516" s="47">
        <v>362</v>
      </c>
      <c r="M1516" s="47" t="s">
        <v>374</v>
      </c>
      <c r="N1516" s="81">
        <v>0.75</v>
      </c>
      <c r="O1516" s="47" t="s">
        <v>35</v>
      </c>
      <c r="P1516" s="47" t="s">
        <v>63</v>
      </c>
      <c r="Q1516" s="19">
        <v>43606</v>
      </c>
      <c r="R1516" s="20">
        <v>43769</v>
      </c>
      <c r="S1516" s="26">
        <v>44319</v>
      </c>
      <c r="T1516" s="16">
        <f t="shared" si="139"/>
        <v>550</v>
      </c>
      <c r="U1516" s="16" t="s">
        <v>279</v>
      </c>
      <c r="V1516" s="16">
        <v>0</v>
      </c>
      <c r="W1516" s="18">
        <v>0</v>
      </c>
      <c r="X1516" s="18"/>
      <c r="Y1516" s="18"/>
      <c r="Z1516" s="18"/>
      <c r="AA1516" s="82"/>
      <c r="AB1516" s="4" t="s">
        <v>45</v>
      </c>
    </row>
    <row r="1517" spans="1:28" ht="16">
      <c r="A1517" s="9">
        <v>2</v>
      </c>
      <c r="B1517" s="9">
        <v>3</v>
      </c>
      <c r="C1517" s="9">
        <v>6</v>
      </c>
      <c r="D1517" s="9" t="str">
        <f t="shared" si="140"/>
        <v>Dynan_H7_3807_362_19C</v>
      </c>
      <c r="E1517" s="9" t="str">
        <f t="shared" si="138"/>
        <v>Dynan_H7_3807_362_19C_Lung_Block</v>
      </c>
      <c r="F1517" s="282">
        <f t="shared" si="141"/>
        <v>11</v>
      </c>
      <c r="G1517" s="227">
        <v>1</v>
      </c>
      <c r="H1517" s="54" t="s">
        <v>354</v>
      </c>
      <c r="I1517" s="47" t="s">
        <v>373</v>
      </c>
      <c r="J1517" s="17">
        <v>3807</v>
      </c>
      <c r="K1517" s="18" t="s">
        <v>241</v>
      </c>
      <c r="L1517" s="47">
        <v>362</v>
      </c>
      <c r="M1517" s="47" t="s">
        <v>374</v>
      </c>
      <c r="N1517" s="81">
        <v>0.75</v>
      </c>
      <c r="O1517" s="47" t="s">
        <v>35</v>
      </c>
      <c r="P1517" s="47" t="s">
        <v>63</v>
      </c>
      <c r="Q1517" s="19">
        <v>43606</v>
      </c>
      <c r="R1517" s="20">
        <v>43769</v>
      </c>
      <c r="S1517" s="26">
        <v>44319</v>
      </c>
      <c r="T1517" s="16">
        <f t="shared" si="139"/>
        <v>550</v>
      </c>
      <c r="U1517" s="16" t="s">
        <v>279</v>
      </c>
      <c r="V1517" s="16">
        <v>0</v>
      </c>
      <c r="W1517" s="18">
        <v>0</v>
      </c>
      <c r="X1517" s="18"/>
      <c r="Y1517" s="18"/>
      <c r="Z1517" s="18"/>
      <c r="AA1517" s="82"/>
      <c r="AB1517" s="4" t="s">
        <v>45</v>
      </c>
    </row>
    <row r="1518" spans="1:28" ht="16">
      <c r="A1518" s="9">
        <v>2</v>
      </c>
      <c r="B1518" s="9">
        <v>3</v>
      </c>
      <c r="C1518" s="9">
        <v>6</v>
      </c>
      <c r="D1518" s="9" t="str">
        <f t="shared" si="140"/>
        <v>Dynan_H7_3808_362_19C</v>
      </c>
      <c r="E1518" s="9" t="str">
        <f t="shared" si="138"/>
        <v>Dynan_H7_3808_362_19C_Lung_Block</v>
      </c>
      <c r="F1518" s="282">
        <f t="shared" si="141"/>
        <v>12</v>
      </c>
      <c r="G1518" s="227">
        <v>1</v>
      </c>
      <c r="H1518" s="54" t="s">
        <v>354</v>
      </c>
      <c r="I1518" s="47" t="s">
        <v>373</v>
      </c>
      <c r="J1518" s="17">
        <v>3808</v>
      </c>
      <c r="K1518" s="18" t="s">
        <v>241</v>
      </c>
      <c r="L1518" s="47">
        <v>362</v>
      </c>
      <c r="M1518" s="47" t="s">
        <v>374</v>
      </c>
      <c r="N1518" s="81">
        <v>0.75</v>
      </c>
      <c r="O1518" s="47" t="s">
        <v>35</v>
      </c>
      <c r="P1518" s="47" t="s">
        <v>63</v>
      </c>
      <c r="Q1518" s="19">
        <v>43606</v>
      </c>
      <c r="R1518" s="20">
        <v>43769</v>
      </c>
      <c r="S1518" s="26">
        <v>44319</v>
      </c>
      <c r="T1518" s="16">
        <f t="shared" si="139"/>
        <v>550</v>
      </c>
      <c r="U1518" s="16" t="s">
        <v>279</v>
      </c>
      <c r="V1518" s="16">
        <v>0</v>
      </c>
      <c r="W1518" s="18">
        <v>0</v>
      </c>
      <c r="X1518" s="18"/>
      <c r="Y1518" s="18"/>
      <c r="Z1518" s="18"/>
      <c r="AA1518" s="82"/>
      <c r="AB1518" s="4" t="s">
        <v>45</v>
      </c>
    </row>
    <row r="1519" spans="1:28" ht="16">
      <c r="A1519" s="9">
        <v>2</v>
      </c>
      <c r="B1519" s="9">
        <v>3</v>
      </c>
      <c r="C1519" s="9">
        <v>6</v>
      </c>
      <c r="D1519" s="9" t="str">
        <f t="shared" si="140"/>
        <v>Dynan_H7_3809_362_19C</v>
      </c>
      <c r="E1519" s="9" t="str">
        <f t="shared" si="138"/>
        <v>Dynan_H7_3809_362_19C_Lung_Block</v>
      </c>
      <c r="F1519" s="282">
        <f t="shared" si="141"/>
        <v>13</v>
      </c>
      <c r="G1519" s="227">
        <v>1</v>
      </c>
      <c r="H1519" s="54" t="s">
        <v>354</v>
      </c>
      <c r="I1519" s="47" t="s">
        <v>373</v>
      </c>
      <c r="J1519" s="17">
        <v>3809</v>
      </c>
      <c r="K1519" s="18" t="s">
        <v>241</v>
      </c>
      <c r="L1519" s="47">
        <v>362</v>
      </c>
      <c r="M1519" s="47" t="s">
        <v>374</v>
      </c>
      <c r="N1519" s="81">
        <v>0.75</v>
      </c>
      <c r="O1519" s="47" t="s">
        <v>35</v>
      </c>
      <c r="P1519" s="47" t="s">
        <v>63</v>
      </c>
      <c r="Q1519" s="19">
        <v>43606</v>
      </c>
      <c r="R1519" s="20">
        <v>43769</v>
      </c>
      <c r="S1519" s="26">
        <v>44319</v>
      </c>
      <c r="T1519" s="16">
        <f t="shared" si="139"/>
        <v>550</v>
      </c>
      <c r="U1519" s="16" t="s">
        <v>279</v>
      </c>
      <c r="V1519" s="16">
        <v>0</v>
      </c>
      <c r="W1519" s="18">
        <v>0</v>
      </c>
      <c r="X1519" s="18"/>
      <c r="Y1519" s="18"/>
      <c r="Z1519" s="18"/>
      <c r="AA1519" s="82"/>
      <c r="AB1519" s="4" t="s">
        <v>45</v>
      </c>
    </row>
    <row r="1520" spans="1:28" ht="16">
      <c r="A1520" s="9">
        <v>2</v>
      </c>
      <c r="B1520" s="9">
        <v>3</v>
      </c>
      <c r="C1520" s="9">
        <v>6</v>
      </c>
      <c r="D1520" s="9" t="str">
        <f t="shared" si="140"/>
        <v>Dynan_H7_3810_362_19C</v>
      </c>
      <c r="E1520" s="9" t="str">
        <f t="shared" si="138"/>
        <v>Dynan_H7_3810_362_19C_Lung_Block</v>
      </c>
      <c r="F1520" s="282">
        <f t="shared" si="141"/>
        <v>14</v>
      </c>
      <c r="G1520" s="227">
        <v>1</v>
      </c>
      <c r="H1520" s="54" t="s">
        <v>354</v>
      </c>
      <c r="I1520" s="47" t="s">
        <v>373</v>
      </c>
      <c r="J1520" s="17">
        <v>3810</v>
      </c>
      <c r="K1520" s="18" t="s">
        <v>241</v>
      </c>
      <c r="L1520" s="47">
        <v>362</v>
      </c>
      <c r="M1520" s="47" t="s">
        <v>374</v>
      </c>
      <c r="N1520" s="81">
        <v>0.75</v>
      </c>
      <c r="O1520" s="47" t="s">
        <v>35</v>
      </c>
      <c r="P1520" s="47" t="s">
        <v>63</v>
      </c>
      <c r="Q1520" s="19">
        <v>43606</v>
      </c>
      <c r="R1520" s="20">
        <v>43769</v>
      </c>
      <c r="S1520" s="26">
        <v>44319</v>
      </c>
      <c r="T1520" s="16">
        <f t="shared" si="139"/>
        <v>550</v>
      </c>
      <c r="U1520" s="16" t="s">
        <v>279</v>
      </c>
      <c r="V1520" s="16">
        <v>0</v>
      </c>
      <c r="W1520" s="18">
        <v>0</v>
      </c>
      <c r="X1520" s="18"/>
      <c r="Y1520" s="18"/>
      <c r="Z1520" s="18"/>
      <c r="AA1520" s="82"/>
      <c r="AB1520" s="4" t="s">
        <v>45</v>
      </c>
    </row>
    <row r="1521" spans="1:28" ht="16">
      <c r="A1521" s="9">
        <v>2</v>
      </c>
      <c r="B1521" s="9">
        <v>3</v>
      </c>
      <c r="C1521" s="9">
        <v>6</v>
      </c>
      <c r="D1521" s="9" t="str">
        <f t="shared" si="140"/>
        <v>Dynan_H7_4633_363_19C</v>
      </c>
      <c r="E1521" s="9" t="str">
        <f t="shared" si="138"/>
        <v>Dynan_H7_4633_363_19C_Lung_Block</v>
      </c>
      <c r="F1521" s="282">
        <f t="shared" si="141"/>
        <v>15</v>
      </c>
      <c r="G1521" s="227">
        <v>1</v>
      </c>
      <c r="H1521" s="54" t="s">
        <v>354</v>
      </c>
      <c r="I1521" s="47" t="s">
        <v>373</v>
      </c>
      <c r="J1521" s="17">
        <v>4633</v>
      </c>
      <c r="K1521" s="18" t="s">
        <v>241</v>
      </c>
      <c r="L1521" s="47">
        <v>363</v>
      </c>
      <c r="M1521" s="47" t="s">
        <v>374</v>
      </c>
      <c r="N1521" s="81">
        <v>0.75</v>
      </c>
      <c r="O1521" s="47" t="s">
        <v>35</v>
      </c>
      <c r="P1521" s="47" t="s">
        <v>63</v>
      </c>
      <c r="Q1521" s="19">
        <v>43606</v>
      </c>
      <c r="R1521" s="20">
        <v>43769</v>
      </c>
      <c r="S1521" s="26">
        <v>44319</v>
      </c>
      <c r="T1521" s="16">
        <f t="shared" si="139"/>
        <v>550</v>
      </c>
      <c r="U1521" s="16" t="s">
        <v>279</v>
      </c>
      <c r="V1521" s="16">
        <v>0</v>
      </c>
      <c r="W1521" s="18">
        <v>0</v>
      </c>
      <c r="X1521" s="18"/>
      <c r="Y1521" s="18"/>
      <c r="Z1521" s="18"/>
      <c r="AA1521" s="82"/>
      <c r="AB1521" s="4" t="s">
        <v>45</v>
      </c>
    </row>
    <row r="1522" spans="1:28" ht="16">
      <c r="A1522" s="9">
        <v>2</v>
      </c>
      <c r="B1522" s="9">
        <v>3</v>
      </c>
      <c r="C1522" s="9">
        <v>6</v>
      </c>
      <c r="D1522" s="9" t="str">
        <f t="shared" si="140"/>
        <v>Dynan_H7_4634_363_19C</v>
      </c>
      <c r="E1522" s="9" t="str">
        <f t="shared" si="138"/>
        <v>Dynan_H7_4634_363_19C_Lung_Block</v>
      </c>
      <c r="F1522" s="282">
        <f t="shared" si="141"/>
        <v>16</v>
      </c>
      <c r="G1522" s="227">
        <v>1</v>
      </c>
      <c r="H1522" s="54" t="s">
        <v>354</v>
      </c>
      <c r="I1522" s="47" t="s">
        <v>373</v>
      </c>
      <c r="J1522" s="17">
        <v>4634</v>
      </c>
      <c r="K1522" s="18" t="s">
        <v>241</v>
      </c>
      <c r="L1522" s="47">
        <v>363</v>
      </c>
      <c r="M1522" s="47" t="s">
        <v>374</v>
      </c>
      <c r="N1522" s="81">
        <v>0.75</v>
      </c>
      <c r="O1522" s="47" t="s">
        <v>35</v>
      </c>
      <c r="P1522" s="47" t="s">
        <v>63</v>
      </c>
      <c r="Q1522" s="19">
        <v>43606</v>
      </c>
      <c r="R1522" s="20">
        <v>43769</v>
      </c>
      <c r="S1522" s="26">
        <v>44319</v>
      </c>
      <c r="T1522" s="16">
        <f t="shared" si="139"/>
        <v>550</v>
      </c>
      <c r="U1522" s="16" t="s">
        <v>279</v>
      </c>
      <c r="V1522" s="16">
        <v>0</v>
      </c>
      <c r="W1522" s="18">
        <v>0</v>
      </c>
      <c r="X1522" s="18"/>
      <c r="Y1522" s="18"/>
      <c r="Z1522" s="18"/>
      <c r="AA1522" s="82"/>
      <c r="AB1522" s="4" t="s">
        <v>45</v>
      </c>
    </row>
    <row r="1523" spans="1:28" ht="16">
      <c r="A1523" s="9">
        <v>2</v>
      </c>
      <c r="B1523" s="9">
        <v>3</v>
      </c>
      <c r="C1523" s="9">
        <v>6</v>
      </c>
      <c r="D1523" s="9" t="str">
        <f t="shared" si="140"/>
        <v>Dynan_H7_4635_363_19C</v>
      </c>
      <c r="E1523" s="9" t="str">
        <f t="shared" si="138"/>
        <v>Dynan_H7_4635_363_19C_Lung_Block</v>
      </c>
      <c r="F1523" s="282">
        <f t="shared" si="141"/>
        <v>17</v>
      </c>
      <c r="G1523" s="227">
        <v>1</v>
      </c>
      <c r="H1523" s="54" t="s">
        <v>354</v>
      </c>
      <c r="I1523" s="47" t="s">
        <v>373</v>
      </c>
      <c r="J1523" s="17">
        <v>4635</v>
      </c>
      <c r="K1523" s="18" t="s">
        <v>241</v>
      </c>
      <c r="L1523" s="47">
        <v>363</v>
      </c>
      <c r="M1523" s="47" t="s">
        <v>374</v>
      </c>
      <c r="N1523" s="81">
        <v>0.75</v>
      </c>
      <c r="O1523" s="47" t="s">
        <v>35</v>
      </c>
      <c r="P1523" s="47" t="s">
        <v>63</v>
      </c>
      <c r="Q1523" s="19">
        <v>43606</v>
      </c>
      <c r="R1523" s="20">
        <v>43769</v>
      </c>
      <c r="S1523" s="26">
        <v>44319</v>
      </c>
      <c r="T1523" s="16">
        <f t="shared" si="139"/>
        <v>550</v>
      </c>
      <c r="U1523" s="16" t="s">
        <v>279</v>
      </c>
      <c r="V1523" s="16">
        <v>0</v>
      </c>
      <c r="W1523" s="18">
        <v>0</v>
      </c>
      <c r="X1523" s="18"/>
      <c r="Y1523" s="18"/>
      <c r="Z1523" s="18"/>
      <c r="AA1523" s="82"/>
      <c r="AB1523" s="4" t="s">
        <v>45</v>
      </c>
    </row>
    <row r="1524" spans="1:28" ht="16">
      <c r="A1524" s="9">
        <v>2</v>
      </c>
      <c r="B1524" s="9">
        <v>3</v>
      </c>
      <c r="C1524" s="9">
        <v>6</v>
      </c>
      <c r="D1524" s="9" t="str">
        <f t="shared" si="140"/>
        <v>Dynan_H7_9741_364_19C</v>
      </c>
      <c r="E1524" s="9" t="str">
        <f t="shared" si="138"/>
        <v>Dynan_H7_9741_364_19C_Lung_Block</v>
      </c>
      <c r="F1524" s="282">
        <f t="shared" si="141"/>
        <v>18</v>
      </c>
      <c r="G1524" s="227">
        <v>1</v>
      </c>
      <c r="H1524" s="54" t="s">
        <v>354</v>
      </c>
      <c r="I1524" s="47" t="s">
        <v>373</v>
      </c>
      <c r="J1524" s="17">
        <v>9741</v>
      </c>
      <c r="K1524" s="18" t="s">
        <v>241</v>
      </c>
      <c r="L1524" s="47">
        <v>364</v>
      </c>
      <c r="M1524" s="47" t="s">
        <v>374</v>
      </c>
      <c r="N1524" s="81">
        <v>0.75</v>
      </c>
      <c r="O1524" s="47" t="s">
        <v>35</v>
      </c>
      <c r="P1524" s="47" t="s">
        <v>63</v>
      </c>
      <c r="Q1524" s="19">
        <v>43606</v>
      </c>
      <c r="R1524" s="20">
        <v>43769</v>
      </c>
      <c r="S1524" s="26">
        <v>44319</v>
      </c>
      <c r="T1524" s="16">
        <f t="shared" si="139"/>
        <v>550</v>
      </c>
      <c r="U1524" s="16" t="s">
        <v>279</v>
      </c>
      <c r="V1524" s="16">
        <v>0</v>
      </c>
      <c r="W1524" s="18">
        <v>1</v>
      </c>
      <c r="X1524" s="18">
        <v>1</v>
      </c>
      <c r="Y1524" s="18"/>
      <c r="Z1524" s="18"/>
      <c r="AA1524" s="82"/>
      <c r="AB1524" s="4" t="s">
        <v>45</v>
      </c>
    </row>
    <row r="1525" spans="1:28" ht="16">
      <c r="A1525" s="9">
        <v>2</v>
      </c>
      <c r="B1525" s="9">
        <v>3</v>
      </c>
      <c r="C1525" s="9">
        <v>6</v>
      </c>
      <c r="D1525" s="9" t="str">
        <f t="shared" si="140"/>
        <v>Dynan_H7_9742_364_19C</v>
      </c>
      <c r="E1525" s="9" t="str">
        <f t="shared" si="138"/>
        <v>Dynan_H7_9742_364_19C_Lung_Block</v>
      </c>
      <c r="F1525" s="282">
        <f t="shared" si="141"/>
        <v>19</v>
      </c>
      <c r="G1525" s="227">
        <v>1</v>
      </c>
      <c r="H1525" s="54" t="s">
        <v>354</v>
      </c>
      <c r="I1525" s="47" t="s">
        <v>373</v>
      </c>
      <c r="J1525" s="17">
        <v>9742</v>
      </c>
      <c r="K1525" s="18" t="s">
        <v>241</v>
      </c>
      <c r="L1525" s="47">
        <v>364</v>
      </c>
      <c r="M1525" s="47" t="s">
        <v>374</v>
      </c>
      <c r="N1525" s="81">
        <v>0.75</v>
      </c>
      <c r="O1525" s="47" t="s">
        <v>35</v>
      </c>
      <c r="P1525" s="47" t="s">
        <v>63</v>
      </c>
      <c r="Q1525" s="19">
        <v>43606</v>
      </c>
      <c r="R1525" s="20">
        <v>43769</v>
      </c>
      <c r="S1525" s="26">
        <v>44319</v>
      </c>
      <c r="T1525" s="16">
        <f t="shared" si="139"/>
        <v>550</v>
      </c>
      <c r="U1525" s="16" t="s">
        <v>279</v>
      </c>
      <c r="V1525" s="16">
        <v>0</v>
      </c>
      <c r="W1525" s="18">
        <v>0</v>
      </c>
      <c r="X1525" s="18"/>
      <c r="Y1525" s="18"/>
      <c r="Z1525" s="18"/>
      <c r="AA1525" s="82"/>
      <c r="AB1525" s="4" t="s">
        <v>45</v>
      </c>
    </row>
    <row r="1526" spans="1:28" ht="16">
      <c r="A1526" s="9">
        <v>2</v>
      </c>
      <c r="B1526" s="9">
        <v>3</v>
      </c>
      <c r="C1526" s="9">
        <v>6</v>
      </c>
      <c r="D1526" s="9" t="str">
        <f t="shared" si="140"/>
        <v>Dynan_H7_9744.1_364_19C</v>
      </c>
      <c r="E1526" s="9" t="str">
        <f t="shared" si="138"/>
        <v>Dynan_H7_9744.1_364_19C_Lung_Block</v>
      </c>
      <c r="F1526" s="282">
        <f t="shared" si="141"/>
        <v>20</v>
      </c>
      <c r="G1526" s="227">
        <v>1</v>
      </c>
      <c r="H1526" s="54" t="s">
        <v>354</v>
      </c>
      <c r="I1526" s="47" t="s">
        <v>373</v>
      </c>
      <c r="J1526" s="47">
        <v>9744.1</v>
      </c>
      <c r="K1526" s="18" t="s">
        <v>241</v>
      </c>
      <c r="L1526" s="47">
        <v>364</v>
      </c>
      <c r="M1526" s="47" t="s">
        <v>374</v>
      </c>
      <c r="N1526" s="81">
        <v>0.75</v>
      </c>
      <c r="O1526" s="47" t="s">
        <v>35</v>
      </c>
      <c r="P1526" s="47" t="s">
        <v>63</v>
      </c>
      <c r="Q1526" s="19">
        <v>43606</v>
      </c>
      <c r="R1526" s="20">
        <v>43769</v>
      </c>
      <c r="S1526" s="26">
        <v>44319</v>
      </c>
      <c r="T1526" s="16">
        <f t="shared" si="139"/>
        <v>550</v>
      </c>
      <c r="U1526" s="16" t="s">
        <v>279</v>
      </c>
      <c r="V1526" s="16">
        <v>0</v>
      </c>
      <c r="W1526" s="18">
        <v>0</v>
      </c>
      <c r="X1526" s="18"/>
      <c r="Y1526" s="18"/>
      <c r="Z1526" s="18"/>
      <c r="AA1526" s="82"/>
      <c r="AB1526" s="4" t="s">
        <v>45</v>
      </c>
    </row>
    <row r="1527" spans="1:28" ht="16">
      <c r="A1527" s="9">
        <v>2</v>
      </c>
      <c r="B1527" s="9">
        <v>3</v>
      </c>
      <c r="C1527" s="9">
        <v>6</v>
      </c>
      <c r="D1527" s="9" t="str">
        <f t="shared" si="140"/>
        <v>Dynan_H7_9744.2_364_19C</v>
      </c>
      <c r="E1527" s="9" t="str">
        <f t="shared" si="138"/>
        <v>Dynan_H7_9744.2_364_19C_Lung_Block</v>
      </c>
      <c r="F1527" s="282">
        <f t="shared" si="141"/>
        <v>21</v>
      </c>
      <c r="G1527" s="227">
        <v>1</v>
      </c>
      <c r="H1527" s="54" t="s">
        <v>354</v>
      </c>
      <c r="I1527" s="47" t="s">
        <v>373</v>
      </c>
      <c r="J1527" s="47">
        <v>9744.2000000000007</v>
      </c>
      <c r="K1527" s="18" t="s">
        <v>241</v>
      </c>
      <c r="L1527" s="47">
        <v>364</v>
      </c>
      <c r="M1527" s="47" t="s">
        <v>374</v>
      </c>
      <c r="N1527" s="81">
        <v>0.75</v>
      </c>
      <c r="O1527" s="47" t="s">
        <v>35</v>
      </c>
      <c r="P1527" s="47" t="s">
        <v>63</v>
      </c>
      <c r="Q1527" s="19">
        <v>43606</v>
      </c>
      <c r="R1527" s="20">
        <v>43769</v>
      </c>
      <c r="S1527" s="26">
        <v>44319</v>
      </c>
      <c r="T1527" s="16">
        <f t="shared" si="139"/>
        <v>550</v>
      </c>
      <c r="U1527" s="16" t="s">
        <v>279</v>
      </c>
      <c r="V1527" s="16">
        <v>0</v>
      </c>
      <c r="W1527" s="18">
        <v>0</v>
      </c>
      <c r="X1527" s="18"/>
      <c r="Y1527" s="18"/>
      <c r="Z1527" s="18"/>
      <c r="AA1527" s="82"/>
      <c r="AB1527" s="4" t="s">
        <v>45</v>
      </c>
    </row>
    <row r="1528" spans="1:28" ht="16">
      <c r="A1528" s="9">
        <v>2</v>
      </c>
      <c r="B1528" s="9">
        <v>3</v>
      </c>
      <c r="C1528" s="9">
        <v>6</v>
      </c>
      <c r="D1528" s="9" t="str">
        <f t="shared" si="140"/>
        <v>Dynan_H7_9747_364_19C</v>
      </c>
      <c r="E1528" s="9" t="str">
        <f t="shared" si="138"/>
        <v>Dynan_H7_9747_364_19C_Lung_Block</v>
      </c>
      <c r="F1528" s="282">
        <f t="shared" si="141"/>
        <v>22</v>
      </c>
      <c r="G1528" s="227">
        <v>1</v>
      </c>
      <c r="H1528" s="54" t="s">
        <v>354</v>
      </c>
      <c r="I1528" s="47" t="s">
        <v>373</v>
      </c>
      <c r="J1528" s="17">
        <v>9747</v>
      </c>
      <c r="K1528" s="18" t="s">
        <v>241</v>
      </c>
      <c r="L1528" s="47">
        <v>364</v>
      </c>
      <c r="M1528" s="47" t="s">
        <v>374</v>
      </c>
      <c r="N1528" s="81">
        <v>0.75</v>
      </c>
      <c r="O1528" s="47" t="s">
        <v>35</v>
      </c>
      <c r="P1528" s="47" t="s">
        <v>63</v>
      </c>
      <c r="Q1528" s="19">
        <v>43606</v>
      </c>
      <c r="R1528" s="20">
        <v>43769</v>
      </c>
      <c r="S1528" s="26">
        <v>44319</v>
      </c>
      <c r="T1528" s="16">
        <f t="shared" si="139"/>
        <v>550</v>
      </c>
      <c r="U1528" s="16" t="s">
        <v>279</v>
      </c>
      <c r="V1528" s="16">
        <v>0</v>
      </c>
      <c r="W1528" s="18">
        <v>1</v>
      </c>
      <c r="X1528" s="18">
        <v>1</v>
      </c>
      <c r="Y1528" s="18"/>
      <c r="Z1528" s="18"/>
      <c r="AA1528" s="82"/>
      <c r="AB1528" s="4" t="s">
        <v>45</v>
      </c>
    </row>
    <row r="1529" spans="1:28" ht="16" hidden="1">
      <c r="A1529" s="150"/>
      <c r="B1529" s="150"/>
      <c r="C1529" s="150"/>
      <c r="D1529" s="150"/>
      <c r="E1529" s="150"/>
      <c r="F1529" s="282"/>
      <c r="G1529" s="227"/>
      <c r="H1529" s="33"/>
      <c r="I1529" s="31"/>
      <c r="J1529" s="32"/>
      <c r="K1529" s="9"/>
      <c r="L1529" s="31"/>
      <c r="M1529" s="31"/>
      <c r="N1529" s="39"/>
      <c r="O1529" s="31"/>
      <c r="P1529" s="31"/>
      <c r="Q1529" s="38"/>
      <c r="R1529" s="36"/>
      <c r="S1529" s="12"/>
      <c r="T1529" s="79"/>
      <c r="U1529" s="79"/>
      <c r="V1529" s="129" t="s">
        <v>97</v>
      </c>
      <c r="W1529" s="132">
        <f>+SUM(W1338:W1528)</f>
        <v>44</v>
      </c>
      <c r="X1529" s="132">
        <f>+SUM(X1338:X1528)</f>
        <v>44</v>
      </c>
      <c r="Y1529" s="132">
        <f>+SUM(Y1338:Y1528)</f>
        <v>4</v>
      </c>
      <c r="Z1529" s="132">
        <f>+SUM(Z1338:Z1528)</f>
        <v>19</v>
      </c>
      <c r="AA1529" s="6"/>
      <c r="AB1529" s="37"/>
    </row>
    <row r="1530" spans="1:28" ht="16">
      <c r="A1530" s="150"/>
      <c r="B1530" s="150"/>
      <c r="C1530" s="150"/>
      <c r="D1530" s="150"/>
      <c r="E1530" s="150"/>
      <c r="F1530" s="282"/>
      <c r="G1530" s="227"/>
      <c r="H1530" s="33"/>
      <c r="I1530" s="31"/>
      <c r="J1530" s="32"/>
      <c r="K1530" s="9"/>
      <c r="L1530" s="31"/>
      <c r="M1530" s="31"/>
      <c r="N1530" s="39"/>
      <c r="O1530" s="31"/>
      <c r="P1530" s="31"/>
      <c r="Q1530" s="38"/>
      <c r="R1530" s="36"/>
      <c r="S1530" s="12"/>
      <c r="T1530" s="79"/>
      <c r="U1530" s="79"/>
      <c r="V1530" s="129" t="s">
        <v>98</v>
      </c>
      <c r="W1530" s="132">
        <v>184</v>
      </c>
      <c r="X1530" s="132"/>
      <c r="Y1530" s="132"/>
      <c r="Z1530" s="132">
        <f>W1530</f>
        <v>184</v>
      </c>
      <c r="AA1530" s="6"/>
      <c r="AB1530" s="37"/>
    </row>
    <row r="1531" spans="1:28" ht="16">
      <c r="A1531" s="150"/>
      <c r="B1531" s="150"/>
      <c r="C1531" s="150"/>
      <c r="D1531" s="150"/>
      <c r="E1531" s="150"/>
      <c r="F1531" s="282"/>
      <c r="G1531" s="227"/>
      <c r="H1531" s="33"/>
      <c r="I1531" s="31"/>
      <c r="J1531" s="32"/>
      <c r="K1531" s="9"/>
      <c r="L1531" s="31"/>
      <c r="M1531" s="31"/>
      <c r="N1531" s="39"/>
      <c r="O1531" s="31"/>
      <c r="P1531" s="31"/>
      <c r="Q1531" s="38"/>
      <c r="R1531" s="36"/>
      <c r="S1531" s="12"/>
      <c r="T1531" s="79"/>
      <c r="U1531" s="79"/>
      <c r="V1531" s="129" t="s">
        <v>99</v>
      </c>
      <c r="W1531" s="134">
        <f>W1529/W1530</f>
        <v>0.2391304347826087</v>
      </c>
      <c r="X1531" s="132"/>
      <c r="Y1531" s="132"/>
      <c r="Z1531" s="134">
        <f>Z1529/Z1530</f>
        <v>0.10326086956521739</v>
      </c>
      <c r="AA1531" s="6"/>
      <c r="AB1531" s="37"/>
    </row>
    <row r="1532" spans="1:28" ht="16">
      <c r="A1532" s="150"/>
      <c r="B1532" s="150"/>
      <c r="C1532" s="150"/>
      <c r="D1532" s="150"/>
      <c r="E1532" s="150"/>
      <c r="F1532" s="282"/>
      <c r="G1532" s="227">
        <v>2</v>
      </c>
      <c r="H1532" s="154" t="s">
        <v>382</v>
      </c>
      <c r="I1532" s="31"/>
      <c r="J1532" s="32"/>
      <c r="K1532" s="9"/>
      <c r="L1532" s="31"/>
      <c r="M1532" s="31"/>
      <c r="N1532" s="39"/>
      <c r="O1532" s="31"/>
      <c r="P1532" s="31"/>
      <c r="Q1532" s="38"/>
      <c r="R1532" s="36"/>
      <c r="S1532" s="12"/>
      <c r="T1532" s="79"/>
      <c r="U1532" s="79"/>
      <c r="V1532" s="79"/>
      <c r="W1532" s="31"/>
      <c r="X1532" s="31"/>
      <c r="Y1532" s="31"/>
      <c r="Z1532" s="31"/>
      <c r="AA1532" s="37"/>
      <c r="AB1532" s="150"/>
    </row>
    <row r="1533" spans="1:28" hidden="1">
      <c r="A1533" s="150"/>
      <c r="B1533" s="150"/>
      <c r="C1533" s="150"/>
      <c r="D1533" s="150"/>
      <c r="E1533" s="150"/>
      <c r="F1533" s="282"/>
      <c r="G1533" s="227"/>
      <c r="H1533" s="54" t="s">
        <v>347</v>
      </c>
      <c r="I1533" s="54"/>
      <c r="J1533" s="54"/>
      <c r="K1533" s="54"/>
      <c r="L1533" s="54"/>
      <c r="M1533" s="54"/>
      <c r="N1533" s="54"/>
      <c r="O1533" s="54"/>
      <c r="P1533" s="54"/>
      <c r="Q1533" s="54"/>
      <c r="R1533" s="54"/>
      <c r="S1533" s="54"/>
      <c r="T1533" s="54"/>
      <c r="U1533" s="54"/>
      <c r="V1533" s="18">
        <v>0</v>
      </c>
      <c r="W1533" s="54"/>
      <c r="X1533" s="54"/>
      <c r="Y1533" s="54"/>
      <c r="Z1533" s="54"/>
      <c r="AA1533" s="54"/>
      <c r="AB1533" s="54"/>
    </row>
    <row r="1534" spans="1:28" ht="16" hidden="1">
      <c r="A1534" s="150"/>
      <c r="B1534" s="150"/>
      <c r="C1534" s="150"/>
      <c r="D1534" s="150"/>
      <c r="E1534" s="150"/>
      <c r="F1534" s="282"/>
      <c r="G1534" s="227"/>
      <c r="H1534" s="33"/>
      <c r="I1534" s="31"/>
      <c r="J1534" s="32"/>
      <c r="K1534" s="9"/>
      <c r="L1534" s="31"/>
      <c r="M1534" s="31"/>
      <c r="N1534" s="39"/>
      <c r="O1534" s="31"/>
      <c r="P1534" s="31"/>
      <c r="Q1534" s="38"/>
      <c r="R1534" s="36"/>
      <c r="S1534" s="12"/>
      <c r="T1534" s="79"/>
      <c r="U1534" s="79"/>
      <c r="V1534" s="129" t="s">
        <v>98</v>
      </c>
      <c r="W1534" s="226">
        <v>0</v>
      </c>
      <c r="X1534" s="132"/>
      <c r="Y1534" s="132"/>
      <c r="Z1534" s="134"/>
      <c r="AA1534" s="6"/>
      <c r="AB1534" s="37"/>
    </row>
    <row r="1535" spans="1:28" ht="16">
      <c r="A1535" s="150"/>
      <c r="B1535" s="150"/>
      <c r="C1535" s="150"/>
      <c r="D1535" s="150"/>
      <c r="E1535" s="150"/>
      <c r="F1535" s="282"/>
      <c r="G1535" s="227"/>
      <c r="H1535" s="33"/>
      <c r="I1535" s="31"/>
      <c r="J1535" s="32"/>
      <c r="K1535" s="9"/>
      <c r="L1535" s="31"/>
      <c r="M1535" s="31"/>
      <c r="N1535" s="39"/>
      <c r="O1535" s="31"/>
      <c r="P1535" s="31"/>
      <c r="Q1535" s="38"/>
      <c r="R1535" s="36"/>
      <c r="S1535" s="12"/>
      <c r="T1535" s="79"/>
      <c r="U1535" s="79"/>
      <c r="V1535" s="128"/>
      <c r="W1535" s="9"/>
      <c r="X1535" s="9"/>
      <c r="Y1535" s="9"/>
      <c r="Z1535" s="9"/>
      <c r="AA1535" s="6"/>
      <c r="AB1535" s="37"/>
    </row>
    <row r="1536" spans="1:28" s="437" customFormat="1" ht="16" hidden="1">
      <c r="A1536" s="425" t="s">
        <v>58</v>
      </c>
      <c r="B1536" s="425" t="s">
        <v>58</v>
      </c>
      <c r="C1536" s="425" t="s">
        <v>58</v>
      </c>
      <c r="D1536" s="426"/>
      <c r="E1536" s="426"/>
      <c r="F1536" s="760">
        <v>2</v>
      </c>
      <c r="G1536" s="428">
        <v>3</v>
      </c>
      <c r="H1536" s="429" t="s">
        <v>354</v>
      </c>
      <c r="I1536" s="430" t="s">
        <v>362</v>
      </c>
      <c r="J1536" s="444">
        <v>504</v>
      </c>
      <c r="K1536" s="425" t="s">
        <v>33</v>
      </c>
      <c r="L1536" s="444">
        <v>153</v>
      </c>
      <c r="M1536" s="444" t="s">
        <v>357</v>
      </c>
      <c r="N1536" s="449">
        <v>0.75</v>
      </c>
      <c r="O1536" s="444" t="s">
        <v>35</v>
      </c>
      <c r="P1536" s="444" t="s">
        <v>63</v>
      </c>
      <c r="Q1536" s="445">
        <v>43410</v>
      </c>
      <c r="R1536" s="433">
        <v>43577</v>
      </c>
      <c r="S1536" s="434">
        <v>44050</v>
      </c>
      <c r="T1536" s="435">
        <f>S1536-R1536</f>
        <v>473</v>
      </c>
      <c r="U1536" s="435">
        <v>0</v>
      </c>
      <c r="V1536" s="435">
        <v>1</v>
      </c>
      <c r="W1536" s="430"/>
      <c r="X1536" s="430"/>
      <c r="Y1536" s="430"/>
      <c r="Z1536" s="430"/>
      <c r="AA1536" s="436"/>
      <c r="AB1536" s="426" t="s">
        <v>104</v>
      </c>
    </row>
    <row r="1537" spans="1:28" s="437" customFormat="1" ht="16" hidden="1">
      <c r="A1537" s="425" t="s">
        <v>58</v>
      </c>
      <c r="B1537" s="425" t="s">
        <v>58</v>
      </c>
      <c r="C1537" s="425" t="s">
        <v>58</v>
      </c>
      <c r="D1537" s="426"/>
      <c r="E1537" s="426"/>
      <c r="F1537" s="760">
        <v>3</v>
      </c>
      <c r="G1537" s="428">
        <v>3</v>
      </c>
      <c r="H1537" s="429" t="s">
        <v>354</v>
      </c>
      <c r="I1537" s="430" t="s">
        <v>362</v>
      </c>
      <c r="J1537" s="444">
        <v>523</v>
      </c>
      <c r="K1537" s="425" t="s">
        <v>33</v>
      </c>
      <c r="L1537" s="444">
        <v>156</v>
      </c>
      <c r="M1537" s="444" t="s">
        <v>357</v>
      </c>
      <c r="N1537" s="449">
        <v>0.75</v>
      </c>
      <c r="O1537" s="444" t="s">
        <v>35</v>
      </c>
      <c r="P1537" s="444" t="s">
        <v>63</v>
      </c>
      <c r="Q1537" s="445">
        <v>43410</v>
      </c>
      <c r="R1537" s="433">
        <v>43577</v>
      </c>
      <c r="S1537" s="434">
        <v>43994</v>
      </c>
      <c r="T1537" s="435">
        <f>S1537-R1537</f>
        <v>417</v>
      </c>
      <c r="U1537" s="435">
        <v>0</v>
      </c>
      <c r="V1537" s="435">
        <v>1</v>
      </c>
      <c r="W1537" s="430"/>
      <c r="X1537" s="430"/>
      <c r="Y1537" s="430"/>
      <c r="Z1537" s="430"/>
      <c r="AA1537" s="436"/>
      <c r="AB1537" s="426" t="s">
        <v>104</v>
      </c>
    </row>
    <row r="1538" spans="1:28" s="437" customFormat="1" ht="16" hidden="1">
      <c r="A1538" s="425" t="s">
        <v>58</v>
      </c>
      <c r="B1538" s="425" t="s">
        <v>58</v>
      </c>
      <c r="C1538" s="425" t="s">
        <v>58</v>
      </c>
      <c r="D1538" s="426"/>
      <c r="E1538" s="426"/>
      <c r="F1538" s="760">
        <v>4</v>
      </c>
      <c r="G1538" s="428">
        <v>3</v>
      </c>
      <c r="H1538" s="429" t="s">
        <v>354</v>
      </c>
      <c r="I1538" s="430" t="s">
        <v>362</v>
      </c>
      <c r="J1538" s="444">
        <v>558</v>
      </c>
      <c r="K1538" s="425" t="s">
        <v>33</v>
      </c>
      <c r="L1538" s="444">
        <v>162</v>
      </c>
      <c r="M1538" s="444" t="s">
        <v>357</v>
      </c>
      <c r="N1538" s="449">
        <v>0.75</v>
      </c>
      <c r="O1538" s="444" t="s">
        <v>35</v>
      </c>
      <c r="P1538" s="444" t="s">
        <v>63</v>
      </c>
      <c r="Q1538" s="445">
        <v>43410</v>
      </c>
      <c r="R1538" s="433">
        <v>43577</v>
      </c>
      <c r="S1538" s="434">
        <v>44088</v>
      </c>
      <c r="T1538" s="435">
        <f>S1538-R1538</f>
        <v>511</v>
      </c>
      <c r="U1538" s="435">
        <v>0</v>
      </c>
      <c r="V1538" s="435">
        <v>1</v>
      </c>
      <c r="W1538" s="430"/>
      <c r="X1538" s="430"/>
      <c r="Y1538" s="430"/>
      <c r="Z1538" s="430"/>
      <c r="AA1538" s="436"/>
      <c r="AB1538" s="426" t="s">
        <v>104</v>
      </c>
    </row>
    <row r="1539" spans="1:28" s="437" customFormat="1" ht="16" hidden="1">
      <c r="A1539" s="425" t="s">
        <v>58</v>
      </c>
      <c r="B1539" s="425" t="s">
        <v>58</v>
      </c>
      <c r="C1539" s="425" t="s">
        <v>58</v>
      </c>
      <c r="D1539" s="426"/>
      <c r="E1539" s="426"/>
      <c r="F1539" s="760">
        <v>6</v>
      </c>
      <c r="G1539" s="428">
        <v>3</v>
      </c>
      <c r="H1539" s="429" t="s">
        <v>354</v>
      </c>
      <c r="I1539" s="430" t="s">
        <v>362</v>
      </c>
      <c r="J1539" s="444">
        <v>637</v>
      </c>
      <c r="K1539" s="425" t="s">
        <v>33</v>
      </c>
      <c r="L1539" s="444">
        <v>171</v>
      </c>
      <c r="M1539" s="444" t="s">
        <v>357</v>
      </c>
      <c r="N1539" s="449">
        <v>0.75</v>
      </c>
      <c r="O1539" s="444" t="s">
        <v>35</v>
      </c>
      <c r="P1539" s="444" t="s">
        <v>63</v>
      </c>
      <c r="Q1539" s="445">
        <v>43410</v>
      </c>
      <c r="R1539" s="433">
        <v>43577</v>
      </c>
      <c r="S1539" s="434">
        <v>44078</v>
      </c>
      <c r="T1539" s="435">
        <f>S1539-R1539</f>
        <v>501</v>
      </c>
      <c r="U1539" s="435">
        <v>0</v>
      </c>
      <c r="V1539" s="435">
        <v>1</v>
      </c>
      <c r="W1539" s="430"/>
      <c r="X1539" s="430"/>
      <c r="Y1539" s="430"/>
      <c r="Z1539" s="430"/>
      <c r="AA1539" s="436"/>
      <c r="AB1539" s="426" t="s">
        <v>104</v>
      </c>
    </row>
    <row r="1540" spans="1:28" s="437" customFormat="1" ht="16" hidden="1">
      <c r="A1540" s="425" t="s">
        <v>58</v>
      </c>
      <c r="B1540" s="425" t="s">
        <v>58</v>
      </c>
      <c r="C1540" s="425" t="s">
        <v>58</v>
      </c>
      <c r="D1540" s="426"/>
      <c r="E1540" s="426"/>
      <c r="F1540" s="760">
        <v>7</v>
      </c>
      <c r="G1540" s="428">
        <v>3</v>
      </c>
      <c r="H1540" s="429" t="s">
        <v>354</v>
      </c>
      <c r="I1540" s="430" t="s">
        <v>362</v>
      </c>
      <c r="J1540" s="444">
        <v>661</v>
      </c>
      <c r="K1540" s="425" t="s">
        <v>33</v>
      </c>
      <c r="L1540" s="485">
        <v>288</v>
      </c>
      <c r="M1540" s="444" t="s">
        <v>357</v>
      </c>
      <c r="N1540" s="449">
        <v>0.75</v>
      </c>
      <c r="O1540" s="444" t="s">
        <v>35</v>
      </c>
      <c r="P1540" s="444" t="s">
        <v>63</v>
      </c>
      <c r="Q1540" s="445">
        <v>43410</v>
      </c>
      <c r="R1540" s="433">
        <v>43577</v>
      </c>
      <c r="S1540" s="434">
        <v>44103</v>
      </c>
      <c r="T1540" s="435">
        <f>S1540-R1540</f>
        <v>526</v>
      </c>
      <c r="U1540" s="435">
        <v>0</v>
      </c>
      <c r="V1540" s="435">
        <v>1</v>
      </c>
      <c r="W1540" s="430"/>
      <c r="X1540" s="430"/>
      <c r="Y1540" s="430"/>
      <c r="Z1540" s="430"/>
      <c r="AA1540" s="436"/>
      <c r="AB1540" s="426" t="s">
        <v>104</v>
      </c>
    </row>
    <row r="1541" spans="1:28" ht="16">
      <c r="A1541" s="9"/>
      <c r="B1541" s="9"/>
      <c r="C1541" s="9"/>
      <c r="D1541" s="150"/>
      <c r="E1541" s="150"/>
      <c r="F1541" s="282"/>
      <c r="G1541" s="227"/>
      <c r="H1541" s="33"/>
      <c r="I1541" s="31"/>
      <c r="J1541" s="32"/>
      <c r="K1541" s="9"/>
      <c r="L1541" s="126"/>
      <c r="M1541" s="32"/>
      <c r="N1541" s="39"/>
      <c r="O1541" s="32"/>
      <c r="P1541" s="32"/>
      <c r="Q1541" s="38"/>
      <c r="R1541" s="36"/>
      <c r="S1541" s="12"/>
      <c r="T1541" s="79"/>
      <c r="U1541" s="79"/>
      <c r="V1541" s="79"/>
      <c r="W1541" s="31"/>
      <c r="X1541" s="31"/>
      <c r="Y1541" s="31"/>
      <c r="Z1541" s="31"/>
      <c r="AA1541" s="37"/>
      <c r="AB1541" s="150"/>
    </row>
    <row r="1542" spans="1:28" ht="16">
      <c r="A1542" s="9"/>
      <c r="B1542" s="9"/>
      <c r="C1542" s="9"/>
      <c r="D1542" s="150"/>
      <c r="E1542" s="150"/>
      <c r="F1542" s="282"/>
      <c r="G1542" s="227"/>
      <c r="H1542" s="23"/>
      <c r="I1542" s="297" t="s">
        <v>372</v>
      </c>
      <c r="J1542" s="137"/>
      <c r="K1542" s="24"/>
      <c r="L1542" s="187"/>
      <c r="M1542" s="137"/>
      <c r="N1542" s="155"/>
      <c r="O1542" s="137"/>
      <c r="P1542" s="137"/>
      <c r="Q1542" s="144"/>
      <c r="R1542" s="139"/>
      <c r="S1542" s="140"/>
      <c r="T1542" s="135"/>
      <c r="U1542" s="135"/>
      <c r="V1542" s="135"/>
      <c r="W1542" s="136"/>
      <c r="X1542" s="136"/>
      <c r="Y1542" s="136"/>
      <c r="Z1542" s="136"/>
      <c r="AA1542" s="143"/>
      <c r="AB1542" s="152"/>
    </row>
    <row r="1543" spans="1:28" ht="16">
      <c r="A1543" s="9">
        <v>2</v>
      </c>
      <c r="B1543" s="9">
        <v>3</v>
      </c>
      <c r="C1543" s="9">
        <v>6</v>
      </c>
      <c r="D1543" s="9" t="str">
        <f>"Dynan_"&amp;I1543&amp;"_"&amp;J1543&amp;"_"&amp;L1543&amp;"_"&amp;K1543</f>
        <v>Dynan_H7_4611_348_19C</v>
      </c>
      <c r="E1543" s="9" t="str">
        <f>D1543&amp;"_Lung_Block"</f>
        <v>Dynan_H7_4611_348_19C_Lung_Block</v>
      </c>
      <c r="F1543" s="282">
        <v>8</v>
      </c>
      <c r="G1543" s="227">
        <v>3</v>
      </c>
      <c r="H1543" s="23" t="s">
        <v>354</v>
      </c>
      <c r="I1543" s="136" t="s">
        <v>373</v>
      </c>
      <c r="J1543" s="137">
        <v>4611</v>
      </c>
      <c r="K1543" s="24" t="s">
        <v>241</v>
      </c>
      <c r="L1543" s="136">
        <v>348</v>
      </c>
      <c r="M1543" s="136" t="s">
        <v>374</v>
      </c>
      <c r="N1543" s="155">
        <v>0.75</v>
      </c>
      <c r="O1543" s="136" t="s">
        <v>35</v>
      </c>
      <c r="P1543" s="136" t="s">
        <v>63</v>
      </c>
      <c r="Q1543" s="144">
        <v>43606</v>
      </c>
      <c r="R1543" s="139">
        <v>43769</v>
      </c>
      <c r="S1543" s="140">
        <v>44307</v>
      </c>
      <c r="T1543" s="135">
        <f t="shared" ref="T1543:T1550" si="142">S1543-R1543</f>
        <v>538</v>
      </c>
      <c r="U1543" s="135" t="s">
        <v>170</v>
      </c>
      <c r="V1543" s="135">
        <v>1</v>
      </c>
      <c r="W1543" s="24">
        <v>0</v>
      </c>
      <c r="X1543" s="24"/>
      <c r="Y1543" s="24"/>
      <c r="Z1543" s="24"/>
      <c r="AA1543" s="156"/>
      <c r="AB1543" s="152" t="s">
        <v>383</v>
      </c>
    </row>
    <row r="1544" spans="1:28" s="519" customFormat="1" ht="16" hidden="1">
      <c r="A1544" s="505"/>
      <c r="B1544" s="505"/>
      <c r="C1544" s="505"/>
      <c r="D1544" s="505"/>
      <c r="E1544" s="505"/>
      <c r="F1544" s="762">
        <v>9</v>
      </c>
      <c r="G1544" s="507">
        <v>3</v>
      </c>
      <c r="H1544" s="508" t="s">
        <v>354</v>
      </c>
      <c r="I1544" s="764" t="s">
        <v>373</v>
      </c>
      <c r="J1544" s="765">
        <v>350.1</v>
      </c>
      <c r="K1544" s="504" t="s">
        <v>241</v>
      </c>
      <c r="L1544" s="764">
        <v>350</v>
      </c>
      <c r="M1544" s="764" t="s">
        <v>374</v>
      </c>
      <c r="N1544" s="766">
        <v>0.75</v>
      </c>
      <c r="O1544" s="764" t="s">
        <v>35</v>
      </c>
      <c r="P1544" s="764" t="s">
        <v>63</v>
      </c>
      <c r="Q1544" s="767">
        <v>43606</v>
      </c>
      <c r="R1544" s="768">
        <v>43769</v>
      </c>
      <c r="S1544" s="514">
        <v>43787</v>
      </c>
      <c r="T1544" s="515">
        <f t="shared" si="142"/>
        <v>18</v>
      </c>
      <c r="U1544" s="515" t="s">
        <v>170</v>
      </c>
      <c r="V1544" s="515">
        <v>1</v>
      </c>
      <c r="W1544" s="764">
        <v>0</v>
      </c>
      <c r="X1544" s="764"/>
      <c r="Y1544" s="764"/>
      <c r="Z1544" s="764"/>
      <c r="AA1544" s="769"/>
      <c r="AB1544" s="505" t="s">
        <v>332</v>
      </c>
    </row>
    <row r="1545" spans="1:28" s="519" customFormat="1" ht="16" hidden="1">
      <c r="A1545" s="505"/>
      <c r="B1545" s="505"/>
      <c r="C1545" s="505"/>
      <c r="D1545" s="505"/>
      <c r="E1545" s="505"/>
      <c r="F1545" s="762">
        <v>10</v>
      </c>
      <c r="G1545" s="507">
        <v>3</v>
      </c>
      <c r="H1545" s="508" t="s">
        <v>354</v>
      </c>
      <c r="I1545" s="764" t="s">
        <v>373</v>
      </c>
      <c r="J1545" s="770">
        <v>3885</v>
      </c>
      <c r="K1545" s="504" t="s">
        <v>241</v>
      </c>
      <c r="L1545" s="764">
        <v>351</v>
      </c>
      <c r="M1545" s="764" t="s">
        <v>374</v>
      </c>
      <c r="N1545" s="766">
        <v>0.75</v>
      </c>
      <c r="O1545" s="764" t="s">
        <v>35</v>
      </c>
      <c r="P1545" s="764" t="s">
        <v>63</v>
      </c>
      <c r="Q1545" s="767">
        <v>43606</v>
      </c>
      <c r="R1545" s="768">
        <v>43769</v>
      </c>
      <c r="S1545" s="514">
        <v>43957</v>
      </c>
      <c r="T1545" s="515">
        <f t="shared" si="142"/>
        <v>188</v>
      </c>
      <c r="U1545" s="515">
        <v>0</v>
      </c>
      <c r="V1545" s="515">
        <v>1</v>
      </c>
      <c r="W1545" s="764"/>
      <c r="X1545" s="764"/>
      <c r="Y1545" s="764"/>
      <c r="Z1545" s="764"/>
      <c r="AA1545" s="769"/>
      <c r="AB1545" s="505" t="s">
        <v>104</v>
      </c>
    </row>
    <row r="1546" spans="1:28" s="519" customFormat="1" ht="16" hidden="1">
      <c r="A1546" s="505"/>
      <c r="B1546" s="505"/>
      <c r="C1546" s="505"/>
      <c r="D1546" s="505"/>
      <c r="E1546" s="505"/>
      <c r="F1546" s="762">
        <v>11</v>
      </c>
      <c r="G1546" s="507">
        <v>3</v>
      </c>
      <c r="H1546" s="508" t="s">
        <v>354</v>
      </c>
      <c r="I1546" s="764" t="s">
        <v>373</v>
      </c>
      <c r="J1546" s="770">
        <v>728</v>
      </c>
      <c r="K1546" s="504" t="s">
        <v>241</v>
      </c>
      <c r="L1546" s="764">
        <v>356</v>
      </c>
      <c r="M1546" s="764" t="s">
        <v>374</v>
      </c>
      <c r="N1546" s="766">
        <v>0.75</v>
      </c>
      <c r="O1546" s="764" t="s">
        <v>35</v>
      </c>
      <c r="P1546" s="764" t="s">
        <v>63</v>
      </c>
      <c r="Q1546" s="767">
        <v>43606</v>
      </c>
      <c r="R1546" s="768">
        <v>43769</v>
      </c>
      <c r="S1546" s="514">
        <v>44271</v>
      </c>
      <c r="T1546" s="515">
        <f t="shared" si="142"/>
        <v>502</v>
      </c>
      <c r="U1546" s="515">
        <v>0</v>
      </c>
      <c r="V1546" s="515">
        <v>1</v>
      </c>
      <c r="W1546" s="504"/>
      <c r="X1546" s="504"/>
      <c r="Y1546" s="504"/>
      <c r="Z1546" s="504"/>
      <c r="AA1546" s="771" t="s">
        <v>384</v>
      </c>
      <c r="AB1546" s="505" t="s">
        <v>104</v>
      </c>
    </row>
    <row r="1547" spans="1:28" ht="16">
      <c r="A1547" s="9">
        <v>2</v>
      </c>
      <c r="B1547" s="9">
        <v>3</v>
      </c>
      <c r="C1547" s="9">
        <v>6</v>
      </c>
      <c r="D1547" s="9" t="str">
        <f>"Dynan_"&amp;I1547&amp;"_"&amp;J1547&amp;"_"&amp;L1547&amp;"_"&amp;K1547</f>
        <v>Dynan_H7_9704_357_19C</v>
      </c>
      <c r="E1547" s="9" t="str">
        <f>D1547&amp;"_Lung_Block"</f>
        <v>Dynan_H7_9704_357_19C_Lung_Block</v>
      </c>
      <c r="F1547" s="282">
        <v>12</v>
      </c>
      <c r="G1547" s="227">
        <v>3</v>
      </c>
      <c r="H1547" s="23" t="s">
        <v>354</v>
      </c>
      <c r="I1547" s="136" t="s">
        <v>373</v>
      </c>
      <c r="J1547" s="149">
        <v>9704</v>
      </c>
      <c r="K1547" s="24" t="s">
        <v>241</v>
      </c>
      <c r="L1547" s="136">
        <v>357</v>
      </c>
      <c r="M1547" s="136" t="s">
        <v>374</v>
      </c>
      <c r="N1547" s="155">
        <v>0.75</v>
      </c>
      <c r="O1547" s="136" t="s">
        <v>35</v>
      </c>
      <c r="P1547" s="136" t="s">
        <v>63</v>
      </c>
      <c r="Q1547" s="144">
        <v>43606</v>
      </c>
      <c r="R1547" s="139">
        <v>43769</v>
      </c>
      <c r="S1547" s="140">
        <v>44041</v>
      </c>
      <c r="T1547" s="135">
        <f t="shared" si="142"/>
        <v>272</v>
      </c>
      <c r="U1547" s="135">
        <v>0</v>
      </c>
      <c r="V1547" s="135">
        <v>1</v>
      </c>
      <c r="W1547" s="136"/>
      <c r="X1547" s="136"/>
      <c r="Y1547" s="136"/>
      <c r="Z1547" s="136"/>
      <c r="AA1547" s="143"/>
      <c r="AB1547" s="152" t="s">
        <v>385</v>
      </c>
    </row>
    <row r="1548" spans="1:28" ht="16">
      <c r="A1548" s="9">
        <v>2</v>
      </c>
      <c r="B1548" s="9">
        <v>3</v>
      </c>
      <c r="C1548" s="9">
        <v>6</v>
      </c>
      <c r="D1548" s="9" t="str">
        <f>"Dynan_"&amp;I1548&amp;"_"&amp;J1548&amp;"_"&amp;L1548&amp;"_"&amp;K1548</f>
        <v>Dynan_H7_8458_359_19C</v>
      </c>
      <c r="E1548" s="9" t="str">
        <f>D1548&amp;"_Lung_Block"</f>
        <v>Dynan_H7_8458_359_19C_Lung_Block</v>
      </c>
      <c r="F1548" s="282">
        <v>13</v>
      </c>
      <c r="G1548" s="227">
        <v>3</v>
      </c>
      <c r="H1548" s="23" t="s">
        <v>354</v>
      </c>
      <c r="I1548" s="136" t="s">
        <v>373</v>
      </c>
      <c r="J1548" s="137">
        <v>8458</v>
      </c>
      <c r="K1548" s="24" t="s">
        <v>241</v>
      </c>
      <c r="L1548" s="136">
        <v>359</v>
      </c>
      <c r="M1548" s="136" t="s">
        <v>374</v>
      </c>
      <c r="N1548" s="155">
        <v>0.75</v>
      </c>
      <c r="O1548" s="136" t="s">
        <v>35</v>
      </c>
      <c r="P1548" s="136" t="s">
        <v>63</v>
      </c>
      <c r="Q1548" s="144">
        <v>43606</v>
      </c>
      <c r="R1548" s="139">
        <v>43769</v>
      </c>
      <c r="S1548" s="140">
        <v>44208</v>
      </c>
      <c r="T1548" s="135">
        <f t="shared" si="142"/>
        <v>439</v>
      </c>
      <c r="U1548" s="135" t="s">
        <v>279</v>
      </c>
      <c r="V1548" s="135">
        <v>1</v>
      </c>
      <c r="W1548" s="24">
        <v>0</v>
      </c>
      <c r="X1548" s="24"/>
      <c r="Y1548" s="24"/>
      <c r="Z1548" s="24"/>
      <c r="AA1548" s="156"/>
      <c r="AB1548" s="152" t="s">
        <v>386</v>
      </c>
    </row>
    <row r="1549" spans="1:28" ht="16">
      <c r="A1549" s="9">
        <v>2</v>
      </c>
      <c r="B1549" s="9">
        <v>3</v>
      </c>
      <c r="C1549" s="9">
        <v>6</v>
      </c>
      <c r="D1549" s="9" t="str">
        <f>"Dynan_"&amp;I1549&amp;"_"&amp;J1549&amp;"_"&amp;L1549&amp;"_"&amp;K1549</f>
        <v>Dynan_H7_3807_361_19C</v>
      </c>
      <c r="E1549" s="9" t="str">
        <f>D1549&amp;"_Lung_Block"</f>
        <v>Dynan_H7_3807_361_19C_Lung_Block</v>
      </c>
      <c r="F1549" s="282">
        <v>14</v>
      </c>
      <c r="G1549" s="227">
        <v>3</v>
      </c>
      <c r="H1549" s="23" t="s">
        <v>354</v>
      </c>
      <c r="I1549" s="136" t="s">
        <v>373</v>
      </c>
      <c r="J1549" s="137">
        <v>3807</v>
      </c>
      <c r="K1549" s="24" t="s">
        <v>241</v>
      </c>
      <c r="L1549" s="136">
        <v>361</v>
      </c>
      <c r="M1549" s="136" t="s">
        <v>374</v>
      </c>
      <c r="N1549" s="155">
        <v>0.75</v>
      </c>
      <c r="O1549" s="136" t="s">
        <v>35</v>
      </c>
      <c r="P1549" s="136" t="s">
        <v>63</v>
      </c>
      <c r="Q1549" s="144">
        <v>43606</v>
      </c>
      <c r="R1549" s="139">
        <v>43769</v>
      </c>
      <c r="S1549" s="140">
        <v>44272</v>
      </c>
      <c r="T1549" s="135">
        <f t="shared" si="142"/>
        <v>503</v>
      </c>
      <c r="U1549" s="135" t="s">
        <v>279</v>
      </c>
      <c r="V1549" s="135">
        <v>1</v>
      </c>
      <c r="W1549" s="24">
        <v>0</v>
      </c>
      <c r="X1549" s="24"/>
      <c r="Y1549" s="24"/>
      <c r="Z1549" s="24"/>
      <c r="AA1549" s="156"/>
      <c r="AB1549" s="152" t="s">
        <v>387</v>
      </c>
    </row>
    <row r="1550" spans="1:28" ht="16">
      <c r="A1550" s="9">
        <v>2</v>
      </c>
      <c r="B1550" s="9">
        <v>3</v>
      </c>
      <c r="C1550" s="9">
        <v>6</v>
      </c>
      <c r="D1550" s="9" t="str">
        <f>"Dynan_"&amp;I1550&amp;"_"&amp;J1550&amp;"_"&amp;L1550&amp;"_"&amp;K1550</f>
        <v>Dynan_H7_350.1_350A_19C</v>
      </c>
      <c r="E1550" s="9" t="str">
        <f>D1550&amp;"_Lung_Block"</f>
        <v>Dynan_H7_350.1_350A_19C_Lung_Block</v>
      </c>
      <c r="F1550" s="282">
        <v>15</v>
      </c>
      <c r="G1550" s="227">
        <v>1</v>
      </c>
      <c r="H1550" s="23" t="s">
        <v>354</v>
      </c>
      <c r="I1550" s="136" t="s">
        <v>373</v>
      </c>
      <c r="J1550" s="158">
        <v>350.1</v>
      </c>
      <c r="K1550" s="24" t="s">
        <v>241</v>
      </c>
      <c r="L1550" s="136" t="s">
        <v>388</v>
      </c>
      <c r="M1550" s="136" t="s">
        <v>374</v>
      </c>
      <c r="N1550" s="155">
        <v>0.75</v>
      </c>
      <c r="O1550" s="136" t="s">
        <v>35</v>
      </c>
      <c r="P1550" s="136" t="s">
        <v>63</v>
      </c>
      <c r="Q1550" s="144">
        <v>43606</v>
      </c>
      <c r="R1550" s="139">
        <v>43769</v>
      </c>
      <c r="S1550" s="140">
        <v>43802</v>
      </c>
      <c r="T1550" s="135">
        <f t="shared" si="142"/>
        <v>33</v>
      </c>
      <c r="U1550" s="135" t="s">
        <v>170</v>
      </c>
      <c r="V1550" s="135">
        <v>1</v>
      </c>
      <c r="W1550" s="24">
        <v>0</v>
      </c>
      <c r="X1550" s="24"/>
      <c r="Y1550" s="24"/>
      <c r="Z1550" s="24"/>
      <c r="AA1550" s="156"/>
      <c r="AB1550" s="152" t="s">
        <v>104</v>
      </c>
    </row>
    <row r="1551" spans="1:28" ht="16">
      <c r="A1551" s="150"/>
      <c r="B1551" s="150"/>
      <c r="C1551" s="150"/>
      <c r="D1551" s="9"/>
      <c r="E1551" s="9"/>
      <c r="F1551" s="282"/>
      <c r="G1551" s="227"/>
      <c r="H1551" s="9"/>
      <c r="I1551" s="9"/>
      <c r="J1551" s="9"/>
      <c r="K1551" s="9"/>
      <c r="L1551" s="9"/>
      <c r="M1551" s="9"/>
      <c r="N1551" s="34"/>
      <c r="O1551" s="9"/>
      <c r="P1551" s="9"/>
      <c r="Q1551" s="150"/>
      <c r="R1551" s="150"/>
      <c r="S1551" s="159"/>
      <c r="T1551" s="160"/>
      <c r="U1551" s="128"/>
      <c r="V1551" s="129" t="s">
        <v>98</v>
      </c>
      <c r="W1551" s="226">
        <v>15</v>
      </c>
      <c r="X1551" s="132"/>
      <c r="Y1551" s="132"/>
      <c r="Z1551" s="134"/>
      <c r="AA1551" s="150"/>
      <c r="AB1551" s="150"/>
    </row>
    <row r="1552" spans="1:28" ht="16">
      <c r="A1552" s="150"/>
      <c r="B1552" s="150"/>
      <c r="C1552" s="150"/>
      <c r="D1552" s="150"/>
      <c r="E1552" s="150"/>
      <c r="F1552" s="282"/>
      <c r="G1552" s="227"/>
      <c r="H1552" s="9"/>
      <c r="I1552" s="9"/>
      <c r="J1552" s="9"/>
      <c r="K1552" s="9"/>
      <c r="L1552" s="9"/>
      <c r="M1552" s="9"/>
      <c r="N1552" s="34"/>
      <c r="O1552" s="9"/>
      <c r="P1552" s="9"/>
      <c r="Q1552" s="150"/>
      <c r="R1552" s="150"/>
      <c r="S1552" s="159"/>
      <c r="T1552" s="160"/>
      <c r="U1552" s="128"/>
      <c r="V1552" s="79"/>
      <c r="W1552" s="128"/>
      <c r="X1552" s="9"/>
      <c r="Y1552" s="9"/>
      <c r="Z1552" s="253"/>
      <c r="AA1552" s="150"/>
      <c r="AB1552" s="150"/>
    </row>
    <row r="1553" spans="1:28" ht="16">
      <c r="A1553" s="150"/>
      <c r="B1553" s="150"/>
      <c r="C1553" s="150"/>
      <c r="D1553" s="150"/>
      <c r="E1553" s="150"/>
      <c r="F1553" s="282"/>
      <c r="G1553" s="227"/>
      <c r="H1553" s="89" t="s">
        <v>389</v>
      </c>
      <c r="I1553" s="9"/>
      <c r="J1553" s="9"/>
      <c r="K1553" s="9"/>
      <c r="L1553" s="9"/>
      <c r="M1553" s="9"/>
      <c r="N1553" s="34"/>
      <c r="O1553" s="9"/>
      <c r="P1553" s="9"/>
      <c r="Q1553" s="150"/>
      <c r="R1553" s="150"/>
      <c r="S1553" s="159"/>
      <c r="T1553" s="160"/>
      <c r="U1553" s="128"/>
      <c r="V1553" s="79"/>
      <c r="W1553" s="128"/>
      <c r="X1553" s="9"/>
      <c r="Y1553" s="9"/>
      <c r="Z1553" s="253"/>
      <c r="AA1553" s="150"/>
      <c r="AB1553" s="150"/>
    </row>
    <row r="1554" spans="1:28" hidden="1">
      <c r="A1554" s="150"/>
      <c r="B1554" s="150"/>
      <c r="C1554" s="150"/>
      <c r="D1554" s="150"/>
      <c r="E1554" s="150"/>
      <c r="F1554" s="282"/>
      <c r="G1554" s="227"/>
      <c r="H1554" s="54" t="s">
        <v>347</v>
      </c>
      <c r="I1554" s="54"/>
      <c r="J1554" s="54"/>
      <c r="K1554" s="54"/>
      <c r="L1554" s="54"/>
      <c r="M1554" s="54"/>
      <c r="N1554" s="54"/>
      <c r="O1554" s="54"/>
      <c r="P1554" s="54"/>
      <c r="Q1554" s="54"/>
      <c r="R1554" s="54"/>
      <c r="S1554" s="54"/>
      <c r="T1554" s="54"/>
      <c r="U1554" s="54"/>
      <c r="V1554" s="18">
        <v>0</v>
      </c>
      <c r="W1554" s="54"/>
      <c r="X1554" s="54"/>
      <c r="Y1554" s="54"/>
      <c r="Z1554" s="54"/>
      <c r="AA1554" s="54"/>
      <c r="AB1554" s="54"/>
    </row>
    <row r="1555" spans="1:28" ht="16">
      <c r="A1555" s="150"/>
      <c r="B1555" s="150"/>
      <c r="C1555" s="150"/>
      <c r="D1555" s="150"/>
      <c r="E1555" s="150"/>
      <c r="F1555" s="282"/>
      <c r="G1555" s="227"/>
      <c r="H1555" s="33"/>
      <c r="I1555" s="31"/>
      <c r="J1555" s="32"/>
      <c r="K1555" s="9"/>
      <c r="L1555" s="31"/>
      <c r="M1555" s="31"/>
      <c r="N1555" s="39"/>
      <c r="O1555" s="31"/>
      <c r="P1555" s="31"/>
      <c r="Q1555" s="38"/>
      <c r="R1555" s="36"/>
      <c r="S1555" s="12"/>
      <c r="T1555" s="79"/>
      <c r="U1555" s="79"/>
      <c r="V1555" s="129" t="s">
        <v>98</v>
      </c>
      <c r="W1555" s="226">
        <v>0</v>
      </c>
      <c r="X1555" s="132"/>
      <c r="Y1555" s="132"/>
      <c r="Z1555" s="134"/>
      <c r="AA1555" s="6"/>
      <c r="AB1555" s="37"/>
    </row>
    <row r="1556" spans="1:28" ht="16">
      <c r="A1556" s="150"/>
      <c r="B1556" s="150"/>
      <c r="C1556" s="150"/>
      <c r="D1556" s="150"/>
      <c r="E1556" s="150"/>
      <c r="F1556" s="282"/>
      <c r="G1556" s="227"/>
      <c r="H1556" s="33"/>
      <c r="I1556" s="31"/>
      <c r="J1556" s="32"/>
      <c r="K1556" s="9"/>
      <c r="L1556" s="31"/>
      <c r="M1556" s="31"/>
      <c r="N1556" s="39"/>
      <c r="O1556" s="31"/>
      <c r="P1556" s="31"/>
      <c r="Q1556" s="38"/>
      <c r="R1556" s="36"/>
      <c r="S1556" s="12"/>
      <c r="T1556" s="79"/>
      <c r="U1556" s="79"/>
      <c r="V1556" s="79"/>
      <c r="W1556" s="31"/>
      <c r="X1556" s="31"/>
      <c r="Y1556" s="31"/>
      <c r="Z1556" s="31"/>
      <c r="AA1556" s="37"/>
      <c r="AB1556" s="150"/>
    </row>
    <row r="1557" spans="1:28" ht="16">
      <c r="A1557" s="150"/>
      <c r="B1557" s="150"/>
      <c r="C1557" s="150"/>
      <c r="D1557" s="150"/>
      <c r="E1557" s="150"/>
      <c r="F1557" s="282"/>
      <c r="G1557" s="227"/>
      <c r="H1557" s="154" t="s">
        <v>390</v>
      </c>
      <c r="I1557" s="31"/>
      <c r="J1557" s="32"/>
      <c r="K1557" s="9"/>
      <c r="L1557" s="31"/>
      <c r="M1557" s="31"/>
      <c r="N1557" s="39"/>
      <c r="O1557" s="31"/>
      <c r="P1557" s="31"/>
      <c r="Q1557" s="38"/>
      <c r="R1557" s="36"/>
      <c r="S1557" s="12"/>
      <c r="T1557" s="79"/>
      <c r="U1557" s="79"/>
      <c r="V1557" s="79"/>
      <c r="W1557" s="31"/>
      <c r="X1557" s="31"/>
      <c r="Y1557" s="31"/>
      <c r="Z1557" s="31"/>
      <c r="AA1557" s="37"/>
      <c r="AB1557" s="150"/>
    </row>
    <row r="1558" spans="1:28" s="519" customFormat="1" ht="16" hidden="1">
      <c r="A1558" s="505"/>
      <c r="B1558" s="505"/>
      <c r="C1558" s="505"/>
      <c r="D1558" s="504"/>
      <c r="E1558" s="504"/>
      <c r="F1558" s="762">
        <v>1</v>
      </c>
      <c r="G1558" s="507">
        <v>4</v>
      </c>
      <c r="H1558" s="508" t="s">
        <v>354</v>
      </c>
      <c r="I1558" s="764" t="s">
        <v>373</v>
      </c>
      <c r="J1558" s="770">
        <v>727.2</v>
      </c>
      <c r="K1558" s="504" t="s">
        <v>241</v>
      </c>
      <c r="L1558" s="764">
        <v>356</v>
      </c>
      <c r="M1558" s="764" t="s">
        <v>374</v>
      </c>
      <c r="N1558" s="766">
        <v>0.75</v>
      </c>
      <c r="O1558" s="764" t="s">
        <v>35</v>
      </c>
      <c r="P1558" s="764" t="s">
        <v>63</v>
      </c>
      <c r="Q1558" s="767">
        <v>43606</v>
      </c>
      <c r="R1558" s="768">
        <v>43769</v>
      </c>
      <c r="S1558" s="514" t="s">
        <v>134</v>
      </c>
      <c r="T1558" s="515"/>
      <c r="U1558" s="772">
        <v>0</v>
      </c>
      <c r="V1558" s="772"/>
      <c r="W1558" s="764"/>
      <c r="X1558" s="764"/>
      <c r="Y1558" s="764"/>
      <c r="Z1558" s="764"/>
      <c r="AA1558" s="769"/>
      <c r="AB1558" s="505" t="s">
        <v>136</v>
      </c>
    </row>
    <row r="1559" spans="1:28" ht="16">
      <c r="A1559" s="824" t="str">
        <f>"Total Subjects Received "&amp;"("&amp;I1558&amp;")"</f>
        <v>Total Subjects Received (H7)</v>
      </c>
      <c r="B1559" s="825"/>
      <c r="C1559" s="826"/>
      <c r="D1559" s="788" t="s">
        <v>391</v>
      </c>
      <c r="E1559" s="788" t="s">
        <v>391</v>
      </c>
      <c r="F1559" s="282"/>
      <c r="G1559" s="227"/>
      <c r="H1559" s="9"/>
      <c r="I1559" s="9"/>
      <c r="J1559" s="9"/>
      <c r="K1559" s="9"/>
      <c r="L1559" s="9"/>
      <c r="M1559" s="9"/>
      <c r="N1559" s="34"/>
      <c r="O1559" s="9"/>
      <c r="P1559" s="9"/>
      <c r="Q1559" s="150"/>
      <c r="R1559" s="150"/>
      <c r="S1559" s="159"/>
      <c r="T1559" s="160"/>
      <c r="U1559" s="128"/>
      <c r="V1559" s="129" t="s">
        <v>98</v>
      </c>
      <c r="W1559" s="226">
        <f>F1558</f>
        <v>1</v>
      </c>
      <c r="X1559" s="132"/>
      <c r="Y1559" s="132"/>
      <c r="Z1559" s="134"/>
      <c r="AA1559" s="150"/>
      <c r="AB1559" s="150"/>
    </row>
    <row r="1560" spans="1:28">
      <c r="A1560" s="150"/>
      <c r="B1560" s="150"/>
      <c r="C1560" s="150"/>
      <c r="D1560" s="150"/>
      <c r="E1560" s="150"/>
      <c r="F1560" s="282"/>
      <c r="G1560" s="227"/>
      <c r="H1560" s="9"/>
      <c r="I1560" s="9"/>
      <c r="J1560" s="9"/>
      <c r="K1560" s="9"/>
      <c r="L1560" s="9"/>
      <c r="M1560" s="9"/>
      <c r="N1560" s="34"/>
      <c r="O1560" s="9"/>
      <c r="P1560" s="9"/>
      <c r="Q1560" s="150"/>
      <c r="R1560" s="150"/>
      <c r="S1560" s="159"/>
      <c r="T1560" s="160"/>
      <c r="U1560" s="128"/>
      <c r="V1560" s="128"/>
      <c r="W1560" s="9"/>
      <c r="X1560" s="9"/>
      <c r="Y1560" s="9"/>
      <c r="Z1560" s="9"/>
      <c r="AA1560" s="150"/>
      <c r="AB1560" s="150"/>
    </row>
    <row r="1561" spans="1:28" ht="16">
      <c r="A1561" s="150"/>
      <c r="B1561" s="150"/>
      <c r="C1561" s="150"/>
      <c r="D1561" s="150"/>
      <c r="E1561" s="150"/>
      <c r="F1561" s="282"/>
      <c r="G1561" s="227">
        <v>1</v>
      </c>
      <c r="H1561" s="239" t="s">
        <v>392</v>
      </c>
      <c r="I1561" s="296" t="s">
        <v>393</v>
      </c>
      <c r="J1561" s="32"/>
      <c r="K1561" s="9"/>
      <c r="L1561" s="31"/>
      <c r="M1561" s="31"/>
      <c r="N1561" s="39"/>
      <c r="O1561" s="31"/>
      <c r="P1561" s="31"/>
      <c r="Q1561" s="38"/>
      <c r="R1561" s="36"/>
      <c r="S1561" s="12"/>
      <c r="T1561" s="79"/>
      <c r="U1561" s="79"/>
      <c r="V1561" s="79"/>
      <c r="W1561" s="9"/>
      <c r="X1561" s="9"/>
      <c r="Y1561" s="9"/>
      <c r="Z1561" s="9"/>
      <c r="AA1561" s="6"/>
      <c r="AB1561" s="37"/>
    </row>
    <row r="1562" spans="1:28" ht="16">
      <c r="A1562" s="9">
        <v>2</v>
      </c>
      <c r="B1562" s="9">
        <v>2</v>
      </c>
      <c r="C1562" s="9">
        <v>5</v>
      </c>
      <c r="D1562" s="9" t="str">
        <f t="shared" ref="D1562:D1625" si="143">"Dynan_"&amp;I1562&amp;"_"&amp;J1562&amp;"_"&amp;L1562&amp;"_"&amp;K1562</f>
        <v>Dynan_H6_67_409_19C</v>
      </c>
      <c r="E1562" s="9" t="str">
        <f t="shared" ref="E1562:E1593" si="144">D1562&amp;"_Lung_Block"</f>
        <v>Dynan_H6_67_409_19C_Lung_Block</v>
      </c>
      <c r="F1562" s="282">
        <f>1</f>
        <v>1</v>
      </c>
      <c r="G1562" s="227">
        <v>1</v>
      </c>
      <c r="H1562" s="94" t="s">
        <v>354</v>
      </c>
      <c r="I1562" s="92" t="s">
        <v>394</v>
      </c>
      <c r="J1562" s="93">
        <v>67</v>
      </c>
      <c r="K1562" s="94" t="s">
        <v>241</v>
      </c>
      <c r="L1562" s="92">
        <v>409</v>
      </c>
      <c r="M1562" s="92" t="s">
        <v>374</v>
      </c>
      <c r="N1562" s="95">
        <v>0.75</v>
      </c>
      <c r="O1562" s="92" t="s">
        <v>39</v>
      </c>
      <c r="P1562" s="92" t="s">
        <v>63</v>
      </c>
      <c r="Q1562" s="96">
        <v>43606</v>
      </c>
      <c r="R1562" s="97">
        <v>43769</v>
      </c>
      <c r="S1562" s="98">
        <v>44323</v>
      </c>
      <c r="T1562" s="106">
        <f t="shared" ref="T1562:T1625" si="145">S1562-R1562</f>
        <v>554</v>
      </c>
      <c r="U1562" s="106" t="s">
        <v>254</v>
      </c>
      <c r="V1562" s="106">
        <v>0</v>
      </c>
      <c r="W1562" s="109">
        <v>1</v>
      </c>
      <c r="X1562" s="109">
        <v>1</v>
      </c>
      <c r="Y1562" s="109"/>
      <c r="Z1562" s="109"/>
      <c r="AA1562" s="110"/>
      <c r="AB1562" s="99" t="s">
        <v>45</v>
      </c>
    </row>
    <row r="1563" spans="1:28" ht="16">
      <c r="A1563" s="9">
        <v>2</v>
      </c>
      <c r="B1563" s="9">
        <v>2</v>
      </c>
      <c r="C1563" s="9">
        <v>5</v>
      </c>
      <c r="D1563" s="9" t="str">
        <f t="shared" si="143"/>
        <v>Dynan_H6_68_409_19C</v>
      </c>
      <c r="E1563" s="9" t="str">
        <f t="shared" si="144"/>
        <v>Dynan_H6_68_409_19C_Lung_Block</v>
      </c>
      <c r="F1563" s="282">
        <f>F1562+1</f>
        <v>2</v>
      </c>
      <c r="G1563" s="227">
        <v>1</v>
      </c>
      <c r="H1563" s="94" t="s">
        <v>354</v>
      </c>
      <c r="I1563" s="92" t="s">
        <v>394</v>
      </c>
      <c r="J1563" s="93">
        <v>68</v>
      </c>
      <c r="K1563" s="94" t="s">
        <v>241</v>
      </c>
      <c r="L1563" s="92">
        <v>409</v>
      </c>
      <c r="M1563" s="92" t="s">
        <v>374</v>
      </c>
      <c r="N1563" s="95">
        <v>0.75</v>
      </c>
      <c r="O1563" s="92" t="s">
        <v>39</v>
      </c>
      <c r="P1563" s="92" t="s">
        <v>63</v>
      </c>
      <c r="Q1563" s="96">
        <v>43606</v>
      </c>
      <c r="R1563" s="97">
        <v>43769</v>
      </c>
      <c r="S1563" s="98">
        <v>44323</v>
      </c>
      <c r="T1563" s="106">
        <f t="shared" si="145"/>
        <v>554</v>
      </c>
      <c r="U1563" s="106" t="s">
        <v>254</v>
      </c>
      <c r="V1563" s="106">
        <v>0</v>
      </c>
      <c r="W1563" s="109">
        <v>0</v>
      </c>
      <c r="X1563" s="109"/>
      <c r="Y1563" s="109"/>
      <c r="Z1563" s="109"/>
      <c r="AA1563" s="110"/>
      <c r="AB1563" s="99" t="s">
        <v>45</v>
      </c>
    </row>
    <row r="1564" spans="1:28" ht="16">
      <c r="A1564" s="9">
        <v>2</v>
      </c>
      <c r="B1564" s="9">
        <v>2</v>
      </c>
      <c r="C1564" s="9">
        <v>5</v>
      </c>
      <c r="D1564" s="9" t="str">
        <f t="shared" si="143"/>
        <v>Dynan_H6_409.1_409_19C</v>
      </c>
      <c r="E1564" s="9" t="str">
        <f t="shared" si="144"/>
        <v>Dynan_H6_409.1_409_19C_Lung_Block</v>
      </c>
      <c r="F1564" s="282">
        <f t="shared" ref="F1564:F1600" si="146">F1563+1</f>
        <v>3</v>
      </c>
      <c r="G1564" s="227">
        <v>1</v>
      </c>
      <c r="H1564" s="94" t="s">
        <v>354</v>
      </c>
      <c r="I1564" s="92" t="s">
        <v>394</v>
      </c>
      <c r="J1564" s="101">
        <v>409.1</v>
      </c>
      <c r="K1564" s="94" t="s">
        <v>241</v>
      </c>
      <c r="L1564" s="92">
        <v>409</v>
      </c>
      <c r="M1564" s="92" t="s">
        <v>374</v>
      </c>
      <c r="N1564" s="95">
        <v>0.75</v>
      </c>
      <c r="O1564" s="92" t="s">
        <v>39</v>
      </c>
      <c r="P1564" s="92" t="s">
        <v>63</v>
      </c>
      <c r="Q1564" s="96">
        <v>43606</v>
      </c>
      <c r="R1564" s="97">
        <v>43769</v>
      </c>
      <c r="S1564" s="98">
        <v>44323</v>
      </c>
      <c r="T1564" s="106">
        <f t="shared" si="145"/>
        <v>554</v>
      </c>
      <c r="U1564" s="106" t="s">
        <v>254</v>
      </c>
      <c r="V1564" s="106">
        <v>0</v>
      </c>
      <c r="W1564" s="109">
        <v>0</v>
      </c>
      <c r="X1564" s="109"/>
      <c r="Y1564" s="109"/>
      <c r="Z1564" s="109"/>
      <c r="AA1564" s="110"/>
      <c r="AB1564" s="99" t="s">
        <v>45</v>
      </c>
    </row>
    <row r="1565" spans="1:28" ht="16">
      <c r="A1565" s="9">
        <v>2</v>
      </c>
      <c r="B1565" s="9">
        <v>2</v>
      </c>
      <c r="C1565" s="9">
        <v>5</v>
      </c>
      <c r="D1565" s="9" t="str">
        <f t="shared" si="143"/>
        <v>Dynan_H6_409.2_409_19C</v>
      </c>
      <c r="E1565" s="9" t="str">
        <f t="shared" si="144"/>
        <v>Dynan_H6_409.2_409_19C_Lung_Block</v>
      </c>
      <c r="F1565" s="282">
        <f t="shared" si="146"/>
        <v>4</v>
      </c>
      <c r="G1565" s="227">
        <v>1</v>
      </c>
      <c r="H1565" s="94" t="s">
        <v>354</v>
      </c>
      <c r="I1565" s="92" t="s">
        <v>394</v>
      </c>
      <c r="J1565" s="101">
        <v>409.2</v>
      </c>
      <c r="K1565" s="94" t="s">
        <v>241</v>
      </c>
      <c r="L1565" s="92">
        <v>409</v>
      </c>
      <c r="M1565" s="92" t="s">
        <v>374</v>
      </c>
      <c r="N1565" s="95">
        <v>0.75</v>
      </c>
      <c r="O1565" s="92" t="s">
        <v>39</v>
      </c>
      <c r="P1565" s="92" t="s">
        <v>63</v>
      </c>
      <c r="Q1565" s="96">
        <v>43606</v>
      </c>
      <c r="R1565" s="97">
        <v>43769</v>
      </c>
      <c r="S1565" s="98">
        <v>44323</v>
      </c>
      <c r="T1565" s="106">
        <f t="shared" si="145"/>
        <v>554</v>
      </c>
      <c r="U1565" s="106" t="s">
        <v>254</v>
      </c>
      <c r="V1565" s="106">
        <v>0</v>
      </c>
      <c r="W1565" s="109">
        <v>0</v>
      </c>
      <c r="X1565" s="109"/>
      <c r="Y1565" s="109"/>
      <c r="Z1565" s="109"/>
      <c r="AA1565" s="110"/>
      <c r="AB1565" s="99" t="s">
        <v>45</v>
      </c>
    </row>
    <row r="1566" spans="1:28" ht="16">
      <c r="A1566" s="9">
        <v>2</v>
      </c>
      <c r="B1566" s="9">
        <v>2</v>
      </c>
      <c r="C1566" s="9">
        <v>5</v>
      </c>
      <c r="D1566" s="9" t="str">
        <f t="shared" si="143"/>
        <v>Dynan_H6_409.3_409_19C</v>
      </c>
      <c r="E1566" s="9" t="str">
        <f t="shared" si="144"/>
        <v>Dynan_H6_409.3_409_19C_Lung_Block</v>
      </c>
      <c r="F1566" s="282">
        <f t="shared" si="146"/>
        <v>5</v>
      </c>
      <c r="G1566" s="227">
        <v>1</v>
      </c>
      <c r="H1566" s="94" t="s">
        <v>354</v>
      </c>
      <c r="I1566" s="92" t="s">
        <v>394</v>
      </c>
      <c r="J1566" s="101">
        <v>409.3</v>
      </c>
      <c r="K1566" s="94" t="s">
        <v>241</v>
      </c>
      <c r="L1566" s="92">
        <v>409</v>
      </c>
      <c r="M1566" s="92" t="s">
        <v>374</v>
      </c>
      <c r="N1566" s="95">
        <v>0.75</v>
      </c>
      <c r="O1566" s="92" t="s">
        <v>39</v>
      </c>
      <c r="P1566" s="92" t="s">
        <v>63</v>
      </c>
      <c r="Q1566" s="96">
        <v>43606</v>
      </c>
      <c r="R1566" s="97">
        <v>43769</v>
      </c>
      <c r="S1566" s="98">
        <v>44323</v>
      </c>
      <c r="T1566" s="106">
        <f t="shared" si="145"/>
        <v>554</v>
      </c>
      <c r="U1566" s="106" t="s">
        <v>254</v>
      </c>
      <c r="V1566" s="106">
        <v>0</v>
      </c>
      <c r="W1566" s="109">
        <v>0</v>
      </c>
      <c r="X1566" s="109"/>
      <c r="Y1566" s="109"/>
      <c r="Z1566" s="109"/>
      <c r="AA1566" s="110"/>
      <c r="AB1566" s="99" t="s">
        <v>45</v>
      </c>
    </row>
    <row r="1567" spans="1:28" ht="16">
      <c r="A1567" s="9">
        <v>2</v>
      </c>
      <c r="B1567" s="9">
        <v>2</v>
      </c>
      <c r="C1567" s="9">
        <v>5</v>
      </c>
      <c r="D1567" s="9" t="str">
        <f t="shared" si="143"/>
        <v>Dynan_H6_6430_411_19C</v>
      </c>
      <c r="E1567" s="9" t="str">
        <f t="shared" si="144"/>
        <v>Dynan_H6_6430_411_19C_Lung_Block</v>
      </c>
      <c r="F1567" s="282">
        <f t="shared" si="146"/>
        <v>6</v>
      </c>
      <c r="G1567" s="227">
        <v>1</v>
      </c>
      <c r="H1567" s="94" t="s">
        <v>354</v>
      </c>
      <c r="I1567" s="92" t="s">
        <v>394</v>
      </c>
      <c r="J1567" s="93">
        <v>6430</v>
      </c>
      <c r="K1567" s="94" t="s">
        <v>241</v>
      </c>
      <c r="L1567" s="92">
        <v>411</v>
      </c>
      <c r="M1567" s="92" t="s">
        <v>374</v>
      </c>
      <c r="N1567" s="95">
        <v>0.75</v>
      </c>
      <c r="O1567" s="92" t="s">
        <v>39</v>
      </c>
      <c r="P1567" s="92" t="s">
        <v>63</v>
      </c>
      <c r="Q1567" s="96">
        <v>43606</v>
      </c>
      <c r="R1567" s="97">
        <v>43769</v>
      </c>
      <c r="S1567" s="98">
        <v>44323</v>
      </c>
      <c r="T1567" s="106">
        <f t="shared" si="145"/>
        <v>554</v>
      </c>
      <c r="U1567" s="106" t="s">
        <v>254</v>
      </c>
      <c r="V1567" s="106">
        <v>0</v>
      </c>
      <c r="W1567" s="109">
        <v>0</v>
      </c>
      <c r="X1567" s="109"/>
      <c r="Y1567" s="109"/>
      <c r="Z1567" s="109"/>
      <c r="AA1567" s="110"/>
      <c r="AB1567" s="99" t="s">
        <v>45</v>
      </c>
    </row>
    <row r="1568" spans="1:28" ht="16">
      <c r="A1568" s="9">
        <v>2</v>
      </c>
      <c r="B1568" s="9">
        <v>2</v>
      </c>
      <c r="C1568" s="9">
        <v>5</v>
      </c>
      <c r="D1568" s="9" t="str">
        <f t="shared" si="143"/>
        <v>Dynan_H6_7743_411_19C</v>
      </c>
      <c r="E1568" s="9" t="str">
        <f t="shared" si="144"/>
        <v>Dynan_H6_7743_411_19C_Lung_Block</v>
      </c>
      <c r="F1568" s="282">
        <f t="shared" si="146"/>
        <v>7</v>
      </c>
      <c r="G1568" s="227">
        <v>1</v>
      </c>
      <c r="H1568" s="94" t="s">
        <v>354</v>
      </c>
      <c r="I1568" s="92" t="s">
        <v>394</v>
      </c>
      <c r="J1568" s="93">
        <v>7743</v>
      </c>
      <c r="K1568" s="94" t="s">
        <v>241</v>
      </c>
      <c r="L1568" s="92">
        <v>411</v>
      </c>
      <c r="M1568" s="92" t="s">
        <v>374</v>
      </c>
      <c r="N1568" s="95">
        <v>0.75</v>
      </c>
      <c r="O1568" s="92" t="s">
        <v>39</v>
      </c>
      <c r="P1568" s="92" t="s">
        <v>63</v>
      </c>
      <c r="Q1568" s="96">
        <v>43606</v>
      </c>
      <c r="R1568" s="97">
        <v>43769</v>
      </c>
      <c r="S1568" s="98">
        <v>44323</v>
      </c>
      <c r="T1568" s="106">
        <f t="shared" si="145"/>
        <v>554</v>
      </c>
      <c r="U1568" s="106" t="s">
        <v>254</v>
      </c>
      <c r="V1568" s="106">
        <v>0</v>
      </c>
      <c r="W1568" s="109">
        <v>0</v>
      </c>
      <c r="X1568" s="109"/>
      <c r="Y1568" s="109"/>
      <c r="Z1568" s="109"/>
      <c r="AA1568" s="110"/>
      <c r="AB1568" s="99" t="s">
        <v>45</v>
      </c>
    </row>
    <row r="1569" spans="1:28" ht="16">
      <c r="A1569" s="9">
        <v>2</v>
      </c>
      <c r="B1569" s="9">
        <v>2</v>
      </c>
      <c r="C1569" s="9">
        <v>5</v>
      </c>
      <c r="D1569" s="9" t="str">
        <f t="shared" si="143"/>
        <v>Dynan_H6_7747_411_19C</v>
      </c>
      <c r="E1569" s="9" t="str">
        <f t="shared" si="144"/>
        <v>Dynan_H6_7747_411_19C_Lung_Block</v>
      </c>
      <c r="F1569" s="282">
        <f t="shared" si="146"/>
        <v>8</v>
      </c>
      <c r="G1569" s="227">
        <v>1</v>
      </c>
      <c r="H1569" s="94" t="s">
        <v>354</v>
      </c>
      <c r="I1569" s="92" t="s">
        <v>394</v>
      </c>
      <c r="J1569" s="93">
        <v>7747</v>
      </c>
      <c r="K1569" s="94" t="s">
        <v>241</v>
      </c>
      <c r="L1569" s="92">
        <v>411</v>
      </c>
      <c r="M1569" s="92" t="s">
        <v>374</v>
      </c>
      <c r="N1569" s="95">
        <v>0.75</v>
      </c>
      <c r="O1569" s="92" t="s">
        <v>39</v>
      </c>
      <c r="P1569" s="92" t="s">
        <v>63</v>
      </c>
      <c r="Q1569" s="96">
        <v>43606</v>
      </c>
      <c r="R1569" s="97">
        <v>43769</v>
      </c>
      <c r="S1569" s="98">
        <v>44323</v>
      </c>
      <c r="T1569" s="106">
        <f t="shared" si="145"/>
        <v>554</v>
      </c>
      <c r="U1569" s="106" t="s">
        <v>254</v>
      </c>
      <c r="V1569" s="106">
        <v>0</v>
      </c>
      <c r="W1569" s="109">
        <v>0</v>
      </c>
      <c r="X1569" s="109"/>
      <c r="Y1569" s="109"/>
      <c r="Z1569" s="109"/>
      <c r="AA1569" s="110"/>
      <c r="AB1569" s="99" t="s">
        <v>45</v>
      </c>
    </row>
    <row r="1570" spans="1:28" ht="16">
      <c r="A1570" s="9">
        <v>2</v>
      </c>
      <c r="B1570" s="9">
        <v>2</v>
      </c>
      <c r="C1570" s="9">
        <v>5</v>
      </c>
      <c r="D1570" s="9" t="str">
        <f t="shared" si="143"/>
        <v>Dynan_H6_7748_411_19C</v>
      </c>
      <c r="E1570" s="9" t="str">
        <f t="shared" si="144"/>
        <v>Dynan_H6_7748_411_19C_Lung_Block</v>
      </c>
      <c r="F1570" s="282">
        <f t="shared" si="146"/>
        <v>9</v>
      </c>
      <c r="G1570" s="227">
        <v>1</v>
      </c>
      <c r="H1570" s="94" t="s">
        <v>354</v>
      </c>
      <c r="I1570" s="92" t="s">
        <v>394</v>
      </c>
      <c r="J1570" s="93">
        <v>7748</v>
      </c>
      <c r="K1570" s="94" t="s">
        <v>241</v>
      </c>
      <c r="L1570" s="92">
        <v>411</v>
      </c>
      <c r="M1570" s="92" t="s">
        <v>374</v>
      </c>
      <c r="N1570" s="95">
        <v>0.75</v>
      </c>
      <c r="O1570" s="92" t="s">
        <v>39</v>
      </c>
      <c r="P1570" s="92" t="s">
        <v>63</v>
      </c>
      <c r="Q1570" s="96">
        <v>43606</v>
      </c>
      <c r="R1570" s="97">
        <v>43769</v>
      </c>
      <c r="S1570" s="98">
        <v>44323</v>
      </c>
      <c r="T1570" s="106">
        <f t="shared" si="145"/>
        <v>554</v>
      </c>
      <c r="U1570" s="106" t="s">
        <v>254</v>
      </c>
      <c r="V1570" s="106">
        <v>0</v>
      </c>
      <c r="W1570" s="109">
        <v>0</v>
      </c>
      <c r="X1570" s="109"/>
      <c r="Y1570" s="109"/>
      <c r="Z1570" s="109"/>
      <c r="AA1570" s="110"/>
      <c r="AB1570" s="99" t="s">
        <v>45</v>
      </c>
    </row>
    <row r="1571" spans="1:28" ht="16">
      <c r="A1571" s="9">
        <v>2</v>
      </c>
      <c r="B1571" s="9">
        <v>2</v>
      </c>
      <c r="C1571" s="9">
        <v>5</v>
      </c>
      <c r="D1571" s="9" t="str">
        <f t="shared" si="143"/>
        <v>Dynan_H6_7921_411_19C</v>
      </c>
      <c r="E1571" s="9" t="str">
        <f t="shared" si="144"/>
        <v>Dynan_H6_7921_411_19C_Lung_Block</v>
      </c>
      <c r="F1571" s="282">
        <f t="shared" si="146"/>
        <v>10</v>
      </c>
      <c r="G1571" s="227">
        <v>1</v>
      </c>
      <c r="H1571" s="94" t="s">
        <v>354</v>
      </c>
      <c r="I1571" s="92" t="s">
        <v>394</v>
      </c>
      <c r="J1571" s="93">
        <v>7921</v>
      </c>
      <c r="K1571" s="94" t="s">
        <v>241</v>
      </c>
      <c r="L1571" s="92">
        <v>411</v>
      </c>
      <c r="M1571" s="92" t="s">
        <v>374</v>
      </c>
      <c r="N1571" s="95">
        <v>0.75</v>
      </c>
      <c r="O1571" s="92" t="s">
        <v>39</v>
      </c>
      <c r="P1571" s="92" t="s">
        <v>63</v>
      </c>
      <c r="Q1571" s="96">
        <v>43606</v>
      </c>
      <c r="R1571" s="97">
        <v>43769</v>
      </c>
      <c r="S1571" s="98">
        <v>44323</v>
      </c>
      <c r="T1571" s="106">
        <f t="shared" si="145"/>
        <v>554</v>
      </c>
      <c r="U1571" s="106" t="s">
        <v>254</v>
      </c>
      <c r="V1571" s="106">
        <v>0</v>
      </c>
      <c r="W1571" s="109">
        <v>1</v>
      </c>
      <c r="X1571" s="109">
        <v>1</v>
      </c>
      <c r="Y1571" s="109"/>
      <c r="Z1571" s="109"/>
      <c r="AA1571" s="110"/>
      <c r="AB1571" s="99" t="s">
        <v>45</v>
      </c>
    </row>
    <row r="1572" spans="1:28" ht="16">
      <c r="A1572" s="9">
        <v>2</v>
      </c>
      <c r="B1572" s="9">
        <v>2</v>
      </c>
      <c r="C1572" s="9">
        <v>6</v>
      </c>
      <c r="D1572" s="9" t="str">
        <f t="shared" si="143"/>
        <v>Dynan_H6_412.1_412_19C</v>
      </c>
      <c r="E1572" s="9" t="str">
        <f t="shared" si="144"/>
        <v>Dynan_H6_412.1_412_19C_Lung_Block</v>
      </c>
      <c r="F1572" s="282">
        <f t="shared" si="146"/>
        <v>11</v>
      </c>
      <c r="G1572" s="227">
        <v>1</v>
      </c>
      <c r="H1572" s="94" t="s">
        <v>354</v>
      </c>
      <c r="I1572" s="92" t="s">
        <v>394</v>
      </c>
      <c r="J1572" s="101">
        <v>412.1</v>
      </c>
      <c r="K1572" s="94" t="s">
        <v>241</v>
      </c>
      <c r="L1572" s="92">
        <v>412</v>
      </c>
      <c r="M1572" s="92" t="s">
        <v>374</v>
      </c>
      <c r="N1572" s="95">
        <v>0.75</v>
      </c>
      <c r="O1572" s="92" t="s">
        <v>39</v>
      </c>
      <c r="P1572" s="92" t="s">
        <v>63</v>
      </c>
      <c r="Q1572" s="96">
        <v>43606</v>
      </c>
      <c r="R1572" s="97">
        <v>43769</v>
      </c>
      <c r="S1572" s="98">
        <v>44323</v>
      </c>
      <c r="T1572" s="106">
        <f t="shared" si="145"/>
        <v>554</v>
      </c>
      <c r="U1572" s="106" t="s">
        <v>254</v>
      </c>
      <c r="V1572" s="106">
        <v>0</v>
      </c>
      <c r="W1572" s="109">
        <v>0</v>
      </c>
      <c r="X1572" s="109"/>
      <c r="Y1572" s="109"/>
      <c r="Z1572" s="109"/>
      <c r="AA1572" s="110"/>
      <c r="AB1572" s="99" t="s">
        <v>45</v>
      </c>
    </row>
    <row r="1573" spans="1:28" ht="16">
      <c r="A1573" s="9">
        <v>2</v>
      </c>
      <c r="B1573" s="9">
        <v>2</v>
      </c>
      <c r="C1573" s="9">
        <v>6</v>
      </c>
      <c r="D1573" s="9" t="str">
        <f t="shared" si="143"/>
        <v>Dynan_H6_7847_412_19C</v>
      </c>
      <c r="E1573" s="9" t="str">
        <f t="shared" si="144"/>
        <v>Dynan_H6_7847_412_19C_Lung_Block</v>
      </c>
      <c r="F1573" s="282">
        <f t="shared" si="146"/>
        <v>12</v>
      </c>
      <c r="G1573" s="227">
        <v>1</v>
      </c>
      <c r="H1573" s="94" t="s">
        <v>354</v>
      </c>
      <c r="I1573" s="92" t="s">
        <v>394</v>
      </c>
      <c r="J1573" s="93">
        <v>7847</v>
      </c>
      <c r="K1573" s="94" t="s">
        <v>241</v>
      </c>
      <c r="L1573" s="92">
        <v>412</v>
      </c>
      <c r="M1573" s="92" t="s">
        <v>374</v>
      </c>
      <c r="N1573" s="95">
        <v>0.75</v>
      </c>
      <c r="O1573" s="92" t="s">
        <v>39</v>
      </c>
      <c r="P1573" s="92" t="s">
        <v>63</v>
      </c>
      <c r="Q1573" s="96">
        <v>43606</v>
      </c>
      <c r="R1573" s="97">
        <v>43769</v>
      </c>
      <c r="S1573" s="98">
        <v>44323</v>
      </c>
      <c r="T1573" s="106">
        <f t="shared" si="145"/>
        <v>554</v>
      </c>
      <c r="U1573" s="106" t="s">
        <v>254</v>
      </c>
      <c r="V1573" s="106">
        <v>0</v>
      </c>
      <c r="W1573" s="109">
        <v>0</v>
      </c>
      <c r="X1573" s="109"/>
      <c r="Y1573" s="109"/>
      <c r="Z1573" s="109"/>
      <c r="AA1573" s="110"/>
      <c r="AB1573" s="99" t="s">
        <v>45</v>
      </c>
    </row>
    <row r="1574" spans="1:28" ht="16">
      <c r="A1574" s="9">
        <v>2</v>
      </c>
      <c r="B1574" s="9">
        <v>2</v>
      </c>
      <c r="C1574" s="9">
        <v>6</v>
      </c>
      <c r="D1574" s="9" t="str">
        <f t="shared" si="143"/>
        <v>Dynan_H6_7849_412_19C</v>
      </c>
      <c r="E1574" s="9" t="str">
        <f t="shared" si="144"/>
        <v>Dynan_H6_7849_412_19C_Lung_Block</v>
      </c>
      <c r="F1574" s="282">
        <f t="shared" si="146"/>
        <v>13</v>
      </c>
      <c r="G1574" s="227">
        <v>1</v>
      </c>
      <c r="H1574" s="94" t="s">
        <v>354</v>
      </c>
      <c r="I1574" s="92" t="s">
        <v>394</v>
      </c>
      <c r="J1574" s="93">
        <v>7849</v>
      </c>
      <c r="K1574" s="94" t="s">
        <v>241</v>
      </c>
      <c r="L1574" s="92">
        <v>412</v>
      </c>
      <c r="M1574" s="92" t="s">
        <v>374</v>
      </c>
      <c r="N1574" s="95">
        <v>0.75</v>
      </c>
      <c r="O1574" s="92" t="s">
        <v>39</v>
      </c>
      <c r="P1574" s="92" t="s">
        <v>63</v>
      </c>
      <c r="Q1574" s="96">
        <v>43606</v>
      </c>
      <c r="R1574" s="97">
        <v>43769</v>
      </c>
      <c r="S1574" s="98">
        <v>44323</v>
      </c>
      <c r="T1574" s="106">
        <f t="shared" si="145"/>
        <v>554</v>
      </c>
      <c r="U1574" s="106" t="s">
        <v>254</v>
      </c>
      <c r="V1574" s="106">
        <v>0</v>
      </c>
      <c r="W1574" s="109">
        <v>0</v>
      </c>
      <c r="X1574" s="109"/>
      <c r="Y1574" s="109"/>
      <c r="Z1574" s="109"/>
      <c r="AA1574" s="110"/>
      <c r="AB1574" s="99" t="s">
        <v>45</v>
      </c>
    </row>
    <row r="1575" spans="1:28" ht="16">
      <c r="A1575" s="9">
        <v>2</v>
      </c>
      <c r="B1575" s="9">
        <v>2</v>
      </c>
      <c r="C1575" s="9">
        <v>6</v>
      </c>
      <c r="D1575" s="9" t="str">
        <f t="shared" si="143"/>
        <v>Dynan_H6_414.2_414_19C</v>
      </c>
      <c r="E1575" s="9" t="str">
        <f t="shared" si="144"/>
        <v>Dynan_H6_414.2_414_19C_Lung_Block</v>
      </c>
      <c r="F1575" s="282">
        <f t="shared" si="146"/>
        <v>14</v>
      </c>
      <c r="G1575" s="227">
        <v>1</v>
      </c>
      <c r="H1575" s="94" t="s">
        <v>354</v>
      </c>
      <c r="I1575" s="92" t="s">
        <v>394</v>
      </c>
      <c r="J1575" s="101">
        <v>414.2</v>
      </c>
      <c r="K1575" s="94" t="s">
        <v>241</v>
      </c>
      <c r="L1575" s="92">
        <v>414</v>
      </c>
      <c r="M1575" s="92" t="s">
        <v>374</v>
      </c>
      <c r="N1575" s="95">
        <v>0.75</v>
      </c>
      <c r="O1575" s="92" t="s">
        <v>39</v>
      </c>
      <c r="P1575" s="92" t="s">
        <v>63</v>
      </c>
      <c r="Q1575" s="96">
        <v>43606</v>
      </c>
      <c r="R1575" s="97">
        <v>43769</v>
      </c>
      <c r="S1575" s="98">
        <v>44323</v>
      </c>
      <c r="T1575" s="106">
        <f t="shared" si="145"/>
        <v>554</v>
      </c>
      <c r="U1575" s="106" t="s">
        <v>254</v>
      </c>
      <c r="V1575" s="106">
        <v>0</v>
      </c>
      <c r="W1575" s="109">
        <v>0</v>
      </c>
      <c r="X1575" s="109"/>
      <c r="Y1575" s="109"/>
      <c r="Z1575" s="109"/>
      <c r="AA1575" s="110"/>
      <c r="AB1575" s="99" t="s">
        <v>45</v>
      </c>
    </row>
    <row r="1576" spans="1:28" ht="16">
      <c r="A1576" s="9">
        <v>2</v>
      </c>
      <c r="B1576" s="9">
        <v>2</v>
      </c>
      <c r="C1576" s="9">
        <v>6</v>
      </c>
      <c r="D1576" s="9" t="str">
        <f t="shared" si="143"/>
        <v>Dynan_H6_414.3_414_19C</v>
      </c>
      <c r="E1576" s="9" t="str">
        <f t="shared" si="144"/>
        <v>Dynan_H6_414.3_414_19C_Lung_Block</v>
      </c>
      <c r="F1576" s="282">
        <f t="shared" si="146"/>
        <v>15</v>
      </c>
      <c r="G1576" s="227">
        <v>1</v>
      </c>
      <c r="H1576" s="94" t="s">
        <v>354</v>
      </c>
      <c r="I1576" s="92" t="s">
        <v>394</v>
      </c>
      <c r="J1576" s="101">
        <v>414.3</v>
      </c>
      <c r="K1576" s="94" t="s">
        <v>241</v>
      </c>
      <c r="L1576" s="92">
        <v>414</v>
      </c>
      <c r="M1576" s="92" t="s">
        <v>374</v>
      </c>
      <c r="N1576" s="95">
        <v>0.75</v>
      </c>
      <c r="O1576" s="92" t="s">
        <v>39</v>
      </c>
      <c r="P1576" s="92" t="s">
        <v>63</v>
      </c>
      <c r="Q1576" s="96">
        <v>43606</v>
      </c>
      <c r="R1576" s="97">
        <v>43769</v>
      </c>
      <c r="S1576" s="98">
        <v>44323</v>
      </c>
      <c r="T1576" s="106">
        <f t="shared" si="145"/>
        <v>554</v>
      </c>
      <c r="U1576" s="106" t="s">
        <v>254</v>
      </c>
      <c r="V1576" s="106">
        <v>0</v>
      </c>
      <c r="W1576" s="109">
        <v>0</v>
      </c>
      <c r="X1576" s="109"/>
      <c r="Y1576" s="109"/>
      <c r="Z1576" s="109"/>
      <c r="AA1576" s="110"/>
      <c r="AB1576" s="99" t="s">
        <v>45</v>
      </c>
    </row>
    <row r="1577" spans="1:28" ht="16">
      <c r="A1577" s="9">
        <v>2</v>
      </c>
      <c r="B1577" s="9">
        <v>2</v>
      </c>
      <c r="C1577" s="9">
        <v>6</v>
      </c>
      <c r="D1577" s="9" t="str">
        <f t="shared" si="143"/>
        <v>Dynan_H6_414.4_414_19C</v>
      </c>
      <c r="E1577" s="9" t="str">
        <f t="shared" si="144"/>
        <v>Dynan_H6_414.4_414_19C_Lung_Block</v>
      </c>
      <c r="F1577" s="282">
        <f t="shared" si="146"/>
        <v>16</v>
      </c>
      <c r="G1577" s="227">
        <v>1</v>
      </c>
      <c r="H1577" s="94" t="s">
        <v>354</v>
      </c>
      <c r="I1577" s="92" t="s">
        <v>394</v>
      </c>
      <c r="J1577" s="101">
        <v>414.4</v>
      </c>
      <c r="K1577" s="94" t="s">
        <v>241</v>
      </c>
      <c r="L1577" s="92">
        <v>414</v>
      </c>
      <c r="M1577" s="92" t="s">
        <v>374</v>
      </c>
      <c r="N1577" s="95">
        <v>0.75</v>
      </c>
      <c r="O1577" s="92" t="s">
        <v>39</v>
      </c>
      <c r="P1577" s="92" t="s">
        <v>63</v>
      </c>
      <c r="Q1577" s="96">
        <v>43606</v>
      </c>
      <c r="R1577" s="97">
        <v>43769</v>
      </c>
      <c r="S1577" s="98">
        <v>44323</v>
      </c>
      <c r="T1577" s="106">
        <f t="shared" si="145"/>
        <v>554</v>
      </c>
      <c r="U1577" s="106" t="s">
        <v>254</v>
      </c>
      <c r="V1577" s="106">
        <v>0</v>
      </c>
      <c r="W1577" s="109">
        <v>0</v>
      </c>
      <c r="X1577" s="109"/>
      <c r="Y1577" s="109"/>
      <c r="Z1577" s="109"/>
      <c r="AA1577" s="110"/>
      <c r="AB1577" s="99" t="s">
        <v>45</v>
      </c>
    </row>
    <row r="1578" spans="1:28" ht="16">
      <c r="A1578" s="9">
        <v>2</v>
      </c>
      <c r="B1578" s="9">
        <v>2</v>
      </c>
      <c r="C1578" s="9">
        <v>6</v>
      </c>
      <c r="D1578" s="9" t="str">
        <f t="shared" si="143"/>
        <v>Dynan_H6_6416_414_19C</v>
      </c>
      <c r="E1578" s="9" t="str">
        <f t="shared" si="144"/>
        <v>Dynan_H6_6416_414_19C_Lung_Block</v>
      </c>
      <c r="F1578" s="282">
        <f t="shared" si="146"/>
        <v>17</v>
      </c>
      <c r="G1578" s="227">
        <v>1</v>
      </c>
      <c r="H1578" s="94" t="s">
        <v>354</v>
      </c>
      <c r="I1578" s="92" t="s">
        <v>394</v>
      </c>
      <c r="J1578" s="93">
        <v>6416</v>
      </c>
      <c r="K1578" s="94" t="s">
        <v>241</v>
      </c>
      <c r="L1578" s="92">
        <v>414</v>
      </c>
      <c r="M1578" s="92" t="s">
        <v>374</v>
      </c>
      <c r="N1578" s="95">
        <v>0.75</v>
      </c>
      <c r="O1578" s="92" t="s">
        <v>39</v>
      </c>
      <c r="P1578" s="92" t="s">
        <v>63</v>
      </c>
      <c r="Q1578" s="96">
        <v>43606</v>
      </c>
      <c r="R1578" s="97">
        <v>43769</v>
      </c>
      <c r="S1578" s="98">
        <v>44323</v>
      </c>
      <c r="T1578" s="106">
        <f t="shared" si="145"/>
        <v>554</v>
      </c>
      <c r="U1578" s="106" t="s">
        <v>254</v>
      </c>
      <c r="V1578" s="106">
        <v>0</v>
      </c>
      <c r="W1578" s="109">
        <v>0</v>
      </c>
      <c r="X1578" s="109"/>
      <c r="Y1578" s="109"/>
      <c r="Z1578" s="109"/>
      <c r="AA1578" s="110"/>
      <c r="AB1578" s="99" t="s">
        <v>45</v>
      </c>
    </row>
    <row r="1579" spans="1:28" ht="16">
      <c r="A1579" s="9">
        <v>2</v>
      </c>
      <c r="B1579" s="9">
        <v>2</v>
      </c>
      <c r="C1579" s="9">
        <v>6</v>
      </c>
      <c r="D1579" s="9" t="str">
        <f t="shared" si="143"/>
        <v>Dynan_H6_415.2_415_19C</v>
      </c>
      <c r="E1579" s="9" t="str">
        <f t="shared" si="144"/>
        <v>Dynan_H6_415.2_415_19C_Lung_Block</v>
      </c>
      <c r="F1579" s="282">
        <f t="shared" si="146"/>
        <v>18</v>
      </c>
      <c r="G1579" s="227">
        <v>1</v>
      </c>
      <c r="H1579" s="94" t="s">
        <v>354</v>
      </c>
      <c r="I1579" s="92" t="s">
        <v>394</v>
      </c>
      <c r="J1579" s="101">
        <v>415.2</v>
      </c>
      <c r="K1579" s="94" t="s">
        <v>241</v>
      </c>
      <c r="L1579" s="92">
        <v>415</v>
      </c>
      <c r="M1579" s="92" t="s">
        <v>374</v>
      </c>
      <c r="N1579" s="95">
        <v>0.75</v>
      </c>
      <c r="O1579" s="92" t="s">
        <v>39</v>
      </c>
      <c r="P1579" s="92" t="s">
        <v>63</v>
      </c>
      <c r="Q1579" s="96">
        <v>43606</v>
      </c>
      <c r="R1579" s="97">
        <v>43769</v>
      </c>
      <c r="S1579" s="98">
        <v>44326</v>
      </c>
      <c r="T1579" s="106">
        <f t="shared" si="145"/>
        <v>557</v>
      </c>
      <c r="U1579" s="106" t="s">
        <v>254</v>
      </c>
      <c r="V1579" s="106">
        <v>0</v>
      </c>
      <c r="W1579" s="109">
        <v>0</v>
      </c>
      <c r="X1579" s="109"/>
      <c r="Y1579" s="109"/>
      <c r="Z1579" s="109"/>
      <c r="AA1579" s="110"/>
      <c r="AB1579" s="99" t="s">
        <v>45</v>
      </c>
    </row>
    <row r="1580" spans="1:28" ht="16">
      <c r="A1580" s="9">
        <v>2</v>
      </c>
      <c r="B1580" s="9">
        <v>2</v>
      </c>
      <c r="C1580" s="9">
        <v>6</v>
      </c>
      <c r="D1580" s="9" t="str">
        <f t="shared" si="143"/>
        <v>Dynan_H6_415.3_415_19C</v>
      </c>
      <c r="E1580" s="9" t="str">
        <f t="shared" si="144"/>
        <v>Dynan_H6_415.3_415_19C_Lung_Block</v>
      </c>
      <c r="F1580" s="282">
        <f t="shared" si="146"/>
        <v>19</v>
      </c>
      <c r="G1580" s="227">
        <v>1</v>
      </c>
      <c r="H1580" s="94" t="s">
        <v>354</v>
      </c>
      <c r="I1580" s="92" t="s">
        <v>394</v>
      </c>
      <c r="J1580" s="101">
        <v>415.3</v>
      </c>
      <c r="K1580" s="94" t="s">
        <v>241</v>
      </c>
      <c r="L1580" s="92">
        <v>415</v>
      </c>
      <c r="M1580" s="92" t="s">
        <v>374</v>
      </c>
      <c r="N1580" s="95">
        <v>0.75</v>
      </c>
      <c r="O1580" s="92" t="s">
        <v>39</v>
      </c>
      <c r="P1580" s="92" t="s">
        <v>63</v>
      </c>
      <c r="Q1580" s="96">
        <v>43606</v>
      </c>
      <c r="R1580" s="97">
        <v>43769</v>
      </c>
      <c r="S1580" s="98">
        <v>44326</v>
      </c>
      <c r="T1580" s="106">
        <f t="shared" si="145"/>
        <v>557</v>
      </c>
      <c r="U1580" s="106" t="s">
        <v>254</v>
      </c>
      <c r="V1580" s="106">
        <v>0</v>
      </c>
      <c r="W1580" s="109">
        <v>0</v>
      </c>
      <c r="X1580" s="109"/>
      <c r="Y1580" s="109"/>
      <c r="Z1580" s="109"/>
      <c r="AA1580" s="110"/>
      <c r="AB1580" s="99" t="s">
        <v>45</v>
      </c>
    </row>
    <row r="1581" spans="1:28" ht="16">
      <c r="A1581" s="9">
        <v>2</v>
      </c>
      <c r="B1581" s="9">
        <v>2</v>
      </c>
      <c r="C1581" s="9">
        <v>6</v>
      </c>
      <c r="D1581" s="9" t="str">
        <f t="shared" si="143"/>
        <v>Dynan_H6_415.4_415_19C</v>
      </c>
      <c r="E1581" s="9" t="str">
        <f t="shared" si="144"/>
        <v>Dynan_H6_415.4_415_19C_Lung_Block</v>
      </c>
      <c r="F1581" s="282">
        <f t="shared" si="146"/>
        <v>20</v>
      </c>
      <c r="G1581" s="227">
        <v>1</v>
      </c>
      <c r="H1581" s="94" t="s">
        <v>354</v>
      </c>
      <c r="I1581" s="92" t="s">
        <v>394</v>
      </c>
      <c r="J1581" s="101">
        <v>415.4</v>
      </c>
      <c r="K1581" s="94" t="s">
        <v>241</v>
      </c>
      <c r="L1581" s="92">
        <v>415</v>
      </c>
      <c r="M1581" s="92" t="s">
        <v>374</v>
      </c>
      <c r="N1581" s="95">
        <v>0.75</v>
      </c>
      <c r="O1581" s="92" t="s">
        <v>39</v>
      </c>
      <c r="P1581" s="92" t="s">
        <v>63</v>
      </c>
      <c r="Q1581" s="96">
        <v>43606</v>
      </c>
      <c r="R1581" s="97">
        <v>43769</v>
      </c>
      <c r="S1581" s="98">
        <v>44326</v>
      </c>
      <c r="T1581" s="106">
        <f t="shared" si="145"/>
        <v>557</v>
      </c>
      <c r="U1581" s="106" t="s">
        <v>254</v>
      </c>
      <c r="V1581" s="106">
        <v>0</v>
      </c>
      <c r="W1581" s="109">
        <v>0</v>
      </c>
      <c r="X1581" s="109"/>
      <c r="Y1581" s="109"/>
      <c r="Z1581" s="109"/>
      <c r="AA1581" s="110"/>
      <c r="AB1581" s="99" t="s">
        <v>45</v>
      </c>
    </row>
    <row r="1582" spans="1:28" ht="16">
      <c r="A1582" s="9">
        <v>2</v>
      </c>
      <c r="B1582" s="9">
        <v>2</v>
      </c>
      <c r="C1582" s="9">
        <v>6</v>
      </c>
      <c r="D1582" s="9" t="str">
        <f t="shared" si="143"/>
        <v>Dynan_H6_415.5_415_19C</v>
      </c>
      <c r="E1582" s="9" t="str">
        <f t="shared" si="144"/>
        <v>Dynan_H6_415.5_415_19C_Lung_Block</v>
      </c>
      <c r="F1582" s="282">
        <f t="shared" si="146"/>
        <v>21</v>
      </c>
      <c r="G1582" s="227">
        <v>1</v>
      </c>
      <c r="H1582" s="94" t="s">
        <v>354</v>
      </c>
      <c r="I1582" s="92" t="s">
        <v>394</v>
      </c>
      <c r="J1582" s="101">
        <v>415.5</v>
      </c>
      <c r="K1582" s="94" t="s">
        <v>241</v>
      </c>
      <c r="L1582" s="92">
        <v>415</v>
      </c>
      <c r="M1582" s="92" t="s">
        <v>374</v>
      </c>
      <c r="N1582" s="95">
        <v>0.75</v>
      </c>
      <c r="O1582" s="92" t="s">
        <v>39</v>
      </c>
      <c r="P1582" s="92" t="s">
        <v>63</v>
      </c>
      <c r="Q1582" s="96">
        <v>43606</v>
      </c>
      <c r="R1582" s="97">
        <v>43769</v>
      </c>
      <c r="S1582" s="98">
        <v>44326</v>
      </c>
      <c r="T1582" s="106">
        <f t="shared" si="145"/>
        <v>557</v>
      </c>
      <c r="U1582" s="106" t="s">
        <v>254</v>
      </c>
      <c r="V1582" s="106">
        <v>0</v>
      </c>
      <c r="W1582" s="109">
        <v>0</v>
      </c>
      <c r="X1582" s="109"/>
      <c r="Y1582" s="109"/>
      <c r="Z1582" s="109"/>
      <c r="AA1582" s="110"/>
      <c r="AB1582" s="99" t="s">
        <v>45</v>
      </c>
    </row>
    <row r="1583" spans="1:28" ht="16">
      <c r="A1583" s="9">
        <v>2</v>
      </c>
      <c r="B1583" s="9">
        <v>2</v>
      </c>
      <c r="C1583" s="9">
        <v>6</v>
      </c>
      <c r="D1583" s="9" t="str">
        <f t="shared" si="143"/>
        <v>Dynan_H6_416.1_416_19C</v>
      </c>
      <c r="E1583" s="9" t="str">
        <f t="shared" si="144"/>
        <v>Dynan_H6_416.1_416_19C_Lung_Block</v>
      </c>
      <c r="F1583" s="282">
        <f t="shared" si="146"/>
        <v>22</v>
      </c>
      <c r="G1583" s="227">
        <v>1</v>
      </c>
      <c r="H1583" s="94" t="s">
        <v>354</v>
      </c>
      <c r="I1583" s="92" t="s">
        <v>394</v>
      </c>
      <c r="J1583" s="101">
        <v>416.1</v>
      </c>
      <c r="K1583" s="94" t="s">
        <v>241</v>
      </c>
      <c r="L1583" s="92">
        <v>416</v>
      </c>
      <c r="M1583" s="92" t="s">
        <v>374</v>
      </c>
      <c r="N1583" s="95">
        <v>0.75</v>
      </c>
      <c r="O1583" s="92" t="s">
        <v>39</v>
      </c>
      <c r="P1583" s="92" t="s">
        <v>63</v>
      </c>
      <c r="Q1583" s="96">
        <v>43606</v>
      </c>
      <c r="R1583" s="97">
        <v>43769</v>
      </c>
      <c r="S1583" s="98">
        <v>44326</v>
      </c>
      <c r="T1583" s="106">
        <f t="shared" si="145"/>
        <v>557</v>
      </c>
      <c r="U1583" s="106" t="s">
        <v>254</v>
      </c>
      <c r="V1583" s="106">
        <v>0</v>
      </c>
      <c r="W1583" s="109">
        <v>0</v>
      </c>
      <c r="X1583" s="109"/>
      <c r="Y1583" s="109"/>
      <c r="Z1583" s="109">
        <v>1</v>
      </c>
      <c r="AA1583" s="110" t="s">
        <v>395</v>
      </c>
      <c r="AB1583" s="99" t="s">
        <v>45</v>
      </c>
    </row>
    <row r="1584" spans="1:28" ht="16">
      <c r="A1584" s="9">
        <v>2</v>
      </c>
      <c r="B1584" s="9">
        <v>2</v>
      </c>
      <c r="C1584" s="9">
        <v>6</v>
      </c>
      <c r="D1584" s="9" t="str">
        <f t="shared" si="143"/>
        <v>Dynan_H6_416.2_416_19C</v>
      </c>
      <c r="E1584" s="9" t="str">
        <f t="shared" si="144"/>
        <v>Dynan_H6_416.2_416_19C_Lung_Block</v>
      </c>
      <c r="F1584" s="282">
        <f t="shared" si="146"/>
        <v>23</v>
      </c>
      <c r="G1584" s="227">
        <v>1</v>
      </c>
      <c r="H1584" s="94" t="s">
        <v>354</v>
      </c>
      <c r="I1584" s="92" t="s">
        <v>394</v>
      </c>
      <c r="J1584" s="101">
        <v>416.2</v>
      </c>
      <c r="K1584" s="94" t="s">
        <v>241</v>
      </c>
      <c r="L1584" s="92">
        <v>416</v>
      </c>
      <c r="M1584" s="92" t="s">
        <v>374</v>
      </c>
      <c r="N1584" s="95">
        <v>0.75</v>
      </c>
      <c r="O1584" s="92" t="s">
        <v>39</v>
      </c>
      <c r="P1584" s="92" t="s">
        <v>63</v>
      </c>
      <c r="Q1584" s="96">
        <v>43606</v>
      </c>
      <c r="R1584" s="97">
        <v>43769</v>
      </c>
      <c r="S1584" s="98">
        <v>44326</v>
      </c>
      <c r="T1584" s="106">
        <f t="shared" si="145"/>
        <v>557</v>
      </c>
      <c r="U1584" s="106" t="s">
        <v>254</v>
      </c>
      <c r="V1584" s="106">
        <v>0</v>
      </c>
      <c r="W1584" s="109">
        <v>0</v>
      </c>
      <c r="X1584" s="109"/>
      <c r="Y1584" s="109"/>
      <c r="Z1584" s="109"/>
      <c r="AA1584" s="110"/>
      <c r="AB1584" s="99" t="s">
        <v>45</v>
      </c>
    </row>
    <row r="1585" spans="1:28" ht="16">
      <c r="A1585" s="9">
        <v>2</v>
      </c>
      <c r="B1585" s="9">
        <v>2</v>
      </c>
      <c r="C1585" s="9">
        <v>6</v>
      </c>
      <c r="D1585" s="9" t="str">
        <f t="shared" si="143"/>
        <v>Dynan_H6_416.3_416_19C</v>
      </c>
      <c r="E1585" s="9" t="str">
        <f t="shared" si="144"/>
        <v>Dynan_H6_416.3_416_19C_Lung_Block</v>
      </c>
      <c r="F1585" s="282">
        <f t="shared" si="146"/>
        <v>24</v>
      </c>
      <c r="G1585" s="227">
        <v>1</v>
      </c>
      <c r="H1585" s="94" t="s">
        <v>354</v>
      </c>
      <c r="I1585" s="92" t="s">
        <v>394</v>
      </c>
      <c r="J1585" s="101">
        <v>416.3</v>
      </c>
      <c r="K1585" s="94" t="s">
        <v>241</v>
      </c>
      <c r="L1585" s="92">
        <v>416</v>
      </c>
      <c r="M1585" s="92" t="s">
        <v>374</v>
      </c>
      <c r="N1585" s="95">
        <v>0.75</v>
      </c>
      <c r="O1585" s="92" t="s">
        <v>39</v>
      </c>
      <c r="P1585" s="92" t="s">
        <v>63</v>
      </c>
      <c r="Q1585" s="96">
        <v>43606</v>
      </c>
      <c r="R1585" s="97">
        <v>43769</v>
      </c>
      <c r="S1585" s="98">
        <v>44326</v>
      </c>
      <c r="T1585" s="106">
        <f t="shared" si="145"/>
        <v>557</v>
      </c>
      <c r="U1585" s="106" t="s">
        <v>254</v>
      </c>
      <c r="V1585" s="106">
        <v>0</v>
      </c>
      <c r="W1585" s="109">
        <v>0</v>
      </c>
      <c r="X1585" s="109"/>
      <c r="Y1585" s="109"/>
      <c r="Z1585" s="109"/>
      <c r="AA1585" s="110"/>
      <c r="AB1585" s="99" t="s">
        <v>45</v>
      </c>
    </row>
    <row r="1586" spans="1:28" ht="16">
      <c r="A1586" s="9">
        <v>2</v>
      </c>
      <c r="B1586" s="9">
        <v>2</v>
      </c>
      <c r="C1586" s="9">
        <v>6</v>
      </c>
      <c r="D1586" s="9" t="str">
        <f t="shared" si="143"/>
        <v>Dynan_H6_7930_416_19C</v>
      </c>
      <c r="E1586" s="9" t="str">
        <f t="shared" si="144"/>
        <v>Dynan_H6_7930_416_19C_Lung_Block</v>
      </c>
      <c r="F1586" s="282">
        <f t="shared" si="146"/>
        <v>25</v>
      </c>
      <c r="G1586" s="227">
        <v>1</v>
      </c>
      <c r="H1586" s="94" t="s">
        <v>354</v>
      </c>
      <c r="I1586" s="92" t="s">
        <v>394</v>
      </c>
      <c r="J1586" s="93">
        <v>7930</v>
      </c>
      <c r="K1586" s="94" t="s">
        <v>241</v>
      </c>
      <c r="L1586" s="92">
        <v>416</v>
      </c>
      <c r="M1586" s="92" t="s">
        <v>374</v>
      </c>
      <c r="N1586" s="95">
        <v>0.75</v>
      </c>
      <c r="O1586" s="92" t="s">
        <v>39</v>
      </c>
      <c r="P1586" s="92" t="s">
        <v>63</v>
      </c>
      <c r="Q1586" s="96">
        <v>43606</v>
      </c>
      <c r="R1586" s="97">
        <v>43769</v>
      </c>
      <c r="S1586" s="98">
        <v>44326</v>
      </c>
      <c r="T1586" s="106">
        <f t="shared" si="145"/>
        <v>557</v>
      </c>
      <c r="U1586" s="106" t="s">
        <v>254</v>
      </c>
      <c r="V1586" s="106">
        <v>0</v>
      </c>
      <c r="W1586" s="109">
        <v>0</v>
      </c>
      <c r="X1586" s="109"/>
      <c r="Y1586" s="109"/>
      <c r="Z1586" s="109"/>
      <c r="AA1586" s="110"/>
      <c r="AB1586" s="99" t="s">
        <v>45</v>
      </c>
    </row>
    <row r="1587" spans="1:28" ht="16">
      <c r="A1587" s="9">
        <v>2</v>
      </c>
      <c r="B1587" s="9">
        <v>2</v>
      </c>
      <c r="C1587" s="9">
        <v>6</v>
      </c>
      <c r="D1587" s="9" t="str">
        <f t="shared" si="143"/>
        <v>Dynan_H6_7937_416_19C</v>
      </c>
      <c r="E1587" s="9" t="str">
        <f t="shared" si="144"/>
        <v>Dynan_H6_7937_416_19C_Lung_Block</v>
      </c>
      <c r="F1587" s="282">
        <f t="shared" si="146"/>
        <v>26</v>
      </c>
      <c r="G1587" s="227">
        <v>1</v>
      </c>
      <c r="H1587" s="94" t="s">
        <v>354</v>
      </c>
      <c r="I1587" s="92" t="s">
        <v>394</v>
      </c>
      <c r="J1587" s="93">
        <v>7937</v>
      </c>
      <c r="K1587" s="94" t="s">
        <v>241</v>
      </c>
      <c r="L1587" s="92">
        <v>416</v>
      </c>
      <c r="M1587" s="92" t="s">
        <v>374</v>
      </c>
      <c r="N1587" s="95">
        <v>0.75</v>
      </c>
      <c r="O1587" s="92" t="s">
        <v>39</v>
      </c>
      <c r="P1587" s="92" t="s">
        <v>63</v>
      </c>
      <c r="Q1587" s="96">
        <v>43606</v>
      </c>
      <c r="R1587" s="97">
        <v>43769</v>
      </c>
      <c r="S1587" s="98">
        <v>44326</v>
      </c>
      <c r="T1587" s="106">
        <f t="shared" si="145"/>
        <v>557</v>
      </c>
      <c r="U1587" s="106" t="s">
        <v>254</v>
      </c>
      <c r="V1587" s="106">
        <v>0</v>
      </c>
      <c r="W1587" s="109">
        <v>0</v>
      </c>
      <c r="X1587" s="109"/>
      <c r="Y1587" s="109"/>
      <c r="Z1587" s="109"/>
      <c r="AA1587" s="110"/>
      <c r="AB1587" s="99" t="s">
        <v>45</v>
      </c>
    </row>
    <row r="1588" spans="1:28" ht="16">
      <c r="A1588" s="9">
        <v>2</v>
      </c>
      <c r="B1588" s="9">
        <v>2</v>
      </c>
      <c r="C1588" s="9">
        <v>6</v>
      </c>
      <c r="D1588" s="9" t="str">
        <f t="shared" si="143"/>
        <v>Dynan_H6_417.1_417_19C</v>
      </c>
      <c r="E1588" s="9" t="str">
        <f t="shared" si="144"/>
        <v>Dynan_H6_417.1_417_19C_Lung_Block</v>
      </c>
      <c r="F1588" s="282">
        <f t="shared" si="146"/>
        <v>27</v>
      </c>
      <c r="G1588" s="227">
        <v>1</v>
      </c>
      <c r="H1588" s="94" t="s">
        <v>354</v>
      </c>
      <c r="I1588" s="92" t="s">
        <v>394</v>
      </c>
      <c r="J1588" s="101">
        <v>417.1</v>
      </c>
      <c r="K1588" s="94" t="s">
        <v>241</v>
      </c>
      <c r="L1588" s="92">
        <v>417</v>
      </c>
      <c r="M1588" s="92" t="s">
        <v>374</v>
      </c>
      <c r="N1588" s="95">
        <v>0.75</v>
      </c>
      <c r="O1588" s="92" t="s">
        <v>39</v>
      </c>
      <c r="P1588" s="92" t="s">
        <v>63</v>
      </c>
      <c r="Q1588" s="96">
        <v>43606</v>
      </c>
      <c r="R1588" s="97">
        <v>43769</v>
      </c>
      <c r="S1588" s="98">
        <v>44326</v>
      </c>
      <c r="T1588" s="106">
        <f t="shared" si="145"/>
        <v>557</v>
      </c>
      <c r="U1588" s="106" t="s">
        <v>308</v>
      </c>
      <c r="V1588" s="106">
        <v>0</v>
      </c>
      <c r="W1588" s="109">
        <v>0</v>
      </c>
      <c r="X1588" s="109"/>
      <c r="Y1588" s="109"/>
      <c r="Z1588" s="109"/>
      <c r="AA1588" s="110"/>
      <c r="AB1588" s="99" t="s">
        <v>45</v>
      </c>
    </row>
    <row r="1589" spans="1:28" ht="16">
      <c r="A1589" s="9">
        <v>2</v>
      </c>
      <c r="B1589" s="9">
        <v>2</v>
      </c>
      <c r="C1589" s="9">
        <v>6</v>
      </c>
      <c r="D1589" s="9" t="str">
        <f t="shared" si="143"/>
        <v>Dynan_H6_417.2_417_19C</v>
      </c>
      <c r="E1589" s="9" t="str">
        <f t="shared" si="144"/>
        <v>Dynan_H6_417.2_417_19C_Lung_Block</v>
      </c>
      <c r="F1589" s="282">
        <f t="shared" si="146"/>
        <v>28</v>
      </c>
      <c r="G1589" s="227">
        <v>1</v>
      </c>
      <c r="H1589" s="94" t="s">
        <v>354</v>
      </c>
      <c r="I1589" s="92" t="s">
        <v>394</v>
      </c>
      <c r="J1589" s="101">
        <v>417.2</v>
      </c>
      <c r="K1589" s="94" t="s">
        <v>241</v>
      </c>
      <c r="L1589" s="92">
        <v>417</v>
      </c>
      <c r="M1589" s="92" t="s">
        <v>374</v>
      </c>
      <c r="N1589" s="95">
        <v>0.75</v>
      </c>
      <c r="O1589" s="92" t="s">
        <v>39</v>
      </c>
      <c r="P1589" s="92" t="s">
        <v>63</v>
      </c>
      <c r="Q1589" s="96">
        <v>43606</v>
      </c>
      <c r="R1589" s="97">
        <v>43769</v>
      </c>
      <c r="S1589" s="98">
        <v>44326</v>
      </c>
      <c r="T1589" s="106">
        <f t="shared" si="145"/>
        <v>557</v>
      </c>
      <c r="U1589" s="106" t="s">
        <v>308</v>
      </c>
      <c r="V1589" s="106">
        <v>0</v>
      </c>
      <c r="W1589" s="109">
        <v>0</v>
      </c>
      <c r="X1589" s="109"/>
      <c r="Y1589" s="109"/>
      <c r="Z1589" s="109"/>
      <c r="AA1589" s="110"/>
      <c r="AB1589" s="99" t="s">
        <v>45</v>
      </c>
    </row>
    <row r="1590" spans="1:28" ht="16">
      <c r="A1590" s="9">
        <v>2</v>
      </c>
      <c r="B1590" s="9">
        <v>2</v>
      </c>
      <c r="C1590" s="9">
        <v>6</v>
      </c>
      <c r="D1590" s="9" t="str">
        <f t="shared" si="143"/>
        <v>Dynan_H6_417.3_417_19C</v>
      </c>
      <c r="E1590" s="9" t="str">
        <f t="shared" si="144"/>
        <v>Dynan_H6_417.3_417_19C_Lung_Block</v>
      </c>
      <c r="F1590" s="282">
        <f t="shared" si="146"/>
        <v>29</v>
      </c>
      <c r="G1590" s="227">
        <v>1</v>
      </c>
      <c r="H1590" s="94" t="s">
        <v>354</v>
      </c>
      <c r="I1590" s="92" t="s">
        <v>394</v>
      </c>
      <c r="J1590" s="101">
        <v>417.3</v>
      </c>
      <c r="K1590" s="94" t="s">
        <v>241</v>
      </c>
      <c r="L1590" s="92">
        <v>417</v>
      </c>
      <c r="M1590" s="92" t="s">
        <v>374</v>
      </c>
      <c r="N1590" s="95">
        <v>0.75</v>
      </c>
      <c r="O1590" s="92" t="s">
        <v>39</v>
      </c>
      <c r="P1590" s="92" t="s">
        <v>63</v>
      </c>
      <c r="Q1590" s="96">
        <v>43606</v>
      </c>
      <c r="R1590" s="97">
        <v>43769</v>
      </c>
      <c r="S1590" s="98">
        <v>44326</v>
      </c>
      <c r="T1590" s="106">
        <f t="shared" si="145"/>
        <v>557</v>
      </c>
      <c r="U1590" s="106" t="s">
        <v>308</v>
      </c>
      <c r="V1590" s="106">
        <v>0</v>
      </c>
      <c r="W1590" s="109">
        <v>0</v>
      </c>
      <c r="X1590" s="109"/>
      <c r="Y1590" s="109"/>
      <c r="Z1590" s="109"/>
      <c r="AA1590" s="110"/>
      <c r="AB1590" s="99" t="s">
        <v>45</v>
      </c>
    </row>
    <row r="1591" spans="1:28" ht="16">
      <c r="A1591" s="9">
        <v>2</v>
      </c>
      <c r="B1591" s="9">
        <v>2</v>
      </c>
      <c r="C1591" s="9">
        <v>6</v>
      </c>
      <c r="D1591" s="9" t="str">
        <f t="shared" si="143"/>
        <v>Dynan_H6_418.1_418_19C</v>
      </c>
      <c r="E1591" s="9" t="str">
        <f t="shared" si="144"/>
        <v>Dynan_H6_418.1_418_19C_Lung_Block</v>
      </c>
      <c r="F1591" s="282">
        <f t="shared" si="146"/>
        <v>30</v>
      </c>
      <c r="G1591" s="227">
        <v>1</v>
      </c>
      <c r="H1591" s="94" t="s">
        <v>354</v>
      </c>
      <c r="I1591" s="92" t="s">
        <v>394</v>
      </c>
      <c r="J1591" s="101">
        <v>418.1</v>
      </c>
      <c r="K1591" s="94" t="s">
        <v>241</v>
      </c>
      <c r="L1591" s="92">
        <v>418</v>
      </c>
      <c r="M1591" s="92" t="s">
        <v>374</v>
      </c>
      <c r="N1591" s="95">
        <v>0.75</v>
      </c>
      <c r="O1591" s="92" t="s">
        <v>39</v>
      </c>
      <c r="P1591" s="92" t="s">
        <v>63</v>
      </c>
      <c r="Q1591" s="96">
        <v>43606</v>
      </c>
      <c r="R1591" s="97">
        <v>43769</v>
      </c>
      <c r="S1591" s="98">
        <v>44326</v>
      </c>
      <c r="T1591" s="106">
        <f t="shared" si="145"/>
        <v>557</v>
      </c>
      <c r="U1591" s="106" t="s">
        <v>308</v>
      </c>
      <c r="V1591" s="106">
        <v>0</v>
      </c>
      <c r="W1591" s="109">
        <v>0</v>
      </c>
      <c r="X1591" s="109"/>
      <c r="Y1591" s="109"/>
      <c r="Z1591" s="109"/>
      <c r="AA1591" s="110"/>
      <c r="AB1591" s="99" t="s">
        <v>45</v>
      </c>
    </row>
    <row r="1592" spans="1:28" ht="16">
      <c r="A1592" s="9">
        <v>2</v>
      </c>
      <c r="B1592" s="9">
        <v>2</v>
      </c>
      <c r="C1592" s="9">
        <v>6</v>
      </c>
      <c r="D1592" s="9" t="str">
        <f t="shared" si="143"/>
        <v>Dynan_H6_6493_418_19C</v>
      </c>
      <c r="E1592" s="9" t="str">
        <f t="shared" si="144"/>
        <v>Dynan_H6_6493_418_19C_Lung_Block</v>
      </c>
      <c r="F1592" s="282">
        <f t="shared" si="146"/>
        <v>31</v>
      </c>
      <c r="G1592" s="227">
        <v>1</v>
      </c>
      <c r="H1592" s="94" t="s">
        <v>354</v>
      </c>
      <c r="I1592" s="92" t="s">
        <v>394</v>
      </c>
      <c r="J1592" s="93">
        <v>6493</v>
      </c>
      <c r="K1592" s="94" t="s">
        <v>241</v>
      </c>
      <c r="L1592" s="92">
        <v>418</v>
      </c>
      <c r="M1592" s="92" t="s">
        <v>374</v>
      </c>
      <c r="N1592" s="95">
        <v>0.75</v>
      </c>
      <c r="O1592" s="92" t="s">
        <v>39</v>
      </c>
      <c r="P1592" s="92" t="s">
        <v>63</v>
      </c>
      <c r="Q1592" s="96">
        <v>43606</v>
      </c>
      <c r="R1592" s="97">
        <v>43769</v>
      </c>
      <c r="S1592" s="98">
        <v>44326</v>
      </c>
      <c r="T1592" s="106">
        <f t="shared" si="145"/>
        <v>557</v>
      </c>
      <c r="U1592" s="106" t="s">
        <v>308</v>
      </c>
      <c r="V1592" s="106">
        <v>0</v>
      </c>
      <c r="W1592" s="109">
        <v>0</v>
      </c>
      <c r="X1592" s="109"/>
      <c r="Y1592" s="109"/>
      <c r="Z1592" s="109"/>
      <c r="AA1592" s="110"/>
      <c r="AB1592" s="99" t="s">
        <v>45</v>
      </c>
    </row>
    <row r="1593" spans="1:28" ht="16">
      <c r="A1593" s="9">
        <v>2</v>
      </c>
      <c r="B1593" s="9">
        <v>2</v>
      </c>
      <c r="C1593" s="9">
        <v>6</v>
      </c>
      <c r="D1593" s="9" t="str">
        <f t="shared" si="143"/>
        <v>Dynan_H6_6496_418_19C</v>
      </c>
      <c r="E1593" s="9" t="str">
        <f t="shared" si="144"/>
        <v>Dynan_H6_6496_418_19C_Lung_Block</v>
      </c>
      <c r="F1593" s="282">
        <f t="shared" si="146"/>
        <v>32</v>
      </c>
      <c r="G1593" s="227">
        <v>1</v>
      </c>
      <c r="H1593" s="94" t="s">
        <v>354</v>
      </c>
      <c r="I1593" s="92" t="s">
        <v>394</v>
      </c>
      <c r="J1593" s="93">
        <v>6496</v>
      </c>
      <c r="K1593" s="94" t="s">
        <v>241</v>
      </c>
      <c r="L1593" s="92">
        <v>418</v>
      </c>
      <c r="M1593" s="92" t="s">
        <v>374</v>
      </c>
      <c r="N1593" s="95">
        <v>0.75</v>
      </c>
      <c r="O1593" s="92" t="s">
        <v>39</v>
      </c>
      <c r="P1593" s="92" t="s">
        <v>63</v>
      </c>
      <c r="Q1593" s="96">
        <v>43606</v>
      </c>
      <c r="R1593" s="97">
        <v>43769</v>
      </c>
      <c r="S1593" s="98">
        <v>44326</v>
      </c>
      <c r="T1593" s="106">
        <f t="shared" si="145"/>
        <v>557</v>
      </c>
      <c r="U1593" s="106" t="s">
        <v>308</v>
      </c>
      <c r="V1593" s="106">
        <v>0</v>
      </c>
      <c r="W1593" s="109">
        <v>0</v>
      </c>
      <c r="X1593" s="109"/>
      <c r="Y1593" s="109"/>
      <c r="Z1593" s="109"/>
      <c r="AA1593" s="110"/>
      <c r="AB1593" s="99" t="s">
        <v>45</v>
      </c>
    </row>
    <row r="1594" spans="1:28" ht="16">
      <c r="A1594" s="9">
        <v>2</v>
      </c>
      <c r="B1594" s="9">
        <v>2</v>
      </c>
      <c r="C1594" s="9">
        <v>6</v>
      </c>
      <c r="D1594" s="9" t="str">
        <f t="shared" si="143"/>
        <v>Dynan_H6_6498_418_19C</v>
      </c>
      <c r="E1594" s="9" t="str">
        <f t="shared" ref="E1594:E1625" si="147">D1594&amp;"_Lung_Block"</f>
        <v>Dynan_H6_6498_418_19C_Lung_Block</v>
      </c>
      <c r="F1594" s="282">
        <f t="shared" si="146"/>
        <v>33</v>
      </c>
      <c r="G1594" s="227">
        <v>1</v>
      </c>
      <c r="H1594" s="94" t="s">
        <v>354</v>
      </c>
      <c r="I1594" s="92" t="s">
        <v>394</v>
      </c>
      <c r="J1594" s="93">
        <v>6498</v>
      </c>
      <c r="K1594" s="94" t="s">
        <v>241</v>
      </c>
      <c r="L1594" s="92">
        <v>418</v>
      </c>
      <c r="M1594" s="92" t="s">
        <v>374</v>
      </c>
      <c r="N1594" s="95">
        <v>0.75</v>
      </c>
      <c r="O1594" s="92" t="s">
        <v>39</v>
      </c>
      <c r="P1594" s="92" t="s">
        <v>63</v>
      </c>
      <c r="Q1594" s="96">
        <v>43606</v>
      </c>
      <c r="R1594" s="97">
        <v>43769</v>
      </c>
      <c r="S1594" s="98">
        <v>44326</v>
      </c>
      <c r="T1594" s="106">
        <f t="shared" si="145"/>
        <v>557</v>
      </c>
      <c r="U1594" s="106" t="s">
        <v>308</v>
      </c>
      <c r="V1594" s="106">
        <v>0</v>
      </c>
      <c r="W1594" s="109">
        <v>0</v>
      </c>
      <c r="X1594" s="109"/>
      <c r="Y1594" s="109"/>
      <c r="Z1594" s="109">
        <v>1</v>
      </c>
      <c r="AA1594" s="110" t="s">
        <v>395</v>
      </c>
      <c r="AB1594" s="99" t="s">
        <v>45</v>
      </c>
    </row>
    <row r="1595" spans="1:28" ht="16">
      <c r="A1595" s="9">
        <v>2</v>
      </c>
      <c r="B1595" s="9">
        <v>2</v>
      </c>
      <c r="C1595" s="9">
        <v>6</v>
      </c>
      <c r="D1595" s="9" t="str">
        <f t="shared" si="143"/>
        <v>Dynan_H6_6403_419_19C</v>
      </c>
      <c r="E1595" s="9" t="str">
        <f t="shared" si="147"/>
        <v>Dynan_H6_6403_419_19C_Lung_Block</v>
      </c>
      <c r="F1595" s="282">
        <f t="shared" si="146"/>
        <v>34</v>
      </c>
      <c r="G1595" s="227">
        <v>1</v>
      </c>
      <c r="H1595" s="94" t="s">
        <v>354</v>
      </c>
      <c r="I1595" s="92" t="s">
        <v>394</v>
      </c>
      <c r="J1595" s="93">
        <v>6403</v>
      </c>
      <c r="K1595" s="94" t="s">
        <v>241</v>
      </c>
      <c r="L1595" s="92">
        <v>419</v>
      </c>
      <c r="M1595" s="92" t="s">
        <v>374</v>
      </c>
      <c r="N1595" s="95">
        <v>0.75</v>
      </c>
      <c r="O1595" s="92" t="s">
        <v>39</v>
      </c>
      <c r="P1595" s="92" t="s">
        <v>63</v>
      </c>
      <c r="Q1595" s="96">
        <v>43606</v>
      </c>
      <c r="R1595" s="97">
        <v>43769</v>
      </c>
      <c r="S1595" s="98">
        <v>44326</v>
      </c>
      <c r="T1595" s="106">
        <f t="shared" si="145"/>
        <v>557</v>
      </c>
      <c r="U1595" s="106" t="s">
        <v>365</v>
      </c>
      <c r="V1595" s="106">
        <v>0</v>
      </c>
      <c r="W1595" s="111">
        <v>0</v>
      </c>
      <c r="X1595" s="111"/>
      <c r="Y1595" s="111"/>
      <c r="Z1595" s="111"/>
      <c r="AA1595" s="112"/>
      <c r="AB1595" s="99" t="s">
        <v>45</v>
      </c>
    </row>
    <row r="1596" spans="1:28" ht="16">
      <c r="A1596" s="9">
        <v>2</v>
      </c>
      <c r="B1596" s="9">
        <v>2</v>
      </c>
      <c r="C1596" s="9">
        <v>6</v>
      </c>
      <c r="D1596" s="9" t="str">
        <f t="shared" si="143"/>
        <v>Dynan_H6_6405_419_19C</v>
      </c>
      <c r="E1596" s="9" t="str">
        <f t="shared" si="147"/>
        <v>Dynan_H6_6405_419_19C_Lung_Block</v>
      </c>
      <c r="F1596" s="282">
        <f t="shared" si="146"/>
        <v>35</v>
      </c>
      <c r="G1596" s="227">
        <v>1</v>
      </c>
      <c r="H1596" s="94" t="s">
        <v>354</v>
      </c>
      <c r="I1596" s="92" t="s">
        <v>394</v>
      </c>
      <c r="J1596" s="93">
        <v>6405</v>
      </c>
      <c r="K1596" s="94" t="s">
        <v>241</v>
      </c>
      <c r="L1596" s="92">
        <v>419</v>
      </c>
      <c r="M1596" s="92" t="s">
        <v>374</v>
      </c>
      <c r="N1596" s="95">
        <v>0.75</v>
      </c>
      <c r="O1596" s="92" t="s">
        <v>39</v>
      </c>
      <c r="P1596" s="92" t="s">
        <v>63</v>
      </c>
      <c r="Q1596" s="96">
        <v>43606</v>
      </c>
      <c r="R1596" s="97">
        <v>43769</v>
      </c>
      <c r="S1596" s="98">
        <v>44326</v>
      </c>
      <c r="T1596" s="106">
        <f t="shared" si="145"/>
        <v>557</v>
      </c>
      <c r="U1596" s="106" t="s">
        <v>365</v>
      </c>
      <c r="V1596" s="106">
        <v>0</v>
      </c>
      <c r="W1596" s="111">
        <v>0</v>
      </c>
      <c r="X1596" s="111"/>
      <c r="Y1596" s="111"/>
      <c r="Z1596" s="111"/>
      <c r="AA1596" s="112"/>
      <c r="AB1596" s="99" t="s">
        <v>45</v>
      </c>
    </row>
    <row r="1597" spans="1:28" ht="16">
      <c r="A1597" s="9">
        <v>2</v>
      </c>
      <c r="B1597" s="9">
        <v>2</v>
      </c>
      <c r="C1597" s="9">
        <v>6</v>
      </c>
      <c r="D1597" s="9" t="str">
        <f t="shared" si="143"/>
        <v>Dynan_H6_6406_419_19C</v>
      </c>
      <c r="E1597" s="9" t="str">
        <f t="shared" si="147"/>
        <v>Dynan_H6_6406_419_19C_Lung_Block</v>
      </c>
      <c r="F1597" s="282">
        <f t="shared" si="146"/>
        <v>36</v>
      </c>
      <c r="G1597" s="227">
        <v>1</v>
      </c>
      <c r="H1597" s="94" t="s">
        <v>354</v>
      </c>
      <c r="I1597" s="92" t="s">
        <v>394</v>
      </c>
      <c r="J1597" s="93">
        <v>6406</v>
      </c>
      <c r="K1597" s="94" t="s">
        <v>241</v>
      </c>
      <c r="L1597" s="92">
        <v>419</v>
      </c>
      <c r="M1597" s="92" t="s">
        <v>374</v>
      </c>
      <c r="N1597" s="95">
        <v>0.75</v>
      </c>
      <c r="O1597" s="92" t="s">
        <v>39</v>
      </c>
      <c r="P1597" s="92" t="s">
        <v>63</v>
      </c>
      <c r="Q1597" s="96">
        <v>43606</v>
      </c>
      <c r="R1597" s="97">
        <v>43769</v>
      </c>
      <c r="S1597" s="98">
        <v>44326</v>
      </c>
      <c r="T1597" s="106">
        <f t="shared" si="145"/>
        <v>557</v>
      </c>
      <c r="U1597" s="106" t="s">
        <v>365</v>
      </c>
      <c r="V1597" s="106">
        <v>0</v>
      </c>
      <c r="W1597" s="111">
        <v>0</v>
      </c>
      <c r="X1597" s="111"/>
      <c r="Y1597" s="111"/>
      <c r="Z1597" s="111"/>
      <c r="AA1597" s="112"/>
      <c r="AB1597" s="99" t="s">
        <v>45</v>
      </c>
    </row>
    <row r="1598" spans="1:28" ht="16">
      <c r="A1598" s="9">
        <v>2</v>
      </c>
      <c r="B1598" s="9">
        <v>2</v>
      </c>
      <c r="C1598" s="9">
        <v>6</v>
      </c>
      <c r="D1598" s="9" t="str">
        <f t="shared" si="143"/>
        <v>Dynan_H6_6499_419_19C</v>
      </c>
      <c r="E1598" s="9" t="str">
        <f t="shared" si="147"/>
        <v>Dynan_H6_6499_419_19C_Lung_Block</v>
      </c>
      <c r="F1598" s="282">
        <f t="shared" si="146"/>
        <v>37</v>
      </c>
      <c r="G1598" s="227">
        <v>1</v>
      </c>
      <c r="H1598" s="94" t="s">
        <v>354</v>
      </c>
      <c r="I1598" s="92" t="s">
        <v>394</v>
      </c>
      <c r="J1598" s="93">
        <v>6499</v>
      </c>
      <c r="K1598" s="94" t="s">
        <v>241</v>
      </c>
      <c r="L1598" s="92">
        <v>419</v>
      </c>
      <c r="M1598" s="92" t="s">
        <v>374</v>
      </c>
      <c r="N1598" s="95">
        <v>0.75</v>
      </c>
      <c r="O1598" s="92" t="s">
        <v>39</v>
      </c>
      <c r="P1598" s="92" t="s">
        <v>63</v>
      </c>
      <c r="Q1598" s="96">
        <v>43606</v>
      </c>
      <c r="R1598" s="97">
        <v>43769</v>
      </c>
      <c r="S1598" s="98">
        <v>44326</v>
      </c>
      <c r="T1598" s="106">
        <f t="shared" si="145"/>
        <v>557</v>
      </c>
      <c r="U1598" s="106" t="s">
        <v>365</v>
      </c>
      <c r="V1598" s="106">
        <v>0</v>
      </c>
      <c r="W1598" s="111">
        <v>0</v>
      </c>
      <c r="X1598" s="111"/>
      <c r="Y1598" s="111"/>
      <c r="Z1598" s="111"/>
      <c r="AA1598" s="112"/>
      <c r="AB1598" s="99" t="s">
        <v>45</v>
      </c>
    </row>
    <row r="1599" spans="1:28" ht="16">
      <c r="A1599" s="9">
        <v>2</v>
      </c>
      <c r="B1599" s="9">
        <v>2</v>
      </c>
      <c r="C1599" s="9">
        <v>6</v>
      </c>
      <c r="D1599" s="9" t="str">
        <f t="shared" si="143"/>
        <v>Dynan_H6_420.1_420_19C</v>
      </c>
      <c r="E1599" s="9" t="str">
        <f t="shared" si="147"/>
        <v>Dynan_H6_420.1_420_19C_Lung_Block</v>
      </c>
      <c r="F1599" s="282">
        <f t="shared" si="146"/>
        <v>38</v>
      </c>
      <c r="G1599" s="227">
        <v>1</v>
      </c>
      <c r="H1599" s="94" t="s">
        <v>354</v>
      </c>
      <c r="I1599" s="92" t="s">
        <v>394</v>
      </c>
      <c r="J1599" s="101">
        <v>420.1</v>
      </c>
      <c r="K1599" s="94" t="s">
        <v>241</v>
      </c>
      <c r="L1599" s="92">
        <v>420</v>
      </c>
      <c r="M1599" s="92" t="s">
        <v>374</v>
      </c>
      <c r="N1599" s="95">
        <v>0.75</v>
      </c>
      <c r="O1599" s="92" t="s">
        <v>39</v>
      </c>
      <c r="P1599" s="92" t="s">
        <v>63</v>
      </c>
      <c r="Q1599" s="96">
        <v>43606</v>
      </c>
      <c r="R1599" s="97">
        <v>43769</v>
      </c>
      <c r="S1599" s="98">
        <v>44326</v>
      </c>
      <c r="T1599" s="106">
        <f t="shared" si="145"/>
        <v>557</v>
      </c>
      <c r="U1599" s="106" t="s">
        <v>365</v>
      </c>
      <c r="V1599" s="106">
        <v>0</v>
      </c>
      <c r="W1599" s="111">
        <v>0</v>
      </c>
      <c r="X1599" s="111"/>
      <c r="Y1599" s="111"/>
      <c r="Z1599" s="111"/>
      <c r="AA1599" s="112"/>
      <c r="AB1599" s="99" t="s">
        <v>45</v>
      </c>
    </row>
    <row r="1600" spans="1:28" ht="16">
      <c r="A1600" s="9">
        <v>2</v>
      </c>
      <c r="B1600" s="9">
        <v>2</v>
      </c>
      <c r="C1600" s="9">
        <v>6</v>
      </c>
      <c r="D1600" s="9" t="str">
        <f t="shared" si="143"/>
        <v>Dynan_H6_420.2_420_19C</v>
      </c>
      <c r="E1600" s="9" t="str">
        <f t="shared" si="147"/>
        <v>Dynan_H6_420.2_420_19C_Lung_Block</v>
      </c>
      <c r="F1600" s="282">
        <f t="shared" si="146"/>
        <v>39</v>
      </c>
      <c r="G1600" s="227">
        <v>1</v>
      </c>
      <c r="H1600" s="94" t="s">
        <v>354</v>
      </c>
      <c r="I1600" s="92" t="s">
        <v>394</v>
      </c>
      <c r="J1600" s="101">
        <v>420.2</v>
      </c>
      <c r="K1600" s="94" t="s">
        <v>241</v>
      </c>
      <c r="L1600" s="92">
        <v>420</v>
      </c>
      <c r="M1600" s="92" t="s">
        <v>374</v>
      </c>
      <c r="N1600" s="95">
        <v>0.75</v>
      </c>
      <c r="O1600" s="92" t="s">
        <v>39</v>
      </c>
      <c r="P1600" s="92" t="s">
        <v>63</v>
      </c>
      <c r="Q1600" s="96">
        <v>43606</v>
      </c>
      <c r="R1600" s="97">
        <v>43769</v>
      </c>
      <c r="S1600" s="98">
        <v>44326</v>
      </c>
      <c r="T1600" s="106">
        <f t="shared" si="145"/>
        <v>557</v>
      </c>
      <c r="U1600" s="106" t="s">
        <v>365</v>
      </c>
      <c r="V1600" s="106">
        <v>0</v>
      </c>
      <c r="W1600" s="111">
        <v>0</v>
      </c>
      <c r="X1600" s="111"/>
      <c r="Y1600" s="111"/>
      <c r="Z1600" s="111"/>
      <c r="AA1600" s="112"/>
      <c r="AB1600" s="99" t="s">
        <v>45</v>
      </c>
    </row>
    <row r="1601" spans="1:28" ht="16">
      <c r="A1601" s="9">
        <v>2</v>
      </c>
      <c r="B1601" s="9">
        <v>2</v>
      </c>
      <c r="C1601" s="9">
        <v>7</v>
      </c>
      <c r="D1601" s="9" t="str">
        <f t="shared" si="143"/>
        <v>Dynan_H6_7784_420_19C</v>
      </c>
      <c r="E1601" s="9" t="str">
        <f t="shared" si="147"/>
        <v>Dynan_H6_7784_420_19C_Lung_Block</v>
      </c>
      <c r="F1601" s="282">
        <f>1</f>
        <v>1</v>
      </c>
      <c r="G1601" s="227">
        <v>1</v>
      </c>
      <c r="H1601" s="94" t="s">
        <v>354</v>
      </c>
      <c r="I1601" s="92" t="s">
        <v>394</v>
      </c>
      <c r="J1601" s="93">
        <v>7784</v>
      </c>
      <c r="K1601" s="94" t="s">
        <v>241</v>
      </c>
      <c r="L1601" s="92">
        <v>420</v>
      </c>
      <c r="M1601" s="92" t="s">
        <v>374</v>
      </c>
      <c r="N1601" s="95">
        <v>0.75</v>
      </c>
      <c r="O1601" s="92" t="s">
        <v>39</v>
      </c>
      <c r="P1601" s="92" t="s">
        <v>63</v>
      </c>
      <c r="Q1601" s="96">
        <v>43606</v>
      </c>
      <c r="R1601" s="97">
        <v>43769</v>
      </c>
      <c r="S1601" s="98">
        <v>44326</v>
      </c>
      <c r="T1601" s="106">
        <f t="shared" si="145"/>
        <v>557</v>
      </c>
      <c r="U1601" s="106" t="s">
        <v>365</v>
      </c>
      <c r="V1601" s="106">
        <v>0</v>
      </c>
      <c r="W1601" s="111">
        <v>0</v>
      </c>
      <c r="X1601" s="111"/>
      <c r="Y1601" s="111"/>
      <c r="Z1601" s="111"/>
      <c r="AA1601" s="112"/>
      <c r="AB1601" s="99" t="s">
        <v>45</v>
      </c>
    </row>
    <row r="1602" spans="1:28" ht="16">
      <c r="A1602" s="9">
        <v>2</v>
      </c>
      <c r="B1602" s="9">
        <v>2</v>
      </c>
      <c r="C1602" s="9">
        <v>7</v>
      </c>
      <c r="D1602" s="9" t="str">
        <f t="shared" si="143"/>
        <v>Dynan_H6_7787_420_19C</v>
      </c>
      <c r="E1602" s="9" t="str">
        <f t="shared" si="147"/>
        <v>Dynan_H6_7787_420_19C_Lung_Block</v>
      </c>
      <c r="F1602" s="282">
        <f>F1601+1</f>
        <v>2</v>
      </c>
      <c r="G1602" s="227">
        <v>1</v>
      </c>
      <c r="H1602" s="94" t="s">
        <v>354</v>
      </c>
      <c r="I1602" s="92" t="s">
        <v>394</v>
      </c>
      <c r="J1602" s="93">
        <v>7787</v>
      </c>
      <c r="K1602" s="94" t="s">
        <v>241</v>
      </c>
      <c r="L1602" s="92">
        <v>420</v>
      </c>
      <c r="M1602" s="92" t="s">
        <v>374</v>
      </c>
      <c r="N1602" s="95">
        <v>0.75</v>
      </c>
      <c r="O1602" s="92" t="s">
        <v>39</v>
      </c>
      <c r="P1602" s="92" t="s">
        <v>63</v>
      </c>
      <c r="Q1602" s="96">
        <v>43606</v>
      </c>
      <c r="R1602" s="97">
        <v>43769</v>
      </c>
      <c r="S1602" s="98">
        <v>44326</v>
      </c>
      <c r="T1602" s="106">
        <f t="shared" si="145"/>
        <v>557</v>
      </c>
      <c r="U1602" s="106" t="s">
        <v>365</v>
      </c>
      <c r="V1602" s="106">
        <v>0</v>
      </c>
      <c r="W1602" s="111">
        <v>0</v>
      </c>
      <c r="X1602" s="111"/>
      <c r="Y1602" s="111"/>
      <c r="Z1602" s="111"/>
      <c r="AA1602" s="112"/>
      <c r="AB1602" s="99" t="s">
        <v>45</v>
      </c>
    </row>
    <row r="1603" spans="1:28" ht="16">
      <c r="A1603" s="9">
        <v>2</v>
      </c>
      <c r="B1603" s="9">
        <v>2</v>
      </c>
      <c r="C1603" s="9">
        <v>7</v>
      </c>
      <c r="D1603" s="9" t="str">
        <f t="shared" si="143"/>
        <v>Dynan_H6_421.1_421_19C</v>
      </c>
      <c r="E1603" s="9" t="str">
        <f t="shared" si="147"/>
        <v>Dynan_H6_421.1_421_19C_Lung_Block</v>
      </c>
      <c r="F1603" s="282">
        <f t="shared" ref="F1603:F1630" si="148">F1602+1</f>
        <v>3</v>
      </c>
      <c r="G1603" s="227">
        <v>1</v>
      </c>
      <c r="H1603" s="94" t="s">
        <v>354</v>
      </c>
      <c r="I1603" s="92" t="s">
        <v>394</v>
      </c>
      <c r="J1603" s="101">
        <v>421.1</v>
      </c>
      <c r="K1603" s="94" t="s">
        <v>241</v>
      </c>
      <c r="L1603" s="92">
        <v>421</v>
      </c>
      <c r="M1603" s="92" t="s">
        <v>374</v>
      </c>
      <c r="N1603" s="95">
        <v>0.75</v>
      </c>
      <c r="O1603" s="92" t="s">
        <v>39</v>
      </c>
      <c r="P1603" s="92" t="s">
        <v>63</v>
      </c>
      <c r="Q1603" s="96">
        <v>43606</v>
      </c>
      <c r="R1603" s="97">
        <v>43769</v>
      </c>
      <c r="S1603" s="98">
        <v>44326</v>
      </c>
      <c r="T1603" s="106">
        <f t="shared" si="145"/>
        <v>557</v>
      </c>
      <c r="U1603" s="106" t="s">
        <v>365</v>
      </c>
      <c r="V1603" s="106">
        <v>0</v>
      </c>
      <c r="W1603" s="111">
        <v>0</v>
      </c>
      <c r="X1603" s="111"/>
      <c r="Y1603" s="111"/>
      <c r="Z1603" s="111">
        <v>1</v>
      </c>
      <c r="AA1603" s="112" t="s">
        <v>166</v>
      </c>
      <c r="AB1603" s="99" t="s">
        <v>45</v>
      </c>
    </row>
    <row r="1604" spans="1:28" ht="16">
      <c r="A1604" s="9">
        <v>2</v>
      </c>
      <c r="B1604" s="9">
        <v>2</v>
      </c>
      <c r="C1604" s="9">
        <v>7</v>
      </c>
      <c r="D1604" s="9" t="str">
        <f t="shared" si="143"/>
        <v>Dynan_H6_7779_421_19C</v>
      </c>
      <c r="E1604" s="9" t="str">
        <f t="shared" si="147"/>
        <v>Dynan_H6_7779_421_19C_Lung_Block</v>
      </c>
      <c r="F1604" s="282">
        <f t="shared" si="148"/>
        <v>4</v>
      </c>
      <c r="G1604" s="227">
        <v>1</v>
      </c>
      <c r="H1604" s="94" t="s">
        <v>354</v>
      </c>
      <c r="I1604" s="92" t="s">
        <v>394</v>
      </c>
      <c r="J1604" s="93">
        <v>7779</v>
      </c>
      <c r="K1604" s="94" t="s">
        <v>241</v>
      </c>
      <c r="L1604" s="92">
        <v>421</v>
      </c>
      <c r="M1604" s="92" t="s">
        <v>374</v>
      </c>
      <c r="N1604" s="95">
        <v>0.75</v>
      </c>
      <c r="O1604" s="92" t="s">
        <v>39</v>
      </c>
      <c r="P1604" s="92" t="s">
        <v>63</v>
      </c>
      <c r="Q1604" s="96">
        <v>43606</v>
      </c>
      <c r="R1604" s="97">
        <v>43769</v>
      </c>
      <c r="S1604" s="98">
        <v>44326</v>
      </c>
      <c r="T1604" s="106">
        <f t="shared" si="145"/>
        <v>557</v>
      </c>
      <c r="U1604" s="106" t="s">
        <v>365</v>
      </c>
      <c r="V1604" s="106">
        <v>0</v>
      </c>
      <c r="W1604" s="111">
        <v>0</v>
      </c>
      <c r="X1604" s="111"/>
      <c r="Y1604" s="111"/>
      <c r="Z1604" s="111"/>
      <c r="AA1604" s="112"/>
      <c r="AB1604" s="99" t="s">
        <v>45</v>
      </c>
    </row>
    <row r="1605" spans="1:28" ht="16">
      <c r="A1605" s="9">
        <v>2</v>
      </c>
      <c r="B1605" s="9">
        <v>2</v>
      </c>
      <c r="C1605" s="9">
        <v>7</v>
      </c>
      <c r="D1605" s="9" t="str">
        <f t="shared" si="143"/>
        <v>Dynan_H6_7786_421_19C</v>
      </c>
      <c r="E1605" s="9" t="str">
        <f t="shared" si="147"/>
        <v>Dynan_H6_7786_421_19C_Lung_Block</v>
      </c>
      <c r="F1605" s="282">
        <f t="shared" si="148"/>
        <v>5</v>
      </c>
      <c r="G1605" s="227">
        <v>1</v>
      </c>
      <c r="H1605" s="94" t="s">
        <v>354</v>
      </c>
      <c r="I1605" s="92" t="s">
        <v>394</v>
      </c>
      <c r="J1605" s="93">
        <v>7786</v>
      </c>
      <c r="K1605" s="94" t="s">
        <v>241</v>
      </c>
      <c r="L1605" s="92">
        <v>421</v>
      </c>
      <c r="M1605" s="92" t="s">
        <v>374</v>
      </c>
      <c r="N1605" s="95">
        <v>0.75</v>
      </c>
      <c r="O1605" s="92" t="s">
        <v>39</v>
      </c>
      <c r="P1605" s="92" t="s">
        <v>63</v>
      </c>
      <c r="Q1605" s="96">
        <v>43606</v>
      </c>
      <c r="R1605" s="97">
        <v>43769</v>
      </c>
      <c r="S1605" s="98">
        <v>44326</v>
      </c>
      <c r="T1605" s="106">
        <f t="shared" si="145"/>
        <v>557</v>
      </c>
      <c r="U1605" s="106" t="s">
        <v>365</v>
      </c>
      <c r="V1605" s="106">
        <v>0</v>
      </c>
      <c r="W1605" s="111">
        <v>0</v>
      </c>
      <c r="X1605" s="111"/>
      <c r="Y1605" s="111"/>
      <c r="Z1605" s="111">
        <v>1</v>
      </c>
      <c r="AA1605" s="112" t="s">
        <v>166</v>
      </c>
      <c r="AB1605" s="99" t="s">
        <v>45</v>
      </c>
    </row>
    <row r="1606" spans="1:28" ht="16">
      <c r="A1606" s="9">
        <v>2</v>
      </c>
      <c r="B1606" s="9">
        <v>2</v>
      </c>
      <c r="C1606" s="9">
        <v>7</v>
      </c>
      <c r="D1606" s="9" t="str">
        <f t="shared" si="143"/>
        <v>Dynan_H6_7787_421_19C</v>
      </c>
      <c r="E1606" s="9" t="str">
        <f t="shared" si="147"/>
        <v>Dynan_H6_7787_421_19C_Lung_Block</v>
      </c>
      <c r="F1606" s="282">
        <f t="shared" si="148"/>
        <v>6</v>
      </c>
      <c r="G1606" s="227">
        <v>1</v>
      </c>
      <c r="H1606" s="94" t="s">
        <v>354</v>
      </c>
      <c r="I1606" s="92" t="s">
        <v>394</v>
      </c>
      <c r="J1606" s="93">
        <v>7787</v>
      </c>
      <c r="K1606" s="94" t="s">
        <v>241</v>
      </c>
      <c r="L1606" s="92">
        <v>421</v>
      </c>
      <c r="M1606" s="92" t="s">
        <v>374</v>
      </c>
      <c r="N1606" s="95">
        <v>0.75</v>
      </c>
      <c r="O1606" s="92" t="s">
        <v>39</v>
      </c>
      <c r="P1606" s="92" t="s">
        <v>63</v>
      </c>
      <c r="Q1606" s="96">
        <v>43606</v>
      </c>
      <c r="R1606" s="97">
        <v>43769</v>
      </c>
      <c r="S1606" s="98">
        <v>44326</v>
      </c>
      <c r="T1606" s="106">
        <f t="shared" si="145"/>
        <v>557</v>
      </c>
      <c r="U1606" s="106" t="s">
        <v>365</v>
      </c>
      <c r="V1606" s="106">
        <v>0</v>
      </c>
      <c r="W1606" s="111">
        <v>0</v>
      </c>
      <c r="X1606" s="111"/>
      <c r="Y1606" s="111"/>
      <c r="Z1606" s="111"/>
      <c r="AA1606" s="112"/>
      <c r="AB1606" s="99" t="s">
        <v>45</v>
      </c>
    </row>
    <row r="1607" spans="1:28" ht="16">
      <c r="A1607" s="9">
        <v>2</v>
      </c>
      <c r="B1607" s="9">
        <v>2</v>
      </c>
      <c r="C1607" s="9">
        <v>7</v>
      </c>
      <c r="D1607" s="9" t="str">
        <f t="shared" si="143"/>
        <v>Dynan_H6_422.2_422_19C</v>
      </c>
      <c r="E1607" s="9" t="str">
        <f t="shared" si="147"/>
        <v>Dynan_H6_422.2_422_19C_Lung_Block</v>
      </c>
      <c r="F1607" s="282">
        <f t="shared" si="148"/>
        <v>7</v>
      </c>
      <c r="G1607" s="227">
        <v>1</v>
      </c>
      <c r="H1607" s="94" t="s">
        <v>354</v>
      </c>
      <c r="I1607" s="92" t="s">
        <v>394</v>
      </c>
      <c r="J1607" s="101">
        <v>422.2</v>
      </c>
      <c r="K1607" s="94" t="s">
        <v>241</v>
      </c>
      <c r="L1607" s="92">
        <v>422</v>
      </c>
      <c r="M1607" s="92" t="s">
        <v>374</v>
      </c>
      <c r="N1607" s="95">
        <v>0.75</v>
      </c>
      <c r="O1607" s="92" t="s">
        <v>39</v>
      </c>
      <c r="P1607" s="92" t="s">
        <v>63</v>
      </c>
      <c r="Q1607" s="96">
        <v>43606</v>
      </c>
      <c r="R1607" s="97">
        <v>43769</v>
      </c>
      <c r="S1607" s="98">
        <v>44326</v>
      </c>
      <c r="T1607" s="106">
        <f t="shared" si="145"/>
        <v>557</v>
      </c>
      <c r="U1607" s="106" t="s">
        <v>365</v>
      </c>
      <c r="V1607" s="106">
        <v>0</v>
      </c>
      <c r="W1607" s="111">
        <v>0</v>
      </c>
      <c r="X1607" s="111"/>
      <c r="Y1607" s="111"/>
      <c r="Z1607" s="111">
        <v>1</v>
      </c>
      <c r="AA1607" s="112" t="s">
        <v>166</v>
      </c>
      <c r="AB1607" s="99" t="s">
        <v>45</v>
      </c>
    </row>
    <row r="1608" spans="1:28" ht="16">
      <c r="A1608" s="9">
        <v>2</v>
      </c>
      <c r="B1608" s="9">
        <v>2</v>
      </c>
      <c r="C1608" s="9">
        <v>7</v>
      </c>
      <c r="D1608" s="9" t="str">
        <f t="shared" si="143"/>
        <v>Dynan_H6_422.3_422_19C</v>
      </c>
      <c r="E1608" s="9" t="str">
        <f t="shared" si="147"/>
        <v>Dynan_H6_422.3_422_19C_Lung_Block</v>
      </c>
      <c r="F1608" s="282">
        <f t="shared" si="148"/>
        <v>8</v>
      </c>
      <c r="G1608" s="227">
        <v>1</v>
      </c>
      <c r="H1608" s="94" t="s">
        <v>354</v>
      </c>
      <c r="I1608" s="92" t="s">
        <v>394</v>
      </c>
      <c r="J1608" s="101">
        <v>422.3</v>
      </c>
      <c r="K1608" s="94" t="s">
        <v>241</v>
      </c>
      <c r="L1608" s="92">
        <v>422</v>
      </c>
      <c r="M1608" s="92" t="s">
        <v>374</v>
      </c>
      <c r="N1608" s="95">
        <v>0.75</v>
      </c>
      <c r="O1608" s="92" t="s">
        <v>39</v>
      </c>
      <c r="P1608" s="92" t="s">
        <v>63</v>
      </c>
      <c r="Q1608" s="96">
        <v>43606</v>
      </c>
      <c r="R1608" s="97">
        <v>43769</v>
      </c>
      <c r="S1608" s="98">
        <v>44326</v>
      </c>
      <c r="T1608" s="106">
        <f t="shared" si="145"/>
        <v>557</v>
      </c>
      <c r="U1608" s="106" t="s">
        <v>365</v>
      </c>
      <c r="V1608" s="106">
        <v>0</v>
      </c>
      <c r="W1608" s="111">
        <v>0</v>
      </c>
      <c r="X1608" s="111"/>
      <c r="Y1608" s="111"/>
      <c r="Z1608" s="111"/>
      <c r="AA1608" s="112"/>
      <c r="AB1608" s="99" t="s">
        <v>45</v>
      </c>
    </row>
    <row r="1609" spans="1:28" ht="16">
      <c r="A1609" s="9">
        <v>2</v>
      </c>
      <c r="B1609" s="9">
        <v>2</v>
      </c>
      <c r="C1609" s="9">
        <v>7</v>
      </c>
      <c r="D1609" s="9" t="str">
        <f t="shared" si="143"/>
        <v>Dynan_H6_7892_422_19C</v>
      </c>
      <c r="E1609" s="9" t="str">
        <f t="shared" si="147"/>
        <v>Dynan_H6_7892_422_19C_Lung_Block</v>
      </c>
      <c r="F1609" s="282">
        <f t="shared" si="148"/>
        <v>9</v>
      </c>
      <c r="G1609" s="227">
        <v>1</v>
      </c>
      <c r="H1609" s="94" t="s">
        <v>354</v>
      </c>
      <c r="I1609" s="92" t="s">
        <v>394</v>
      </c>
      <c r="J1609" s="93">
        <v>7892</v>
      </c>
      <c r="K1609" s="94" t="s">
        <v>241</v>
      </c>
      <c r="L1609" s="92">
        <v>422</v>
      </c>
      <c r="M1609" s="92" t="s">
        <v>374</v>
      </c>
      <c r="N1609" s="95">
        <v>0.75</v>
      </c>
      <c r="O1609" s="92" t="s">
        <v>39</v>
      </c>
      <c r="P1609" s="92" t="s">
        <v>63</v>
      </c>
      <c r="Q1609" s="96">
        <v>43606</v>
      </c>
      <c r="R1609" s="97">
        <v>43769</v>
      </c>
      <c r="S1609" s="98">
        <v>44326</v>
      </c>
      <c r="T1609" s="106">
        <f t="shared" si="145"/>
        <v>557</v>
      </c>
      <c r="U1609" s="106" t="s">
        <v>365</v>
      </c>
      <c r="V1609" s="106">
        <v>0</v>
      </c>
      <c r="W1609" s="111">
        <v>0</v>
      </c>
      <c r="X1609" s="111"/>
      <c r="Y1609" s="111"/>
      <c r="Z1609" s="111"/>
      <c r="AA1609" s="112"/>
      <c r="AB1609" s="99" t="s">
        <v>45</v>
      </c>
    </row>
    <row r="1610" spans="1:28" ht="16">
      <c r="A1610" s="9">
        <v>2</v>
      </c>
      <c r="B1610" s="9">
        <v>2</v>
      </c>
      <c r="C1610" s="9">
        <v>7</v>
      </c>
      <c r="D1610" s="9" t="str">
        <f t="shared" si="143"/>
        <v>Dynan_H6_7774_424_19C</v>
      </c>
      <c r="E1610" s="9" t="str">
        <f t="shared" si="147"/>
        <v>Dynan_H6_7774_424_19C_Lung_Block</v>
      </c>
      <c r="F1610" s="282">
        <f t="shared" si="148"/>
        <v>10</v>
      </c>
      <c r="G1610" s="227">
        <v>1</v>
      </c>
      <c r="H1610" s="94" t="s">
        <v>354</v>
      </c>
      <c r="I1610" s="92" t="s">
        <v>394</v>
      </c>
      <c r="J1610" s="93">
        <v>7774</v>
      </c>
      <c r="K1610" s="94" t="s">
        <v>241</v>
      </c>
      <c r="L1610" s="92">
        <v>424</v>
      </c>
      <c r="M1610" s="92" t="s">
        <v>374</v>
      </c>
      <c r="N1610" s="95">
        <v>0.75</v>
      </c>
      <c r="O1610" s="92" t="s">
        <v>39</v>
      </c>
      <c r="P1610" s="92" t="s">
        <v>63</v>
      </c>
      <c r="Q1610" s="96">
        <v>43606</v>
      </c>
      <c r="R1610" s="97">
        <v>43769</v>
      </c>
      <c r="S1610" s="98">
        <v>44326</v>
      </c>
      <c r="T1610" s="106">
        <f t="shared" si="145"/>
        <v>557</v>
      </c>
      <c r="U1610" s="106" t="s">
        <v>365</v>
      </c>
      <c r="V1610" s="106">
        <v>0</v>
      </c>
      <c r="W1610" s="111">
        <v>0</v>
      </c>
      <c r="X1610" s="111"/>
      <c r="Y1610" s="111"/>
      <c r="Z1610" s="111"/>
      <c r="AA1610" s="112"/>
      <c r="AB1610" s="99" t="s">
        <v>45</v>
      </c>
    </row>
    <row r="1611" spans="1:28" ht="16">
      <c r="A1611" s="9">
        <v>2</v>
      </c>
      <c r="B1611" s="9">
        <v>2</v>
      </c>
      <c r="C1611" s="9">
        <v>7</v>
      </c>
      <c r="D1611" s="9" t="str">
        <f t="shared" si="143"/>
        <v>Dynan_H6_7776_424_19C</v>
      </c>
      <c r="E1611" s="9" t="str">
        <f t="shared" si="147"/>
        <v>Dynan_H6_7776_424_19C_Lung_Block</v>
      </c>
      <c r="F1611" s="282">
        <f t="shared" si="148"/>
        <v>11</v>
      </c>
      <c r="G1611" s="227">
        <v>1</v>
      </c>
      <c r="H1611" s="94" t="s">
        <v>354</v>
      </c>
      <c r="I1611" s="92" t="s">
        <v>394</v>
      </c>
      <c r="J1611" s="93">
        <v>7776</v>
      </c>
      <c r="K1611" s="94" t="s">
        <v>241</v>
      </c>
      <c r="L1611" s="92">
        <v>424</v>
      </c>
      <c r="M1611" s="92" t="s">
        <v>374</v>
      </c>
      <c r="N1611" s="95">
        <v>0.75</v>
      </c>
      <c r="O1611" s="92" t="s">
        <v>39</v>
      </c>
      <c r="P1611" s="92" t="s">
        <v>63</v>
      </c>
      <c r="Q1611" s="96">
        <v>43606</v>
      </c>
      <c r="R1611" s="97">
        <v>43769</v>
      </c>
      <c r="S1611" s="98">
        <v>44326</v>
      </c>
      <c r="T1611" s="106">
        <f t="shared" si="145"/>
        <v>557</v>
      </c>
      <c r="U1611" s="106" t="s">
        <v>365</v>
      </c>
      <c r="V1611" s="106">
        <v>0</v>
      </c>
      <c r="W1611" s="111">
        <v>0</v>
      </c>
      <c r="X1611" s="111"/>
      <c r="Y1611" s="111"/>
      <c r="Z1611" s="111"/>
      <c r="AA1611" s="112"/>
      <c r="AB1611" s="99" t="s">
        <v>45</v>
      </c>
    </row>
    <row r="1612" spans="1:28" ht="16">
      <c r="A1612" s="9">
        <v>2</v>
      </c>
      <c r="B1612" s="9">
        <v>2</v>
      </c>
      <c r="C1612" s="9">
        <v>7</v>
      </c>
      <c r="D1612" s="9" t="str">
        <f t="shared" si="143"/>
        <v>Dynan_H6_7777_424_19C</v>
      </c>
      <c r="E1612" s="9" t="str">
        <f t="shared" si="147"/>
        <v>Dynan_H6_7777_424_19C_Lung_Block</v>
      </c>
      <c r="F1612" s="282">
        <f t="shared" si="148"/>
        <v>12</v>
      </c>
      <c r="G1612" s="227">
        <v>1</v>
      </c>
      <c r="H1612" s="94" t="s">
        <v>354</v>
      </c>
      <c r="I1612" s="92" t="s">
        <v>394</v>
      </c>
      <c r="J1612" s="93">
        <v>7777</v>
      </c>
      <c r="K1612" s="94" t="s">
        <v>241</v>
      </c>
      <c r="L1612" s="92">
        <v>424</v>
      </c>
      <c r="M1612" s="92" t="s">
        <v>374</v>
      </c>
      <c r="N1612" s="95">
        <v>0.75</v>
      </c>
      <c r="O1612" s="92" t="s">
        <v>39</v>
      </c>
      <c r="P1612" s="92" t="s">
        <v>63</v>
      </c>
      <c r="Q1612" s="96">
        <v>43606</v>
      </c>
      <c r="R1612" s="97">
        <v>43769</v>
      </c>
      <c r="S1612" s="98">
        <v>44326</v>
      </c>
      <c r="T1612" s="106">
        <f t="shared" si="145"/>
        <v>557</v>
      </c>
      <c r="U1612" s="106" t="s">
        <v>365</v>
      </c>
      <c r="V1612" s="106">
        <v>0</v>
      </c>
      <c r="W1612" s="111">
        <v>0</v>
      </c>
      <c r="X1612" s="111"/>
      <c r="Y1612" s="111"/>
      <c r="Z1612" s="111"/>
      <c r="AA1612" s="112"/>
      <c r="AB1612" s="99" t="s">
        <v>45</v>
      </c>
    </row>
    <row r="1613" spans="1:28" ht="16">
      <c r="A1613" s="9">
        <v>2</v>
      </c>
      <c r="B1613" s="9">
        <v>2</v>
      </c>
      <c r="C1613" s="9">
        <v>7</v>
      </c>
      <c r="D1613" s="9" t="str">
        <f t="shared" si="143"/>
        <v>Dynan_H6_7909_424_19C</v>
      </c>
      <c r="E1613" s="9" t="str">
        <f t="shared" si="147"/>
        <v>Dynan_H6_7909_424_19C_Lung_Block</v>
      </c>
      <c r="F1613" s="282">
        <f t="shared" si="148"/>
        <v>13</v>
      </c>
      <c r="G1613" s="227">
        <v>1</v>
      </c>
      <c r="H1613" s="94" t="s">
        <v>354</v>
      </c>
      <c r="I1613" s="92" t="s">
        <v>394</v>
      </c>
      <c r="J1613" s="93">
        <v>7909</v>
      </c>
      <c r="K1613" s="94" t="s">
        <v>241</v>
      </c>
      <c r="L1613" s="92">
        <v>424</v>
      </c>
      <c r="M1613" s="92" t="s">
        <v>374</v>
      </c>
      <c r="N1613" s="95">
        <v>0.75</v>
      </c>
      <c r="O1613" s="92" t="s">
        <v>39</v>
      </c>
      <c r="P1613" s="92" t="s">
        <v>63</v>
      </c>
      <c r="Q1613" s="96">
        <v>43606</v>
      </c>
      <c r="R1613" s="97">
        <v>43769</v>
      </c>
      <c r="S1613" s="98">
        <v>44326</v>
      </c>
      <c r="T1613" s="106">
        <f t="shared" si="145"/>
        <v>557</v>
      </c>
      <c r="U1613" s="106" t="s">
        <v>365</v>
      </c>
      <c r="V1613" s="106">
        <v>0</v>
      </c>
      <c r="W1613" s="111">
        <v>0</v>
      </c>
      <c r="X1613" s="111"/>
      <c r="Y1613" s="111"/>
      <c r="Z1613" s="111"/>
      <c r="AA1613" s="112"/>
      <c r="AB1613" s="99" t="s">
        <v>45</v>
      </c>
    </row>
    <row r="1614" spans="1:28" ht="16">
      <c r="A1614" s="9">
        <v>2</v>
      </c>
      <c r="B1614" s="9">
        <v>2</v>
      </c>
      <c r="C1614" s="9">
        <v>7</v>
      </c>
      <c r="D1614" s="9" t="str">
        <f t="shared" si="143"/>
        <v>Dynan_H6_7910_424_19C</v>
      </c>
      <c r="E1614" s="9" t="str">
        <f t="shared" si="147"/>
        <v>Dynan_H6_7910_424_19C_Lung_Block</v>
      </c>
      <c r="F1614" s="282">
        <f t="shared" si="148"/>
        <v>14</v>
      </c>
      <c r="G1614" s="227">
        <v>1</v>
      </c>
      <c r="H1614" s="94" t="s">
        <v>354</v>
      </c>
      <c r="I1614" s="92" t="s">
        <v>394</v>
      </c>
      <c r="J1614" s="93">
        <v>7910</v>
      </c>
      <c r="K1614" s="94" t="s">
        <v>241</v>
      </c>
      <c r="L1614" s="92">
        <v>424</v>
      </c>
      <c r="M1614" s="92" t="s">
        <v>374</v>
      </c>
      <c r="N1614" s="95">
        <v>0.75</v>
      </c>
      <c r="O1614" s="92" t="s">
        <v>39</v>
      </c>
      <c r="P1614" s="92" t="s">
        <v>63</v>
      </c>
      <c r="Q1614" s="96">
        <v>43606</v>
      </c>
      <c r="R1614" s="97">
        <v>43769</v>
      </c>
      <c r="S1614" s="98">
        <v>44326</v>
      </c>
      <c r="T1614" s="106">
        <f t="shared" si="145"/>
        <v>557</v>
      </c>
      <c r="U1614" s="106" t="s">
        <v>365</v>
      </c>
      <c r="V1614" s="106">
        <v>0</v>
      </c>
      <c r="W1614" s="111">
        <v>0</v>
      </c>
      <c r="X1614" s="111"/>
      <c r="Y1614" s="111"/>
      <c r="Z1614" s="111">
        <v>1</v>
      </c>
      <c r="AA1614" s="112" t="s">
        <v>167</v>
      </c>
      <c r="AB1614" s="99" t="s">
        <v>45</v>
      </c>
    </row>
    <row r="1615" spans="1:28" ht="16">
      <c r="A1615" s="9">
        <v>2</v>
      </c>
      <c r="B1615" s="9">
        <v>2</v>
      </c>
      <c r="C1615" s="9">
        <v>7</v>
      </c>
      <c r="D1615" s="9" t="str">
        <f t="shared" si="143"/>
        <v>Dynan_H6_12_426_19C</v>
      </c>
      <c r="E1615" s="9" t="str">
        <f t="shared" si="147"/>
        <v>Dynan_H6_12_426_19C_Lung_Block</v>
      </c>
      <c r="F1615" s="282">
        <f t="shared" si="148"/>
        <v>15</v>
      </c>
      <c r="G1615" s="227">
        <v>1</v>
      </c>
      <c r="H1615" s="94" t="s">
        <v>354</v>
      </c>
      <c r="I1615" s="92" t="s">
        <v>394</v>
      </c>
      <c r="J1615" s="93">
        <v>12</v>
      </c>
      <c r="K1615" s="94" t="s">
        <v>241</v>
      </c>
      <c r="L1615" s="92">
        <v>426</v>
      </c>
      <c r="M1615" s="92" t="s">
        <v>374</v>
      </c>
      <c r="N1615" s="95">
        <v>0.75</v>
      </c>
      <c r="O1615" s="92" t="s">
        <v>39</v>
      </c>
      <c r="P1615" s="92" t="s">
        <v>63</v>
      </c>
      <c r="Q1615" s="96">
        <v>43606</v>
      </c>
      <c r="R1615" s="97">
        <v>43769</v>
      </c>
      <c r="S1615" s="98">
        <v>44326</v>
      </c>
      <c r="T1615" s="106">
        <f t="shared" si="145"/>
        <v>557</v>
      </c>
      <c r="U1615" s="106" t="s">
        <v>365</v>
      </c>
      <c r="V1615" s="106">
        <v>0</v>
      </c>
      <c r="W1615" s="111">
        <v>0</v>
      </c>
      <c r="X1615" s="111"/>
      <c r="Y1615" s="111"/>
      <c r="Z1615" s="111"/>
      <c r="AA1615" s="112"/>
      <c r="AB1615" s="99" t="s">
        <v>45</v>
      </c>
    </row>
    <row r="1616" spans="1:28" ht="16">
      <c r="A1616" s="9">
        <v>2</v>
      </c>
      <c r="B1616" s="9">
        <v>2</v>
      </c>
      <c r="C1616" s="9">
        <v>7</v>
      </c>
      <c r="D1616" s="9" t="str">
        <f t="shared" si="143"/>
        <v>Dynan_H6_13_426_19C</v>
      </c>
      <c r="E1616" s="9" t="str">
        <f t="shared" si="147"/>
        <v>Dynan_H6_13_426_19C_Lung_Block</v>
      </c>
      <c r="F1616" s="282">
        <f t="shared" si="148"/>
        <v>16</v>
      </c>
      <c r="G1616" s="227">
        <v>1</v>
      </c>
      <c r="H1616" s="94" t="s">
        <v>354</v>
      </c>
      <c r="I1616" s="92" t="s">
        <v>394</v>
      </c>
      <c r="J1616" s="93">
        <v>13</v>
      </c>
      <c r="K1616" s="94" t="s">
        <v>241</v>
      </c>
      <c r="L1616" s="92">
        <v>426</v>
      </c>
      <c r="M1616" s="92" t="s">
        <v>374</v>
      </c>
      <c r="N1616" s="95">
        <v>0.75</v>
      </c>
      <c r="O1616" s="92" t="s">
        <v>39</v>
      </c>
      <c r="P1616" s="92" t="s">
        <v>63</v>
      </c>
      <c r="Q1616" s="96">
        <v>43606</v>
      </c>
      <c r="R1616" s="97">
        <v>43769</v>
      </c>
      <c r="S1616" s="98">
        <v>44326</v>
      </c>
      <c r="T1616" s="106">
        <f t="shared" si="145"/>
        <v>557</v>
      </c>
      <c r="U1616" s="106" t="s">
        <v>365</v>
      </c>
      <c r="V1616" s="106">
        <v>0</v>
      </c>
      <c r="W1616" s="111">
        <v>0</v>
      </c>
      <c r="X1616" s="111"/>
      <c r="Y1616" s="111"/>
      <c r="Z1616" s="111"/>
      <c r="AA1616" s="112"/>
      <c r="AB1616" s="99" t="s">
        <v>45</v>
      </c>
    </row>
    <row r="1617" spans="1:28" ht="16">
      <c r="A1617" s="9">
        <v>2</v>
      </c>
      <c r="B1617" s="9">
        <v>2</v>
      </c>
      <c r="C1617" s="9">
        <v>7</v>
      </c>
      <c r="D1617" s="9" t="str">
        <f t="shared" si="143"/>
        <v>Dynan_H6_17_426_19C</v>
      </c>
      <c r="E1617" s="9" t="str">
        <f t="shared" si="147"/>
        <v>Dynan_H6_17_426_19C_Lung_Block</v>
      </c>
      <c r="F1617" s="282">
        <f t="shared" si="148"/>
        <v>17</v>
      </c>
      <c r="G1617" s="227">
        <v>1</v>
      </c>
      <c r="H1617" s="94" t="s">
        <v>354</v>
      </c>
      <c r="I1617" s="92" t="s">
        <v>394</v>
      </c>
      <c r="J1617" s="93">
        <v>17</v>
      </c>
      <c r="K1617" s="94" t="s">
        <v>241</v>
      </c>
      <c r="L1617" s="92">
        <v>426</v>
      </c>
      <c r="M1617" s="92" t="s">
        <v>374</v>
      </c>
      <c r="N1617" s="95">
        <v>0.75</v>
      </c>
      <c r="O1617" s="92" t="s">
        <v>39</v>
      </c>
      <c r="P1617" s="92" t="s">
        <v>63</v>
      </c>
      <c r="Q1617" s="96">
        <v>43606</v>
      </c>
      <c r="R1617" s="97">
        <v>43769</v>
      </c>
      <c r="S1617" s="98">
        <v>44326</v>
      </c>
      <c r="T1617" s="106">
        <f t="shared" si="145"/>
        <v>557</v>
      </c>
      <c r="U1617" s="106" t="s">
        <v>365</v>
      </c>
      <c r="V1617" s="106">
        <v>0</v>
      </c>
      <c r="W1617" s="111">
        <v>0</v>
      </c>
      <c r="X1617" s="111"/>
      <c r="Y1617" s="111"/>
      <c r="Z1617" s="111">
        <v>1</v>
      </c>
      <c r="AA1617" s="112" t="s">
        <v>166</v>
      </c>
      <c r="AB1617" s="99" t="s">
        <v>45</v>
      </c>
    </row>
    <row r="1618" spans="1:28" ht="16">
      <c r="A1618" s="9">
        <v>2</v>
      </c>
      <c r="B1618" s="9">
        <v>2</v>
      </c>
      <c r="C1618" s="9">
        <v>7</v>
      </c>
      <c r="D1618" s="9" t="str">
        <f t="shared" si="143"/>
        <v>Dynan_H6_18_427_19C</v>
      </c>
      <c r="E1618" s="9" t="str">
        <f t="shared" si="147"/>
        <v>Dynan_H6_18_427_19C_Lung_Block</v>
      </c>
      <c r="F1618" s="282">
        <f t="shared" si="148"/>
        <v>18</v>
      </c>
      <c r="G1618" s="227">
        <v>1</v>
      </c>
      <c r="H1618" s="94" t="s">
        <v>354</v>
      </c>
      <c r="I1618" s="92" t="s">
        <v>394</v>
      </c>
      <c r="J1618" s="93">
        <v>18</v>
      </c>
      <c r="K1618" s="94" t="s">
        <v>241</v>
      </c>
      <c r="L1618" s="92">
        <v>427</v>
      </c>
      <c r="M1618" s="92" t="s">
        <v>374</v>
      </c>
      <c r="N1618" s="95">
        <v>0.75</v>
      </c>
      <c r="O1618" s="92" t="s">
        <v>39</v>
      </c>
      <c r="P1618" s="92" t="s">
        <v>63</v>
      </c>
      <c r="Q1618" s="96">
        <v>43606</v>
      </c>
      <c r="R1618" s="97">
        <v>43769</v>
      </c>
      <c r="S1618" s="98">
        <v>44326</v>
      </c>
      <c r="T1618" s="106">
        <f t="shared" si="145"/>
        <v>557</v>
      </c>
      <c r="U1618" s="106" t="s">
        <v>365</v>
      </c>
      <c r="V1618" s="106">
        <v>0</v>
      </c>
      <c r="W1618" s="111">
        <v>0</v>
      </c>
      <c r="X1618" s="111"/>
      <c r="Y1618" s="111"/>
      <c r="Z1618" s="111">
        <v>1</v>
      </c>
      <c r="AA1618" s="112" t="s">
        <v>166</v>
      </c>
      <c r="AB1618" s="99" t="s">
        <v>45</v>
      </c>
    </row>
    <row r="1619" spans="1:28" ht="16">
      <c r="A1619" s="9">
        <v>2</v>
      </c>
      <c r="B1619" s="9">
        <v>2</v>
      </c>
      <c r="C1619" s="9">
        <v>7</v>
      </c>
      <c r="D1619" s="9" t="str">
        <f t="shared" si="143"/>
        <v>Dynan_H6_19_427_19C</v>
      </c>
      <c r="E1619" s="9" t="str">
        <f t="shared" si="147"/>
        <v>Dynan_H6_19_427_19C_Lung_Block</v>
      </c>
      <c r="F1619" s="282">
        <f t="shared" si="148"/>
        <v>19</v>
      </c>
      <c r="G1619" s="227">
        <v>1</v>
      </c>
      <c r="H1619" s="94" t="s">
        <v>354</v>
      </c>
      <c r="I1619" s="92" t="s">
        <v>394</v>
      </c>
      <c r="J1619" s="93">
        <v>19</v>
      </c>
      <c r="K1619" s="94" t="s">
        <v>241</v>
      </c>
      <c r="L1619" s="92">
        <v>427</v>
      </c>
      <c r="M1619" s="92" t="s">
        <v>374</v>
      </c>
      <c r="N1619" s="95">
        <v>0.75</v>
      </c>
      <c r="O1619" s="92" t="s">
        <v>39</v>
      </c>
      <c r="P1619" s="92" t="s">
        <v>63</v>
      </c>
      <c r="Q1619" s="96">
        <v>43606</v>
      </c>
      <c r="R1619" s="97">
        <v>43769</v>
      </c>
      <c r="S1619" s="98">
        <v>44326</v>
      </c>
      <c r="T1619" s="106">
        <f t="shared" si="145"/>
        <v>557</v>
      </c>
      <c r="U1619" s="106" t="s">
        <v>365</v>
      </c>
      <c r="V1619" s="106">
        <v>0</v>
      </c>
      <c r="W1619" s="111">
        <v>0</v>
      </c>
      <c r="X1619" s="111"/>
      <c r="Y1619" s="111"/>
      <c r="Z1619" s="111">
        <v>1</v>
      </c>
      <c r="AA1619" s="112" t="s">
        <v>166</v>
      </c>
      <c r="AB1619" s="99" t="s">
        <v>45</v>
      </c>
    </row>
    <row r="1620" spans="1:28" ht="16">
      <c r="A1620" s="9">
        <v>2</v>
      </c>
      <c r="B1620" s="9">
        <v>2</v>
      </c>
      <c r="C1620" s="9">
        <v>7</v>
      </c>
      <c r="D1620" s="9" t="str">
        <f t="shared" si="143"/>
        <v>Dynan_H6_427.1_427_19C</v>
      </c>
      <c r="E1620" s="9" t="str">
        <f t="shared" si="147"/>
        <v>Dynan_H6_427.1_427_19C_Lung_Block</v>
      </c>
      <c r="F1620" s="282">
        <f t="shared" si="148"/>
        <v>20</v>
      </c>
      <c r="G1620" s="227">
        <v>1</v>
      </c>
      <c r="H1620" s="94" t="s">
        <v>354</v>
      </c>
      <c r="I1620" s="92" t="s">
        <v>394</v>
      </c>
      <c r="J1620" s="101">
        <v>427.1</v>
      </c>
      <c r="K1620" s="94" t="s">
        <v>241</v>
      </c>
      <c r="L1620" s="92">
        <v>427</v>
      </c>
      <c r="M1620" s="92" t="s">
        <v>374</v>
      </c>
      <c r="N1620" s="95">
        <v>0.75</v>
      </c>
      <c r="O1620" s="92" t="s">
        <v>39</v>
      </c>
      <c r="P1620" s="92" t="s">
        <v>63</v>
      </c>
      <c r="Q1620" s="96">
        <v>43606</v>
      </c>
      <c r="R1620" s="97">
        <v>43769</v>
      </c>
      <c r="S1620" s="98">
        <v>44326</v>
      </c>
      <c r="T1620" s="106">
        <f t="shared" si="145"/>
        <v>557</v>
      </c>
      <c r="U1620" s="106" t="s">
        <v>365</v>
      </c>
      <c r="V1620" s="106">
        <v>0</v>
      </c>
      <c r="W1620" s="111">
        <v>0</v>
      </c>
      <c r="X1620" s="111"/>
      <c r="Y1620" s="111"/>
      <c r="Z1620" s="111"/>
      <c r="AA1620" s="112"/>
      <c r="AB1620" s="99" t="s">
        <v>45</v>
      </c>
    </row>
    <row r="1621" spans="1:28" ht="16">
      <c r="A1621" s="9">
        <v>2</v>
      </c>
      <c r="B1621" s="9">
        <v>2</v>
      </c>
      <c r="C1621" s="9">
        <v>7</v>
      </c>
      <c r="D1621" s="9" t="str">
        <f t="shared" si="143"/>
        <v>Dynan_H6_427.2_427_19C</v>
      </c>
      <c r="E1621" s="9" t="str">
        <f t="shared" si="147"/>
        <v>Dynan_H6_427.2_427_19C_Lung_Block</v>
      </c>
      <c r="F1621" s="282">
        <f t="shared" si="148"/>
        <v>21</v>
      </c>
      <c r="G1621" s="227">
        <v>1</v>
      </c>
      <c r="H1621" s="94" t="s">
        <v>354</v>
      </c>
      <c r="I1621" s="92" t="s">
        <v>394</v>
      </c>
      <c r="J1621" s="101">
        <v>427.2</v>
      </c>
      <c r="K1621" s="94" t="s">
        <v>241</v>
      </c>
      <c r="L1621" s="92">
        <v>427</v>
      </c>
      <c r="M1621" s="92" t="s">
        <v>374</v>
      </c>
      <c r="N1621" s="95">
        <v>0.75</v>
      </c>
      <c r="O1621" s="92" t="s">
        <v>39</v>
      </c>
      <c r="P1621" s="92" t="s">
        <v>63</v>
      </c>
      <c r="Q1621" s="96">
        <v>43606</v>
      </c>
      <c r="R1621" s="97">
        <v>43769</v>
      </c>
      <c r="S1621" s="98">
        <v>44326</v>
      </c>
      <c r="T1621" s="106">
        <f t="shared" si="145"/>
        <v>557</v>
      </c>
      <c r="U1621" s="106" t="s">
        <v>365</v>
      </c>
      <c r="V1621" s="106">
        <v>0</v>
      </c>
      <c r="W1621" s="111">
        <v>0</v>
      </c>
      <c r="X1621" s="111"/>
      <c r="Y1621" s="111"/>
      <c r="Z1621" s="111"/>
      <c r="AA1621" s="112"/>
      <c r="AB1621" s="99" t="s">
        <v>45</v>
      </c>
    </row>
    <row r="1622" spans="1:28" ht="16">
      <c r="A1622" s="9">
        <v>2</v>
      </c>
      <c r="B1622" s="9">
        <v>2</v>
      </c>
      <c r="C1622" s="9">
        <v>7</v>
      </c>
      <c r="D1622" s="9" t="str">
        <f t="shared" si="143"/>
        <v>Dynan_H6_427.3_427_19C</v>
      </c>
      <c r="E1622" s="9" t="str">
        <f t="shared" si="147"/>
        <v>Dynan_H6_427.3_427_19C_Lung_Block</v>
      </c>
      <c r="F1622" s="282">
        <f t="shared" si="148"/>
        <v>22</v>
      </c>
      <c r="G1622" s="227">
        <v>1</v>
      </c>
      <c r="H1622" s="94" t="s">
        <v>354</v>
      </c>
      <c r="I1622" s="92" t="s">
        <v>394</v>
      </c>
      <c r="J1622" s="101">
        <v>427.3</v>
      </c>
      <c r="K1622" s="94" t="s">
        <v>241</v>
      </c>
      <c r="L1622" s="92">
        <v>427</v>
      </c>
      <c r="M1622" s="92" t="s">
        <v>374</v>
      </c>
      <c r="N1622" s="95">
        <v>0.75</v>
      </c>
      <c r="O1622" s="92" t="s">
        <v>39</v>
      </c>
      <c r="P1622" s="92" t="s">
        <v>63</v>
      </c>
      <c r="Q1622" s="96">
        <v>43606</v>
      </c>
      <c r="R1622" s="97">
        <v>43769</v>
      </c>
      <c r="S1622" s="98">
        <v>44326</v>
      </c>
      <c r="T1622" s="106">
        <f t="shared" si="145"/>
        <v>557</v>
      </c>
      <c r="U1622" s="106" t="s">
        <v>365</v>
      </c>
      <c r="V1622" s="106">
        <v>0</v>
      </c>
      <c r="W1622" s="94">
        <v>0</v>
      </c>
      <c r="X1622" s="94"/>
      <c r="Y1622" s="94"/>
      <c r="Z1622" s="94"/>
      <c r="AA1622" s="100"/>
      <c r="AB1622" s="99" t="s">
        <v>45</v>
      </c>
    </row>
    <row r="1623" spans="1:28" ht="16">
      <c r="A1623" s="9">
        <v>2</v>
      </c>
      <c r="B1623" s="9">
        <v>2</v>
      </c>
      <c r="C1623" s="9">
        <v>7</v>
      </c>
      <c r="D1623" s="9" t="str">
        <f t="shared" si="143"/>
        <v>Dynan_H6_44_428_19C</v>
      </c>
      <c r="E1623" s="9" t="str">
        <f t="shared" si="147"/>
        <v>Dynan_H6_44_428_19C_Lung_Block</v>
      </c>
      <c r="F1623" s="282">
        <f t="shared" si="148"/>
        <v>23</v>
      </c>
      <c r="G1623" s="227">
        <v>1</v>
      </c>
      <c r="H1623" s="94" t="s">
        <v>354</v>
      </c>
      <c r="I1623" s="92" t="s">
        <v>394</v>
      </c>
      <c r="J1623" s="93">
        <v>44</v>
      </c>
      <c r="K1623" s="94" t="s">
        <v>241</v>
      </c>
      <c r="L1623" s="92">
        <v>428</v>
      </c>
      <c r="M1623" s="92" t="s">
        <v>374</v>
      </c>
      <c r="N1623" s="95">
        <v>0.75</v>
      </c>
      <c r="O1623" s="92" t="s">
        <v>39</v>
      </c>
      <c r="P1623" s="92" t="s">
        <v>63</v>
      </c>
      <c r="Q1623" s="96">
        <v>43606</v>
      </c>
      <c r="R1623" s="97">
        <v>43769</v>
      </c>
      <c r="S1623" s="98">
        <v>44326</v>
      </c>
      <c r="T1623" s="106">
        <f t="shared" si="145"/>
        <v>557</v>
      </c>
      <c r="U1623" s="106" t="s">
        <v>365</v>
      </c>
      <c r="V1623" s="106">
        <v>0</v>
      </c>
      <c r="W1623" s="111">
        <v>0</v>
      </c>
      <c r="X1623" s="111"/>
      <c r="Y1623" s="111"/>
      <c r="Z1623" s="111"/>
      <c r="AA1623" s="112"/>
      <c r="AB1623" s="99" t="s">
        <v>45</v>
      </c>
    </row>
    <row r="1624" spans="1:28" ht="16">
      <c r="A1624" s="9">
        <v>2</v>
      </c>
      <c r="B1624" s="9">
        <v>2</v>
      </c>
      <c r="C1624" s="9">
        <v>7</v>
      </c>
      <c r="D1624" s="9" t="str">
        <f t="shared" si="143"/>
        <v>Dynan_H6_80_428_19C</v>
      </c>
      <c r="E1624" s="9" t="str">
        <f t="shared" si="147"/>
        <v>Dynan_H6_80_428_19C_Lung_Block</v>
      </c>
      <c r="F1624" s="282">
        <f t="shared" si="148"/>
        <v>24</v>
      </c>
      <c r="G1624" s="227">
        <v>1</v>
      </c>
      <c r="H1624" s="94" t="s">
        <v>354</v>
      </c>
      <c r="I1624" s="92" t="s">
        <v>394</v>
      </c>
      <c r="J1624" s="93">
        <v>80</v>
      </c>
      <c r="K1624" s="94" t="s">
        <v>241</v>
      </c>
      <c r="L1624" s="92">
        <v>428</v>
      </c>
      <c r="M1624" s="92" t="s">
        <v>374</v>
      </c>
      <c r="N1624" s="95">
        <v>0.75</v>
      </c>
      <c r="O1624" s="92" t="s">
        <v>39</v>
      </c>
      <c r="P1624" s="92" t="s">
        <v>63</v>
      </c>
      <c r="Q1624" s="96">
        <v>43606</v>
      </c>
      <c r="R1624" s="97">
        <v>43769</v>
      </c>
      <c r="S1624" s="98">
        <v>44326</v>
      </c>
      <c r="T1624" s="106">
        <f t="shared" si="145"/>
        <v>557</v>
      </c>
      <c r="U1624" s="106" t="s">
        <v>365</v>
      </c>
      <c r="V1624" s="106">
        <v>0</v>
      </c>
      <c r="W1624" s="111">
        <v>0</v>
      </c>
      <c r="X1624" s="111"/>
      <c r="Y1624" s="111"/>
      <c r="Z1624" s="111"/>
      <c r="AA1624" s="112"/>
      <c r="AB1624" s="99" t="s">
        <v>45</v>
      </c>
    </row>
    <row r="1625" spans="1:28" ht="16">
      <c r="A1625" s="9">
        <v>2</v>
      </c>
      <c r="B1625" s="9">
        <v>2</v>
      </c>
      <c r="C1625" s="9">
        <v>7</v>
      </c>
      <c r="D1625" s="9" t="str">
        <f t="shared" si="143"/>
        <v>Dynan_H6_428.1_428_19C</v>
      </c>
      <c r="E1625" s="9" t="str">
        <f t="shared" si="147"/>
        <v>Dynan_H6_428.1_428_19C_Lung_Block</v>
      </c>
      <c r="F1625" s="282">
        <f t="shared" si="148"/>
        <v>25</v>
      </c>
      <c r="G1625" s="227">
        <v>1</v>
      </c>
      <c r="H1625" s="94" t="s">
        <v>354</v>
      </c>
      <c r="I1625" s="92" t="s">
        <v>394</v>
      </c>
      <c r="J1625" s="101">
        <v>428.1</v>
      </c>
      <c r="K1625" s="94" t="s">
        <v>241</v>
      </c>
      <c r="L1625" s="92">
        <v>428</v>
      </c>
      <c r="M1625" s="92" t="s">
        <v>374</v>
      </c>
      <c r="N1625" s="95">
        <v>0.75</v>
      </c>
      <c r="O1625" s="92" t="s">
        <v>39</v>
      </c>
      <c r="P1625" s="92" t="s">
        <v>63</v>
      </c>
      <c r="Q1625" s="96">
        <v>43606</v>
      </c>
      <c r="R1625" s="97">
        <v>43769</v>
      </c>
      <c r="S1625" s="98">
        <v>44326</v>
      </c>
      <c r="T1625" s="106">
        <f t="shared" si="145"/>
        <v>557</v>
      </c>
      <c r="U1625" s="106" t="s">
        <v>365</v>
      </c>
      <c r="V1625" s="106">
        <v>0</v>
      </c>
      <c r="W1625" s="111">
        <v>0</v>
      </c>
      <c r="X1625" s="111"/>
      <c r="Y1625" s="111"/>
      <c r="Z1625" s="111"/>
      <c r="AA1625" s="112"/>
      <c r="AB1625" s="99" t="s">
        <v>45</v>
      </c>
    </row>
    <row r="1626" spans="1:28" ht="16">
      <c r="A1626" s="9">
        <v>2</v>
      </c>
      <c r="B1626" s="9">
        <v>2</v>
      </c>
      <c r="C1626" s="9">
        <v>7</v>
      </c>
      <c r="D1626" s="9" t="str">
        <f t="shared" ref="D1626:D1689" si="149">"Dynan_"&amp;I1626&amp;"_"&amp;J1626&amp;"_"&amp;L1626&amp;"_"&amp;K1626</f>
        <v>Dynan_H6_45_429_19C</v>
      </c>
      <c r="E1626" s="9" t="str">
        <f t="shared" ref="E1626:E1657" si="150">D1626&amp;"_Lung_Block"</f>
        <v>Dynan_H6_45_429_19C_Lung_Block</v>
      </c>
      <c r="F1626" s="282">
        <f t="shared" si="148"/>
        <v>26</v>
      </c>
      <c r="G1626" s="227">
        <v>1</v>
      </c>
      <c r="H1626" s="94" t="s">
        <v>354</v>
      </c>
      <c r="I1626" s="92" t="s">
        <v>394</v>
      </c>
      <c r="J1626" s="93">
        <v>45</v>
      </c>
      <c r="K1626" s="94" t="s">
        <v>241</v>
      </c>
      <c r="L1626" s="92">
        <v>429</v>
      </c>
      <c r="M1626" s="92" t="s">
        <v>374</v>
      </c>
      <c r="N1626" s="95">
        <v>0.75</v>
      </c>
      <c r="O1626" s="92" t="s">
        <v>39</v>
      </c>
      <c r="P1626" s="92" t="s">
        <v>63</v>
      </c>
      <c r="Q1626" s="96">
        <v>43606</v>
      </c>
      <c r="R1626" s="97">
        <v>43769</v>
      </c>
      <c r="S1626" s="98">
        <v>44327</v>
      </c>
      <c r="T1626" s="106">
        <f t="shared" ref="T1626:T1689" si="151">S1626-R1626</f>
        <v>558</v>
      </c>
      <c r="U1626" s="106" t="s">
        <v>252</v>
      </c>
      <c r="V1626" s="106">
        <v>0</v>
      </c>
      <c r="W1626" s="113">
        <v>0</v>
      </c>
      <c r="X1626" s="113" t="s">
        <v>45</v>
      </c>
      <c r="Y1626" s="113" t="s">
        <v>45</v>
      </c>
      <c r="Z1626" s="113"/>
      <c r="AA1626" s="114" t="s">
        <v>45</v>
      </c>
      <c r="AB1626" s="99" t="s">
        <v>45</v>
      </c>
    </row>
    <row r="1627" spans="1:28" ht="16">
      <c r="A1627" s="9">
        <v>2</v>
      </c>
      <c r="B1627" s="9">
        <v>2</v>
      </c>
      <c r="C1627" s="9">
        <v>7</v>
      </c>
      <c r="D1627" s="9" t="str">
        <f t="shared" si="149"/>
        <v>Dynan_H6_76_429_19C</v>
      </c>
      <c r="E1627" s="9" t="str">
        <f t="shared" si="150"/>
        <v>Dynan_H6_76_429_19C_Lung_Block</v>
      </c>
      <c r="F1627" s="282">
        <f t="shared" si="148"/>
        <v>27</v>
      </c>
      <c r="G1627" s="227">
        <v>1</v>
      </c>
      <c r="H1627" s="94" t="s">
        <v>354</v>
      </c>
      <c r="I1627" s="92" t="s">
        <v>394</v>
      </c>
      <c r="J1627" s="93">
        <v>76</v>
      </c>
      <c r="K1627" s="94" t="s">
        <v>241</v>
      </c>
      <c r="L1627" s="92">
        <v>429</v>
      </c>
      <c r="M1627" s="92" t="s">
        <v>374</v>
      </c>
      <c r="N1627" s="95">
        <v>0.75</v>
      </c>
      <c r="O1627" s="92" t="s">
        <v>39</v>
      </c>
      <c r="P1627" s="92" t="s">
        <v>63</v>
      </c>
      <c r="Q1627" s="96">
        <v>43606</v>
      </c>
      <c r="R1627" s="97">
        <v>43769</v>
      </c>
      <c r="S1627" s="98">
        <v>44327</v>
      </c>
      <c r="T1627" s="106">
        <f t="shared" si="151"/>
        <v>558</v>
      </c>
      <c r="U1627" s="106" t="s">
        <v>252</v>
      </c>
      <c r="V1627" s="106">
        <v>0</v>
      </c>
      <c r="W1627" s="109">
        <v>0</v>
      </c>
      <c r="X1627" s="109"/>
      <c r="Y1627" s="109"/>
      <c r="Z1627" s="109"/>
      <c r="AA1627" s="110"/>
      <c r="AB1627" s="99" t="s">
        <v>45</v>
      </c>
    </row>
    <row r="1628" spans="1:28" ht="16">
      <c r="A1628" s="9">
        <v>2</v>
      </c>
      <c r="B1628" s="9">
        <v>2</v>
      </c>
      <c r="C1628" s="9">
        <v>7</v>
      </c>
      <c r="D1628" s="9" t="str">
        <f t="shared" si="149"/>
        <v>Dynan_H6_79_429_19C</v>
      </c>
      <c r="E1628" s="9" t="str">
        <f t="shared" si="150"/>
        <v>Dynan_H6_79_429_19C_Lung_Block</v>
      </c>
      <c r="F1628" s="282">
        <f t="shared" si="148"/>
        <v>28</v>
      </c>
      <c r="G1628" s="227">
        <v>1</v>
      </c>
      <c r="H1628" s="94" t="s">
        <v>354</v>
      </c>
      <c r="I1628" s="92" t="s">
        <v>394</v>
      </c>
      <c r="J1628" s="93">
        <v>79</v>
      </c>
      <c r="K1628" s="94" t="s">
        <v>241</v>
      </c>
      <c r="L1628" s="92">
        <v>429</v>
      </c>
      <c r="M1628" s="92" t="s">
        <v>374</v>
      </c>
      <c r="N1628" s="95">
        <v>0.75</v>
      </c>
      <c r="O1628" s="92" t="s">
        <v>39</v>
      </c>
      <c r="P1628" s="92" t="s">
        <v>63</v>
      </c>
      <c r="Q1628" s="96">
        <v>43606</v>
      </c>
      <c r="R1628" s="97">
        <v>43769</v>
      </c>
      <c r="S1628" s="98">
        <v>44327</v>
      </c>
      <c r="T1628" s="106">
        <f t="shared" si="151"/>
        <v>558</v>
      </c>
      <c r="U1628" s="106" t="s">
        <v>252</v>
      </c>
      <c r="V1628" s="106">
        <v>0</v>
      </c>
      <c r="W1628" s="109">
        <v>0</v>
      </c>
      <c r="X1628" s="109"/>
      <c r="Y1628" s="109"/>
      <c r="Z1628" s="109">
        <v>1</v>
      </c>
      <c r="AA1628" s="110" t="s">
        <v>67</v>
      </c>
      <c r="AB1628" s="99" t="s">
        <v>45</v>
      </c>
    </row>
    <row r="1629" spans="1:28" ht="16">
      <c r="A1629" s="9">
        <v>2</v>
      </c>
      <c r="B1629" s="9">
        <v>2</v>
      </c>
      <c r="C1629" s="9">
        <v>7</v>
      </c>
      <c r="D1629" s="9" t="str">
        <f t="shared" si="149"/>
        <v>Dynan_H6_81_429_19C</v>
      </c>
      <c r="E1629" s="9" t="str">
        <f t="shared" si="150"/>
        <v>Dynan_H6_81_429_19C_Lung_Block</v>
      </c>
      <c r="F1629" s="282">
        <f t="shared" si="148"/>
        <v>29</v>
      </c>
      <c r="G1629" s="227">
        <v>1</v>
      </c>
      <c r="H1629" s="94" t="s">
        <v>354</v>
      </c>
      <c r="I1629" s="92" t="s">
        <v>394</v>
      </c>
      <c r="J1629" s="93">
        <v>81</v>
      </c>
      <c r="K1629" s="94" t="s">
        <v>241</v>
      </c>
      <c r="L1629" s="92">
        <v>429</v>
      </c>
      <c r="M1629" s="92" t="s">
        <v>374</v>
      </c>
      <c r="N1629" s="95">
        <v>0.75</v>
      </c>
      <c r="O1629" s="92" t="s">
        <v>39</v>
      </c>
      <c r="P1629" s="92" t="s">
        <v>63</v>
      </c>
      <c r="Q1629" s="96">
        <v>43606</v>
      </c>
      <c r="R1629" s="97">
        <v>43769</v>
      </c>
      <c r="S1629" s="98">
        <v>44327</v>
      </c>
      <c r="T1629" s="106">
        <f t="shared" si="151"/>
        <v>558</v>
      </c>
      <c r="U1629" s="106" t="s">
        <v>365</v>
      </c>
      <c r="V1629" s="106">
        <v>0</v>
      </c>
      <c r="W1629" s="115">
        <v>1</v>
      </c>
      <c r="X1629" s="115">
        <v>1</v>
      </c>
      <c r="Y1629" s="115" t="s">
        <v>45</v>
      </c>
      <c r="Z1629" s="115"/>
      <c r="AA1629" s="116"/>
      <c r="AB1629" s="99" t="s">
        <v>45</v>
      </c>
    </row>
    <row r="1630" spans="1:28" ht="16">
      <c r="A1630" s="9">
        <v>2</v>
      </c>
      <c r="B1630" s="9">
        <v>2</v>
      </c>
      <c r="C1630" s="9">
        <v>7</v>
      </c>
      <c r="D1630" s="9" t="str">
        <f t="shared" si="149"/>
        <v>Dynan_H6_429.1_429_19C</v>
      </c>
      <c r="E1630" s="9" t="str">
        <f t="shared" si="150"/>
        <v>Dynan_H6_429.1_429_19C_Lung_Block</v>
      </c>
      <c r="F1630" s="282">
        <f t="shared" si="148"/>
        <v>30</v>
      </c>
      <c r="G1630" s="227">
        <v>1</v>
      </c>
      <c r="H1630" s="94" t="s">
        <v>354</v>
      </c>
      <c r="I1630" s="92" t="s">
        <v>394</v>
      </c>
      <c r="J1630" s="101">
        <v>429.1</v>
      </c>
      <c r="K1630" s="94" t="s">
        <v>241</v>
      </c>
      <c r="L1630" s="92">
        <v>429</v>
      </c>
      <c r="M1630" s="92" t="s">
        <v>374</v>
      </c>
      <c r="N1630" s="95">
        <v>0.75</v>
      </c>
      <c r="O1630" s="92" t="s">
        <v>39</v>
      </c>
      <c r="P1630" s="92" t="s">
        <v>63</v>
      </c>
      <c r="Q1630" s="96">
        <v>43606</v>
      </c>
      <c r="R1630" s="97">
        <v>43769</v>
      </c>
      <c r="S1630" s="98">
        <v>44327</v>
      </c>
      <c r="T1630" s="106">
        <f t="shared" si="151"/>
        <v>558</v>
      </c>
      <c r="U1630" s="106" t="s">
        <v>252</v>
      </c>
      <c r="V1630" s="106">
        <v>0</v>
      </c>
      <c r="W1630" s="109">
        <v>0</v>
      </c>
      <c r="X1630" s="109"/>
      <c r="Y1630" s="109"/>
      <c r="Z1630" s="109"/>
      <c r="AA1630" s="110"/>
      <c r="AB1630" s="99" t="s">
        <v>45</v>
      </c>
    </row>
    <row r="1631" spans="1:28" ht="16">
      <c r="A1631" s="9">
        <v>2</v>
      </c>
      <c r="B1631" s="9">
        <v>2</v>
      </c>
      <c r="C1631" s="9">
        <v>8</v>
      </c>
      <c r="D1631" s="9" t="str">
        <f t="shared" si="149"/>
        <v>Dynan_H6_90_430_19C</v>
      </c>
      <c r="E1631" s="9" t="str">
        <f t="shared" si="150"/>
        <v>Dynan_H6_90_430_19C_Lung_Block</v>
      </c>
      <c r="F1631" s="282">
        <f>1</f>
        <v>1</v>
      </c>
      <c r="G1631" s="227">
        <v>1</v>
      </c>
      <c r="H1631" s="94" t="s">
        <v>354</v>
      </c>
      <c r="I1631" s="92" t="s">
        <v>394</v>
      </c>
      <c r="J1631" s="93">
        <v>90</v>
      </c>
      <c r="K1631" s="94" t="s">
        <v>241</v>
      </c>
      <c r="L1631" s="92">
        <v>430</v>
      </c>
      <c r="M1631" s="92" t="s">
        <v>374</v>
      </c>
      <c r="N1631" s="95">
        <v>0.75</v>
      </c>
      <c r="O1631" s="92" t="s">
        <v>39</v>
      </c>
      <c r="P1631" s="92" t="s">
        <v>63</v>
      </c>
      <c r="Q1631" s="96">
        <v>43606</v>
      </c>
      <c r="R1631" s="97">
        <v>43769</v>
      </c>
      <c r="S1631" s="98">
        <v>44327</v>
      </c>
      <c r="T1631" s="106">
        <f t="shared" si="151"/>
        <v>558</v>
      </c>
      <c r="U1631" s="106" t="s">
        <v>252</v>
      </c>
      <c r="V1631" s="106">
        <v>0</v>
      </c>
      <c r="W1631" s="109">
        <v>0</v>
      </c>
      <c r="X1631" s="109"/>
      <c r="Y1631" s="109"/>
      <c r="Z1631" s="109"/>
      <c r="AA1631" s="110"/>
      <c r="AB1631" s="99" t="s">
        <v>45</v>
      </c>
    </row>
    <row r="1632" spans="1:28" ht="16">
      <c r="A1632" s="9">
        <v>2</v>
      </c>
      <c r="B1632" s="9">
        <v>2</v>
      </c>
      <c r="C1632" s="9">
        <v>8</v>
      </c>
      <c r="D1632" s="9" t="str">
        <f t="shared" si="149"/>
        <v>Dynan_H6_91_430_19C</v>
      </c>
      <c r="E1632" s="9" t="str">
        <f t="shared" si="150"/>
        <v>Dynan_H6_91_430_19C_Lung_Block</v>
      </c>
      <c r="F1632" s="282">
        <f>F1631+1</f>
        <v>2</v>
      </c>
      <c r="G1632" s="227">
        <v>1</v>
      </c>
      <c r="H1632" s="94" t="s">
        <v>354</v>
      </c>
      <c r="I1632" s="92" t="s">
        <v>394</v>
      </c>
      <c r="J1632" s="93">
        <v>91</v>
      </c>
      <c r="K1632" s="94" t="s">
        <v>241</v>
      </c>
      <c r="L1632" s="92">
        <v>430</v>
      </c>
      <c r="M1632" s="92" t="s">
        <v>374</v>
      </c>
      <c r="N1632" s="95">
        <v>0.75</v>
      </c>
      <c r="O1632" s="92" t="s">
        <v>39</v>
      </c>
      <c r="P1632" s="92" t="s">
        <v>63</v>
      </c>
      <c r="Q1632" s="96">
        <v>43606</v>
      </c>
      <c r="R1632" s="97">
        <v>43769</v>
      </c>
      <c r="S1632" s="98">
        <v>44327</v>
      </c>
      <c r="T1632" s="106">
        <f t="shared" si="151"/>
        <v>558</v>
      </c>
      <c r="U1632" s="106" t="s">
        <v>252</v>
      </c>
      <c r="V1632" s="106">
        <v>0</v>
      </c>
      <c r="W1632" s="109">
        <v>1</v>
      </c>
      <c r="X1632" s="109">
        <v>1</v>
      </c>
      <c r="Y1632" s="109"/>
      <c r="Z1632" s="109"/>
      <c r="AA1632" s="110" t="s">
        <v>396</v>
      </c>
      <c r="AB1632" s="99" t="s">
        <v>45</v>
      </c>
    </row>
    <row r="1633" spans="1:28" ht="16">
      <c r="A1633" s="9">
        <v>2</v>
      </c>
      <c r="B1633" s="9">
        <v>2</v>
      </c>
      <c r="C1633" s="9">
        <v>8</v>
      </c>
      <c r="D1633" s="9" t="str">
        <f t="shared" si="149"/>
        <v>Dynan_H6_98_430_19C</v>
      </c>
      <c r="E1633" s="9" t="str">
        <f t="shared" si="150"/>
        <v>Dynan_H6_98_430_19C_Lung_Block</v>
      </c>
      <c r="F1633" s="282">
        <f t="shared" ref="F1633:F1659" si="152">F1632+1</f>
        <v>3</v>
      </c>
      <c r="G1633" s="227">
        <v>1</v>
      </c>
      <c r="H1633" s="94" t="s">
        <v>354</v>
      </c>
      <c r="I1633" s="92" t="s">
        <v>394</v>
      </c>
      <c r="J1633" s="93">
        <v>98</v>
      </c>
      <c r="K1633" s="94" t="s">
        <v>241</v>
      </c>
      <c r="L1633" s="92">
        <v>430</v>
      </c>
      <c r="M1633" s="92" t="s">
        <v>374</v>
      </c>
      <c r="N1633" s="95">
        <v>0.75</v>
      </c>
      <c r="O1633" s="92" t="s">
        <v>39</v>
      </c>
      <c r="P1633" s="92" t="s">
        <v>63</v>
      </c>
      <c r="Q1633" s="96">
        <v>43606</v>
      </c>
      <c r="R1633" s="97">
        <v>43769</v>
      </c>
      <c r="S1633" s="98">
        <v>44327</v>
      </c>
      <c r="T1633" s="106">
        <f t="shared" si="151"/>
        <v>558</v>
      </c>
      <c r="U1633" s="106" t="s">
        <v>252</v>
      </c>
      <c r="V1633" s="106">
        <v>0</v>
      </c>
      <c r="W1633" s="109">
        <v>0</v>
      </c>
      <c r="X1633" s="109"/>
      <c r="Y1633" s="109"/>
      <c r="Z1633" s="109"/>
      <c r="AA1633" s="110"/>
      <c r="AB1633" s="99" t="s">
        <v>45</v>
      </c>
    </row>
    <row r="1634" spans="1:28" ht="16">
      <c r="A1634" s="9">
        <v>2</v>
      </c>
      <c r="B1634" s="9">
        <v>2</v>
      </c>
      <c r="C1634" s="9">
        <v>8</v>
      </c>
      <c r="D1634" s="9" t="str">
        <f t="shared" si="149"/>
        <v>Dynan_H6_430.1_430_19C</v>
      </c>
      <c r="E1634" s="9" t="str">
        <f t="shared" si="150"/>
        <v>Dynan_H6_430.1_430_19C_Lung_Block</v>
      </c>
      <c r="F1634" s="282">
        <f t="shared" si="152"/>
        <v>4</v>
      </c>
      <c r="G1634" s="227">
        <v>1</v>
      </c>
      <c r="H1634" s="94" t="s">
        <v>354</v>
      </c>
      <c r="I1634" s="92" t="s">
        <v>394</v>
      </c>
      <c r="J1634" s="101">
        <v>430.1</v>
      </c>
      <c r="K1634" s="94" t="s">
        <v>241</v>
      </c>
      <c r="L1634" s="92">
        <v>430</v>
      </c>
      <c r="M1634" s="92" t="s">
        <v>374</v>
      </c>
      <c r="N1634" s="95">
        <v>0.75</v>
      </c>
      <c r="O1634" s="92" t="s">
        <v>39</v>
      </c>
      <c r="P1634" s="92" t="s">
        <v>63</v>
      </c>
      <c r="Q1634" s="96">
        <v>43606</v>
      </c>
      <c r="R1634" s="97">
        <v>43769</v>
      </c>
      <c r="S1634" s="98">
        <v>44327</v>
      </c>
      <c r="T1634" s="106">
        <f t="shared" si="151"/>
        <v>558</v>
      </c>
      <c r="U1634" s="106" t="s">
        <v>252</v>
      </c>
      <c r="V1634" s="106">
        <v>0</v>
      </c>
      <c r="W1634" s="109">
        <v>0</v>
      </c>
      <c r="X1634" s="109"/>
      <c r="Y1634" s="109"/>
      <c r="Z1634" s="109"/>
      <c r="AA1634" s="110"/>
      <c r="AB1634" s="99" t="s">
        <v>45</v>
      </c>
    </row>
    <row r="1635" spans="1:28" ht="16">
      <c r="A1635" s="9">
        <v>2</v>
      </c>
      <c r="B1635" s="9">
        <v>2</v>
      </c>
      <c r="C1635" s="9">
        <v>8</v>
      </c>
      <c r="D1635" s="9" t="str">
        <f t="shared" si="149"/>
        <v>Dynan_H6_25_431_19C</v>
      </c>
      <c r="E1635" s="9" t="str">
        <f t="shared" si="150"/>
        <v>Dynan_H6_25_431_19C_Lung_Block</v>
      </c>
      <c r="F1635" s="282">
        <f t="shared" si="152"/>
        <v>5</v>
      </c>
      <c r="G1635" s="227">
        <v>1</v>
      </c>
      <c r="H1635" s="94" t="s">
        <v>354</v>
      </c>
      <c r="I1635" s="92" t="s">
        <v>394</v>
      </c>
      <c r="J1635" s="93">
        <v>25</v>
      </c>
      <c r="K1635" s="94" t="s">
        <v>241</v>
      </c>
      <c r="L1635" s="92">
        <v>431</v>
      </c>
      <c r="M1635" s="92" t="s">
        <v>374</v>
      </c>
      <c r="N1635" s="95">
        <v>0.75</v>
      </c>
      <c r="O1635" s="92" t="s">
        <v>39</v>
      </c>
      <c r="P1635" s="92" t="s">
        <v>63</v>
      </c>
      <c r="Q1635" s="96">
        <v>43606</v>
      </c>
      <c r="R1635" s="97">
        <v>43769</v>
      </c>
      <c r="S1635" s="98">
        <v>44327</v>
      </c>
      <c r="T1635" s="106">
        <f t="shared" si="151"/>
        <v>558</v>
      </c>
      <c r="U1635" s="106" t="s">
        <v>252</v>
      </c>
      <c r="V1635" s="106">
        <v>0</v>
      </c>
      <c r="W1635" s="109">
        <v>0</v>
      </c>
      <c r="X1635" s="109"/>
      <c r="Y1635" s="109"/>
      <c r="Z1635" s="109"/>
      <c r="AA1635" s="110"/>
      <c r="AB1635" s="99" t="s">
        <v>45</v>
      </c>
    </row>
    <row r="1636" spans="1:28" ht="16">
      <c r="A1636" s="9">
        <v>2</v>
      </c>
      <c r="B1636" s="9">
        <v>2</v>
      </c>
      <c r="C1636" s="9">
        <v>8</v>
      </c>
      <c r="D1636" s="9" t="str">
        <f t="shared" si="149"/>
        <v>Dynan_H6_26_431_19C</v>
      </c>
      <c r="E1636" s="9" t="str">
        <f t="shared" si="150"/>
        <v>Dynan_H6_26_431_19C_Lung_Block</v>
      </c>
      <c r="F1636" s="282">
        <f t="shared" si="152"/>
        <v>6</v>
      </c>
      <c r="G1636" s="227">
        <v>1</v>
      </c>
      <c r="H1636" s="94" t="s">
        <v>354</v>
      </c>
      <c r="I1636" s="92" t="s">
        <v>394</v>
      </c>
      <c r="J1636" s="93">
        <v>26</v>
      </c>
      <c r="K1636" s="94" t="s">
        <v>241</v>
      </c>
      <c r="L1636" s="92">
        <v>431</v>
      </c>
      <c r="M1636" s="92" t="s">
        <v>374</v>
      </c>
      <c r="N1636" s="95">
        <v>0.75</v>
      </c>
      <c r="O1636" s="92" t="s">
        <v>39</v>
      </c>
      <c r="P1636" s="92" t="s">
        <v>63</v>
      </c>
      <c r="Q1636" s="96">
        <v>43606</v>
      </c>
      <c r="R1636" s="97">
        <v>43769</v>
      </c>
      <c r="S1636" s="98">
        <v>44327</v>
      </c>
      <c r="T1636" s="106">
        <f t="shared" si="151"/>
        <v>558</v>
      </c>
      <c r="U1636" s="106" t="s">
        <v>252</v>
      </c>
      <c r="V1636" s="106">
        <v>0</v>
      </c>
      <c r="W1636" s="109">
        <v>0</v>
      </c>
      <c r="X1636" s="109"/>
      <c r="Y1636" s="109"/>
      <c r="Z1636" s="109"/>
      <c r="AA1636" s="110"/>
      <c r="AB1636" s="99" t="s">
        <v>45</v>
      </c>
    </row>
    <row r="1637" spans="1:28" ht="16">
      <c r="A1637" s="9">
        <v>2</v>
      </c>
      <c r="B1637" s="9">
        <v>2</v>
      </c>
      <c r="C1637" s="9">
        <v>8</v>
      </c>
      <c r="D1637" s="9" t="str">
        <f t="shared" si="149"/>
        <v>Dynan_H6_431.3_431_19C</v>
      </c>
      <c r="E1637" s="9" t="str">
        <f t="shared" si="150"/>
        <v>Dynan_H6_431.3_431_19C_Lung_Block</v>
      </c>
      <c r="F1637" s="282">
        <f t="shared" si="152"/>
        <v>7</v>
      </c>
      <c r="G1637" s="227">
        <v>1</v>
      </c>
      <c r="H1637" s="94" t="s">
        <v>354</v>
      </c>
      <c r="I1637" s="92" t="s">
        <v>394</v>
      </c>
      <c r="J1637" s="101">
        <v>431.3</v>
      </c>
      <c r="K1637" s="94" t="s">
        <v>241</v>
      </c>
      <c r="L1637" s="92">
        <v>431</v>
      </c>
      <c r="M1637" s="92" t="s">
        <v>374</v>
      </c>
      <c r="N1637" s="95">
        <v>0.75</v>
      </c>
      <c r="O1637" s="92" t="s">
        <v>39</v>
      </c>
      <c r="P1637" s="92" t="s">
        <v>63</v>
      </c>
      <c r="Q1637" s="96">
        <v>43606</v>
      </c>
      <c r="R1637" s="97">
        <v>43769</v>
      </c>
      <c r="S1637" s="98">
        <v>44327</v>
      </c>
      <c r="T1637" s="106">
        <f t="shared" si="151"/>
        <v>558</v>
      </c>
      <c r="U1637" s="106" t="s">
        <v>252</v>
      </c>
      <c r="V1637" s="106">
        <v>0</v>
      </c>
      <c r="W1637" s="109">
        <v>0</v>
      </c>
      <c r="X1637" s="109"/>
      <c r="Y1637" s="109"/>
      <c r="Z1637" s="109">
        <v>1</v>
      </c>
      <c r="AA1637" s="110" t="s">
        <v>67</v>
      </c>
      <c r="AB1637" s="99" t="s">
        <v>45</v>
      </c>
    </row>
    <row r="1638" spans="1:28" ht="16">
      <c r="A1638" s="9">
        <v>2</v>
      </c>
      <c r="B1638" s="9">
        <v>2</v>
      </c>
      <c r="C1638" s="9">
        <v>8</v>
      </c>
      <c r="D1638" s="9" t="str">
        <f t="shared" si="149"/>
        <v>Dynan_H6_83_432_19C</v>
      </c>
      <c r="E1638" s="9" t="str">
        <f t="shared" si="150"/>
        <v>Dynan_H6_83_432_19C_Lung_Block</v>
      </c>
      <c r="F1638" s="282">
        <f t="shared" si="152"/>
        <v>8</v>
      </c>
      <c r="G1638" s="227">
        <v>1</v>
      </c>
      <c r="H1638" s="94" t="s">
        <v>354</v>
      </c>
      <c r="I1638" s="92" t="s">
        <v>394</v>
      </c>
      <c r="J1638" s="93">
        <v>83</v>
      </c>
      <c r="K1638" s="94" t="s">
        <v>241</v>
      </c>
      <c r="L1638" s="92">
        <v>432</v>
      </c>
      <c r="M1638" s="92" t="s">
        <v>374</v>
      </c>
      <c r="N1638" s="95">
        <v>0.75</v>
      </c>
      <c r="O1638" s="92" t="s">
        <v>39</v>
      </c>
      <c r="P1638" s="92" t="s">
        <v>63</v>
      </c>
      <c r="Q1638" s="96">
        <v>43606</v>
      </c>
      <c r="R1638" s="97">
        <v>43769</v>
      </c>
      <c r="S1638" s="98">
        <v>44327</v>
      </c>
      <c r="T1638" s="106">
        <f t="shared" si="151"/>
        <v>558</v>
      </c>
      <c r="U1638" s="106" t="s">
        <v>252</v>
      </c>
      <c r="V1638" s="106">
        <v>0</v>
      </c>
      <c r="W1638" s="109">
        <v>0</v>
      </c>
      <c r="X1638" s="109"/>
      <c r="Y1638" s="109"/>
      <c r="Z1638" s="109"/>
      <c r="AA1638" s="110"/>
      <c r="AB1638" s="99" t="s">
        <v>45</v>
      </c>
    </row>
    <row r="1639" spans="1:28" ht="16">
      <c r="A1639" s="9">
        <v>2</v>
      </c>
      <c r="B1639" s="9">
        <v>2</v>
      </c>
      <c r="C1639" s="9">
        <v>8</v>
      </c>
      <c r="D1639" s="9" t="str">
        <f t="shared" si="149"/>
        <v>Dynan_H6_88_432_19C</v>
      </c>
      <c r="E1639" s="9" t="str">
        <f t="shared" si="150"/>
        <v>Dynan_H6_88_432_19C_Lung_Block</v>
      </c>
      <c r="F1639" s="282">
        <f t="shared" si="152"/>
        <v>9</v>
      </c>
      <c r="G1639" s="227">
        <v>1</v>
      </c>
      <c r="H1639" s="94" t="s">
        <v>354</v>
      </c>
      <c r="I1639" s="92" t="s">
        <v>394</v>
      </c>
      <c r="J1639" s="93">
        <v>88</v>
      </c>
      <c r="K1639" s="94" t="s">
        <v>241</v>
      </c>
      <c r="L1639" s="92">
        <v>432</v>
      </c>
      <c r="M1639" s="92" t="s">
        <v>374</v>
      </c>
      <c r="N1639" s="95">
        <v>0.75</v>
      </c>
      <c r="O1639" s="92" t="s">
        <v>39</v>
      </c>
      <c r="P1639" s="92" t="s">
        <v>63</v>
      </c>
      <c r="Q1639" s="96">
        <v>43606</v>
      </c>
      <c r="R1639" s="97">
        <v>43769</v>
      </c>
      <c r="S1639" s="98">
        <v>44327</v>
      </c>
      <c r="T1639" s="106">
        <f t="shared" si="151"/>
        <v>558</v>
      </c>
      <c r="U1639" s="106" t="s">
        <v>252</v>
      </c>
      <c r="V1639" s="106">
        <v>0</v>
      </c>
      <c r="W1639" s="109">
        <v>0</v>
      </c>
      <c r="X1639" s="109"/>
      <c r="Y1639" s="109"/>
      <c r="Z1639" s="109"/>
      <c r="AA1639" s="110"/>
      <c r="AB1639" s="99" t="s">
        <v>45</v>
      </c>
    </row>
    <row r="1640" spans="1:28" ht="16">
      <c r="A1640" s="9">
        <v>2</v>
      </c>
      <c r="B1640" s="9">
        <v>2</v>
      </c>
      <c r="C1640" s="9">
        <v>8</v>
      </c>
      <c r="D1640" s="9" t="str">
        <f t="shared" si="149"/>
        <v>Dynan_H6_96_432_19C</v>
      </c>
      <c r="E1640" s="9" t="str">
        <f t="shared" si="150"/>
        <v>Dynan_H6_96_432_19C_Lung_Block</v>
      </c>
      <c r="F1640" s="282">
        <f t="shared" si="152"/>
        <v>10</v>
      </c>
      <c r="G1640" s="227">
        <v>1</v>
      </c>
      <c r="H1640" s="94" t="s">
        <v>354</v>
      </c>
      <c r="I1640" s="92" t="s">
        <v>394</v>
      </c>
      <c r="J1640" s="93">
        <v>96</v>
      </c>
      <c r="K1640" s="94" t="s">
        <v>241</v>
      </c>
      <c r="L1640" s="92">
        <v>432</v>
      </c>
      <c r="M1640" s="92" t="s">
        <v>374</v>
      </c>
      <c r="N1640" s="95">
        <v>0.75</v>
      </c>
      <c r="O1640" s="92" t="s">
        <v>39</v>
      </c>
      <c r="P1640" s="92" t="s">
        <v>63</v>
      </c>
      <c r="Q1640" s="96">
        <v>43606</v>
      </c>
      <c r="R1640" s="97">
        <v>43769</v>
      </c>
      <c r="S1640" s="98">
        <v>44327</v>
      </c>
      <c r="T1640" s="106">
        <f t="shared" si="151"/>
        <v>558</v>
      </c>
      <c r="U1640" s="106" t="s">
        <v>252</v>
      </c>
      <c r="V1640" s="106">
        <v>0</v>
      </c>
      <c r="W1640" s="109">
        <v>0</v>
      </c>
      <c r="X1640" s="109"/>
      <c r="Y1640" s="109"/>
      <c r="Z1640" s="109"/>
      <c r="AA1640" s="110"/>
      <c r="AB1640" s="99" t="s">
        <v>45</v>
      </c>
    </row>
    <row r="1641" spans="1:28" ht="16">
      <c r="A1641" s="9">
        <v>2</v>
      </c>
      <c r="B1641" s="9">
        <v>2</v>
      </c>
      <c r="C1641" s="9">
        <v>8</v>
      </c>
      <c r="D1641" s="9" t="str">
        <f t="shared" si="149"/>
        <v>Dynan_H6_84_433_19C</v>
      </c>
      <c r="E1641" s="9" t="str">
        <f t="shared" si="150"/>
        <v>Dynan_H6_84_433_19C_Lung_Block</v>
      </c>
      <c r="F1641" s="282">
        <f t="shared" si="152"/>
        <v>11</v>
      </c>
      <c r="G1641" s="227">
        <v>1</v>
      </c>
      <c r="H1641" s="94" t="s">
        <v>354</v>
      </c>
      <c r="I1641" s="92" t="s">
        <v>394</v>
      </c>
      <c r="J1641" s="93">
        <v>84</v>
      </c>
      <c r="K1641" s="94" t="s">
        <v>241</v>
      </c>
      <c r="L1641" s="92">
        <v>433</v>
      </c>
      <c r="M1641" s="92" t="s">
        <v>374</v>
      </c>
      <c r="N1641" s="95">
        <v>0.75</v>
      </c>
      <c r="O1641" s="92" t="s">
        <v>39</v>
      </c>
      <c r="P1641" s="92" t="s">
        <v>63</v>
      </c>
      <c r="Q1641" s="96">
        <v>43606</v>
      </c>
      <c r="R1641" s="97">
        <v>43769</v>
      </c>
      <c r="S1641" s="98">
        <v>44327</v>
      </c>
      <c r="T1641" s="106">
        <f t="shared" si="151"/>
        <v>558</v>
      </c>
      <c r="U1641" s="106" t="s">
        <v>252</v>
      </c>
      <c r="V1641" s="106">
        <v>0</v>
      </c>
      <c r="W1641" s="109">
        <v>0</v>
      </c>
      <c r="X1641" s="109"/>
      <c r="Y1641" s="109"/>
      <c r="Z1641" s="109"/>
      <c r="AA1641" s="110"/>
      <c r="AB1641" s="99" t="s">
        <v>45</v>
      </c>
    </row>
    <row r="1642" spans="1:28" ht="16">
      <c r="A1642" s="9">
        <v>2</v>
      </c>
      <c r="B1642" s="9">
        <v>2</v>
      </c>
      <c r="C1642" s="9">
        <v>8</v>
      </c>
      <c r="D1642" s="9" t="str">
        <f t="shared" si="149"/>
        <v>Dynan_H6_85_433_19C</v>
      </c>
      <c r="E1642" s="9" t="str">
        <f t="shared" si="150"/>
        <v>Dynan_H6_85_433_19C_Lung_Block</v>
      </c>
      <c r="F1642" s="282">
        <f t="shared" si="152"/>
        <v>12</v>
      </c>
      <c r="G1642" s="227">
        <v>1</v>
      </c>
      <c r="H1642" s="94" t="s">
        <v>354</v>
      </c>
      <c r="I1642" s="92" t="s">
        <v>394</v>
      </c>
      <c r="J1642" s="93">
        <v>85</v>
      </c>
      <c r="K1642" s="94" t="s">
        <v>241</v>
      </c>
      <c r="L1642" s="92">
        <v>433</v>
      </c>
      <c r="M1642" s="92" t="s">
        <v>374</v>
      </c>
      <c r="N1642" s="95">
        <v>0.75</v>
      </c>
      <c r="O1642" s="92" t="s">
        <v>39</v>
      </c>
      <c r="P1642" s="92" t="s">
        <v>63</v>
      </c>
      <c r="Q1642" s="96">
        <v>43606</v>
      </c>
      <c r="R1642" s="97">
        <v>43769</v>
      </c>
      <c r="S1642" s="98">
        <v>44327</v>
      </c>
      <c r="T1642" s="106">
        <f t="shared" si="151"/>
        <v>558</v>
      </c>
      <c r="U1642" s="106" t="s">
        <v>252</v>
      </c>
      <c r="V1642" s="106">
        <v>0</v>
      </c>
      <c r="W1642" s="109">
        <v>0</v>
      </c>
      <c r="X1642" s="109"/>
      <c r="Y1642" s="109"/>
      <c r="Z1642" s="109"/>
      <c r="AA1642" s="110"/>
      <c r="AB1642" s="99" t="s">
        <v>45</v>
      </c>
    </row>
    <row r="1643" spans="1:28" ht="16">
      <c r="A1643" s="9">
        <v>2</v>
      </c>
      <c r="B1643" s="9">
        <v>2</v>
      </c>
      <c r="C1643" s="9">
        <v>8</v>
      </c>
      <c r="D1643" s="9" t="str">
        <f t="shared" si="149"/>
        <v>Dynan_H6_93_433_19C</v>
      </c>
      <c r="E1643" s="9" t="str">
        <f t="shared" si="150"/>
        <v>Dynan_H6_93_433_19C_Lung_Block</v>
      </c>
      <c r="F1643" s="282">
        <f t="shared" si="152"/>
        <v>13</v>
      </c>
      <c r="G1643" s="227">
        <v>1</v>
      </c>
      <c r="H1643" s="94" t="s">
        <v>354</v>
      </c>
      <c r="I1643" s="92" t="s">
        <v>394</v>
      </c>
      <c r="J1643" s="93">
        <v>93</v>
      </c>
      <c r="K1643" s="94" t="s">
        <v>241</v>
      </c>
      <c r="L1643" s="92">
        <v>433</v>
      </c>
      <c r="M1643" s="92" t="s">
        <v>374</v>
      </c>
      <c r="N1643" s="95">
        <v>0.75</v>
      </c>
      <c r="O1643" s="92" t="s">
        <v>39</v>
      </c>
      <c r="P1643" s="92" t="s">
        <v>63</v>
      </c>
      <c r="Q1643" s="96">
        <v>43606</v>
      </c>
      <c r="R1643" s="97">
        <v>43769</v>
      </c>
      <c r="S1643" s="98">
        <v>44327</v>
      </c>
      <c r="T1643" s="106">
        <f t="shared" si="151"/>
        <v>558</v>
      </c>
      <c r="U1643" s="106" t="s">
        <v>252</v>
      </c>
      <c r="V1643" s="106">
        <v>0</v>
      </c>
      <c r="W1643" s="109">
        <v>0</v>
      </c>
      <c r="X1643" s="109"/>
      <c r="Y1643" s="109"/>
      <c r="Z1643" s="109"/>
      <c r="AA1643" s="110"/>
      <c r="AB1643" s="99" t="s">
        <v>45</v>
      </c>
    </row>
    <row r="1644" spans="1:28" ht="16">
      <c r="A1644" s="9">
        <v>2</v>
      </c>
      <c r="B1644" s="9">
        <v>2</v>
      </c>
      <c r="C1644" s="9">
        <v>8</v>
      </c>
      <c r="D1644" s="9" t="str">
        <f t="shared" si="149"/>
        <v>Dynan_H6_94_433_19C</v>
      </c>
      <c r="E1644" s="9" t="str">
        <f t="shared" si="150"/>
        <v>Dynan_H6_94_433_19C_Lung_Block</v>
      </c>
      <c r="F1644" s="282">
        <f t="shared" si="152"/>
        <v>14</v>
      </c>
      <c r="G1644" s="227">
        <v>1</v>
      </c>
      <c r="H1644" s="94" t="s">
        <v>354</v>
      </c>
      <c r="I1644" s="92" t="s">
        <v>394</v>
      </c>
      <c r="J1644" s="93">
        <v>94</v>
      </c>
      <c r="K1644" s="94" t="s">
        <v>241</v>
      </c>
      <c r="L1644" s="92">
        <v>433</v>
      </c>
      <c r="M1644" s="92" t="s">
        <v>374</v>
      </c>
      <c r="N1644" s="95">
        <v>0.75</v>
      </c>
      <c r="O1644" s="92" t="s">
        <v>39</v>
      </c>
      <c r="P1644" s="92" t="s">
        <v>63</v>
      </c>
      <c r="Q1644" s="96">
        <v>43606</v>
      </c>
      <c r="R1644" s="97">
        <v>43769</v>
      </c>
      <c r="S1644" s="98">
        <v>44327</v>
      </c>
      <c r="T1644" s="106">
        <f t="shared" si="151"/>
        <v>558</v>
      </c>
      <c r="U1644" s="106" t="s">
        <v>252</v>
      </c>
      <c r="V1644" s="106">
        <v>0</v>
      </c>
      <c r="W1644" s="109">
        <v>0</v>
      </c>
      <c r="X1644" s="109"/>
      <c r="Y1644" s="109"/>
      <c r="Z1644" s="109"/>
      <c r="AA1644" s="110"/>
      <c r="AB1644" s="99" t="s">
        <v>45</v>
      </c>
    </row>
    <row r="1645" spans="1:28" ht="16">
      <c r="A1645" s="9">
        <v>2</v>
      </c>
      <c r="B1645" s="9">
        <v>2</v>
      </c>
      <c r="C1645" s="9">
        <v>8</v>
      </c>
      <c r="D1645" s="9" t="str">
        <f t="shared" si="149"/>
        <v>Dynan_H6_433.1_433_19C</v>
      </c>
      <c r="E1645" s="9" t="str">
        <f t="shared" si="150"/>
        <v>Dynan_H6_433.1_433_19C_Lung_Block</v>
      </c>
      <c r="F1645" s="282">
        <f t="shared" si="152"/>
        <v>15</v>
      </c>
      <c r="G1645" s="227">
        <v>1</v>
      </c>
      <c r="H1645" s="94" t="s">
        <v>354</v>
      </c>
      <c r="I1645" s="92" t="s">
        <v>394</v>
      </c>
      <c r="J1645" s="101">
        <v>433.1</v>
      </c>
      <c r="K1645" s="94" t="s">
        <v>241</v>
      </c>
      <c r="L1645" s="92">
        <v>433</v>
      </c>
      <c r="M1645" s="92" t="s">
        <v>374</v>
      </c>
      <c r="N1645" s="95">
        <v>0.75</v>
      </c>
      <c r="O1645" s="92" t="s">
        <v>39</v>
      </c>
      <c r="P1645" s="92" t="s">
        <v>63</v>
      </c>
      <c r="Q1645" s="96">
        <v>43606</v>
      </c>
      <c r="R1645" s="97">
        <v>43769</v>
      </c>
      <c r="S1645" s="98">
        <v>44327</v>
      </c>
      <c r="T1645" s="106">
        <f t="shared" si="151"/>
        <v>558</v>
      </c>
      <c r="U1645" s="106" t="s">
        <v>397</v>
      </c>
      <c r="V1645" s="106">
        <v>0</v>
      </c>
      <c r="W1645" s="109">
        <v>0</v>
      </c>
      <c r="X1645" s="109"/>
      <c r="Y1645" s="109"/>
      <c r="Z1645" s="109"/>
      <c r="AA1645" s="110"/>
      <c r="AB1645" s="99" t="s">
        <v>45</v>
      </c>
    </row>
    <row r="1646" spans="1:28" ht="16">
      <c r="A1646" s="9">
        <v>2</v>
      </c>
      <c r="B1646" s="9">
        <v>2</v>
      </c>
      <c r="C1646" s="9">
        <v>8</v>
      </c>
      <c r="D1646" s="9" t="str">
        <f t="shared" si="149"/>
        <v>Dynan_H6_434.1_434_19C</v>
      </c>
      <c r="E1646" s="9" t="str">
        <f t="shared" si="150"/>
        <v>Dynan_H6_434.1_434_19C_Lung_Block</v>
      </c>
      <c r="F1646" s="282">
        <f t="shared" si="152"/>
        <v>16</v>
      </c>
      <c r="G1646" s="227">
        <v>1</v>
      </c>
      <c r="H1646" s="94" t="s">
        <v>354</v>
      </c>
      <c r="I1646" s="92" t="s">
        <v>394</v>
      </c>
      <c r="J1646" s="101">
        <v>434.1</v>
      </c>
      <c r="K1646" s="94" t="s">
        <v>241</v>
      </c>
      <c r="L1646" s="92">
        <v>434</v>
      </c>
      <c r="M1646" s="92" t="s">
        <v>374</v>
      </c>
      <c r="N1646" s="95">
        <v>0.75</v>
      </c>
      <c r="O1646" s="92" t="s">
        <v>39</v>
      </c>
      <c r="P1646" s="92" t="s">
        <v>63</v>
      </c>
      <c r="Q1646" s="96">
        <v>43606</v>
      </c>
      <c r="R1646" s="97">
        <v>43769</v>
      </c>
      <c r="S1646" s="98">
        <v>44327</v>
      </c>
      <c r="T1646" s="106">
        <f t="shared" si="151"/>
        <v>558</v>
      </c>
      <c r="U1646" s="106" t="s">
        <v>397</v>
      </c>
      <c r="V1646" s="106">
        <v>0</v>
      </c>
      <c r="W1646" s="109">
        <v>0</v>
      </c>
      <c r="X1646" s="109"/>
      <c r="Y1646" s="109"/>
      <c r="Z1646" s="109"/>
      <c r="AA1646" s="110"/>
      <c r="AB1646" s="99" t="s">
        <v>45</v>
      </c>
    </row>
    <row r="1647" spans="1:28" ht="16">
      <c r="A1647" s="9">
        <v>2</v>
      </c>
      <c r="B1647" s="9">
        <v>2</v>
      </c>
      <c r="C1647" s="9">
        <v>8</v>
      </c>
      <c r="D1647" s="9" t="str">
        <f t="shared" si="149"/>
        <v>Dynan_H6_434.2_434_19C</v>
      </c>
      <c r="E1647" s="9" t="str">
        <f t="shared" si="150"/>
        <v>Dynan_H6_434.2_434_19C_Lung_Block</v>
      </c>
      <c r="F1647" s="282">
        <f t="shared" si="152"/>
        <v>17</v>
      </c>
      <c r="G1647" s="227">
        <v>1</v>
      </c>
      <c r="H1647" s="94" t="s">
        <v>354</v>
      </c>
      <c r="I1647" s="92" t="s">
        <v>394</v>
      </c>
      <c r="J1647" s="101">
        <v>434.2</v>
      </c>
      <c r="K1647" s="94" t="s">
        <v>241</v>
      </c>
      <c r="L1647" s="92">
        <v>434</v>
      </c>
      <c r="M1647" s="92" t="s">
        <v>374</v>
      </c>
      <c r="N1647" s="95">
        <v>0.75</v>
      </c>
      <c r="O1647" s="92" t="s">
        <v>39</v>
      </c>
      <c r="P1647" s="92" t="s">
        <v>63</v>
      </c>
      <c r="Q1647" s="96">
        <v>43606</v>
      </c>
      <c r="R1647" s="97">
        <v>43769</v>
      </c>
      <c r="S1647" s="98">
        <v>44327</v>
      </c>
      <c r="T1647" s="106">
        <f t="shared" si="151"/>
        <v>558</v>
      </c>
      <c r="U1647" s="106" t="s">
        <v>397</v>
      </c>
      <c r="V1647" s="106">
        <v>0</v>
      </c>
      <c r="W1647" s="109">
        <v>0</v>
      </c>
      <c r="X1647" s="109"/>
      <c r="Y1647" s="109"/>
      <c r="Z1647" s="109"/>
      <c r="AA1647" s="110"/>
      <c r="AB1647" s="99" t="s">
        <v>45</v>
      </c>
    </row>
    <row r="1648" spans="1:28" ht="16">
      <c r="A1648" s="9">
        <v>2</v>
      </c>
      <c r="B1648" s="9">
        <v>2</v>
      </c>
      <c r="C1648" s="9">
        <v>8</v>
      </c>
      <c r="D1648" s="9" t="str">
        <f t="shared" si="149"/>
        <v>Dynan_H6_434.3_434_19C</v>
      </c>
      <c r="E1648" s="9" t="str">
        <f t="shared" si="150"/>
        <v>Dynan_H6_434.3_434_19C_Lung_Block</v>
      </c>
      <c r="F1648" s="282">
        <f t="shared" si="152"/>
        <v>18</v>
      </c>
      <c r="G1648" s="227">
        <v>1</v>
      </c>
      <c r="H1648" s="94" t="s">
        <v>354</v>
      </c>
      <c r="I1648" s="92" t="s">
        <v>394</v>
      </c>
      <c r="J1648" s="101">
        <v>434.3</v>
      </c>
      <c r="K1648" s="94" t="s">
        <v>241</v>
      </c>
      <c r="L1648" s="92">
        <v>434</v>
      </c>
      <c r="M1648" s="92" t="s">
        <v>374</v>
      </c>
      <c r="N1648" s="95">
        <v>0.75</v>
      </c>
      <c r="O1648" s="92" t="s">
        <v>39</v>
      </c>
      <c r="P1648" s="92" t="s">
        <v>63</v>
      </c>
      <c r="Q1648" s="96">
        <v>43606</v>
      </c>
      <c r="R1648" s="97">
        <v>43769</v>
      </c>
      <c r="S1648" s="98">
        <v>44327</v>
      </c>
      <c r="T1648" s="106">
        <f t="shared" si="151"/>
        <v>558</v>
      </c>
      <c r="U1648" s="106" t="s">
        <v>397</v>
      </c>
      <c r="V1648" s="106">
        <v>0</v>
      </c>
      <c r="W1648" s="109">
        <v>0</v>
      </c>
      <c r="X1648" s="109"/>
      <c r="Y1648" s="109"/>
      <c r="Z1648" s="109"/>
      <c r="AA1648" s="110"/>
      <c r="AB1648" s="99" t="s">
        <v>45</v>
      </c>
    </row>
    <row r="1649" spans="1:28" ht="16">
      <c r="A1649" s="9">
        <v>2</v>
      </c>
      <c r="B1649" s="9">
        <v>2</v>
      </c>
      <c r="C1649" s="9">
        <v>8</v>
      </c>
      <c r="D1649" s="9" t="str">
        <f t="shared" si="149"/>
        <v>Dynan_H6_434.4_434_19C</v>
      </c>
      <c r="E1649" s="9" t="str">
        <f t="shared" si="150"/>
        <v>Dynan_H6_434.4_434_19C_Lung_Block</v>
      </c>
      <c r="F1649" s="282">
        <f t="shared" si="152"/>
        <v>19</v>
      </c>
      <c r="G1649" s="227">
        <v>1</v>
      </c>
      <c r="H1649" s="94" t="s">
        <v>354</v>
      </c>
      <c r="I1649" s="92" t="s">
        <v>394</v>
      </c>
      <c r="J1649" s="101">
        <v>434.4</v>
      </c>
      <c r="K1649" s="94" t="s">
        <v>241</v>
      </c>
      <c r="L1649" s="92">
        <v>434</v>
      </c>
      <c r="M1649" s="92" t="s">
        <v>374</v>
      </c>
      <c r="N1649" s="95">
        <v>0.75</v>
      </c>
      <c r="O1649" s="92" t="s">
        <v>39</v>
      </c>
      <c r="P1649" s="92" t="s">
        <v>63</v>
      </c>
      <c r="Q1649" s="96">
        <v>43606</v>
      </c>
      <c r="R1649" s="97">
        <v>43769</v>
      </c>
      <c r="S1649" s="98">
        <v>44327</v>
      </c>
      <c r="T1649" s="106">
        <f t="shared" si="151"/>
        <v>558</v>
      </c>
      <c r="U1649" s="106" t="s">
        <v>397</v>
      </c>
      <c r="V1649" s="106">
        <v>0</v>
      </c>
      <c r="W1649" s="109">
        <v>0</v>
      </c>
      <c r="X1649" s="109"/>
      <c r="Y1649" s="109"/>
      <c r="Z1649" s="109"/>
      <c r="AA1649" s="110" t="s">
        <v>398</v>
      </c>
      <c r="AB1649" s="99" t="s">
        <v>45</v>
      </c>
    </row>
    <row r="1650" spans="1:28" ht="16">
      <c r="A1650" s="9">
        <v>2</v>
      </c>
      <c r="B1650" s="9">
        <v>2</v>
      </c>
      <c r="C1650" s="9">
        <v>8</v>
      </c>
      <c r="D1650" s="9" t="str">
        <f t="shared" si="149"/>
        <v>Dynan_H6_7836_434_19C</v>
      </c>
      <c r="E1650" s="9" t="str">
        <f t="shared" si="150"/>
        <v>Dynan_H6_7836_434_19C_Lung_Block</v>
      </c>
      <c r="F1650" s="282">
        <f t="shared" si="152"/>
        <v>20</v>
      </c>
      <c r="G1650" s="227">
        <v>1</v>
      </c>
      <c r="H1650" s="94" t="s">
        <v>354</v>
      </c>
      <c r="I1650" s="92" t="s">
        <v>394</v>
      </c>
      <c r="J1650" s="93">
        <v>7836</v>
      </c>
      <c r="K1650" s="94" t="s">
        <v>241</v>
      </c>
      <c r="L1650" s="92">
        <v>434</v>
      </c>
      <c r="M1650" s="92" t="s">
        <v>374</v>
      </c>
      <c r="N1650" s="95">
        <v>0.75</v>
      </c>
      <c r="O1650" s="92" t="s">
        <v>39</v>
      </c>
      <c r="P1650" s="92" t="s">
        <v>63</v>
      </c>
      <c r="Q1650" s="96">
        <v>43606</v>
      </c>
      <c r="R1650" s="97">
        <v>43769</v>
      </c>
      <c r="S1650" s="98">
        <v>44327</v>
      </c>
      <c r="T1650" s="106">
        <f t="shared" si="151"/>
        <v>558</v>
      </c>
      <c r="U1650" s="106" t="s">
        <v>397</v>
      </c>
      <c r="V1650" s="106">
        <v>0</v>
      </c>
      <c r="W1650" s="109">
        <v>1</v>
      </c>
      <c r="X1650" s="109">
        <v>1</v>
      </c>
      <c r="Y1650" s="109"/>
      <c r="Z1650" s="109"/>
      <c r="AA1650" s="110"/>
      <c r="AB1650" s="99" t="s">
        <v>45</v>
      </c>
    </row>
    <row r="1651" spans="1:28" ht="16">
      <c r="A1651" s="9">
        <v>2</v>
      </c>
      <c r="B1651" s="9">
        <v>2</v>
      </c>
      <c r="C1651" s="9">
        <v>8</v>
      </c>
      <c r="D1651" s="9" t="str">
        <f t="shared" si="149"/>
        <v>Dynan_H6_435.1_435_19C</v>
      </c>
      <c r="E1651" s="9" t="str">
        <f t="shared" si="150"/>
        <v>Dynan_H6_435.1_435_19C_Lung_Block</v>
      </c>
      <c r="F1651" s="282">
        <f t="shared" si="152"/>
        <v>21</v>
      </c>
      <c r="G1651" s="227">
        <v>1</v>
      </c>
      <c r="H1651" s="94" t="s">
        <v>354</v>
      </c>
      <c r="I1651" s="92" t="s">
        <v>394</v>
      </c>
      <c r="J1651" s="101">
        <v>435.1</v>
      </c>
      <c r="K1651" s="94" t="s">
        <v>241</v>
      </c>
      <c r="L1651" s="92">
        <v>435</v>
      </c>
      <c r="M1651" s="92" t="s">
        <v>374</v>
      </c>
      <c r="N1651" s="95">
        <v>0.75</v>
      </c>
      <c r="O1651" s="92" t="s">
        <v>39</v>
      </c>
      <c r="P1651" s="92" t="s">
        <v>63</v>
      </c>
      <c r="Q1651" s="96">
        <v>43606</v>
      </c>
      <c r="R1651" s="97">
        <v>43769</v>
      </c>
      <c r="S1651" s="98">
        <v>44327</v>
      </c>
      <c r="T1651" s="106">
        <f t="shared" si="151"/>
        <v>558</v>
      </c>
      <c r="U1651" s="106" t="s">
        <v>397</v>
      </c>
      <c r="V1651" s="106">
        <v>0</v>
      </c>
      <c r="W1651" s="109">
        <v>0</v>
      </c>
      <c r="X1651" s="109"/>
      <c r="Y1651" s="109"/>
      <c r="Z1651" s="109"/>
      <c r="AA1651" s="110"/>
      <c r="AB1651" s="99" t="s">
        <v>45</v>
      </c>
    </row>
    <row r="1652" spans="1:28" ht="16">
      <c r="A1652" s="9">
        <v>2</v>
      </c>
      <c r="B1652" s="9">
        <v>2</v>
      </c>
      <c r="C1652" s="9">
        <v>8</v>
      </c>
      <c r="D1652" s="9" t="str">
        <f t="shared" si="149"/>
        <v>Dynan_H6_7832_435_19C</v>
      </c>
      <c r="E1652" s="9" t="str">
        <f t="shared" si="150"/>
        <v>Dynan_H6_7832_435_19C_Lung_Block</v>
      </c>
      <c r="F1652" s="282">
        <f t="shared" si="152"/>
        <v>22</v>
      </c>
      <c r="G1652" s="227">
        <v>1</v>
      </c>
      <c r="H1652" s="94" t="s">
        <v>354</v>
      </c>
      <c r="I1652" s="92" t="s">
        <v>394</v>
      </c>
      <c r="J1652" s="93">
        <v>7832</v>
      </c>
      <c r="K1652" s="94" t="s">
        <v>241</v>
      </c>
      <c r="L1652" s="92">
        <v>435</v>
      </c>
      <c r="M1652" s="92" t="s">
        <v>374</v>
      </c>
      <c r="N1652" s="95">
        <v>0.75</v>
      </c>
      <c r="O1652" s="92" t="s">
        <v>39</v>
      </c>
      <c r="P1652" s="92" t="s">
        <v>63</v>
      </c>
      <c r="Q1652" s="96">
        <v>43606</v>
      </c>
      <c r="R1652" s="97">
        <v>43769</v>
      </c>
      <c r="S1652" s="98">
        <v>44327</v>
      </c>
      <c r="T1652" s="106">
        <f t="shared" si="151"/>
        <v>558</v>
      </c>
      <c r="U1652" s="106" t="s">
        <v>397</v>
      </c>
      <c r="V1652" s="106">
        <v>0</v>
      </c>
      <c r="W1652" s="109">
        <v>0</v>
      </c>
      <c r="X1652" s="109"/>
      <c r="Y1652" s="109"/>
      <c r="Z1652" s="109"/>
      <c r="AA1652" s="110"/>
      <c r="AB1652" s="99" t="s">
        <v>45</v>
      </c>
    </row>
    <row r="1653" spans="1:28" ht="16">
      <c r="A1653" s="9">
        <v>2</v>
      </c>
      <c r="B1653" s="9">
        <v>2</v>
      </c>
      <c r="C1653" s="9">
        <v>8</v>
      </c>
      <c r="D1653" s="9" t="str">
        <f t="shared" si="149"/>
        <v>Dynan_H6_7834_435_19C</v>
      </c>
      <c r="E1653" s="9" t="str">
        <f t="shared" si="150"/>
        <v>Dynan_H6_7834_435_19C_Lung_Block</v>
      </c>
      <c r="F1653" s="282">
        <f t="shared" si="152"/>
        <v>23</v>
      </c>
      <c r="G1653" s="227">
        <v>1</v>
      </c>
      <c r="H1653" s="94" t="s">
        <v>354</v>
      </c>
      <c r="I1653" s="92" t="s">
        <v>394</v>
      </c>
      <c r="J1653" s="93">
        <v>7834</v>
      </c>
      <c r="K1653" s="94" t="s">
        <v>241</v>
      </c>
      <c r="L1653" s="92">
        <v>435</v>
      </c>
      <c r="M1653" s="92" t="s">
        <v>374</v>
      </c>
      <c r="N1653" s="95">
        <v>0.75</v>
      </c>
      <c r="O1653" s="92" t="s">
        <v>39</v>
      </c>
      <c r="P1653" s="92" t="s">
        <v>63</v>
      </c>
      <c r="Q1653" s="96">
        <v>43606</v>
      </c>
      <c r="R1653" s="97">
        <v>43769</v>
      </c>
      <c r="S1653" s="98">
        <v>44327</v>
      </c>
      <c r="T1653" s="106">
        <f t="shared" si="151"/>
        <v>558</v>
      </c>
      <c r="U1653" s="106" t="s">
        <v>397</v>
      </c>
      <c r="V1653" s="106">
        <v>0</v>
      </c>
      <c r="W1653" s="109">
        <v>0</v>
      </c>
      <c r="X1653" s="109"/>
      <c r="Y1653" s="109"/>
      <c r="Z1653" s="109"/>
      <c r="AA1653" s="110"/>
      <c r="AB1653" s="99" t="s">
        <v>45</v>
      </c>
    </row>
    <row r="1654" spans="1:28" ht="16">
      <c r="A1654" s="9">
        <v>2</v>
      </c>
      <c r="B1654" s="9">
        <v>2</v>
      </c>
      <c r="C1654" s="9">
        <v>8</v>
      </c>
      <c r="D1654" s="9" t="str">
        <f t="shared" si="149"/>
        <v>Dynan_H6_7905_435_19C</v>
      </c>
      <c r="E1654" s="9" t="str">
        <f t="shared" si="150"/>
        <v>Dynan_H6_7905_435_19C_Lung_Block</v>
      </c>
      <c r="F1654" s="282">
        <f t="shared" si="152"/>
        <v>24</v>
      </c>
      <c r="G1654" s="227">
        <v>1</v>
      </c>
      <c r="H1654" s="94" t="s">
        <v>354</v>
      </c>
      <c r="I1654" s="92" t="s">
        <v>394</v>
      </c>
      <c r="J1654" s="93">
        <v>7905</v>
      </c>
      <c r="K1654" s="94" t="s">
        <v>241</v>
      </c>
      <c r="L1654" s="92">
        <v>435</v>
      </c>
      <c r="M1654" s="92" t="s">
        <v>374</v>
      </c>
      <c r="N1654" s="95">
        <v>0.75</v>
      </c>
      <c r="O1654" s="92" t="s">
        <v>39</v>
      </c>
      <c r="P1654" s="92" t="s">
        <v>63</v>
      </c>
      <c r="Q1654" s="96">
        <v>43606</v>
      </c>
      <c r="R1654" s="97">
        <v>43769</v>
      </c>
      <c r="S1654" s="98">
        <v>44327</v>
      </c>
      <c r="T1654" s="106">
        <f t="shared" si="151"/>
        <v>558</v>
      </c>
      <c r="U1654" s="106" t="s">
        <v>397</v>
      </c>
      <c r="V1654" s="106">
        <v>0</v>
      </c>
      <c r="W1654" s="109">
        <v>1</v>
      </c>
      <c r="X1654" s="109">
        <v>1</v>
      </c>
      <c r="Y1654" s="109"/>
      <c r="Z1654" s="109"/>
      <c r="AA1654" s="110"/>
      <c r="AB1654" s="99" t="s">
        <v>45</v>
      </c>
    </row>
    <row r="1655" spans="1:28" ht="16">
      <c r="A1655" s="9">
        <v>2</v>
      </c>
      <c r="B1655" s="9">
        <v>2</v>
      </c>
      <c r="C1655" s="9">
        <v>8</v>
      </c>
      <c r="D1655" s="9" t="str">
        <f t="shared" si="149"/>
        <v>Dynan_H6_19_436_19C</v>
      </c>
      <c r="E1655" s="9" t="str">
        <f t="shared" si="150"/>
        <v>Dynan_H6_19_436_19C_Lung_Block</v>
      </c>
      <c r="F1655" s="282">
        <f t="shared" si="152"/>
        <v>25</v>
      </c>
      <c r="G1655" s="227">
        <v>1</v>
      </c>
      <c r="H1655" s="94" t="s">
        <v>354</v>
      </c>
      <c r="I1655" s="92" t="s">
        <v>394</v>
      </c>
      <c r="J1655" s="93">
        <v>19</v>
      </c>
      <c r="K1655" s="94" t="s">
        <v>241</v>
      </c>
      <c r="L1655" s="92">
        <v>436</v>
      </c>
      <c r="M1655" s="92" t="s">
        <v>374</v>
      </c>
      <c r="N1655" s="95">
        <v>0.75</v>
      </c>
      <c r="O1655" s="92" t="s">
        <v>39</v>
      </c>
      <c r="P1655" s="92" t="s">
        <v>63</v>
      </c>
      <c r="Q1655" s="96">
        <v>43606</v>
      </c>
      <c r="R1655" s="97">
        <v>43769</v>
      </c>
      <c r="S1655" s="98">
        <v>44327</v>
      </c>
      <c r="T1655" s="106">
        <f t="shared" si="151"/>
        <v>558</v>
      </c>
      <c r="U1655" s="106" t="s">
        <v>397</v>
      </c>
      <c r="V1655" s="106">
        <v>0</v>
      </c>
      <c r="W1655" s="109">
        <v>0</v>
      </c>
      <c r="X1655" s="109"/>
      <c r="Y1655" s="109"/>
      <c r="Z1655" s="109"/>
      <c r="AA1655" s="110"/>
      <c r="AB1655" s="99" t="s">
        <v>45</v>
      </c>
    </row>
    <row r="1656" spans="1:28" ht="16">
      <c r="A1656" s="9">
        <v>2</v>
      </c>
      <c r="B1656" s="9">
        <v>2</v>
      </c>
      <c r="C1656" s="9">
        <v>8</v>
      </c>
      <c r="D1656" s="9" t="str">
        <f t="shared" si="149"/>
        <v>Dynan_H6_20_436_19C</v>
      </c>
      <c r="E1656" s="9" t="str">
        <f t="shared" si="150"/>
        <v>Dynan_H6_20_436_19C_Lung_Block</v>
      </c>
      <c r="F1656" s="282">
        <f t="shared" si="152"/>
        <v>26</v>
      </c>
      <c r="G1656" s="227">
        <v>1</v>
      </c>
      <c r="H1656" s="94" t="s">
        <v>354</v>
      </c>
      <c r="I1656" s="92" t="s">
        <v>394</v>
      </c>
      <c r="J1656" s="93">
        <v>20</v>
      </c>
      <c r="K1656" s="94" t="s">
        <v>241</v>
      </c>
      <c r="L1656" s="92">
        <v>436</v>
      </c>
      <c r="M1656" s="92" t="s">
        <v>374</v>
      </c>
      <c r="N1656" s="95">
        <v>0.75</v>
      </c>
      <c r="O1656" s="92" t="s">
        <v>39</v>
      </c>
      <c r="P1656" s="92" t="s">
        <v>63</v>
      </c>
      <c r="Q1656" s="96">
        <v>43606</v>
      </c>
      <c r="R1656" s="97">
        <v>43769</v>
      </c>
      <c r="S1656" s="98">
        <v>44327</v>
      </c>
      <c r="T1656" s="106">
        <f t="shared" si="151"/>
        <v>558</v>
      </c>
      <c r="U1656" s="106" t="s">
        <v>397</v>
      </c>
      <c r="V1656" s="106">
        <v>0</v>
      </c>
      <c r="W1656" s="109">
        <v>0</v>
      </c>
      <c r="X1656" s="109"/>
      <c r="Y1656" s="109"/>
      <c r="Z1656" s="109"/>
      <c r="AA1656" s="110"/>
      <c r="AB1656" s="99" t="s">
        <v>45</v>
      </c>
    </row>
    <row r="1657" spans="1:28" ht="16">
      <c r="A1657" s="9">
        <v>2</v>
      </c>
      <c r="B1657" s="9">
        <v>2</v>
      </c>
      <c r="C1657" s="9">
        <v>8</v>
      </c>
      <c r="D1657" s="9" t="str">
        <f t="shared" si="149"/>
        <v>Dynan_H6_21_436_19C</v>
      </c>
      <c r="E1657" s="9" t="str">
        <f t="shared" si="150"/>
        <v>Dynan_H6_21_436_19C_Lung_Block</v>
      </c>
      <c r="F1657" s="282">
        <f t="shared" si="152"/>
        <v>27</v>
      </c>
      <c r="G1657" s="227">
        <v>1</v>
      </c>
      <c r="H1657" s="94" t="s">
        <v>354</v>
      </c>
      <c r="I1657" s="92" t="s">
        <v>394</v>
      </c>
      <c r="J1657" s="93">
        <v>21</v>
      </c>
      <c r="K1657" s="94" t="s">
        <v>241</v>
      </c>
      <c r="L1657" s="92">
        <v>436</v>
      </c>
      <c r="M1657" s="92" t="s">
        <v>374</v>
      </c>
      <c r="N1657" s="95">
        <v>0.75</v>
      </c>
      <c r="O1657" s="92" t="s">
        <v>39</v>
      </c>
      <c r="P1657" s="92" t="s">
        <v>63</v>
      </c>
      <c r="Q1657" s="96">
        <v>43606</v>
      </c>
      <c r="R1657" s="97">
        <v>43769</v>
      </c>
      <c r="S1657" s="98">
        <v>44327</v>
      </c>
      <c r="T1657" s="106">
        <f t="shared" si="151"/>
        <v>558</v>
      </c>
      <c r="U1657" s="106" t="s">
        <v>397</v>
      </c>
      <c r="V1657" s="106">
        <v>0</v>
      </c>
      <c r="W1657" s="109">
        <v>0</v>
      </c>
      <c r="X1657" s="109"/>
      <c r="Y1657" s="109"/>
      <c r="Z1657" s="109"/>
      <c r="AA1657" s="110"/>
      <c r="AB1657" s="99" t="s">
        <v>45</v>
      </c>
    </row>
    <row r="1658" spans="1:28" ht="16">
      <c r="A1658" s="9">
        <v>2</v>
      </c>
      <c r="B1658" s="9">
        <v>2</v>
      </c>
      <c r="C1658" s="9">
        <v>8</v>
      </c>
      <c r="D1658" s="9" t="str">
        <f t="shared" si="149"/>
        <v>Dynan_H6_22_436_19C</v>
      </c>
      <c r="E1658" s="9" t="str">
        <f t="shared" ref="E1658:E1689" si="153">D1658&amp;"_Lung_Block"</f>
        <v>Dynan_H6_22_436_19C_Lung_Block</v>
      </c>
      <c r="F1658" s="282">
        <f t="shared" si="152"/>
        <v>28</v>
      </c>
      <c r="G1658" s="227">
        <v>1</v>
      </c>
      <c r="H1658" s="94" t="s">
        <v>354</v>
      </c>
      <c r="I1658" s="92" t="s">
        <v>394</v>
      </c>
      <c r="J1658" s="93">
        <v>22</v>
      </c>
      <c r="K1658" s="94" t="s">
        <v>241</v>
      </c>
      <c r="L1658" s="92">
        <v>436</v>
      </c>
      <c r="M1658" s="92" t="s">
        <v>374</v>
      </c>
      <c r="N1658" s="95">
        <v>0.75</v>
      </c>
      <c r="O1658" s="92" t="s">
        <v>39</v>
      </c>
      <c r="P1658" s="92" t="s">
        <v>63</v>
      </c>
      <c r="Q1658" s="96">
        <v>43606</v>
      </c>
      <c r="R1658" s="97">
        <v>43769</v>
      </c>
      <c r="S1658" s="98">
        <v>44327</v>
      </c>
      <c r="T1658" s="106">
        <f t="shared" si="151"/>
        <v>558</v>
      </c>
      <c r="U1658" s="106" t="s">
        <v>397</v>
      </c>
      <c r="V1658" s="106">
        <v>0</v>
      </c>
      <c r="W1658" s="109">
        <v>0</v>
      </c>
      <c r="X1658" s="109"/>
      <c r="Y1658" s="109"/>
      <c r="Z1658" s="109"/>
      <c r="AA1658" s="110"/>
      <c r="AB1658" s="99" t="s">
        <v>45</v>
      </c>
    </row>
    <row r="1659" spans="1:28" ht="16">
      <c r="A1659" s="9">
        <v>2</v>
      </c>
      <c r="B1659" s="9">
        <v>2</v>
      </c>
      <c r="C1659" s="9">
        <v>8</v>
      </c>
      <c r="D1659" s="9" t="str">
        <f t="shared" si="149"/>
        <v>Dynan_H6_436.1_436_19C</v>
      </c>
      <c r="E1659" s="9" t="str">
        <f t="shared" si="153"/>
        <v>Dynan_H6_436.1_436_19C_Lung_Block</v>
      </c>
      <c r="F1659" s="282">
        <f t="shared" si="152"/>
        <v>29</v>
      </c>
      <c r="G1659" s="227">
        <v>1</v>
      </c>
      <c r="H1659" s="94" t="s">
        <v>354</v>
      </c>
      <c r="I1659" s="92" t="s">
        <v>394</v>
      </c>
      <c r="J1659" s="101">
        <v>436.1</v>
      </c>
      <c r="K1659" s="94" t="s">
        <v>241</v>
      </c>
      <c r="L1659" s="92">
        <v>436</v>
      </c>
      <c r="M1659" s="92" t="s">
        <v>374</v>
      </c>
      <c r="N1659" s="95">
        <v>0.75</v>
      </c>
      <c r="O1659" s="92" t="s">
        <v>39</v>
      </c>
      <c r="P1659" s="92" t="s">
        <v>63</v>
      </c>
      <c r="Q1659" s="96">
        <v>43606</v>
      </c>
      <c r="R1659" s="97">
        <v>43769</v>
      </c>
      <c r="S1659" s="98">
        <v>44327</v>
      </c>
      <c r="T1659" s="106">
        <f t="shared" si="151"/>
        <v>558</v>
      </c>
      <c r="U1659" s="106" t="s">
        <v>397</v>
      </c>
      <c r="V1659" s="106">
        <v>0</v>
      </c>
      <c r="W1659" s="109">
        <v>0</v>
      </c>
      <c r="X1659" s="109"/>
      <c r="Y1659" s="109"/>
      <c r="Z1659" s="109"/>
      <c r="AA1659" s="110"/>
      <c r="AB1659" s="99" t="s">
        <v>45</v>
      </c>
    </row>
    <row r="1660" spans="1:28" ht="16">
      <c r="A1660" s="9">
        <v>2</v>
      </c>
      <c r="B1660" s="9">
        <v>3</v>
      </c>
      <c r="C1660" s="9">
        <v>1</v>
      </c>
      <c r="D1660" s="9" t="str">
        <f t="shared" si="149"/>
        <v>Dynan_H6_438.1_438_19C</v>
      </c>
      <c r="E1660" s="9" t="str">
        <f t="shared" si="153"/>
        <v>Dynan_H6_438.1_438_19C_Lung_Block</v>
      </c>
      <c r="F1660" s="282">
        <f>1</f>
        <v>1</v>
      </c>
      <c r="G1660" s="227">
        <v>1</v>
      </c>
      <c r="H1660" s="94" t="s">
        <v>354</v>
      </c>
      <c r="I1660" s="92" t="s">
        <v>394</v>
      </c>
      <c r="J1660" s="101">
        <v>438.1</v>
      </c>
      <c r="K1660" s="94" t="s">
        <v>241</v>
      </c>
      <c r="L1660" s="92">
        <v>438</v>
      </c>
      <c r="M1660" s="92" t="s">
        <v>374</v>
      </c>
      <c r="N1660" s="95">
        <v>0.75</v>
      </c>
      <c r="O1660" s="92" t="s">
        <v>39</v>
      </c>
      <c r="P1660" s="92" t="s">
        <v>63</v>
      </c>
      <c r="Q1660" s="96">
        <v>43606</v>
      </c>
      <c r="R1660" s="97">
        <v>43769</v>
      </c>
      <c r="S1660" s="98">
        <v>44327</v>
      </c>
      <c r="T1660" s="106">
        <f t="shared" si="151"/>
        <v>558</v>
      </c>
      <c r="U1660" s="106" t="s">
        <v>397</v>
      </c>
      <c r="V1660" s="106">
        <v>0</v>
      </c>
      <c r="W1660" s="109">
        <v>0</v>
      </c>
      <c r="X1660" s="109"/>
      <c r="Y1660" s="109"/>
      <c r="Z1660" s="109"/>
      <c r="AA1660" s="110"/>
      <c r="AB1660" s="99" t="s">
        <v>45</v>
      </c>
    </row>
    <row r="1661" spans="1:28" ht="16">
      <c r="A1661" s="9">
        <v>2</v>
      </c>
      <c r="B1661" s="9">
        <v>3</v>
      </c>
      <c r="C1661" s="9">
        <v>1</v>
      </c>
      <c r="D1661" s="9" t="str">
        <f t="shared" si="149"/>
        <v>Dynan_H6_6477_438_19C</v>
      </c>
      <c r="E1661" s="9" t="str">
        <f t="shared" si="153"/>
        <v>Dynan_H6_6477_438_19C_Lung_Block</v>
      </c>
      <c r="F1661" s="282">
        <f>F1660+1</f>
        <v>2</v>
      </c>
      <c r="G1661" s="227">
        <v>1</v>
      </c>
      <c r="H1661" s="94" t="s">
        <v>354</v>
      </c>
      <c r="I1661" s="92" t="s">
        <v>394</v>
      </c>
      <c r="J1661" s="93">
        <v>6477</v>
      </c>
      <c r="K1661" s="94" t="s">
        <v>241</v>
      </c>
      <c r="L1661" s="92">
        <v>438</v>
      </c>
      <c r="M1661" s="92" t="s">
        <v>374</v>
      </c>
      <c r="N1661" s="95">
        <v>0.75</v>
      </c>
      <c r="O1661" s="92" t="s">
        <v>39</v>
      </c>
      <c r="P1661" s="92" t="s">
        <v>63</v>
      </c>
      <c r="Q1661" s="96">
        <v>43606</v>
      </c>
      <c r="R1661" s="97">
        <v>43769</v>
      </c>
      <c r="S1661" s="98">
        <v>44327</v>
      </c>
      <c r="T1661" s="106">
        <f t="shared" si="151"/>
        <v>558</v>
      </c>
      <c r="U1661" s="106" t="s">
        <v>397</v>
      </c>
      <c r="V1661" s="106">
        <v>0</v>
      </c>
      <c r="W1661" s="109">
        <v>0</v>
      </c>
      <c r="X1661" s="109"/>
      <c r="Y1661" s="109"/>
      <c r="Z1661" s="109"/>
      <c r="AA1661" s="110"/>
      <c r="AB1661" s="99" t="s">
        <v>45</v>
      </c>
    </row>
    <row r="1662" spans="1:28" ht="16">
      <c r="A1662" s="9">
        <v>2</v>
      </c>
      <c r="B1662" s="9">
        <v>3</v>
      </c>
      <c r="C1662" s="9">
        <v>1</v>
      </c>
      <c r="D1662" s="9" t="str">
        <f t="shared" si="149"/>
        <v>Dynan_H6_6479_438_19C</v>
      </c>
      <c r="E1662" s="9" t="str">
        <f t="shared" si="153"/>
        <v>Dynan_H6_6479_438_19C_Lung_Block</v>
      </c>
      <c r="F1662" s="282">
        <f t="shared" ref="F1662:F1689" si="154">F1661+1</f>
        <v>3</v>
      </c>
      <c r="G1662" s="227">
        <v>1</v>
      </c>
      <c r="H1662" s="94" t="s">
        <v>354</v>
      </c>
      <c r="I1662" s="92" t="s">
        <v>394</v>
      </c>
      <c r="J1662" s="93">
        <v>6479</v>
      </c>
      <c r="K1662" s="94" t="s">
        <v>241</v>
      </c>
      <c r="L1662" s="92">
        <v>438</v>
      </c>
      <c r="M1662" s="92" t="s">
        <v>374</v>
      </c>
      <c r="N1662" s="95">
        <v>0.75</v>
      </c>
      <c r="O1662" s="92" t="s">
        <v>39</v>
      </c>
      <c r="P1662" s="92" t="s">
        <v>63</v>
      </c>
      <c r="Q1662" s="96">
        <v>43606</v>
      </c>
      <c r="R1662" s="97">
        <v>43769</v>
      </c>
      <c r="S1662" s="98">
        <v>44327</v>
      </c>
      <c r="T1662" s="106">
        <f t="shared" si="151"/>
        <v>558</v>
      </c>
      <c r="U1662" s="106" t="s">
        <v>397</v>
      </c>
      <c r="V1662" s="106">
        <v>0</v>
      </c>
      <c r="W1662" s="109">
        <v>0</v>
      </c>
      <c r="X1662" s="109"/>
      <c r="Y1662" s="109"/>
      <c r="Z1662" s="109"/>
      <c r="AA1662" s="110"/>
      <c r="AB1662" s="99" t="s">
        <v>45</v>
      </c>
    </row>
    <row r="1663" spans="1:28" ht="16">
      <c r="A1663" s="9">
        <v>2</v>
      </c>
      <c r="B1663" s="9">
        <v>3</v>
      </c>
      <c r="C1663" s="9">
        <v>1</v>
      </c>
      <c r="D1663" s="9" t="str">
        <f t="shared" si="149"/>
        <v>Dynan_H6_6480_438_19C</v>
      </c>
      <c r="E1663" s="9" t="str">
        <f t="shared" si="153"/>
        <v>Dynan_H6_6480_438_19C_Lung_Block</v>
      </c>
      <c r="F1663" s="282">
        <f t="shared" si="154"/>
        <v>4</v>
      </c>
      <c r="G1663" s="227">
        <v>1</v>
      </c>
      <c r="H1663" s="94" t="s">
        <v>354</v>
      </c>
      <c r="I1663" s="92" t="s">
        <v>394</v>
      </c>
      <c r="J1663" s="93">
        <v>6480</v>
      </c>
      <c r="K1663" s="94" t="s">
        <v>241</v>
      </c>
      <c r="L1663" s="92">
        <v>438</v>
      </c>
      <c r="M1663" s="92" t="s">
        <v>374</v>
      </c>
      <c r="N1663" s="95">
        <v>0.75</v>
      </c>
      <c r="O1663" s="92" t="s">
        <v>39</v>
      </c>
      <c r="P1663" s="92" t="s">
        <v>63</v>
      </c>
      <c r="Q1663" s="96">
        <v>43606</v>
      </c>
      <c r="R1663" s="97">
        <v>43769</v>
      </c>
      <c r="S1663" s="98">
        <v>44327</v>
      </c>
      <c r="T1663" s="106">
        <f t="shared" si="151"/>
        <v>558</v>
      </c>
      <c r="U1663" s="106" t="s">
        <v>397</v>
      </c>
      <c r="V1663" s="106">
        <v>0</v>
      </c>
      <c r="W1663" s="109">
        <v>0</v>
      </c>
      <c r="X1663" s="109"/>
      <c r="Y1663" s="109"/>
      <c r="Z1663" s="109"/>
      <c r="AA1663" s="110"/>
      <c r="AB1663" s="99" t="s">
        <v>45</v>
      </c>
    </row>
    <row r="1664" spans="1:28" ht="16">
      <c r="A1664" s="9">
        <v>2</v>
      </c>
      <c r="B1664" s="9">
        <v>3</v>
      </c>
      <c r="C1664" s="9">
        <v>1</v>
      </c>
      <c r="D1664" s="9" t="str">
        <f t="shared" si="149"/>
        <v>Dynan_H6_6487_438_19C</v>
      </c>
      <c r="E1664" s="9" t="str">
        <f t="shared" si="153"/>
        <v>Dynan_H6_6487_438_19C_Lung_Block</v>
      </c>
      <c r="F1664" s="282">
        <f t="shared" si="154"/>
        <v>5</v>
      </c>
      <c r="G1664" s="227">
        <v>1</v>
      </c>
      <c r="H1664" s="94" t="s">
        <v>354</v>
      </c>
      <c r="I1664" s="92" t="s">
        <v>394</v>
      </c>
      <c r="J1664" s="93">
        <v>6487</v>
      </c>
      <c r="K1664" s="94" t="s">
        <v>241</v>
      </c>
      <c r="L1664" s="92">
        <v>438</v>
      </c>
      <c r="M1664" s="92" t="s">
        <v>374</v>
      </c>
      <c r="N1664" s="95">
        <v>0.75</v>
      </c>
      <c r="O1664" s="92" t="s">
        <v>39</v>
      </c>
      <c r="P1664" s="92" t="s">
        <v>63</v>
      </c>
      <c r="Q1664" s="96">
        <v>43606</v>
      </c>
      <c r="R1664" s="97">
        <v>43769</v>
      </c>
      <c r="S1664" s="98">
        <v>44327</v>
      </c>
      <c r="T1664" s="106">
        <f t="shared" si="151"/>
        <v>558</v>
      </c>
      <c r="U1664" s="106" t="s">
        <v>397</v>
      </c>
      <c r="V1664" s="106">
        <v>0</v>
      </c>
      <c r="W1664" s="109">
        <v>1</v>
      </c>
      <c r="X1664" s="109">
        <v>1</v>
      </c>
      <c r="Y1664" s="109"/>
      <c r="Z1664" s="109"/>
      <c r="AA1664" s="110"/>
      <c r="AB1664" s="99" t="s">
        <v>45</v>
      </c>
    </row>
    <row r="1665" spans="1:28" ht="16">
      <c r="A1665" s="9">
        <v>2</v>
      </c>
      <c r="B1665" s="9">
        <v>3</v>
      </c>
      <c r="C1665" s="9">
        <v>1</v>
      </c>
      <c r="D1665" s="9" t="str">
        <f t="shared" si="149"/>
        <v>Dynan_H6_6480_439_19C</v>
      </c>
      <c r="E1665" s="9" t="str">
        <f t="shared" si="153"/>
        <v>Dynan_H6_6480_439_19C_Lung_Block</v>
      </c>
      <c r="F1665" s="282">
        <f t="shared" si="154"/>
        <v>6</v>
      </c>
      <c r="G1665" s="227">
        <v>1</v>
      </c>
      <c r="H1665" s="94" t="s">
        <v>354</v>
      </c>
      <c r="I1665" s="92" t="s">
        <v>394</v>
      </c>
      <c r="J1665" s="93">
        <v>6480</v>
      </c>
      <c r="K1665" s="94" t="s">
        <v>241</v>
      </c>
      <c r="L1665" s="92">
        <v>439</v>
      </c>
      <c r="M1665" s="92" t="s">
        <v>374</v>
      </c>
      <c r="N1665" s="95">
        <v>0.75</v>
      </c>
      <c r="O1665" s="92" t="s">
        <v>39</v>
      </c>
      <c r="P1665" s="92" t="s">
        <v>63</v>
      </c>
      <c r="Q1665" s="96">
        <v>43606</v>
      </c>
      <c r="R1665" s="97">
        <v>43769</v>
      </c>
      <c r="S1665" s="98">
        <v>44327</v>
      </c>
      <c r="T1665" s="106">
        <f t="shared" si="151"/>
        <v>558</v>
      </c>
      <c r="U1665" s="106" t="s">
        <v>397</v>
      </c>
      <c r="V1665" s="106">
        <v>0</v>
      </c>
      <c r="W1665" s="109">
        <v>0</v>
      </c>
      <c r="X1665" s="109"/>
      <c r="Y1665" s="109"/>
      <c r="Z1665" s="109"/>
      <c r="AA1665" s="110"/>
      <c r="AB1665" s="99" t="s">
        <v>45</v>
      </c>
    </row>
    <row r="1666" spans="1:28" ht="16">
      <c r="A1666" s="9">
        <v>2</v>
      </c>
      <c r="B1666" s="9">
        <v>3</v>
      </c>
      <c r="C1666" s="9">
        <v>1</v>
      </c>
      <c r="D1666" s="9" t="str">
        <f t="shared" si="149"/>
        <v>Dynan_H6_6483_439_19C</v>
      </c>
      <c r="E1666" s="9" t="str">
        <f t="shared" si="153"/>
        <v>Dynan_H6_6483_439_19C_Lung_Block</v>
      </c>
      <c r="F1666" s="282">
        <f t="shared" si="154"/>
        <v>7</v>
      </c>
      <c r="G1666" s="227">
        <v>1</v>
      </c>
      <c r="H1666" s="94" t="s">
        <v>354</v>
      </c>
      <c r="I1666" s="92" t="s">
        <v>394</v>
      </c>
      <c r="J1666" s="93">
        <v>6483</v>
      </c>
      <c r="K1666" s="94" t="s">
        <v>241</v>
      </c>
      <c r="L1666" s="92">
        <v>439</v>
      </c>
      <c r="M1666" s="92" t="s">
        <v>374</v>
      </c>
      <c r="N1666" s="95">
        <v>0.75</v>
      </c>
      <c r="O1666" s="92" t="s">
        <v>39</v>
      </c>
      <c r="P1666" s="92" t="s">
        <v>63</v>
      </c>
      <c r="Q1666" s="96">
        <v>43606</v>
      </c>
      <c r="R1666" s="97">
        <v>43769</v>
      </c>
      <c r="S1666" s="98">
        <v>44327</v>
      </c>
      <c r="T1666" s="106">
        <f t="shared" si="151"/>
        <v>558</v>
      </c>
      <c r="U1666" s="106" t="s">
        <v>397</v>
      </c>
      <c r="V1666" s="106">
        <v>0</v>
      </c>
      <c r="W1666" s="109">
        <v>0</v>
      </c>
      <c r="X1666" s="109"/>
      <c r="Y1666" s="109"/>
      <c r="Z1666" s="109"/>
      <c r="AA1666" s="110"/>
      <c r="AB1666" s="99" t="s">
        <v>45</v>
      </c>
    </row>
    <row r="1667" spans="1:28" ht="16">
      <c r="A1667" s="9">
        <v>2</v>
      </c>
      <c r="B1667" s="9">
        <v>3</v>
      </c>
      <c r="C1667" s="9">
        <v>1</v>
      </c>
      <c r="D1667" s="9" t="str">
        <f t="shared" si="149"/>
        <v>Dynan_H6_6484_439_19C</v>
      </c>
      <c r="E1667" s="9" t="str">
        <f t="shared" si="153"/>
        <v>Dynan_H6_6484_439_19C_Lung_Block</v>
      </c>
      <c r="F1667" s="282">
        <f t="shared" si="154"/>
        <v>8</v>
      </c>
      <c r="G1667" s="227">
        <v>1</v>
      </c>
      <c r="H1667" s="94" t="s">
        <v>354</v>
      </c>
      <c r="I1667" s="92" t="s">
        <v>394</v>
      </c>
      <c r="J1667" s="93">
        <v>6484</v>
      </c>
      <c r="K1667" s="94" t="s">
        <v>241</v>
      </c>
      <c r="L1667" s="92">
        <v>439</v>
      </c>
      <c r="M1667" s="92" t="s">
        <v>374</v>
      </c>
      <c r="N1667" s="95">
        <v>0.75</v>
      </c>
      <c r="O1667" s="92" t="s">
        <v>39</v>
      </c>
      <c r="P1667" s="92" t="s">
        <v>63</v>
      </c>
      <c r="Q1667" s="96">
        <v>43606</v>
      </c>
      <c r="R1667" s="97">
        <v>43769</v>
      </c>
      <c r="S1667" s="98">
        <v>44327</v>
      </c>
      <c r="T1667" s="106">
        <f t="shared" si="151"/>
        <v>558</v>
      </c>
      <c r="U1667" s="106" t="s">
        <v>397</v>
      </c>
      <c r="V1667" s="106">
        <v>0</v>
      </c>
      <c r="W1667" s="109">
        <v>0</v>
      </c>
      <c r="X1667" s="109"/>
      <c r="Y1667" s="109"/>
      <c r="Z1667" s="109"/>
      <c r="AA1667" s="110"/>
      <c r="AB1667" s="99" t="s">
        <v>45</v>
      </c>
    </row>
    <row r="1668" spans="1:28" ht="16">
      <c r="A1668" s="9">
        <v>2</v>
      </c>
      <c r="B1668" s="9">
        <v>3</v>
      </c>
      <c r="C1668" s="9">
        <v>1</v>
      </c>
      <c r="D1668" s="9" t="str">
        <f t="shared" si="149"/>
        <v>Dynan_H6_6485_439_19C</v>
      </c>
      <c r="E1668" s="9" t="str">
        <f t="shared" si="153"/>
        <v>Dynan_H6_6485_439_19C_Lung_Block</v>
      </c>
      <c r="F1668" s="282">
        <f t="shared" si="154"/>
        <v>9</v>
      </c>
      <c r="G1668" s="227">
        <v>1</v>
      </c>
      <c r="H1668" s="94" t="s">
        <v>354</v>
      </c>
      <c r="I1668" s="92" t="s">
        <v>394</v>
      </c>
      <c r="J1668" s="93">
        <v>6485</v>
      </c>
      <c r="K1668" s="94" t="s">
        <v>241</v>
      </c>
      <c r="L1668" s="92">
        <v>439</v>
      </c>
      <c r="M1668" s="92" t="s">
        <v>374</v>
      </c>
      <c r="N1668" s="95">
        <v>0.75</v>
      </c>
      <c r="O1668" s="92" t="s">
        <v>39</v>
      </c>
      <c r="P1668" s="92" t="s">
        <v>63</v>
      </c>
      <c r="Q1668" s="96">
        <v>43606</v>
      </c>
      <c r="R1668" s="97">
        <v>43769</v>
      </c>
      <c r="S1668" s="98">
        <v>44327</v>
      </c>
      <c r="T1668" s="106">
        <f t="shared" si="151"/>
        <v>558</v>
      </c>
      <c r="U1668" s="106" t="s">
        <v>397</v>
      </c>
      <c r="V1668" s="106">
        <v>0</v>
      </c>
      <c r="W1668" s="109">
        <v>0</v>
      </c>
      <c r="X1668" s="109"/>
      <c r="Y1668" s="109"/>
      <c r="Z1668" s="109"/>
      <c r="AA1668" s="110"/>
      <c r="AB1668" s="99" t="s">
        <v>45</v>
      </c>
    </row>
    <row r="1669" spans="1:28" ht="16">
      <c r="A1669" s="9">
        <v>2</v>
      </c>
      <c r="B1669" s="9">
        <v>3</v>
      </c>
      <c r="C1669" s="9">
        <v>1</v>
      </c>
      <c r="D1669" s="9" t="str">
        <f t="shared" si="149"/>
        <v>Dynan_H6_6490_439_19C</v>
      </c>
      <c r="E1669" s="9" t="str">
        <f t="shared" si="153"/>
        <v>Dynan_H6_6490_439_19C_Lung_Block</v>
      </c>
      <c r="F1669" s="282">
        <f t="shared" si="154"/>
        <v>10</v>
      </c>
      <c r="G1669" s="227">
        <v>1</v>
      </c>
      <c r="H1669" s="94" t="s">
        <v>354</v>
      </c>
      <c r="I1669" s="92" t="s">
        <v>394</v>
      </c>
      <c r="J1669" s="93">
        <v>6490</v>
      </c>
      <c r="K1669" s="94" t="s">
        <v>241</v>
      </c>
      <c r="L1669" s="92">
        <v>439</v>
      </c>
      <c r="M1669" s="92" t="s">
        <v>374</v>
      </c>
      <c r="N1669" s="95">
        <v>0.75</v>
      </c>
      <c r="O1669" s="92" t="s">
        <v>39</v>
      </c>
      <c r="P1669" s="92" t="s">
        <v>63</v>
      </c>
      <c r="Q1669" s="96">
        <v>43606</v>
      </c>
      <c r="R1669" s="97">
        <v>43769</v>
      </c>
      <c r="S1669" s="98">
        <v>44327</v>
      </c>
      <c r="T1669" s="106">
        <f t="shared" si="151"/>
        <v>558</v>
      </c>
      <c r="U1669" s="106" t="s">
        <v>397</v>
      </c>
      <c r="V1669" s="106">
        <v>0</v>
      </c>
      <c r="W1669" s="109">
        <v>0</v>
      </c>
      <c r="X1669" s="109"/>
      <c r="Y1669" s="109"/>
      <c r="Z1669" s="109"/>
      <c r="AA1669" s="110"/>
      <c r="AB1669" s="99" t="s">
        <v>45</v>
      </c>
    </row>
    <row r="1670" spans="1:28" ht="16">
      <c r="A1670" s="9">
        <v>2</v>
      </c>
      <c r="B1670" s="9">
        <v>3</v>
      </c>
      <c r="C1670" s="9">
        <v>1</v>
      </c>
      <c r="D1670" s="9" t="str">
        <f t="shared" si="149"/>
        <v>Dynan_H6_440.1_440_19C</v>
      </c>
      <c r="E1670" s="9" t="str">
        <f t="shared" si="153"/>
        <v>Dynan_H6_440.1_440_19C_Lung_Block</v>
      </c>
      <c r="F1670" s="282">
        <f t="shared" si="154"/>
        <v>11</v>
      </c>
      <c r="G1670" s="227">
        <v>1</v>
      </c>
      <c r="H1670" s="94" t="s">
        <v>354</v>
      </c>
      <c r="I1670" s="92" t="s">
        <v>394</v>
      </c>
      <c r="J1670" s="101">
        <v>440.1</v>
      </c>
      <c r="K1670" s="94" t="s">
        <v>241</v>
      </c>
      <c r="L1670" s="92">
        <v>440</v>
      </c>
      <c r="M1670" s="92" t="s">
        <v>374</v>
      </c>
      <c r="N1670" s="95">
        <v>0.75</v>
      </c>
      <c r="O1670" s="92" t="s">
        <v>39</v>
      </c>
      <c r="P1670" s="92" t="s">
        <v>63</v>
      </c>
      <c r="Q1670" s="96">
        <v>43606</v>
      </c>
      <c r="R1670" s="97">
        <v>43769</v>
      </c>
      <c r="S1670" s="98">
        <v>44328</v>
      </c>
      <c r="T1670" s="106">
        <f t="shared" si="151"/>
        <v>559</v>
      </c>
      <c r="U1670" s="106" t="s">
        <v>397</v>
      </c>
      <c r="V1670" s="106">
        <v>0</v>
      </c>
      <c r="W1670" s="109">
        <v>0</v>
      </c>
      <c r="X1670" s="109"/>
      <c r="Y1670" s="109"/>
      <c r="Z1670" s="109"/>
      <c r="AA1670" s="110"/>
      <c r="AB1670" s="99" t="s">
        <v>45</v>
      </c>
    </row>
    <row r="1671" spans="1:28" ht="16">
      <c r="A1671" s="9">
        <v>2</v>
      </c>
      <c r="B1671" s="9">
        <v>3</v>
      </c>
      <c r="C1671" s="9">
        <v>1</v>
      </c>
      <c r="D1671" s="9" t="str">
        <f t="shared" si="149"/>
        <v>Dynan_H6_7939_440_19C</v>
      </c>
      <c r="E1671" s="9" t="str">
        <f t="shared" si="153"/>
        <v>Dynan_H6_7939_440_19C_Lung_Block</v>
      </c>
      <c r="F1671" s="282">
        <f t="shared" si="154"/>
        <v>12</v>
      </c>
      <c r="G1671" s="227">
        <v>1</v>
      </c>
      <c r="H1671" s="94" t="s">
        <v>354</v>
      </c>
      <c r="I1671" s="92" t="s">
        <v>394</v>
      </c>
      <c r="J1671" s="93">
        <v>7939</v>
      </c>
      <c r="K1671" s="94" t="s">
        <v>241</v>
      </c>
      <c r="L1671" s="92">
        <v>440</v>
      </c>
      <c r="M1671" s="92" t="s">
        <v>374</v>
      </c>
      <c r="N1671" s="95">
        <v>0.75</v>
      </c>
      <c r="O1671" s="92" t="s">
        <v>39</v>
      </c>
      <c r="P1671" s="92" t="s">
        <v>63</v>
      </c>
      <c r="Q1671" s="96">
        <v>43606</v>
      </c>
      <c r="R1671" s="97">
        <v>43769</v>
      </c>
      <c r="S1671" s="98">
        <v>44328</v>
      </c>
      <c r="T1671" s="106">
        <f t="shared" si="151"/>
        <v>559</v>
      </c>
      <c r="U1671" s="106" t="s">
        <v>397</v>
      </c>
      <c r="V1671" s="106">
        <v>0</v>
      </c>
      <c r="W1671" s="109">
        <v>0</v>
      </c>
      <c r="X1671" s="109"/>
      <c r="Y1671" s="109"/>
      <c r="Z1671" s="109"/>
      <c r="AA1671" s="110"/>
      <c r="AB1671" s="99" t="s">
        <v>45</v>
      </c>
    </row>
    <row r="1672" spans="1:28" ht="16">
      <c r="A1672" s="9">
        <v>2</v>
      </c>
      <c r="B1672" s="9">
        <v>3</v>
      </c>
      <c r="C1672" s="9">
        <v>1</v>
      </c>
      <c r="D1672" s="9" t="str">
        <f t="shared" si="149"/>
        <v>Dynan_H6_7997_440_19C</v>
      </c>
      <c r="E1672" s="9" t="str">
        <f t="shared" si="153"/>
        <v>Dynan_H6_7997_440_19C_Lung_Block</v>
      </c>
      <c r="F1672" s="282">
        <f t="shared" si="154"/>
        <v>13</v>
      </c>
      <c r="G1672" s="227">
        <v>1</v>
      </c>
      <c r="H1672" s="94" t="s">
        <v>354</v>
      </c>
      <c r="I1672" s="92" t="s">
        <v>394</v>
      </c>
      <c r="J1672" s="93">
        <v>7997</v>
      </c>
      <c r="K1672" s="94" t="s">
        <v>241</v>
      </c>
      <c r="L1672" s="92">
        <v>440</v>
      </c>
      <c r="M1672" s="92" t="s">
        <v>374</v>
      </c>
      <c r="N1672" s="95">
        <v>0.75</v>
      </c>
      <c r="O1672" s="92" t="s">
        <v>39</v>
      </c>
      <c r="P1672" s="92" t="s">
        <v>63</v>
      </c>
      <c r="Q1672" s="96">
        <v>43606</v>
      </c>
      <c r="R1672" s="97">
        <v>43769</v>
      </c>
      <c r="S1672" s="98">
        <v>44328</v>
      </c>
      <c r="T1672" s="106">
        <f t="shared" si="151"/>
        <v>559</v>
      </c>
      <c r="U1672" s="106" t="s">
        <v>397</v>
      </c>
      <c r="V1672" s="106">
        <v>0</v>
      </c>
      <c r="W1672" s="109">
        <v>0</v>
      </c>
      <c r="X1672" s="109"/>
      <c r="Y1672" s="109"/>
      <c r="Z1672" s="109"/>
      <c r="AA1672" s="110"/>
      <c r="AB1672" s="99" t="s">
        <v>45</v>
      </c>
    </row>
    <row r="1673" spans="1:28" ht="16">
      <c r="A1673" s="9">
        <v>2</v>
      </c>
      <c r="B1673" s="9">
        <v>3</v>
      </c>
      <c r="C1673" s="9">
        <v>1</v>
      </c>
      <c r="D1673" s="9" t="str">
        <f t="shared" si="149"/>
        <v>Dynan_H6_8_441_19C</v>
      </c>
      <c r="E1673" s="9" t="str">
        <f t="shared" si="153"/>
        <v>Dynan_H6_8_441_19C_Lung_Block</v>
      </c>
      <c r="F1673" s="282">
        <f t="shared" si="154"/>
        <v>14</v>
      </c>
      <c r="G1673" s="227">
        <v>1</v>
      </c>
      <c r="H1673" s="94" t="s">
        <v>354</v>
      </c>
      <c r="I1673" s="92" t="s">
        <v>394</v>
      </c>
      <c r="J1673" s="93">
        <v>8</v>
      </c>
      <c r="K1673" s="94" t="s">
        <v>241</v>
      </c>
      <c r="L1673" s="92">
        <v>441</v>
      </c>
      <c r="M1673" s="92" t="s">
        <v>374</v>
      </c>
      <c r="N1673" s="95">
        <v>0.75</v>
      </c>
      <c r="O1673" s="92" t="s">
        <v>39</v>
      </c>
      <c r="P1673" s="92" t="s">
        <v>63</v>
      </c>
      <c r="Q1673" s="96">
        <v>43606</v>
      </c>
      <c r="R1673" s="97">
        <v>43769</v>
      </c>
      <c r="S1673" s="98">
        <v>44328</v>
      </c>
      <c r="T1673" s="106">
        <f t="shared" si="151"/>
        <v>559</v>
      </c>
      <c r="U1673" s="106" t="s">
        <v>397</v>
      </c>
      <c r="V1673" s="106">
        <v>0</v>
      </c>
      <c r="W1673" s="109">
        <v>0</v>
      </c>
      <c r="X1673" s="109"/>
      <c r="Y1673" s="109"/>
      <c r="Z1673" s="109"/>
      <c r="AA1673" s="110"/>
      <c r="AB1673" s="99" t="s">
        <v>45</v>
      </c>
    </row>
    <row r="1674" spans="1:28" ht="16">
      <c r="A1674" s="9">
        <v>2</v>
      </c>
      <c r="B1674" s="9">
        <v>3</v>
      </c>
      <c r="C1674" s="9">
        <v>1</v>
      </c>
      <c r="D1674" s="9" t="str">
        <f t="shared" si="149"/>
        <v>Dynan_H6_23_441_19C</v>
      </c>
      <c r="E1674" s="9" t="str">
        <f t="shared" si="153"/>
        <v>Dynan_H6_23_441_19C_Lung_Block</v>
      </c>
      <c r="F1674" s="282">
        <f t="shared" si="154"/>
        <v>15</v>
      </c>
      <c r="G1674" s="227">
        <v>1</v>
      </c>
      <c r="H1674" s="94" t="s">
        <v>354</v>
      </c>
      <c r="I1674" s="92" t="s">
        <v>394</v>
      </c>
      <c r="J1674" s="93">
        <v>23</v>
      </c>
      <c r="K1674" s="94" t="s">
        <v>241</v>
      </c>
      <c r="L1674" s="92">
        <v>441</v>
      </c>
      <c r="M1674" s="92" t="s">
        <v>374</v>
      </c>
      <c r="N1674" s="95">
        <v>0.75</v>
      </c>
      <c r="O1674" s="92" t="s">
        <v>39</v>
      </c>
      <c r="P1674" s="92" t="s">
        <v>63</v>
      </c>
      <c r="Q1674" s="96">
        <v>43606</v>
      </c>
      <c r="R1674" s="97">
        <v>43769</v>
      </c>
      <c r="S1674" s="98">
        <v>44328</v>
      </c>
      <c r="T1674" s="106">
        <f t="shared" si="151"/>
        <v>559</v>
      </c>
      <c r="U1674" s="106" t="s">
        <v>397</v>
      </c>
      <c r="V1674" s="106">
        <v>0</v>
      </c>
      <c r="W1674" s="109">
        <v>0</v>
      </c>
      <c r="X1674" s="109"/>
      <c r="Y1674" s="109"/>
      <c r="Z1674" s="109"/>
      <c r="AA1674" s="110"/>
      <c r="AB1674" s="99" t="s">
        <v>45</v>
      </c>
    </row>
    <row r="1675" spans="1:28" ht="16">
      <c r="A1675" s="9">
        <v>2</v>
      </c>
      <c r="B1675" s="9">
        <v>3</v>
      </c>
      <c r="C1675" s="9">
        <v>1</v>
      </c>
      <c r="D1675" s="9" t="str">
        <f t="shared" si="149"/>
        <v>Dynan_H6_27_441_19C</v>
      </c>
      <c r="E1675" s="9" t="str">
        <f t="shared" si="153"/>
        <v>Dynan_H6_27_441_19C_Lung_Block</v>
      </c>
      <c r="F1675" s="282">
        <f t="shared" si="154"/>
        <v>16</v>
      </c>
      <c r="G1675" s="227">
        <v>1</v>
      </c>
      <c r="H1675" s="94" t="s">
        <v>354</v>
      </c>
      <c r="I1675" s="92" t="s">
        <v>394</v>
      </c>
      <c r="J1675" s="93">
        <v>27</v>
      </c>
      <c r="K1675" s="94" t="s">
        <v>241</v>
      </c>
      <c r="L1675" s="92">
        <v>441</v>
      </c>
      <c r="M1675" s="92" t="s">
        <v>374</v>
      </c>
      <c r="N1675" s="95">
        <v>0.75</v>
      </c>
      <c r="O1675" s="92" t="s">
        <v>39</v>
      </c>
      <c r="P1675" s="92" t="s">
        <v>63</v>
      </c>
      <c r="Q1675" s="96">
        <v>43606</v>
      </c>
      <c r="R1675" s="97">
        <v>43769</v>
      </c>
      <c r="S1675" s="98">
        <v>44328</v>
      </c>
      <c r="T1675" s="106">
        <f t="shared" si="151"/>
        <v>559</v>
      </c>
      <c r="U1675" s="106" t="s">
        <v>397</v>
      </c>
      <c r="V1675" s="106">
        <v>0</v>
      </c>
      <c r="W1675" s="109">
        <v>0</v>
      </c>
      <c r="X1675" s="109"/>
      <c r="Y1675" s="109"/>
      <c r="Z1675" s="109"/>
      <c r="AA1675" s="110"/>
      <c r="AB1675" s="99" t="s">
        <v>45</v>
      </c>
    </row>
    <row r="1676" spans="1:28" ht="16">
      <c r="A1676" s="9">
        <v>2</v>
      </c>
      <c r="B1676" s="9">
        <v>3</v>
      </c>
      <c r="C1676" s="9">
        <v>1</v>
      </c>
      <c r="D1676" s="9" t="str">
        <f t="shared" si="149"/>
        <v>Dynan_H6_7937_441_19C</v>
      </c>
      <c r="E1676" s="9" t="str">
        <f t="shared" si="153"/>
        <v>Dynan_H6_7937_441_19C_Lung_Block</v>
      </c>
      <c r="F1676" s="282">
        <f t="shared" si="154"/>
        <v>17</v>
      </c>
      <c r="G1676" s="227">
        <v>1</v>
      </c>
      <c r="H1676" s="94" t="s">
        <v>354</v>
      </c>
      <c r="I1676" s="92" t="s">
        <v>394</v>
      </c>
      <c r="J1676" s="93">
        <v>7937</v>
      </c>
      <c r="K1676" s="94" t="s">
        <v>241</v>
      </c>
      <c r="L1676" s="92">
        <v>441</v>
      </c>
      <c r="M1676" s="92" t="s">
        <v>374</v>
      </c>
      <c r="N1676" s="95">
        <v>0.75</v>
      </c>
      <c r="O1676" s="92" t="s">
        <v>39</v>
      </c>
      <c r="P1676" s="92" t="s">
        <v>63</v>
      </c>
      <c r="Q1676" s="96">
        <v>43606</v>
      </c>
      <c r="R1676" s="97">
        <v>43769</v>
      </c>
      <c r="S1676" s="98">
        <v>44328</v>
      </c>
      <c r="T1676" s="106">
        <f t="shared" si="151"/>
        <v>559</v>
      </c>
      <c r="U1676" s="106" t="s">
        <v>397</v>
      </c>
      <c r="V1676" s="106">
        <v>0</v>
      </c>
      <c r="W1676" s="109">
        <v>0</v>
      </c>
      <c r="X1676" s="109"/>
      <c r="Y1676" s="109"/>
      <c r="Z1676" s="109"/>
      <c r="AA1676" s="110"/>
      <c r="AB1676" s="99" t="s">
        <v>45</v>
      </c>
    </row>
    <row r="1677" spans="1:28" ht="16">
      <c r="A1677" s="9">
        <v>2</v>
      </c>
      <c r="B1677" s="9">
        <v>3</v>
      </c>
      <c r="C1677" s="9">
        <v>1</v>
      </c>
      <c r="D1677" s="9" t="str">
        <f t="shared" si="149"/>
        <v>Dynan_H6_442.1_442_19C</v>
      </c>
      <c r="E1677" s="9" t="str">
        <f t="shared" si="153"/>
        <v>Dynan_H6_442.1_442_19C_Lung_Block</v>
      </c>
      <c r="F1677" s="282">
        <f t="shared" si="154"/>
        <v>18</v>
      </c>
      <c r="G1677" s="227">
        <v>1</v>
      </c>
      <c r="H1677" s="94" t="s">
        <v>354</v>
      </c>
      <c r="I1677" s="92" t="s">
        <v>394</v>
      </c>
      <c r="J1677" s="101">
        <v>442.1</v>
      </c>
      <c r="K1677" s="94" t="s">
        <v>241</v>
      </c>
      <c r="L1677" s="92">
        <v>442</v>
      </c>
      <c r="M1677" s="92" t="s">
        <v>374</v>
      </c>
      <c r="N1677" s="95">
        <v>0.75</v>
      </c>
      <c r="O1677" s="92" t="s">
        <v>39</v>
      </c>
      <c r="P1677" s="92" t="s">
        <v>63</v>
      </c>
      <c r="Q1677" s="96">
        <v>43606</v>
      </c>
      <c r="R1677" s="97">
        <v>43769</v>
      </c>
      <c r="S1677" s="98">
        <v>44328</v>
      </c>
      <c r="T1677" s="106">
        <f t="shared" si="151"/>
        <v>559</v>
      </c>
      <c r="U1677" s="106" t="s">
        <v>397</v>
      </c>
      <c r="V1677" s="106">
        <v>0</v>
      </c>
      <c r="W1677" s="109">
        <v>1</v>
      </c>
      <c r="X1677" s="109">
        <v>1</v>
      </c>
      <c r="Y1677" s="109"/>
      <c r="Z1677" s="109"/>
      <c r="AA1677" s="110"/>
      <c r="AB1677" s="99" t="s">
        <v>45</v>
      </c>
    </row>
    <row r="1678" spans="1:28" ht="16">
      <c r="A1678" s="9">
        <v>2</v>
      </c>
      <c r="B1678" s="9">
        <v>3</v>
      </c>
      <c r="C1678" s="9">
        <v>1</v>
      </c>
      <c r="D1678" s="9" t="str">
        <f t="shared" si="149"/>
        <v>Dynan_H6_442.2_442_19C</v>
      </c>
      <c r="E1678" s="9" t="str">
        <f t="shared" si="153"/>
        <v>Dynan_H6_442.2_442_19C_Lung_Block</v>
      </c>
      <c r="F1678" s="282">
        <f t="shared" si="154"/>
        <v>19</v>
      </c>
      <c r="G1678" s="227">
        <v>1</v>
      </c>
      <c r="H1678" s="94" t="s">
        <v>354</v>
      </c>
      <c r="I1678" s="92" t="s">
        <v>394</v>
      </c>
      <c r="J1678" s="101">
        <v>442.2</v>
      </c>
      <c r="K1678" s="94" t="s">
        <v>241</v>
      </c>
      <c r="L1678" s="92">
        <v>442</v>
      </c>
      <c r="M1678" s="92" t="s">
        <v>374</v>
      </c>
      <c r="N1678" s="95">
        <v>0.75</v>
      </c>
      <c r="O1678" s="92" t="s">
        <v>39</v>
      </c>
      <c r="P1678" s="92" t="s">
        <v>63</v>
      </c>
      <c r="Q1678" s="96">
        <v>43606</v>
      </c>
      <c r="R1678" s="97">
        <v>43769</v>
      </c>
      <c r="S1678" s="98">
        <v>44328</v>
      </c>
      <c r="T1678" s="106">
        <f t="shared" si="151"/>
        <v>559</v>
      </c>
      <c r="U1678" s="106" t="s">
        <v>397</v>
      </c>
      <c r="V1678" s="106">
        <v>0</v>
      </c>
      <c r="W1678" s="109">
        <v>0</v>
      </c>
      <c r="X1678" s="109"/>
      <c r="Y1678" s="109"/>
      <c r="Z1678" s="109"/>
      <c r="AA1678" s="110"/>
      <c r="AB1678" s="99" t="s">
        <v>45</v>
      </c>
    </row>
    <row r="1679" spans="1:28" ht="16">
      <c r="A1679" s="9">
        <v>2</v>
      </c>
      <c r="B1679" s="9">
        <v>3</v>
      </c>
      <c r="C1679" s="9">
        <v>1</v>
      </c>
      <c r="D1679" s="9" t="str">
        <f t="shared" si="149"/>
        <v>Dynan_H6_7841_442_19C</v>
      </c>
      <c r="E1679" s="9" t="str">
        <f t="shared" si="153"/>
        <v>Dynan_H6_7841_442_19C_Lung_Block</v>
      </c>
      <c r="F1679" s="282">
        <f t="shared" si="154"/>
        <v>20</v>
      </c>
      <c r="G1679" s="227">
        <v>1</v>
      </c>
      <c r="H1679" s="94" t="s">
        <v>354</v>
      </c>
      <c r="I1679" s="92" t="s">
        <v>394</v>
      </c>
      <c r="J1679" s="93">
        <v>7841</v>
      </c>
      <c r="K1679" s="94" t="s">
        <v>241</v>
      </c>
      <c r="L1679" s="92">
        <v>442</v>
      </c>
      <c r="M1679" s="92" t="s">
        <v>374</v>
      </c>
      <c r="N1679" s="95">
        <v>0.75</v>
      </c>
      <c r="O1679" s="92" t="s">
        <v>39</v>
      </c>
      <c r="P1679" s="92" t="s">
        <v>63</v>
      </c>
      <c r="Q1679" s="96">
        <v>43606</v>
      </c>
      <c r="R1679" s="97">
        <v>43769</v>
      </c>
      <c r="S1679" s="98">
        <v>44328</v>
      </c>
      <c r="T1679" s="106">
        <f t="shared" si="151"/>
        <v>559</v>
      </c>
      <c r="U1679" s="106" t="s">
        <v>397</v>
      </c>
      <c r="V1679" s="106">
        <v>0</v>
      </c>
      <c r="W1679" s="109">
        <v>0</v>
      </c>
      <c r="X1679" s="109"/>
      <c r="Y1679" s="109"/>
      <c r="Z1679" s="109"/>
      <c r="AA1679" s="110"/>
      <c r="AB1679" s="99" t="s">
        <v>45</v>
      </c>
    </row>
    <row r="1680" spans="1:28" ht="16">
      <c r="A1680" s="9">
        <v>2</v>
      </c>
      <c r="B1680" s="9">
        <v>3</v>
      </c>
      <c r="C1680" s="9">
        <v>1</v>
      </c>
      <c r="D1680" s="9" t="str">
        <f t="shared" si="149"/>
        <v>Dynan_H6_7844_442_19C</v>
      </c>
      <c r="E1680" s="9" t="str">
        <f t="shared" si="153"/>
        <v>Dynan_H6_7844_442_19C_Lung_Block</v>
      </c>
      <c r="F1680" s="282">
        <f t="shared" si="154"/>
        <v>21</v>
      </c>
      <c r="G1680" s="227">
        <v>1</v>
      </c>
      <c r="H1680" s="94" t="s">
        <v>354</v>
      </c>
      <c r="I1680" s="92" t="s">
        <v>394</v>
      </c>
      <c r="J1680" s="93">
        <v>7844</v>
      </c>
      <c r="K1680" s="94" t="s">
        <v>241</v>
      </c>
      <c r="L1680" s="92">
        <v>442</v>
      </c>
      <c r="M1680" s="92" t="s">
        <v>374</v>
      </c>
      <c r="N1680" s="95">
        <v>0.75</v>
      </c>
      <c r="O1680" s="92" t="s">
        <v>39</v>
      </c>
      <c r="P1680" s="92" t="s">
        <v>63</v>
      </c>
      <c r="Q1680" s="96">
        <v>43606</v>
      </c>
      <c r="R1680" s="97">
        <v>43769</v>
      </c>
      <c r="S1680" s="98">
        <v>44328</v>
      </c>
      <c r="T1680" s="106">
        <f t="shared" si="151"/>
        <v>559</v>
      </c>
      <c r="U1680" s="106" t="s">
        <v>397</v>
      </c>
      <c r="V1680" s="106">
        <v>0</v>
      </c>
      <c r="W1680" s="109">
        <v>0</v>
      </c>
      <c r="X1680" s="109"/>
      <c r="Y1680" s="109"/>
      <c r="Z1680" s="109"/>
      <c r="AA1680" s="110"/>
      <c r="AB1680" s="99" t="s">
        <v>45</v>
      </c>
    </row>
    <row r="1681" spans="1:28" ht="16">
      <c r="A1681" s="9">
        <v>2</v>
      </c>
      <c r="B1681" s="9">
        <v>3</v>
      </c>
      <c r="C1681" s="9">
        <v>1</v>
      </c>
      <c r="D1681" s="9" t="str">
        <f t="shared" si="149"/>
        <v>Dynan_H6_443.2_443_19C</v>
      </c>
      <c r="E1681" s="9" t="str">
        <f t="shared" si="153"/>
        <v>Dynan_H6_443.2_443_19C_Lung_Block</v>
      </c>
      <c r="F1681" s="282">
        <f t="shared" si="154"/>
        <v>22</v>
      </c>
      <c r="G1681" s="227">
        <v>1</v>
      </c>
      <c r="H1681" s="94" t="s">
        <v>354</v>
      </c>
      <c r="I1681" s="92" t="s">
        <v>394</v>
      </c>
      <c r="J1681" s="101">
        <v>443.2</v>
      </c>
      <c r="K1681" s="94" t="s">
        <v>241</v>
      </c>
      <c r="L1681" s="92">
        <v>443</v>
      </c>
      <c r="M1681" s="92" t="s">
        <v>374</v>
      </c>
      <c r="N1681" s="95">
        <v>0.75</v>
      </c>
      <c r="O1681" s="92" t="s">
        <v>39</v>
      </c>
      <c r="P1681" s="92" t="s">
        <v>63</v>
      </c>
      <c r="Q1681" s="96">
        <v>43606</v>
      </c>
      <c r="R1681" s="97">
        <v>43769</v>
      </c>
      <c r="S1681" s="98">
        <v>44328</v>
      </c>
      <c r="T1681" s="106">
        <f t="shared" si="151"/>
        <v>559</v>
      </c>
      <c r="U1681" s="106" t="s">
        <v>397</v>
      </c>
      <c r="V1681" s="106">
        <v>0</v>
      </c>
      <c r="W1681" s="109">
        <v>0</v>
      </c>
      <c r="X1681" s="109"/>
      <c r="Y1681" s="109"/>
      <c r="Z1681" s="109"/>
      <c r="AA1681" s="110"/>
      <c r="AB1681" s="99" t="s">
        <v>45</v>
      </c>
    </row>
    <row r="1682" spans="1:28" ht="16">
      <c r="A1682" s="9">
        <v>2</v>
      </c>
      <c r="B1682" s="9">
        <v>3</v>
      </c>
      <c r="C1682" s="9">
        <v>1</v>
      </c>
      <c r="D1682" s="9" t="str">
        <f t="shared" si="149"/>
        <v>Dynan_H6_7838_443_19C</v>
      </c>
      <c r="E1682" s="9" t="str">
        <f t="shared" si="153"/>
        <v>Dynan_H6_7838_443_19C_Lung_Block</v>
      </c>
      <c r="F1682" s="282">
        <f t="shared" si="154"/>
        <v>23</v>
      </c>
      <c r="G1682" s="227">
        <v>1</v>
      </c>
      <c r="H1682" s="94" t="s">
        <v>354</v>
      </c>
      <c r="I1682" s="92" t="s">
        <v>394</v>
      </c>
      <c r="J1682" s="93">
        <v>7838</v>
      </c>
      <c r="K1682" s="94" t="s">
        <v>241</v>
      </c>
      <c r="L1682" s="92">
        <v>443</v>
      </c>
      <c r="M1682" s="92" t="s">
        <v>374</v>
      </c>
      <c r="N1682" s="95">
        <v>0.75</v>
      </c>
      <c r="O1682" s="92" t="s">
        <v>39</v>
      </c>
      <c r="P1682" s="92" t="s">
        <v>63</v>
      </c>
      <c r="Q1682" s="96">
        <v>43606</v>
      </c>
      <c r="R1682" s="97">
        <v>43769</v>
      </c>
      <c r="S1682" s="98">
        <v>44328</v>
      </c>
      <c r="T1682" s="106">
        <f t="shared" si="151"/>
        <v>559</v>
      </c>
      <c r="U1682" s="106" t="s">
        <v>397</v>
      </c>
      <c r="V1682" s="106">
        <v>0</v>
      </c>
      <c r="W1682" s="109">
        <v>0</v>
      </c>
      <c r="X1682" s="109"/>
      <c r="Y1682" s="109"/>
      <c r="Z1682" s="109"/>
      <c r="AA1682" s="110"/>
      <c r="AB1682" s="99" t="s">
        <v>45</v>
      </c>
    </row>
    <row r="1683" spans="1:28" ht="16">
      <c r="A1683" s="9">
        <v>2</v>
      </c>
      <c r="B1683" s="9">
        <v>3</v>
      </c>
      <c r="C1683" s="9">
        <v>1</v>
      </c>
      <c r="D1683" s="9" t="str">
        <f t="shared" si="149"/>
        <v>Dynan_H6_7840_443_19C</v>
      </c>
      <c r="E1683" s="9" t="str">
        <f t="shared" si="153"/>
        <v>Dynan_H6_7840_443_19C_Lung_Block</v>
      </c>
      <c r="F1683" s="282">
        <f t="shared" si="154"/>
        <v>24</v>
      </c>
      <c r="G1683" s="227">
        <v>1</v>
      </c>
      <c r="H1683" s="94" t="s">
        <v>354</v>
      </c>
      <c r="I1683" s="92" t="s">
        <v>394</v>
      </c>
      <c r="J1683" s="93">
        <v>7840</v>
      </c>
      <c r="K1683" s="94" t="s">
        <v>241</v>
      </c>
      <c r="L1683" s="92">
        <v>443</v>
      </c>
      <c r="M1683" s="92" t="s">
        <v>374</v>
      </c>
      <c r="N1683" s="95">
        <v>0.75</v>
      </c>
      <c r="O1683" s="92" t="s">
        <v>39</v>
      </c>
      <c r="P1683" s="92" t="s">
        <v>63</v>
      </c>
      <c r="Q1683" s="96">
        <v>43606</v>
      </c>
      <c r="R1683" s="97">
        <v>43769</v>
      </c>
      <c r="S1683" s="98">
        <v>44328</v>
      </c>
      <c r="T1683" s="106">
        <f t="shared" si="151"/>
        <v>559</v>
      </c>
      <c r="U1683" s="106" t="s">
        <v>397</v>
      </c>
      <c r="V1683" s="106">
        <v>0</v>
      </c>
      <c r="W1683" s="109">
        <v>0</v>
      </c>
      <c r="X1683" s="109"/>
      <c r="Y1683" s="109"/>
      <c r="Z1683" s="109"/>
      <c r="AA1683" s="110"/>
      <c r="AB1683" s="99" t="s">
        <v>45</v>
      </c>
    </row>
    <row r="1684" spans="1:28" ht="16">
      <c r="A1684" s="9">
        <v>2</v>
      </c>
      <c r="B1684" s="9">
        <v>3</v>
      </c>
      <c r="C1684" s="9">
        <v>1</v>
      </c>
      <c r="D1684" s="9" t="str">
        <f t="shared" si="149"/>
        <v>Dynan_H6_7845_443_19C</v>
      </c>
      <c r="E1684" s="9" t="str">
        <f t="shared" si="153"/>
        <v>Dynan_H6_7845_443_19C_Lung_Block</v>
      </c>
      <c r="F1684" s="282">
        <f t="shared" si="154"/>
        <v>25</v>
      </c>
      <c r="G1684" s="227">
        <v>1</v>
      </c>
      <c r="H1684" s="94" t="s">
        <v>354</v>
      </c>
      <c r="I1684" s="92" t="s">
        <v>394</v>
      </c>
      <c r="J1684" s="93">
        <v>7845</v>
      </c>
      <c r="K1684" s="94" t="s">
        <v>241</v>
      </c>
      <c r="L1684" s="92">
        <v>443</v>
      </c>
      <c r="M1684" s="92" t="s">
        <v>374</v>
      </c>
      <c r="N1684" s="95">
        <v>0.75</v>
      </c>
      <c r="O1684" s="92" t="s">
        <v>39</v>
      </c>
      <c r="P1684" s="92" t="s">
        <v>63</v>
      </c>
      <c r="Q1684" s="96">
        <v>43606</v>
      </c>
      <c r="R1684" s="97">
        <v>43769</v>
      </c>
      <c r="S1684" s="98">
        <v>44328</v>
      </c>
      <c r="T1684" s="106">
        <f t="shared" si="151"/>
        <v>559</v>
      </c>
      <c r="U1684" s="106" t="s">
        <v>397</v>
      </c>
      <c r="V1684" s="106">
        <v>0</v>
      </c>
      <c r="W1684" s="109">
        <v>0</v>
      </c>
      <c r="X1684" s="109"/>
      <c r="Y1684" s="109"/>
      <c r="Z1684" s="109"/>
      <c r="AA1684" s="110" t="s">
        <v>399</v>
      </c>
      <c r="AB1684" s="99" t="s">
        <v>45</v>
      </c>
    </row>
    <row r="1685" spans="1:28" ht="16">
      <c r="A1685" s="9">
        <v>2</v>
      </c>
      <c r="B1685" s="9">
        <v>3</v>
      </c>
      <c r="C1685" s="9">
        <v>1</v>
      </c>
      <c r="D1685" s="9" t="str">
        <f t="shared" si="149"/>
        <v>Dynan_H6_5672_444_19C</v>
      </c>
      <c r="E1685" s="9" t="str">
        <f t="shared" si="153"/>
        <v>Dynan_H6_5672_444_19C_Lung_Block</v>
      </c>
      <c r="F1685" s="282">
        <f t="shared" si="154"/>
        <v>26</v>
      </c>
      <c r="G1685" s="227">
        <v>1</v>
      </c>
      <c r="H1685" s="94" t="s">
        <v>354</v>
      </c>
      <c r="I1685" s="92" t="s">
        <v>394</v>
      </c>
      <c r="J1685" s="93">
        <v>5672</v>
      </c>
      <c r="K1685" s="94" t="s">
        <v>241</v>
      </c>
      <c r="L1685" s="92">
        <v>444</v>
      </c>
      <c r="M1685" s="92" t="s">
        <v>374</v>
      </c>
      <c r="N1685" s="95">
        <v>0.75</v>
      </c>
      <c r="O1685" s="92" t="s">
        <v>39</v>
      </c>
      <c r="P1685" s="92" t="s">
        <v>63</v>
      </c>
      <c r="Q1685" s="96">
        <v>43606</v>
      </c>
      <c r="R1685" s="97">
        <v>43769</v>
      </c>
      <c r="S1685" s="98">
        <v>44328</v>
      </c>
      <c r="T1685" s="106">
        <f t="shared" si="151"/>
        <v>559</v>
      </c>
      <c r="U1685" s="106" t="s">
        <v>397</v>
      </c>
      <c r="V1685" s="106">
        <v>0</v>
      </c>
      <c r="W1685" s="109">
        <v>0</v>
      </c>
      <c r="X1685" s="109"/>
      <c r="Y1685" s="109"/>
      <c r="Z1685" s="109"/>
      <c r="AA1685" s="110"/>
      <c r="AB1685" s="99" t="s">
        <v>45</v>
      </c>
    </row>
    <row r="1686" spans="1:28" ht="16">
      <c r="A1686" s="9">
        <v>2</v>
      </c>
      <c r="B1686" s="9">
        <v>3</v>
      </c>
      <c r="C1686" s="9">
        <v>1</v>
      </c>
      <c r="D1686" s="9" t="str">
        <f t="shared" si="149"/>
        <v>Dynan_H6_5673_444_19C</v>
      </c>
      <c r="E1686" s="9" t="str">
        <f t="shared" si="153"/>
        <v>Dynan_H6_5673_444_19C_Lung_Block</v>
      </c>
      <c r="F1686" s="282">
        <f t="shared" si="154"/>
        <v>27</v>
      </c>
      <c r="G1686" s="227">
        <v>1</v>
      </c>
      <c r="H1686" s="94" t="s">
        <v>354</v>
      </c>
      <c r="I1686" s="92" t="s">
        <v>394</v>
      </c>
      <c r="J1686" s="93">
        <v>5673</v>
      </c>
      <c r="K1686" s="94" t="s">
        <v>241</v>
      </c>
      <c r="L1686" s="92">
        <v>444</v>
      </c>
      <c r="M1686" s="92" t="s">
        <v>374</v>
      </c>
      <c r="N1686" s="95">
        <v>0.75</v>
      </c>
      <c r="O1686" s="92" t="s">
        <v>39</v>
      </c>
      <c r="P1686" s="92" t="s">
        <v>63</v>
      </c>
      <c r="Q1686" s="96">
        <v>43606</v>
      </c>
      <c r="R1686" s="97">
        <v>43769</v>
      </c>
      <c r="S1686" s="98">
        <v>44328</v>
      </c>
      <c r="T1686" s="106">
        <f t="shared" si="151"/>
        <v>559</v>
      </c>
      <c r="U1686" s="106" t="s">
        <v>397</v>
      </c>
      <c r="V1686" s="106">
        <v>0</v>
      </c>
      <c r="W1686" s="109">
        <v>0</v>
      </c>
      <c r="X1686" s="109"/>
      <c r="Y1686" s="109"/>
      <c r="Z1686" s="109"/>
      <c r="AA1686" s="110"/>
      <c r="AB1686" s="99" t="s">
        <v>45</v>
      </c>
    </row>
    <row r="1687" spans="1:28" ht="16">
      <c r="A1687" s="9">
        <v>2</v>
      </c>
      <c r="B1687" s="9">
        <v>3</v>
      </c>
      <c r="C1687" s="9">
        <v>1</v>
      </c>
      <c r="D1687" s="9" t="str">
        <f t="shared" si="149"/>
        <v>Dynan_H6_5675_444_19C</v>
      </c>
      <c r="E1687" s="9" t="str">
        <f t="shared" si="153"/>
        <v>Dynan_H6_5675_444_19C_Lung_Block</v>
      </c>
      <c r="F1687" s="282">
        <f t="shared" si="154"/>
        <v>28</v>
      </c>
      <c r="G1687" s="227">
        <v>1</v>
      </c>
      <c r="H1687" s="94" t="s">
        <v>354</v>
      </c>
      <c r="I1687" s="92" t="s">
        <v>394</v>
      </c>
      <c r="J1687" s="93">
        <v>5675</v>
      </c>
      <c r="K1687" s="94" t="s">
        <v>241</v>
      </c>
      <c r="L1687" s="92">
        <v>444</v>
      </c>
      <c r="M1687" s="92" t="s">
        <v>374</v>
      </c>
      <c r="N1687" s="95">
        <v>0.75</v>
      </c>
      <c r="O1687" s="92" t="s">
        <v>39</v>
      </c>
      <c r="P1687" s="92" t="s">
        <v>63</v>
      </c>
      <c r="Q1687" s="96">
        <v>43606</v>
      </c>
      <c r="R1687" s="97">
        <v>43769</v>
      </c>
      <c r="S1687" s="98">
        <v>44328</v>
      </c>
      <c r="T1687" s="106">
        <f t="shared" si="151"/>
        <v>559</v>
      </c>
      <c r="U1687" s="106" t="s">
        <v>397</v>
      </c>
      <c r="V1687" s="106">
        <v>0</v>
      </c>
      <c r="W1687" s="109">
        <v>0</v>
      </c>
      <c r="X1687" s="109"/>
      <c r="Y1687" s="109"/>
      <c r="Z1687" s="109"/>
      <c r="AA1687" s="110"/>
      <c r="AB1687" s="99" t="s">
        <v>45</v>
      </c>
    </row>
    <row r="1688" spans="1:28" ht="16">
      <c r="A1688" s="9">
        <v>2</v>
      </c>
      <c r="B1688" s="9">
        <v>3</v>
      </c>
      <c r="C1688" s="9">
        <v>1</v>
      </c>
      <c r="D1688" s="9" t="str">
        <f t="shared" si="149"/>
        <v>Dynan_H6_5677_444_19C</v>
      </c>
      <c r="E1688" s="9" t="str">
        <f t="shared" si="153"/>
        <v>Dynan_H6_5677_444_19C_Lung_Block</v>
      </c>
      <c r="F1688" s="282">
        <f t="shared" si="154"/>
        <v>29</v>
      </c>
      <c r="G1688" s="227">
        <v>1</v>
      </c>
      <c r="H1688" s="94" t="s">
        <v>354</v>
      </c>
      <c r="I1688" s="92" t="s">
        <v>394</v>
      </c>
      <c r="J1688" s="93">
        <v>5677</v>
      </c>
      <c r="K1688" s="94" t="s">
        <v>241</v>
      </c>
      <c r="L1688" s="92">
        <v>444</v>
      </c>
      <c r="M1688" s="92" t="s">
        <v>374</v>
      </c>
      <c r="N1688" s="95">
        <v>0.75</v>
      </c>
      <c r="O1688" s="92" t="s">
        <v>39</v>
      </c>
      <c r="P1688" s="92" t="s">
        <v>63</v>
      </c>
      <c r="Q1688" s="96">
        <v>43606</v>
      </c>
      <c r="R1688" s="97">
        <v>43769</v>
      </c>
      <c r="S1688" s="98">
        <v>44328</v>
      </c>
      <c r="T1688" s="106">
        <f t="shared" si="151"/>
        <v>559</v>
      </c>
      <c r="U1688" s="106" t="s">
        <v>397</v>
      </c>
      <c r="V1688" s="106">
        <v>0</v>
      </c>
      <c r="W1688" s="109">
        <v>0</v>
      </c>
      <c r="X1688" s="109"/>
      <c r="Y1688" s="109"/>
      <c r="Z1688" s="109"/>
      <c r="AA1688" s="110"/>
      <c r="AB1688" s="99" t="s">
        <v>45</v>
      </c>
    </row>
    <row r="1689" spans="1:28" ht="16">
      <c r="A1689" s="9">
        <v>2</v>
      </c>
      <c r="B1689" s="9">
        <v>3</v>
      </c>
      <c r="C1689" s="9">
        <v>1</v>
      </c>
      <c r="D1689" s="9" t="str">
        <f t="shared" si="149"/>
        <v>Dynan_H6_5622_446_19C</v>
      </c>
      <c r="E1689" s="9" t="str">
        <f t="shared" si="153"/>
        <v>Dynan_H6_5622_446_19C_Lung_Block</v>
      </c>
      <c r="F1689" s="282">
        <f t="shared" si="154"/>
        <v>30</v>
      </c>
      <c r="G1689" s="227">
        <v>1</v>
      </c>
      <c r="H1689" s="94" t="s">
        <v>354</v>
      </c>
      <c r="I1689" s="92" t="s">
        <v>394</v>
      </c>
      <c r="J1689" s="93">
        <v>5622</v>
      </c>
      <c r="K1689" s="94" t="s">
        <v>241</v>
      </c>
      <c r="L1689" s="92">
        <v>446</v>
      </c>
      <c r="M1689" s="92" t="s">
        <v>374</v>
      </c>
      <c r="N1689" s="95">
        <v>0.75</v>
      </c>
      <c r="O1689" s="92" t="s">
        <v>39</v>
      </c>
      <c r="P1689" s="92" t="s">
        <v>63</v>
      </c>
      <c r="Q1689" s="96">
        <v>43606</v>
      </c>
      <c r="R1689" s="97">
        <v>43769</v>
      </c>
      <c r="S1689" s="98">
        <v>44328</v>
      </c>
      <c r="T1689" s="106">
        <f t="shared" si="151"/>
        <v>559</v>
      </c>
      <c r="U1689" s="106" t="s">
        <v>397</v>
      </c>
      <c r="V1689" s="106">
        <v>0</v>
      </c>
      <c r="W1689" s="109">
        <v>0</v>
      </c>
      <c r="X1689" s="109"/>
      <c r="Y1689" s="109"/>
      <c r="Z1689" s="109"/>
      <c r="AA1689" s="110"/>
      <c r="AB1689" s="99" t="s">
        <v>45</v>
      </c>
    </row>
    <row r="1690" spans="1:28" ht="16">
      <c r="A1690" s="9">
        <v>2</v>
      </c>
      <c r="B1690" s="9">
        <v>3</v>
      </c>
      <c r="C1690" s="9">
        <v>2</v>
      </c>
      <c r="D1690" s="9" t="str">
        <f t="shared" ref="D1690:D1718" si="155">"Dynan_"&amp;I1690&amp;"_"&amp;J1690&amp;"_"&amp;L1690&amp;"_"&amp;K1690</f>
        <v>Dynan_H6_5623_446_19C</v>
      </c>
      <c r="E1690" s="9" t="str">
        <f t="shared" ref="E1690:E1718" si="156">D1690&amp;"_Lung_Block"</f>
        <v>Dynan_H6_5623_446_19C_Lung_Block</v>
      </c>
      <c r="F1690" s="282">
        <f>1</f>
        <v>1</v>
      </c>
      <c r="G1690" s="227">
        <v>1</v>
      </c>
      <c r="H1690" s="94" t="s">
        <v>354</v>
      </c>
      <c r="I1690" s="92" t="s">
        <v>394</v>
      </c>
      <c r="J1690" s="93">
        <v>5623</v>
      </c>
      <c r="K1690" s="94" t="s">
        <v>241</v>
      </c>
      <c r="L1690" s="92">
        <v>446</v>
      </c>
      <c r="M1690" s="92" t="s">
        <v>374</v>
      </c>
      <c r="N1690" s="95">
        <v>0.75</v>
      </c>
      <c r="O1690" s="92" t="s">
        <v>39</v>
      </c>
      <c r="P1690" s="92" t="s">
        <v>63</v>
      </c>
      <c r="Q1690" s="96">
        <v>43606</v>
      </c>
      <c r="R1690" s="97">
        <v>43769</v>
      </c>
      <c r="S1690" s="98">
        <v>44328</v>
      </c>
      <c r="T1690" s="106">
        <f t="shared" ref="T1690:T1718" si="157">S1690-R1690</f>
        <v>559</v>
      </c>
      <c r="U1690" s="106" t="s">
        <v>397</v>
      </c>
      <c r="V1690" s="106">
        <v>0</v>
      </c>
      <c r="W1690" s="109">
        <v>0</v>
      </c>
      <c r="X1690" s="109"/>
      <c r="Y1690" s="109"/>
      <c r="Z1690" s="109"/>
      <c r="AA1690" s="110"/>
      <c r="AB1690" s="99" t="s">
        <v>45</v>
      </c>
    </row>
    <row r="1691" spans="1:28" ht="16">
      <c r="A1691" s="9">
        <v>2</v>
      </c>
      <c r="B1691" s="9">
        <v>3</v>
      </c>
      <c r="C1691" s="9">
        <v>2</v>
      </c>
      <c r="D1691" s="9" t="str">
        <f t="shared" si="155"/>
        <v>Dynan_H6_5625_446_19C</v>
      </c>
      <c r="E1691" s="9" t="str">
        <f t="shared" si="156"/>
        <v>Dynan_H6_5625_446_19C_Lung_Block</v>
      </c>
      <c r="F1691" s="282">
        <f>F1690+1</f>
        <v>2</v>
      </c>
      <c r="G1691" s="227">
        <v>1</v>
      </c>
      <c r="H1691" s="94" t="s">
        <v>354</v>
      </c>
      <c r="I1691" s="92" t="s">
        <v>394</v>
      </c>
      <c r="J1691" s="93">
        <v>5625</v>
      </c>
      <c r="K1691" s="94" t="s">
        <v>241</v>
      </c>
      <c r="L1691" s="92">
        <v>446</v>
      </c>
      <c r="M1691" s="92" t="s">
        <v>374</v>
      </c>
      <c r="N1691" s="95">
        <v>0.75</v>
      </c>
      <c r="O1691" s="92" t="s">
        <v>39</v>
      </c>
      <c r="P1691" s="92" t="s">
        <v>63</v>
      </c>
      <c r="Q1691" s="96">
        <v>43606</v>
      </c>
      <c r="R1691" s="97">
        <v>43769</v>
      </c>
      <c r="S1691" s="98">
        <v>44328</v>
      </c>
      <c r="T1691" s="106">
        <f t="shared" si="157"/>
        <v>559</v>
      </c>
      <c r="U1691" s="106" t="s">
        <v>397</v>
      </c>
      <c r="V1691" s="106">
        <v>0</v>
      </c>
      <c r="W1691" s="109">
        <v>0</v>
      </c>
      <c r="X1691" s="109"/>
      <c r="Y1691" s="109"/>
      <c r="Z1691" s="109"/>
      <c r="AA1691" s="110"/>
      <c r="AB1691" s="99" t="s">
        <v>45</v>
      </c>
    </row>
    <row r="1692" spans="1:28" ht="16">
      <c r="A1692" s="9">
        <v>2</v>
      </c>
      <c r="B1692" s="9">
        <v>3</v>
      </c>
      <c r="C1692" s="9">
        <v>2</v>
      </c>
      <c r="D1692" s="9" t="str">
        <f t="shared" si="155"/>
        <v>Dynan_H6_5627_446_19C</v>
      </c>
      <c r="E1692" s="9" t="str">
        <f t="shared" si="156"/>
        <v>Dynan_H6_5627_446_19C_Lung_Block</v>
      </c>
      <c r="F1692" s="282">
        <f t="shared" ref="F1692:F1718" si="158">F1691+1</f>
        <v>3</v>
      </c>
      <c r="G1692" s="227">
        <v>1</v>
      </c>
      <c r="H1692" s="94" t="s">
        <v>354</v>
      </c>
      <c r="I1692" s="92" t="s">
        <v>394</v>
      </c>
      <c r="J1692" s="93">
        <v>5627</v>
      </c>
      <c r="K1692" s="94" t="s">
        <v>241</v>
      </c>
      <c r="L1692" s="92">
        <v>446</v>
      </c>
      <c r="M1692" s="92" t="s">
        <v>374</v>
      </c>
      <c r="N1692" s="95">
        <v>0.75</v>
      </c>
      <c r="O1692" s="92" t="s">
        <v>39</v>
      </c>
      <c r="P1692" s="92" t="s">
        <v>63</v>
      </c>
      <c r="Q1692" s="96">
        <v>43606</v>
      </c>
      <c r="R1692" s="97">
        <v>43769</v>
      </c>
      <c r="S1692" s="98">
        <v>44328</v>
      </c>
      <c r="T1692" s="106">
        <f t="shared" si="157"/>
        <v>559</v>
      </c>
      <c r="U1692" s="106" t="s">
        <v>397</v>
      </c>
      <c r="V1692" s="106">
        <v>0</v>
      </c>
      <c r="W1692" s="109">
        <v>0</v>
      </c>
      <c r="X1692" s="109"/>
      <c r="Y1692" s="109"/>
      <c r="Z1692" s="109"/>
      <c r="AA1692" s="110"/>
      <c r="AB1692" s="99" t="s">
        <v>45</v>
      </c>
    </row>
    <row r="1693" spans="1:28" ht="16">
      <c r="A1693" s="9">
        <v>2</v>
      </c>
      <c r="B1693" s="9">
        <v>3</v>
      </c>
      <c r="C1693" s="9">
        <v>2</v>
      </c>
      <c r="D1693" s="9" t="str">
        <f t="shared" si="155"/>
        <v>Dynan_H6_5626.2_447_19C</v>
      </c>
      <c r="E1693" s="9" t="str">
        <f t="shared" si="156"/>
        <v>Dynan_H6_5626.2_447_19C_Lung_Block</v>
      </c>
      <c r="F1693" s="282">
        <f t="shared" si="158"/>
        <v>4</v>
      </c>
      <c r="G1693" s="227">
        <v>1</v>
      </c>
      <c r="H1693" s="94" t="s">
        <v>354</v>
      </c>
      <c r="I1693" s="92" t="s">
        <v>394</v>
      </c>
      <c r="J1693" s="93">
        <v>5626.2</v>
      </c>
      <c r="K1693" s="94" t="s">
        <v>241</v>
      </c>
      <c r="L1693" s="92">
        <v>447</v>
      </c>
      <c r="M1693" s="92" t="s">
        <v>374</v>
      </c>
      <c r="N1693" s="95">
        <v>0.75</v>
      </c>
      <c r="O1693" s="92" t="s">
        <v>39</v>
      </c>
      <c r="P1693" s="92" t="s">
        <v>63</v>
      </c>
      <c r="Q1693" s="96">
        <v>43606</v>
      </c>
      <c r="R1693" s="97">
        <v>43769</v>
      </c>
      <c r="S1693" s="98">
        <v>44328</v>
      </c>
      <c r="T1693" s="106">
        <f t="shared" si="157"/>
        <v>559</v>
      </c>
      <c r="U1693" s="106" t="s">
        <v>397</v>
      </c>
      <c r="V1693" s="106">
        <v>0</v>
      </c>
      <c r="W1693" s="109">
        <v>0</v>
      </c>
      <c r="X1693" s="109"/>
      <c r="Y1693" s="109"/>
      <c r="Z1693" s="109"/>
      <c r="AA1693" s="110"/>
      <c r="AB1693" s="99" t="s">
        <v>45</v>
      </c>
    </row>
    <row r="1694" spans="1:28" ht="16">
      <c r="A1694" s="9">
        <v>2</v>
      </c>
      <c r="B1694" s="9">
        <v>3</v>
      </c>
      <c r="C1694" s="9">
        <v>2</v>
      </c>
      <c r="D1694" s="9" t="str">
        <f t="shared" si="155"/>
        <v>Dynan_H6_5628_447_19C</v>
      </c>
      <c r="E1694" s="9" t="str">
        <f t="shared" si="156"/>
        <v>Dynan_H6_5628_447_19C_Lung_Block</v>
      </c>
      <c r="F1694" s="282">
        <f t="shared" si="158"/>
        <v>5</v>
      </c>
      <c r="G1694" s="227">
        <v>1</v>
      </c>
      <c r="H1694" s="94" t="s">
        <v>354</v>
      </c>
      <c r="I1694" s="92" t="s">
        <v>394</v>
      </c>
      <c r="J1694" s="93">
        <v>5628</v>
      </c>
      <c r="K1694" s="94" t="s">
        <v>241</v>
      </c>
      <c r="L1694" s="92">
        <v>447</v>
      </c>
      <c r="M1694" s="92" t="s">
        <v>374</v>
      </c>
      <c r="N1694" s="95">
        <v>0.75</v>
      </c>
      <c r="O1694" s="92" t="s">
        <v>39</v>
      </c>
      <c r="P1694" s="92" t="s">
        <v>63</v>
      </c>
      <c r="Q1694" s="96">
        <v>43606</v>
      </c>
      <c r="R1694" s="97">
        <v>43769</v>
      </c>
      <c r="S1694" s="98">
        <v>44328</v>
      </c>
      <c r="T1694" s="106">
        <f t="shared" si="157"/>
        <v>559</v>
      </c>
      <c r="U1694" s="106" t="s">
        <v>397</v>
      </c>
      <c r="V1694" s="106">
        <v>0</v>
      </c>
      <c r="W1694" s="109">
        <v>0</v>
      </c>
      <c r="X1694" s="109"/>
      <c r="Y1694" s="109"/>
      <c r="Z1694" s="109"/>
      <c r="AA1694" s="110"/>
      <c r="AB1694" s="99" t="s">
        <v>45</v>
      </c>
    </row>
    <row r="1695" spans="1:28" ht="16">
      <c r="A1695" s="9">
        <v>2</v>
      </c>
      <c r="B1695" s="9">
        <v>3</v>
      </c>
      <c r="C1695" s="9">
        <v>2</v>
      </c>
      <c r="D1695" s="9" t="str">
        <f t="shared" si="155"/>
        <v>Dynan_H6_5602_448_19C</v>
      </c>
      <c r="E1695" s="9" t="str">
        <f t="shared" si="156"/>
        <v>Dynan_H6_5602_448_19C_Lung_Block</v>
      </c>
      <c r="F1695" s="282">
        <f t="shared" si="158"/>
        <v>6</v>
      </c>
      <c r="G1695" s="227">
        <v>1</v>
      </c>
      <c r="H1695" s="94" t="s">
        <v>354</v>
      </c>
      <c r="I1695" s="92" t="s">
        <v>394</v>
      </c>
      <c r="J1695" s="93">
        <v>5602</v>
      </c>
      <c r="K1695" s="94" t="s">
        <v>241</v>
      </c>
      <c r="L1695" s="92">
        <v>448</v>
      </c>
      <c r="M1695" s="92" t="s">
        <v>374</v>
      </c>
      <c r="N1695" s="95">
        <v>0.75</v>
      </c>
      <c r="O1695" s="92" t="s">
        <v>39</v>
      </c>
      <c r="P1695" s="92" t="s">
        <v>63</v>
      </c>
      <c r="Q1695" s="96">
        <v>43606</v>
      </c>
      <c r="R1695" s="97">
        <v>43769</v>
      </c>
      <c r="S1695" s="98">
        <v>44328</v>
      </c>
      <c r="T1695" s="106">
        <f t="shared" si="157"/>
        <v>559</v>
      </c>
      <c r="U1695" s="106" t="s">
        <v>397</v>
      </c>
      <c r="V1695" s="106">
        <v>0</v>
      </c>
      <c r="W1695" s="109">
        <v>0</v>
      </c>
      <c r="X1695" s="109"/>
      <c r="Y1695" s="109"/>
      <c r="Z1695" s="109"/>
      <c r="AA1695" s="110"/>
      <c r="AB1695" s="99" t="s">
        <v>45</v>
      </c>
    </row>
    <row r="1696" spans="1:28" ht="16">
      <c r="A1696" s="9">
        <v>2</v>
      </c>
      <c r="B1696" s="9">
        <v>3</v>
      </c>
      <c r="C1696" s="9">
        <v>2</v>
      </c>
      <c r="D1696" s="9" t="str">
        <f t="shared" si="155"/>
        <v>Dynan_H6_5603_448_19C</v>
      </c>
      <c r="E1696" s="9" t="str">
        <f t="shared" si="156"/>
        <v>Dynan_H6_5603_448_19C_Lung_Block</v>
      </c>
      <c r="F1696" s="282">
        <f t="shared" si="158"/>
        <v>7</v>
      </c>
      <c r="G1696" s="227">
        <v>1</v>
      </c>
      <c r="H1696" s="94" t="s">
        <v>354</v>
      </c>
      <c r="I1696" s="92" t="s">
        <v>394</v>
      </c>
      <c r="J1696" s="93">
        <v>5603</v>
      </c>
      <c r="K1696" s="94" t="s">
        <v>241</v>
      </c>
      <c r="L1696" s="92">
        <v>448</v>
      </c>
      <c r="M1696" s="92" t="s">
        <v>374</v>
      </c>
      <c r="N1696" s="95">
        <v>0.75</v>
      </c>
      <c r="O1696" s="92" t="s">
        <v>39</v>
      </c>
      <c r="P1696" s="92" t="s">
        <v>63</v>
      </c>
      <c r="Q1696" s="96">
        <v>43606</v>
      </c>
      <c r="R1696" s="97">
        <v>43769</v>
      </c>
      <c r="S1696" s="98">
        <v>44328</v>
      </c>
      <c r="T1696" s="106">
        <f t="shared" si="157"/>
        <v>559</v>
      </c>
      <c r="U1696" s="106" t="s">
        <v>397</v>
      </c>
      <c r="V1696" s="106">
        <v>0</v>
      </c>
      <c r="W1696" s="109">
        <v>0</v>
      </c>
      <c r="X1696" s="109"/>
      <c r="Y1696" s="109"/>
      <c r="Z1696" s="109"/>
      <c r="AA1696" s="110"/>
      <c r="AB1696" s="99" t="s">
        <v>45</v>
      </c>
    </row>
    <row r="1697" spans="1:28" ht="16">
      <c r="A1697" s="9">
        <v>2</v>
      </c>
      <c r="B1697" s="9">
        <v>3</v>
      </c>
      <c r="C1697" s="9">
        <v>2</v>
      </c>
      <c r="D1697" s="9" t="str">
        <f t="shared" si="155"/>
        <v>Dynan_H6_5604_448_19C</v>
      </c>
      <c r="E1697" s="9" t="str">
        <f t="shared" si="156"/>
        <v>Dynan_H6_5604_448_19C_Lung_Block</v>
      </c>
      <c r="F1697" s="282">
        <f t="shared" si="158"/>
        <v>8</v>
      </c>
      <c r="G1697" s="227">
        <v>1</v>
      </c>
      <c r="H1697" s="94" t="s">
        <v>354</v>
      </c>
      <c r="I1697" s="92" t="s">
        <v>394</v>
      </c>
      <c r="J1697" s="93">
        <v>5604</v>
      </c>
      <c r="K1697" s="94" t="s">
        <v>241</v>
      </c>
      <c r="L1697" s="92">
        <v>448</v>
      </c>
      <c r="M1697" s="92" t="s">
        <v>374</v>
      </c>
      <c r="N1697" s="95">
        <v>0.75</v>
      </c>
      <c r="O1697" s="92" t="s">
        <v>39</v>
      </c>
      <c r="P1697" s="92" t="s">
        <v>63</v>
      </c>
      <c r="Q1697" s="96">
        <v>43606</v>
      </c>
      <c r="R1697" s="97">
        <v>43769</v>
      </c>
      <c r="S1697" s="98">
        <v>44328</v>
      </c>
      <c r="T1697" s="106">
        <f t="shared" si="157"/>
        <v>559</v>
      </c>
      <c r="U1697" s="106" t="s">
        <v>397</v>
      </c>
      <c r="V1697" s="106">
        <v>0</v>
      </c>
      <c r="W1697" s="109">
        <v>0</v>
      </c>
      <c r="X1697" s="109"/>
      <c r="Y1697" s="109"/>
      <c r="Z1697" s="109"/>
      <c r="AA1697" s="110"/>
      <c r="AB1697" s="99" t="s">
        <v>45</v>
      </c>
    </row>
    <row r="1698" spans="1:28" ht="16">
      <c r="A1698" s="9">
        <v>2</v>
      </c>
      <c r="B1698" s="9">
        <v>3</v>
      </c>
      <c r="C1698" s="9">
        <v>2</v>
      </c>
      <c r="D1698" s="9" t="str">
        <f t="shared" si="155"/>
        <v>Dynan_H6_5607_449_19C</v>
      </c>
      <c r="E1698" s="9" t="str">
        <f t="shared" si="156"/>
        <v>Dynan_H6_5607_449_19C_Lung_Block</v>
      </c>
      <c r="F1698" s="282">
        <f t="shared" si="158"/>
        <v>9</v>
      </c>
      <c r="G1698" s="227">
        <v>1</v>
      </c>
      <c r="H1698" s="94" t="s">
        <v>354</v>
      </c>
      <c r="I1698" s="92" t="s">
        <v>394</v>
      </c>
      <c r="J1698" s="93">
        <v>5607</v>
      </c>
      <c r="K1698" s="94" t="s">
        <v>241</v>
      </c>
      <c r="L1698" s="92">
        <v>449</v>
      </c>
      <c r="M1698" s="92" t="s">
        <v>374</v>
      </c>
      <c r="N1698" s="95">
        <v>0.75</v>
      </c>
      <c r="O1698" s="92" t="s">
        <v>39</v>
      </c>
      <c r="P1698" s="92" t="s">
        <v>63</v>
      </c>
      <c r="Q1698" s="96">
        <v>43606</v>
      </c>
      <c r="R1698" s="97">
        <v>43769</v>
      </c>
      <c r="S1698" s="98">
        <v>44328</v>
      </c>
      <c r="T1698" s="106">
        <f t="shared" si="157"/>
        <v>559</v>
      </c>
      <c r="U1698" s="106" t="s">
        <v>397</v>
      </c>
      <c r="V1698" s="106">
        <v>0</v>
      </c>
      <c r="W1698" s="109">
        <v>0</v>
      </c>
      <c r="X1698" s="109"/>
      <c r="Y1698" s="109"/>
      <c r="Z1698" s="109"/>
      <c r="AA1698" s="110"/>
      <c r="AB1698" s="99" t="s">
        <v>45</v>
      </c>
    </row>
    <row r="1699" spans="1:28" ht="16">
      <c r="A1699" s="9">
        <v>2</v>
      </c>
      <c r="B1699" s="9">
        <v>3</v>
      </c>
      <c r="C1699" s="9">
        <v>2</v>
      </c>
      <c r="D1699" s="9" t="str">
        <f t="shared" si="155"/>
        <v>Dynan_H6_5608_449_19C</v>
      </c>
      <c r="E1699" s="9" t="str">
        <f t="shared" si="156"/>
        <v>Dynan_H6_5608_449_19C_Lung_Block</v>
      </c>
      <c r="F1699" s="282">
        <f t="shared" si="158"/>
        <v>10</v>
      </c>
      <c r="G1699" s="227">
        <v>1</v>
      </c>
      <c r="H1699" s="94" t="s">
        <v>354</v>
      </c>
      <c r="I1699" s="92" t="s">
        <v>394</v>
      </c>
      <c r="J1699" s="93">
        <v>5608</v>
      </c>
      <c r="K1699" s="94" t="s">
        <v>241</v>
      </c>
      <c r="L1699" s="92">
        <v>449</v>
      </c>
      <c r="M1699" s="92" t="s">
        <v>374</v>
      </c>
      <c r="N1699" s="95">
        <v>0.75</v>
      </c>
      <c r="O1699" s="92" t="s">
        <v>39</v>
      </c>
      <c r="P1699" s="92" t="s">
        <v>63</v>
      </c>
      <c r="Q1699" s="96">
        <v>43606</v>
      </c>
      <c r="R1699" s="97">
        <v>43769</v>
      </c>
      <c r="S1699" s="98">
        <v>44328</v>
      </c>
      <c r="T1699" s="106">
        <f t="shared" si="157"/>
        <v>559</v>
      </c>
      <c r="U1699" s="106" t="s">
        <v>397</v>
      </c>
      <c r="V1699" s="106">
        <v>0</v>
      </c>
      <c r="W1699" s="109">
        <v>0</v>
      </c>
      <c r="X1699" s="109"/>
      <c r="Y1699" s="109"/>
      <c r="Z1699" s="109"/>
      <c r="AA1699" s="110"/>
      <c r="AB1699" s="99" t="s">
        <v>45</v>
      </c>
    </row>
    <row r="1700" spans="1:28" ht="16">
      <c r="A1700" s="9">
        <v>2</v>
      </c>
      <c r="B1700" s="9">
        <v>3</v>
      </c>
      <c r="C1700" s="9">
        <v>2</v>
      </c>
      <c r="D1700" s="9" t="str">
        <f t="shared" si="155"/>
        <v>Dynan_H6_5609_449_19C</v>
      </c>
      <c r="E1700" s="9" t="str">
        <f t="shared" si="156"/>
        <v>Dynan_H6_5609_449_19C_Lung_Block</v>
      </c>
      <c r="F1700" s="282">
        <f t="shared" si="158"/>
        <v>11</v>
      </c>
      <c r="G1700" s="227">
        <v>1</v>
      </c>
      <c r="H1700" s="94" t="s">
        <v>354</v>
      </c>
      <c r="I1700" s="92" t="s">
        <v>394</v>
      </c>
      <c r="J1700" s="93">
        <v>5609</v>
      </c>
      <c r="K1700" s="94" t="s">
        <v>241</v>
      </c>
      <c r="L1700" s="92">
        <v>449</v>
      </c>
      <c r="M1700" s="92" t="s">
        <v>374</v>
      </c>
      <c r="N1700" s="95">
        <v>0.75</v>
      </c>
      <c r="O1700" s="92" t="s">
        <v>39</v>
      </c>
      <c r="P1700" s="92" t="s">
        <v>63</v>
      </c>
      <c r="Q1700" s="96">
        <v>43606</v>
      </c>
      <c r="R1700" s="97">
        <v>43769</v>
      </c>
      <c r="S1700" s="98">
        <v>44328</v>
      </c>
      <c r="T1700" s="106">
        <f t="shared" si="157"/>
        <v>559</v>
      </c>
      <c r="U1700" s="106" t="s">
        <v>397</v>
      </c>
      <c r="V1700" s="106">
        <v>0</v>
      </c>
      <c r="W1700" s="109">
        <v>0</v>
      </c>
      <c r="X1700" s="109"/>
      <c r="Y1700" s="109"/>
      <c r="Z1700" s="109"/>
      <c r="AA1700" s="110" t="s">
        <v>400</v>
      </c>
      <c r="AB1700" s="99" t="s">
        <v>45</v>
      </c>
    </row>
    <row r="1701" spans="1:28" ht="16">
      <c r="A1701" s="9">
        <v>2</v>
      </c>
      <c r="B1701" s="9">
        <v>3</v>
      </c>
      <c r="C1701" s="9">
        <v>2</v>
      </c>
      <c r="D1701" s="9" t="str">
        <f t="shared" si="155"/>
        <v>Dynan_H6_5610_449_19C</v>
      </c>
      <c r="E1701" s="9" t="str">
        <f t="shared" si="156"/>
        <v>Dynan_H6_5610_449_19C_Lung_Block</v>
      </c>
      <c r="F1701" s="282">
        <f t="shared" si="158"/>
        <v>12</v>
      </c>
      <c r="G1701" s="227">
        <v>1</v>
      </c>
      <c r="H1701" s="94" t="s">
        <v>354</v>
      </c>
      <c r="I1701" s="92" t="s">
        <v>394</v>
      </c>
      <c r="J1701" s="93">
        <v>5610</v>
      </c>
      <c r="K1701" s="94" t="s">
        <v>241</v>
      </c>
      <c r="L1701" s="92">
        <v>449</v>
      </c>
      <c r="M1701" s="92" t="s">
        <v>374</v>
      </c>
      <c r="N1701" s="95">
        <v>0.75</v>
      </c>
      <c r="O1701" s="92" t="s">
        <v>39</v>
      </c>
      <c r="P1701" s="92" t="s">
        <v>63</v>
      </c>
      <c r="Q1701" s="96">
        <v>43606</v>
      </c>
      <c r="R1701" s="97">
        <v>43769</v>
      </c>
      <c r="S1701" s="98">
        <v>44328</v>
      </c>
      <c r="T1701" s="106">
        <f t="shared" si="157"/>
        <v>559</v>
      </c>
      <c r="U1701" s="106" t="s">
        <v>397</v>
      </c>
      <c r="V1701" s="106">
        <v>0</v>
      </c>
      <c r="W1701" s="109">
        <v>0</v>
      </c>
      <c r="X1701" s="109"/>
      <c r="Y1701" s="109"/>
      <c r="Z1701" s="109"/>
      <c r="AA1701" s="110"/>
      <c r="AB1701" s="99" t="s">
        <v>45</v>
      </c>
    </row>
    <row r="1702" spans="1:28" ht="16">
      <c r="A1702" s="9">
        <v>2</v>
      </c>
      <c r="B1702" s="9">
        <v>3</v>
      </c>
      <c r="C1702" s="9">
        <v>2</v>
      </c>
      <c r="D1702" s="9" t="str">
        <f t="shared" si="155"/>
        <v>Dynan_H6_450.1_450_19C</v>
      </c>
      <c r="E1702" s="9" t="str">
        <f t="shared" si="156"/>
        <v>Dynan_H6_450.1_450_19C_Lung_Block</v>
      </c>
      <c r="F1702" s="282">
        <f t="shared" si="158"/>
        <v>13</v>
      </c>
      <c r="G1702" s="227">
        <v>1</v>
      </c>
      <c r="H1702" s="94" t="s">
        <v>354</v>
      </c>
      <c r="I1702" s="92" t="s">
        <v>394</v>
      </c>
      <c r="J1702" s="101">
        <v>450.1</v>
      </c>
      <c r="K1702" s="94" t="s">
        <v>241</v>
      </c>
      <c r="L1702" s="92">
        <v>450</v>
      </c>
      <c r="M1702" s="92" t="s">
        <v>374</v>
      </c>
      <c r="N1702" s="95">
        <v>0.75</v>
      </c>
      <c r="O1702" s="92" t="s">
        <v>39</v>
      </c>
      <c r="P1702" s="92" t="s">
        <v>63</v>
      </c>
      <c r="Q1702" s="96">
        <v>43606</v>
      </c>
      <c r="R1702" s="97">
        <v>43769</v>
      </c>
      <c r="S1702" s="98">
        <v>44328</v>
      </c>
      <c r="T1702" s="106">
        <f t="shared" si="157"/>
        <v>559</v>
      </c>
      <c r="U1702" s="106" t="s">
        <v>397</v>
      </c>
      <c r="V1702" s="106">
        <v>0</v>
      </c>
      <c r="W1702" s="109">
        <v>0</v>
      </c>
      <c r="X1702" s="109"/>
      <c r="Y1702" s="109"/>
      <c r="Z1702" s="109"/>
      <c r="AA1702" s="110"/>
      <c r="AB1702" s="99" t="s">
        <v>45</v>
      </c>
    </row>
    <row r="1703" spans="1:28" ht="16">
      <c r="A1703" s="9">
        <v>2</v>
      </c>
      <c r="B1703" s="9">
        <v>3</v>
      </c>
      <c r="C1703" s="9">
        <v>2</v>
      </c>
      <c r="D1703" s="9" t="str">
        <f t="shared" si="155"/>
        <v>Dynan_H6_450.2_450_19C</v>
      </c>
      <c r="E1703" s="9" t="str">
        <f t="shared" si="156"/>
        <v>Dynan_H6_450.2_450_19C_Lung_Block</v>
      </c>
      <c r="F1703" s="282">
        <f t="shared" si="158"/>
        <v>14</v>
      </c>
      <c r="G1703" s="227">
        <v>1</v>
      </c>
      <c r="H1703" s="94" t="s">
        <v>354</v>
      </c>
      <c r="I1703" s="92" t="s">
        <v>394</v>
      </c>
      <c r="J1703" s="101">
        <v>450.2</v>
      </c>
      <c r="K1703" s="94" t="s">
        <v>241</v>
      </c>
      <c r="L1703" s="92">
        <v>450</v>
      </c>
      <c r="M1703" s="92" t="s">
        <v>374</v>
      </c>
      <c r="N1703" s="95">
        <v>0.75</v>
      </c>
      <c r="O1703" s="92" t="s">
        <v>39</v>
      </c>
      <c r="P1703" s="92" t="s">
        <v>63</v>
      </c>
      <c r="Q1703" s="96">
        <v>43606</v>
      </c>
      <c r="R1703" s="97">
        <v>43769</v>
      </c>
      <c r="S1703" s="98">
        <v>44328</v>
      </c>
      <c r="T1703" s="106">
        <f t="shared" si="157"/>
        <v>559</v>
      </c>
      <c r="U1703" s="106" t="s">
        <v>397</v>
      </c>
      <c r="V1703" s="106">
        <v>0</v>
      </c>
      <c r="W1703" s="109">
        <v>0</v>
      </c>
      <c r="X1703" s="109"/>
      <c r="Y1703" s="109"/>
      <c r="Z1703" s="109"/>
      <c r="AA1703" s="110"/>
      <c r="AB1703" s="99" t="s">
        <v>45</v>
      </c>
    </row>
    <row r="1704" spans="1:28" ht="16">
      <c r="A1704" s="9">
        <v>2</v>
      </c>
      <c r="B1704" s="9">
        <v>3</v>
      </c>
      <c r="C1704" s="9">
        <v>2</v>
      </c>
      <c r="D1704" s="9" t="str">
        <f t="shared" si="155"/>
        <v>Dynan_H6_6407_450_19C</v>
      </c>
      <c r="E1704" s="9" t="str">
        <f t="shared" si="156"/>
        <v>Dynan_H6_6407_450_19C_Lung_Block</v>
      </c>
      <c r="F1704" s="282">
        <f t="shared" si="158"/>
        <v>15</v>
      </c>
      <c r="G1704" s="227">
        <v>1</v>
      </c>
      <c r="H1704" s="94" t="s">
        <v>354</v>
      </c>
      <c r="I1704" s="92" t="s">
        <v>394</v>
      </c>
      <c r="J1704" s="93">
        <v>6407</v>
      </c>
      <c r="K1704" s="94" t="s">
        <v>241</v>
      </c>
      <c r="L1704" s="92">
        <v>450</v>
      </c>
      <c r="M1704" s="92" t="s">
        <v>374</v>
      </c>
      <c r="N1704" s="95">
        <v>0.75</v>
      </c>
      <c r="O1704" s="92" t="s">
        <v>39</v>
      </c>
      <c r="P1704" s="92" t="s">
        <v>63</v>
      </c>
      <c r="Q1704" s="96">
        <v>43606</v>
      </c>
      <c r="R1704" s="97">
        <v>43769</v>
      </c>
      <c r="S1704" s="98">
        <v>44328</v>
      </c>
      <c r="T1704" s="106">
        <f t="shared" si="157"/>
        <v>559</v>
      </c>
      <c r="U1704" s="106" t="s">
        <v>397</v>
      </c>
      <c r="V1704" s="106">
        <v>0</v>
      </c>
      <c r="W1704" s="109">
        <v>0</v>
      </c>
      <c r="X1704" s="109"/>
      <c r="Y1704" s="109"/>
      <c r="Z1704" s="109"/>
      <c r="AA1704" s="110"/>
      <c r="AB1704" s="99" t="s">
        <v>45</v>
      </c>
    </row>
    <row r="1705" spans="1:28" ht="16">
      <c r="A1705" s="9">
        <v>2</v>
      </c>
      <c r="B1705" s="9">
        <v>3</v>
      </c>
      <c r="C1705" s="9">
        <v>2</v>
      </c>
      <c r="D1705" s="9" t="str">
        <f t="shared" si="155"/>
        <v>Dynan_H6_7595_450_19C</v>
      </c>
      <c r="E1705" s="9" t="str">
        <f t="shared" si="156"/>
        <v>Dynan_H6_7595_450_19C_Lung_Block</v>
      </c>
      <c r="F1705" s="282">
        <f t="shared" si="158"/>
        <v>16</v>
      </c>
      <c r="G1705" s="227">
        <v>1</v>
      </c>
      <c r="H1705" s="94" t="s">
        <v>354</v>
      </c>
      <c r="I1705" s="92" t="s">
        <v>394</v>
      </c>
      <c r="J1705" s="93">
        <v>7595</v>
      </c>
      <c r="K1705" s="94" t="s">
        <v>241</v>
      </c>
      <c r="L1705" s="92">
        <v>450</v>
      </c>
      <c r="M1705" s="92" t="s">
        <v>374</v>
      </c>
      <c r="N1705" s="95">
        <v>0.75</v>
      </c>
      <c r="O1705" s="92" t="s">
        <v>39</v>
      </c>
      <c r="P1705" s="92" t="s">
        <v>63</v>
      </c>
      <c r="Q1705" s="96">
        <v>43606</v>
      </c>
      <c r="R1705" s="97">
        <v>43769</v>
      </c>
      <c r="S1705" s="98">
        <v>44328</v>
      </c>
      <c r="T1705" s="106">
        <f t="shared" si="157"/>
        <v>559</v>
      </c>
      <c r="U1705" s="106" t="s">
        <v>397</v>
      </c>
      <c r="V1705" s="106">
        <v>0</v>
      </c>
      <c r="W1705" s="109">
        <v>0</v>
      </c>
      <c r="X1705" s="109"/>
      <c r="Y1705" s="109"/>
      <c r="Z1705" s="109"/>
      <c r="AA1705" s="110"/>
      <c r="AB1705" s="99" t="s">
        <v>45</v>
      </c>
    </row>
    <row r="1706" spans="1:28" ht="16">
      <c r="A1706" s="9">
        <v>2</v>
      </c>
      <c r="B1706" s="9">
        <v>3</v>
      </c>
      <c r="C1706" s="9">
        <v>2</v>
      </c>
      <c r="D1706" s="9" t="str">
        <f t="shared" si="155"/>
        <v>Dynan_H6_7600_450_19C</v>
      </c>
      <c r="E1706" s="9" t="str">
        <f t="shared" si="156"/>
        <v>Dynan_H6_7600_450_19C_Lung_Block</v>
      </c>
      <c r="F1706" s="282">
        <f t="shared" si="158"/>
        <v>17</v>
      </c>
      <c r="G1706" s="227">
        <v>1</v>
      </c>
      <c r="H1706" s="94" t="s">
        <v>354</v>
      </c>
      <c r="I1706" s="92" t="s">
        <v>394</v>
      </c>
      <c r="J1706" s="93">
        <v>7600</v>
      </c>
      <c r="K1706" s="94" t="s">
        <v>241</v>
      </c>
      <c r="L1706" s="92">
        <v>450</v>
      </c>
      <c r="M1706" s="92" t="s">
        <v>374</v>
      </c>
      <c r="N1706" s="95">
        <v>0.75</v>
      </c>
      <c r="O1706" s="92" t="s">
        <v>39</v>
      </c>
      <c r="P1706" s="92" t="s">
        <v>63</v>
      </c>
      <c r="Q1706" s="96">
        <v>43606</v>
      </c>
      <c r="R1706" s="97">
        <v>43769</v>
      </c>
      <c r="S1706" s="98">
        <v>44328</v>
      </c>
      <c r="T1706" s="106">
        <f t="shared" si="157"/>
        <v>559</v>
      </c>
      <c r="U1706" s="106" t="s">
        <v>397</v>
      </c>
      <c r="V1706" s="106">
        <v>0</v>
      </c>
      <c r="W1706" s="109">
        <v>0</v>
      </c>
      <c r="X1706" s="109"/>
      <c r="Y1706" s="109"/>
      <c r="Z1706" s="109"/>
      <c r="AA1706" s="110"/>
      <c r="AB1706" s="99" t="s">
        <v>45</v>
      </c>
    </row>
    <row r="1707" spans="1:28" ht="16">
      <c r="A1707" s="9">
        <v>2</v>
      </c>
      <c r="B1707" s="9">
        <v>3</v>
      </c>
      <c r="C1707" s="9">
        <v>2</v>
      </c>
      <c r="D1707" s="9" t="str">
        <f t="shared" si="155"/>
        <v>Dynan_H6_451.2_451_19C</v>
      </c>
      <c r="E1707" s="9" t="str">
        <f t="shared" si="156"/>
        <v>Dynan_H6_451.2_451_19C_Lung_Block</v>
      </c>
      <c r="F1707" s="282">
        <f t="shared" si="158"/>
        <v>18</v>
      </c>
      <c r="G1707" s="227">
        <v>1</v>
      </c>
      <c r="H1707" s="94" t="s">
        <v>354</v>
      </c>
      <c r="I1707" s="92" t="s">
        <v>394</v>
      </c>
      <c r="J1707" s="101">
        <v>451.2</v>
      </c>
      <c r="K1707" s="94" t="s">
        <v>241</v>
      </c>
      <c r="L1707" s="92">
        <v>451</v>
      </c>
      <c r="M1707" s="92" t="s">
        <v>374</v>
      </c>
      <c r="N1707" s="95">
        <v>0.75</v>
      </c>
      <c r="O1707" s="92" t="s">
        <v>39</v>
      </c>
      <c r="P1707" s="92" t="s">
        <v>63</v>
      </c>
      <c r="Q1707" s="96">
        <v>43606</v>
      </c>
      <c r="R1707" s="97">
        <v>43769</v>
      </c>
      <c r="S1707" s="98">
        <v>44328</v>
      </c>
      <c r="T1707" s="106">
        <f t="shared" si="157"/>
        <v>559</v>
      </c>
      <c r="U1707" s="106" t="s">
        <v>397</v>
      </c>
      <c r="V1707" s="106">
        <v>0</v>
      </c>
      <c r="W1707" s="109">
        <v>0</v>
      </c>
      <c r="X1707" s="109"/>
      <c r="Y1707" s="109"/>
      <c r="Z1707" s="109"/>
      <c r="AA1707" s="110"/>
      <c r="AB1707" s="99" t="s">
        <v>45</v>
      </c>
    </row>
    <row r="1708" spans="1:28" ht="16">
      <c r="A1708" s="9">
        <v>2</v>
      </c>
      <c r="B1708" s="9">
        <v>3</v>
      </c>
      <c r="C1708" s="9">
        <v>2</v>
      </c>
      <c r="D1708" s="9" t="str">
        <f t="shared" si="155"/>
        <v>Dynan_H6_451.3_451_19C</v>
      </c>
      <c r="E1708" s="9" t="str">
        <f t="shared" si="156"/>
        <v>Dynan_H6_451.3_451_19C_Lung_Block</v>
      </c>
      <c r="F1708" s="282">
        <f t="shared" si="158"/>
        <v>19</v>
      </c>
      <c r="G1708" s="227">
        <v>1</v>
      </c>
      <c r="H1708" s="94" t="s">
        <v>354</v>
      </c>
      <c r="I1708" s="92" t="s">
        <v>394</v>
      </c>
      <c r="J1708" s="101">
        <v>451.3</v>
      </c>
      <c r="K1708" s="94" t="s">
        <v>241</v>
      </c>
      <c r="L1708" s="92">
        <v>451</v>
      </c>
      <c r="M1708" s="92" t="s">
        <v>374</v>
      </c>
      <c r="N1708" s="95">
        <v>0.75</v>
      </c>
      <c r="O1708" s="92" t="s">
        <v>39</v>
      </c>
      <c r="P1708" s="92" t="s">
        <v>63</v>
      </c>
      <c r="Q1708" s="96">
        <v>43606</v>
      </c>
      <c r="R1708" s="97">
        <v>43769</v>
      </c>
      <c r="S1708" s="98">
        <v>44328</v>
      </c>
      <c r="T1708" s="106">
        <f t="shared" si="157"/>
        <v>559</v>
      </c>
      <c r="U1708" s="106" t="s">
        <v>397</v>
      </c>
      <c r="V1708" s="106">
        <v>0</v>
      </c>
      <c r="W1708" s="109">
        <v>0</v>
      </c>
      <c r="X1708" s="109"/>
      <c r="Y1708" s="109"/>
      <c r="Z1708" s="109"/>
      <c r="AA1708" s="110"/>
      <c r="AB1708" s="99" t="s">
        <v>45</v>
      </c>
    </row>
    <row r="1709" spans="1:28" ht="16">
      <c r="A1709" s="9">
        <v>2</v>
      </c>
      <c r="B1709" s="9">
        <v>3</v>
      </c>
      <c r="C1709" s="9">
        <v>2</v>
      </c>
      <c r="D1709" s="9" t="str">
        <f t="shared" si="155"/>
        <v>Dynan_H6_451.4_451_19C</v>
      </c>
      <c r="E1709" s="9" t="str">
        <f t="shared" si="156"/>
        <v>Dynan_H6_451.4_451_19C_Lung_Block</v>
      </c>
      <c r="F1709" s="282">
        <f t="shared" si="158"/>
        <v>20</v>
      </c>
      <c r="G1709" s="227">
        <v>1</v>
      </c>
      <c r="H1709" s="94" t="s">
        <v>354</v>
      </c>
      <c r="I1709" s="92" t="s">
        <v>394</v>
      </c>
      <c r="J1709" s="101">
        <v>451.4</v>
      </c>
      <c r="K1709" s="94" t="s">
        <v>241</v>
      </c>
      <c r="L1709" s="92">
        <v>451</v>
      </c>
      <c r="M1709" s="92" t="s">
        <v>374</v>
      </c>
      <c r="N1709" s="95">
        <v>0.75</v>
      </c>
      <c r="O1709" s="92" t="s">
        <v>39</v>
      </c>
      <c r="P1709" s="92" t="s">
        <v>63</v>
      </c>
      <c r="Q1709" s="96">
        <v>43606</v>
      </c>
      <c r="R1709" s="97">
        <v>43769</v>
      </c>
      <c r="S1709" s="98">
        <v>44328</v>
      </c>
      <c r="T1709" s="106">
        <f t="shared" si="157"/>
        <v>559</v>
      </c>
      <c r="U1709" s="106" t="s">
        <v>397</v>
      </c>
      <c r="V1709" s="106">
        <v>0</v>
      </c>
      <c r="W1709" s="109">
        <v>0</v>
      </c>
      <c r="X1709" s="109"/>
      <c r="Y1709" s="109"/>
      <c r="Z1709" s="109"/>
      <c r="AA1709" s="110"/>
      <c r="AB1709" s="99" t="s">
        <v>45</v>
      </c>
    </row>
    <row r="1710" spans="1:28" ht="16">
      <c r="A1710" s="9">
        <v>2</v>
      </c>
      <c r="B1710" s="9">
        <v>3</v>
      </c>
      <c r="C1710" s="9">
        <v>2</v>
      </c>
      <c r="D1710" s="9" t="str">
        <f t="shared" si="155"/>
        <v>Dynan_H6_451.5_451_19C</v>
      </c>
      <c r="E1710" s="9" t="str">
        <f t="shared" si="156"/>
        <v>Dynan_H6_451.5_451_19C_Lung_Block</v>
      </c>
      <c r="F1710" s="282">
        <f t="shared" si="158"/>
        <v>21</v>
      </c>
      <c r="G1710" s="227">
        <v>1</v>
      </c>
      <c r="H1710" s="94" t="s">
        <v>354</v>
      </c>
      <c r="I1710" s="92" t="s">
        <v>394</v>
      </c>
      <c r="J1710" s="101">
        <v>451.5</v>
      </c>
      <c r="K1710" s="94" t="s">
        <v>241</v>
      </c>
      <c r="L1710" s="92">
        <v>451</v>
      </c>
      <c r="M1710" s="92" t="s">
        <v>374</v>
      </c>
      <c r="N1710" s="95">
        <v>0.75</v>
      </c>
      <c r="O1710" s="92" t="s">
        <v>39</v>
      </c>
      <c r="P1710" s="92" t="s">
        <v>63</v>
      </c>
      <c r="Q1710" s="96">
        <v>43606</v>
      </c>
      <c r="R1710" s="97">
        <v>43769</v>
      </c>
      <c r="S1710" s="98">
        <v>44328</v>
      </c>
      <c r="T1710" s="106">
        <f t="shared" si="157"/>
        <v>559</v>
      </c>
      <c r="U1710" s="106" t="s">
        <v>397</v>
      </c>
      <c r="V1710" s="106">
        <v>0</v>
      </c>
      <c r="W1710" s="109">
        <v>0</v>
      </c>
      <c r="X1710" s="109"/>
      <c r="Y1710" s="109"/>
      <c r="Z1710" s="109"/>
      <c r="AA1710" s="110"/>
      <c r="AB1710" s="99" t="s">
        <v>45</v>
      </c>
    </row>
    <row r="1711" spans="1:28" ht="16">
      <c r="A1711" s="9">
        <v>2</v>
      </c>
      <c r="B1711" s="9">
        <v>3</v>
      </c>
      <c r="C1711" s="9">
        <v>2</v>
      </c>
      <c r="D1711" s="9" t="str">
        <f t="shared" si="155"/>
        <v>Dynan_H6_452.1_452_19C</v>
      </c>
      <c r="E1711" s="9" t="str">
        <f t="shared" si="156"/>
        <v>Dynan_H6_452.1_452_19C_Lung_Block</v>
      </c>
      <c r="F1711" s="282">
        <f t="shared" si="158"/>
        <v>22</v>
      </c>
      <c r="G1711" s="227">
        <v>1</v>
      </c>
      <c r="H1711" s="94" t="s">
        <v>354</v>
      </c>
      <c r="I1711" s="92" t="s">
        <v>394</v>
      </c>
      <c r="J1711" s="101">
        <v>452.1</v>
      </c>
      <c r="K1711" s="94" t="s">
        <v>241</v>
      </c>
      <c r="L1711" s="92">
        <v>452</v>
      </c>
      <c r="M1711" s="92" t="s">
        <v>374</v>
      </c>
      <c r="N1711" s="95">
        <v>0.75</v>
      </c>
      <c r="O1711" s="92" t="s">
        <v>39</v>
      </c>
      <c r="P1711" s="92" t="s">
        <v>63</v>
      </c>
      <c r="Q1711" s="96">
        <v>43606</v>
      </c>
      <c r="R1711" s="97">
        <v>43769</v>
      </c>
      <c r="S1711" s="98">
        <v>44328</v>
      </c>
      <c r="T1711" s="106">
        <f t="shared" si="157"/>
        <v>559</v>
      </c>
      <c r="U1711" s="106" t="s">
        <v>397</v>
      </c>
      <c r="V1711" s="106">
        <v>0</v>
      </c>
      <c r="W1711" s="109">
        <v>0</v>
      </c>
      <c r="X1711" s="109"/>
      <c r="Y1711" s="109"/>
      <c r="Z1711" s="109"/>
      <c r="AA1711" s="110"/>
      <c r="AB1711" s="99" t="s">
        <v>45</v>
      </c>
    </row>
    <row r="1712" spans="1:28" ht="16">
      <c r="A1712" s="9">
        <v>2</v>
      </c>
      <c r="B1712" s="9">
        <v>3</v>
      </c>
      <c r="C1712" s="9">
        <v>2</v>
      </c>
      <c r="D1712" s="9" t="str">
        <f t="shared" si="155"/>
        <v>Dynan_H6_452.2_452_19C</v>
      </c>
      <c r="E1712" s="9" t="str">
        <f t="shared" si="156"/>
        <v>Dynan_H6_452.2_452_19C_Lung_Block</v>
      </c>
      <c r="F1712" s="282">
        <f t="shared" si="158"/>
        <v>23</v>
      </c>
      <c r="G1712" s="227">
        <v>1</v>
      </c>
      <c r="H1712" s="94" t="s">
        <v>354</v>
      </c>
      <c r="I1712" s="92" t="s">
        <v>394</v>
      </c>
      <c r="J1712" s="101">
        <v>452.2</v>
      </c>
      <c r="K1712" s="94" t="s">
        <v>241</v>
      </c>
      <c r="L1712" s="92">
        <v>452</v>
      </c>
      <c r="M1712" s="92" t="s">
        <v>374</v>
      </c>
      <c r="N1712" s="95">
        <v>0.75</v>
      </c>
      <c r="O1712" s="92" t="s">
        <v>39</v>
      </c>
      <c r="P1712" s="92" t="s">
        <v>63</v>
      </c>
      <c r="Q1712" s="96">
        <v>43606</v>
      </c>
      <c r="R1712" s="97">
        <v>43769</v>
      </c>
      <c r="S1712" s="98">
        <v>44328</v>
      </c>
      <c r="T1712" s="106">
        <f t="shared" si="157"/>
        <v>559</v>
      </c>
      <c r="U1712" s="106" t="s">
        <v>397</v>
      </c>
      <c r="V1712" s="106">
        <v>0</v>
      </c>
      <c r="W1712" s="109">
        <v>0</v>
      </c>
      <c r="X1712" s="109"/>
      <c r="Y1712" s="109"/>
      <c r="Z1712" s="109"/>
      <c r="AA1712" s="110"/>
      <c r="AB1712" s="99" t="s">
        <v>45</v>
      </c>
    </row>
    <row r="1713" spans="1:28" ht="16">
      <c r="A1713" s="9">
        <v>2</v>
      </c>
      <c r="B1713" s="9">
        <v>3</v>
      </c>
      <c r="C1713" s="9">
        <v>2</v>
      </c>
      <c r="D1713" s="9" t="str">
        <f t="shared" si="155"/>
        <v>Dynan_H6_7582_452_19C</v>
      </c>
      <c r="E1713" s="9" t="str">
        <f t="shared" si="156"/>
        <v>Dynan_H6_7582_452_19C_Lung_Block</v>
      </c>
      <c r="F1713" s="282">
        <f t="shared" si="158"/>
        <v>24</v>
      </c>
      <c r="G1713" s="227">
        <v>1</v>
      </c>
      <c r="H1713" s="94" t="s">
        <v>354</v>
      </c>
      <c r="I1713" s="92" t="s">
        <v>394</v>
      </c>
      <c r="J1713" s="93">
        <v>7582</v>
      </c>
      <c r="K1713" s="94" t="s">
        <v>241</v>
      </c>
      <c r="L1713" s="92">
        <v>452</v>
      </c>
      <c r="M1713" s="92" t="s">
        <v>374</v>
      </c>
      <c r="N1713" s="95">
        <v>0.75</v>
      </c>
      <c r="O1713" s="92" t="s">
        <v>39</v>
      </c>
      <c r="P1713" s="92" t="s">
        <v>63</v>
      </c>
      <c r="Q1713" s="96">
        <v>43606</v>
      </c>
      <c r="R1713" s="97">
        <v>43769</v>
      </c>
      <c r="S1713" s="98">
        <v>44328</v>
      </c>
      <c r="T1713" s="106">
        <f t="shared" si="157"/>
        <v>559</v>
      </c>
      <c r="U1713" s="106" t="s">
        <v>397</v>
      </c>
      <c r="V1713" s="106">
        <v>0</v>
      </c>
      <c r="W1713" s="109">
        <v>0</v>
      </c>
      <c r="X1713" s="109"/>
      <c r="Y1713" s="109"/>
      <c r="Z1713" s="109"/>
      <c r="AA1713" s="110"/>
      <c r="AB1713" s="99" t="s">
        <v>45</v>
      </c>
    </row>
    <row r="1714" spans="1:28" ht="16">
      <c r="A1714" s="9">
        <v>2</v>
      </c>
      <c r="B1714" s="9">
        <v>3</v>
      </c>
      <c r="C1714" s="9">
        <v>2</v>
      </c>
      <c r="D1714" s="9" t="str">
        <f t="shared" si="155"/>
        <v>Dynan_H6_7587_453_19C</v>
      </c>
      <c r="E1714" s="9" t="str">
        <f t="shared" si="156"/>
        <v>Dynan_H6_7587_453_19C_Lung_Block</v>
      </c>
      <c r="F1714" s="282">
        <f t="shared" si="158"/>
        <v>25</v>
      </c>
      <c r="G1714" s="227">
        <v>1</v>
      </c>
      <c r="H1714" s="94" t="s">
        <v>354</v>
      </c>
      <c r="I1714" s="92" t="s">
        <v>394</v>
      </c>
      <c r="J1714" s="93">
        <v>7587</v>
      </c>
      <c r="K1714" s="94" t="s">
        <v>241</v>
      </c>
      <c r="L1714" s="92">
        <v>453</v>
      </c>
      <c r="M1714" s="92" t="s">
        <v>374</v>
      </c>
      <c r="N1714" s="95">
        <v>0.75</v>
      </c>
      <c r="O1714" s="92" t="s">
        <v>39</v>
      </c>
      <c r="P1714" s="92" t="s">
        <v>63</v>
      </c>
      <c r="Q1714" s="96">
        <v>43606</v>
      </c>
      <c r="R1714" s="97">
        <v>43769</v>
      </c>
      <c r="S1714" s="98">
        <v>44328</v>
      </c>
      <c r="T1714" s="106">
        <f t="shared" si="157"/>
        <v>559</v>
      </c>
      <c r="U1714" s="106" t="s">
        <v>397</v>
      </c>
      <c r="V1714" s="106">
        <v>0</v>
      </c>
      <c r="W1714" s="109">
        <v>0</v>
      </c>
      <c r="X1714" s="109"/>
      <c r="Y1714" s="109"/>
      <c r="Z1714" s="109"/>
      <c r="AA1714" s="110"/>
      <c r="AB1714" s="99" t="s">
        <v>45</v>
      </c>
    </row>
    <row r="1715" spans="1:28" ht="16">
      <c r="A1715" s="9">
        <v>2</v>
      </c>
      <c r="B1715" s="9">
        <v>3</v>
      </c>
      <c r="C1715" s="9">
        <v>2</v>
      </c>
      <c r="D1715" s="9" t="str">
        <f t="shared" si="155"/>
        <v>Dynan_H6_7588_453_19C</v>
      </c>
      <c r="E1715" s="9" t="str">
        <f t="shared" si="156"/>
        <v>Dynan_H6_7588_453_19C_Lung_Block</v>
      </c>
      <c r="F1715" s="282">
        <f t="shared" si="158"/>
        <v>26</v>
      </c>
      <c r="G1715" s="227">
        <v>1</v>
      </c>
      <c r="H1715" s="94" t="s">
        <v>354</v>
      </c>
      <c r="I1715" s="92" t="s">
        <v>394</v>
      </c>
      <c r="J1715" s="93">
        <v>7588</v>
      </c>
      <c r="K1715" s="94" t="s">
        <v>241</v>
      </c>
      <c r="L1715" s="92">
        <v>453</v>
      </c>
      <c r="M1715" s="92" t="s">
        <v>374</v>
      </c>
      <c r="N1715" s="95">
        <v>0.75</v>
      </c>
      <c r="O1715" s="92" t="s">
        <v>39</v>
      </c>
      <c r="P1715" s="92" t="s">
        <v>63</v>
      </c>
      <c r="Q1715" s="96">
        <v>43606</v>
      </c>
      <c r="R1715" s="97">
        <v>43769</v>
      </c>
      <c r="S1715" s="98">
        <v>44328</v>
      </c>
      <c r="T1715" s="106">
        <f t="shared" si="157"/>
        <v>559</v>
      </c>
      <c r="U1715" s="106" t="s">
        <v>397</v>
      </c>
      <c r="V1715" s="106">
        <v>0</v>
      </c>
      <c r="W1715" s="109">
        <v>0</v>
      </c>
      <c r="X1715" s="109"/>
      <c r="Y1715" s="109"/>
      <c r="Z1715" s="109"/>
      <c r="AA1715" s="110" t="s">
        <v>165</v>
      </c>
      <c r="AB1715" s="99" t="s">
        <v>45</v>
      </c>
    </row>
    <row r="1716" spans="1:28" ht="16">
      <c r="A1716" s="9">
        <v>2</v>
      </c>
      <c r="B1716" s="9">
        <v>3</v>
      </c>
      <c r="C1716" s="9">
        <v>2</v>
      </c>
      <c r="D1716" s="9" t="str">
        <f t="shared" si="155"/>
        <v>Dynan_H6_7589_453_19C</v>
      </c>
      <c r="E1716" s="9" t="str">
        <f t="shared" si="156"/>
        <v>Dynan_H6_7589_453_19C_Lung_Block</v>
      </c>
      <c r="F1716" s="282">
        <f t="shared" si="158"/>
        <v>27</v>
      </c>
      <c r="G1716" s="227">
        <v>1</v>
      </c>
      <c r="H1716" s="94" t="s">
        <v>354</v>
      </c>
      <c r="I1716" s="92" t="s">
        <v>394</v>
      </c>
      <c r="J1716" s="93">
        <v>7589</v>
      </c>
      <c r="K1716" s="94" t="s">
        <v>241</v>
      </c>
      <c r="L1716" s="92">
        <v>453</v>
      </c>
      <c r="M1716" s="92" t="s">
        <v>374</v>
      </c>
      <c r="N1716" s="95">
        <v>0.75</v>
      </c>
      <c r="O1716" s="92" t="s">
        <v>39</v>
      </c>
      <c r="P1716" s="92" t="s">
        <v>63</v>
      </c>
      <c r="Q1716" s="96">
        <v>43606</v>
      </c>
      <c r="R1716" s="97">
        <v>43769</v>
      </c>
      <c r="S1716" s="98">
        <v>44328</v>
      </c>
      <c r="T1716" s="106">
        <f t="shared" si="157"/>
        <v>559</v>
      </c>
      <c r="U1716" s="106" t="s">
        <v>397</v>
      </c>
      <c r="V1716" s="106">
        <v>0</v>
      </c>
      <c r="W1716" s="109">
        <v>0</v>
      </c>
      <c r="X1716" s="109"/>
      <c r="Y1716" s="109"/>
      <c r="Z1716" s="109"/>
      <c r="AA1716" s="110"/>
      <c r="AB1716" s="99" t="s">
        <v>45</v>
      </c>
    </row>
    <row r="1717" spans="1:28" ht="16">
      <c r="A1717" s="9">
        <v>2</v>
      </c>
      <c r="B1717" s="9">
        <v>3</v>
      </c>
      <c r="C1717" s="9">
        <v>2</v>
      </c>
      <c r="D1717" s="9" t="str">
        <f t="shared" si="155"/>
        <v>Dynan_H6_7590_453_19C</v>
      </c>
      <c r="E1717" s="9" t="str">
        <f t="shared" si="156"/>
        <v>Dynan_H6_7590_453_19C_Lung_Block</v>
      </c>
      <c r="F1717" s="282">
        <f t="shared" si="158"/>
        <v>28</v>
      </c>
      <c r="G1717" s="227">
        <v>1</v>
      </c>
      <c r="H1717" s="94" t="s">
        <v>354</v>
      </c>
      <c r="I1717" s="92" t="s">
        <v>394</v>
      </c>
      <c r="J1717" s="93">
        <v>7590</v>
      </c>
      <c r="K1717" s="94" t="s">
        <v>241</v>
      </c>
      <c r="L1717" s="92">
        <v>453</v>
      </c>
      <c r="M1717" s="92" t="s">
        <v>374</v>
      </c>
      <c r="N1717" s="95">
        <v>0.75</v>
      </c>
      <c r="O1717" s="92" t="s">
        <v>39</v>
      </c>
      <c r="P1717" s="92" t="s">
        <v>63</v>
      </c>
      <c r="Q1717" s="96">
        <v>43606</v>
      </c>
      <c r="R1717" s="97">
        <v>43769</v>
      </c>
      <c r="S1717" s="98">
        <v>44328</v>
      </c>
      <c r="T1717" s="106">
        <f t="shared" si="157"/>
        <v>559</v>
      </c>
      <c r="U1717" s="106" t="s">
        <v>397</v>
      </c>
      <c r="V1717" s="106">
        <v>0</v>
      </c>
      <c r="W1717" s="109">
        <v>0</v>
      </c>
      <c r="X1717" s="109"/>
      <c r="Y1717" s="109"/>
      <c r="Z1717" s="109"/>
      <c r="AA1717" s="110"/>
      <c r="AB1717" s="99" t="s">
        <v>45</v>
      </c>
    </row>
    <row r="1718" spans="1:28" ht="16">
      <c r="A1718" s="9">
        <v>2</v>
      </c>
      <c r="B1718" s="9">
        <v>3</v>
      </c>
      <c r="C1718" s="9">
        <v>2</v>
      </c>
      <c r="D1718" s="9" t="str">
        <f t="shared" si="155"/>
        <v>Dynan_H6_7592_453_19C</v>
      </c>
      <c r="E1718" s="9" t="str">
        <f t="shared" si="156"/>
        <v>Dynan_H6_7592_453_19C_Lung_Block</v>
      </c>
      <c r="F1718" s="282">
        <f t="shared" si="158"/>
        <v>29</v>
      </c>
      <c r="G1718" s="227">
        <v>1</v>
      </c>
      <c r="H1718" s="94" t="s">
        <v>354</v>
      </c>
      <c r="I1718" s="92" t="s">
        <v>394</v>
      </c>
      <c r="J1718" s="93">
        <v>7592</v>
      </c>
      <c r="K1718" s="94" t="s">
        <v>241</v>
      </c>
      <c r="L1718" s="92">
        <v>453</v>
      </c>
      <c r="M1718" s="92" t="s">
        <v>374</v>
      </c>
      <c r="N1718" s="95">
        <v>0.75</v>
      </c>
      <c r="O1718" s="92" t="s">
        <v>39</v>
      </c>
      <c r="P1718" s="92" t="s">
        <v>63</v>
      </c>
      <c r="Q1718" s="96">
        <v>43606</v>
      </c>
      <c r="R1718" s="97">
        <v>43769</v>
      </c>
      <c r="S1718" s="98">
        <v>44328</v>
      </c>
      <c r="T1718" s="106">
        <f t="shared" si="157"/>
        <v>559</v>
      </c>
      <c r="U1718" s="106" t="s">
        <v>397</v>
      </c>
      <c r="V1718" s="106">
        <v>0</v>
      </c>
      <c r="W1718" s="109">
        <v>0</v>
      </c>
      <c r="X1718" s="109"/>
      <c r="Y1718" s="109"/>
      <c r="Z1718" s="109"/>
      <c r="AA1718" s="110"/>
      <c r="AB1718" s="99" t="s">
        <v>45</v>
      </c>
    </row>
    <row r="1719" spans="1:28" ht="16">
      <c r="A1719" s="150"/>
      <c r="B1719" s="150"/>
      <c r="C1719" s="150"/>
      <c r="D1719" s="150"/>
      <c r="E1719" s="150"/>
      <c r="F1719" s="282"/>
      <c r="G1719" s="227"/>
      <c r="H1719" s="9"/>
      <c r="I1719" s="31"/>
      <c r="J1719" s="32"/>
      <c r="K1719" s="9"/>
      <c r="L1719" s="31"/>
      <c r="M1719" s="31"/>
      <c r="N1719" s="39"/>
      <c r="O1719" s="31"/>
      <c r="P1719" s="31"/>
      <c r="Q1719" s="38"/>
      <c r="R1719" s="36"/>
      <c r="S1719" s="12"/>
      <c r="T1719" s="79"/>
      <c r="U1719" s="79"/>
      <c r="V1719" s="129" t="s">
        <v>97</v>
      </c>
      <c r="W1719" s="130">
        <f>SUM(W1562:W1718)</f>
        <v>8</v>
      </c>
      <c r="X1719" s="130">
        <f>SUM(X1562:X1718)</f>
        <v>8</v>
      </c>
      <c r="Y1719" s="130">
        <f>SUM(Y1562:Y1718)</f>
        <v>0</v>
      </c>
      <c r="Z1719" s="130">
        <f>SUM(Z1562:Z1718)</f>
        <v>11</v>
      </c>
      <c r="AA1719" s="1"/>
      <c r="AB1719" s="37"/>
    </row>
    <row r="1720" spans="1:28" ht="16">
      <c r="A1720" s="150"/>
      <c r="B1720" s="150"/>
      <c r="C1720" s="150"/>
      <c r="D1720" s="150"/>
      <c r="E1720" s="150"/>
      <c r="F1720" s="282"/>
      <c r="G1720" s="227"/>
      <c r="H1720" s="9"/>
      <c r="I1720" s="31"/>
      <c r="J1720" s="32"/>
      <c r="K1720" s="9"/>
      <c r="L1720" s="31"/>
      <c r="M1720" s="31"/>
      <c r="N1720" s="39"/>
      <c r="O1720" s="31"/>
      <c r="P1720" s="31"/>
      <c r="Q1720" s="38"/>
      <c r="R1720" s="36"/>
      <c r="S1720" s="12"/>
      <c r="T1720" s="79"/>
      <c r="U1720" s="79"/>
      <c r="V1720" s="129" t="s">
        <v>98</v>
      </c>
      <c r="W1720" s="130">
        <v>157</v>
      </c>
      <c r="X1720" s="130"/>
      <c r="Y1720" s="130"/>
      <c r="Z1720" s="130">
        <f>W1720</f>
        <v>157</v>
      </c>
      <c r="AA1720" s="1"/>
      <c r="AB1720" s="37"/>
    </row>
    <row r="1721" spans="1:28" ht="16">
      <c r="A1721" s="150"/>
      <c r="B1721" s="150"/>
      <c r="C1721" s="150"/>
      <c r="D1721" s="150"/>
      <c r="E1721" s="150"/>
      <c r="F1721" s="282"/>
      <c r="G1721" s="227"/>
      <c r="H1721" s="9"/>
      <c r="I1721" s="31"/>
      <c r="J1721" s="32"/>
      <c r="K1721" s="9"/>
      <c r="L1721" s="31"/>
      <c r="M1721" s="31"/>
      <c r="N1721" s="39"/>
      <c r="O1721" s="31"/>
      <c r="P1721" s="31"/>
      <c r="Q1721" s="38"/>
      <c r="R1721" s="36"/>
      <c r="S1721" s="12"/>
      <c r="T1721" s="79"/>
      <c r="U1721" s="79"/>
      <c r="V1721" s="129" t="s">
        <v>99</v>
      </c>
      <c r="W1721" s="131">
        <f>W1719/W1720</f>
        <v>5.0955414012738856E-2</v>
      </c>
      <c r="X1721" s="130"/>
      <c r="Y1721" s="130"/>
      <c r="Z1721" s="131">
        <f>Z1719/Z1720</f>
        <v>7.0063694267515922E-2</v>
      </c>
      <c r="AA1721" s="1"/>
      <c r="AB1721" s="37"/>
    </row>
    <row r="1722" spans="1:28" ht="16">
      <c r="A1722" s="150"/>
      <c r="B1722" s="150"/>
      <c r="C1722" s="150"/>
      <c r="D1722" s="150"/>
      <c r="E1722" s="150"/>
      <c r="F1722" s="282"/>
      <c r="G1722" s="227">
        <v>2</v>
      </c>
      <c r="H1722" s="154" t="s">
        <v>382</v>
      </c>
      <c r="I1722" s="169"/>
      <c r="J1722" s="170"/>
      <c r="K1722" s="9"/>
      <c r="L1722" s="169"/>
      <c r="M1722" s="169"/>
      <c r="N1722" s="171"/>
      <c r="O1722" s="169"/>
      <c r="P1722" s="169"/>
      <c r="Q1722" s="172"/>
      <c r="R1722" s="173"/>
      <c r="S1722" s="153"/>
      <c r="T1722" s="161"/>
      <c r="U1722" s="161"/>
      <c r="V1722" s="161"/>
      <c r="W1722" s="9"/>
      <c r="X1722" s="9"/>
      <c r="Y1722" s="9"/>
      <c r="Z1722" s="9"/>
      <c r="AA1722" s="6"/>
      <c r="AB1722" s="150"/>
    </row>
    <row r="1723" spans="1:28" ht="16">
      <c r="A1723" s="9">
        <v>2</v>
      </c>
      <c r="B1723" s="9">
        <v>3</v>
      </c>
      <c r="C1723" s="9">
        <v>3</v>
      </c>
      <c r="D1723" s="9" t="str">
        <f>"Dynan_"&amp;I1723&amp;"_"&amp;J1723&amp;"_"&amp;L1723&amp;"_"&amp;K1723</f>
        <v>Dynan_H6_414.1_414_19C</v>
      </c>
      <c r="E1723" s="9" t="str">
        <f>D1723&amp;"_Lung_Block"</f>
        <v>Dynan_H6_414.1_414_19C_Lung_Block</v>
      </c>
      <c r="F1723" s="282">
        <f>1</f>
        <v>1</v>
      </c>
      <c r="G1723" s="227">
        <v>2</v>
      </c>
      <c r="H1723" s="168" t="s">
        <v>354</v>
      </c>
      <c r="I1723" s="101" t="s">
        <v>394</v>
      </c>
      <c r="J1723" s="101">
        <v>414.1</v>
      </c>
      <c r="K1723" s="94" t="s">
        <v>241</v>
      </c>
      <c r="L1723" s="101">
        <v>414</v>
      </c>
      <c r="M1723" s="101" t="s">
        <v>374</v>
      </c>
      <c r="N1723" s="163">
        <v>0.75</v>
      </c>
      <c r="O1723" s="101" t="s">
        <v>39</v>
      </c>
      <c r="P1723" s="101" t="s">
        <v>63</v>
      </c>
      <c r="Q1723" s="164">
        <v>43606</v>
      </c>
      <c r="R1723" s="165">
        <v>43769</v>
      </c>
      <c r="S1723" s="166">
        <v>44323</v>
      </c>
      <c r="T1723" s="107">
        <f>S1723-R1723</f>
        <v>554</v>
      </c>
      <c r="U1723" s="107" t="s">
        <v>254</v>
      </c>
      <c r="V1723" s="107">
        <v>0</v>
      </c>
      <c r="W1723" s="188"/>
      <c r="X1723" s="188"/>
      <c r="Y1723" s="188"/>
      <c r="Z1723" s="188"/>
      <c r="AA1723" s="189" t="s">
        <v>401</v>
      </c>
      <c r="AB1723" s="162"/>
    </row>
    <row r="1724" spans="1:28" ht="16">
      <c r="A1724" s="9">
        <v>2</v>
      </c>
      <c r="B1724" s="9">
        <v>3</v>
      </c>
      <c r="C1724" s="9">
        <v>3</v>
      </c>
      <c r="D1724" s="9" t="str">
        <f>"Dynan_"&amp;I1724&amp;"_"&amp;J1724&amp;"_"&amp;L1724&amp;"_"&amp;K1724</f>
        <v>Dynan_H6_18_426_19C</v>
      </c>
      <c r="E1724" s="9" t="str">
        <f>D1724&amp;"_Lung_Block"</f>
        <v>Dynan_H6_18_426_19C_Lung_Block</v>
      </c>
      <c r="F1724" s="282">
        <f>F1723+1</f>
        <v>2</v>
      </c>
      <c r="G1724" s="227">
        <v>2</v>
      </c>
      <c r="H1724" s="94" t="s">
        <v>354</v>
      </c>
      <c r="I1724" s="101" t="s">
        <v>394</v>
      </c>
      <c r="J1724" s="105">
        <v>18</v>
      </c>
      <c r="K1724" s="94" t="s">
        <v>241</v>
      </c>
      <c r="L1724" s="101">
        <v>426</v>
      </c>
      <c r="M1724" s="101" t="s">
        <v>374</v>
      </c>
      <c r="N1724" s="163">
        <v>0.75</v>
      </c>
      <c r="O1724" s="101" t="s">
        <v>39</v>
      </c>
      <c r="P1724" s="101" t="s">
        <v>63</v>
      </c>
      <c r="Q1724" s="164">
        <v>43606</v>
      </c>
      <c r="R1724" s="165">
        <v>43769</v>
      </c>
      <c r="S1724" s="166">
        <v>44314</v>
      </c>
      <c r="T1724" s="107">
        <f>S1724-R1724</f>
        <v>545</v>
      </c>
      <c r="U1724" s="107">
        <v>0</v>
      </c>
      <c r="V1724" s="94">
        <v>0</v>
      </c>
      <c r="W1724" s="94"/>
      <c r="X1724" s="94"/>
      <c r="Y1724" s="94"/>
      <c r="Z1724" s="94"/>
      <c r="AA1724" s="167" t="s">
        <v>102</v>
      </c>
      <c r="AB1724" s="162"/>
    </row>
    <row r="1725" spans="1:28" ht="16">
      <c r="A1725" s="9">
        <v>2</v>
      </c>
      <c r="B1725" s="9">
        <v>3</v>
      </c>
      <c r="C1725" s="9">
        <v>3</v>
      </c>
      <c r="D1725" s="9" t="str">
        <f>"Dynan_"&amp;I1725&amp;"_"&amp;J1725&amp;"_"&amp;L1725&amp;"_"&amp;K1725</f>
        <v>Dynan_H6_431.2_431_19C</v>
      </c>
      <c r="E1725" s="9" t="str">
        <f>D1725&amp;"_Lung_Block"</f>
        <v>Dynan_H6_431.2_431_19C_Lung_Block</v>
      </c>
      <c r="F1725" s="282">
        <f>F1724+1</f>
        <v>3</v>
      </c>
      <c r="G1725" s="227">
        <v>2</v>
      </c>
      <c r="H1725" s="94" t="s">
        <v>354</v>
      </c>
      <c r="I1725" s="101" t="s">
        <v>394</v>
      </c>
      <c r="J1725" s="101">
        <v>431.2</v>
      </c>
      <c r="K1725" s="94" t="s">
        <v>241</v>
      </c>
      <c r="L1725" s="101">
        <v>431</v>
      </c>
      <c r="M1725" s="101" t="s">
        <v>374</v>
      </c>
      <c r="N1725" s="163">
        <v>0.75</v>
      </c>
      <c r="O1725" s="101" t="s">
        <v>39</v>
      </c>
      <c r="P1725" s="101" t="s">
        <v>63</v>
      </c>
      <c r="Q1725" s="164">
        <v>43606</v>
      </c>
      <c r="R1725" s="165">
        <v>43769</v>
      </c>
      <c r="S1725" s="166">
        <v>44327</v>
      </c>
      <c r="T1725" s="107">
        <f>S1725-R1725</f>
        <v>558</v>
      </c>
      <c r="U1725" s="107">
        <v>0</v>
      </c>
      <c r="V1725" s="107">
        <v>0</v>
      </c>
      <c r="W1725" s="101"/>
      <c r="X1725" s="101"/>
      <c r="Y1725" s="101"/>
      <c r="Z1725" s="101"/>
      <c r="AA1725" s="175" t="s">
        <v>102</v>
      </c>
      <c r="AB1725" s="162"/>
    </row>
    <row r="1726" spans="1:28" ht="16">
      <c r="A1726" s="150"/>
      <c r="B1726" s="150"/>
      <c r="C1726" s="150"/>
      <c r="D1726" s="150"/>
      <c r="E1726" s="150"/>
      <c r="F1726" s="282"/>
      <c r="G1726" s="227"/>
      <c r="H1726" s="9"/>
      <c r="I1726" s="31"/>
      <c r="J1726" s="32"/>
      <c r="K1726" s="9"/>
      <c r="L1726" s="31"/>
      <c r="M1726" s="31"/>
      <c r="N1726" s="39"/>
      <c r="O1726" s="31"/>
      <c r="P1726" s="31"/>
      <c r="Q1726" s="38"/>
      <c r="R1726" s="36"/>
      <c r="S1726" s="12"/>
      <c r="T1726" s="79"/>
      <c r="U1726" s="79"/>
      <c r="V1726" s="129" t="s">
        <v>98</v>
      </c>
      <c r="W1726" s="130">
        <v>3</v>
      </c>
      <c r="X1726" s="130"/>
      <c r="Y1726" s="130"/>
      <c r="Z1726" s="130"/>
      <c r="AA1726" s="1"/>
      <c r="AB1726" s="37"/>
    </row>
    <row r="1727" spans="1:28" ht="16">
      <c r="A1727" s="150"/>
      <c r="B1727" s="150"/>
      <c r="C1727" s="150"/>
      <c r="D1727" s="150"/>
      <c r="E1727" s="150"/>
      <c r="F1727" s="282"/>
      <c r="G1727" s="227"/>
      <c r="H1727" s="9"/>
      <c r="I1727" s="31"/>
      <c r="J1727" s="32"/>
      <c r="K1727" s="9"/>
      <c r="L1727" s="31"/>
      <c r="M1727" s="31"/>
      <c r="N1727" s="39"/>
      <c r="O1727" s="31"/>
      <c r="P1727" s="31"/>
      <c r="Q1727" s="38"/>
      <c r="R1727" s="36"/>
      <c r="S1727" s="12"/>
      <c r="T1727" s="79"/>
      <c r="U1727" s="79"/>
      <c r="V1727" s="150"/>
      <c r="W1727" s="150"/>
      <c r="X1727" s="150"/>
      <c r="Y1727" s="150"/>
      <c r="Z1727" s="150"/>
      <c r="AA1727" s="1"/>
      <c r="AB1727" s="37"/>
    </row>
    <row r="1728" spans="1:28" ht="16">
      <c r="A1728" s="150"/>
      <c r="B1728" s="150"/>
      <c r="C1728" s="150"/>
      <c r="D1728" s="150"/>
      <c r="E1728" s="150"/>
      <c r="F1728" s="282"/>
      <c r="G1728" s="227">
        <v>3</v>
      </c>
      <c r="H1728" s="154" t="s">
        <v>368</v>
      </c>
      <c r="I1728" s="31"/>
      <c r="J1728" s="32"/>
      <c r="K1728" s="9"/>
      <c r="L1728" s="31"/>
      <c r="M1728" s="31"/>
      <c r="N1728" s="39"/>
      <c r="O1728" s="31"/>
      <c r="P1728" s="31"/>
      <c r="Q1728" s="38"/>
      <c r="R1728" s="36"/>
      <c r="S1728" s="12"/>
      <c r="T1728" s="79"/>
      <c r="U1728" s="79"/>
      <c r="V1728" s="79"/>
      <c r="W1728" s="31"/>
      <c r="X1728" s="31"/>
      <c r="Y1728" s="31"/>
      <c r="Z1728" s="31"/>
      <c r="AA1728" s="37"/>
      <c r="AB1728" s="150"/>
    </row>
    <row r="1729" spans="1:28" s="437" customFormat="1" ht="16" hidden="1">
      <c r="A1729" s="425" t="s">
        <v>58</v>
      </c>
      <c r="B1729" s="425" t="s">
        <v>58</v>
      </c>
      <c r="C1729" s="425" t="s">
        <v>58</v>
      </c>
      <c r="D1729" s="426"/>
      <c r="E1729" s="426"/>
      <c r="F1729" s="760">
        <v>1</v>
      </c>
      <c r="G1729" s="428">
        <v>3</v>
      </c>
      <c r="H1729" s="425" t="s">
        <v>354</v>
      </c>
      <c r="I1729" s="471" t="s">
        <v>394</v>
      </c>
      <c r="J1729" s="476">
        <v>7922</v>
      </c>
      <c r="K1729" s="425" t="s">
        <v>241</v>
      </c>
      <c r="L1729" s="471">
        <v>412</v>
      </c>
      <c r="M1729" s="471" t="s">
        <v>374</v>
      </c>
      <c r="N1729" s="472">
        <v>0.75</v>
      </c>
      <c r="O1729" s="471" t="s">
        <v>39</v>
      </c>
      <c r="P1729" s="471" t="s">
        <v>63</v>
      </c>
      <c r="Q1729" s="473">
        <v>43606</v>
      </c>
      <c r="R1729" s="474">
        <v>43769</v>
      </c>
      <c r="S1729" s="447">
        <v>44020</v>
      </c>
      <c r="T1729" s="450">
        <f t="shared" ref="T1729:T1760" si="159">S1729-R1729</f>
        <v>251</v>
      </c>
      <c r="U1729" s="450">
        <v>0</v>
      </c>
      <c r="V1729" s="450">
        <v>1</v>
      </c>
      <c r="W1729" s="471"/>
      <c r="X1729" s="471"/>
      <c r="Y1729" s="471"/>
      <c r="Z1729" s="471"/>
      <c r="AA1729" s="477"/>
      <c r="AB1729" s="426" t="s">
        <v>104</v>
      </c>
    </row>
    <row r="1730" spans="1:28" s="437" customFormat="1" ht="16" hidden="1">
      <c r="A1730" s="425" t="s">
        <v>58</v>
      </c>
      <c r="B1730" s="425" t="s">
        <v>58</v>
      </c>
      <c r="C1730" s="425" t="s">
        <v>58</v>
      </c>
      <c r="D1730" s="426"/>
      <c r="E1730" s="426"/>
      <c r="F1730" s="760">
        <v>2</v>
      </c>
      <c r="G1730" s="428">
        <v>3</v>
      </c>
      <c r="H1730" s="425" t="s">
        <v>354</v>
      </c>
      <c r="I1730" s="471" t="s">
        <v>394</v>
      </c>
      <c r="J1730" s="471">
        <v>415.1</v>
      </c>
      <c r="K1730" s="425" t="s">
        <v>241</v>
      </c>
      <c r="L1730" s="471">
        <v>415</v>
      </c>
      <c r="M1730" s="471" t="s">
        <v>374</v>
      </c>
      <c r="N1730" s="472">
        <v>0.75</v>
      </c>
      <c r="O1730" s="471" t="s">
        <v>39</v>
      </c>
      <c r="P1730" s="471" t="s">
        <v>63</v>
      </c>
      <c r="Q1730" s="473">
        <v>43606</v>
      </c>
      <c r="R1730" s="474">
        <v>43769</v>
      </c>
      <c r="S1730" s="447">
        <v>44292</v>
      </c>
      <c r="T1730" s="450">
        <f t="shared" si="159"/>
        <v>523</v>
      </c>
      <c r="U1730" s="450">
        <v>0</v>
      </c>
      <c r="V1730" s="450">
        <v>1</v>
      </c>
      <c r="W1730" s="471"/>
      <c r="X1730" s="471"/>
      <c r="Y1730" s="471"/>
      <c r="Z1730" s="471"/>
      <c r="AA1730" s="477"/>
      <c r="AB1730" s="426" t="s">
        <v>104</v>
      </c>
    </row>
    <row r="1731" spans="1:28" ht="16">
      <c r="A1731" s="9">
        <v>2</v>
      </c>
      <c r="B1731" s="9">
        <v>3</v>
      </c>
      <c r="C1731" s="9">
        <v>3</v>
      </c>
      <c r="D1731" s="9" t="str">
        <f t="shared" ref="D1731:D1760" si="160">"Dynan_"&amp;I1731&amp;"_"&amp;J1731&amp;"_"&amp;L1731&amp;"_"&amp;K1731</f>
        <v>Dynan_H6_7920_417_19C</v>
      </c>
      <c r="E1731" s="9" t="str">
        <f t="shared" ref="E1731:E1760" si="161">D1731&amp;"_Lung_Block"</f>
        <v>Dynan_H6_7920_417_19C_Lung_Block</v>
      </c>
      <c r="F1731" s="282">
        <f>F1725+1</f>
        <v>4</v>
      </c>
      <c r="G1731" s="227">
        <v>3</v>
      </c>
      <c r="H1731" s="94" t="s">
        <v>354</v>
      </c>
      <c r="I1731" s="101" t="s">
        <v>394</v>
      </c>
      <c r="J1731" s="105">
        <v>7920</v>
      </c>
      <c r="K1731" s="94" t="s">
        <v>241</v>
      </c>
      <c r="L1731" s="101">
        <v>417</v>
      </c>
      <c r="M1731" s="101" t="s">
        <v>374</v>
      </c>
      <c r="N1731" s="163">
        <v>0.75</v>
      </c>
      <c r="O1731" s="101" t="s">
        <v>39</v>
      </c>
      <c r="P1731" s="101" t="s">
        <v>63</v>
      </c>
      <c r="Q1731" s="164">
        <v>43606</v>
      </c>
      <c r="R1731" s="165">
        <v>43769</v>
      </c>
      <c r="S1731" s="166">
        <v>44173</v>
      </c>
      <c r="T1731" s="107">
        <f t="shared" si="159"/>
        <v>404</v>
      </c>
      <c r="U1731" s="107" t="s">
        <v>254</v>
      </c>
      <c r="V1731" s="107">
        <v>1</v>
      </c>
      <c r="W1731" s="188">
        <v>0</v>
      </c>
      <c r="X1731" s="188"/>
      <c r="Y1731" s="188"/>
      <c r="Z1731" s="188"/>
      <c r="AA1731" s="189" t="s">
        <v>398</v>
      </c>
      <c r="AB1731" s="162" t="s">
        <v>402</v>
      </c>
    </row>
    <row r="1732" spans="1:28" s="437" customFormat="1" ht="16" hidden="1">
      <c r="A1732" s="425" t="s">
        <v>58</v>
      </c>
      <c r="B1732" s="425" t="s">
        <v>58</v>
      </c>
      <c r="C1732" s="425" t="s">
        <v>58</v>
      </c>
      <c r="D1732" s="9" t="str">
        <f t="shared" si="160"/>
        <v>Dynan_H6_7929_417_19C</v>
      </c>
      <c r="E1732" s="9" t="str">
        <f t="shared" si="161"/>
        <v>Dynan_H6_7929_417_19C_Lung_Block</v>
      </c>
      <c r="F1732" s="760">
        <v>4</v>
      </c>
      <c r="G1732" s="428">
        <v>3</v>
      </c>
      <c r="H1732" s="425" t="s">
        <v>354</v>
      </c>
      <c r="I1732" s="471" t="s">
        <v>394</v>
      </c>
      <c r="J1732" s="476">
        <v>7929</v>
      </c>
      <c r="K1732" s="425" t="s">
        <v>241</v>
      </c>
      <c r="L1732" s="471">
        <v>417</v>
      </c>
      <c r="M1732" s="471" t="s">
        <v>374</v>
      </c>
      <c r="N1732" s="472">
        <v>0.75</v>
      </c>
      <c r="O1732" s="471" t="s">
        <v>39</v>
      </c>
      <c r="P1732" s="471" t="s">
        <v>63</v>
      </c>
      <c r="Q1732" s="473">
        <v>43606</v>
      </c>
      <c r="R1732" s="474">
        <v>43769</v>
      </c>
      <c r="S1732" s="447">
        <v>44300</v>
      </c>
      <c r="T1732" s="450">
        <f t="shared" si="159"/>
        <v>531</v>
      </c>
      <c r="U1732" s="450">
        <v>0</v>
      </c>
      <c r="V1732" s="450">
        <v>1</v>
      </c>
      <c r="W1732" s="471"/>
      <c r="X1732" s="471"/>
      <c r="Y1732" s="471"/>
      <c r="Z1732" s="471"/>
      <c r="AA1732" s="477"/>
      <c r="AB1732" s="426" t="s">
        <v>104</v>
      </c>
    </row>
    <row r="1733" spans="1:28" ht="16">
      <c r="A1733" s="9">
        <v>2</v>
      </c>
      <c r="B1733" s="9">
        <v>3</v>
      </c>
      <c r="C1733" s="9">
        <v>3</v>
      </c>
      <c r="D1733" s="9" t="str">
        <f t="shared" si="160"/>
        <v>Dynan_H6_6500_419_19C</v>
      </c>
      <c r="E1733" s="9" t="str">
        <f t="shared" si="161"/>
        <v>Dynan_H6_6500_419_19C_Lung_Block</v>
      </c>
      <c r="F1733" s="282">
        <f>F1731+1</f>
        <v>5</v>
      </c>
      <c r="G1733" s="227">
        <v>3</v>
      </c>
      <c r="H1733" s="94" t="s">
        <v>354</v>
      </c>
      <c r="I1733" s="101" t="s">
        <v>394</v>
      </c>
      <c r="J1733" s="105">
        <v>6500</v>
      </c>
      <c r="K1733" s="94" t="s">
        <v>241</v>
      </c>
      <c r="L1733" s="101">
        <v>419</v>
      </c>
      <c r="M1733" s="101" t="s">
        <v>374</v>
      </c>
      <c r="N1733" s="163">
        <v>0.75</v>
      </c>
      <c r="O1733" s="101" t="s">
        <v>39</v>
      </c>
      <c r="P1733" s="101" t="s">
        <v>63</v>
      </c>
      <c r="Q1733" s="164">
        <v>43606</v>
      </c>
      <c r="R1733" s="165">
        <v>43769</v>
      </c>
      <c r="S1733" s="166">
        <v>44092</v>
      </c>
      <c r="T1733" s="107">
        <f t="shared" si="159"/>
        <v>323</v>
      </c>
      <c r="U1733" s="107">
        <v>0</v>
      </c>
      <c r="V1733" s="107">
        <v>1</v>
      </c>
      <c r="W1733" s="101"/>
      <c r="X1733" s="101"/>
      <c r="Y1733" s="101"/>
      <c r="Z1733" s="101"/>
      <c r="AA1733" s="167"/>
      <c r="AB1733" s="162" t="s">
        <v>195</v>
      </c>
    </row>
    <row r="1734" spans="1:28" s="437" customFormat="1" ht="16" hidden="1">
      <c r="A1734" s="425" t="s">
        <v>58</v>
      </c>
      <c r="B1734" s="425" t="s">
        <v>58</v>
      </c>
      <c r="C1734" s="425" t="s">
        <v>58</v>
      </c>
      <c r="D1734" s="9" t="str">
        <f t="shared" si="160"/>
        <v>Dynan_H6_7781_420_19C</v>
      </c>
      <c r="E1734" s="9" t="str">
        <f t="shared" si="161"/>
        <v>Dynan_H6_7781_420_19C_Lung_Block</v>
      </c>
      <c r="F1734" s="760">
        <v>6</v>
      </c>
      <c r="G1734" s="428">
        <v>3</v>
      </c>
      <c r="H1734" s="425" t="s">
        <v>354</v>
      </c>
      <c r="I1734" s="471" t="s">
        <v>394</v>
      </c>
      <c r="J1734" s="476">
        <v>7781</v>
      </c>
      <c r="K1734" s="425" t="s">
        <v>241</v>
      </c>
      <c r="L1734" s="471">
        <v>420</v>
      </c>
      <c r="M1734" s="471" t="s">
        <v>374</v>
      </c>
      <c r="N1734" s="472">
        <v>0.75</v>
      </c>
      <c r="O1734" s="471" t="s">
        <v>39</v>
      </c>
      <c r="P1734" s="471" t="s">
        <v>63</v>
      </c>
      <c r="Q1734" s="473">
        <v>43606</v>
      </c>
      <c r="R1734" s="474">
        <v>43769</v>
      </c>
      <c r="S1734" s="447">
        <v>44300</v>
      </c>
      <c r="T1734" s="450">
        <f t="shared" si="159"/>
        <v>531</v>
      </c>
      <c r="U1734" s="450">
        <v>0</v>
      </c>
      <c r="V1734" s="450">
        <v>1</v>
      </c>
      <c r="W1734" s="471"/>
      <c r="X1734" s="471"/>
      <c r="Y1734" s="471"/>
      <c r="Z1734" s="471"/>
      <c r="AA1734" s="477"/>
      <c r="AB1734" s="426" t="s">
        <v>104</v>
      </c>
    </row>
    <row r="1735" spans="1:28" ht="16">
      <c r="A1735" s="9">
        <v>2</v>
      </c>
      <c r="B1735" s="9">
        <v>3</v>
      </c>
      <c r="C1735" s="9">
        <v>3</v>
      </c>
      <c r="D1735" s="9" t="str">
        <f t="shared" si="160"/>
        <v>Dynan_H6_422.1_422_19C</v>
      </c>
      <c r="E1735" s="9" t="str">
        <f t="shared" si="161"/>
        <v>Dynan_H6_422.1_422_19C_Lung_Block</v>
      </c>
      <c r="F1735" s="282">
        <f>F1733+1</f>
        <v>6</v>
      </c>
      <c r="G1735" s="227">
        <v>3</v>
      </c>
      <c r="H1735" s="94" t="s">
        <v>354</v>
      </c>
      <c r="I1735" s="101" t="s">
        <v>394</v>
      </c>
      <c r="J1735" s="101">
        <v>422.1</v>
      </c>
      <c r="K1735" s="94" t="s">
        <v>241</v>
      </c>
      <c r="L1735" s="101">
        <v>422</v>
      </c>
      <c r="M1735" s="101" t="s">
        <v>374</v>
      </c>
      <c r="N1735" s="163">
        <v>0.75</v>
      </c>
      <c r="O1735" s="101" t="s">
        <v>39</v>
      </c>
      <c r="P1735" s="101" t="s">
        <v>63</v>
      </c>
      <c r="Q1735" s="164">
        <v>43606</v>
      </c>
      <c r="R1735" s="165">
        <v>43769</v>
      </c>
      <c r="S1735" s="166">
        <v>44265</v>
      </c>
      <c r="T1735" s="107">
        <f t="shared" si="159"/>
        <v>496</v>
      </c>
      <c r="U1735" s="107" t="s">
        <v>397</v>
      </c>
      <c r="V1735" s="107">
        <v>1</v>
      </c>
      <c r="W1735" s="101">
        <v>0</v>
      </c>
      <c r="X1735" s="101"/>
      <c r="Y1735" s="101"/>
      <c r="Z1735" s="101"/>
      <c r="AA1735" s="167"/>
      <c r="AB1735" s="162" t="s">
        <v>403</v>
      </c>
    </row>
    <row r="1736" spans="1:28" s="437" customFormat="1" ht="16" hidden="1">
      <c r="A1736" s="425" t="s">
        <v>58</v>
      </c>
      <c r="B1736" s="425" t="s">
        <v>58</v>
      </c>
      <c r="C1736" s="425" t="s">
        <v>58</v>
      </c>
      <c r="D1736" s="9" t="str">
        <f t="shared" si="160"/>
        <v>Dynan_H6_7897_422_19C</v>
      </c>
      <c r="E1736" s="9" t="str">
        <f t="shared" si="161"/>
        <v>Dynan_H6_7897_422_19C_Lung_Block</v>
      </c>
      <c r="F1736" s="760">
        <v>8</v>
      </c>
      <c r="G1736" s="428">
        <v>3</v>
      </c>
      <c r="H1736" s="425" t="s">
        <v>354</v>
      </c>
      <c r="I1736" s="471" t="s">
        <v>394</v>
      </c>
      <c r="J1736" s="476">
        <v>7897</v>
      </c>
      <c r="K1736" s="425" t="s">
        <v>241</v>
      </c>
      <c r="L1736" s="471">
        <v>422</v>
      </c>
      <c r="M1736" s="471" t="s">
        <v>374</v>
      </c>
      <c r="N1736" s="472">
        <v>0.75</v>
      </c>
      <c r="O1736" s="471" t="s">
        <v>39</v>
      </c>
      <c r="P1736" s="471" t="s">
        <v>63</v>
      </c>
      <c r="Q1736" s="473">
        <v>43606</v>
      </c>
      <c r="R1736" s="474">
        <v>43769</v>
      </c>
      <c r="S1736" s="447">
        <v>43910</v>
      </c>
      <c r="T1736" s="450">
        <f t="shared" si="159"/>
        <v>141</v>
      </c>
      <c r="U1736" s="450">
        <v>0</v>
      </c>
      <c r="V1736" s="450">
        <v>1</v>
      </c>
      <c r="W1736" s="471"/>
      <c r="X1736" s="471"/>
      <c r="Y1736" s="471"/>
      <c r="Z1736" s="471"/>
      <c r="AA1736" s="477"/>
      <c r="AB1736" s="426" t="s">
        <v>404</v>
      </c>
    </row>
    <row r="1737" spans="1:28" s="437" customFormat="1" ht="16" hidden="1">
      <c r="A1737" s="425" t="s">
        <v>58</v>
      </c>
      <c r="B1737" s="425" t="s">
        <v>58</v>
      </c>
      <c r="C1737" s="425" t="s">
        <v>58</v>
      </c>
      <c r="D1737" s="9" t="str">
        <f t="shared" si="160"/>
        <v>Dynan_H6_426.1_426_19C</v>
      </c>
      <c r="E1737" s="9" t="str">
        <f t="shared" si="161"/>
        <v>Dynan_H6_426.1_426_19C_Lung_Block</v>
      </c>
      <c r="F1737" s="760">
        <v>9</v>
      </c>
      <c r="G1737" s="428">
        <v>3</v>
      </c>
      <c r="H1737" s="425" t="s">
        <v>354</v>
      </c>
      <c r="I1737" s="471" t="s">
        <v>394</v>
      </c>
      <c r="J1737" s="471">
        <v>426.1</v>
      </c>
      <c r="K1737" s="425" t="s">
        <v>241</v>
      </c>
      <c r="L1737" s="471">
        <v>426</v>
      </c>
      <c r="M1737" s="471" t="s">
        <v>374</v>
      </c>
      <c r="N1737" s="472">
        <v>0.75</v>
      </c>
      <c r="O1737" s="471" t="s">
        <v>39</v>
      </c>
      <c r="P1737" s="471" t="s">
        <v>63</v>
      </c>
      <c r="Q1737" s="473">
        <v>43606</v>
      </c>
      <c r="R1737" s="474">
        <v>43769</v>
      </c>
      <c r="S1737" s="447">
        <v>44187</v>
      </c>
      <c r="T1737" s="450">
        <f t="shared" si="159"/>
        <v>418</v>
      </c>
      <c r="U1737" s="450">
        <v>0</v>
      </c>
      <c r="V1737" s="450">
        <v>1</v>
      </c>
      <c r="W1737" s="425"/>
      <c r="X1737" s="425"/>
      <c r="Y1737" s="425"/>
      <c r="Z1737" s="425"/>
      <c r="AA1737" s="452"/>
      <c r="AB1737" s="426" t="s">
        <v>105</v>
      </c>
    </row>
    <row r="1738" spans="1:28" s="437" customFormat="1" ht="16" hidden="1">
      <c r="A1738" s="425" t="s">
        <v>58</v>
      </c>
      <c r="B1738" s="425" t="s">
        <v>58</v>
      </c>
      <c r="C1738" s="425" t="s">
        <v>58</v>
      </c>
      <c r="D1738" s="9" t="str">
        <f t="shared" si="160"/>
        <v>Dynan_H6_46_428_19C</v>
      </c>
      <c r="E1738" s="9" t="str">
        <f t="shared" si="161"/>
        <v>Dynan_H6_46_428_19C_Lung_Block</v>
      </c>
      <c r="F1738" s="760">
        <v>10</v>
      </c>
      <c r="G1738" s="428">
        <v>3</v>
      </c>
      <c r="H1738" s="425" t="s">
        <v>354</v>
      </c>
      <c r="I1738" s="471" t="s">
        <v>394</v>
      </c>
      <c r="J1738" s="476">
        <v>46</v>
      </c>
      <c r="K1738" s="425" t="s">
        <v>241</v>
      </c>
      <c r="L1738" s="471">
        <v>428</v>
      </c>
      <c r="M1738" s="471" t="s">
        <v>374</v>
      </c>
      <c r="N1738" s="472">
        <v>0.75</v>
      </c>
      <c r="O1738" s="471" t="s">
        <v>39</v>
      </c>
      <c r="P1738" s="471" t="s">
        <v>63</v>
      </c>
      <c r="Q1738" s="473">
        <v>43606</v>
      </c>
      <c r="R1738" s="474">
        <v>43769</v>
      </c>
      <c r="S1738" s="447">
        <v>44117</v>
      </c>
      <c r="T1738" s="450">
        <f t="shared" si="159"/>
        <v>348</v>
      </c>
      <c r="U1738" s="450">
        <v>0</v>
      </c>
      <c r="V1738" s="450">
        <v>1</v>
      </c>
      <c r="W1738" s="471"/>
      <c r="X1738" s="471"/>
      <c r="Y1738" s="471"/>
      <c r="Z1738" s="471"/>
      <c r="AA1738" s="477"/>
      <c r="AB1738" s="426" t="s">
        <v>104</v>
      </c>
    </row>
    <row r="1739" spans="1:28" ht="16">
      <c r="A1739" s="9">
        <v>2</v>
      </c>
      <c r="B1739" s="9">
        <v>3</v>
      </c>
      <c r="C1739" s="9">
        <v>3</v>
      </c>
      <c r="D1739" s="9" t="str">
        <f t="shared" si="160"/>
        <v>Dynan_H6_82_428_19C</v>
      </c>
      <c r="E1739" s="9" t="str">
        <f t="shared" si="161"/>
        <v>Dynan_H6_82_428_19C_Lung_Block</v>
      </c>
      <c r="F1739" s="282">
        <f>F1735+1</f>
        <v>7</v>
      </c>
      <c r="G1739" s="227">
        <v>3</v>
      </c>
      <c r="H1739" s="94" t="s">
        <v>354</v>
      </c>
      <c r="I1739" s="101" t="s">
        <v>394</v>
      </c>
      <c r="J1739" s="105">
        <v>82</v>
      </c>
      <c r="K1739" s="94" t="s">
        <v>241</v>
      </c>
      <c r="L1739" s="101">
        <v>428</v>
      </c>
      <c r="M1739" s="101" t="s">
        <v>374</v>
      </c>
      <c r="N1739" s="163">
        <v>0.75</v>
      </c>
      <c r="O1739" s="101" t="s">
        <v>39</v>
      </c>
      <c r="P1739" s="101" t="s">
        <v>63</v>
      </c>
      <c r="Q1739" s="164">
        <v>43606</v>
      </c>
      <c r="R1739" s="165">
        <v>43769</v>
      </c>
      <c r="S1739" s="166">
        <v>44291</v>
      </c>
      <c r="T1739" s="107">
        <f t="shared" si="159"/>
        <v>522</v>
      </c>
      <c r="U1739" s="107" t="s">
        <v>397</v>
      </c>
      <c r="V1739" s="107">
        <v>1</v>
      </c>
      <c r="W1739" s="94">
        <v>0</v>
      </c>
      <c r="X1739" s="94"/>
      <c r="Y1739" s="94"/>
      <c r="Z1739" s="94"/>
      <c r="AA1739" s="100" t="s">
        <v>166</v>
      </c>
      <c r="AB1739" s="162" t="s">
        <v>334</v>
      </c>
    </row>
    <row r="1740" spans="1:28" ht="16">
      <c r="A1740" s="9">
        <v>2</v>
      </c>
      <c r="B1740" s="9">
        <v>3</v>
      </c>
      <c r="C1740" s="9">
        <v>3</v>
      </c>
      <c r="D1740" s="9" t="str">
        <f t="shared" si="160"/>
        <v>Dynan_H6_431.1_431_19C</v>
      </c>
      <c r="E1740" s="9" t="str">
        <f t="shared" si="161"/>
        <v>Dynan_H6_431.1_431_19C_Lung_Block</v>
      </c>
      <c r="F1740" s="282">
        <f>F1739+1</f>
        <v>8</v>
      </c>
      <c r="G1740" s="227">
        <v>3</v>
      </c>
      <c r="H1740" s="94" t="s">
        <v>354</v>
      </c>
      <c r="I1740" s="101" t="s">
        <v>394</v>
      </c>
      <c r="J1740" s="101">
        <v>431.1</v>
      </c>
      <c r="K1740" s="94" t="s">
        <v>241</v>
      </c>
      <c r="L1740" s="101">
        <v>431</v>
      </c>
      <c r="M1740" s="101" t="s">
        <v>374</v>
      </c>
      <c r="N1740" s="163">
        <v>0.75</v>
      </c>
      <c r="O1740" s="101" t="s">
        <v>39</v>
      </c>
      <c r="P1740" s="101" t="s">
        <v>63</v>
      </c>
      <c r="Q1740" s="164">
        <v>43606</v>
      </c>
      <c r="R1740" s="165">
        <v>43769</v>
      </c>
      <c r="S1740" s="166">
        <v>44229</v>
      </c>
      <c r="T1740" s="107">
        <f t="shared" si="159"/>
        <v>460</v>
      </c>
      <c r="U1740" s="107" t="s">
        <v>252</v>
      </c>
      <c r="V1740" s="107">
        <v>1</v>
      </c>
      <c r="W1740" s="188">
        <v>0</v>
      </c>
      <c r="X1740" s="188"/>
      <c r="Y1740" s="188"/>
      <c r="Z1740" s="188"/>
      <c r="AA1740" s="189"/>
      <c r="AB1740" s="162" t="s">
        <v>195</v>
      </c>
    </row>
    <row r="1741" spans="1:28" s="366" customFormat="1" ht="16">
      <c r="A1741" s="303">
        <v>2</v>
      </c>
      <c r="B1741" s="303">
        <v>3</v>
      </c>
      <c r="C1741" s="303">
        <v>3</v>
      </c>
      <c r="D1741" s="9" t="str">
        <f t="shared" si="160"/>
        <v>Dynan_H6_87_432_19C</v>
      </c>
      <c r="E1741" s="9" t="str">
        <f t="shared" si="161"/>
        <v>Dynan_H6_87_432_19C_Lung_Block</v>
      </c>
      <c r="F1741" s="282">
        <f t="shared" ref="F1741:F1752" si="162">F1740+1</f>
        <v>9</v>
      </c>
      <c r="G1741" s="361">
        <v>3</v>
      </c>
      <c r="H1741" s="303" t="s">
        <v>354</v>
      </c>
      <c r="I1741" s="367" t="s">
        <v>394</v>
      </c>
      <c r="J1741" s="363">
        <v>87</v>
      </c>
      <c r="K1741" s="303" t="s">
        <v>241</v>
      </c>
      <c r="L1741" s="367">
        <v>432</v>
      </c>
      <c r="M1741" s="367" t="s">
        <v>374</v>
      </c>
      <c r="N1741" s="381">
        <v>0.75</v>
      </c>
      <c r="O1741" s="367" t="s">
        <v>39</v>
      </c>
      <c r="P1741" s="367" t="s">
        <v>63</v>
      </c>
      <c r="Q1741" s="478">
        <v>43606</v>
      </c>
      <c r="R1741" s="479">
        <v>43769</v>
      </c>
      <c r="S1741" s="480">
        <v>44287</v>
      </c>
      <c r="T1741" s="481">
        <f t="shared" si="159"/>
        <v>518</v>
      </c>
      <c r="U1741" s="481" t="s">
        <v>252</v>
      </c>
      <c r="V1741" s="481">
        <v>1</v>
      </c>
      <c r="W1741" s="303">
        <v>0</v>
      </c>
      <c r="X1741" s="303"/>
      <c r="Y1741" s="303"/>
      <c r="Z1741" s="303"/>
      <c r="AA1741" s="373"/>
      <c r="AB1741" s="359" t="s">
        <v>405</v>
      </c>
    </row>
    <row r="1742" spans="1:28" s="366" customFormat="1" ht="16">
      <c r="A1742" s="303">
        <v>2</v>
      </c>
      <c r="B1742" s="303">
        <v>3</v>
      </c>
      <c r="C1742" s="303">
        <v>3</v>
      </c>
      <c r="D1742" s="9" t="str">
        <f t="shared" si="160"/>
        <v>Dynan_H6_432.1_432_19C</v>
      </c>
      <c r="E1742" s="9" t="str">
        <f t="shared" si="161"/>
        <v>Dynan_H6_432.1_432_19C_Lung_Block</v>
      </c>
      <c r="F1742" s="282">
        <f t="shared" si="162"/>
        <v>10</v>
      </c>
      <c r="G1742" s="361">
        <v>3</v>
      </c>
      <c r="H1742" s="303" t="s">
        <v>354</v>
      </c>
      <c r="I1742" s="367" t="s">
        <v>394</v>
      </c>
      <c r="J1742" s="499">
        <v>432.1</v>
      </c>
      <c r="K1742" s="303" t="s">
        <v>241</v>
      </c>
      <c r="L1742" s="367">
        <v>432</v>
      </c>
      <c r="M1742" s="367" t="s">
        <v>374</v>
      </c>
      <c r="N1742" s="381">
        <v>0.75</v>
      </c>
      <c r="O1742" s="367" t="s">
        <v>39</v>
      </c>
      <c r="P1742" s="367" t="s">
        <v>63</v>
      </c>
      <c r="Q1742" s="478">
        <v>43606</v>
      </c>
      <c r="R1742" s="479">
        <v>43769</v>
      </c>
      <c r="S1742" s="480">
        <v>44272</v>
      </c>
      <c r="T1742" s="481">
        <f t="shared" si="159"/>
        <v>503</v>
      </c>
      <c r="U1742" s="481" t="s">
        <v>252</v>
      </c>
      <c r="V1742" s="481">
        <v>1</v>
      </c>
      <c r="W1742" s="303">
        <v>0</v>
      </c>
      <c r="X1742" s="303"/>
      <c r="Y1742" s="303"/>
      <c r="Z1742" s="303"/>
      <c r="AA1742" s="373"/>
      <c r="AB1742" s="359" t="s">
        <v>406</v>
      </c>
    </row>
    <row r="1743" spans="1:28" ht="16">
      <c r="A1743" s="9">
        <v>2</v>
      </c>
      <c r="B1743" s="9">
        <v>3</v>
      </c>
      <c r="C1743" s="9">
        <v>3</v>
      </c>
      <c r="D1743" s="9" t="str">
        <f t="shared" si="160"/>
        <v>Dynan_H6_7906_435_19C</v>
      </c>
      <c r="E1743" s="9" t="str">
        <f t="shared" si="161"/>
        <v>Dynan_H6_7906_435_19C_Lung_Block</v>
      </c>
      <c r="F1743" s="282">
        <f t="shared" si="162"/>
        <v>11</v>
      </c>
      <c r="G1743" s="227">
        <v>3</v>
      </c>
      <c r="H1743" s="94" t="s">
        <v>354</v>
      </c>
      <c r="I1743" s="101" t="s">
        <v>394</v>
      </c>
      <c r="J1743" s="105">
        <v>7906</v>
      </c>
      <c r="K1743" s="94" t="s">
        <v>241</v>
      </c>
      <c r="L1743" s="101">
        <v>435</v>
      </c>
      <c r="M1743" s="101" t="s">
        <v>374</v>
      </c>
      <c r="N1743" s="163">
        <v>0.75</v>
      </c>
      <c r="O1743" s="101" t="s">
        <v>39</v>
      </c>
      <c r="P1743" s="101" t="s">
        <v>63</v>
      </c>
      <c r="Q1743" s="164">
        <v>43606</v>
      </c>
      <c r="R1743" s="165">
        <v>43769</v>
      </c>
      <c r="S1743" s="166">
        <v>44173</v>
      </c>
      <c r="T1743" s="107">
        <f t="shared" si="159"/>
        <v>404</v>
      </c>
      <c r="U1743" s="107" t="s">
        <v>397</v>
      </c>
      <c r="V1743" s="107">
        <v>1</v>
      </c>
      <c r="W1743" s="188">
        <v>0</v>
      </c>
      <c r="X1743" s="188"/>
      <c r="Y1743" s="188"/>
      <c r="Z1743" s="188"/>
      <c r="AA1743" s="189"/>
      <c r="AB1743" s="162" t="s">
        <v>334</v>
      </c>
    </row>
    <row r="1744" spans="1:28" ht="16">
      <c r="A1744" s="9">
        <v>2</v>
      </c>
      <c r="B1744" s="9">
        <v>3</v>
      </c>
      <c r="C1744" s="9">
        <v>3</v>
      </c>
      <c r="D1744" s="9" t="str">
        <f t="shared" si="160"/>
        <v>Dynan_H6_7940_440_19C</v>
      </c>
      <c r="E1744" s="9" t="str">
        <f t="shared" si="161"/>
        <v>Dynan_H6_7940_440_19C_Lung_Block</v>
      </c>
      <c r="F1744" s="282">
        <f t="shared" si="162"/>
        <v>12</v>
      </c>
      <c r="G1744" s="227">
        <v>3</v>
      </c>
      <c r="H1744" s="94" t="s">
        <v>354</v>
      </c>
      <c r="I1744" s="101" t="s">
        <v>394</v>
      </c>
      <c r="J1744" s="105">
        <v>7940</v>
      </c>
      <c r="K1744" s="94" t="s">
        <v>241</v>
      </c>
      <c r="L1744" s="101">
        <v>440</v>
      </c>
      <c r="M1744" s="101" t="s">
        <v>374</v>
      </c>
      <c r="N1744" s="163">
        <v>0.75</v>
      </c>
      <c r="O1744" s="101" t="s">
        <v>39</v>
      </c>
      <c r="P1744" s="101" t="s">
        <v>63</v>
      </c>
      <c r="Q1744" s="164">
        <v>43606</v>
      </c>
      <c r="R1744" s="165">
        <v>43769</v>
      </c>
      <c r="S1744" s="166">
        <v>44035</v>
      </c>
      <c r="T1744" s="107">
        <f t="shared" si="159"/>
        <v>266</v>
      </c>
      <c r="U1744" s="107" t="s">
        <v>397</v>
      </c>
      <c r="V1744" s="107">
        <v>1</v>
      </c>
      <c r="W1744" s="188">
        <v>0</v>
      </c>
      <c r="X1744" s="188"/>
      <c r="Y1744" s="188"/>
      <c r="Z1744" s="188"/>
      <c r="AA1744" s="189"/>
      <c r="AB1744" s="162" t="s">
        <v>195</v>
      </c>
    </row>
    <row r="1745" spans="1:28" ht="16">
      <c r="A1745" s="9">
        <v>2</v>
      </c>
      <c r="B1745" s="9">
        <v>3</v>
      </c>
      <c r="C1745" s="9">
        <v>3</v>
      </c>
      <c r="D1745" s="9" t="str">
        <f t="shared" si="160"/>
        <v>Dynan_H6_7941_440_19C</v>
      </c>
      <c r="E1745" s="9" t="str">
        <f t="shared" si="161"/>
        <v>Dynan_H6_7941_440_19C_Lung_Block</v>
      </c>
      <c r="F1745" s="282">
        <f t="shared" si="162"/>
        <v>13</v>
      </c>
      <c r="G1745" s="227">
        <v>3</v>
      </c>
      <c r="H1745" s="94" t="s">
        <v>354</v>
      </c>
      <c r="I1745" s="101" t="s">
        <v>394</v>
      </c>
      <c r="J1745" s="105">
        <v>7941</v>
      </c>
      <c r="K1745" s="94" t="s">
        <v>241</v>
      </c>
      <c r="L1745" s="101">
        <v>440</v>
      </c>
      <c r="M1745" s="101" t="s">
        <v>374</v>
      </c>
      <c r="N1745" s="163">
        <v>0.75</v>
      </c>
      <c r="O1745" s="101" t="s">
        <v>39</v>
      </c>
      <c r="P1745" s="101" t="s">
        <v>63</v>
      </c>
      <c r="Q1745" s="164">
        <v>43606</v>
      </c>
      <c r="R1745" s="165">
        <v>43769</v>
      </c>
      <c r="S1745" s="166">
        <v>44287</v>
      </c>
      <c r="T1745" s="107">
        <f t="shared" si="159"/>
        <v>518</v>
      </c>
      <c r="U1745" s="107" t="s">
        <v>397</v>
      </c>
      <c r="V1745" s="107">
        <v>1</v>
      </c>
      <c r="W1745" s="188">
        <v>0</v>
      </c>
      <c r="X1745" s="188"/>
      <c r="Y1745" s="188"/>
      <c r="Z1745" s="188"/>
      <c r="AA1745" s="189" t="s">
        <v>171</v>
      </c>
      <c r="AB1745" s="162" t="s">
        <v>407</v>
      </c>
    </row>
    <row r="1746" spans="1:28" ht="16">
      <c r="A1746" s="9">
        <v>2</v>
      </c>
      <c r="B1746" s="9">
        <v>3</v>
      </c>
      <c r="C1746" s="9">
        <v>3</v>
      </c>
      <c r="D1746" s="9" t="str">
        <f t="shared" si="160"/>
        <v>Dynan_H6_7938_441_19C</v>
      </c>
      <c r="E1746" s="9" t="str">
        <f t="shared" si="161"/>
        <v>Dynan_H6_7938_441_19C_Lung_Block</v>
      </c>
      <c r="F1746" s="282">
        <f t="shared" si="162"/>
        <v>14</v>
      </c>
      <c r="G1746" s="227">
        <v>3</v>
      </c>
      <c r="H1746" s="94" t="s">
        <v>354</v>
      </c>
      <c r="I1746" s="101" t="s">
        <v>394</v>
      </c>
      <c r="J1746" s="105">
        <v>7938</v>
      </c>
      <c r="K1746" s="94" t="s">
        <v>241</v>
      </c>
      <c r="L1746" s="101">
        <v>441</v>
      </c>
      <c r="M1746" s="101" t="s">
        <v>374</v>
      </c>
      <c r="N1746" s="163">
        <v>0.75</v>
      </c>
      <c r="O1746" s="101" t="s">
        <v>39</v>
      </c>
      <c r="P1746" s="101" t="s">
        <v>63</v>
      </c>
      <c r="Q1746" s="164">
        <v>43606</v>
      </c>
      <c r="R1746" s="165">
        <v>43769</v>
      </c>
      <c r="S1746" s="166">
        <v>44173</v>
      </c>
      <c r="T1746" s="107">
        <f t="shared" si="159"/>
        <v>404</v>
      </c>
      <c r="U1746" s="107" t="s">
        <v>397</v>
      </c>
      <c r="V1746" s="107">
        <v>1</v>
      </c>
      <c r="W1746" s="188">
        <v>0</v>
      </c>
      <c r="X1746" s="188"/>
      <c r="Y1746" s="188"/>
      <c r="Z1746" s="188"/>
      <c r="AA1746" s="189"/>
      <c r="AB1746" s="162" t="s">
        <v>408</v>
      </c>
    </row>
    <row r="1747" spans="1:28" ht="16">
      <c r="A1747" s="9">
        <v>2</v>
      </c>
      <c r="B1747" s="9">
        <v>3</v>
      </c>
      <c r="C1747" s="9">
        <v>3</v>
      </c>
      <c r="D1747" s="9" t="str">
        <f t="shared" si="160"/>
        <v>Dynan_H6_443.1_443_19C</v>
      </c>
      <c r="E1747" s="9" t="str">
        <f t="shared" si="161"/>
        <v>Dynan_H6_443.1_443_19C_Lung_Block</v>
      </c>
      <c r="F1747" s="282">
        <f t="shared" si="162"/>
        <v>15</v>
      </c>
      <c r="G1747" s="227">
        <v>3</v>
      </c>
      <c r="H1747" s="94" t="s">
        <v>354</v>
      </c>
      <c r="I1747" s="101" t="s">
        <v>394</v>
      </c>
      <c r="J1747" s="101">
        <v>443.1</v>
      </c>
      <c r="K1747" s="94" t="s">
        <v>241</v>
      </c>
      <c r="L1747" s="101">
        <v>443</v>
      </c>
      <c r="M1747" s="101" t="s">
        <v>374</v>
      </c>
      <c r="N1747" s="163">
        <v>0.75</v>
      </c>
      <c r="O1747" s="101" t="s">
        <v>39</v>
      </c>
      <c r="P1747" s="101" t="s">
        <v>63</v>
      </c>
      <c r="Q1747" s="164">
        <v>43606</v>
      </c>
      <c r="R1747" s="165">
        <v>43769</v>
      </c>
      <c r="S1747" s="166">
        <v>44235</v>
      </c>
      <c r="T1747" s="107">
        <f t="shared" si="159"/>
        <v>466</v>
      </c>
      <c r="U1747" s="107" t="s">
        <v>397</v>
      </c>
      <c r="V1747" s="107">
        <v>1</v>
      </c>
      <c r="W1747" s="188">
        <v>0</v>
      </c>
      <c r="X1747" s="188"/>
      <c r="Y1747" s="188"/>
      <c r="Z1747" s="188"/>
      <c r="AA1747" s="189"/>
      <c r="AB1747" s="162" t="s">
        <v>405</v>
      </c>
    </row>
    <row r="1748" spans="1:28" ht="16">
      <c r="A1748" s="9">
        <v>2</v>
      </c>
      <c r="B1748" s="9">
        <v>3</v>
      </c>
      <c r="C1748" s="9">
        <v>3</v>
      </c>
      <c r="D1748" s="9" t="str">
        <f t="shared" si="160"/>
        <v>Dynan_H6_5616_445_19C</v>
      </c>
      <c r="E1748" s="9" t="str">
        <f t="shared" si="161"/>
        <v>Dynan_H6_5616_445_19C_Lung_Block</v>
      </c>
      <c r="F1748" s="282">
        <f t="shared" si="162"/>
        <v>16</v>
      </c>
      <c r="G1748" s="227">
        <v>3</v>
      </c>
      <c r="H1748" s="94" t="s">
        <v>354</v>
      </c>
      <c r="I1748" s="101" t="s">
        <v>394</v>
      </c>
      <c r="J1748" s="105">
        <v>5616</v>
      </c>
      <c r="K1748" s="94" t="s">
        <v>241</v>
      </c>
      <c r="L1748" s="101">
        <v>445</v>
      </c>
      <c r="M1748" s="101" t="s">
        <v>374</v>
      </c>
      <c r="N1748" s="163">
        <v>0.75</v>
      </c>
      <c r="O1748" s="101" t="s">
        <v>39</v>
      </c>
      <c r="P1748" s="101" t="s">
        <v>63</v>
      </c>
      <c r="Q1748" s="164">
        <v>43606</v>
      </c>
      <c r="R1748" s="165">
        <v>43769</v>
      </c>
      <c r="S1748" s="166">
        <v>43816</v>
      </c>
      <c r="T1748" s="107">
        <f t="shared" si="159"/>
        <v>47</v>
      </c>
      <c r="U1748" s="107" t="s">
        <v>397</v>
      </c>
      <c r="V1748" s="107">
        <v>1</v>
      </c>
      <c r="W1748" s="188">
        <v>0</v>
      </c>
      <c r="X1748" s="188"/>
      <c r="Y1748" s="188"/>
      <c r="Z1748" s="188"/>
      <c r="AA1748" s="189"/>
      <c r="AB1748" s="162" t="s">
        <v>294</v>
      </c>
    </row>
    <row r="1749" spans="1:28" ht="16">
      <c r="A1749" s="9">
        <v>2</v>
      </c>
      <c r="B1749" s="9">
        <v>3</v>
      </c>
      <c r="C1749" s="9">
        <v>3</v>
      </c>
      <c r="D1749" s="9" t="str">
        <f t="shared" si="160"/>
        <v>Dynan_H6_5617_445_19C</v>
      </c>
      <c r="E1749" s="9" t="str">
        <f t="shared" si="161"/>
        <v>Dynan_H6_5617_445_19C_Lung_Block</v>
      </c>
      <c r="F1749" s="282">
        <f t="shared" si="162"/>
        <v>17</v>
      </c>
      <c r="G1749" s="227">
        <v>3</v>
      </c>
      <c r="H1749" s="94" t="s">
        <v>354</v>
      </c>
      <c r="I1749" s="101" t="s">
        <v>394</v>
      </c>
      <c r="J1749" s="105">
        <v>5617</v>
      </c>
      <c r="K1749" s="94" t="s">
        <v>241</v>
      </c>
      <c r="L1749" s="101">
        <v>445</v>
      </c>
      <c r="M1749" s="101" t="s">
        <v>374</v>
      </c>
      <c r="N1749" s="163">
        <v>0.75</v>
      </c>
      <c r="O1749" s="101" t="s">
        <v>39</v>
      </c>
      <c r="P1749" s="101" t="s">
        <v>63</v>
      </c>
      <c r="Q1749" s="164">
        <v>43606</v>
      </c>
      <c r="R1749" s="165">
        <v>43769</v>
      </c>
      <c r="S1749" s="166">
        <v>43810</v>
      </c>
      <c r="T1749" s="107">
        <f t="shared" si="159"/>
        <v>41</v>
      </c>
      <c r="U1749" s="107" t="s">
        <v>397</v>
      </c>
      <c r="V1749" s="107">
        <v>1</v>
      </c>
      <c r="W1749" s="188">
        <v>0</v>
      </c>
      <c r="X1749" s="188"/>
      <c r="Y1749" s="188"/>
      <c r="Z1749" s="188"/>
      <c r="AA1749" s="189"/>
      <c r="AB1749" s="162" t="s">
        <v>294</v>
      </c>
    </row>
    <row r="1750" spans="1:28" ht="16">
      <c r="A1750" s="9">
        <v>2</v>
      </c>
      <c r="B1750" s="9">
        <v>3</v>
      </c>
      <c r="C1750" s="9">
        <v>3</v>
      </c>
      <c r="D1750" s="9" t="str">
        <f t="shared" si="160"/>
        <v>Dynan_H6_5618_445_19C</v>
      </c>
      <c r="E1750" s="9" t="str">
        <f t="shared" si="161"/>
        <v>Dynan_H6_5618_445_19C_Lung_Block</v>
      </c>
      <c r="F1750" s="282">
        <f t="shared" si="162"/>
        <v>18</v>
      </c>
      <c r="G1750" s="227">
        <v>3</v>
      </c>
      <c r="H1750" s="94" t="s">
        <v>354</v>
      </c>
      <c r="I1750" s="101" t="s">
        <v>394</v>
      </c>
      <c r="J1750" s="105">
        <v>5618</v>
      </c>
      <c r="K1750" s="94" t="s">
        <v>241</v>
      </c>
      <c r="L1750" s="101">
        <v>445</v>
      </c>
      <c r="M1750" s="101" t="s">
        <v>374</v>
      </c>
      <c r="N1750" s="163">
        <v>0.75</v>
      </c>
      <c r="O1750" s="101" t="s">
        <v>39</v>
      </c>
      <c r="P1750" s="101" t="s">
        <v>63</v>
      </c>
      <c r="Q1750" s="164">
        <v>43606</v>
      </c>
      <c r="R1750" s="165">
        <v>43769</v>
      </c>
      <c r="S1750" s="166">
        <v>43816</v>
      </c>
      <c r="T1750" s="107">
        <f t="shared" si="159"/>
        <v>47</v>
      </c>
      <c r="U1750" s="107" t="s">
        <v>397</v>
      </c>
      <c r="V1750" s="107">
        <v>1</v>
      </c>
      <c r="W1750" s="188">
        <v>0</v>
      </c>
      <c r="X1750" s="188"/>
      <c r="Y1750" s="188"/>
      <c r="Z1750" s="188"/>
      <c r="AA1750" s="189"/>
      <c r="AB1750" s="162" t="s">
        <v>294</v>
      </c>
    </row>
    <row r="1751" spans="1:28" ht="16">
      <c r="A1751" s="9">
        <v>2</v>
      </c>
      <c r="B1751" s="9">
        <v>3</v>
      </c>
      <c r="C1751" s="9">
        <v>3</v>
      </c>
      <c r="D1751" s="9" t="str">
        <f t="shared" si="160"/>
        <v>Dynan_H6_5619_445_19C</v>
      </c>
      <c r="E1751" s="9" t="str">
        <f t="shared" si="161"/>
        <v>Dynan_H6_5619_445_19C_Lung_Block</v>
      </c>
      <c r="F1751" s="282">
        <f t="shared" si="162"/>
        <v>19</v>
      </c>
      <c r="G1751" s="227">
        <v>3</v>
      </c>
      <c r="H1751" s="94" t="s">
        <v>354</v>
      </c>
      <c r="I1751" s="101" t="s">
        <v>394</v>
      </c>
      <c r="J1751" s="105">
        <v>5619</v>
      </c>
      <c r="K1751" s="94" t="s">
        <v>241</v>
      </c>
      <c r="L1751" s="101">
        <v>445</v>
      </c>
      <c r="M1751" s="101" t="s">
        <v>374</v>
      </c>
      <c r="N1751" s="163">
        <v>0.75</v>
      </c>
      <c r="O1751" s="101" t="s">
        <v>39</v>
      </c>
      <c r="P1751" s="101" t="s">
        <v>63</v>
      </c>
      <c r="Q1751" s="164">
        <v>43606</v>
      </c>
      <c r="R1751" s="165">
        <v>43769</v>
      </c>
      <c r="S1751" s="166">
        <v>43810</v>
      </c>
      <c r="T1751" s="107">
        <f t="shared" si="159"/>
        <v>41</v>
      </c>
      <c r="U1751" s="107" t="s">
        <v>397</v>
      </c>
      <c r="V1751" s="107">
        <v>1</v>
      </c>
      <c r="W1751" s="188">
        <v>0</v>
      </c>
      <c r="X1751" s="188"/>
      <c r="Y1751" s="188"/>
      <c r="Z1751" s="188"/>
      <c r="AA1751" s="189"/>
      <c r="AB1751" s="162" t="s">
        <v>294</v>
      </c>
    </row>
    <row r="1752" spans="1:28" ht="16">
      <c r="A1752" s="9">
        <v>2</v>
      </c>
      <c r="B1752" s="9">
        <v>3</v>
      </c>
      <c r="C1752" s="9">
        <v>3</v>
      </c>
      <c r="D1752" s="9" t="str">
        <f t="shared" si="160"/>
        <v>Dynan_H6_5620_445_19C</v>
      </c>
      <c r="E1752" s="9" t="str">
        <f t="shared" si="161"/>
        <v>Dynan_H6_5620_445_19C_Lung_Block</v>
      </c>
      <c r="F1752" s="282">
        <f t="shared" si="162"/>
        <v>20</v>
      </c>
      <c r="G1752" s="227">
        <v>3</v>
      </c>
      <c r="H1752" s="94" t="s">
        <v>354</v>
      </c>
      <c r="I1752" s="101" t="s">
        <v>394</v>
      </c>
      <c r="J1752" s="105">
        <v>5620</v>
      </c>
      <c r="K1752" s="94" t="s">
        <v>241</v>
      </c>
      <c r="L1752" s="101">
        <v>445</v>
      </c>
      <c r="M1752" s="101" t="s">
        <v>374</v>
      </c>
      <c r="N1752" s="163">
        <v>0.75</v>
      </c>
      <c r="O1752" s="101" t="s">
        <v>39</v>
      </c>
      <c r="P1752" s="101" t="s">
        <v>63</v>
      </c>
      <c r="Q1752" s="164">
        <v>43606</v>
      </c>
      <c r="R1752" s="165">
        <v>43769</v>
      </c>
      <c r="S1752" s="166">
        <v>43816</v>
      </c>
      <c r="T1752" s="107">
        <f t="shared" si="159"/>
        <v>47</v>
      </c>
      <c r="U1752" s="107" t="s">
        <v>397</v>
      </c>
      <c r="V1752" s="107">
        <v>1</v>
      </c>
      <c r="W1752" s="188">
        <v>0</v>
      </c>
      <c r="X1752" s="188"/>
      <c r="Y1752" s="188"/>
      <c r="Z1752" s="188"/>
      <c r="AA1752" s="189"/>
      <c r="AB1752" s="162" t="s">
        <v>294</v>
      </c>
    </row>
    <row r="1753" spans="1:28" ht="16">
      <c r="A1753" s="9">
        <v>2</v>
      </c>
      <c r="B1753" s="9">
        <v>3</v>
      </c>
      <c r="C1753" s="9">
        <v>3</v>
      </c>
      <c r="D1753" s="9" t="str">
        <f t="shared" si="160"/>
        <v>Dynan_H6_5624_446_19C</v>
      </c>
      <c r="E1753" s="9" t="str">
        <f t="shared" si="161"/>
        <v>Dynan_H6_5624_446_19C_Lung_Block</v>
      </c>
      <c r="F1753" s="282">
        <v>25</v>
      </c>
      <c r="G1753" s="227">
        <v>3</v>
      </c>
      <c r="H1753" s="94" t="s">
        <v>354</v>
      </c>
      <c r="I1753" s="101" t="s">
        <v>394</v>
      </c>
      <c r="J1753" s="105">
        <v>5624</v>
      </c>
      <c r="K1753" s="94" t="s">
        <v>241</v>
      </c>
      <c r="L1753" s="101">
        <v>446</v>
      </c>
      <c r="M1753" s="101" t="s">
        <v>374</v>
      </c>
      <c r="N1753" s="163">
        <v>0.75</v>
      </c>
      <c r="O1753" s="101" t="s">
        <v>39</v>
      </c>
      <c r="P1753" s="101" t="s">
        <v>63</v>
      </c>
      <c r="Q1753" s="164">
        <v>43606</v>
      </c>
      <c r="R1753" s="165">
        <v>43769</v>
      </c>
      <c r="S1753" s="166">
        <v>44179</v>
      </c>
      <c r="T1753" s="107">
        <f t="shared" si="159"/>
        <v>410</v>
      </c>
      <c r="U1753" s="107" t="s">
        <v>397</v>
      </c>
      <c r="V1753" s="107">
        <v>1</v>
      </c>
      <c r="W1753" s="188">
        <v>0</v>
      </c>
      <c r="X1753" s="188"/>
      <c r="Y1753" s="188"/>
      <c r="Z1753" s="188"/>
      <c r="AA1753" s="189"/>
      <c r="AB1753" s="162" t="s">
        <v>407</v>
      </c>
    </row>
    <row r="1754" spans="1:28" s="437" customFormat="1" ht="16" hidden="1">
      <c r="A1754" s="425" t="s">
        <v>58</v>
      </c>
      <c r="B1754" s="425" t="s">
        <v>58</v>
      </c>
      <c r="C1754" s="425" t="s">
        <v>58</v>
      </c>
      <c r="D1754" s="9" t="str">
        <f t="shared" si="160"/>
        <v>Dynan_H6_5626.1_447_19C</v>
      </c>
      <c r="E1754" s="9" t="str">
        <f t="shared" si="161"/>
        <v>Dynan_H6_5626.1_447_19C_Lung_Block</v>
      </c>
      <c r="F1754" s="760">
        <v>26</v>
      </c>
      <c r="G1754" s="428">
        <v>3</v>
      </c>
      <c r="H1754" s="425" t="s">
        <v>354</v>
      </c>
      <c r="I1754" s="471" t="s">
        <v>394</v>
      </c>
      <c r="J1754" s="476">
        <v>5626.1</v>
      </c>
      <c r="K1754" s="425" t="s">
        <v>241</v>
      </c>
      <c r="L1754" s="471">
        <v>447</v>
      </c>
      <c r="M1754" s="471" t="s">
        <v>374</v>
      </c>
      <c r="N1754" s="472">
        <v>0.75</v>
      </c>
      <c r="O1754" s="471" t="s">
        <v>39</v>
      </c>
      <c r="P1754" s="471" t="s">
        <v>63</v>
      </c>
      <c r="Q1754" s="473">
        <v>43606</v>
      </c>
      <c r="R1754" s="474">
        <v>43769</v>
      </c>
      <c r="S1754" s="447">
        <v>44301</v>
      </c>
      <c r="T1754" s="450">
        <f t="shared" si="159"/>
        <v>532</v>
      </c>
      <c r="U1754" s="450">
        <v>0</v>
      </c>
      <c r="V1754" s="450">
        <v>1</v>
      </c>
      <c r="W1754" s="471"/>
      <c r="X1754" s="471"/>
      <c r="Y1754" s="471"/>
      <c r="Z1754" s="471"/>
      <c r="AA1754" s="477"/>
      <c r="AB1754" s="426" t="s">
        <v>104</v>
      </c>
    </row>
    <row r="1755" spans="1:28" ht="16">
      <c r="A1755" s="9">
        <v>2</v>
      </c>
      <c r="B1755" s="9">
        <v>3</v>
      </c>
      <c r="C1755" s="9">
        <v>3</v>
      </c>
      <c r="D1755" s="9" t="str">
        <f t="shared" si="160"/>
        <v>Dynan_H6_5630_447_19C</v>
      </c>
      <c r="E1755" s="9" t="str">
        <f t="shared" si="161"/>
        <v>Dynan_H6_5630_447_19C_Lung_Block</v>
      </c>
      <c r="F1755" s="282">
        <f>F1753+1</f>
        <v>26</v>
      </c>
      <c r="G1755" s="227">
        <v>3</v>
      </c>
      <c r="H1755" s="94" t="s">
        <v>354</v>
      </c>
      <c r="I1755" s="101" t="s">
        <v>394</v>
      </c>
      <c r="J1755" s="105">
        <v>5630</v>
      </c>
      <c r="K1755" s="94" t="s">
        <v>241</v>
      </c>
      <c r="L1755" s="101">
        <v>447</v>
      </c>
      <c r="M1755" s="101" t="s">
        <v>374</v>
      </c>
      <c r="N1755" s="163">
        <v>0.75</v>
      </c>
      <c r="O1755" s="101" t="s">
        <v>39</v>
      </c>
      <c r="P1755" s="101" t="s">
        <v>63</v>
      </c>
      <c r="Q1755" s="164">
        <v>43606</v>
      </c>
      <c r="R1755" s="165">
        <v>43769</v>
      </c>
      <c r="S1755" s="166">
        <v>44301</v>
      </c>
      <c r="T1755" s="107">
        <f t="shared" si="159"/>
        <v>532</v>
      </c>
      <c r="U1755" s="107" t="s">
        <v>397</v>
      </c>
      <c r="V1755" s="107">
        <v>1</v>
      </c>
      <c r="W1755" s="188">
        <v>0</v>
      </c>
      <c r="X1755" s="188"/>
      <c r="Y1755" s="188"/>
      <c r="Z1755" s="188"/>
      <c r="AA1755" s="189"/>
      <c r="AB1755" s="162" t="s">
        <v>405</v>
      </c>
    </row>
    <row r="1756" spans="1:28" ht="16">
      <c r="A1756" s="9">
        <v>2</v>
      </c>
      <c r="B1756" s="9">
        <v>3</v>
      </c>
      <c r="C1756" s="9">
        <v>3</v>
      </c>
      <c r="D1756" s="9" t="str">
        <f t="shared" si="160"/>
        <v>Dynan_H6_5605_448_19C</v>
      </c>
      <c r="E1756" s="9" t="str">
        <f t="shared" si="161"/>
        <v>Dynan_H6_5605_448_19C_Lung_Block</v>
      </c>
      <c r="F1756" s="282">
        <f>F1755+1</f>
        <v>27</v>
      </c>
      <c r="G1756" s="227">
        <v>3</v>
      </c>
      <c r="H1756" s="94" t="s">
        <v>354</v>
      </c>
      <c r="I1756" s="101" t="s">
        <v>394</v>
      </c>
      <c r="J1756" s="105">
        <v>5605</v>
      </c>
      <c r="K1756" s="94" t="s">
        <v>241</v>
      </c>
      <c r="L1756" s="101">
        <v>448</v>
      </c>
      <c r="M1756" s="101" t="s">
        <v>374</v>
      </c>
      <c r="N1756" s="163">
        <v>0.75</v>
      </c>
      <c r="O1756" s="101" t="s">
        <v>39</v>
      </c>
      <c r="P1756" s="101" t="s">
        <v>63</v>
      </c>
      <c r="Q1756" s="164">
        <v>43606</v>
      </c>
      <c r="R1756" s="165">
        <v>43769</v>
      </c>
      <c r="S1756" s="166">
        <v>44291</v>
      </c>
      <c r="T1756" s="107">
        <f t="shared" si="159"/>
        <v>522</v>
      </c>
      <c r="U1756" s="107" t="s">
        <v>397</v>
      </c>
      <c r="V1756" s="107">
        <v>1</v>
      </c>
      <c r="W1756" s="188">
        <v>0</v>
      </c>
      <c r="X1756" s="188"/>
      <c r="Y1756" s="188"/>
      <c r="Z1756" s="188"/>
      <c r="AA1756" s="189"/>
      <c r="AB1756" s="162" t="s">
        <v>200</v>
      </c>
    </row>
    <row r="1757" spans="1:28" ht="16">
      <c r="A1757" s="9">
        <v>2</v>
      </c>
      <c r="B1757" s="9">
        <v>3</v>
      </c>
      <c r="C1757" s="9">
        <v>3</v>
      </c>
      <c r="D1757" s="9" t="str">
        <f t="shared" si="160"/>
        <v>Dynan_H6_5607_448_19C</v>
      </c>
      <c r="E1757" s="9" t="str">
        <f t="shared" si="161"/>
        <v>Dynan_H6_5607_448_19C_Lung_Block</v>
      </c>
      <c r="F1757" s="282">
        <f>F1756+1</f>
        <v>28</v>
      </c>
      <c r="G1757" s="227">
        <v>3</v>
      </c>
      <c r="H1757" s="94" t="s">
        <v>354</v>
      </c>
      <c r="I1757" s="101" t="s">
        <v>394</v>
      </c>
      <c r="J1757" s="105">
        <v>5607</v>
      </c>
      <c r="K1757" s="94" t="s">
        <v>241</v>
      </c>
      <c r="L1757" s="101">
        <v>448</v>
      </c>
      <c r="M1757" s="101" t="s">
        <v>374</v>
      </c>
      <c r="N1757" s="163">
        <v>0.75</v>
      </c>
      <c r="O1757" s="101" t="s">
        <v>39</v>
      </c>
      <c r="P1757" s="101" t="s">
        <v>63</v>
      </c>
      <c r="Q1757" s="164">
        <v>43606</v>
      </c>
      <c r="R1757" s="165">
        <v>43769</v>
      </c>
      <c r="S1757" s="166">
        <v>44299</v>
      </c>
      <c r="T1757" s="107">
        <f t="shared" si="159"/>
        <v>530</v>
      </c>
      <c r="U1757" s="107" t="s">
        <v>397</v>
      </c>
      <c r="V1757" s="107">
        <v>1</v>
      </c>
      <c r="W1757" s="188">
        <v>0</v>
      </c>
      <c r="X1757" s="188"/>
      <c r="Y1757" s="188"/>
      <c r="Z1757" s="188"/>
      <c r="AA1757" s="189"/>
      <c r="AB1757" s="162" t="s">
        <v>405</v>
      </c>
    </row>
    <row r="1758" spans="1:28" s="366" customFormat="1" ht="16">
      <c r="A1758" s="303">
        <v>2</v>
      </c>
      <c r="B1758" s="303">
        <v>3</v>
      </c>
      <c r="C1758" s="303">
        <v>3</v>
      </c>
      <c r="D1758" s="9" t="str">
        <f t="shared" si="160"/>
        <v>Dynan_H6_451.1_451_19C</v>
      </c>
      <c r="E1758" s="9" t="str">
        <f t="shared" si="161"/>
        <v>Dynan_H6_451.1_451_19C_Lung_Block</v>
      </c>
      <c r="F1758" s="500">
        <f>F1757+1</f>
        <v>29</v>
      </c>
      <c r="G1758" s="361">
        <v>3</v>
      </c>
      <c r="H1758" s="303" t="s">
        <v>354</v>
      </c>
      <c r="I1758" s="367" t="s">
        <v>394</v>
      </c>
      <c r="J1758" s="367">
        <v>451.1</v>
      </c>
      <c r="K1758" s="303" t="s">
        <v>241</v>
      </c>
      <c r="L1758" s="367">
        <v>451</v>
      </c>
      <c r="M1758" s="367" t="s">
        <v>374</v>
      </c>
      <c r="N1758" s="381">
        <v>0.75</v>
      </c>
      <c r="O1758" s="367" t="s">
        <v>39</v>
      </c>
      <c r="P1758" s="367" t="s">
        <v>63</v>
      </c>
      <c r="Q1758" s="478">
        <v>43606</v>
      </c>
      <c r="R1758" s="479">
        <v>43769</v>
      </c>
      <c r="S1758" s="480">
        <v>44270</v>
      </c>
      <c r="T1758" s="481">
        <f t="shared" si="159"/>
        <v>501</v>
      </c>
      <c r="U1758" s="481" t="s">
        <v>397</v>
      </c>
      <c r="V1758" s="481">
        <v>1</v>
      </c>
      <c r="W1758" s="303">
        <v>0</v>
      </c>
      <c r="X1758" s="303"/>
      <c r="Y1758" s="303"/>
      <c r="Z1758" s="303"/>
      <c r="AA1758" s="373"/>
      <c r="AB1758" s="359" t="s">
        <v>200</v>
      </c>
    </row>
    <row r="1759" spans="1:28" s="437" customFormat="1" ht="16" hidden="1">
      <c r="A1759" s="425" t="s">
        <v>58</v>
      </c>
      <c r="B1759" s="425" t="s">
        <v>58</v>
      </c>
      <c r="C1759" s="425" t="s">
        <v>58</v>
      </c>
      <c r="D1759" s="9" t="str">
        <f t="shared" si="160"/>
        <v>Dynan_H6_7583_452_19C</v>
      </c>
      <c r="E1759" s="9" t="str">
        <f t="shared" si="161"/>
        <v>Dynan_H6_7583_452_19C_Lung_Block</v>
      </c>
      <c r="F1759" s="760">
        <v>31</v>
      </c>
      <c r="G1759" s="428">
        <v>3</v>
      </c>
      <c r="H1759" s="425" t="s">
        <v>354</v>
      </c>
      <c r="I1759" s="471" t="s">
        <v>394</v>
      </c>
      <c r="J1759" s="476">
        <v>7583</v>
      </c>
      <c r="K1759" s="425" t="s">
        <v>241</v>
      </c>
      <c r="L1759" s="471">
        <v>452</v>
      </c>
      <c r="M1759" s="471" t="s">
        <v>374</v>
      </c>
      <c r="N1759" s="472">
        <v>0.75</v>
      </c>
      <c r="O1759" s="471" t="s">
        <v>39</v>
      </c>
      <c r="P1759" s="471" t="s">
        <v>63</v>
      </c>
      <c r="Q1759" s="473">
        <v>43606</v>
      </c>
      <c r="R1759" s="474">
        <v>43769</v>
      </c>
      <c r="S1759" s="447">
        <v>44279</v>
      </c>
      <c r="T1759" s="450">
        <f t="shared" si="159"/>
        <v>510</v>
      </c>
      <c r="U1759" s="450">
        <v>0</v>
      </c>
      <c r="V1759" s="450">
        <v>1</v>
      </c>
      <c r="W1759" s="471"/>
      <c r="X1759" s="471"/>
      <c r="Y1759" s="471"/>
      <c r="Z1759" s="471"/>
      <c r="AA1759" s="477"/>
      <c r="AB1759" s="426" t="s">
        <v>104</v>
      </c>
    </row>
    <row r="1760" spans="1:28" ht="16">
      <c r="A1760" s="9">
        <v>2</v>
      </c>
      <c r="B1760" s="9">
        <v>3</v>
      </c>
      <c r="C1760" s="9">
        <v>3</v>
      </c>
      <c r="D1760" s="9" t="str">
        <f t="shared" si="160"/>
        <v>Dynan_H6_7584_452_19C</v>
      </c>
      <c r="E1760" s="9" t="str">
        <f t="shared" si="161"/>
        <v>Dynan_H6_7584_452_19C_Lung_Block</v>
      </c>
      <c r="F1760" s="282">
        <f>F1758+1</f>
        <v>30</v>
      </c>
      <c r="G1760" s="227">
        <v>3</v>
      </c>
      <c r="H1760" s="94" t="s">
        <v>354</v>
      </c>
      <c r="I1760" s="101" t="s">
        <v>394</v>
      </c>
      <c r="J1760" s="105">
        <v>7584</v>
      </c>
      <c r="K1760" s="94" t="s">
        <v>241</v>
      </c>
      <c r="L1760" s="101">
        <v>452</v>
      </c>
      <c r="M1760" s="101" t="s">
        <v>374</v>
      </c>
      <c r="N1760" s="163">
        <v>0.75</v>
      </c>
      <c r="O1760" s="101" t="s">
        <v>39</v>
      </c>
      <c r="P1760" s="101" t="s">
        <v>63</v>
      </c>
      <c r="Q1760" s="164">
        <v>43606</v>
      </c>
      <c r="R1760" s="165">
        <v>43769</v>
      </c>
      <c r="S1760" s="166">
        <v>44307</v>
      </c>
      <c r="T1760" s="107">
        <f t="shared" si="159"/>
        <v>538</v>
      </c>
      <c r="U1760" s="107" t="s">
        <v>397</v>
      </c>
      <c r="V1760" s="107">
        <v>1</v>
      </c>
      <c r="W1760" s="188">
        <v>0</v>
      </c>
      <c r="X1760" s="188"/>
      <c r="Y1760" s="188"/>
      <c r="Z1760" s="188"/>
      <c r="AA1760" s="189"/>
      <c r="AB1760" s="162" t="s">
        <v>200</v>
      </c>
    </row>
    <row r="1761" spans="1:28" ht="16">
      <c r="A1761" s="150"/>
      <c r="B1761" s="150"/>
      <c r="C1761" s="150"/>
      <c r="D1761" s="150"/>
      <c r="E1761" s="150"/>
      <c r="F1761" s="282"/>
      <c r="G1761" s="227"/>
      <c r="H1761" s="9"/>
      <c r="I1761" s="169"/>
      <c r="J1761" s="170"/>
      <c r="K1761" s="9"/>
      <c r="L1761" s="169"/>
      <c r="M1761" s="169"/>
      <c r="N1761" s="171"/>
      <c r="O1761" s="169"/>
      <c r="P1761" s="169"/>
      <c r="Q1761" s="172"/>
      <c r="R1761" s="173"/>
      <c r="S1761" s="153"/>
      <c r="T1761" s="161"/>
      <c r="U1761" s="161"/>
      <c r="V1761" s="129" t="s">
        <v>98</v>
      </c>
      <c r="W1761" s="130">
        <f>F1760</f>
        <v>30</v>
      </c>
      <c r="X1761" s="130"/>
      <c r="Y1761" s="130"/>
      <c r="Z1761" s="130"/>
      <c r="AA1761" s="6"/>
      <c r="AB1761" s="150"/>
    </row>
    <row r="1762" spans="1:28" ht="16">
      <c r="A1762" s="150"/>
      <c r="B1762" s="150"/>
      <c r="C1762" s="150"/>
      <c r="D1762" s="150"/>
      <c r="E1762" s="150"/>
      <c r="F1762" s="282"/>
      <c r="G1762" s="227"/>
      <c r="H1762" s="89" t="s">
        <v>389</v>
      </c>
      <c r="I1762" s="169"/>
      <c r="J1762" s="170"/>
      <c r="K1762" s="9"/>
      <c r="L1762" s="169"/>
      <c r="M1762" s="169"/>
      <c r="N1762" s="171"/>
      <c r="O1762" s="169"/>
      <c r="P1762" s="169"/>
      <c r="Q1762" s="172"/>
      <c r="R1762" s="173"/>
      <c r="S1762" s="153"/>
      <c r="T1762" s="161"/>
      <c r="U1762" s="161"/>
      <c r="V1762" s="161"/>
      <c r="W1762" s="9"/>
      <c r="X1762" s="9"/>
      <c r="Y1762" s="9"/>
      <c r="Z1762" s="9"/>
      <c r="AA1762" s="6"/>
      <c r="AB1762" s="150"/>
    </row>
    <row r="1763" spans="1:28" ht="16">
      <c r="A1763" s="150"/>
      <c r="B1763" s="150"/>
      <c r="C1763" s="150"/>
      <c r="D1763" s="150"/>
      <c r="E1763" s="150"/>
      <c r="F1763" s="282"/>
      <c r="G1763" s="227"/>
      <c r="H1763" s="94" t="s">
        <v>347</v>
      </c>
      <c r="I1763" s="101"/>
      <c r="J1763" s="105"/>
      <c r="K1763" s="94"/>
      <c r="L1763" s="101"/>
      <c r="M1763" s="101"/>
      <c r="N1763" s="163"/>
      <c r="O1763" s="101"/>
      <c r="P1763" s="101"/>
      <c r="Q1763" s="164"/>
      <c r="R1763" s="165"/>
      <c r="S1763" s="166"/>
      <c r="T1763" s="107"/>
      <c r="U1763" s="107"/>
      <c r="V1763" s="107"/>
      <c r="W1763" s="188"/>
      <c r="X1763" s="188"/>
      <c r="Y1763" s="188"/>
      <c r="Z1763" s="188"/>
      <c r="AA1763" s="189"/>
      <c r="AB1763" s="162"/>
    </row>
    <row r="1764" spans="1:28" ht="16">
      <c r="A1764" s="150"/>
      <c r="B1764" s="150"/>
      <c r="C1764" s="150"/>
      <c r="D1764" s="150"/>
      <c r="E1764" s="150"/>
      <c r="F1764" s="282"/>
      <c r="G1764" s="227"/>
      <c r="H1764" s="9"/>
      <c r="I1764" s="169"/>
      <c r="J1764" s="170"/>
      <c r="K1764" s="9"/>
      <c r="L1764" s="169"/>
      <c r="M1764" s="169"/>
      <c r="N1764" s="171"/>
      <c r="O1764" s="169"/>
      <c r="P1764" s="169"/>
      <c r="Q1764" s="172"/>
      <c r="R1764" s="173"/>
      <c r="S1764" s="153"/>
      <c r="T1764" s="161"/>
      <c r="U1764" s="161"/>
      <c r="V1764" s="129" t="s">
        <v>98</v>
      </c>
      <c r="W1764" s="130">
        <f>F1763</f>
        <v>0</v>
      </c>
      <c r="X1764" s="130"/>
      <c r="Y1764" s="130"/>
      <c r="Z1764" s="130"/>
      <c r="AA1764" s="6"/>
      <c r="AB1764" s="150"/>
    </row>
    <row r="1765" spans="1:28" ht="16">
      <c r="A1765" s="150"/>
      <c r="B1765" s="150"/>
      <c r="C1765" s="150"/>
      <c r="D1765" s="150"/>
      <c r="E1765" s="150"/>
      <c r="F1765" s="282"/>
      <c r="G1765" s="227"/>
      <c r="H1765" s="9"/>
      <c r="I1765" s="169"/>
      <c r="J1765" s="170"/>
      <c r="K1765" s="9"/>
      <c r="L1765" s="169"/>
      <c r="M1765" s="169"/>
      <c r="N1765" s="171"/>
      <c r="O1765" s="169"/>
      <c r="P1765" s="169"/>
      <c r="Q1765" s="172"/>
      <c r="R1765" s="173"/>
      <c r="S1765" s="153"/>
      <c r="T1765" s="161"/>
      <c r="U1765" s="161"/>
      <c r="V1765" s="161"/>
      <c r="W1765" s="9"/>
      <c r="X1765" s="9"/>
      <c r="Y1765" s="9"/>
      <c r="Z1765" s="9"/>
      <c r="AA1765" s="6"/>
      <c r="AB1765" s="150"/>
    </row>
    <row r="1766" spans="1:28" ht="16">
      <c r="A1766" s="150"/>
      <c r="B1766" s="150"/>
      <c r="C1766" s="150"/>
      <c r="D1766" s="150"/>
      <c r="E1766" s="150"/>
      <c r="F1766" s="282"/>
      <c r="G1766" s="227">
        <v>4</v>
      </c>
      <c r="H1766" s="154" t="s">
        <v>409</v>
      </c>
      <c r="I1766" s="169"/>
      <c r="J1766" s="169"/>
      <c r="K1766" s="9"/>
      <c r="L1766" s="169"/>
      <c r="M1766" s="169"/>
      <c r="N1766" s="171"/>
      <c r="O1766" s="169"/>
      <c r="P1766" s="169"/>
      <c r="Q1766" s="172"/>
      <c r="R1766" s="173"/>
      <c r="S1766" s="153"/>
      <c r="T1766" s="161"/>
      <c r="U1766" s="161"/>
      <c r="V1766" s="161"/>
      <c r="W1766" s="169"/>
      <c r="X1766" s="169"/>
      <c r="Y1766" s="169"/>
      <c r="Z1766" s="169"/>
      <c r="AA1766" s="190"/>
      <c r="AB1766" s="150"/>
    </row>
    <row r="1767" spans="1:28" s="437" customFormat="1" ht="16" hidden="1">
      <c r="A1767" s="425" t="s">
        <v>58</v>
      </c>
      <c r="B1767" s="425" t="s">
        <v>58</v>
      </c>
      <c r="C1767" s="425" t="s">
        <v>58</v>
      </c>
      <c r="D1767" s="426"/>
      <c r="E1767" s="426"/>
      <c r="F1767" s="760">
        <v>1</v>
      </c>
      <c r="G1767" s="428">
        <v>4</v>
      </c>
      <c r="H1767" s="425" t="s">
        <v>354</v>
      </c>
      <c r="I1767" s="471" t="s">
        <v>394</v>
      </c>
      <c r="J1767" s="471">
        <v>412.2</v>
      </c>
      <c r="K1767" s="425" t="s">
        <v>241</v>
      </c>
      <c r="L1767" s="471">
        <v>412</v>
      </c>
      <c r="M1767" s="471" t="s">
        <v>374</v>
      </c>
      <c r="N1767" s="472">
        <v>0.75</v>
      </c>
      <c r="O1767" s="471" t="s">
        <v>39</v>
      </c>
      <c r="P1767" s="471" t="s">
        <v>63</v>
      </c>
      <c r="Q1767" s="473">
        <v>43606</v>
      </c>
      <c r="R1767" s="474">
        <v>43769</v>
      </c>
      <c r="S1767" s="447" t="s">
        <v>134</v>
      </c>
      <c r="T1767" s="450"/>
      <c r="U1767" s="450">
        <v>0</v>
      </c>
      <c r="V1767" s="450"/>
      <c r="W1767" s="471"/>
      <c r="X1767" s="471"/>
      <c r="Y1767" s="471"/>
      <c r="Z1767" s="471"/>
      <c r="AA1767" s="477"/>
      <c r="AB1767" s="426" t="s">
        <v>136</v>
      </c>
    </row>
    <row r="1768" spans="1:28" s="437" customFormat="1" ht="16" hidden="1">
      <c r="A1768" s="425" t="s">
        <v>58</v>
      </c>
      <c r="B1768" s="425" t="s">
        <v>58</v>
      </c>
      <c r="C1768" s="425" t="s">
        <v>58</v>
      </c>
      <c r="D1768" s="426"/>
      <c r="E1768" s="426"/>
      <c r="F1768" s="760">
        <v>2</v>
      </c>
      <c r="G1768" s="428">
        <v>4</v>
      </c>
      <c r="H1768" s="425" t="s">
        <v>354</v>
      </c>
      <c r="I1768" s="471" t="s">
        <v>394</v>
      </c>
      <c r="J1768" s="471">
        <v>418.2</v>
      </c>
      <c r="K1768" s="425" t="s">
        <v>241</v>
      </c>
      <c r="L1768" s="471">
        <v>418</v>
      </c>
      <c r="M1768" s="471" t="s">
        <v>374</v>
      </c>
      <c r="N1768" s="472">
        <v>0.75</v>
      </c>
      <c r="O1768" s="471" t="s">
        <v>39</v>
      </c>
      <c r="P1768" s="471" t="s">
        <v>63</v>
      </c>
      <c r="Q1768" s="473">
        <v>43606</v>
      </c>
      <c r="R1768" s="474">
        <v>43769</v>
      </c>
      <c r="S1768" s="447" t="s">
        <v>134</v>
      </c>
      <c r="T1768" s="450"/>
      <c r="U1768" s="450">
        <v>0</v>
      </c>
      <c r="V1768" s="450"/>
      <c r="W1768" s="471"/>
      <c r="X1768" s="471"/>
      <c r="Y1768" s="471"/>
      <c r="Z1768" s="471"/>
      <c r="AA1768" s="477"/>
      <c r="AB1768" s="426" t="s">
        <v>136</v>
      </c>
    </row>
    <row r="1769" spans="1:28" s="437" customFormat="1" ht="16" hidden="1">
      <c r="A1769" s="425" t="s">
        <v>58</v>
      </c>
      <c r="B1769" s="425" t="s">
        <v>58</v>
      </c>
      <c r="C1769" s="425" t="s">
        <v>58</v>
      </c>
      <c r="D1769" s="426"/>
      <c r="E1769" s="426"/>
      <c r="F1769" s="760">
        <v>3</v>
      </c>
      <c r="G1769" s="428">
        <v>4</v>
      </c>
      <c r="H1769" s="425" t="s">
        <v>354</v>
      </c>
      <c r="I1769" s="471" t="s">
        <v>394</v>
      </c>
      <c r="J1769" s="471">
        <v>421.2</v>
      </c>
      <c r="K1769" s="425" t="s">
        <v>241</v>
      </c>
      <c r="L1769" s="471">
        <v>421</v>
      </c>
      <c r="M1769" s="471" t="s">
        <v>374</v>
      </c>
      <c r="N1769" s="472">
        <v>0.75</v>
      </c>
      <c r="O1769" s="471" t="s">
        <v>39</v>
      </c>
      <c r="P1769" s="471" t="s">
        <v>63</v>
      </c>
      <c r="Q1769" s="473">
        <v>43606</v>
      </c>
      <c r="R1769" s="474">
        <v>43769</v>
      </c>
      <c r="S1769" s="447" t="s">
        <v>134</v>
      </c>
      <c r="T1769" s="450"/>
      <c r="U1769" s="450">
        <v>0</v>
      </c>
      <c r="V1769" s="450"/>
      <c r="W1769" s="471"/>
      <c r="X1769" s="471"/>
      <c r="Y1769" s="471"/>
      <c r="Z1769" s="471"/>
      <c r="AA1769" s="477"/>
      <c r="AB1769" s="426" t="s">
        <v>136</v>
      </c>
    </row>
    <row r="1770" spans="1:28" s="437" customFormat="1" ht="16" hidden="1">
      <c r="A1770" s="425" t="s">
        <v>58</v>
      </c>
      <c r="B1770" s="425" t="s">
        <v>58</v>
      </c>
      <c r="C1770" s="425" t="s">
        <v>58</v>
      </c>
      <c r="D1770" s="426"/>
      <c r="E1770" s="426"/>
      <c r="F1770" s="760">
        <v>4</v>
      </c>
      <c r="G1770" s="428">
        <v>4</v>
      </c>
      <c r="H1770" s="425" t="s">
        <v>354</v>
      </c>
      <c r="I1770" s="471" t="s">
        <v>394</v>
      </c>
      <c r="J1770" s="471">
        <v>430.2</v>
      </c>
      <c r="K1770" s="425" t="s">
        <v>241</v>
      </c>
      <c r="L1770" s="471">
        <v>430</v>
      </c>
      <c r="M1770" s="471" t="s">
        <v>374</v>
      </c>
      <c r="N1770" s="472">
        <v>0.75</v>
      </c>
      <c r="O1770" s="471" t="s">
        <v>39</v>
      </c>
      <c r="P1770" s="471" t="s">
        <v>63</v>
      </c>
      <c r="Q1770" s="473">
        <v>43606</v>
      </c>
      <c r="R1770" s="474">
        <v>43769</v>
      </c>
      <c r="S1770" s="447" t="s">
        <v>134</v>
      </c>
      <c r="T1770" s="450"/>
      <c r="U1770" s="450">
        <v>0</v>
      </c>
      <c r="V1770" s="450"/>
      <c r="W1770" s="471"/>
      <c r="X1770" s="471"/>
      <c r="Y1770" s="471"/>
      <c r="Z1770" s="471"/>
      <c r="AA1770" s="477"/>
      <c r="AB1770" s="426" t="s">
        <v>136</v>
      </c>
    </row>
    <row r="1771" spans="1:28" s="437" customFormat="1" ht="16" hidden="1">
      <c r="A1771" s="425" t="s">
        <v>58</v>
      </c>
      <c r="B1771" s="425" t="s">
        <v>58</v>
      </c>
      <c r="C1771" s="425" t="s">
        <v>58</v>
      </c>
      <c r="D1771" s="426"/>
      <c r="E1771" s="426"/>
      <c r="F1771" s="760">
        <v>5</v>
      </c>
      <c r="G1771" s="428">
        <v>4</v>
      </c>
      <c r="H1771" s="425" t="s">
        <v>354</v>
      </c>
      <c r="I1771" s="471" t="s">
        <v>394</v>
      </c>
      <c r="J1771" s="471">
        <v>442.3</v>
      </c>
      <c r="K1771" s="425" t="s">
        <v>241</v>
      </c>
      <c r="L1771" s="471">
        <v>442</v>
      </c>
      <c r="M1771" s="471" t="s">
        <v>374</v>
      </c>
      <c r="N1771" s="472">
        <v>0.75</v>
      </c>
      <c r="O1771" s="471" t="s">
        <v>39</v>
      </c>
      <c r="P1771" s="471" t="s">
        <v>63</v>
      </c>
      <c r="Q1771" s="473">
        <v>43606</v>
      </c>
      <c r="R1771" s="474">
        <v>43769</v>
      </c>
      <c r="S1771" s="447" t="s">
        <v>134</v>
      </c>
      <c r="T1771" s="450"/>
      <c r="U1771" s="450">
        <v>0</v>
      </c>
      <c r="V1771" s="450"/>
      <c r="W1771" s="471"/>
      <c r="X1771" s="471"/>
      <c r="Y1771" s="471"/>
      <c r="Z1771" s="471"/>
      <c r="AA1771" s="477"/>
      <c r="AB1771" s="426" t="s">
        <v>136</v>
      </c>
    </row>
    <row r="1772" spans="1:28" s="437" customFormat="1" ht="16" hidden="1">
      <c r="A1772" s="425" t="s">
        <v>58</v>
      </c>
      <c r="B1772" s="425" t="s">
        <v>58</v>
      </c>
      <c r="C1772" s="425" t="s">
        <v>58</v>
      </c>
      <c r="D1772" s="426"/>
      <c r="E1772" s="426"/>
      <c r="F1772" s="760">
        <v>6</v>
      </c>
      <c r="G1772" s="428">
        <v>4</v>
      </c>
      <c r="H1772" s="425" t="s">
        <v>354</v>
      </c>
      <c r="I1772" s="471" t="s">
        <v>394</v>
      </c>
      <c r="J1772" s="476">
        <v>5606</v>
      </c>
      <c r="K1772" s="425" t="s">
        <v>241</v>
      </c>
      <c r="L1772" s="471">
        <v>449</v>
      </c>
      <c r="M1772" s="471" t="s">
        <v>374</v>
      </c>
      <c r="N1772" s="472">
        <v>0.75</v>
      </c>
      <c r="O1772" s="471" t="s">
        <v>39</v>
      </c>
      <c r="P1772" s="471" t="s">
        <v>63</v>
      </c>
      <c r="Q1772" s="473">
        <v>43606</v>
      </c>
      <c r="R1772" s="474">
        <v>43769</v>
      </c>
      <c r="S1772" s="447" t="s">
        <v>134</v>
      </c>
      <c r="T1772" s="450"/>
      <c r="U1772" s="450">
        <v>0</v>
      </c>
      <c r="V1772" s="450"/>
      <c r="W1772" s="471"/>
      <c r="X1772" s="471"/>
      <c r="Y1772" s="471"/>
      <c r="Z1772" s="471"/>
      <c r="AA1772" s="477"/>
      <c r="AB1772" s="426" t="s">
        <v>136</v>
      </c>
    </row>
    <row r="1773" spans="1:28" s="437" customFormat="1" ht="16" hidden="1">
      <c r="A1773" s="425" t="s">
        <v>58</v>
      </c>
      <c r="B1773" s="425" t="s">
        <v>58</v>
      </c>
      <c r="C1773" s="425" t="s">
        <v>58</v>
      </c>
      <c r="D1773" s="426"/>
      <c r="E1773" s="426"/>
      <c r="F1773" s="760">
        <v>7</v>
      </c>
      <c r="G1773" s="428">
        <v>4</v>
      </c>
      <c r="H1773" s="425" t="s">
        <v>354</v>
      </c>
      <c r="I1773" s="471" t="s">
        <v>394</v>
      </c>
      <c r="J1773" s="476">
        <v>5627</v>
      </c>
      <c r="K1773" s="425" t="s">
        <v>241</v>
      </c>
      <c r="L1773" s="471">
        <v>447</v>
      </c>
      <c r="M1773" s="471" t="s">
        <v>374</v>
      </c>
      <c r="N1773" s="472">
        <v>0.75</v>
      </c>
      <c r="O1773" s="471" t="s">
        <v>39</v>
      </c>
      <c r="P1773" s="471" t="s">
        <v>63</v>
      </c>
      <c r="Q1773" s="473">
        <v>43606</v>
      </c>
      <c r="R1773" s="474">
        <v>43769</v>
      </c>
      <c r="S1773" s="447" t="s">
        <v>134</v>
      </c>
      <c r="T1773" s="450"/>
      <c r="U1773" s="450">
        <v>0</v>
      </c>
      <c r="V1773" s="450"/>
      <c r="W1773" s="471"/>
      <c r="X1773" s="471"/>
      <c r="Y1773" s="471"/>
      <c r="Z1773" s="471"/>
      <c r="AA1773" s="477"/>
      <c r="AB1773" s="426" t="s">
        <v>136</v>
      </c>
    </row>
    <row r="1774" spans="1:28" s="437" customFormat="1" ht="16" hidden="1">
      <c r="A1774" s="425" t="s">
        <v>58</v>
      </c>
      <c r="B1774" s="425" t="s">
        <v>58</v>
      </c>
      <c r="C1774" s="425" t="s">
        <v>58</v>
      </c>
      <c r="D1774" s="426"/>
      <c r="E1774" s="426"/>
      <c r="F1774" s="760">
        <v>8</v>
      </c>
      <c r="G1774" s="428">
        <v>4</v>
      </c>
      <c r="H1774" s="425" t="s">
        <v>354</v>
      </c>
      <c r="I1774" s="471" t="s">
        <v>394</v>
      </c>
      <c r="J1774" s="476">
        <v>5674</v>
      </c>
      <c r="K1774" s="425" t="s">
        <v>241</v>
      </c>
      <c r="L1774" s="471">
        <v>444</v>
      </c>
      <c r="M1774" s="471" t="s">
        <v>374</v>
      </c>
      <c r="N1774" s="472">
        <v>0.75</v>
      </c>
      <c r="O1774" s="471" t="s">
        <v>39</v>
      </c>
      <c r="P1774" s="471" t="s">
        <v>63</v>
      </c>
      <c r="Q1774" s="473">
        <v>43606</v>
      </c>
      <c r="R1774" s="474">
        <v>43769</v>
      </c>
      <c r="S1774" s="447" t="s">
        <v>134</v>
      </c>
      <c r="T1774" s="450"/>
      <c r="U1774" s="450">
        <v>0</v>
      </c>
      <c r="V1774" s="450"/>
      <c r="W1774" s="471"/>
      <c r="X1774" s="471"/>
      <c r="Y1774" s="471"/>
      <c r="Z1774" s="471"/>
      <c r="AA1774" s="477"/>
      <c r="AB1774" s="426" t="s">
        <v>136</v>
      </c>
    </row>
    <row r="1775" spans="1:28" ht="16">
      <c r="A1775" s="824" t="str">
        <f>"Total Subjects Received "&amp;"("&amp;I1774&amp;")"</f>
        <v>Total Subjects Received (H6)</v>
      </c>
      <c r="B1775" s="825"/>
      <c r="C1775" s="826"/>
      <c r="D1775" s="788" t="s">
        <v>410</v>
      </c>
      <c r="E1775" s="788" t="s">
        <v>410</v>
      </c>
      <c r="F1775" s="282"/>
      <c r="G1775" s="227"/>
      <c r="H1775" s="9"/>
      <c r="I1775" s="31"/>
      <c r="J1775" s="32"/>
      <c r="K1775" s="9"/>
      <c r="L1775" s="31"/>
      <c r="M1775" s="31"/>
      <c r="N1775" s="39"/>
      <c r="O1775" s="31"/>
      <c r="P1775" s="31"/>
      <c r="Q1775" s="38"/>
      <c r="R1775" s="36"/>
      <c r="S1775" s="12"/>
      <c r="T1775" s="79"/>
      <c r="U1775" s="79"/>
      <c r="V1775" s="129" t="s">
        <v>98</v>
      </c>
      <c r="W1775" s="130">
        <f>F1774</f>
        <v>8</v>
      </c>
      <c r="X1775" s="130"/>
      <c r="Y1775" s="130"/>
      <c r="Z1775" s="130"/>
      <c r="AA1775" s="1"/>
      <c r="AB1775" s="37"/>
    </row>
    <row r="1776" spans="1:28" ht="16">
      <c r="A1776" s="150"/>
      <c r="B1776" s="150"/>
      <c r="C1776" s="150"/>
      <c r="D1776" s="150"/>
      <c r="E1776" s="150"/>
      <c r="F1776" s="282"/>
      <c r="G1776" s="227"/>
      <c r="H1776" s="9"/>
      <c r="I1776" s="31"/>
      <c r="J1776" s="32"/>
      <c r="K1776" s="9"/>
      <c r="L1776" s="31"/>
      <c r="M1776" s="31"/>
      <c r="N1776" s="39"/>
      <c r="O1776" s="31"/>
      <c r="P1776" s="31"/>
      <c r="Q1776" s="38"/>
      <c r="R1776" s="36"/>
      <c r="S1776" s="12"/>
      <c r="T1776" s="79"/>
      <c r="U1776" s="79"/>
      <c r="V1776" s="79"/>
      <c r="W1776" s="40"/>
      <c r="X1776" s="40"/>
      <c r="Y1776" s="40"/>
      <c r="Z1776" s="40"/>
      <c r="AA1776" s="1"/>
      <c r="AB1776" s="37"/>
    </row>
    <row r="1777" spans="1:28" ht="16">
      <c r="A1777" s="150"/>
      <c r="B1777" s="150"/>
      <c r="C1777" s="150"/>
      <c r="D1777" s="150"/>
      <c r="E1777" s="150"/>
      <c r="F1777" s="282"/>
      <c r="G1777" s="227"/>
      <c r="H1777" s="88" t="s">
        <v>295</v>
      </c>
      <c r="I1777" s="31"/>
      <c r="J1777" s="32"/>
      <c r="K1777" s="9"/>
      <c r="L1777" s="31"/>
      <c r="M1777" s="31"/>
      <c r="N1777" s="39"/>
      <c r="O1777" s="31"/>
      <c r="P1777" s="31"/>
      <c r="Q1777" s="38"/>
      <c r="R1777" s="36"/>
      <c r="S1777" s="12"/>
      <c r="T1777" s="79"/>
      <c r="U1777" s="79"/>
      <c r="V1777" s="79"/>
      <c r="W1777" s="40"/>
      <c r="X1777" s="40"/>
      <c r="Y1777" s="40"/>
      <c r="Z1777" s="40"/>
      <c r="AA1777" s="1"/>
      <c r="AB1777" s="37"/>
    </row>
    <row r="1778" spans="1:28" ht="16">
      <c r="A1778" s="9">
        <v>2</v>
      </c>
      <c r="B1778" s="9">
        <v>3</v>
      </c>
      <c r="C1778" s="9">
        <v>7</v>
      </c>
      <c r="D1778" s="9" t="str">
        <f>"Dynan_"&amp;I1778&amp;"_"&amp;J1778&amp;"_"&amp;L1778&amp;"_"&amp;K1778</f>
        <v>Dynan_I1_728_46A_18C</v>
      </c>
      <c r="E1778" s="9" t="str">
        <f>D1778&amp;"_Lung_Block"</f>
        <v>Dynan_I1_728_46A_18C_Lung_Block</v>
      </c>
      <c r="F1778" s="282">
        <f>1</f>
        <v>1</v>
      </c>
      <c r="G1778" s="227"/>
      <c r="H1778" s="255" t="s">
        <v>411</v>
      </c>
      <c r="I1778" s="252" t="s">
        <v>412</v>
      </c>
      <c r="J1778" s="252">
        <v>728</v>
      </c>
      <c r="K1778" s="256" t="s">
        <v>44</v>
      </c>
      <c r="L1778" s="252" t="s">
        <v>413</v>
      </c>
      <c r="M1778" s="252" t="s">
        <v>357</v>
      </c>
      <c r="N1778" s="257">
        <v>1.5</v>
      </c>
      <c r="O1778" s="252" t="s">
        <v>35</v>
      </c>
      <c r="P1778" s="252" t="s">
        <v>36</v>
      </c>
      <c r="Q1778" s="268">
        <v>43242</v>
      </c>
      <c r="R1778" s="268">
        <v>43409</v>
      </c>
      <c r="S1778" s="258">
        <v>43439</v>
      </c>
      <c r="T1778" s="259">
        <f>S1778-R1778</f>
        <v>30</v>
      </c>
      <c r="U1778" s="259"/>
      <c r="V1778" s="259"/>
      <c r="W1778" s="252"/>
      <c r="X1778" s="252"/>
      <c r="Y1778" s="252"/>
      <c r="Z1778" s="252"/>
      <c r="AA1778" s="252"/>
      <c r="AB1778" s="256"/>
    </row>
    <row r="1779" spans="1:28" ht="16">
      <c r="A1779" s="9">
        <v>2</v>
      </c>
      <c r="B1779" s="9">
        <v>3</v>
      </c>
      <c r="C1779" s="9">
        <v>7</v>
      </c>
      <c r="D1779" s="9" t="str">
        <f>"Dynan_"&amp;I1779&amp;"_"&amp;J1779&amp;"_"&amp;L1779&amp;"_"&amp;K1779</f>
        <v>Dynan_I1_730_46_18C</v>
      </c>
      <c r="E1779" s="9" t="str">
        <f>D1779&amp;"_Lung_Block"</f>
        <v>Dynan_I1_730_46_18C_Lung_Block</v>
      </c>
      <c r="F1779" s="282">
        <f>F1778+1</f>
        <v>2</v>
      </c>
      <c r="G1779" s="227"/>
      <c r="H1779" s="255" t="s">
        <v>411</v>
      </c>
      <c r="I1779" s="252" t="s">
        <v>412</v>
      </c>
      <c r="J1779" s="252">
        <v>730</v>
      </c>
      <c r="K1779" s="256" t="s">
        <v>44</v>
      </c>
      <c r="L1779" s="252">
        <v>46</v>
      </c>
      <c r="M1779" s="252" t="s">
        <v>357</v>
      </c>
      <c r="N1779" s="257">
        <v>1.5</v>
      </c>
      <c r="O1779" s="252" t="s">
        <v>35</v>
      </c>
      <c r="P1779" s="252" t="s">
        <v>36</v>
      </c>
      <c r="Q1779" s="268">
        <v>43242</v>
      </c>
      <c r="R1779" s="268">
        <v>43409</v>
      </c>
      <c r="S1779" s="258">
        <v>43439</v>
      </c>
      <c r="T1779" s="259">
        <f>S1779-R1779</f>
        <v>30</v>
      </c>
      <c r="U1779" s="259"/>
      <c r="V1779" s="259"/>
      <c r="W1779" s="252"/>
      <c r="X1779" s="252"/>
      <c r="Y1779" s="252"/>
      <c r="Z1779" s="252"/>
      <c r="AA1779" s="252"/>
      <c r="AB1779" s="256"/>
    </row>
    <row r="1780" spans="1:28" ht="16">
      <c r="A1780" s="9">
        <v>2</v>
      </c>
      <c r="B1780" s="9">
        <v>3</v>
      </c>
      <c r="C1780" s="9">
        <v>7</v>
      </c>
      <c r="D1780" s="9" t="str">
        <f>"Dynan_"&amp;I1780&amp;"_"&amp;J1780&amp;"_"&amp;L1780&amp;"_"&amp;K1780</f>
        <v>Dynan_I1_740_49_18C</v>
      </c>
      <c r="E1780" s="9" t="str">
        <f>D1780&amp;"_Lung_Block"</f>
        <v>Dynan_I1_740_49_18C_Lung_Block</v>
      </c>
      <c r="F1780" s="282">
        <f t="shared" ref="F1780:F1807" si="163">F1779+1</f>
        <v>3</v>
      </c>
      <c r="G1780" s="227"/>
      <c r="H1780" s="255" t="s">
        <v>411</v>
      </c>
      <c r="I1780" s="252" t="s">
        <v>412</v>
      </c>
      <c r="J1780" s="252">
        <v>740</v>
      </c>
      <c r="K1780" s="256" t="s">
        <v>44</v>
      </c>
      <c r="L1780" s="252">
        <v>49</v>
      </c>
      <c r="M1780" s="252" t="s">
        <v>357</v>
      </c>
      <c r="N1780" s="257">
        <v>1.5</v>
      </c>
      <c r="O1780" s="252" t="s">
        <v>35</v>
      </c>
      <c r="P1780" s="252" t="s">
        <v>36</v>
      </c>
      <c r="Q1780" s="268">
        <v>43242</v>
      </c>
      <c r="R1780" s="268">
        <v>43409</v>
      </c>
      <c r="S1780" s="258">
        <v>43439</v>
      </c>
      <c r="T1780" s="259">
        <f>S1780-R1780</f>
        <v>30</v>
      </c>
      <c r="U1780" s="259"/>
      <c r="V1780" s="259"/>
      <c r="W1780" s="252"/>
      <c r="X1780" s="252"/>
      <c r="Y1780" s="252"/>
      <c r="Z1780" s="252"/>
      <c r="AA1780" s="252"/>
      <c r="AB1780" s="256"/>
    </row>
    <row r="1781" spans="1:28" ht="16">
      <c r="A1781" s="9">
        <v>2</v>
      </c>
      <c r="B1781" s="9">
        <v>3</v>
      </c>
      <c r="C1781" s="9">
        <v>7</v>
      </c>
      <c r="D1781" s="9" t="str">
        <f>"Dynan_"&amp;I1781&amp;"_"&amp;J1781&amp;"_"&amp;L1781&amp;"_"&amp;K1781</f>
        <v>Dynan_I1_741_49_18C</v>
      </c>
      <c r="E1781" s="9" t="str">
        <f>D1781&amp;"_Lung_Block"</f>
        <v>Dynan_I1_741_49_18C_Lung_Block</v>
      </c>
      <c r="F1781" s="282">
        <f t="shared" si="163"/>
        <v>4</v>
      </c>
      <c r="G1781" s="227"/>
      <c r="H1781" s="255" t="s">
        <v>411</v>
      </c>
      <c r="I1781" s="252" t="s">
        <v>412</v>
      </c>
      <c r="J1781" s="252">
        <v>741</v>
      </c>
      <c r="K1781" s="256" t="s">
        <v>44</v>
      </c>
      <c r="L1781" s="252">
        <v>49</v>
      </c>
      <c r="M1781" s="252" t="s">
        <v>357</v>
      </c>
      <c r="N1781" s="257">
        <v>1.5</v>
      </c>
      <c r="O1781" s="252" t="s">
        <v>35</v>
      </c>
      <c r="P1781" s="252" t="s">
        <v>36</v>
      </c>
      <c r="Q1781" s="268">
        <v>43242</v>
      </c>
      <c r="R1781" s="268">
        <v>43409</v>
      </c>
      <c r="S1781" s="258">
        <v>43439</v>
      </c>
      <c r="T1781" s="259">
        <f>S1781-R1781</f>
        <v>30</v>
      </c>
      <c r="U1781" s="259"/>
      <c r="V1781" s="259"/>
      <c r="W1781" s="252"/>
      <c r="X1781" s="252"/>
      <c r="Y1781" s="252"/>
      <c r="Z1781" s="252"/>
      <c r="AA1781" s="252"/>
      <c r="AB1781" s="256"/>
    </row>
    <row r="1782" spans="1:28" ht="16">
      <c r="A1782" s="9">
        <v>2</v>
      </c>
      <c r="B1782" s="9">
        <v>3</v>
      </c>
      <c r="C1782" s="9">
        <v>7</v>
      </c>
      <c r="D1782" s="9" t="str">
        <f>"Dynan_"&amp;I1782&amp;"_"&amp;J1782&amp;"_"&amp;L1782&amp;"_"&amp;K1782</f>
        <v>Dynan_I1_742_49_18C</v>
      </c>
      <c r="E1782" s="9" t="str">
        <f>D1782&amp;"_Lung_Block"</f>
        <v>Dynan_I1_742_49_18C_Lung_Block</v>
      </c>
      <c r="F1782" s="282">
        <f>F1781+1</f>
        <v>5</v>
      </c>
      <c r="G1782" s="227"/>
      <c r="H1782" s="255" t="s">
        <v>411</v>
      </c>
      <c r="I1782" s="252" t="s">
        <v>412</v>
      </c>
      <c r="J1782" s="252">
        <v>742</v>
      </c>
      <c r="K1782" s="256" t="s">
        <v>44</v>
      </c>
      <c r="L1782" s="252">
        <v>49</v>
      </c>
      <c r="M1782" s="252" t="s">
        <v>357</v>
      </c>
      <c r="N1782" s="257">
        <v>1.5</v>
      </c>
      <c r="O1782" s="252" t="s">
        <v>35</v>
      </c>
      <c r="P1782" s="252" t="s">
        <v>36</v>
      </c>
      <c r="Q1782" s="268">
        <v>43242</v>
      </c>
      <c r="R1782" s="268">
        <v>43409</v>
      </c>
      <c r="S1782" s="258">
        <v>43439</v>
      </c>
      <c r="T1782" s="259">
        <f>S1782-R1782</f>
        <v>30</v>
      </c>
      <c r="U1782" s="259"/>
      <c r="V1782" s="259"/>
      <c r="W1782" s="252"/>
      <c r="X1782" s="252"/>
      <c r="Y1782" s="252"/>
      <c r="Z1782" s="252"/>
      <c r="AA1782" s="252"/>
      <c r="AB1782" s="256"/>
    </row>
    <row r="1783" spans="1:28" ht="16">
      <c r="A1783" s="824" t="str">
        <f>"Total Subjects Received "&amp;"("&amp;I1782&amp;")"</f>
        <v>Total Subjects Received (I1)</v>
      </c>
      <c r="B1783" s="825"/>
      <c r="C1783" s="826"/>
      <c r="D1783" s="788" t="s">
        <v>37</v>
      </c>
      <c r="E1783" s="788" t="s">
        <v>37</v>
      </c>
      <c r="F1783" s="282"/>
      <c r="G1783" s="227"/>
      <c r="H1783" s="751"/>
      <c r="I1783" s="240"/>
      <c r="J1783" s="240"/>
      <c r="K1783" s="238"/>
      <c r="L1783" s="240"/>
      <c r="M1783" s="240"/>
      <c r="N1783" s="241"/>
      <c r="O1783" s="240"/>
      <c r="P1783" s="240"/>
      <c r="Q1783" s="753"/>
      <c r="R1783" s="753"/>
      <c r="S1783" s="242"/>
      <c r="T1783" s="243"/>
      <c r="U1783" s="243"/>
      <c r="V1783" s="243"/>
      <c r="W1783" s="240"/>
      <c r="X1783" s="240"/>
      <c r="Y1783" s="240"/>
      <c r="Z1783" s="240"/>
      <c r="AA1783" s="240"/>
      <c r="AB1783" s="238"/>
    </row>
    <row r="1784" spans="1:28" ht="16">
      <c r="A1784" s="9"/>
      <c r="B1784" s="9"/>
      <c r="C1784" s="9"/>
      <c r="D1784" s="9"/>
      <c r="E1784" s="9"/>
      <c r="F1784" s="282"/>
      <c r="G1784" s="227"/>
      <c r="H1784" s="751"/>
      <c r="I1784" s="240"/>
      <c r="J1784" s="240"/>
      <c r="K1784" s="238"/>
      <c r="L1784" s="240"/>
      <c r="M1784" s="240"/>
      <c r="N1784" s="241"/>
      <c r="O1784" s="240"/>
      <c r="P1784" s="240"/>
      <c r="Q1784" s="753"/>
      <c r="R1784" s="753"/>
      <c r="S1784" s="242"/>
      <c r="T1784" s="243"/>
      <c r="U1784" s="243"/>
      <c r="V1784" s="243"/>
      <c r="W1784" s="240"/>
      <c r="X1784" s="240"/>
      <c r="Y1784" s="240"/>
      <c r="Z1784" s="240"/>
      <c r="AA1784" s="240"/>
      <c r="AB1784" s="238"/>
    </row>
    <row r="1785" spans="1:28" ht="16">
      <c r="A1785" s="9">
        <v>2</v>
      </c>
      <c r="B1785" s="9">
        <v>3</v>
      </c>
      <c r="C1785" s="9">
        <v>7</v>
      </c>
      <c r="D1785" s="9" t="str">
        <f>"Dynan_"&amp;I1785&amp;"_"&amp;J1785&amp;"_"&amp;L1785&amp;"_"&amp;K1785</f>
        <v>Dynan_I2_523_5_18C</v>
      </c>
      <c r="E1785" s="9" t="str">
        <f>D1785&amp;"_Lung_Block"</f>
        <v>Dynan_I2_523_5_18C_Lung_Block</v>
      </c>
      <c r="F1785" s="282">
        <f>F1782+1</f>
        <v>6</v>
      </c>
      <c r="G1785" s="227"/>
      <c r="H1785" s="94" t="s">
        <v>411</v>
      </c>
      <c r="I1785" s="101" t="s">
        <v>414</v>
      </c>
      <c r="J1785" s="105">
        <v>523</v>
      </c>
      <c r="K1785" s="94" t="s">
        <v>44</v>
      </c>
      <c r="L1785" s="101">
        <v>5</v>
      </c>
      <c r="M1785" s="101" t="s">
        <v>357</v>
      </c>
      <c r="N1785" s="163">
        <v>1.5</v>
      </c>
      <c r="O1785" s="101" t="s">
        <v>39</v>
      </c>
      <c r="P1785" s="101" t="s">
        <v>36</v>
      </c>
      <c r="Q1785" s="269">
        <v>43242</v>
      </c>
      <c r="R1785" s="270">
        <v>43409</v>
      </c>
      <c r="S1785" s="166">
        <v>43439</v>
      </c>
      <c r="T1785" s="107">
        <f>S1785-R1785</f>
        <v>30</v>
      </c>
      <c r="U1785" s="107"/>
      <c r="V1785" s="107"/>
      <c r="W1785" s="101"/>
      <c r="X1785" s="101"/>
      <c r="Y1785" s="101"/>
      <c r="Z1785" s="101"/>
      <c r="AA1785" s="101"/>
      <c r="AB1785" s="94"/>
    </row>
    <row r="1786" spans="1:28" ht="16">
      <c r="A1786" s="9">
        <v>2</v>
      </c>
      <c r="B1786" s="9">
        <v>3</v>
      </c>
      <c r="C1786" s="9">
        <v>7</v>
      </c>
      <c r="D1786" s="9" t="str">
        <f>"Dynan_"&amp;I1786&amp;"_"&amp;J1786&amp;"_"&amp;L1786&amp;"_"&amp;K1786</f>
        <v>Dynan_I2_524_5_18C</v>
      </c>
      <c r="E1786" s="9" t="str">
        <f>D1786&amp;"_Lung_Block"</f>
        <v>Dynan_I2_524_5_18C_Lung_Block</v>
      </c>
      <c r="F1786" s="282">
        <f t="shared" si="163"/>
        <v>7</v>
      </c>
      <c r="G1786" s="227"/>
      <c r="H1786" s="94" t="s">
        <v>411</v>
      </c>
      <c r="I1786" s="101" t="s">
        <v>414</v>
      </c>
      <c r="J1786" s="105">
        <v>524</v>
      </c>
      <c r="K1786" s="94" t="s">
        <v>44</v>
      </c>
      <c r="L1786" s="101">
        <v>5</v>
      </c>
      <c r="M1786" s="101" t="s">
        <v>357</v>
      </c>
      <c r="N1786" s="163">
        <v>1.5</v>
      </c>
      <c r="O1786" s="101" t="s">
        <v>39</v>
      </c>
      <c r="P1786" s="101" t="s">
        <v>36</v>
      </c>
      <c r="Q1786" s="269">
        <v>43242</v>
      </c>
      <c r="R1786" s="270">
        <v>43409</v>
      </c>
      <c r="S1786" s="166">
        <v>43439</v>
      </c>
      <c r="T1786" s="107">
        <f>S1786-R1786</f>
        <v>30</v>
      </c>
      <c r="U1786" s="107"/>
      <c r="V1786" s="107"/>
      <c r="W1786" s="101"/>
      <c r="X1786" s="101"/>
      <c r="Y1786" s="101"/>
      <c r="Z1786" s="101"/>
      <c r="AA1786" s="101"/>
      <c r="AB1786" s="94"/>
    </row>
    <row r="1787" spans="1:28" ht="16">
      <c r="A1787" s="9">
        <v>2</v>
      </c>
      <c r="B1787" s="9">
        <v>3</v>
      </c>
      <c r="C1787" s="9">
        <v>7</v>
      </c>
      <c r="D1787" s="9" t="str">
        <f>"Dynan_"&amp;I1787&amp;"_"&amp;J1787&amp;"_"&amp;L1787&amp;"_"&amp;K1787</f>
        <v>Dynan_I2_525_5_18C</v>
      </c>
      <c r="E1787" s="9" t="str">
        <f>D1787&amp;"_Lung_Block"</f>
        <v>Dynan_I2_525_5_18C_Lung_Block</v>
      </c>
      <c r="F1787" s="282">
        <f t="shared" si="163"/>
        <v>8</v>
      </c>
      <c r="G1787" s="227"/>
      <c r="H1787" s="94" t="s">
        <v>411</v>
      </c>
      <c r="I1787" s="101" t="s">
        <v>414</v>
      </c>
      <c r="J1787" s="105">
        <v>525</v>
      </c>
      <c r="K1787" s="94" t="s">
        <v>44</v>
      </c>
      <c r="L1787" s="101">
        <v>5</v>
      </c>
      <c r="M1787" s="101" t="s">
        <v>357</v>
      </c>
      <c r="N1787" s="163">
        <v>1.5</v>
      </c>
      <c r="O1787" s="101" t="s">
        <v>39</v>
      </c>
      <c r="P1787" s="101" t="s">
        <v>36</v>
      </c>
      <c r="Q1787" s="269">
        <v>43242</v>
      </c>
      <c r="R1787" s="270">
        <v>43409</v>
      </c>
      <c r="S1787" s="166">
        <v>43439</v>
      </c>
      <c r="T1787" s="107">
        <f>S1787-R1787</f>
        <v>30</v>
      </c>
      <c r="U1787" s="107"/>
      <c r="V1787" s="107"/>
      <c r="W1787" s="101"/>
      <c r="X1787" s="101"/>
      <c r="Y1787" s="101"/>
      <c r="Z1787" s="101"/>
      <c r="AA1787" s="101"/>
      <c r="AB1787" s="94"/>
    </row>
    <row r="1788" spans="1:28" ht="16">
      <c r="A1788" s="9">
        <v>2</v>
      </c>
      <c r="B1788" s="9">
        <v>3</v>
      </c>
      <c r="C1788" s="9">
        <v>7</v>
      </c>
      <c r="D1788" s="9" t="str">
        <f>"Dynan_"&amp;I1788&amp;"_"&amp;J1788&amp;"_"&amp;L1788&amp;"_"&amp;K1788</f>
        <v>Dynan_I2_526_5_18C</v>
      </c>
      <c r="E1788" s="9" t="str">
        <f>D1788&amp;"_Lung_Block"</f>
        <v>Dynan_I2_526_5_18C_Lung_Block</v>
      </c>
      <c r="F1788" s="282">
        <f t="shared" si="163"/>
        <v>9</v>
      </c>
      <c r="G1788" s="227"/>
      <c r="H1788" s="94" t="s">
        <v>411</v>
      </c>
      <c r="I1788" s="101" t="s">
        <v>414</v>
      </c>
      <c r="J1788" s="105">
        <v>526</v>
      </c>
      <c r="K1788" s="94" t="s">
        <v>44</v>
      </c>
      <c r="L1788" s="101">
        <v>5</v>
      </c>
      <c r="M1788" s="101" t="s">
        <v>357</v>
      </c>
      <c r="N1788" s="163">
        <v>1.5</v>
      </c>
      <c r="O1788" s="101" t="s">
        <v>39</v>
      </c>
      <c r="P1788" s="101" t="s">
        <v>36</v>
      </c>
      <c r="Q1788" s="269">
        <v>43242</v>
      </c>
      <c r="R1788" s="270">
        <v>43409</v>
      </c>
      <c r="S1788" s="166">
        <v>43439</v>
      </c>
      <c r="T1788" s="107">
        <f>S1788-R1788</f>
        <v>30</v>
      </c>
      <c r="U1788" s="107"/>
      <c r="V1788" s="107"/>
      <c r="W1788" s="101"/>
      <c r="X1788" s="101"/>
      <c r="Y1788" s="101"/>
      <c r="Z1788" s="101"/>
      <c r="AA1788" s="101"/>
      <c r="AB1788" s="94"/>
    </row>
    <row r="1789" spans="1:28" ht="16">
      <c r="A1789" s="9">
        <v>2</v>
      </c>
      <c r="B1789" s="9">
        <v>3</v>
      </c>
      <c r="C1789" s="9">
        <v>7</v>
      </c>
      <c r="D1789" s="9" t="str">
        <f>"Dynan_"&amp;I1789&amp;"_"&amp;J1789&amp;"_"&amp;L1789&amp;"_"&amp;K1789</f>
        <v>Dynan_I2_527_5_18C</v>
      </c>
      <c r="E1789" s="9" t="str">
        <f>D1789&amp;"_Lung_Block"</f>
        <v>Dynan_I2_527_5_18C_Lung_Block</v>
      </c>
      <c r="F1789" s="282">
        <f t="shared" si="163"/>
        <v>10</v>
      </c>
      <c r="G1789" s="227"/>
      <c r="H1789" s="94" t="s">
        <v>411</v>
      </c>
      <c r="I1789" s="101" t="s">
        <v>414</v>
      </c>
      <c r="J1789" s="105">
        <v>527</v>
      </c>
      <c r="K1789" s="94" t="s">
        <v>44</v>
      </c>
      <c r="L1789" s="101">
        <v>5</v>
      </c>
      <c r="M1789" s="101" t="s">
        <v>357</v>
      </c>
      <c r="N1789" s="163">
        <v>1.5</v>
      </c>
      <c r="O1789" s="101" t="s">
        <v>39</v>
      </c>
      <c r="P1789" s="101" t="s">
        <v>36</v>
      </c>
      <c r="Q1789" s="269">
        <v>43242</v>
      </c>
      <c r="R1789" s="270">
        <v>43409</v>
      </c>
      <c r="S1789" s="166">
        <v>43439</v>
      </c>
      <c r="T1789" s="107">
        <f>S1789-R1789</f>
        <v>30</v>
      </c>
      <c r="U1789" s="107"/>
      <c r="V1789" s="107"/>
      <c r="W1789" s="101"/>
      <c r="X1789" s="101"/>
      <c r="Y1789" s="101"/>
      <c r="Z1789" s="101"/>
      <c r="AA1789" s="101"/>
      <c r="AB1789" s="94"/>
    </row>
    <row r="1790" spans="1:28" ht="16">
      <c r="A1790" s="824" t="str">
        <f>"Total Subjects Received "&amp;"("&amp;I1789&amp;")"</f>
        <v>Total Subjects Received (I2)</v>
      </c>
      <c r="B1790" s="825"/>
      <c r="C1790" s="826"/>
      <c r="D1790" s="788" t="s">
        <v>37</v>
      </c>
      <c r="E1790" s="788" t="s">
        <v>37</v>
      </c>
      <c r="F1790" s="282"/>
      <c r="G1790" s="227"/>
      <c r="H1790" s="9"/>
      <c r="I1790" s="169"/>
      <c r="J1790" s="170"/>
      <c r="K1790" s="9"/>
      <c r="L1790" s="169"/>
      <c r="M1790" s="169"/>
      <c r="N1790" s="171"/>
      <c r="O1790" s="169"/>
      <c r="P1790" s="169"/>
      <c r="Q1790" s="754"/>
      <c r="R1790" s="755"/>
      <c r="S1790" s="153"/>
      <c r="T1790" s="161"/>
      <c r="U1790" s="161"/>
      <c r="V1790" s="161"/>
      <c r="W1790" s="169"/>
      <c r="X1790" s="169"/>
      <c r="Y1790" s="169"/>
      <c r="Z1790" s="169"/>
      <c r="AA1790" s="169"/>
      <c r="AB1790" s="9"/>
    </row>
    <row r="1791" spans="1:28" ht="16">
      <c r="A1791" s="9"/>
      <c r="B1791" s="9"/>
      <c r="C1791" s="9"/>
      <c r="D1791" s="9"/>
      <c r="E1791" s="9"/>
      <c r="F1791" s="282"/>
      <c r="G1791" s="227"/>
      <c r="H1791" s="9"/>
      <c r="I1791" s="169"/>
      <c r="J1791" s="170"/>
      <c r="K1791" s="9"/>
      <c r="L1791" s="169"/>
      <c r="M1791" s="169"/>
      <c r="N1791" s="171"/>
      <c r="O1791" s="169"/>
      <c r="P1791" s="169"/>
      <c r="Q1791" s="754"/>
      <c r="R1791" s="755"/>
      <c r="S1791" s="153"/>
      <c r="T1791" s="161"/>
      <c r="U1791" s="161"/>
      <c r="V1791" s="161"/>
      <c r="W1791" s="169"/>
      <c r="X1791" s="169"/>
      <c r="Y1791" s="169"/>
      <c r="Z1791" s="169"/>
      <c r="AA1791" s="169"/>
      <c r="AB1791" s="9"/>
    </row>
    <row r="1792" spans="1:28" ht="16">
      <c r="A1792" s="9">
        <v>2</v>
      </c>
      <c r="B1792" s="9">
        <v>3</v>
      </c>
      <c r="C1792" s="9">
        <v>7</v>
      </c>
      <c r="D1792" s="9" t="str">
        <f t="shared" ref="D1792:D1800" si="164">"Dynan_"&amp;I1792&amp;"_"&amp;J1792&amp;"_"&amp;L1792&amp;"_"&amp;K1792</f>
        <v>Dynan_I3_729_46B_18C</v>
      </c>
      <c r="E1792" s="9" t="str">
        <f t="shared" ref="E1792:E1800" si="165">D1792&amp;"_Lung_Block"</f>
        <v>Dynan_I3_729_46B_18C_Lung_Block</v>
      </c>
      <c r="F1792" s="282">
        <f>F1789+1</f>
        <v>11</v>
      </c>
      <c r="G1792" s="227"/>
      <c r="H1792" s="255" t="s">
        <v>411</v>
      </c>
      <c r="I1792" s="252" t="s">
        <v>415</v>
      </c>
      <c r="J1792" s="252">
        <v>729</v>
      </c>
      <c r="K1792" s="256" t="s">
        <v>44</v>
      </c>
      <c r="L1792" s="252" t="s">
        <v>416</v>
      </c>
      <c r="M1792" s="252" t="s">
        <v>357</v>
      </c>
      <c r="N1792" s="257">
        <v>1.5</v>
      </c>
      <c r="O1792" s="252" t="s">
        <v>35</v>
      </c>
      <c r="P1792" s="252" t="s">
        <v>36</v>
      </c>
      <c r="Q1792" s="268">
        <v>43242</v>
      </c>
      <c r="R1792" s="268">
        <v>43409</v>
      </c>
      <c r="S1792" s="258">
        <v>43593</v>
      </c>
      <c r="T1792" s="259">
        <f t="shared" ref="T1792:T1800" si="166">S1792-R1792</f>
        <v>184</v>
      </c>
      <c r="U1792" s="259"/>
      <c r="V1792" s="259"/>
      <c r="W1792" s="252"/>
      <c r="X1792" s="252"/>
      <c r="Y1792" s="252"/>
      <c r="Z1792" s="252"/>
      <c r="AA1792" s="252"/>
      <c r="AB1792" s="256"/>
    </row>
    <row r="1793" spans="1:28" s="437" customFormat="1" ht="16" hidden="1">
      <c r="A1793" s="425" t="s">
        <v>58</v>
      </c>
      <c r="B1793" s="425" t="s">
        <v>58</v>
      </c>
      <c r="C1793" s="425" t="s">
        <v>58</v>
      </c>
      <c r="D1793" s="9" t="str">
        <f t="shared" si="164"/>
        <v>Dynan_I3_731_46C_18C</v>
      </c>
      <c r="E1793" s="9" t="str">
        <f t="shared" si="165"/>
        <v>Dynan_I3_731_46C_18C_Lung_Block</v>
      </c>
      <c r="F1793" s="282">
        <f t="shared" si="163"/>
        <v>12</v>
      </c>
      <c r="G1793" s="428"/>
      <c r="H1793" s="468" t="s">
        <v>411</v>
      </c>
      <c r="I1793" s="457" t="s">
        <v>415</v>
      </c>
      <c r="J1793" s="457">
        <v>731</v>
      </c>
      <c r="K1793" s="459" t="s">
        <v>44</v>
      </c>
      <c r="L1793" s="457" t="s">
        <v>417</v>
      </c>
      <c r="M1793" s="457" t="s">
        <v>357</v>
      </c>
      <c r="N1793" s="460">
        <v>1.5</v>
      </c>
      <c r="O1793" s="457" t="s">
        <v>35</v>
      </c>
      <c r="P1793" s="457" t="s">
        <v>36</v>
      </c>
      <c r="Q1793" s="486">
        <v>43242</v>
      </c>
      <c r="R1793" s="486">
        <v>43409</v>
      </c>
      <c r="S1793" s="462">
        <v>43593</v>
      </c>
      <c r="T1793" s="463">
        <f t="shared" si="166"/>
        <v>184</v>
      </c>
      <c r="U1793" s="463"/>
      <c r="V1793" s="463"/>
      <c r="W1793" s="457"/>
      <c r="X1793" s="457"/>
      <c r="Y1793" s="457"/>
      <c r="Z1793" s="457"/>
      <c r="AA1793" s="457"/>
      <c r="AB1793" s="459"/>
    </row>
    <row r="1794" spans="1:28" ht="16">
      <c r="A1794" s="9">
        <v>2</v>
      </c>
      <c r="B1794" s="9">
        <v>3</v>
      </c>
      <c r="C1794" s="9">
        <v>7</v>
      </c>
      <c r="D1794" s="9" t="str">
        <f t="shared" si="164"/>
        <v>Dynan_I3_935_87_18C</v>
      </c>
      <c r="E1794" s="9" t="str">
        <f t="shared" si="165"/>
        <v>Dynan_I3_935_87_18C_Lung_Block</v>
      </c>
      <c r="F1794" s="282">
        <f t="shared" si="163"/>
        <v>13</v>
      </c>
      <c r="G1794" s="227"/>
      <c r="H1794" s="255" t="s">
        <v>411</v>
      </c>
      <c r="I1794" s="252" t="s">
        <v>415</v>
      </c>
      <c r="J1794" s="252">
        <v>935</v>
      </c>
      <c r="K1794" s="256" t="s">
        <v>44</v>
      </c>
      <c r="L1794" s="252">
        <v>87</v>
      </c>
      <c r="M1794" s="252" t="s">
        <v>357</v>
      </c>
      <c r="N1794" s="257">
        <v>1.5</v>
      </c>
      <c r="O1794" s="252" t="s">
        <v>35</v>
      </c>
      <c r="P1794" s="252" t="s">
        <v>36</v>
      </c>
      <c r="Q1794" s="268">
        <v>43242</v>
      </c>
      <c r="R1794" s="268">
        <v>43409</v>
      </c>
      <c r="S1794" s="258">
        <v>43594</v>
      </c>
      <c r="T1794" s="259">
        <f t="shared" si="166"/>
        <v>185</v>
      </c>
      <c r="U1794" s="259"/>
      <c r="V1794" s="259"/>
      <c r="W1794" s="252"/>
      <c r="X1794" s="252"/>
      <c r="Y1794" s="252"/>
      <c r="Z1794" s="252"/>
      <c r="AA1794" s="252"/>
      <c r="AB1794" s="256"/>
    </row>
    <row r="1795" spans="1:28" ht="16">
      <c r="A1795" s="9">
        <v>2</v>
      </c>
      <c r="B1795" s="9">
        <v>3</v>
      </c>
      <c r="C1795" s="9">
        <v>7</v>
      </c>
      <c r="D1795" s="9" t="str">
        <f t="shared" si="164"/>
        <v>Dynan_I3_936_87_18C</v>
      </c>
      <c r="E1795" s="9" t="str">
        <f t="shared" si="165"/>
        <v>Dynan_I3_936_87_18C_Lung_Block</v>
      </c>
      <c r="F1795" s="282">
        <f t="shared" si="163"/>
        <v>14</v>
      </c>
      <c r="G1795" s="227"/>
      <c r="H1795" s="255" t="s">
        <v>411</v>
      </c>
      <c r="I1795" s="252" t="s">
        <v>415</v>
      </c>
      <c r="J1795" s="252">
        <v>936</v>
      </c>
      <c r="K1795" s="256" t="s">
        <v>44</v>
      </c>
      <c r="L1795" s="252">
        <v>87</v>
      </c>
      <c r="M1795" s="252" t="s">
        <v>357</v>
      </c>
      <c r="N1795" s="257">
        <v>1.5</v>
      </c>
      <c r="O1795" s="252" t="s">
        <v>35</v>
      </c>
      <c r="P1795" s="252" t="s">
        <v>36</v>
      </c>
      <c r="Q1795" s="268">
        <v>43242</v>
      </c>
      <c r="R1795" s="268">
        <v>43409</v>
      </c>
      <c r="S1795" s="258">
        <v>43594</v>
      </c>
      <c r="T1795" s="259">
        <f t="shared" si="166"/>
        <v>185</v>
      </c>
      <c r="U1795" s="259"/>
      <c r="V1795" s="259"/>
      <c r="W1795" s="252"/>
      <c r="X1795" s="252"/>
      <c r="Y1795" s="252"/>
      <c r="Z1795" s="252"/>
      <c r="AA1795" s="252"/>
      <c r="AB1795" s="256"/>
    </row>
    <row r="1796" spans="1:28" ht="16">
      <c r="A1796" s="9">
        <v>2</v>
      </c>
      <c r="B1796" s="9">
        <v>3</v>
      </c>
      <c r="C1796" s="9">
        <v>7</v>
      </c>
      <c r="D1796" s="9" t="str">
        <f t="shared" si="164"/>
        <v>Dynan_I3_937_87_18C</v>
      </c>
      <c r="E1796" s="9" t="str">
        <f t="shared" si="165"/>
        <v>Dynan_I3_937_87_18C_Lung_Block</v>
      </c>
      <c r="F1796" s="282">
        <f t="shared" si="163"/>
        <v>15</v>
      </c>
      <c r="G1796" s="227"/>
      <c r="H1796" s="255" t="s">
        <v>411</v>
      </c>
      <c r="I1796" s="252" t="s">
        <v>415</v>
      </c>
      <c r="J1796" s="252">
        <v>937</v>
      </c>
      <c r="K1796" s="256" t="s">
        <v>44</v>
      </c>
      <c r="L1796" s="252">
        <v>87</v>
      </c>
      <c r="M1796" s="252" t="s">
        <v>357</v>
      </c>
      <c r="N1796" s="257">
        <v>1.5</v>
      </c>
      <c r="O1796" s="252" t="s">
        <v>35</v>
      </c>
      <c r="P1796" s="252" t="s">
        <v>36</v>
      </c>
      <c r="Q1796" s="268">
        <v>43242</v>
      </c>
      <c r="R1796" s="268">
        <v>43409</v>
      </c>
      <c r="S1796" s="258">
        <v>43594</v>
      </c>
      <c r="T1796" s="259">
        <f t="shared" si="166"/>
        <v>185</v>
      </c>
      <c r="U1796" s="259"/>
      <c r="V1796" s="259"/>
      <c r="W1796" s="252"/>
      <c r="X1796" s="252"/>
      <c r="Y1796" s="252"/>
      <c r="Z1796" s="252"/>
      <c r="AA1796" s="252"/>
      <c r="AB1796" s="256"/>
    </row>
    <row r="1797" spans="1:28" ht="16">
      <c r="A1797" s="9">
        <v>2</v>
      </c>
      <c r="B1797" s="9">
        <v>3</v>
      </c>
      <c r="C1797" s="9">
        <v>7</v>
      </c>
      <c r="D1797" s="9" t="str">
        <f t="shared" si="164"/>
        <v>Dynan_I3_944_89_18C</v>
      </c>
      <c r="E1797" s="9" t="str">
        <f t="shared" si="165"/>
        <v>Dynan_I3_944_89_18C_Lung_Block</v>
      </c>
      <c r="F1797" s="282">
        <f t="shared" si="163"/>
        <v>16</v>
      </c>
      <c r="G1797" s="227"/>
      <c r="H1797" s="255" t="s">
        <v>411</v>
      </c>
      <c r="I1797" s="252" t="s">
        <v>415</v>
      </c>
      <c r="J1797" s="252">
        <v>944</v>
      </c>
      <c r="K1797" s="256" t="s">
        <v>44</v>
      </c>
      <c r="L1797" s="252">
        <v>89</v>
      </c>
      <c r="M1797" s="252" t="s">
        <v>357</v>
      </c>
      <c r="N1797" s="257">
        <v>1.5</v>
      </c>
      <c r="O1797" s="252" t="s">
        <v>35</v>
      </c>
      <c r="P1797" s="252" t="s">
        <v>36</v>
      </c>
      <c r="Q1797" s="268">
        <v>43242</v>
      </c>
      <c r="R1797" s="268">
        <v>43409</v>
      </c>
      <c r="S1797" s="258">
        <v>43594</v>
      </c>
      <c r="T1797" s="259">
        <f t="shared" si="166"/>
        <v>185</v>
      </c>
      <c r="U1797" s="259"/>
      <c r="V1797" s="259"/>
      <c r="W1797" s="252"/>
      <c r="X1797" s="252"/>
      <c r="Y1797" s="252"/>
      <c r="Z1797" s="252"/>
      <c r="AA1797" s="252"/>
      <c r="AB1797" s="256"/>
    </row>
    <row r="1798" spans="1:28" ht="16">
      <c r="A1798" s="9">
        <v>2</v>
      </c>
      <c r="B1798" s="9">
        <v>3</v>
      </c>
      <c r="C1798" s="9">
        <v>7</v>
      </c>
      <c r="D1798" s="9" t="str">
        <f t="shared" si="164"/>
        <v>Dynan_I3_945_89_18C</v>
      </c>
      <c r="E1798" s="9" t="str">
        <f t="shared" si="165"/>
        <v>Dynan_I3_945_89_18C_Lung_Block</v>
      </c>
      <c r="F1798" s="282">
        <f t="shared" si="163"/>
        <v>17</v>
      </c>
      <c r="G1798" s="227"/>
      <c r="H1798" s="255" t="s">
        <v>411</v>
      </c>
      <c r="I1798" s="252" t="s">
        <v>415</v>
      </c>
      <c r="J1798" s="252">
        <v>945</v>
      </c>
      <c r="K1798" s="256" t="s">
        <v>44</v>
      </c>
      <c r="L1798" s="252">
        <v>89</v>
      </c>
      <c r="M1798" s="252" t="s">
        <v>357</v>
      </c>
      <c r="N1798" s="257">
        <v>1.5</v>
      </c>
      <c r="O1798" s="252" t="s">
        <v>35</v>
      </c>
      <c r="P1798" s="252" t="s">
        <v>36</v>
      </c>
      <c r="Q1798" s="268">
        <v>43242</v>
      </c>
      <c r="R1798" s="268">
        <v>43409</v>
      </c>
      <c r="S1798" s="258">
        <v>43594</v>
      </c>
      <c r="T1798" s="259">
        <f t="shared" si="166"/>
        <v>185</v>
      </c>
      <c r="U1798" s="259"/>
      <c r="V1798" s="259"/>
      <c r="W1798" s="252"/>
      <c r="X1798" s="252"/>
      <c r="Y1798" s="252"/>
      <c r="Z1798" s="252"/>
      <c r="AA1798" s="252"/>
      <c r="AB1798" s="256"/>
    </row>
    <row r="1799" spans="1:28" ht="16">
      <c r="A1799" s="9">
        <v>2</v>
      </c>
      <c r="B1799" s="9">
        <v>3</v>
      </c>
      <c r="C1799" s="9">
        <v>7</v>
      </c>
      <c r="D1799" s="9" t="str">
        <f t="shared" si="164"/>
        <v>Dynan_I3_946_90_18C</v>
      </c>
      <c r="E1799" s="9" t="str">
        <f t="shared" si="165"/>
        <v>Dynan_I3_946_90_18C_Lung_Block</v>
      </c>
      <c r="F1799" s="282">
        <f t="shared" si="163"/>
        <v>18</v>
      </c>
      <c r="G1799" s="227"/>
      <c r="H1799" s="255" t="s">
        <v>411</v>
      </c>
      <c r="I1799" s="252" t="s">
        <v>415</v>
      </c>
      <c r="J1799" s="252">
        <v>946</v>
      </c>
      <c r="K1799" s="256" t="s">
        <v>44</v>
      </c>
      <c r="L1799" s="252">
        <v>90</v>
      </c>
      <c r="M1799" s="252" t="s">
        <v>357</v>
      </c>
      <c r="N1799" s="257">
        <v>1.5</v>
      </c>
      <c r="O1799" s="252" t="s">
        <v>35</v>
      </c>
      <c r="P1799" s="252" t="s">
        <v>36</v>
      </c>
      <c r="Q1799" s="268">
        <v>43242</v>
      </c>
      <c r="R1799" s="268">
        <v>43409</v>
      </c>
      <c r="S1799" s="258">
        <v>43593</v>
      </c>
      <c r="T1799" s="259">
        <f t="shared" si="166"/>
        <v>184</v>
      </c>
      <c r="U1799" s="259"/>
      <c r="V1799" s="259"/>
      <c r="W1799" s="252"/>
      <c r="X1799" s="252"/>
      <c r="Y1799" s="252"/>
      <c r="Z1799" s="252"/>
      <c r="AA1799" s="252"/>
      <c r="AB1799" s="256"/>
    </row>
    <row r="1800" spans="1:28" ht="16">
      <c r="A1800" s="9">
        <v>2</v>
      </c>
      <c r="B1800" s="9">
        <v>3</v>
      </c>
      <c r="C1800" s="9">
        <v>7</v>
      </c>
      <c r="D1800" s="9" t="str">
        <f t="shared" si="164"/>
        <v>Dynan_I3_947_90_18C</v>
      </c>
      <c r="E1800" s="9" t="str">
        <f t="shared" si="165"/>
        <v>Dynan_I3_947_90_18C_Lung_Block</v>
      </c>
      <c r="F1800" s="282">
        <f t="shared" si="163"/>
        <v>19</v>
      </c>
      <c r="G1800" s="227"/>
      <c r="H1800" s="255" t="s">
        <v>411</v>
      </c>
      <c r="I1800" s="252" t="s">
        <v>415</v>
      </c>
      <c r="J1800" s="252">
        <v>947</v>
      </c>
      <c r="K1800" s="256" t="s">
        <v>44</v>
      </c>
      <c r="L1800" s="252">
        <v>90</v>
      </c>
      <c r="M1800" s="252" t="s">
        <v>357</v>
      </c>
      <c r="N1800" s="257">
        <v>1.5</v>
      </c>
      <c r="O1800" s="252" t="s">
        <v>35</v>
      </c>
      <c r="P1800" s="252" t="s">
        <v>36</v>
      </c>
      <c r="Q1800" s="268">
        <v>43242</v>
      </c>
      <c r="R1800" s="268">
        <v>43409</v>
      </c>
      <c r="S1800" s="258">
        <v>43593</v>
      </c>
      <c r="T1800" s="259">
        <f t="shared" si="166"/>
        <v>184</v>
      </c>
      <c r="U1800" s="259"/>
      <c r="V1800" s="259"/>
      <c r="W1800" s="252"/>
      <c r="X1800" s="252"/>
      <c r="Y1800" s="252"/>
      <c r="Z1800" s="252"/>
      <c r="AA1800" s="252"/>
      <c r="AB1800" s="256"/>
    </row>
    <row r="1801" spans="1:28" ht="16">
      <c r="A1801" s="824" t="str">
        <f>"Total Subjects Received "&amp;"("&amp;I1800&amp;")"</f>
        <v>Total Subjects Received (I3)</v>
      </c>
      <c r="B1801" s="825"/>
      <c r="C1801" s="826"/>
      <c r="D1801" s="788" t="s">
        <v>418</v>
      </c>
      <c r="E1801" s="788" t="s">
        <v>418</v>
      </c>
      <c r="F1801" s="282"/>
      <c r="G1801" s="227"/>
      <c r="H1801" s="751"/>
      <c r="I1801" s="240"/>
      <c r="J1801" s="240"/>
      <c r="K1801" s="238"/>
      <c r="L1801" s="240"/>
      <c r="M1801" s="240"/>
      <c r="N1801" s="241"/>
      <c r="O1801" s="240"/>
      <c r="P1801" s="240"/>
      <c r="Q1801" s="753"/>
      <c r="R1801" s="753"/>
      <c r="S1801" s="242"/>
      <c r="T1801" s="243"/>
      <c r="U1801" s="243"/>
      <c r="V1801" s="243"/>
      <c r="W1801" s="240"/>
      <c r="X1801" s="240"/>
      <c r="Y1801" s="240"/>
      <c r="Z1801" s="240"/>
      <c r="AA1801" s="240"/>
      <c r="AB1801" s="238"/>
    </row>
    <row r="1802" spans="1:28" ht="16">
      <c r="A1802" s="9"/>
      <c r="B1802" s="9"/>
      <c r="C1802" s="9"/>
      <c r="D1802" s="9"/>
      <c r="E1802" s="9"/>
      <c r="F1802" s="282"/>
      <c r="G1802" s="227"/>
      <c r="H1802" s="751"/>
      <c r="I1802" s="240"/>
      <c r="J1802" s="240"/>
      <c r="K1802" s="238"/>
      <c r="L1802" s="240"/>
      <c r="M1802" s="240"/>
      <c r="N1802" s="241"/>
      <c r="O1802" s="240"/>
      <c r="P1802" s="240"/>
      <c r="Q1802" s="753"/>
      <c r="R1802" s="753"/>
      <c r="S1802" s="242"/>
      <c r="T1802" s="243"/>
      <c r="U1802" s="243"/>
      <c r="V1802" s="243"/>
      <c r="W1802" s="240"/>
      <c r="X1802" s="240"/>
      <c r="Y1802" s="240"/>
      <c r="Z1802" s="240"/>
      <c r="AA1802" s="240"/>
      <c r="AB1802" s="238"/>
    </row>
    <row r="1803" spans="1:28" ht="16">
      <c r="A1803" s="9">
        <v>2</v>
      </c>
      <c r="B1803" s="9">
        <v>3</v>
      </c>
      <c r="C1803" s="9">
        <v>7</v>
      </c>
      <c r="D1803" s="9" t="str">
        <f>"Dynan_"&amp;I1803&amp;"_"&amp;J1803&amp;"_"&amp;L1803&amp;"_"&amp;K1803</f>
        <v>Dynan_I4_528_6_18C</v>
      </c>
      <c r="E1803" s="9" t="str">
        <f>D1803&amp;"_Lung_Block"</f>
        <v>Dynan_I4_528_6_18C_Lung_Block</v>
      </c>
      <c r="F1803" s="282">
        <f>F1800+1</f>
        <v>20</v>
      </c>
      <c r="G1803" s="227"/>
      <c r="H1803" s="94" t="s">
        <v>411</v>
      </c>
      <c r="I1803" s="101" t="s">
        <v>419</v>
      </c>
      <c r="J1803" s="105">
        <v>528</v>
      </c>
      <c r="K1803" s="94" t="s">
        <v>44</v>
      </c>
      <c r="L1803" s="101">
        <v>6</v>
      </c>
      <c r="M1803" s="101" t="s">
        <v>357</v>
      </c>
      <c r="N1803" s="163">
        <v>1.5</v>
      </c>
      <c r="O1803" s="101" t="s">
        <v>39</v>
      </c>
      <c r="P1803" s="101" t="s">
        <v>36</v>
      </c>
      <c r="Q1803" s="269">
        <v>43242</v>
      </c>
      <c r="R1803" s="270">
        <v>43409</v>
      </c>
      <c r="S1803" s="166">
        <v>43591</v>
      </c>
      <c r="T1803" s="107">
        <f>S1803-R1803</f>
        <v>182</v>
      </c>
      <c r="U1803" s="107"/>
      <c r="V1803" s="107"/>
      <c r="W1803" s="101"/>
      <c r="X1803" s="101"/>
      <c r="Y1803" s="101"/>
      <c r="Z1803" s="101"/>
      <c r="AA1803" s="101"/>
      <c r="AB1803" s="94"/>
    </row>
    <row r="1804" spans="1:28" ht="16">
      <c r="A1804" s="9">
        <v>2</v>
      </c>
      <c r="B1804" s="9">
        <v>3</v>
      </c>
      <c r="C1804" s="9">
        <v>7</v>
      </c>
      <c r="D1804" s="9" t="str">
        <f>"Dynan_"&amp;I1804&amp;"_"&amp;J1804&amp;"_"&amp;L1804&amp;"_"&amp;K1804</f>
        <v>Dynan_I4_529_6_18C</v>
      </c>
      <c r="E1804" s="9" t="str">
        <f>D1804&amp;"_Lung_Block"</f>
        <v>Dynan_I4_529_6_18C_Lung_Block</v>
      </c>
      <c r="F1804" s="282">
        <f t="shared" si="163"/>
        <v>21</v>
      </c>
      <c r="G1804" s="227"/>
      <c r="H1804" s="94" t="s">
        <v>411</v>
      </c>
      <c r="I1804" s="101" t="s">
        <v>419</v>
      </c>
      <c r="J1804" s="105">
        <v>529</v>
      </c>
      <c r="K1804" s="94" t="s">
        <v>44</v>
      </c>
      <c r="L1804" s="101">
        <v>6</v>
      </c>
      <c r="M1804" s="101" t="s">
        <v>357</v>
      </c>
      <c r="N1804" s="163">
        <v>1.5</v>
      </c>
      <c r="O1804" s="101" t="s">
        <v>39</v>
      </c>
      <c r="P1804" s="101" t="s">
        <v>36</v>
      </c>
      <c r="Q1804" s="269">
        <v>43242</v>
      </c>
      <c r="R1804" s="270">
        <v>43409</v>
      </c>
      <c r="S1804" s="166">
        <v>43591</v>
      </c>
      <c r="T1804" s="107">
        <f>S1804-R1804</f>
        <v>182</v>
      </c>
      <c r="U1804" s="107"/>
      <c r="V1804" s="107"/>
      <c r="W1804" s="101"/>
      <c r="X1804" s="101"/>
      <c r="Y1804" s="101"/>
      <c r="Z1804" s="101"/>
      <c r="AA1804" s="101"/>
      <c r="AB1804" s="94"/>
    </row>
    <row r="1805" spans="1:28" ht="16">
      <c r="A1805" s="9">
        <v>2</v>
      </c>
      <c r="B1805" s="9">
        <v>3</v>
      </c>
      <c r="C1805" s="9">
        <v>7</v>
      </c>
      <c r="D1805" s="9" t="str">
        <f>"Dynan_"&amp;I1805&amp;"_"&amp;J1805&amp;"_"&amp;L1805&amp;"_"&amp;K1805</f>
        <v>Dynan_I4_531_6_18C</v>
      </c>
      <c r="E1805" s="9" t="str">
        <f>D1805&amp;"_Lung_Block"</f>
        <v>Dynan_I4_531_6_18C_Lung_Block</v>
      </c>
      <c r="F1805" s="282">
        <f t="shared" si="163"/>
        <v>22</v>
      </c>
      <c r="G1805" s="227"/>
      <c r="H1805" s="94" t="s">
        <v>411</v>
      </c>
      <c r="I1805" s="101" t="s">
        <v>419</v>
      </c>
      <c r="J1805" s="105">
        <v>531</v>
      </c>
      <c r="K1805" s="94" t="s">
        <v>44</v>
      </c>
      <c r="L1805" s="101">
        <v>6</v>
      </c>
      <c r="M1805" s="101" t="s">
        <v>357</v>
      </c>
      <c r="N1805" s="163">
        <v>1.5</v>
      </c>
      <c r="O1805" s="101" t="s">
        <v>39</v>
      </c>
      <c r="P1805" s="101" t="s">
        <v>36</v>
      </c>
      <c r="Q1805" s="269">
        <v>43242</v>
      </c>
      <c r="R1805" s="270">
        <v>43409</v>
      </c>
      <c r="S1805" s="166">
        <v>43591</v>
      </c>
      <c r="T1805" s="107">
        <f>S1805-R1805</f>
        <v>182</v>
      </c>
      <c r="U1805" s="107"/>
      <c r="V1805" s="107"/>
      <c r="W1805" s="101"/>
      <c r="X1805" s="101"/>
      <c r="Y1805" s="101"/>
      <c r="Z1805" s="101"/>
      <c r="AA1805" s="101"/>
      <c r="AB1805" s="94"/>
    </row>
    <row r="1806" spans="1:28" ht="16">
      <c r="A1806" s="9">
        <v>2</v>
      </c>
      <c r="B1806" s="9">
        <v>3</v>
      </c>
      <c r="C1806" s="9">
        <v>7</v>
      </c>
      <c r="D1806" s="9" t="str">
        <f>"Dynan_"&amp;I1806&amp;"_"&amp;J1806&amp;"_"&amp;L1806&amp;"_"&amp;K1806</f>
        <v>Dynan_I4_532_6_18C</v>
      </c>
      <c r="E1806" s="9" t="str">
        <f>D1806&amp;"_Lung_Block"</f>
        <v>Dynan_I4_532_6_18C_Lung_Block</v>
      </c>
      <c r="F1806" s="282">
        <f t="shared" si="163"/>
        <v>23</v>
      </c>
      <c r="G1806" s="227"/>
      <c r="H1806" s="94" t="s">
        <v>411</v>
      </c>
      <c r="I1806" s="101" t="s">
        <v>419</v>
      </c>
      <c r="J1806" s="105">
        <v>532</v>
      </c>
      <c r="K1806" s="94" t="s">
        <v>44</v>
      </c>
      <c r="L1806" s="101">
        <v>6</v>
      </c>
      <c r="M1806" s="101" t="s">
        <v>357</v>
      </c>
      <c r="N1806" s="163">
        <v>1.5</v>
      </c>
      <c r="O1806" s="101" t="s">
        <v>39</v>
      </c>
      <c r="P1806" s="101" t="s">
        <v>36</v>
      </c>
      <c r="Q1806" s="269">
        <v>43242</v>
      </c>
      <c r="R1806" s="270">
        <v>43409</v>
      </c>
      <c r="S1806" s="166">
        <v>43591</v>
      </c>
      <c r="T1806" s="107">
        <f>S1806-R1806</f>
        <v>182</v>
      </c>
      <c r="U1806" s="107"/>
      <c r="V1806" s="107"/>
      <c r="W1806" s="101"/>
      <c r="X1806" s="101"/>
      <c r="Y1806" s="101"/>
      <c r="Z1806" s="101"/>
      <c r="AA1806" s="101"/>
      <c r="AB1806" s="94"/>
    </row>
    <row r="1807" spans="1:28" ht="16">
      <c r="A1807" s="9">
        <v>2</v>
      </c>
      <c r="B1807" s="9">
        <v>3</v>
      </c>
      <c r="C1807" s="9">
        <v>7</v>
      </c>
      <c r="D1807" s="9" t="str">
        <f>"Dynan_"&amp;I1807&amp;"_"&amp;J1807&amp;"_"&amp;L1807&amp;"_"&amp;K1807</f>
        <v>Dynan_I4_533_6_18C</v>
      </c>
      <c r="E1807" s="9" t="str">
        <f>D1807&amp;"_Lung_Block"</f>
        <v>Dynan_I4_533_6_18C_Lung_Block</v>
      </c>
      <c r="F1807" s="282">
        <f t="shared" si="163"/>
        <v>24</v>
      </c>
      <c r="G1807" s="227"/>
      <c r="H1807" s="94" t="s">
        <v>411</v>
      </c>
      <c r="I1807" s="101" t="s">
        <v>419</v>
      </c>
      <c r="J1807" s="105">
        <v>533</v>
      </c>
      <c r="K1807" s="94" t="s">
        <v>44</v>
      </c>
      <c r="L1807" s="101">
        <v>6</v>
      </c>
      <c r="M1807" s="101" t="s">
        <v>357</v>
      </c>
      <c r="N1807" s="163">
        <v>1.5</v>
      </c>
      <c r="O1807" s="101" t="s">
        <v>39</v>
      </c>
      <c r="P1807" s="101" t="s">
        <v>36</v>
      </c>
      <c r="Q1807" s="269">
        <v>43242</v>
      </c>
      <c r="R1807" s="270">
        <v>43409</v>
      </c>
      <c r="S1807" s="166">
        <v>43591</v>
      </c>
      <c r="T1807" s="107">
        <f>S1807-R1807</f>
        <v>182</v>
      </c>
      <c r="U1807" s="107"/>
      <c r="V1807" s="107"/>
      <c r="W1807" s="101"/>
      <c r="X1807" s="101"/>
      <c r="Y1807" s="101"/>
      <c r="Z1807" s="101"/>
      <c r="AA1807" s="101"/>
      <c r="AB1807" s="94"/>
    </row>
    <row r="1808" spans="1:28" ht="16">
      <c r="A1808" s="824" t="str">
        <f>"Total Subjects Received "&amp;"("&amp;I1807&amp;")"</f>
        <v>Total Subjects Received (I4)</v>
      </c>
      <c r="B1808" s="825"/>
      <c r="C1808" s="826"/>
      <c r="D1808" s="788" t="s">
        <v>37</v>
      </c>
      <c r="E1808" s="788" t="s">
        <v>37</v>
      </c>
      <c r="F1808" s="282"/>
      <c r="G1808" s="227"/>
      <c r="H1808" s="9"/>
      <c r="I1808" s="31"/>
      <c r="J1808" s="32"/>
      <c r="K1808" s="9"/>
      <c r="L1808" s="31"/>
      <c r="M1808" s="31"/>
      <c r="N1808" s="39"/>
      <c r="O1808" s="31"/>
      <c r="P1808" s="31"/>
      <c r="Q1808" s="38"/>
      <c r="R1808" s="36"/>
      <c r="S1808" s="12"/>
      <c r="T1808" s="79"/>
      <c r="U1808" s="79"/>
      <c r="V1808" s="79"/>
      <c r="W1808" s="40"/>
      <c r="X1808" s="40"/>
      <c r="Y1808" s="40"/>
      <c r="Z1808" s="40"/>
      <c r="AA1808" s="1"/>
      <c r="AB1808" s="37"/>
    </row>
    <row r="1809" spans="1:28" ht="16">
      <c r="A1809" s="150"/>
      <c r="B1809" s="150"/>
      <c r="C1809" s="150"/>
      <c r="D1809" s="150"/>
      <c r="E1809" s="150"/>
      <c r="F1809" s="282"/>
      <c r="G1809" s="227"/>
      <c r="H1809" s="9"/>
      <c r="I1809" s="31"/>
      <c r="J1809" s="32"/>
      <c r="K1809" s="9"/>
      <c r="L1809" s="31"/>
      <c r="M1809" s="31"/>
      <c r="N1809" s="39"/>
      <c r="O1809" s="31"/>
      <c r="P1809" s="31"/>
      <c r="Q1809" s="38"/>
      <c r="R1809" s="36"/>
      <c r="S1809" s="12"/>
      <c r="T1809" s="79"/>
      <c r="U1809" s="79"/>
      <c r="V1809" s="79"/>
      <c r="W1809" s="40"/>
      <c r="X1809" s="40"/>
      <c r="Y1809" s="40"/>
      <c r="Z1809" s="40"/>
      <c r="AA1809" s="1"/>
      <c r="AB1809" s="37"/>
    </row>
    <row r="1810" spans="1:28" ht="16">
      <c r="A1810" s="150"/>
      <c r="B1810" s="150"/>
      <c r="C1810" s="150"/>
      <c r="D1810" s="150"/>
      <c r="E1810" s="150"/>
      <c r="F1810" s="282"/>
      <c r="G1810" s="227">
        <v>1</v>
      </c>
      <c r="H1810" s="239" t="s">
        <v>392</v>
      </c>
      <c r="I1810" s="31"/>
      <c r="J1810" s="32"/>
      <c r="K1810" s="9"/>
      <c r="L1810" s="31"/>
      <c r="M1810" s="31"/>
      <c r="N1810" s="39"/>
      <c r="O1810" s="31"/>
      <c r="P1810" s="31"/>
      <c r="Q1810" s="38"/>
      <c r="R1810" s="36"/>
      <c r="S1810" s="12"/>
      <c r="T1810" s="79"/>
      <c r="U1810" s="79"/>
      <c r="V1810" s="79"/>
      <c r="W1810" s="40"/>
      <c r="X1810" s="40"/>
      <c r="Y1810" s="40"/>
      <c r="Z1810" s="40"/>
      <c r="AA1810" s="1"/>
      <c r="AB1810" s="37"/>
    </row>
    <row r="1811" spans="1:28" ht="16">
      <c r="A1811" s="9">
        <v>2</v>
      </c>
      <c r="B1811" s="9">
        <v>3</v>
      </c>
      <c r="C1811" s="9">
        <v>7</v>
      </c>
      <c r="D1811" s="9" t="str">
        <f t="shared" ref="D1811:D1874" si="167">"Dynan_"&amp;I1811&amp;"_"&amp;J1811&amp;"_"&amp;L1811&amp;"_"&amp;K1811</f>
        <v>Dynan_I5_579_16_18C</v>
      </c>
      <c r="E1811" s="9" t="str">
        <f t="shared" ref="E1811:E1842" si="168">D1811&amp;"_Lung_Block"</f>
        <v>Dynan_I5_579_16_18C_Lung_Block</v>
      </c>
      <c r="F1811" s="282">
        <f>F1807+1</f>
        <v>25</v>
      </c>
      <c r="G1811" s="227">
        <v>1</v>
      </c>
      <c r="H1811" s="54" t="s">
        <v>411</v>
      </c>
      <c r="I1811" s="43" t="s">
        <v>420</v>
      </c>
      <c r="J1811" s="54">
        <v>579</v>
      </c>
      <c r="K1811" s="18" t="s">
        <v>44</v>
      </c>
      <c r="L1811" s="54">
        <v>16</v>
      </c>
      <c r="M1811" s="54" t="s">
        <v>357</v>
      </c>
      <c r="N1811" s="55">
        <v>1.5</v>
      </c>
      <c r="O1811" s="54" t="s">
        <v>35</v>
      </c>
      <c r="P1811" s="54" t="s">
        <v>63</v>
      </c>
      <c r="Q1811" s="45">
        <v>43242</v>
      </c>
      <c r="R1811" s="20">
        <v>43409</v>
      </c>
      <c r="S1811" s="26">
        <v>43948</v>
      </c>
      <c r="T1811" s="16">
        <f t="shared" ref="T1811:T1874" si="169">S1811-R1811</f>
        <v>539</v>
      </c>
      <c r="U1811" s="16" t="s">
        <v>365</v>
      </c>
      <c r="V1811" s="16">
        <v>0</v>
      </c>
      <c r="W1811" s="18">
        <v>0</v>
      </c>
      <c r="X1811" s="18"/>
      <c r="Y1811" s="18"/>
      <c r="Z1811" s="18">
        <v>1</v>
      </c>
      <c r="AA1811" s="82" t="s">
        <v>395</v>
      </c>
      <c r="AB1811" s="4" t="s">
        <v>45</v>
      </c>
    </row>
    <row r="1812" spans="1:28" ht="16">
      <c r="A1812" s="9">
        <v>2</v>
      </c>
      <c r="B1812" s="9">
        <v>3</v>
      </c>
      <c r="C1812" s="9">
        <v>7</v>
      </c>
      <c r="D1812" s="9" t="str">
        <f t="shared" si="167"/>
        <v>Dynan_I5_580_16_18C</v>
      </c>
      <c r="E1812" s="9" t="str">
        <f t="shared" si="168"/>
        <v>Dynan_I5_580_16_18C_Lung_Block</v>
      </c>
      <c r="F1812" s="282">
        <f>F1811+1</f>
        <v>26</v>
      </c>
      <c r="G1812" s="227">
        <v>1</v>
      </c>
      <c r="H1812" s="54" t="s">
        <v>411</v>
      </c>
      <c r="I1812" s="43" t="s">
        <v>420</v>
      </c>
      <c r="J1812" s="54">
        <v>580</v>
      </c>
      <c r="K1812" s="18" t="s">
        <v>44</v>
      </c>
      <c r="L1812" s="54">
        <v>16</v>
      </c>
      <c r="M1812" s="54" t="s">
        <v>357</v>
      </c>
      <c r="N1812" s="55">
        <v>1.5</v>
      </c>
      <c r="O1812" s="54" t="s">
        <v>35</v>
      </c>
      <c r="P1812" s="54" t="s">
        <v>63</v>
      </c>
      <c r="Q1812" s="45">
        <v>43242</v>
      </c>
      <c r="R1812" s="20">
        <v>43409</v>
      </c>
      <c r="S1812" s="26">
        <v>43948</v>
      </c>
      <c r="T1812" s="16">
        <f t="shared" si="169"/>
        <v>539</v>
      </c>
      <c r="U1812" s="16" t="s">
        <v>365</v>
      </c>
      <c r="V1812" s="16">
        <v>0</v>
      </c>
      <c r="W1812" s="18">
        <v>0</v>
      </c>
      <c r="X1812" s="18"/>
      <c r="Y1812" s="18"/>
      <c r="Z1812" s="18"/>
      <c r="AA1812" s="82" t="s">
        <v>179</v>
      </c>
      <c r="AB1812" s="4" t="s">
        <v>45</v>
      </c>
    </row>
    <row r="1813" spans="1:28" ht="16">
      <c r="A1813" s="9">
        <v>2</v>
      </c>
      <c r="B1813" s="9">
        <v>3</v>
      </c>
      <c r="C1813" s="9">
        <v>7</v>
      </c>
      <c r="D1813" s="9" t="str">
        <f t="shared" si="167"/>
        <v>Dynan_I5_581_16_18C</v>
      </c>
      <c r="E1813" s="9" t="str">
        <f t="shared" si="168"/>
        <v>Dynan_I5_581_16_18C_Lung_Block</v>
      </c>
      <c r="F1813" s="282">
        <f t="shared" ref="F1813:F1821" si="170">F1812+1</f>
        <v>27</v>
      </c>
      <c r="G1813" s="227">
        <v>1</v>
      </c>
      <c r="H1813" s="54" t="s">
        <v>411</v>
      </c>
      <c r="I1813" s="43" t="s">
        <v>420</v>
      </c>
      <c r="J1813" s="54">
        <v>581</v>
      </c>
      <c r="K1813" s="18" t="s">
        <v>44</v>
      </c>
      <c r="L1813" s="54">
        <v>16</v>
      </c>
      <c r="M1813" s="54" t="s">
        <v>357</v>
      </c>
      <c r="N1813" s="55">
        <v>1.5</v>
      </c>
      <c r="O1813" s="54" t="s">
        <v>35</v>
      </c>
      <c r="P1813" s="54" t="s">
        <v>63</v>
      </c>
      <c r="Q1813" s="45">
        <v>43242</v>
      </c>
      <c r="R1813" s="20">
        <v>43409</v>
      </c>
      <c r="S1813" s="26">
        <v>43948</v>
      </c>
      <c r="T1813" s="16">
        <f t="shared" si="169"/>
        <v>539</v>
      </c>
      <c r="U1813" s="16" t="s">
        <v>365</v>
      </c>
      <c r="V1813" s="16">
        <v>0</v>
      </c>
      <c r="W1813" s="18">
        <v>0</v>
      </c>
      <c r="X1813" s="18"/>
      <c r="Y1813" s="18"/>
      <c r="Z1813" s="18"/>
      <c r="AA1813" s="82"/>
      <c r="AB1813" s="4" t="s">
        <v>45</v>
      </c>
    </row>
    <row r="1814" spans="1:28" ht="16">
      <c r="A1814" s="9">
        <v>2</v>
      </c>
      <c r="B1814" s="9">
        <v>3</v>
      </c>
      <c r="C1814" s="9">
        <v>7</v>
      </c>
      <c r="D1814" s="9" t="str">
        <f t="shared" si="167"/>
        <v>Dynan_I5_582_16_18C</v>
      </c>
      <c r="E1814" s="9" t="str">
        <f t="shared" si="168"/>
        <v>Dynan_I5_582_16_18C_Lung_Block</v>
      </c>
      <c r="F1814" s="282">
        <f t="shared" si="170"/>
        <v>28</v>
      </c>
      <c r="G1814" s="227">
        <v>1</v>
      </c>
      <c r="H1814" s="54" t="s">
        <v>411</v>
      </c>
      <c r="I1814" s="43" t="s">
        <v>420</v>
      </c>
      <c r="J1814" s="54">
        <v>582</v>
      </c>
      <c r="K1814" s="18" t="s">
        <v>44</v>
      </c>
      <c r="L1814" s="54">
        <v>16</v>
      </c>
      <c r="M1814" s="54" t="s">
        <v>357</v>
      </c>
      <c r="N1814" s="55">
        <v>1.5</v>
      </c>
      <c r="O1814" s="54" t="s">
        <v>35</v>
      </c>
      <c r="P1814" s="54" t="s">
        <v>63</v>
      </c>
      <c r="Q1814" s="45">
        <v>43242</v>
      </c>
      <c r="R1814" s="20">
        <v>43409</v>
      </c>
      <c r="S1814" s="26">
        <v>43948</v>
      </c>
      <c r="T1814" s="16">
        <f t="shared" si="169"/>
        <v>539</v>
      </c>
      <c r="U1814" s="16" t="s">
        <v>365</v>
      </c>
      <c r="V1814" s="16">
        <v>0</v>
      </c>
      <c r="W1814" s="18">
        <v>0</v>
      </c>
      <c r="X1814" s="18"/>
      <c r="Y1814" s="18"/>
      <c r="Z1814" s="18"/>
      <c r="AA1814" s="82"/>
      <c r="AB1814" s="4" t="s">
        <v>45</v>
      </c>
    </row>
    <row r="1815" spans="1:28" ht="16">
      <c r="A1815" s="9">
        <v>2</v>
      </c>
      <c r="B1815" s="9">
        <v>3</v>
      </c>
      <c r="C1815" s="9">
        <v>7</v>
      </c>
      <c r="D1815" s="9" t="str">
        <f t="shared" si="167"/>
        <v>Dynan_I5_583_17_18C</v>
      </c>
      <c r="E1815" s="9" t="str">
        <f t="shared" si="168"/>
        <v>Dynan_I5_583_17_18C_Lung_Block</v>
      </c>
      <c r="F1815" s="282">
        <f t="shared" si="170"/>
        <v>29</v>
      </c>
      <c r="G1815" s="227">
        <v>1</v>
      </c>
      <c r="H1815" s="54" t="s">
        <v>411</v>
      </c>
      <c r="I1815" s="43" t="s">
        <v>420</v>
      </c>
      <c r="J1815" s="54">
        <v>583</v>
      </c>
      <c r="K1815" s="18" t="s">
        <v>44</v>
      </c>
      <c r="L1815" s="54">
        <v>17</v>
      </c>
      <c r="M1815" s="54" t="s">
        <v>357</v>
      </c>
      <c r="N1815" s="55">
        <v>1.5</v>
      </c>
      <c r="O1815" s="54" t="s">
        <v>35</v>
      </c>
      <c r="P1815" s="54" t="s">
        <v>63</v>
      </c>
      <c r="Q1815" s="45">
        <v>43242</v>
      </c>
      <c r="R1815" s="20">
        <v>43409</v>
      </c>
      <c r="S1815" s="26">
        <v>43948</v>
      </c>
      <c r="T1815" s="16">
        <f t="shared" si="169"/>
        <v>539</v>
      </c>
      <c r="U1815" s="16" t="s">
        <v>308</v>
      </c>
      <c r="V1815" s="16">
        <v>0</v>
      </c>
      <c r="W1815" s="18">
        <v>1</v>
      </c>
      <c r="X1815" s="18"/>
      <c r="Y1815" s="18">
        <v>1</v>
      </c>
      <c r="Z1815" s="18"/>
      <c r="AA1815" s="82"/>
      <c r="AB1815" s="4" t="s">
        <v>45</v>
      </c>
    </row>
    <row r="1816" spans="1:28" ht="16">
      <c r="A1816" s="9">
        <v>2</v>
      </c>
      <c r="B1816" s="9">
        <v>3</v>
      </c>
      <c r="C1816" s="9">
        <v>7</v>
      </c>
      <c r="D1816" s="9" t="str">
        <f t="shared" si="167"/>
        <v>Dynan_I5_584_17_18C</v>
      </c>
      <c r="E1816" s="9" t="str">
        <f t="shared" si="168"/>
        <v>Dynan_I5_584_17_18C_Lung_Block</v>
      </c>
      <c r="F1816" s="282">
        <f t="shared" si="170"/>
        <v>30</v>
      </c>
      <c r="G1816" s="227">
        <v>1</v>
      </c>
      <c r="H1816" s="54" t="s">
        <v>411</v>
      </c>
      <c r="I1816" s="43" t="s">
        <v>420</v>
      </c>
      <c r="J1816" s="54">
        <v>584</v>
      </c>
      <c r="K1816" s="18" t="s">
        <v>44</v>
      </c>
      <c r="L1816" s="54">
        <v>17</v>
      </c>
      <c r="M1816" s="54" t="s">
        <v>357</v>
      </c>
      <c r="N1816" s="55">
        <v>1.5</v>
      </c>
      <c r="O1816" s="54" t="s">
        <v>35</v>
      </c>
      <c r="P1816" s="54" t="s">
        <v>63</v>
      </c>
      <c r="Q1816" s="45">
        <v>43242</v>
      </c>
      <c r="R1816" s="20">
        <v>43409</v>
      </c>
      <c r="S1816" s="26">
        <v>43948</v>
      </c>
      <c r="T1816" s="16">
        <f t="shared" si="169"/>
        <v>539</v>
      </c>
      <c r="U1816" s="16" t="s">
        <v>308</v>
      </c>
      <c r="V1816" s="16">
        <v>0</v>
      </c>
      <c r="W1816" s="18">
        <v>0</v>
      </c>
      <c r="X1816" s="18"/>
      <c r="Y1816" s="18"/>
      <c r="Z1816" s="18">
        <v>1</v>
      </c>
      <c r="AA1816" s="82" t="s">
        <v>313</v>
      </c>
      <c r="AB1816" s="4" t="s">
        <v>45</v>
      </c>
    </row>
    <row r="1817" spans="1:28" ht="16">
      <c r="A1817" s="9">
        <v>2</v>
      </c>
      <c r="B1817" s="9">
        <v>3</v>
      </c>
      <c r="C1817" s="9">
        <v>7</v>
      </c>
      <c r="D1817" s="9" t="str">
        <f t="shared" si="167"/>
        <v>Dynan_I5_585_17_18C</v>
      </c>
      <c r="E1817" s="9" t="str">
        <f t="shared" si="168"/>
        <v>Dynan_I5_585_17_18C_Lung_Block</v>
      </c>
      <c r="F1817" s="282">
        <f t="shared" si="170"/>
        <v>31</v>
      </c>
      <c r="G1817" s="227">
        <v>1</v>
      </c>
      <c r="H1817" s="54" t="s">
        <v>411</v>
      </c>
      <c r="I1817" s="43" t="s">
        <v>420</v>
      </c>
      <c r="J1817" s="54">
        <v>585</v>
      </c>
      <c r="K1817" s="18" t="s">
        <v>44</v>
      </c>
      <c r="L1817" s="54">
        <v>17</v>
      </c>
      <c r="M1817" s="54" t="s">
        <v>357</v>
      </c>
      <c r="N1817" s="55">
        <v>1.5</v>
      </c>
      <c r="O1817" s="54" t="s">
        <v>35</v>
      </c>
      <c r="P1817" s="54" t="s">
        <v>63</v>
      </c>
      <c r="Q1817" s="45">
        <v>43242</v>
      </c>
      <c r="R1817" s="20">
        <v>43409</v>
      </c>
      <c r="S1817" s="26">
        <v>43948</v>
      </c>
      <c r="T1817" s="16">
        <f t="shared" si="169"/>
        <v>539</v>
      </c>
      <c r="U1817" s="16" t="s">
        <v>308</v>
      </c>
      <c r="V1817" s="16">
        <v>0</v>
      </c>
      <c r="W1817" s="18">
        <v>0</v>
      </c>
      <c r="X1817" s="18"/>
      <c r="Y1817" s="18"/>
      <c r="Z1817" s="18"/>
      <c r="AA1817" s="82"/>
      <c r="AB1817" s="4" t="s">
        <v>45</v>
      </c>
    </row>
    <row r="1818" spans="1:28" ht="16">
      <c r="A1818" s="9">
        <v>2</v>
      </c>
      <c r="B1818" s="9">
        <v>3</v>
      </c>
      <c r="C1818" s="9">
        <v>7</v>
      </c>
      <c r="D1818" s="9" t="str">
        <f t="shared" si="167"/>
        <v>Dynan_I5_586_17_18C</v>
      </c>
      <c r="E1818" s="9" t="str">
        <f t="shared" si="168"/>
        <v>Dynan_I5_586_17_18C_Lung_Block</v>
      </c>
      <c r="F1818" s="282">
        <f t="shared" si="170"/>
        <v>32</v>
      </c>
      <c r="G1818" s="227">
        <v>1</v>
      </c>
      <c r="H1818" s="54" t="s">
        <v>411</v>
      </c>
      <c r="I1818" s="43" t="s">
        <v>420</v>
      </c>
      <c r="J1818" s="54">
        <v>586</v>
      </c>
      <c r="K1818" s="18" t="s">
        <v>44</v>
      </c>
      <c r="L1818" s="54">
        <v>17</v>
      </c>
      <c r="M1818" s="54" t="s">
        <v>357</v>
      </c>
      <c r="N1818" s="55">
        <v>1.5</v>
      </c>
      <c r="O1818" s="54" t="s">
        <v>35</v>
      </c>
      <c r="P1818" s="54" t="s">
        <v>63</v>
      </c>
      <c r="Q1818" s="45">
        <v>43242</v>
      </c>
      <c r="R1818" s="20">
        <v>43409</v>
      </c>
      <c r="S1818" s="26">
        <v>43948</v>
      </c>
      <c r="T1818" s="16">
        <f t="shared" si="169"/>
        <v>539</v>
      </c>
      <c r="U1818" s="16" t="s">
        <v>308</v>
      </c>
      <c r="V1818" s="16">
        <v>0</v>
      </c>
      <c r="W1818" s="18">
        <v>1</v>
      </c>
      <c r="X1818" s="18">
        <v>1</v>
      </c>
      <c r="Y1818" s="18"/>
      <c r="Z1818" s="18"/>
      <c r="AA1818" s="82"/>
      <c r="AB1818" s="4" t="s">
        <v>45</v>
      </c>
    </row>
    <row r="1819" spans="1:28" ht="16">
      <c r="A1819" s="9">
        <v>2</v>
      </c>
      <c r="B1819" s="9">
        <v>3</v>
      </c>
      <c r="C1819" s="9">
        <v>7</v>
      </c>
      <c r="D1819" s="9" t="str">
        <f t="shared" si="167"/>
        <v>Dynan_I5_587_17_18C</v>
      </c>
      <c r="E1819" s="9" t="str">
        <f t="shared" si="168"/>
        <v>Dynan_I5_587_17_18C_Lung_Block</v>
      </c>
      <c r="F1819" s="282">
        <f t="shared" si="170"/>
        <v>33</v>
      </c>
      <c r="G1819" s="227">
        <v>1</v>
      </c>
      <c r="H1819" s="54" t="s">
        <v>411</v>
      </c>
      <c r="I1819" s="43" t="s">
        <v>420</v>
      </c>
      <c r="J1819" s="54">
        <v>587</v>
      </c>
      <c r="K1819" s="18" t="s">
        <v>44</v>
      </c>
      <c r="L1819" s="54">
        <v>17</v>
      </c>
      <c r="M1819" s="54" t="s">
        <v>357</v>
      </c>
      <c r="N1819" s="55">
        <v>1.5</v>
      </c>
      <c r="O1819" s="54" t="s">
        <v>35</v>
      </c>
      <c r="P1819" s="54" t="s">
        <v>63</v>
      </c>
      <c r="Q1819" s="45">
        <v>43242</v>
      </c>
      <c r="R1819" s="20">
        <v>43409</v>
      </c>
      <c r="S1819" s="26">
        <v>43948</v>
      </c>
      <c r="T1819" s="16">
        <f t="shared" si="169"/>
        <v>539</v>
      </c>
      <c r="U1819" s="16" t="s">
        <v>308</v>
      </c>
      <c r="V1819" s="16">
        <v>0</v>
      </c>
      <c r="W1819" s="18">
        <v>0</v>
      </c>
      <c r="X1819" s="18"/>
      <c r="Y1819" s="18"/>
      <c r="Z1819" s="18"/>
      <c r="AA1819" s="82"/>
      <c r="AB1819" s="4" t="s">
        <v>45</v>
      </c>
    </row>
    <row r="1820" spans="1:28" ht="16">
      <c r="A1820" s="9">
        <v>2</v>
      </c>
      <c r="B1820" s="9">
        <v>3</v>
      </c>
      <c r="C1820" s="9">
        <v>7</v>
      </c>
      <c r="D1820" s="9" t="str">
        <f t="shared" si="167"/>
        <v>Dynan_I5_675_35_18C</v>
      </c>
      <c r="E1820" s="9" t="str">
        <f t="shared" si="168"/>
        <v>Dynan_I5_675_35_18C_Lung_Block</v>
      </c>
      <c r="F1820" s="282">
        <f t="shared" si="170"/>
        <v>34</v>
      </c>
      <c r="G1820" s="227">
        <v>1</v>
      </c>
      <c r="H1820" s="54" t="s">
        <v>411</v>
      </c>
      <c r="I1820" s="43" t="s">
        <v>420</v>
      </c>
      <c r="J1820" s="54">
        <v>675</v>
      </c>
      <c r="K1820" s="18" t="s">
        <v>44</v>
      </c>
      <c r="L1820" s="54">
        <v>35</v>
      </c>
      <c r="M1820" s="54" t="s">
        <v>357</v>
      </c>
      <c r="N1820" s="55">
        <v>1.5</v>
      </c>
      <c r="O1820" s="54" t="s">
        <v>35</v>
      </c>
      <c r="P1820" s="54" t="s">
        <v>63</v>
      </c>
      <c r="Q1820" s="45">
        <v>43242</v>
      </c>
      <c r="R1820" s="20">
        <v>43409</v>
      </c>
      <c r="S1820" s="26">
        <v>43950</v>
      </c>
      <c r="T1820" s="16">
        <f t="shared" si="169"/>
        <v>541</v>
      </c>
      <c r="U1820" s="16" t="s">
        <v>308</v>
      </c>
      <c r="V1820" s="16">
        <v>0</v>
      </c>
      <c r="W1820" s="18">
        <v>0</v>
      </c>
      <c r="X1820" s="18"/>
      <c r="Y1820" s="18"/>
      <c r="Z1820" s="18"/>
      <c r="AA1820" s="82"/>
      <c r="AB1820" s="4"/>
    </row>
    <row r="1821" spans="1:28" ht="16">
      <c r="A1821" s="9">
        <v>2</v>
      </c>
      <c r="B1821" s="9">
        <v>3</v>
      </c>
      <c r="C1821" s="9">
        <v>7</v>
      </c>
      <c r="D1821" s="9" t="str">
        <f t="shared" si="167"/>
        <v>Dynan_I5_676_35_18C</v>
      </c>
      <c r="E1821" s="9" t="str">
        <f t="shared" si="168"/>
        <v>Dynan_I5_676_35_18C_Lung_Block</v>
      </c>
      <c r="F1821" s="282">
        <f t="shared" si="170"/>
        <v>35</v>
      </c>
      <c r="G1821" s="227">
        <v>1</v>
      </c>
      <c r="H1821" s="54" t="s">
        <v>411</v>
      </c>
      <c r="I1821" s="43" t="s">
        <v>420</v>
      </c>
      <c r="J1821" s="54">
        <v>676</v>
      </c>
      <c r="K1821" s="18" t="s">
        <v>44</v>
      </c>
      <c r="L1821" s="54">
        <v>35</v>
      </c>
      <c r="M1821" s="54" t="s">
        <v>357</v>
      </c>
      <c r="N1821" s="55">
        <v>1.5</v>
      </c>
      <c r="O1821" s="54" t="s">
        <v>35</v>
      </c>
      <c r="P1821" s="54" t="s">
        <v>63</v>
      </c>
      <c r="Q1821" s="45">
        <v>43242</v>
      </c>
      <c r="R1821" s="20">
        <v>43409</v>
      </c>
      <c r="S1821" s="26">
        <v>43950</v>
      </c>
      <c r="T1821" s="16">
        <f t="shared" si="169"/>
        <v>541</v>
      </c>
      <c r="U1821" s="16" t="s">
        <v>308</v>
      </c>
      <c r="V1821" s="16">
        <v>0</v>
      </c>
      <c r="W1821" s="18">
        <v>0</v>
      </c>
      <c r="X1821" s="18"/>
      <c r="Y1821" s="18"/>
      <c r="Z1821" s="18"/>
      <c r="AA1821" s="82"/>
      <c r="AB1821" s="4" t="s">
        <v>45</v>
      </c>
    </row>
    <row r="1822" spans="1:28" ht="16">
      <c r="A1822" s="9">
        <v>2</v>
      </c>
      <c r="B1822" s="9">
        <v>3</v>
      </c>
      <c r="C1822" s="9">
        <v>8</v>
      </c>
      <c r="D1822" s="9" t="str">
        <f t="shared" si="167"/>
        <v>Dynan_I5_677_35_18C</v>
      </c>
      <c r="E1822" s="9" t="str">
        <f t="shared" si="168"/>
        <v>Dynan_I5_677_35_18C_Lung_Block</v>
      </c>
      <c r="F1822" s="9">
        <f>1</f>
        <v>1</v>
      </c>
      <c r="G1822" s="150">
        <v>8</v>
      </c>
      <c r="H1822" s="54" t="s">
        <v>411</v>
      </c>
      <c r="I1822" s="43" t="s">
        <v>420</v>
      </c>
      <c r="J1822" s="54">
        <v>677</v>
      </c>
      <c r="K1822" s="18" t="s">
        <v>44</v>
      </c>
      <c r="L1822" s="54">
        <v>35</v>
      </c>
      <c r="M1822" s="54" t="s">
        <v>357</v>
      </c>
      <c r="N1822" s="55">
        <v>1.5</v>
      </c>
      <c r="O1822" s="54" t="s">
        <v>35</v>
      </c>
      <c r="P1822" s="54" t="s">
        <v>63</v>
      </c>
      <c r="Q1822" s="45">
        <v>43242</v>
      </c>
      <c r="R1822" s="20">
        <v>43409</v>
      </c>
      <c r="S1822" s="26">
        <v>43950</v>
      </c>
      <c r="T1822" s="16">
        <f t="shared" si="169"/>
        <v>541</v>
      </c>
      <c r="U1822" s="16" t="s">
        <v>308</v>
      </c>
      <c r="V1822" s="16">
        <v>0</v>
      </c>
      <c r="W1822" s="18">
        <v>0</v>
      </c>
      <c r="X1822" s="18"/>
      <c r="Y1822" s="18"/>
      <c r="Z1822" s="18"/>
      <c r="AA1822" s="82"/>
      <c r="AB1822" s="4" t="s">
        <v>45</v>
      </c>
    </row>
    <row r="1823" spans="1:28" ht="16">
      <c r="A1823" s="9">
        <v>2</v>
      </c>
      <c r="B1823" s="9">
        <v>3</v>
      </c>
      <c r="C1823" s="9">
        <v>8</v>
      </c>
      <c r="D1823" s="9" t="str">
        <f t="shared" si="167"/>
        <v>Dynan_I5_678_35_18C</v>
      </c>
      <c r="E1823" s="9" t="str">
        <f t="shared" si="168"/>
        <v>Dynan_I5_678_35_18C_Lung_Block</v>
      </c>
      <c r="F1823" s="282">
        <f>F1822+1</f>
        <v>2</v>
      </c>
      <c r="G1823" s="227">
        <v>1</v>
      </c>
      <c r="H1823" s="54" t="s">
        <v>411</v>
      </c>
      <c r="I1823" s="43" t="s">
        <v>420</v>
      </c>
      <c r="J1823" s="54">
        <v>678</v>
      </c>
      <c r="K1823" s="18" t="s">
        <v>44</v>
      </c>
      <c r="L1823" s="54">
        <v>35</v>
      </c>
      <c r="M1823" s="54" t="s">
        <v>357</v>
      </c>
      <c r="N1823" s="55">
        <v>1.5</v>
      </c>
      <c r="O1823" s="54" t="s">
        <v>35</v>
      </c>
      <c r="P1823" s="54" t="s">
        <v>63</v>
      </c>
      <c r="Q1823" s="45">
        <v>43242</v>
      </c>
      <c r="R1823" s="20">
        <v>43409</v>
      </c>
      <c r="S1823" s="26">
        <v>43950</v>
      </c>
      <c r="T1823" s="16">
        <f t="shared" si="169"/>
        <v>541</v>
      </c>
      <c r="U1823" s="16" t="s">
        <v>308</v>
      </c>
      <c r="V1823" s="16">
        <v>0</v>
      </c>
      <c r="W1823" s="18">
        <v>0</v>
      </c>
      <c r="X1823" s="18"/>
      <c r="Y1823" s="18"/>
      <c r="Z1823" s="18"/>
      <c r="AA1823" s="82"/>
      <c r="AB1823" s="4" t="s">
        <v>45</v>
      </c>
    </row>
    <row r="1824" spans="1:28" ht="16">
      <c r="A1824" s="9">
        <v>2</v>
      </c>
      <c r="B1824" s="9">
        <v>3</v>
      </c>
      <c r="C1824" s="9">
        <v>8</v>
      </c>
      <c r="D1824" s="9" t="str">
        <f t="shared" si="167"/>
        <v>Dynan_I5_679_36_18C</v>
      </c>
      <c r="E1824" s="9" t="str">
        <f t="shared" si="168"/>
        <v>Dynan_I5_679_36_18C_Lung_Block</v>
      </c>
      <c r="F1824" s="282">
        <f>F1823+1</f>
        <v>3</v>
      </c>
      <c r="G1824" s="227">
        <v>1</v>
      </c>
      <c r="H1824" s="54" t="s">
        <v>411</v>
      </c>
      <c r="I1824" s="43" t="s">
        <v>420</v>
      </c>
      <c r="J1824" s="54">
        <v>679</v>
      </c>
      <c r="K1824" s="18" t="s">
        <v>44</v>
      </c>
      <c r="L1824" s="54">
        <v>36</v>
      </c>
      <c r="M1824" s="54" t="s">
        <v>357</v>
      </c>
      <c r="N1824" s="55">
        <v>1.5</v>
      </c>
      <c r="O1824" s="54" t="s">
        <v>35</v>
      </c>
      <c r="P1824" s="54" t="s">
        <v>63</v>
      </c>
      <c r="Q1824" s="45">
        <v>43242</v>
      </c>
      <c r="R1824" s="20">
        <v>43409</v>
      </c>
      <c r="S1824" s="26">
        <v>43950</v>
      </c>
      <c r="T1824" s="16">
        <f t="shared" si="169"/>
        <v>541</v>
      </c>
      <c r="U1824" s="16" t="s">
        <v>308</v>
      </c>
      <c r="V1824" s="16">
        <v>0</v>
      </c>
      <c r="W1824" s="18">
        <v>0</v>
      </c>
      <c r="X1824" s="18"/>
      <c r="Y1824" s="18"/>
      <c r="Z1824" s="18"/>
      <c r="AA1824" s="82"/>
      <c r="AB1824" s="4" t="s">
        <v>45</v>
      </c>
    </row>
    <row r="1825" spans="1:28" ht="16">
      <c r="A1825" s="9">
        <v>2</v>
      </c>
      <c r="B1825" s="9">
        <v>3</v>
      </c>
      <c r="C1825" s="9">
        <v>8</v>
      </c>
      <c r="D1825" s="9" t="str">
        <f t="shared" si="167"/>
        <v>Dynan_I5_680_36_18C</v>
      </c>
      <c r="E1825" s="9" t="str">
        <f t="shared" si="168"/>
        <v>Dynan_I5_680_36_18C_Lung_Block</v>
      </c>
      <c r="F1825" s="282">
        <f t="shared" ref="F1825:F1849" si="171">F1824+1</f>
        <v>4</v>
      </c>
      <c r="G1825" s="227">
        <v>1</v>
      </c>
      <c r="H1825" s="54" t="s">
        <v>411</v>
      </c>
      <c r="I1825" s="43" t="s">
        <v>420</v>
      </c>
      <c r="J1825" s="54">
        <v>680</v>
      </c>
      <c r="K1825" s="18" t="s">
        <v>44</v>
      </c>
      <c r="L1825" s="54">
        <v>36</v>
      </c>
      <c r="M1825" s="54" t="s">
        <v>357</v>
      </c>
      <c r="N1825" s="55">
        <v>1.5</v>
      </c>
      <c r="O1825" s="54" t="s">
        <v>35</v>
      </c>
      <c r="P1825" s="54" t="s">
        <v>63</v>
      </c>
      <c r="Q1825" s="45">
        <v>43242</v>
      </c>
      <c r="R1825" s="20">
        <v>43409</v>
      </c>
      <c r="S1825" s="26">
        <v>43950</v>
      </c>
      <c r="T1825" s="16">
        <f t="shared" si="169"/>
        <v>541</v>
      </c>
      <c r="U1825" s="16" t="s">
        <v>308</v>
      </c>
      <c r="V1825" s="16">
        <v>0</v>
      </c>
      <c r="W1825" s="18">
        <v>0</v>
      </c>
      <c r="X1825" s="18"/>
      <c r="Y1825" s="18"/>
      <c r="Z1825" s="18">
        <v>1</v>
      </c>
      <c r="AA1825" s="82" t="s">
        <v>395</v>
      </c>
      <c r="AB1825" s="4" t="s">
        <v>45</v>
      </c>
    </row>
    <row r="1826" spans="1:28" ht="16">
      <c r="A1826" s="9">
        <v>2</v>
      </c>
      <c r="B1826" s="9">
        <v>3</v>
      </c>
      <c r="C1826" s="9">
        <v>8</v>
      </c>
      <c r="D1826" s="9" t="str">
        <f t="shared" si="167"/>
        <v>Dynan_I5_681_36_18C</v>
      </c>
      <c r="E1826" s="9" t="str">
        <f t="shared" si="168"/>
        <v>Dynan_I5_681_36_18C_Lung_Block</v>
      </c>
      <c r="F1826" s="282">
        <f t="shared" si="171"/>
        <v>5</v>
      </c>
      <c r="G1826" s="227">
        <v>1</v>
      </c>
      <c r="H1826" s="54" t="s">
        <v>411</v>
      </c>
      <c r="I1826" s="43" t="s">
        <v>420</v>
      </c>
      <c r="J1826" s="54">
        <v>681</v>
      </c>
      <c r="K1826" s="18" t="s">
        <v>44</v>
      </c>
      <c r="L1826" s="54">
        <v>36</v>
      </c>
      <c r="M1826" s="54" t="s">
        <v>357</v>
      </c>
      <c r="N1826" s="55">
        <v>1.5</v>
      </c>
      <c r="O1826" s="54" t="s">
        <v>35</v>
      </c>
      <c r="P1826" s="54" t="s">
        <v>63</v>
      </c>
      <c r="Q1826" s="45">
        <v>43242</v>
      </c>
      <c r="R1826" s="20">
        <v>43409</v>
      </c>
      <c r="S1826" s="26">
        <v>43950</v>
      </c>
      <c r="T1826" s="16">
        <f t="shared" si="169"/>
        <v>541</v>
      </c>
      <c r="U1826" s="16" t="s">
        <v>308</v>
      </c>
      <c r="V1826" s="16">
        <v>0</v>
      </c>
      <c r="W1826" s="18">
        <v>0</v>
      </c>
      <c r="X1826" s="18"/>
      <c r="Y1826" s="18"/>
      <c r="Z1826" s="18"/>
      <c r="AA1826" s="82"/>
      <c r="AB1826" s="4" t="s">
        <v>45</v>
      </c>
    </row>
    <row r="1827" spans="1:28" ht="16">
      <c r="A1827" s="9">
        <v>2</v>
      </c>
      <c r="B1827" s="9">
        <v>3</v>
      </c>
      <c r="C1827" s="9">
        <v>8</v>
      </c>
      <c r="D1827" s="9" t="str">
        <f t="shared" si="167"/>
        <v>Dynan_I5_682_36_18C</v>
      </c>
      <c r="E1827" s="9" t="str">
        <f t="shared" si="168"/>
        <v>Dynan_I5_682_36_18C_Lung_Block</v>
      </c>
      <c r="F1827" s="282">
        <f t="shared" si="171"/>
        <v>6</v>
      </c>
      <c r="G1827" s="227">
        <v>1</v>
      </c>
      <c r="H1827" s="54" t="s">
        <v>411</v>
      </c>
      <c r="I1827" s="43" t="s">
        <v>420</v>
      </c>
      <c r="J1827" s="54">
        <v>682</v>
      </c>
      <c r="K1827" s="18" t="s">
        <v>44</v>
      </c>
      <c r="L1827" s="54">
        <v>36</v>
      </c>
      <c r="M1827" s="54" t="s">
        <v>357</v>
      </c>
      <c r="N1827" s="55">
        <v>1.5</v>
      </c>
      <c r="O1827" s="54" t="s">
        <v>35</v>
      </c>
      <c r="P1827" s="54" t="s">
        <v>63</v>
      </c>
      <c r="Q1827" s="45">
        <v>43242</v>
      </c>
      <c r="R1827" s="20">
        <v>43409</v>
      </c>
      <c r="S1827" s="26">
        <v>43950</v>
      </c>
      <c r="T1827" s="16">
        <f t="shared" si="169"/>
        <v>541</v>
      </c>
      <c r="U1827" s="16" t="s">
        <v>308</v>
      </c>
      <c r="V1827" s="16">
        <v>0</v>
      </c>
      <c r="W1827" s="18">
        <v>1</v>
      </c>
      <c r="X1827" s="18">
        <v>1</v>
      </c>
      <c r="Y1827" s="18">
        <v>1</v>
      </c>
      <c r="Z1827" s="18"/>
      <c r="AA1827" s="82"/>
      <c r="AB1827" s="4" t="s">
        <v>45</v>
      </c>
    </row>
    <row r="1828" spans="1:28" ht="16">
      <c r="A1828" s="9">
        <v>2</v>
      </c>
      <c r="B1828" s="9">
        <v>3</v>
      </c>
      <c r="C1828" s="9">
        <v>8</v>
      </c>
      <c r="D1828" s="9" t="str">
        <f t="shared" si="167"/>
        <v>Dynan_I5_683_36_18C</v>
      </c>
      <c r="E1828" s="9" t="str">
        <f t="shared" si="168"/>
        <v>Dynan_I5_683_36_18C_Lung_Block</v>
      </c>
      <c r="F1828" s="282">
        <f t="shared" si="171"/>
        <v>7</v>
      </c>
      <c r="G1828" s="227">
        <v>1</v>
      </c>
      <c r="H1828" s="54" t="s">
        <v>411</v>
      </c>
      <c r="I1828" s="43" t="s">
        <v>420</v>
      </c>
      <c r="J1828" s="54">
        <v>683</v>
      </c>
      <c r="K1828" s="18" t="s">
        <v>44</v>
      </c>
      <c r="L1828" s="54">
        <v>36</v>
      </c>
      <c r="M1828" s="54" t="s">
        <v>357</v>
      </c>
      <c r="N1828" s="55">
        <v>1.5</v>
      </c>
      <c r="O1828" s="54" t="s">
        <v>35</v>
      </c>
      <c r="P1828" s="54" t="s">
        <v>63</v>
      </c>
      <c r="Q1828" s="45">
        <v>43242</v>
      </c>
      <c r="R1828" s="20">
        <v>43409</v>
      </c>
      <c r="S1828" s="26">
        <v>43950</v>
      </c>
      <c r="T1828" s="16">
        <f t="shared" si="169"/>
        <v>541</v>
      </c>
      <c r="U1828" s="16" t="s">
        <v>308</v>
      </c>
      <c r="V1828" s="16">
        <v>0</v>
      </c>
      <c r="W1828" s="18">
        <v>1</v>
      </c>
      <c r="X1828" s="18">
        <v>1</v>
      </c>
      <c r="Y1828" s="18"/>
      <c r="Z1828" s="18"/>
      <c r="AA1828" s="82"/>
      <c r="AB1828" s="4" t="s">
        <v>45</v>
      </c>
    </row>
    <row r="1829" spans="1:28" ht="16">
      <c r="A1829" s="9">
        <v>2</v>
      </c>
      <c r="B1829" s="9">
        <v>3</v>
      </c>
      <c r="C1829" s="9">
        <v>8</v>
      </c>
      <c r="D1829" s="9" t="str">
        <f t="shared" si="167"/>
        <v>Dynan_I5_684_37_18C</v>
      </c>
      <c r="E1829" s="9" t="str">
        <f t="shared" si="168"/>
        <v>Dynan_I5_684_37_18C_Lung_Block</v>
      </c>
      <c r="F1829" s="282">
        <f t="shared" si="171"/>
        <v>8</v>
      </c>
      <c r="G1829" s="227">
        <v>1</v>
      </c>
      <c r="H1829" s="54" t="s">
        <v>411</v>
      </c>
      <c r="I1829" s="43" t="s">
        <v>420</v>
      </c>
      <c r="J1829" s="54">
        <v>684</v>
      </c>
      <c r="K1829" s="18" t="s">
        <v>44</v>
      </c>
      <c r="L1829" s="54">
        <v>37</v>
      </c>
      <c r="M1829" s="54" t="s">
        <v>357</v>
      </c>
      <c r="N1829" s="55">
        <v>1.5</v>
      </c>
      <c r="O1829" s="54" t="s">
        <v>35</v>
      </c>
      <c r="P1829" s="54" t="s">
        <v>63</v>
      </c>
      <c r="Q1829" s="45">
        <v>43242</v>
      </c>
      <c r="R1829" s="20">
        <v>43409</v>
      </c>
      <c r="S1829" s="26">
        <v>43950</v>
      </c>
      <c r="T1829" s="16">
        <f t="shared" si="169"/>
        <v>541</v>
      </c>
      <c r="U1829" s="16" t="s">
        <v>308</v>
      </c>
      <c r="V1829" s="16">
        <v>0</v>
      </c>
      <c r="W1829" s="18">
        <v>1</v>
      </c>
      <c r="X1829" s="18">
        <v>1</v>
      </c>
      <c r="Y1829" s="18"/>
      <c r="Z1829" s="18"/>
      <c r="AA1829" s="82"/>
      <c r="AB1829" s="4" t="s">
        <v>45</v>
      </c>
    </row>
    <row r="1830" spans="1:28" ht="16">
      <c r="A1830" s="9">
        <v>2</v>
      </c>
      <c r="B1830" s="9">
        <v>3</v>
      </c>
      <c r="C1830" s="9">
        <v>8</v>
      </c>
      <c r="D1830" s="9" t="str">
        <f t="shared" si="167"/>
        <v>Dynan_I5_685_37_18C</v>
      </c>
      <c r="E1830" s="9" t="str">
        <f t="shared" si="168"/>
        <v>Dynan_I5_685_37_18C_Lung_Block</v>
      </c>
      <c r="F1830" s="282">
        <f t="shared" si="171"/>
        <v>9</v>
      </c>
      <c r="G1830" s="227">
        <v>1</v>
      </c>
      <c r="H1830" s="54" t="s">
        <v>411</v>
      </c>
      <c r="I1830" s="43" t="s">
        <v>420</v>
      </c>
      <c r="J1830" s="54">
        <v>685</v>
      </c>
      <c r="K1830" s="18" t="s">
        <v>44</v>
      </c>
      <c r="L1830" s="54">
        <v>37</v>
      </c>
      <c r="M1830" s="54" t="s">
        <v>357</v>
      </c>
      <c r="N1830" s="55">
        <v>1.5</v>
      </c>
      <c r="O1830" s="54" t="s">
        <v>35</v>
      </c>
      <c r="P1830" s="54" t="s">
        <v>63</v>
      </c>
      <c r="Q1830" s="45">
        <v>43242</v>
      </c>
      <c r="R1830" s="20">
        <v>43409</v>
      </c>
      <c r="S1830" s="26">
        <v>43950</v>
      </c>
      <c r="T1830" s="16">
        <f t="shared" si="169"/>
        <v>541</v>
      </c>
      <c r="U1830" s="16" t="s">
        <v>308</v>
      </c>
      <c r="V1830" s="16">
        <v>0</v>
      </c>
      <c r="W1830" s="18">
        <v>0</v>
      </c>
      <c r="X1830" s="18"/>
      <c r="Y1830" s="18"/>
      <c r="Z1830" s="18"/>
      <c r="AA1830" s="82"/>
      <c r="AB1830" s="4" t="s">
        <v>45</v>
      </c>
    </row>
    <row r="1831" spans="1:28" ht="16">
      <c r="A1831" s="9">
        <v>2</v>
      </c>
      <c r="B1831" s="9">
        <v>3</v>
      </c>
      <c r="C1831" s="9">
        <v>8</v>
      </c>
      <c r="D1831" s="9" t="str">
        <f t="shared" si="167"/>
        <v>Dynan_I5_686_37_18C</v>
      </c>
      <c r="E1831" s="9" t="str">
        <f t="shared" si="168"/>
        <v>Dynan_I5_686_37_18C_Lung_Block</v>
      </c>
      <c r="F1831" s="282">
        <f t="shared" si="171"/>
        <v>10</v>
      </c>
      <c r="G1831" s="227">
        <v>1</v>
      </c>
      <c r="H1831" s="54" t="s">
        <v>411</v>
      </c>
      <c r="I1831" s="43" t="s">
        <v>420</v>
      </c>
      <c r="J1831" s="54">
        <v>686</v>
      </c>
      <c r="K1831" s="18" t="s">
        <v>44</v>
      </c>
      <c r="L1831" s="54">
        <v>37</v>
      </c>
      <c r="M1831" s="54" t="s">
        <v>357</v>
      </c>
      <c r="N1831" s="55">
        <v>1.5</v>
      </c>
      <c r="O1831" s="54" t="s">
        <v>35</v>
      </c>
      <c r="P1831" s="54" t="s">
        <v>63</v>
      </c>
      <c r="Q1831" s="45">
        <v>43242</v>
      </c>
      <c r="R1831" s="20">
        <v>43409</v>
      </c>
      <c r="S1831" s="26">
        <v>43950</v>
      </c>
      <c r="T1831" s="16">
        <f t="shared" si="169"/>
        <v>541</v>
      </c>
      <c r="U1831" s="16" t="s">
        <v>308</v>
      </c>
      <c r="V1831" s="16">
        <v>0</v>
      </c>
      <c r="W1831" s="18">
        <v>1</v>
      </c>
      <c r="X1831" s="18">
        <v>1</v>
      </c>
      <c r="Y1831" s="18"/>
      <c r="Z1831" s="18"/>
      <c r="AA1831" s="82"/>
      <c r="AB1831" s="4" t="s">
        <v>45</v>
      </c>
    </row>
    <row r="1832" spans="1:28" ht="16">
      <c r="A1832" s="9">
        <v>2</v>
      </c>
      <c r="B1832" s="9">
        <v>3</v>
      </c>
      <c r="C1832" s="9">
        <v>8</v>
      </c>
      <c r="D1832" s="9" t="str">
        <f t="shared" si="167"/>
        <v>Dynan_I5_687_37_18C</v>
      </c>
      <c r="E1832" s="9" t="str">
        <f t="shared" si="168"/>
        <v>Dynan_I5_687_37_18C_Lung_Block</v>
      </c>
      <c r="F1832" s="282">
        <f t="shared" si="171"/>
        <v>11</v>
      </c>
      <c r="G1832" s="227">
        <v>1</v>
      </c>
      <c r="H1832" s="54" t="s">
        <v>411</v>
      </c>
      <c r="I1832" s="43" t="s">
        <v>420</v>
      </c>
      <c r="J1832" s="54">
        <v>687</v>
      </c>
      <c r="K1832" s="18" t="s">
        <v>44</v>
      </c>
      <c r="L1832" s="54">
        <v>37</v>
      </c>
      <c r="M1832" s="54" t="s">
        <v>357</v>
      </c>
      <c r="N1832" s="55">
        <v>1.5</v>
      </c>
      <c r="O1832" s="54" t="s">
        <v>35</v>
      </c>
      <c r="P1832" s="54" t="s">
        <v>63</v>
      </c>
      <c r="Q1832" s="45">
        <v>43242</v>
      </c>
      <c r="R1832" s="20">
        <v>43409</v>
      </c>
      <c r="S1832" s="26">
        <v>43950</v>
      </c>
      <c r="T1832" s="16">
        <f t="shared" si="169"/>
        <v>541</v>
      </c>
      <c r="U1832" s="16" t="s">
        <v>308</v>
      </c>
      <c r="V1832" s="16">
        <v>0</v>
      </c>
      <c r="W1832" s="18">
        <v>0</v>
      </c>
      <c r="X1832" s="18"/>
      <c r="Y1832" s="18"/>
      <c r="Z1832" s="18"/>
      <c r="AA1832" s="82"/>
      <c r="AB1832" s="4" t="s">
        <v>45</v>
      </c>
    </row>
    <row r="1833" spans="1:28" ht="16">
      <c r="A1833" s="9">
        <v>2</v>
      </c>
      <c r="B1833" s="9">
        <v>3</v>
      </c>
      <c r="C1833" s="9">
        <v>8</v>
      </c>
      <c r="D1833" s="9" t="str">
        <f t="shared" si="167"/>
        <v>Dynan_I5_688_38_18C</v>
      </c>
      <c r="E1833" s="9" t="str">
        <f t="shared" si="168"/>
        <v>Dynan_I5_688_38_18C_Lung_Block</v>
      </c>
      <c r="F1833" s="282">
        <f t="shared" si="171"/>
        <v>12</v>
      </c>
      <c r="G1833" s="227">
        <v>1</v>
      </c>
      <c r="H1833" s="54" t="s">
        <v>411</v>
      </c>
      <c r="I1833" s="43" t="s">
        <v>420</v>
      </c>
      <c r="J1833" s="54">
        <v>688</v>
      </c>
      <c r="K1833" s="18" t="s">
        <v>44</v>
      </c>
      <c r="L1833" s="54">
        <v>38</v>
      </c>
      <c r="M1833" s="54" t="s">
        <v>357</v>
      </c>
      <c r="N1833" s="55">
        <v>1.5</v>
      </c>
      <c r="O1833" s="54" t="s">
        <v>35</v>
      </c>
      <c r="P1833" s="54" t="s">
        <v>63</v>
      </c>
      <c r="Q1833" s="45">
        <v>43242</v>
      </c>
      <c r="R1833" s="20">
        <v>43409</v>
      </c>
      <c r="S1833" s="26">
        <v>43951</v>
      </c>
      <c r="T1833" s="16">
        <f t="shared" si="169"/>
        <v>542</v>
      </c>
      <c r="U1833" s="16" t="s">
        <v>308</v>
      </c>
      <c r="V1833" s="16">
        <v>0</v>
      </c>
      <c r="W1833" s="18">
        <v>0</v>
      </c>
      <c r="X1833" s="18"/>
      <c r="Y1833" s="18"/>
      <c r="Z1833" s="18"/>
      <c r="AA1833" s="82"/>
      <c r="AB1833" s="4" t="s">
        <v>45</v>
      </c>
    </row>
    <row r="1834" spans="1:28" ht="16">
      <c r="A1834" s="9">
        <v>2</v>
      </c>
      <c r="B1834" s="9">
        <v>3</v>
      </c>
      <c r="C1834" s="9">
        <v>8</v>
      </c>
      <c r="D1834" s="9" t="str">
        <f t="shared" si="167"/>
        <v>Dynan_I5_689_38_18C</v>
      </c>
      <c r="E1834" s="9" t="str">
        <f t="shared" si="168"/>
        <v>Dynan_I5_689_38_18C_Lung_Block</v>
      </c>
      <c r="F1834" s="282">
        <f t="shared" si="171"/>
        <v>13</v>
      </c>
      <c r="G1834" s="227">
        <v>1</v>
      </c>
      <c r="H1834" s="54" t="s">
        <v>411</v>
      </c>
      <c r="I1834" s="43" t="s">
        <v>420</v>
      </c>
      <c r="J1834" s="54">
        <v>689</v>
      </c>
      <c r="K1834" s="18" t="s">
        <v>44</v>
      </c>
      <c r="L1834" s="54">
        <v>38</v>
      </c>
      <c r="M1834" s="54" t="s">
        <v>357</v>
      </c>
      <c r="N1834" s="55">
        <v>1.5</v>
      </c>
      <c r="O1834" s="54" t="s">
        <v>35</v>
      </c>
      <c r="P1834" s="54" t="s">
        <v>63</v>
      </c>
      <c r="Q1834" s="45">
        <v>43242</v>
      </c>
      <c r="R1834" s="20">
        <v>43409</v>
      </c>
      <c r="S1834" s="26">
        <v>43951</v>
      </c>
      <c r="T1834" s="16">
        <f t="shared" si="169"/>
        <v>542</v>
      </c>
      <c r="U1834" s="16" t="s">
        <v>308</v>
      </c>
      <c r="V1834" s="16">
        <v>0</v>
      </c>
      <c r="W1834" s="18">
        <v>0</v>
      </c>
      <c r="X1834" s="18"/>
      <c r="Y1834" s="18"/>
      <c r="Z1834" s="18"/>
      <c r="AA1834" s="82"/>
      <c r="AB1834" s="4" t="s">
        <v>45</v>
      </c>
    </row>
    <row r="1835" spans="1:28" ht="16">
      <c r="A1835" s="9">
        <v>2</v>
      </c>
      <c r="B1835" s="9">
        <v>3</v>
      </c>
      <c r="C1835" s="9">
        <v>8</v>
      </c>
      <c r="D1835" s="9" t="str">
        <f t="shared" si="167"/>
        <v>Dynan_I5_691_38_18C</v>
      </c>
      <c r="E1835" s="9" t="str">
        <f t="shared" si="168"/>
        <v>Dynan_I5_691_38_18C_Lung_Block</v>
      </c>
      <c r="F1835" s="282">
        <f t="shared" si="171"/>
        <v>14</v>
      </c>
      <c r="G1835" s="227">
        <v>1</v>
      </c>
      <c r="H1835" s="54" t="s">
        <v>411</v>
      </c>
      <c r="I1835" s="43" t="s">
        <v>420</v>
      </c>
      <c r="J1835" s="54">
        <v>691</v>
      </c>
      <c r="K1835" s="18" t="s">
        <v>44</v>
      </c>
      <c r="L1835" s="54">
        <v>38</v>
      </c>
      <c r="M1835" s="54" t="s">
        <v>357</v>
      </c>
      <c r="N1835" s="55">
        <v>1.5</v>
      </c>
      <c r="O1835" s="54" t="s">
        <v>35</v>
      </c>
      <c r="P1835" s="54" t="s">
        <v>63</v>
      </c>
      <c r="Q1835" s="45">
        <v>43242</v>
      </c>
      <c r="R1835" s="20">
        <v>43409</v>
      </c>
      <c r="S1835" s="26">
        <v>43951</v>
      </c>
      <c r="T1835" s="16">
        <f t="shared" si="169"/>
        <v>542</v>
      </c>
      <c r="U1835" s="16" t="s">
        <v>308</v>
      </c>
      <c r="V1835" s="16">
        <v>0</v>
      </c>
      <c r="W1835" s="18">
        <v>0</v>
      </c>
      <c r="X1835" s="18"/>
      <c r="Y1835" s="18"/>
      <c r="Z1835" s="18"/>
      <c r="AA1835" s="82"/>
      <c r="AB1835" s="4" t="s">
        <v>45</v>
      </c>
    </row>
    <row r="1836" spans="1:28" ht="16">
      <c r="A1836" s="9">
        <v>2</v>
      </c>
      <c r="B1836" s="9">
        <v>3</v>
      </c>
      <c r="C1836" s="9">
        <v>8</v>
      </c>
      <c r="D1836" s="9" t="str">
        <f t="shared" si="167"/>
        <v>Dynan_I5_692_38_18C</v>
      </c>
      <c r="E1836" s="9" t="str">
        <f t="shared" si="168"/>
        <v>Dynan_I5_692_38_18C_Lung_Block</v>
      </c>
      <c r="F1836" s="282">
        <f t="shared" si="171"/>
        <v>15</v>
      </c>
      <c r="G1836" s="227">
        <v>1</v>
      </c>
      <c r="H1836" s="54" t="s">
        <v>411</v>
      </c>
      <c r="I1836" s="43" t="s">
        <v>420</v>
      </c>
      <c r="J1836" s="54">
        <v>692</v>
      </c>
      <c r="K1836" s="18" t="s">
        <v>44</v>
      </c>
      <c r="L1836" s="54">
        <v>38</v>
      </c>
      <c r="M1836" s="54" t="s">
        <v>357</v>
      </c>
      <c r="N1836" s="55">
        <v>1.5</v>
      </c>
      <c r="O1836" s="54" t="s">
        <v>35</v>
      </c>
      <c r="P1836" s="54" t="s">
        <v>63</v>
      </c>
      <c r="Q1836" s="45">
        <v>43242</v>
      </c>
      <c r="R1836" s="20">
        <v>43409</v>
      </c>
      <c r="S1836" s="26">
        <v>43951</v>
      </c>
      <c r="T1836" s="16">
        <f t="shared" si="169"/>
        <v>542</v>
      </c>
      <c r="U1836" s="16" t="s">
        <v>308</v>
      </c>
      <c r="V1836" s="16">
        <v>0</v>
      </c>
      <c r="W1836" s="18">
        <v>1</v>
      </c>
      <c r="X1836" s="18">
        <v>1</v>
      </c>
      <c r="Y1836" s="18"/>
      <c r="Z1836" s="18"/>
      <c r="AA1836" s="82"/>
      <c r="AB1836" s="4" t="s">
        <v>45</v>
      </c>
    </row>
    <row r="1837" spans="1:28" ht="16">
      <c r="A1837" s="9">
        <v>2</v>
      </c>
      <c r="B1837" s="9">
        <v>3</v>
      </c>
      <c r="C1837" s="9">
        <v>8</v>
      </c>
      <c r="D1837" s="9" t="str">
        <f t="shared" si="167"/>
        <v>Dynan_I5_693_38_18C</v>
      </c>
      <c r="E1837" s="9" t="str">
        <f t="shared" si="168"/>
        <v>Dynan_I5_693_38_18C_Lung_Block</v>
      </c>
      <c r="F1837" s="282">
        <f t="shared" si="171"/>
        <v>16</v>
      </c>
      <c r="G1837" s="227">
        <v>1</v>
      </c>
      <c r="H1837" s="54" t="s">
        <v>411</v>
      </c>
      <c r="I1837" s="43" t="s">
        <v>420</v>
      </c>
      <c r="J1837" s="54">
        <v>693</v>
      </c>
      <c r="K1837" s="18" t="s">
        <v>44</v>
      </c>
      <c r="L1837" s="54">
        <v>38</v>
      </c>
      <c r="M1837" s="54" t="s">
        <v>357</v>
      </c>
      <c r="N1837" s="55">
        <v>1.5</v>
      </c>
      <c r="O1837" s="54" t="s">
        <v>35</v>
      </c>
      <c r="P1837" s="54" t="s">
        <v>63</v>
      </c>
      <c r="Q1837" s="45">
        <v>43242</v>
      </c>
      <c r="R1837" s="20">
        <v>43409</v>
      </c>
      <c r="S1837" s="26">
        <v>43951</v>
      </c>
      <c r="T1837" s="16">
        <f t="shared" si="169"/>
        <v>542</v>
      </c>
      <c r="U1837" s="16" t="s">
        <v>308</v>
      </c>
      <c r="V1837" s="16">
        <v>0</v>
      </c>
      <c r="W1837" s="18">
        <v>0</v>
      </c>
      <c r="X1837" s="18"/>
      <c r="Y1837" s="18"/>
      <c r="Z1837" s="18"/>
      <c r="AA1837" s="82"/>
      <c r="AB1837" s="4" t="s">
        <v>45</v>
      </c>
    </row>
    <row r="1838" spans="1:28" ht="16">
      <c r="A1838" s="9">
        <v>2</v>
      </c>
      <c r="B1838" s="9">
        <v>3</v>
      </c>
      <c r="C1838" s="9">
        <v>8</v>
      </c>
      <c r="D1838" s="9" t="str">
        <f t="shared" si="167"/>
        <v>Dynan_I5_702_40_18C</v>
      </c>
      <c r="E1838" s="9" t="str">
        <f t="shared" si="168"/>
        <v>Dynan_I5_702_40_18C_Lung_Block</v>
      </c>
      <c r="F1838" s="282">
        <f t="shared" si="171"/>
        <v>17</v>
      </c>
      <c r="G1838" s="227">
        <v>1</v>
      </c>
      <c r="H1838" s="54" t="s">
        <v>411</v>
      </c>
      <c r="I1838" s="43" t="s">
        <v>420</v>
      </c>
      <c r="J1838" s="54">
        <v>702</v>
      </c>
      <c r="K1838" s="18" t="s">
        <v>44</v>
      </c>
      <c r="L1838" s="54">
        <v>40</v>
      </c>
      <c r="M1838" s="54" t="s">
        <v>357</v>
      </c>
      <c r="N1838" s="55">
        <v>1.5</v>
      </c>
      <c r="O1838" s="54" t="s">
        <v>35</v>
      </c>
      <c r="P1838" s="54" t="s">
        <v>63</v>
      </c>
      <c r="Q1838" s="45">
        <v>43242</v>
      </c>
      <c r="R1838" s="20">
        <v>43409</v>
      </c>
      <c r="S1838" s="26">
        <v>43951</v>
      </c>
      <c r="T1838" s="16">
        <f t="shared" si="169"/>
        <v>542</v>
      </c>
      <c r="U1838" s="16" t="s">
        <v>308</v>
      </c>
      <c r="V1838" s="16">
        <v>0</v>
      </c>
      <c r="W1838" s="18">
        <v>0</v>
      </c>
      <c r="X1838" s="18"/>
      <c r="Y1838" s="18"/>
      <c r="Z1838" s="18">
        <v>1</v>
      </c>
      <c r="AA1838" s="82" t="s">
        <v>421</v>
      </c>
      <c r="AB1838" s="4" t="s">
        <v>45</v>
      </c>
    </row>
    <row r="1839" spans="1:28" ht="16">
      <c r="A1839" s="9">
        <v>2</v>
      </c>
      <c r="B1839" s="9">
        <v>3</v>
      </c>
      <c r="C1839" s="9">
        <v>8</v>
      </c>
      <c r="D1839" s="9" t="str">
        <f t="shared" si="167"/>
        <v>Dynan_I5_703_40_18C</v>
      </c>
      <c r="E1839" s="9" t="str">
        <f t="shared" si="168"/>
        <v>Dynan_I5_703_40_18C_Lung_Block</v>
      </c>
      <c r="F1839" s="282">
        <f t="shared" si="171"/>
        <v>18</v>
      </c>
      <c r="G1839" s="227">
        <v>1</v>
      </c>
      <c r="H1839" s="54" t="s">
        <v>411</v>
      </c>
      <c r="I1839" s="43" t="s">
        <v>420</v>
      </c>
      <c r="J1839" s="54">
        <v>703</v>
      </c>
      <c r="K1839" s="18" t="s">
        <v>44</v>
      </c>
      <c r="L1839" s="54">
        <v>40</v>
      </c>
      <c r="M1839" s="54" t="s">
        <v>357</v>
      </c>
      <c r="N1839" s="55">
        <v>1.5</v>
      </c>
      <c r="O1839" s="54" t="s">
        <v>35</v>
      </c>
      <c r="P1839" s="54" t="s">
        <v>63</v>
      </c>
      <c r="Q1839" s="45">
        <v>43242</v>
      </c>
      <c r="R1839" s="20">
        <v>43409</v>
      </c>
      <c r="S1839" s="26">
        <v>43951</v>
      </c>
      <c r="T1839" s="16">
        <f t="shared" si="169"/>
        <v>542</v>
      </c>
      <c r="U1839" s="16" t="s">
        <v>308</v>
      </c>
      <c r="V1839" s="16">
        <v>0</v>
      </c>
      <c r="W1839" s="18">
        <v>0</v>
      </c>
      <c r="X1839" s="18"/>
      <c r="Y1839" s="18"/>
      <c r="Z1839" s="18">
        <v>1</v>
      </c>
      <c r="AA1839" s="82" t="s">
        <v>166</v>
      </c>
      <c r="AB1839" s="4" t="s">
        <v>45</v>
      </c>
    </row>
    <row r="1840" spans="1:28" ht="16">
      <c r="A1840" s="9">
        <v>2</v>
      </c>
      <c r="B1840" s="9">
        <v>3</v>
      </c>
      <c r="C1840" s="9">
        <v>8</v>
      </c>
      <c r="D1840" s="9" t="str">
        <f t="shared" si="167"/>
        <v>Dynan_I5_704_40_18C</v>
      </c>
      <c r="E1840" s="9" t="str">
        <f t="shared" si="168"/>
        <v>Dynan_I5_704_40_18C_Lung_Block</v>
      </c>
      <c r="F1840" s="282">
        <f t="shared" si="171"/>
        <v>19</v>
      </c>
      <c r="G1840" s="227">
        <v>1</v>
      </c>
      <c r="H1840" s="54" t="s">
        <v>411</v>
      </c>
      <c r="I1840" s="43" t="s">
        <v>420</v>
      </c>
      <c r="J1840" s="54">
        <v>704</v>
      </c>
      <c r="K1840" s="18" t="s">
        <v>44</v>
      </c>
      <c r="L1840" s="54">
        <v>40</v>
      </c>
      <c r="M1840" s="54" t="s">
        <v>357</v>
      </c>
      <c r="N1840" s="55">
        <v>1.5</v>
      </c>
      <c r="O1840" s="54" t="s">
        <v>35</v>
      </c>
      <c r="P1840" s="54" t="s">
        <v>63</v>
      </c>
      <c r="Q1840" s="45">
        <v>43242</v>
      </c>
      <c r="R1840" s="20">
        <v>43409</v>
      </c>
      <c r="S1840" s="26">
        <v>43951</v>
      </c>
      <c r="T1840" s="16">
        <f t="shared" si="169"/>
        <v>542</v>
      </c>
      <c r="U1840" s="16" t="s">
        <v>308</v>
      </c>
      <c r="V1840" s="16">
        <v>0</v>
      </c>
      <c r="W1840" s="18">
        <v>0</v>
      </c>
      <c r="X1840" s="18"/>
      <c r="Y1840" s="18"/>
      <c r="Z1840" s="18"/>
      <c r="AA1840" s="82"/>
      <c r="AB1840" s="4" t="s">
        <v>45</v>
      </c>
    </row>
    <row r="1841" spans="1:28" ht="16">
      <c r="A1841" s="9">
        <v>2</v>
      </c>
      <c r="B1841" s="9">
        <v>3</v>
      </c>
      <c r="C1841" s="9">
        <v>8</v>
      </c>
      <c r="D1841" s="9" t="str">
        <f t="shared" si="167"/>
        <v>Dynan_I5_705_41_18C</v>
      </c>
      <c r="E1841" s="9" t="str">
        <f t="shared" si="168"/>
        <v>Dynan_I5_705_41_18C_Lung_Block</v>
      </c>
      <c r="F1841" s="282">
        <f t="shared" si="171"/>
        <v>20</v>
      </c>
      <c r="G1841" s="227">
        <v>1</v>
      </c>
      <c r="H1841" s="54" t="s">
        <v>411</v>
      </c>
      <c r="I1841" s="43" t="s">
        <v>420</v>
      </c>
      <c r="J1841" s="54">
        <v>705</v>
      </c>
      <c r="K1841" s="18" t="s">
        <v>44</v>
      </c>
      <c r="L1841" s="54">
        <v>41</v>
      </c>
      <c r="M1841" s="54" t="s">
        <v>357</v>
      </c>
      <c r="N1841" s="55">
        <v>1.5</v>
      </c>
      <c r="O1841" s="54" t="s">
        <v>35</v>
      </c>
      <c r="P1841" s="54" t="s">
        <v>63</v>
      </c>
      <c r="Q1841" s="45">
        <v>43242</v>
      </c>
      <c r="R1841" s="20">
        <v>43409</v>
      </c>
      <c r="S1841" s="26">
        <v>43951</v>
      </c>
      <c r="T1841" s="16">
        <f t="shared" si="169"/>
        <v>542</v>
      </c>
      <c r="U1841" s="16" t="s">
        <v>308</v>
      </c>
      <c r="V1841" s="16">
        <v>0</v>
      </c>
      <c r="W1841" s="18">
        <v>0</v>
      </c>
      <c r="X1841" s="18"/>
      <c r="Y1841" s="18"/>
      <c r="Z1841" s="18"/>
      <c r="AA1841" s="82"/>
      <c r="AB1841" s="4" t="s">
        <v>45</v>
      </c>
    </row>
    <row r="1842" spans="1:28" ht="16">
      <c r="A1842" s="9">
        <v>2</v>
      </c>
      <c r="B1842" s="9">
        <v>3</v>
      </c>
      <c r="C1842" s="9">
        <v>8</v>
      </c>
      <c r="D1842" s="9" t="str">
        <f t="shared" si="167"/>
        <v>Dynan_I5_706_41_18C</v>
      </c>
      <c r="E1842" s="9" t="str">
        <f t="shared" si="168"/>
        <v>Dynan_I5_706_41_18C_Lung_Block</v>
      </c>
      <c r="F1842" s="282">
        <f t="shared" si="171"/>
        <v>21</v>
      </c>
      <c r="G1842" s="227">
        <v>1</v>
      </c>
      <c r="H1842" s="54" t="s">
        <v>411</v>
      </c>
      <c r="I1842" s="43" t="s">
        <v>420</v>
      </c>
      <c r="J1842" s="54">
        <v>706</v>
      </c>
      <c r="K1842" s="18" t="s">
        <v>44</v>
      </c>
      <c r="L1842" s="54">
        <v>41</v>
      </c>
      <c r="M1842" s="54" t="s">
        <v>357</v>
      </c>
      <c r="N1842" s="55">
        <v>1.5</v>
      </c>
      <c r="O1842" s="54" t="s">
        <v>35</v>
      </c>
      <c r="P1842" s="54" t="s">
        <v>63</v>
      </c>
      <c r="Q1842" s="45">
        <v>43242</v>
      </c>
      <c r="R1842" s="20">
        <v>43409</v>
      </c>
      <c r="S1842" s="26">
        <v>43951</v>
      </c>
      <c r="T1842" s="16">
        <f t="shared" si="169"/>
        <v>542</v>
      </c>
      <c r="U1842" s="16" t="s">
        <v>308</v>
      </c>
      <c r="V1842" s="16">
        <v>0</v>
      </c>
      <c r="W1842" s="18">
        <v>0</v>
      </c>
      <c r="X1842" s="18"/>
      <c r="Y1842" s="18"/>
      <c r="Z1842" s="18"/>
      <c r="AA1842" s="82"/>
      <c r="AB1842" s="4" t="s">
        <v>45</v>
      </c>
    </row>
    <row r="1843" spans="1:28" ht="16">
      <c r="A1843" s="9">
        <v>2</v>
      </c>
      <c r="B1843" s="9">
        <v>3</v>
      </c>
      <c r="C1843" s="9">
        <v>8</v>
      </c>
      <c r="D1843" s="9" t="str">
        <f t="shared" si="167"/>
        <v>Dynan_I5_707_41_18C</v>
      </c>
      <c r="E1843" s="9" t="str">
        <f t="shared" ref="E1843:E1874" si="172">D1843&amp;"_Lung_Block"</f>
        <v>Dynan_I5_707_41_18C_Lung_Block</v>
      </c>
      <c r="F1843" s="282">
        <f t="shared" si="171"/>
        <v>22</v>
      </c>
      <c r="G1843" s="227">
        <v>1</v>
      </c>
      <c r="H1843" s="54" t="s">
        <v>411</v>
      </c>
      <c r="I1843" s="43" t="s">
        <v>420</v>
      </c>
      <c r="J1843" s="54">
        <v>707</v>
      </c>
      <c r="K1843" s="18" t="s">
        <v>44</v>
      </c>
      <c r="L1843" s="54">
        <v>41</v>
      </c>
      <c r="M1843" s="54" t="s">
        <v>357</v>
      </c>
      <c r="N1843" s="55">
        <v>1.5</v>
      </c>
      <c r="O1843" s="54" t="s">
        <v>35</v>
      </c>
      <c r="P1843" s="54" t="s">
        <v>63</v>
      </c>
      <c r="Q1843" s="45">
        <v>43242</v>
      </c>
      <c r="R1843" s="20">
        <v>43409</v>
      </c>
      <c r="S1843" s="26">
        <v>43951</v>
      </c>
      <c r="T1843" s="16">
        <f t="shared" si="169"/>
        <v>542</v>
      </c>
      <c r="U1843" s="16" t="s">
        <v>308</v>
      </c>
      <c r="V1843" s="16">
        <v>0</v>
      </c>
      <c r="W1843" s="18">
        <v>0</v>
      </c>
      <c r="X1843" s="18"/>
      <c r="Y1843" s="18"/>
      <c r="Z1843" s="18"/>
      <c r="AA1843" s="82" t="s">
        <v>422</v>
      </c>
      <c r="AB1843" s="4" t="s">
        <v>45</v>
      </c>
    </row>
    <row r="1844" spans="1:28" ht="16">
      <c r="A1844" s="9">
        <v>2</v>
      </c>
      <c r="B1844" s="9">
        <v>3</v>
      </c>
      <c r="C1844" s="9">
        <v>8</v>
      </c>
      <c r="D1844" s="9" t="str">
        <f t="shared" si="167"/>
        <v>Dynan_I5_708_41_18C</v>
      </c>
      <c r="E1844" s="9" t="str">
        <f t="shared" si="172"/>
        <v>Dynan_I5_708_41_18C_Lung_Block</v>
      </c>
      <c r="F1844" s="282">
        <f t="shared" si="171"/>
        <v>23</v>
      </c>
      <c r="G1844" s="227">
        <v>1</v>
      </c>
      <c r="H1844" s="54" t="s">
        <v>411</v>
      </c>
      <c r="I1844" s="43" t="s">
        <v>420</v>
      </c>
      <c r="J1844" s="54">
        <v>708</v>
      </c>
      <c r="K1844" s="18" t="s">
        <v>44</v>
      </c>
      <c r="L1844" s="54">
        <v>41</v>
      </c>
      <c r="M1844" s="54" t="s">
        <v>357</v>
      </c>
      <c r="N1844" s="55">
        <v>1.5</v>
      </c>
      <c r="O1844" s="54" t="s">
        <v>35</v>
      </c>
      <c r="P1844" s="54" t="s">
        <v>63</v>
      </c>
      <c r="Q1844" s="45">
        <v>43242</v>
      </c>
      <c r="R1844" s="20">
        <v>43409</v>
      </c>
      <c r="S1844" s="26">
        <v>43951</v>
      </c>
      <c r="T1844" s="16">
        <f t="shared" si="169"/>
        <v>542</v>
      </c>
      <c r="U1844" s="16" t="s">
        <v>308</v>
      </c>
      <c r="V1844" s="16">
        <v>0</v>
      </c>
      <c r="W1844" s="18">
        <v>0</v>
      </c>
      <c r="X1844" s="18"/>
      <c r="Y1844" s="18"/>
      <c r="Z1844" s="18"/>
      <c r="AA1844" s="82" t="s">
        <v>165</v>
      </c>
      <c r="AB1844" s="4" t="s">
        <v>45</v>
      </c>
    </row>
    <row r="1845" spans="1:28" ht="16">
      <c r="A1845" s="9">
        <v>2</v>
      </c>
      <c r="B1845" s="9">
        <v>3</v>
      </c>
      <c r="C1845" s="9">
        <v>8</v>
      </c>
      <c r="D1845" s="9" t="str">
        <f t="shared" si="167"/>
        <v>Dynan_I5_709_42_18C</v>
      </c>
      <c r="E1845" s="9" t="str">
        <f t="shared" si="172"/>
        <v>Dynan_I5_709_42_18C_Lung_Block</v>
      </c>
      <c r="F1845" s="282">
        <f t="shared" si="171"/>
        <v>24</v>
      </c>
      <c r="G1845" s="227">
        <v>1</v>
      </c>
      <c r="H1845" s="54" t="s">
        <v>411</v>
      </c>
      <c r="I1845" s="43" t="s">
        <v>420</v>
      </c>
      <c r="J1845" s="54">
        <v>709</v>
      </c>
      <c r="K1845" s="18" t="s">
        <v>44</v>
      </c>
      <c r="L1845" s="54">
        <v>42</v>
      </c>
      <c r="M1845" s="54" t="s">
        <v>357</v>
      </c>
      <c r="N1845" s="55">
        <v>1.5</v>
      </c>
      <c r="O1845" s="54" t="s">
        <v>35</v>
      </c>
      <c r="P1845" s="54" t="s">
        <v>63</v>
      </c>
      <c r="Q1845" s="45">
        <v>43242</v>
      </c>
      <c r="R1845" s="20">
        <v>43409</v>
      </c>
      <c r="S1845" s="26">
        <v>43951</v>
      </c>
      <c r="T1845" s="16">
        <f t="shared" si="169"/>
        <v>542</v>
      </c>
      <c r="U1845" s="16" t="s">
        <v>365</v>
      </c>
      <c r="V1845" s="16">
        <v>0</v>
      </c>
      <c r="W1845" s="18">
        <v>1</v>
      </c>
      <c r="X1845" s="18">
        <v>1</v>
      </c>
      <c r="Y1845" s="18"/>
      <c r="Z1845" s="18"/>
      <c r="AA1845" s="82"/>
      <c r="AB1845" s="4" t="s">
        <v>45</v>
      </c>
    </row>
    <row r="1846" spans="1:28" ht="16">
      <c r="A1846" s="9">
        <v>2</v>
      </c>
      <c r="B1846" s="9">
        <v>3</v>
      </c>
      <c r="C1846" s="9">
        <v>8</v>
      </c>
      <c r="D1846" s="9" t="str">
        <f t="shared" si="167"/>
        <v>Dynan_I5_710_42_18C</v>
      </c>
      <c r="E1846" s="9" t="str">
        <f t="shared" si="172"/>
        <v>Dynan_I5_710_42_18C_Lung_Block</v>
      </c>
      <c r="F1846" s="282">
        <f t="shared" si="171"/>
        <v>25</v>
      </c>
      <c r="G1846" s="227">
        <v>1</v>
      </c>
      <c r="H1846" s="54" t="s">
        <v>411</v>
      </c>
      <c r="I1846" s="43" t="s">
        <v>420</v>
      </c>
      <c r="J1846" s="54">
        <v>710</v>
      </c>
      <c r="K1846" s="18" t="s">
        <v>44</v>
      </c>
      <c r="L1846" s="54">
        <v>42</v>
      </c>
      <c r="M1846" s="54" t="s">
        <v>357</v>
      </c>
      <c r="N1846" s="55">
        <v>1.5</v>
      </c>
      <c r="O1846" s="54" t="s">
        <v>35</v>
      </c>
      <c r="P1846" s="54" t="s">
        <v>63</v>
      </c>
      <c r="Q1846" s="45">
        <v>43242</v>
      </c>
      <c r="R1846" s="20">
        <v>43409</v>
      </c>
      <c r="S1846" s="26">
        <v>43951</v>
      </c>
      <c r="T1846" s="16">
        <f t="shared" si="169"/>
        <v>542</v>
      </c>
      <c r="U1846" s="16" t="s">
        <v>365</v>
      </c>
      <c r="V1846" s="16">
        <v>0</v>
      </c>
      <c r="W1846" s="18">
        <v>1</v>
      </c>
      <c r="X1846" s="18">
        <v>1</v>
      </c>
      <c r="Y1846" s="18"/>
      <c r="Z1846" s="18"/>
      <c r="AA1846" s="82"/>
      <c r="AB1846" s="4" t="s">
        <v>45</v>
      </c>
    </row>
    <row r="1847" spans="1:28" ht="16">
      <c r="A1847" s="9">
        <v>2</v>
      </c>
      <c r="B1847" s="9">
        <v>3</v>
      </c>
      <c r="C1847" s="9">
        <v>8</v>
      </c>
      <c r="D1847" s="9" t="str">
        <f t="shared" si="167"/>
        <v>Dynan_I5_711_42_18C</v>
      </c>
      <c r="E1847" s="9" t="str">
        <f t="shared" si="172"/>
        <v>Dynan_I5_711_42_18C_Lung_Block</v>
      </c>
      <c r="F1847" s="282">
        <f t="shared" si="171"/>
        <v>26</v>
      </c>
      <c r="G1847" s="227">
        <v>1</v>
      </c>
      <c r="H1847" s="54" t="s">
        <v>411</v>
      </c>
      <c r="I1847" s="43" t="s">
        <v>420</v>
      </c>
      <c r="J1847" s="54">
        <v>711</v>
      </c>
      <c r="K1847" s="18" t="s">
        <v>44</v>
      </c>
      <c r="L1847" s="54">
        <v>42</v>
      </c>
      <c r="M1847" s="54" t="s">
        <v>357</v>
      </c>
      <c r="N1847" s="55">
        <v>1.5</v>
      </c>
      <c r="O1847" s="54" t="s">
        <v>35</v>
      </c>
      <c r="P1847" s="54" t="s">
        <v>63</v>
      </c>
      <c r="Q1847" s="45">
        <v>43242</v>
      </c>
      <c r="R1847" s="20">
        <v>43409</v>
      </c>
      <c r="S1847" s="26">
        <v>43951</v>
      </c>
      <c r="T1847" s="16">
        <f t="shared" si="169"/>
        <v>542</v>
      </c>
      <c r="U1847" s="16" t="s">
        <v>365</v>
      </c>
      <c r="V1847" s="16">
        <v>0</v>
      </c>
      <c r="W1847" s="18">
        <v>1</v>
      </c>
      <c r="X1847" s="18">
        <v>1</v>
      </c>
      <c r="Y1847" s="18"/>
      <c r="Z1847" s="18"/>
      <c r="AA1847" s="82"/>
      <c r="AB1847" s="4" t="s">
        <v>45</v>
      </c>
    </row>
    <row r="1848" spans="1:28" ht="16">
      <c r="A1848" s="9">
        <v>2</v>
      </c>
      <c r="B1848" s="9">
        <v>3</v>
      </c>
      <c r="C1848" s="9">
        <v>8</v>
      </c>
      <c r="D1848" s="9" t="str">
        <f t="shared" si="167"/>
        <v>Dynan_I5_712_42_18C</v>
      </c>
      <c r="E1848" s="9" t="str">
        <f t="shared" si="172"/>
        <v>Dynan_I5_712_42_18C_Lung_Block</v>
      </c>
      <c r="F1848" s="282">
        <f t="shared" si="171"/>
        <v>27</v>
      </c>
      <c r="G1848" s="227">
        <v>1</v>
      </c>
      <c r="H1848" s="54" t="s">
        <v>411</v>
      </c>
      <c r="I1848" s="43" t="s">
        <v>420</v>
      </c>
      <c r="J1848" s="54">
        <v>712</v>
      </c>
      <c r="K1848" s="18" t="s">
        <v>44</v>
      </c>
      <c r="L1848" s="54">
        <v>42</v>
      </c>
      <c r="M1848" s="54" t="s">
        <v>357</v>
      </c>
      <c r="N1848" s="55">
        <v>1.5</v>
      </c>
      <c r="O1848" s="54" t="s">
        <v>35</v>
      </c>
      <c r="P1848" s="54" t="s">
        <v>63</v>
      </c>
      <c r="Q1848" s="45">
        <v>43242</v>
      </c>
      <c r="R1848" s="20">
        <v>43409</v>
      </c>
      <c r="S1848" s="26">
        <v>43951</v>
      </c>
      <c r="T1848" s="16">
        <f t="shared" si="169"/>
        <v>542</v>
      </c>
      <c r="U1848" s="16" t="s">
        <v>365</v>
      </c>
      <c r="V1848" s="16">
        <v>0</v>
      </c>
      <c r="W1848" s="18">
        <v>0</v>
      </c>
      <c r="X1848" s="18"/>
      <c r="Y1848" s="18"/>
      <c r="Z1848" s="18">
        <v>1</v>
      </c>
      <c r="AA1848" s="82" t="s">
        <v>167</v>
      </c>
      <c r="AB1848" s="4" t="s">
        <v>45</v>
      </c>
    </row>
    <row r="1849" spans="1:28" ht="16">
      <c r="A1849" s="9">
        <v>2</v>
      </c>
      <c r="B1849" s="9">
        <v>3</v>
      </c>
      <c r="C1849" s="9">
        <v>8</v>
      </c>
      <c r="D1849" s="9" t="str">
        <f t="shared" si="167"/>
        <v>Dynan_I5_713_42_18C</v>
      </c>
      <c r="E1849" s="9" t="str">
        <f t="shared" si="172"/>
        <v>Dynan_I5_713_42_18C_Lung_Block</v>
      </c>
      <c r="F1849" s="282">
        <f t="shared" si="171"/>
        <v>28</v>
      </c>
      <c r="G1849" s="227">
        <v>1</v>
      </c>
      <c r="H1849" s="54" t="s">
        <v>411</v>
      </c>
      <c r="I1849" s="43" t="s">
        <v>420</v>
      </c>
      <c r="J1849" s="54">
        <v>713</v>
      </c>
      <c r="K1849" s="18" t="s">
        <v>44</v>
      </c>
      <c r="L1849" s="54">
        <v>42</v>
      </c>
      <c r="M1849" s="54" t="s">
        <v>357</v>
      </c>
      <c r="N1849" s="55">
        <v>1.5</v>
      </c>
      <c r="O1849" s="54" t="s">
        <v>35</v>
      </c>
      <c r="P1849" s="54" t="s">
        <v>63</v>
      </c>
      <c r="Q1849" s="45">
        <v>43242</v>
      </c>
      <c r="R1849" s="20">
        <v>43409</v>
      </c>
      <c r="S1849" s="26">
        <v>43951</v>
      </c>
      <c r="T1849" s="16">
        <f t="shared" si="169"/>
        <v>542</v>
      </c>
      <c r="U1849" s="16" t="s">
        <v>365</v>
      </c>
      <c r="V1849" s="16">
        <v>0</v>
      </c>
      <c r="W1849" s="18">
        <v>0</v>
      </c>
      <c r="X1849" s="18"/>
      <c r="Y1849" s="18"/>
      <c r="Z1849" s="18">
        <v>1</v>
      </c>
      <c r="AA1849" s="82" t="s">
        <v>167</v>
      </c>
      <c r="AB1849" s="4" t="s">
        <v>45</v>
      </c>
    </row>
    <row r="1850" spans="1:28" ht="16">
      <c r="A1850" s="9">
        <v>3</v>
      </c>
      <c r="B1850" s="9">
        <v>1</v>
      </c>
      <c r="C1850" s="9">
        <v>1</v>
      </c>
      <c r="D1850" s="9" t="str">
        <f t="shared" si="167"/>
        <v>Dynan_I5_715_43_18C</v>
      </c>
      <c r="E1850" s="9" t="str">
        <f t="shared" si="172"/>
        <v>Dynan_I5_715_43_18C_Lung_Block</v>
      </c>
      <c r="F1850" s="282">
        <f>1</f>
        <v>1</v>
      </c>
      <c r="G1850" s="227">
        <v>1</v>
      </c>
      <c r="H1850" s="54" t="s">
        <v>411</v>
      </c>
      <c r="I1850" s="43" t="s">
        <v>420</v>
      </c>
      <c r="J1850" s="54">
        <v>715</v>
      </c>
      <c r="K1850" s="18" t="s">
        <v>44</v>
      </c>
      <c r="L1850" s="54">
        <v>43</v>
      </c>
      <c r="M1850" s="54" t="s">
        <v>357</v>
      </c>
      <c r="N1850" s="55">
        <v>1.5</v>
      </c>
      <c r="O1850" s="54" t="s">
        <v>35</v>
      </c>
      <c r="P1850" s="54" t="s">
        <v>63</v>
      </c>
      <c r="Q1850" s="45">
        <v>43242</v>
      </c>
      <c r="R1850" s="20">
        <v>43409</v>
      </c>
      <c r="S1850" s="26">
        <v>43951</v>
      </c>
      <c r="T1850" s="16">
        <f t="shared" si="169"/>
        <v>542</v>
      </c>
      <c r="U1850" s="16" t="s">
        <v>365</v>
      </c>
      <c r="V1850" s="16">
        <v>0</v>
      </c>
      <c r="W1850" s="18">
        <v>0</v>
      </c>
      <c r="X1850" s="18"/>
      <c r="Y1850" s="18"/>
      <c r="Z1850" s="18"/>
      <c r="AA1850" s="82"/>
      <c r="AB1850" s="4" t="s">
        <v>45</v>
      </c>
    </row>
    <row r="1851" spans="1:28" ht="16">
      <c r="A1851" s="9">
        <v>3</v>
      </c>
      <c r="B1851" s="9">
        <v>1</v>
      </c>
      <c r="C1851" s="9">
        <v>1</v>
      </c>
      <c r="D1851" s="9" t="str">
        <f t="shared" si="167"/>
        <v>Dynan_I5_716_43_18C</v>
      </c>
      <c r="E1851" s="9" t="str">
        <f t="shared" si="172"/>
        <v>Dynan_I5_716_43_18C_Lung_Block</v>
      </c>
      <c r="F1851" s="282">
        <f>F1850+1</f>
        <v>2</v>
      </c>
      <c r="G1851" s="227">
        <v>1</v>
      </c>
      <c r="H1851" s="54" t="s">
        <v>411</v>
      </c>
      <c r="I1851" s="43" t="s">
        <v>420</v>
      </c>
      <c r="J1851" s="54">
        <v>716</v>
      </c>
      <c r="K1851" s="18" t="s">
        <v>44</v>
      </c>
      <c r="L1851" s="54">
        <v>43</v>
      </c>
      <c r="M1851" s="54" t="s">
        <v>357</v>
      </c>
      <c r="N1851" s="55">
        <v>1.5</v>
      </c>
      <c r="O1851" s="54" t="s">
        <v>35</v>
      </c>
      <c r="P1851" s="54" t="s">
        <v>63</v>
      </c>
      <c r="Q1851" s="45">
        <v>43242</v>
      </c>
      <c r="R1851" s="20">
        <v>43409</v>
      </c>
      <c r="S1851" s="26">
        <v>43951</v>
      </c>
      <c r="T1851" s="16">
        <f t="shared" si="169"/>
        <v>542</v>
      </c>
      <c r="U1851" s="16" t="s">
        <v>365</v>
      </c>
      <c r="V1851" s="16">
        <v>0</v>
      </c>
      <c r="W1851" s="18">
        <v>0</v>
      </c>
      <c r="X1851" s="18"/>
      <c r="Y1851" s="18"/>
      <c r="Z1851" s="18"/>
      <c r="AA1851" s="82"/>
      <c r="AB1851" s="4"/>
    </row>
    <row r="1852" spans="1:28" ht="16">
      <c r="A1852" s="9">
        <v>3</v>
      </c>
      <c r="B1852" s="9">
        <v>1</v>
      </c>
      <c r="C1852" s="9">
        <v>1</v>
      </c>
      <c r="D1852" s="9" t="str">
        <f t="shared" si="167"/>
        <v>Dynan_I5_717_43_18C</v>
      </c>
      <c r="E1852" s="9" t="str">
        <f t="shared" si="172"/>
        <v>Dynan_I5_717_43_18C_Lung_Block</v>
      </c>
      <c r="F1852" s="282">
        <f t="shared" ref="F1852:F1879" si="173">F1851+1</f>
        <v>3</v>
      </c>
      <c r="G1852" s="227">
        <v>1</v>
      </c>
      <c r="H1852" s="54" t="s">
        <v>411</v>
      </c>
      <c r="I1852" s="43" t="s">
        <v>420</v>
      </c>
      <c r="J1852" s="54">
        <v>717</v>
      </c>
      <c r="K1852" s="18" t="s">
        <v>44</v>
      </c>
      <c r="L1852" s="54">
        <v>43</v>
      </c>
      <c r="M1852" s="54" t="s">
        <v>357</v>
      </c>
      <c r="N1852" s="55">
        <v>1.5</v>
      </c>
      <c r="O1852" s="54" t="s">
        <v>35</v>
      </c>
      <c r="P1852" s="54" t="s">
        <v>63</v>
      </c>
      <c r="Q1852" s="45">
        <v>43242</v>
      </c>
      <c r="R1852" s="20">
        <v>43409</v>
      </c>
      <c r="S1852" s="26">
        <v>43951</v>
      </c>
      <c r="T1852" s="16">
        <f t="shared" si="169"/>
        <v>542</v>
      </c>
      <c r="U1852" s="16" t="s">
        <v>365</v>
      </c>
      <c r="V1852" s="16">
        <v>0</v>
      </c>
      <c r="W1852" s="18">
        <v>1</v>
      </c>
      <c r="X1852" s="18">
        <v>1</v>
      </c>
      <c r="Y1852" s="18"/>
      <c r="Z1852" s="18">
        <v>1</v>
      </c>
      <c r="AA1852" s="82" t="s">
        <v>167</v>
      </c>
      <c r="AB1852" s="4" t="s">
        <v>45</v>
      </c>
    </row>
    <row r="1853" spans="1:28" ht="16">
      <c r="A1853" s="9">
        <v>3</v>
      </c>
      <c r="B1853" s="9">
        <v>1</v>
      </c>
      <c r="C1853" s="9">
        <v>1</v>
      </c>
      <c r="D1853" s="9" t="str">
        <f t="shared" si="167"/>
        <v>Dynan_I5_719_44_18C</v>
      </c>
      <c r="E1853" s="9" t="str">
        <f t="shared" si="172"/>
        <v>Dynan_I5_719_44_18C_Lung_Block</v>
      </c>
      <c r="F1853" s="282">
        <f t="shared" si="173"/>
        <v>4</v>
      </c>
      <c r="G1853" s="227">
        <v>1</v>
      </c>
      <c r="H1853" s="54" t="s">
        <v>411</v>
      </c>
      <c r="I1853" s="43" t="s">
        <v>420</v>
      </c>
      <c r="J1853" s="54">
        <v>719</v>
      </c>
      <c r="K1853" s="18" t="s">
        <v>44</v>
      </c>
      <c r="L1853" s="54">
        <v>44</v>
      </c>
      <c r="M1853" s="54" t="s">
        <v>357</v>
      </c>
      <c r="N1853" s="55">
        <v>1.5</v>
      </c>
      <c r="O1853" s="54" t="s">
        <v>35</v>
      </c>
      <c r="P1853" s="54" t="s">
        <v>63</v>
      </c>
      <c r="Q1853" s="45">
        <v>43242</v>
      </c>
      <c r="R1853" s="20">
        <v>43409</v>
      </c>
      <c r="S1853" s="26">
        <v>43951</v>
      </c>
      <c r="T1853" s="16">
        <f t="shared" si="169"/>
        <v>542</v>
      </c>
      <c r="U1853" s="16" t="s">
        <v>365</v>
      </c>
      <c r="V1853" s="16">
        <v>0</v>
      </c>
      <c r="W1853" s="18">
        <v>0</v>
      </c>
      <c r="X1853" s="18"/>
      <c r="Y1853" s="18"/>
      <c r="Z1853" s="18">
        <v>1</v>
      </c>
      <c r="AA1853" s="82" t="s">
        <v>423</v>
      </c>
      <c r="AB1853" s="4" t="s">
        <v>45</v>
      </c>
    </row>
    <row r="1854" spans="1:28" ht="16">
      <c r="A1854" s="9">
        <v>3</v>
      </c>
      <c r="B1854" s="9">
        <v>1</v>
      </c>
      <c r="C1854" s="9">
        <v>1</v>
      </c>
      <c r="D1854" s="9" t="str">
        <f t="shared" si="167"/>
        <v>Dynan_I5_720_44_18C</v>
      </c>
      <c r="E1854" s="9" t="str">
        <f t="shared" si="172"/>
        <v>Dynan_I5_720_44_18C_Lung_Block</v>
      </c>
      <c r="F1854" s="282">
        <f t="shared" si="173"/>
        <v>5</v>
      </c>
      <c r="G1854" s="227">
        <v>1</v>
      </c>
      <c r="H1854" s="54" t="s">
        <v>411</v>
      </c>
      <c r="I1854" s="43" t="s">
        <v>420</v>
      </c>
      <c r="J1854" s="54">
        <v>720</v>
      </c>
      <c r="K1854" s="18" t="s">
        <v>44</v>
      </c>
      <c r="L1854" s="54">
        <v>44</v>
      </c>
      <c r="M1854" s="54" t="s">
        <v>357</v>
      </c>
      <c r="N1854" s="55">
        <v>1.5</v>
      </c>
      <c r="O1854" s="54" t="s">
        <v>35</v>
      </c>
      <c r="P1854" s="54" t="s">
        <v>63</v>
      </c>
      <c r="Q1854" s="45">
        <v>43242</v>
      </c>
      <c r="R1854" s="20">
        <v>43409</v>
      </c>
      <c r="S1854" s="26">
        <v>43951</v>
      </c>
      <c r="T1854" s="16">
        <f t="shared" si="169"/>
        <v>542</v>
      </c>
      <c r="U1854" s="16" t="s">
        <v>365</v>
      </c>
      <c r="V1854" s="16">
        <v>0</v>
      </c>
      <c r="W1854" s="18">
        <v>0</v>
      </c>
      <c r="X1854" s="18"/>
      <c r="Y1854" s="18"/>
      <c r="Z1854" s="18"/>
      <c r="AA1854" s="82"/>
      <c r="AB1854" s="4" t="s">
        <v>45</v>
      </c>
    </row>
    <row r="1855" spans="1:28" ht="16">
      <c r="A1855" s="9">
        <v>3</v>
      </c>
      <c r="B1855" s="9">
        <v>1</v>
      </c>
      <c r="C1855" s="9">
        <v>1</v>
      </c>
      <c r="D1855" s="9" t="str">
        <f t="shared" si="167"/>
        <v>Dynan_I5_722_44_18C</v>
      </c>
      <c r="E1855" s="9" t="str">
        <f t="shared" si="172"/>
        <v>Dynan_I5_722_44_18C_Lung_Block</v>
      </c>
      <c r="F1855" s="282">
        <f t="shared" si="173"/>
        <v>6</v>
      </c>
      <c r="G1855" s="227">
        <v>1</v>
      </c>
      <c r="H1855" s="54" t="s">
        <v>411</v>
      </c>
      <c r="I1855" s="43" t="s">
        <v>420</v>
      </c>
      <c r="J1855" s="54">
        <v>722</v>
      </c>
      <c r="K1855" s="18" t="s">
        <v>44</v>
      </c>
      <c r="L1855" s="54">
        <v>44</v>
      </c>
      <c r="M1855" s="54" t="s">
        <v>357</v>
      </c>
      <c r="N1855" s="55">
        <v>1.5</v>
      </c>
      <c r="O1855" s="54" t="s">
        <v>35</v>
      </c>
      <c r="P1855" s="54" t="s">
        <v>63</v>
      </c>
      <c r="Q1855" s="45">
        <v>43242</v>
      </c>
      <c r="R1855" s="20">
        <v>43409</v>
      </c>
      <c r="S1855" s="26">
        <v>43951</v>
      </c>
      <c r="T1855" s="16">
        <f t="shared" si="169"/>
        <v>542</v>
      </c>
      <c r="U1855" s="16" t="s">
        <v>365</v>
      </c>
      <c r="V1855" s="16">
        <v>0</v>
      </c>
      <c r="W1855" s="18">
        <v>0</v>
      </c>
      <c r="X1855" s="18"/>
      <c r="Y1855" s="18"/>
      <c r="Z1855" s="18"/>
      <c r="AA1855" s="82"/>
      <c r="AB1855" s="4" t="s">
        <v>45</v>
      </c>
    </row>
    <row r="1856" spans="1:28" ht="16">
      <c r="A1856" s="9">
        <v>3</v>
      </c>
      <c r="B1856" s="9">
        <v>1</v>
      </c>
      <c r="C1856" s="9">
        <v>1</v>
      </c>
      <c r="D1856" s="9" t="str">
        <f t="shared" si="167"/>
        <v>Dynan_I5_723_44_18C</v>
      </c>
      <c r="E1856" s="9" t="str">
        <f t="shared" si="172"/>
        <v>Dynan_I5_723_44_18C_Lung_Block</v>
      </c>
      <c r="F1856" s="282">
        <f t="shared" si="173"/>
        <v>7</v>
      </c>
      <c r="G1856" s="227">
        <v>1</v>
      </c>
      <c r="H1856" s="54" t="s">
        <v>411</v>
      </c>
      <c r="I1856" s="43" t="s">
        <v>420</v>
      </c>
      <c r="J1856" s="54">
        <v>723</v>
      </c>
      <c r="K1856" s="18" t="s">
        <v>44</v>
      </c>
      <c r="L1856" s="54">
        <v>44</v>
      </c>
      <c r="M1856" s="54" t="s">
        <v>357</v>
      </c>
      <c r="N1856" s="55">
        <v>1.5</v>
      </c>
      <c r="O1856" s="54" t="s">
        <v>35</v>
      </c>
      <c r="P1856" s="54" t="s">
        <v>63</v>
      </c>
      <c r="Q1856" s="45">
        <v>43242</v>
      </c>
      <c r="R1856" s="20">
        <v>43409</v>
      </c>
      <c r="S1856" s="26">
        <v>43951</v>
      </c>
      <c r="T1856" s="16">
        <f t="shared" si="169"/>
        <v>542</v>
      </c>
      <c r="U1856" s="16" t="s">
        <v>365</v>
      </c>
      <c r="V1856" s="16">
        <v>0</v>
      </c>
      <c r="W1856" s="18">
        <v>1</v>
      </c>
      <c r="X1856" s="18">
        <v>1</v>
      </c>
      <c r="Y1856" s="18"/>
      <c r="Z1856" s="18"/>
      <c r="AA1856" s="82"/>
      <c r="AB1856" s="4" t="s">
        <v>45</v>
      </c>
    </row>
    <row r="1857" spans="1:28" ht="16">
      <c r="A1857" s="9">
        <v>3</v>
      </c>
      <c r="B1857" s="9">
        <v>1</v>
      </c>
      <c r="C1857" s="9">
        <v>1</v>
      </c>
      <c r="D1857" s="9" t="str">
        <f t="shared" si="167"/>
        <v>Dynan_I5_724_45_18C</v>
      </c>
      <c r="E1857" s="9" t="str">
        <f t="shared" si="172"/>
        <v>Dynan_I5_724_45_18C_Lung_Block</v>
      </c>
      <c r="F1857" s="282">
        <f t="shared" si="173"/>
        <v>8</v>
      </c>
      <c r="G1857" s="227">
        <v>1</v>
      </c>
      <c r="H1857" s="54" t="s">
        <v>411</v>
      </c>
      <c r="I1857" s="43" t="s">
        <v>420</v>
      </c>
      <c r="J1857" s="54">
        <v>724</v>
      </c>
      <c r="K1857" s="18" t="s">
        <v>44</v>
      </c>
      <c r="L1857" s="54">
        <v>45</v>
      </c>
      <c r="M1857" s="54" t="s">
        <v>357</v>
      </c>
      <c r="N1857" s="55">
        <v>1.5</v>
      </c>
      <c r="O1857" s="54" t="s">
        <v>35</v>
      </c>
      <c r="P1857" s="54" t="s">
        <v>63</v>
      </c>
      <c r="Q1857" s="45">
        <v>43242</v>
      </c>
      <c r="R1857" s="20">
        <v>43409</v>
      </c>
      <c r="S1857" s="26">
        <v>43952</v>
      </c>
      <c r="T1857" s="16">
        <f t="shared" si="169"/>
        <v>543</v>
      </c>
      <c r="U1857" s="16" t="s">
        <v>365</v>
      </c>
      <c r="V1857" s="16">
        <v>0</v>
      </c>
      <c r="W1857" s="18">
        <v>0</v>
      </c>
      <c r="X1857" s="18"/>
      <c r="Y1857" s="18"/>
      <c r="Z1857" s="18"/>
      <c r="AA1857" s="82"/>
      <c r="AB1857" s="4" t="s">
        <v>45</v>
      </c>
    </row>
    <row r="1858" spans="1:28" ht="16">
      <c r="A1858" s="9">
        <v>3</v>
      </c>
      <c r="B1858" s="9">
        <v>1</v>
      </c>
      <c r="C1858" s="9">
        <v>1</v>
      </c>
      <c r="D1858" s="9" t="str">
        <f t="shared" si="167"/>
        <v>Dynan_I5_725_45_18C</v>
      </c>
      <c r="E1858" s="9" t="str">
        <f t="shared" si="172"/>
        <v>Dynan_I5_725_45_18C_Lung_Block</v>
      </c>
      <c r="F1858" s="282">
        <f t="shared" si="173"/>
        <v>9</v>
      </c>
      <c r="G1858" s="227">
        <v>1</v>
      </c>
      <c r="H1858" s="54" t="s">
        <v>411</v>
      </c>
      <c r="I1858" s="43" t="s">
        <v>420</v>
      </c>
      <c r="J1858" s="54">
        <v>725</v>
      </c>
      <c r="K1858" s="18" t="s">
        <v>44</v>
      </c>
      <c r="L1858" s="54">
        <v>45</v>
      </c>
      <c r="M1858" s="54" t="s">
        <v>357</v>
      </c>
      <c r="N1858" s="55">
        <v>1.5</v>
      </c>
      <c r="O1858" s="54" t="s">
        <v>35</v>
      </c>
      <c r="P1858" s="54" t="s">
        <v>63</v>
      </c>
      <c r="Q1858" s="45">
        <v>43242</v>
      </c>
      <c r="R1858" s="20">
        <v>43409</v>
      </c>
      <c r="S1858" s="26">
        <v>43952</v>
      </c>
      <c r="T1858" s="16">
        <f t="shared" si="169"/>
        <v>543</v>
      </c>
      <c r="U1858" s="16" t="s">
        <v>365</v>
      </c>
      <c r="V1858" s="16">
        <v>0</v>
      </c>
      <c r="W1858" s="18">
        <v>0</v>
      </c>
      <c r="X1858" s="18"/>
      <c r="Y1858" s="18"/>
      <c r="Z1858" s="18"/>
      <c r="AA1858" s="82"/>
      <c r="AB1858" s="4" t="s">
        <v>45</v>
      </c>
    </row>
    <row r="1859" spans="1:28" ht="16">
      <c r="A1859" s="9">
        <v>3</v>
      </c>
      <c r="B1859" s="9">
        <v>1</v>
      </c>
      <c r="C1859" s="9">
        <v>1</v>
      </c>
      <c r="D1859" s="9" t="str">
        <f t="shared" si="167"/>
        <v>Dynan_I5_726_45_18C</v>
      </c>
      <c r="E1859" s="9" t="str">
        <f t="shared" si="172"/>
        <v>Dynan_I5_726_45_18C_Lung_Block</v>
      </c>
      <c r="F1859" s="282">
        <f t="shared" si="173"/>
        <v>10</v>
      </c>
      <c r="G1859" s="227">
        <v>1</v>
      </c>
      <c r="H1859" s="54" t="s">
        <v>411</v>
      </c>
      <c r="I1859" s="43" t="s">
        <v>420</v>
      </c>
      <c r="J1859" s="54">
        <v>726</v>
      </c>
      <c r="K1859" s="18" t="s">
        <v>44</v>
      </c>
      <c r="L1859" s="54">
        <v>45</v>
      </c>
      <c r="M1859" s="54" t="s">
        <v>357</v>
      </c>
      <c r="N1859" s="55">
        <v>1.5</v>
      </c>
      <c r="O1859" s="54" t="s">
        <v>35</v>
      </c>
      <c r="P1859" s="54" t="s">
        <v>63</v>
      </c>
      <c r="Q1859" s="45">
        <v>43242</v>
      </c>
      <c r="R1859" s="20">
        <v>43409</v>
      </c>
      <c r="S1859" s="26">
        <v>43952</v>
      </c>
      <c r="T1859" s="16">
        <f t="shared" si="169"/>
        <v>543</v>
      </c>
      <c r="U1859" s="16" t="s">
        <v>365</v>
      </c>
      <c r="V1859" s="16">
        <v>0</v>
      </c>
      <c r="W1859" s="18">
        <v>0</v>
      </c>
      <c r="X1859" s="18"/>
      <c r="Y1859" s="18"/>
      <c r="Z1859" s="18"/>
      <c r="AA1859" s="82" t="s">
        <v>424</v>
      </c>
      <c r="AB1859" s="4" t="s">
        <v>45</v>
      </c>
    </row>
    <row r="1860" spans="1:28" ht="16">
      <c r="A1860" s="9">
        <v>3</v>
      </c>
      <c r="B1860" s="9">
        <v>1</v>
      </c>
      <c r="C1860" s="9">
        <v>1</v>
      </c>
      <c r="D1860" s="9" t="str">
        <f t="shared" si="167"/>
        <v>Dynan_I5_727_45_18C</v>
      </c>
      <c r="E1860" s="9" t="str">
        <f t="shared" si="172"/>
        <v>Dynan_I5_727_45_18C_Lung_Block</v>
      </c>
      <c r="F1860" s="282">
        <f t="shared" si="173"/>
        <v>11</v>
      </c>
      <c r="G1860" s="227">
        <v>1</v>
      </c>
      <c r="H1860" s="54" t="s">
        <v>411</v>
      </c>
      <c r="I1860" s="43" t="s">
        <v>420</v>
      </c>
      <c r="J1860" s="54">
        <v>727</v>
      </c>
      <c r="K1860" s="18" t="s">
        <v>44</v>
      </c>
      <c r="L1860" s="54">
        <v>45</v>
      </c>
      <c r="M1860" s="54" t="s">
        <v>357</v>
      </c>
      <c r="N1860" s="55">
        <v>1.5</v>
      </c>
      <c r="O1860" s="54" t="s">
        <v>35</v>
      </c>
      <c r="P1860" s="54" t="s">
        <v>63</v>
      </c>
      <c r="Q1860" s="45">
        <v>43242</v>
      </c>
      <c r="R1860" s="20">
        <v>43409</v>
      </c>
      <c r="S1860" s="26">
        <v>43952</v>
      </c>
      <c r="T1860" s="16">
        <f t="shared" si="169"/>
        <v>543</v>
      </c>
      <c r="U1860" s="16" t="s">
        <v>365</v>
      </c>
      <c r="V1860" s="16">
        <v>0</v>
      </c>
      <c r="W1860" s="18">
        <v>0</v>
      </c>
      <c r="X1860" s="18"/>
      <c r="Y1860" s="18"/>
      <c r="Z1860" s="18">
        <v>1</v>
      </c>
      <c r="AA1860" s="82" t="s">
        <v>425</v>
      </c>
      <c r="AB1860" s="4" t="s">
        <v>45</v>
      </c>
    </row>
    <row r="1861" spans="1:28" ht="16">
      <c r="A1861" s="9">
        <v>3</v>
      </c>
      <c r="B1861" s="9">
        <v>1</v>
      </c>
      <c r="C1861" s="9">
        <v>1</v>
      </c>
      <c r="D1861" s="9" t="str">
        <f t="shared" si="167"/>
        <v>Dynan_I5_734_47A_18C</v>
      </c>
      <c r="E1861" s="9" t="str">
        <f t="shared" si="172"/>
        <v>Dynan_I5_734_47A_18C_Lung_Block</v>
      </c>
      <c r="F1861" s="282">
        <f t="shared" si="173"/>
        <v>12</v>
      </c>
      <c r="G1861" s="227">
        <v>1</v>
      </c>
      <c r="H1861" s="54" t="s">
        <v>411</v>
      </c>
      <c r="I1861" s="43" t="s">
        <v>420</v>
      </c>
      <c r="J1861" s="54">
        <v>734</v>
      </c>
      <c r="K1861" s="18" t="s">
        <v>44</v>
      </c>
      <c r="L1861" s="54" t="s">
        <v>426</v>
      </c>
      <c r="M1861" s="54" t="s">
        <v>357</v>
      </c>
      <c r="N1861" s="55">
        <v>1.5</v>
      </c>
      <c r="O1861" s="54" t="s">
        <v>35</v>
      </c>
      <c r="P1861" s="54" t="s">
        <v>63</v>
      </c>
      <c r="Q1861" s="45">
        <v>43242</v>
      </c>
      <c r="R1861" s="20">
        <v>43409</v>
      </c>
      <c r="S1861" s="26">
        <v>43955</v>
      </c>
      <c r="T1861" s="16">
        <f t="shared" si="169"/>
        <v>546</v>
      </c>
      <c r="U1861" s="16" t="s">
        <v>184</v>
      </c>
      <c r="V1861" s="16">
        <v>0</v>
      </c>
      <c r="W1861" s="18">
        <v>0</v>
      </c>
      <c r="X1861" s="18"/>
      <c r="Y1861" s="18"/>
      <c r="Z1861" s="18"/>
      <c r="AA1861" s="82"/>
      <c r="AB1861" s="4"/>
    </row>
    <row r="1862" spans="1:28" ht="16">
      <c r="A1862" s="9">
        <v>3</v>
      </c>
      <c r="B1862" s="9">
        <v>1</v>
      </c>
      <c r="C1862" s="9">
        <v>1</v>
      </c>
      <c r="D1862" s="9" t="str">
        <f t="shared" si="167"/>
        <v>Dynan_I5_735_47A_18C</v>
      </c>
      <c r="E1862" s="9" t="str">
        <f t="shared" si="172"/>
        <v>Dynan_I5_735_47A_18C_Lung_Block</v>
      </c>
      <c r="F1862" s="282">
        <f t="shared" si="173"/>
        <v>13</v>
      </c>
      <c r="G1862" s="227">
        <v>1</v>
      </c>
      <c r="H1862" s="54" t="s">
        <v>411</v>
      </c>
      <c r="I1862" s="43" t="s">
        <v>420</v>
      </c>
      <c r="J1862" s="54">
        <v>735</v>
      </c>
      <c r="K1862" s="18" t="s">
        <v>44</v>
      </c>
      <c r="L1862" s="54" t="s">
        <v>426</v>
      </c>
      <c r="M1862" s="54" t="s">
        <v>357</v>
      </c>
      <c r="N1862" s="55">
        <v>1.5</v>
      </c>
      <c r="O1862" s="54" t="s">
        <v>35</v>
      </c>
      <c r="P1862" s="54" t="s">
        <v>63</v>
      </c>
      <c r="Q1862" s="45">
        <v>43242</v>
      </c>
      <c r="R1862" s="20">
        <v>43409</v>
      </c>
      <c r="S1862" s="26">
        <v>43955</v>
      </c>
      <c r="T1862" s="16">
        <f t="shared" si="169"/>
        <v>546</v>
      </c>
      <c r="U1862" s="16" t="s">
        <v>184</v>
      </c>
      <c r="V1862" s="16">
        <v>0</v>
      </c>
      <c r="W1862" s="18">
        <v>0</v>
      </c>
      <c r="X1862" s="18"/>
      <c r="Y1862" s="18"/>
      <c r="Z1862" s="18"/>
      <c r="AA1862" s="82"/>
      <c r="AB1862" s="4"/>
    </row>
    <row r="1863" spans="1:28" ht="16">
      <c r="A1863" s="9">
        <v>3</v>
      </c>
      <c r="B1863" s="9">
        <v>1</v>
      </c>
      <c r="C1863" s="9">
        <v>1</v>
      </c>
      <c r="D1863" s="9" t="str">
        <f t="shared" si="167"/>
        <v>Dynan_I5_736_48_18C</v>
      </c>
      <c r="E1863" s="9" t="str">
        <f t="shared" si="172"/>
        <v>Dynan_I5_736_48_18C_Lung_Block</v>
      </c>
      <c r="F1863" s="282">
        <f t="shared" si="173"/>
        <v>14</v>
      </c>
      <c r="G1863" s="227">
        <v>1</v>
      </c>
      <c r="H1863" s="54" t="s">
        <v>411</v>
      </c>
      <c r="I1863" s="43" t="s">
        <v>420</v>
      </c>
      <c r="J1863" s="54">
        <v>736</v>
      </c>
      <c r="K1863" s="18" t="s">
        <v>44</v>
      </c>
      <c r="L1863" s="54">
        <v>48</v>
      </c>
      <c r="M1863" s="54" t="s">
        <v>357</v>
      </c>
      <c r="N1863" s="55">
        <v>1.5</v>
      </c>
      <c r="O1863" s="54" t="s">
        <v>35</v>
      </c>
      <c r="P1863" s="54" t="s">
        <v>63</v>
      </c>
      <c r="Q1863" s="45">
        <v>43242</v>
      </c>
      <c r="R1863" s="20">
        <v>43409</v>
      </c>
      <c r="S1863" s="26">
        <v>43952</v>
      </c>
      <c r="T1863" s="16">
        <f t="shared" si="169"/>
        <v>543</v>
      </c>
      <c r="U1863" s="16" t="s">
        <v>365</v>
      </c>
      <c r="V1863" s="16">
        <v>0</v>
      </c>
      <c r="W1863" s="18">
        <v>0</v>
      </c>
      <c r="X1863" s="18"/>
      <c r="Y1863" s="18"/>
      <c r="Z1863" s="18"/>
      <c r="AA1863" s="82"/>
      <c r="AB1863" s="4" t="s">
        <v>45</v>
      </c>
    </row>
    <row r="1864" spans="1:28" ht="16">
      <c r="A1864" s="9">
        <v>3</v>
      </c>
      <c r="B1864" s="9">
        <v>1</v>
      </c>
      <c r="C1864" s="9">
        <v>1</v>
      </c>
      <c r="D1864" s="9" t="str">
        <f t="shared" si="167"/>
        <v>Dynan_I5_737_48_18C</v>
      </c>
      <c r="E1864" s="9" t="str">
        <f t="shared" si="172"/>
        <v>Dynan_I5_737_48_18C_Lung_Block</v>
      </c>
      <c r="F1864" s="282">
        <f t="shared" si="173"/>
        <v>15</v>
      </c>
      <c r="G1864" s="227">
        <v>1</v>
      </c>
      <c r="H1864" s="54" t="s">
        <v>411</v>
      </c>
      <c r="I1864" s="43" t="s">
        <v>420</v>
      </c>
      <c r="J1864" s="54">
        <v>737</v>
      </c>
      <c r="K1864" s="18" t="s">
        <v>44</v>
      </c>
      <c r="L1864" s="54">
        <v>48</v>
      </c>
      <c r="M1864" s="54" t="s">
        <v>357</v>
      </c>
      <c r="N1864" s="55">
        <v>1.5</v>
      </c>
      <c r="O1864" s="54" t="s">
        <v>35</v>
      </c>
      <c r="P1864" s="54" t="s">
        <v>63</v>
      </c>
      <c r="Q1864" s="45">
        <v>43242</v>
      </c>
      <c r="R1864" s="20">
        <v>43409</v>
      </c>
      <c r="S1864" s="26">
        <v>43952</v>
      </c>
      <c r="T1864" s="16">
        <f t="shared" si="169"/>
        <v>543</v>
      </c>
      <c r="U1864" s="16" t="s">
        <v>365</v>
      </c>
      <c r="V1864" s="16">
        <v>0</v>
      </c>
      <c r="W1864" s="18">
        <v>0</v>
      </c>
      <c r="X1864" s="18"/>
      <c r="Y1864" s="18"/>
      <c r="Z1864" s="18">
        <v>1</v>
      </c>
      <c r="AA1864" s="82" t="s">
        <v>167</v>
      </c>
      <c r="AB1864" s="4" t="s">
        <v>45</v>
      </c>
    </row>
    <row r="1865" spans="1:28" ht="16">
      <c r="A1865" s="9">
        <v>3</v>
      </c>
      <c r="B1865" s="9">
        <v>1</v>
      </c>
      <c r="C1865" s="9">
        <v>1</v>
      </c>
      <c r="D1865" s="9" t="str">
        <f t="shared" si="167"/>
        <v>Dynan_I5_738_48_18C</v>
      </c>
      <c r="E1865" s="9" t="str">
        <f t="shared" si="172"/>
        <v>Dynan_I5_738_48_18C_Lung_Block</v>
      </c>
      <c r="F1865" s="282">
        <f t="shared" si="173"/>
        <v>16</v>
      </c>
      <c r="G1865" s="227">
        <v>1</v>
      </c>
      <c r="H1865" s="54" t="s">
        <v>411</v>
      </c>
      <c r="I1865" s="43" t="s">
        <v>420</v>
      </c>
      <c r="J1865" s="54">
        <v>738</v>
      </c>
      <c r="K1865" s="18" t="s">
        <v>44</v>
      </c>
      <c r="L1865" s="54">
        <v>48</v>
      </c>
      <c r="M1865" s="54" t="s">
        <v>357</v>
      </c>
      <c r="N1865" s="55">
        <v>1.5</v>
      </c>
      <c r="O1865" s="54" t="s">
        <v>35</v>
      </c>
      <c r="P1865" s="54" t="s">
        <v>63</v>
      </c>
      <c r="Q1865" s="45">
        <v>43242</v>
      </c>
      <c r="R1865" s="20">
        <v>43409</v>
      </c>
      <c r="S1865" s="26">
        <v>43952</v>
      </c>
      <c r="T1865" s="16">
        <f t="shared" si="169"/>
        <v>543</v>
      </c>
      <c r="U1865" s="16" t="s">
        <v>365</v>
      </c>
      <c r="V1865" s="16">
        <v>0</v>
      </c>
      <c r="W1865" s="18">
        <v>0</v>
      </c>
      <c r="X1865" s="18"/>
      <c r="Y1865" s="18"/>
      <c r="Z1865" s="18">
        <v>1</v>
      </c>
      <c r="AA1865" s="82" t="s">
        <v>427</v>
      </c>
      <c r="AB1865" s="4" t="s">
        <v>45</v>
      </c>
    </row>
    <row r="1866" spans="1:28" ht="16">
      <c r="A1866" s="9">
        <v>3</v>
      </c>
      <c r="B1866" s="9">
        <v>1</v>
      </c>
      <c r="C1866" s="9">
        <v>1</v>
      </c>
      <c r="D1866" s="9" t="str">
        <f t="shared" si="167"/>
        <v>Dynan_I5_739_48_18C</v>
      </c>
      <c r="E1866" s="9" t="str">
        <f t="shared" si="172"/>
        <v>Dynan_I5_739_48_18C_Lung_Block</v>
      </c>
      <c r="F1866" s="282">
        <f t="shared" si="173"/>
        <v>17</v>
      </c>
      <c r="G1866" s="227">
        <v>1</v>
      </c>
      <c r="H1866" s="54" t="s">
        <v>411</v>
      </c>
      <c r="I1866" s="43" t="s">
        <v>420</v>
      </c>
      <c r="J1866" s="54">
        <v>739</v>
      </c>
      <c r="K1866" s="18" t="s">
        <v>44</v>
      </c>
      <c r="L1866" s="54">
        <v>48</v>
      </c>
      <c r="M1866" s="54" t="s">
        <v>357</v>
      </c>
      <c r="N1866" s="55">
        <v>1.5</v>
      </c>
      <c r="O1866" s="54" t="s">
        <v>35</v>
      </c>
      <c r="P1866" s="54" t="s">
        <v>63</v>
      </c>
      <c r="Q1866" s="45">
        <v>43242</v>
      </c>
      <c r="R1866" s="20">
        <v>43409</v>
      </c>
      <c r="S1866" s="26">
        <v>43952</v>
      </c>
      <c r="T1866" s="16">
        <f t="shared" si="169"/>
        <v>543</v>
      </c>
      <c r="U1866" s="16" t="s">
        <v>365</v>
      </c>
      <c r="V1866" s="16">
        <v>0</v>
      </c>
      <c r="W1866" s="18">
        <v>0</v>
      </c>
      <c r="X1866" s="18"/>
      <c r="Y1866" s="18"/>
      <c r="Z1866" s="18"/>
      <c r="AA1866" s="82"/>
      <c r="AB1866" s="4" t="s">
        <v>45</v>
      </c>
    </row>
    <row r="1867" spans="1:28" ht="16">
      <c r="A1867" s="9">
        <v>3</v>
      </c>
      <c r="B1867" s="9">
        <v>1</v>
      </c>
      <c r="C1867" s="9">
        <v>1</v>
      </c>
      <c r="D1867" s="9" t="str">
        <f t="shared" si="167"/>
        <v>Dynan_I5_915_83_18C</v>
      </c>
      <c r="E1867" s="9" t="str">
        <f t="shared" si="172"/>
        <v>Dynan_I5_915_83_18C_Lung_Block</v>
      </c>
      <c r="F1867" s="282">
        <f t="shared" si="173"/>
        <v>18</v>
      </c>
      <c r="G1867" s="227">
        <v>1</v>
      </c>
      <c r="H1867" s="54" t="s">
        <v>411</v>
      </c>
      <c r="I1867" s="43" t="s">
        <v>420</v>
      </c>
      <c r="J1867" s="54">
        <v>915</v>
      </c>
      <c r="K1867" s="18" t="s">
        <v>44</v>
      </c>
      <c r="L1867" s="54">
        <v>83</v>
      </c>
      <c r="M1867" s="54" t="s">
        <v>357</v>
      </c>
      <c r="N1867" s="55">
        <v>1.5</v>
      </c>
      <c r="O1867" s="54" t="s">
        <v>35</v>
      </c>
      <c r="P1867" s="54" t="s">
        <v>63</v>
      </c>
      <c r="Q1867" s="45">
        <v>43242</v>
      </c>
      <c r="R1867" s="20">
        <v>43409</v>
      </c>
      <c r="S1867" s="26">
        <v>43962</v>
      </c>
      <c r="T1867" s="16">
        <f t="shared" si="169"/>
        <v>553</v>
      </c>
      <c r="U1867" s="16" t="s">
        <v>365</v>
      </c>
      <c r="V1867" s="16">
        <v>0</v>
      </c>
      <c r="W1867" s="18">
        <v>0</v>
      </c>
      <c r="X1867" s="18"/>
      <c r="Y1867" s="18"/>
      <c r="Z1867" s="18"/>
      <c r="AA1867" s="82"/>
      <c r="AB1867" s="4" t="s">
        <v>45</v>
      </c>
    </row>
    <row r="1868" spans="1:28" ht="16">
      <c r="A1868" s="9">
        <v>3</v>
      </c>
      <c r="B1868" s="9">
        <v>1</v>
      </c>
      <c r="C1868" s="9">
        <v>1</v>
      </c>
      <c r="D1868" s="9" t="str">
        <f t="shared" si="167"/>
        <v>Dynan_I5_916_83_18C</v>
      </c>
      <c r="E1868" s="9" t="str">
        <f t="shared" si="172"/>
        <v>Dynan_I5_916_83_18C_Lung_Block</v>
      </c>
      <c r="F1868" s="282">
        <f t="shared" si="173"/>
        <v>19</v>
      </c>
      <c r="G1868" s="227">
        <v>1</v>
      </c>
      <c r="H1868" s="54" t="s">
        <v>411</v>
      </c>
      <c r="I1868" s="43" t="s">
        <v>420</v>
      </c>
      <c r="J1868" s="54">
        <v>916</v>
      </c>
      <c r="K1868" s="18" t="s">
        <v>44</v>
      </c>
      <c r="L1868" s="54">
        <v>83</v>
      </c>
      <c r="M1868" s="54" t="s">
        <v>357</v>
      </c>
      <c r="N1868" s="55">
        <v>1.5</v>
      </c>
      <c r="O1868" s="54" t="s">
        <v>35</v>
      </c>
      <c r="P1868" s="54" t="s">
        <v>63</v>
      </c>
      <c r="Q1868" s="45">
        <v>43242</v>
      </c>
      <c r="R1868" s="20">
        <v>43409</v>
      </c>
      <c r="S1868" s="26">
        <v>43962</v>
      </c>
      <c r="T1868" s="16">
        <f t="shared" si="169"/>
        <v>553</v>
      </c>
      <c r="U1868" s="16" t="s">
        <v>365</v>
      </c>
      <c r="V1868" s="16">
        <v>0</v>
      </c>
      <c r="W1868" s="18">
        <v>0</v>
      </c>
      <c r="X1868" s="18"/>
      <c r="Y1868" s="18"/>
      <c r="Z1868" s="18">
        <v>1</v>
      </c>
      <c r="AA1868" s="82" t="s">
        <v>428</v>
      </c>
      <c r="AB1868" s="4" t="s">
        <v>45</v>
      </c>
    </row>
    <row r="1869" spans="1:28" ht="16">
      <c r="A1869" s="9">
        <v>3</v>
      </c>
      <c r="B1869" s="9">
        <v>1</v>
      </c>
      <c r="C1869" s="9">
        <v>1</v>
      </c>
      <c r="D1869" s="9" t="str">
        <f t="shared" si="167"/>
        <v>Dynan_I5_917_83_18C</v>
      </c>
      <c r="E1869" s="9" t="str">
        <f t="shared" si="172"/>
        <v>Dynan_I5_917_83_18C_Lung_Block</v>
      </c>
      <c r="F1869" s="282">
        <f t="shared" si="173"/>
        <v>20</v>
      </c>
      <c r="G1869" s="227">
        <v>1</v>
      </c>
      <c r="H1869" s="54" t="s">
        <v>411</v>
      </c>
      <c r="I1869" s="43" t="s">
        <v>420</v>
      </c>
      <c r="J1869" s="54">
        <v>917</v>
      </c>
      <c r="K1869" s="18" t="s">
        <v>44</v>
      </c>
      <c r="L1869" s="54">
        <v>83</v>
      </c>
      <c r="M1869" s="54" t="s">
        <v>357</v>
      </c>
      <c r="N1869" s="55">
        <v>1.5</v>
      </c>
      <c r="O1869" s="54" t="s">
        <v>35</v>
      </c>
      <c r="P1869" s="54" t="s">
        <v>63</v>
      </c>
      <c r="Q1869" s="45">
        <v>43242</v>
      </c>
      <c r="R1869" s="20">
        <v>43409</v>
      </c>
      <c r="S1869" s="26">
        <v>43962</v>
      </c>
      <c r="T1869" s="16">
        <f t="shared" si="169"/>
        <v>553</v>
      </c>
      <c r="U1869" s="16" t="s">
        <v>365</v>
      </c>
      <c r="V1869" s="16">
        <v>0</v>
      </c>
      <c r="W1869" s="18">
        <v>0</v>
      </c>
      <c r="X1869" s="18"/>
      <c r="Y1869" s="18"/>
      <c r="Z1869" s="18"/>
      <c r="AA1869" s="82"/>
      <c r="AB1869" s="4" t="s">
        <v>45</v>
      </c>
    </row>
    <row r="1870" spans="1:28" ht="16">
      <c r="A1870" s="9">
        <v>3</v>
      </c>
      <c r="B1870" s="9">
        <v>1</v>
      </c>
      <c r="C1870" s="9">
        <v>1</v>
      </c>
      <c r="D1870" s="9" t="str">
        <f t="shared" si="167"/>
        <v>Dynan_I5_919_84_18C</v>
      </c>
      <c r="E1870" s="9" t="str">
        <f t="shared" si="172"/>
        <v>Dynan_I5_919_84_18C_Lung_Block</v>
      </c>
      <c r="F1870" s="282">
        <f t="shared" si="173"/>
        <v>21</v>
      </c>
      <c r="G1870" s="227">
        <v>1</v>
      </c>
      <c r="H1870" s="54" t="s">
        <v>411</v>
      </c>
      <c r="I1870" s="43" t="s">
        <v>420</v>
      </c>
      <c r="J1870" s="54">
        <v>919</v>
      </c>
      <c r="K1870" s="18" t="s">
        <v>44</v>
      </c>
      <c r="L1870" s="54">
        <v>84</v>
      </c>
      <c r="M1870" s="54" t="s">
        <v>357</v>
      </c>
      <c r="N1870" s="55">
        <v>1.5</v>
      </c>
      <c r="O1870" s="54" t="s">
        <v>35</v>
      </c>
      <c r="P1870" s="54" t="s">
        <v>63</v>
      </c>
      <c r="Q1870" s="45">
        <v>43242</v>
      </c>
      <c r="R1870" s="20">
        <v>43409</v>
      </c>
      <c r="S1870" s="26">
        <v>43962</v>
      </c>
      <c r="T1870" s="16">
        <f t="shared" si="169"/>
        <v>553</v>
      </c>
      <c r="U1870" s="16" t="s">
        <v>365</v>
      </c>
      <c r="V1870" s="16">
        <v>0</v>
      </c>
      <c r="W1870" s="18">
        <v>0</v>
      </c>
      <c r="X1870" s="18"/>
      <c r="Y1870" s="18"/>
      <c r="Z1870" s="18"/>
      <c r="AA1870" s="82"/>
      <c r="AB1870" s="4" t="s">
        <v>45</v>
      </c>
    </row>
    <row r="1871" spans="1:28" ht="16">
      <c r="A1871" s="9">
        <v>3</v>
      </c>
      <c r="B1871" s="9">
        <v>1</v>
      </c>
      <c r="C1871" s="9">
        <v>1</v>
      </c>
      <c r="D1871" s="9" t="str">
        <f t="shared" si="167"/>
        <v>Dynan_I5_920_84_18C</v>
      </c>
      <c r="E1871" s="9" t="str">
        <f t="shared" si="172"/>
        <v>Dynan_I5_920_84_18C_Lung_Block</v>
      </c>
      <c r="F1871" s="282">
        <f t="shared" si="173"/>
        <v>22</v>
      </c>
      <c r="G1871" s="227">
        <v>1</v>
      </c>
      <c r="H1871" s="54" t="s">
        <v>411</v>
      </c>
      <c r="I1871" s="43" t="s">
        <v>420</v>
      </c>
      <c r="J1871" s="54">
        <v>920</v>
      </c>
      <c r="K1871" s="18" t="s">
        <v>44</v>
      </c>
      <c r="L1871" s="54">
        <v>84</v>
      </c>
      <c r="M1871" s="54" t="s">
        <v>357</v>
      </c>
      <c r="N1871" s="55">
        <v>1.5</v>
      </c>
      <c r="O1871" s="54" t="s">
        <v>35</v>
      </c>
      <c r="P1871" s="54" t="s">
        <v>63</v>
      </c>
      <c r="Q1871" s="45">
        <v>43242</v>
      </c>
      <c r="R1871" s="20">
        <v>43409</v>
      </c>
      <c r="S1871" s="26">
        <v>43962</v>
      </c>
      <c r="T1871" s="16">
        <f t="shared" si="169"/>
        <v>553</v>
      </c>
      <c r="U1871" s="16" t="s">
        <v>365</v>
      </c>
      <c r="V1871" s="16">
        <v>0</v>
      </c>
      <c r="W1871" s="18">
        <v>0</v>
      </c>
      <c r="X1871" s="18"/>
      <c r="Y1871" s="18"/>
      <c r="Z1871" s="18"/>
      <c r="AA1871" s="82"/>
      <c r="AB1871" s="4" t="s">
        <v>45</v>
      </c>
    </row>
    <row r="1872" spans="1:28" ht="16">
      <c r="A1872" s="9">
        <v>3</v>
      </c>
      <c r="B1872" s="9">
        <v>1</v>
      </c>
      <c r="C1872" s="9">
        <v>1</v>
      </c>
      <c r="D1872" s="9" t="str">
        <f t="shared" si="167"/>
        <v>Dynan_I5_921_84_18C</v>
      </c>
      <c r="E1872" s="9" t="str">
        <f t="shared" si="172"/>
        <v>Dynan_I5_921_84_18C_Lung_Block</v>
      </c>
      <c r="F1872" s="282">
        <f t="shared" si="173"/>
        <v>23</v>
      </c>
      <c r="G1872" s="227">
        <v>1</v>
      </c>
      <c r="H1872" s="54" t="s">
        <v>411</v>
      </c>
      <c r="I1872" s="43" t="s">
        <v>420</v>
      </c>
      <c r="J1872" s="54">
        <v>921</v>
      </c>
      <c r="K1872" s="18" t="s">
        <v>44</v>
      </c>
      <c r="L1872" s="54">
        <v>84</v>
      </c>
      <c r="M1872" s="54" t="s">
        <v>357</v>
      </c>
      <c r="N1872" s="55">
        <v>1.5</v>
      </c>
      <c r="O1872" s="54" t="s">
        <v>35</v>
      </c>
      <c r="P1872" s="54" t="s">
        <v>63</v>
      </c>
      <c r="Q1872" s="45">
        <v>43242</v>
      </c>
      <c r="R1872" s="20">
        <v>43409</v>
      </c>
      <c r="S1872" s="26">
        <v>43962</v>
      </c>
      <c r="T1872" s="16">
        <f t="shared" si="169"/>
        <v>553</v>
      </c>
      <c r="U1872" s="16" t="s">
        <v>365</v>
      </c>
      <c r="V1872" s="16">
        <v>0</v>
      </c>
      <c r="W1872" s="18">
        <v>1</v>
      </c>
      <c r="X1872" s="18">
        <v>1</v>
      </c>
      <c r="Y1872" s="18"/>
      <c r="Z1872" s="18"/>
      <c r="AA1872" s="82"/>
      <c r="AB1872" s="4" t="s">
        <v>45</v>
      </c>
    </row>
    <row r="1873" spans="1:28" ht="16">
      <c r="A1873" s="9">
        <v>3</v>
      </c>
      <c r="B1873" s="9">
        <v>1</v>
      </c>
      <c r="C1873" s="9">
        <v>1</v>
      </c>
      <c r="D1873" s="9" t="str">
        <f t="shared" si="167"/>
        <v>Dynan_I5_922_84_18C</v>
      </c>
      <c r="E1873" s="9" t="str">
        <f t="shared" si="172"/>
        <v>Dynan_I5_922_84_18C_Lung_Block</v>
      </c>
      <c r="F1873" s="282">
        <f t="shared" si="173"/>
        <v>24</v>
      </c>
      <c r="G1873" s="227">
        <v>1</v>
      </c>
      <c r="H1873" s="54" t="s">
        <v>411</v>
      </c>
      <c r="I1873" s="43" t="s">
        <v>420</v>
      </c>
      <c r="J1873" s="54">
        <v>922</v>
      </c>
      <c r="K1873" s="18" t="s">
        <v>44</v>
      </c>
      <c r="L1873" s="54">
        <v>84</v>
      </c>
      <c r="M1873" s="54" t="s">
        <v>357</v>
      </c>
      <c r="N1873" s="55">
        <v>1.5</v>
      </c>
      <c r="O1873" s="54" t="s">
        <v>35</v>
      </c>
      <c r="P1873" s="54" t="s">
        <v>63</v>
      </c>
      <c r="Q1873" s="45">
        <v>43242</v>
      </c>
      <c r="R1873" s="20">
        <v>43409</v>
      </c>
      <c r="S1873" s="26">
        <v>43962</v>
      </c>
      <c r="T1873" s="16">
        <f t="shared" si="169"/>
        <v>553</v>
      </c>
      <c r="U1873" s="16" t="s">
        <v>365</v>
      </c>
      <c r="V1873" s="16">
        <v>0</v>
      </c>
      <c r="W1873" s="18">
        <v>0</v>
      </c>
      <c r="X1873" s="18"/>
      <c r="Y1873" s="18"/>
      <c r="Z1873" s="18"/>
      <c r="AA1873" s="82"/>
      <c r="AB1873" s="4" t="s">
        <v>45</v>
      </c>
    </row>
    <row r="1874" spans="1:28" ht="16">
      <c r="A1874" s="9">
        <v>3</v>
      </c>
      <c r="B1874" s="9">
        <v>1</v>
      </c>
      <c r="C1874" s="9">
        <v>1</v>
      </c>
      <c r="D1874" s="9" t="str">
        <f t="shared" si="167"/>
        <v>Dynan_I5_923_84_18C</v>
      </c>
      <c r="E1874" s="9" t="str">
        <f t="shared" si="172"/>
        <v>Dynan_I5_923_84_18C_Lung_Block</v>
      </c>
      <c r="F1874" s="282">
        <f t="shared" si="173"/>
        <v>25</v>
      </c>
      <c r="G1874" s="227">
        <v>1</v>
      </c>
      <c r="H1874" s="54" t="s">
        <v>411</v>
      </c>
      <c r="I1874" s="43" t="s">
        <v>420</v>
      </c>
      <c r="J1874" s="54">
        <v>923</v>
      </c>
      <c r="K1874" s="18" t="s">
        <v>44</v>
      </c>
      <c r="L1874" s="54">
        <v>84</v>
      </c>
      <c r="M1874" s="54" t="s">
        <v>357</v>
      </c>
      <c r="N1874" s="55">
        <v>1.5</v>
      </c>
      <c r="O1874" s="54" t="s">
        <v>35</v>
      </c>
      <c r="P1874" s="54" t="s">
        <v>63</v>
      </c>
      <c r="Q1874" s="45">
        <v>43242</v>
      </c>
      <c r="R1874" s="20">
        <v>43409</v>
      </c>
      <c r="S1874" s="26">
        <v>43962</v>
      </c>
      <c r="T1874" s="16">
        <f t="shared" si="169"/>
        <v>553</v>
      </c>
      <c r="U1874" s="16" t="s">
        <v>365</v>
      </c>
      <c r="V1874" s="16">
        <v>0</v>
      </c>
      <c r="W1874" s="18">
        <v>0</v>
      </c>
      <c r="X1874" s="18"/>
      <c r="Y1874" s="18"/>
      <c r="Z1874" s="18">
        <v>1</v>
      </c>
      <c r="AA1874" s="82" t="s">
        <v>82</v>
      </c>
      <c r="AB1874" s="4" t="s">
        <v>45</v>
      </c>
    </row>
    <row r="1875" spans="1:28" ht="16">
      <c r="A1875" s="9">
        <v>3</v>
      </c>
      <c r="B1875" s="9">
        <v>1</v>
      </c>
      <c r="C1875" s="9">
        <v>1</v>
      </c>
      <c r="D1875" s="9" t="str">
        <f t="shared" ref="D1875:D1938" si="174">"Dynan_"&amp;I1875&amp;"_"&amp;J1875&amp;"_"&amp;L1875&amp;"_"&amp;K1875</f>
        <v>Dynan_I5_924_85_18C</v>
      </c>
      <c r="E1875" s="9" t="str">
        <f t="shared" ref="E1875:E1906" si="175">D1875&amp;"_Lung_Block"</f>
        <v>Dynan_I5_924_85_18C_Lung_Block</v>
      </c>
      <c r="F1875" s="282">
        <f t="shared" si="173"/>
        <v>26</v>
      </c>
      <c r="G1875" s="227">
        <v>1</v>
      </c>
      <c r="H1875" s="54" t="s">
        <v>411</v>
      </c>
      <c r="I1875" s="43" t="s">
        <v>420</v>
      </c>
      <c r="J1875" s="54">
        <v>924</v>
      </c>
      <c r="K1875" s="18" t="s">
        <v>44</v>
      </c>
      <c r="L1875" s="54">
        <v>85</v>
      </c>
      <c r="M1875" s="54" t="s">
        <v>357</v>
      </c>
      <c r="N1875" s="55">
        <v>1.5</v>
      </c>
      <c r="O1875" s="54" t="s">
        <v>35</v>
      </c>
      <c r="P1875" s="54" t="s">
        <v>63</v>
      </c>
      <c r="Q1875" s="45">
        <v>43242</v>
      </c>
      <c r="R1875" s="20">
        <v>43409</v>
      </c>
      <c r="S1875" s="26">
        <v>43962</v>
      </c>
      <c r="T1875" s="16">
        <f t="shared" ref="T1875:T1938" si="176">S1875-R1875</f>
        <v>553</v>
      </c>
      <c r="U1875" s="16" t="s">
        <v>365</v>
      </c>
      <c r="V1875" s="16">
        <v>0</v>
      </c>
      <c r="W1875" s="18">
        <v>0</v>
      </c>
      <c r="X1875" s="18"/>
      <c r="Y1875" s="18"/>
      <c r="Z1875" s="18"/>
      <c r="AA1875" s="82"/>
      <c r="AB1875" s="4" t="s">
        <v>45</v>
      </c>
    </row>
    <row r="1876" spans="1:28" ht="16">
      <c r="A1876" s="9">
        <v>3</v>
      </c>
      <c r="B1876" s="9">
        <v>1</v>
      </c>
      <c r="C1876" s="9">
        <v>1</v>
      </c>
      <c r="D1876" s="9" t="str">
        <f t="shared" si="174"/>
        <v>Dynan_I5_926_85_18C</v>
      </c>
      <c r="E1876" s="9" t="str">
        <f t="shared" si="175"/>
        <v>Dynan_I5_926_85_18C_Lung_Block</v>
      </c>
      <c r="F1876" s="282">
        <f t="shared" si="173"/>
        <v>27</v>
      </c>
      <c r="G1876" s="227">
        <v>1</v>
      </c>
      <c r="H1876" s="54" t="s">
        <v>411</v>
      </c>
      <c r="I1876" s="43" t="s">
        <v>420</v>
      </c>
      <c r="J1876" s="54">
        <v>926</v>
      </c>
      <c r="K1876" s="18" t="s">
        <v>44</v>
      </c>
      <c r="L1876" s="54">
        <v>85</v>
      </c>
      <c r="M1876" s="54" t="s">
        <v>357</v>
      </c>
      <c r="N1876" s="55">
        <v>1.5</v>
      </c>
      <c r="O1876" s="54" t="s">
        <v>35</v>
      </c>
      <c r="P1876" s="54" t="s">
        <v>63</v>
      </c>
      <c r="Q1876" s="45">
        <v>43242</v>
      </c>
      <c r="R1876" s="20">
        <v>43409</v>
      </c>
      <c r="S1876" s="26">
        <v>43962</v>
      </c>
      <c r="T1876" s="16">
        <f t="shared" si="176"/>
        <v>553</v>
      </c>
      <c r="U1876" s="16" t="s">
        <v>365</v>
      </c>
      <c r="V1876" s="16">
        <v>0</v>
      </c>
      <c r="W1876" s="18">
        <v>0</v>
      </c>
      <c r="X1876" s="18"/>
      <c r="Y1876" s="18"/>
      <c r="Z1876" s="18">
        <v>1</v>
      </c>
      <c r="AA1876" s="82" t="s">
        <v>82</v>
      </c>
      <c r="AB1876" s="4" t="s">
        <v>45</v>
      </c>
    </row>
    <row r="1877" spans="1:28" ht="16">
      <c r="A1877" s="9">
        <v>3</v>
      </c>
      <c r="B1877" s="9">
        <v>1</v>
      </c>
      <c r="C1877" s="9">
        <v>1</v>
      </c>
      <c r="D1877" s="9" t="str">
        <f t="shared" si="174"/>
        <v>Dynan_I5_927_85_18C</v>
      </c>
      <c r="E1877" s="9" t="str">
        <f t="shared" si="175"/>
        <v>Dynan_I5_927_85_18C_Lung_Block</v>
      </c>
      <c r="F1877" s="282">
        <f t="shared" si="173"/>
        <v>28</v>
      </c>
      <c r="G1877" s="227">
        <v>1</v>
      </c>
      <c r="H1877" s="54" t="s">
        <v>411</v>
      </c>
      <c r="I1877" s="43" t="s">
        <v>420</v>
      </c>
      <c r="J1877" s="54">
        <v>927</v>
      </c>
      <c r="K1877" s="18" t="s">
        <v>44</v>
      </c>
      <c r="L1877" s="54">
        <v>85</v>
      </c>
      <c r="M1877" s="54" t="s">
        <v>357</v>
      </c>
      <c r="N1877" s="55">
        <v>1.5</v>
      </c>
      <c r="O1877" s="54" t="s">
        <v>35</v>
      </c>
      <c r="P1877" s="54" t="s">
        <v>63</v>
      </c>
      <c r="Q1877" s="45">
        <v>43242</v>
      </c>
      <c r="R1877" s="20">
        <v>43409</v>
      </c>
      <c r="S1877" s="26">
        <v>43962</v>
      </c>
      <c r="T1877" s="16">
        <f t="shared" si="176"/>
        <v>553</v>
      </c>
      <c r="U1877" s="16" t="s">
        <v>365</v>
      </c>
      <c r="V1877" s="16">
        <v>0</v>
      </c>
      <c r="W1877" s="18">
        <v>0</v>
      </c>
      <c r="X1877" s="18"/>
      <c r="Y1877" s="18"/>
      <c r="Z1877" s="18"/>
      <c r="AA1877" s="82"/>
      <c r="AB1877" s="4" t="s">
        <v>45</v>
      </c>
    </row>
    <row r="1878" spans="1:28" ht="16">
      <c r="A1878" s="9">
        <v>3</v>
      </c>
      <c r="B1878" s="9">
        <v>1</v>
      </c>
      <c r="C1878" s="9">
        <v>1</v>
      </c>
      <c r="D1878" s="9" t="str">
        <f t="shared" si="174"/>
        <v>Dynan_I5_928_85_18C</v>
      </c>
      <c r="E1878" s="9" t="str">
        <f t="shared" si="175"/>
        <v>Dynan_I5_928_85_18C_Lung_Block</v>
      </c>
      <c r="F1878" s="282">
        <f t="shared" si="173"/>
        <v>29</v>
      </c>
      <c r="G1878" s="227">
        <v>1</v>
      </c>
      <c r="H1878" s="54" t="s">
        <v>411</v>
      </c>
      <c r="I1878" s="43" t="s">
        <v>420</v>
      </c>
      <c r="J1878" s="54">
        <v>928</v>
      </c>
      <c r="K1878" s="18" t="s">
        <v>44</v>
      </c>
      <c r="L1878" s="54">
        <v>85</v>
      </c>
      <c r="M1878" s="54" t="s">
        <v>357</v>
      </c>
      <c r="N1878" s="55">
        <v>1.5</v>
      </c>
      <c r="O1878" s="54" t="s">
        <v>35</v>
      </c>
      <c r="P1878" s="54" t="s">
        <v>63</v>
      </c>
      <c r="Q1878" s="45">
        <v>43242</v>
      </c>
      <c r="R1878" s="20">
        <v>43409</v>
      </c>
      <c r="S1878" s="26">
        <v>43962</v>
      </c>
      <c r="T1878" s="16">
        <f t="shared" si="176"/>
        <v>553</v>
      </c>
      <c r="U1878" s="16" t="s">
        <v>365</v>
      </c>
      <c r="V1878" s="16">
        <v>0</v>
      </c>
      <c r="W1878" s="18">
        <v>0</v>
      </c>
      <c r="X1878" s="18"/>
      <c r="Y1878" s="18"/>
      <c r="Z1878" s="18">
        <v>1</v>
      </c>
      <c r="AA1878" s="82" t="s">
        <v>82</v>
      </c>
      <c r="AB1878" s="4" t="s">
        <v>45</v>
      </c>
    </row>
    <row r="1879" spans="1:28" ht="16">
      <c r="A1879" s="9">
        <v>3</v>
      </c>
      <c r="B1879" s="9">
        <v>1</v>
      </c>
      <c r="C1879" s="9">
        <v>1</v>
      </c>
      <c r="D1879" s="9" t="str">
        <f t="shared" si="174"/>
        <v>Dynan_I5_929_85_18C</v>
      </c>
      <c r="E1879" s="9" t="str">
        <f t="shared" si="175"/>
        <v>Dynan_I5_929_85_18C_Lung_Block</v>
      </c>
      <c r="F1879" s="282">
        <f t="shared" si="173"/>
        <v>30</v>
      </c>
      <c r="G1879" s="227">
        <v>1</v>
      </c>
      <c r="H1879" s="54" t="s">
        <v>411</v>
      </c>
      <c r="I1879" s="43" t="s">
        <v>420</v>
      </c>
      <c r="J1879" s="54">
        <v>929</v>
      </c>
      <c r="K1879" s="18" t="s">
        <v>44</v>
      </c>
      <c r="L1879" s="54">
        <v>85</v>
      </c>
      <c r="M1879" s="54" t="s">
        <v>357</v>
      </c>
      <c r="N1879" s="55">
        <v>1.5</v>
      </c>
      <c r="O1879" s="54" t="s">
        <v>35</v>
      </c>
      <c r="P1879" s="54" t="s">
        <v>63</v>
      </c>
      <c r="Q1879" s="45">
        <v>43242</v>
      </c>
      <c r="R1879" s="20">
        <v>43409</v>
      </c>
      <c r="S1879" s="26">
        <v>43962</v>
      </c>
      <c r="T1879" s="16">
        <f t="shared" si="176"/>
        <v>553</v>
      </c>
      <c r="U1879" s="16" t="s">
        <v>365</v>
      </c>
      <c r="V1879" s="16">
        <v>0</v>
      </c>
      <c r="W1879" s="18">
        <v>0</v>
      </c>
      <c r="X1879" s="18"/>
      <c r="Y1879" s="18"/>
      <c r="Z1879" s="18"/>
      <c r="AA1879" s="82"/>
      <c r="AB1879" s="4" t="s">
        <v>45</v>
      </c>
    </row>
    <row r="1880" spans="1:28" ht="16">
      <c r="A1880" s="9">
        <v>3</v>
      </c>
      <c r="B1880" s="9">
        <v>1</v>
      </c>
      <c r="C1880" s="9">
        <v>2</v>
      </c>
      <c r="D1880" s="9" t="str">
        <f t="shared" si="174"/>
        <v>Dynan_I5_931_86_18C</v>
      </c>
      <c r="E1880" s="9" t="str">
        <f t="shared" si="175"/>
        <v>Dynan_I5_931_86_18C_Lung_Block</v>
      </c>
      <c r="F1880" s="282">
        <f>1</f>
        <v>1</v>
      </c>
      <c r="G1880" s="227">
        <v>1</v>
      </c>
      <c r="H1880" s="54" t="s">
        <v>411</v>
      </c>
      <c r="I1880" s="43" t="s">
        <v>420</v>
      </c>
      <c r="J1880" s="54">
        <v>931</v>
      </c>
      <c r="K1880" s="18" t="s">
        <v>44</v>
      </c>
      <c r="L1880" s="54">
        <v>86</v>
      </c>
      <c r="M1880" s="54" t="s">
        <v>357</v>
      </c>
      <c r="N1880" s="55">
        <v>1.5</v>
      </c>
      <c r="O1880" s="54" t="s">
        <v>35</v>
      </c>
      <c r="P1880" s="54" t="s">
        <v>63</v>
      </c>
      <c r="Q1880" s="45">
        <v>43242</v>
      </c>
      <c r="R1880" s="20">
        <v>43409</v>
      </c>
      <c r="S1880" s="26">
        <v>43962</v>
      </c>
      <c r="T1880" s="16">
        <f t="shared" si="176"/>
        <v>553</v>
      </c>
      <c r="U1880" s="16" t="s">
        <v>365</v>
      </c>
      <c r="V1880" s="16">
        <v>0</v>
      </c>
      <c r="W1880" s="18">
        <v>0</v>
      </c>
      <c r="X1880" s="18"/>
      <c r="Y1880" s="18"/>
      <c r="Z1880" s="18"/>
      <c r="AA1880" s="82"/>
      <c r="AB1880" s="4" t="s">
        <v>45</v>
      </c>
    </row>
    <row r="1881" spans="1:28" ht="16">
      <c r="A1881" s="9">
        <v>3</v>
      </c>
      <c r="B1881" s="9">
        <v>1</v>
      </c>
      <c r="C1881" s="9">
        <v>2</v>
      </c>
      <c r="D1881" s="9" t="str">
        <f t="shared" si="174"/>
        <v>Dynan_I5_932_86_18C</v>
      </c>
      <c r="E1881" s="9" t="str">
        <f t="shared" si="175"/>
        <v>Dynan_I5_932_86_18C_Lung_Block</v>
      </c>
      <c r="F1881" s="282">
        <f>F1880+1</f>
        <v>2</v>
      </c>
      <c r="G1881" s="227">
        <v>1</v>
      </c>
      <c r="H1881" s="54" t="s">
        <v>411</v>
      </c>
      <c r="I1881" s="43" t="s">
        <v>420</v>
      </c>
      <c r="J1881" s="54">
        <v>932</v>
      </c>
      <c r="K1881" s="18" t="s">
        <v>44</v>
      </c>
      <c r="L1881" s="54">
        <v>86</v>
      </c>
      <c r="M1881" s="54" t="s">
        <v>357</v>
      </c>
      <c r="N1881" s="55">
        <v>1.5</v>
      </c>
      <c r="O1881" s="54" t="s">
        <v>35</v>
      </c>
      <c r="P1881" s="54" t="s">
        <v>63</v>
      </c>
      <c r="Q1881" s="45">
        <v>43242</v>
      </c>
      <c r="R1881" s="20">
        <v>43409</v>
      </c>
      <c r="S1881" s="26">
        <v>43962</v>
      </c>
      <c r="T1881" s="16">
        <f t="shared" si="176"/>
        <v>553</v>
      </c>
      <c r="U1881" s="16" t="s">
        <v>365</v>
      </c>
      <c r="V1881" s="16">
        <v>0</v>
      </c>
      <c r="W1881" s="18">
        <v>1</v>
      </c>
      <c r="X1881" s="18">
        <v>1</v>
      </c>
      <c r="Y1881" s="18"/>
      <c r="Z1881" s="18"/>
      <c r="AA1881" s="82"/>
      <c r="AB1881" s="4" t="s">
        <v>45</v>
      </c>
    </row>
    <row r="1882" spans="1:28" ht="16">
      <c r="A1882" s="9">
        <v>3</v>
      </c>
      <c r="B1882" s="9">
        <v>1</v>
      </c>
      <c r="C1882" s="9">
        <v>2</v>
      </c>
      <c r="D1882" s="9" t="str">
        <f t="shared" si="174"/>
        <v>Dynan_I5_934_86_18C</v>
      </c>
      <c r="E1882" s="9" t="str">
        <f t="shared" si="175"/>
        <v>Dynan_I5_934_86_18C_Lung_Block</v>
      </c>
      <c r="F1882" s="282">
        <f t="shared" ref="F1882:F1910" si="177">F1881+1</f>
        <v>3</v>
      </c>
      <c r="G1882" s="227">
        <v>1</v>
      </c>
      <c r="H1882" s="54" t="s">
        <v>411</v>
      </c>
      <c r="I1882" s="43" t="s">
        <v>420</v>
      </c>
      <c r="J1882" s="54">
        <v>934</v>
      </c>
      <c r="K1882" s="18" t="s">
        <v>44</v>
      </c>
      <c r="L1882" s="54">
        <v>86</v>
      </c>
      <c r="M1882" s="54" t="s">
        <v>357</v>
      </c>
      <c r="N1882" s="55">
        <v>1.5</v>
      </c>
      <c r="O1882" s="54" t="s">
        <v>35</v>
      </c>
      <c r="P1882" s="54" t="s">
        <v>63</v>
      </c>
      <c r="Q1882" s="45">
        <v>43242</v>
      </c>
      <c r="R1882" s="20">
        <v>43409</v>
      </c>
      <c r="S1882" s="26">
        <v>43962</v>
      </c>
      <c r="T1882" s="16">
        <f t="shared" si="176"/>
        <v>553</v>
      </c>
      <c r="U1882" s="16" t="s">
        <v>184</v>
      </c>
      <c r="V1882" s="16">
        <v>0</v>
      </c>
      <c r="W1882" s="18">
        <v>0</v>
      </c>
      <c r="X1882" s="18"/>
      <c r="Y1882" s="18"/>
      <c r="Z1882" s="18"/>
      <c r="AA1882" s="82"/>
      <c r="AB1882" s="4" t="s">
        <v>45</v>
      </c>
    </row>
    <row r="1883" spans="1:28" ht="16">
      <c r="A1883" s="9">
        <v>3</v>
      </c>
      <c r="B1883" s="9">
        <v>1</v>
      </c>
      <c r="C1883" s="9">
        <v>2</v>
      </c>
      <c r="D1883" s="9" t="str">
        <f t="shared" si="174"/>
        <v>Dynan_I5_938_88_18C</v>
      </c>
      <c r="E1883" s="9" t="str">
        <f t="shared" si="175"/>
        <v>Dynan_I5_938_88_18C_Lung_Block</v>
      </c>
      <c r="F1883" s="282">
        <f t="shared" si="177"/>
        <v>4</v>
      </c>
      <c r="G1883" s="227">
        <v>1</v>
      </c>
      <c r="H1883" s="54" t="s">
        <v>411</v>
      </c>
      <c r="I1883" s="43" t="s">
        <v>420</v>
      </c>
      <c r="J1883" s="54">
        <v>938</v>
      </c>
      <c r="K1883" s="18" t="s">
        <v>44</v>
      </c>
      <c r="L1883" s="54">
        <v>88</v>
      </c>
      <c r="M1883" s="54" t="s">
        <v>357</v>
      </c>
      <c r="N1883" s="55">
        <v>1.5</v>
      </c>
      <c r="O1883" s="54" t="s">
        <v>35</v>
      </c>
      <c r="P1883" s="54" t="s">
        <v>63</v>
      </c>
      <c r="Q1883" s="45">
        <v>43242</v>
      </c>
      <c r="R1883" s="20">
        <v>43409</v>
      </c>
      <c r="S1883" s="26">
        <v>43957</v>
      </c>
      <c r="T1883" s="16">
        <f t="shared" si="176"/>
        <v>548</v>
      </c>
      <c r="U1883" s="16" t="s">
        <v>184</v>
      </c>
      <c r="V1883" s="16">
        <v>0</v>
      </c>
      <c r="W1883" s="18">
        <v>0</v>
      </c>
      <c r="X1883" s="18"/>
      <c r="Y1883" s="18"/>
      <c r="Z1883" s="18"/>
      <c r="AA1883" s="82"/>
      <c r="AB1883" s="4" t="s">
        <v>45</v>
      </c>
    </row>
    <row r="1884" spans="1:28" ht="16">
      <c r="A1884" s="9">
        <v>3</v>
      </c>
      <c r="B1884" s="9">
        <v>1</v>
      </c>
      <c r="C1884" s="9">
        <v>2</v>
      </c>
      <c r="D1884" s="9" t="str">
        <f t="shared" si="174"/>
        <v>Dynan_I5_939_88_18C</v>
      </c>
      <c r="E1884" s="9" t="str">
        <f t="shared" si="175"/>
        <v>Dynan_I5_939_88_18C_Lung_Block</v>
      </c>
      <c r="F1884" s="282">
        <f t="shared" si="177"/>
        <v>5</v>
      </c>
      <c r="G1884" s="227">
        <v>1</v>
      </c>
      <c r="H1884" s="54" t="s">
        <v>411</v>
      </c>
      <c r="I1884" s="43" t="s">
        <v>420</v>
      </c>
      <c r="J1884" s="54">
        <v>939</v>
      </c>
      <c r="K1884" s="18" t="s">
        <v>44</v>
      </c>
      <c r="L1884" s="54">
        <v>88</v>
      </c>
      <c r="M1884" s="54" t="s">
        <v>357</v>
      </c>
      <c r="N1884" s="55">
        <v>1.5</v>
      </c>
      <c r="O1884" s="54" t="s">
        <v>35</v>
      </c>
      <c r="P1884" s="54" t="s">
        <v>63</v>
      </c>
      <c r="Q1884" s="45">
        <v>43242</v>
      </c>
      <c r="R1884" s="20">
        <v>43409</v>
      </c>
      <c r="S1884" s="26">
        <v>43957</v>
      </c>
      <c r="T1884" s="16">
        <f t="shared" si="176"/>
        <v>548</v>
      </c>
      <c r="U1884" s="16" t="s">
        <v>184</v>
      </c>
      <c r="V1884" s="16">
        <v>0</v>
      </c>
      <c r="W1884" s="18">
        <v>0</v>
      </c>
      <c r="X1884" s="18"/>
      <c r="Y1884" s="18"/>
      <c r="Z1884" s="18"/>
      <c r="AA1884" s="82"/>
      <c r="AB1884" s="4" t="s">
        <v>45</v>
      </c>
    </row>
    <row r="1885" spans="1:28" ht="16">
      <c r="A1885" s="9">
        <v>3</v>
      </c>
      <c r="B1885" s="9">
        <v>1</v>
      </c>
      <c r="C1885" s="9">
        <v>2</v>
      </c>
      <c r="D1885" s="9" t="str">
        <f t="shared" si="174"/>
        <v>Dynan_I5_940_88_18C</v>
      </c>
      <c r="E1885" s="9" t="str">
        <f t="shared" si="175"/>
        <v>Dynan_I5_940_88_18C_Lung_Block</v>
      </c>
      <c r="F1885" s="282">
        <f t="shared" si="177"/>
        <v>6</v>
      </c>
      <c r="G1885" s="227">
        <v>1</v>
      </c>
      <c r="H1885" s="54" t="s">
        <v>411</v>
      </c>
      <c r="I1885" s="43" t="s">
        <v>420</v>
      </c>
      <c r="J1885" s="54">
        <v>940</v>
      </c>
      <c r="K1885" s="18" t="s">
        <v>44</v>
      </c>
      <c r="L1885" s="54">
        <v>88</v>
      </c>
      <c r="M1885" s="54" t="s">
        <v>357</v>
      </c>
      <c r="N1885" s="55">
        <v>1.5</v>
      </c>
      <c r="O1885" s="54" t="s">
        <v>35</v>
      </c>
      <c r="P1885" s="54" t="s">
        <v>63</v>
      </c>
      <c r="Q1885" s="45">
        <v>43242</v>
      </c>
      <c r="R1885" s="20">
        <v>43409</v>
      </c>
      <c r="S1885" s="26">
        <v>43957</v>
      </c>
      <c r="T1885" s="16">
        <f t="shared" si="176"/>
        <v>548</v>
      </c>
      <c r="U1885" s="16" t="s">
        <v>184</v>
      </c>
      <c r="V1885" s="16">
        <v>0</v>
      </c>
      <c r="W1885" s="18">
        <v>0</v>
      </c>
      <c r="X1885" s="18"/>
      <c r="Y1885" s="18"/>
      <c r="Z1885" s="18"/>
      <c r="AA1885" s="82"/>
      <c r="AB1885" s="4" t="s">
        <v>45</v>
      </c>
    </row>
    <row r="1886" spans="1:28" ht="16">
      <c r="A1886" s="9">
        <v>3</v>
      </c>
      <c r="B1886" s="9">
        <v>1</v>
      </c>
      <c r="C1886" s="9">
        <v>2</v>
      </c>
      <c r="D1886" s="9" t="str">
        <f t="shared" si="174"/>
        <v>Dynan_I5_942_88_18C</v>
      </c>
      <c r="E1886" s="9" t="str">
        <f t="shared" si="175"/>
        <v>Dynan_I5_942_88_18C_Lung_Block</v>
      </c>
      <c r="F1886" s="282">
        <f t="shared" si="177"/>
        <v>7</v>
      </c>
      <c r="G1886" s="227">
        <v>1</v>
      </c>
      <c r="H1886" s="54" t="s">
        <v>411</v>
      </c>
      <c r="I1886" s="43" t="s">
        <v>420</v>
      </c>
      <c r="J1886" s="54">
        <v>942</v>
      </c>
      <c r="K1886" s="18" t="s">
        <v>44</v>
      </c>
      <c r="L1886" s="54">
        <v>88</v>
      </c>
      <c r="M1886" s="54" t="s">
        <v>357</v>
      </c>
      <c r="N1886" s="55">
        <v>1.5</v>
      </c>
      <c r="O1886" s="54" t="s">
        <v>35</v>
      </c>
      <c r="P1886" s="54" t="s">
        <v>63</v>
      </c>
      <c r="Q1886" s="45">
        <v>43242</v>
      </c>
      <c r="R1886" s="20">
        <v>43409</v>
      </c>
      <c r="S1886" s="26">
        <v>43957</v>
      </c>
      <c r="T1886" s="16">
        <f t="shared" si="176"/>
        <v>548</v>
      </c>
      <c r="U1886" s="16" t="s">
        <v>184</v>
      </c>
      <c r="V1886" s="16">
        <v>0</v>
      </c>
      <c r="W1886" s="18">
        <v>0</v>
      </c>
      <c r="X1886" s="18"/>
      <c r="Y1886" s="18"/>
      <c r="Z1886" s="18"/>
      <c r="AA1886" s="82"/>
      <c r="AB1886" s="4" t="s">
        <v>45</v>
      </c>
    </row>
    <row r="1887" spans="1:28" ht="16">
      <c r="A1887" s="9">
        <v>3</v>
      </c>
      <c r="B1887" s="9">
        <v>1</v>
      </c>
      <c r="C1887" s="9">
        <v>2</v>
      </c>
      <c r="D1887" s="9" t="str">
        <f t="shared" si="174"/>
        <v>Dynan_I5_943_88_18C</v>
      </c>
      <c r="E1887" s="9" t="str">
        <f t="shared" si="175"/>
        <v>Dynan_I5_943_88_18C_Lung_Block</v>
      </c>
      <c r="F1887" s="282">
        <f t="shared" si="177"/>
        <v>8</v>
      </c>
      <c r="G1887" s="227">
        <v>1</v>
      </c>
      <c r="H1887" s="54" t="s">
        <v>411</v>
      </c>
      <c r="I1887" s="43" t="s">
        <v>420</v>
      </c>
      <c r="J1887" s="54">
        <v>943</v>
      </c>
      <c r="K1887" s="18" t="s">
        <v>44</v>
      </c>
      <c r="L1887" s="54">
        <v>88</v>
      </c>
      <c r="M1887" s="54" t="s">
        <v>357</v>
      </c>
      <c r="N1887" s="55">
        <v>1.5</v>
      </c>
      <c r="O1887" s="54" t="s">
        <v>35</v>
      </c>
      <c r="P1887" s="54" t="s">
        <v>63</v>
      </c>
      <c r="Q1887" s="45">
        <v>43242</v>
      </c>
      <c r="R1887" s="20">
        <v>43409</v>
      </c>
      <c r="S1887" s="26">
        <v>43957</v>
      </c>
      <c r="T1887" s="16">
        <f t="shared" si="176"/>
        <v>548</v>
      </c>
      <c r="U1887" s="16" t="s">
        <v>184</v>
      </c>
      <c r="V1887" s="16">
        <v>0</v>
      </c>
      <c r="W1887" s="18">
        <v>0</v>
      </c>
      <c r="X1887" s="18"/>
      <c r="Y1887" s="18"/>
      <c r="Z1887" s="18"/>
      <c r="AA1887" s="82"/>
      <c r="AB1887" s="4" t="s">
        <v>45</v>
      </c>
    </row>
    <row r="1888" spans="1:28" ht="16">
      <c r="A1888" s="9">
        <v>3</v>
      </c>
      <c r="B1888" s="9">
        <v>1</v>
      </c>
      <c r="C1888" s="9">
        <v>2</v>
      </c>
      <c r="D1888" s="9" t="str">
        <f t="shared" si="174"/>
        <v>Dynan_I6_590_180_19A</v>
      </c>
      <c r="E1888" s="9" t="str">
        <f t="shared" si="175"/>
        <v>Dynan_I6_590_180_19A_Lung_Block</v>
      </c>
      <c r="F1888" s="282">
        <f t="shared" si="177"/>
        <v>9</v>
      </c>
      <c r="G1888" s="227">
        <v>1</v>
      </c>
      <c r="H1888" s="54" t="s">
        <v>411</v>
      </c>
      <c r="I1888" s="47" t="s">
        <v>429</v>
      </c>
      <c r="J1888" s="17">
        <v>590</v>
      </c>
      <c r="K1888" s="18" t="s">
        <v>33</v>
      </c>
      <c r="L1888" s="17">
        <v>180</v>
      </c>
      <c r="M1888" s="17" t="s">
        <v>357</v>
      </c>
      <c r="N1888" s="81">
        <v>1.5</v>
      </c>
      <c r="O1888" s="17" t="s">
        <v>35</v>
      </c>
      <c r="P1888" s="17" t="s">
        <v>63</v>
      </c>
      <c r="Q1888" s="19">
        <v>43410</v>
      </c>
      <c r="R1888" s="20">
        <v>43578</v>
      </c>
      <c r="S1888" s="26">
        <v>44147</v>
      </c>
      <c r="T1888" s="16">
        <f t="shared" si="176"/>
        <v>569</v>
      </c>
      <c r="U1888" s="16" t="s">
        <v>308</v>
      </c>
      <c r="V1888" s="16">
        <v>0</v>
      </c>
      <c r="W1888" s="18">
        <v>0</v>
      </c>
      <c r="X1888" s="18"/>
      <c r="Y1888" s="18"/>
      <c r="Z1888" s="18"/>
      <c r="AA1888" s="82"/>
      <c r="AB1888" s="4" t="s">
        <v>45</v>
      </c>
    </row>
    <row r="1889" spans="1:28" ht="16">
      <c r="A1889" s="9">
        <v>3</v>
      </c>
      <c r="B1889" s="9">
        <v>1</v>
      </c>
      <c r="C1889" s="9">
        <v>2</v>
      </c>
      <c r="D1889" s="9" t="str">
        <f t="shared" si="174"/>
        <v>Dynan_I6_597_181_19A</v>
      </c>
      <c r="E1889" s="9" t="str">
        <f t="shared" si="175"/>
        <v>Dynan_I6_597_181_19A_Lung_Block</v>
      </c>
      <c r="F1889" s="282">
        <f t="shared" si="177"/>
        <v>10</v>
      </c>
      <c r="G1889" s="227">
        <v>1</v>
      </c>
      <c r="H1889" s="54" t="s">
        <v>411</v>
      </c>
      <c r="I1889" s="47" t="s">
        <v>429</v>
      </c>
      <c r="J1889" s="17">
        <v>597</v>
      </c>
      <c r="K1889" s="18" t="s">
        <v>33</v>
      </c>
      <c r="L1889" s="17">
        <v>181</v>
      </c>
      <c r="M1889" s="17" t="s">
        <v>357</v>
      </c>
      <c r="N1889" s="81">
        <v>1.5</v>
      </c>
      <c r="O1889" s="17" t="s">
        <v>35</v>
      </c>
      <c r="P1889" s="17" t="s">
        <v>63</v>
      </c>
      <c r="Q1889" s="19">
        <v>43410</v>
      </c>
      <c r="R1889" s="20">
        <v>43578</v>
      </c>
      <c r="S1889" s="26">
        <v>44147</v>
      </c>
      <c r="T1889" s="16">
        <f t="shared" si="176"/>
        <v>569</v>
      </c>
      <c r="U1889" s="16" t="s">
        <v>308</v>
      </c>
      <c r="V1889" s="16">
        <v>0</v>
      </c>
      <c r="W1889" s="18">
        <v>0</v>
      </c>
      <c r="X1889" s="18"/>
      <c r="Y1889" s="18"/>
      <c r="Z1889" s="18"/>
      <c r="AA1889" s="82"/>
      <c r="AB1889" s="4" t="s">
        <v>45</v>
      </c>
    </row>
    <row r="1890" spans="1:28" ht="16">
      <c r="A1890" s="9">
        <v>3</v>
      </c>
      <c r="B1890" s="9">
        <v>1</v>
      </c>
      <c r="C1890" s="9">
        <v>2</v>
      </c>
      <c r="D1890" s="9" t="str">
        <f t="shared" si="174"/>
        <v>Dynan_I6_598_181_19A</v>
      </c>
      <c r="E1890" s="9" t="str">
        <f t="shared" si="175"/>
        <v>Dynan_I6_598_181_19A_Lung_Block</v>
      </c>
      <c r="F1890" s="282">
        <f t="shared" si="177"/>
        <v>11</v>
      </c>
      <c r="G1890" s="227">
        <v>1</v>
      </c>
      <c r="H1890" s="54" t="s">
        <v>411</v>
      </c>
      <c r="I1890" s="47" t="s">
        <v>429</v>
      </c>
      <c r="J1890" s="17">
        <v>598</v>
      </c>
      <c r="K1890" s="18" t="s">
        <v>33</v>
      </c>
      <c r="L1890" s="17">
        <v>181</v>
      </c>
      <c r="M1890" s="17" t="s">
        <v>357</v>
      </c>
      <c r="N1890" s="81">
        <v>1.5</v>
      </c>
      <c r="O1890" s="17" t="s">
        <v>35</v>
      </c>
      <c r="P1890" s="17" t="s">
        <v>63</v>
      </c>
      <c r="Q1890" s="19">
        <v>43410</v>
      </c>
      <c r="R1890" s="20">
        <v>43578</v>
      </c>
      <c r="S1890" s="26">
        <v>44147</v>
      </c>
      <c r="T1890" s="16">
        <f t="shared" si="176"/>
        <v>569</v>
      </c>
      <c r="U1890" s="16" t="s">
        <v>308</v>
      </c>
      <c r="V1890" s="16">
        <v>0</v>
      </c>
      <c r="W1890" s="18">
        <v>0</v>
      </c>
      <c r="X1890" s="18"/>
      <c r="Y1890" s="18"/>
      <c r="Z1890" s="18">
        <v>1</v>
      </c>
      <c r="AA1890" s="82" t="s">
        <v>67</v>
      </c>
      <c r="AB1890" s="4" t="s">
        <v>45</v>
      </c>
    </row>
    <row r="1891" spans="1:28" ht="16">
      <c r="A1891" s="9">
        <v>3</v>
      </c>
      <c r="B1891" s="9">
        <v>1</v>
      </c>
      <c r="C1891" s="9">
        <v>2</v>
      </c>
      <c r="D1891" s="9" t="str">
        <f t="shared" si="174"/>
        <v>Dynan_I6_599_181_19A</v>
      </c>
      <c r="E1891" s="9" t="str">
        <f t="shared" si="175"/>
        <v>Dynan_I6_599_181_19A_Lung_Block</v>
      </c>
      <c r="F1891" s="282">
        <f t="shared" si="177"/>
        <v>12</v>
      </c>
      <c r="G1891" s="227">
        <v>1</v>
      </c>
      <c r="H1891" s="54" t="s">
        <v>411</v>
      </c>
      <c r="I1891" s="47" t="s">
        <v>429</v>
      </c>
      <c r="J1891" s="17">
        <v>599</v>
      </c>
      <c r="K1891" s="18" t="s">
        <v>33</v>
      </c>
      <c r="L1891" s="17">
        <v>181</v>
      </c>
      <c r="M1891" s="17" t="s">
        <v>357</v>
      </c>
      <c r="N1891" s="81">
        <v>1.5</v>
      </c>
      <c r="O1891" s="17" t="s">
        <v>35</v>
      </c>
      <c r="P1891" s="17" t="s">
        <v>63</v>
      </c>
      <c r="Q1891" s="21">
        <v>43410</v>
      </c>
      <c r="R1891" s="20">
        <v>43578</v>
      </c>
      <c r="S1891" s="26">
        <v>44147</v>
      </c>
      <c r="T1891" s="16">
        <f t="shared" si="176"/>
        <v>569</v>
      </c>
      <c r="U1891" s="16" t="s">
        <v>308</v>
      </c>
      <c r="V1891" s="16">
        <v>0</v>
      </c>
      <c r="W1891" s="18">
        <v>1</v>
      </c>
      <c r="X1891" s="18">
        <v>1</v>
      </c>
      <c r="Y1891" s="18"/>
      <c r="Z1891" s="18"/>
      <c r="AA1891" s="82" t="s">
        <v>430</v>
      </c>
      <c r="AB1891" s="4" t="s">
        <v>45</v>
      </c>
    </row>
    <row r="1892" spans="1:28" ht="16">
      <c r="A1892" s="9">
        <v>3</v>
      </c>
      <c r="B1892" s="9">
        <v>1</v>
      </c>
      <c r="C1892" s="9">
        <v>2</v>
      </c>
      <c r="D1892" s="9" t="str">
        <f t="shared" si="174"/>
        <v>Dynan_I6_600_182_19A</v>
      </c>
      <c r="E1892" s="9" t="str">
        <f t="shared" si="175"/>
        <v>Dynan_I6_600_182_19A_Lung_Block</v>
      </c>
      <c r="F1892" s="282">
        <f t="shared" si="177"/>
        <v>13</v>
      </c>
      <c r="G1892" s="227">
        <v>1</v>
      </c>
      <c r="H1892" s="54" t="s">
        <v>411</v>
      </c>
      <c r="I1892" s="47" t="s">
        <v>429</v>
      </c>
      <c r="J1892" s="17">
        <v>600</v>
      </c>
      <c r="K1892" s="18" t="s">
        <v>33</v>
      </c>
      <c r="L1892" s="17">
        <v>182</v>
      </c>
      <c r="M1892" s="17" t="s">
        <v>357</v>
      </c>
      <c r="N1892" s="81">
        <v>1.5</v>
      </c>
      <c r="O1892" s="17" t="s">
        <v>35</v>
      </c>
      <c r="P1892" s="17" t="s">
        <v>63</v>
      </c>
      <c r="Q1892" s="19">
        <v>43410</v>
      </c>
      <c r="R1892" s="20">
        <v>43578</v>
      </c>
      <c r="S1892" s="26">
        <v>44147</v>
      </c>
      <c r="T1892" s="16">
        <f t="shared" si="176"/>
        <v>569</v>
      </c>
      <c r="U1892" s="16" t="s">
        <v>308</v>
      </c>
      <c r="V1892" s="16">
        <v>0</v>
      </c>
      <c r="W1892" s="18">
        <v>0</v>
      </c>
      <c r="X1892" s="18"/>
      <c r="Y1892" s="18"/>
      <c r="Z1892" s="18"/>
      <c r="AA1892" s="82" t="s">
        <v>398</v>
      </c>
      <c r="AB1892" s="4" t="s">
        <v>45</v>
      </c>
    </row>
    <row r="1893" spans="1:28" ht="16">
      <c r="A1893" s="9">
        <v>3</v>
      </c>
      <c r="B1893" s="9">
        <v>1</v>
      </c>
      <c r="C1893" s="9">
        <v>2</v>
      </c>
      <c r="D1893" s="9" t="str">
        <f t="shared" si="174"/>
        <v>Dynan_I6_667_173_19A</v>
      </c>
      <c r="E1893" s="9" t="str">
        <f t="shared" si="175"/>
        <v>Dynan_I6_667_173_19A_Lung_Block</v>
      </c>
      <c r="F1893" s="282">
        <f t="shared" si="177"/>
        <v>14</v>
      </c>
      <c r="G1893" s="227">
        <v>1</v>
      </c>
      <c r="H1893" s="54" t="s">
        <v>411</v>
      </c>
      <c r="I1893" s="47" t="s">
        <v>429</v>
      </c>
      <c r="J1893" s="17">
        <v>667</v>
      </c>
      <c r="K1893" s="18" t="s">
        <v>33</v>
      </c>
      <c r="L1893" s="17">
        <v>173</v>
      </c>
      <c r="M1893" s="17" t="s">
        <v>357</v>
      </c>
      <c r="N1893" s="81">
        <v>1.5</v>
      </c>
      <c r="O1893" s="17" t="s">
        <v>35</v>
      </c>
      <c r="P1893" s="17" t="s">
        <v>63</v>
      </c>
      <c r="Q1893" s="19">
        <v>43410</v>
      </c>
      <c r="R1893" s="20">
        <v>43578</v>
      </c>
      <c r="S1893" s="26">
        <v>44130</v>
      </c>
      <c r="T1893" s="16">
        <f t="shared" si="176"/>
        <v>552</v>
      </c>
      <c r="U1893" s="16" t="s">
        <v>308</v>
      </c>
      <c r="V1893" s="16">
        <v>0</v>
      </c>
      <c r="W1893" s="18">
        <v>0</v>
      </c>
      <c r="X1893" s="18"/>
      <c r="Y1893" s="18"/>
      <c r="Z1893" s="18"/>
      <c r="AA1893" s="82"/>
      <c r="AB1893" s="4" t="s">
        <v>45</v>
      </c>
    </row>
    <row r="1894" spans="1:28" ht="16">
      <c r="A1894" s="9">
        <v>3</v>
      </c>
      <c r="B1894" s="9">
        <v>1</v>
      </c>
      <c r="C1894" s="9">
        <v>2</v>
      </c>
      <c r="D1894" s="9" t="str">
        <f t="shared" si="174"/>
        <v>Dynan_I6_668_173_19A</v>
      </c>
      <c r="E1894" s="9" t="str">
        <f t="shared" si="175"/>
        <v>Dynan_I6_668_173_19A_Lung_Block</v>
      </c>
      <c r="F1894" s="282">
        <f t="shared" si="177"/>
        <v>15</v>
      </c>
      <c r="G1894" s="227">
        <v>1</v>
      </c>
      <c r="H1894" s="54" t="s">
        <v>411</v>
      </c>
      <c r="I1894" s="47" t="s">
        <v>429</v>
      </c>
      <c r="J1894" s="17">
        <v>668</v>
      </c>
      <c r="K1894" s="18" t="s">
        <v>33</v>
      </c>
      <c r="L1894" s="17">
        <v>173</v>
      </c>
      <c r="M1894" s="17" t="s">
        <v>357</v>
      </c>
      <c r="N1894" s="81">
        <v>1.5</v>
      </c>
      <c r="O1894" s="17" t="s">
        <v>35</v>
      </c>
      <c r="P1894" s="17" t="s">
        <v>63</v>
      </c>
      <c r="Q1894" s="19">
        <v>43410</v>
      </c>
      <c r="R1894" s="20">
        <v>43578</v>
      </c>
      <c r="S1894" s="26">
        <v>44130</v>
      </c>
      <c r="T1894" s="16">
        <f t="shared" si="176"/>
        <v>552</v>
      </c>
      <c r="U1894" s="16" t="s">
        <v>308</v>
      </c>
      <c r="V1894" s="16">
        <v>0</v>
      </c>
      <c r="W1894" s="18">
        <v>0</v>
      </c>
      <c r="X1894" s="18"/>
      <c r="Y1894" s="18"/>
      <c r="Z1894" s="18"/>
      <c r="AA1894" s="82"/>
      <c r="AB1894" s="4" t="s">
        <v>45</v>
      </c>
    </row>
    <row r="1895" spans="1:28" ht="16">
      <c r="A1895" s="9">
        <v>3</v>
      </c>
      <c r="B1895" s="9">
        <v>1</v>
      </c>
      <c r="C1895" s="9">
        <v>2</v>
      </c>
      <c r="D1895" s="9" t="str">
        <f t="shared" si="174"/>
        <v>Dynan_I6_669_173_19A</v>
      </c>
      <c r="E1895" s="9" t="str">
        <f t="shared" si="175"/>
        <v>Dynan_I6_669_173_19A_Lung_Block</v>
      </c>
      <c r="F1895" s="282">
        <f t="shared" si="177"/>
        <v>16</v>
      </c>
      <c r="G1895" s="227">
        <v>1</v>
      </c>
      <c r="H1895" s="54" t="s">
        <v>411</v>
      </c>
      <c r="I1895" s="47" t="s">
        <v>429</v>
      </c>
      <c r="J1895" s="17">
        <v>669</v>
      </c>
      <c r="K1895" s="18" t="s">
        <v>33</v>
      </c>
      <c r="L1895" s="17">
        <v>173</v>
      </c>
      <c r="M1895" s="17" t="s">
        <v>357</v>
      </c>
      <c r="N1895" s="81">
        <v>1.5</v>
      </c>
      <c r="O1895" s="17" t="s">
        <v>35</v>
      </c>
      <c r="P1895" s="17" t="s">
        <v>63</v>
      </c>
      <c r="Q1895" s="21">
        <v>43410</v>
      </c>
      <c r="R1895" s="20">
        <v>43578</v>
      </c>
      <c r="S1895" s="26">
        <v>44130</v>
      </c>
      <c r="T1895" s="16">
        <f t="shared" si="176"/>
        <v>552</v>
      </c>
      <c r="U1895" s="16" t="s">
        <v>308</v>
      </c>
      <c r="V1895" s="16">
        <v>0</v>
      </c>
      <c r="W1895" s="18">
        <v>0</v>
      </c>
      <c r="X1895" s="18"/>
      <c r="Y1895" s="18"/>
      <c r="Z1895" s="18"/>
      <c r="AA1895" s="82"/>
      <c r="AB1895" s="4" t="s">
        <v>45</v>
      </c>
    </row>
    <row r="1896" spans="1:28" ht="16">
      <c r="A1896" s="9">
        <v>3</v>
      </c>
      <c r="B1896" s="9">
        <v>1</v>
      </c>
      <c r="C1896" s="9">
        <v>2</v>
      </c>
      <c r="D1896" s="9" t="str">
        <f t="shared" si="174"/>
        <v>Dynan_I6_670_174_19A</v>
      </c>
      <c r="E1896" s="9" t="str">
        <f t="shared" si="175"/>
        <v>Dynan_I6_670_174_19A_Lung_Block</v>
      </c>
      <c r="F1896" s="282">
        <f t="shared" si="177"/>
        <v>17</v>
      </c>
      <c r="G1896" s="227">
        <v>1</v>
      </c>
      <c r="H1896" s="54" t="s">
        <v>411</v>
      </c>
      <c r="I1896" s="47" t="s">
        <v>429</v>
      </c>
      <c r="J1896" s="17">
        <v>670</v>
      </c>
      <c r="K1896" s="18" t="s">
        <v>33</v>
      </c>
      <c r="L1896" s="17">
        <v>174</v>
      </c>
      <c r="M1896" s="17" t="s">
        <v>357</v>
      </c>
      <c r="N1896" s="81">
        <v>1.5</v>
      </c>
      <c r="O1896" s="17" t="s">
        <v>35</v>
      </c>
      <c r="P1896" s="17" t="s">
        <v>63</v>
      </c>
      <c r="Q1896" s="19">
        <v>43410</v>
      </c>
      <c r="R1896" s="20">
        <v>43578</v>
      </c>
      <c r="S1896" s="26">
        <v>44130</v>
      </c>
      <c r="T1896" s="16">
        <f t="shared" si="176"/>
        <v>552</v>
      </c>
      <c r="U1896" s="16" t="s">
        <v>308</v>
      </c>
      <c r="V1896" s="16">
        <v>0</v>
      </c>
      <c r="W1896" s="18">
        <v>0</v>
      </c>
      <c r="X1896" s="18"/>
      <c r="Y1896" s="18"/>
      <c r="Z1896" s="18"/>
      <c r="AA1896" s="82"/>
      <c r="AB1896" s="4" t="s">
        <v>45</v>
      </c>
    </row>
    <row r="1897" spans="1:28" ht="16">
      <c r="A1897" s="9">
        <v>3</v>
      </c>
      <c r="B1897" s="9">
        <v>1</v>
      </c>
      <c r="C1897" s="9">
        <v>2</v>
      </c>
      <c r="D1897" s="9" t="str">
        <f t="shared" si="174"/>
        <v>Dynan_I6_671_174_19A</v>
      </c>
      <c r="E1897" s="9" t="str">
        <f t="shared" si="175"/>
        <v>Dynan_I6_671_174_19A_Lung_Block</v>
      </c>
      <c r="F1897" s="282">
        <f t="shared" si="177"/>
        <v>18</v>
      </c>
      <c r="G1897" s="227">
        <v>1</v>
      </c>
      <c r="H1897" s="54" t="s">
        <v>411</v>
      </c>
      <c r="I1897" s="47" t="s">
        <v>429</v>
      </c>
      <c r="J1897" s="17">
        <v>671</v>
      </c>
      <c r="K1897" s="18" t="s">
        <v>33</v>
      </c>
      <c r="L1897" s="17">
        <v>174</v>
      </c>
      <c r="M1897" s="17" t="s">
        <v>357</v>
      </c>
      <c r="N1897" s="81">
        <v>1.5</v>
      </c>
      <c r="O1897" s="17" t="s">
        <v>35</v>
      </c>
      <c r="P1897" s="17" t="s">
        <v>63</v>
      </c>
      <c r="Q1897" s="19">
        <v>43410</v>
      </c>
      <c r="R1897" s="20">
        <v>43578</v>
      </c>
      <c r="S1897" s="26">
        <v>44130</v>
      </c>
      <c r="T1897" s="16">
        <f t="shared" si="176"/>
        <v>552</v>
      </c>
      <c r="U1897" s="16" t="s">
        <v>308</v>
      </c>
      <c r="V1897" s="16">
        <v>0</v>
      </c>
      <c r="W1897" s="18">
        <v>0</v>
      </c>
      <c r="X1897" s="18"/>
      <c r="Y1897" s="18"/>
      <c r="Z1897" s="18"/>
      <c r="AA1897" s="82"/>
      <c r="AB1897" s="4" t="s">
        <v>45</v>
      </c>
    </row>
    <row r="1898" spans="1:28" ht="16">
      <c r="A1898" s="9">
        <v>3</v>
      </c>
      <c r="B1898" s="9">
        <v>1</v>
      </c>
      <c r="C1898" s="9">
        <v>2</v>
      </c>
      <c r="D1898" s="9" t="str">
        <f t="shared" si="174"/>
        <v>Dynan_I6_672_174_19A</v>
      </c>
      <c r="E1898" s="9" t="str">
        <f t="shared" si="175"/>
        <v>Dynan_I6_672_174_19A_Lung_Block</v>
      </c>
      <c r="F1898" s="282">
        <f t="shared" si="177"/>
        <v>19</v>
      </c>
      <c r="G1898" s="227">
        <v>1</v>
      </c>
      <c r="H1898" s="54" t="s">
        <v>411</v>
      </c>
      <c r="I1898" s="47" t="s">
        <v>429</v>
      </c>
      <c r="J1898" s="17">
        <v>672</v>
      </c>
      <c r="K1898" s="18" t="s">
        <v>33</v>
      </c>
      <c r="L1898" s="17">
        <v>174</v>
      </c>
      <c r="M1898" s="17" t="s">
        <v>357</v>
      </c>
      <c r="N1898" s="81">
        <v>1.5</v>
      </c>
      <c r="O1898" s="17" t="s">
        <v>35</v>
      </c>
      <c r="P1898" s="17" t="s">
        <v>63</v>
      </c>
      <c r="Q1898" s="19">
        <v>43410</v>
      </c>
      <c r="R1898" s="20">
        <v>43578</v>
      </c>
      <c r="S1898" s="26">
        <v>44130</v>
      </c>
      <c r="T1898" s="16">
        <f t="shared" si="176"/>
        <v>552</v>
      </c>
      <c r="U1898" s="16" t="s">
        <v>308</v>
      </c>
      <c r="V1898" s="16">
        <v>0</v>
      </c>
      <c r="W1898" s="18">
        <v>0</v>
      </c>
      <c r="X1898" s="18"/>
      <c r="Y1898" s="18"/>
      <c r="Z1898" s="18"/>
      <c r="AA1898" s="82"/>
      <c r="AB1898" s="4" t="s">
        <v>45</v>
      </c>
    </row>
    <row r="1899" spans="1:28" ht="16">
      <c r="A1899" s="9">
        <v>3</v>
      </c>
      <c r="B1899" s="9">
        <v>1</v>
      </c>
      <c r="C1899" s="9">
        <v>2</v>
      </c>
      <c r="D1899" s="9" t="str">
        <f t="shared" si="174"/>
        <v>Dynan_I6_673_174_19A</v>
      </c>
      <c r="E1899" s="9" t="str">
        <f t="shared" si="175"/>
        <v>Dynan_I6_673_174_19A_Lung_Block</v>
      </c>
      <c r="F1899" s="282">
        <f t="shared" si="177"/>
        <v>20</v>
      </c>
      <c r="G1899" s="227">
        <v>1</v>
      </c>
      <c r="H1899" s="54" t="s">
        <v>411</v>
      </c>
      <c r="I1899" s="47" t="s">
        <v>429</v>
      </c>
      <c r="J1899" s="17">
        <v>673</v>
      </c>
      <c r="K1899" s="18" t="s">
        <v>33</v>
      </c>
      <c r="L1899" s="17">
        <v>174</v>
      </c>
      <c r="M1899" s="17" t="s">
        <v>357</v>
      </c>
      <c r="N1899" s="81">
        <v>1.5</v>
      </c>
      <c r="O1899" s="17" t="s">
        <v>35</v>
      </c>
      <c r="P1899" s="17" t="s">
        <v>63</v>
      </c>
      <c r="Q1899" s="19">
        <v>43410</v>
      </c>
      <c r="R1899" s="20">
        <v>43578</v>
      </c>
      <c r="S1899" s="26">
        <v>44130</v>
      </c>
      <c r="T1899" s="16">
        <f t="shared" si="176"/>
        <v>552</v>
      </c>
      <c r="U1899" s="16" t="s">
        <v>308</v>
      </c>
      <c r="V1899" s="16">
        <v>0</v>
      </c>
      <c r="W1899" s="18">
        <v>0</v>
      </c>
      <c r="X1899" s="18"/>
      <c r="Y1899" s="18"/>
      <c r="Z1899" s="18"/>
      <c r="AA1899" s="82"/>
      <c r="AB1899" s="4" t="s">
        <v>45</v>
      </c>
    </row>
    <row r="1900" spans="1:28" ht="16">
      <c r="A1900" s="9">
        <v>3</v>
      </c>
      <c r="B1900" s="9">
        <v>1</v>
      </c>
      <c r="C1900" s="9">
        <v>2</v>
      </c>
      <c r="D1900" s="9" t="str">
        <f t="shared" si="174"/>
        <v>Dynan_I6_674_174_19A</v>
      </c>
      <c r="E1900" s="9" t="str">
        <f t="shared" si="175"/>
        <v>Dynan_I6_674_174_19A_Lung_Block</v>
      </c>
      <c r="F1900" s="282">
        <f t="shared" si="177"/>
        <v>21</v>
      </c>
      <c r="G1900" s="227">
        <v>1</v>
      </c>
      <c r="H1900" s="54" t="s">
        <v>411</v>
      </c>
      <c r="I1900" s="47" t="s">
        <v>429</v>
      </c>
      <c r="J1900" s="17">
        <v>674</v>
      </c>
      <c r="K1900" s="18" t="s">
        <v>33</v>
      </c>
      <c r="L1900" s="17">
        <v>174</v>
      </c>
      <c r="M1900" s="17" t="s">
        <v>357</v>
      </c>
      <c r="N1900" s="81">
        <v>1.5</v>
      </c>
      <c r="O1900" s="17" t="s">
        <v>35</v>
      </c>
      <c r="P1900" s="17" t="s">
        <v>63</v>
      </c>
      <c r="Q1900" s="21">
        <v>43410</v>
      </c>
      <c r="R1900" s="20">
        <v>43578</v>
      </c>
      <c r="S1900" s="26">
        <v>44130</v>
      </c>
      <c r="T1900" s="16">
        <f t="shared" si="176"/>
        <v>552</v>
      </c>
      <c r="U1900" s="16" t="s">
        <v>308</v>
      </c>
      <c r="V1900" s="16">
        <v>0</v>
      </c>
      <c r="W1900" s="18">
        <v>1</v>
      </c>
      <c r="X1900" s="18">
        <v>2</v>
      </c>
      <c r="Y1900" s="18"/>
      <c r="Z1900" s="18"/>
      <c r="AA1900" s="82" t="s">
        <v>431</v>
      </c>
      <c r="AB1900" s="4" t="s">
        <v>45</v>
      </c>
    </row>
    <row r="1901" spans="1:28" ht="16">
      <c r="A1901" s="9">
        <v>3</v>
      </c>
      <c r="B1901" s="9">
        <v>1</v>
      </c>
      <c r="C1901" s="9">
        <v>2</v>
      </c>
      <c r="D1901" s="9" t="str">
        <f t="shared" si="174"/>
        <v>Dynan_I6_675_175_19A</v>
      </c>
      <c r="E1901" s="9" t="str">
        <f t="shared" si="175"/>
        <v>Dynan_I6_675_175_19A_Lung_Block</v>
      </c>
      <c r="F1901" s="282">
        <f t="shared" si="177"/>
        <v>22</v>
      </c>
      <c r="G1901" s="227">
        <v>1</v>
      </c>
      <c r="H1901" s="54" t="s">
        <v>411</v>
      </c>
      <c r="I1901" s="47" t="s">
        <v>429</v>
      </c>
      <c r="J1901" s="17">
        <v>675</v>
      </c>
      <c r="K1901" s="18" t="s">
        <v>33</v>
      </c>
      <c r="L1901" s="17">
        <v>175</v>
      </c>
      <c r="M1901" s="17" t="s">
        <v>357</v>
      </c>
      <c r="N1901" s="81">
        <v>1.5</v>
      </c>
      <c r="O1901" s="17" t="s">
        <v>35</v>
      </c>
      <c r="P1901" s="17" t="s">
        <v>63</v>
      </c>
      <c r="Q1901" s="19">
        <v>43410</v>
      </c>
      <c r="R1901" s="20">
        <v>43578</v>
      </c>
      <c r="S1901" s="26">
        <v>44130</v>
      </c>
      <c r="T1901" s="16">
        <f t="shared" si="176"/>
        <v>552</v>
      </c>
      <c r="U1901" s="16" t="s">
        <v>308</v>
      </c>
      <c r="V1901" s="16">
        <v>0</v>
      </c>
      <c r="W1901" s="18">
        <v>1</v>
      </c>
      <c r="X1901" s="18">
        <v>1</v>
      </c>
      <c r="Y1901" s="18"/>
      <c r="Z1901" s="18"/>
      <c r="AA1901" s="82"/>
      <c r="AB1901" s="4" t="s">
        <v>45</v>
      </c>
    </row>
    <row r="1902" spans="1:28" ht="16">
      <c r="A1902" s="9">
        <v>3</v>
      </c>
      <c r="B1902" s="9">
        <v>1</v>
      </c>
      <c r="C1902" s="9">
        <v>2</v>
      </c>
      <c r="D1902" s="9" t="str">
        <f t="shared" si="174"/>
        <v>Dynan_I6_676_175_19A</v>
      </c>
      <c r="E1902" s="9" t="str">
        <f t="shared" si="175"/>
        <v>Dynan_I6_676_175_19A_Lung_Block</v>
      </c>
      <c r="F1902" s="282">
        <f t="shared" si="177"/>
        <v>23</v>
      </c>
      <c r="G1902" s="227">
        <v>1</v>
      </c>
      <c r="H1902" s="54" t="s">
        <v>411</v>
      </c>
      <c r="I1902" s="47" t="s">
        <v>429</v>
      </c>
      <c r="J1902" s="17">
        <v>676</v>
      </c>
      <c r="K1902" s="18" t="s">
        <v>33</v>
      </c>
      <c r="L1902" s="17">
        <v>175</v>
      </c>
      <c r="M1902" s="17" t="s">
        <v>357</v>
      </c>
      <c r="N1902" s="81">
        <v>1.5</v>
      </c>
      <c r="O1902" s="17" t="s">
        <v>35</v>
      </c>
      <c r="P1902" s="17" t="s">
        <v>63</v>
      </c>
      <c r="Q1902" s="19">
        <v>43410</v>
      </c>
      <c r="R1902" s="20">
        <v>43578</v>
      </c>
      <c r="S1902" s="26">
        <v>44130</v>
      </c>
      <c r="T1902" s="16">
        <f t="shared" si="176"/>
        <v>552</v>
      </c>
      <c r="U1902" s="16" t="s">
        <v>308</v>
      </c>
      <c r="V1902" s="16">
        <v>0</v>
      </c>
      <c r="W1902" s="18">
        <v>0</v>
      </c>
      <c r="X1902" s="18"/>
      <c r="Y1902" s="18"/>
      <c r="Z1902" s="18"/>
      <c r="AA1902" s="82"/>
      <c r="AB1902" s="4" t="s">
        <v>45</v>
      </c>
    </row>
    <row r="1903" spans="1:28" ht="16">
      <c r="A1903" s="9">
        <v>3</v>
      </c>
      <c r="B1903" s="9">
        <v>1</v>
      </c>
      <c r="C1903" s="9">
        <v>2</v>
      </c>
      <c r="D1903" s="9" t="str">
        <f t="shared" si="174"/>
        <v>Dynan_I6_677_175_19A</v>
      </c>
      <c r="E1903" s="9" t="str">
        <f t="shared" si="175"/>
        <v>Dynan_I6_677_175_19A_Lung_Block</v>
      </c>
      <c r="F1903" s="282">
        <f t="shared" si="177"/>
        <v>24</v>
      </c>
      <c r="G1903" s="227">
        <v>1</v>
      </c>
      <c r="H1903" s="54" t="s">
        <v>411</v>
      </c>
      <c r="I1903" s="47" t="s">
        <v>429</v>
      </c>
      <c r="J1903" s="17">
        <v>677</v>
      </c>
      <c r="K1903" s="18" t="s">
        <v>33</v>
      </c>
      <c r="L1903" s="17">
        <v>175</v>
      </c>
      <c r="M1903" s="17" t="s">
        <v>357</v>
      </c>
      <c r="N1903" s="81">
        <v>1.5</v>
      </c>
      <c r="O1903" s="17" t="s">
        <v>35</v>
      </c>
      <c r="P1903" s="17" t="s">
        <v>63</v>
      </c>
      <c r="Q1903" s="19">
        <v>43410</v>
      </c>
      <c r="R1903" s="20">
        <v>43578</v>
      </c>
      <c r="S1903" s="26">
        <v>44130</v>
      </c>
      <c r="T1903" s="16">
        <f t="shared" si="176"/>
        <v>552</v>
      </c>
      <c r="U1903" s="16" t="s">
        <v>308</v>
      </c>
      <c r="V1903" s="16">
        <v>0</v>
      </c>
      <c r="W1903" s="18">
        <v>1</v>
      </c>
      <c r="X1903" s="18">
        <v>2</v>
      </c>
      <c r="Y1903" s="18"/>
      <c r="Z1903" s="18"/>
      <c r="AA1903" s="82" t="s">
        <v>431</v>
      </c>
      <c r="AB1903" s="4" t="s">
        <v>45</v>
      </c>
    </row>
    <row r="1904" spans="1:28" ht="16">
      <c r="A1904" s="9">
        <v>3</v>
      </c>
      <c r="B1904" s="9">
        <v>1</v>
      </c>
      <c r="C1904" s="9">
        <v>2</v>
      </c>
      <c r="D1904" s="9" t="str">
        <f t="shared" si="174"/>
        <v>Dynan_I6_678_175_19A</v>
      </c>
      <c r="E1904" s="9" t="str">
        <f t="shared" si="175"/>
        <v>Dynan_I6_678_175_19A_Lung_Block</v>
      </c>
      <c r="F1904" s="282">
        <f t="shared" si="177"/>
        <v>25</v>
      </c>
      <c r="G1904" s="227">
        <v>1</v>
      </c>
      <c r="H1904" s="54" t="s">
        <v>411</v>
      </c>
      <c r="I1904" s="47" t="s">
        <v>429</v>
      </c>
      <c r="J1904" s="17">
        <v>678</v>
      </c>
      <c r="K1904" s="18" t="s">
        <v>33</v>
      </c>
      <c r="L1904" s="17">
        <v>175</v>
      </c>
      <c r="M1904" s="17" t="s">
        <v>357</v>
      </c>
      <c r="N1904" s="81">
        <v>1.5</v>
      </c>
      <c r="O1904" s="17" t="s">
        <v>35</v>
      </c>
      <c r="P1904" s="17" t="s">
        <v>63</v>
      </c>
      <c r="Q1904" s="19">
        <v>43410</v>
      </c>
      <c r="R1904" s="20">
        <v>43578</v>
      </c>
      <c r="S1904" s="26">
        <v>44130</v>
      </c>
      <c r="T1904" s="16">
        <f t="shared" si="176"/>
        <v>552</v>
      </c>
      <c r="U1904" s="16" t="s">
        <v>308</v>
      </c>
      <c r="V1904" s="16">
        <v>0</v>
      </c>
      <c r="W1904" s="18">
        <v>0</v>
      </c>
      <c r="X1904" s="18"/>
      <c r="Y1904" s="18"/>
      <c r="Z1904" s="18"/>
      <c r="AA1904" s="82"/>
      <c r="AB1904" s="4" t="s">
        <v>45</v>
      </c>
    </row>
    <row r="1905" spans="1:28" ht="16">
      <c r="A1905" s="9">
        <v>3</v>
      </c>
      <c r="B1905" s="9">
        <v>1</v>
      </c>
      <c r="C1905" s="9">
        <v>2</v>
      </c>
      <c r="D1905" s="9" t="str">
        <f t="shared" si="174"/>
        <v>Dynan_I6_679_175_19A</v>
      </c>
      <c r="E1905" s="9" t="str">
        <f t="shared" si="175"/>
        <v>Dynan_I6_679_175_19A_Lung_Block</v>
      </c>
      <c r="F1905" s="282">
        <f t="shared" si="177"/>
        <v>26</v>
      </c>
      <c r="G1905" s="227">
        <v>1</v>
      </c>
      <c r="H1905" s="54" t="s">
        <v>411</v>
      </c>
      <c r="I1905" s="47" t="s">
        <v>429</v>
      </c>
      <c r="J1905" s="17">
        <v>679</v>
      </c>
      <c r="K1905" s="18" t="s">
        <v>33</v>
      </c>
      <c r="L1905" s="17">
        <v>175</v>
      </c>
      <c r="M1905" s="17" t="s">
        <v>357</v>
      </c>
      <c r="N1905" s="81">
        <v>1.5</v>
      </c>
      <c r="O1905" s="17" t="s">
        <v>35</v>
      </c>
      <c r="P1905" s="17" t="s">
        <v>63</v>
      </c>
      <c r="Q1905" s="21">
        <v>43410</v>
      </c>
      <c r="R1905" s="20">
        <v>43578</v>
      </c>
      <c r="S1905" s="26">
        <v>44130</v>
      </c>
      <c r="T1905" s="16">
        <f t="shared" si="176"/>
        <v>552</v>
      </c>
      <c r="U1905" s="16" t="s">
        <v>308</v>
      </c>
      <c r="V1905" s="16">
        <v>0</v>
      </c>
      <c r="W1905" s="18">
        <v>1</v>
      </c>
      <c r="X1905" s="18">
        <v>1</v>
      </c>
      <c r="Y1905" s="18"/>
      <c r="Z1905" s="18"/>
      <c r="AA1905" s="82"/>
      <c r="AB1905" s="4" t="s">
        <v>45</v>
      </c>
    </row>
    <row r="1906" spans="1:28" ht="16">
      <c r="A1906" s="9">
        <v>3</v>
      </c>
      <c r="B1906" s="9">
        <v>1</v>
      </c>
      <c r="C1906" s="9">
        <v>2</v>
      </c>
      <c r="D1906" s="9" t="str">
        <f t="shared" si="174"/>
        <v>Dynan_I6_680_176_19A</v>
      </c>
      <c r="E1906" s="9" t="str">
        <f t="shared" si="175"/>
        <v>Dynan_I6_680_176_19A_Lung_Block</v>
      </c>
      <c r="F1906" s="282">
        <f t="shared" si="177"/>
        <v>27</v>
      </c>
      <c r="G1906" s="227">
        <v>1</v>
      </c>
      <c r="H1906" s="54" t="s">
        <v>411</v>
      </c>
      <c r="I1906" s="47" t="s">
        <v>429</v>
      </c>
      <c r="J1906" s="17">
        <v>680</v>
      </c>
      <c r="K1906" s="18" t="s">
        <v>33</v>
      </c>
      <c r="L1906" s="17">
        <v>176</v>
      </c>
      <c r="M1906" s="17" t="s">
        <v>357</v>
      </c>
      <c r="N1906" s="81">
        <v>1.5</v>
      </c>
      <c r="O1906" s="17" t="s">
        <v>35</v>
      </c>
      <c r="P1906" s="17" t="s">
        <v>63</v>
      </c>
      <c r="Q1906" s="19">
        <v>43410</v>
      </c>
      <c r="R1906" s="20">
        <v>43578</v>
      </c>
      <c r="S1906" s="26">
        <v>44131</v>
      </c>
      <c r="T1906" s="16">
        <f t="shared" si="176"/>
        <v>553</v>
      </c>
      <c r="U1906" s="16" t="s">
        <v>308</v>
      </c>
      <c r="V1906" s="16">
        <v>0</v>
      </c>
      <c r="W1906" s="18">
        <v>0</v>
      </c>
      <c r="X1906" s="18"/>
      <c r="Y1906" s="18"/>
      <c r="Z1906" s="18"/>
      <c r="AA1906" s="82"/>
      <c r="AB1906" s="4" t="s">
        <v>45</v>
      </c>
    </row>
    <row r="1907" spans="1:28" ht="16">
      <c r="A1907" s="9">
        <v>3</v>
      </c>
      <c r="B1907" s="9">
        <v>1</v>
      </c>
      <c r="C1907" s="9">
        <v>2</v>
      </c>
      <c r="D1907" s="9" t="str">
        <f t="shared" si="174"/>
        <v>Dynan_I6_681_176_19A</v>
      </c>
      <c r="E1907" s="9" t="str">
        <f t="shared" ref="E1907:E1938" si="178">D1907&amp;"_Lung_Block"</f>
        <v>Dynan_I6_681_176_19A_Lung_Block</v>
      </c>
      <c r="F1907" s="282">
        <f t="shared" si="177"/>
        <v>28</v>
      </c>
      <c r="G1907" s="227">
        <v>1</v>
      </c>
      <c r="H1907" s="54" t="s">
        <v>411</v>
      </c>
      <c r="I1907" s="47" t="s">
        <v>429</v>
      </c>
      <c r="J1907" s="17">
        <v>681</v>
      </c>
      <c r="K1907" s="18" t="s">
        <v>33</v>
      </c>
      <c r="L1907" s="17">
        <v>176</v>
      </c>
      <c r="M1907" s="17" t="s">
        <v>357</v>
      </c>
      <c r="N1907" s="81">
        <v>1.5</v>
      </c>
      <c r="O1907" s="17" t="s">
        <v>35</v>
      </c>
      <c r="P1907" s="17" t="s">
        <v>63</v>
      </c>
      <c r="Q1907" s="19">
        <v>43410</v>
      </c>
      <c r="R1907" s="20">
        <v>43578</v>
      </c>
      <c r="S1907" s="26">
        <v>44131</v>
      </c>
      <c r="T1907" s="16">
        <f t="shared" si="176"/>
        <v>553</v>
      </c>
      <c r="U1907" s="16" t="s">
        <v>308</v>
      </c>
      <c r="V1907" s="16">
        <v>0</v>
      </c>
      <c r="W1907" s="18">
        <v>0</v>
      </c>
      <c r="X1907" s="18"/>
      <c r="Y1907" s="18"/>
      <c r="Z1907" s="18"/>
      <c r="AA1907" s="82"/>
      <c r="AB1907" s="4" t="s">
        <v>45</v>
      </c>
    </row>
    <row r="1908" spans="1:28" ht="16">
      <c r="A1908" s="9">
        <v>3</v>
      </c>
      <c r="B1908" s="9">
        <v>1</v>
      </c>
      <c r="C1908" s="9">
        <v>2</v>
      </c>
      <c r="D1908" s="9" t="str">
        <f t="shared" si="174"/>
        <v>Dynan_I6_682_176_19A</v>
      </c>
      <c r="E1908" s="9" t="str">
        <f t="shared" si="178"/>
        <v>Dynan_I6_682_176_19A_Lung_Block</v>
      </c>
      <c r="F1908" s="282">
        <f t="shared" si="177"/>
        <v>29</v>
      </c>
      <c r="G1908" s="227">
        <v>1</v>
      </c>
      <c r="H1908" s="54" t="s">
        <v>411</v>
      </c>
      <c r="I1908" s="47" t="s">
        <v>429</v>
      </c>
      <c r="J1908" s="17">
        <v>682</v>
      </c>
      <c r="K1908" s="18" t="s">
        <v>33</v>
      </c>
      <c r="L1908" s="17">
        <v>176</v>
      </c>
      <c r="M1908" s="17" t="s">
        <v>357</v>
      </c>
      <c r="N1908" s="81">
        <v>1.5</v>
      </c>
      <c r="O1908" s="17" t="s">
        <v>35</v>
      </c>
      <c r="P1908" s="17" t="s">
        <v>63</v>
      </c>
      <c r="Q1908" s="19">
        <v>43410</v>
      </c>
      <c r="R1908" s="20">
        <v>43578</v>
      </c>
      <c r="S1908" s="26">
        <v>44131</v>
      </c>
      <c r="T1908" s="16">
        <f t="shared" si="176"/>
        <v>553</v>
      </c>
      <c r="U1908" s="16" t="s">
        <v>308</v>
      </c>
      <c r="V1908" s="16">
        <v>0</v>
      </c>
      <c r="W1908" s="18">
        <v>0</v>
      </c>
      <c r="X1908" s="18"/>
      <c r="Y1908" s="18"/>
      <c r="Z1908" s="18"/>
      <c r="AA1908" s="82"/>
      <c r="AB1908" s="4"/>
    </row>
    <row r="1909" spans="1:28" ht="16">
      <c r="A1909" s="9">
        <v>3</v>
      </c>
      <c r="B1909" s="9">
        <v>1</v>
      </c>
      <c r="C1909" s="9">
        <v>2</v>
      </c>
      <c r="D1909" s="9" t="str">
        <f t="shared" si="174"/>
        <v>Dynan_I6_683_176_19A</v>
      </c>
      <c r="E1909" s="9" t="str">
        <f t="shared" si="178"/>
        <v>Dynan_I6_683_176_19A_Lung_Block</v>
      </c>
      <c r="F1909" s="282">
        <f t="shared" si="177"/>
        <v>30</v>
      </c>
      <c r="G1909" s="227">
        <v>1</v>
      </c>
      <c r="H1909" s="54" t="s">
        <v>411</v>
      </c>
      <c r="I1909" s="47" t="s">
        <v>429</v>
      </c>
      <c r="J1909" s="17">
        <v>683</v>
      </c>
      <c r="K1909" s="18" t="s">
        <v>33</v>
      </c>
      <c r="L1909" s="17">
        <v>176</v>
      </c>
      <c r="M1909" s="17" t="s">
        <v>357</v>
      </c>
      <c r="N1909" s="81">
        <v>1.5</v>
      </c>
      <c r="O1909" s="17" t="s">
        <v>35</v>
      </c>
      <c r="P1909" s="17" t="s">
        <v>63</v>
      </c>
      <c r="Q1909" s="19">
        <v>43410</v>
      </c>
      <c r="R1909" s="20">
        <v>43578</v>
      </c>
      <c r="S1909" s="26">
        <v>44131</v>
      </c>
      <c r="T1909" s="16">
        <f t="shared" si="176"/>
        <v>553</v>
      </c>
      <c r="U1909" s="16" t="s">
        <v>308</v>
      </c>
      <c r="V1909" s="16">
        <v>0</v>
      </c>
      <c r="W1909" s="18">
        <v>0</v>
      </c>
      <c r="X1909" s="18"/>
      <c r="Y1909" s="18"/>
      <c r="Z1909" s="18"/>
      <c r="AA1909" s="82"/>
      <c r="AB1909" s="4" t="s">
        <v>45</v>
      </c>
    </row>
    <row r="1910" spans="1:28" ht="16">
      <c r="A1910" s="9">
        <v>3</v>
      </c>
      <c r="B1910" s="9">
        <v>1</v>
      </c>
      <c r="C1910" s="9">
        <v>2</v>
      </c>
      <c r="D1910" s="9" t="str">
        <f t="shared" si="174"/>
        <v>Dynan_I6_684_176_19A</v>
      </c>
      <c r="E1910" s="9" t="str">
        <f t="shared" si="178"/>
        <v>Dynan_I6_684_176_19A_Lung_Block</v>
      </c>
      <c r="F1910" s="282">
        <f t="shared" si="177"/>
        <v>31</v>
      </c>
      <c r="G1910" s="227">
        <v>1</v>
      </c>
      <c r="H1910" s="54" t="s">
        <v>411</v>
      </c>
      <c r="I1910" s="47" t="s">
        <v>429</v>
      </c>
      <c r="J1910" s="17">
        <v>684</v>
      </c>
      <c r="K1910" s="18" t="s">
        <v>33</v>
      </c>
      <c r="L1910" s="17">
        <v>176</v>
      </c>
      <c r="M1910" s="17" t="s">
        <v>357</v>
      </c>
      <c r="N1910" s="81">
        <v>1.5</v>
      </c>
      <c r="O1910" s="17" t="s">
        <v>35</v>
      </c>
      <c r="P1910" s="17" t="s">
        <v>63</v>
      </c>
      <c r="Q1910" s="21">
        <v>43410</v>
      </c>
      <c r="R1910" s="20">
        <v>43578</v>
      </c>
      <c r="S1910" s="26">
        <v>44131</v>
      </c>
      <c r="T1910" s="16">
        <f t="shared" si="176"/>
        <v>553</v>
      </c>
      <c r="U1910" s="16" t="s">
        <v>308</v>
      </c>
      <c r="V1910" s="16">
        <v>0</v>
      </c>
      <c r="W1910" s="18">
        <v>1</v>
      </c>
      <c r="X1910" s="18">
        <v>1</v>
      </c>
      <c r="Y1910" s="18"/>
      <c r="Z1910" s="18"/>
      <c r="AA1910" s="82"/>
      <c r="AB1910" s="4" t="s">
        <v>45</v>
      </c>
    </row>
    <row r="1911" spans="1:28" ht="16">
      <c r="A1911" s="9">
        <v>3</v>
      </c>
      <c r="B1911" s="9">
        <v>1</v>
      </c>
      <c r="C1911" s="9">
        <v>3</v>
      </c>
      <c r="D1911" s="9" t="str">
        <f t="shared" si="174"/>
        <v>Dynan_I6_685_177_19A</v>
      </c>
      <c r="E1911" s="9" t="str">
        <f t="shared" si="178"/>
        <v>Dynan_I6_685_177_19A_Lung_Block</v>
      </c>
      <c r="F1911" s="282">
        <f>1</f>
        <v>1</v>
      </c>
      <c r="G1911" s="227">
        <v>1</v>
      </c>
      <c r="H1911" s="54" t="s">
        <v>411</v>
      </c>
      <c r="I1911" s="47" t="s">
        <v>429</v>
      </c>
      <c r="J1911" s="17">
        <v>685</v>
      </c>
      <c r="K1911" s="18" t="s">
        <v>33</v>
      </c>
      <c r="L1911" s="17">
        <v>177</v>
      </c>
      <c r="M1911" s="17" t="s">
        <v>357</v>
      </c>
      <c r="N1911" s="81">
        <v>1.5</v>
      </c>
      <c r="O1911" s="17" t="s">
        <v>35</v>
      </c>
      <c r="P1911" s="17" t="s">
        <v>63</v>
      </c>
      <c r="Q1911" s="19">
        <v>43410</v>
      </c>
      <c r="R1911" s="20">
        <v>43578</v>
      </c>
      <c r="S1911" s="26">
        <v>44131</v>
      </c>
      <c r="T1911" s="16">
        <f t="shared" si="176"/>
        <v>553</v>
      </c>
      <c r="U1911" s="16" t="s">
        <v>308</v>
      </c>
      <c r="V1911" s="16">
        <v>0</v>
      </c>
      <c r="W1911" s="18">
        <v>0</v>
      </c>
      <c r="X1911" s="18"/>
      <c r="Y1911" s="18"/>
      <c r="Z1911" s="18"/>
      <c r="AA1911" s="82"/>
      <c r="AB1911" s="4" t="s">
        <v>45</v>
      </c>
    </row>
    <row r="1912" spans="1:28" ht="16">
      <c r="A1912" s="9">
        <v>3</v>
      </c>
      <c r="B1912" s="9">
        <v>1</v>
      </c>
      <c r="C1912" s="9">
        <v>3</v>
      </c>
      <c r="D1912" s="9" t="str">
        <f t="shared" si="174"/>
        <v>Dynan_I6_686_177_19A</v>
      </c>
      <c r="E1912" s="9" t="str">
        <f t="shared" si="178"/>
        <v>Dynan_I6_686_177_19A_Lung_Block</v>
      </c>
      <c r="F1912" s="282">
        <f>F1911+1</f>
        <v>2</v>
      </c>
      <c r="G1912" s="227">
        <v>1</v>
      </c>
      <c r="H1912" s="54" t="s">
        <v>411</v>
      </c>
      <c r="I1912" s="47" t="s">
        <v>429</v>
      </c>
      <c r="J1912" s="17">
        <v>686</v>
      </c>
      <c r="K1912" s="18" t="s">
        <v>33</v>
      </c>
      <c r="L1912" s="17">
        <v>177</v>
      </c>
      <c r="M1912" s="17" t="s">
        <v>357</v>
      </c>
      <c r="N1912" s="81">
        <v>1.5</v>
      </c>
      <c r="O1912" s="17" t="s">
        <v>35</v>
      </c>
      <c r="P1912" s="17" t="s">
        <v>63</v>
      </c>
      <c r="Q1912" s="19">
        <v>43410</v>
      </c>
      <c r="R1912" s="20">
        <v>43578</v>
      </c>
      <c r="S1912" s="26">
        <v>44131</v>
      </c>
      <c r="T1912" s="16">
        <f t="shared" si="176"/>
        <v>553</v>
      </c>
      <c r="U1912" s="16" t="s">
        <v>308</v>
      </c>
      <c r="V1912" s="16">
        <v>0</v>
      </c>
      <c r="W1912" s="18">
        <v>0</v>
      </c>
      <c r="X1912" s="18"/>
      <c r="Y1912" s="18"/>
      <c r="Z1912" s="18"/>
      <c r="AA1912" s="82"/>
      <c r="AB1912" s="4" t="s">
        <v>45</v>
      </c>
    </row>
    <row r="1913" spans="1:28" ht="16">
      <c r="A1913" s="9">
        <v>3</v>
      </c>
      <c r="B1913" s="9">
        <v>1</v>
      </c>
      <c r="C1913" s="9">
        <v>3</v>
      </c>
      <c r="D1913" s="9" t="str">
        <f t="shared" si="174"/>
        <v>Dynan_I6_687_177_19A</v>
      </c>
      <c r="E1913" s="9" t="str">
        <f t="shared" si="178"/>
        <v>Dynan_I6_687_177_19A_Lung_Block</v>
      </c>
      <c r="F1913" s="282">
        <f>F1912+1</f>
        <v>3</v>
      </c>
      <c r="G1913" s="227">
        <v>1</v>
      </c>
      <c r="H1913" s="54" t="s">
        <v>411</v>
      </c>
      <c r="I1913" s="47" t="s">
        <v>429</v>
      </c>
      <c r="J1913" s="17">
        <v>687</v>
      </c>
      <c r="K1913" s="18" t="s">
        <v>33</v>
      </c>
      <c r="L1913" s="17">
        <v>177</v>
      </c>
      <c r="M1913" s="17" t="s">
        <v>357</v>
      </c>
      <c r="N1913" s="81">
        <v>1.5</v>
      </c>
      <c r="O1913" s="17" t="s">
        <v>35</v>
      </c>
      <c r="P1913" s="17" t="s">
        <v>63</v>
      </c>
      <c r="Q1913" s="19">
        <v>43410</v>
      </c>
      <c r="R1913" s="20">
        <v>43578</v>
      </c>
      <c r="S1913" s="26">
        <v>44131</v>
      </c>
      <c r="T1913" s="16">
        <f t="shared" si="176"/>
        <v>553</v>
      </c>
      <c r="U1913" s="16" t="s">
        <v>308</v>
      </c>
      <c r="V1913" s="16">
        <v>0</v>
      </c>
      <c r="W1913" s="18">
        <v>1</v>
      </c>
      <c r="X1913" s="18">
        <v>1</v>
      </c>
      <c r="Y1913" s="18"/>
      <c r="Z1913" s="18"/>
      <c r="AA1913" s="82"/>
      <c r="AB1913" s="4" t="s">
        <v>45</v>
      </c>
    </row>
    <row r="1914" spans="1:28" ht="16">
      <c r="A1914" s="9">
        <v>3</v>
      </c>
      <c r="B1914" s="9">
        <v>1</v>
      </c>
      <c r="C1914" s="9">
        <v>3</v>
      </c>
      <c r="D1914" s="9" t="str">
        <f t="shared" si="174"/>
        <v>Dynan_I6_688_179_19A</v>
      </c>
      <c r="E1914" s="9" t="str">
        <f t="shared" si="178"/>
        <v>Dynan_I6_688_179_19A_Lung_Block</v>
      </c>
      <c r="F1914" s="282">
        <f>F1913+1</f>
        <v>4</v>
      </c>
      <c r="G1914" s="227">
        <v>1</v>
      </c>
      <c r="H1914" s="54" t="s">
        <v>411</v>
      </c>
      <c r="I1914" s="47" t="s">
        <v>429</v>
      </c>
      <c r="J1914" s="17">
        <v>688</v>
      </c>
      <c r="K1914" s="18" t="s">
        <v>33</v>
      </c>
      <c r="L1914" s="17">
        <v>179</v>
      </c>
      <c r="M1914" s="17" t="s">
        <v>357</v>
      </c>
      <c r="N1914" s="81">
        <v>1.5</v>
      </c>
      <c r="O1914" s="17" t="s">
        <v>35</v>
      </c>
      <c r="P1914" s="17" t="s">
        <v>63</v>
      </c>
      <c r="Q1914" s="19">
        <v>43410</v>
      </c>
      <c r="R1914" s="20">
        <v>43578</v>
      </c>
      <c r="S1914" s="26">
        <v>44131</v>
      </c>
      <c r="T1914" s="16">
        <f t="shared" si="176"/>
        <v>553</v>
      </c>
      <c r="U1914" s="16" t="s">
        <v>308</v>
      </c>
      <c r="V1914" s="16">
        <v>0</v>
      </c>
      <c r="W1914" s="18">
        <v>0</v>
      </c>
      <c r="X1914" s="18"/>
      <c r="Y1914" s="18"/>
      <c r="Z1914" s="18"/>
      <c r="AA1914" s="82"/>
      <c r="AB1914" s="4" t="s">
        <v>45</v>
      </c>
    </row>
    <row r="1915" spans="1:28" ht="16">
      <c r="A1915" s="9">
        <v>3</v>
      </c>
      <c r="B1915" s="9">
        <v>1</v>
      </c>
      <c r="C1915" s="9">
        <v>3</v>
      </c>
      <c r="D1915" s="9" t="str">
        <f t="shared" si="174"/>
        <v>Dynan_I6_689_179_19A</v>
      </c>
      <c r="E1915" s="9" t="str">
        <f t="shared" si="178"/>
        <v>Dynan_I6_689_179_19A_Lung_Block</v>
      </c>
      <c r="F1915" s="282">
        <f t="shared" ref="F1915:F1943" si="179">F1914+1</f>
        <v>5</v>
      </c>
      <c r="G1915" s="227">
        <v>1</v>
      </c>
      <c r="H1915" s="54" t="s">
        <v>411</v>
      </c>
      <c r="I1915" s="47" t="s">
        <v>429</v>
      </c>
      <c r="J1915" s="17">
        <v>689</v>
      </c>
      <c r="K1915" s="18" t="s">
        <v>33</v>
      </c>
      <c r="L1915" s="17">
        <v>179</v>
      </c>
      <c r="M1915" s="17" t="s">
        <v>357</v>
      </c>
      <c r="N1915" s="81">
        <v>1.5</v>
      </c>
      <c r="O1915" s="17" t="s">
        <v>35</v>
      </c>
      <c r="P1915" s="17" t="s">
        <v>63</v>
      </c>
      <c r="Q1915" s="19">
        <v>43410</v>
      </c>
      <c r="R1915" s="20">
        <v>43578</v>
      </c>
      <c r="S1915" s="26">
        <v>44131</v>
      </c>
      <c r="T1915" s="16">
        <f t="shared" si="176"/>
        <v>553</v>
      </c>
      <c r="U1915" s="16" t="s">
        <v>308</v>
      </c>
      <c r="V1915" s="16">
        <v>0</v>
      </c>
      <c r="W1915" s="18">
        <v>0</v>
      </c>
      <c r="X1915" s="18"/>
      <c r="Y1915" s="18"/>
      <c r="Z1915" s="18"/>
      <c r="AA1915" s="82"/>
      <c r="AB1915" s="4" t="s">
        <v>45</v>
      </c>
    </row>
    <row r="1916" spans="1:28" ht="16">
      <c r="A1916" s="9">
        <v>3</v>
      </c>
      <c r="B1916" s="9">
        <v>1</v>
      </c>
      <c r="C1916" s="9">
        <v>3</v>
      </c>
      <c r="D1916" s="9" t="str">
        <f t="shared" si="174"/>
        <v>Dynan_I6_690_179_19A</v>
      </c>
      <c r="E1916" s="9" t="str">
        <f t="shared" si="178"/>
        <v>Dynan_I6_690_179_19A_Lung_Block</v>
      </c>
      <c r="F1916" s="282">
        <f t="shared" si="179"/>
        <v>6</v>
      </c>
      <c r="G1916" s="227">
        <v>1</v>
      </c>
      <c r="H1916" s="54" t="s">
        <v>411</v>
      </c>
      <c r="I1916" s="47" t="s">
        <v>429</v>
      </c>
      <c r="J1916" s="17">
        <v>690</v>
      </c>
      <c r="K1916" s="18" t="s">
        <v>33</v>
      </c>
      <c r="L1916" s="17">
        <v>179</v>
      </c>
      <c r="M1916" s="17" t="s">
        <v>357</v>
      </c>
      <c r="N1916" s="81">
        <v>1.5</v>
      </c>
      <c r="O1916" s="17" t="s">
        <v>35</v>
      </c>
      <c r="P1916" s="17" t="s">
        <v>63</v>
      </c>
      <c r="Q1916" s="19">
        <v>43410</v>
      </c>
      <c r="R1916" s="20">
        <v>43578</v>
      </c>
      <c r="S1916" s="26">
        <v>44131</v>
      </c>
      <c r="T1916" s="16">
        <f t="shared" si="176"/>
        <v>553</v>
      </c>
      <c r="U1916" s="16" t="s">
        <v>308</v>
      </c>
      <c r="V1916" s="16">
        <v>0</v>
      </c>
      <c r="W1916" s="18">
        <v>0</v>
      </c>
      <c r="X1916" s="18"/>
      <c r="Y1916" s="18"/>
      <c r="Z1916" s="18">
        <v>1</v>
      </c>
      <c r="AA1916" s="82" t="s">
        <v>67</v>
      </c>
      <c r="AB1916" s="4" t="s">
        <v>45</v>
      </c>
    </row>
    <row r="1917" spans="1:28" ht="16">
      <c r="A1917" s="9">
        <v>3</v>
      </c>
      <c r="B1917" s="9">
        <v>1</v>
      </c>
      <c r="C1917" s="9">
        <v>3</v>
      </c>
      <c r="D1917" s="9" t="str">
        <f t="shared" si="174"/>
        <v>Dynan_I6_691_179_19A</v>
      </c>
      <c r="E1917" s="9" t="str">
        <f t="shared" si="178"/>
        <v>Dynan_I6_691_179_19A_Lung_Block</v>
      </c>
      <c r="F1917" s="282">
        <f t="shared" si="179"/>
        <v>7</v>
      </c>
      <c r="G1917" s="227">
        <v>1</v>
      </c>
      <c r="H1917" s="54" t="s">
        <v>411</v>
      </c>
      <c r="I1917" s="47" t="s">
        <v>429</v>
      </c>
      <c r="J1917" s="17">
        <v>691</v>
      </c>
      <c r="K1917" s="18" t="s">
        <v>33</v>
      </c>
      <c r="L1917" s="17">
        <v>179</v>
      </c>
      <c r="M1917" s="17" t="s">
        <v>357</v>
      </c>
      <c r="N1917" s="81">
        <v>1.5</v>
      </c>
      <c r="O1917" s="17" t="s">
        <v>35</v>
      </c>
      <c r="P1917" s="17" t="s">
        <v>63</v>
      </c>
      <c r="Q1917" s="19">
        <v>43410</v>
      </c>
      <c r="R1917" s="20">
        <v>43578</v>
      </c>
      <c r="S1917" s="26">
        <v>44131</v>
      </c>
      <c r="T1917" s="16">
        <f t="shared" si="176"/>
        <v>553</v>
      </c>
      <c r="U1917" s="16" t="s">
        <v>308</v>
      </c>
      <c r="V1917" s="16">
        <v>0</v>
      </c>
      <c r="W1917" s="18">
        <v>1</v>
      </c>
      <c r="X1917" s="18">
        <v>1</v>
      </c>
      <c r="Y1917" s="18"/>
      <c r="Z1917" s="18"/>
      <c r="AA1917" s="82" t="s">
        <v>432</v>
      </c>
      <c r="AB1917" s="4" t="s">
        <v>45</v>
      </c>
    </row>
    <row r="1918" spans="1:28" ht="16">
      <c r="A1918" s="9">
        <v>3</v>
      </c>
      <c r="B1918" s="9">
        <v>1</v>
      </c>
      <c r="C1918" s="9">
        <v>3</v>
      </c>
      <c r="D1918" s="9" t="str">
        <f t="shared" si="174"/>
        <v>Dynan_I6_692_179_19A</v>
      </c>
      <c r="E1918" s="9" t="str">
        <f t="shared" si="178"/>
        <v>Dynan_I6_692_179_19A_Lung_Block</v>
      </c>
      <c r="F1918" s="282">
        <f t="shared" si="179"/>
        <v>8</v>
      </c>
      <c r="G1918" s="227">
        <v>1</v>
      </c>
      <c r="H1918" s="54" t="s">
        <v>411</v>
      </c>
      <c r="I1918" s="47" t="s">
        <v>429</v>
      </c>
      <c r="J1918" s="149">
        <v>692</v>
      </c>
      <c r="K1918" s="18" t="s">
        <v>33</v>
      </c>
      <c r="L1918" s="17">
        <v>179</v>
      </c>
      <c r="M1918" s="17" t="s">
        <v>357</v>
      </c>
      <c r="N1918" s="81">
        <v>1.5</v>
      </c>
      <c r="O1918" s="17" t="s">
        <v>35</v>
      </c>
      <c r="P1918" s="17" t="s">
        <v>63</v>
      </c>
      <c r="Q1918" s="21">
        <v>43410</v>
      </c>
      <c r="R1918" s="20">
        <v>43578</v>
      </c>
      <c r="S1918" s="26">
        <v>44131</v>
      </c>
      <c r="T1918" s="16">
        <f t="shared" si="176"/>
        <v>553</v>
      </c>
      <c r="U1918" s="16" t="s">
        <v>308</v>
      </c>
      <c r="V1918" s="16">
        <v>0</v>
      </c>
      <c r="W1918" s="18">
        <v>1</v>
      </c>
      <c r="X1918" s="18">
        <v>1</v>
      </c>
      <c r="Y1918" s="18"/>
      <c r="Z1918" s="18">
        <v>1</v>
      </c>
      <c r="AA1918" s="82" t="s">
        <v>67</v>
      </c>
      <c r="AB1918" s="4" t="s">
        <v>45</v>
      </c>
    </row>
    <row r="1919" spans="1:28" ht="16">
      <c r="A1919" s="9">
        <v>3</v>
      </c>
      <c r="B1919" s="9">
        <v>1</v>
      </c>
      <c r="C1919" s="9">
        <v>3</v>
      </c>
      <c r="D1919" s="9" t="str">
        <f t="shared" si="174"/>
        <v>Dynan_I6_701_182_19A</v>
      </c>
      <c r="E1919" s="9" t="str">
        <f t="shared" si="178"/>
        <v>Dynan_I6_701_182_19A_Lung_Block</v>
      </c>
      <c r="F1919" s="282">
        <f t="shared" si="179"/>
        <v>9</v>
      </c>
      <c r="G1919" s="227">
        <v>1</v>
      </c>
      <c r="H1919" s="54" t="s">
        <v>411</v>
      </c>
      <c r="I1919" s="47" t="s">
        <v>429</v>
      </c>
      <c r="J1919" s="17">
        <v>701</v>
      </c>
      <c r="K1919" s="18" t="s">
        <v>33</v>
      </c>
      <c r="L1919" s="17">
        <v>182</v>
      </c>
      <c r="M1919" s="17" t="s">
        <v>357</v>
      </c>
      <c r="N1919" s="81">
        <v>1.5</v>
      </c>
      <c r="O1919" s="17" t="s">
        <v>35</v>
      </c>
      <c r="P1919" s="17" t="s">
        <v>63</v>
      </c>
      <c r="Q1919" s="19">
        <v>43410</v>
      </c>
      <c r="R1919" s="20">
        <v>43578</v>
      </c>
      <c r="S1919" s="26">
        <v>44147</v>
      </c>
      <c r="T1919" s="16">
        <f t="shared" si="176"/>
        <v>569</v>
      </c>
      <c r="U1919" s="16" t="s">
        <v>308</v>
      </c>
      <c r="V1919" s="16">
        <v>0</v>
      </c>
      <c r="W1919" s="18">
        <v>0</v>
      </c>
      <c r="X1919" s="18"/>
      <c r="Y1919" s="18"/>
      <c r="Z1919" s="18"/>
      <c r="AA1919" s="82"/>
      <c r="AB1919" s="4" t="s">
        <v>45</v>
      </c>
    </row>
    <row r="1920" spans="1:28" ht="16">
      <c r="A1920" s="9">
        <v>3</v>
      </c>
      <c r="B1920" s="9">
        <v>1</v>
      </c>
      <c r="C1920" s="9">
        <v>3</v>
      </c>
      <c r="D1920" s="9" t="str">
        <f t="shared" si="174"/>
        <v>Dynan_I6_702_182_19A</v>
      </c>
      <c r="E1920" s="9" t="str">
        <f t="shared" si="178"/>
        <v>Dynan_I6_702_182_19A_Lung_Block</v>
      </c>
      <c r="F1920" s="282">
        <f t="shared" si="179"/>
        <v>10</v>
      </c>
      <c r="G1920" s="227">
        <v>1</v>
      </c>
      <c r="H1920" s="54" t="s">
        <v>411</v>
      </c>
      <c r="I1920" s="47" t="s">
        <v>429</v>
      </c>
      <c r="J1920" s="17">
        <v>702</v>
      </c>
      <c r="K1920" s="18" t="s">
        <v>33</v>
      </c>
      <c r="L1920" s="17">
        <v>182</v>
      </c>
      <c r="M1920" s="17" t="s">
        <v>357</v>
      </c>
      <c r="N1920" s="81">
        <v>1.5</v>
      </c>
      <c r="O1920" s="17" t="s">
        <v>35</v>
      </c>
      <c r="P1920" s="17" t="s">
        <v>63</v>
      </c>
      <c r="Q1920" s="19">
        <v>43410</v>
      </c>
      <c r="R1920" s="20">
        <v>43578</v>
      </c>
      <c r="S1920" s="26">
        <v>44147</v>
      </c>
      <c r="T1920" s="16">
        <f t="shared" si="176"/>
        <v>569</v>
      </c>
      <c r="U1920" s="16" t="s">
        <v>365</v>
      </c>
      <c r="V1920" s="16">
        <v>0</v>
      </c>
      <c r="W1920" s="18">
        <v>1</v>
      </c>
      <c r="X1920" s="18">
        <v>1</v>
      </c>
      <c r="Y1920" s="18"/>
      <c r="Z1920" s="18"/>
      <c r="AA1920" s="82"/>
      <c r="AB1920" s="4" t="s">
        <v>45</v>
      </c>
    </row>
    <row r="1921" spans="1:28" ht="16">
      <c r="A1921" s="9">
        <v>3</v>
      </c>
      <c r="B1921" s="9">
        <v>1</v>
      </c>
      <c r="C1921" s="9">
        <v>3</v>
      </c>
      <c r="D1921" s="9" t="str">
        <f t="shared" si="174"/>
        <v>Dynan_I6_703_182_19A</v>
      </c>
      <c r="E1921" s="9" t="str">
        <f t="shared" si="178"/>
        <v>Dynan_I6_703_182_19A_Lung_Block</v>
      </c>
      <c r="F1921" s="282">
        <f t="shared" si="179"/>
        <v>11</v>
      </c>
      <c r="G1921" s="227">
        <v>1</v>
      </c>
      <c r="H1921" s="54" t="s">
        <v>411</v>
      </c>
      <c r="I1921" s="47" t="s">
        <v>429</v>
      </c>
      <c r="J1921" s="17">
        <v>703</v>
      </c>
      <c r="K1921" s="18" t="s">
        <v>33</v>
      </c>
      <c r="L1921" s="17">
        <v>182</v>
      </c>
      <c r="M1921" s="17" t="s">
        <v>357</v>
      </c>
      <c r="N1921" s="81">
        <v>1.5</v>
      </c>
      <c r="O1921" s="17" t="s">
        <v>35</v>
      </c>
      <c r="P1921" s="17" t="s">
        <v>63</v>
      </c>
      <c r="Q1921" s="19">
        <v>43410</v>
      </c>
      <c r="R1921" s="20">
        <v>43578</v>
      </c>
      <c r="S1921" s="26">
        <v>44147</v>
      </c>
      <c r="T1921" s="16">
        <f t="shared" si="176"/>
        <v>569</v>
      </c>
      <c r="U1921" s="16" t="s">
        <v>365</v>
      </c>
      <c r="V1921" s="16">
        <v>0</v>
      </c>
      <c r="W1921" s="18">
        <v>0</v>
      </c>
      <c r="X1921" s="18"/>
      <c r="Y1921" s="18"/>
      <c r="Z1921" s="18"/>
      <c r="AA1921" s="82"/>
      <c r="AB1921" s="4" t="s">
        <v>45</v>
      </c>
    </row>
    <row r="1922" spans="1:28" ht="16">
      <c r="A1922" s="9">
        <v>3</v>
      </c>
      <c r="B1922" s="9">
        <v>1</v>
      </c>
      <c r="C1922" s="9">
        <v>3</v>
      </c>
      <c r="D1922" s="9" t="str">
        <f t="shared" si="174"/>
        <v>Dynan_I6_705_182_19A</v>
      </c>
      <c r="E1922" s="9" t="str">
        <f t="shared" si="178"/>
        <v>Dynan_I6_705_182_19A_Lung_Block</v>
      </c>
      <c r="F1922" s="282">
        <f t="shared" si="179"/>
        <v>12</v>
      </c>
      <c r="G1922" s="227">
        <v>1</v>
      </c>
      <c r="H1922" s="54" t="s">
        <v>411</v>
      </c>
      <c r="I1922" s="47" t="s">
        <v>429</v>
      </c>
      <c r="J1922" s="17">
        <v>705</v>
      </c>
      <c r="K1922" s="18" t="s">
        <v>33</v>
      </c>
      <c r="L1922" s="17">
        <v>182</v>
      </c>
      <c r="M1922" s="17" t="s">
        <v>357</v>
      </c>
      <c r="N1922" s="81">
        <v>1.5</v>
      </c>
      <c r="O1922" s="17" t="s">
        <v>35</v>
      </c>
      <c r="P1922" s="17" t="s">
        <v>63</v>
      </c>
      <c r="Q1922" s="21">
        <v>43410</v>
      </c>
      <c r="R1922" s="20">
        <v>43578</v>
      </c>
      <c r="S1922" s="26">
        <v>44147</v>
      </c>
      <c r="T1922" s="16">
        <f t="shared" si="176"/>
        <v>569</v>
      </c>
      <c r="U1922" s="16" t="s">
        <v>365</v>
      </c>
      <c r="V1922" s="16">
        <v>0</v>
      </c>
      <c r="W1922" s="18">
        <v>0</v>
      </c>
      <c r="X1922" s="18"/>
      <c r="Y1922" s="18"/>
      <c r="Z1922" s="18"/>
      <c r="AA1922" s="82"/>
      <c r="AB1922" s="4" t="s">
        <v>45</v>
      </c>
    </row>
    <row r="1923" spans="1:28" ht="16">
      <c r="A1923" s="9">
        <v>3</v>
      </c>
      <c r="B1923" s="9">
        <v>1</v>
      </c>
      <c r="C1923" s="9">
        <v>3</v>
      </c>
      <c r="D1923" s="9" t="str">
        <f t="shared" si="174"/>
        <v>Dynan_I6_712_183_19A</v>
      </c>
      <c r="E1923" s="9" t="str">
        <f t="shared" si="178"/>
        <v>Dynan_I6_712_183_19A_Lung_Block</v>
      </c>
      <c r="F1923" s="282">
        <f t="shared" si="179"/>
        <v>13</v>
      </c>
      <c r="G1923" s="227">
        <v>1</v>
      </c>
      <c r="H1923" s="54" t="s">
        <v>411</v>
      </c>
      <c r="I1923" s="47" t="s">
        <v>429</v>
      </c>
      <c r="J1923" s="17">
        <v>712</v>
      </c>
      <c r="K1923" s="18" t="s">
        <v>33</v>
      </c>
      <c r="L1923" s="17">
        <v>183</v>
      </c>
      <c r="M1923" s="17" t="s">
        <v>357</v>
      </c>
      <c r="N1923" s="81">
        <v>1.5</v>
      </c>
      <c r="O1923" s="17" t="s">
        <v>35</v>
      </c>
      <c r="P1923" s="17" t="s">
        <v>63</v>
      </c>
      <c r="Q1923" s="19">
        <v>43410</v>
      </c>
      <c r="R1923" s="20">
        <v>43578</v>
      </c>
      <c r="S1923" s="26">
        <v>44147</v>
      </c>
      <c r="T1923" s="16">
        <f t="shared" si="176"/>
        <v>569</v>
      </c>
      <c r="U1923" s="16" t="s">
        <v>365</v>
      </c>
      <c r="V1923" s="16">
        <v>0</v>
      </c>
      <c r="W1923" s="18">
        <v>0</v>
      </c>
      <c r="X1923" s="18"/>
      <c r="Y1923" s="18"/>
      <c r="Z1923" s="18"/>
      <c r="AA1923" s="82"/>
      <c r="AB1923" s="4" t="s">
        <v>45</v>
      </c>
    </row>
    <row r="1924" spans="1:28" ht="16">
      <c r="A1924" s="9">
        <v>3</v>
      </c>
      <c r="B1924" s="9">
        <v>1</v>
      </c>
      <c r="C1924" s="9">
        <v>3</v>
      </c>
      <c r="D1924" s="9" t="str">
        <f t="shared" si="174"/>
        <v>Dynan_I6_713_183_19A</v>
      </c>
      <c r="E1924" s="9" t="str">
        <f t="shared" si="178"/>
        <v>Dynan_I6_713_183_19A_Lung_Block</v>
      </c>
      <c r="F1924" s="282">
        <f t="shared" si="179"/>
        <v>14</v>
      </c>
      <c r="G1924" s="227">
        <v>1</v>
      </c>
      <c r="H1924" s="54" t="s">
        <v>411</v>
      </c>
      <c r="I1924" s="47" t="s">
        <v>429</v>
      </c>
      <c r="J1924" s="17">
        <v>713</v>
      </c>
      <c r="K1924" s="18" t="s">
        <v>33</v>
      </c>
      <c r="L1924" s="17">
        <v>183</v>
      </c>
      <c r="M1924" s="17" t="s">
        <v>357</v>
      </c>
      <c r="N1924" s="81">
        <v>1.5</v>
      </c>
      <c r="O1924" s="17" t="s">
        <v>35</v>
      </c>
      <c r="P1924" s="17" t="s">
        <v>63</v>
      </c>
      <c r="Q1924" s="19">
        <v>43410</v>
      </c>
      <c r="R1924" s="20">
        <v>43578</v>
      </c>
      <c r="S1924" s="26">
        <v>44147</v>
      </c>
      <c r="T1924" s="16">
        <f t="shared" si="176"/>
        <v>569</v>
      </c>
      <c r="U1924" s="16" t="s">
        <v>365</v>
      </c>
      <c r="V1924" s="16">
        <v>0</v>
      </c>
      <c r="W1924" s="18">
        <v>0</v>
      </c>
      <c r="X1924" s="18"/>
      <c r="Y1924" s="18"/>
      <c r="Z1924" s="18"/>
      <c r="AA1924" s="82"/>
      <c r="AB1924" s="4" t="s">
        <v>45</v>
      </c>
    </row>
    <row r="1925" spans="1:28" ht="16">
      <c r="A1925" s="9">
        <v>3</v>
      </c>
      <c r="B1925" s="9">
        <v>1</v>
      </c>
      <c r="C1925" s="9">
        <v>3</v>
      </c>
      <c r="D1925" s="9" t="str">
        <f t="shared" si="174"/>
        <v>Dynan_I6_715_183_19A</v>
      </c>
      <c r="E1925" s="9" t="str">
        <f t="shared" si="178"/>
        <v>Dynan_I6_715_183_19A_Lung_Block</v>
      </c>
      <c r="F1925" s="282">
        <f t="shared" si="179"/>
        <v>15</v>
      </c>
      <c r="G1925" s="227">
        <v>1</v>
      </c>
      <c r="H1925" s="54" t="s">
        <v>411</v>
      </c>
      <c r="I1925" s="47" t="s">
        <v>429</v>
      </c>
      <c r="J1925" s="17">
        <v>715</v>
      </c>
      <c r="K1925" s="18" t="s">
        <v>33</v>
      </c>
      <c r="L1925" s="17">
        <v>183</v>
      </c>
      <c r="M1925" s="17" t="s">
        <v>357</v>
      </c>
      <c r="N1925" s="81">
        <v>1.5</v>
      </c>
      <c r="O1925" s="17" t="s">
        <v>35</v>
      </c>
      <c r="P1925" s="17" t="s">
        <v>63</v>
      </c>
      <c r="Q1925" s="21">
        <v>43410</v>
      </c>
      <c r="R1925" s="20">
        <v>43578</v>
      </c>
      <c r="S1925" s="26">
        <v>44147</v>
      </c>
      <c r="T1925" s="16">
        <f t="shared" si="176"/>
        <v>569</v>
      </c>
      <c r="U1925" s="16" t="s">
        <v>365</v>
      </c>
      <c r="V1925" s="16">
        <v>0</v>
      </c>
      <c r="W1925" s="18">
        <v>0</v>
      </c>
      <c r="X1925" s="18"/>
      <c r="Y1925" s="18"/>
      <c r="Z1925" s="18"/>
      <c r="AA1925" s="82"/>
      <c r="AB1925" s="4" t="s">
        <v>45</v>
      </c>
    </row>
    <row r="1926" spans="1:28" ht="16">
      <c r="A1926" s="9">
        <v>3</v>
      </c>
      <c r="B1926" s="9">
        <v>1</v>
      </c>
      <c r="C1926" s="9">
        <v>3</v>
      </c>
      <c r="D1926" s="9" t="str">
        <f t="shared" si="174"/>
        <v>Dynan_I6_716_184_19A</v>
      </c>
      <c r="E1926" s="9" t="str">
        <f t="shared" si="178"/>
        <v>Dynan_I6_716_184_19A_Lung_Block</v>
      </c>
      <c r="F1926" s="282">
        <f t="shared" si="179"/>
        <v>16</v>
      </c>
      <c r="G1926" s="227">
        <v>1</v>
      </c>
      <c r="H1926" s="54" t="s">
        <v>411</v>
      </c>
      <c r="I1926" s="47" t="s">
        <v>429</v>
      </c>
      <c r="J1926" s="17">
        <v>716</v>
      </c>
      <c r="K1926" s="18" t="s">
        <v>33</v>
      </c>
      <c r="L1926" s="17">
        <v>184</v>
      </c>
      <c r="M1926" s="17" t="s">
        <v>357</v>
      </c>
      <c r="N1926" s="81">
        <v>1.5</v>
      </c>
      <c r="O1926" s="17" t="s">
        <v>35</v>
      </c>
      <c r="P1926" s="17" t="s">
        <v>63</v>
      </c>
      <c r="Q1926" s="19">
        <v>43410</v>
      </c>
      <c r="R1926" s="20">
        <v>43578</v>
      </c>
      <c r="S1926" s="26">
        <v>44147</v>
      </c>
      <c r="T1926" s="16">
        <f t="shared" si="176"/>
        <v>569</v>
      </c>
      <c r="U1926" s="16" t="s">
        <v>365</v>
      </c>
      <c r="V1926" s="16">
        <v>0</v>
      </c>
      <c r="W1926" s="18">
        <v>0</v>
      </c>
      <c r="X1926" s="18"/>
      <c r="Y1926" s="18"/>
      <c r="Z1926" s="18"/>
      <c r="AA1926" s="82"/>
      <c r="AB1926" s="4" t="s">
        <v>45</v>
      </c>
    </row>
    <row r="1927" spans="1:28" ht="16">
      <c r="A1927" s="9">
        <v>3</v>
      </c>
      <c r="B1927" s="9">
        <v>1</v>
      </c>
      <c r="C1927" s="9">
        <v>3</v>
      </c>
      <c r="D1927" s="9" t="str">
        <f t="shared" si="174"/>
        <v>Dynan_I6_717_184_19A</v>
      </c>
      <c r="E1927" s="9" t="str">
        <f t="shared" si="178"/>
        <v>Dynan_I6_717_184_19A_Lung_Block</v>
      </c>
      <c r="F1927" s="282">
        <f t="shared" si="179"/>
        <v>17</v>
      </c>
      <c r="G1927" s="227">
        <v>1</v>
      </c>
      <c r="H1927" s="54" t="s">
        <v>411</v>
      </c>
      <c r="I1927" s="47" t="s">
        <v>429</v>
      </c>
      <c r="J1927" s="17">
        <v>717</v>
      </c>
      <c r="K1927" s="18" t="s">
        <v>33</v>
      </c>
      <c r="L1927" s="17">
        <v>184</v>
      </c>
      <c r="M1927" s="17" t="s">
        <v>357</v>
      </c>
      <c r="N1927" s="81">
        <v>1.5</v>
      </c>
      <c r="O1927" s="17" t="s">
        <v>35</v>
      </c>
      <c r="P1927" s="17" t="s">
        <v>63</v>
      </c>
      <c r="Q1927" s="19">
        <v>43410</v>
      </c>
      <c r="R1927" s="20">
        <v>43578</v>
      </c>
      <c r="S1927" s="26">
        <v>44147</v>
      </c>
      <c r="T1927" s="16">
        <f t="shared" si="176"/>
        <v>569</v>
      </c>
      <c r="U1927" s="16" t="s">
        <v>365</v>
      </c>
      <c r="V1927" s="16">
        <v>0</v>
      </c>
      <c r="W1927" s="18">
        <v>0</v>
      </c>
      <c r="X1927" s="18"/>
      <c r="Y1927" s="18"/>
      <c r="Z1927" s="18"/>
      <c r="AA1927" s="82"/>
      <c r="AB1927" s="4" t="s">
        <v>45</v>
      </c>
    </row>
    <row r="1928" spans="1:28" ht="16">
      <c r="A1928" s="9">
        <v>3</v>
      </c>
      <c r="B1928" s="9">
        <v>1</v>
      </c>
      <c r="C1928" s="9">
        <v>3</v>
      </c>
      <c r="D1928" s="9" t="str">
        <f t="shared" si="174"/>
        <v>Dynan_I6_719_184_19A</v>
      </c>
      <c r="E1928" s="9" t="str">
        <f t="shared" si="178"/>
        <v>Dynan_I6_719_184_19A_Lung_Block</v>
      </c>
      <c r="F1928" s="282">
        <f t="shared" si="179"/>
        <v>18</v>
      </c>
      <c r="G1928" s="227">
        <v>1</v>
      </c>
      <c r="H1928" s="54" t="s">
        <v>411</v>
      </c>
      <c r="I1928" s="47" t="s">
        <v>429</v>
      </c>
      <c r="J1928" s="17">
        <v>719</v>
      </c>
      <c r="K1928" s="18" t="s">
        <v>33</v>
      </c>
      <c r="L1928" s="17">
        <v>184</v>
      </c>
      <c r="M1928" s="17" t="s">
        <v>357</v>
      </c>
      <c r="N1928" s="81">
        <v>1.5</v>
      </c>
      <c r="O1928" s="17" t="s">
        <v>35</v>
      </c>
      <c r="P1928" s="17" t="s">
        <v>63</v>
      </c>
      <c r="Q1928" s="19">
        <v>43410</v>
      </c>
      <c r="R1928" s="20">
        <v>43578</v>
      </c>
      <c r="S1928" s="26">
        <v>44147</v>
      </c>
      <c r="T1928" s="16">
        <f t="shared" si="176"/>
        <v>569</v>
      </c>
      <c r="U1928" s="16" t="s">
        <v>365</v>
      </c>
      <c r="V1928" s="16">
        <v>0</v>
      </c>
      <c r="W1928" s="18">
        <v>0</v>
      </c>
      <c r="X1928" s="18"/>
      <c r="Y1928" s="18"/>
      <c r="Z1928" s="18">
        <v>1</v>
      </c>
      <c r="AA1928" s="82" t="s">
        <v>433</v>
      </c>
      <c r="AB1928" s="4" t="s">
        <v>45</v>
      </c>
    </row>
    <row r="1929" spans="1:28" ht="16">
      <c r="A1929" s="9">
        <v>3</v>
      </c>
      <c r="B1929" s="9">
        <v>1</v>
      </c>
      <c r="C1929" s="9">
        <v>3</v>
      </c>
      <c r="D1929" s="9" t="str">
        <f t="shared" si="174"/>
        <v>Dynan_I6_726_184_19A</v>
      </c>
      <c r="E1929" s="9" t="str">
        <f t="shared" si="178"/>
        <v>Dynan_I6_726_184_19A_Lung_Block</v>
      </c>
      <c r="F1929" s="282">
        <f t="shared" si="179"/>
        <v>19</v>
      </c>
      <c r="G1929" s="227">
        <v>1</v>
      </c>
      <c r="H1929" s="54" t="s">
        <v>411</v>
      </c>
      <c r="I1929" s="47" t="s">
        <v>429</v>
      </c>
      <c r="J1929" s="17">
        <v>726</v>
      </c>
      <c r="K1929" s="18" t="s">
        <v>33</v>
      </c>
      <c r="L1929" s="17">
        <v>184</v>
      </c>
      <c r="M1929" s="17" t="s">
        <v>357</v>
      </c>
      <c r="N1929" s="81">
        <v>1.5</v>
      </c>
      <c r="O1929" s="17" t="s">
        <v>35</v>
      </c>
      <c r="P1929" s="17" t="s">
        <v>63</v>
      </c>
      <c r="Q1929" s="19">
        <v>43410</v>
      </c>
      <c r="R1929" s="20">
        <v>43578</v>
      </c>
      <c r="S1929" s="26">
        <v>44147</v>
      </c>
      <c r="T1929" s="16">
        <f t="shared" si="176"/>
        <v>569</v>
      </c>
      <c r="U1929" s="16" t="s">
        <v>279</v>
      </c>
      <c r="V1929" s="16">
        <v>0</v>
      </c>
      <c r="W1929" s="18">
        <v>1</v>
      </c>
      <c r="X1929" s="18">
        <v>2</v>
      </c>
      <c r="Y1929" s="18"/>
      <c r="Z1929" s="18"/>
      <c r="AA1929" s="82" t="s">
        <v>316</v>
      </c>
      <c r="AB1929" s="4" t="s">
        <v>45</v>
      </c>
    </row>
    <row r="1930" spans="1:28" ht="16">
      <c r="A1930" s="9">
        <v>3</v>
      </c>
      <c r="B1930" s="9">
        <v>1</v>
      </c>
      <c r="C1930" s="9">
        <v>3</v>
      </c>
      <c r="D1930" s="9" t="str">
        <f t="shared" si="174"/>
        <v>Dynan_I6_727_184_19A</v>
      </c>
      <c r="E1930" s="9" t="str">
        <f t="shared" si="178"/>
        <v>Dynan_I6_727_184_19A_Lung_Block</v>
      </c>
      <c r="F1930" s="282">
        <f t="shared" si="179"/>
        <v>20</v>
      </c>
      <c r="G1930" s="227">
        <v>1</v>
      </c>
      <c r="H1930" s="54" t="s">
        <v>411</v>
      </c>
      <c r="I1930" s="47" t="s">
        <v>429</v>
      </c>
      <c r="J1930" s="17">
        <v>727</v>
      </c>
      <c r="K1930" s="18" t="s">
        <v>33</v>
      </c>
      <c r="L1930" s="17">
        <v>184</v>
      </c>
      <c r="M1930" s="17" t="s">
        <v>357</v>
      </c>
      <c r="N1930" s="81">
        <v>1.5</v>
      </c>
      <c r="O1930" s="17" t="s">
        <v>35</v>
      </c>
      <c r="P1930" s="17" t="s">
        <v>63</v>
      </c>
      <c r="Q1930" s="19">
        <v>43410</v>
      </c>
      <c r="R1930" s="20">
        <v>43578</v>
      </c>
      <c r="S1930" s="26">
        <v>44147</v>
      </c>
      <c r="T1930" s="16">
        <f t="shared" si="176"/>
        <v>569</v>
      </c>
      <c r="U1930" s="16" t="s">
        <v>279</v>
      </c>
      <c r="V1930" s="16">
        <v>0</v>
      </c>
      <c r="W1930" s="18">
        <v>0</v>
      </c>
      <c r="X1930" s="18"/>
      <c r="Y1930" s="18"/>
      <c r="Z1930" s="18"/>
      <c r="AA1930" s="82"/>
      <c r="AB1930" s="4" t="s">
        <v>45</v>
      </c>
    </row>
    <row r="1931" spans="1:28" ht="16">
      <c r="A1931" s="9">
        <v>3</v>
      </c>
      <c r="B1931" s="9">
        <v>1</v>
      </c>
      <c r="C1931" s="9">
        <v>3</v>
      </c>
      <c r="D1931" s="9" t="str">
        <f t="shared" si="174"/>
        <v>Dynan_I6_728_185_19A</v>
      </c>
      <c r="E1931" s="9" t="str">
        <f t="shared" si="178"/>
        <v>Dynan_I6_728_185_19A_Lung_Block</v>
      </c>
      <c r="F1931" s="282">
        <f t="shared" si="179"/>
        <v>21</v>
      </c>
      <c r="G1931" s="227">
        <v>1</v>
      </c>
      <c r="H1931" s="54" t="s">
        <v>411</v>
      </c>
      <c r="I1931" s="47" t="s">
        <v>429</v>
      </c>
      <c r="J1931" s="17">
        <v>728</v>
      </c>
      <c r="K1931" s="18" t="s">
        <v>33</v>
      </c>
      <c r="L1931" s="17">
        <v>185</v>
      </c>
      <c r="M1931" s="17" t="s">
        <v>357</v>
      </c>
      <c r="N1931" s="81">
        <v>1.5</v>
      </c>
      <c r="O1931" s="17" t="s">
        <v>35</v>
      </c>
      <c r="P1931" s="17" t="s">
        <v>63</v>
      </c>
      <c r="Q1931" s="19">
        <v>43410</v>
      </c>
      <c r="R1931" s="20">
        <v>43578</v>
      </c>
      <c r="S1931" s="26">
        <v>44140</v>
      </c>
      <c r="T1931" s="16">
        <f t="shared" si="176"/>
        <v>562</v>
      </c>
      <c r="U1931" s="16" t="s">
        <v>279</v>
      </c>
      <c r="V1931" s="16">
        <v>0</v>
      </c>
      <c r="W1931" s="18">
        <v>0</v>
      </c>
      <c r="X1931" s="18"/>
      <c r="Y1931" s="18"/>
      <c r="Z1931" s="18">
        <v>1</v>
      </c>
      <c r="AA1931" s="82" t="s">
        <v>82</v>
      </c>
      <c r="AB1931" s="4" t="s">
        <v>45</v>
      </c>
    </row>
    <row r="1932" spans="1:28" ht="16">
      <c r="A1932" s="9">
        <v>3</v>
      </c>
      <c r="B1932" s="9">
        <v>1</v>
      </c>
      <c r="C1932" s="9">
        <v>3</v>
      </c>
      <c r="D1932" s="9" t="str">
        <f t="shared" si="174"/>
        <v>Dynan_I6_729_185_19A</v>
      </c>
      <c r="E1932" s="9" t="str">
        <f t="shared" si="178"/>
        <v>Dynan_I6_729_185_19A_Lung_Block</v>
      </c>
      <c r="F1932" s="282">
        <f t="shared" si="179"/>
        <v>22</v>
      </c>
      <c r="G1932" s="227">
        <v>1</v>
      </c>
      <c r="H1932" s="54" t="s">
        <v>411</v>
      </c>
      <c r="I1932" s="47" t="s">
        <v>429</v>
      </c>
      <c r="J1932" s="17">
        <v>729</v>
      </c>
      <c r="K1932" s="18" t="s">
        <v>33</v>
      </c>
      <c r="L1932" s="17">
        <v>185</v>
      </c>
      <c r="M1932" s="17" t="s">
        <v>357</v>
      </c>
      <c r="N1932" s="81">
        <v>1.5</v>
      </c>
      <c r="O1932" s="17" t="s">
        <v>35</v>
      </c>
      <c r="P1932" s="17" t="s">
        <v>63</v>
      </c>
      <c r="Q1932" s="19">
        <v>43410</v>
      </c>
      <c r="R1932" s="20">
        <v>43578</v>
      </c>
      <c r="S1932" s="26">
        <v>44140</v>
      </c>
      <c r="T1932" s="16">
        <f t="shared" si="176"/>
        <v>562</v>
      </c>
      <c r="U1932" s="16" t="s">
        <v>279</v>
      </c>
      <c r="V1932" s="16">
        <v>0</v>
      </c>
      <c r="W1932" s="18">
        <v>0</v>
      </c>
      <c r="X1932" s="18"/>
      <c r="Y1932" s="18"/>
      <c r="Z1932" s="18"/>
      <c r="AA1932" s="82"/>
      <c r="AB1932" s="4" t="s">
        <v>45</v>
      </c>
    </row>
    <row r="1933" spans="1:28" ht="16">
      <c r="A1933" s="9">
        <v>3</v>
      </c>
      <c r="B1933" s="9">
        <v>1</v>
      </c>
      <c r="C1933" s="9">
        <v>3</v>
      </c>
      <c r="D1933" s="9" t="str">
        <f t="shared" si="174"/>
        <v>Dynan_I6_736_189_19A</v>
      </c>
      <c r="E1933" s="9" t="str">
        <f t="shared" si="178"/>
        <v>Dynan_I6_736_189_19A_Lung_Block</v>
      </c>
      <c r="F1933" s="282">
        <f t="shared" si="179"/>
        <v>23</v>
      </c>
      <c r="G1933" s="227">
        <v>1</v>
      </c>
      <c r="H1933" s="54" t="s">
        <v>411</v>
      </c>
      <c r="I1933" s="47" t="s">
        <v>429</v>
      </c>
      <c r="J1933" s="17">
        <v>736</v>
      </c>
      <c r="K1933" s="18" t="s">
        <v>33</v>
      </c>
      <c r="L1933" s="17">
        <v>189</v>
      </c>
      <c r="M1933" s="17" t="s">
        <v>357</v>
      </c>
      <c r="N1933" s="81">
        <v>1.5</v>
      </c>
      <c r="O1933" s="17" t="s">
        <v>35</v>
      </c>
      <c r="P1933" s="17" t="s">
        <v>63</v>
      </c>
      <c r="Q1933" s="19">
        <v>43410</v>
      </c>
      <c r="R1933" s="20">
        <v>43578</v>
      </c>
      <c r="S1933" s="26">
        <v>44140</v>
      </c>
      <c r="T1933" s="16">
        <f t="shared" si="176"/>
        <v>562</v>
      </c>
      <c r="U1933" s="16" t="s">
        <v>279</v>
      </c>
      <c r="V1933" s="16">
        <v>0</v>
      </c>
      <c r="W1933" s="18">
        <v>0</v>
      </c>
      <c r="X1933" s="18"/>
      <c r="Y1933" s="18"/>
      <c r="Z1933" s="18"/>
      <c r="AA1933" s="82"/>
      <c r="AB1933" s="4" t="s">
        <v>45</v>
      </c>
    </row>
    <row r="1934" spans="1:28" ht="16">
      <c r="A1934" s="9">
        <v>3</v>
      </c>
      <c r="B1934" s="9">
        <v>1</v>
      </c>
      <c r="C1934" s="9">
        <v>3</v>
      </c>
      <c r="D1934" s="9" t="str">
        <f t="shared" si="174"/>
        <v>Dynan_I6_738_189_19A</v>
      </c>
      <c r="E1934" s="9" t="str">
        <f t="shared" si="178"/>
        <v>Dynan_I6_738_189_19A_Lung_Block</v>
      </c>
      <c r="F1934" s="282">
        <f t="shared" si="179"/>
        <v>24</v>
      </c>
      <c r="G1934" s="227">
        <v>1</v>
      </c>
      <c r="H1934" s="54" t="s">
        <v>411</v>
      </c>
      <c r="I1934" s="47" t="s">
        <v>429</v>
      </c>
      <c r="J1934" s="17">
        <v>738</v>
      </c>
      <c r="K1934" s="18" t="s">
        <v>33</v>
      </c>
      <c r="L1934" s="17">
        <v>189</v>
      </c>
      <c r="M1934" s="17" t="s">
        <v>357</v>
      </c>
      <c r="N1934" s="81">
        <v>1.5</v>
      </c>
      <c r="O1934" s="17" t="s">
        <v>35</v>
      </c>
      <c r="P1934" s="17" t="s">
        <v>63</v>
      </c>
      <c r="Q1934" s="19">
        <v>43410</v>
      </c>
      <c r="R1934" s="20">
        <v>43578</v>
      </c>
      <c r="S1934" s="26">
        <v>44140</v>
      </c>
      <c r="T1934" s="16">
        <f t="shared" si="176"/>
        <v>562</v>
      </c>
      <c r="U1934" s="16" t="s">
        <v>279</v>
      </c>
      <c r="V1934" s="16">
        <v>0</v>
      </c>
      <c r="W1934" s="18">
        <v>0</v>
      </c>
      <c r="X1934" s="18"/>
      <c r="Y1934" s="18"/>
      <c r="Z1934" s="18"/>
      <c r="AA1934" s="82"/>
      <c r="AB1934" s="4" t="s">
        <v>45</v>
      </c>
    </row>
    <row r="1935" spans="1:28" ht="16">
      <c r="A1935" s="9">
        <v>3</v>
      </c>
      <c r="B1935" s="9">
        <v>1</v>
      </c>
      <c r="C1935" s="9">
        <v>3</v>
      </c>
      <c r="D1935" s="9" t="str">
        <f t="shared" si="174"/>
        <v>Dynan_I6_740_189_19A</v>
      </c>
      <c r="E1935" s="9" t="str">
        <f t="shared" si="178"/>
        <v>Dynan_I6_740_189_19A_Lung_Block</v>
      </c>
      <c r="F1935" s="282">
        <f t="shared" si="179"/>
        <v>25</v>
      </c>
      <c r="G1935" s="227">
        <v>1</v>
      </c>
      <c r="H1935" s="54" t="s">
        <v>411</v>
      </c>
      <c r="I1935" s="47" t="s">
        <v>429</v>
      </c>
      <c r="J1935" s="17">
        <v>740</v>
      </c>
      <c r="K1935" s="18" t="s">
        <v>33</v>
      </c>
      <c r="L1935" s="17">
        <v>189</v>
      </c>
      <c r="M1935" s="17" t="s">
        <v>357</v>
      </c>
      <c r="N1935" s="81">
        <v>1.5</v>
      </c>
      <c r="O1935" s="17" t="s">
        <v>35</v>
      </c>
      <c r="P1935" s="17" t="s">
        <v>63</v>
      </c>
      <c r="Q1935" s="19">
        <v>43410</v>
      </c>
      <c r="R1935" s="20">
        <v>43578</v>
      </c>
      <c r="S1935" s="26">
        <v>44140</v>
      </c>
      <c r="T1935" s="16">
        <f t="shared" si="176"/>
        <v>562</v>
      </c>
      <c r="U1935" s="16" t="s">
        <v>279</v>
      </c>
      <c r="V1935" s="16">
        <v>0</v>
      </c>
      <c r="W1935" s="18">
        <v>0</v>
      </c>
      <c r="X1935" s="18"/>
      <c r="Y1935" s="18"/>
      <c r="Z1935" s="18"/>
      <c r="AA1935" s="82"/>
      <c r="AB1935" s="4" t="s">
        <v>45</v>
      </c>
    </row>
    <row r="1936" spans="1:28" ht="16">
      <c r="A1936" s="9">
        <v>3</v>
      </c>
      <c r="B1936" s="9">
        <v>1</v>
      </c>
      <c r="C1936" s="9">
        <v>3</v>
      </c>
      <c r="D1936" s="9" t="str">
        <f t="shared" si="174"/>
        <v>Dynan_I6_741_190_19A</v>
      </c>
      <c r="E1936" s="9" t="str">
        <f t="shared" si="178"/>
        <v>Dynan_I6_741_190_19A_Lung_Block</v>
      </c>
      <c r="F1936" s="282">
        <f t="shared" si="179"/>
        <v>26</v>
      </c>
      <c r="G1936" s="227">
        <v>1</v>
      </c>
      <c r="H1936" s="54" t="s">
        <v>411</v>
      </c>
      <c r="I1936" s="47" t="s">
        <v>429</v>
      </c>
      <c r="J1936" s="17">
        <v>741</v>
      </c>
      <c r="K1936" s="18" t="s">
        <v>33</v>
      </c>
      <c r="L1936" s="17">
        <v>190</v>
      </c>
      <c r="M1936" s="17" t="s">
        <v>357</v>
      </c>
      <c r="N1936" s="81">
        <v>1.5</v>
      </c>
      <c r="O1936" s="17" t="s">
        <v>35</v>
      </c>
      <c r="P1936" s="17" t="s">
        <v>63</v>
      </c>
      <c r="Q1936" s="19">
        <v>43410</v>
      </c>
      <c r="R1936" s="20">
        <v>43578</v>
      </c>
      <c r="S1936" s="26">
        <v>44140</v>
      </c>
      <c r="T1936" s="16">
        <f t="shared" si="176"/>
        <v>562</v>
      </c>
      <c r="U1936" s="16" t="s">
        <v>279</v>
      </c>
      <c r="V1936" s="16">
        <v>0</v>
      </c>
      <c r="W1936" s="18">
        <v>0</v>
      </c>
      <c r="X1936" s="18"/>
      <c r="Y1936" s="18"/>
      <c r="Z1936" s="18"/>
      <c r="AA1936" s="82"/>
      <c r="AB1936" s="4" t="s">
        <v>45</v>
      </c>
    </row>
    <row r="1937" spans="1:28" ht="16">
      <c r="A1937" s="9">
        <v>3</v>
      </c>
      <c r="B1937" s="9">
        <v>1</v>
      </c>
      <c r="C1937" s="9">
        <v>3</v>
      </c>
      <c r="D1937" s="9" t="str">
        <f t="shared" si="174"/>
        <v>Dynan_I6_742_190_19A</v>
      </c>
      <c r="E1937" s="9" t="str">
        <f t="shared" si="178"/>
        <v>Dynan_I6_742_190_19A_Lung_Block</v>
      </c>
      <c r="F1937" s="282">
        <f t="shared" si="179"/>
        <v>27</v>
      </c>
      <c r="G1937" s="227">
        <v>1</v>
      </c>
      <c r="H1937" s="54" t="s">
        <v>411</v>
      </c>
      <c r="I1937" s="47" t="s">
        <v>429</v>
      </c>
      <c r="J1937" s="17">
        <v>742</v>
      </c>
      <c r="K1937" s="18" t="s">
        <v>33</v>
      </c>
      <c r="L1937" s="17">
        <v>190</v>
      </c>
      <c r="M1937" s="17" t="s">
        <v>357</v>
      </c>
      <c r="N1937" s="81">
        <v>1.5</v>
      </c>
      <c r="O1937" s="17" t="s">
        <v>35</v>
      </c>
      <c r="P1937" s="17" t="s">
        <v>63</v>
      </c>
      <c r="Q1937" s="19">
        <v>43410</v>
      </c>
      <c r="R1937" s="20">
        <v>43578</v>
      </c>
      <c r="S1937" s="26">
        <v>44140</v>
      </c>
      <c r="T1937" s="16">
        <f t="shared" si="176"/>
        <v>562</v>
      </c>
      <c r="U1937" s="16" t="s">
        <v>279</v>
      </c>
      <c r="V1937" s="16">
        <v>0</v>
      </c>
      <c r="W1937" s="18">
        <v>0</v>
      </c>
      <c r="X1937" s="18"/>
      <c r="Y1937" s="18"/>
      <c r="Z1937" s="18"/>
      <c r="AA1937" s="82"/>
      <c r="AB1937" s="4" t="s">
        <v>45</v>
      </c>
    </row>
    <row r="1938" spans="1:28" s="366" customFormat="1" ht="16">
      <c r="A1938" s="303">
        <v>3</v>
      </c>
      <c r="B1938" s="303">
        <v>1</v>
      </c>
      <c r="C1938" s="303">
        <v>3</v>
      </c>
      <c r="D1938" s="9" t="str">
        <f t="shared" si="174"/>
        <v>Dynan_I6_744_190_19A</v>
      </c>
      <c r="E1938" s="9" t="str">
        <f t="shared" si="178"/>
        <v>Dynan_I6_744_190_19A_Lung_Block</v>
      </c>
      <c r="F1938" s="282">
        <f t="shared" si="179"/>
        <v>28</v>
      </c>
      <c r="G1938" s="361">
        <v>1</v>
      </c>
      <c r="H1938" s="333" t="s">
        <v>411</v>
      </c>
      <c r="I1938" s="332" t="s">
        <v>429</v>
      </c>
      <c r="J1938" s="363" t="s">
        <v>434</v>
      </c>
      <c r="K1938" s="303" t="s">
        <v>33</v>
      </c>
      <c r="L1938" s="363">
        <v>190</v>
      </c>
      <c r="M1938" s="363" t="s">
        <v>357</v>
      </c>
      <c r="N1938" s="368">
        <v>1.5</v>
      </c>
      <c r="O1938" s="363" t="s">
        <v>35</v>
      </c>
      <c r="P1938" s="363" t="s">
        <v>63</v>
      </c>
      <c r="Q1938" s="369">
        <v>43410</v>
      </c>
      <c r="R1938" s="370">
        <v>43578</v>
      </c>
      <c r="S1938" s="371">
        <v>44140</v>
      </c>
      <c r="T1938" s="372">
        <f t="shared" si="176"/>
        <v>562</v>
      </c>
      <c r="U1938" s="372" t="s">
        <v>279</v>
      </c>
      <c r="V1938" s="372">
        <v>0</v>
      </c>
      <c r="W1938" s="303">
        <v>0</v>
      </c>
      <c r="X1938" s="303"/>
      <c r="Y1938" s="303"/>
      <c r="Z1938" s="303"/>
      <c r="AA1938" s="373"/>
      <c r="AB1938" s="374" t="s">
        <v>45</v>
      </c>
    </row>
    <row r="1939" spans="1:28" ht="16">
      <c r="A1939" s="9">
        <v>3</v>
      </c>
      <c r="B1939" s="9">
        <v>1</v>
      </c>
      <c r="C1939" s="9">
        <v>3</v>
      </c>
      <c r="D1939" s="9" t="str">
        <f t="shared" ref="D1939:D1972" si="180">"Dynan_"&amp;I1939&amp;"_"&amp;J1939&amp;"_"&amp;L1939&amp;"_"&amp;K1939</f>
        <v>Dynan_I6_746_191_19A</v>
      </c>
      <c r="E1939" s="9" t="str">
        <f t="shared" ref="E1939:E1970" si="181">D1939&amp;"_Lung_Block"</f>
        <v>Dynan_I6_746_191_19A_Lung_Block</v>
      </c>
      <c r="F1939" s="282">
        <f t="shared" si="179"/>
        <v>29</v>
      </c>
      <c r="G1939" s="227">
        <v>1</v>
      </c>
      <c r="H1939" s="54" t="s">
        <v>411</v>
      </c>
      <c r="I1939" s="47" t="s">
        <v>429</v>
      </c>
      <c r="J1939" s="17">
        <v>746</v>
      </c>
      <c r="K1939" s="18" t="s">
        <v>33</v>
      </c>
      <c r="L1939" s="17">
        <v>191</v>
      </c>
      <c r="M1939" s="17" t="s">
        <v>357</v>
      </c>
      <c r="N1939" s="81">
        <v>1.5</v>
      </c>
      <c r="O1939" s="17" t="s">
        <v>35</v>
      </c>
      <c r="P1939" s="17" t="s">
        <v>63</v>
      </c>
      <c r="Q1939" s="19">
        <v>43410</v>
      </c>
      <c r="R1939" s="20">
        <v>43578</v>
      </c>
      <c r="S1939" s="26">
        <v>44140</v>
      </c>
      <c r="T1939" s="16">
        <f t="shared" ref="T1939:T1970" si="182">S1939-R1939</f>
        <v>562</v>
      </c>
      <c r="U1939" s="16" t="s">
        <v>279</v>
      </c>
      <c r="V1939" s="16">
        <v>0</v>
      </c>
      <c r="W1939" s="18">
        <v>1</v>
      </c>
      <c r="X1939" s="18">
        <v>1</v>
      </c>
      <c r="Y1939" s="18"/>
      <c r="Z1939" s="18"/>
      <c r="AA1939" s="82"/>
      <c r="AB1939" s="4" t="s">
        <v>45</v>
      </c>
    </row>
    <row r="1940" spans="1:28" ht="16">
      <c r="A1940" s="9">
        <v>3</v>
      </c>
      <c r="B1940" s="9">
        <v>1</v>
      </c>
      <c r="C1940" s="9">
        <v>3</v>
      </c>
      <c r="D1940" s="9" t="str">
        <f t="shared" si="180"/>
        <v>Dynan_I6_747_191_19A</v>
      </c>
      <c r="E1940" s="9" t="str">
        <f t="shared" si="181"/>
        <v>Dynan_I6_747_191_19A_Lung_Block</v>
      </c>
      <c r="F1940" s="282">
        <f t="shared" si="179"/>
        <v>30</v>
      </c>
      <c r="G1940" s="227">
        <v>1</v>
      </c>
      <c r="H1940" s="54" t="s">
        <v>411</v>
      </c>
      <c r="I1940" s="47" t="s">
        <v>429</v>
      </c>
      <c r="J1940" s="17">
        <v>747</v>
      </c>
      <c r="K1940" s="18" t="s">
        <v>33</v>
      </c>
      <c r="L1940" s="17">
        <v>191</v>
      </c>
      <c r="M1940" s="17" t="s">
        <v>357</v>
      </c>
      <c r="N1940" s="81">
        <v>1.5</v>
      </c>
      <c r="O1940" s="17" t="s">
        <v>35</v>
      </c>
      <c r="P1940" s="17" t="s">
        <v>63</v>
      </c>
      <c r="Q1940" s="19">
        <v>43410</v>
      </c>
      <c r="R1940" s="20">
        <v>43578</v>
      </c>
      <c r="S1940" s="26">
        <v>44140</v>
      </c>
      <c r="T1940" s="16">
        <f t="shared" si="182"/>
        <v>562</v>
      </c>
      <c r="U1940" s="16" t="s">
        <v>279</v>
      </c>
      <c r="V1940" s="16">
        <v>0</v>
      </c>
      <c r="W1940" s="18">
        <v>0</v>
      </c>
      <c r="X1940" s="18"/>
      <c r="Y1940" s="18"/>
      <c r="Z1940" s="18"/>
      <c r="AA1940" s="82"/>
      <c r="AB1940" s="4" t="s">
        <v>45</v>
      </c>
    </row>
    <row r="1941" spans="1:28" ht="16">
      <c r="A1941" s="9">
        <v>3</v>
      </c>
      <c r="B1941" s="9">
        <v>1</v>
      </c>
      <c r="C1941" s="9">
        <v>3</v>
      </c>
      <c r="D1941" s="9" t="str">
        <f t="shared" si="180"/>
        <v>Dynan_I6_748_191_19A</v>
      </c>
      <c r="E1941" s="9" t="str">
        <f t="shared" si="181"/>
        <v>Dynan_I6_748_191_19A_Lung_Block</v>
      </c>
      <c r="F1941" s="282">
        <f t="shared" si="179"/>
        <v>31</v>
      </c>
      <c r="G1941" s="227">
        <v>1</v>
      </c>
      <c r="H1941" s="54" t="s">
        <v>411</v>
      </c>
      <c r="I1941" s="47" t="s">
        <v>429</v>
      </c>
      <c r="J1941" s="17">
        <v>748</v>
      </c>
      <c r="K1941" s="18" t="s">
        <v>33</v>
      </c>
      <c r="L1941" s="17">
        <v>191</v>
      </c>
      <c r="M1941" s="17" t="s">
        <v>357</v>
      </c>
      <c r="N1941" s="81">
        <v>1.5</v>
      </c>
      <c r="O1941" s="17" t="s">
        <v>35</v>
      </c>
      <c r="P1941" s="17" t="s">
        <v>63</v>
      </c>
      <c r="Q1941" s="19">
        <v>43410</v>
      </c>
      <c r="R1941" s="20">
        <v>43578</v>
      </c>
      <c r="S1941" s="26">
        <v>44140</v>
      </c>
      <c r="T1941" s="16">
        <f t="shared" si="182"/>
        <v>562</v>
      </c>
      <c r="U1941" s="16" t="s">
        <v>279</v>
      </c>
      <c r="V1941" s="16">
        <v>0</v>
      </c>
      <c r="W1941" s="18">
        <v>1</v>
      </c>
      <c r="X1941" s="18">
        <v>1</v>
      </c>
      <c r="Y1941" s="18"/>
      <c r="Z1941" s="18"/>
      <c r="AA1941" s="82"/>
      <c r="AB1941" s="4" t="s">
        <v>45</v>
      </c>
    </row>
    <row r="1942" spans="1:28" ht="16">
      <c r="A1942" s="9">
        <v>3</v>
      </c>
      <c r="B1942" s="9">
        <v>1</v>
      </c>
      <c r="C1942" s="9">
        <v>3</v>
      </c>
      <c r="D1942" s="9" t="str">
        <f t="shared" si="180"/>
        <v>Dynan_I6_749_191_19A</v>
      </c>
      <c r="E1942" s="9" t="str">
        <f t="shared" si="181"/>
        <v>Dynan_I6_749_191_19A_Lung_Block</v>
      </c>
      <c r="F1942" s="282">
        <f t="shared" si="179"/>
        <v>32</v>
      </c>
      <c r="G1942" s="227">
        <v>1</v>
      </c>
      <c r="H1942" s="54" t="s">
        <v>411</v>
      </c>
      <c r="I1942" s="47" t="s">
        <v>429</v>
      </c>
      <c r="J1942" s="17">
        <v>749</v>
      </c>
      <c r="K1942" s="18" t="s">
        <v>33</v>
      </c>
      <c r="L1942" s="17">
        <v>191</v>
      </c>
      <c r="M1942" s="17" t="s">
        <v>357</v>
      </c>
      <c r="N1942" s="81">
        <v>1.5</v>
      </c>
      <c r="O1942" s="17" t="s">
        <v>35</v>
      </c>
      <c r="P1942" s="17" t="s">
        <v>63</v>
      </c>
      <c r="Q1942" s="19">
        <v>43410</v>
      </c>
      <c r="R1942" s="20">
        <v>43578</v>
      </c>
      <c r="S1942" s="26">
        <v>44140</v>
      </c>
      <c r="T1942" s="16">
        <f t="shared" si="182"/>
        <v>562</v>
      </c>
      <c r="U1942" s="16" t="s">
        <v>279</v>
      </c>
      <c r="V1942" s="16">
        <v>0</v>
      </c>
      <c r="W1942" s="18">
        <v>0</v>
      </c>
      <c r="X1942" s="18"/>
      <c r="Y1942" s="18"/>
      <c r="Z1942" s="18"/>
      <c r="AA1942" s="82"/>
      <c r="AB1942" s="4" t="s">
        <v>45</v>
      </c>
    </row>
    <row r="1943" spans="1:28" ht="16">
      <c r="A1943" s="9">
        <v>3</v>
      </c>
      <c r="B1943" s="9">
        <v>1</v>
      </c>
      <c r="C1943" s="9">
        <v>3</v>
      </c>
      <c r="D1943" s="9" t="str">
        <f t="shared" si="180"/>
        <v>Dynan_I6_750_192_19A</v>
      </c>
      <c r="E1943" s="9" t="str">
        <f t="shared" si="181"/>
        <v>Dynan_I6_750_192_19A_Lung_Block</v>
      </c>
      <c r="F1943" s="282">
        <f t="shared" si="179"/>
        <v>33</v>
      </c>
      <c r="G1943" s="227">
        <v>1</v>
      </c>
      <c r="H1943" s="54" t="s">
        <v>411</v>
      </c>
      <c r="I1943" s="47" t="s">
        <v>429</v>
      </c>
      <c r="J1943" s="17">
        <v>750</v>
      </c>
      <c r="K1943" s="18" t="s">
        <v>33</v>
      </c>
      <c r="L1943" s="17">
        <v>192</v>
      </c>
      <c r="M1943" s="17" t="s">
        <v>357</v>
      </c>
      <c r="N1943" s="81">
        <v>1.5</v>
      </c>
      <c r="O1943" s="17" t="s">
        <v>35</v>
      </c>
      <c r="P1943" s="17" t="s">
        <v>63</v>
      </c>
      <c r="Q1943" s="19">
        <v>43410</v>
      </c>
      <c r="R1943" s="20">
        <v>43578</v>
      </c>
      <c r="S1943" s="26">
        <v>44140</v>
      </c>
      <c r="T1943" s="16">
        <f t="shared" si="182"/>
        <v>562</v>
      </c>
      <c r="U1943" s="16" t="s">
        <v>279</v>
      </c>
      <c r="V1943" s="16">
        <v>0</v>
      </c>
      <c r="W1943" s="18">
        <v>0</v>
      </c>
      <c r="X1943" s="18"/>
      <c r="Y1943" s="18"/>
      <c r="Z1943" s="18"/>
      <c r="AA1943" s="82"/>
      <c r="AB1943" s="4" t="s">
        <v>45</v>
      </c>
    </row>
    <row r="1944" spans="1:28" ht="16">
      <c r="A1944" s="9">
        <v>3</v>
      </c>
      <c r="B1944" s="9">
        <v>1</v>
      </c>
      <c r="C1944" s="9">
        <v>4</v>
      </c>
      <c r="D1944" s="9" t="str">
        <f t="shared" si="180"/>
        <v>Dynan_I6_751_192_19A</v>
      </c>
      <c r="E1944" s="9" t="str">
        <f t="shared" si="181"/>
        <v>Dynan_I6_751_192_19A_Lung_Block</v>
      </c>
      <c r="F1944" s="282">
        <f>1</f>
        <v>1</v>
      </c>
      <c r="G1944" s="227">
        <v>1</v>
      </c>
      <c r="H1944" s="54" t="s">
        <v>411</v>
      </c>
      <c r="I1944" s="47" t="s">
        <v>429</v>
      </c>
      <c r="J1944" s="17">
        <v>751</v>
      </c>
      <c r="K1944" s="18" t="s">
        <v>33</v>
      </c>
      <c r="L1944" s="17">
        <v>192</v>
      </c>
      <c r="M1944" s="17" t="s">
        <v>357</v>
      </c>
      <c r="N1944" s="81">
        <v>1.5</v>
      </c>
      <c r="O1944" s="17" t="s">
        <v>35</v>
      </c>
      <c r="P1944" s="17" t="s">
        <v>63</v>
      </c>
      <c r="Q1944" s="19">
        <v>43410</v>
      </c>
      <c r="R1944" s="20">
        <v>43578</v>
      </c>
      <c r="S1944" s="26">
        <v>44140</v>
      </c>
      <c r="T1944" s="16">
        <f t="shared" si="182"/>
        <v>562</v>
      </c>
      <c r="U1944" s="16" t="s">
        <v>279</v>
      </c>
      <c r="V1944" s="16">
        <v>0</v>
      </c>
      <c r="W1944" s="18">
        <v>0</v>
      </c>
      <c r="X1944" s="18"/>
      <c r="Y1944" s="18"/>
      <c r="Z1944" s="18">
        <v>1</v>
      </c>
      <c r="AA1944" s="82" t="s">
        <v>67</v>
      </c>
      <c r="AB1944" s="4" t="s">
        <v>45</v>
      </c>
    </row>
    <row r="1945" spans="1:28" ht="16">
      <c r="A1945" s="9">
        <v>3</v>
      </c>
      <c r="B1945" s="9">
        <v>1</v>
      </c>
      <c r="C1945" s="9">
        <v>4</v>
      </c>
      <c r="D1945" s="9" t="str">
        <f t="shared" si="180"/>
        <v>Dynan_I6_752_192_19A</v>
      </c>
      <c r="E1945" s="9" t="str">
        <f t="shared" si="181"/>
        <v>Dynan_I6_752_192_19A_Lung_Block</v>
      </c>
      <c r="F1945" s="282">
        <f>F1944+1</f>
        <v>2</v>
      </c>
      <c r="G1945" s="227">
        <v>1</v>
      </c>
      <c r="H1945" s="54" t="s">
        <v>411</v>
      </c>
      <c r="I1945" s="47" t="s">
        <v>429</v>
      </c>
      <c r="J1945" s="17">
        <v>752</v>
      </c>
      <c r="K1945" s="18" t="s">
        <v>33</v>
      </c>
      <c r="L1945" s="17">
        <v>192</v>
      </c>
      <c r="M1945" s="17" t="s">
        <v>357</v>
      </c>
      <c r="N1945" s="81">
        <v>1.5</v>
      </c>
      <c r="O1945" s="17" t="s">
        <v>35</v>
      </c>
      <c r="P1945" s="17" t="s">
        <v>63</v>
      </c>
      <c r="Q1945" s="19">
        <v>43410</v>
      </c>
      <c r="R1945" s="20">
        <v>43578</v>
      </c>
      <c r="S1945" s="26">
        <v>44140</v>
      </c>
      <c r="T1945" s="16">
        <f t="shared" si="182"/>
        <v>562</v>
      </c>
      <c r="U1945" s="16" t="s">
        <v>279</v>
      </c>
      <c r="V1945" s="16">
        <v>0</v>
      </c>
      <c r="W1945" s="18">
        <v>0</v>
      </c>
      <c r="X1945" s="18"/>
      <c r="Y1945" s="18"/>
      <c r="Z1945" s="18"/>
      <c r="AA1945" s="82"/>
      <c r="AB1945" s="4" t="s">
        <v>45</v>
      </c>
    </row>
    <row r="1946" spans="1:28" ht="16">
      <c r="A1946" s="9">
        <v>3</v>
      </c>
      <c r="B1946" s="9">
        <v>1</v>
      </c>
      <c r="C1946" s="9">
        <v>4</v>
      </c>
      <c r="D1946" s="9" t="str">
        <f t="shared" si="180"/>
        <v>Dynan_I6_753_193_19A</v>
      </c>
      <c r="E1946" s="9" t="str">
        <f t="shared" si="181"/>
        <v>Dynan_I6_753_193_19A_Lung_Block</v>
      </c>
      <c r="F1946" s="282">
        <f t="shared" ref="F1946:F1972" si="183">F1945+1</f>
        <v>3</v>
      </c>
      <c r="G1946" s="227">
        <v>1</v>
      </c>
      <c r="H1946" s="54" t="s">
        <v>411</v>
      </c>
      <c r="I1946" s="47" t="s">
        <v>429</v>
      </c>
      <c r="J1946" s="17">
        <v>753</v>
      </c>
      <c r="K1946" s="18" t="s">
        <v>33</v>
      </c>
      <c r="L1946" s="17">
        <v>193</v>
      </c>
      <c r="M1946" s="17" t="s">
        <v>357</v>
      </c>
      <c r="N1946" s="81">
        <v>1.5</v>
      </c>
      <c r="O1946" s="17" t="s">
        <v>35</v>
      </c>
      <c r="P1946" s="17" t="s">
        <v>63</v>
      </c>
      <c r="Q1946" s="19">
        <v>43410</v>
      </c>
      <c r="R1946" s="20">
        <v>43578</v>
      </c>
      <c r="S1946" s="26">
        <v>44140</v>
      </c>
      <c r="T1946" s="16">
        <f t="shared" si="182"/>
        <v>562</v>
      </c>
      <c r="U1946" s="16" t="s">
        <v>279</v>
      </c>
      <c r="V1946" s="16">
        <v>0</v>
      </c>
      <c r="W1946" s="18">
        <v>0</v>
      </c>
      <c r="X1946" s="18"/>
      <c r="Y1946" s="18"/>
      <c r="Z1946" s="18"/>
      <c r="AA1946" s="82"/>
      <c r="AB1946" s="4" t="s">
        <v>45</v>
      </c>
    </row>
    <row r="1947" spans="1:28" ht="16">
      <c r="A1947" s="9">
        <v>3</v>
      </c>
      <c r="B1947" s="9">
        <v>1</v>
      </c>
      <c r="C1947" s="9">
        <v>4</v>
      </c>
      <c r="D1947" s="9" t="str">
        <f t="shared" si="180"/>
        <v>Dynan_I6_755_193_19A</v>
      </c>
      <c r="E1947" s="9" t="str">
        <f t="shared" si="181"/>
        <v>Dynan_I6_755_193_19A_Lung_Block</v>
      </c>
      <c r="F1947" s="282">
        <f t="shared" si="183"/>
        <v>4</v>
      </c>
      <c r="G1947" s="227">
        <v>1</v>
      </c>
      <c r="H1947" s="54" t="s">
        <v>411</v>
      </c>
      <c r="I1947" s="47" t="s">
        <v>429</v>
      </c>
      <c r="J1947" s="17">
        <v>755</v>
      </c>
      <c r="K1947" s="18" t="s">
        <v>33</v>
      </c>
      <c r="L1947" s="17">
        <v>193</v>
      </c>
      <c r="M1947" s="17" t="s">
        <v>357</v>
      </c>
      <c r="N1947" s="81">
        <v>1.5</v>
      </c>
      <c r="O1947" s="17" t="s">
        <v>35</v>
      </c>
      <c r="P1947" s="17" t="s">
        <v>63</v>
      </c>
      <c r="Q1947" s="19">
        <v>43410</v>
      </c>
      <c r="R1947" s="20">
        <v>43578</v>
      </c>
      <c r="S1947" s="26">
        <v>44140</v>
      </c>
      <c r="T1947" s="16">
        <f t="shared" si="182"/>
        <v>562</v>
      </c>
      <c r="U1947" s="16" t="s">
        <v>279</v>
      </c>
      <c r="V1947" s="16">
        <v>0</v>
      </c>
      <c r="W1947" s="18">
        <v>0</v>
      </c>
      <c r="X1947" s="18"/>
      <c r="Y1947" s="18"/>
      <c r="Z1947" s="18">
        <v>1</v>
      </c>
      <c r="AA1947" s="82" t="s">
        <v>67</v>
      </c>
      <c r="AB1947" s="4" t="s">
        <v>45</v>
      </c>
    </row>
    <row r="1948" spans="1:28" ht="16">
      <c r="A1948" s="9">
        <v>3</v>
      </c>
      <c r="B1948" s="9">
        <v>1</v>
      </c>
      <c r="C1948" s="9">
        <v>4</v>
      </c>
      <c r="D1948" s="9" t="str">
        <f t="shared" si="180"/>
        <v>Dynan_I6_756_195A_19A</v>
      </c>
      <c r="E1948" s="9" t="str">
        <f t="shared" si="181"/>
        <v>Dynan_I6_756_195A_19A_Lung_Block</v>
      </c>
      <c r="F1948" s="282">
        <f t="shared" si="183"/>
        <v>5</v>
      </c>
      <c r="G1948" s="227">
        <v>1</v>
      </c>
      <c r="H1948" s="54" t="s">
        <v>411</v>
      </c>
      <c r="I1948" s="47" t="s">
        <v>429</v>
      </c>
      <c r="J1948" s="17">
        <v>756</v>
      </c>
      <c r="K1948" s="18" t="s">
        <v>33</v>
      </c>
      <c r="L1948" s="17" t="s">
        <v>435</v>
      </c>
      <c r="M1948" s="17" t="s">
        <v>357</v>
      </c>
      <c r="N1948" s="81">
        <v>1.5</v>
      </c>
      <c r="O1948" s="17" t="s">
        <v>35</v>
      </c>
      <c r="P1948" s="17" t="s">
        <v>63</v>
      </c>
      <c r="Q1948" s="19">
        <v>43410</v>
      </c>
      <c r="R1948" s="20">
        <v>43578</v>
      </c>
      <c r="S1948" s="26">
        <v>44131</v>
      </c>
      <c r="T1948" s="16">
        <f t="shared" si="182"/>
        <v>553</v>
      </c>
      <c r="U1948" s="16" t="s">
        <v>249</v>
      </c>
      <c r="V1948" s="16">
        <v>0</v>
      </c>
      <c r="W1948" s="18">
        <v>1</v>
      </c>
      <c r="X1948" s="18">
        <v>1</v>
      </c>
      <c r="Y1948" s="18"/>
      <c r="Z1948" s="18">
        <v>1</v>
      </c>
      <c r="AA1948" s="82" t="s">
        <v>82</v>
      </c>
      <c r="AB1948" s="4"/>
    </row>
    <row r="1949" spans="1:28" ht="16">
      <c r="A1949" s="9">
        <v>3</v>
      </c>
      <c r="B1949" s="9">
        <v>1</v>
      </c>
      <c r="C1949" s="9">
        <v>4</v>
      </c>
      <c r="D1949" s="9" t="str">
        <f t="shared" si="180"/>
        <v>Dynan_I6_758_195A_19A</v>
      </c>
      <c r="E1949" s="9" t="str">
        <f t="shared" si="181"/>
        <v>Dynan_I6_758_195A_19A_Lung_Block</v>
      </c>
      <c r="F1949" s="282">
        <f t="shared" si="183"/>
        <v>6</v>
      </c>
      <c r="G1949" s="227">
        <v>1</v>
      </c>
      <c r="H1949" s="54" t="s">
        <v>411</v>
      </c>
      <c r="I1949" s="47" t="s">
        <v>429</v>
      </c>
      <c r="J1949" s="17">
        <v>758</v>
      </c>
      <c r="K1949" s="18" t="s">
        <v>33</v>
      </c>
      <c r="L1949" s="17" t="s">
        <v>435</v>
      </c>
      <c r="M1949" s="17" t="s">
        <v>357</v>
      </c>
      <c r="N1949" s="81">
        <v>1.5</v>
      </c>
      <c r="O1949" s="17" t="s">
        <v>35</v>
      </c>
      <c r="P1949" s="17" t="s">
        <v>63</v>
      </c>
      <c r="Q1949" s="19">
        <v>43410</v>
      </c>
      <c r="R1949" s="20">
        <v>43578</v>
      </c>
      <c r="S1949" s="26">
        <v>44131</v>
      </c>
      <c r="T1949" s="16">
        <f t="shared" si="182"/>
        <v>553</v>
      </c>
      <c r="U1949" s="16" t="s">
        <v>249</v>
      </c>
      <c r="V1949" s="16">
        <v>0</v>
      </c>
      <c r="W1949" s="18">
        <v>0</v>
      </c>
      <c r="X1949" s="18"/>
      <c r="Y1949" s="18"/>
      <c r="Z1949" s="18">
        <v>1</v>
      </c>
      <c r="AA1949" s="82" t="s">
        <v>319</v>
      </c>
      <c r="AB1949" s="4"/>
    </row>
    <row r="1950" spans="1:28" ht="16">
      <c r="A1950" s="9">
        <v>3</v>
      </c>
      <c r="B1950" s="9">
        <v>1</v>
      </c>
      <c r="C1950" s="9">
        <v>4</v>
      </c>
      <c r="D1950" s="9" t="str">
        <f t="shared" si="180"/>
        <v>Dynan_I6_759_195_19A</v>
      </c>
      <c r="E1950" s="9" t="str">
        <f t="shared" si="181"/>
        <v>Dynan_I6_759_195_19A_Lung_Block</v>
      </c>
      <c r="F1950" s="282">
        <f t="shared" si="183"/>
        <v>7</v>
      </c>
      <c r="G1950" s="227">
        <v>1</v>
      </c>
      <c r="H1950" s="54" t="s">
        <v>411</v>
      </c>
      <c r="I1950" s="47" t="s">
        <v>429</v>
      </c>
      <c r="J1950" s="17">
        <v>759</v>
      </c>
      <c r="K1950" s="18" t="s">
        <v>33</v>
      </c>
      <c r="L1950" s="17">
        <v>195</v>
      </c>
      <c r="M1950" s="17" t="s">
        <v>357</v>
      </c>
      <c r="N1950" s="81">
        <v>1.5</v>
      </c>
      <c r="O1950" s="17" t="s">
        <v>35</v>
      </c>
      <c r="P1950" s="17" t="s">
        <v>63</v>
      </c>
      <c r="Q1950" s="19">
        <v>43410</v>
      </c>
      <c r="R1950" s="20">
        <v>43578</v>
      </c>
      <c r="S1950" s="26">
        <v>44140</v>
      </c>
      <c r="T1950" s="16">
        <f t="shared" si="182"/>
        <v>562</v>
      </c>
      <c r="U1950" s="16" t="s">
        <v>279</v>
      </c>
      <c r="V1950" s="16">
        <v>0</v>
      </c>
      <c r="W1950" s="18">
        <v>0</v>
      </c>
      <c r="X1950" s="18"/>
      <c r="Y1950" s="18"/>
      <c r="Z1950" s="18"/>
      <c r="AA1950" s="82"/>
      <c r="AB1950" s="4" t="s">
        <v>45</v>
      </c>
    </row>
    <row r="1951" spans="1:28" ht="16">
      <c r="A1951" s="9">
        <v>3</v>
      </c>
      <c r="B1951" s="9">
        <v>1</v>
      </c>
      <c r="C1951" s="9">
        <v>4</v>
      </c>
      <c r="D1951" s="9" t="str">
        <f t="shared" si="180"/>
        <v>Dynan_I6_760_195_19A</v>
      </c>
      <c r="E1951" s="9" t="str">
        <f t="shared" si="181"/>
        <v>Dynan_I6_760_195_19A_Lung_Block</v>
      </c>
      <c r="F1951" s="282">
        <f t="shared" si="183"/>
        <v>8</v>
      </c>
      <c r="G1951" s="227">
        <v>1</v>
      </c>
      <c r="H1951" s="54" t="s">
        <v>411</v>
      </c>
      <c r="I1951" s="47" t="s">
        <v>429</v>
      </c>
      <c r="J1951" s="17">
        <v>760</v>
      </c>
      <c r="K1951" s="18" t="s">
        <v>33</v>
      </c>
      <c r="L1951" s="17">
        <v>195</v>
      </c>
      <c r="M1951" s="17" t="s">
        <v>357</v>
      </c>
      <c r="N1951" s="81">
        <v>1.5</v>
      </c>
      <c r="O1951" s="17" t="s">
        <v>35</v>
      </c>
      <c r="P1951" s="17" t="s">
        <v>63</v>
      </c>
      <c r="Q1951" s="19">
        <v>43410</v>
      </c>
      <c r="R1951" s="20">
        <v>43578</v>
      </c>
      <c r="S1951" s="26">
        <v>44140</v>
      </c>
      <c r="T1951" s="16">
        <f t="shared" si="182"/>
        <v>562</v>
      </c>
      <c r="U1951" s="16" t="s">
        <v>279</v>
      </c>
      <c r="V1951" s="16">
        <v>0</v>
      </c>
      <c r="W1951" s="18">
        <v>0</v>
      </c>
      <c r="X1951" s="18"/>
      <c r="Y1951" s="18"/>
      <c r="Z1951" s="18"/>
      <c r="AA1951" s="82" t="s">
        <v>165</v>
      </c>
      <c r="AB1951" s="4" t="s">
        <v>45</v>
      </c>
    </row>
    <row r="1952" spans="1:28" ht="16">
      <c r="A1952" s="9">
        <v>3</v>
      </c>
      <c r="B1952" s="9">
        <v>1</v>
      </c>
      <c r="C1952" s="9">
        <v>4</v>
      </c>
      <c r="D1952" s="9" t="str">
        <f t="shared" si="180"/>
        <v>Dynan_I6_761_195_19A</v>
      </c>
      <c r="E1952" s="9" t="str">
        <f t="shared" si="181"/>
        <v>Dynan_I6_761_195_19A_Lung_Block</v>
      </c>
      <c r="F1952" s="282">
        <f t="shared" si="183"/>
        <v>9</v>
      </c>
      <c r="G1952" s="227">
        <v>1</v>
      </c>
      <c r="H1952" s="54" t="s">
        <v>411</v>
      </c>
      <c r="I1952" s="47" t="s">
        <v>429</v>
      </c>
      <c r="J1952" s="17">
        <v>761</v>
      </c>
      <c r="K1952" s="18" t="s">
        <v>33</v>
      </c>
      <c r="L1952" s="17">
        <v>195</v>
      </c>
      <c r="M1952" s="17" t="s">
        <v>357</v>
      </c>
      <c r="N1952" s="81">
        <v>1.5</v>
      </c>
      <c r="O1952" s="17" t="s">
        <v>35</v>
      </c>
      <c r="P1952" s="17" t="s">
        <v>63</v>
      </c>
      <c r="Q1952" s="19">
        <v>43410</v>
      </c>
      <c r="R1952" s="20">
        <v>43578</v>
      </c>
      <c r="S1952" s="26">
        <v>44140</v>
      </c>
      <c r="T1952" s="16">
        <f t="shared" si="182"/>
        <v>562</v>
      </c>
      <c r="U1952" s="16" t="s">
        <v>279</v>
      </c>
      <c r="V1952" s="16">
        <v>0</v>
      </c>
      <c r="W1952" s="18">
        <v>0</v>
      </c>
      <c r="X1952" s="18"/>
      <c r="Y1952" s="18"/>
      <c r="Z1952" s="18"/>
      <c r="AA1952" s="82"/>
      <c r="AB1952" s="4" t="s">
        <v>45</v>
      </c>
    </row>
    <row r="1953" spans="1:28" ht="16">
      <c r="A1953" s="9">
        <v>3</v>
      </c>
      <c r="B1953" s="9">
        <v>1</v>
      </c>
      <c r="C1953" s="9">
        <v>4</v>
      </c>
      <c r="D1953" s="9" t="str">
        <f t="shared" si="180"/>
        <v>Dynan_I6_763_196_19A</v>
      </c>
      <c r="E1953" s="9" t="str">
        <f t="shared" si="181"/>
        <v>Dynan_I6_763_196_19A_Lung_Block</v>
      </c>
      <c r="F1953" s="282">
        <f t="shared" si="183"/>
        <v>10</v>
      </c>
      <c r="G1953" s="227">
        <v>1</v>
      </c>
      <c r="H1953" s="54" t="s">
        <v>411</v>
      </c>
      <c r="I1953" s="47" t="s">
        <v>429</v>
      </c>
      <c r="J1953" s="17">
        <v>763</v>
      </c>
      <c r="K1953" s="18" t="s">
        <v>33</v>
      </c>
      <c r="L1953" s="17">
        <v>196</v>
      </c>
      <c r="M1953" s="17" t="s">
        <v>357</v>
      </c>
      <c r="N1953" s="81">
        <v>1.5</v>
      </c>
      <c r="O1953" s="17" t="s">
        <v>35</v>
      </c>
      <c r="P1953" s="17" t="s">
        <v>63</v>
      </c>
      <c r="Q1953" s="19">
        <v>43410</v>
      </c>
      <c r="R1953" s="20">
        <v>43578</v>
      </c>
      <c r="S1953" s="26">
        <v>44131</v>
      </c>
      <c r="T1953" s="16">
        <f t="shared" si="182"/>
        <v>553</v>
      </c>
      <c r="U1953" s="16" t="s">
        <v>310</v>
      </c>
      <c r="V1953" s="16">
        <v>0</v>
      </c>
      <c r="W1953" s="18">
        <v>0</v>
      </c>
      <c r="X1953" s="18"/>
      <c r="Y1953" s="18"/>
      <c r="Z1953" s="18"/>
      <c r="AA1953" s="82"/>
      <c r="AB1953" s="4" t="s">
        <v>45</v>
      </c>
    </row>
    <row r="1954" spans="1:28" ht="16">
      <c r="A1954" s="9">
        <v>3</v>
      </c>
      <c r="B1954" s="9">
        <v>1</v>
      </c>
      <c r="C1954" s="9">
        <v>4</v>
      </c>
      <c r="D1954" s="9" t="str">
        <f t="shared" si="180"/>
        <v>Dynan_I6_765_196_19A</v>
      </c>
      <c r="E1954" s="9" t="str">
        <f t="shared" si="181"/>
        <v>Dynan_I6_765_196_19A_Lung_Block</v>
      </c>
      <c r="F1954" s="282">
        <f t="shared" si="183"/>
        <v>11</v>
      </c>
      <c r="G1954" s="227">
        <v>1</v>
      </c>
      <c r="H1954" s="54" t="s">
        <v>411</v>
      </c>
      <c r="I1954" s="47" t="s">
        <v>429</v>
      </c>
      <c r="J1954" s="17">
        <v>765</v>
      </c>
      <c r="K1954" s="18" t="s">
        <v>33</v>
      </c>
      <c r="L1954" s="17">
        <v>196</v>
      </c>
      <c r="M1954" s="17" t="s">
        <v>357</v>
      </c>
      <c r="N1954" s="81">
        <v>1.5</v>
      </c>
      <c r="O1954" s="17" t="s">
        <v>35</v>
      </c>
      <c r="P1954" s="17" t="s">
        <v>63</v>
      </c>
      <c r="Q1954" s="19">
        <v>43410</v>
      </c>
      <c r="R1954" s="20">
        <v>43578</v>
      </c>
      <c r="S1954" s="26">
        <v>44131</v>
      </c>
      <c r="T1954" s="16">
        <f t="shared" si="182"/>
        <v>553</v>
      </c>
      <c r="U1954" s="16" t="s">
        <v>310</v>
      </c>
      <c r="V1954" s="16">
        <v>0</v>
      </c>
      <c r="W1954" s="18">
        <v>0</v>
      </c>
      <c r="X1954" s="18"/>
      <c r="Y1954" s="18"/>
      <c r="Z1954" s="18"/>
      <c r="AA1954" s="82" t="s">
        <v>250</v>
      </c>
      <c r="AB1954" s="4" t="s">
        <v>45</v>
      </c>
    </row>
    <row r="1955" spans="1:28" ht="16">
      <c r="A1955" s="9">
        <v>3</v>
      </c>
      <c r="B1955" s="9">
        <v>1</v>
      </c>
      <c r="C1955" s="9">
        <v>4</v>
      </c>
      <c r="D1955" s="9" t="str">
        <f t="shared" si="180"/>
        <v>Dynan_I6_766_196_19A</v>
      </c>
      <c r="E1955" s="9" t="str">
        <f t="shared" si="181"/>
        <v>Dynan_I6_766_196_19A_Lung_Block</v>
      </c>
      <c r="F1955" s="282">
        <f t="shared" si="183"/>
        <v>12</v>
      </c>
      <c r="G1955" s="227">
        <v>1</v>
      </c>
      <c r="H1955" s="54" t="s">
        <v>411</v>
      </c>
      <c r="I1955" s="47" t="s">
        <v>429</v>
      </c>
      <c r="J1955" s="17">
        <v>766</v>
      </c>
      <c r="K1955" s="18" t="s">
        <v>33</v>
      </c>
      <c r="L1955" s="17">
        <v>196</v>
      </c>
      <c r="M1955" s="17" t="s">
        <v>357</v>
      </c>
      <c r="N1955" s="81">
        <v>1.5</v>
      </c>
      <c r="O1955" s="17" t="s">
        <v>35</v>
      </c>
      <c r="P1955" s="17" t="s">
        <v>63</v>
      </c>
      <c r="Q1955" s="19">
        <v>43410</v>
      </c>
      <c r="R1955" s="20">
        <v>43578</v>
      </c>
      <c r="S1955" s="26">
        <v>44131</v>
      </c>
      <c r="T1955" s="16">
        <f t="shared" si="182"/>
        <v>553</v>
      </c>
      <c r="U1955" s="16" t="s">
        <v>310</v>
      </c>
      <c r="V1955" s="16">
        <v>0</v>
      </c>
      <c r="W1955" s="18">
        <v>1</v>
      </c>
      <c r="X1955" s="18">
        <v>1</v>
      </c>
      <c r="Y1955" s="18"/>
      <c r="Z1955" s="18"/>
      <c r="AA1955" s="82" t="s">
        <v>436</v>
      </c>
      <c r="AB1955" s="4" t="s">
        <v>45</v>
      </c>
    </row>
    <row r="1956" spans="1:28" ht="16">
      <c r="A1956" s="9">
        <v>3</v>
      </c>
      <c r="B1956" s="9">
        <v>1</v>
      </c>
      <c r="C1956" s="9">
        <v>4</v>
      </c>
      <c r="D1956" s="9" t="str">
        <f t="shared" si="180"/>
        <v>Dynan_I6_767_196_19A</v>
      </c>
      <c r="E1956" s="9" t="str">
        <f t="shared" si="181"/>
        <v>Dynan_I6_767_196_19A_Lung_Block</v>
      </c>
      <c r="F1956" s="282">
        <f t="shared" si="183"/>
        <v>13</v>
      </c>
      <c r="G1956" s="227">
        <v>1</v>
      </c>
      <c r="H1956" s="54" t="s">
        <v>411</v>
      </c>
      <c r="I1956" s="47" t="s">
        <v>429</v>
      </c>
      <c r="J1956" s="17">
        <v>767</v>
      </c>
      <c r="K1956" s="18" t="s">
        <v>33</v>
      </c>
      <c r="L1956" s="17">
        <v>196</v>
      </c>
      <c r="M1956" s="17" t="s">
        <v>357</v>
      </c>
      <c r="N1956" s="81">
        <v>1.5</v>
      </c>
      <c r="O1956" s="17" t="s">
        <v>35</v>
      </c>
      <c r="P1956" s="17" t="s">
        <v>63</v>
      </c>
      <c r="Q1956" s="19">
        <v>43410</v>
      </c>
      <c r="R1956" s="20">
        <v>43578</v>
      </c>
      <c r="S1956" s="26">
        <v>44131</v>
      </c>
      <c r="T1956" s="16">
        <f t="shared" si="182"/>
        <v>553</v>
      </c>
      <c r="U1956" s="16" t="s">
        <v>310</v>
      </c>
      <c r="V1956" s="16">
        <v>0</v>
      </c>
      <c r="W1956" s="18">
        <v>1</v>
      </c>
      <c r="X1956" s="18">
        <v>1</v>
      </c>
      <c r="Y1956" s="18"/>
      <c r="Z1956" s="18">
        <v>1</v>
      </c>
      <c r="AA1956" s="82" t="s">
        <v>67</v>
      </c>
      <c r="AB1956" s="4" t="s">
        <v>45</v>
      </c>
    </row>
    <row r="1957" spans="1:28" ht="16">
      <c r="A1957" s="9">
        <v>3</v>
      </c>
      <c r="B1957" s="9">
        <v>1</v>
      </c>
      <c r="C1957" s="9">
        <v>4</v>
      </c>
      <c r="D1957" s="9" t="str">
        <f t="shared" si="180"/>
        <v>Dynan_I6_769_197_19A</v>
      </c>
      <c r="E1957" s="9" t="str">
        <f t="shared" si="181"/>
        <v>Dynan_I6_769_197_19A_Lung_Block</v>
      </c>
      <c r="F1957" s="282">
        <f t="shared" si="183"/>
        <v>14</v>
      </c>
      <c r="G1957" s="227">
        <v>1</v>
      </c>
      <c r="H1957" s="54" t="s">
        <v>411</v>
      </c>
      <c r="I1957" s="47" t="s">
        <v>429</v>
      </c>
      <c r="J1957" s="17">
        <v>769</v>
      </c>
      <c r="K1957" s="18" t="s">
        <v>33</v>
      </c>
      <c r="L1957" s="17">
        <v>197</v>
      </c>
      <c r="M1957" s="17" t="s">
        <v>357</v>
      </c>
      <c r="N1957" s="81">
        <v>1.5</v>
      </c>
      <c r="O1957" s="17" t="s">
        <v>35</v>
      </c>
      <c r="P1957" s="17" t="s">
        <v>63</v>
      </c>
      <c r="Q1957" s="19">
        <v>43410</v>
      </c>
      <c r="R1957" s="20">
        <v>43578</v>
      </c>
      <c r="S1957" s="26">
        <v>44131</v>
      </c>
      <c r="T1957" s="16">
        <f t="shared" si="182"/>
        <v>553</v>
      </c>
      <c r="U1957" s="16" t="s">
        <v>310</v>
      </c>
      <c r="V1957" s="16">
        <v>0</v>
      </c>
      <c r="W1957" s="18">
        <v>0</v>
      </c>
      <c r="X1957" s="18"/>
      <c r="Y1957" s="18"/>
      <c r="Z1957" s="18"/>
      <c r="AA1957" s="82"/>
      <c r="AB1957" s="4" t="s">
        <v>45</v>
      </c>
    </row>
    <row r="1958" spans="1:28" ht="16">
      <c r="A1958" s="9">
        <v>3</v>
      </c>
      <c r="B1958" s="9">
        <v>1</v>
      </c>
      <c r="C1958" s="9">
        <v>4</v>
      </c>
      <c r="D1958" s="9" t="str">
        <f t="shared" si="180"/>
        <v>Dynan_I6_770_197_19A</v>
      </c>
      <c r="E1958" s="9" t="str">
        <f t="shared" si="181"/>
        <v>Dynan_I6_770_197_19A_Lung_Block</v>
      </c>
      <c r="F1958" s="282">
        <f t="shared" si="183"/>
        <v>15</v>
      </c>
      <c r="G1958" s="227">
        <v>1</v>
      </c>
      <c r="H1958" s="54" t="s">
        <v>411</v>
      </c>
      <c r="I1958" s="47" t="s">
        <v>429</v>
      </c>
      <c r="J1958" s="17">
        <v>770</v>
      </c>
      <c r="K1958" s="18" t="s">
        <v>33</v>
      </c>
      <c r="L1958" s="17">
        <v>197</v>
      </c>
      <c r="M1958" s="17" t="s">
        <v>357</v>
      </c>
      <c r="N1958" s="81">
        <v>1.5</v>
      </c>
      <c r="O1958" s="17" t="s">
        <v>35</v>
      </c>
      <c r="P1958" s="17" t="s">
        <v>63</v>
      </c>
      <c r="Q1958" s="19">
        <v>43410</v>
      </c>
      <c r="R1958" s="20">
        <v>43578</v>
      </c>
      <c r="S1958" s="26">
        <v>44131</v>
      </c>
      <c r="T1958" s="16">
        <f t="shared" si="182"/>
        <v>553</v>
      </c>
      <c r="U1958" s="16" t="s">
        <v>310</v>
      </c>
      <c r="V1958" s="16">
        <v>0</v>
      </c>
      <c r="W1958" s="18">
        <v>0</v>
      </c>
      <c r="X1958" s="18"/>
      <c r="Y1958" s="18"/>
      <c r="Z1958" s="18">
        <v>1</v>
      </c>
      <c r="AA1958" s="82" t="s">
        <v>67</v>
      </c>
      <c r="AB1958" s="4" t="s">
        <v>45</v>
      </c>
    </row>
    <row r="1959" spans="1:28" ht="16">
      <c r="A1959" s="9">
        <v>3</v>
      </c>
      <c r="B1959" s="9">
        <v>1</v>
      </c>
      <c r="C1959" s="9">
        <v>4</v>
      </c>
      <c r="D1959" s="9" t="str">
        <f t="shared" si="180"/>
        <v>Dynan_I6_772_197_19A</v>
      </c>
      <c r="E1959" s="9" t="str">
        <f t="shared" si="181"/>
        <v>Dynan_I6_772_197_19A_Lung_Block</v>
      </c>
      <c r="F1959" s="282">
        <f t="shared" si="183"/>
        <v>16</v>
      </c>
      <c r="G1959" s="227">
        <v>1</v>
      </c>
      <c r="H1959" s="54" t="s">
        <v>411</v>
      </c>
      <c r="I1959" s="47" t="s">
        <v>429</v>
      </c>
      <c r="J1959" s="17">
        <v>772</v>
      </c>
      <c r="K1959" s="18" t="s">
        <v>33</v>
      </c>
      <c r="L1959" s="17">
        <v>197</v>
      </c>
      <c r="M1959" s="17" t="s">
        <v>357</v>
      </c>
      <c r="N1959" s="81">
        <v>1.5</v>
      </c>
      <c r="O1959" s="17" t="s">
        <v>35</v>
      </c>
      <c r="P1959" s="17" t="s">
        <v>63</v>
      </c>
      <c r="Q1959" s="19">
        <v>43410</v>
      </c>
      <c r="R1959" s="20">
        <v>43578</v>
      </c>
      <c r="S1959" s="26">
        <v>44131</v>
      </c>
      <c r="T1959" s="16">
        <f t="shared" si="182"/>
        <v>553</v>
      </c>
      <c r="U1959" s="16" t="s">
        <v>310</v>
      </c>
      <c r="V1959" s="16">
        <v>0</v>
      </c>
      <c r="W1959" s="18">
        <v>1</v>
      </c>
      <c r="X1959" s="18">
        <v>1</v>
      </c>
      <c r="Y1959" s="18"/>
      <c r="Z1959" s="18"/>
      <c r="AA1959" s="82"/>
      <c r="AB1959" s="4" t="s">
        <v>45</v>
      </c>
    </row>
    <row r="1960" spans="1:28" ht="16">
      <c r="A1960" s="9">
        <v>3</v>
      </c>
      <c r="B1960" s="9">
        <v>1</v>
      </c>
      <c r="C1960" s="9">
        <v>4</v>
      </c>
      <c r="D1960" s="9" t="str">
        <f t="shared" si="180"/>
        <v>Dynan_I6_773_197_19A</v>
      </c>
      <c r="E1960" s="9" t="str">
        <f t="shared" si="181"/>
        <v>Dynan_I6_773_197_19A_Lung_Block</v>
      </c>
      <c r="F1960" s="282">
        <f t="shared" si="183"/>
        <v>17</v>
      </c>
      <c r="G1960" s="227">
        <v>1</v>
      </c>
      <c r="H1960" s="54" t="s">
        <v>411</v>
      </c>
      <c r="I1960" s="47" t="s">
        <v>429</v>
      </c>
      <c r="J1960" s="17">
        <v>773</v>
      </c>
      <c r="K1960" s="18" t="s">
        <v>33</v>
      </c>
      <c r="L1960" s="17">
        <v>197</v>
      </c>
      <c r="M1960" s="17" t="s">
        <v>357</v>
      </c>
      <c r="N1960" s="81">
        <v>1.5</v>
      </c>
      <c r="O1960" s="17" t="s">
        <v>35</v>
      </c>
      <c r="P1960" s="17" t="s">
        <v>63</v>
      </c>
      <c r="Q1960" s="19">
        <v>43410</v>
      </c>
      <c r="R1960" s="20">
        <v>43578</v>
      </c>
      <c r="S1960" s="26">
        <v>44131</v>
      </c>
      <c r="T1960" s="16">
        <f t="shared" si="182"/>
        <v>553</v>
      </c>
      <c r="U1960" s="16" t="s">
        <v>310</v>
      </c>
      <c r="V1960" s="16">
        <v>0</v>
      </c>
      <c r="W1960" s="18">
        <v>1</v>
      </c>
      <c r="X1960" s="18">
        <v>1</v>
      </c>
      <c r="Y1960" s="18"/>
      <c r="Z1960" s="18"/>
      <c r="AA1960" s="82"/>
      <c r="AB1960" s="4" t="s">
        <v>45</v>
      </c>
    </row>
    <row r="1961" spans="1:28" ht="16">
      <c r="A1961" s="9">
        <v>3</v>
      </c>
      <c r="B1961" s="9">
        <v>1</v>
      </c>
      <c r="C1961" s="9">
        <v>4</v>
      </c>
      <c r="D1961" s="9" t="str">
        <f t="shared" si="180"/>
        <v>Dynan_I6_774_198_19A</v>
      </c>
      <c r="E1961" s="9" t="str">
        <f t="shared" si="181"/>
        <v>Dynan_I6_774_198_19A_Lung_Block</v>
      </c>
      <c r="F1961" s="282">
        <f t="shared" si="183"/>
        <v>18</v>
      </c>
      <c r="G1961" s="227">
        <v>1</v>
      </c>
      <c r="H1961" s="54" t="s">
        <v>411</v>
      </c>
      <c r="I1961" s="47" t="s">
        <v>429</v>
      </c>
      <c r="J1961" s="17">
        <v>774</v>
      </c>
      <c r="K1961" s="18" t="s">
        <v>33</v>
      </c>
      <c r="L1961" s="17">
        <v>198</v>
      </c>
      <c r="M1961" s="17" t="s">
        <v>357</v>
      </c>
      <c r="N1961" s="81">
        <v>1.5</v>
      </c>
      <c r="O1961" s="17" t="s">
        <v>35</v>
      </c>
      <c r="P1961" s="17" t="s">
        <v>63</v>
      </c>
      <c r="Q1961" s="19">
        <v>43410</v>
      </c>
      <c r="R1961" s="20">
        <v>43578</v>
      </c>
      <c r="S1961" s="26">
        <v>44131</v>
      </c>
      <c r="T1961" s="16">
        <f t="shared" si="182"/>
        <v>553</v>
      </c>
      <c r="U1961" s="16" t="s">
        <v>310</v>
      </c>
      <c r="V1961" s="16">
        <v>0</v>
      </c>
      <c r="W1961" s="18">
        <v>0</v>
      </c>
      <c r="X1961" s="18"/>
      <c r="Y1961" s="18"/>
      <c r="Z1961" s="18"/>
      <c r="AA1961" s="82"/>
      <c r="AB1961" s="4" t="s">
        <v>45</v>
      </c>
    </row>
    <row r="1962" spans="1:28" ht="16">
      <c r="A1962" s="9">
        <v>3</v>
      </c>
      <c r="B1962" s="9">
        <v>1</v>
      </c>
      <c r="C1962" s="9">
        <v>4</v>
      </c>
      <c r="D1962" s="9" t="str">
        <f t="shared" si="180"/>
        <v>Dynan_I6_775_198_19A</v>
      </c>
      <c r="E1962" s="9" t="str">
        <f t="shared" si="181"/>
        <v>Dynan_I6_775_198_19A_Lung_Block</v>
      </c>
      <c r="F1962" s="282">
        <f t="shared" si="183"/>
        <v>19</v>
      </c>
      <c r="G1962" s="227">
        <v>1</v>
      </c>
      <c r="H1962" s="54" t="s">
        <v>411</v>
      </c>
      <c r="I1962" s="47" t="s">
        <v>429</v>
      </c>
      <c r="J1962" s="17">
        <v>775</v>
      </c>
      <c r="K1962" s="18" t="s">
        <v>33</v>
      </c>
      <c r="L1962" s="17">
        <v>198</v>
      </c>
      <c r="M1962" s="17" t="s">
        <v>357</v>
      </c>
      <c r="N1962" s="81">
        <v>1.5</v>
      </c>
      <c r="O1962" s="17" t="s">
        <v>35</v>
      </c>
      <c r="P1962" s="17" t="s">
        <v>63</v>
      </c>
      <c r="Q1962" s="19">
        <v>43410</v>
      </c>
      <c r="R1962" s="20">
        <v>43578</v>
      </c>
      <c r="S1962" s="26">
        <v>44131</v>
      </c>
      <c r="T1962" s="16">
        <f t="shared" si="182"/>
        <v>553</v>
      </c>
      <c r="U1962" s="16" t="s">
        <v>310</v>
      </c>
      <c r="V1962" s="16">
        <v>0</v>
      </c>
      <c r="W1962" s="18">
        <v>0</v>
      </c>
      <c r="X1962" s="18"/>
      <c r="Y1962" s="18"/>
      <c r="Z1962" s="18"/>
      <c r="AA1962" s="82" t="s">
        <v>250</v>
      </c>
      <c r="AB1962" s="4" t="s">
        <v>45</v>
      </c>
    </row>
    <row r="1963" spans="1:28" ht="16">
      <c r="A1963" s="9">
        <v>3</v>
      </c>
      <c r="B1963" s="9">
        <v>1</v>
      </c>
      <c r="C1963" s="9">
        <v>4</v>
      </c>
      <c r="D1963" s="9" t="str">
        <f t="shared" si="180"/>
        <v>Dynan_I6_776_198_19A</v>
      </c>
      <c r="E1963" s="9" t="str">
        <f t="shared" si="181"/>
        <v>Dynan_I6_776_198_19A_Lung_Block</v>
      </c>
      <c r="F1963" s="282">
        <f t="shared" si="183"/>
        <v>20</v>
      </c>
      <c r="G1963" s="227">
        <v>1</v>
      </c>
      <c r="H1963" s="54" t="s">
        <v>411</v>
      </c>
      <c r="I1963" s="47" t="s">
        <v>429</v>
      </c>
      <c r="J1963" s="17">
        <v>776</v>
      </c>
      <c r="K1963" s="18" t="s">
        <v>33</v>
      </c>
      <c r="L1963" s="17">
        <v>198</v>
      </c>
      <c r="M1963" s="17" t="s">
        <v>357</v>
      </c>
      <c r="N1963" s="81">
        <v>1.5</v>
      </c>
      <c r="O1963" s="17" t="s">
        <v>35</v>
      </c>
      <c r="P1963" s="17" t="s">
        <v>63</v>
      </c>
      <c r="Q1963" s="19">
        <v>43410</v>
      </c>
      <c r="R1963" s="20">
        <v>43578</v>
      </c>
      <c r="S1963" s="26">
        <v>44131</v>
      </c>
      <c r="T1963" s="16">
        <f t="shared" si="182"/>
        <v>553</v>
      </c>
      <c r="U1963" s="16" t="s">
        <v>310</v>
      </c>
      <c r="V1963" s="16">
        <v>0</v>
      </c>
      <c r="W1963" s="18">
        <v>0</v>
      </c>
      <c r="X1963" s="18"/>
      <c r="Y1963" s="18"/>
      <c r="Z1963" s="18"/>
      <c r="AA1963" s="82"/>
      <c r="AB1963" s="4" t="s">
        <v>45</v>
      </c>
    </row>
    <row r="1964" spans="1:28" ht="16">
      <c r="A1964" s="9">
        <v>3</v>
      </c>
      <c r="B1964" s="9">
        <v>1</v>
      </c>
      <c r="C1964" s="9">
        <v>4</v>
      </c>
      <c r="D1964" s="9" t="str">
        <f t="shared" si="180"/>
        <v>Dynan_I6_777_198_19A</v>
      </c>
      <c r="E1964" s="9" t="str">
        <f t="shared" si="181"/>
        <v>Dynan_I6_777_198_19A_Lung_Block</v>
      </c>
      <c r="F1964" s="282">
        <f t="shared" si="183"/>
        <v>21</v>
      </c>
      <c r="G1964" s="227">
        <v>1</v>
      </c>
      <c r="H1964" s="54" t="s">
        <v>411</v>
      </c>
      <c r="I1964" s="47" t="s">
        <v>429</v>
      </c>
      <c r="J1964" s="17">
        <v>777</v>
      </c>
      <c r="K1964" s="18" t="s">
        <v>33</v>
      </c>
      <c r="L1964" s="17">
        <v>198</v>
      </c>
      <c r="M1964" s="17" t="s">
        <v>357</v>
      </c>
      <c r="N1964" s="81">
        <v>1.5</v>
      </c>
      <c r="O1964" s="17" t="s">
        <v>35</v>
      </c>
      <c r="P1964" s="17" t="s">
        <v>63</v>
      </c>
      <c r="Q1964" s="19">
        <v>43410</v>
      </c>
      <c r="R1964" s="20">
        <v>43578</v>
      </c>
      <c r="S1964" s="26">
        <v>44131</v>
      </c>
      <c r="T1964" s="16">
        <f t="shared" si="182"/>
        <v>553</v>
      </c>
      <c r="U1964" s="16" t="s">
        <v>310</v>
      </c>
      <c r="V1964" s="16">
        <v>0</v>
      </c>
      <c r="W1964" s="18">
        <v>1</v>
      </c>
      <c r="X1964" s="18">
        <v>1</v>
      </c>
      <c r="Y1964" s="18"/>
      <c r="Z1964" s="18"/>
      <c r="AA1964" s="82"/>
      <c r="AB1964" s="4" t="s">
        <v>45</v>
      </c>
    </row>
    <row r="1965" spans="1:28" ht="16">
      <c r="A1965" s="9">
        <v>3</v>
      </c>
      <c r="B1965" s="9">
        <v>1</v>
      </c>
      <c r="C1965" s="9">
        <v>4</v>
      </c>
      <c r="D1965" s="9" t="str">
        <f t="shared" si="180"/>
        <v>Dynan_I6_778_198_19A</v>
      </c>
      <c r="E1965" s="9" t="str">
        <f t="shared" si="181"/>
        <v>Dynan_I6_778_198_19A_Lung_Block</v>
      </c>
      <c r="F1965" s="282">
        <f t="shared" si="183"/>
        <v>22</v>
      </c>
      <c r="G1965" s="227">
        <v>1</v>
      </c>
      <c r="H1965" s="54" t="s">
        <v>411</v>
      </c>
      <c r="I1965" s="47" t="s">
        <v>429</v>
      </c>
      <c r="J1965" s="17">
        <v>778</v>
      </c>
      <c r="K1965" s="18" t="s">
        <v>33</v>
      </c>
      <c r="L1965" s="17">
        <v>198</v>
      </c>
      <c r="M1965" s="17" t="s">
        <v>357</v>
      </c>
      <c r="N1965" s="81">
        <v>1.5</v>
      </c>
      <c r="O1965" s="17" t="s">
        <v>35</v>
      </c>
      <c r="P1965" s="17" t="s">
        <v>63</v>
      </c>
      <c r="Q1965" s="19">
        <v>43410</v>
      </c>
      <c r="R1965" s="20">
        <v>43578</v>
      </c>
      <c r="S1965" s="26">
        <v>44131</v>
      </c>
      <c r="T1965" s="16">
        <f t="shared" si="182"/>
        <v>553</v>
      </c>
      <c r="U1965" s="16" t="s">
        <v>310</v>
      </c>
      <c r="V1965" s="16">
        <v>0</v>
      </c>
      <c r="W1965" s="18">
        <v>0</v>
      </c>
      <c r="X1965" s="18"/>
      <c r="Y1965" s="18"/>
      <c r="Z1965" s="18"/>
      <c r="AA1965" s="82"/>
      <c r="AB1965" s="4" t="s">
        <v>45</v>
      </c>
    </row>
    <row r="1966" spans="1:28" ht="16">
      <c r="A1966" s="9">
        <v>3</v>
      </c>
      <c r="B1966" s="9">
        <v>1</v>
      </c>
      <c r="C1966" s="9">
        <v>4</v>
      </c>
      <c r="D1966" s="9" t="str">
        <f t="shared" si="180"/>
        <v>Dynan_I6_782_199_19A</v>
      </c>
      <c r="E1966" s="9" t="str">
        <f t="shared" si="181"/>
        <v>Dynan_I6_782_199_19A_Lung_Block</v>
      </c>
      <c r="F1966" s="282">
        <f t="shared" si="183"/>
        <v>23</v>
      </c>
      <c r="G1966" s="227">
        <v>1</v>
      </c>
      <c r="H1966" s="54" t="s">
        <v>411</v>
      </c>
      <c r="I1966" s="47" t="s">
        <v>429</v>
      </c>
      <c r="J1966" s="17">
        <v>782</v>
      </c>
      <c r="K1966" s="18" t="s">
        <v>33</v>
      </c>
      <c r="L1966" s="17">
        <v>199</v>
      </c>
      <c r="M1966" s="17" t="s">
        <v>357</v>
      </c>
      <c r="N1966" s="81">
        <v>1.5</v>
      </c>
      <c r="O1966" s="17" t="s">
        <v>35</v>
      </c>
      <c r="P1966" s="17" t="s">
        <v>63</v>
      </c>
      <c r="Q1966" s="19">
        <v>43410</v>
      </c>
      <c r="R1966" s="20">
        <v>43578</v>
      </c>
      <c r="S1966" s="26">
        <v>44131</v>
      </c>
      <c r="T1966" s="16">
        <f t="shared" si="182"/>
        <v>553</v>
      </c>
      <c r="U1966" s="16" t="s">
        <v>310</v>
      </c>
      <c r="V1966" s="16">
        <v>0</v>
      </c>
      <c r="W1966" s="18">
        <v>0</v>
      </c>
      <c r="X1966" s="18"/>
      <c r="Y1966" s="18"/>
      <c r="Z1966" s="18"/>
      <c r="AA1966" s="82"/>
      <c r="AB1966" s="4" t="s">
        <v>45</v>
      </c>
    </row>
    <row r="1967" spans="1:28" ht="16">
      <c r="A1967" s="9">
        <v>3</v>
      </c>
      <c r="B1967" s="9">
        <v>1</v>
      </c>
      <c r="C1967" s="9">
        <v>4</v>
      </c>
      <c r="D1967" s="9" t="str">
        <f t="shared" si="180"/>
        <v>Dynan_I6_783_199_19A</v>
      </c>
      <c r="E1967" s="9" t="str">
        <f t="shared" si="181"/>
        <v>Dynan_I6_783_199_19A_Lung_Block</v>
      </c>
      <c r="F1967" s="282">
        <f t="shared" si="183"/>
        <v>24</v>
      </c>
      <c r="G1967" s="227">
        <v>1</v>
      </c>
      <c r="H1967" s="54" t="s">
        <v>411</v>
      </c>
      <c r="I1967" s="47" t="s">
        <v>429</v>
      </c>
      <c r="J1967" s="17">
        <v>783</v>
      </c>
      <c r="K1967" s="18" t="s">
        <v>33</v>
      </c>
      <c r="L1967" s="17">
        <v>199</v>
      </c>
      <c r="M1967" s="17" t="s">
        <v>357</v>
      </c>
      <c r="N1967" s="81">
        <v>1.5</v>
      </c>
      <c r="O1967" s="17" t="s">
        <v>35</v>
      </c>
      <c r="P1967" s="17" t="s">
        <v>63</v>
      </c>
      <c r="Q1967" s="19">
        <v>43410</v>
      </c>
      <c r="R1967" s="20">
        <v>43578</v>
      </c>
      <c r="S1967" s="26">
        <v>44131</v>
      </c>
      <c r="T1967" s="16">
        <f t="shared" si="182"/>
        <v>553</v>
      </c>
      <c r="U1967" s="16" t="s">
        <v>249</v>
      </c>
      <c r="V1967" s="16">
        <v>0</v>
      </c>
      <c r="W1967" s="18">
        <v>1</v>
      </c>
      <c r="X1967" s="18">
        <v>1</v>
      </c>
      <c r="Y1967" s="18"/>
      <c r="Z1967" s="18"/>
      <c r="AA1967" s="82"/>
      <c r="AB1967" s="4" t="s">
        <v>45</v>
      </c>
    </row>
    <row r="1968" spans="1:28" ht="16">
      <c r="A1968" s="9">
        <v>3</v>
      </c>
      <c r="B1968" s="9">
        <v>1</v>
      </c>
      <c r="C1968" s="9">
        <v>4</v>
      </c>
      <c r="D1968" s="9" t="str">
        <f t="shared" si="180"/>
        <v>Dynan_I6_784_219_19A</v>
      </c>
      <c r="E1968" s="9" t="str">
        <f t="shared" si="181"/>
        <v>Dynan_I6_784_219_19A_Lung_Block</v>
      </c>
      <c r="F1968" s="282">
        <f t="shared" si="183"/>
        <v>25</v>
      </c>
      <c r="G1968" s="227">
        <v>1</v>
      </c>
      <c r="H1968" s="54" t="s">
        <v>411</v>
      </c>
      <c r="I1968" s="47" t="s">
        <v>429</v>
      </c>
      <c r="J1968" s="17">
        <v>784</v>
      </c>
      <c r="K1968" s="18" t="s">
        <v>33</v>
      </c>
      <c r="L1968" s="17">
        <v>219</v>
      </c>
      <c r="M1968" s="17" t="s">
        <v>357</v>
      </c>
      <c r="N1968" s="81">
        <v>1.5</v>
      </c>
      <c r="O1968" s="17" t="s">
        <v>35</v>
      </c>
      <c r="P1968" s="17" t="s">
        <v>63</v>
      </c>
      <c r="Q1968" s="19">
        <v>43410</v>
      </c>
      <c r="R1968" s="20">
        <v>43578</v>
      </c>
      <c r="S1968" s="26">
        <v>44131</v>
      </c>
      <c r="T1968" s="16">
        <f t="shared" si="182"/>
        <v>553</v>
      </c>
      <c r="U1968" s="16" t="s">
        <v>249</v>
      </c>
      <c r="V1968" s="16">
        <v>0</v>
      </c>
      <c r="W1968" s="18">
        <v>0</v>
      </c>
      <c r="X1968" s="18"/>
      <c r="Y1968" s="18"/>
      <c r="Z1968" s="18"/>
      <c r="AA1968" s="82"/>
      <c r="AB1968" s="4" t="s">
        <v>45</v>
      </c>
    </row>
    <row r="1969" spans="1:28" ht="16">
      <c r="A1969" s="9">
        <v>3</v>
      </c>
      <c r="B1969" s="9">
        <v>1</v>
      </c>
      <c r="C1969" s="9">
        <v>4</v>
      </c>
      <c r="D1969" s="9" t="str">
        <f t="shared" si="180"/>
        <v>Dynan_I6_785_219_19A</v>
      </c>
      <c r="E1969" s="9" t="str">
        <f t="shared" si="181"/>
        <v>Dynan_I6_785_219_19A_Lung_Block</v>
      </c>
      <c r="F1969" s="282">
        <f t="shared" si="183"/>
        <v>26</v>
      </c>
      <c r="G1969" s="227">
        <v>1</v>
      </c>
      <c r="H1969" s="54" t="s">
        <v>411</v>
      </c>
      <c r="I1969" s="47" t="s">
        <v>429</v>
      </c>
      <c r="J1969" s="17">
        <v>785</v>
      </c>
      <c r="K1969" s="18" t="s">
        <v>33</v>
      </c>
      <c r="L1969" s="17">
        <v>219</v>
      </c>
      <c r="M1969" s="17" t="s">
        <v>357</v>
      </c>
      <c r="N1969" s="81">
        <v>1.5</v>
      </c>
      <c r="O1969" s="17" t="s">
        <v>35</v>
      </c>
      <c r="P1969" s="17" t="s">
        <v>63</v>
      </c>
      <c r="Q1969" s="19">
        <v>43410</v>
      </c>
      <c r="R1969" s="20">
        <v>43578</v>
      </c>
      <c r="S1969" s="26">
        <v>44131</v>
      </c>
      <c r="T1969" s="16">
        <f t="shared" si="182"/>
        <v>553</v>
      </c>
      <c r="U1969" s="16" t="s">
        <v>249</v>
      </c>
      <c r="V1969" s="16">
        <v>0</v>
      </c>
      <c r="W1969" s="18">
        <v>0</v>
      </c>
      <c r="X1969" s="18"/>
      <c r="Y1969" s="18"/>
      <c r="Z1969" s="18"/>
      <c r="AA1969" s="82"/>
      <c r="AB1969" s="4" t="s">
        <v>45</v>
      </c>
    </row>
    <row r="1970" spans="1:28" ht="16">
      <c r="A1970" s="9">
        <v>3</v>
      </c>
      <c r="B1970" s="9">
        <v>1</v>
      </c>
      <c r="C1970" s="9">
        <v>4</v>
      </c>
      <c r="D1970" s="9" t="str">
        <f t="shared" si="180"/>
        <v>Dynan_I6_786_180_19A</v>
      </c>
      <c r="E1970" s="9" t="str">
        <f t="shared" si="181"/>
        <v>Dynan_I6_786_180_19A_Lung_Block</v>
      </c>
      <c r="F1970" s="282">
        <f t="shared" si="183"/>
        <v>27</v>
      </c>
      <c r="G1970" s="227">
        <v>1</v>
      </c>
      <c r="H1970" s="54" t="s">
        <v>411</v>
      </c>
      <c r="I1970" s="47" t="s">
        <v>429</v>
      </c>
      <c r="J1970" s="17">
        <v>786</v>
      </c>
      <c r="K1970" s="18" t="s">
        <v>33</v>
      </c>
      <c r="L1970" s="17">
        <v>180</v>
      </c>
      <c r="M1970" s="17" t="s">
        <v>357</v>
      </c>
      <c r="N1970" s="81">
        <v>1.5</v>
      </c>
      <c r="O1970" s="17" t="s">
        <v>35</v>
      </c>
      <c r="P1970" s="17" t="s">
        <v>63</v>
      </c>
      <c r="Q1970" s="19">
        <v>43410</v>
      </c>
      <c r="R1970" s="20">
        <v>43578</v>
      </c>
      <c r="S1970" s="26">
        <v>44147</v>
      </c>
      <c r="T1970" s="16">
        <f t="shared" si="182"/>
        <v>569</v>
      </c>
      <c r="U1970" s="16" t="s">
        <v>308</v>
      </c>
      <c r="V1970" s="16">
        <v>0</v>
      </c>
      <c r="W1970" s="18">
        <v>0</v>
      </c>
      <c r="X1970" s="18"/>
      <c r="Y1970" s="18"/>
      <c r="Z1970" s="18">
        <v>1</v>
      </c>
      <c r="AA1970" s="82" t="s">
        <v>67</v>
      </c>
      <c r="AB1970" s="4" t="s">
        <v>45</v>
      </c>
    </row>
    <row r="1971" spans="1:28" ht="16">
      <c r="A1971" s="9">
        <v>3</v>
      </c>
      <c r="B1971" s="9">
        <v>1</v>
      </c>
      <c r="C1971" s="9">
        <v>4</v>
      </c>
      <c r="D1971" s="9" t="str">
        <f t="shared" si="180"/>
        <v>Dynan_I6_787_180_19A</v>
      </c>
      <c r="E1971" s="9" t="str">
        <f t="shared" ref="E1971:E1972" si="184">D1971&amp;"_Lung_Block"</f>
        <v>Dynan_I6_787_180_19A_Lung_Block</v>
      </c>
      <c r="F1971" s="282">
        <f t="shared" si="183"/>
        <v>28</v>
      </c>
      <c r="G1971" s="227">
        <v>1</v>
      </c>
      <c r="H1971" s="54" t="s">
        <v>411</v>
      </c>
      <c r="I1971" s="47" t="s">
        <v>429</v>
      </c>
      <c r="J1971" s="17">
        <v>787</v>
      </c>
      <c r="K1971" s="18" t="s">
        <v>33</v>
      </c>
      <c r="L1971" s="17">
        <v>180</v>
      </c>
      <c r="M1971" s="17" t="s">
        <v>357</v>
      </c>
      <c r="N1971" s="81">
        <v>1.5</v>
      </c>
      <c r="O1971" s="17" t="s">
        <v>35</v>
      </c>
      <c r="P1971" s="17" t="s">
        <v>63</v>
      </c>
      <c r="Q1971" s="19">
        <v>43410</v>
      </c>
      <c r="R1971" s="20">
        <v>43578</v>
      </c>
      <c r="S1971" s="26">
        <v>44147</v>
      </c>
      <c r="T1971" s="16">
        <f>S1971-R1971</f>
        <v>569</v>
      </c>
      <c r="U1971" s="16" t="s">
        <v>308</v>
      </c>
      <c r="V1971" s="16">
        <v>0</v>
      </c>
      <c r="W1971" s="18">
        <v>0</v>
      </c>
      <c r="X1971" s="18"/>
      <c r="Y1971" s="18"/>
      <c r="Z1971" s="18"/>
      <c r="AA1971" s="82" t="s">
        <v>277</v>
      </c>
      <c r="AB1971" s="4" t="s">
        <v>45</v>
      </c>
    </row>
    <row r="1972" spans="1:28" ht="16">
      <c r="A1972" s="9">
        <v>3</v>
      </c>
      <c r="B1972" s="9">
        <v>1</v>
      </c>
      <c r="C1972" s="9">
        <v>4</v>
      </c>
      <c r="D1972" s="9" t="str">
        <f t="shared" si="180"/>
        <v>Dynan_I6_788_180_19A</v>
      </c>
      <c r="E1972" s="9" t="str">
        <f t="shared" si="184"/>
        <v>Dynan_I6_788_180_19A_Lung_Block</v>
      </c>
      <c r="F1972" s="282">
        <f t="shared" si="183"/>
        <v>29</v>
      </c>
      <c r="G1972" s="227">
        <v>1</v>
      </c>
      <c r="H1972" s="54" t="s">
        <v>411</v>
      </c>
      <c r="I1972" s="47" t="s">
        <v>429</v>
      </c>
      <c r="J1972" s="17">
        <v>788</v>
      </c>
      <c r="K1972" s="18" t="s">
        <v>33</v>
      </c>
      <c r="L1972" s="17">
        <v>180</v>
      </c>
      <c r="M1972" s="17" t="s">
        <v>357</v>
      </c>
      <c r="N1972" s="81">
        <v>1.5</v>
      </c>
      <c r="O1972" s="17" t="s">
        <v>35</v>
      </c>
      <c r="P1972" s="17" t="s">
        <v>63</v>
      </c>
      <c r="Q1972" s="21">
        <v>43410</v>
      </c>
      <c r="R1972" s="20">
        <v>43578</v>
      </c>
      <c r="S1972" s="26">
        <v>44147</v>
      </c>
      <c r="T1972" s="16">
        <f>S1972-R1972</f>
        <v>569</v>
      </c>
      <c r="U1972" s="16" t="s">
        <v>308</v>
      </c>
      <c r="V1972" s="16">
        <v>0</v>
      </c>
      <c r="W1972" s="18">
        <v>0</v>
      </c>
      <c r="X1972" s="18"/>
      <c r="Y1972" s="18"/>
      <c r="Z1972" s="18"/>
      <c r="AA1972" s="82"/>
      <c r="AB1972" s="4" t="s">
        <v>45</v>
      </c>
    </row>
    <row r="1973" spans="1:28" ht="16">
      <c r="A1973" s="150"/>
      <c r="B1973" s="150"/>
      <c r="C1973" s="150"/>
      <c r="D1973" s="150"/>
      <c r="E1973" s="150"/>
      <c r="F1973" s="282"/>
      <c r="G1973" s="227"/>
      <c r="H1973" s="33"/>
      <c r="I1973" s="31"/>
      <c r="J1973" s="33"/>
      <c r="K1973" s="9"/>
      <c r="L1973" s="33"/>
      <c r="M1973" s="33"/>
      <c r="N1973" s="34"/>
      <c r="O1973" s="33"/>
      <c r="P1973" s="33"/>
      <c r="Q1973" s="35"/>
      <c r="R1973" s="36"/>
      <c r="S1973" s="12"/>
      <c r="T1973" s="79"/>
      <c r="U1973" s="79"/>
      <c r="V1973" s="129" t="s">
        <v>97</v>
      </c>
      <c r="W1973" s="132">
        <f>SUM(W1811:W1972)</f>
        <v>34</v>
      </c>
      <c r="X1973" s="132">
        <f>SUM(X1811:X1972)</f>
        <v>36</v>
      </c>
      <c r="Y1973" s="132">
        <f>SUM(Y1811:Y1972)</f>
        <v>2</v>
      </c>
      <c r="Z1973" s="132">
        <f>SUM(Z1811:Z1972)</f>
        <v>28</v>
      </c>
      <c r="AA1973" s="6"/>
      <c r="AB1973" s="37"/>
    </row>
    <row r="1974" spans="1:28" ht="16">
      <c r="A1974" s="150"/>
      <c r="B1974" s="150"/>
      <c r="C1974" s="150"/>
      <c r="D1974" s="150"/>
      <c r="E1974" s="150"/>
      <c r="F1974" s="282"/>
      <c r="G1974" s="227"/>
      <c r="H1974" s="33"/>
      <c r="I1974" s="31"/>
      <c r="J1974" s="33"/>
      <c r="K1974" s="9"/>
      <c r="L1974" s="33"/>
      <c r="M1974" s="33"/>
      <c r="N1974" s="34"/>
      <c r="O1974" s="33"/>
      <c r="P1974" s="33"/>
      <c r="Q1974" s="35"/>
      <c r="R1974" s="36"/>
      <c r="S1974" s="12"/>
      <c r="T1974" s="79"/>
      <c r="U1974" s="79"/>
      <c r="V1974" s="129" t="s">
        <v>98</v>
      </c>
      <c r="W1974" s="132">
        <v>162</v>
      </c>
      <c r="X1974" s="132"/>
      <c r="Y1974" s="132"/>
      <c r="Z1974" s="132">
        <f>W1974</f>
        <v>162</v>
      </c>
      <c r="AA1974" s="6"/>
      <c r="AB1974" s="37"/>
    </row>
    <row r="1975" spans="1:28" ht="16">
      <c r="A1975" s="150"/>
      <c r="B1975" s="150"/>
      <c r="C1975" s="150"/>
      <c r="D1975" s="150"/>
      <c r="E1975" s="150"/>
      <c r="F1975" s="282"/>
      <c r="G1975" s="227"/>
      <c r="H1975" s="33"/>
      <c r="I1975" s="31"/>
      <c r="J1975" s="33"/>
      <c r="K1975" s="9"/>
      <c r="L1975" s="33"/>
      <c r="M1975" s="33"/>
      <c r="N1975" s="34"/>
      <c r="O1975" s="33"/>
      <c r="P1975" s="33"/>
      <c r="Q1975" s="35"/>
      <c r="R1975" s="36"/>
      <c r="S1975" s="12"/>
      <c r="T1975" s="79"/>
      <c r="U1975" s="79"/>
      <c r="V1975" s="129" t="s">
        <v>99</v>
      </c>
      <c r="W1975" s="134">
        <f>W1973/W1974</f>
        <v>0.20987654320987653</v>
      </c>
      <c r="X1975" s="132"/>
      <c r="Y1975" s="132"/>
      <c r="Z1975" s="134">
        <f>Z1973/Z1974</f>
        <v>0.1728395061728395</v>
      </c>
      <c r="AA1975" s="6"/>
      <c r="AB1975" s="37"/>
    </row>
    <row r="1976" spans="1:28" ht="16">
      <c r="A1976" s="150"/>
      <c r="B1976" s="150"/>
      <c r="C1976" s="150"/>
      <c r="D1976" s="150"/>
      <c r="E1976" s="150"/>
      <c r="F1976" s="282"/>
      <c r="G1976" s="227">
        <v>2</v>
      </c>
      <c r="H1976" s="154" t="s">
        <v>437</v>
      </c>
      <c r="I1976" s="31"/>
      <c r="J1976" s="32"/>
      <c r="K1976" s="9"/>
      <c r="L1976" s="32"/>
      <c r="M1976" s="32"/>
      <c r="N1976" s="39"/>
      <c r="O1976" s="32"/>
      <c r="P1976" s="32"/>
      <c r="Q1976" s="38"/>
      <c r="R1976" s="36"/>
      <c r="S1976" s="12"/>
      <c r="T1976" s="79"/>
      <c r="U1976" s="79"/>
      <c r="V1976" s="79"/>
      <c r="W1976" s="9"/>
      <c r="X1976" s="9"/>
      <c r="Y1976" s="9"/>
      <c r="Z1976" s="9"/>
      <c r="AA1976" s="6"/>
      <c r="AB1976" s="37"/>
    </row>
    <row r="1977" spans="1:28" s="437" customFormat="1" ht="16" hidden="1">
      <c r="A1977" s="425" t="s">
        <v>58</v>
      </c>
      <c r="B1977" s="425" t="s">
        <v>58</v>
      </c>
      <c r="C1977" s="425" t="s">
        <v>58</v>
      </c>
      <c r="D1977" s="426"/>
      <c r="E1977" s="426"/>
      <c r="F1977" s="760">
        <v>1</v>
      </c>
      <c r="G1977" s="428">
        <v>2</v>
      </c>
      <c r="H1977" s="429" t="s">
        <v>411</v>
      </c>
      <c r="I1977" s="471" t="s">
        <v>429</v>
      </c>
      <c r="J1977" s="476">
        <v>731</v>
      </c>
      <c r="K1977" s="425" t="s">
        <v>33</v>
      </c>
      <c r="L1977" s="476">
        <v>186</v>
      </c>
      <c r="M1977" s="476" t="s">
        <v>357</v>
      </c>
      <c r="N1977" s="472">
        <v>1.5</v>
      </c>
      <c r="O1977" s="476" t="s">
        <v>35</v>
      </c>
      <c r="P1977" s="476" t="s">
        <v>63</v>
      </c>
      <c r="Q1977" s="473">
        <v>43410</v>
      </c>
      <c r="R1977" s="474">
        <v>43578</v>
      </c>
      <c r="S1977" s="447">
        <v>44130</v>
      </c>
      <c r="T1977" s="450">
        <f>S1977-R1977</f>
        <v>552</v>
      </c>
      <c r="U1977" s="450">
        <v>0</v>
      </c>
      <c r="V1977" s="450">
        <v>0</v>
      </c>
      <c r="W1977" s="471"/>
      <c r="X1977" s="471"/>
      <c r="Y1977" s="471"/>
      <c r="Z1977" s="471"/>
      <c r="AA1977" s="426" t="s">
        <v>102</v>
      </c>
      <c r="AB1977" s="426"/>
    </row>
    <row r="1978" spans="1:28" s="437" customFormat="1" ht="16" hidden="1">
      <c r="A1978" s="425" t="s">
        <v>58</v>
      </c>
      <c r="B1978" s="425" t="s">
        <v>58</v>
      </c>
      <c r="C1978" s="425" t="s">
        <v>58</v>
      </c>
      <c r="D1978" s="426"/>
      <c r="E1978" s="426"/>
      <c r="F1978" s="760">
        <v>2</v>
      </c>
      <c r="G1978" s="428">
        <v>2</v>
      </c>
      <c r="H1978" s="429" t="s">
        <v>411</v>
      </c>
      <c r="I1978" s="471" t="s">
        <v>429</v>
      </c>
      <c r="J1978" s="476">
        <v>733</v>
      </c>
      <c r="K1978" s="425" t="s">
        <v>33</v>
      </c>
      <c r="L1978" s="476">
        <v>188</v>
      </c>
      <c r="M1978" s="476" t="s">
        <v>357</v>
      </c>
      <c r="N1978" s="472">
        <v>1.5</v>
      </c>
      <c r="O1978" s="476" t="s">
        <v>35</v>
      </c>
      <c r="P1978" s="476" t="s">
        <v>63</v>
      </c>
      <c r="Q1978" s="473">
        <v>43410</v>
      </c>
      <c r="R1978" s="474">
        <v>43578</v>
      </c>
      <c r="S1978" s="447">
        <v>44130</v>
      </c>
      <c r="T1978" s="450">
        <f>S1978-R1978</f>
        <v>552</v>
      </c>
      <c r="U1978" s="450">
        <v>0</v>
      </c>
      <c r="V1978" s="450">
        <v>0</v>
      </c>
      <c r="W1978" s="471"/>
      <c r="X1978" s="471"/>
      <c r="Y1978" s="471"/>
      <c r="Z1978" s="471"/>
      <c r="AA1978" s="426" t="s">
        <v>102</v>
      </c>
      <c r="AB1978" s="426"/>
    </row>
    <row r="1979" spans="1:28" ht="16">
      <c r="A1979" s="9">
        <v>3</v>
      </c>
      <c r="B1979" s="9">
        <v>1</v>
      </c>
      <c r="C1979" s="9">
        <v>4</v>
      </c>
      <c r="D1979" s="9" t="str">
        <f>"Dynan_"&amp;I1979&amp;"_"&amp;J1979&amp;"_"&amp;L1979&amp;"_"&amp;K1979</f>
        <v>Dynan_I6_593_181_19A</v>
      </c>
      <c r="E1979" s="9" t="str">
        <f>D1979&amp;"_Lung_Block"</f>
        <v>Dynan_I6_593_181_19A_Lung_Block</v>
      </c>
      <c r="F1979" s="282">
        <f>F1972+1</f>
        <v>30</v>
      </c>
      <c r="G1979" s="227">
        <v>2</v>
      </c>
      <c r="H1979" s="23" t="s">
        <v>411</v>
      </c>
      <c r="I1979" s="177" t="s">
        <v>429</v>
      </c>
      <c r="J1979" s="178">
        <v>593</v>
      </c>
      <c r="K1979" s="24" t="s">
        <v>33</v>
      </c>
      <c r="L1979" s="178">
        <v>181</v>
      </c>
      <c r="M1979" s="178" t="s">
        <v>357</v>
      </c>
      <c r="N1979" s="179">
        <v>1.5</v>
      </c>
      <c r="O1979" s="178" t="s">
        <v>35</v>
      </c>
      <c r="P1979" s="178" t="s">
        <v>63</v>
      </c>
      <c r="Q1979" s="180">
        <v>43410</v>
      </c>
      <c r="R1979" s="181">
        <v>43578</v>
      </c>
      <c r="S1979" s="147">
        <v>44147</v>
      </c>
      <c r="T1979" s="157">
        <f>S1979-R1979</f>
        <v>569</v>
      </c>
      <c r="U1979" s="157">
        <v>0</v>
      </c>
      <c r="V1979" s="157">
        <v>0</v>
      </c>
      <c r="W1979" s="177"/>
      <c r="X1979" s="177"/>
      <c r="Y1979" s="177"/>
      <c r="Z1979" s="177"/>
      <c r="AA1979" s="152" t="s">
        <v>102</v>
      </c>
      <c r="AB1979" s="152"/>
    </row>
    <row r="1980" spans="1:28" ht="16">
      <c r="A1980" s="150"/>
      <c r="B1980" s="150"/>
      <c r="C1980" s="150"/>
      <c r="D1980" s="150"/>
      <c r="E1980" s="150"/>
      <c r="F1980" s="282"/>
      <c r="G1980" s="227"/>
      <c r="H1980" s="33"/>
      <c r="I1980" s="31"/>
      <c r="J1980" s="33"/>
      <c r="K1980" s="9"/>
      <c r="L1980" s="33"/>
      <c r="M1980" s="33"/>
      <c r="N1980" s="34"/>
      <c r="O1980" s="33"/>
      <c r="P1980" s="33"/>
      <c r="Q1980" s="35"/>
      <c r="R1980" s="36"/>
      <c r="S1980" s="12"/>
      <c r="T1980" s="79"/>
      <c r="U1980" s="79"/>
      <c r="V1980" s="129" t="s">
        <v>98</v>
      </c>
      <c r="W1980" s="132">
        <v>3</v>
      </c>
      <c r="X1980" s="132"/>
      <c r="Y1980" s="132"/>
      <c r="Z1980" s="132"/>
      <c r="AA1980" s="6"/>
      <c r="AB1980" s="37"/>
    </row>
    <row r="1981" spans="1:28" ht="16">
      <c r="A1981" s="150"/>
      <c r="B1981" s="150"/>
      <c r="C1981" s="150"/>
      <c r="D1981" s="150"/>
      <c r="E1981" s="150"/>
      <c r="F1981" s="282"/>
      <c r="G1981" s="227"/>
      <c r="H1981" s="33"/>
      <c r="I1981" s="31"/>
      <c r="J1981" s="33"/>
      <c r="K1981" s="9"/>
      <c r="L1981" s="33"/>
      <c r="M1981" s="33"/>
      <c r="N1981" s="34"/>
      <c r="O1981" s="33"/>
      <c r="P1981" s="33"/>
      <c r="Q1981" s="35"/>
      <c r="R1981" s="36"/>
      <c r="S1981" s="12"/>
      <c r="T1981" s="79"/>
      <c r="U1981" s="79"/>
      <c r="V1981" s="150"/>
      <c r="W1981" s="150"/>
      <c r="X1981" s="150"/>
      <c r="Y1981" s="150"/>
      <c r="Z1981" s="150"/>
      <c r="AA1981" s="6"/>
      <c r="AB1981" s="37"/>
    </row>
    <row r="1982" spans="1:28" ht="16">
      <c r="A1982" s="150"/>
      <c r="B1982" s="150"/>
      <c r="C1982" s="150"/>
      <c r="D1982" s="150"/>
      <c r="E1982" s="150"/>
      <c r="F1982" s="282"/>
      <c r="G1982" s="227">
        <v>3</v>
      </c>
      <c r="H1982" s="154" t="s">
        <v>368</v>
      </c>
      <c r="I1982" s="31"/>
      <c r="J1982" s="32"/>
      <c r="K1982" s="9"/>
      <c r="L1982" s="31"/>
      <c r="M1982" s="31"/>
      <c r="N1982" s="39"/>
      <c r="O1982" s="31"/>
      <c r="P1982" s="31"/>
      <c r="Q1982" s="38"/>
      <c r="R1982" s="36"/>
      <c r="S1982" s="12"/>
      <c r="T1982" s="79"/>
      <c r="U1982" s="79"/>
      <c r="V1982" s="79"/>
      <c r="W1982" s="40"/>
      <c r="X1982" s="40"/>
      <c r="Y1982" s="40"/>
      <c r="Z1982" s="40"/>
      <c r="AA1982" s="1"/>
      <c r="AB1982" s="37"/>
    </row>
    <row r="1983" spans="1:28" ht="16">
      <c r="A1983" s="9">
        <v>3</v>
      </c>
      <c r="B1983" s="9">
        <v>1</v>
      </c>
      <c r="C1983" s="9">
        <v>4</v>
      </c>
      <c r="D1983" s="9" t="str">
        <f t="shared" ref="D1983:D2005" si="185">"Dynan_"&amp;I1983&amp;"_"&amp;J1983&amp;"_"&amp;L1983&amp;"_"&amp;K1983</f>
        <v>Dynan_I5_578_16_18C</v>
      </c>
      <c r="E1983" s="9" t="str">
        <f t="shared" ref="E1983:E2005" si="186">D1983&amp;"_Lung_Block"</f>
        <v>Dynan_I5_578_16_18C_Lung_Block</v>
      </c>
      <c r="F1983" s="282">
        <f>F1979+1</f>
        <v>31</v>
      </c>
      <c r="G1983" s="227">
        <v>3</v>
      </c>
      <c r="H1983" s="23" t="s">
        <v>411</v>
      </c>
      <c r="I1983" s="186" t="s">
        <v>420</v>
      </c>
      <c r="J1983" s="23">
        <v>578</v>
      </c>
      <c r="K1983" s="24" t="s">
        <v>44</v>
      </c>
      <c r="L1983" s="23">
        <v>16</v>
      </c>
      <c r="M1983" s="23" t="s">
        <v>357</v>
      </c>
      <c r="N1983" s="44">
        <v>1.5</v>
      </c>
      <c r="O1983" s="23" t="s">
        <v>35</v>
      </c>
      <c r="P1983" s="23" t="s">
        <v>63</v>
      </c>
      <c r="Q1983" s="191">
        <v>43242</v>
      </c>
      <c r="R1983" s="181">
        <v>43409</v>
      </c>
      <c r="S1983" s="147">
        <v>43902</v>
      </c>
      <c r="T1983" s="157">
        <f t="shared" ref="T1983:T2005" si="187">S1983-R1983</f>
        <v>493</v>
      </c>
      <c r="U1983" s="157" t="s">
        <v>365</v>
      </c>
      <c r="V1983" s="157">
        <v>1</v>
      </c>
      <c r="W1983" s="24">
        <v>0</v>
      </c>
      <c r="X1983" s="24"/>
      <c r="Y1983" s="24"/>
      <c r="Z1983" s="24"/>
      <c r="AA1983" s="156" t="s">
        <v>313</v>
      </c>
      <c r="AB1983" s="152" t="s">
        <v>438</v>
      </c>
    </row>
    <row r="1984" spans="1:28" ht="16">
      <c r="A1984" s="9">
        <v>3</v>
      </c>
      <c r="B1984" s="9">
        <v>1</v>
      </c>
      <c r="C1984" s="9">
        <v>5</v>
      </c>
      <c r="D1984" s="9" t="str">
        <f t="shared" si="185"/>
        <v>Dynan_I5_694_39_18C</v>
      </c>
      <c r="E1984" s="9" t="str">
        <f t="shared" si="186"/>
        <v>Dynan_I5_694_39_18C_Lung_Block</v>
      </c>
      <c r="F1984" s="282">
        <f>1</f>
        <v>1</v>
      </c>
      <c r="G1984" s="227">
        <v>3</v>
      </c>
      <c r="H1984" s="23" t="s">
        <v>411</v>
      </c>
      <c r="I1984" s="186" t="s">
        <v>420</v>
      </c>
      <c r="J1984" s="23">
        <v>694</v>
      </c>
      <c r="K1984" s="24" t="s">
        <v>44</v>
      </c>
      <c r="L1984" s="23">
        <v>39</v>
      </c>
      <c r="M1984" s="23" t="s">
        <v>357</v>
      </c>
      <c r="N1984" s="44">
        <v>1.5</v>
      </c>
      <c r="O1984" s="23" t="s">
        <v>35</v>
      </c>
      <c r="P1984" s="23" t="s">
        <v>63</v>
      </c>
      <c r="Q1984" s="191">
        <v>43242</v>
      </c>
      <c r="R1984" s="181">
        <v>43409</v>
      </c>
      <c r="S1984" s="147">
        <v>43731</v>
      </c>
      <c r="T1984" s="157">
        <f t="shared" si="187"/>
        <v>322</v>
      </c>
      <c r="U1984" s="157" t="s">
        <v>308</v>
      </c>
      <c r="V1984" s="157">
        <v>1</v>
      </c>
      <c r="W1984" s="24">
        <v>0</v>
      </c>
      <c r="X1984" s="24"/>
      <c r="Y1984" s="24"/>
      <c r="Z1984" s="24"/>
      <c r="AA1984" s="156"/>
      <c r="AB1984" s="152" t="s">
        <v>407</v>
      </c>
    </row>
    <row r="1985" spans="1:28" s="437" customFormat="1" ht="16" hidden="1">
      <c r="A1985" s="425" t="s">
        <v>58</v>
      </c>
      <c r="B1985" s="425" t="s">
        <v>58</v>
      </c>
      <c r="C1985" s="425" t="s">
        <v>58</v>
      </c>
      <c r="D1985" s="9" t="str">
        <f t="shared" si="185"/>
        <v>Dynan_i5_698_40_18C</v>
      </c>
      <c r="E1985" s="9" t="str">
        <f t="shared" si="186"/>
        <v>Dynan_i5_698_40_18C_Lung_Block</v>
      </c>
      <c r="F1985" s="760">
        <v>3</v>
      </c>
      <c r="G1985" s="428">
        <v>3</v>
      </c>
      <c r="H1985" s="429" t="s">
        <v>411</v>
      </c>
      <c r="I1985" s="471" t="s">
        <v>439</v>
      </c>
      <c r="J1985" s="429">
        <v>698</v>
      </c>
      <c r="K1985" s="425" t="s">
        <v>44</v>
      </c>
      <c r="L1985" s="429">
        <v>40</v>
      </c>
      <c r="M1985" s="429" t="s">
        <v>357</v>
      </c>
      <c r="N1985" s="431">
        <v>1.5</v>
      </c>
      <c r="O1985" s="429" t="s">
        <v>35</v>
      </c>
      <c r="P1985" s="429" t="s">
        <v>63</v>
      </c>
      <c r="Q1985" s="473">
        <v>43242</v>
      </c>
      <c r="R1985" s="474">
        <v>43409</v>
      </c>
      <c r="S1985" s="447">
        <v>43749</v>
      </c>
      <c r="T1985" s="450">
        <f t="shared" si="187"/>
        <v>340</v>
      </c>
      <c r="U1985" s="450">
        <v>0</v>
      </c>
      <c r="V1985" s="450">
        <v>1</v>
      </c>
      <c r="W1985" s="471"/>
      <c r="X1985" s="471"/>
      <c r="Y1985" s="471"/>
      <c r="Z1985" s="471"/>
      <c r="AA1985" s="477"/>
      <c r="AB1985" s="426" t="s">
        <v>440</v>
      </c>
    </row>
    <row r="1986" spans="1:28" s="437" customFormat="1" ht="16" hidden="1">
      <c r="A1986" s="425" t="s">
        <v>58</v>
      </c>
      <c r="B1986" s="425" t="s">
        <v>58</v>
      </c>
      <c r="C1986" s="425" t="s">
        <v>58</v>
      </c>
      <c r="D1986" s="9" t="str">
        <f t="shared" si="185"/>
        <v>Dynan_I5_700_40_18C</v>
      </c>
      <c r="E1986" s="9" t="str">
        <f t="shared" si="186"/>
        <v>Dynan_I5_700_40_18C_Lung_Block</v>
      </c>
      <c r="F1986" s="760">
        <v>4</v>
      </c>
      <c r="G1986" s="428">
        <v>3</v>
      </c>
      <c r="H1986" s="429" t="s">
        <v>411</v>
      </c>
      <c r="I1986" s="471" t="s">
        <v>420</v>
      </c>
      <c r="J1986" s="429">
        <v>700</v>
      </c>
      <c r="K1986" s="425" t="s">
        <v>44</v>
      </c>
      <c r="L1986" s="429">
        <v>40</v>
      </c>
      <c r="M1986" s="429" t="s">
        <v>357</v>
      </c>
      <c r="N1986" s="431">
        <v>1.5</v>
      </c>
      <c r="O1986" s="429" t="s">
        <v>35</v>
      </c>
      <c r="P1986" s="429" t="s">
        <v>63</v>
      </c>
      <c r="Q1986" s="473">
        <v>43242</v>
      </c>
      <c r="R1986" s="474">
        <v>43409</v>
      </c>
      <c r="S1986" s="447">
        <v>43802</v>
      </c>
      <c r="T1986" s="450">
        <f t="shared" si="187"/>
        <v>393</v>
      </c>
      <c r="U1986" s="450">
        <v>0</v>
      </c>
      <c r="V1986" s="450">
        <v>1</v>
      </c>
      <c r="W1986" s="471"/>
      <c r="X1986" s="471"/>
      <c r="Y1986" s="471"/>
      <c r="Z1986" s="471"/>
      <c r="AA1986" s="477"/>
      <c r="AB1986" s="426" t="s">
        <v>105</v>
      </c>
    </row>
    <row r="1987" spans="1:28" s="437" customFormat="1" ht="16" hidden="1">
      <c r="A1987" s="425" t="s">
        <v>58</v>
      </c>
      <c r="B1987" s="425" t="s">
        <v>58</v>
      </c>
      <c r="C1987" s="425" t="s">
        <v>58</v>
      </c>
      <c r="D1987" s="9" t="str">
        <f t="shared" si="185"/>
        <v>Dynan_i5_718_43_18C</v>
      </c>
      <c r="E1987" s="9" t="str">
        <f t="shared" si="186"/>
        <v>Dynan_i5_718_43_18C_Lung_Block</v>
      </c>
      <c r="F1987" s="760">
        <v>5</v>
      </c>
      <c r="G1987" s="428">
        <v>3</v>
      </c>
      <c r="H1987" s="429" t="s">
        <v>411</v>
      </c>
      <c r="I1987" s="471" t="s">
        <v>439</v>
      </c>
      <c r="J1987" s="429">
        <v>718</v>
      </c>
      <c r="K1987" s="425" t="s">
        <v>44</v>
      </c>
      <c r="L1987" s="429">
        <v>43</v>
      </c>
      <c r="M1987" s="429" t="s">
        <v>357</v>
      </c>
      <c r="N1987" s="431">
        <v>1.5</v>
      </c>
      <c r="O1987" s="429" t="s">
        <v>35</v>
      </c>
      <c r="P1987" s="429" t="s">
        <v>63</v>
      </c>
      <c r="Q1987" s="473">
        <v>43242</v>
      </c>
      <c r="R1987" s="474">
        <v>43409</v>
      </c>
      <c r="S1987" s="447">
        <v>43951</v>
      </c>
      <c r="T1987" s="450">
        <f t="shared" si="187"/>
        <v>542</v>
      </c>
      <c r="U1987" s="450">
        <v>0</v>
      </c>
      <c r="V1987" s="450">
        <v>1</v>
      </c>
      <c r="W1987" s="471"/>
      <c r="X1987" s="471"/>
      <c r="Y1987" s="471"/>
      <c r="Z1987" s="471"/>
      <c r="AA1987" s="477"/>
      <c r="AB1987" s="426" t="s">
        <v>104</v>
      </c>
    </row>
    <row r="1988" spans="1:28" ht="16">
      <c r="A1988" s="9">
        <v>3</v>
      </c>
      <c r="B1988" s="9">
        <v>1</v>
      </c>
      <c r="C1988" s="9">
        <v>5</v>
      </c>
      <c r="D1988" s="9" t="str">
        <f t="shared" si="185"/>
        <v>Dynan_I5_721_44_18C</v>
      </c>
      <c r="E1988" s="9" t="str">
        <f t="shared" si="186"/>
        <v>Dynan_I5_721_44_18C_Lung_Block</v>
      </c>
      <c r="F1988" s="282">
        <f>F1984+1</f>
        <v>2</v>
      </c>
      <c r="G1988" s="227">
        <v>3</v>
      </c>
      <c r="H1988" s="23" t="s">
        <v>411</v>
      </c>
      <c r="I1988" s="186" t="s">
        <v>420</v>
      </c>
      <c r="J1988" s="23">
        <v>721</v>
      </c>
      <c r="K1988" s="24" t="s">
        <v>44</v>
      </c>
      <c r="L1988" s="23">
        <v>44</v>
      </c>
      <c r="M1988" s="23" t="s">
        <v>357</v>
      </c>
      <c r="N1988" s="44">
        <v>1.5</v>
      </c>
      <c r="O1988" s="23" t="s">
        <v>35</v>
      </c>
      <c r="P1988" s="23" t="s">
        <v>63</v>
      </c>
      <c r="Q1988" s="191">
        <v>43242</v>
      </c>
      <c r="R1988" s="181">
        <v>43409</v>
      </c>
      <c r="S1988" s="147">
        <v>43662</v>
      </c>
      <c r="T1988" s="157">
        <f t="shared" si="187"/>
        <v>253</v>
      </c>
      <c r="U1988" s="157">
        <v>0</v>
      </c>
      <c r="V1988" s="157">
        <v>1</v>
      </c>
      <c r="W1988" s="177"/>
      <c r="X1988" s="177"/>
      <c r="Y1988" s="177"/>
      <c r="Z1988" s="177"/>
      <c r="AA1988" s="182"/>
      <c r="AB1988" s="152" t="s">
        <v>441</v>
      </c>
    </row>
    <row r="1989" spans="1:28" s="437" customFormat="1" ht="16" hidden="1">
      <c r="A1989" s="425" t="s">
        <v>58</v>
      </c>
      <c r="B1989" s="425" t="s">
        <v>58</v>
      </c>
      <c r="C1989" s="425" t="s">
        <v>58</v>
      </c>
      <c r="D1989" s="9" t="str">
        <f t="shared" si="185"/>
        <v>Dynan_i5_914_83_18C</v>
      </c>
      <c r="E1989" s="9" t="str">
        <f t="shared" si="186"/>
        <v>Dynan_i5_914_83_18C_Lung_Block</v>
      </c>
      <c r="F1989" s="760">
        <v>7</v>
      </c>
      <c r="G1989" s="428">
        <v>3</v>
      </c>
      <c r="H1989" s="429" t="s">
        <v>411</v>
      </c>
      <c r="I1989" s="471" t="s">
        <v>439</v>
      </c>
      <c r="J1989" s="429">
        <v>914</v>
      </c>
      <c r="K1989" s="425" t="s">
        <v>44</v>
      </c>
      <c r="L1989" s="429">
        <v>83</v>
      </c>
      <c r="M1989" s="429" t="s">
        <v>357</v>
      </c>
      <c r="N1989" s="431">
        <v>1.5</v>
      </c>
      <c r="O1989" s="429" t="s">
        <v>35</v>
      </c>
      <c r="P1989" s="429" t="s">
        <v>63</v>
      </c>
      <c r="Q1989" s="473">
        <v>43242</v>
      </c>
      <c r="R1989" s="474">
        <v>43409</v>
      </c>
      <c r="S1989" s="447">
        <v>43579</v>
      </c>
      <c r="T1989" s="450">
        <f t="shared" si="187"/>
        <v>170</v>
      </c>
      <c r="U1989" s="450">
        <v>0</v>
      </c>
      <c r="V1989" s="450">
        <v>1</v>
      </c>
      <c r="W1989" s="471"/>
      <c r="X1989" s="471"/>
      <c r="Y1989" s="471"/>
      <c r="Z1989" s="471"/>
      <c r="AA1989" s="477"/>
      <c r="AB1989" s="426" t="s">
        <v>442</v>
      </c>
    </row>
    <row r="1990" spans="1:28" ht="16">
      <c r="A1990" s="9">
        <v>3</v>
      </c>
      <c r="B1990" s="9">
        <v>1</v>
      </c>
      <c r="C1990" s="9">
        <v>5</v>
      </c>
      <c r="D1990" s="9" t="str">
        <f t="shared" si="185"/>
        <v>Dynan_I5_918_83_18C</v>
      </c>
      <c r="E1990" s="9" t="str">
        <f t="shared" si="186"/>
        <v>Dynan_I5_918_83_18C_Lung_Block</v>
      </c>
      <c r="F1990" s="282">
        <f>F1988+1</f>
        <v>3</v>
      </c>
      <c r="G1990" s="227">
        <v>3</v>
      </c>
      <c r="H1990" s="23" t="s">
        <v>411</v>
      </c>
      <c r="I1990" s="186" t="s">
        <v>420</v>
      </c>
      <c r="J1990" s="23">
        <v>918</v>
      </c>
      <c r="K1990" s="24" t="s">
        <v>44</v>
      </c>
      <c r="L1990" s="23">
        <v>83</v>
      </c>
      <c r="M1990" s="23" t="s">
        <v>357</v>
      </c>
      <c r="N1990" s="44">
        <v>1.5</v>
      </c>
      <c r="O1990" s="23" t="s">
        <v>35</v>
      </c>
      <c r="P1990" s="23" t="s">
        <v>63</v>
      </c>
      <c r="Q1990" s="191">
        <v>43242</v>
      </c>
      <c r="R1990" s="181">
        <v>43409</v>
      </c>
      <c r="S1990" s="147">
        <v>43861</v>
      </c>
      <c r="T1990" s="157">
        <f t="shared" si="187"/>
        <v>452</v>
      </c>
      <c r="U1990" s="157">
        <v>0</v>
      </c>
      <c r="V1990" s="157">
        <v>1</v>
      </c>
      <c r="W1990" s="24"/>
      <c r="X1990" s="24"/>
      <c r="Y1990" s="24"/>
      <c r="Z1990" s="24"/>
      <c r="AA1990" s="156" t="s">
        <v>443</v>
      </c>
      <c r="AB1990" s="152" t="s">
        <v>444</v>
      </c>
    </row>
    <row r="1991" spans="1:28" ht="16">
      <c r="A1991" s="9">
        <v>3</v>
      </c>
      <c r="B1991" s="9">
        <v>1</v>
      </c>
      <c r="C1991" s="9">
        <v>5</v>
      </c>
      <c r="D1991" s="9" t="str">
        <f t="shared" si="185"/>
        <v>Dynan_I5_930_86_18C</v>
      </c>
      <c r="E1991" s="9" t="str">
        <f t="shared" si="186"/>
        <v>Dynan_I5_930_86_18C_Lung_Block</v>
      </c>
      <c r="F1991" s="298">
        <f>F1990+1</f>
        <v>4</v>
      </c>
      <c r="G1991" s="227">
        <v>3</v>
      </c>
      <c r="H1991" s="23" t="s">
        <v>411</v>
      </c>
      <c r="I1991" s="186" t="s">
        <v>420</v>
      </c>
      <c r="J1991" s="23">
        <v>930</v>
      </c>
      <c r="K1991" s="24" t="s">
        <v>44</v>
      </c>
      <c r="L1991" s="23">
        <v>86</v>
      </c>
      <c r="M1991" s="23" t="s">
        <v>357</v>
      </c>
      <c r="N1991" s="44">
        <v>1.5</v>
      </c>
      <c r="O1991" s="23" t="s">
        <v>35</v>
      </c>
      <c r="P1991" s="23" t="s">
        <v>63</v>
      </c>
      <c r="Q1991" s="191">
        <v>43242</v>
      </c>
      <c r="R1991" s="181">
        <v>43409</v>
      </c>
      <c r="S1991" s="147">
        <v>43678</v>
      </c>
      <c r="T1991" s="157">
        <f t="shared" si="187"/>
        <v>269</v>
      </c>
      <c r="U1991" s="157">
        <v>0</v>
      </c>
      <c r="V1991" s="157">
        <v>1</v>
      </c>
      <c r="W1991" s="177"/>
      <c r="X1991" s="177"/>
      <c r="Y1991" s="177"/>
      <c r="Z1991" s="177"/>
      <c r="AA1991" s="182"/>
      <c r="AB1991" s="152" t="s">
        <v>445</v>
      </c>
    </row>
    <row r="1992" spans="1:28" s="437" customFormat="1" ht="16" hidden="1">
      <c r="A1992" s="425" t="s">
        <v>58</v>
      </c>
      <c r="B1992" s="425" t="s">
        <v>58</v>
      </c>
      <c r="C1992" s="425" t="s">
        <v>58</v>
      </c>
      <c r="D1992" s="9" t="str">
        <f t="shared" si="185"/>
        <v>Dynan_i5_933_86_18C</v>
      </c>
      <c r="E1992" s="9" t="str">
        <f t="shared" si="186"/>
        <v>Dynan_i5_933_86_18C_Lung_Block</v>
      </c>
      <c r="F1992" s="760">
        <v>10</v>
      </c>
      <c r="G1992" s="428">
        <v>3</v>
      </c>
      <c r="H1992" s="429" t="s">
        <v>411</v>
      </c>
      <c r="I1992" s="471" t="s">
        <v>439</v>
      </c>
      <c r="J1992" s="429">
        <v>933</v>
      </c>
      <c r="K1992" s="425" t="s">
        <v>44</v>
      </c>
      <c r="L1992" s="429">
        <v>86</v>
      </c>
      <c r="M1992" s="429" t="s">
        <v>357</v>
      </c>
      <c r="N1992" s="431">
        <v>1.5</v>
      </c>
      <c r="O1992" s="429" t="s">
        <v>35</v>
      </c>
      <c r="P1992" s="429" t="s">
        <v>63</v>
      </c>
      <c r="Q1992" s="473">
        <v>43242</v>
      </c>
      <c r="R1992" s="474">
        <v>43409</v>
      </c>
      <c r="S1992" s="447">
        <v>43749</v>
      </c>
      <c r="T1992" s="450">
        <f t="shared" si="187"/>
        <v>340</v>
      </c>
      <c r="U1992" s="450">
        <v>0</v>
      </c>
      <c r="V1992" s="450">
        <v>1</v>
      </c>
      <c r="W1992" s="471"/>
      <c r="X1992" s="471"/>
      <c r="Y1992" s="471"/>
      <c r="Z1992" s="471"/>
      <c r="AA1992" s="477"/>
      <c r="AB1992" s="426" t="s">
        <v>446</v>
      </c>
    </row>
    <row r="1993" spans="1:28" ht="16">
      <c r="A1993" s="9">
        <v>3</v>
      </c>
      <c r="B1993" s="9">
        <v>1</v>
      </c>
      <c r="C1993" s="9">
        <v>5</v>
      </c>
      <c r="D1993" s="9" t="str">
        <f t="shared" si="185"/>
        <v>Dynan_I6_592_181_19A</v>
      </c>
      <c r="E1993" s="9" t="str">
        <f t="shared" si="186"/>
        <v>Dynan_I6_592_181_19A_Lung_Block</v>
      </c>
      <c r="F1993" s="282">
        <f>F1991+1</f>
        <v>5</v>
      </c>
      <c r="G1993" s="227">
        <v>3</v>
      </c>
      <c r="H1993" s="23" t="s">
        <v>411</v>
      </c>
      <c r="I1993" s="177" t="s">
        <v>429</v>
      </c>
      <c r="J1993" s="178">
        <v>592</v>
      </c>
      <c r="K1993" s="24" t="s">
        <v>33</v>
      </c>
      <c r="L1993" s="178">
        <v>181</v>
      </c>
      <c r="M1993" s="178" t="s">
        <v>357</v>
      </c>
      <c r="N1993" s="179">
        <v>1.5</v>
      </c>
      <c r="O1993" s="178" t="s">
        <v>35</v>
      </c>
      <c r="P1993" s="178" t="s">
        <v>63</v>
      </c>
      <c r="Q1993" s="180">
        <v>43410</v>
      </c>
      <c r="R1993" s="181">
        <v>43578</v>
      </c>
      <c r="S1993" s="147">
        <v>44067</v>
      </c>
      <c r="T1993" s="157">
        <f t="shared" si="187"/>
        <v>489</v>
      </c>
      <c r="U1993" s="157" t="s">
        <v>308</v>
      </c>
      <c r="V1993" s="157">
        <v>1</v>
      </c>
      <c r="W1993" s="24">
        <v>0</v>
      </c>
      <c r="X1993" s="24"/>
      <c r="Y1993" s="24"/>
      <c r="Z1993" s="24"/>
      <c r="AA1993" s="156"/>
      <c r="AB1993" s="152" t="s">
        <v>447</v>
      </c>
    </row>
    <row r="1994" spans="1:28" s="437" customFormat="1" ht="16" hidden="1">
      <c r="A1994" s="425" t="s">
        <v>58</v>
      </c>
      <c r="B1994" s="425" t="s">
        <v>58</v>
      </c>
      <c r="C1994" s="425" t="s">
        <v>58</v>
      </c>
      <c r="D1994" s="9" t="str">
        <f t="shared" si="185"/>
        <v>Dynan_I6_664_173_19A</v>
      </c>
      <c r="E1994" s="9" t="str">
        <f t="shared" si="186"/>
        <v>Dynan_I6_664_173_19A_Lung_Block</v>
      </c>
      <c r="F1994" s="760">
        <v>12</v>
      </c>
      <c r="G1994" s="428">
        <v>3</v>
      </c>
      <c r="H1994" s="429" t="s">
        <v>411</v>
      </c>
      <c r="I1994" s="471" t="s">
        <v>429</v>
      </c>
      <c r="J1994" s="476">
        <v>664</v>
      </c>
      <c r="K1994" s="425" t="s">
        <v>33</v>
      </c>
      <c r="L1994" s="476">
        <v>173</v>
      </c>
      <c r="M1994" s="476" t="s">
        <v>357</v>
      </c>
      <c r="N1994" s="472">
        <v>1.5</v>
      </c>
      <c r="O1994" s="476" t="s">
        <v>35</v>
      </c>
      <c r="P1994" s="476" t="s">
        <v>63</v>
      </c>
      <c r="Q1994" s="473">
        <v>43410</v>
      </c>
      <c r="R1994" s="474">
        <v>43578</v>
      </c>
      <c r="S1994" s="447">
        <v>44007</v>
      </c>
      <c r="T1994" s="450">
        <f t="shared" si="187"/>
        <v>429</v>
      </c>
      <c r="U1994" s="450">
        <v>0</v>
      </c>
      <c r="V1994" s="450">
        <v>1</v>
      </c>
      <c r="W1994" s="471"/>
      <c r="X1994" s="471"/>
      <c r="Y1994" s="471"/>
      <c r="Z1994" s="471"/>
      <c r="AA1994" s="477"/>
      <c r="AB1994" s="426" t="s">
        <v>104</v>
      </c>
    </row>
    <row r="1995" spans="1:28" ht="16">
      <c r="A1995" s="9">
        <v>3</v>
      </c>
      <c r="B1995" s="9">
        <v>1</v>
      </c>
      <c r="C1995" s="9">
        <v>5</v>
      </c>
      <c r="D1995" s="9" t="str">
        <f t="shared" si="185"/>
        <v>Dynan_I6_666_173_19A</v>
      </c>
      <c r="E1995" s="9" t="str">
        <f t="shared" si="186"/>
        <v>Dynan_I6_666_173_19A_Lung_Block</v>
      </c>
      <c r="F1995" s="282">
        <f>F1993+1</f>
        <v>6</v>
      </c>
      <c r="G1995" s="227">
        <v>3</v>
      </c>
      <c r="H1995" s="23" t="s">
        <v>411</v>
      </c>
      <c r="I1995" s="177" t="s">
        <v>429</v>
      </c>
      <c r="J1995" s="178">
        <v>666</v>
      </c>
      <c r="K1995" s="24" t="s">
        <v>33</v>
      </c>
      <c r="L1995" s="178">
        <v>173</v>
      </c>
      <c r="M1995" s="178" t="s">
        <v>357</v>
      </c>
      <c r="N1995" s="179">
        <v>1.5</v>
      </c>
      <c r="O1995" s="178" t="s">
        <v>35</v>
      </c>
      <c r="P1995" s="178" t="s">
        <v>63</v>
      </c>
      <c r="Q1995" s="180">
        <v>43410</v>
      </c>
      <c r="R1995" s="181">
        <v>43578</v>
      </c>
      <c r="S1995" s="147">
        <v>44035</v>
      </c>
      <c r="T1995" s="157">
        <f t="shared" si="187"/>
        <v>457</v>
      </c>
      <c r="U1995" s="157" t="s">
        <v>308</v>
      </c>
      <c r="V1995" s="157">
        <v>1</v>
      </c>
      <c r="W1995" s="24">
        <v>0</v>
      </c>
      <c r="X1995" s="24"/>
      <c r="Y1995" s="24"/>
      <c r="Z1995" s="24"/>
      <c r="AA1995" s="156" t="s">
        <v>448</v>
      </c>
      <c r="AB1995" s="152" t="s">
        <v>334</v>
      </c>
    </row>
    <row r="1996" spans="1:28" ht="16">
      <c r="A1996" s="9">
        <v>3</v>
      </c>
      <c r="B1996" s="9">
        <v>1</v>
      </c>
      <c r="C1996" s="9">
        <v>5</v>
      </c>
      <c r="D1996" s="9" t="str">
        <f t="shared" si="185"/>
        <v>Dynan_I6_709_183_19A</v>
      </c>
      <c r="E1996" s="9" t="str">
        <f t="shared" si="186"/>
        <v>Dynan_I6_709_183_19A_Lung_Block</v>
      </c>
      <c r="F1996" s="282">
        <f>F1995+1</f>
        <v>7</v>
      </c>
      <c r="G1996" s="227">
        <v>3</v>
      </c>
      <c r="H1996" s="23" t="s">
        <v>411</v>
      </c>
      <c r="I1996" s="177" t="s">
        <v>429</v>
      </c>
      <c r="J1996" s="178">
        <v>709</v>
      </c>
      <c r="K1996" s="24" t="s">
        <v>33</v>
      </c>
      <c r="L1996" s="178">
        <v>183</v>
      </c>
      <c r="M1996" s="178" t="s">
        <v>357</v>
      </c>
      <c r="N1996" s="179">
        <v>1.5</v>
      </c>
      <c r="O1996" s="178" t="s">
        <v>35</v>
      </c>
      <c r="P1996" s="178" t="s">
        <v>63</v>
      </c>
      <c r="Q1996" s="180">
        <v>43410</v>
      </c>
      <c r="R1996" s="181">
        <v>43578</v>
      </c>
      <c r="S1996" s="147">
        <v>44068</v>
      </c>
      <c r="T1996" s="157">
        <f t="shared" si="187"/>
        <v>490</v>
      </c>
      <c r="U1996" s="157">
        <v>0</v>
      </c>
      <c r="V1996" s="157">
        <v>1</v>
      </c>
      <c r="W1996" s="192"/>
      <c r="X1996" s="192"/>
      <c r="Y1996" s="192"/>
      <c r="Z1996" s="192"/>
      <c r="AA1996" s="193"/>
      <c r="AB1996" s="152" t="s">
        <v>449</v>
      </c>
    </row>
    <row r="1997" spans="1:28" s="437" customFormat="1" ht="16" hidden="1">
      <c r="A1997" s="425" t="s">
        <v>58</v>
      </c>
      <c r="B1997" s="425" t="s">
        <v>58</v>
      </c>
      <c r="C1997" s="425" t="s">
        <v>58</v>
      </c>
      <c r="D1997" s="9" t="str">
        <f t="shared" si="185"/>
        <v>Dynan_I6_711_183_19A</v>
      </c>
      <c r="E1997" s="9" t="str">
        <f t="shared" si="186"/>
        <v>Dynan_I6_711_183_19A_Lung_Block</v>
      </c>
      <c r="F1997" s="760">
        <v>15</v>
      </c>
      <c r="G1997" s="428">
        <v>3</v>
      </c>
      <c r="H1997" s="429" t="s">
        <v>411</v>
      </c>
      <c r="I1997" s="471" t="s">
        <v>429</v>
      </c>
      <c r="J1997" s="476">
        <v>711</v>
      </c>
      <c r="K1997" s="425" t="s">
        <v>33</v>
      </c>
      <c r="L1997" s="476">
        <v>183</v>
      </c>
      <c r="M1997" s="476" t="s">
        <v>357</v>
      </c>
      <c r="N1997" s="472">
        <v>1.5</v>
      </c>
      <c r="O1997" s="476" t="s">
        <v>35</v>
      </c>
      <c r="P1997" s="476" t="s">
        <v>63</v>
      </c>
      <c r="Q1997" s="473">
        <v>43410</v>
      </c>
      <c r="R1997" s="474">
        <v>43578</v>
      </c>
      <c r="S1997" s="447">
        <v>44144</v>
      </c>
      <c r="T1997" s="450">
        <f t="shared" si="187"/>
        <v>566</v>
      </c>
      <c r="U1997" s="450">
        <v>0</v>
      </c>
      <c r="V1997" s="450">
        <v>1</v>
      </c>
      <c r="W1997" s="471"/>
      <c r="X1997" s="471"/>
      <c r="Y1997" s="471"/>
      <c r="Z1997" s="471"/>
      <c r="AA1997" s="477"/>
      <c r="AB1997" s="426" t="s">
        <v>104</v>
      </c>
    </row>
    <row r="1998" spans="1:28" s="437" customFormat="1" ht="16" hidden="1">
      <c r="A1998" s="425" t="s">
        <v>58</v>
      </c>
      <c r="B1998" s="425" t="s">
        <v>58</v>
      </c>
      <c r="C1998" s="425" t="s">
        <v>58</v>
      </c>
      <c r="D1998" s="9" t="str">
        <f t="shared" si="185"/>
        <v>Dynan_I6_734_189_19A</v>
      </c>
      <c r="E1998" s="9" t="str">
        <f t="shared" si="186"/>
        <v>Dynan_I6_734_189_19A_Lung_Block</v>
      </c>
      <c r="F1998" s="760">
        <v>16</v>
      </c>
      <c r="G1998" s="428">
        <v>3</v>
      </c>
      <c r="H1998" s="429" t="s">
        <v>411</v>
      </c>
      <c r="I1998" s="471" t="s">
        <v>429</v>
      </c>
      <c r="J1998" s="476">
        <v>734</v>
      </c>
      <c r="K1998" s="425" t="s">
        <v>33</v>
      </c>
      <c r="L1998" s="476">
        <v>189</v>
      </c>
      <c r="M1998" s="476" t="s">
        <v>357</v>
      </c>
      <c r="N1998" s="472">
        <v>1.5</v>
      </c>
      <c r="O1998" s="476" t="s">
        <v>35</v>
      </c>
      <c r="P1998" s="476" t="s">
        <v>63</v>
      </c>
      <c r="Q1998" s="473">
        <v>43410</v>
      </c>
      <c r="R1998" s="474">
        <v>43578</v>
      </c>
      <c r="S1998" s="447">
        <v>44066</v>
      </c>
      <c r="T1998" s="450">
        <f t="shared" si="187"/>
        <v>488</v>
      </c>
      <c r="U1998" s="450">
        <v>0</v>
      </c>
      <c r="V1998" s="450">
        <v>1</v>
      </c>
      <c r="W1998" s="471"/>
      <c r="X1998" s="471"/>
      <c r="Y1998" s="471"/>
      <c r="Z1998" s="471"/>
      <c r="AA1998" s="477"/>
      <c r="AB1998" s="426" t="s">
        <v>104</v>
      </c>
    </row>
    <row r="1999" spans="1:28" ht="16">
      <c r="A1999" s="9">
        <v>3</v>
      </c>
      <c r="B1999" s="9">
        <v>1</v>
      </c>
      <c r="C1999" s="9">
        <v>5</v>
      </c>
      <c r="D1999" s="9" t="str">
        <f t="shared" si="185"/>
        <v>Dynan_I6_735_189_19A</v>
      </c>
      <c r="E1999" s="9" t="str">
        <f t="shared" si="186"/>
        <v>Dynan_I6_735_189_19A_Lung_Block</v>
      </c>
      <c r="F1999" s="282">
        <f>F1996+1</f>
        <v>8</v>
      </c>
      <c r="G1999" s="227">
        <v>3</v>
      </c>
      <c r="H1999" s="23" t="s">
        <v>411</v>
      </c>
      <c r="I1999" s="177" t="s">
        <v>429</v>
      </c>
      <c r="J1999" s="178">
        <v>735</v>
      </c>
      <c r="K1999" s="24" t="s">
        <v>33</v>
      </c>
      <c r="L1999" s="178">
        <v>189</v>
      </c>
      <c r="M1999" s="178" t="s">
        <v>357</v>
      </c>
      <c r="N1999" s="179">
        <v>1.5</v>
      </c>
      <c r="O1999" s="178" t="s">
        <v>35</v>
      </c>
      <c r="P1999" s="178" t="s">
        <v>63</v>
      </c>
      <c r="Q1999" s="180">
        <v>43410</v>
      </c>
      <c r="R1999" s="181">
        <v>43578</v>
      </c>
      <c r="S1999" s="147">
        <v>44074</v>
      </c>
      <c r="T1999" s="157">
        <f t="shared" si="187"/>
        <v>496</v>
      </c>
      <c r="U1999" s="157">
        <v>0</v>
      </c>
      <c r="V1999" s="157">
        <v>1</v>
      </c>
      <c r="W1999" s="177"/>
      <c r="X1999" s="177"/>
      <c r="Y1999" s="177"/>
      <c r="Z1999" s="177"/>
      <c r="AA1999" s="182"/>
      <c r="AB1999" s="152" t="s">
        <v>450</v>
      </c>
    </row>
    <row r="2000" spans="1:28" ht="16">
      <c r="A2000" s="9">
        <v>3</v>
      </c>
      <c r="B2000" s="9">
        <v>1</v>
      </c>
      <c r="C2000" s="9">
        <v>5</v>
      </c>
      <c r="D2000" s="9" t="str">
        <f t="shared" si="185"/>
        <v>Dynan_I6_743_190_19A</v>
      </c>
      <c r="E2000" s="9" t="str">
        <f t="shared" si="186"/>
        <v>Dynan_I6_743_190_19A_Lung_Block</v>
      </c>
      <c r="F2000" s="282">
        <f>F1999+1</f>
        <v>9</v>
      </c>
      <c r="G2000" s="227">
        <v>3</v>
      </c>
      <c r="H2000" s="24" t="s">
        <v>411</v>
      </c>
      <c r="I2000" s="177" t="s">
        <v>429</v>
      </c>
      <c r="J2000" s="178">
        <v>743</v>
      </c>
      <c r="K2000" s="24" t="s">
        <v>33</v>
      </c>
      <c r="L2000" s="178">
        <v>190</v>
      </c>
      <c r="M2000" s="178" t="s">
        <v>357</v>
      </c>
      <c r="N2000" s="179">
        <v>1.5</v>
      </c>
      <c r="O2000" s="178" t="s">
        <v>35</v>
      </c>
      <c r="P2000" s="178" t="s">
        <v>63</v>
      </c>
      <c r="Q2000" s="180">
        <v>43410</v>
      </c>
      <c r="R2000" s="181">
        <v>43578</v>
      </c>
      <c r="S2000" s="147">
        <v>43799</v>
      </c>
      <c r="T2000" s="157">
        <f t="shared" si="187"/>
        <v>221</v>
      </c>
      <c r="U2000" s="157">
        <v>0</v>
      </c>
      <c r="V2000" s="157">
        <v>1</v>
      </c>
      <c r="W2000" s="177"/>
      <c r="X2000" s="177"/>
      <c r="Y2000" s="177"/>
      <c r="Z2000" s="177"/>
      <c r="AA2000" s="182"/>
      <c r="AB2000" s="152" t="s">
        <v>451</v>
      </c>
    </row>
    <row r="2001" spans="1:28" s="437" customFormat="1" ht="16" hidden="1">
      <c r="A2001" s="425" t="s">
        <v>58</v>
      </c>
      <c r="B2001" s="425" t="s">
        <v>58</v>
      </c>
      <c r="C2001" s="425" t="s">
        <v>58</v>
      </c>
      <c r="D2001" s="9" t="str">
        <f t="shared" si="185"/>
        <v>Dynan_I6_745_190_19A</v>
      </c>
      <c r="E2001" s="9" t="str">
        <f t="shared" si="186"/>
        <v>Dynan_I6_745_190_19A_Lung_Block</v>
      </c>
      <c r="F2001" s="760">
        <v>19</v>
      </c>
      <c r="G2001" s="428">
        <v>3</v>
      </c>
      <c r="H2001" s="429" t="s">
        <v>411</v>
      </c>
      <c r="I2001" s="471" t="s">
        <v>429</v>
      </c>
      <c r="J2001" s="476">
        <v>745</v>
      </c>
      <c r="K2001" s="425" t="s">
        <v>33</v>
      </c>
      <c r="L2001" s="476">
        <v>190</v>
      </c>
      <c r="M2001" s="476" t="s">
        <v>357</v>
      </c>
      <c r="N2001" s="472">
        <v>1.5</v>
      </c>
      <c r="O2001" s="476" t="s">
        <v>35</v>
      </c>
      <c r="P2001" s="476" t="s">
        <v>63</v>
      </c>
      <c r="Q2001" s="473">
        <v>43410</v>
      </c>
      <c r="R2001" s="474">
        <v>43578</v>
      </c>
      <c r="S2001" s="447">
        <v>44106</v>
      </c>
      <c r="T2001" s="450">
        <f t="shared" si="187"/>
        <v>528</v>
      </c>
      <c r="U2001" s="450">
        <v>0</v>
      </c>
      <c r="V2001" s="450">
        <v>1</v>
      </c>
      <c r="W2001" s="471"/>
      <c r="X2001" s="471"/>
      <c r="Y2001" s="471"/>
      <c r="Z2001" s="471"/>
      <c r="AA2001" s="477"/>
      <c r="AB2001" s="426" t="s">
        <v>104</v>
      </c>
    </row>
    <row r="2002" spans="1:28" s="437" customFormat="1" ht="16" hidden="1">
      <c r="A2002" s="425" t="s">
        <v>58</v>
      </c>
      <c r="B2002" s="425" t="s">
        <v>58</v>
      </c>
      <c r="C2002" s="425" t="s">
        <v>58</v>
      </c>
      <c r="D2002" s="9" t="str">
        <f t="shared" si="185"/>
        <v>Dynan_I6_754_193_19A</v>
      </c>
      <c r="E2002" s="9" t="str">
        <f t="shared" si="186"/>
        <v>Dynan_I6_754_193_19A_Lung_Block</v>
      </c>
      <c r="F2002" s="760">
        <v>20</v>
      </c>
      <c r="G2002" s="428">
        <v>3</v>
      </c>
      <c r="H2002" s="429" t="s">
        <v>411</v>
      </c>
      <c r="I2002" s="471" t="s">
        <v>429</v>
      </c>
      <c r="J2002" s="476">
        <v>754</v>
      </c>
      <c r="K2002" s="425" t="s">
        <v>33</v>
      </c>
      <c r="L2002" s="476">
        <v>193</v>
      </c>
      <c r="M2002" s="476" t="s">
        <v>357</v>
      </c>
      <c r="N2002" s="472">
        <v>1.5</v>
      </c>
      <c r="O2002" s="476" t="s">
        <v>35</v>
      </c>
      <c r="P2002" s="476" t="s">
        <v>63</v>
      </c>
      <c r="Q2002" s="473">
        <v>43410</v>
      </c>
      <c r="R2002" s="474">
        <v>43578</v>
      </c>
      <c r="S2002" s="447">
        <v>43586</v>
      </c>
      <c r="T2002" s="450">
        <f t="shared" si="187"/>
        <v>8</v>
      </c>
      <c r="U2002" s="450">
        <v>0</v>
      </c>
      <c r="V2002" s="450">
        <v>1</v>
      </c>
      <c r="W2002" s="471"/>
      <c r="X2002" s="471"/>
      <c r="Y2002" s="471"/>
      <c r="Z2002" s="471"/>
      <c r="AA2002" s="477"/>
      <c r="AB2002" s="426" t="s">
        <v>452</v>
      </c>
    </row>
    <row r="2003" spans="1:28" s="437" customFormat="1" ht="16" hidden="1">
      <c r="A2003" s="425" t="s">
        <v>58</v>
      </c>
      <c r="B2003" s="425" t="s">
        <v>58</v>
      </c>
      <c r="C2003" s="425" t="s">
        <v>58</v>
      </c>
      <c r="D2003" s="9" t="str">
        <f t="shared" si="185"/>
        <v>Dynan_I6_768_197_19A</v>
      </c>
      <c r="E2003" s="9" t="str">
        <f t="shared" si="186"/>
        <v>Dynan_I6_768_197_19A_Lung_Block</v>
      </c>
      <c r="F2003" s="760">
        <v>21</v>
      </c>
      <c r="G2003" s="428">
        <v>3</v>
      </c>
      <c r="H2003" s="429" t="s">
        <v>411</v>
      </c>
      <c r="I2003" s="471" t="s">
        <v>429</v>
      </c>
      <c r="J2003" s="476">
        <v>768</v>
      </c>
      <c r="K2003" s="425" t="s">
        <v>33</v>
      </c>
      <c r="L2003" s="476">
        <v>197</v>
      </c>
      <c r="M2003" s="476" t="s">
        <v>357</v>
      </c>
      <c r="N2003" s="472">
        <v>1.5</v>
      </c>
      <c r="O2003" s="476" t="s">
        <v>35</v>
      </c>
      <c r="P2003" s="476" t="s">
        <v>63</v>
      </c>
      <c r="Q2003" s="473">
        <v>43410</v>
      </c>
      <c r="R2003" s="474">
        <v>43578</v>
      </c>
      <c r="S2003" s="447">
        <v>44117</v>
      </c>
      <c r="T2003" s="450">
        <f t="shared" si="187"/>
        <v>539</v>
      </c>
      <c r="U2003" s="450">
        <v>0</v>
      </c>
      <c r="V2003" s="450">
        <v>1</v>
      </c>
      <c r="W2003" s="471"/>
      <c r="X2003" s="471"/>
      <c r="Y2003" s="471"/>
      <c r="Z2003" s="471"/>
      <c r="AA2003" s="477"/>
      <c r="AB2003" s="426" t="s">
        <v>104</v>
      </c>
    </row>
    <row r="2004" spans="1:28" ht="16">
      <c r="A2004" s="9">
        <v>3</v>
      </c>
      <c r="B2004" s="9">
        <v>1</v>
      </c>
      <c r="C2004" s="9">
        <v>5</v>
      </c>
      <c r="D2004" s="9" t="str">
        <f t="shared" si="185"/>
        <v>Dynan_I6_779_199_19A</v>
      </c>
      <c r="E2004" s="9" t="str">
        <f t="shared" si="186"/>
        <v>Dynan_I6_779_199_19A_Lung_Block</v>
      </c>
      <c r="F2004" s="282">
        <f>F2000+1</f>
        <v>10</v>
      </c>
      <c r="G2004" s="227">
        <v>3</v>
      </c>
      <c r="H2004" s="23" t="s">
        <v>411</v>
      </c>
      <c r="I2004" s="177" t="s">
        <v>429</v>
      </c>
      <c r="J2004" s="178">
        <v>779</v>
      </c>
      <c r="K2004" s="24" t="s">
        <v>33</v>
      </c>
      <c r="L2004" s="178">
        <v>199</v>
      </c>
      <c r="M2004" s="178" t="s">
        <v>357</v>
      </c>
      <c r="N2004" s="179">
        <v>1.5</v>
      </c>
      <c r="O2004" s="178" t="s">
        <v>35</v>
      </c>
      <c r="P2004" s="178" t="s">
        <v>63</v>
      </c>
      <c r="Q2004" s="180">
        <v>43410</v>
      </c>
      <c r="R2004" s="181">
        <v>43578</v>
      </c>
      <c r="S2004" s="147">
        <v>43994</v>
      </c>
      <c r="T2004" s="157">
        <f t="shared" si="187"/>
        <v>416</v>
      </c>
      <c r="U2004" s="157" t="s">
        <v>310</v>
      </c>
      <c r="V2004" s="157">
        <v>1</v>
      </c>
      <c r="W2004" s="24">
        <v>0</v>
      </c>
      <c r="X2004" s="24"/>
      <c r="Y2004" s="24"/>
      <c r="Z2004" s="24"/>
      <c r="AA2004" s="156" t="s">
        <v>82</v>
      </c>
      <c r="AB2004" s="152" t="s">
        <v>453</v>
      </c>
    </row>
    <row r="2005" spans="1:28" ht="16">
      <c r="A2005" s="9">
        <v>3</v>
      </c>
      <c r="B2005" s="9">
        <v>1</v>
      </c>
      <c r="C2005" s="9">
        <v>5</v>
      </c>
      <c r="D2005" s="9" t="str">
        <f t="shared" si="185"/>
        <v>Dynan_I6_780_199_19A</v>
      </c>
      <c r="E2005" s="9" t="str">
        <f t="shared" si="186"/>
        <v>Dynan_I6_780_199_19A_Lung_Block</v>
      </c>
      <c r="F2005" s="282">
        <f>F2004+1</f>
        <v>11</v>
      </c>
      <c r="G2005" s="227">
        <v>3</v>
      </c>
      <c r="H2005" s="23" t="s">
        <v>411</v>
      </c>
      <c r="I2005" s="177" t="s">
        <v>429</v>
      </c>
      <c r="J2005" s="178">
        <v>780</v>
      </c>
      <c r="K2005" s="24" t="s">
        <v>33</v>
      </c>
      <c r="L2005" s="178">
        <v>199</v>
      </c>
      <c r="M2005" s="178" t="s">
        <v>357</v>
      </c>
      <c r="N2005" s="179">
        <v>1.5</v>
      </c>
      <c r="O2005" s="178" t="s">
        <v>35</v>
      </c>
      <c r="P2005" s="178" t="s">
        <v>63</v>
      </c>
      <c r="Q2005" s="180">
        <v>43410</v>
      </c>
      <c r="R2005" s="181">
        <v>43578</v>
      </c>
      <c r="S2005" s="147">
        <v>44049</v>
      </c>
      <c r="T2005" s="157">
        <f t="shared" si="187"/>
        <v>471</v>
      </c>
      <c r="U2005" s="157" t="s">
        <v>310</v>
      </c>
      <c r="V2005" s="157">
        <v>1</v>
      </c>
      <c r="W2005" s="24">
        <v>0</v>
      </c>
      <c r="X2005" s="24"/>
      <c r="Y2005" s="24"/>
      <c r="Z2005" s="24"/>
      <c r="AA2005" s="156"/>
      <c r="AB2005" s="152" t="s">
        <v>454</v>
      </c>
    </row>
    <row r="2006" spans="1:28" ht="16">
      <c r="A2006" s="150"/>
      <c r="B2006" s="150"/>
      <c r="C2006" s="150"/>
      <c r="D2006" s="150"/>
      <c r="E2006" s="150"/>
      <c r="F2006" s="282"/>
      <c r="G2006" s="227"/>
      <c r="H2006" s="33"/>
      <c r="I2006" s="31"/>
      <c r="J2006" s="32"/>
      <c r="K2006" s="9"/>
      <c r="L2006" s="32"/>
      <c r="M2006" s="32"/>
      <c r="N2006" s="39"/>
      <c r="O2006" s="32"/>
      <c r="P2006" s="32"/>
      <c r="Q2006" s="38"/>
      <c r="R2006" s="36"/>
      <c r="S2006" s="12"/>
      <c r="T2006" s="79"/>
      <c r="U2006" s="79"/>
      <c r="V2006" s="129" t="s">
        <v>98</v>
      </c>
      <c r="W2006" s="132">
        <f>F2005</f>
        <v>11</v>
      </c>
      <c r="X2006" s="132"/>
      <c r="Y2006" s="132"/>
      <c r="Z2006" s="132"/>
      <c r="AA2006" s="6"/>
      <c r="AB2006" s="37"/>
    </row>
    <row r="2007" spans="1:28" ht="16">
      <c r="A2007" s="150"/>
      <c r="B2007" s="150"/>
      <c r="C2007" s="150"/>
      <c r="D2007" s="150"/>
      <c r="E2007" s="150"/>
      <c r="F2007" s="282"/>
      <c r="G2007" s="227"/>
      <c r="H2007" s="33"/>
      <c r="I2007" s="31"/>
      <c r="J2007" s="32"/>
      <c r="K2007" s="9"/>
      <c r="L2007" s="32"/>
      <c r="M2007" s="32"/>
      <c r="N2007" s="39"/>
      <c r="O2007" s="32"/>
      <c r="P2007" s="32"/>
      <c r="Q2007" s="38"/>
      <c r="R2007" s="36"/>
      <c r="S2007" s="12"/>
      <c r="T2007" s="79"/>
      <c r="U2007" s="79"/>
      <c r="V2007" s="79"/>
      <c r="W2007" s="9"/>
      <c r="X2007" s="9"/>
      <c r="Y2007" s="9"/>
      <c r="Z2007" s="9"/>
      <c r="AA2007" s="6"/>
      <c r="AB2007" s="37"/>
    </row>
    <row r="2008" spans="1:28" ht="16">
      <c r="A2008" s="150"/>
      <c r="B2008" s="150"/>
      <c r="C2008" s="150"/>
      <c r="D2008" s="150"/>
      <c r="E2008" s="150"/>
      <c r="F2008" s="282"/>
      <c r="G2008" s="227">
        <v>4</v>
      </c>
      <c r="H2008" s="154" t="s">
        <v>455</v>
      </c>
      <c r="I2008" s="31"/>
      <c r="J2008" s="32"/>
      <c r="K2008" s="9"/>
      <c r="L2008" s="32"/>
      <c r="M2008" s="32"/>
      <c r="N2008" s="39"/>
      <c r="O2008" s="32"/>
      <c r="P2008" s="32"/>
      <c r="Q2008" s="38"/>
      <c r="R2008" s="36"/>
      <c r="S2008" s="12"/>
      <c r="T2008" s="79"/>
      <c r="U2008" s="79"/>
      <c r="V2008" s="79"/>
      <c r="W2008" s="9"/>
      <c r="X2008" s="9"/>
      <c r="Y2008" s="9"/>
      <c r="Z2008" s="9"/>
      <c r="AA2008" s="6"/>
      <c r="AB2008" s="37"/>
    </row>
    <row r="2009" spans="1:28" ht="16">
      <c r="A2009" s="9">
        <v>3</v>
      </c>
      <c r="B2009" s="9">
        <v>1</v>
      </c>
      <c r="C2009" s="9">
        <v>4</v>
      </c>
      <c r="D2009" s="9" t="str">
        <f>"Dynan_"&amp;I2009&amp;"_"&amp;J2009&amp;"_"&amp;L2009&amp;"_"&amp;K2009</f>
        <v>Dynan_I5_696_39A_18C</v>
      </c>
      <c r="E2009" s="9" t="str">
        <f t="shared" ref="E2009:E2017" si="188">D2009&amp;"_Lung_Block"</f>
        <v>Dynan_I5_696_39A_18C_Lung_Block</v>
      </c>
      <c r="F2009" s="282" t="str">
        <f>F1983+1&amp;" (Row 4)"</f>
        <v>32 (Row 4)</v>
      </c>
      <c r="G2009" s="227">
        <v>4</v>
      </c>
      <c r="H2009" s="23" t="s">
        <v>411</v>
      </c>
      <c r="I2009" s="186" t="s">
        <v>420</v>
      </c>
      <c r="J2009" s="23">
        <v>696</v>
      </c>
      <c r="K2009" s="24" t="s">
        <v>44</v>
      </c>
      <c r="L2009" s="23" t="s">
        <v>456</v>
      </c>
      <c r="M2009" s="23" t="s">
        <v>357</v>
      </c>
      <c r="N2009" s="44">
        <v>1.5</v>
      </c>
      <c r="O2009" s="23" t="s">
        <v>35</v>
      </c>
      <c r="P2009" s="23" t="s">
        <v>63</v>
      </c>
      <c r="Q2009" s="191">
        <v>43242</v>
      </c>
      <c r="R2009" s="181">
        <v>43409</v>
      </c>
      <c r="S2009" s="147">
        <v>43742</v>
      </c>
      <c r="T2009" s="157">
        <f t="shared" ref="T2009:T2017" si="189">S2009-R2009</f>
        <v>333</v>
      </c>
      <c r="U2009" s="157">
        <v>0</v>
      </c>
      <c r="V2009" s="157">
        <v>0</v>
      </c>
      <c r="W2009" s="24"/>
      <c r="X2009" s="24"/>
      <c r="Y2009" s="24"/>
      <c r="Z2009" s="24"/>
      <c r="AA2009" s="156"/>
      <c r="AB2009" s="152" t="s">
        <v>127</v>
      </c>
    </row>
    <row r="2010" spans="1:28" ht="16">
      <c r="A2010" s="9">
        <v>3</v>
      </c>
      <c r="B2010" s="9">
        <v>1</v>
      </c>
      <c r="C2010" s="9">
        <v>4</v>
      </c>
      <c r="D2010" s="9" t="str">
        <f>"Dynan_"&amp;I2010&amp;"_"&amp;J2010&amp;"_"&amp;L2010&amp;"_"&amp;K2010</f>
        <v>Dynan_I5_697_39_18C</v>
      </c>
      <c r="E2010" s="9" t="str">
        <f t="shared" si="188"/>
        <v>Dynan_I5_697_39_18C_Lung_Block</v>
      </c>
      <c r="F2010" s="282" t="str">
        <f>F1983+2&amp;" (Row 4)"</f>
        <v>33 (Row 4)</v>
      </c>
      <c r="G2010" s="227">
        <v>4</v>
      </c>
      <c r="H2010" s="23" t="s">
        <v>411</v>
      </c>
      <c r="I2010" s="186" t="s">
        <v>420</v>
      </c>
      <c r="J2010" s="23">
        <v>697</v>
      </c>
      <c r="K2010" s="24" t="s">
        <v>44</v>
      </c>
      <c r="L2010" s="23">
        <v>39</v>
      </c>
      <c r="M2010" s="23" t="s">
        <v>357</v>
      </c>
      <c r="N2010" s="44">
        <v>1.5</v>
      </c>
      <c r="O2010" s="23" t="s">
        <v>35</v>
      </c>
      <c r="P2010" s="23" t="s">
        <v>63</v>
      </c>
      <c r="Q2010" s="191">
        <v>43242</v>
      </c>
      <c r="R2010" s="181">
        <v>43409</v>
      </c>
      <c r="S2010" s="147">
        <v>43742</v>
      </c>
      <c r="T2010" s="157">
        <f t="shared" si="189"/>
        <v>333</v>
      </c>
      <c r="U2010" s="157" t="s">
        <v>308</v>
      </c>
      <c r="V2010" s="157">
        <v>0</v>
      </c>
      <c r="W2010" s="24">
        <v>0</v>
      </c>
      <c r="X2010" s="24"/>
      <c r="Y2010" s="24"/>
      <c r="Z2010" s="24"/>
      <c r="AA2010" s="156"/>
      <c r="AB2010" s="152" t="s">
        <v>127</v>
      </c>
    </row>
    <row r="2011" spans="1:28" s="437" customFormat="1" ht="16" hidden="1">
      <c r="A2011" s="425" t="s">
        <v>58</v>
      </c>
      <c r="B2011" s="425" t="s">
        <v>58</v>
      </c>
      <c r="C2011" s="425" t="s">
        <v>58</v>
      </c>
      <c r="D2011" s="9" t="str">
        <f t="shared" ref="D2011:D2016" si="190">I2011&amp;"_"&amp;J2011&amp;"_"&amp;L2011&amp;"_"&amp;K2011</f>
        <v>i5_729_46B_18C</v>
      </c>
      <c r="E2011" s="9" t="str">
        <f t="shared" si="188"/>
        <v>i5_729_46B_18C_Lung_Block</v>
      </c>
      <c r="F2011" s="760">
        <v>3</v>
      </c>
      <c r="G2011" s="428">
        <v>4</v>
      </c>
      <c r="H2011" s="429" t="s">
        <v>411</v>
      </c>
      <c r="I2011" s="471" t="s">
        <v>439</v>
      </c>
      <c r="J2011" s="425">
        <v>729</v>
      </c>
      <c r="K2011" s="425" t="s">
        <v>44</v>
      </c>
      <c r="L2011" s="429" t="s">
        <v>416</v>
      </c>
      <c r="M2011" s="429" t="s">
        <v>357</v>
      </c>
      <c r="N2011" s="431">
        <v>1.5</v>
      </c>
      <c r="O2011" s="429" t="s">
        <v>35</v>
      </c>
      <c r="P2011" s="429" t="s">
        <v>63</v>
      </c>
      <c r="Q2011" s="473">
        <v>43242</v>
      </c>
      <c r="R2011" s="474">
        <v>43409</v>
      </c>
      <c r="S2011" s="447">
        <v>43593</v>
      </c>
      <c r="T2011" s="450">
        <f t="shared" si="189"/>
        <v>184</v>
      </c>
      <c r="U2011" s="450">
        <v>0</v>
      </c>
      <c r="V2011" s="450">
        <v>0</v>
      </c>
      <c r="W2011" s="425"/>
      <c r="X2011" s="425"/>
      <c r="Y2011" s="425"/>
      <c r="Z2011" s="425"/>
      <c r="AA2011" s="452"/>
      <c r="AB2011" s="426" t="s">
        <v>457</v>
      </c>
    </row>
    <row r="2012" spans="1:28" s="437" customFormat="1" ht="16" hidden="1">
      <c r="A2012" s="425" t="s">
        <v>58</v>
      </c>
      <c r="B2012" s="425" t="s">
        <v>58</v>
      </c>
      <c r="C2012" s="425" t="s">
        <v>58</v>
      </c>
      <c r="D2012" s="9" t="str">
        <f t="shared" si="190"/>
        <v>I5_732_47B_18C</v>
      </c>
      <c r="E2012" s="9" t="str">
        <f t="shared" si="188"/>
        <v>I5_732_47B_18C_Lung_Block</v>
      </c>
      <c r="F2012" s="760">
        <v>4</v>
      </c>
      <c r="G2012" s="428">
        <v>4</v>
      </c>
      <c r="H2012" s="429" t="s">
        <v>411</v>
      </c>
      <c r="I2012" s="471" t="s">
        <v>420</v>
      </c>
      <c r="J2012" s="429">
        <v>732</v>
      </c>
      <c r="K2012" s="425" t="s">
        <v>44</v>
      </c>
      <c r="L2012" s="429" t="s">
        <v>458</v>
      </c>
      <c r="M2012" s="429" t="s">
        <v>357</v>
      </c>
      <c r="N2012" s="431">
        <v>1.5</v>
      </c>
      <c r="O2012" s="429" t="s">
        <v>35</v>
      </c>
      <c r="P2012" s="429" t="s">
        <v>63</v>
      </c>
      <c r="Q2012" s="473">
        <v>43242</v>
      </c>
      <c r="R2012" s="474">
        <v>43409</v>
      </c>
      <c r="S2012" s="447">
        <v>43537</v>
      </c>
      <c r="T2012" s="450">
        <f t="shared" si="189"/>
        <v>128</v>
      </c>
      <c r="U2012" s="450">
        <v>0</v>
      </c>
      <c r="V2012" s="450">
        <v>0</v>
      </c>
      <c r="W2012" s="471"/>
      <c r="X2012" s="471"/>
      <c r="Y2012" s="471"/>
      <c r="Z2012" s="471"/>
      <c r="AA2012" s="477"/>
      <c r="AB2012" s="426" t="s">
        <v>127</v>
      </c>
    </row>
    <row r="2013" spans="1:28" s="437" customFormat="1" ht="16" hidden="1">
      <c r="A2013" s="425" t="s">
        <v>58</v>
      </c>
      <c r="B2013" s="425" t="s">
        <v>58</v>
      </c>
      <c r="C2013" s="425" t="s">
        <v>58</v>
      </c>
      <c r="D2013" s="9" t="str">
        <f t="shared" si="190"/>
        <v>i5_733_47_18C</v>
      </c>
      <c r="E2013" s="9" t="str">
        <f t="shared" si="188"/>
        <v>i5_733_47_18C_Lung_Block</v>
      </c>
      <c r="F2013" s="760">
        <v>5</v>
      </c>
      <c r="G2013" s="428">
        <v>4</v>
      </c>
      <c r="H2013" s="429" t="s">
        <v>411</v>
      </c>
      <c r="I2013" s="471" t="s">
        <v>439</v>
      </c>
      <c r="J2013" s="429">
        <v>733</v>
      </c>
      <c r="K2013" s="425" t="s">
        <v>44</v>
      </c>
      <c r="L2013" s="429">
        <v>47</v>
      </c>
      <c r="M2013" s="429" t="s">
        <v>357</v>
      </c>
      <c r="N2013" s="431">
        <v>1.5</v>
      </c>
      <c r="O2013" s="429" t="s">
        <v>35</v>
      </c>
      <c r="P2013" s="429" t="s">
        <v>63</v>
      </c>
      <c r="Q2013" s="473">
        <v>43242</v>
      </c>
      <c r="R2013" s="474">
        <v>43409</v>
      </c>
      <c r="S2013" s="447">
        <v>43537</v>
      </c>
      <c r="T2013" s="450">
        <f t="shared" si="189"/>
        <v>128</v>
      </c>
      <c r="U2013" s="450">
        <v>0</v>
      </c>
      <c r="V2013" s="450">
        <v>0</v>
      </c>
      <c r="W2013" s="471"/>
      <c r="X2013" s="471"/>
      <c r="Y2013" s="471"/>
      <c r="Z2013" s="471"/>
      <c r="AA2013" s="477"/>
      <c r="AB2013" s="426" t="s">
        <v>127</v>
      </c>
    </row>
    <row r="2014" spans="1:28" s="437" customFormat="1" ht="16" hidden="1">
      <c r="A2014" s="425" t="s">
        <v>58</v>
      </c>
      <c r="B2014" s="425" t="s">
        <v>58</v>
      </c>
      <c r="C2014" s="425" t="s">
        <v>58</v>
      </c>
      <c r="D2014" s="9" t="str">
        <f t="shared" si="190"/>
        <v>i5_935_87_18C</v>
      </c>
      <c r="E2014" s="9" t="str">
        <f t="shared" si="188"/>
        <v>i5_935_87_18C_Lung_Block</v>
      </c>
      <c r="F2014" s="760">
        <v>6</v>
      </c>
      <c r="G2014" s="428">
        <v>4</v>
      </c>
      <c r="H2014" s="429" t="s">
        <v>411</v>
      </c>
      <c r="I2014" s="471" t="s">
        <v>439</v>
      </c>
      <c r="J2014" s="425">
        <v>935</v>
      </c>
      <c r="K2014" s="425" t="s">
        <v>44</v>
      </c>
      <c r="L2014" s="425">
        <v>87</v>
      </c>
      <c r="M2014" s="429" t="s">
        <v>357</v>
      </c>
      <c r="N2014" s="431">
        <v>1.5</v>
      </c>
      <c r="O2014" s="429" t="s">
        <v>35</v>
      </c>
      <c r="P2014" s="429" t="s">
        <v>63</v>
      </c>
      <c r="Q2014" s="473">
        <v>43242</v>
      </c>
      <c r="R2014" s="474">
        <v>43409</v>
      </c>
      <c r="S2014" s="447">
        <v>43594</v>
      </c>
      <c r="T2014" s="450">
        <f t="shared" si="189"/>
        <v>185</v>
      </c>
      <c r="U2014" s="450">
        <v>0</v>
      </c>
      <c r="V2014" s="450">
        <v>0</v>
      </c>
      <c r="W2014" s="425"/>
      <c r="X2014" s="425"/>
      <c r="Y2014" s="425"/>
      <c r="Z2014" s="425"/>
      <c r="AA2014" s="452"/>
      <c r="AB2014" s="426" t="s">
        <v>457</v>
      </c>
    </row>
    <row r="2015" spans="1:28" s="437" customFormat="1" ht="16" hidden="1">
      <c r="A2015" s="425" t="s">
        <v>58</v>
      </c>
      <c r="B2015" s="425" t="s">
        <v>58</v>
      </c>
      <c r="C2015" s="425" t="s">
        <v>58</v>
      </c>
      <c r="D2015" s="9" t="str">
        <f t="shared" si="190"/>
        <v>i5_936_87_18C</v>
      </c>
      <c r="E2015" s="9" t="str">
        <f t="shared" si="188"/>
        <v>i5_936_87_18C_Lung_Block</v>
      </c>
      <c r="F2015" s="760">
        <v>7</v>
      </c>
      <c r="G2015" s="428">
        <v>4</v>
      </c>
      <c r="H2015" s="429" t="s">
        <v>411</v>
      </c>
      <c r="I2015" s="471" t="s">
        <v>439</v>
      </c>
      <c r="J2015" s="425">
        <v>936</v>
      </c>
      <c r="K2015" s="425" t="s">
        <v>44</v>
      </c>
      <c r="L2015" s="425">
        <v>87</v>
      </c>
      <c r="M2015" s="429" t="s">
        <v>357</v>
      </c>
      <c r="N2015" s="431">
        <v>1.5</v>
      </c>
      <c r="O2015" s="429" t="s">
        <v>35</v>
      </c>
      <c r="P2015" s="429" t="s">
        <v>63</v>
      </c>
      <c r="Q2015" s="473">
        <v>43242</v>
      </c>
      <c r="R2015" s="474">
        <v>43409</v>
      </c>
      <c r="S2015" s="447">
        <v>43594</v>
      </c>
      <c r="T2015" s="450">
        <f t="shared" si="189"/>
        <v>185</v>
      </c>
      <c r="U2015" s="450">
        <v>0</v>
      </c>
      <c r="V2015" s="450">
        <v>0</v>
      </c>
      <c r="W2015" s="425"/>
      <c r="X2015" s="425"/>
      <c r="Y2015" s="425"/>
      <c r="Z2015" s="425"/>
      <c r="AA2015" s="452"/>
      <c r="AB2015" s="426" t="s">
        <v>457</v>
      </c>
    </row>
    <row r="2016" spans="1:28" s="437" customFormat="1" ht="16" hidden="1">
      <c r="A2016" s="425" t="s">
        <v>58</v>
      </c>
      <c r="B2016" s="425" t="s">
        <v>58</v>
      </c>
      <c r="C2016" s="425" t="s">
        <v>58</v>
      </c>
      <c r="D2016" s="9" t="str">
        <f t="shared" si="190"/>
        <v>i5_937_87_18C</v>
      </c>
      <c r="E2016" s="9" t="str">
        <f t="shared" si="188"/>
        <v>i5_937_87_18C_Lung_Block</v>
      </c>
      <c r="F2016" s="760">
        <v>8</v>
      </c>
      <c r="G2016" s="428">
        <v>4</v>
      </c>
      <c r="H2016" s="429" t="s">
        <v>411</v>
      </c>
      <c r="I2016" s="471" t="s">
        <v>439</v>
      </c>
      <c r="J2016" s="425">
        <v>937</v>
      </c>
      <c r="K2016" s="425" t="s">
        <v>44</v>
      </c>
      <c r="L2016" s="425">
        <v>87</v>
      </c>
      <c r="M2016" s="429" t="s">
        <v>357</v>
      </c>
      <c r="N2016" s="431">
        <v>1.5</v>
      </c>
      <c r="O2016" s="429" t="s">
        <v>35</v>
      </c>
      <c r="P2016" s="429" t="s">
        <v>63</v>
      </c>
      <c r="Q2016" s="473">
        <v>43242</v>
      </c>
      <c r="R2016" s="474">
        <v>43409</v>
      </c>
      <c r="S2016" s="447">
        <v>43594</v>
      </c>
      <c r="T2016" s="450">
        <f t="shared" si="189"/>
        <v>185</v>
      </c>
      <c r="U2016" s="450">
        <v>0</v>
      </c>
      <c r="V2016" s="450">
        <v>0</v>
      </c>
      <c r="W2016" s="425"/>
      <c r="X2016" s="425"/>
      <c r="Y2016" s="425"/>
      <c r="Z2016" s="425"/>
      <c r="AA2016" s="452"/>
      <c r="AB2016" s="426" t="s">
        <v>457</v>
      </c>
    </row>
    <row r="2017" spans="1:28" ht="16">
      <c r="A2017" s="9">
        <v>3</v>
      </c>
      <c r="B2017" s="9">
        <v>1</v>
      </c>
      <c r="C2017" s="9">
        <v>5</v>
      </c>
      <c r="D2017" s="9" t="str">
        <f>"Dynan_"&amp;I2017&amp;"_"&amp;J2017&amp;"_"&amp;L2017&amp;"_"&amp;K2017</f>
        <v>Dynan_I6_781_199A_19A</v>
      </c>
      <c r="E2017" s="9" t="str">
        <f t="shared" si="188"/>
        <v>Dynan_I6_781_199A_19A_Lung_Block</v>
      </c>
      <c r="F2017" s="282">
        <f>F2005+1</f>
        <v>12</v>
      </c>
      <c r="G2017" s="227">
        <v>4</v>
      </c>
      <c r="H2017" s="23" t="s">
        <v>411</v>
      </c>
      <c r="I2017" s="177" t="s">
        <v>429</v>
      </c>
      <c r="J2017" s="178">
        <v>781</v>
      </c>
      <c r="K2017" s="24" t="s">
        <v>33</v>
      </c>
      <c r="L2017" s="178" t="s">
        <v>459</v>
      </c>
      <c r="M2017" s="178" t="s">
        <v>357</v>
      </c>
      <c r="N2017" s="179">
        <v>1.5</v>
      </c>
      <c r="O2017" s="178" t="s">
        <v>35</v>
      </c>
      <c r="P2017" s="178" t="s">
        <v>63</v>
      </c>
      <c r="Q2017" s="180">
        <v>43410</v>
      </c>
      <c r="R2017" s="181">
        <v>43578</v>
      </c>
      <c r="S2017" s="147">
        <v>43637</v>
      </c>
      <c r="T2017" s="157">
        <f t="shared" si="189"/>
        <v>59</v>
      </c>
      <c r="U2017" s="157">
        <v>0</v>
      </c>
      <c r="V2017" s="157">
        <v>0</v>
      </c>
      <c r="W2017" s="177"/>
      <c r="X2017" s="177"/>
      <c r="Y2017" s="177"/>
      <c r="Z2017" s="177"/>
      <c r="AA2017" s="182"/>
      <c r="AB2017" s="152" t="s">
        <v>224</v>
      </c>
    </row>
    <row r="2018" spans="1:28" ht="16">
      <c r="A2018" s="150"/>
      <c r="B2018" s="150"/>
      <c r="C2018" s="150"/>
      <c r="D2018" s="150"/>
      <c r="E2018" s="150"/>
      <c r="F2018" s="282"/>
      <c r="G2018" s="227"/>
      <c r="H2018" s="33"/>
      <c r="I2018" s="31"/>
      <c r="J2018" s="33"/>
      <c r="K2018" s="9"/>
      <c r="L2018" s="33"/>
      <c r="M2018" s="33"/>
      <c r="N2018" s="34"/>
      <c r="O2018" s="33"/>
      <c r="P2018" s="33"/>
      <c r="Q2018" s="35"/>
      <c r="R2018" s="36"/>
      <c r="S2018" s="12"/>
      <c r="T2018" s="79"/>
      <c r="U2018" s="79"/>
      <c r="V2018" s="129" t="s">
        <v>98</v>
      </c>
      <c r="W2018" s="132">
        <f>F2017</f>
        <v>12</v>
      </c>
      <c r="X2018" s="132"/>
      <c r="Y2018" s="132"/>
      <c r="Z2018" s="132"/>
      <c r="AA2018" s="6"/>
      <c r="AB2018" s="37"/>
    </row>
    <row r="2019" spans="1:28" ht="16">
      <c r="A2019" s="150"/>
      <c r="B2019" s="150"/>
      <c r="C2019" s="150"/>
      <c r="D2019" s="150"/>
      <c r="E2019" s="150"/>
      <c r="F2019" s="282"/>
      <c r="G2019" s="227"/>
      <c r="H2019" s="33"/>
      <c r="I2019" s="31"/>
      <c r="J2019" s="33"/>
      <c r="K2019" s="9"/>
      <c r="L2019" s="33"/>
      <c r="M2019" s="33"/>
      <c r="N2019" s="34"/>
      <c r="O2019" s="33"/>
      <c r="P2019" s="33"/>
      <c r="Q2019" s="35"/>
      <c r="R2019" s="36"/>
      <c r="S2019" s="12"/>
      <c r="T2019" s="79"/>
      <c r="U2019" s="79"/>
      <c r="V2019" s="79"/>
      <c r="W2019" s="9"/>
      <c r="X2019" s="9"/>
      <c r="Y2019" s="9"/>
      <c r="Z2019" s="9"/>
      <c r="AA2019" s="6"/>
      <c r="AB2019" s="37"/>
    </row>
    <row r="2020" spans="1:28" ht="16">
      <c r="A2020" s="150"/>
      <c r="B2020" s="150"/>
      <c r="C2020" s="150"/>
      <c r="D2020" s="150"/>
      <c r="E2020" s="150"/>
      <c r="F2020" s="282"/>
      <c r="G2020" s="227"/>
      <c r="H2020" s="154" t="s">
        <v>390</v>
      </c>
      <c r="I2020" s="31"/>
      <c r="J2020" s="33"/>
      <c r="K2020" s="9"/>
      <c r="L2020" s="33"/>
      <c r="M2020" s="33"/>
      <c r="N2020" s="34"/>
      <c r="O2020" s="33"/>
      <c r="P2020" s="33"/>
      <c r="Q2020" s="35"/>
      <c r="R2020" s="36"/>
      <c r="S2020" s="12"/>
      <c r="T2020" s="79"/>
      <c r="U2020" s="79"/>
      <c r="V2020" s="79"/>
      <c r="W2020" s="9"/>
      <c r="X2020" s="9"/>
      <c r="Y2020" s="9"/>
      <c r="Z2020" s="9"/>
      <c r="AA2020" s="6"/>
      <c r="AB2020" s="37"/>
    </row>
    <row r="2021" spans="1:28" s="437" customFormat="1" ht="16" hidden="1">
      <c r="A2021" s="425" t="s">
        <v>58</v>
      </c>
      <c r="B2021" s="425" t="s">
        <v>58</v>
      </c>
      <c r="C2021" s="425" t="s">
        <v>58</v>
      </c>
      <c r="D2021" s="426"/>
      <c r="E2021" s="426"/>
      <c r="F2021" s="760">
        <v>1</v>
      </c>
      <c r="G2021" s="428">
        <v>4</v>
      </c>
      <c r="H2021" s="429" t="s">
        <v>411</v>
      </c>
      <c r="I2021" s="471" t="s">
        <v>429</v>
      </c>
      <c r="J2021" s="476" t="s">
        <v>45</v>
      </c>
      <c r="K2021" s="425" t="s">
        <v>33</v>
      </c>
      <c r="L2021" s="476">
        <v>188</v>
      </c>
      <c r="M2021" s="476" t="s">
        <v>357</v>
      </c>
      <c r="N2021" s="472">
        <v>1.5</v>
      </c>
      <c r="O2021" s="476" t="s">
        <v>35</v>
      </c>
      <c r="P2021" s="476" t="s">
        <v>63</v>
      </c>
      <c r="Q2021" s="473">
        <v>43410</v>
      </c>
      <c r="R2021" s="474">
        <v>43578</v>
      </c>
      <c r="S2021" s="447">
        <v>43570</v>
      </c>
      <c r="T2021" s="450">
        <f>S2021-R2021</f>
        <v>-8</v>
      </c>
      <c r="U2021" s="450">
        <v>0</v>
      </c>
      <c r="V2021" s="450"/>
      <c r="W2021" s="471"/>
      <c r="X2021" s="471"/>
      <c r="Y2021" s="471"/>
      <c r="Z2021" s="471"/>
      <c r="AA2021" s="477"/>
      <c r="AB2021" s="426" t="s">
        <v>460</v>
      </c>
    </row>
    <row r="2022" spans="1:28" s="437" customFormat="1" ht="16" hidden="1">
      <c r="A2022" s="425" t="s">
        <v>58</v>
      </c>
      <c r="B2022" s="425" t="s">
        <v>58</v>
      </c>
      <c r="C2022" s="425" t="s">
        <v>58</v>
      </c>
      <c r="D2022" s="426"/>
      <c r="E2022" s="426"/>
      <c r="F2022" s="760">
        <v>2</v>
      </c>
      <c r="G2022" s="428">
        <v>4</v>
      </c>
      <c r="H2022" s="429" t="s">
        <v>411</v>
      </c>
      <c r="I2022" s="471" t="s">
        <v>429</v>
      </c>
      <c r="J2022" s="476" t="s">
        <v>45</v>
      </c>
      <c r="K2022" s="425" t="s">
        <v>33</v>
      </c>
      <c r="L2022" s="476">
        <v>180</v>
      </c>
      <c r="M2022" s="476" t="s">
        <v>357</v>
      </c>
      <c r="N2022" s="472">
        <v>1.5</v>
      </c>
      <c r="O2022" s="476" t="s">
        <v>35</v>
      </c>
      <c r="P2022" s="476" t="s">
        <v>63</v>
      </c>
      <c r="Q2022" s="473">
        <v>43410</v>
      </c>
      <c r="R2022" s="474">
        <v>43578</v>
      </c>
      <c r="S2022" s="447">
        <v>43576</v>
      </c>
      <c r="T2022" s="450">
        <f>S2022-R2022</f>
        <v>-2</v>
      </c>
      <c r="U2022" s="450">
        <v>0</v>
      </c>
      <c r="V2022" s="450"/>
      <c r="W2022" s="471"/>
      <c r="X2022" s="471"/>
      <c r="Y2022" s="471"/>
      <c r="Z2022" s="471"/>
      <c r="AA2022" s="477"/>
      <c r="AB2022" s="426" t="s">
        <v>461</v>
      </c>
    </row>
    <row r="2023" spans="1:28" s="437" customFormat="1" ht="16" hidden="1">
      <c r="A2023" s="425" t="s">
        <v>58</v>
      </c>
      <c r="B2023" s="425" t="s">
        <v>58</v>
      </c>
      <c r="C2023" s="425" t="s">
        <v>58</v>
      </c>
      <c r="D2023" s="426"/>
      <c r="E2023" s="426"/>
      <c r="F2023" s="760">
        <v>3</v>
      </c>
      <c r="G2023" s="428">
        <v>4</v>
      </c>
      <c r="H2023" s="429" t="s">
        <v>411</v>
      </c>
      <c r="I2023" s="471" t="s">
        <v>439</v>
      </c>
      <c r="J2023" s="429">
        <v>695</v>
      </c>
      <c r="K2023" s="425" t="s">
        <v>44</v>
      </c>
      <c r="L2023" s="429">
        <v>39</v>
      </c>
      <c r="M2023" s="429" t="s">
        <v>357</v>
      </c>
      <c r="N2023" s="431">
        <v>1.5</v>
      </c>
      <c r="O2023" s="429" t="s">
        <v>35</v>
      </c>
      <c r="P2023" s="429" t="s">
        <v>63</v>
      </c>
      <c r="Q2023" s="473">
        <v>43242</v>
      </c>
      <c r="R2023" s="474">
        <v>43409</v>
      </c>
      <c r="S2023" s="447" t="s">
        <v>134</v>
      </c>
      <c r="T2023" s="450"/>
      <c r="U2023" s="450" t="s">
        <v>308</v>
      </c>
      <c r="V2023" s="450"/>
      <c r="W2023" s="471"/>
      <c r="X2023" s="471"/>
      <c r="Y2023" s="471"/>
      <c r="Z2023" s="471"/>
      <c r="AA2023" s="477"/>
      <c r="AB2023" s="426" t="s">
        <v>136</v>
      </c>
    </row>
    <row r="2024" spans="1:28" ht="16">
      <c r="A2024" s="824" t="str">
        <f>"Total Subjects Received "&amp;"("&amp;I2009&amp;")"</f>
        <v>Total Subjects Received (I5)</v>
      </c>
      <c r="B2024" s="825"/>
      <c r="C2024" s="826"/>
      <c r="D2024" s="788" t="s">
        <v>462</v>
      </c>
      <c r="E2024" s="788" t="s">
        <v>462</v>
      </c>
      <c r="F2024" s="282"/>
      <c r="G2024" s="227"/>
      <c r="H2024" s="33"/>
      <c r="I2024" s="31"/>
      <c r="J2024" s="33"/>
      <c r="K2024" s="9"/>
      <c r="L2024" s="33"/>
      <c r="M2024" s="33"/>
      <c r="N2024" s="34"/>
      <c r="O2024" s="33"/>
      <c r="P2024" s="33"/>
      <c r="Q2024" s="35"/>
      <c r="R2024" s="36"/>
      <c r="S2024" s="12"/>
      <c r="T2024" s="79"/>
      <c r="U2024" s="79"/>
      <c r="V2024" s="129" t="s">
        <v>98</v>
      </c>
      <c r="W2024" s="132">
        <f>F2023</f>
        <v>3</v>
      </c>
      <c r="X2024" s="132"/>
      <c r="Y2024" s="132"/>
      <c r="Z2024" s="132"/>
      <c r="AA2024" s="6"/>
      <c r="AB2024" s="37"/>
    </row>
    <row r="2025" spans="1:28" ht="16">
      <c r="A2025" s="824" t="str">
        <f>"Total Subjects Received "&amp;"("&amp;I2017&amp;")"</f>
        <v>Total Subjects Received (I6)</v>
      </c>
      <c r="B2025" s="825"/>
      <c r="C2025" s="826"/>
      <c r="D2025" s="788" t="s">
        <v>463</v>
      </c>
      <c r="E2025" s="788" t="s">
        <v>463</v>
      </c>
      <c r="F2025" s="282"/>
      <c r="G2025" s="227"/>
      <c r="H2025" s="33"/>
      <c r="I2025" s="31"/>
      <c r="J2025" s="33"/>
      <c r="K2025" s="9"/>
      <c r="L2025" s="33"/>
      <c r="M2025" s="33"/>
      <c r="N2025" s="34"/>
      <c r="O2025" s="33"/>
      <c r="P2025" s="33"/>
      <c r="Q2025" s="35"/>
      <c r="R2025" s="36"/>
      <c r="S2025" s="12"/>
      <c r="T2025" s="79"/>
      <c r="U2025" s="79"/>
      <c r="V2025" s="79"/>
      <c r="W2025" s="9"/>
      <c r="X2025" s="9"/>
      <c r="Y2025" s="9"/>
      <c r="Z2025" s="9"/>
      <c r="AA2025" s="6"/>
      <c r="AB2025" s="37"/>
    </row>
    <row r="2026" spans="1:28" ht="16">
      <c r="A2026" s="150"/>
      <c r="B2026" s="150"/>
      <c r="C2026" s="150"/>
      <c r="D2026" s="150"/>
      <c r="E2026" s="150"/>
      <c r="F2026" s="282"/>
      <c r="G2026" s="227"/>
      <c r="H2026" s="33"/>
      <c r="I2026" s="31"/>
      <c r="J2026" s="33"/>
      <c r="K2026" s="9"/>
      <c r="L2026" s="33"/>
      <c r="M2026" s="33"/>
      <c r="N2026" s="34"/>
      <c r="O2026" s="33"/>
      <c r="P2026" s="33"/>
      <c r="Q2026" s="35"/>
      <c r="R2026" s="36"/>
      <c r="S2026" s="12"/>
      <c r="T2026" s="79"/>
      <c r="U2026" s="79"/>
      <c r="V2026" s="79"/>
      <c r="W2026" s="9"/>
      <c r="X2026" s="9"/>
      <c r="Y2026" s="9"/>
      <c r="Z2026" s="9"/>
      <c r="AA2026" s="6"/>
      <c r="AB2026" s="37"/>
    </row>
    <row r="2027" spans="1:28" ht="16">
      <c r="A2027" s="150"/>
      <c r="B2027" s="150"/>
      <c r="C2027" s="150"/>
      <c r="D2027" s="150"/>
      <c r="E2027" s="150"/>
      <c r="F2027" s="282"/>
      <c r="G2027" s="227"/>
      <c r="H2027" s="265" t="s">
        <v>295</v>
      </c>
      <c r="I2027" s="31"/>
      <c r="J2027" s="33"/>
      <c r="K2027" s="9"/>
      <c r="L2027" s="33"/>
      <c r="M2027" s="33"/>
      <c r="N2027" s="34"/>
      <c r="O2027" s="33"/>
      <c r="P2027" s="33"/>
      <c r="Q2027" s="35"/>
      <c r="R2027" s="36"/>
      <c r="S2027" s="12"/>
      <c r="T2027" s="79"/>
      <c r="U2027" s="79"/>
      <c r="V2027" s="79"/>
      <c r="W2027" s="9"/>
      <c r="X2027" s="9"/>
      <c r="Y2027" s="9"/>
      <c r="Z2027" s="9"/>
      <c r="AA2027" s="6"/>
      <c r="AB2027" s="37"/>
    </row>
    <row r="2028" spans="1:28" ht="16">
      <c r="A2028" s="9">
        <v>3</v>
      </c>
      <c r="B2028" s="9">
        <v>1</v>
      </c>
      <c r="C2028" s="9">
        <v>6</v>
      </c>
      <c r="D2028" s="9" t="str">
        <f>"Dynan_"&amp;I2028&amp;"_"&amp;J2028&amp;"_"&amp;L2028&amp;"_"&amp;K2028</f>
        <v>Dynan_J1_588_18_18C</v>
      </c>
      <c r="E2028" s="9" t="str">
        <f>D2028&amp;"_Lung_Block"</f>
        <v>Dynan_J1_588_18_18C_Lung_Block</v>
      </c>
      <c r="F2028" s="282">
        <f>1</f>
        <v>1</v>
      </c>
      <c r="G2028" s="227"/>
      <c r="H2028" s="23" t="s">
        <v>464</v>
      </c>
      <c r="I2028" s="186" t="s">
        <v>465</v>
      </c>
      <c r="J2028" s="23">
        <v>588</v>
      </c>
      <c r="K2028" s="24" t="s">
        <v>44</v>
      </c>
      <c r="L2028" s="23">
        <v>18</v>
      </c>
      <c r="M2028" s="23" t="s">
        <v>357</v>
      </c>
      <c r="N2028" s="44">
        <v>1.5</v>
      </c>
      <c r="O2028" s="23" t="s">
        <v>35</v>
      </c>
      <c r="P2028" s="23" t="s">
        <v>142</v>
      </c>
      <c r="Q2028" s="271">
        <v>43242</v>
      </c>
      <c r="R2028" s="272">
        <v>43409</v>
      </c>
      <c r="S2028" s="147">
        <v>43439</v>
      </c>
      <c r="T2028" s="157">
        <f>S2028-R2028</f>
        <v>30</v>
      </c>
      <c r="U2028" s="157"/>
      <c r="V2028" s="157"/>
      <c r="W2028" s="177"/>
      <c r="X2028" s="177"/>
      <c r="Y2028" s="177"/>
      <c r="Z2028" s="177"/>
      <c r="AA2028" s="177"/>
      <c r="AB2028" s="24"/>
    </row>
    <row r="2029" spans="1:28" ht="16">
      <c r="A2029" s="9">
        <v>3</v>
      </c>
      <c r="B2029" s="9">
        <v>1</v>
      </c>
      <c r="C2029" s="9">
        <v>6</v>
      </c>
      <c r="D2029" s="9" t="str">
        <f>"Dynan_"&amp;I2029&amp;"_"&amp;J2029&amp;"_"&amp;L2029&amp;"_"&amp;K2029</f>
        <v>Dynan_J1_589_18_18C</v>
      </c>
      <c r="E2029" s="9" t="str">
        <f>D2029&amp;"_Lung_Block"</f>
        <v>Dynan_J1_589_18_18C_Lung_Block</v>
      </c>
      <c r="F2029" s="282">
        <f>F2028+1</f>
        <v>2</v>
      </c>
      <c r="G2029" s="227"/>
      <c r="H2029" s="23" t="s">
        <v>464</v>
      </c>
      <c r="I2029" s="186" t="s">
        <v>465</v>
      </c>
      <c r="J2029" s="23">
        <v>589</v>
      </c>
      <c r="K2029" s="24" t="s">
        <v>44</v>
      </c>
      <c r="L2029" s="23">
        <v>18</v>
      </c>
      <c r="M2029" s="23" t="s">
        <v>357</v>
      </c>
      <c r="N2029" s="44">
        <v>1.5</v>
      </c>
      <c r="O2029" s="23" t="s">
        <v>35</v>
      </c>
      <c r="P2029" s="23" t="s">
        <v>142</v>
      </c>
      <c r="Q2029" s="271">
        <v>43242</v>
      </c>
      <c r="R2029" s="272">
        <v>43409</v>
      </c>
      <c r="S2029" s="147">
        <v>43439</v>
      </c>
      <c r="T2029" s="157">
        <f>S2029-R2029</f>
        <v>30</v>
      </c>
      <c r="U2029" s="157"/>
      <c r="V2029" s="157"/>
      <c r="W2029" s="177"/>
      <c r="X2029" s="177"/>
      <c r="Y2029" s="177"/>
      <c r="Z2029" s="177"/>
      <c r="AA2029" s="177"/>
      <c r="AB2029" s="24"/>
    </row>
    <row r="2030" spans="1:28" ht="16">
      <c r="A2030" s="9">
        <v>3</v>
      </c>
      <c r="B2030" s="9">
        <v>1</v>
      </c>
      <c r="C2030" s="9">
        <v>6</v>
      </c>
      <c r="D2030" s="9" t="str">
        <f>"Dynan_"&amp;I2030&amp;"_"&amp;J2030&amp;"_"&amp;L2030&amp;"_"&amp;K2030</f>
        <v>Dynan_J1_590_18_18C</v>
      </c>
      <c r="E2030" s="9" t="str">
        <f>D2030&amp;"_Lung_Block"</f>
        <v>Dynan_J1_590_18_18C_Lung_Block</v>
      </c>
      <c r="F2030" s="282">
        <f t="shared" ref="F2030:F2053" si="191">F2029+1</f>
        <v>3</v>
      </c>
      <c r="G2030" s="227"/>
      <c r="H2030" s="23" t="s">
        <v>464</v>
      </c>
      <c r="I2030" s="186" t="s">
        <v>465</v>
      </c>
      <c r="J2030" s="23">
        <v>590</v>
      </c>
      <c r="K2030" s="24" t="s">
        <v>44</v>
      </c>
      <c r="L2030" s="23">
        <v>18</v>
      </c>
      <c r="M2030" s="23" t="s">
        <v>357</v>
      </c>
      <c r="N2030" s="44">
        <v>1.5</v>
      </c>
      <c r="O2030" s="23" t="s">
        <v>35</v>
      </c>
      <c r="P2030" s="23" t="s">
        <v>142</v>
      </c>
      <c r="Q2030" s="271">
        <v>43242</v>
      </c>
      <c r="R2030" s="272">
        <v>43409</v>
      </c>
      <c r="S2030" s="147">
        <v>43439</v>
      </c>
      <c r="T2030" s="157">
        <f>S2030-R2030</f>
        <v>30</v>
      </c>
      <c r="U2030" s="157"/>
      <c r="V2030" s="157"/>
      <c r="W2030" s="177"/>
      <c r="X2030" s="177"/>
      <c r="Y2030" s="177"/>
      <c r="Z2030" s="177"/>
      <c r="AA2030" s="177"/>
      <c r="AB2030" s="24"/>
    </row>
    <row r="2031" spans="1:28" ht="16">
      <c r="A2031" s="9">
        <v>3</v>
      </c>
      <c r="B2031" s="9">
        <v>1</v>
      </c>
      <c r="C2031" s="9">
        <v>6</v>
      </c>
      <c r="D2031" s="9" t="str">
        <f>"Dynan_"&amp;I2031&amp;"_"&amp;J2031&amp;"_"&amp;L2031&amp;"_"&amp;K2031</f>
        <v>Dynan_J1_591_18_18C</v>
      </c>
      <c r="E2031" s="9" t="str">
        <f>D2031&amp;"_Lung_Block"</f>
        <v>Dynan_J1_591_18_18C_Lung_Block</v>
      </c>
      <c r="F2031" s="282">
        <f t="shared" si="191"/>
        <v>4</v>
      </c>
      <c r="G2031" s="227"/>
      <c r="H2031" s="23" t="s">
        <v>464</v>
      </c>
      <c r="I2031" s="186" t="s">
        <v>465</v>
      </c>
      <c r="J2031" s="23">
        <v>591</v>
      </c>
      <c r="K2031" s="24" t="s">
        <v>44</v>
      </c>
      <c r="L2031" s="23">
        <v>18</v>
      </c>
      <c r="M2031" s="23" t="s">
        <v>357</v>
      </c>
      <c r="N2031" s="44">
        <v>1.5</v>
      </c>
      <c r="O2031" s="23" t="s">
        <v>35</v>
      </c>
      <c r="P2031" s="23" t="s">
        <v>142</v>
      </c>
      <c r="Q2031" s="271">
        <v>43242</v>
      </c>
      <c r="R2031" s="272">
        <v>43409</v>
      </c>
      <c r="S2031" s="147">
        <v>43439</v>
      </c>
      <c r="T2031" s="157">
        <f>S2031-R2031</f>
        <v>30</v>
      </c>
      <c r="U2031" s="157"/>
      <c r="V2031" s="157"/>
      <c r="W2031" s="177"/>
      <c r="X2031" s="177"/>
      <c r="Y2031" s="177"/>
      <c r="Z2031" s="177"/>
      <c r="AA2031" s="177"/>
      <c r="AB2031" s="24"/>
    </row>
    <row r="2032" spans="1:28" ht="16">
      <c r="A2032" s="9">
        <v>3</v>
      </c>
      <c r="B2032" s="9">
        <v>1</v>
      </c>
      <c r="C2032" s="9">
        <v>6</v>
      </c>
      <c r="D2032" s="9" t="str">
        <f>"Dynan_"&amp;I2032&amp;"_"&amp;J2032&amp;"_"&amp;L2032&amp;"_"&amp;K2032</f>
        <v>Dynan_J1_592_18_18C</v>
      </c>
      <c r="E2032" s="9" t="str">
        <f>D2032&amp;"_Lung_Block"</f>
        <v>Dynan_J1_592_18_18C_Lung_Block</v>
      </c>
      <c r="F2032" s="282">
        <f>F2031+1</f>
        <v>5</v>
      </c>
      <c r="G2032" s="227"/>
      <c r="H2032" s="23" t="s">
        <v>464</v>
      </c>
      <c r="I2032" s="186" t="s">
        <v>465</v>
      </c>
      <c r="J2032" s="23">
        <v>592</v>
      </c>
      <c r="K2032" s="24" t="s">
        <v>44</v>
      </c>
      <c r="L2032" s="23">
        <v>18</v>
      </c>
      <c r="M2032" s="23" t="s">
        <v>357</v>
      </c>
      <c r="N2032" s="44">
        <v>1.5</v>
      </c>
      <c r="O2032" s="23" t="s">
        <v>35</v>
      </c>
      <c r="P2032" s="23" t="s">
        <v>142</v>
      </c>
      <c r="Q2032" s="271">
        <v>43242</v>
      </c>
      <c r="R2032" s="272">
        <v>43409</v>
      </c>
      <c r="S2032" s="147">
        <v>43439</v>
      </c>
      <c r="T2032" s="157">
        <f>S2032-R2032</f>
        <v>30</v>
      </c>
      <c r="U2032" s="157"/>
      <c r="V2032" s="157"/>
      <c r="W2032" s="177"/>
      <c r="X2032" s="177"/>
      <c r="Y2032" s="177"/>
      <c r="Z2032" s="177"/>
      <c r="AA2032" s="177"/>
      <c r="AB2032" s="24"/>
    </row>
    <row r="2033" spans="1:28" ht="16">
      <c r="A2033" s="824" t="str">
        <f>"Total Subjects Received "&amp;"("&amp;I2028&amp;")"</f>
        <v>Total Subjects Received (J1)</v>
      </c>
      <c r="B2033" s="825"/>
      <c r="C2033" s="826"/>
      <c r="D2033" s="788" t="s">
        <v>37</v>
      </c>
      <c r="E2033" s="788" t="s">
        <v>37</v>
      </c>
      <c r="F2033" s="282"/>
      <c r="G2033" s="227"/>
      <c r="H2033" s="33"/>
      <c r="I2033" s="169"/>
      <c r="J2033" s="33"/>
      <c r="K2033" s="9"/>
      <c r="L2033" s="33"/>
      <c r="M2033" s="33"/>
      <c r="N2033" s="34"/>
      <c r="O2033" s="33"/>
      <c r="P2033" s="33"/>
      <c r="Q2033" s="754"/>
      <c r="R2033" s="755"/>
      <c r="S2033" s="153"/>
      <c r="T2033" s="161"/>
      <c r="U2033" s="161"/>
      <c r="V2033" s="161"/>
      <c r="W2033" s="169"/>
      <c r="X2033" s="169"/>
      <c r="Y2033" s="169"/>
      <c r="Z2033" s="169"/>
      <c r="AA2033" s="169"/>
      <c r="AB2033" s="9"/>
    </row>
    <row r="2034" spans="1:28" ht="16">
      <c r="A2034" s="9"/>
      <c r="B2034" s="9"/>
      <c r="C2034" s="9"/>
      <c r="D2034" s="9"/>
      <c r="E2034" s="9"/>
      <c r="F2034" s="282"/>
      <c r="G2034" s="227"/>
      <c r="H2034" s="33"/>
      <c r="I2034" s="169"/>
      <c r="J2034" s="33"/>
      <c r="K2034" s="9"/>
      <c r="L2034" s="33"/>
      <c r="M2034" s="33"/>
      <c r="N2034" s="34"/>
      <c r="O2034" s="33"/>
      <c r="P2034" s="33"/>
      <c r="Q2034" s="754"/>
      <c r="R2034" s="755"/>
      <c r="S2034" s="153"/>
      <c r="T2034" s="161"/>
      <c r="U2034" s="161"/>
      <c r="V2034" s="161"/>
      <c r="W2034" s="169"/>
      <c r="X2034" s="169"/>
      <c r="Y2034" s="169"/>
      <c r="Z2034" s="169"/>
      <c r="AA2034" s="169"/>
      <c r="AB2034" s="9"/>
    </row>
    <row r="2035" spans="1:28" ht="16">
      <c r="A2035" s="9">
        <v>3</v>
      </c>
      <c r="B2035" s="9">
        <v>1</v>
      </c>
      <c r="C2035" s="9">
        <v>6</v>
      </c>
      <c r="D2035" s="9" t="str">
        <f>"Dynan_"&amp;I2035&amp;"_"&amp;J2035&amp;"_"&amp;L2035&amp;"_"&amp;K2035</f>
        <v>Dynan_J2_534_7_18C</v>
      </c>
      <c r="E2035" s="9" t="str">
        <f>D2035&amp;"_Lung_Block"</f>
        <v>Dynan_J2_534_7_18C_Lung_Block</v>
      </c>
      <c r="F2035" s="282">
        <f>F2032+1</f>
        <v>6</v>
      </c>
      <c r="G2035" s="227"/>
      <c r="H2035" s="94" t="s">
        <v>464</v>
      </c>
      <c r="I2035" s="101" t="s">
        <v>466</v>
      </c>
      <c r="J2035" s="101">
        <v>534</v>
      </c>
      <c r="K2035" s="94" t="s">
        <v>44</v>
      </c>
      <c r="L2035" s="101">
        <v>7</v>
      </c>
      <c r="M2035" s="101" t="s">
        <v>357</v>
      </c>
      <c r="N2035" s="163">
        <v>1.5</v>
      </c>
      <c r="O2035" s="101" t="s">
        <v>39</v>
      </c>
      <c r="P2035" s="101" t="s">
        <v>142</v>
      </c>
      <c r="Q2035" s="269">
        <v>43242</v>
      </c>
      <c r="R2035" s="270">
        <v>43409</v>
      </c>
      <c r="S2035" s="166">
        <v>43438</v>
      </c>
      <c r="T2035" s="107">
        <f>S2035-R2035</f>
        <v>29</v>
      </c>
      <c r="U2035" s="107"/>
      <c r="V2035" s="107"/>
      <c r="W2035" s="101"/>
      <c r="X2035" s="101"/>
      <c r="Y2035" s="101"/>
      <c r="Z2035" s="101"/>
      <c r="AA2035" s="101"/>
      <c r="AB2035" s="94"/>
    </row>
    <row r="2036" spans="1:28" ht="16">
      <c r="A2036" s="9">
        <v>3</v>
      </c>
      <c r="B2036" s="9">
        <v>1</v>
      </c>
      <c r="C2036" s="9">
        <v>6</v>
      </c>
      <c r="D2036" s="9" t="str">
        <f>"Dynan_"&amp;I2036&amp;"_"&amp;J2036&amp;"_"&amp;L2036&amp;"_"&amp;K2036</f>
        <v>Dynan_J2_535_7_18C</v>
      </c>
      <c r="E2036" s="9" t="str">
        <f>D2036&amp;"_Lung_Block"</f>
        <v>Dynan_J2_535_7_18C_Lung_Block</v>
      </c>
      <c r="F2036" s="282">
        <f t="shared" si="191"/>
        <v>7</v>
      </c>
      <c r="G2036" s="227"/>
      <c r="H2036" s="94" t="s">
        <v>464</v>
      </c>
      <c r="I2036" s="101" t="s">
        <v>466</v>
      </c>
      <c r="J2036" s="101">
        <v>535</v>
      </c>
      <c r="K2036" s="94" t="s">
        <v>44</v>
      </c>
      <c r="L2036" s="101">
        <v>7</v>
      </c>
      <c r="M2036" s="101" t="s">
        <v>357</v>
      </c>
      <c r="N2036" s="163">
        <v>1.5</v>
      </c>
      <c r="O2036" s="101" t="s">
        <v>39</v>
      </c>
      <c r="P2036" s="101" t="s">
        <v>142</v>
      </c>
      <c r="Q2036" s="269">
        <v>43242</v>
      </c>
      <c r="R2036" s="270">
        <v>43409</v>
      </c>
      <c r="S2036" s="166">
        <v>43438</v>
      </c>
      <c r="T2036" s="107">
        <f>S2036-R2036</f>
        <v>29</v>
      </c>
      <c r="U2036" s="107"/>
      <c r="V2036" s="107"/>
      <c r="W2036" s="101"/>
      <c r="X2036" s="101"/>
      <c r="Y2036" s="101"/>
      <c r="Z2036" s="101"/>
      <c r="AA2036" s="101"/>
      <c r="AB2036" s="94"/>
    </row>
    <row r="2037" spans="1:28" ht="16">
      <c r="A2037" s="9">
        <v>3</v>
      </c>
      <c r="B2037" s="9">
        <v>1</v>
      </c>
      <c r="C2037" s="9">
        <v>6</v>
      </c>
      <c r="D2037" s="9" t="str">
        <f>"Dynan_"&amp;I2037&amp;"_"&amp;J2037&amp;"_"&amp;L2037&amp;"_"&amp;K2037</f>
        <v>Dynan_J2_536_7_18C</v>
      </c>
      <c r="E2037" s="9" t="str">
        <f>D2037&amp;"_Lung_Block"</f>
        <v>Dynan_J2_536_7_18C_Lung_Block</v>
      </c>
      <c r="F2037" s="282">
        <f t="shared" si="191"/>
        <v>8</v>
      </c>
      <c r="G2037" s="227"/>
      <c r="H2037" s="94" t="s">
        <v>464</v>
      </c>
      <c r="I2037" s="101" t="s">
        <v>466</v>
      </c>
      <c r="J2037" s="101">
        <v>536</v>
      </c>
      <c r="K2037" s="94" t="s">
        <v>44</v>
      </c>
      <c r="L2037" s="101">
        <v>7</v>
      </c>
      <c r="M2037" s="101" t="s">
        <v>357</v>
      </c>
      <c r="N2037" s="163">
        <v>1.5</v>
      </c>
      <c r="O2037" s="101" t="s">
        <v>39</v>
      </c>
      <c r="P2037" s="101" t="s">
        <v>142</v>
      </c>
      <c r="Q2037" s="269">
        <v>43242</v>
      </c>
      <c r="R2037" s="270">
        <v>43409</v>
      </c>
      <c r="S2037" s="166">
        <v>43438</v>
      </c>
      <c r="T2037" s="107">
        <f>S2037-R2037</f>
        <v>29</v>
      </c>
      <c r="U2037" s="107"/>
      <c r="V2037" s="107"/>
      <c r="W2037" s="101"/>
      <c r="X2037" s="101"/>
      <c r="Y2037" s="101"/>
      <c r="Z2037" s="101"/>
      <c r="AA2037" s="101"/>
      <c r="AB2037" s="94"/>
    </row>
    <row r="2038" spans="1:28" ht="16">
      <c r="A2038" s="9">
        <v>3</v>
      </c>
      <c r="B2038" s="9">
        <v>1</v>
      </c>
      <c r="C2038" s="9">
        <v>6</v>
      </c>
      <c r="D2038" s="9" t="str">
        <f>"Dynan_"&amp;I2038&amp;"_"&amp;J2038&amp;"_"&amp;L2038&amp;"_"&amp;K2038</f>
        <v>Dynan_J2_537_7_18C</v>
      </c>
      <c r="E2038" s="9" t="str">
        <f>D2038&amp;"_Lung_Block"</f>
        <v>Dynan_J2_537_7_18C_Lung_Block</v>
      </c>
      <c r="F2038" s="282">
        <f t="shared" si="191"/>
        <v>9</v>
      </c>
      <c r="G2038" s="227"/>
      <c r="H2038" s="94" t="s">
        <v>464</v>
      </c>
      <c r="I2038" s="101" t="s">
        <v>466</v>
      </c>
      <c r="J2038" s="101">
        <v>537</v>
      </c>
      <c r="K2038" s="94" t="s">
        <v>44</v>
      </c>
      <c r="L2038" s="101">
        <v>7</v>
      </c>
      <c r="M2038" s="101" t="s">
        <v>357</v>
      </c>
      <c r="N2038" s="163">
        <v>1.5</v>
      </c>
      <c r="O2038" s="101" t="s">
        <v>39</v>
      </c>
      <c r="P2038" s="101" t="s">
        <v>142</v>
      </c>
      <c r="Q2038" s="269">
        <v>43242</v>
      </c>
      <c r="R2038" s="270">
        <v>43409</v>
      </c>
      <c r="S2038" s="166">
        <v>43438</v>
      </c>
      <c r="T2038" s="107">
        <f>S2038-R2038</f>
        <v>29</v>
      </c>
      <c r="U2038" s="107"/>
      <c r="V2038" s="107"/>
      <c r="W2038" s="101"/>
      <c r="X2038" s="101"/>
      <c r="Y2038" s="101"/>
      <c r="Z2038" s="101"/>
      <c r="AA2038" s="101"/>
      <c r="AB2038" s="94"/>
    </row>
    <row r="2039" spans="1:28" ht="16">
      <c r="A2039" s="9">
        <v>3</v>
      </c>
      <c r="B2039" s="9">
        <v>1</v>
      </c>
      <c r="C2039" s="9">
        <v>6</v>
      </c>
      <c r="D2039" s="9" t="str">
        <f>"Dynan_"&amp;I2039&amp;"_"&amp;J2039&amp;"_"&amp;L2039&amp;"_"&amp;K2039</f>
        <v>Dynan_J2_538_7_18C</v>
      </c>
      <c r="E2039" s="9" t="str">
        <f>D2039&amp;"_Lung_Block"</f>
        <v>Dynan_J2_538_7_18C_Lung_Block</v>
      </c>
      <c r="F2039" s="282">
        <f t="shared" si="191"/>
        <v>10</v>
      </c>
      <c r="G2039" s="227"/>
      <c r="H2039" s="94" t="s">
        <v>464</v>
      </c>
      <c r="I2039" s="101" t="s">
        <v>466</v>
      </c>
      <c r="J2039" s="101">
        <v>538</v>
      </c>
      <c r="K2039" s="94" t="s">
        <v>44</v>
      </c>
      <c r="L2039" s="101">
        <v>7</v>
      </c>
      <c r="M2039" s="101" t="s">
        <v>357</v>
      </c>
      <c r="N2039" s="163">
        <v>1.5</v>
      </c>
      <c r="O2039" s="101" t="s">
        <v>39</v>
      </c>
      <c r="P2039" s="101" t="s">
        <v>142</v>
      </c>
      <c r="Q2039" s="269">
        <v>43242</v>
      </c>
      <c r="R2039" s="270">
        <v>43409</v>
      </c>
      <c r="S2039" s="166">
        <v>43438</v>
      </c>
      <c r="T2039" s="107">
        <f>S2039-R2039</f>
        <v>29</v>
      </c>
      <c r="U2039" s="107"/>
      <c r="V2039" s="107"/>
      <c r="W2039" s="101"/>
      <c r="X2039" s="101"/>
      <c r="Y2039" s="101"/>
      <c r="Z2039" s="101"/>
      <c r="AA2039" s="101"/>
      <c r="AB2039" s="94"/>
    </row>
    <row r="2040" spans="1:28" ht="16">
      <c r="A2040" s="824" t="str">
        <f>"Total Subjects Received "&amp;"("&amp;I2035&amp;")"</f>
        <v>Total Subjects Received (J2)</v>
      </c>
      <c r="B2040" s="825"/>
      <c r="C2040" s="826"/>
      <c r="D2040" s="788" t="s">
        <v>37</v>
      </c>
      <c r="E2040" s="788" t="s">
        <v>37</v>
      </c>
      <c r="F2040" s="282"/>
      <c r="G2040" s="227"/>
      <c r="H2040" s="9"/>
      <c r="I2040" s="169"/>
      <c r="J2040" s="169"/>
      <c r="K2040" s="9"/>
      <c r="L2040" s="169"/>
      <c r="M2040" s="169"/>
      <c r="N2040" s="171"/>
      <c r="O2040" s="169"/>
      <c r="P2040" s="169"/>
      <c r="Q2040" s="754"/>
      <c r="R2040" s="755"/>
      <c r="S2040" s="153"/>
      <c r="T2040" s="161"/>
      <c r="U2040" s="161"/>
      <c r="V2040" s="161"/>
      <c r="W2040" s="169"/>
      <c r="X2040" s="169"/>
      <c r="Y2040" s="169"/>
      <c r="Z2040" s="169"/>
      <c r="AA2040" s="169"/>
      <c r="AB2040" s="9"/>
    </row>
    <row r="2041" spans="1:28" ht="16">
      <c r="A2041" s="9"/>
      <c r="B2041" s="9"/>
      <c r="C2041" s="9"/>
      <c r="D2041" s="9"/>
      <c r="E2041" s="9"/>
      <c r="F2041" s="282"/>
      <c r="G2041" s="227"/>
      <c r="H2041" s="9"/>
      <c r="I2041" s="169"/>
      <c r="J2041" s="169"/>
      <c r="K2041" s="9"/>
      <c r="L2041" s="169"/>
      <c r="M2041" s="169"/>
      <c r="N2041" s="171"/>
      <c r="O2041" s="169"/>
      <c r="P2041" s="169"/>
      <c r="Q2041" s="754"/>
      <c r="R2041" s="755"/>
      <c r="S2041" s="153"/>
      <c r="T2041" s="161"/>
      <c r="U2041" s="161"/>
      <c r="V2041" s="161"/>
      <c r="W2041" s="169"/>
      <c r="X2041" s="169"/>
      <c r="Y2041" s="169"/>
      <c r="Z2041" s="169"/>
      <c r="AA2041" s="169"/>
      <c r="AB2041" s="9"/>
    </row>
    <row r="2042" spans="1:28" ht="16">
      <c r="A2042" s="9">
        <v>3</v>
      </c>
      <c r="B2042" s="9">
        <v>1</v>
      </c>
      <c r="C2042" s="9">
        <v>6</v>
      </c>
      <c r="D2042" s="9" t="str">
        <f>"Dynan_"&amp;I2042&amp;"_"&amp;J2042&amp;"_"&amp;L2042&amp;"_"&amp;K2042</f>
        <v>Dynan_J3_593_19_18C</v>
      </c>
      <c r="E2042" s="9" t="str">
        <f>D2042&amp;"_Lung_Block"</f>
        <v>Dynan_J3_593_19_18C_Lung_Block</v>
      </c>
      <c r="F2042" s="282">
        <f>F2039+1</f>
        <v>11</v>
      </c>
      <c r="G2042" s="227"/>
      <c r="H2042" s="23" t="s">
        <v>464</v>
      </c>
      <c r="I2042" s="186" t="s">
        <v>467</v>
      </c>
      <c r="J2042" s="23">
        <v>593</v>
      </c>
      <c r="K2042" s="24" t="s">
        <v>44</v>
      </c>
      <c r="L2042" s="23">
        <v>19</v>
      </c>
      <c r="M2042" s="23" t="s">
        <v>357</v>
      </c>
      <c r="N2042" s="44">
        <v>1.5</v>
      </c>
      <c r="O2042" s="23" t="s">
        <v>35</v>
      </c>
      <c r="P2042" s="23" t="s">
        <v>142</v>
      </c>
      <c r="Q2042" s="271">
        <v>43242</v>
      </c>
      <c r="R2042" s="272">
        <v>43409</v>
      </c>
      <c r="S2042" s="147">
        <v>43598</v>
      </c>
      <c r="T2042" s="157">
        <f>S2042-R2042</f>
        <v>189</v>
      </c>
      <c r="U2042" s="157"/>
      <c r="V2042" s="157"/>
      <c r="W2042" s="177"/>
      <c r="X2042" s="177"/>
      <c r="Y2042" s="177"/>
      <c r="Z2042" s="177"/>
      <c r="AA2042" s="177"/>
      <c r="AB2042" s="24"/>
    </row>
    <row r="2043" spans="1:28" ht="16">
      <c r="A2043" s="9">
        <v>3</v>
      </c>
      <c r="B2043" s="9">
        <v>1</v>
      </c>
      <c r="C2043" s="9">
        <v>6</v>
      </c>
      <c r="D2043" s="9" t="str">
        <f>"Dynan_"&amp;I2043&amp;"_"&amp;J2043&amp;"_"&amp;L2043&amp;"_"&amp;K2043</f>
        <v>Dynan_J3_594_19_18C</v>
      </c>
      <c r="E2043" s="9" t="str">
        <f>D2043&amp;"_Lung_Block"</f>
        <v>Dynan_J3_594_19_18C_Lung_Block</v>
      </c>
      <c r="F2043" s="282">
        <f t="shared" si="191"/>
        <v>12</v>
      </c>
      <c r="G2043" s="227"/>
      <c r="H2043" s="23" t="s">
        <v>464</v>
      </c>
      <c r="I2043" s="186" t="s">
        <v>467</v>
      </c>
      <c r="J2043" s="23">
        <v>594</v>
      </c>
      <c r="K2043" s="24" t="s">
        <v>44</v>
      </c>
      <c r="L2043" s="23">
        <v>19</v>
      </c>
      <c r="M2043" s="23" t="s">
        <v>357</v>
      </c>
      <c r="N2043" s="44">
        <v>1.5</v>
      </c>
      <c r="O2043" s="23" t="s">
        <v>35</v>
      </c>
      <c r="P2043" s="23" t="s">
        <v>142</v>
      </c>
      <c r="Q2043" s="271">
        <v>43242</v>
      </c>
      <c r="R2043" s="272">
        <v>43409</v>
      </c>
      <c r="S2043" s="147">
        <v>43598</v>
      </c>
      <c r="T2043" s="157">
        <f>S2043-R2043</f>
        <v>189</v>
      </c>
      <c r="U2043" s="157"/>
      <c r="V2043" s="157"/>
      <c r="W2043" s="177"/>
      <c r="X2043" s="177"/>
      <c r="Y2043" s="177"/>
      <c r="Z2043" s="177"/>
      <c r="AA2043" s="177"/>
      <c r="AB2043" s="24"/>
    </row>
    <row r="2044" spans="1:28" ht="16">
      <c r="A2044" s="9">
        <v>3</v>
      </c>
      <c r="B2044" s="9">
        <v>1</v>
      </c>
      <c r="C2044" s="9">
        <v>6</v>
      </c>
      <c r="D2044" s="9" t="str">
        <f>"Dynan_"&amp;I2044&amp;"_"&amp;J2044&amp;"_"&amp;L2044&amp;"_"&amp;K2044</f>
        <v>Dynan_J3_595_19_18C</v>
      </c>
      <c r="E2044" s="9" t="str">
        <f>D2044&amp;"_Lung_Block"</f>
        <v>Dynan_J3_595_19_18C_Lung_Block</v>
      </c>
      <c r="F2044" s="282">
        <f t="shared" si="191"/>
        <v>13</v>
      </c>
      <c r="G2044" s="227"/>
      <c r="H2044" s="23" t="s">
        <v>464</v>
      </c>
      <c r="I2044" s="186" t="s">
        <v>467</v>
      </c>
      <c r="J2044" s="23">
        <v>595</v>
      </c>
      <c r="K2044" s="24" t="s">
        <v>44</v>
      </c>
      <c r="L2044" s="23">
        <v>19</v>
      </c>
      <c r="M2044" s="23" t="s">
        <v>357</v>
      </c>
      <c r="N2044" s="44">
        <v>1.5</v>
      </c>
      <c r="O2044" s="23" t="s">
        <v>35</v>
      </c>
      <c r="P2044" s="23" t="s">
        <v>142</v>
      </c>
      <c r="Q2044" s="271">
        <v>43242</v>
      </c>
      <c r="R2044" s="272">
        <v>43409</v>
      </c>
      <c r="S2044" s="147">
        <v>43598</v>
      </c>
      <c r="T2044" s="157">
        <f>S2044-R2044</f>
        <v>189</v>
      </c>
      <c r="U2044" s="157"/>
      <c r="V2044" s="157"/>
      <c r="W2044" s="177"/>
      <c r="X2044" s="177"/>
      <c r="Y2044" s="177"/>
      <c r="Z2044" s="177"/>
      <c r="AA2044" s="177"/>
      <c r="AB2044" s="24"/>
    </row>
    <row r="2045" spans="1:28" ht="16">
      <c r="A2045" s="9">
        <v>3</v>
      </c>
      <c r="B2045" s="9">
        <v>1</v>
      </c>
      <c r="C2045" s="9">
        <v>6</v>
      </c>
      <c r="D2045" s="9" t="str">
        <f>"Dynan_"&amp;I2045&amp;"_"&amp;J2045&amp;"_"&amp;L2045&amp;"_"&amp;K2045</f>
        <v>Dynan_J3_596_19_18C</v>
      </c>
      <c r="E2045" s="9" t="str">
        <f>D2045&amp;"_Lung_Block"</f>
        <v>Dynan_J3_596_19_18C_Lung_Block</v>
      </c>
      <c r="F2045" s="282">
        <f t="shared" si="191"/>
        <v>14</v>
      </c>
      <c r="G2045" s="227"/>
      <c r="H2045" s="23" t="s">
        <v>464</v>
      </c>
      <c r="I2045" s="186" t="s">
        <v>467</v>
      </c>
      <c r="J2045" s="23">
        <v>596</v>
      </c>
      <c r="K2045" s="24" t="s">
        <v>44</v>
      </c>
      <c r="L2045" s="23">
        <v>19</v>
      </c>
      <c r="M2045" s="23" t="s">
        <v>357</v>
      </c>
      <c r="N2045" s="44">
        <v>1.5</v>
      </c>
      <c r="O2045" s="23" t="s">
        <v>35</v>
      </c>
      <c r="P2045" s="23" t="s">
        <v>142</v>
      </c>
      <c r="Q2045" s="271">
        <v>43242</v>
      </c>
      <c r="R2045" s="272">
        <v>43409</v>
      </c>
      <c r="S2045" s="147">
        <v>43598</v>
      </c>
      <c r="T2045" s="157">
        <f>S2045-R2045</f>
        <v>189</v>
      </c>
      <c r="U2045" s="157"/>
      <c r="V2045" s="157"/>
      <c r="W2045" s="177"/>
      <c r="X2045" s="177"/>
      <c r="Y2045" s="177"/>
      <c r="Z2045" s="177"/>
      <c r="AA2045" s="177"/>
      <c r="AB2045" s="24"/>
    </row>
    <row r="2046" spans="1:28" ht="16">
      <c r="A2046" s="9">
        <v>3</v>
      </c>
      <c r="B2046" s="9">
        <v>1</v>
      </c>
      <c r="C2046" s="9">
        <v>6</v>
      </c>
      <c r="D2046" s="9" t="str">
        <f>"Dynan_"&amp;I2046&amp;"_"&amp;J2046&amp;"_"&amp;L2046&amp;"_"&amp;K2046</f>
        <v>Dynan_J3_597_19_18C</v>
      </c>
      <c r="E2046" s="9" t="str">
        <f>D2046&amp;"_Lung_Block"</f>
        <v>Dynan_J3_597_19_18C_Lung_Block</v>
      </c>
      <c r="F2046" s="282">
        <f t="shared" si="191"/>
        <v>15</v>
      </c>
      <c r="G2046" s="227"/>
      <c r="H2046" s="23" t="s">
        <v>464</v>
      </c>
      <c r="I2046" s="186" t="s">
        <v>467</v>
      </c>
      <c r="J2046" s="23">
        <v>597</v>
      </c>
      <c r="K2046" s="24" t="s">
        <v>44</v>
      </c>
      <c r="L2046" s="23">
        <v>19</v>
      </c>
      <c r="M2046" s="23" t="s">
        <v>357</v>
      </c>
      <c r="N2046" s="44">
        <v>1.5</v>
      </c>
      <c r="O2046" s="23" t="s">
        <v>35</v>
      </c>
      <c r="P2046" s="23" t="s">
        <v>142</v>
      </c>
      <c r="Q2046" s="271">
        <v>43242</v>
      </c>
      <c r="R2046" s="272">
        <v>43409</v>
      </c>
      <c r="S2046" s="147">
        <v>43598</v>
      </c>
      <c r="T2046" s="157">
        <f>S2046-R2046</f>
        <v>189</v>
      </c>
      <c r="U2046" s="157"/>
      <c r="V2046" s="157"/>
      <c r="W2046" s="177"/>
      <c r="X2046" s="177"/>
      <c r="Y2046" s="177"/>
      <c r="Z2046" s="177"/>
      <c r="AA2046" s="177"/>
      <c r="AB2046" s="24"/>
    </row>
    <row r="2047" spans="1:28" ht="16">
      <c r="A2047" s="824" t="str">
        <f>"Total Subjects Received "&amp;"("&amp;I2042&amp;")"</f>
        <v>Total Subjects Received (J3)</v>
      </c>
      <c r="B2047" s="825"/>
      <c r="C2047" s="826"/>
      <c r="D2047" s="788" t="s">
        <v>37</v>
      </c>
      <c r="E2047" s="788" t="s">
        <v>37</v>
      </c>
      <c r="F2047" s="282"/>
      <c r="G2047" s="227"/>
      <c r="H2047" s="33"/>
      <c r="I2047" s="169"/>
      <c r="J2047" s="33"/>
      <c r="K2047" s="9"/>
      <c r="L2047" s="33"/>
      <c r="M2047" s="33"/>
      <c r="N2047" s="34"/>
      <c r="O2047" s="33"/>
      <c r="P2047" s="33"/>
      <c r="Q2047" s="754"/>
      <c r="R2047" s="755"/>
      <c r="S2047" s="153"/>
      <c r="T2047" s="161"/>
      <c r="U2047" s="161"/>
      <c r="V2047" s="161"/>
      <c r="W2047" s="169"/>
      <c r="X2047" s="169"/>
      <c r="Y2047" s="169"/>
      <c r="Z2047" s="169"/>
      <c r="AA2047" s="169"/>
      <c r="AB2047" s="9"/>
    </row>
    <row r="2048" spans="1:28" ht="16">
      <c r="A2048" s="9"/>
      <c r="B2048" s="9"/>
      <c r="C2048" s="9"/>
      <c r="D2048" s="9"/>
      <c r="E2048" s="9"/>
      <c r="F2048" s="282"/>
      <c r="G2048" s="227"/>
      <c r="H2048" s="33"/>
      <c r="I2048" s="169"/>
      <c r="J2048" s="33"/>
      <c r="K2048" s="9"/>
      <c r="L2048" s="33"/>
      <c r="M2048" s="33"/>
      <c r="N2048" s="34"/>
      <c r="O2048" s="33"/>
      <c r="P2048" s="33"/>
      <c r="Q2048" s="754"/>
      <c r="R2048" s="755"/>
      <c r="S2048" s="153"/>
      <c r="T2048" s="161"/>
      <c r="U2048" s="161"/>
      <c r="V2048" s="161"/>
      <c r="W2048" s="169"/>
      <c r="X2048" s="169"/>
      <c r="Y2048" s="169"/>
      <c r="Z2048" s="169"/>
      <c r="AA2048" s="169"/>
      <c r="AB2048" s="9"/>
    </row>
    <row r="2049" spans="1:28" ht="16">
      <c r="A2049" s="9">
        <v>3</v>
      </c>
      <c r="B2049" s="9">
        <v>1</v>
      </c>
      <c r="C2049" s="9">
        <v>6</v>
      </c>
      <c r="D2049" s="9" t="str">
        <f>"Dynan_"&amp;I2049&amp;"_"&amp;J2049&amp;"_"&amp;L2049&amp;"_"&amp;K2049</f>
        <v>Dynan_J4_539_8_18C</v>
      </c>
      <c r="E2049" s="9" t="str">
        <f>D2049&amp;"_Lung_Block"</f>
        <v>Dynan_J4_539_8_18C_Lung_Block</v>
      </c>
      <c r="F2049" s="282">
        <f>F2046+1</f>
        <v>16</v>
      </c>
      <c r="G2049" s="227"/>
      <c r="H2049" s="94" t="s">
        <v>464</v>
      </c>
      <c r="I2049" s="101" t="s">
        <v>468</v>
      </c>
      <c r="J2049" s="101">
        <v>539</v>
      </c>
      <c r="K2049" s="94" t="s">
        <v>44</v>
      </c>
      <c r="L2049" s="101">
        <v>8</v>
      </c>
      <c r="M2049" s="101" t="s">
        <v>357</v>
      </c>
      <c r="N2049" s="163">
        <v>1.5</v>
      </c>
      <c r="O2049" s="101" t="s">
        <v>39</v>
      </c>
      <c r="P2049" s="101" t="s">
        <v>142</v>
      </c>
      <c r="Q2049" s="269">
        <v>43242</v>
      </c>
      <c r="R2049" s="270">
        <v>43409</v>
      </c>
      <c r="S2049" s="166">
        <v>43594</v>
      </c>
      <c r="T2049" s="107">
        <f>S2049-R2049</f>
        <v>185</v>
      </c>
      <c r="U2049" s="107"/>
      <c r="V2049" s="107"/>
      <c r="W2049" s="101"/>
      <c r="X2049" s="101"/>
      <c r="Y2049" s="101"/>
      <c r="Z2049" s="101"/>
      <c r="AA2049" s="101"/>
      <c r="AB2049" s="94"/>
    </row>
    <row r="2050" spans="1:28" ht="16">
      <c r="A2050" s="9">
        <v>3</v>
      </c>
      <c r="B2050" s="9">
        <v>1</v>
      </c>
      <c r="C2050" s="9">
        <v>6</v>
      </c>
      <c r="D2050" s="9" t="str">
        <f>"Dynan_"&amp;I2050&amp;"_"&amp;J2050&amp;"_"&amp;L2050&amp;"_"&amp;K2050</f>
        <v>Dynan_J4_540_8_18C</v>
      </c>
      <c r="E2050" s="9" t="str">
        <f>D2050&amp;"_Lung_Block"</f>
        <v>Dynan_J4_540_8_18C_Lung_Block</v>
      </c>
      <c r="F2050" s="282">
        <f t="shared" si="191"/>
        <v>17</v>
      </c>
      <c r="G2050" s="227"/>
      <c r="H2050" s="94" t="s">
        <v>464</v>
      </c>
      <c r="I2050" s="101" t="s">
        <v>468</v>
      </c>
      <c r="J2050" s="101">
        <v>540</v>
      </c>
      <c r="K2050" s="94" t="s">
        <v>44</v>
      </c>
      <c r="L2050" s="101">
        <v>8</v>
      </c>
      <c r="M2050" s="101" t="s">
        <v>357</v>
      </c>
      <c r="N2050" s="163">
        <v>1.5</v>
      </c>
      <c r="O2050" s="101" t="s">
        <v>39</v>
      </c>
      <c r="P2050" s="101" t="s">
        <v>142</v>
      </c>
      <c r="Q2050" s="269">
        <v>43242</v>
      </c>
      <c r="R2050" s="270">
        <v>43409</v>
      </c>
      <c r="S2050" s="166">
        <v>43594</v>
      </c>
      <c r="T2050" s="107">
        <f>S2050-R2050</f>
        <v>185</v>
      </c>
      <c r="U2050" s="107"/>
      <c r="V2050" s="107"/>
      <c r="W2050" s="101"/>
      <c r="X2050" s="101"/>
      <c r="Y2050" s="101"/>
      <c r="Z2050" s="101"/>
      <c r="AA2050" s="101"/>
      <c r="AB2050" s="94"/>
    </row>
    <row r="2051" spans="1:28" ht="16">
      <c r="A2051" s="9">
        <v>3</v>
      </c>
      <c r="B2051" s="9">
        <v>1</v>
      </c>
      <c r="C2051" s="9">
        <v>6</v>
      </c>
      <c r="D2051" s="9" t="str">
        <f>"Dynan_"&amp;I2051&amp;"_"&amp;J2051&amp;"_"&amp;L2051&amp;"_"&amp;K2051</f>
        <v>Dynan_J4_541_8_18C</v>
      </c>
      <c r="E2051" s="9" t="str">
        <f>D2051&amp;"_Lung_Block"</f>
        <v>Dynan_J4_541_8_18C_Lung_Block</v>
      </c>
      <c r="F2051" s="282">
        <f t="shared" si="191"/>
        <v>18</v>
      </c>
      <c r="G2051" s="227"/>
      <c r="H2051" s="94" t="s">
        <v>464</v>
      </c>
      <c r="I2051" s="101" t="s">
        <v>468</v>
      </c>
      <c r="J2051" s="101">
        <v>541</v>
      </c>
      <c r="K2051" s="94" t="s">
        <v>44</v>
      </c>
      <c r="L2051" s="101">
        <v>8</v>
      </c>
      <c r="M2051" s="101" t="s">
        <v>357</v>
      </c>
      <c r="N2051" s="163">
        <v>1.5</v>
      </c>
      <c r="O2051" s="101" t="s">
        <v>39</v>
      </c>
      <c r="P2051" s="101" t="s">
        <v>142</v>
      </c>
      <c r="Q2051" s="269">
        <v>43242</v>
      </c>
      <c r="R2051" s="270">
        <v>43409</v>
      </c>
      <c r="S2051" s="166">
        <v>43594</v>
      </c>
      <c r="T2051" s="107">
        <f>S2051-R2051</f>
        <v>185</v>
      </c>
      <c r="U2051" s="107"/>
      <c r="V2051" s="107"/>
      <c r="W2051" s="101"/>
      <c r="X2051" s="101"/>
      <c r="Y2051" s="101"/>
      <c r="Z2051" s="101"/>
      <c r="AA2051" s="101"/>
      <c r="AB2051" s="94"/>
    </row>
    <row r="2052" spans="1:28" ht="16">
      <c r="A2052" s="9">
        <v>3</v>
      </c>
      <c r="B2052" s="9">
        <v>1</v>
      </c>
      <c r="C2052" s="9">
        <v>6</v>
      </c>
      <c r="D2052" s="9" t="str">
        <f>"Dynan_"&amp;I2052&amp;"_"&amp;J2052&amp;"_"&amp;L2052&amp;"_"&amp;K2052</f>
        <v>Dynan_J4_543_8_18C</v>
      </c>
      <c r="E2052" s="9" t="str">
        <f>D2052&amp;"_Lung_Block"</f>
        <v>Dynan_J4_543_8_18C_Lung_Block</v>
      </c>
      <c r="F2052" s="282">
        <f t="shared" si="191"/>
        <v>19</v>
      </c>
      <c r="G2052" s="227"/>
      <c r="H2052" s="94" t="s">
        <v>464</v>
      </c>
      <c r="I2052" s="101" t="s">
        <v>468</v>
      </c>
      <c r="J2052" s="101">
        <v>543</v>
      </c>
      <c r="K2052" s="94" t="s">
        <v>44</v>
      </c>
      <c r="L2052" s="101">
        <v>8</v>
      </c>
      <c r="M2052" s="101" t="s">
        <v>357</v>
      </c>
      <c r="N2052" s="163">
        <v>1.5</v>
      </c>
      <c r="O2052" s="101" t="s">
        <v>39</v>
      </c>
      <c r="P2052" s="101" t="s">
        <v>142</v>
      </c>
      <c r="Q2052" s="269">
        <v>43242</v>
      </c>
      <c r="R2052" s="270">
        <v>43409</v>
      </c>
      <c r="S2052" s="166">
        <v>43594</v>
      </c>
      <c r="T2052" s="107">
        <f>S2052-R2052</f>
        <v>185</v>
      </c>
      <c r="U2052" s="107"/>
      <c r="V2052" s="107"/>
      <c r="W2052" s="101"/>
      <c r="X2052" s="101"/>
      <c r="Y2052" s="101"/>
      <c r="Z2052" s="101"/>
      <c r="AA2052" s="101"/>
      <c r="AB2052" s="94"/>
    </row>
    <row r="2053" spans="1:28" ht="16">
      <c r="A2053" s="9">
        <v>3</v>
      </c>
      <c r="B2053" s="9">
        <v>1</v>
      </c>
      <c r="C2053" s="9">
        <v>6</v>
      </c>
      <c r="D2053" s="9" t="str">
        <f>"Dynan_"&amp;I2053&amp;"_"&amp;J2053&amp;"_"&amp;L2053&amp;"_"&amp;K2053</f>
        <v>Dynan_J4_544_8_18C</v>
      </c>
      <c r="E2053" s="9" t="str">
        <f>D2053&amp;"_Lung_Block"</f>
        <v>Dynan_J4_544_8_18C_Lung_Block</v>
      </c>
      <c r="F2053" s="282">
        <f t="shared" si="191"/>
        <v>20</v>
      </c>
      <c r="G2053" s="227"/>
      <c r="H2053" s="94" t="s">
        <v>464</v>
      </c>
      <c r="I2053" s="101" t="s">
        <v>468</v>
      </c>
      <c r="J2053" s="101">
        <v>544</v>
      </c>
      <c r="K2053" s="94" t="s">
        <v>44</v>
      </c>
      <c r="L2053" s="101">
        <v>8</v>
      </c>
      <c r="M2053" s="101" t="s">
        <v>357</v>
      </c>
      <c r="N2053" s="163">
        <v>1.5</v>
      </c>
      <c r="O2053" s="101" t="s">
        <v>39</v>
      </c>
      <c r="P2053" s="101" t="s">
        <v>142</v>
      </c>
      <c r="Q2053" s="269">
        <v>43242</v>
      </c>
      <c r="R2053" s="270">
        <v>43409</v>
      </c>
      <c r="S2053" s="166">
        <v>43594</v>
      </c>
      <c r="T2053" s="107">
        <f>S2053-R2053</f>
        <v>185</v>
      </c>
      <c r="U2053" s="107"/>
      <c r="V2053" s="107"/>
      <c r="W2053" s="101"/>
      <c r="X2053" s="101"/>
      <c r="Y2053" s="101"/>
      <c r="Z2053" s="101"/>
      <c r="AA2053" s="101"/>
      <c r="AB2053" s="94"/>
    </row>
    <row r="2054" spans="1:28" ht="16">
      <c r="A2054" s="824" t="str">
        <f>"Total Subjects Received "&amp;"("&amp;I2049&amp;")"</f>
        <v>Total Subjects Received (J4)</v>
      </c>
      <c r="B2054" s="825"/>
      <c r="C2054" s="826"/>
      <c r="D2054" s="788" t="s">
        <v>37</v>
      </c>
      <c r="E2054" s="788" t="s">
        <v>37</v>
      </c>
      <c r="F2054" s="282"/>
      <c r="G2054" s="227"/>
      <c r="H2054" s="33"/>
      <c r="I2054" s="31"/>
      <c r="J2054" s="33"/>
      <c r="K2054" s="9"/>
      <c r="L2054" s="33"/>
      <c r="M2054" s="33"/>
      <c r="N2054" s="34"/>
      <c r="O2054" s="33"/>
      <c r="P2054" s="33"/>
      <c r="Q2054" s="35"/>
      <c r="R2054" s="36"/>
      <c r="S2054" s="12"/>
      <c r="T2054" s="79"/>
      <c r="U2054" s="79"/>
      <c r="V2054" s="79"/>
      <c r="W2054" s="9"/>
      <c r="X2054" s="9"/>
      <c r="Y2054" s="9"/>
      <c r="Z2054" s="9"/>
      <c r="AA2054" s="6"/>
      <c r="AB2054" s="37"/>
    </row>
    <row r="2055" spans="1:28" ht="16">
      <c r="A2055" s="150"/>
      <c r="B2055" s="150"/>
      <c r="C2055" s="150"/>
      <c r="D2055" s="150"/>
      <c r="E2055" s="150"/>
      <c r="F2055" s="282"/>
      <c r="G2055" s="227"/>
      <c r="H2055" s="33"/>
      <c r="I2055" s="31"/>
      <c r="J2055" s="33"/>
      <c r="K2055" s="9"/>
      <c r="L2055" s="33"/>
      <c r="M2055" s="33"/>
      <c r="N2055" s="34"/>
      <c r="O2055" s="33"/>
      <c r="P2055" s="33"/>
      <c r="Q2055" s="35"/>
      <c r="R2055" s="36"/>
      <c r="S2055" s="12"/>
      <c r="T2055" s="79"/>
      <c r="U2055" s="79"/>
      <c r="V2055" s="79"/>
      <c r="W2055" s="9"/>
      <c r="X2055" s="9"/>
      <c r="Y2055" s="9"/>
      <c r="Z2055" s="9"/>
      <c r="AA2055" s="6"/>
      <c r="AB2055" s="37"/>
    </row>
    <row r="2056" spans="1:28" ht="16">
      <c r="A2056" s="150"/>
      <c r="B2056" s="150"/>
      <c r="C2056" s="150"/>
      <c r="D2056" s="150"/>
      <c r="E2056" s="150"/>
      <c r="F2056" s="282"/>
      <c r="G2056" s="227"/>
      <c r="H2056" s="265" t="s">
        <v>295</v>
      </c>
      <c r="I2056" s="31"/>
      <c r="J2056" s="33"/>
      <c r="K2056" s="9"/>
      <c r="L2056" s="33"/>
      <c r="M2056" s="33"/>
      <c r="N2056" s="34"/>
      <c r="O2056" s="33"/>
      <c r="P2056" s="33"/>
      <c r="Q2056" s="35"/>
      <c r="R2056" s="36"/>
      <c r="S2056" s="12"/>
      <c r="T2056" s="79"/>
      <c r="U2056" s="79"/>
      <c r="V2056" s="79"/>
      <c r="W2056" s="9"/>
      <c r="X2056" s="9"/>
      <c r="Y2056" s="9"/>
      <c r="Z2056" s="9"/>
      <c r="AA2056" s="6"/>
      <c r="AB2056" s="37"/>
    </row>
    <row r="2057" spans="1:28" ht="16">
      <c r="A2057" s="9">
        <v>3</v>
      </c>
      <c r="B2057" s="9">
        <v>1</v>
      </c>
      <c r="C2057" s="9">
        <v>7</v>
      </c>
      <c r="D2057" s="9" t="str">
        <f>"Dynan_"&amp;I2057&amp;"_"&amp;J2057&amp;"_"&amp;L2057&amp;"_"&amp;K2057</f>
        <v>Dynan_K1_598_20_18C</v>
      </c>
      <c r="E2057" s="9" t="str">
        <f>D2057&amp;"_Lung_Block"</f>
        <v>Dynan_K1_598_20_18C_Lung_Block</v>
      </c>
      <c r="F2057" s="7">
        <f>1</f>
        <v>1</v>
      </c>
      <c r="G2057" s="227"/>
      <c r="H2057" s="23" t="s">
        <v>469</v>
      </c>
      <c r="I2057" s="186" t="s">
        <v>470</v>
      </c>
      <c r="J2057" s="23">
        <v>598</v>
      </c>
      <c r="K2057" s="24" t="s">
        <v>44</v>
      </c>
      <c r="L2057" s="23">
        <v>20</v>
      </c>
      <c r="M2057" s="23" t="s">
        <v>471</v>
      </c>
      <c r="N2057" s="44">
        <v>0</v>
      </c>
      <c r="O2057" s="23" t="s">
        <v>35</v>
      </c>
      <c r="P2057" s="23" t="s">
        <v>36</v>
      </c>
      <c r="Q2057" s="271">
        <v>43242</v>
      </c>
      <c r="R2057" s="272">
        <v>43408</v>
      </c>
      <c r="S2057" s="147">
        <v>43445</v>
      </c>
      <c r="T2057" s="157">
        <f>S2057-R2057</f>
        <v>37</v>
      </c>
      <c r="U2057" s="157"/>
      <c r="V2057" s="157"/>
      <c r="W2057" s="177"/>
      <c r="X2057" s="177"/>
      <c r="Y2057" s="177"/>
      <c r="Z2057" s="177"/>
      <c r="AA2057" s="177"/>
      <c r="AB2057" s="24"/>
    </row>
    <row r="2058" spans="1:28" ht="16">
      <c r="A2058" s="9">
        <v>3</v>
      </c>
      <c r="B2058" s="9">
        <v>1</v>
      </c>
      <c r="C2058" s="9">
        <v>7</v>
      </c>
      <c r="D2058" s="9" t="str">
        <f>"Dynan_"&amp;I2058&amp;"_"&amp;J2058&amp;"_"&amp;L2058&amp;"_"&amp;K2058</f>
        <v>Dynan_K1_599_20_18C</v>
      </c>
      <c r="E2058" s="9" t="str">
        <f>D2058&amp;"_Lung_Block"</f>
        <v>Dynan_K1_599_20_18C_Lung_Block</v>
      </c>
      <c r="F2058" s="282">
        <f>F2057+1</f>
        <v>2</v>
      </c>
      <c r="G2058" s="227"/>
      <c r="H2058" s="23" t="s">
        <v>469</v>
      </c>
      <c r="I2058" s="186" t="s">
        <v>470</v>
      </c>
      <c r="J2058" s="23">
        <v>599</v>
      </c>
      <c r="K2058" s="24" t="s">
        <v>44</v>
      </c>
      <c r="L2058" s="23">
        <v>20</v>
      </c>
      <c r="M2058" s="23" t="s">
        <v>471</v>
      </c>
      <c r="N2058" s="44">
        <v>0</v>
      </c>
      <c r="O2058" s="23" t="s">
        <v>35</v>
      </c>
      <c r="P2058" s="23" t="s">
        <v>36</v>
      </c>
      <c r="Q2058" s="271">
        <v>43242</v>
      </c>
      <c r="R2058" s="272">
        <v>43409</v>
      </c>
      <c r="S2058" s="147">
        <v>43445</v>
      </c>
      <c r="T2058" s="157">
        <f>S2058-R2058</f>
        <v>36</v>
      </c>
      <c r="U2058" s="157"/>
      <c r="V2058" s="157"/>
      <c r="W2058" s="177"/>
      <c r="X2058" s="177"/>
      <c r="Y2058" s="177"/>
      <c r="Z2058" s="177"/>
      <c r="AA2058" s="177"/>
      <c r="AB2058" s="24"/>
    </row>
    <row r="2059" spans="1:28" ht="16">
      <c r="A2059" s="9">
        <v>3</v>
      </c>
      <c r="B2059" s="9">
        <v>1</v>
      </c>
      <c r="C2059" s="9">
        <v>7</v>
      </c>
      <c r="D2059" s="9" t="str">
        <f>"Dynan_"&amp;I2059&amp;"_"&amp;J2059&amp;"_"&amp;L2059&amp;"_"&amp;K2059</f>
        <v>Dynan_K1_600_20_18C</v>
      </c>
      <c r="E2059" s="9" t="str">
        <f>D2059&amp;"_Lung_Block"</f>
        <v>Dynan_K1_600_20_18C_Lung_Block</v>
      </c>
      <c r="F2059" s="282">
        <f t="shared" ref="F2059:F2082" si="192">F2058+1</f>
        <v>3</v>
      </c>
      <c r="G2059" s="227"/>
      <c r="H2059" s="23" t="s">
        <v>469</v>
      </c>
      <c r="I2059" s="186" t="s">
        <v>470</v>
      </c>
      <c r="J2059" s="23">
        <v>600</v>
      </c>
      <c r="K2059" s="24" t="s">
        <v>44</v>
      </c>
      <c r="L2059" s="23">
        <v>20</v>
      </c>
      <c r="M2059" s="23" t="s">
        <v>471</v>
      </c>
      <c r="N2059" s="44">
        <v>0</v>
      </c>
      <c r="O2059" s="23" t="s">
        <v>35</v>
      </c>
      <c r="P2059" s="23" t="s">
        <v>36</v>
      </c>
      <c r="Q2059" s="271">
        <v>43242</v>
      </c>
      <c r="R2059" s="272">
        <v>43410</v>
      </c>
      <c r="S2059" s="147">
        <v>43445</v>
      </c>
      <c r="T2059" s="157">
        <f>S2059-R2059</f>
        <v>35</v>
      </c>
      <c r="U2059" s="157"/>
      <c r="V2059" s="157"/>
      <c r="W2059" s="177"/>
      <c r="X2059" s="177"/>
      <c r="Y2059" s="177"/>
      <c r="Z2059" s="177"/>
      <c r="AA2059" s="177"/>
      <c r="AB2059" s="24"/>
    </row>
    <row r="2060" spans="1:28" ht="16">
      <c r="A2060" s="9">
        <v>3</v>
      </c>
      <c r="B2060" s="9">
        <v>1</v>
      </c>
      <c r="C2060" s="9">
        <v>7</v>
      </c>
      <c r="D2060" s="9" t="str">
        <f>"Dynan_"&amp;I2060&amp;"_"&amp;J2060&amp;"_"&amp;L2060&amp;"_"&amp;K2060</f>
        <v>Dynan_K1_601_20_18C</v>
      </c>
      <c r="E2060" s="9" t="str">
        <f>D2060&amp;"_Lung_Block"</f>
        <v>Dynan_K1_601_20_18C_Lung_Block</v>
      </c>
      <c r="F2060" s="282">
        <f t="shared" si="192"/>
        <v>4</v>
      </c>
      <c r="G2060" s="227"/>
      <c r="H2060" s="23" t="s">
        <v>469</v>
      </c>
      <c r="I2060" s="186" t="s">
        <v>470</v>
      </c>
      <c r="J2060" s="23">
        <v>601</v>
      </c>
      <c r="K2060" s="24" t="s">
        <v>44</v>
      </c>
      <c r="L2060" s="23">
        <v>20</v>
      </c>
      <c r="M2060" s="23" t="s">
        <v>471</v>
      </c>
      <c r="N2060" s="44">
        <v>0</v>
      </c>
      <c r="O2060" s="23" t="s">
        <v>35</v>
      </c>
      <c r="P2060" s="23" t="s">
        <v>36</v>
      </c>
      <c r="Q2060" s="271">
        <v>43242</v>
      </c>
      <c r="R2060" s="272">
        <v>43411</v>
      </c>
      <c r="S2060" s="147">
        <v>43445</v>
      </c>
      <c r="T2060" s="157">
        <f>S2060-R2060</f>
        <v>34</v>
      </c>
      <c r="U2060" s="157"/>
      <c r="V2060" s="157"/>
      <c r="W2060" s="177"/>
      <c r="X2060" s="177"/>
      <c r="Y2060" s="177"/>
      <c r="Z2060" s="177"/>
      <c r="AA2060" s="177"/>
      <c r="AB2060" s="24"/>
    </row>
    <row r="2061" spans="1:28" ht="16">
      <c r="A2061" s="9">
        <v>3</v>
      </c>
      <c r="B2061" s="9">
        <v>1</v>
      </c>
      <c r="C2061" s="9">
        <v>7</v>
      </c>
      <c r="D2061" s="9" t="str">
        <f>"Dynan_"&amp;I2061&amp;"_"&amp;J2061&amp;"_"&amp;L2061&amp;"_"&amp;K2061</f>
        <v>Dynan_K1_602_20_18C</v>
      </c>
      <c r="E2061" s="9" t="str">
        <f>D2061&amp;"_Lung_Block"</f>
        <v>Dynan_K1_602_20_18C_Lung_Block</v>
      </c>
      <c r="F2061" s="282">
        <f t="shared" si="192"/>
        <v>5</v>
      </c>
      <c r="G2061" s="227"/>
      <c r="H2061" s="23" t="s">
        <v>469</v>
      </c>
      <c r="I2061" s="186" t="s">
        <v>470</v>
      </c>
      <c r="J2061" s="23">
        <v>602</v>
      </c>
      <c r="K2061" s="24" t="s">
        <v>44</v>
      </c>
      <c r="L2061" s="23">
        <v>20</v>
      </c>
      <c r="M2061" s="23" t="s">
        <v>471</v>
      </c>
      <c r="N2061" s="44">
        <v>0</v>
      </c>
      <c r="O2061" s="23" t="s">
        <v>35</v>
      </c>
      <c r="P2061" s="23" t="s">
        <v>36</v>
      </c>
      <c r="Q2061" s="271">
        <v>43242</v>
      </c>
      <c r="R2061" s="272">
        <v>43412</v>
      </c>
      <c r="S2061" s="147">
        <v>43445</v>
      </c>
      <c r="T2061" s="157">
        <f>S2061-R2061</f>
        <v>33</v>
      </c>
      <c r="U2061" s="157"/>
      <c r="V2061" s="157"/>
      <c r="W2061" s="177"/>
      <c r="X2061" s="177"/>
      <c r="Y2061" s="177"/>
      <c r="Z2061" s="177"/>
      <c r="AA2061" s="177"/>
      <c r="AB2061" s="24"/>
    </row>
    <row r="2062" spans="1:28" ht="16">
      <c r="A2062" s="824" t="str">
        <f>"Total Subjects Received "&amp;"("&amp;I2057&amp;")"</f>
        <v>Total Subjects Received (K1)</v>
      </c>
      <c r="B2062" s="825"/>
      <c r="C2062" s="826"/>
      <c r="D2062" s="788" t="s">
        <v>37</v>
      </c>
      <c r="E2062" s="788" t="s">
        <v>37</v>
      </c>
      <c r="F2062" s="282"/>
      <c r="G2062" s="227"/>
      <c r="H2062" s="33"/>
      <c r="I2062" s="169"/>
      <c r="J2062" s="33"/>
      <c r="K2062" s="9"/>
      <c r="L2062" s="33"/>
      <c r="M2062" s="33"/>
      <c r="N2062" s="34"/>
      <c r="O2062" s="33"/>
      <c r="P2062" s="33"/>
      <c r="Q2062" s="754"/>
      <c r="R2062" s="755"/>
      <c r="S2062" s="153"/>
      <c r="T2062" s="161"/>
      <c r="U2062" s="161"/>
      <c r="V2062" s="161"/>
      <c r="W2062" s="169"/>
      <c r="X2062" s="169"/>
      <c r="Y2062" s="169"/>
      <c r="Z2062" s="169"/>
      <c r="AA2062" s="169"/>
      <c r="AB2062" s="9"/>
    </row>
    <row r="2063" spans="1:28" ht="16">
      <c r="A2063" s="9"/>
      <c r="B2063" s="9"/>
      <c r="C2063" s="9"/>
      <c r="D2063" s="9"/>
      <c r="E2063" s="9"/>
      <c r="F2063" s="282"/>
      <c r="G2063" s="227"/>
      <c r="H2063" s="33"/>
      <c r="I2063" s="169"/>
      <c r="J2063" s="33"/>
      <c r="K2063" s="9"/>
      <c r="L2063" s="33"/>
      <c r="M2063" s="33"/>
      <c r="N2063" s="34"/>
      <c r="O2063" s="33"/>
      <c r="P2063" s="33"/>
      <c r="Q2063" s="754"/>
      <c r="R2063" s="755"/>
      <c r="S2063" s="153"/>
      <c r="T2063" s="161"/>
      <c r="U2063" s="161"/>
      <c r="V2063" s="161"/>
      <c r="W2063" s="169"/>
      <c r="X2063" s="169"/>
      <c r="Y2063" s="169"/>
      <c r="Z2063" s="169"/>
      <c r="AA2063" s="169"/>
      <c r="AB2063" s="9"/>
    </row>
    <row r="2064" spans="1:28" ht="16">
      <c r="A2064" s="9">
        <v>3</v>
      </c>
      <c r="B2064" s="9">
        <v>1</v>
      </c>
      <c r="C2064" s="9">
        <v>7</v>
      </c>
      <c r="D2064" s="9" t="str">
        <f>"Dynan_"&amp;I2064&amp;"_"&amp;J2064&amp;"_"&amp;L2064&amp;"_"&amp;K2064</f>
        <v>Dynan_K2_545_9_18C</v>
      </c>
      <c r="E2064" s="9" t="str">
        <f>D2064&amp;"_Lung_Block"</f>
        <v>Dynan_K2_545_9_18C_Lung_Block</v>
      </c>
      <c r="F2064" s="282">
        <f>F2061+1</f>
        <v>6</v>
      </c>
      <c r="G2064" s="227"/>
      <c r="H2064" s="94" t="s">
        <v>469</v>
      </c>
      <c r="I2064" s="101" t="s">
        <v>472</v>
      </c>
      <c r="J2064" s="101">
        <v>545</v>
      </c>
      <c r="K2064" s="94" t="s">
        <v>44</v>
      </c>
      <c r="L2064" s="101">
        <v>9</v>
      </c>
      <c r="M2064" s="101" t="s">
        <v>471</v>
      </c>
      <c r="N2064" s="163">
        <v>0</v>
      </c>
      <c r="O2064" s="101" t="s">
        <v>39</v>
      </c>
      <c r="P2064" s="101" t="s">
        <v>36</v>
      </c>
      <c r="Q2064" s="269">
        <v>43242</v>
      </c>
      <c r="R2064" s="270">
        <v>43413</v>
      </c>
      <c r="S2064" s="166">
        <v>43444</v>
      </c>
      <c r="T2064" s="107">
        <f>S2064-R2064</f>
        <v>31</v>
      </c>
      <c r="U2064" s="107"/>
      <c r="V2064" s="107"/>
      <c r="W2064" s="101"/>
      <c r="X2064" s="101"/>
      <c r="Y2064" s="101"/>
      <c r="Z2064" s="101"/>
      <c r="AA2064" s="101"/>
      <c r="AB2064" s="94"/>
    </row>
    <row r="2065" spans="1:28" ht="16">
      <c r="A2065" s="9">
        <v>3</v>
      </c>
      <c r="B2065" s="9">
        <v>1</v>
      </c>
      <c r="C2065" s="9">
        <v>7</v>
      </c>
      <c r="D2065" s="9" t="str">
        <f>"Dynan_"&amp;I2065&amp;"_"&amp;J2065&amp;"_"&amp;L2065&amp;"_"&amp;K2065</f>
        <v>Dynan_K2_546_9_18C</v>
      </c>
      <c r="E2065" s="9" t="str">
        <f>D2065&amp;"_Lung_Block"</f>
        <v>Dynan_K2_546_9_18C_Lung_Block</v>
      </c>
      <c r="F2065" s="282">
        <f t="shared" si="192"/>
        <v>7</v>
      </c>
      <c r="G2065" s="227"/>
      <c r="H2065" s="94" t="s">
        <v>469</v>
      </c>
      <c r="I2065" s="101" t="s">
        <v>472</v>
      </c>
      <c r="J2065" s="101">
        <v>546</v>
      </c>
      <c r="K2065" s="94" t="s">
        <v>44</v>
      </c>
      <c r="L2065" s="101">
        <v>9</v>
      </c>
      <c r="M2065" s="101" t="s">
        <v>471</v>
      </c>
      <c r="N2065" s="163">
        <v>0</v>
      </c>
      <c r="O2065" s="101" t="s">
        <v>39</v>
      </c>
      <c r="P2065" s="101" t="s">
        <v>36</v>
      </c>
      <c r="Q2065" s="269">
        <v>43242</v>
      </c>
      <c r="R2065" s="270">
        <v>43414</v>
      </c>
      <c r="S2065" s="166">
        <v>43444</v>
      </c>
      <c r="T2065" s="107">
        <f>S2065-R2065</f>
        <v>30</v>
      </c>
      <c r="U2065" s="107"/>
      <c r="V2065" s="107"/>
      <c r="W2065" s="101"/>
      <c r="X2065" s="101"/>
      <c r="Y2065" s="101"/>
      <c r="Z2065" s="101"/>
      <c r="AA2065" s="101"/>
      <c r="AB2065" s="94"/>
    </row>
    <row r="2066" spans="1:28" ht="16">
      <c r="A2066" s="9">
        <v>3</v>
      </c>
      <c r="B2066" s="9">
        <v>1</v>
      </c>
      <c r="C2066" s="9">
        <v>7</v>
      </c>
      <c r="D2066" s="9" t="str">
        <f>"Dynan_"&amp;I2066&amp;"_"&amp;J2066&amp;"_"&amp;L2066&amp;"_"&amp;K2066</f>
        <v>Dynan_K2_547_9_18C</v>
      </c>
      <c r="E2066" s="9" t="str">
        <f>D2066&amp;"_Lung_Block"</f>
        <v>Dynan_K2_547_9_18C_Lung_Block</v>
      </c>
      <c r="F2066" s="282">
        <f t="shared" si="192"/>
        <v>8</v>
      </c>
      <c r="G2066" s="227"/>
      <c r="H2066" s="94" t="s">
        <v>469</v>
      </c>
      <c r="I2066" s="101" t="s">
        <v>472</v>
      </c>
      <c r="J2066" s="101">
        <v>547</v>
      </c>
      <c r="K2066" s="94" t="s">
        <v>44</v>
      </c>
      <c r="L2066" s="101">
        <v>9</v>
      </c>
      <c r="M2066" s="101" t="s">
        <v>471</v>
      </c>
      <c r="N2066" s="163">
        <v>0</v>
      </c>
      <c r="O2066" s="101" t="s">
        <v>39</v>
      </c>
      <c r="P2066" s="101" t="s">
        <v>36</v>
      </c>
      <c r="Q2066" s="269">
        <v>43242</v>
      </c>
      <c r="R2066" s="270">
        <v>43415</v>
      </c>
      <c r="S2066" s="166">
        <v>43444</v>
      </c>
      <c r="T2066" s="107">
        <f>S2066-R2066</f>
        <v>29</v>
      </c>
      <c r="U2066" s="107"/>
      <c r="V2066" s="107"/>
      <c r="W2066" s="101"/>
      <c r="X2066" s="101"/>
      <c r="Y2066" s="101"/>
      <c r="Z2066" s="101"/>
      <c r="AA2066" s="101"/>
      <c r="AB2066" s="94"/>
    </row>
    <row r="2067" spans="1:28" ht="16">
      <c r="A2067" s="9">
        <v>3</v>
      </c>
      <c r="B2067" s="9">
        <v>1</v>
      </c>
      <c r="C2067" s="9">
        <v>7</v>
      </c>
      <c r="D2067" s="9" t="str">
        <f>"Dynan_"&amp;I2067&amp;"_"&amp;J2067&amp;"_"&amp;L2067&amp;"_"&amp;K2067</f>
        <v>Dynan_K2_548_9_18C</v>
      </c>
      <c r="E2067" s="9" t="str">
        <f>D2067&amp;"_Lung_Block"</f>
        <v>Dynan_K2_548_9_18C_Lung_Block</v>
      </c>
      <c r="F2067" s="282">
        <f t="shared" si="192"/>
        <v>9</v>
      </c>
      <c r="G2067" s="227"/>
      <c r="H2067" s="94" t="s">
        <v>469</v>
      </c>
      <c r="I2067" s="101" t="s">
        <v>472</v>
      </c>
      <c r="J2067" s="101">
        <v>548</v>
      </c>
      <c r="K2067" s="94" t="s">
        <v>44</v>
      </c>
      <c r="L2067" s="101">
        <v>9</v>
      </c>
      <c r="M2067" s="101" t="s">
        <v>471</v>
      </c>
      <c r="N2067" s="163">
        <v>0</v>
      </c>
      <c r="O2067" s="101" t="s">
        <v>39</v>
      </c>
      <c r="P2067" s="101" t="s">
        <v>36</v>
      </c>
      <c r="Q2067" s="269">
        <v>43242</v>
      </c>
      <c r="R2067" s="270">
        <v>43416</v>
      </c>
      <c r="S2067" s="166">
        <v>43444</v>
      </c>
      <c r="T2067" s="107">
        <f>S2067-R2067</f>
        <v>28</v>
      </c>
      <c r="U2067" s="107"/>
      <c r="V2067" s="107"/>
      <c r="W2067" s="101"/>
      <c r="X2067" s="101"/>
      <c r="Y2067" s="101"/>
      <c r="Z2067" s="101"/>
      <c r="AA2067" s="101"/>
      <c r="AB2067" s="94"/>
    </row>
    <row r="2068" spans="1:28" ht="16">
      <c r="A2068" s="9">
        <v>3</v>
      </c>
      <c r="B2068" s="9">
        <v>1</v>
      </c>
      <c r="C2068" s="9">
        <v>7</v>
      </c>
      <c r="D2068" s="9" t="str">
        <f>"Dynan_"&amp;I2068&amp;"_"&amp;J2068&amp;"_"&amp;L2068&amp;"_"&amp;K2068</f>
        <v>Dynan_K2_549_9_18C</v>
      </c>
      <c r="E2068" s="9" t="str">
        <f>D2068&amp;"_Lung_Block"</f>
        <v>Dynan_K2_549_9_18C_Lung_Block</v>
      </c>
      <c r="F2068" s="282">
        <f t="shared" si="192"/>
        <v>10</v>
      </c>
      <c r="G2068" s="227"/>
      <c r="H2068" s="94" t="s">
        <v>469</v>
      </c>
      <c r="I2068" s="101" t="s">
        <v>472</v>
      </c>
      <c r="J2068" s="101">
        <v>549</v>
      </c>
      <c r="K2068" s="94" t="s">
        <v>44</v>
      </c>
      <c r="L2068" s="101">
        <v>9</v>
      </c>
      <c r="M2068" s="101" t="s">
        <v>471</v>
      </c>
      <c r="N2068" s="163">
        <v>0</v>
      </c>
      <c r="O2068" s="101" t="s">
        <v>39</v>
      </c>
      <c r="P2068" s="101" t="s">
        <v>36</v>
      </c>
      <c r="Q2068" s="269">
        <v>43242</v>
      </c>
      <c r="R2068" s="270">
        <v>43417</v>
      </c>
      <c r="S2068" s="166">
        <v>43444</v>
      </c>
      <c r="T2068" s="107">
        <f>S2068-R2068</f>
        <v>27</v>
      </c>
      <c r="U2068" s="107"/>
      <c r="V2068" s="107"/>
      <c r="W2068" s="101"/>
      <c r="X2068" s="101"/>
      <c r="Y2068" s="101"/>
      <c r="Z2068" s="101"/>
      <c r="AA2068" s="101"/>
      <c r="AB2068" s="94"/>
    </row>
    <row r="2069" spans="1:28" ht="16">
      <c r="A2069" s="824" t="str">
        <f>"Total Subjects Received "&amp;"("&amp;I2064&amp;")"</f>
        <v>Total Subjects Received (K2)</v>
      </c>
      <c r="B2069" s="825"/>
      <c r="C2069" s="826"/>
      <c r="D2069" s="788" t="s">
        <v>37</v>
      </c>
      <c r="E2069" s="788" t="s">
        <v>37</v>
      </c>
      <c r="F2069" s="282"/>
      <c r="G2069" s="227"/>
      <c r="H2069" s="9"/>
      <c r="I2069" s="169"/>
      <c r="J2069" s="169"/>
      <c r="K2069" s="9"/>
      <c r="L2069" s="169"/>
      <c r="M2069" s="169"/>
      <c r="N2069" s="171"/>
      <c r="O2069" s="169"/>
      <c r="P2069" s="169"/>
      <c r="Q2069" s="754"/>
      <c r="R2069" s="755"/>
      <c r="S2069" s="153"/>
      <c r="T2069" s="161"/>
      <c r="U2069" s="161"/>
      <c r="V2069" s="161"/>
      <c r="W2069" s="169"/>
      <c r="X2069" s="169"/>
      <c r="Y2069" s="169"/>
      <c r="Z2069" s="169"/>
      <c r="AA2069" s="169"/>
      <c r="AB2069" s="9"/>
    </row>
    <row r="2070" spans="1:28" ht="16">
      <c r="A2070" s="9"/>
      <c r="B2070" s="9"/>
      <c r="C2070" s="9"/>
      <c r="D2070" s="9"/>
      <c r="E2070" s="9"/>
      <c r="F2070" s="282"/>
      <c r="G2070" s="227"/>
      <c r="H2070" s="9"/>
      <c r="I2070" s="169"/>
      <c r="J2070" s="169"/>
      <c r="K2070" s="9"/>
      <c r="L2070" s="169"/>
      <c r="M2070" s="169"/>
      <c r="N2070" s="171"/>
      <c r="O2070" s="169"/>
      <c r="P2070" s="169"/>
      <c r="Q2070" s="754"/>
      <c r="R2070" s="755"/>
      <c r="S2070" s="153"/>
      <c r="T2070" s="161"/>
      <c r="U2070" s="161"/>
      <c r="V2070" s="161"/>
      <c r="W2070" s="169"/>
      <c r="X2070" s="169"/>
      <c r="Y2070" s="169"/>
      <c r="Z2070" s="169"/>
      <c r="AA2070" s="169"/>
      <c r="AB2070" s="9"/>
    </row>
    <row r="2071" spans="1:28" ht="16">
      <c r="A2071" s="9">
        <v>3</v>
      </c>
      <c r="B2071" s="9">
        <v>1</v>
      </c>
      <c r="C2071" s="9">
        <v>7</v>
      </c>
      <c r="D2071" s="9" t="str">
        <f>"Dynan_"&amp;I2071&amp;"_"&amp;J2071&amp;"_"&amp;L2071&amp;"_"&amp;K2071</f>
        <v>Dynan_K3_603_21_18C</v>
      </c>
      <c r="E2071" s="9" t="str">
        <f>D2071&amp;"_Lung_Block"</f>
        <v>Dynan_K3_603_21_18C_Lung_Block</v>
      </c>
      <c r="F2071" s="282">
        <f>F2068+1</f>
        <v>11</v>
      </c>
      <c r="G2071" s="227"/>
      <c r="H2071" s="23" t="s">
        <v>469</v>
      </c>
      <c r="I2071" s="186" t="s">
        <v>473</v>
      </c>
      <c r="J2071" s="23">
        <v>603</v>
      </c>
      <c r="K2071" s="24" t="s">
        <v>44</v>
      </c>
      <c r="L2071" s="23">
        <v>21</v>
      </c>
      <c r="M2071" s="23" t="s">
        <v>471</v>
      </c>
      <c r="N2071" s="44">
        <v>0</v>
      </c>
      <c r="O2071" s="23" t="s">
        <v>35</v>
      </c>
      <c r="P2071" s="23" t="s">
        <v>36</v>
      </c>
      <c r="Q2071" s="271">
        <v>43242</v>
      </c>
      <c r="R2071" s="272">
        <v>43418</v>
      </c>
      <c r="S2071" s="147">
        <v>43601</v>
      </c>
      <c r="T2071" s="157">
        <f>S2071-R2071</f>
        <v>183</v>
      </c>
      <c r="U2071" s="157"/>
      <c r="V2071" s="157"/>
      <c r="W2071" s="177"/>
      <c r="X2071" s="177"/>
      <c r="Y2071" s="177"/>
      <c r="Z2071" s="177"/>
      <c r="AA2071" s="177"/>
      <c r="AB2071" s="24"/>
    </row>
    <row r="2072" spans="1:28" ht="16">
      <c r="A2072" s="9">
        <v>3</v>
      </c>
      <c r="B2072" s="9">
        <v>1</v>
      </c>
      <c r="C2072" s="9">
        <v>7</v>
      </c>
      <c r="D2072" s="9" t="str">
        <f>"Dynan_"&amp;I2072&amp;"_"&amp;J2072&amp;"_"&amp;L2072&amp;"_"&amp;K2072</f>
        <v>Dynan_K3_604_21_18C</v>
      </c>
      <c r="E2072" s="9" t="str">
        <f>D2072&amp;"_Lung_Block"</f>
        <v>Dynan_K3_604_21_18C_Lung_Block</v>
      </c>
      <c r="F2072" s="282">
        <f t="shared" si="192"/>
        <v>12</v>
      </c>
      <c r="G2072" s="227"/>
      <c r="H2072" s="23" t="s">
        <v>469</v>
      </c>
      <c r="I2072" s="186" t="s">
        <v>473</v>
      </c>
      <c r="J2072" s="23">
        <v>604</v>
      </c>
      <c r="K2072" s="24" t="s">
        <v>44</v>
      </c>
      <c r="L2072" s="23">
        <v>21</v>
      </c>
      <c r="M2072" s="23" t="s">
        <v>471</v>
      </c>
      <c r="N2072" s="44">
        <v>0</v>
      </c>
      <c r="O2072" s="23" t="s">
        <v>35</v>
      </c>
      <c r="P2072" s="23" t="s">
        <v>36</v>
      </c>
      <c r="Q2072" s="271">
        <v>43242</v>
      </c>
      <c r="R2072" s="272">
        <v>43419</v>
      </c>
      <c r="S2072" s="147">
        <v>43601</v>
      </c>
      <c r="T2072" s="157">
        <f>S2072-R2072</f>
        <v>182</v>
      </c>
      <c r="U2072" s="157"/>
      <c r="V2072" s="157"/>
      <c r="W2072" s="177"/>
      <c r="X2072" s="177"/>
      <c r="Y2072" s="177"/>
      <c r="Z2072" s="177"/>
      <c r="AA2072" s="177"/>
      <c r="AB2072" s="24"/>
    </row>
    <row r="2073" spans="1:28" ht="16">
      <c r="A2073" s="9">
        <v>3</v>
      </c>
      <c r="B2073" s="9">
        <v>1</v>
      </c>
      <c r="C2073" s="9">
        <v>7</v>
      </c>
      <c r="D2073" s="9" t="str">
        <f>"Dynan_"&amp;I2073&amp;"_"&amp;J2073&amp;"_"&amp;L2073&amp;"_"&amp;K2073</f>
        <v>Dynan_K3_605_21_18C</v>
      </c>
      <c r="E2073" s="9" t="str">
        <f>D2073&amp;"_Lung_Block"</f>
        <v>Dynan_K3_605_21_18C_Lung_Block</v>
      </c>
      <c r="F2073" s="282">
        <f t="shared" si="192"/>
        <v>13</v>
      </c>
      <c r="G2073" s="227"/>
      <c r="H2073" s="23" t="s">
        <v>469</v>
      </c>
      <c r="I2073" s="186" t="s">
        <v>473</v>
      </c>
      <c r="J2073" s="23">
        <v>605</v>
      </c>
      <c r="K2073" s="24" t="s">
        <v>44</v>
      </c>
      <c r="L2073" s="23">
        <v>21</v>
      </c>
      <c r="M2073" s="23" t="s">
        <v>471</v>
      </c>
      <c r="N2073" s="44">
        <v>0</v>
      </c>
      <c r="O2073" s="23" t="s">
        <v>35</v>
      </c>
      <c r="P2073" s="23" t="s">
        <v>36</v>
      </c>
      <c r="Q2073" s="271">
        <v>43242</v>
      </c>
      <c r="R2073" s="272">
        <v>43420</v>
      </c>
      <c r="S2073" s="147">
        <v>43601</v>
      </c>
      <c r="T2073" s="157">
        <f>S2073-R2073</f>
        <v>181</v>
      </c>
      <c r="U2073" s="157"/>
      <c r="V2073" s="157"/>
      <c r="W2073" s="177"/>
      <c r="X2073" s="177"/>
      <c r="Y2073" s="177"/>
      <c r="Z2073" s="177"/>
      <c r="AA2073" s="177"/>
      <c r="AB2073" s="24"/>
    </row>
    <row r="2074" spans="1:28" ht="16">
      <c r="A2074" s="9">
        <v>3</v>
      </c>
      <c r="B2074" s="9">
        <v>1</v>
      </c>
      <c r="C2074" s="9">
        <v>7</v>
      </c>
      <c r="D2074" s="9" t="str">
        <f>"Dynan_"&amp;I2074&amp;"_"&amp;J2074&amp;"_"&amp;L2074&amp;"_"&amp;K2074</f>
        <v>Dynan_K3_606_21_18C</v>
      </c>
      <c r="E2074" s="9" t="str">
        <f>D2074&amp;"_Lung_Block"</f>
        <v>Dynan_K3_606_21_18C_Lung_Block</v>
      </c>
      <c r="F2074" s="282">
        <f t="shared" si="192"/>
        <v>14</v>
      </c>
      <c r="G2074" s="227"/>
      <c r="H2074" s="23" t="s">
        <v>469</v>
      </c>
      <c r="I2074" s="186" t="s">
        <v>473</v>
      </c>
      <c r="J2074" s="23">
        <v>606</v>
      </c>
      <c r="K2074" s="24" t="s">
        <v>44</v>
      </c>
      <c r="L2074" s="23">
        <v>21</v>
      </c>
      <c r="M2074" s="23" t="s">
        <v>471</v>
      </c>
      <c r="N2074" s="44">
        <v>0</v>
      </c>
      <c r="O2074" s="23" t="s">
        <v>35</v>
      </c>
      <c r="P2074" s="23" t="s">
        <v>36</v>
      </c>
      <c r="Q2074" s="271">
        <v>43242</v>
      </c>
      <c r="R2074" s="272">
        <v>43421</v>
      </c>
      <c r="S2074" s="147">
        <v>43601</v>
      </c>
      <c r="T2074" s="157">
        <f>S2074-R2074</f>
        <v>180</v>
      </c>
      <c r="U2074" s="157"/>
      <c r="V2074" s="157"/>
      <c r="W2074" s="177"/>
      <c r="X2074" s="177"/>
      <c r="Y2074" s="177"/>
      <c r="Z2074" s="177"/>
      <c r="AA2074" s="177"/>
      <c r="AB2074" s="24"/>
    </row>
    <row r="2075" spans="1:28" ht="16">
      <c r="A2075" s="9">
        <v>3</v>
      </c>
      <c r="B2075" s="9">
        <v>1</v>
      </c>
      <c r="C2075" s="9">
        <v>7</v>
      </c>
      <c r="D2075" s="9" t="str">
        <f>"Dynan_"&amp;I2075&amp;"_"&amp;J2075&amp;"_"&amp;L2075&amp;"_"&amp;K2075</f>
        <v>Dynan_K3_607_21_18C</v>
      </c>
      <c r="E2075" s="9" t="str">
        <f>D2075&amp;"_Lung_Block"</f>
        <v>Dynan_K3_607_21_18C_Lung_Block</v>
      </c>
      <c r="F2075" s="282">
        <f t="shared" si="192"/>
        <v>15</v>
      </c>
      <c r="G2075" s="227"/>
      <c r="H2075" s="23" t="s">
        <v>469</v>
      </c>
      <c r="I2075" s="186" t="s">
        <v>473</v>
      </c>
      <c r="J2075" s="23">
        <v>607</v>
      </c>
      <c r="K2075" s="24" t="s">
        <v>44</v>
      </c>
      <c r="L2075" s="23">
        <v>21</v>
      </c>
      <c r="M2075" s="23" t="s">
        <v>471</v>
      </c>
      <c r="N2075" s="44">
        <v>0</v>
      </c>
      <c r="O2075" s="23" t="s">
        <v>35</v>
      </c>
      <c r="P2075" s="23" t="s">
        <v>36</v>
      </c>
      <c r="Q2075" s="271">
        <v>43242</v>
      </c>
      <c r="R2075" s="272">
        <v>43422</v>
      </c>
      <c r="S2075" s="147">
        <v>43601</v>
      </c>
      <c r="T2075" s="157">
        <f>S2075-R2075</f>
        <v>179</v>
      </c>
      <c r="U2075" s="157"/>
      <c r="V2075" s="157"/>
      <c r="W2075" s="177"/>
      <c r="X2075" s="177"/>
      <c r="Y2075" s="177"/>
      <c r="Z2075" s="177"/>
      <c r="AA2075" s="177"/>
      <c r="AB2075" s="24"/>
    </row>
    <row r="2076" spans="1:28" ht="16">
      <c r="A2076" s="824" t="str">
        <f>"Total Subjects Received "&amp;"("&amp;I2071&amp;")"</f>
        <v>Total Subjects Received (K3)</v>
      </c>
      <c r="B2076" s="825"/>
      <c r="C2076" s="826"/>
      <c r="D2076" s="788" t="s">
        <v>37</v>
      </c>
      <c r="E2076" s="788" t="s">
        <v>37</v>
      </c>
      <c r="F2076" s="282"/>
      <c r="G2076" s="227"/>
      <c r="H2076" s="33"/>
      <c r="I2076" s="169"/>
      <c r="J2076" s="33"/>
      <c r="K2076" s="9"/>
      <c r="L2076" s="33"/>
      <c r="M2076" s="33"/>
      <c r="N2076" s="34"/>
      <c r="O2076" s="33"/>
      <c r="P2076" s="33"/>
      <c r="Q2076" s="754"/>
      <c r="R2076" s="755"/>
      <c r="S2076" s="153"/>
      <c r="T2076" s="161"/>
      <c r="U2076" s="161"/>
      <c r="V2076" s="161"/>
      <c r="W2076" s="169"/>
      <c r="X2076" s="169"/>
      <c r="Y2076" s="169"/>
      <c r="Z2076" s="169"/>
      <c r="AA2076" s="169"/>
      <c r="AB2076" s="9"/>
    </row>
    <row r="2077" spans="1:28" ht="16">
      <c r="A2077" s="9"/>
      <c r="B2077" s="9"/>
      <c r="C2077" s="9"/>
      <c r="D2077" s="9"/>
      <c r="E2077" s="9"/>
      <c r="F2077" s="282"/>
      <c r="G2077" s="227"/>
      <c r="H2077" s="33"/>
      <c r="I2077" s="169"/>
      <c r="J2077" s="33"/>
      <c r="K2077" s="9"/>
      <c r="L2077" s="33"/>
      <c r="M2077" s="33"/>
      <c r="N2077" s="34"/>
      <c r="O2077" s="33"/>
      <c r="P2077" s="33"/>
      <c r="Q2077" s="754"/>
      <c r="R2077" s="755"/>
      <c r="S2077" s="153"/>
      <c r="T2077" s="161"/>
      <c r="U2077" s="161"/>
      <c r="V2077" s="161"/>
      <c r="W2077" s="169"/>
      <c r="X2077" s="169"/>
      <c r="Y2077" s="169"/>
      <c r="Z2077" s="169"/>
      <c r="AA2077" s="169"/>
      <c r="AB2077" s="9"/>
    </row>
    <row r="2078" spans="1:28" ht="16">
      <c r="A2078" s="9">
        <v>3</v>
      </c>
      <c r="B2078" s="9">
        <v>1</v>
      </c>
      <c r="C2078" s="9">
        <v>7</v>
      </c>
      <c r="D2078" s="9" t="str">
        <f>"Dynan_"&amp;I2078&amp;"_"&amp;J2078&amp;"_"&amp;L2078&amp;"_"&amp;K2078</f>
        <v>Dynan_K4_550_10_18C</v>
      </c>
      <c r="E2078" s="9" t="str">
        <f>D2078&amp;"_Lung_Block"</f>
        <v>Dynan_K4_550_10_18C_Lung_Block</v>
      </c>
      <c r="F2078" s="282">
        <f>F2075+1</f>
        <v>16</v>
      </c>
      <c r="G2078" s="227"/>
      <c r="H2078" s="94" t="s">
        <v>469</v>
      </c>
      <c r="I2078" s="101" t="s">
        <v>474</v>
      </c>
      <c r="J2078" s="101">
        <v>550</v>
      </c>
      <c r="K2078" s="94" t="s">
        <v>44</v>
      </c>
      <c r="L2078" s="101">
        <v>10</v>
      </c>
      <c r="M2078" s="101" t="s">
        <v>471</v>
      </c>
      <c r="N2078" s="163">
        <v>0</v>
      </c>
      <c r="O2078" s="101" t="s">
        <v>39</v>
      </c>
      <c r="P2078" s="101" t="s">
        <v>36</v>
      </c>
      <c r="Q2078" s="269">
        <v>43242</v>
      </c>
      <c r="R2078" s="270">
        <v>43423</v>
      </c>
      <c r="S2078" s="166">
        <v>43598</v>
      </c>
      <c r="T2078" s="107">
        <f>S2078-R2078</f>
        <v>175</v>
      </c>
      <c r="U2078" s="107"/>
      <c r="V2078" s="107"/>
      <c r="W2078" s="101"/>
      <c r="X2078" s="101"/>
      <c r="Y2078" s="101"/>
      <c r="Z2078" s="101"/>
      <c r="AA2078" s="101"/>
      <c r="AB2078" s="94"/>
    </row>
    <row r="2079" spans="1:28" ht="16">
      <c r="A2079" s="9">
        <v>3</v>
      </c>
      <c r="B2079" s="9">
        <v>1</v>
      </c>
      <c r="C2079" s="9">
        <v>7</v>
      </c>
      <c r="D2079" s="9" t="str">
        <f>"Dynan_"&amp;I2079&amp;"_"&amp;J2079&amp;"_"&amp;L2079&amp;"_"&amp;K2079</f>
        <v>Dynan_K4_551_10_18C</v>
      </c>
      <c r="E2079" s="9" t="str">
        <f>D2079&amp;"_Lung_Block"</f>
        <v>Dynan_K4_551_10_18C_Lung_Block</v>
      </c>
      <c r="F2079" s="282">
        <f t="shared" si="192"/>
        <v>17</v>
      </c>
      <c r="G2079" s="227"/>
      <c r="H2079" s="94" t="s">
        <v>469</v>
      </c>
      <c r="I2079" s="101" t="s">
        <v>474</v>
      </c>
      <c r="J2079" s="101">
        <v>551</v>
      </c>
      <c r="K2079" s="94" t="s">
        <v>44</v>
      </c>
      <c r="L2079" s="101">
        <v>10</v>
      </c>
      <c r="M2079" s="101" t="s">
        <v>471</v>
      </c>
      <c r="N2079" s="163">
        <v>0</v>
      </c>
      <c r="O2079" s="101" t="s">
        <v>39</v>
      </c>
      <c r="P2079" s="101" t="s">
        <v>36</v>
      </c>
      <c r="Q2079" s="269">
        <v>43242</v>
      </c>
      <c r="R2079" s="270">
        <v>43424</v>
      </c>
      <c r="S2079" s="166">
        <v>43598</v>
      </c>
      <c r="T2079" s="107">
        <f>S2079-R2079</f>
        <v>174</v>
      </c>
      <c r="U2079" s="107"/>
      <c r="V2079" s="107"/>
      <c r="W2079" s="101"/>
      <c r="X2079" s="101"/>
      <c r="Y2079" s="101"/>
      <c r="Z2079" s="101"/>
      <c r="AA2079" s="101"/>
      <c r="AB2079" s="94"/>
    </row>
    <row r="2080" spans="1:28" ht="16">
      <c r="A2080" s="9">
        <v>3</v>
      </c>
      <c r="B2080" s="9">
        <v>1</v>
      </c>
      <c r="C2080" s="9">
        <v>7</v>
      </c>
      <c r="D2080" s="9" t="str">
        <f>"Dynan_"&amp;I2080&amp;"_"&amp;J2080&amp;"_"&amp;L2080&amp;"_"&amp;K2080</f>
        <v>Dynan_K4_552_10_18C</v>
      </c>
      <c r="E2080" s="9" t="str">
        <f>D2080&amp;"_Lung_Block"</f>
        <v>Dynan_K4_552_10_18C_Lung_Block</v>
      </c>
      <c r="F2080" s="282">
        <f t="shared" si="192"/>
        <v>18</v>
      </c>
      <c r="G2080" s="227"/>
      <c r="H2080" s="94" t="s">
        <v>469</v>
      </c>
      <c r="I2080" s="101" t="s">
        <v>474</v>
      </c>
      <c r="J2080" s="101">
        <v>552</v>
      </c>
      <c r="K2080" s="94" t="s">
        <v>44</v>
      </c>
      <c r="L2080" s="101">
        <v>10</v>
      </c>
      <c r="M2080" s="101" t="s">
        <v>471</v>
      </c>
      <c r="N2080" s="163">
        <v>0</v>
      </c>
      <c r="O2080" s="101" t="s">
        <v>39</v>
      </c>
      <c r="P2080" s="101" t="s">
        <v>36</v>
      </c>
      <c r="Q2080" s="269">
        <v>43242</v>
      </c>
      <c r="R2080" s="270">
        <v>43425</v>
      </c>
      <c r="S2080" s="166">
        <v>43598</v>
      </c>
      <c r="T2080" s="107">
        <f>S2080-R2080</f>
        <v>173</v>
      </c>
      <c r="U2080" s="107"/>
      <c r="V2080" s="107"/>
      <c r="W2080" s="101"/>
      <c r="X2080" s="101"/>
      <c r="Y2080" s="101"/>
      <c r="Z2080" s="101"/>
      <c r="AA2080" s="101"/>
      <c r="AB2080" s="94"/>
    </row>
    <row r="2081" spans="1:28" ht="16">
      <c r="A2081" s="9">
        <v>3</v>
      </c>
      <c r="B2081" s="9">
        <v>1</v>
      </c>
      <c r="C2081" s="9">
        <v>7</v>
      </c>
      <c r="D2081" s="9" t="str">
        <f>"Dynan_"&amp;I2081&amp;"_"&amp;J2081&amp;"_"&amp;L2081&amp;"_"&amp;K2081</f>
        <v>Dynan_K4_553_10_18C</v>
      </c>
      <c r="E2081" s="9" t="str">
        <f>D2081&amp;"_Lung_Block"</f>
        <v>Dynan_K4_553_10_18C_Lung_Block</v>
      </c>
      <c r="F2081" s="282">
        <f t="shared" si="192"/>
        <v>19</v>
      </c>
      <c r="G2081" s="227"/>
      <c r="H2081" s="94" t="s">
        <v>469</v>
      </c>
      <c r="I2081" s="101" t="s">
        <v>474</v>
      </c>
      <c r="J2081" s="101">
        <v>553</v>
      </c>
      <c r="K2081" s="94" t="s">
        <v>44</v>
      </c>
      <c r="L2081" s="101">
        <v>10</v>
      </c>
      <c r="M2081" s="101" t="s">
        <v>471</v>
      </c>
      <c r="N2081" s="163">
        <v>0</v>
      </c>
      <c r="O2081" s="101" t="s">
        <v>39</v>
      </c>
      <c r="P2081" s="101" t="s">
        <v>36</v>
      </c>
      <c r="Q2081" s="269">
        <v>43242</v>
      </c>
      <c r="R2081" s="270">
        <v>43426</v>
      </c>
      <c r="S2081" s="166">
        <v>43598</v>
      </c>
      <c r="T2081" s="107">
        <f>S2081-R2081</f>
        <v>172</v>
      </c>
      <c r="U2081" s="107"/>
      <c r="V2081" s="107"/>
      <c r="W2081" s="101"/>
      <c r="X2081" s="101"/>
      <c r="Y2081" s="101"/>
      <c r="Z2081" s="101"/>
      <c r="AA2081" s="101"/>
      <c r="AB2081" s="94"/>
    </row>
    <row r="2082" spans="1:28" ht="16">
      <c r="A2082" s="9">
        <v>3</v>
      </c>
      <c r="B2082" s="9">
        <v>1</v>
      </c>
      <c r="C2082" s="9">
        <v>7</v>
      </c>
      <c r="D2082" s="9" t="str">
        <f>"Dynan_"&amp;I2082&amp;"_"&amp;J2082&amp;"_"&amp;L2082&amp;"_"&amp;K2082</f>
        <v>Dynan_K4_554_10_18C</v>
      </c>
      <c r="E2082" s="9" t="str">
        <f>D2082&amp;"_Lung_Block"</f>
        <v>Dynan_K4_554_10_18C_Lung_Block</v>
      </c>
      <c r="F2082" s="282">
        <f t="shared" si="192"/>
        <v>20</v>
      </c>
      <c r="G2082" s="227"/>
      <c r="H2082" s="94" t="s">
        <v>469</v>
      </c>
      <c r="I2082" s="101" t="s">
        <v>474</v>
      </c>
      <c r="J2082" s="101">
        <v>554</v>
      </c>
      <c r="K2082" s="94" t="s">
        <v>44</v>
      </c>
      <c r="L2082" s="101">
        <v>10</v>
      </c>
      <c r="M2082" s="101" t="s">
        <v>471</v>
      </c>
      <c r="N2082" s="163">
        <v>0</v>
      </c>
      <c r="O2082" s="101" t="s">
        <v>39</v>
      </c>
      <c r="P2082" s="101" t="s">
        <v>36</v>
      </c>
      <c r="Q2082" s="269">
        <v>43242</v>
      </c>
      <c r="R2082" s="270">
        <v>43427</v>
      </c>
      <c r="S2082" s="166">
        <v>43598</v>
      </c>
      <c r="T2082" s="107">
        <f>S2082-R2082</f>
        <v>171</v>
      </c>
      <c r="U2082" s="107"/>
      <c r="V2082" s="107"/>
      <c r="W2082" s="101"/>
      <c r="X2082" s="101"/>
      <c r="Y2082" s="101"/>
      <c r="Z2082" s="101"/>
      <c r="AA2082" s="101"/>
      <c r="AB2082" s="94"/>
    </row>
    <row r="2083" spans="1:28" ht="16">
      <c r="A2083" s="824" t="str">
        <f>"Total Subjects Received "&amp;"("&amp;I2078&amp;")"</f>
        <v>Total Subjects Received (K4)</v>
      </c>
      <c r="B2083" s="825"/>
      <c r="C2083" s="826"/>
      <c r="D2083" s="788" t="s">
        <v>37</v>
      </c>
      <c r="E2083" s="788" t="s">
        <v>37</v>
      </c>
      <c r="F2083" s="282"/>
      <c r="G2083" s="227"/>
      <c r="H2083" s="9"/>
      <c r="I2083" s="169"/>
      <c r="J2083" s="169"/>
      <c r="K2083" s="9"/>
      <c r="L2083" s="169"/>
      <c r="M2083" s="169"/>
      <c r="N2083" s="171"/>
      <c r="O2083" s="169"/>
      <c r="P2083" s="169"/>
      <c r="Q2083" s="754"/>
      <c r="R2083" s="755"/>
      <c r="S2083" s="153"/>
      <c r="T2083" s="161"/>
      <c r="U2083" s="161"/>
      <c r="V2083" s="161"/>
      <c r="W2083" s="169"/>
      <c r="X2083" s="169"/>
      <c r="Y2083" s="169"/>
      <c r="Z2083" s="169"/>
      <c r="AA2083" s="169"/>
      <c r="AB2083" s="9"/>
    </row>
    <row r="2084" spans="1:28" ht="16">
      <c r="A2084" s="9"/>
      <c r="B2084" s="9"/>
      <c r="C2084" s="9"/>
      <c r="D2084" s="9"/>
      <c r="E2084" s="9"/>
      <c r="F2084" s="282"/>
      <c r="G2084" s="227"/>
      <c r="H2084" s="9"/>
      <c r="I2084" s="169"/>
      <c r="J2084" s="169"/>
      <c r="K2084" s="9"/>
      <c r="L2084" s="169"/>
      <c r="M2084" s="169"/>
      <c r="N2084" s="171"/>
      <c r="O2084" s="169"/>
      <c r="P2084" s="169"/>
      <c r="Q2084" s="754"/>
      <c r="R2084" s="755"/>
      <c r="S2084" s="153"/>
      <c r="T2084" s="161"/>
      <c r="U2084" s="161"/>
      <c r="V2084" s="161"/>
      <c r="W2084" s="169"/>
      <c r="X2084" s="169"/>
      <c r="Y2084" s="169"/>
      <c r="Z2084" s="169"/>
      <c r="AA2084" s="169"/>
      <c r="AB2084" s="9"/>
    </row>
    <row r="2085" spans="1:28" s="366" customFormat="1" ht="16">
      <c r="A2085" s="377" t="s">
        <v>475</v>
      </c>
      <c r="B2085" s="377"/>
      <c r="C2085" s="377"/>
      <c r="D2085" s="377"/>
      <c r="E2085" s="377"/>
      <c r="F2085" s="763"/>
      <c r="G2085" s="379"/>
      <c r="H2085" s="380"/>
      <c r="I2085" s="332"/>
      <c r="J2085" s="333"/>
      <c r="K2085" s="303"/>
      <c r="L2085" s="333"/>
      <c r="M2085" s="333"/>
      <c r="N2085" s="375"/>
      <c r="O2085" s="333"/>
      <c r="P2085" s="333"/>
      <c r="Q2085" s="376"/>
      <c r="R2085" s="370"/>
      <c r="S2085" s="371"/>
      <c r="T2085" s="372"/>
      <c r="U2085" s="372"/>
      <c r="V2085" s="372"/>
      <c r="W2085" s="303"/>
      <c r="X2085" s="303"/>
      <c r="Y2085" s="303"/>
      <c r="Z2085" s="303"/>
      <c r="AA2085" s="373"/>
      <c r="AB2085" s="374"/>
    </row>
    <row r="2086" spans="1:28" ht="16">
      <c r="A2086" s="151"/>
      <c r="B2086" s="151"/>
      <c r="C2086" s="151"/>
      <c r="D2086" s="151"/>
      <c r="E2086" s="151"/>
      <c r="F2086" s="773"/>
      <c r="G2086" s="756"/>
      <c r="H2086" s="265"/>
      <c r="I2086" s="31"/>
      <c r="J2086" s="33"/>
      <c r="K2086" s="9"/>
      <c r="L2086" s="33"/>
      <c r="M2086" s="33"/>
      <c r="N2086" s="34"/>
      <c r="O2086" s="33"/>
      <c r="P2086" s="33"/>
      <c r="Q2086" s="35"/>
      <c r="R2086" s="36"/>
      <c r="S2086" s="12"/>
      <c r="T2086" s="79"/>
      <c r="U2086" s="79"/>
      <c r="V2086" s="79"/>
      <c r="W2086" s="9"/>
      <c r="X2086" s="9"/>
      <c r="Y2086" s="9"/>
      <c r="Z2086" s="9"/>
      <c r="AA2086" s="6"/>
      <c r="AB2086" s="37"/>
    </row>
    <row r="2087" spans="1:28" ht="16">
      <c r="A2087" s="150"/>
      <c r="B2087" s="150"/>
      <c r="C2087" s="150"/>
      <c r="D2087" s="150"/>
      <c r="E2087" s="150"/>
      <c r="F2087" s="282"/>
      <c r="G2087" s="227">
        <v>1</v>
      </c>
      <c r="H2087" s="239" t="s">
        <v>61</v>
      </c>
      <c r="I2087" s="31"/>
      <c r="J2087" s="33"/>
      <c r="K2087" s="9"/>
      <c r="L2087" s="33"/>
      <c r="M2087" s="33"/>
      <c r="N2087" s="34"/>
      <c r="O2087" s="33"/>
      <c r="P2087" s="33"/>
      <c r="Q2087" s="35"/>
      <c r="R2087" s="36"/>
      <c r="S2087" s="12"/>
      <c r="T2087" s="79"/>
      <c r="U2087" s="79"/>
      <c r="V2087" s="79"/>
      <c r="W2087" s="9"/>
      <c r="X2087" s="9"/>
      <c r="Y2087" s="9"/>
      <c r="Z2087" s="9"/>
      <c r="AA2087" s="6"/>
      <c r="AB2087" s="37"/>
    </row>
    <row r="2088" spans="1:28" ht="16">
      <c r="A2088" s="9">
        <v>3</v>
      </c>
      <c r="B2088" s="9">
        <v>1</v>
      </c>
      <c r="C2088" s="9">
        <v>8</v>
      </c>
      <c r="D2088" s="9" t="str">
        <f t="shared" ref="D2088:D2151" si="193">"Dynan_"&amp;I2088&amp;"_"&amp;J2088&amp;"_"&amp;L2088&amp;"_"&amp;K2088</f>
        <v>Dynan_K5_1.13_245_19A</v>
      </c>
      <c r="E2088" s="9" t="str">
        <f t="shared" ref="E2088:E2119" si="194">D2088&amp;"_Lung_Block"</f>
        <v>Dynan_K5_1.13_245_19A_Lung_Block</v>
      </c>
      <c r="F2088" s="282">
        <f>1</f>
        <v>1</v>
      </c>
      <c r="G2088" s="227">
        <v>1</v>
      </c>
      <c r="H2088" s="54" t="s">
        <v>469</v>
      </c>
      <c r="I2088" s="117" t="s">
        <v>476</v>
      </c>
      <c r="J2088" s="117">
        <v>1.1299999999999999</v>
      </c>
      <c r="K2088" s="18" t="s">
        <v>33</v>
      </c>
      <c r="L2088" s="108">
        <v>245</v>
      </c>
      <c r="M2088" s="108" t="s">
        <v>477</v>
      </c>
      <c r="N2088" s="118">
        <v>0</v>
      </c>
      <c r="O2088" s="108" t="s">
        <v>35</v>
      </c>
      <c r="P2088" s="108" t="s">
        <v>63</v>
      </c>
      <c r="Q2088" s="19">
        <v>43410</v>
      </c>
      <c r="R2088" s="46">
        <v>43581</v>
      </c>
      <c r="S2088" s="26">
        <v>44138</v>
      </c>
      <c r="T2088" s="16">
        <f t="shared" ref="T2088:T2151" si="195">S2088-R2088</f>
        <v>557</v>
      </c>
      <c r="U2088" s="16">
        <v>1</v>
      </c>
      <c r="V2088" s="16">
        <v>0</v>
      </c>
      <c r="W2088" s="56">
        <v>0</v>
      </c>
      <c r="X2088" s="56"/>
      <c r="Y2088" s="56"/>
      <c r="Z2088" s="56"/>
      <c r="AA2088" s="27"/>
      <c r="AB2088" s="119" t="s">
        <v>45</v>
      </c>
    </row>
    <row r="2089" spans="1:28" ht="16">
      <c r="A2089" s="9">
        <v>3</v>
      </c>
      <c r="B2089" s="9">
        <v>1</v>
      </c>
      <c r="C2089" s="9">
        <v>8</v>
      </c>
      <c r="D2089" s="9" t="str">
        <f t="shared" si="193"/>
        <v>Dynan_K5_2.13_245_19A</v>
      </c>
      <c r="E2089" s="9" t="str">
        <f t="shared" si="194"/>
        <v>Dynan_K5_2.13_245_19A_Lung_Block</v>
      </c>
      <c r="F2089" s="282">
        <f>F2088+1</f>
        <v>2</v>
      </c>
      <c r="G2089" s="227">
        <v>1</v>
      </c>
      <c r="H2089" s="54" t="s">
        <v>469</v>
      </c>
      <c r="I2089" s="117" t="s">
        <v>476</v>
      </c>
      <c r="J2089" s="120">
        <v>2.13</v>
      </c>
      <c r="K2089" s="18" t="s">
        <v>33</v>
      </c>
      <c r="L2089" s="108">
        <v>245</v>
      </c>
      <c r="M2089" s="108" t="s">
        <v>477</v>
      </c>
      <c r="N2089" s="118">
        <v>0</v>
      </c>
      <c r="O2089" s="108" t="s">
        <v>35</v>
      </c>
      <c r="P2089" s="108" t="s">
        <v>63</v>
      </c>
      <c r="Q2089" s="19">
        <v>43410</v>
      </c>
      <c r="R2089" s="46">
        <v>43581</v>
      </c>
      <c r="S2089" s="26">
        <v>44138</v>
      </c>
      <c r="T2089" s="16">
        <f t="shared" si="195"/>
        <v>557</v>
      </c>
      <c r="U2089" s="121">
        <v>1</v>
      </c>
      <c r="V2089" s="16">
        <v>0</v>
      </c>
      <c r="W2089" s="56">
        <v>0</v>
      </c>
      <c r="X2089" s="56"/>
      <c r="Y2089" s="56"/>
      <c r="Z2089" s="56"/>
      <c r="AA2089" s="27"/>
      <c r="AB2089" s="119" t="s">
        <v>45</v>
      </c>
    </row>
    <row r="2090" spans="1:28" ht="16">
      <c r="A2090" s="9">
        <v>3</v>
      </c>
      <c r="B2090" s="9">
        <v>1</v>
      </c>
      <c r="C2090" s="9">
        <v>8</v>
      </c>
      <c r="D2090" s="9" t="str">
        <f t="shared" si="193"/>
        <v>Dynan_K5_3.13_245_19A</v>
      </c>
      <c r="E2090" s="9" t="str">
        <f t="shared" si="194"/>
        <v>Dynan_K5_3.13_245_19A_Lung_Block</v>
      </c>
      <c r="F2090" s="282">
        <f t="shared" ref="F2090:F2116" si="196">F2089+1</f>
        <v>3</v>
      </c>
      <c r="G2090" s="227">
        <v>1</v>
      </c>
      <c r="H2090" s="54" t="s">
        <v>469</v>
      </c>
      <c r="I2090" s="117" t="s">
        <v>476</v>
      </c>
      <c r="J2090" s="120">
        <v>3.13</v>
      </c>
      <c r="K2090" s="18" t="s">
        <v>33</v>
      </c>
      <c r="L2090" s="108">
        <v>245</v>
      </c>
      <c r="M2090" s="108" t="s">
        <v>477</v>
      </c>
      <c r="N2090" s="118">
        <v>0</v>
      </c>
      <c r="O2090" s="108" t="s">
        <v>35</v>
      </c>
      <c r="P2090" s="108" t="s">
        <v>63</v>
      </c>
      <c r="Q2090" s="19">
        <v>43410</v>
      </c>
      <c r="R2090" s="46">
        <v>43581</v>
      </c>
      <c r="S2090" s="26">
        <v>44138</v>
      </c>
      <c r="T2090" s="16">
        <f t="shared" si="195"/>
        <v>557</v>
      </c>
      <c r="U2090" s="16">
        <v>1</v>
      </c>
      <c r="V2090" s="16">
        <v>0</v>
      </c>
      <c r="W2090" s="56">
        <v>0</v>
      </c>
      <c r="X2090" s="56"/>
      <c r="Y2090" s="56"/>
      <c r="Z2090" s="56"/>
      <c r="AA2090" s="27"/>
      <c r="AB2090" s="119" t="s">
        <v>45</v>
      </c>
    </row>
    <row r="2091" spans="1:28" ht="16">
      <c r="A2091" s="9">
        <v>3</v>
      </c>
      <c r="B2091" s="9">
        <v>1</v>
      </c>
      <c r="C2091" s="9">
        <v>8</v>
      </c>
      <c r="D2091" s="9" t="str">
        <f t="shared" si="193"/>
        <v>Dynan_K5_4.13_245_19A</v>
      </c>
      <c r="E2091" s="9" t="str">
        <f t="shared" si="194"/>
        <v>Dynan_K5_4.13_245_19A_Lung_Block</v>
      </c>
      <c r="F2091" s="282">
        <f t="shared" si="196"/>
        <v>4</v>
      </c>
      <c r="G2091" s="227">
        <v>1</v>
      </c>
      <c r="H2091" s="54" t="s">
        <v>469</v>
      </c>
      <c r="I2091" s="117" t="s">
        <v>476</v>
      </c>
      <c r="J2091" s="120">
        <v>4.13</v>
      </c>
      <c r="K2091" s="18" t="s">
        <v>33</v>
      </c>
      <c r="L2091" s="108">
        <v>245</v>
      </c>
      <c r="M2091" s="108" t="s">
        <v>477</v>
      </c>
      <c r="N2091" s="118">
        <v>0</v>
      </c>
      <c r="O2091" s="108" t="s">
        <v>35</v>
      </c>
      <c r="P2091" s="108" t="s">
        <v>63</v>
      </c>
      <c r="Q2091" s="19">
        <v>43410</v>
      </c>
      <c r="R2091" s="46">
        <v>43581</v>
      </c>
      <c r="S2091" s="26">
        <v>44138</v>
      </c>
      <c r="T2091" s="16">
        <f t="shared" si="195"/>
        <v>557</v>
      </c>
      <c r="U2091" s="121">
        <v>1</v>
      </c>
      <c r="V2091" s="16">
        <v>0</v>
      </c>
      <c r="W2091" s="56">
        <v>0</v>
      </c>
      <c r="X2091" s="56"/>
      <c r="Y2091" s="56"/>
      <c r="Z2091" s="56"/>
      <c r="AA2091" s="27"/>
      <c r="AB2091" s="119" t="s">
        <v>45</v>
      </c>
    </row>
    <row r="2092" spans="1:28" ht="16">
      <c r="A2092" s="9">
        <v>3</v>
      </c>
      <c r="B2092" s="9">
        <v>1</v>
      </c>
      <c r="C2092" s="9">
        <v>8</v>
      </c>
      <c r="D2092" s="9" t="str">
        <f t="shared" si="193"/>
        <v>Dynan_K5_5.13_245_19A</v>
      </c>
      <c r="E2092" s="9" t="str">
        <f t="shared" si="194"/>
        <v>Dynan_K5_5.13_245_19A_Lung_Block</v>
      </c>
      <c r="F2092" s="282">
        <f t="shared" si="196"/>
        <v>5</v>
      </c>
      <c r="G2092" s="227">
        <v>1</v>
      </c>
      <c r="H2092" s="54" t="s">
        <v>469</v>
      </c>
      <c r="I2092" s="117" t="s">
        <v>476</v>
      </c>
      <c r="J2092" s="120">
        <v>5.13</v>
      </c>
      <c r="K2092" s="18" t="s">
        <v>33</v>
      </c>
      <c r="L2092" s="108">
        <v>245</v>
      </c>
      <c r="M2092" s="108" t="s">
        <v>477</v>
      </c>
      <c r="N2092" s="118">
        <v>0</v>
      </c>
      <c r="O2092" s="108" t="s">
        <v>35</v>
      </c>
      <c r="P2092" s="108" t="s">
        <v>63</v>
      </c>
      <c r="Q2092" s="19">
        <v>43410</v>
      </c>
      <c r="R2092" s="46">
        <v>43581</v>
      </c>
      <c r="S2092" s="26">
        <v>44138</v>
      </c>
      <c r="T2092" s="16">
        <f t="shared" si="195"/>
        <v>557</v>
      </c>
      <c r="U2092" s="16">
        <v>1</v>
      </c>
      <c r="V2092" s="16">
        <v>0</v>
      </c>
      <c r="W2092" s="56">
        <v>0</v>
      </c>
      <c r="X2092" s="56"/>
      <c r="Y2092" s="56"/>
      <c r="Z2092" s="56"/>
      <c r="AA2092" s="27"/>
      <c r="AB2092" s="119" t="s">
        <v>45</v>
      </c>
    </row>
    <row r="2093" spans="1:28" ht="16">
      <c r="A2093" s="9">
        <v>3</v>
      </c>
      <c r="B2093" s="9">
        <v>1</v>
      </c>
      <c r="C2093" s="9">
        <v>8</v>
      </c>
      <c r="D2093" s="9" t="str">
        <f t="shared" si="193"/>
        <v>Dynan_K5_6.13_246_19A</v>
      </c>
      <c r="E2093" s="9" t="str">
        <f t="shared" si="194"/>
        <v>Dynan_K5_6.13_246_19A_Lung_Block</v>
      </c>
      <c r="F2093" s="282">
        <f t="shared" si="196"/>
        <v>6</v>
      </c>
      <c r="G2093" s="227">
        <v>1</v>
      </c>
      <c r="H2093" s="54" t="s">
        <v>469</v>
      </c>
      <c r="I2093" s="117" t="s">
        <v>476</v>
      </c>
      <c r="J2093" s="120">
        <v>6.13</v>
      </c>
      <c r="K2093" s="18" t="s">
        <v>33</v>
      </c>
      <c r="L2093" s="108">
        <v>246</v>
      </c>
      <c r="M2093" s="108" t="s">
        <v>477</v>
      </c>
      <c r="N2093" s="118">
        <v>0</v>
      </c>
      <c r="O2093" s="108" t="s">
        <v>35</v>
      </c>
      <c r="P2093" s="108" t="s">
        <v>63</v>
      </c>
      <c r="Q2093" s="19">
        <v>43410</v>
      </c>
      <c r="R2093" s="46">
        <v>43581</v>
      </c>
      <c r="S2093" s="26">
        <v>44141</v>
      </c>
      <c r="T2093" s="16">
        <f t="shared" si="195"/>
        <v>560</v>
      </c>
      <c r="U2093" s="121">
        <v>1</v>
      </c>
      <c r="V2093" s="16">
        <v>0</v>
      </c>
      <c r="W2093" s="56">
        <v>0</v>
      </c>
      <c r="X2093" s="56"/>
      <c r="Y2093" s="56"/>
      <c r="Z2093" s="56"/>
      <c r="AA2093" s="27"/>
      <c r="AB2093" s="119" t="s">
        <v>45</v>
      </c>
    </row>
    <row r="2094" spans="1:28" ht="16">
      <c r="A2094" s="9">
        <v>3</v>
      </c>
      <c r="B2094" s="9">
        <v>1</v>
      </c>
      <c r="C2094" s="9">
        <v>8</v>
      </c>
      <c r="D2094" s="9" t="str">
        <f t="shared" si="193"/>
        <v>Dynan_K5_7.13_246_19A</v>
      </c>
      <c r="E2094" s="9" t="str">
        <f t="shared" si="194"/>
        <v>Dynan_K5_7.13_246_19A_Lung_Block</v>
      </c>
      <c r="F2094" s="282">
        <f t="shared" si="196"/>
        <v>7</v>
      </c>
      <c r="G2094" s="227">
        <v>1</v>
      </c>
      <c r="H2094" s="54" t="s">
        <v>469</v>
      </c>
      <c r="I2094" s="117" t="s">
        <v>476</v>
      </c>
      <c r="J2094" s="120">
        <v>7.13</v>
      </c>
      <c r="K2094" s="18" t="s">
        <v>33</v>
      </c>
      <c r="L2094" s="108">
        <v>246</v>
      </c>
      <c r="M2094" s="108" t="s">
        <v>477</v>
      </c>
      <c r="N2094" s="118">
        <v>0</v>
      </c>
      <c r="O2094" s="108" t="s">
        <v>35</v>
      </c>
      <c r="P2094" s="108" t="s">
        <v>63</v>
      </c>
      <c r="Q2094" s="19">
        <v>43410</v>
      </c>
      <c r="R2094" s="46">
        <v>43581</v>
      </c>
      <c r="S2094" s="26">
        <v>44141</v>
      </c>
      <c r="T2094" s="16">
        <f t="shared" si="195"/>
        <v>560</v>
      </c>
      <c r="U2094" s="16">
        <v>1</v>
      </c>
      <c r="V2094" s="16">
        <v>0</v>
      </c>
      <c r="W2094" s="56">
        <v>0</v>
      </c>
      <c r="X2094" s="56"/>
      <c r="Y2094" s="56"/>
      <c r="Z2094" s="56"/>
      <c r="AA2094" s="27"/>
      <c r="AB2094" s="119" t="s">
        <v>45</v>
      </c>
    </row>
    <row r="2095" spans="1:28" ht="16">
      <c r="A2095" s="9">
        <v>3</v>
      </c>
      <c r="B2095" s="9">
        <v>1</v>
      </c>
      <c r="C2095" s="9">
        <v>8</v>
      </c>
      <c r="D2095" s="9" t="str">
        <f t="shared" si="193"/>
        <v>Dynan_K5_8.13_246_19A</v>
      </c>
      <c r="E2095" s="9" t="str">
        <f t="shared" si="194"/>
        <v>Dynan_K5_8.13_246_19A_Lung_Block</v>
      </c>
      <c r="F2095" s="282">
        <f t="shared" si="196"/>
        <v>8</v>
      </c>
      <c r="G2095" s="227">
        <v>1</v>
      </c>
      <c r="H2095" s="54" t="s">
        <v>469</v>
      </c>
      <c r="I2095" s="117" t="s">
        <v>476</v>
      </c>
      <c r="J2095" s="120">
        <v>8.1300000000000008</v>
      </c>
      <c r="K2095" s="18" t="s">
        <v>33</v>
      </c>
      <c r="L2095" s="108">
        <v>246</v>
      </c>
      <c r="M2095" s="108" t="s">
        <v>477</v>
      </c>
      <c r="N2095" s="118">
        <v>0</v>
      </c>
      <c r="O2095" s="108" t="s">
        <v>35</v>
      </c>
      <c r="P2095" s="108" t="s">
        <v>63</v>
      </c>
      <c r="Q2095" s="19">
        <v>43410</v>
      </c>
      <c r="R2095" s="46">
        <v>43581</v>
      </c>
      <c r="S2095" s="26">
        <v>44141</v>
      </c>
      <c r="T2095" s="16">
        <f t="shared" si="195"/>
        <v>560</v>
      </c>
      <c r="U2095" s="121">
        <v>1</v>
      </c>
      <c r="V2095" s="16">
        <v>0</v>
      </c>
      <c r="W2095" s="56">
        <v>0</v>
      </c>
      <c r="X2095" s="56"/>
      <c r="Y2095" s="56"/>
      <c r="Z2095" s="56"/>
      <c r="AA2095" s="27"/>
      <c r="AB2095" s="119" t="s">
        <v>45</v>
      </c>
    </row>
    <row r="2096" spans="1:28" ht="16">
      <c r="A2096" s="9">
        <v>3</v>
      </c>
      <c r="B2096" s="9">
        <v>1</v>
      </c>
      <c r="C2096" s="9">
        <v>8</v>
      </c>
      <c r="D2096" s="9" t="str">
        <f t="shared" si="193"/>
        <v>Dynan_K5_9.13_246_19A</v>
      </c>
      <c r="E2096" s="9" t="str">
        <f t="shared" si="194"/>
        <v>Dynan_K5_9.13_246_19A_Lung_Block</v>
      </c>
      <c r="F2096" s="282">
        <f t="shared" si="196"/>
        <v>9</v>
      </c>
      <c r="G2096" s="227">
        <v>1</v>
      </c>
      <c r="H2096" s="54" t="s">
        <v>469</v>
      </c>
      <c r="I2096" s="117" t="s">
        <v>476</v>
      </c>
      <c r="J2096" s="120">
        <v>9.1300000000000008</v>
      </c>
      <c r="K2096" s="18" t="s">
        <v>33</v>
      </c>
      <c r="L2096" s="108">
        <v>246</v>
      </c>
      <c r="M2096" s="108" t="s">
        <v>477</v>
      </c>
      <c r="N2096" s="118">
        <v>0</v>
      </c>
      <c r="O2096" s="108" t="s">
        <v>35</v>
      </c>
      <c r="P2096" s="108" t="s">
        <v>63</v>
      </c>
      <c r="Q2096" s="19">
        <v>43410</v>
      </c>
      <c r="R2096" s="46">
        <v>43581</v>
      </c>
      <c r="S2096" s="26">
        <v>44141</v>
      </c>
      <c r="T2096" s="16">
        <f t="shared" si="195"/>
        <v>560</v>
      </c>
      <c r="U2096" s="16">
        <v>1</v>
      </c>
      <c r="V2096" s="16">
        <v>0</v>
      </c>
      <c r="W2096" s="56">
        <v>0</v>
      </c>
      <c r="X2096" s="56"/>
      <c r="Y2096" s="56"/>
      <c r="Z2096" s="56"/>
      <c r="AA2096" s="27"/>
      <c r="AB2096" s="119" t="s">
        <v>45</v>
      </c>
    </row>
    <row r="2097" spans="1:28" ht="16">
      <c r="A2097" s="9">
        <v>3</v>
      </c>
      <c r="B2097" s="9">
        <v>1</v>
      </c>
      <c r="C2097" s="9">
        <v>8</v>
      </c>
      <c r="D2097" s="9" t="str">
        <f t="shared" si="193"/>
        <v>Dynan_K5_10.13_246_19A</v>
      </c>
      <c r="E2097" s="9" t="str">
        <f t="shared" si="194"/>
        <v>Dynan_K5_10.13_246_19A_Lung_Block</v>
      </c>
      <c r="F2097" s="282">
        <f t="shared" si="196"/>
        <v>10</v>
      </c>
      <c r="G2097" s="227">
        <v>1</v>
      </c>
      <c r="H2097" s="54" t="s">
        <v>469</v>
      </c>
      <c r="I2097" s="117" t="s">
        <v>476</v>
      </c>
      <c r="J2097" s="117">
        <v>10.130000000000001</v>
      </c>
      <c r="K2097" s="18" t="s">
        <v>33</v>
      </c>
      <c r="L2097" s="108">
        <v>246</v>
      </c>
      <c r="M2097" s="108" t="s">
        <v>477</v>
      </c>
      <c r="N2097" s="118">
        <v>0</v>
      </c>
      <c r="O2097" s="108" t="s">
        <v>35</v>
      </c>
      <c r="P2097" s="108" t="s">
        <v>63</v>
      </c>
      <c r="Q2097" s="19">
        <v>43410</v>
      </c>
      <c r="R2097" s="46">
        <v>43581</v>
      </c>
      <c r="S2097" s="26">
        <v>44141</v>
      </c>
      <c r="T2097" s="16">
        <f t="shared" si="195"/>
        <v>560</v>
      </c>
      <c r="U2097" s="121">
        <v>1</v>
      </c>
      <c r="V2097" s="16">
        <v>0</v>
      </c>
      <c r="W2097" s="56">
        <v>0</v>
      </c>
      <c r="X2097" s="56"/>
      <c r="Y2097" s="56"/>
      <c r="Z2097" s="56">
        <v>1</v>
      </c>
      <c r="AA2097" s="27" t="s">
        <v>478</v>
      </c>
      <c r="AB2097" s="119" t="s">
        <v>45</v>
      </c>
    </row>
    <row r="2098" spans="1:28" ht="16">
      <c r="A2098" s="9">
        <v>3</v>
      </c>
      <c r="B2098" s="9">
        <v>1</v>
      </c>
      <c r="C2098" s="9">
        <v>8</v>
      </c>
      <c r="D2098" s="9" t="str">
        <f t="shared" si="193"/>
        <v>Dynan_K5_12.13_247_19A</v>
      </c>
      <c r="E2098" s="9" t="str">
        <f t="shared" si="194"/>
        <v>Dynan_K5_12.13_247_19A_Lung_Block</v>
      </c>
      <c r="F2098" s="282">
        <f t="shared" si="196"/>
        <v>11</v>
      </c>
      <c r="G2098" s="227">
        <v>1</v>
      </c>
      <c r="H2098" s="54" t="s">
        <v>469</v>
      </c>
      <c r="I2098" s="117" t="s">
        <v>476</v>
      </c>
      <c r="J2098" s="120">
        <v>12.13</v>
      </c>
      <c r="K2098" s="18" t="s">
        <v>33</v>
      </c>
      <c r="L2098" s="108">
        <v>247</v>
      </c>
      <c r="M2098" s="108" t="s">
        <v>477</v>
      </c>
      <c r="N2098" s="118">
        <v>0</v>
      </c>
      <c r="O2098" s="108" t="s">
        <v>35</v>
      </c>
      <c r="P2098" s="108" t="s">
        <v>63</v>
      </c>
      <c r="Q2098" s="19">
        <v>43410</v>
      </c>
      <c r="R2098" s="46">
        <v>43581</v>
      </c>
      <c r="S2098" s="26">
        <v>44141</v>
      </c>
      <c r="T2098" s="16">
        <f t="shared" si="195"/>
        <v>560</v>
      </c>
      <c r="U2098" s="121">
        <v>1</v>
      </c>
      <c r="V2098" s="16">
        <v>0</v>
      </c>
      <c r="W2098" s="56">
        <v>0</v>
      </c>
      <c r="X2098" s="56"/>
      <c r="Y2098" s="56"/>
      <c r="Z2098" s="56"/>
      <c r="AA2098" s="27"/>
      <c r="AB2098" s="119" t="s">
        <v>45</v>
      </c>
    </row>
    <row r="2099" spans="1:28" ht="16">
      <c r="A2099" s="9">
        <v>3</v>
      </c>
      <c r="B2099" s="9">
        <v>1</v>
      </c>
      <c r="C2099" s="9">
        <v>8</v>
      </c>
      <c r="D2099" s="9" t="str">
        <f t="shared" si="193"/>
        <v>Dynan_K5_13.13_247_19A</v>
      </c>
      <c r="E2099" s="9" t="str">
        <f t="shared" si="194"/>
        <v>Dynan_K5_13.13_247_19A_Lung_Block</v>
      </c>
      <c r="F2099" s="282">
        <f t="shared" si="196"/>
        <v>12</v>
      </c>
      <c r="G2099" s="227">
        <v>1</v>
      </c>
      <c r="H2099" s="54" t="s">
        <v>469</v>
      </c>
      <c r="I2099" s="117" t="s">
        <v>476</v>
      </c>
      <c r="J2099" s="120">
        <v>13.13</v>
      </c>
      <c r="K2099" s="18" t="s">
        <v>33</v>
      </c>
      <c r="L2099" s="108">
        <v>247</v>
      </c>
      <c r="M2099" s="108" t="s">
        <v>477</v>
      </c>
      <c r="N2099" s="118">
        <v>0</v>
      </c>
      <c r="O2099" s="108" t="s">
        <v>35</v>
      </c>
      <c r="P2099" s="108" t="s">
        <v>63</v>
      </c>
      <c r="Q2099" s="19">
        <v>43410</v>
      </c>
      <c r="R2099" s="46">
        <v>43581</v>
      </c>
      <c r="S2099" s="26">
        <v>44141</v>
      </c>
      <c r="T2099" s="16">
        <f t="shared" si="195"/>
        <v>560</v>
      </c>
      <c r="U2099" s="121">
        <v>1</v>
      </c>
      <c r="V2099" s="16">
        <v>0</v>
      </c>
      <c r="W2099" s="56">
        <v>0</v>
      </c>
      <c r="X2099" s="56"/>
      <c r="Y2099" s="56"/>
      <c r="Z2099" s="56"/>
      <c r="AA2099" s="27"/>
      <c r="AB2099" s="119" t="s">
        <v>45</v>
      </c>
    </row>
    <row r="2100" spans="1:28" ht="16">
      <c r="A2100" s="9">
        <v>3</v>
      </c>
      <c r="B2100" s="9">
        <v>1</v>
      </c>
      <c r="C2100" s="9">
        <v>8</v>
      </c>
      <c r="D2100" s="9" t="str">
        <f t="shared" si="193"/>
        <v>Dynan_K5_14.13_247_19A</v>
      </c>
      <c r="E2100" s="9" t="str">
        <f t="shared" si="194"/>
        <v>Dynan_K5_14.13_247_19A_Lung_Block</v>
      </c>
      <c r="F2100" s="282">
        <f t="shared" si="196"/>
        <v>13</v>
      </c>
      <c r="G2100" s="227">
        <v>1</v>
      </c>
      <c r="H2100" s="54" t="s">
        <v>469</v>
      </c>
      <c r="I2100" s="117" t="s">
        <v>476</v>
      </c>
      <c r="J2100" s="120">
        <v>14.13</v>
      </c>
      <c r="K2100" s="18" t="s">
        <v>33</v>
      </c>
      <c r="L2100" s="108">
        <v>247</v>
      </c>
      <c r="M2100" s="108" t="s">
        <v>477</v>
      </c>
      <c r="N2100" s="118">
        <v>0</v>
      </c>
      <c r="O2100" s="108" t="s">
        <v>35</v>
      </c>
      <c r="P2100" s="108" t="s">
        <v>63</v>
      </c>
      <c r="Q2100" s="19">
        <v>43410</v>
      </c>
      <c r="R2100" s="46">
        <v>43581</v>
      </c>
      <c r="S2100" s="26">
        <v>44141</v>
      </c>
      <c r="T2100" s="16">
        <f t="shared" si="195"/>
        <v>560</v>
      </c>
      <c r="U2100" s="121">
        <v>1</v>
      </c>
      <c r="V2100" s="16">
        <v>0</v>
      </c>
      <c r="W2100" s="56">
        <v>0</v>
      </c>
      <c r="X2100" s="56"/>
      <c r="Y2100" s="56"/>
      <c r="Z2100" s="56">
        <v>1</v>
      </c>
      <c r="AA2100" s="27" t="s">
        <v>93</v>
      </c>
      <c r="AB2100" s="119" t="s">
        <v>45</v>
      </c>
    </row>
    <row r="2101" spans="1:28" ht="16">
      <c r="A2101" s="9">
        <v>3</v>
      </c>
      <c r="B2101" s="9">
        <v>1</v>
      </c>
      <c r="C2101" s="9">
        <v>8</v>
      </c>
      <c r="D2101" s="9" t="str">
        <f t="shared" si="193"/>
        <v>Dynan_K5_15.13_247_19A</v>
      </c>
      <c r="E2101" s="9" t="str">
        <f t="shared" si="194"/>
        <v>Dynan_K5_15.13_247_19A_Lung_Block</v>
      </c>
      <c r="F2101" s="282">
        <f t="shared" si="196"/>
        <v>14</v>
      </c>
      <c r="G2101" s="227">
        <v>1</v>
      </c>
      <c r="H2101" s="54" t="s">
        <v>469</v>
      </c>
      <c r="I2101" s="117" t="s">
        <v>476</v>
      </c>
      <c r="J2101" s="120">
        <v>15.13</v>
      </c>
      <c r="K2101" s="18" t="s">
        <v>33</v>
      </c>
      <c r="L2101" s="108">
        <v>247</v>
      </c>
      <c r="M2101" s="108" t="s">
        <v>477</v>
      </c>
      <c r="N2101" s="118">
        <v>0</v>
      </c>
      <c r="O2101" s="108" t="s">
        <v>35</v>
      </c>
      <c r="P2101" s="108" t="s">
        <v>63</v>
      </c>
      <c r="Q2101" s="19">
        <v>43410</v>
      </c>
      <c r="R2101" s="46">
        <v>43581</v>
      </c>
      <c r="S2101" s="26">
        <v>44141</v>
      </c>
      <c r="T2101" s="16">
        <f t="shared" si="195"/>
        <v>560</v>
      </c>
      <c r="U2101" s="121">
        <v>1</v>
      </c>
      <c r="V2101" s="16">
        <v>0</v>
      </c>
      <c r="W2101" s="56">
        <v>0</v>
      </c>
      <c r="X2101" s="56"/>
      <c r="Y2101" s="56"/>
      <c r="Z2101" s="56"/>
      <c r="AA2101" s="27"/>
      <c r="AB2101" s="119" t="s">
        <v>45</v>
      </c>
    </row>
    <row r="2102" spans="1:28" ht="16">
      <c r="A2102" s="9">
        <v>3</v>
      </c>
      <c r="B2102" s="9">
        <v>1</v>
      </c>
      <c r="C2102" s="9">
        <v>8</v>
      </c>
      <c r="D2102" s="9" t="str">
        <f t="shared" si="193"/>
        <v>Dynan_K5_17.13_248_19A</v>
      </c>
      <c r="E2102" s="9" t="str">
        <f t="shared" si="194"/>
        <v>Dynan_K5_17.13_248_19A_Lung_Block</v>
      </c>
      <c r="F2102" s="282">
        <f t="shared" si="196"/>
        <v>15</v>
      </c>
      <c r="G2102" s="227">
        <v>1</v>
      </c>
      <c r="H2102" s="54" t="s">
        <v>469</v>
      </c>
      <c r="I2102" s="117" t="s">
        <v>476</v>
      </c>
      <c r="J2102" s="120">
        <v>17.13</v>
      </c>
      <c r="K2102" s="18" t="s">
        <v>33</v>
      </c>
      <c r="L2102" s="108">
        <v>248</v>
      </c>
      <c r="M2102" s="108" t="s">
        <v>477</v>
      </c>
      <c r="N2102" s="118">
        <v>0</v>
      </c>
      <c r="O2102" s="108" t="s">
        <v>35</v>
      </c>
      <c r="P2102" s="108" t="s">
        <v>63</v>
      </c>
      <c r="Q2102" s="19">
        <v>43410</v>
      </c>
      <c r="R2102" s="46">
        <v>43581</v>
      </c>
      <c r="S2102" s="26">
        <v>44141</v>
      </c>
      <c r="T2102" s="16">
        <f t="shared" si="195"/>
        <v>560</v>
      </c>
      <c r="U2102" s="121">
        <v>1</v>
      </c>
      <c r="V2102" s="16">
        <v>0</v>
      </c>
      <c r="W2102" s="56">
        <v>1</v>
      </c>
      <c r="X2102" s="56">
        <v>1</v>
      </c>
      <c r="Y2102" s="56">
        <v>0</v>
      </c>
      <c r="Z2102" s="56"/>
      <c r="AA2102" s="27" t="s">
        <v>364</v>
      </c>
      <c r="AB2102" s="119" t="s">
        <v>45</v>
      </c>
    </row>
    <row r="2103" spans="1:28" ht="16">
      <c r="A2103" s="9">
        <v>3</v>
      </c>
      <c r="B2103" s="9">
        <v>1</v>
      </c>
      <c r="C2103" s="9">
        <v>8</v>
      </c>
      <c r="D2103" s="9" t="str">
        <f t="shared" si="193"/>
        <v>Dynan_K5_18.13_248_19A</v>
      </c>
      <c r="E2103" s="9" t="str">
        <f t="shared" si="194"/>
        <v>Dynan_K5_18.13_248_19A_Lung_Block</v>
      </c>
      <c r="F2103" s="282">
        <f t="shared" si="196"/>
        <v>16</v>
      </c>
      <c r="G2103" s="227">
        <v>1</v>
      </c>
      <c r="H2103" s="54" t="s">
        <v>469</v>
      </c>
      <c r="I2103" s="117" t="s">
        <v>476</v>
      </c>
      <c r="J2103" s="120">
        <v>18.13</v>
      </c>
      <c r="K2103" s="18" t="s">
        <v>33</v>
      </c>
      <c r="L2103" s="108">
        <v>248</v>
      </c>
      <c r="M2103" s="108" t="s">
        <v>477</v>
      </c>
      <c r="N2103" s="118">
        <v>0</v>
      </c>
      <c r="O2103" s="108" t="s">
        <v>35</v>
      </c>
      <c r="P2103" s="108" t="s">
        <v>63</v>
      </c>
      <c r="Q2103" s="19">
        <v>43410</v>
      </c>
      <c r="R2103" s="46">
        <v>43581</v>
      </c>
      <c r="S2103" s="26">
        <v>44141</v>
      </c>
      <c r="T2103" s="16">
        <f t="shared" si="195"/>
        <v>560</v>
      </c>
      <c r="U2103" s="121">
        <v>1</v>
      </c>
      <c r="V2103" s="16">
        <v>0</v>
      </c>
      <c r="W2103" s="56">
        <v>0</v>
      </c>
      <c r="X2103" s="56"/>
      <c r="Y2103" s="56"/>
      <c r="Z2103" s="56"/>
      <c r="AA2103" s="27"/>
      <c r="AB2103" s="119" t="s">
        <v>45</v>
      </c>
    </row>
    <row r="2104" spans="1:28" ht="16">
      <c r="A2104" s="9">
        <v>3</v>
      </c>
      <c r="B2104" s="9">
        <v>1</v>
      </c>
      <c r="C2104" s="9">
        <v>8</v>
      </c>
      <c r="D2104" s="9" t="str">
        <f t="shared" si="193"/>
        <v>Dynan_K5_19.13_248_19A</v>
      </c>
      <c r="E2104" s="9" t="str">
        <f t="shared" si="194"/>
        <v>Dynan_K5_19.13_248_19A_Lung_Block</v>
      </c>
      <c r="F2104" s="282">
        <f t="shared" si="196"/>
        <v>17</v>
      </c>
      <c r="G2104" s="227">
        <v>1</v>
      </c>
      <c r="H2104" s="54" t="s">
        <v>469</v>
      </c>
      <c r="I2104" s="117" t="s">
        <v>476</v>
      </c>
      <c r="J2104" s="120">
        <v>19.13</v>
      </c>
      <c r="K2104" s="18" t="s">
        <v>33</v>
      </c>
      <c r="L2104" s="108">
        <v>248</v>
      </c>
      <c r="M2104" s="108" t="s">
        <v>477</v>
      </c>
      <c r="N2104" s="118">
        <v>0</v>
      </c>
      <c r="O2104" s="108" t="s">
        <v>35</v>
      </c>
      <c r="P2104" s="108" t="s">
        <v>63</v>
      </c>
      <c r="Q2104" s="19">
        <v>43410</v>
      </c>
      <c r="R2104" s="46">
        <v>43581</v>
      </c>
      <c r="S2104" s="26">
        <v>44141</v>
      </c>
      <c r="T2104" s="16">
        <f t="shared" si="195"/>
        <v>560</v>
      </c>
      <c r="U2104" s="121">
        <v>1</v>
      </c>
      <c r="V2104" s="16">
        <v>0</v>
      </c>
      <c r="W2104" s="56">
        <v>0</v>
      </c>
      <c r="X2104" s="56"/>
      <c r="Y2104" s="56"/>
      <c r="Z2104" s="56"/>
      <c r="AA2104" s="27"/>
      <c r="AB2104" s="119" t="s">
        <v>45</v>
      </c>
    </row>
    <row r="2105" spans="1:28" ht="16">
      <c r="A2105" s="9">
        <v>3</v>
      </c>
      <c r="B2105" s="9">
        <v>1</v>
      </c>
      <c r="C2105" s="9">
        <v>8</v>
      </c>
      <c r="D2105" s="9" t="str">
        <f t="shared" si="193"/>
        <v>Dynan_K5_20.13_248_19A</v>
      </c>
      <c r="E2105" s="9" t="str">
        <f t="shared" si="194"/>
        <v>Dynan_K5_20.13_248_19A_Lung_Block</v>
      </c>
      <c r="F2105" s="282">
        <f t="shared" si="196"/>
        <v>18</v>
      </c>
      <c r="G2105" s="227">
        <v>1</v>
      </c>
      <c r="H2105" s="54" t="s">
        <v>469</v>
      </c>
      <c r="I2105" s="117" t="s">
        <v>476</v>
      </c>
      <c r="J2105" s="120">
        <v>20.13</v>
      </c>
      <c r="K2105" s="18" t="s">
        <v>33</v>
      </c>
      <c r="L2105" s="108">
        <v>248</v>
      </c>
      <c r="M2105" s="108" t="s">
        <v>477</v>
      </c>
      <c r="N2105" s="118">
        <v>0</v>
      </c>
      <c r="O2105" s="108" t="s">
        <v>35</v>
      </c>
      <c r="P2105" s="108" t="s">
        <v>63</v>
      </c>
      <c r="Q2105" s="19">
        <v>43410</v>
      </c>
      <c r="R2105" s="46">
        <v>43581</v>
      </c>
      <c r="S2105" s="26">
        <v>44141</v>
      </c>
      <c r="T2105" s="16">
        <f t="shared" si="195"/>
        <v>560</v>
      </c>
      <c r="U2105" s="121">
        <v>1</v>
      </c>
      <c r="V2105" s="16">
        <v>0</v>
      </c>
      <c r="W2105" s="56">
        <v>0</v>
      </c>
      <c r="X2105" s="56"/>
      <c r="Y2105" s="56"/>
      <c r="Z2105" s="56"/>
      <c r="AA2105" s="27"/>
      <c r="AB2105" s="119" t="s">
        <v>45</v>
      </c>
    </row>
    <row r="2106" spans="1:28" ht="16">
      <c r="A2106" s="9">
        <v>3</v>
      </c>
      <c r="B2106" s="9">
        <v>1</v>
      </c>
      <c r="C2106" s="9">
        <v>8</v>
      </c>
      <c r="D2106" s="9" t="str">
        <f t="shared" si="193"/>
        <v>Dynan_K5_22.13_249_19A</v>
      </c>
      <c r="E2106" s="9" t="str">
        <f t="shared" si="194"/>
        <v>Dynan_K5_22.13_249_19A_Lung_Block</v>
      </c>
      <c r="F2106" s="282">
        <f t="shared" si="196"/>
        <v>19</v>
      </c>
      <c r="G2106" s="227">
        <v>1</v>
      </c>
      <c r="H2106" s="54" t="s">
        <v>469</v>
      </c>
      <c r="I2106" s="117" t="s">
        <v>476</v>
      </c>
      <c r="J2106" s="120">
        <v>22.13</v>
      </c>
      <c r="K2106" s="18" t="s">
        <v>33</v>
      </c>
      <c r="L2106" s="108">
        <v>249</v>
      </c>
      <c r="M2106" s="108" t="s">
        <v>477</v>
      </c>
      <c r="N2106" s="118">
        <v>0</v>
      </c>
      <c r="O2106" s="108" t="s">
        <v>35</v>
      </c>
      <c r="P2106" s="108" t="s">
        <v>63</v>
      </c>
      <c r="Q2106" s="19">
        <v>43410</v>
      </c>
      <c r="R2106" s="46">
        <v>43581</v>
      </c>
      <c r="S2106" s="26">
        <v>44145</v>
      </c>
      <c r="T2106" s="16">
        <f t="shared" si="195"/>
        <v>564</v>
      </c>
      <c r="U2106" s="121">
        <v>1</v>
      </c>
      <c r="V2106" s="16">
        <v>0</v>
      </c>
      <c r="W2106" s="56">
        <v>0</v>
      </c>
      <c r="X2106" s="56"/>
      <c r="Y2106" s="56"/>
      <c r="Z2106" s="56"/>
      <c r="AA2106" s="27" t="s">
        <v>479</v>
      </c>
      <c r="AB2106" s="119" t="s">
        <v>45</v>
      </c>
    </row>
    <row r="2107" spans="1:28" ht="16">
      <c r="A2107" s="9">
        <v>3</v>
      </c>
      <c r="B2107" s="9">
        <v>1</v>
      </c>
      <c r="C2107" s="9">
        <v>8</v>
      </c>
      <c r="D2107" s="9" t="str">
        <f t="shared" si="193"/>
        <v>Dynan_K5_23.13_249_19A</v>
      </c>
      <c r="E2107" s="9" t="str">
        <f t="shared" si="194"/>
        <v>Dynan_K5_23.13_249_19A_Lung_Block</v>
      </c>
      <c r="F2107" s="282">
        <f t="shared" si="196"/>
        <v>20</v>
      </c>
      <c r="G2107" s="227">
        <v>1</v>
      </c>
      <c r="H2107" s="54" t="s">
        <v>469</v>
      </c>
      <c r="I2107" s="117" t="s">
        <v>476</v>
      </c>
      <c r="J2107" s="120">
        <v>23.13</v>
      </c>
      <c r="K2107" s="18" t="s">
        <v>33</v>
      </c>
      <c r="L2107" s="108">
        <v>249</v>
      </c>
      <c r="M2107" s="108" t="s">
        <v>477</v>
      </c>
      <c r="N2107" s="118">
        <v>0</v>
      </c>
      <c r="O2107" s="108" t="s">
        <v>35</v>
      </c>
      <c r="P2107" s="108" t="s">
        <v>63</v>
      </c>
      <c r="Q2107" s="19">
        <v>43410</v>
      </c>
      <c r="R2107" s="46">
        <v>43581</v>
      </c>
      <c r="S2107" s="26">
        <v>44145</v>
      </c>
      <c r="T2107" s="16">
        <f t="shared" si="195"/>
        <v>564</v>
      </c>
      <c r="U2107" s="121">
        <v>1</v>
      </c>
      <c r="V2107" s="16">
        <v>0</v>
      </c>
      <c r="W2107" s="56">
        <v>0</v>
      </c>
      <c r="X2107" s="56"/>
      <c r="Y2107" s="56"/>
      <c r="Z2107" s="56"/>
      <c r="AA2107" s="27"/>
      <c r="AB2107" s="119" t="s">
        <v>45</v>
      </c>
    </row>
    <row r="2108" spans="1:28" ht="16">
      <c r="A2108" s="9">
        <v>3</v>
      </c>
      <c r="B2108" s="9">
        <v>1</v>
      </c>
      <c r="C2108" s="9">
        <v>8</v>
      </c>
      <c r="D2108" s="9" t="str">
        <f t="shared" si="193"/>
        <v>Dynan_K5_24.13_249_19A</v>
      </c>
      <c r="E2108" s="9" t="str">
        <f t="shared" si="194"/>
        <v>Dynan_K5_24.13_249_19A_Lung_Block</v>
      </c>
      <c r="F2108" s="282">
        <f t="shared" si="196"/>
        <v>21</v>
      </c>
      <c r="G2108" s="227">
        <v>1</v>
      </c>
      <c r="H2108" s="54" t="s">
        <v>469</v>
      </c>
      <c r="I2108" s="117" t="s">
        <v>476</v>
      </c>
      <c r="J2108" s="120">
        <v>24.13</v>
      </c>
      <c r="K2108" s="18" t="s">
        <v>33</v>
      </c>
      <c r="L2108" s="108">
        <v>249</v>
      </c>
      <c r="M2108" s="108" t="s">
        <v>477</v>
      </c>
      <c r="N2108" s="118">
        <v>0</v>
      </c>
      <c r="O2108" s="108" t="s">
        <v>35</v>
      </c>
      <c r="P2108" s="108" t="s">
        <v>63</v>
      </c>
      <c r="Q2108" s="19">
        <v>43410</v>
      </c>
      <c r="R2108" s="46">
        <v>43581</v>
      </c>
      <c r="S2108" s="26">
        <v>44145</v>
      </c>
      <c r="T2108" s="16">
        <f t="shared" si="195"/>
        <v>564</v>
      </c>
      <c r="U2108" s="121">
        <v>1</v>
      </c>
      <c r="V2108" s="16">
        <v>0</v>
      </c>
      <c r="W2108" s="56">
        <v>1</v>
      </c>
      <c r="X2108" s="56">
        <v>1</v>
      </c>
      <c r="Y2108" s="56">
        <v>0</v>
      </c>
      <c r="Z2108" s="56"/>
      <c r="AA2108" s="27"/>
      <c r="AB2108" s="119" t="s">
        <v>45</v>
      </c>
    </row>
    <row r="2109" spans="1:28" ht="16">
      <c r="A2109" s="9">
        <v>3</v>
      </c>
      <c r="B2109" s="9">
        <v>1</v>
      </c>
      <c r="C2109" s="9">
        <v>8</v>
      </c>
      <c r="D2109" s="9" t="str">
        <f t="shared" si="193"/>
        <v>Dynan_K5_25.13_249_19A</v>
      </c>
      <c r="E2109" s="9" t="str">
        <f t="shared" si="194"/>
        <v>Dynan_K5_25.13_249_19A_Lung_Block</v>
      </c>
      <c r="F2109" s="282">
        <f t="shared" si="196"/>
        <v>22</v>
      </c>
      <c r="G2109" s="227">
        <v>1</v>
      </c>
      <c r="H2109" s="54" t="s">
        <v>469</v>
      </c>
      <c r="I2109" s="117" t="s">
        <v>476</v>
      </c>
      <c r="J2109" s="120">
        <v>25.13</v>
      </c>
      <c r="K2109" s="18" t="s">
        <v>33</v>
      </c>
      <c r="L2109" s="108">
        <v>249</v>
      </c>
      <c r="M2109" s="108" t="s">
        <v>477</v>
      </c>
      <c r="N2109" s="118">
        <v>0</v>
      </c>
      <c r="O2109" s="108" t="s">
        <v>35</v>
      </c>
      <c r="P2109" s="108" t="s">
        <v>63</v>
      </c>
      <c r="Q2109" s="19">
        <v>43410</v>
      </c>
      <c r="R2109" s="46">
        <v>43581</v>
      </c>
      <c r="S2109" s="26">
        <v>44145</v>
      </c>
      <c r="T2109" s="16">
        <f t="shared" si="195"/>
        <v>564</v>
      </c>
      <c r="U2109" s="121">
        <v>1</v>
      </c>
      <c r="V2109" s="16">
        <v>0</v>
      </c>
      <c r="W2109" s="56">
        <v>0</v>
      </c>
      <c r="X2109" s="56"/>
      <c r="Y2109" s="56"/>
      <c r="Z2109" s="56"/>
      <c r="AA2109" s="27"/>
      <c r="AB2109" s="119" t="s">
        <v>45</v>
      </c>
    </row>
    <row r="2110" spans="1:28" ht="16">
      <c r="A2110" s="9">
        <v>3</v>
      </c>
      <c r="B2110" s="9">
        <v>1</v>
      </c>
      <c r="C2110" s="9">
        <v>8</v>
      </c>
      <c r="D2110" s="9" t="str">
        <f t="shared" si="193"/>
        <v>Dynan_K5_27.13_250_19A</v>
      </c>
      <c r="E2110" s="9" t="str">
        <f t="shared" si="194"/>
        <v>Dynan_K5_27.13_250_19A_Lung_Block</v>
      </c>
      <c r="F2110" s="282">
        <f t="shared" si="196"/>
        <v>23</v>
      </c>
      <c r="G2110" s="227">
        <v>1</v>
      </c>
      <c r="H2110" s="54" t="s">
        <v>469</v>
      </c>
      <c r="I2110" s="117" t="s">
        <v>476</v>
      </c>
      <c r="J2110" s="120">
        <v>27.13</v>
      </c>
      <c r="K2110" s="18" t="s">
        <v>33</v>
      </c>
      <c r="L2110" s="108">
        <v>250</v>
      </c>
      <c r="M2110" s="108" t="s">
        <v>477</v>
      </c>
      <c r="N2110" s="118">
        <v>0</v>
      </c>
      <c r="O2110" s="108" t="s">
        <v>35</v>
      </c>
      <c r="P2110" s="108" t="s">
        <v>63</v>
      </c>
      <c r="Q2110" s="19">
        <v>43410</v>
      </c>
      <c r="R2110" s="46">
        <v>43581</v>
      </c>
      <c r="S2110" s="26">
        <v>44145</v>
      </c>
      <c r="T2110" s="16">
        <f t="shared" si="195"/>
        <v>564</v>
      </c>
      <c r="U2110" s="121">
        <v>1</v>
      </c>
      <c r="V2110" s="16">
        <v>0</v>
      </c>
      <c r="W2110" s="56">
        <v>0</v>
      </c>
      <c r="X2110" s="56"/>
      <c r="Y2110" s="56"/>
      <c r="Z2110" s="56"/>
      <c r="AA2110" s="27"/>
      <c r="AB2110" s="119" t="s">
        <v>45</v>
      </c>
    </row>
    <row r="2111" spans="1:28" ht="16">
      <c r="A2111" s="9">
        <v>3</v>
      </c>
      <c r="B2111" s="9">
        <v>1</v>
      </c>
      <c r="C2111" s="9">
        <v>8</v>
      </c>
      <c r="D2111" s="9" t="str">
        <f t="shared" si="193"/>
        <v>Dynan_K5_28.13_250_19A</v>
      </c>
      <c r="E2111" s="9" t="str">
        <f t="shared" si="194"/>
        <v>Dynan_K5_28.13_250_19A_Lung_Block</v>
      </c>
      <c r="F2111" s="282">
        <f t="shared" si="196"/>
        <v>24</v>
      </c>
      <c r="G2111" s="227">
        <v>1</v>
      </c>
      <c r="H2111" s="54" t="s">
        <v>469</v>
      </c>
      <c r="I2111" s="117" t="s">
        <v>476</v>
      </c>
      <c r="J2111" s="120">
        <v>28.13</v>
      </c>
      <c r="K2111" s="18" t="s">
        <v>33</v>
      </c>
      <c r="L2111" s="108">
        <v>250</v>
      </c>
      <c r="M2111" s="108" t="s">
        <v>477</v>
      </c>
      <c r="N2111" s="118">
        <v>0</v>
      </c>
      <c r="O2111" s="108" t="s">
        <v>35</v>
      </c>
      <c r="P2111" s="108" t="s">
        <v>63</v>
      </c>
      <c r="Q2111" s="19">
        <v>43410</v>
      </c>
      <c r="R2111" s="46">
        <v>43581</v>
      </c>
      <c r="S2111" s="26">
        <v>44145</v>
      </c>
      <c r="T2111" s="16">
        <f t="shared" si="195"/>
        <v>564</v>
      </c>
      <c r="U2111" s="121">
        <v>1</v>
      </c>
      <c r="V2111" s="16">
        <v>0</v>
      </c>
      <c r="W2111" s="56">
        <v>0</v>
      </c>
      <c r="X2111" s="56"/>
      <c r="Y2111" s="56"/>
      <c r="Z2111" s="56"/>
      <c r="AA2111" s="27"/>
      <c r="AB2111" s="119" t="s">
        <v>45</v>
      </c>
    </row>
    <row r="2112" spans="1:28" ht="16">
      <c r="A2112" s="9">
        <v>3</v>
      </c>
      <c r="B2112" s="9">
        <v>1</v>
      </c>
      <c r="C2112" s="9">
        <v>8</v>
      </c>
      <c r="D2112" s="9" t="str">
        <f t="shared" si="193"/>
        <v>Dynan_K5_29.13_250_19A</v>
      </c>
      <c r="E2112" s="9" t="str">
        <f t="shared" si="194"/>
        <v>Dynan_K5_29.13_250_19A_Lung_Block</v>
      </c>
      <c r="F2112" s="282">
        <f t="shared" si="196"/>
        <v>25</v>
      </c>
      <c r="G2112" s="227">
        <v>1</v>
      </c>
      <c r="H2112" s="54" t="s">
        <v>469</v>
      </c>
      <c r="I2112" s="117" t="s">
        <v>476</v>
      </c>
      <c r="J2112" s="120">
        <v>29.13</v>
      </c>
      <c r="K2112" s="18" t="s">
        <v>33</v>
      </c>
      <c r="L2112" s="108">
        <v>250</v>
      </c>
      <c r="M2112" s="108" t="s">
        <v>477</v>
      </c>
      <c r="N2112" s="118">
        <v>0</v>
      </c>
      <c r="O2112" s="108" t="s">
        <v>35</v>
      </c>
      <c r="P2112" s="108" t="s">
        <v>63</v>
      </c>
      <c r="Q2112" s="19">
        <v>43410</v>
      </c>
      <c r="R2112" s="46">
        <v>43581</v>
      </c>
      <c r="S2112" s="26">
        <v>44145</v>
      </c>
      <c r="T2112" s="16">
        <f t="shared" si="195"/>
        <v>564</v>
      </c>
      <c r="U2112" s="121">
        <v>1</v>
      </c>
      <c r="V2112" s="16">
        <v>0</v>
      </c>
      <c r="W2112" s="56">
        <v>0</v>
      </c>
      <c r="X2112" s="56"/>
      <c r="Y2112" s="56"/>
      <c r="Z2112" s="56"/>
      <c r="AA2112" s="27"/>
      <c r="AB2112" s="119" t="s">
        <v>45</v>
      </c>
    </row>
    <row r="2113" spans="1:28" ht="16">
      <c r="A2113" s="9">
        <v>3</v>
      </c>
      <c r="B2113" s="9">
        <v>1</v>
      </c>
      <c r="C2113" s="9">
        <v>8</v>
      </c>
      <c r="D2113" s="9" t="str">
        <f t="shared" si="193"/>
        <v>Dynan_K5_30.13_250_19A</v>
      </c>
      <c r="E2113" s="9" t="str">
        <f t="shared" si="194"/>
        <v>Dynan_K5_30.13_250_19A_Lung_Block</v>
      </c>
      <c r="F2113" s="282">
        <f t="shared" si="196"/>
        <v>26</v>
      </c>
      <c r="G2113" s="227">
        <v>1</v>
      </c>
      <c r="H2113" s="54" t="s">
        <v>469</v>
      </c>
      <c r="I2113" s="117" t="s">
        <v>476</v>
      </c>
      <c r="J2113" s="120">
        <v>30.13</v>
      </c>
      <c r="K2113" s="18" t="s">
        <v>33</v>
      </c>
      <c r="L2113" s="108">
        <v>250</v>
      </c>
      <c r="M2113" s="108" t="s">
        <v>477</v>
      </c>
      <c r="N2113" s="118">
        <v>0</v>
      </c>
      <c r="O2113" s="108" t="s">
        <v>35</v>
      </c>
      <c r="P2113" s="108" t="s">
        <v>63</v>
      </c>
      <c r="Q2113" s="19">
        <v>43410</v>
      </c>
      <c r="R2113" s="46">
        <v>43581</v>
      </c>
      <c r="S2113" s="26">
        <v>44145</v>
      </c>
      <c r="T2113" s="16">
        <f t="shared" si="195"/>
        <v>564</v>
      </c>
      <c r="U2113" s="121">
        <v>1</v>
      </c>
      <c r="V2113" s="16">
        <v>0</v>
      </c>
      <c r="W2113" s="56">
        <v>1</v>
      </c>
      <c r="X2113" s="56">
        <v>1</v>
      </c>
      <c r="Y2113" s="56">
        <v>0</v>
      </c>
      <c r="Z2113" s="56"/>
      <c r="AA2113" s="27"/>
      <c r="AB2113" s="119" t="s">
        <v>45</v>
      </c>
    </row>
    <row r="2114" spans="1:28" ht="16">
      <c r="A2114" s="9">
        <v>3</v>
      </c>
      <c r="B2114" s="9">
        <v>1</v>
      </c>
      <c r="C2114" s="9">
        <v>8</v>
      </c>
      <c r="D2114" s="9" t="str">
        <f t="shared" si="193"/>
        <v>Dynan_K5_31.13_251_19A</v>
      </c>
      <c r="E2114" s="9" t="str">
        <f t="shared" si="194"/>
        <v>Dynan_K5_31.13_251_19A_Lung_Block</v>
      </c>
      <c r="F2114" s="282">
        <f t="shared" si="196"/>
        <v>27</v>
      </c>
      <c r="G2114" s="227">
        <v>1</v>
      </c>
      <c r="H2114" s="54" t="s">
        <v>469</v>
      </c>
      <c r="I2114" s="117" t="s">
        <v>476</v>
      </c>
      <c r="J2114" s="120">
        <v>31.13</v>
      </c>
      <c r="K2114" s="18" t="s">
        <v>33</v>
      </c>
      <c r="L2114" s="108">
        <v>251</v>
      </c>
      <c r="M2114" s="108" t="s">
        <v>477</v>
      </c>
      <c r="N2114" s="118">
        <v>0</v>
      </c>
      <c r="O2114" s="108" t="s">
        <v>35</v>
      </c>
      <c r="P2114" s="108" t="s">
        <v>63</v>
      </c>
      <c r="Q2114" s="19">
        <v>43410</v>
      </c>
      <c r="R2114" s="46">
        <v>43581</v>
      </c>
      <c r="S2114" s="26">
        <v>44141</v>
      </c>
      <c r="T2114" s="16">
        <f t="shared" si="195"/>
        <v>560</v>
      </c>
      <c r="U2114" s="121">
        <v>1</v>
      </c>
      <c r="V2114" s="16">
        <v>0</v>
      </c>
      <c r="W2114" s="56">
        <v>1</v>
      </c>
      <c r="X2114" s="56">
        <v>1</v>
      </c>
      <c r="Y2114" s="56">
        <v>0</v>
      </c>
      <c r="Z2114" s="56"/>
      <c r="AA2114" s="27"/>
      <c r="AB2114" s="119" t="s">
        <v>45</v>
      </c>
    </row>
    <row r="2115" spans="1:28" ht="16">
      <c r="A2115" s="9">
        <v>3</v>
      </c>
      <c r="B2115" s="9">
        <v>1</v>
      </c>
      <c r="C2115" s="9">
        <v>8</v>
      </c>
      <c r="D2115" s="9" t="str">
        <f t="shared" si="193"/>
        <v>Dynan_K5_32.13_251_19A</v>
      </c>
      <c r="E2115" s="9" t="str">
        <f t="shared" si="194"/>
        <v>Dynan_K5_32.13_251_19A_Lung_Block</v>
      </c>
      <c r="F2115" s="282">
        <f t="shared" si="196"/>
        <v>28</v>
      </c>
      <c r="G2115" s="227">
        <v>1</v>
      </c>
      <c r="H2115" s="54" t="s">
        <v>469</v>
      </c>
      <c r="I2115" s="117" t="s">
        <v>476</v>
      </c>
      <c r="J2115" s="120">
        <v>32.130000000000003</v>
      </c>
      <c r="K2115" s="18" t="s">
        <v>33</v>
      </c>
      <c r="L2115" s="108">
        <v>251</v>
      </c>
      <c r="M2115" s="108" t="s">
        <v>477</v>
      </c>
      <c r="N2115" s="118">
        <v>0</v>
      </c>
      <c r="O2115" s="108" t="s">
        <v>35</v>
      </c>
      <c r="P2115" s="108" t="s">
        <v>63</v>
      </c>
      <c r="Q2115" s="19">
        <v>43410</v>
      </c>
      <c r="R2115" s="46">
        <v>43581</v>
      </c>
      <c r="S2115" s="26">
        <v>44141</v>
      </c>
      <c r="T2115" s="16">
        <f t="shared" si="195"/>
        <v>560</v>
      </c>
      <c r="U2115" s="121">
        <v>1</v>
      </c>
      <c r="V2115" s="16">
        <v>0</v>
      </c>
      <c r="W2115" s="56">
        <v>0</v>
      </c>
      <c r="X2115" s="56"/>
      <c r="Y2115" s="56"/>
      <c r="Z2115" s="56"/>
      <c r="AA2115" s="27"/>
      <c r="AB2115" s="119" t="s">
        <v>45</v>
      </c>
    </row>
    <row r="2116" spans="1:28" ht="16">
      <c r="A2116" s="9">
        <v>3</v>
      </c>
      <c r="B2116" s="9">
        <v>1</v>
      </c>
      <c r="C2116" s="9">
        <v>8</v>
      </c>
      <c r="D2116" s="9" t="str">
        <f t="shared" si="193"/>
        <v>Dynan_K5_33.13_251_19A</v>
      </c>
      <c r="E2116" s="9" t="str">
        <f t="shared" si="194"/>
        <v>Dynan_K5_33.13_251_19A_Lung_Block</v>
      </c>
      <c r="F2116" s="282">
        <f t="shared" si="196"/>
        <v>29</v>
      </c>
      <c r="G2116" s="227">
        <v>1</v>
      </c>
      <c r="H2116" s="54" t="s">
        <v>469</v>
      </c>
      <c r="I2116" s="117" t="s">
        <v>476</v>
      </c>
      <c r="J2116" s="120">
        <v>33.130000000000003</v>
      </c>
      <c r="K2116" s="18" t="s">
        <v>33</v>
      </c>
      <c r="L2116" s="108">
        <v>251</v>
      </c>
      <c r="M2116" s="108" t="s">
        <v>477</v>
      </c>
      <c r="N2116" s="118">
        <v>0</v>
      </c>
      <c r="O2116" s="108" t="s">
        <v>35</v>
      </c>
      <c r="P2116" s="108" t="s">
        <v>63</v>
      </c>
      <c r="Q2116" s="19">
        <v>43410</v>
      </c>
      <c r="R2116" s="46">
        <v>43581</v>
      </c>
      <c r="S2116" s="26">
        <v>44141</v>
      </c>
      <c r="T2116" s="16">
        <f t="shared" si="195"/>
        <v>560</v>
      </c>
      <c r="U2116" s="121">
        <v>1</v>
      </c>
      <c r="V2116" s="16">
        <v>0</v>
      </c>
      <c r="W2116" s="56">
        <v>0</v>
      </c>
      <c r="X2116" s="56"/>
      <c r="Y2116" s="56"/>
      <c r="Z2116" s="56"/>
      <c r="AA2116" s="27"/>
      <c r="AB2116" s="119" t="s">
        <v>45</v>
      </c>
    </row>
    <row r="2117" spans="1:28" ht="16">
      <c r="A2117" s="9">
        <v>3</v>
      </c>
      <c r="B2117" s="9">
        <v>2</v>
      </c>
      <c r="C2117" s="9">
        <v>1</v>
      </c>
      <c r="D2117" s="9" t="str">
        <f t="shared" si="193"/>
        <v>Dynan_K5_34.13_251_19A</v>
      </c>
      <c r="E2117" s="9" t="str">
        <f t="shared" si="194"/>
        <v>Dynan_K5_34.13_251_19A_Lung_Block</v>
      </c>
      <c r="F2117" s="282">
        <f>1</f>
        <v>1</v>
      </c>
      <c r="G2117" s="227">
        <v>1</v>
      </c>
      <c r="H2117" s="54" t="s">
        <v>469</v>
      </c>
      <c r="I2117" s="117" t="s">
        <v>476</v>
      </c>
      <c r="J2117" s="120">
        <v>34.130000000000003</v>
      </c>
      <c r="K2117" s="18" t="s">
        <v>33</v>
      </c>
      <c r="L2117" s="108">
        <v>251</v>
      </c>
      <c r="M2117" s="108" t="s">
        <v>477</v>
      </c>
      <c r="N2117" s="118">
        <v>0</v>
      </c>
      <c r="O2117" s="108" t="s">
        <v>35</v>
      </c>
      <c r="P2117" s="108" t="s">
        <v>63</v>
      </c>
      <c r="Q2117" s="19">
        <v>43410</v>
      </c>
      <c r="R2117" s="46">
        <v>43581</v>
      </c>
      <c r="S2117" s="26">
        <v>44141</v>
      </c>
      <c r="T2117" s="16">
        <f t="shared" si="195"/>
        <v>560</v>
      </c>
      <c r="U2117" s="121">
        <v>1</v>
      </c>
      <c r="V2117" s="16">
        <v>0</v>
      </c>
      <c r="W2117" s="117">
        <v>0</v>
      </c>
      <c r="X2117" s="117"/>
      <c r="Y2117" s="117"/>
      <c r="Z2117" s="117"/>
      <c r="AA2117" s="119"/>
      <c r="AB2117" s="119" t="s">
        <v>45</v>
      </c>
    </row>
    <row r="2118" spans="1:28" ht="16">
      <c r="A2118" s="9">
        <v>3</v>
      </c>
      <c r="B2118" s="9">
        <v>2</v>
      </c>
      <c r="C2118" s="9">
        <v>1</v>
      </c>
      <c r="D2118" s="9" t="str">
        <f t="shared" si="193"/>
        <v>Dynan_K5_35.13_251_19A</v>
      </c>
      <c r="E2118" s="9" t="str">
        <f t="shared" si="194"/>
        <v>Dynan_K5_35.13_251_19A_Lung_Block</v>
      </c>
      <c r="F2118" s="282">
        <f>F2117+1</f>
        <v>2</v>
      </c>
      <c r="G2118" s="227">
        <v>1</v>
      </c>
      <c r="H2118" s="54" t="s">
        <v>469</v>
      </c>
      <c r="I2118" s="117" t="s">
        <v>476</v>
      </c>
      <c r="J2118" s="120">
        <v>35.130000000000003</v>
      </c>
      <c r="K2118" s="18" t="s">
        <v>33</v>
      </c>
      <c r="L2118" s="108">
        <v>251</v>
      </c>
      <c r="M2118" s="108" t="s">
        <v>477</v>
      </c>
      <c r="N2118" s="118">
        <v>0</v>
      </c>
      <c r="O2118" s="108" t="s">
        <v>35</v>
      </c>
      <c r="P2118" s="108" t="s">
        <v>63</v>
      </c>
      <c r="Q2118" s="19">
        <v>43410</v>
      </c>
      <c r="R2118" s="46">
        <v>43581</v>
      </c>
      <c r="S2118" s="26">
        <v>44141</v>
      </c>
      <c r="T2118" s="16">
        <f t="shared" si="195"/>
        <v>560</v>
      </c>
      <c r="U2118" s="121">
        <v>1</v>
      </c>
      <c r="V2118" s="16">
        <v>0</v>
      </c>
      <c r="W2118" s="117">
        <v>0</v>
      </c>
      <c r="X2118" s="117"/>
      <c r="Y2118" s="117"/>
      <c r="Z2118" s="117"/>
      <c r="AA2118" s="119"/>
      <c r="AB2118" s="119" t="s">
        <v>45</v>
      </c>
    </row>
    <row r="2119" spans="1:28" ht="16">
      <c r="A2119" s="9">
        <v>3</v>
      </c>
      <c r="B2119" s="9">
        <v>2</v>
      </c>
      <c r="C2119" s="9">
        <v>1</v>
      </c>
      <c r="D2119" s="9" t="str">
        <f t="shared" si="193"/>
        <v>Dynan_K5_38.13_252_19A</v>
      </c>
      <c r="E2119" s="9" t="str">
        <f t="shared" si="194"/>
        <v>Dynan_K5_38.13_252_19A_Lung_Block</v>
      </c>
      <c r="F2119" s="282">
        <f t="shared" ref="F2119:F2144" si="197">F2118+1</f>
        <v>3</v>
      </c>
      <c r="G2119" s="227">
        <v>1</v>
      </c>
      <c r="H2119" s="54" t="s">
        <v>469</v>
      </c>
      <c r="I2119" s="117" t="s">
        <v>476</v>
      </c>
      <c r="J2119" s="120">
        <v>38.130000000000003</v>
      </c>
      <c r="K2119" s="18" t="s">
        <v>33</v>
      </c>
      <c r="L2119" s="108">
        <v>252</v>
      </c>
      <c r="M2119" s="108" t="s">
        <v>477</v>
      </c>
      <c r="N2119" s="118">
        <v>0</v>
      </c>
      <c r="O2119" s="108" t="s">
        <v>35</v>
      </c>
      <c r="P2119" s="108" t="s">
        <v>63</v>
      </c>
      <c r="Q2119" s="19">
        <v>43410</v>
      </c>
      <c r="R2119" s="46">
        <v>43581</v>
      </c>
      <c r="S2119" s="26">
        <v>44138</v>
      </c>
      <c r="T2119" s="16">
        <f t="shared" si="195"/>
        <v>557</v>
      </c>
      <c r="U2119" s="121">
        <v>1</v>
      </c>
      <c r="V2119" s="16">
        <v>0</v>
      </c>
      <c r="W2119" s="56">
        <v>0</v>
      </c>
      <c r="X2119" s="56"/>
      <c r="Y2119" s="56"/>
      <c r="Z2119" s="56"/>
      <c r="AA2119" s="27"/>
      <c r="AB2119" s="119" t="s">
        <v>45</v>
      </c>
    </row>
    <row r="2120" spans="1:28" ht="16">
      <c r="A2120" s="9">
        <v>3</v>
      </c>
      <c r="B2120" s="9">
        <v>2</v>
      </c>
      <c r="C2120" s="9">
        <v>1</v>
      </c>
      <c r="D2120" s="9" t="str">
        <f t="shared" si="193"/>
        <v>Dynan_K5_42.13_253_19A</v>
      </c>
      <c r="E2120" s="9" t="str">
        <f t="shared" ref="E2120:E2151" si="198">D2120&amp;"_Lung_Block"</f>
        <v>Dynan_K5_42.13_253_19A_Lung_Block</v>
      </c>
      <c r="F2120" s="282">
        <f t="shared" si="197"/>
        <v>4</v>
      </c>
      <c r="G2120" s="227">
        <v>1</v>
      </c>
      <c r="H2120" s="54" t="s">
        <v>469</v>
      </c>
      <c r="I2120" s="117" t="s">
        <v>476</v>
      </c>
      <c r="J2120" s="120">
        <v>42.13</v>
      </c>
      <c r="K2120" s="18" t="s">
        <v>33</v>
      </c>
      <c r="L2120" s="108">
        <v>253</v>
      </c>
      <c r="M2120" s="108" t="s">
        <v>477</v>
      </c>
      <c r="N2120" s="118">
        <v>0</v>
      </c>
      <c r="O2120" s="108" t="s">
        <v>35</v>
      </c>
      <c r="P2120" s="108" t="s">
        <v>63</v>
      </c>
      <c r="Q2120" s="19">
        <v>43410</v>
      </c>
      <c r="R2120" s="46">
        <v>43581</v>
      </c>
      <c r="S2120" s="26">
        <v>44141</v>
      </c>
      <c r="T2120" s="16">
        <f t="shared" si="195"/>
        <v>560</v>
      </c>
      <c r="U2120" s="121">
        <v>1</v>
      </c>
      <c r="V2120" s="16">
        <v>0</v>
      </c>
      <c r="W2120" s="56">
        <v>0</v>
      </c>
      <c r="X2120" s="56"/>
      <c r="Y2120" s="56"/>
      <c r="Z2120" s="56"/>
      <c r="AA2120" s="27" t="s">
        <v>480</v>
      </c>
      <c r="AB2120" s="119" t="s">
        <v>45</v>
      </c>
    </row>
    <row r="2121" spans="1:28" ht="16">
      <c r="A2121" s="9">
        <v>3</v>
      </c>
      <c r="B2121" s="9">
        <v>2</v>
      </c>
      <c r="C2121" s="9">
        <v>1</v>
      </c>
      <c r="D2121" s="9" t="str">
        <f t="shared" si="193"/>
        <v>Dynan_K5_43.13_253_19A</v>
      </c>
      <c r="E2121" s="9" t="str">
        <f t="shared" si="198"/>
        <v>Dynan_K5_43.13_253_19A_Lung_Block</v>
      </c>
      <c r="F2121" s="282">
        <f t="shared" si="197"/>
        <v>5</v>
      </c>
      <c r="G2121" s="227">
        <v>1</v>
      </c>
      <c r="H2121" s="54" t="s">
        <v>469</v>
      </c>
      <c r="I2121" s="117" t="s">
        <v>476</v>
      </c>
      <c r="J2121" s="120">
        <v>43.13</v>
      </c>
      <c r="K2121" s="18" t="s">
        <v>33</v>
      </c>
      <c r="L2121" s="108">
        <v>253</v>
      </c>
      <c r="M2121" s="108" t="s">
        <v>477</v>
      </c>
      <c r="N2121" s="118">
        <v>0</v>
      </c>
      <c r="O2121" s="108" t="s">
        <v>35</v>
      </c>
      <c r="P2121" s="108" t="s">
        <v>63</v>
      </c>
      <c r="Q2121" s="19">
        <v>43410</v>
      </c>
      <c r="R2121" s="46">
        <v>43581</v>
      </c>
      <c r="S2121" s="26">
        <v>44141</v>
      </c>
      <c r="T2121" s="16">
        <f t="shared" si="195"/>
        <v>560</v>
      </c>
      <c r="U2121" s="121">
        <v>1</v>
      </c>
      <c r="V2121" s="16">
        <v>0</v>
      </c>
      <c r="W2121" s="56">
        <v>0</v>
      </c>
      <c r="X2121" s="56"/>
      <c r="Y2121" s="56"/>
      <c r="Z2121" s="56"/>
      <c r="AA2121" s="27"/>
      <c r="AB2121" s="119" t="s">
        <v>45</v>
      </c>
    </row>
    <row r="2122" spans="1:28" ht="16">
      <c r="A2122" s="9">
        <v>3</v>
      </c>
      <c r="B2122" s="9">
        <v>2</v>
      </c>
      <c r="C2122" s="9">
        <v>1</v>
      </c>
      <c r="D2122" s="9" t="str">
        <f t="shared" si="193"/>
        <v>Dynan_K5_44.13_253_19A</v>
      </c>
      <c r="E2122" s="9" t="str">
        <f t="shared" si="198"/>
        <v>Dynan_K5_44.13_253_19A_Lung_Block</v>
      </c>
      <c r="F2122" s="282">
        <f t="shared" si="197"/>
        <v>6</v>
      </c>
      <c r="G2122" s="227">
        <v>1</v>
      </c>
      <c r="H2122" s="54" t="s">
        <v>469</v>
      </c>
      <c r="I2122" s="117" t="s">
        <v>476</v>
      </c>
      <c r="J2122" s="120">
        <v>44.13</v>
      </c>
      <c r="K2122" s="18" t="s">
        <v>33</v>
      </c>
      <c r="L2122" s="108">
        <v>253</v>
      </c>
      <c r="M2122" s="108" t="s">
        <v>477</v>
      </c>
      <c r="N2122" s="118">
        <v>0</v>
      </c>
      <c r="O2122" s="108" t="s">
        <v>35</v>
      </c>
      <c r="P2122" s="108" t="s">
        <v>63</v>
      </c>
      <c r="Q2122" s="19">
        <v>43410</v>
      </c>
      <c r="R2122" s="46">
        <v>43581</v>
      </c>
      <c r="S2122" s="26">
        <v>44141</v>
      </c>
      <c r="T2122" s="16">
        <f t="shared" si="195"/>
        <v>560</v>
      </c>
      <c r="U2122" s="121">
        <v>1</v>
      </c>
      <c r="V2122" s="16">
        <v>0</v>
      </c>
      <c r="W2122" s="56">
        <v>1</v>
      </c>
      <c r="X2122" s="56">
        <v>1</v>
      </c>
      <c r="Y2122" s="56">
        <v>0</v>
      </c>
      <c r="Z2122" s="56"/>
      <c r="AA2122" s="27"/>
      <c r="AB2122" s="119" t="s">
        <v>45</v>
      </c>
    </row>
    <row r="2123" spans="1:28" ht="16">
      <c r="A2123" s="9">
        <v>3</v>
      </c>
      <c r="B2123" s="9">
        <v>2</v>
      </c>
      <c r="C2123" s="9">
        <v>1</v>
      </c>
      <c r="D2123" s="9" t="str">
        <f t="shared" si="193"/>
        <v>Dynan_K5_45.13_253_19A</v>
      </c>
      <c r="E2123" s="9" t="str">
        <f t="shared" si="198"/>
        <v>Dynan_K5_45.13_253_19A_Lung_Block</v>
      </c>
      <c r="F2123" s="282">
        <f t="shared" si="197"/>
        <v>7</v>
      </c>
      <c r="G2123" s="227">
        <v>1</v>
      </c>
      <c r="H2123" s="54" t="s">
        <v>469</v>
      </c>
      <c r="I2123" s="117" t="s">
        <v>476</v>
      </c>
      <c r="J2123" s="120">
        <v>45.13</v>
      </c>
      <c r="K2123" s="18" t="s">
        <v>33</v>
      </c>
      <c r="L2123" s="108">
        <v>253</v>
      </c>
      <c r="M2123" s="108" t="s">
        <v>477</v>
      </c>
      <c r="N2123" s="118">
        <v>0</v>
      </c>
      <c r="O2123" s="108" t="s">
        <v>35</v>
      </c>
      <c r="P2123" s="108" t="s">
        <v>63</v>
      </c>
      <c r="Q2123" s="19">
        <v>43410</v>
      </c>
      <c r="R2123" s="46">
        <v>43581</v>
      </c>
      <c r="S2123" s="26">
        <v>44141</v>
      </c>
      <c r="T2123" s="16">
        <f t="shared" si="195"/>
        <v>560</v>
      </c>
      <c r="U2123" s="121">
        <v>1</v>
      </c>
      <c r="V2123" s="16">
        <v>0</v>
      </c>
      <c r="W2123" s="56">
        <v>0</v>
      </c>
      <c r="X2123" s="56"/>
      <c r="Y2123" s="56"/>
      <c r="Z2123" s="56"/>
      <c r="AA2123" s="27"/>
      <c r="AB2123" s="119" t="s">
        <v>45</v>
      </c>
    </row>
    <row r="2124" spans="1:28" ht="16">
      <c r="A2124" s="9">
        <v>3</v>
      </c>
      <c r="B2124" s="9">
        <v>2</v>
      </c>
      <c r="C2124" s="9">
        <v>1</v>
      </c>
      <c r="D2124" s="9" t="str">
        <f t="shared" si="193"/>
        <v>Dynan_K5_47.13_254_19A</v>
      </c>
      <c r="E2124" s="9" t="str">
        <f t="shared" si="198"/>
        <v>Dynan_K5_47.13_254_19A_Lung_Block</v>
      </c>
      <c r="F2124" s="282">
        <f t="shared" si="197"/>
        <v>8</v>
      </c>
      <c r="G2124" s="227">
        <v>1</v>
      </c>
      <c r="H2124" s="54" t="s">
        <v>469</v>
      </c>
      <c r="I2124" s="117" t="s">
        <v>476</v>
      </c>
      <c r="J2124" s="120">
        <v>47.13</v>
      </c>
      <c r="K2124" s="18" t="s">
        <v>33</v>
      </c>
      <c r="L2124" s="108">
        <v>254</v>
      </c>
      <c r="M2124" s="108" t="s">
        <v>477</v>
      </c>
      <c r="N2124" s="118">
        <v>0</v>
      </c>
      <c r="O2124" s="108" t="s">
        <v>35</v>
      </c>
      <c r="P2124" s="108" t="s">
        <v>63</v>
      </c>
      <c r="Q2124" s="19">
        <v>43410</v>
      </c>
      <c r="R2124" s="46">
        <v>43581</v>
      </c>
      <c r="S2124" s="26">
        <v>44147</v>
      </c>
      <c r="T2124" s="16">
        <f t="shared" si="195"/>
        <v>566</v>
      </c>
      <c r="U2124" s="121">
        <v>1</v>
      </c>
      <c r="V2124" s="16">
        <v>0</v>
      </c>
      <c r="W2124" s="57">
        <v>0</v>
      </c>
      <c r="X2124" s="57"/>
      <c r="Y2124" s="57"/>
      <c r="Z2124" s="57"/>
      <c r="AA2124" s="5"/>
      <c r="AB2124" s="119" t="s">
        <v>45</v>
      </c>
    </row>
    <row r="2125" spans="1:28" ht="16">
      <c r="A2125" s="9">
        <v>3</v>
      </c>
      <c r="B2125" s="9">
        <v>2</v>
      </c>
      <c r="C2125" s="9">
        <v>1</v>
      </c>
      <c r="D2125" s="9" t="str">
        <f t="shared" si="193"/>
        <v>Dynan_K5_48.13_254_19A</v>
      </c>
      <c r="E2125" s="9" t="str">
        <f t="shared" si="198"/>
        <v>Dynan_K5_48.13_254_19A_Lung_Block</v>
      </c>
      <c r="F2125" s="282">
        <f t="shared" si="197"/>
        <v>9</v>
      </c>
      <c r="G2125" s="227">
        <v>1</v>
      </c>
      <c r="H2125" s="54" t="s">
        <v>469</v>
      </c>
      <c r="I2125" s="117" t="s">
        <v>476</v>
      </c>
      <c r="J2125" s="120">
        <v>48.13</v>
      </c>
      <c r="K2125" s="18" t="s">
        <v>33</v>
      </c>
      <c r="L2125" s="108">
        <v>254</v>
      </c>
      <c r="M2125" s="108" t="s">
        <v>477</v>
      </c>
      <c r="N2125" s="118">
        <v>0</v>
      </c>
      <c r="O2125" s="108" t="s">
        <v>35</v>
      </c>
      <c r="P2125" s="108" t="s">
        <v>63</v>
      </c>
      <c r="Q2125" s="19">
        <v>43410</v>
      </c>
      <c r="R2125" s="46">
        <v>43581</v>
      </c>
      <c r="S2125" s="26">
        <v>44147</v>
      </c>
      <c r="T2125" s="16">
        <f t="shared" si="195"/>
        <v>566</v>
      </c>
      <c r="U2125" s="121">
        <v>1</v>
      </c>
      <c r="V2125" s="16">
        <v>0</v>
      </c>
      <c r="W2125" s="57">
        <v>0</v>
      </c>
      <c r="X2125" s="57"/>
      <c r="Y2125" s="57"/>
      <c r="Z2125" s="57"/>
      <c r="AA2125" s="5"/>
      <c r="AB2125" s="119" t="s">
        <v>45</v>
      </c>
    </row>
    <row r="2126" spans="1:28" ht="16">
      <c r="A2126" s="9">
        <v>3</v>
      </c>
      <c r="B2126" s="9">
        <v>2</v>
      </c>
      <c r="C2126" s="9">
        <v>1</v>
      </c>
      <c r="D2126" s="9" t="str">
        <f t="shared" si="193"/>
        <v>Dynan_K5_49.13_254_19A</v>
      </c>
      <c r="E2126" s="9" t="str">
        <f t="shared" si="198"/>
        <v>Dynan_K5_49.13_254_19A_Lung_Block</v>
      </c>
      <c r="F2126" s="282">
        <f t="shared" si="197"/>
        <v>10</v>
      </c>
      <c r="G2126" s="227">
        <v>1</v>
      </c>
      <c r="H2126" s="54" t="s">
        <v>469</v>
      </c>
      <c r="I2126" s="117" t="s">
        <v>476</v>
      </c>
      <c r="J2126" s="120">
        <v>49.13</v>
      </c>
      <c r="K2126" s="18" t="s">
        <v>33</v>
      </c>
      <c r="L2126" s="108">
        <v>254</v>
      </c>
      <c r="M2126" s="108" t="s">
        <v>477</v>
      </c>
      <c r="N2126" s="118">
        <v>0</v>
      </c>
      <c r="O2126" s="108" t="s">
        <v>35</v>
      </c>
      <c r="P2126" s="108" t="s">
        <v>63</v>
      </c>
      <c r="Q2126" s="19">
        <v>43410</v>
      </c>
      <c r="R2126" s="46">
        <v>43581</v>
      </c>
      <c r="S2126" s="26">
        <v>44147</v>
      </c>
      <c r="T2126" s="16">
        <f t="shared" si="195"/>
        <v>566</v>
      </c>
      <c r="U2126" s="121">
        <v>1</v>
      </c>
      <c r="V2126" s="16">
        <v>0</v>
      </c>
      <c r="W2126" s="57">
        <v>0</v>
      </c>
      <c r="X2126" s="57"/>
      <c r="Y2126" s="57"/>
      <c r="Z2126" s="57"/>
      <c r="AA2126" s="5"/>
      <c r="AB2126" s="119" t="s">
        <v>45</v>
      </c>
    </row>
    <row r="2127" spans="1:28" ht="16">
      <c r="A2127" s="9">
        <v>3</v>
      </c>
      <c r="B2127" s="9">
        <v>2</v>
      </c>
      <c r="C2127" s="9">
        <v>1</v>
      </c>
      <c r="D2127" s="9" t="str">
        <f t="shared" si="193"/>
        <v>Dynan_K5_50.13_254_19A</v>
      </c>
      <c r="E2127" s="9" t="str">
        <f t="shared" si="198"/>
        <v>Dynan_K5_50.13_254_19A_Lung_Block</v>
      </c>
      <c r="F2127" s="282">
        <f t="shared" si="197"/>
        <v>11</v>
      </c>
      <c r="G2127" s="227">
        <v>1</v>
      </c>
      <c r="H2127" s="54" t="s">
        <v>469</v>
      </c>
      <c r="I2127" s="117" t="s">
        <v>476</v>
      </c>
      <c r="J2127" s="120">
        <v>50.13</v>
      </c>
      <c r="K2127" s="18" t="s">
        <v>33</v>
      </c>
      <c r="L2127" s="108">
        <v>254</v>
      </c>
      <c r="M2127" s="108" t="s">
        <v>477</v>
      </c>
      <c r="N2127" s="118">
        <v>0</v>
      </c>
      <c r="O2127" s="108" t="s">
        <v>35</v>
      </c>
      <c r="P2127" s="108" t="s">
        <v>63</v>
      </c>
      <c r="Q2127" s="19">
        <v>43410</v>
      </c>
      <c r="R2127" s="46">
        <v>43581</v>
      </c>
      <c r="S2127" s="26">
        <v>44147</v>
      </c>
      <c r="T2127" s="16">
        <f t="shared" si="195"/>
        <v>566</v>
      </c>
      <c r="U2127" s="121">
        <v>1</v>
      </c>
      <c r="V2127" s="16">
        <v>0</v>
      </c>
      <c r="W2127" s="57">
        <v>0</v>
      </c>
      <c r="X2127" s="57"/>
      <c r="Y2127" s="57"/>
      <c r="Z2127" s="57"/>
      <c r="AA2127" s="5"/>
      <c r="AB2127" s="119" t="s">
        <v>45</v>
      </c>
    </row>
    <row r="2128" spans="1:28" ht="16">
      <c r="A2128" s="9">
        <v>3</v>
      </c>
      <c r="B2128" s="9">
        <v>2</v>
      </c>
      <c r="C2128" s="9">
        <v>1</v>
      </c>
      <c r="D2128" s="9" t="str">
        <f t="shared" si="193"/>
        <v>Dynan_K5_51.13_255_19A</v>
      </c>
      <c r="E2128" s="9" t="str">
        <f t="shared" si="198"/>
        <v>Dynan_K5_51.13_255_19A_Lung_Block</v>
      </c>
      <c r="F2128" s="282">
        <f t="shared" si="197"/>
        <v>12</v>
      </c>
      <c r="G2128" s="227">
        <v>1</v>
      </c>
      <c r="H2128" s="54" t="s">
        <v>469</v>
      </c>
      <c r="I2128" s="117" t="s">
        <v>476</v>
      </c>
      <c r="J2128" s="120">
        <v>51.13</v>
      </c>
      <c r="K2128" s="18" t="s">
        <v>33</v>
      </c>
      <c r="L2128" s="108">
        <v>255</v>
      </c>
      <c r="M2128" s="108" t="s">
        <v>477</v>
      </c>
      <c r="N2128" s="118">
        <v>0</v>
      </c>
      <c r="O2128" s="108" t="s">
        <v>35</v>
      </c>
      <c r="P2128" s="108" t="s">
        <v>63</v>
      </c>
      <c r="Q2128" s="19">
        <v>43410</v>
      </c>
      <c r="R2128" s="46">
        <v>43581</v>
      </c>
      <c r="S2128" s="26">
        <v>44145</v>
      </c>
      <c r="T2128" s="16">
        <f t="shared" si="195"/>
        <v>564</v>
      </c>
      <c r="U2128" s="121">
        <v>1</v>
      </c>
      <c r="V2128" s="16">
        <v>0</v>
      </c>
      <c r="W2128" s="57">
        <v>0</v>
      </c>
      <c r="X2128" s="57"/>
      <c r="Y2128" s="57"/>
      <c r="Z2128" s="57"/>
      <c r="AA2128" s="5"/>
      <c r="AB2128" s="119" t="s">
        <v>45</v>
      </c>
    </row>
    <row r="2129" spans="1:28" ht="16">
      <c r="A2129" s="9">
        <v>3</v>
      </c>
      <c r="B2129" s="9">
        <v>2</v>
      </c>
      <c r="C2129" s="9">
        <v>1</v>
      </c>
      <c r="D2129" s="9" t="str">
        <f t="shared" si="193"/>
        <v>Dynan_K5_52.13_255_19A</v>
      </c>
      <c r="E2129" s="9" t="str">
        <f t="shared" si="198"/>
        <v>Dynan_K5_52.13_255_19A_Lung_Block</v>
      </c>
      <c r="F2129" s="282">
        <f t="shared" si="197"/>
        <v>13</v>
      </c>
      <c r="G2129" s="227">
        <v>1</v>
      </c>
      <c r="H2129" s="54" t="s">
        <v>469</v>
      </c>
      <c r="I2129" s="117" t="s">
        <v>476</v>
      </c>
      <c r="J2129" s="120">
        <v>52.13</v>
      </c>
      <c r="K2129" s="18" t="s">
        <v>33</v>
      </c>
      <c r="L2129" s="108">
        <v>255</v>
      </c>
      <c r="M2129" s="108" t="s">
        <v>477</v>
      </c>
      <c r="N2129" s="118">
        <v>0</v>
      </c>
      <c r="O2129" s="108" t="s">
        <v>35</v>
      </c>
      <c r="P2129" s="108" t="s">
        <v>63</v>
      </c>
      <c r="Q2129" s="19">
        <v>43410</v>
      </c>
      <c r="R2129" s="46">
        <v>43581</v>
      </c>
      <c r="S2129" s="26">
        <v>44145</v>
      </c>
      <c r="T2129" s="16">
        <f t="shared" si="195"/>
        <v>564</v>
      </c>
      <c r="U2129" s="121">
        <v>1</v>
      </c>
      <c r="V2129" s="16">
        <v>0</v>
      </c>
      <c r="W2129" s="57">
        <v>1</v>
      </c>
      <c r="X2129" s="57">
        <v>1</v>
      </c>
      <c r="Y2129" s="57"/>
      <c r="Z2129" s="57"/>
      <c r="AA2129" s="5"/>
      <c r="AB2129" s="119" t="s">
        <v>45</v>
      </c>
    </row>
    <row r="2130" spans="1:28" ht="16">
      <c r="A2130" s="9">
        <v>3</v>
      </c>
      <c r="B2130" s="9">
        <v>2</v>
      </c>
      <c r="C2130" s="9">
        <v>1</v>
      </c>
      <c r="D2130" s="9" t="str">
        <f t="shared" si="193"/>
        <v>Dynan_K5_53.13_255_19A</v>
      </c>
      <c r="E2130" s="9" t="str">
        <f t="shared" si="198"/>
        <v>Dynan_K5_53.13_255_19A_Lung_Block</v>
      </c>
      <c r="F2130" s="282">
        <f t="shared" si="197"/>
        <v>14</v>
      </c>
      <c r="G2130" s="227">
        <v>1</v>
      </c>
      <c r="H2130" s="54" t="s">
        <v>469</v>
      </c>
      <c r="I2130" s="117" t="s">
        <v>476</v>
      </c>
      <c r="J2130" s="120">
        <v>53.13</v>
      </c>
      <c r="K2130" s="18" t="s">
        <v>33</v>
      </c>
      <c r="L2130" s="108">
        <v>255</v>
      </c>
      <c r="M2130" s="108" t="s">
        <v>477</v>
      </c>
      <c r="N2130" s="118">
        <v>0</v>
      </c>
      <c r="O2130" s="108" t="s">
        <v>35</v>
      </c>
      <c r="P2130" s="108" t="s">
        <v>63</v>
      </c>
      <c r="Q2130" s="19">
        <v>43410</v>
      </c>
      <c r="R2130" s="46">
        <v>43581</v>
      </c>
      <c r="S2130" s="26">
        <v>44145</v>
      </c>
      <c r="T2130" s="16">
        <f t="shared" si="195"/>
        <v>564</v>
      </c>
      <c r="U2130" s="121">
        <v>1</v>
      </c>
      <c r="V2130" s="16">
        <v>0</v>
      </c>
      <c r="W2130" s="57">
        <v>0</v>
      </c>
      <c r="X2130" s="57"/>
      <c r="Y2130" s="18"/>
      <c r="Z2130" s="18">
        <v>1</v>
      </c>
      <c r="AA2130" s="5" t="s">
        <v>481</v>
      </c>
      <c r="AB2130" s="119" t="s">
        <v>45</v>
      </c>
    </row>
    <row r="2131" spans="1:28" ht="16">
      <c r="A2131" s="9">
        <v>3</v>
      </c>
      <c r="B2131" s="9">
        <v>2</v>
      </c>
      <c r="C2131" s="9">
        <v>1</v>
      </c>
      <c r="D2131" s="9" t="str">
        <f t="shared" si="193"/>
        <v>Dynan_K5_54.13_255_19A</v>
      </c>
      <c r="E2131" s="9" t="str">
        <f t="shared" si="198"/>
        <v>Dynan_K5_54.13_255_19A_Lung_Block</v>
      </c>
      <c r="F2131" s="282">
        <f t="shared" si="197"/>
        <v>15</v>
      </c>
      <c r="G2131" s="227">
        <v>1</v>
      </c>
      <c r="H2131" s="54" t="s">
        <v>469</v>
      </c>
      <c r="I2131" s="117" t="s">
        <v>476</v>
      </c>
      <c r="J2131" s="120">
        <v>54.13</v>
      </c>
      <c r="K2131" s="18" t="s">
        <v>33</v>
      </c>
      <c r="L2131" s="108">
        <v>255</v>
      </c>
      <c r="M2131" s="108" t="s">
        <v>477</v>
      </c>
      <c r="N2131" s="118">
        <v>0</v>
      </c>
      <c r="O2131" s="108" t="s">
        <v>35</v>
      </c>
      <c r="P2131" s="108" t="s">
        <v>63</v>
      </c>
      <c r="Q2131" s="19">
        <v>43410</v>
      </c>
      <c r="R2131" s="46">
        <v>43581</v>
      </c>
      <c r="S2131" s="26">
        <v>44145</v>
      </c>
      <c r="T2131" s="16">
        <f t="shared" si="195"/>
        <v>564</v>
      </c>
      <c r="U2131" s="121">
        <v>1</v>
      </c>
      <c r="V2131" s="16">
        <v>0</v>
      </c>
      <c r="W2131" s="57">
        <v>0</v>
      </c>
      <c r="X2131" s="57"/>
      <c r="Y2131" s="57"/>
      <c r="Z2131" s="57"/>
      <c r="AA2131" s="5"/>
      <c r="AB2131" s="119" t="s">
        <v>45</v>
      </c>
    </row>
    <row r="2132" spans="1:28" ht="16">
      <c r="A2132" s="9">
        <v>3</v>
      </c>
      <c r="B2132" s="9">
        <v>2</v>
      </c>
      <c r="C2132" s="9">
        <v>1</v>
      </c>
      <c r="D2132" s="9" t="str">
        <f t="shared" si="193"/>
        <v>Dynan_K5_55.13_255_19A</v>
      </c>
      <c r="E2132" s="9" t="str">
        <f t="shared" si="198"/>
        <v>Dynan_K5_55.13_255_19A_Lung_Block</v>
      </c>
      <c r="F2132" s="282">
        <f t="shared" si="197"/>
        <v>16</v>
      </c>
      <c r="G2132" s="227">
        <v>1</v>
      </c>
      <c r="H2132" s="54" t="s">
        <v>469</v>
      </c>
      <c r="I2132" s="117" t="s">
        <v>476</v>
      </c>
      <c r="J2132" s="120">
        <v>55.13</v>
      </c>
      <c r="K2132" s="18" t="s">
        <v>33</v>
      </c>
      <c r="L2132" s="108">
        <v>255</v>
      </c>
      <c r="M2132" s="108" t="s">
        <v>477</v>
      </c>
      <c r="N2132" s="118">
        <v>0</v>
      </c>
      <c r="O2132" s="108" t="s">
        <v>35</v>
      </c>
      <c r="P2132" s="108" t="s">
        <v>63</v>
      </c>
      <c r="Q2132" s="19">
        <v>43410</v>
      </c>
      <c r="R2132" s="46">
        <v>43581</v>
      </c>
      <c r="S2132" s="26">
        <v>44145</v>
      </c>
      <c r="T2132" s="16">
        <f t="shared" si="195"/>
        <v>564</v>
      </c>
      <c r="U2132" s="121">
        <v>1</v>
      </c>
      <c r="V2132" s="16">
        <v>0</v>
      </c>
      <c r="W2132" s="57">
        <v>0</v>
      </c>
      <c r="X2132" s="57"/>
      <c r="Y2132" s="57"/>
      <c r="Z2132" s="57"/>
      <c r="AA2132" s="5"/>
      <c r="AB2132" s="119" t="s">
        <v>45</v>
      </c>
    </row>
    <row r="2133" spans="1:28" ht="16">
      <c r="A2133" s="9">
        <v>3</v>
      </c>
      <c r="B2133" s="9">
        <v>2</v>
      </c>
      <c r="C2133" s="9">
        <v>1</v>
      </c>
      <c r="D2133" s="9" t="str">
        <f t="shared" si="193"/>
        <v>Dynan_K5_56.13_256_19A</v>
      </c>
      <c r="E2133" s="9" t="str">
        <f t="shared" si="198"/>
        <v>Dynan_K5_56.13_256_19A_Lung_Block</v>
      </c>
      <c r="F2133" s="282">
        <f t="shared" si="197"/>
        <v>17</v>
      </c>
      <c r="G2133" s="227">
        <v>1</v>
      </c>
      <c r="H2133" s="54" t="s">
        <v>469</v>
      </c>
      <c r="I2133" s="117" t="s">
        <v>476</v>
      </c>
      <c r="J2133" s="120">
        <v>56.13</v>
      </c>
      <c r="K2133" s="18" t="s">
        <v>33</v>
      </c>
      <c r="L2133" s="108">
        <v>256</v>
      </c>
      <c r="M2133" s="108" t="s">
        <v>477</v>
      </c>
      <c r="N2133" s="118">
        <v>0</v>
      </c>
      <c r="O2133" s="108" t="s">
        <v>35</v>
      </c>
      <c r="P2133" s="108" t="s">
        <v>63</v>
      </c>
      <c r="Q2133" s="19">
        <v>43410</v>
      </c>
      <c r="R2133" s="46">
        <v>43581</v>
      </c>
      <c r="S2133" s="26">
        <v>44145</v>
      </c>
      <c r="T2133" s="16">
        <f t="shared" si="195"/>
        <v>564</v>
      </c>
      <c r="U2133" s="121">
        <v>1</v>
      </c>
      <c r="V2133" s="16">
        <v>0</v>
      </c>
      <c r="W2133" s="57">
        <v>0</v>
      </c>
      <c r="X2133" s="57"/>
      <c r="Y2133" s="57"/>
      <c r="Z2133" s="57"/>
      <c r="AA2133" s="5"/>
      <c r="AB2133" s="119" t="s">
        <v>45</v>
      </c>
    </row>
    <row r="2134" spans="1:28" ht="16">
      <c r="A2134" s="9">
        <v>3</v>
      </c>
      <c r="B2134" s="9">
        <v>2</v>
      </c>
      <c r="C2134" s="9">
        <v>1</v>
      </c>
      <c r="D2134" s="9" t="str">
        <f t="shared" si="193"/>
        <v>Dynan_K5_57.13_256_19A</v>
      </c>
      <c r="E2134" s="9" t="str">
        <f t="shared" si="198"/>
        <v>Dynan_K5_57.13_256_19A_Lung_Block</v>
      </c>
      <c r="F2134" s="282">
        <f t="shared" si="197"/>
        <v>18</v>
      </c>
      <c r="G2134" s="227">
        <v>1</v>
      </c>
      <c r="H2134" s="54" t="s">
        <v>469</v>
      </c>
      <c r="I2134" s="117" t="s">
        <v>476</v>
      </c>
      <c r="J2134" s="120">
        <v>57.13</v>
      </c>
      <c r="K2134" s="18" t="s">
        <v>33</v>
      </c>
      <c r="L2134" s="108">
        <v>256</v>
      </c>
      <c r="M2134" s="108" t="s">
        <v>477</v>
      </c>
      <c r="N2134" s="118">
        <v>0</v>
      </c>
      <c r="O2134" s="108" t="s">
        <v>35</v>
      </c>
      <c r="P2134" s="108" t="s">
        <v>63</v>
      </c>
      <c r="Q2134" s="19">
        <v>43410</v>
      </c>
      <c r="R2134" s="46">
        <v>43581</v>
      </c>
      <c r="S2134" s="26">
        <v>44145</v>
      </c>
      <c r="T2134" s="16">
        <f t="shared" si="195"/>
        <v>564</v>
      </c>
      <c r="U2134" s="121">
        <v>1</v>
      </c>
      <c r="V2134" s="16">
        <v>0</v>
      </c>
      <c r="W2134" s="57">
        <v>0</v>
      </c>
      <c r="X2134" s="57"/>
      <c r="Y2134" s="57"/>
      <c r="Z2134" s="57"/>
      <c r="AA2134" s="5"/>
      <c r="AB2134" s="119" t="s">
        <v>45</v>
      </c>
    </row>
    <row r="2135" spans="1:28" ht="16">
      <c r="A2135" s="9">
        <v>3</v>
      </c>
      <c r="B2135" s="9">
        <v>2</v>
      </c>
      <c r="C2135" s="9">
        <v>1</v>
      </c>
      <c r="D2135" s="9" t="str">
        <f t="shared" si="193"/>
        <v>Dynan_K5_58.13_256_19A</v>
      </c>
      <c r="E2135" s="9" t="str">
        <f t="shared" si="198"/>
        <v>Dynan_K5_58.13_256_19A_Lung_Block</v>
      </c>
      <c r="F2135" s="282">
        <f t="shared" si="197"/>
        <v>19</v>
      </c>
      <c r="G2135" s="227">
        <v>1</v>
      </c>
      <c r="H2135" s="54" t="s">
        <v>469</v>
      </c>
      <c r="I2135" s="117" t="s">
        <v>476</v>
      </c>
      <c r="J2135" s="120">
        <v>58.13</v>
      </c>
      <c r="K2135" s="18" t="s">
        <v>33</v>
      </c>
      <c r="L2135" s="108">
        <v>256</v>
      </c>
      <c r="M2135" s="108" t="s">
        <v>477</v>
      </c>
      <c r="N2135" s="118">
        <v>0</v>
      </c>
      <c r="O2135" s="108" t="s">
        <v>35</v>
      </c>
      <c r="P2135" s="108" t="s">
        <v>63</v>
      </c>
      <c r="Q2135" s="19">
        <v>43410</v>
      </c>
      <c r="R2135" s="46">
        <v>43581</v>
      </c>
      <c r="S2135" s="26">
        <v>44145</v>
      </c>
      <c r="T2135" s="16">
        <f t="shared" si="195"/>
        <v>564</v>
      </c>
      <c r="U2135" s="121">
        <v>1</v>
      </c>
      <c r="V2135" s="16">
        <v>0</v>
      </c>
      <c r="W2135" s="57">
        <v>1</v>
      </c>
      <c r="X2135" s="57">
        <v>1</v>
      </c>
      <c r="Y2135" s="57"/>
      <c r="Z2135" s="57"/>
      <c r="AA2135" s="5"/>
      <c r="AB2135" s="119" t="s">
        <v>45</v>
      </c>
    </row>
    <row r="2136" spans="1:28" ht="16">
      <c r="A2136" s="9">
        <v>3</v>
      </c>
      <c r="B2136" s="9">
        <v>2</v>
      </c>
      <c r="C2136" s="9">
        <v>1</v>
      </c>
      <c r="D2136" s="9" t="str">
        <f t="shared" si="193"/>
        <v>Dynan_K5_59.13_256_19A</v>
      </c>
      <c r="E2136" s="9" t="str">
        <f t="shared" si="198"/>
        <v>Dynan_K5_59.13_256_19A_Lung_Block</v>
      </c>
      <c r="F2136" s="282">
        <f t="shared" si="197"/>
        <v>20</v>
      </c>
      <c r="G2136" s="227">
        <v>1</v>
      </c>
      <c r="H2136" s="54" t="s">
        <v>469</v>
      </c>
      <c r="I2136" s="117" t="s">
        <v>476</v>
      </c>
      <c r="J2136" s="120">
        <v>59.13</v>
      </c>
      <c r="K2136" s="18" t="s">
        <v>33</v>
      </c>
      <c r="L2136" s="108">
        <v>256</v>
      </c>
      <c r="M2136" s="108" t="s">
        <v>477</v>
      </c>
      <c r="N2136" s="118">
        <v>0</v>
      </c>
      <c r="O2136" s="108" t="s">
        <v>35</v>
      </c>
      <c r="P2136" s="108" t="s">
        <v>63</v>
      </c>
      <c r="Q2136" s="19">
        <v>43410</v>
      </c>
      <c r="R2136" s="46">
        <v>43581</v>
      </c>
      <c r="S2136" s="26">
        <v>44145</v>
      </c>
      <c r="T2136" s="16">
        <f t="shared" si="195"/>
        <v>564</v>
      </c>
      <c r="U2136" s="121">
        <v>1</v>
      </c>
      <c r="V2136" s="16">
        <v>0</v>
      </c>
      <c r="W2136" s="57">
        <v>0</v>
      </c>
      <c r="X2136" s="57"/>
      <c r="Y2136" s="57"/>
      <c r="Z2136" s="57"/>
      <c r="AA2136" s="5"/>
      <c r="AB2136" s="119" t="s">
        <v>45</v>
      </c>
    </row>
    <row r="2137" spans="1:28" ht="16">
      <c r="A2137" s="9">
        <v>3</v>
      </c>
      <c r="B2137" s="9">
        <v>2</v>
      </c>
      <c r="C2137" s="9">
        <v>1</v>
      </c>
      <c r="D2137" s="9" t="str">
        <f t="shared" si="193"/>
        <v>Dynan_K5_60.13_256_19A</v>
      </c>
      <c r="E2137" s="9" t="str">
        <f t="shared" si="198"/>
        <v>Dynan_K5_60.13_256_19A_Lung_Block</v>
      </c>
      <c r="F2137" s="282">
        <f t="shared" si="197"/>
        <v>21</v>
      </c>
      <c r="G2137" s="227">
        <v>1</v>
      </c>
      <c r="H2137" s="54" t="s">
        <v>469</v>
      </c>
      <c r="I2137" s="117" t="s">
        <v>476</v>
      </c>
      <c r="J2137" s="120">
        <v>60.13</v>
      </c>
      <c r="K2137" s="18" t="s">
        <v>33</v>
      </c>
      <c r="L2137" s="108">
        <v>256</v>
      </c>
      <c r="M2137" s="108" t="s">
        <v>477</v>
      </c>
      <c r="N2137" s="118">
        <v>0</v>
      </c>
      <c r="O2137" s="108" t="s">
        <v>35</v>
      </c>
      <c r="P2137" s="108" t="s">
        <v>63</v>
      </c>
      <c r="Q2137" s="19">
        <v>43410</v>
      </c>
      <c r="R2137" s="46">
        <v>43581</v>
      </c>
      <c r="S2137" s="26">
        <v>44145</v>
      </c>
      <c r="T2137" s="16">
        <f t="shared" si="195"/>
        <v>564</v>
      </c>
      <c r="U2137" s="121">
        <v>1</v>
      </c>
      <c r="V2137" s="16">
        <v>0</v>
      </c>
      <c r="W2137" s="57">
        <v>0</v>
      </c>
      <c r="X2137" s="57"/>
      <c r="Y2137" s="57"/>
      <c r="Z2137" s="57"/>
      <c r="AA2137" s="5"/>
      <c r="AB2137" s="119" t="s">
        <v>45</v>
      </c>
    </row>
    <row r="2138" spans="1:28" ht="16">
      <c r="A2138" s="9">
        <v>3</v>
      </c>
      <c r="B2138" s="9">
        <v>2</v>
      </c>
      <c r="C2138" s="9">
        <v>1</v>
      </c>
      <c r="D2138" s="9" t="str">
        <f t="shared" si="193"/>
        <v>Dynan_K5_61.13_257_19A</v>
      </c>
      <c r="E2138" s="9" t="str">
        <f t="shared" si="198"/>
        <v>Dynan_K5_61.13_257_19A_Lung_Block</v>
      </c>
      <c r="F2138" s="282">
        <f t="shared" si="197"/>
        <v>22</v>
      </c>
      <c r="G2138" s="227">
        <v>1</v>
      </c>
      <c r="H2138" s="54" t="s">
        <v>469</v>
      </c>
      <c r="I2138" s="117" t="s">
        <v>476</v>
      </c>
      <c r="J2138" s="120">
        <v>61.13</v>
      </c>
      <c r="K2138" s="18" t="s">
        <v>33</v>
      </c>
      <c r="L2138" s="108">
        <v>257</v>
      </c>
      <c r="M2138" s="108" t="s">
        <v>477</v>
      </c>
      <c r="N2138" s="118">
        <v>0</v>
      </c>
      <c r="O2138" s="108" t="s">
        <v>35</v>
      </c>
      <c r="P2138" s="108" t="s">
        <v>63</v>
      </c>
      <c r="Q2138" s="19">
        <v>43410</v>
      </c>
      <c r="R2138" s="46">
        <v>43581</v>
      </c>
      <c r="S2138" s="26">
        <v>44145</v>
      </c>
      <c r="T2138" s="16">
        <f t="shared" si="195"/>
        <v>564</v>
      </c>
      <c r="U2138" s="121">
        <v>1</v>
      </c>
      <c r="V2138" s="16">
        <v>0</v>
      </c>
      <c r="W2138" s="57">
        <v>0</v>
      </c>
      <c r="X2138" s="57"/>
      <c r="Y2138" s="57"/>
      <c r="Z2138" s="57"/>
      <c r="AA2138" s="5"/>
      <c r="AB2138" s="119" t="s">
        <v>45</v>
      </c>
    </row>
    <row r="2139" spans="1:28" ht="16">
      <c r="A2139" s="9">
        <v>3</v>
      </c>
      <c r="B2139" s="9">
        <v>2</v>
      </c>
      <c r="C2139" s="9">
        <v>1</v>
      </c>
      <c r="D2139" s="9" t="str">
        <f t="shared" si="193"/>
        <v>Dynan_K5_62.13_257_19A</v>
      </c>
      <c r="E2139" s="9" t="str">
        <f t="shared" si="198"/>
        <v>Dynan_K5_62.13_257_19A_Lung_Block</v>
      </c>
      <c r="F2139" s="282">
        <f t="shared" si="197"/>
        <v>23</v>
      </c>
      <c r="G2139" s="227">
        <v>1</v>
      </c>
      <c r="H2139" s="54" t="s">
        <v>469</v>
      </c>
      <c r="I2139" s="117" t="s">
        <v>476</v>
      </c>
      <c r="J2139" s="120">
        <v>62.13</v>
      </c>
      <c r="K2139" s="18" t="s">
        <v>33</v>
      </c>
      <c r="L2139" s="108">
        <v>257</v>
      </c>
      <c r="M2139" s="108" t="s">
        <v>477</v>
      </c>
      <c r="N2139" s="118">
        <v>0</v>
      </c>
      <c r="O2139" s="108" t="s">
        <v>35</v>
      </c>
      <c r="P2139" s="108" t="s">
        <v>63</v>
      </c>
      <c r="Q2139" s="19">
        <v>43410</v>
      </c>
      <c r="R2139" s="46">
        <v>43581</v>
      </c>
      <c r="S2139" s="26">
        <v>44145</v>
      </c>
      <c r="T2139" s="16">
        <f t="shared" si="195"/>
        <v>564</v>
      </c>
      <c r="U2139" s="121">
        <v>1</v>
      </c>
      <c r="V2139" s="16">
        <v>0</v>
      </c>
      <c r="W2139" s="57">
        <v>0</v>
      </c>
      <c r="X2139" s="57"/>
      <c r="Y2139" s="57"/>
      <c r="Z2139" s="57"/>
      <c r="AA2139" s="5"/>
      <c r="AB2139" s="119" t="s">
        <v>45</v>
      </c>
    </row>
    <row r="2140" spans="1:28" ht="16">
      <c r="A2140" s="9">
        <v>3</v>
      </c>
      <c r="B2140" s="9">
        <v>2</v>
      </c>
      <c r="C2140" s="9">
        <v>1</v>
      </c>
      <c r="D2140" s="9" t="str">
        <f t="shared" si="193"/>
        <v>Dynan_K5_63.13_257_19A</v>
      </c>
      <c r="E2140" s="9" t="str">
        <f t="shared" si="198"/>
        <v>Dynan_K5_63.13_257_19A_Lung_Block</v>
      </c>
      <c r="F2140" s="282">
        <f t="shared" si="197"/>
        <v>24</v>
      </c>
      <c r="G2140" s="227">
        <v>1</v>
      </c>
      <c r="H2140" s="54" t="s">
        <v>469</v>
      </c>
      <c r="I2140" s="117" t="s">
        <v>476</v>
      </c>
      <c r="J2140" s="120">
        <v>63.13</v>
      </c>
      <c r="K2140" s="18" t="s">
        <v>33</v>
      </c>
      <c r="L2140" s="108">
        <v>257</v>
      </c>
      <c r="M2140" s="108" t="s">
        <v>477</v>
      </c>
      <c r="N2140" s="118">
        <v>0</v>
      </c>
      <c r="O2140" s="108" t="s">
        <v>35</v>
      </c>
      <c r="P2140" s="108" t="s">
        <v>63</v>
      </c>
      <c r="Q2140" s="19">
        <v>43410</v>
      </c>
      <c r="R2140" s="46">
        <v>43581</v>
      </c>
      <c r="S2140" s="26">
        <v>44145</v>
      </c>
      <c r="T2140" s="16">
        <f t="shared" si="195"/>
        <v>564</v>
      </c>
      <c r="U2140" s="121">
        <v>1</v>
      </c>
      <c r="V2140" s="16">
        <v>0</v>
      </c>
      <c r="W2140" s="57">
        <v>0</v>
      </c>
      <c r="X2140" s="57"/>
      <c r="Y2140" s="57"/>
      <c r="Z2140" s="57"/>
      <c r="AA2140" s="5"/>
      <c r="AB2140" s="119" t="s">
        <v>45</v>
      </c>
    </row>
    <row r="2141" spans="1:28" ht="16">
      <c r="A2141" s="9">
        <v>3</v>
      </c>
      <c r="B2141" s="9">
        <v>2</v>
      </c>
      <c r="C2141" s="9">
        <v>1</v>
      </c>
      <c r="D2141" s="9" t="str">
        <f t="shared" si="193"/>
        <v>Dynan_K5_64.13_257_19A</v>
      </c>
      <c r="E2141" s="9" t="str">
        <f t="shared" si="198"/>
        <v>Dynan_K5_64.13_257_19A_Lung_Block</v>
      </c>
      <c r="F2141" s="282">
        <f t="shared" si="197"/>
        <v>25</v>
      </c>
      <c r="G2141" s="227">
        <v>1</v>
      </c>
      <c r="H2141" s="54" t="s">
        <v>469</v>
      </c>
      <c r="I2141" s="117" t="s">
        <v>476</v>
      </c>
      <c r="J2141" s="120">
        <v>64.13</v>
      </c>
      <c r="K2141" s="18" t="s">
        <v>33</v>
      </c>
      <c r="L2141" s="108">
        <v>257</v>
      </c>
      <c r="M2141" s="108" t="s">
        <v>477</v>
      </c>
      <c r="N2141" s="118">
        <v>0</v>
      </c>
      <c r="O2141" s="108" t="s">
        <v>35</v>
      </c>
      <c r="P2141" s="108" t="s">
        <v>63</v>
      </c>
      <c r="Q2141" s="19">
        <v>43410</v>
      </c>
      <c r="R2141" s="46">
        <v>43581</v>
      </c>
      <c r="S2141" s="26">
        <v>44145</v>
      </c>
      <c r="T2141" s="16">
        <f t="shared" si="195"/>
        <v>564</v>
      </c>
      <c r="U2141" s="121">
        <v>1</v>
      </c>
      <c r="V2141" s="16">
        <v>0</v>
      </c>
      <c r="W2141" s="57">
        <v>0</v>
      </c>
      <c r="X2141" s="57"/>
      <c r="Y2141" s="57"/>
      <c r="Z2141" s="57">
        <v>1</v>
      </c>
      <c r="AA2141" s="5" t="s">
        <v>482</v>
      </c>
      <c r="AB2141" s="119" t="s">
        <v>45</v>
      </c>
    </row>
    <row r="2142" spans="1:28" ht="16">
      <c r="A2142" s="9">
        <v>3</v>
      </c>
      <c r="B2142" s="9">
        <v>2</v>
      </c>
      <c r="C2142" s="9">
        <v>1</v>
      </c>
      <c r="D2142" s="9" t="str">
        <f t="shared" si="193"/>
        <v>Dynan_K5_65.13_257_19A</v>
      </c>
      <c r="E2142" s="9" t="str">
        <f t="shared" si="198"/>
        <v>Dynan_K5_65.13_257_19A_Lung_Block</v>
      </c>
      <c r="F2142" s="282">
        <f t="shared" si="197"/>
        <v>26</v>
      </c>
      <c r="G2142" s="227">
        <v>1</v>
      </c>
      <c r="H2142" s="54" t="s">
        <v>469</v>
      </c>
      <c r="I2142" s="117" t="s">
        <v>476</v>
      </c>
      <c r="J2142" s="120">
        <v>65.13</v>
      </c>
      <c r="K2142" s="18" t="s">
        <v>33</v>
      </c>
      <c r="L2142" s="108">
        <v>257</v>
      </c>
      <c r="M2142" s="108" t="s">
        <v>477</v>
      </c>
      <c r="N2142" s="118">
        <v>0</v>
      </c>
      <c r="O2142" s="108" t="s">
        <v>35</v>
      </c>
      <c r="P2142" s="108" t="s">
        <v>63</v>
      </c>
      <c r="Q2142" s="19">
        <v>43410</v>
      </c>
      <c r="R2142" s="46">
        <v>43581</v>
      </c>
      <c r="S2142" s="26">
        <v>44145</v>
      </c>
      <c r="T2142" s="16">
        <f t="shared" si="195"/>
        <v>564</v>
      </c>
      <c r="U2142" s="121">
        <v>1</v>
      </c>
      <c r="V2142" s="16">
        <v>0</v>
      </c>
      <c r="W2142" s="57">
        <v>0</v>
      </c>
      <c r="X2142" s="57"/>
      <c r="Y2142" s="57"/>
      <c r="Z2142" s="57"/>
      <c r="AA2142" s="5"/>
      <c r="AB2142" s="119" t="s">
        <v>45</v>
      </c>
    </row>
    <row r="2143" spans="1:28" ht="16">
      <c r="A2143" s="9">
        <v>3</v>
      </c>
      <c r="B2143" s="9">
        <v>2</v>
      </c>
      <c r="C2143" s="9">
        <v>1</v>
      </c>
      <c r="D2143" s="9" t="str">
        <f t="shared" si="193"/>
        <v>Dynan_K5_68.13_258_19A</v>
      </c>
      <c r="E2143" s="9" t="str">
        <f t="shared" si="198"/>
        <v>Dynan_K5_68.13_258_19A_Lung_Block</v>
      </c>
      <c r="F2143" s="282">
        <f t="shared" si="197"/>
        <v>27</v>
      </c>
      <c r="G2143" s="227">
        <v>1</v>
      </c>
      <c r="H2143" s="54" t="s">
        <v>469</v>
      </c>
      <c r="I2143" s="117" t="s">
        <v>476</v>
      </c>
      <c r="J2143" s="120">
        <v>68.13</v>
      </c>
      <c r="K2143" s="18" t="s">
        <v>33</v>
      </c>
      <c r="L2143" s="108">
        <v>258</v>
      </c>
      <c r="M2143" s="108" t="s">
        <v>477</v>
      </c>
      <c r="N2143" s="118">
        <v>0</v>
      </c>
      <c r="O2143" s="108" t="s">
        <v>35</v>
      </c>
      <c r="P2143" s="108" t="s">
        <v>63</v>
      </c>
      <c r="Q2143" s="19">
        <v>43410</v>
      </c>
      <c r="R2143" s="46">
        <v>43581</v>
      </c>
      <c r="S2143" s="26">
        <v>44145</v>
      </c>
      <c r="T2143" s="16">
        <f t="shared" si="195"/>
        <v>564</v>
      </c>
      <c r="U2143" s="121">
        <v>1</v>
      </c>
      <c r="V2143" s="16">
        <v>0</v>
      </c>
      <c r="W2143" s="57">
        <v>0</v>
      </c>
      <c r="X2143" s="57"/>
      <c r="Y2143" s="57"/>
      <c r="Z2143" s="57"/>
      <c r="AA2143" s="5"/>
      <c r="AB2143" s="119" t="s">
        <v>45</v>
      </c>
    </row>
    <row r="2144" spans="1:28" ht="16">
      <c r="A2144" s="9">
        <v>3</v>
      </c>
      <c r="B2144" s="9">
        <v>2</v>
      </c>
      <c r="C2144" s="9">
        <v>1</v>
      </c>
      <c r="D2144" s="9" t="str">
        <f t="shared" si="193"/>
        <v>Dynan_K5_69.13_258_19A</v>
      </c>
      <c r="E2144" s="9" t="str">
        <f t="shared" si="198"/>
        <v>Dynan_K5_69.13_258_19A_Lung_Block</v>
      </c>
      <c r="F2144" s="282">
        <f t="shared" si="197"/>
        <v>28</v>
      </c>
      <c r="G2144" s="227">
        <v>1</v>
      </c>
      <c r="H2144" s="54" t="s">
        <v>469</v>
      </c>
      <c r="I2144" s="117" t="s">
        <v>476</v>
      </c>
      <c r="J2144" s="120">
        <v>69.13</v>
      </c>
      <c r="K2144" s="18" t="s">
        <v>33</v>
      </c>
      <c r="L2144" s="108">
        <v>258</v>
      </c>
      <c r="M2144" s="108" t="s">
        <v>477</v>
      </c>
      <c r="N2144" s="118">
        <v>0</v>
      </c>
      <c r="O2144" s="108" t="s">
        <v>35</v>
      </c>
      <c r="P2144" s="108" t="s">
        <v>63</v>
      </c>
      <c r="Q2144" s="19">
        <v>43410</v>
      </c>
      <c r="R2144" s="46">
        <v>43581</v>
      </c>
      <c r="S2144" s="26">
        <v>44145</v>
      </c>
      <c r="T2144" s="16">
        <f t="shared" si="195"/>
        <v>564</v>
      </c>
      <c r="U2144" s="121">
        <v>1</v>
      </c>
      <c r="V2144" s="16">
        <v>0</v>
      </c>
      <c r="W2144" s="57">
        <v>0</v>
      </c>
      <c r="X2144" s="57"/>
      <c r="Y2144" s="57"/>
      <c r="Z2144" s="57"/>
      <c r="AA2144" s="5"/>
      <c r="AB2144" s="119" t="s">
        <v>45</v>
      </c>
    </row>
    <row r="2145" spans="1:28" ht="16">
      <c r="A2145" s="9">
        <v>3</v>
      </c>
      <c r="B2145" s="9">
        <v>2</v>
      </c>
      <c r="C2145" s="9">
        <v>2</v>
      </c>
      <c r="D2145" s="9" t="str">
        <f t="shared" si="193"/>
        <v>Dynan_K5_70.13_258_19A</v>
      </c>
      <c r="E2145" s="9" t="str">
        <f t="shared" si="198"/>
        <v>Dynan_K5_70.13_258_19A_Lung_Block</v>
      </c>
      <c r="F2145" s="282">
        <f>1</f>
        <v>1</v>
      </c>
      <c r="G2145" s="227">
        <v>1</v>
      </c>
      <c r="H2145" s="54" t="s">
        <v>469</v>
      </c>
      <c r="I2145" s="117" t="s">
        <v>476</v>
      </c>
      <c r="J2145" s="120">
        <v>70.13</v>
      </c>
      <c r="K2145" s="18" t="s">
        <v>33</v>
      </c>
      <c r="L2145" s="108">
        <v>258</v>
      </c>
      <c r="M2145" s="108" t="s">
        <v>477</v>
      </c>
      <c r="N2145" s="118">
        <v>0</v>
      </c>
      <c r="O2145" s="108" t="s">
        <v>35</v>
      </c>
      <c r="P2145" s="108" t="s">
        <v>63</v>
      </c>
      <c r="Q2145" s="19">
        <v>43410</v>
      </c>
      <c r="R2145" s="46">
        <v>43581</v>
      </c>
      <c r="S2145" s="26">
        <v>44145</v>
      </c>
      <c r="T2145" s="16">
        <f t="shared" si="195"/>
        <v>564</v>
      </c>
      <c r="U2145" s="121">
        <v>1</v>
      </c>
      <c r="V2145" s="16">
        <v>0</v>
      </c>
      <c r="W2145" s="57">
        <v>1</v>
      </c>
      <c r="X2145" s="57">
        <v>1</v>
      </c>
      <c r="Y2145" s="57"/>
      <c r="Z2145" s="57"/>
      <c r="AA2145" s="5"/>
      <c r="AB2145" s="119" t="s">
        <v>45</v>
      </c>
    </row>
    <row r="2146" spans="1:28" ht="16">
      <c r="A2146" s="9">
        <v>3</v>
      </c>
      <c r="B2146" s="9">
        <v>2</v>
      </c>
      <c r="C2146" s="9">
        <v>2</v>
      </c>
      <c r="D2146" s="9" t="str">
        <f t="shared" si="193"/>
        <v>Dynan_K5_71.13_259_19A</v>
      </c>
      <c r="E2146" s="9" t="str">
        <f t="shared" si="198"/>
        <v>Dynan_K5_71.13_259_19A_Lung_Block</v>
      </c>
      <c r="F2146" s="282">
        <f>F2145+1</f>
        <v>2</v>
      </c>
      <c r="G2146" s="227">
        <v>1</v>
      </c>
      <c r="H2146" s="54" t="s">
        <v>469</v>
      </c>
      <c r="I2146" s="117" t="s">
        <v>476</v>
      </c>
      <c r="J2146" s="120">
        <v>71.13</v>
      </c>
      <c r="K2146" s="18" t="s">
        <v>33</v>
      </c>
      <c r="L2146" s="108">
        <v>259</v>
      </c>
      <c r="M2146" s="108" t="s">
        <v>477</v>
      </c>
      <c r="N2146" s="118">
        <v>0</v>
      </c>
      <c r="O2146" s="108" t="s">
        <v>35</v>
      </c>
      <c r="P2146" s="108" t="s">
        <v>63</v>
      </c>
      <c r="Q2146" s="19">
        <v>43410</v>
      </c>
      <c r="R2146" s="46">
        <v>43581</v>
      </c>
      <c r="S2146" s="26">
        <v>44145</v>
      </c>
      <c r="T2146" s="16">
        <f t="shared" si="195"/>
        <v>564</v>
      </c>
      <c r="U2146" s="121">
        <v>1</v>
      </c>
      <c r="V2146" s="16">
        <v>0</v>
      </c>
      <c r="W2146" s="57">
        <v>1</v>
      </c>
      <c r="X2146" s="57">
        <v>1</v>
      </c>
      <c r="Y2146" s="57"/>
      <c r="Z2146" s="57"/>
      <c r="AA2146" s="5"/>
      <c r="AB2146" s="119" t="s">
        <v>45</v>
      </c>
    </row>
    <row r="2147" spans="1:28" ht="16">
      <c r="A2147" s="9">
        <v>3</v>
      </c>
      <c r="B2147" s="9">
        <v>2</v>
      </c>
      <c r="C2147" s="9">
        <v>2</v>
      </c>
      <c r="D2147" s="9" t="str">
        <f t="shared" si="193"/>
        <v>Dynan_K5_72.13_259_19A</v>
      </c>
      <c r="E2147" s="9" t="str">
        <f t="shared" si="198"/>
        <v>Dynan_K5_72.13_259_19A_Lung_Block</v>
      </c>
      <c r="F2147" s="282">
        <f t="shared" ref="F2147:F2175" si="199">F2146+1</f>
        <v>3</v>
      </c>
      <c r="G2147" s="227">
        <v>1</v>
      </c>
      <c r="H2147" s="54" t="s">
        <v>469</v>
      </c>
      <c r="I2147" s="117" t="s">
        <v>476</v>
      </c>
      <c r="J2147" s="120">
        <v>72.13</v>
      </c>
      <c r="K2147" s="18" t="s">
        <v>33</v>
      </c>
      <c r="L2147" s="108">
        <v>259</v>
      </c>
      <c r="M2147" s="108" t="s">
        <v>477</v>
      </c>
      <c r="N2147" s="118">
        <v>0</v>
      </c>
      <c r="O2147" s="108" t="s">
        <v>35</v>
      </c>
      <c r="P2147" s="108" t="s">
        <v>63</v>
      </c>
      <c r="Q2147" s="19">
        <v>43410</v>
      </c>
      <c r="R2147" s="46">
        <v>43581</v>
      </c>
      <c r="S2147" s="26">
        <v>44145</v>
      </c>
      <c r="T2147" s="16">
        <f t="shared" si="195"/>
        <v>564</v>
      </c>
      <c r="U2147" s="121">
        <v>1</v>
      </c>
      <c r="V2147" s="16">
        <v>0</v>
      </c>
      <c r="W2147" s="57">
        <v>1</v>
      </c>
      <c r="X2147" s="57">
        <v>1</v>
      </c>
      <c r="Y2147" s="57"/>
      <c r="Z2147" s="57"/>
      <c r="AA2147" s="5"/>
      <c r="AB2147" s="119" t="s">
        <v>45</v>
      </c>
    </row>
    <row r="2148" spans="1:28" ht="16">
      <c r="A2148" s="9">
        <v>3</v>
      </c>
      <c r="B2148" s="9">
        <v>2</v>
      </c>
      <c r="C2148" s="9">
        <v>2</v>
      </c>
      <c r="D2148" s="9" t="str">
        <f t="shared" si="193"/>
        <v>Dynan_K5_73.13_259_19A</v>
      </c>
      <c r="E2148" s="9" t="str">
        <f t="shared" si="198"/>
        <v>Dynan_K5_73.13_259_19A_Lung_Block</v>
      </c>
      <c r="F2148" s="282">
        <f t="shared" si="199"/>
        <v>4</v>
      </c>
      <c r="G2148" s="227">
        <v>1</v>
      </c>
      <c r="H2148" s="54" t="s">
        <v>469</v>
      </c>
      <c r="I2148" s="117" t="s">
        <v>476</v>
      </c>
      <c r="J2148" s="120">
        <v>73.13</v>
      </c>
      <c r="K2148" s="18" t="s">
        <v>33</v>
      </c>
      <c r="L2148" s="108">
        <v>259</v>
      </c>
      <c r="M2148" s="108" t="s">
        <v>477</v>
      </c>
      <c r="N2148" s="118">
        <v>0</v>
      </c>
      <c r="O2148" s="108" t="s">
        <v>35</v>
      </c>
      <c r="P2148" s="108" t="s">
        <v>63</v>
      </c>
      <c r="Q2148" s="19">
        <v>43410</v>
      </c>
      <c r="R2148" s="46">
        <v>43581</v>
      </c>
      <c r="S2148" s="26">
        <v>44145</v>
      </c>
      <c r="T2148" s="16">
        <f t="shared" si="195"/>
        <v>564</v>
      </c>
      <c r="U2148" s="121">
        <v>1</v>
      </c>
      <c r="V2148" s="16">
        <v>0</v>
      </c>
      <c r="W2148" s="57">
        <v>0</v>
      </c>
      <c r="X2148" s="57"/>
      <c r="Y2148" s="57"/>
      <c r="Z2148" s="57"/>
      <c r="AA2148" s="122"/>
      <c r="AB2148" s="119" t="s">
        <v>45</v>
      </c>
    </row>
    <row r="2149" spans="1:28" ht="16">
      <c r="A2149" s="9">
        <v>3</v>
      </c>
      <c r="B2149" s="9">
        <v>2</v>
      </c>
      <c r="C2149" s="9">
        <v>2</v>
      </c>
      <c r="D2149" s="9" t="str">
        <f t="shared" si="193"/>
        <v>Dynan_K5_74.13_259_19A</v>
      </c>
      <c r="E2149" s="9" t="str">
        <f t="shared" si="198"/>
        <v>Dynan_K5_74.13_259_19A_Lung_Block</v>
      </c>
      <c r="F2149" s="282">
        <f t="shared" si="199"/>
        <v>5</v>
      </c>
      <c r="G2149" s="227">
        <v>1</v>
      </c>
      <c r="H2149" s="54" t="s">
        <v>469</v>
      </c>
      <c r="I2149" s="117" t="s">
        <v>476</v>
      </c>
      <c r="J2149" s="120">
        <v>74.13</v>
      </c>
      <c r="K2149" s="18" t="s">
        <v>33</v>
      </c>
      <c r="L2149" s="108">
        <v>259</v>
      </c>
      <c r="M2149" s="108" t="s">
        <v>477</v>
      </c>
      <c r="N2149" s="118">
        <v>0</v>
      </c>
      <c r="O2149" s="108" t="s">
        <v>35</v>
      </c>
      <c r="P2149" s="108" t="s">
        <v>63</v>
      </c>
      <c r="Q2149" s="19">
        <v>43410</v>
      </c>
      <c r="R2149" s="46">
        <v>43581</v>
      </c>
      <c r="S2149" s="26">
        <v>44145</v>
      </c>
      <c r="T2149" s="16">
        <f t="shared" si="195"/>
        <v>564</v>
      </c>
      <c r="U2149" s="121">
        <v>1</v>
      </c>
      <c r="V2149" s="16">
        <v>0</v>
      </c>
      <c r="W2149" s="57">
        <v>1</v>
      </c>
      <c r="X2149" s="57">
        <v>1</v>
      </c>
      <c r="Y2149" s="57"/>
      <c r="Z2149" s="57"/>
      <c r="AA2149" s="122"/>
      <c r="AB2149" s="119" t="s">
        <v>45</v>
      </c>
    </row>
    <row r="2150" spans="1:28" ht="16">
      <c r="A2150" s="9">
        <v>3</v>
      </c>
      <c r="B2150" s="9">
        <v>2</v>
      </c>
      <c r="C2150" s="9">
        <v>2</v>
      </c>
      <c r="D2150" s="9" t="str">
        <f t="shared" si="193"/>
        <v>Dynan_K5_75.13_259_19A</v>
      </c>
      <c r="E2150" s="9" t="str">
        <f t="shared" si="198"/>
        <v>Dynan_K5_75.13_259_19A_Lung_Block</v>
      </c>
      <c r="F2150" s="282">
        <f t="shared" si="199"/>
        <v>6</v>
      </c>
      <c r="G2150" s="227">
        <v>1</v>
      </c>
      <c r="H2150" s="54" t="s">
        <v>469</v>
      </c>
      <c r="I2150" s="117" t="s">
        <v>476</v>
      </c>
      <c r="J2150" s="120">
        <v>75.13</v>
      </c>
      <c r="K2150" s="18" t="s">
        <v>33</v>
      </c>
      <c r="L2150" s="108">
        <v>259</v>
      </c>
      <c r="M2150" s="108" t="s">
        <v>477</v>
      </c>
      <c r="N2150" s="118">
        <v>0</v>
      </c>
      <c r="O2150" s="108" t="s">
        <v>35</v>
      </c>
      <c r="P2150" s="108" t="s">
        <v>63</v>
      </c>
      <c r="Q2150" s="19">
        <v>43410</v>
      </c>
      <c r="R2150" s="46">
        <v>43581</v>
      </c>
      <c r="S2150" s="26">
        <v>44145</v>
      </c>
      <c r="T2150" s="16">
        <f t="shared" si="195"/>
        <v>564</v>
      </c>
      <c r="U2150" s="121">
        <v>1</v>
      </c>
      <c r="V2150" s="16">
        <v>0</v>
      </c>
      <c r="W2150" s="57">
        <v>0</v>
      </c>
      <c r="X2150" s="57"/>
      <c r="Y2150" s="57"/>
      <c r="Z2150" s="57"/>
      <c r="AA2150" s="122"/>
      <c r="AB2150" s="119" t="s">
        <v>45</v>
      </c>
    </row>
    <row r="2151" spans="1:28" ht="16">
      <c r="A2151" s="9">
        <v>3</v>
      </c>
      <c r="B2151" s="9">
        <v>2</v>
      </c>
      <c r="C2151" s="9">
        <v>2</v>
      </c>
      <c r="D2151" s="9" t="str">
        <f t="shared" si="193"/>
        <v>Dynan_K5_77.13_260_19A</v>
      </c>
      <c r="E2151" s="9" t="str">
        <f t="shared" si="198"/>
        <v>Dynan_K5_77.13_260_19A_Lung_Block</v>
      </c>
      <c r="F2151" s="282">
        <f t="shared" si="199"/>
        <v>7</v>
      </c>
      <c r="G2151" s="227">
        <v>1</v>
      </c>
      <c r="H2151" s="54" t="s">
        <v>469</v>
      </c>
      <c r="I2151" s="117" t="s">
        <v>476</v>
      </c>
      <c r="J2151" s="120">
        <v>77.13</v>
      </c>
      <c r="K2151" s="18" t="s">
        <v>33</v>
      </c>
      <c r="L2151" s="108">
        <v>260</v>
      </c>
      <c r="M2151" s="108" t="s">
        <v>477</v>
      </c>
      <c r="N2151" s="118">
        <v>0</v>
      </c>
      <c r="O2151" s="108" t="s">
        <v>35</v>
      </c>
      <c r="P2151" s="108" t="s">
        <v>63</v>
      </c>
      <c r="Q2151" s="19">
        <v>43410</v>
      </c>
      <c r="R2151" s="46">
        <v>43581</v>
      </c>
      <c r="S2151" s="26">
        <v>44145</v>
      </c>
      <c r="T2151" s="16">
        <f t="shared" si="195"/>
        <v>564</v>
      </c>
      <c r="U2151" s="121">
        <v>1</v>
      </c>
      <c r="V2151" s="16">
        <v>0</v>
      </c>
      <c r="W2151" s="57">
        <v>1</v>
      </c>
      <c r="X2151" s="57">
        <v>1</v>
      </c>
      <c r="Y2151" s="57"/>
      <c r="Z2151" s="57"/>
      <c r="AA2151" s="5"/>
      <c r="AB2151" s="119" t="s">
        <v>45</v>
      </c>
    </row>
    <row r="2152" spans="1:28" ht="16">
      <c r="A2152" s="9">
        <v>3</v>
      </c>
      <c r="B2152" s="9">
        <v>2</v>
      </c>
      <c r="C2152" s="9">
        <v>2</v>
      </c>
      <c r="D2152" s="9" t="str">
        <f t="shared" ref="D2152:D2215" si="200">"Dynan_"&amp;I2152&amp;"_"&amp;J2152&amp;"_"&amp;L2152&amp;"_"&amp;K2152</f>
        <v>Dynan_K5_78.13_260_19A</v>
      </c>
      <c r="E2152" s="9" t="str">
        <f t="shared" ref="E2152:E2183" si="201">D2152&amp;"_Lung_Block"</f>
        <v>Dynan_K5_78.13_260_19A_Lung_Block</v>
      </c>
      <c r="F2152" s="282">
        <f t="shared" si="199"/>
        <v>8</v>
      </c>
      <c r="G2152" s="227">
        <v>1</v>
      </c>
      <c r="H2152" s="54" t="s">
        <v>469</v>
      </c>
      <c r="I2152" s="117" t="s">
        <v>476</v>
      </c>
      <c r="J2152" s="120">
        <v>78.13</v>
      </c>
      <c r="K2152" s="18" t="s">
        <v>33</v>
      </c>
      <c r="L2152" s="108">
        <v>260</v>
      </c>
      <c r="M2152" s="108" t="s">
        <v>477</v>
      </c>
      <c r="N2152" s="118">
        <v>0</v>
      </c>
      <c r="O2152" s="108" t="s">
        <v>35</v>
      </c>
      <c r="P2152" s="108" t="s">
        <v>63</v>
      </c>
      <c r="Q2152" s="19">
        <v>43410</v>
      </c>
      <c r="R2152" s="46">
        <v>43581</v>
      </c>
      <c r="S2152" s="26">
        <v>44145</v>
      </c>
      <c r="T2152" s="16">
        <f t="shared" ref="T2152:T2215" si="202">S2152-R2152</f>
        <v>564</v>
      </c>
      <c r="U2152" s="121">
        <v>1</v>
      </c>
      <c r="V2152" s="16">
        <v>0</v>
      </c>
      <c r="W2152" s="57">
        <v>0</v>
      </c>
      <c r="X2152" s="57"/>
      <c r="Y2152" s="57"/>
      <c r="Z2152" s="57"/>
      <c r="AA2152" s="5"/>
      <c r="AB2152" s="119" t="s">
        <v>45</v>
      </c>
    </row>
    <row r="2153" spans="1:28" ht="16">
      <c r="A2153" s="9">
        <v>3</v>
      </c>
      <c r="B2153" s="9">
        <v>2</v>
      </c>
      <c r="C2153" s="9">
        <v>2</v>
      </c>
      <c r="D2153" s="9" t="str">
        <f t="shared" si="200"/>
        <v>Dynan_K6_79.13_260_19A</v>
      </c>
      <c r="E2153" s="9" t="str">
        <f t="shared" si="201"/>
        <v>Dynan_K6_79.13_260_19A_Lung_Block</v>
      </c>
      <c r="F2153" s="282">
        <f t="shared" si="199"/>
        <v>9</v>
      </c>
      <c r="G2153" s="227">
        <v>1</v>
      </c>
      <c r="H2153" s="54" t="s">
        <v>469</v>
      </c>
      <c r="I2153" s="80" t="s">
        <v>483</v>
      </c>
      <c r="J2153" s="120">
        <v>79.13</v>
      </c>
      <c r="K2153" s="18" t="s">
        <v>33</v>
      </c>
      <c r="L2153" s="108">
        <v>260</v>
      </c>
      <c r="M2153" s="108" t="s">
        <v>477</v>
      </c>
      <c r="N2153" s="118">
        <v>0</v>
      </c>
      <c r="O2153" s="108" t="s">
        <v>35</v>
      </c>
      <c r="P2153" s="108" t="s">
        <v>63</v>
      </c>
      <c r="Q2153" s="19">
        <v>43410</v>
      </c>
      <c r="R2153" s="46">
        <v>43581</v>
      </c>
      <c r="S2153" s="26">
        <v>44145</v>
      </c>
      <c r="T2153" s="16">
        <f t="shared" si="202"/>
        <v>564</v>
      </c>
      <c r="U2153" s="121">
        <v>1</v>
      </c>
      <c r="V2153" s="16">
        <v>0</v>
      </c>
      <c r="W2153" s="57">
        <v>0</v>
      </c>
      <c r="X2153" s="57"/>
      <c r="Y2153" s="57"/>
      <c r="Z2153" s="57"/>
      <c r="AA2153" s="5"/>
      <c r="AB2153" s="119" t="s">
        <v>45</v>
      </c>
    </row>
    <row r="2154" spans="1:28" ht="16">
      <c r="A2154" s="9">
        <v>3</v>
      </c>
      <c r="B2154" s="9">
        <v>2</v>
      </c>
      <c r="C2154" s="9">
        <v>2</v>
      </c>
      <c r="D2154" s="9" t="str">
        <f t="shared" si="200"/>
        <v>Dynan_K6_80.13_260_19A</v>
      </c>
      <c r="E2154" s="9" t="str">
        <f t="shared" si="201"/>
        <v>Dynan_K6_80.13_260_19A_Lung_Block</v>
      </c>
      <c r="F2154" s="282">
        <f t="shared" si="199"/>
        <v>10</v>
      </c>
      <c r="G2154" s="227">
        <v>1</v>
      </c>
      <c r="H2154" s="54" t="s">
        <v>469</v>
      </c>
      <c r="I2154" s="80" t="s">
        <v>483</v>
      </c>
      <c r="J2154" s="120">
        <v>80.13</v>
      </c>
      <c r="K2154" s="18" t="s">
        <v>33</v>
      </c>
      <c r="L2154" s="108">
        <v>260</v>
      </c>
      <c r="M2154" s="108" t="s">
        <v>477</v>
      </c>
      <c r="N2154" s="118">
        <v>0</v>
      </c>
      <c r="O2154" s="108" t="s">
        <v>35</v>
      </c>
      <c r="P2154" s="108" t="s">
        <v>63</v>
      </c>
      <c r="Q2154" s="19">
        <v>43410</v>
      </c>
      <c r="R2154" s="46">
        <v>43581</v>
      </c>
      <c r="S2154" s="26">
        <v>44145</v>
      </c>
      <c r="T2154" s="16">
        <f t="shared" si="202"/>
        <v>564</v>
      </c>
      <c r="U2154" s="121">
        <v>1</v>
      </c>
      <c r="V2154" s="16">
        <v>0</v>
      </c>
      <c r="W2154" s="57">
        <v>0</v>
      </c>
      <c r="X2154" s="57"/>
      <c r="Y2154" s="57"/>
      <c r="Z2154" s="57">
        <v>1</v>
      </c>
      <c r="AA2154" s="5" t="s">
        <v>484</v>
      </c>
      <c r="AB2154" s="119" t="s">
        <v>45</v>
      </c>
    </row>
    <row r="2155" spans="1:28" ht="16">
      <c r="A2155" s="9">
        <v>3</v>
      </c>
      <c r="B2155" s="9">
        <v>2</v>
      </c>
      <c r="C2155" s="9">
        <v>2</v>
      </c>
      <c r="D2155" s="9" t="str">
        <f t="shared" si="200"/>
        <v>Dynan_K6_81.13_261_19A</v>
      </c>
      <c r="E2155" s="9" t="str">
        <f t="shared" si="201"/>
        <v>Dynan_K6_81.13_261_19A_Lung_Block</v>
      </c>
      <c r="F2155" s="282">
        <f t="shared" si="199"/>
        <v>11</v>
      </c>
      <c r="G2155" s="227">
        <v>1</v>
      </c>
      <c r="H2155" s="54" t="s">
        <v>469</v>
      </c>
      <c r="I2155" s="117" t="s">
        <v>483</v>
      </c>
      <c r="J2155" s="120">
        <v>81.13</v>
      </c>
      <c r="K2155" s="18" t="s">
        <v>33</v>
      </c>
      <c r="L2155" s="108">
        <v>261</v>
      </c>
      <c r="M2155" s="108" t="s">
        <v>477</v>
      </c>
      <c r="N2155" s="118">
        <v>0</v>
      </c>
      <c r="O2155" s="108" t="s">
        <v>35</v>
      </c>
      <c r="P2155" s="108" t="s">
        <v>63</v>
      </c>
      <c r="Q2155" s="19">
        <v>43410</v>
      </c>
      <c r="R2155" s="46">
        <v>43581</v>
      </c>
      <c r="S2155" s="26">
        <v>44127</v>
      </c>
      <c r="T2155" s="16">
        <f t="shared" si="202"/>
        <v>546</v>
      </c>
      <c r="U2155" s="121">
        <v>1</v>
      </c>
      <c r="V2155" s="16">
        <v>0</v>
      </c>
      <c r="W2155" s="57">
        <v>1</v>
      </c>
      <c r="X2155" s="57">
        <v>1</v>
      </c>
      <c r="Y2155" s="57"/>
      <c r="Z2155" s="57"/>
      <c r="AA2155" s="5"/>
      <c r="AB2155" s="119" t="s">
        <v>45</v>
      </c>
    </row>
    <row r="2156" spans="1:28" ht="16">
      <c r="A2156" s="9">
        <v>3</v>
      </c>
      <c r="B2156" s="9">
        <v>2</v>
      </c>
      <c r="C2156" s="9">
        <v>2</v>
      </c>
      <c r="D2156" s="9" t="str">
        <f t="shared" si="200"/>
        <v>Dynan_K6_82.13_261_19A</v>
      </c>
      <c r="E2156" s="9" t="str">
        <f t="shared" si="201"/>
        <v>Dynan_K6_82.13_261_19A_Lung_Block</v>
      </c>
      <c r="F2156" s="282">
        <f t="shared" si="199"/>
        <v>12</v>
      </c>
      <c r="G2156" s="227">
        <v>1</v>
      </c>
      <c r="H2156" s="54" t="s">
        <v>469</v>
      </c>
      <c r="I2156" s="117" t="s">
        <v>483</v>
      </c>
      <c r="J2156" s="120">
        <v>82.13</v>
      </c>
      <c r="K2156" s="18" t="s">
        <v>33</v>
      </c>
      <c r="L2156" s="108">
        <v>261</v>
      </c>
      <c r="M2156" s="108" t="s">
        <v>477</v>
      </c>
      <c r="N2156" s="118">
        <v>0</v>
      </c>
      <c r="O2156" s="108" t="s">
        <v>35</v>
      </c>
      <c r="P2156" s="108" t="s">
        <v>63</v>
      </c>
      <c r="Q2156" s="19">
        <v>43410</v>
      </c>
      <c r="R2156" s="46">
        <v>43581</v>
      </c>
      <c r="S2156" s="26">
        <v>44127</v>
      </c>
      <c r="T2156" s="16">
        <f t="shared" si="202"/>
        <v>546</v>
      </c>
      <c r="U2156" s="121">
        <v>1</v>
      </c>
      <c r="V2156" s="16">
        <v>0</v>
      </c>
      <c r="W2156" s="57">
        <v>0</v>
      </c>
      <c r="X2156" s="57"/>
      <c r="Y2156" s="57"/>
      <c r="Z2156" s="57"/>
      <c r="AA2156" s="5"/>
      <c r="AB2156" s="119" t="s">
        <v>45</v>
      </c>
    </row>
    <row r="2157" spans="1:28" ht="16">
      <c r="A2157" s="9">
        <v>3</v>
      </c>
      <c r="B2157" s="9">
        <v>2</v>
      </c>
      <c r="C2157" s="9">
        <v>2</v>
      </c>
      <c r="D2157" s="9" t="str">
        <f t="shared" si="200"/>
        <v>Dynan_K6_83.13_261_19A</v>
      </c>
      <c r="E2157" s="9" t="str">
        <f t="shared" si="201"/>
        <v>Dynan_K6_83.13_261_19A_Lung_Block</v>
      </c>
      <c r="F2157" s="282">
        <f t="shared" si="199"/>
        <v>13</v>
      </c>
      <c r="G2157" s="227">
        <v>1</v>
      </c>
      <c r="H2157" s="54" t="s">
        <v>469</v>
      </c>
      <c r="I2157" s="117" t="s">
        <v>483</v>
      </c>
      <c r="J2157" s="120">
        <v>83.13</v>
      </c>
      <c r="K2157" s="18" t="s">
        <v>33</v>
      </c>
      <c r="L2157" s="108">
        <v>261</v>
      </c>
      <c r="M2157" s="108" t="s">
        <v>477</v>
      </c>
      <c r="N2157" s="118">
        <v>0</v>
      </c>
      <c r="O2157" s="108" t="s">
        <v>35</v>
      </c>
      <c r="P2157" s="108" t="s">
        <v>63</v>
      </c>
      <c r="Q2157" s="19">
        <v>43410</v>
      </c>
      <c r="R2157" s="46">
        <v>43581</v>
      </c>
      <c r="S2157" s="26">
        <v>44127</v>
      </c>
      <c r="T2157" s="16">
        <f t="shared" si="202"/>
        <v>546</v>
      </c>
      <c r="U2157" s="121">
        <v>1</v>
      </c>
      <c r="V2157" s="16">
        <v>0</v>
      </c>
      <c r="W2157" s="57">
        <v>0</v>
      </c>
      <c r="X2157" s="57"/>
      <c r="Y2157" s="57"/>
      <c r="Z2157" s="57"/>
      <c r="AA2157" s="5"/>
      <c r="AB2157" s="119" t="s">
        <v>45</v>
      </c>
    </row>
    <row r="2158" spans="1:28" ht="16">
      <c r="A2158" s="9">
        <v>3</v>
      </c>
      <c r="B2158" s="9">
        <v>2</v>
      </c>
      <c r="C2158" s="9">
        <v>2</v>
      </c>
      <c r="D2158" s="9" t="str">
        <f t="shared" si="200"/>
        <v>Dynan_K6_84.13_261_19A</v>
      </c>
      <c r="E2158" s="9" t="str">
        <f t="shared" si="201"/>
        <v>Dynan_K6_84.13_261_19A_Lung_Block</v>
      </c>
      <c r="F2158" s="282">
        <f t="shared" si="199"/>
        <v>14</v>
      </c>
      <c r="G2158" s="227">
        <v>1</v>
      </c>
      <c r="H2158" s="54" t="s">
        <v>469</v>
      </c>
      <c r="I2158" s="117" t="s">
        <v>483</v>
      </c>
      <c r="J2158" s="120">
        <v>84.13</v>
      </c>
      <c r="K2158" s="18" t="s">
        <v>33</v>
      </c>
      <c r="L2158" s="108">
        <v>261</v>
      </c>
      <c r="M2158" s="108" t="s">
        <v>477</v>
      </c>
      <c r="N2158" s="118">
        <v>0</v>
      </c>
      <c r="O2158" s="108" t="s">
        <v>35</v>
      </c>
      <c r="P2158" s="108" t="s">
        <v>63</v>
      </c>
      <c r="Q2158" s="19">
        <v>43410</v>
      </c>
      <c r="R2158" s="46">
        <v>43581</v>
      </c>
      <c r="S2158" s="26">
        <v>44127</v>
      </c>
      <c r="T2158" s="16">
        <f t="shared" si="202"/>
        <v>546</v>
      </c>
      <c r="U2158" s="121">
        <v>1</v>
      </c>
      <c r="V2158" s="16">
        <v>0</v>
      </c>
      <c r="W2158" s="57">
        <v>0</v>
      </c>
      <c r="X2158" s="57"/>
      <c r="Y2158" s="57"/>
      <c r="Z2158" s="57"/>
      <c r="AA2158" s="5"/>
      <c r="AB2158" s="119" t="s">
        <v>45</v>
      </c>
    </row>
    <row r="2159" spans="1:28" ht="16">
      <c r="A2159" s="9">
        <v>3</v>
      </c>
      <c r="B2159" s="9">
        <v>2</v>
      </c>
      <c r="C2159" s="9">
        <v>2</v>
      </c>
      <c r="D2159" s="9" t="str">
        <f t="shared" si="200"/>
        <v>Dynan_K6_85.13_261_19A</v>
      </c>
      <c r="E2159" s="9" t="str">
        <f t="shared" si="201"/>
        <v>Dynan_K6_85.13_261_19A_Lung_Block</v>
      </c>
      <c r="F2159" s="282">
        <f t="shared" si="199"/>
        <v>15</v>
      </c>
      <c r="G2159" s="227">
        <v>1</v>
      </c>
      <c r="H2159" s="54" t="s">
        <v>469</v>
      </c>
      <c r="I2159" s="117" t="s">
        <v>483</v>
      </c>
      <c r="J2159" s="120">
        <v>85.13</v>
      </c>
      <c r="K2159" s="18" t="s">
        <v>33</v>
      </c>
      <c r="L2159" s="108">
        <v>261</v>
      </c>
      <c r="M2159" s="108" t="s">
        <v>477</v>
      </c>
      <c r="N2159" s="118">
        <v>0</v>
      </c>
      <c r="O2159" s="108" t="s">
        <v>35</v>
      </c>
      <c r="P2159" s="108" t="s">
        <v>63</v>
      </c>
      <c r="Q2159" s="19">
        <v>43410</v>
      </c>
      <c r="R2159" s="46">
        <v>43581</v>
      </c>
      <c r="S2159" s="26">
        <v>44127</v>
      </c>
      <c r="T2159" s="16">
        <f t="shared" si="202"/>
        <v>546</v>
      </c>
      <c r="U2159" s="121">
        <v>1</v>
      </c>
      <c r="V2159" s="16">
        <v>0</v>
      </c>
      <c r="W2159" s="57">
        <v>0</v>
      </c>
      <c r="X2159" s="57"/>
      <c r="Y2159" s="57"/>
      <c r="Z2159" s="57"/>
      <c r="AA2159" s="5"/>
      <c r="AB2159" s="119" t="s">
        <v>45</v>
      </c>
    </row>
    <row r="2160" spans="1:28" ht="16">
      <c r="A2160" s="9">
        <v>3</v>
      </c>
      <c r="B2160" s="9">
        <v>2</v>
      </c>
      <c r="C2160" s="9">
        <v>2</v>
      </c>
      <c r="D2160" s="9" t="str">
        <f t="shared" si="200"/>
        <v>Dynan_K6_89.13_262_19A</v>
      </c>
      <c r="E2160" s="9" t="str">
        <f t="shared" si="201"/>
        <v>Dynan_K6_89.13_262_19A_Lung_Block</v>
      </c>
      <c r="F2160" s="282">
        <f t="shared" si="199"/>
        <v>16</v>
      </c>
      <c r="G2160" s="227">
        <v>1</v>
      </c>
      <c r="H2160" s="54" t="s">
        <v>469</v>
      </c>
      <c r="I2160" s="117" t="s">
        <v>483</v>
      </c>
      <c r="J2160" s="120">
        <v>89.13</v>
      </c>
      <c r="K2160" s="18" t="s">
        <v>33</v>
      </c>
      <c r="L2160" s="108">
        <v>262</v>
      </c>
      <c r="M2160" s="108" t="s">
        <v>477</v>
      </c>
      <c r="N2160" s="118">
        <v>0</v>
      </c>
      <c r="O2160" s="108" t="s">
        <v>35</v>
      </c>
      <c r="P2160" s="108" t="s">
        <v>63</v>
      </c>
      <c r="Q2160" s="19">
        <v>43410</v>
      </c>
      <c r="R2160" s="46">
        <v>43581</v>
      </c>
      <c r="S2160" s="26">
        <v>44144</v>
      </c>
      <c r="T2160" s="16">
        <f t="shared" si="202"/>
        <v>563</v>
      </c>
      <c r="U2160" s="121">
        <v>1</v>
      </c>
      <c r="V2160" s="16">
        <v>0</v>
      </c>
      <c r="W2160" s="57">
        <v>0</v>
      </c>
      <c r="X2160" s="57"/>
      <c r="Y2160" s="57"/>
      <c r="Z2160" s="57"/>
      <c r="AA2160" s="5"/>
      <c r="AB2160" s="119" t="s">
        <v>45</v>
      </c>
    </row>
    <row r="2161" spans="1:28" ht="16">
      <c r="A2161" s="9">
        <v>3</v>
      </c>
      <c r="B2161" s="9">
        <v>2</v>
      </c>
      <c r="C2161" s="9">
        <v>2</v>
      </c>
      <c r="D2161" s="9" t="str">
        <f t="shared" si="200"/>
        <v>Dynan_K6_92.13_263_19A</v>
      </c>
      <c r="E2161" s="9" t="str">
        <f t="shared" si="201"/>
        <v>Dynan_K6_92.13_263_19A_Lung_Block</v>
      </c>
      <c r="F2161" s="282">
        <f t="shared" si="199"/>
        <v>17</v>
      </c>
      <c r="G2161" s="227">
        <v>1</v>
      </c>
      <c r="H2161" s="54" t="s">
        <v>469</v>
      </c>
      <c r="I2161" s="117" t="s">
        <v>483</v>
      </c>
      <c r="J2161" s="120">
        <v>92.13</v>
      </c>
      <c r="K2161" s="18" t="s">
        <v>33</v>
      </c>
      <c r="L2161" s="108">
        <v>263</v>
      </c>
      <c r="M2161" s="108" t="s">
        <v>477</v>
      </c>
      <c r="N2161" s="118">
        <v>0</v>
      </c>
      <c r="O2161" s="108" t="s">
        <v>35</v>
      </c>
      <c r="P2161" s="108" t="s">
        <v>63</v>
      </c>
      <c r="Q2161" s="19">
        <v>43410</v>
      </c>
      <c r="R2161" s="46">
        <v>43581</v>
      </c>
      <c r="S2161" s="26">
        <v>44132</v>
      </c>
      <c r="T2161" s="16">
        <f t="shared" si="202"/>
        <v>551</v>
      </c>
      <c r="U2161" s="121">
        <v>1</v>
      </c>
      <c r="V2161" s="16">
        <v>0</v>
      </c>
      <c r="W2161" s="57">
        <v>1</v>
      </c>
      <c r="X2161" s="57">
        <v>1</v>
      </c>
      <c r="Y2161" s="57"/>
      <c r="Z2161" s="57"/>
      <c r="AA2161" s="5"/>
      <c r="AB2161" s="119" t="s">
        <v>45</v>
      </c>
    </row>
    <row r="2162" spans="1:28" ht="16">
      <c r="A2162" s="9">
        <v>3</v>
      </c>
      <c r="B2162" s="9">
        <v>2</v>
      </c>
      <c r="C2162" s="9">
        <v>2</v>
      </c>
      <c r="D2162" s="9" t="str">
        <f t="shared" si="200"/>
        <v>Dynan_K6_93.13_263_19A</v>
      </c>
      <c r="E2162" s="9" t="str">
        <f t="shared" si="201"/>
        <v>Dynan_K6_93.13_263_19A_Lung_Block</v>
      </c>
      <c r="F2162" s="282">
        <f t="shared" si="199"/>
        <v>18</v>
      </c>
      <c r="G2162" s="227">
        <v>1</v>
      </c>
      <c r="H2162" s="54" t="s">
        <v>469</v>
      </c>
      <c r="I2162" s="117" t="s">
        <v>483</v>
      </c>
      <c r="J2162" s="120">
        <v>93.13</v>
      </c>
      <c r="K2162" s="18" t="s">
        <v>33</v>
      </c>
      <c r="L2162" s="108">
        <v>263</v>
      </c>
      <c r="M2162" s="108" t="s">
        <v>477</v>
      </c>
      <c r="N2162" s="118">
        <v>0</v>
      </c>
      <c r="O2162" s="108" t="s">
        <v>35</v>
      </c>
      <c r="P2162" s="108" t="s">
        <v>63</v>
      </c>
      <c r="Q2162" s="19">
        <v>43410</v>
      </c>
      <c r="R2162" s="46">
        <v>43581</v>
      </c>
      <c r="S2162" s="26">
        <v>44132</v>
      </c>
      <c r="T2162" s="16">
        <f t="shared" si="202"/>
        <v>551</v>
      </c>
      <c r="U2162" s="121">
        <v>1</v>
      </c>
      <c r="V2162" s="16">
        <v>0</v>
      </c>
      <c r="W2162" s="57">
        <v>0</v>
      </c>
      <c r="X2162" s="57"/>
      <c r="Y2162" s="57"/>
      <c r="Z2162" s="57"/>
      <c r="AA2162" s="5"/>
      <c r="AB2162" s="119" t="s">
        <v>45</v>
      </c>
    </row>
    <row r="2163" spans="1:28" ht="16">
      <c r="A2163" s="9">
        <v>3</v>
      </c>
      <c r="B2163" s="9">
        <v>2</v>
      </c>
      <c r="C2163" s="9">
        <v>2</v>
      </c>
      <c r="D2163" s="9" t="str">
        <f t="shared" si="200"/>
        <v>Dynan_K6_94.13_263_19A</v>
      </c>
      <c r="E2163" s="9" t="str">
        <f t="shared" si="201"/>
        <v>Dynan_K6_94.13_263_19A_Lung_Block</v>
      </c>
      <c r="F2163" s="282">
        <f t="shared" si="199"/>
        <v>19</v>
      </c>
      <c r="G2163" s="227">
        <v>1</v>
      </c>
      <c r="H2163" s="54" t="s">
        <v>469</v>
      </c>
      <c r="I2163" s="117" t="s">
        <v>483</v>
      </c>
      <c r="J2163" s="120">
        <v>94.13</v>
      </c>
      <c r="K2163" s="18" t="s">
        <v>33</v>
      </c>
      <c r="L2163" s="108">
        <v>263</v>
      </c>
      <c r="M2163" s="108" t="s">
        <v>477</v>
      </c>
      <c r="N2163" s="118">
        <v>0</v>
      </c>
      <c r="O2163" s="108" t="s">
        <v>35</v>
      </c>
      <c r="P2163" s="108" t="s">
        <v>63</v>
      </c>
      <c r="Q2163" s="19">
        <v>43410</v>
      </c>
      <c r="R2163" s="46">
        <v>43581</v>
      </c>
      <c r="S2163" s="26">
        <v>44132</v>
      </c>
      <c r="T2163" s="16">
        <f t="shared" si="202"/>
        <v>551</v>
      </c>
      <c r="U2163" s="121">
        <v>1</v>
      </c>
      <c r="V2163" s="16">
        <v>0</v>
      </c>
      <c r="W2163" s="57">
        <v>0</v>
      </c>
      <c r="X2163" s="57"/>
      <c r="Y2163" s="57"/>
      <c r="Z2163" s="57"/>
      <c r="AA2163" s="5"/>
      <c r="AB2163" s="119" t="s">
        <v>45</v>
      </c>
    </row>
    <row r="2164" spans="1:28" ht="16">
      <c r="A2164" s="9">
        <v>3</v>
      </c>
      <c r="B2164" s="9">
        <v>2</v>
      </c>
      <c r="C2164" s="9">
        <v>2</v>
      </c>
      <c r="D2164" s="9" t="str">
        <f t="shared" si="200"/>
        <v>Dynan_K6_95.13_263_19A</v>
      </c>
      <c r="E2164" s="9" t="str">
        <f t="shared" si="201"/>
        <v>Dynan_K6_95.13_263_19A_Lung_Block</v>
      </c>
      <c r="F2164" s="282">
        <f t="shared" si="199"/>
        <v>20</v>
      </c>
      <c r="G2164" s="227">
        <v>1</v>
      </c>
      <c r="H2164" s="54" t="s">
        <v>469</v>
      </c>
      <c r="I2164" s="117" t="s">
        <v>483</v>
      </c>
      <c r="J2164" s="120">
        <v>95.13</v>
      </c>
      <c r="K2164" s="18" t="s">
        <v>33</v>
      </c>
      <c r="L2164" s="108">
        <v>263</v>
      </c>
      <c r="M2164" s="108" t="s">
        <v>477</v>
      </c>
      <c r="N2164" s="118">
        <v>0</v>
      </c>
      <c r="O2164" s="108" t="s">
        <v>35</v>
      </c>
      <c r="P2164" s="108" t="s">
        <v>63</v>
      </c>
      <c r="Q2164" s="19">
        <v>43410</v>
      </c>
      <c r="R2164" s="46">
        <v>43581</v>
      </c>
      <c r="S2164" s="26">
        <v>44132</v>
      </c>
      <c r="T2164" s="16">
        <f t="shared" si="202"/>
        <v>551</v>
      </c>
      <c r="U2164" s="121">
        <v>1</v>
      </c>
      <c r="V2164" s="16">
        <v>0</v>
      </c>
      <c r="W2164" s="57">
        <v>0</v>
      </c>
      <c r="X2164" s="57"/>
      <c r="Y2164" s="57"/>
      <c r="Z2164" s="57">
        <v>1</v>
      </c>
      <c r="AA2164" s="5" t="s">
        <v>485</v>
      </c>
      <c r="AB2164" s="119" t="s">
        <v>45</v>
      </c>
    </row>
    <row r="2165" spans="1:28" ht="16">
      <c r="A2165" s="9">
        <v>3</v>
      </c>
      <c r="B2165" s="9">
        <v>2</v>
      </c>
      <c r="C2165" s="9">
        <v>2</v>
      </c>
      <c r="D2165" s="9" t="str">
        <f t="shared" si="200"/>
        <v>Dynan_K6_106.13_266_19A</v>
      </c>
      <c r="E2165" s="9" t="str">
        <f t="shared" si="201"/>
        <v>Dynan_K6_106.13_266_19A_Lung_Block</v>
      </c>
      <c r="F2165" s="282">
        <f t="shared" si="199"/>
        <v>21</v>
      </c>
      <c r="G2165" s="227">
        <v>1</v>
      </c>
      <c r="H2165" s="54" t="s">
        <v>469</v>
      </c>
      <c r="I2165" s="117" t="s">
        <v>483</v>
      </c>
      <c r="J2165" s="120">
        <v>106.13</v>
      </c>
      <c r="K2165" s="18" t="s">
        <v>33</v>
      </c>
      <c r="L2165" s="108">
        <v>266</v>
      </c>
      <c r="M2165" s="108" t="s">
        <v>477</v>
      </c>
      <c r="N2165" s="118">
        <v>0</v>
      </c>
      <c r="O2165" s="108" t="s">
        <v>35</v>
      </c>
      <c r="P2165" s="108" t="s">
        <v>63</v>
      </c>
      <c r="Q2165" s="19">
        <v>43410</v>
      </c>
      <c r="R2165" s="46">
        <v>43581</v>
      </c>
      <c r="S2165" s="26">
        <v>44132</v>
      </c>
      <c r="T2165" s="16">
        <f t="shared" si="202"/>
        <v>551</v>
      </c>
      <c r="U2165" s="121">
        <v>1</v>
      </c>
      <c r="V2165" s="16">
        <v>0</v>
      </c>
      <c r="W2165" s="57">
        <v>1</v>
      </c>
      <c r="X2165" s="57">
        <v>1</v>
      </c>
      <c r="Y2165" s="57"/>
      <c r="Z2165" s="57"/>
      <c r="AA2165" s="5"/>
      <c r="AB2165" s="119" t="s">
        <v>45</v>
      </c>
    </row>
    <row r="2166" spans="1:28" ht="16">
      <c r="A2166" s="9">
        <v>3</v>
      </c>
      <c r="B2166" s="9">
        <v>2</v>
      </c>
      <c r="C2166" s="9">
        <v>2</v>
      </c>
      <c r="D2166" s="9" t="str">
        <f t="shared" si="200"/>
        <v>Dynan_K6_107.13_266_19A</v>
      </c>
      <c r="E2166" s="9" t="str">
        <f t="shared" si="201"/>
        <v>Dynan_K6_107.13_266_19A_Lung_Block</v>
      </c>
      <c r="F2166" s="282">
        <f t="shared" si="199"/>
        <v>22</v>
      </c>
      <c r="G2166" s="227">
        <v>1</v>
      </c>
      <c r="H2166" s="54" t="s">
        <v>469</v>
      </c>
      <c r="I2166" s="117" t="s">
        <v>483</v>
      </c>
      <c r="J2166" s="120">
        <v>107.13</v>
      </c>
      <c r="K2166" s="18" t="s">
        <v>33</v>
      </c>
      <c r="L2166" s="108">
        <v>266</v>
      </c>
      <c r="M2166" s="108" t="s">
        <v>477</v>
      </c>
      <c r="N2166" s="118">
        <v>0</v>
      </c>
      <c r="O2166" s="108" t="s">
        <v>35</v>
      </c>
      <c r="P2166" s="108" t="s">
        <v>63</v>
      </c>
      <c r="Q2166" s="19">
        <v>43410</v>
      </c>
      <c r="R2166" s="46">
        <v>43581</v>
      </c>
      <c r="S2166" s="26">
        <v>44132</v>
      </c>
      <c r="T2166" s="16">
        <f t="shared" si="202"/>
        <v>551</v>
      </c>
      <c r="U2166" s="121">
        <v>1</v>
      </c>
      <c r="V2166" s="16">
        <v>0</v>
      </c>
      <c r="W2166" s="57">
        <v>0</v>
      </c>
      <c r="X2166" s="57"/>
      <c r="Y2166" s="57"/>
      <c r="Z2166" s="57">
        <v>1</v>
      </c>
      <c r="AA2166" s="5" t="s">
        <v>82</v>
      </c>
      <c r="AB2166" s="119" t="s">
        <v>45</v>
      </c>
    </row>
    <row r="2167" spans="1:28" ht="16">
      <c r="A2167" s="9">
        <v>3</v>
      </c>
      <c r="B2167" s="9">
        <v>2</v>
      </c>
      <c r="C2167" s="9">
        <v>2</v>
      </c>
      <c r="D2167" s="9" t="str">
        <f t="shared" si="200"/>
        <v>Dynan_K6_108.13_266_19A</v>
      </c>
      <c r="E2167" s="9" t="str">
        <f t="shared" si="201"/>
        <v>Dynan_K6_108.13_266_19A_Lung_Block</v>
      </c>
      <c r="F2167" s="282">
        <f t="shared" si="199"/>
        <v>23</v>
      </c>
      <c r="G2167" s="227">
        <v>1</v>
      </c>
      <c r="H2167" s="54" t="s">
        <v>469</v>
      </c>
      <c r="I2167" s="117" t="s">
        <v>483</v>
      </c>
      <c r="J2167" s="120">
        <v>108.13</v>
      </c>
      <c r="K2167" s="18" t="s">
        <v>33</v>
      </c>
      <c r="L2167" s="108">
        <v>266</v>
      </c>
      <c r="M2167" s="108" t="s">
        <v>477</v>
      </c>
      <c r="N2167" s="118">
        <v>0</v>
      </c>
      <c r="O2167" s="108" t="s">
        <v>35</v>
      </c>
      <c r="P2167" s="108" t="s">
        <v>63</v>
      </c>
      <c r="Q2167" s="19">
        <v>43410</v>
      </c>
      <c r="R2167" s="46">
        <v>43581</v>
      </c>
      <c r="S2167" s="26">
        <v>44132</v>
      </c>
      <c r="T2167" s="16">
        <f t="shared" si="202"/>
        <v>551</v>
      </c>
      <c r="U2167" s="121">
        <v>1</v>
      </c>
      <c r="V2167" s="16">
        <v>0</v>
      </c>
      <c r="W2167" s="57">
        <v>0</v>
      </c>
      <c r="X2167" s="57"/>
      <c r="Y2167" s="57"/>
      <c r="Z2167" s="57"/>
      <c r="AA2167" s="5"/>
      <c r="AB2167" s="119" t="s">
        <v>45</v>
      </c>
    </row>
    <row r="2168" spans="1:28" ht="16">
      <c r="A2168" s="9">
        <v>3</v>
      </c>
      <c r="B2168" s="9">
        <v>2</v>
      </c>
      <c r="C2168" s="9">
        <v>2</v>
      </c>
      <c r="D2168" s="9" t="str">
        <f t="shared" si="200"/>
        <v>Dynan_K6_109.13_266_19A</v>
      </c>
      <c r="E2168" s="9" t="str">
        <f t="shared" si="201"/>
        <v>Dynan_K6_109.13_266_19A_Lung_Block</v>
      </c>
      <c r="F2168" s="282">
        <f t="shared" si="199"/>
        <v>24</v>
      </c>
      <c r="G2168" s="227">
        <v>1</v>
      </c>
      <c r="H2168" s="54" t="s">
        <v>469</v>
      </c>
      <c r="I2168" s="117" t="s">
        <v>483</v>
      </c>
      <c r="J2168" s="120">
        <v>109.13</v>
      </c>
      <c r="K2168" s="18" t="s">
        <v>33</v>
      </c>
      <c r="L2168" s="108">
        <v>266</v>
      </c>
      <c r="M2168" s="108" t="s">
        <v>477</v>
      </c>
      <c r="N2168" s="118">
        <v>0</v>
      </c>
      <c r="O2168" s="108" t="s">
        <v>35</v>
      </c>
      <c r="P2168" s="108" t="s">
        <v>63</v>
      </c>
      <c r="Q2168" s="19">
        <v>43410</v>
      </c>
      <c r="R2168" s="46">
        <v>43581</v>
      </c>
      <c r="S2168" s="26">
        <v>44132</v>
      </c>
      <c r="T2168" s="16">
        <f t="shared" si="202"/>
        <v>551</v>
      </c>
      <c r="U2168" s="121">
        <v>1</v>
      </c>
      <c r="V2168" s="16">
        <v>0</v>
      </c>
      <c r="W2168" s="57">
        <v>0</v>
      </c>
      <c r="X2168" s="57"/>
      <c r="Y2168" s="57"/>
      <c r="Z2168" s="57"/>
      <c r="AA2168" s="5"/>
      <c r="AB2168" s="119" t="s">
        <v>45</v>
      </c>
    </row>
    <row r="2169" spans="1:28" ht="16">
      <c r="A2169" s="9">
        <v>3</v>
      </c>
      <c r="B2169" s="9">
        <v>2</v>
      </c>
      <c r="C2169" s="9">
        <v>2</v>
      </c>
      <c r="D2169" s="9" t="str">
        <f t="shared" si="200"/>
        <v>Dynan_K6_111.13_267_19A</v>
      </c>
      <c r="E2169" s="9" t="str">
        <f t="shared" si="201"/>
        <v>Dynan_K6_111.13_267_19A_Lung_Block</v>
      </c>
      <c r="F2169" s="282">
        <f t="shared" si="199"/>
        <v>25</v>
      </c>
      <c r="G2169" s="227">
        <v>1</v>
      </c>
      <c r="H2169" s="54" t="s">
        <v>469</v>
      </c>
      <c r="I2169" s="117" t="s">
        <v>483</v>
      </c>
      <c r="J2169" s="120">
        <v>111.13</v>
      </c>
      <c r="K2169" s="18" t="s">
        <v>33</v>
      </c>
      <c r="L2169" s="108">
        <v>267</v>
      </c>
      <c r="M2169" s="108" t="s">
        <v>477</v>
      </c>
      <c r="N2169" s="118">
        <v>0</v>
      </c>
      <c r="O2169" s="108" t="s">
        <v>35</v>
      </c>
      <c r="P2169" s="108" t="s">
        <v>63</v>
      </c>
      <c r="Q2169" s="19">
        <v>43410</v>
      </c>
      <c r="R2169" s="46">
        <v>43581</v>
      </c>
      <c r="S2169" s="26">
        <v>44139</v>
      </c>
      <c r="T2169" s="16">
        <f t="shared" si="202"/>
        <v>558</v>
      </c>
      <c r="U2169" s="121">
        <v>1</v>
      </c>
      <c r="V2169" s="16">
        <v>0</v>
      </c>
      <c r="W2169" s="57">
        <v>0</v>
      </c>
      <c r="X2169" s="57"/>
      <c r="Y2169" s="57"/>
      <c r="Z2169" s="57"/>
      <c r="AA2169" s="5"/>
      <c r="AB2169" s="119" t="s">
        <v>45</v>
      </c>
    </row>
    <row r="2170" spans="1:28" ht="16">
      <c r="A2170" s="9">
        <v>3</v>
      </c>
      <c r="B2170" s="9">
        <v>2</v>
      </c>
      <c r="C2170" s="9">
        <v>2</v>
      </c>
      <c r="D2170" s="9" t="str">
        <f t="shared" si="200"/>
        <v>Dynan_K6_112.13_267_19A</v>
      </c>
      <c r="E2170" s="9" t="str">
        <f t="shared" si="201"/>
        <v>Dynan_K6_112.13_267_19A_Lung_Block</v>
      </c>
      <c r="F2170" s="282">
        <f t="shared" si="199"/>
        <v>26</v>
      </c>
      <c r="G2170" s="227">
        <v>1</v>
      </c>
      <c r="H2170" s="54" t="s">
        <v>469</v>
      </c>
      <c r="I2170" s="117" t="s">
        <v>483</v>
      </c>
      <c r="J2170" s="120">
        <v>112.13</v>
      </c>
      <c r="K2170" s="18" t="s">
        <v>33</v>
      </c>
      <c r="L2170" s="108">
        <v>267</v>
      </c>
      <c r="M2170" s="108" t="s">
        <v>477</v>
      </c>
      <c r="N2170" s="118">
        <v>0</v>
      </c>
      <c r="O2170" s="108" t="s">
        <v>35</v>
      </c>
      <c r="P2170" s="108" t="s">
        <v>63</v>
      </c>
      <c r="Q2170" s="19">
        <v>43410</v>
      </c>
      <c r="R2170" s="46">
        <v>43581</v>
      </c>
      <c r="S2170" s="26">
        <v>44139</v>
      </c>
      <c r="T2170" s="16">
        <f t="shared" si="202"/>
        <v>558</v>
      </c>
      <c r="U2170" s="121">
        <v>1</v>
      </c>
      <c r="V2170" s="16">
        <v>0</v>
      </c>
      <c r="W2170" s="57">
        <v>1</v>
      </c>
      <c r="X2170" s="57">
        <v>1</v>
      </c>
      <c r="Y2170" s="57"/>
      <c r="Z2170" s="57"/>
      <c r="AA2170" s="5"/>
      <c r="AB2170" s="119" t="s">
        <v>45</v>
      </c>
    </row>
    <row r="2171" spans="1:28" ht="16">
      <c r="A2171" s="9">
        <v>3</v>
      </c>
      <c r="B2171" s="9">
        <v>2</v>
      </c>
      <c r="C2171" s="9">
        <v>2</v>
      </c>
      <c r="D2171" s="9" t="str">
        <f t="shared" si="200"/>
        <v>Dynan_K6_113.13_267_19A</v>
      </c>
      <c r="E2171" s="9" t="str">
        <f t="shared" si="201"/>
        <v>Dynan_K6_113.13_267_19A_Lung_Block</v>
      </c>
      <c r="F2171" s="282">
        <f t="shared" si="199"/>
        <v>27</v>
      </c>
      <c r="G2171" s="227">
        <v>1</v>
      </c>
      <c r="H2171" s="54" t="s">
        <v>469</v>
      </c>
      <c r="I2171" s="117" t="s">
        <v>483</v>
      </c>
      <c r="J2171" s="120">
        <v>113.13</v>
      </c>
      <c r="K2171" s="18" t="s">
        <v>33</v>
      </c>
      <c r="L2171" s="108">
        <v>267</v>
      </c>
      <c r="M2171" s="108" t="s">
        <v>477</v>
      </c>
      <c r="N2171" s="118">
        <v>0</v>
      </c>
      <c r="O2171" s="108" t="s">
        <v>35</v>
      </c>
      <c r="P2171" s="108" t="s">
        <v>63</v>
      </c>
      <c r="Q2171" s="19">
        <v>43410</v>
      </c>
      <c r="R2171" s="46">
        <v>43581</v>
      </c>
      <c r="S2171" s="26">
        <v>44139</v>
      </c>
      <c r="T2171" s="16">
        <f t="shared" si="202"/>
        <v>558</v>
      </c>
      <c r="U2171" s="121">
        <v>1</v>
      </c>
      <c r="V2171" s="16">
        <v>0</v>
      </c>
      <c r="W2171" s="57">
        <v>1</v>
      </c>
      <c r="X2171" s="57">
        <v>1</v>
      </c>
      <c r="Y2171" s="57"/>
      <c r="Z2171" s="57"/>
      <c r="AA2171" s="5"/>
      <c r="AB2171" s="119" t="s">
        <v>45</v>
      </c>
    </row>
    <row r="2172" spans="1:28" ht="16">
      <c r="A2172" s="9">
        <v>3</v>
      </c>
      <c r="B2172" s="9">
        <v>2</v>
      </c>
      <c r="C2172" s="9">
        <v>2</v>
      </c>
      <c r="D2172" s="9" t="str">
        <f t="shared" si="200"/>
        <v>Dynan_K6_114.13_267_19A</v>
      </c>
      <c r="E2172" s="9" t="str">
        <f t="shared" si="201"/>
        <v>Dynan_K6_114.13_267_19A_Lung_Block</v>
      </c>
      <c r="F2172" s="282">
        <f t="shared" si="199"/>
        <v>28</v>
      </c>
      <c r="G2172" s="227">
        <v>1</v>
      </c>
      <c r="H2172" s="54" t="s">
        <v>469</v>
      </c>
      <c r="I2172" s="117" t="s">
        <v>483</v>
      </c>
      <c r="J2172" s="120">
        <v>114.13</v>
      </c>
      <c r="K2172" s="18" t="s">
        <v>33</v>
      </c>
      <c r="L2172" s="108">
        <v>267</v>
      </c>
      <c r="M2172" s="108" t="s">
        <v>477</v>
      </c>
      <c r="N2172" s="118">
        <v>0</v>
      </c>
      <c r="O2172" s="108" t="s">
        <v>35</v>
      </c>
      <c r="P2172" s="108" t="s">
        <v>63</v>
      </c>
      <c r="Q2172" s="19">
        <v>43410</v>
      </c>
      <c r="R2172" s="46">
        <v>43581</v>
      </c>
      <c r="S2172" s="26">
        <v>44139</v>
      </c>
      <c r="T2172" s="16">
        <f t="shared" si="202"/>
        <v>558</v>
      </c>
      <c r="U2172" s="121">
        <v>1</v>
      </c>
      <c r="V2172" s="16">
        <v>0</v>
      </c>
      <c r="W2172" s="57">
        <v>0</v>
      </c>
      <c r="X2172" s="57"/>
      <c r="Y2172" s="57"/>
      <c r="Z2172" s="57">
        <v>1</v>
      </c>
      <c r="AA2172" s="5" t="s">
        <v>486</v>
      </c>
      <c r="AB2172" s="119" t="s">
        <v>45</v>
      </c>
    </row>
    <row r="2173" spans="1:28" ht="16">
      <c r="A2173" s="9">
        <v>3</v>
      </c>
      <c r="B2173" s="9">
        <v>2</v>
      </c>
      <c r="C2173" s="9">
        <v>2</v>
      </c>
      <c r="D2173" s="9" t="str">
        <f t="shared" si="200"/>
        <v>Dynan_K6_115.13_267_19A</v>
      </c>
      <c r="E2173" s="9" t="str">
        <f t="shared" si="201"/>
        <v>Dynan_K6_115.13_267_19A_Lung_Block</v>
      </c>
      <c r="F2173" s="282">
        <f t="shared" si="199"/>
        <v>29</v>
      </c>
      <c r="G2173" s="227">
        <v>1</v>
      </c>
      <c r="H2173" s="54" t="s">
        <v>469</v>
      </c>
      <c r="I2173" s="117" t="s">
        <v>483</v>
      </c>
      <c r="J2173" s="120">
        <v>115.13</v>
      </c>
      <c r="K2173" s="18" t="s">
        <v>33</v>
      </c>
      <c r="L2173" s="108">
        <v>267</v>
      </c>
      <c r="M2173" s="108" t="s">
        <v>477</v>
      </c>
      <c r="N2173" s="118">
        <v>0</v>
      </c>
      <c r="O2173" s="108" t="s">
        <v>35</v>
      </c>
      <c r="P2173" s="108" t="s">
        <v>63</v>
      </c>
      <c r="Q2173" s="19">
        <v>43410</v>
      </c>
      <c r="R2173" s="46">
        <v>43581</v>
      </c>
      <c r="S2173" s="26">
        <v>44139</v>
      </c>
      <c r="T2173" s="16">
        <f t="shared" si="202"/>
        <v>558</v>
      </c>
      <c r="U2173" s="121">
        <v>1</v>
      </c>
      <c r="V2173" s="16">
        <v>0</v>
      </c>
      <c r="W2173" s="57">
        <v>0</v>
      </c>
      <c r="X2173" s="57"/>
      <c r="Y2173" s="57"/>
      <c r="Z2173" s="57"/>
      <c r="AA2173" s="5"/>
      <c r="AB2173" s="119" t="s">
        <v>45</v>
      </c>
    </row>
    <row r="2174" spans="1:28" ht="16">
      <c r="A2174" s="9">
        <v>3</v>
      </c>
      <c r="B2174" s="9">
        <v>2</v>
      </c>
      <c r="C2174" s="9">
        <v>2</v>
      </c>
      <c r="D2174" s="9" t="str">
        <f t="shared" si="200"/>
        <v>Dynan_K6_116.13_268_19A</v>
      </c>
      <c r="E2174" s="9" t="str">
        <f t="shared" si="201"/>
        <v>Dynan_K6_116.13_268_19A_Lung_Block</v>
      </c>
      <c r="F2174" s="282">
        <f t="shared" si="199"/>
        <v>30</v>
      </c>
      <c r="G2174" s="227">
        <v>1</v>
      </c>
      <c r="H2174" s="54" t="s">
        <v>469</v>
      </c>
      <c r="I2174" s="117" t="s">
        <v>483</v>
      </c>
      <c r="J2174" s="120">
        <v>116.13</v>
      </c>
      <c r="K2174" s="18" t="s">
        <v>33</v>
      </c>
      <c r="L2174" s="108">
        <v>268</v>
      </c>
      <c r="M2174" s="108" t="s">
        <v>477</v>
      </c>
      <c r="N2174" s="118">
        <v>0</v>
      </c>
      <c r="O2174" s="108" t="s">
        <v>35</v>
      </c>
      <c r="P2174" s="108" t="s">
        <v>63</v>
      </c>
      <c r="Q2174" s="19">
        <v>43410</v>
      </c>
      <c r="R2174" s="46">
        <v>43581</v>
      </c>
      <c r="S2174" s="26">
        <v>44139</v>
      </c>
      <c r="T2174" s="16">
        <f t="shared" si="202"/>
        <v>558</v>
      </c>
      <c r="U2174" s="121">
        <v>1</v>
      </c>
      <c r="V2174" s="16">
        <v>0</v>
      </c>
      <c r="W2174" s="57">
        <v>0</v>
      </c>
      <c r="X2174" s="57"/>
      <c r="Y2174" s="57"/>
      <c r="Z2174" s="57"/>
      <c r="AA2174" s="5"/>
      <c r="AB2174" s="119" t="s">
        <v>45</v>
      </c>
    </row>
    <row r="2175" spans="1:28" ht="16">
      <c r="A2175" s="9">
        <v>3</v>
      </c>
      <c r="B2175" s="9">
        <v>2</v>
      </c>
      <c r="C2175" s="9">
        <v>2</v>
      </c>
      <c r="D2175" s="9" t="str">
        <f t="shared" si="200"/>
        <v>Dynan_K6_117.13_268_19A</v>
      </c>
      <c r="E2175" s="9" t="str">
        <f t="shared" si="201"/>
        <v>Dynan_K6_117.13_268_19A_Lung_Block</v>
      </c>
      <c r="F2175" s="282">
        <f t="shared" si="199"/>
        <v>31</v>
      </c>
      <c r="G2175" s="227">
        <v>1</v>
      </c>
      <c r="H2175" s="54" t="s">
        <v>469</v>
      </c>
      <c r="I2175" s="117" t="s">
        <v>483</v>
      </c>
      <c r="J2175" s="120">
        <v>117.13</v>
      </c>
      <c r="K2175" s="18" t="s">
        <v>33</v>
      </c>
      <c r="L2175" s="108">
        <v>268</v>
      </c>
      <c r="M2175" s="108" t="s">
        <v>477</v>
      </c>
      <c r="N2175" s="118">
        <v>0</v>
      </c>
      <c r="O2175" s="108" t="s">
        <v>35</v>
      </c>
      <c r="P2175" s="108" t="s">
        <v>63</v>
      </c>
      <c r="Q2175" s="19">
        <v>43410</v>
      </c>
      <c r="R2175" s="46">
        <v>43581</v>
      </c>
      <c r="S2175" s="26">
        <v>44139</v>
      </c>
      <c r="T2175" s="16">
        <f t="shared" si="202"/>
        <v>558</v>
      </c>
      <c r="U2175" s="121">
        <v>1</v>
      </c>
      <c r="V2175" s="16">
        <v>0</v>
      </c>
      <c r="W2175" s="57">
        <v>0</v>
      </c>
      <c r="X2175" s="57"/>
      <c r="Y2175" s="57"/>
      <c r="Z2175" s="57">
        <v>1</v>
      </c>
      <c r="AA2175" s="5" t="s">
        <v>481</v>
      </c>
      <c r="AB2175" s="119" t="s">
        <v>45</v>
      </c>
    </row>
    <row r="2176" spans="1:28" ht="16">
      <c r="A2176" s="9">
        <v>3</v>
      </c>
      <c r="B2176" s="9">
        <v>2</v>
      </c>
      <c r="C2176" s="9">
        <v>3</v>
      </c>
      <c r="D2176" s="9" t="str">
        <f t="shared" si="200"/>
        <v>Dynan_K6_118.13_268_19A</v>
      </c>
      <c r="E2176" s="9" t="str">
        <f t="shared" si="201"/>
        <v>Dynan_K6_118.13_268_19A_Lung_Block</v>
      </c>
      <c r="F2176" s="282">
        <f>1</f>
        <v>1</v>
      </c>
      <c r="G2176" s="227">
        <v>1</v>
      </c>
      <c r="H2176" s="54" t="s">
        <v>469</v>
      </c>
      <c r="I2176" s="117" t="s">
        <v>483</v>
      </c>
      <c r="J2176" s="120">
        <v>118.13</v>
      </c>
      <c r="K2176" s="18" t="s">
        <v>33</v>
      </c>
      <c r="L2176" s="108">
        <v>268</v>
      </c>
      <c r="M2176" s="108" t="s">
        <v>477</v>
      </c>
      <c r="N2176" s="118">
        <v>0</v>
      </c>
      <c r="O2176" s="108" t="s">
        <v>35</v>
      </c>
      <c r="P2176" s="108" t="s">
        <v>63</v>
      </c>
      <c r="Q2176" s="19">
        <v>43410</v>
      </c>
      <c r="R2176" s="46">
        <v>43581</v>
      </c>
      <c r="S2176" s="26">
        <v>44139</v>
      </c>
      <c r="T2176" s="16">
        <f t="shared" si="202"/>
        <v>558</v>
      </c>
      <c r="U2176" s="121">
        <v>1</v>
      </c>
      <c r="V2176" s="16">
        <v>0</v>
      </c>
      <c r="W2176" s="57">
        <v>1</v>
      </c>
      <c r="X2176" s="57">
        <v>1</v>
      </c>
      <c r="Y2176" s="57"/>
      <c r="Z2176" s="57"/>
      <c r="AA2176" s="5"/>
      <c r="AB2176" s="119" t="s">
        <v>45</v>
      </c>
    </row>
    <row r="2177" spans="1:28" ht="16">
      <c r="A2177" s="9">
        <v>3</v>
      </c>
      <c r="B2177" s="9">
        <v>2</v>
      </c>
      <c r="C2177" s="9">
        <v>3</v>
      </c>
      <c r="D2177" s="9" t="str">
        <f t="shared" si="200"/>
        <v>Dynan_K6_119.13_268_19A</v>
      </c>
      <c r="E2177" s="9" t="str">
        <f t="shared" si="201"/>
        <v>Dynan_K6_119.13_268_19A_Lung_Block</v>
      </c>
      <c r="F2177" s="282">
        <f>F2176+1</f>
        <v>2</v>
      </c>
      <c r="G2177" s="227">
        <v>1</v>
      </c>
      <c r="H2177" s="54" t="s">
        <v>469</v>
      </c>
      <c r="I2177" s="117" t="s">
        <v>483</v>
      </c>
      <c r="J2177" s="120">
        <v>119.13</v>
      </c>
      <c r="K2177" s="18" t="s">
        <v>33</v>
      </c>
      <c r="L2177" s="108">
        <v>268</v>
      </c>
      <c r="M2177" s="108" t="s">
        <v>477</v>
      </c>
      <c r="N2177" s="118">
        <v>0</v>
      </c>
      <c r="O2177" s="108" t="s">
        <v>35</v>
      </c>
      <c r="P2177" s="108" t="s">
        <v>63</v>
      </c>
      <c r="Q2177" s="19">
        <v>43410</v>
      </c>
      <c r="R2177" s="46">
        <v>43581</v>
      </c>
      <c r="S2177" s="26">
        <v>44139</v>
      </c>
      <c r="T2177" s="16">
        <f t="shared" si="202"/>
        <v>558</v>
      </c>
      <c r="U2177" s="121">
        <v>1</v>
      </c>
      <c r="V2177" s="16">
        <v>0</v>
      </c>
      <c r="W2177" s="57">
        <v>0</v>
      </c>
      <c r="X2177" s="57"/>
      <c r="Y2177" s="57"/>
      <c r="Z2177" s="57"/>
      <c r="AA2177" s="5"/>
      <c r="AB2177" s="119" t="s">
        <v>45</v>
      </c>
    </row>
    <row r="2178" spans="1:28" ht="16">
      <c r="A2178" s="9">
        <v>3</v>
      </c>
      <c r="B2178" s="9">
        <v>2</v>
      </c>
      <c r="C2178" s="9">
        <v>3</v>
      </c>
      <c r="D2178" s="9" t="str">
        <f t="shared" si="200"/>
        <v>Dynan_K6_120.13_268_19A</v>
      </c>
      <c r="E2178" s="9" t="str">
        <f t="shared" si="201"/>
        <v>Dynan_K6_120.13_268_19A_Lung_Block</v>
      </c>
      <c r="F2178" s="282">
        <f t="shared" ref="F2178:F2204" si="203">F2177+1</f>
        <v>3</v>
      </c>
      <c r="G2178" s="227">
        <v>1</v>
      </c>
      <c r="H2178" s="54" t="s">
        <v>469</v>
      </c>
      <c r="I2178" s="117" t="s">
        <v>483</v>
      </c>
      <c r="J2178" s="120">
        <v>120.13</v>
      </c>
      <c r="K2178" s="18" t="s">
        <v>33</v>
      </c>
      <c r="L2178" s="108">
        <v>268</v>
      </c>
      <c r="M2178" s="108" t="s">
        <v>477</v>
      </c>
      <c r="N2178" s="118">
        <v>0</v>
      </c>
      <c r="O2178" s="108" t="s">
        <v>35</v>
      </c>
      <c r="P2178" s="108" t="s">
        <v>63</v>
      </c>
      <c r="Q2178" s="19">
        <v>43410</v>
      </c>
      <c r="R2178" s="46">
        <v>43581</v>
      </c>
      <c r="S2178" s="26">
        <v>44139</v>
      </c>
      <c r="T2178" s="16">
        <f t="shared" si="202"/>
        <v>558</v>
      </c>
      <c r="U2178" s="121">
        <v>1</v>
      </c>
      <c r="V2178" s="16">
        <v>0</v>
      </c>
      <c r="W2178" s="57">
        <v>0</v>
      </c>
      <c r="X2178" s="57"/>
      <c r="Y2178" s="57"/>
      <c r="Z2178" s="57"/>
      <c r="AA2178" s="5" t="s">
        <v>487</v>
      </c>
      <c r="AB2178" s="119" t="s">
        <v>45</v>
      </c>
    </row>
    <row r="2179" spans="1:28" ht="16">
      <c r="A2179" s="9">
        <v>3</v>
      </c>
      <c r="B2179" s="9">
        <v>2</v>
      </c>
      <c r="C2179" s="9">
        <v>3</v>
      </c>
      <c r="D2179" s="9" t="str">
        <f t="shared" si="200"/>
        <v>Dynan_K6_123.13_269_19A</v>
      </c>
      <c r="E2179" s="9" t="str">
        <f t="shared" si="201"/>
        <v>Dynan_K6_123.13_269_19A_Lung_Block</v>
      </c>
      <c r="F2179" s="282">
        <f t="shared" si="203"/>
        <v>4</v>
      </c>
      <c r="G2179" s="227">
        <v>1</v>
      </c>
      <c r="H2179" s="54" t="s">
        <v>469</v>
      </c>
      <c r="I2179" s="117" t="s">
        <v>483</v>
      </c>
      <c r="J2179" s="120">
        <v>123.13</v>
      </c>
      <c r="K2179" s="18" t="s">
        <v>33</v>
      </c>
      <c r="L2179" s="108">
        <v>269</v>
      </c>
      <c r="M2179" s="108" t="s">
        <v>477</v>
      </c>
      <c r="N2179" s="118">
        <v>0</v>
      </c>
      <c r="O2179" s="108" t="s">
        <v>35</v>
      </c>
      <c r="P2179" s="108" t="s">
        <v>63</v>
      </c>
      <c r="Q2179" s="19">
        <v>43410</v>
      </c>
      <c r="R2179" s="46">
        <v>43581</v>
      </c>
      <c r="S2179" s="26">
        <v>44139</v>
      </c>
      <c r="T2179" s="16">
        <f t="shared" si="202"/>
        <v>558</v>
      </c>
      <c r="U2179" s="121">
        <v>1</v>
      </c>
      <c r="V2179" s="16">
        <v>0</v>
      </c>
      <c r="W2179" s="57">
        <v>0</v>
      </c>
      <c r="X2179" s="57"/>
      <c r="Y2179" s="57"/>
      <c r="Z2179" s="57"/>
      <c r="AA2179" s="5" t="s">
        <v>488</v>
      </c>
      <c r="AB2179" s="119" t="s">
        <v>45</v>
      </c>
    </row>
    <row r="2180" spans="1:28" ht="16">
      <c r="A2180" s="9">
        <v>3</v>
      </c>
      <c r="B2180" s="9">
        <v>2</v>
      </c>
      <c r="C2180" s="9">
        <v>3</v>
      </c>
      <c r="D2180" s="9" t="str">
        <f t="shared" si="200"/>
        <v>Dynan_K6_124.13_269_19A</v>
      </c>
      <c r="E2180" s="9" t="str">
        <f t="shared" si="201"/>
        <v>Dynan_K6_124.13_269_19A_Lung_Block</v>
      </c>
      <c r="F2180" s="282">
        <f t="shared" si="203"/>
        <v>5</v>
      </c>
      <c r="G2180" s="227">
        <v>1</v>
      </c>
      <c r="H2180" s="54" t="s">
        <v>469</v>
      </c>
      <c r="I2180" s="117" t="s">
        <v>483</v>
      </c>
      <c r="J2180" s="120">
        <v>124.13</v>
      </c>
      <c r="K2180" s="18" t="s">
        <v>33</v>
      </c>
      <c r="L2180" s="108">
        <v>269</v>
      </c>
      <c r="M2180" s="108" t="s">
        <v>477</v>
      </c>
      <c r="N2180" s="118">
        <v>0</v>
      </c>
      <c r="O2180" s="108" t="s">
        <v>35</v>
      </c>
      <c r="P2180" s="108" t="s">
        <v>63</v>
      </c>
      <c r="Q2180" s="19">
        <v>43410</v>
      </c>
      <c r="R2180" s="46">
        <v>43581</v>
      </c>
      <c r="S2180" s="26">
        <v>44139</v>
      </c>
      <c r="T2180" s="16">
        <f t="shared" si="202"/>
        <v>558</v>
      </c>
      <c r="U2180" s="121">
        <v>1</v>
      </c>
      <c r="V2180" s="16">
        <v>0</v>
      </c>
      <c r="W2180" s="57">
        <v>0</v>
      </c>
      <c r="X2180" s="57"/>
      <c r="Y2180" s="57"/>
      <c r="Z2180" s="57"/>
      <c r="AA2180" s="5"/>
      <c r="AB2180" s="119" t="s">
        <v>45</v>
      </c>
    </row>
    <row r="2181" spans="1:28" ht="16">
      <c r="A2181" s="9">
        <v>3</v>
      </c>
      <c r="B2181" s="9">
        <v>2</v>
      </c>
      <c r="C2181" s="9">
        <v>3</v>
      </c>
      <c r="D2181" s="9" t="str">
        <f t="shared" si="200"/>
        <v>Dynan_K6_125.13_269_19A</v>
      </c>
      <c r="E2181" s="9" t="str">
        <f t="shared" si="201"/>
        <v>Dynan_K6_125.13_269_19A_Lung_Block</v>
      </c>
      <c r="F2181" s="282">
        <f t="shared" si="203"/>
        <v>6</v>
      </c>
      <c r="G2181" s="227">
        <v>1</v>
      </c>
      <c r="H2181" s="54" t="s">
        <v>469</v>
      </c>
      <c r="I2181" s="117" t="s">
        <v>483</v>
      </c>
      <c r="J2181" s="120">
        <v>125.13</v>
      </c>
      <c r="K2181" s="18" t="s">
        <v>33</v>
      </c>
      <c r="L2181" s="108">
        <v>269</v>
      </c>
      <c r="M2181" s="108" t="s">
        <v>477</v>
      </c>
      <c r="N2181" s="118">
        <v>0</v>
      </c>
      <c r="O2181" s="108" t="s">
        <v>35</v>
      </c>
      <c r="P2181" s="108" t="s">
        <v>63</v>
      </c>
      <c r="Q2181" s="19">
        <v>43410</v>
      </c>
      <c r="R2181" s="46">
        <v>43581</v>
      </c>
      <c r="S2181" s="26">
        <v>44139</v>
      </c>
      <c r="T2181" s="16">
        <f t="shared" si="202"/>
        <v>558</v>
      </c>
      <c r="U2181" s="121">
        <v>1</v>
      </c>
      <c r="V2181" s="16">
        <v>0</v>
      </c>
      <c r="W2181" s="57">
        <v>1</v>
      </c>
      <c r="X2181" s="57">
        <v>1</v>
      </c>
      <c r="Y2181" s="57">
        <v>1</v>
      </c>
      <c r="Z2181" s="57"/>
      <c r="AA2181" s="5" t="s">
        <v>489</v>
      </c>
      <c r="AB2181" s="119" t="s">
        <v>45</v>
      </c>
    </row>
    <row r="2182" spans="1:28" ht="16">
      <c r="A2182" s="9">
        <v>3</v>
      </c>
      <c r="B2182" s="9">
        <v>2</v>
      </c>
      <c r="C2182" s="9">
        <v>3</v>
      </c>
      <c r="D2182" s="9" t="str">
        <f t="shared" si="200"/>
        <v>Dynan_K6_126.13_270_19A</v>
      </c>
      <c r="E2182" s="9" t="str">
        <f t="shared" si="201"/>
        <v>Dynan_K6_126.13_270_19A_Lung_Block</v>
      </c>
      <c r="F2182" s="282">
        <f t="shared" si="203"/>
        <v>7</v>
      </c>
      <c r="G2182" s="227">
        <v>1</v>
      </c>
      <c r="H2182" s="54" t="s">
        <v>469</v>
      </c>
      <c r="I2182" s="117" t="s">
        <v>483</v>
      </c>
      <c r="J2182" s="120">
        <v>126.13</v>
      </c>
      <c r="K2182" s="18" t="s">
        <v>33</v>
      </c>
      <c r="L2182" s="108">
        <v>270</v>
      </c>
      <c r="M2182" s="108" t="s">
        <v>477</v>
      </c>
      <c r="N2182" s="118">
        <v>0</v>
      </c>
      <c r="O2182" s="108" t="s">
        <v>35</v>
      </c>
      <c r="P2182" s="108" t="s">
        <v>63</v>
      </c>
      <c r="Q2182" s="19">
        <v>43410</v>
      </c>
      <c r="R2182" s="46">
        <v>43581</v>
      </c>
      <c r="S2182" s="26">
        <v>44132</v>
      </c>
      <c r="T2182" s="16">
        <f t="shared" si="202"/>
        <v>551</v>
      </c>
      <c r="U2182" s="121">
        <v>1</v>
      </c>
      <c r="V2182" s="16">
        <v>0</v>
      </c>
      <c r="W2182" s="57">
        <v>0</v>
      </c>
      <c r="X2182" s="57"/>
      <c r="Y2182" s="57"/>
      <c r="Z2182" s="57"/>
      <c r="AA2182" s="5" t="s">
        <v>165</v>
      </c>
      <c r="AB2182" s="119" t="s">
        <v>45</v>
      </c>
    </row>
    <row r="2183" spans="1:28" ht="16">
      <c r="A2183" s="9">
        <v>3</v>
      </c>
      <c r="B2183" s="9">
        <v>2</v>
      </c>
      <c r="C2183" s="9">
        <v>3</v>
      </c>
      <c r="D2183" s="9" t="str">
        <f t="shared" si="200"/>
        <v>Dynan_K6_127.13_270_19A</v>
      </c>
      <c r="E2183" s="9" t="str">
        <f t="shared" si="201"/>
        <v>Dynan_K6_127.13_270_19A_Lung_Block</v>
      </c>
      <c r="F2183" s="282">
        <f t="shared" si="203"/>
        <v>8</v>
      </c>
      <c r="G2183" s="227">
        <v>1</v>
      </c>
      <c r="H2183" s="54" t="s">
        <v>469</v>
      </c>
      <c r="I2183" s="117" t="s">
        <v>483</v>
      </c>
      <c r="J2183" s="120">
        <v>127.13</v>
      </c>
      <c r="K2183" s="18" t="s">
        <v>33</v>
      </c>
      <c r="L2183" s="108">
        <v>270</v>
      </c>
      <c r="M2183" s="108" t="s">
        <v>477</v>
      </c>
      <c r="N2183" s="118">
        <v>0</v>
      </c>
      <c r="O2183" s="108" t="s">
        <v>35</v>
      </c>
      <c r="P2183" s="108" t="s">
        <v>63</v>
      </c>
      <c r="Q2183" s="19">
        <v>43410</v>
      </c>
      <c r="R2183" s="46">
        <v>43581</v>
      </c>
      <c r="S2183" s="26">
        <v>44132</v>
      </c>
      <c r="T2183" s="16">
        <f t="shared" si="202"/>
        <v>551</v>
      </c>
      <c r="U2183" s="121">
        <v>1</v>
      </c>
      <c r="V2183" s="16">
        <v>0</v>
      </c>
      <c r="W2183" s="57">
        <v>0</v>
      </c>
      <c r="X2183" s="57"/>
      <c r="Y2183" s="57"/>
      <c r="Z2183" s="57"/>
      <c r="AA2183" s="5"/>
      <c r="AB2183" s="119" t="s">
        <v>45</v>
      </c>
    </row>
    <row r="2184" spans="1:28" ht="16">
      <c r="A2184" s="9">
        <v>3</v>
      </c>
      <c r="B2184" s="9">
        <v>2</v>
      </c>
      <c r="C2184" s="9">
        <v>3</v>
      </c>
      <c r="D2184" s="9" t="str">
        <f t="shared" si="200"/>
        <v>Dynan_K6_128.13_270_19A</v>
      </c>
      <c r="E2184" s="9" t="str">
        <f t="shared" ref="E2184:E2215" si="204">D2184&amp;"_Lung_Block"</f>
        <v>Dynan_K6_128.13_270_19A_Lung_Block</v>
      </c>
      <c r="F2184" s="282">
        <f t="shared" si="203"/>
        <v>9</v>
      </c>
      <c r="G2184" s="227">
        <v>1</v>
      </c>
      <c r="H2184" s="54" t="s">
        <v>469</v>
      </c>
      <c r="I2184" s="117" t="s">
        <v>483</v>
      </c>
      <c r="J2184" s="120">
        <v>128.13</v>
      </c>
      <c r="K2184" s="18" t="s">
        <v>33</v>
      </c>
      <c r="L2184" s="108">
        <v>270</v>
      </c>
      <c r="M2184" s="108" t="s">
        <v>477</v>
      </c>
      <c r="N2184" s="118">
        <v>0</v>
      </c>
      <c r="O2184" s="108" t="s">
        <v>35</v>
      </c>
      <c r="P2184" s="108" t="s">
        <v>63</v>
      </c>
      <c r="Q2184" s="19">
        <v>43410</v>
      </c>
      <c r="R2184" s="46">
        <v>43581</v>
      </c>
      <c r="S2184" s="26">
        <v>44132</v>
      </c>
      <c r="T2184" s="16">
        <f t="shared" si="202"/>
        <v>551</v>
      </c>
      <c r="U2184" s="121">
        <v>1</v>
      </c>
      <c r="V2184" s="16">
        <v>0</v>
      </c>
      <c r="W2184" s="57">
        <v>0</v>
      </c>
      <c r="X2184" s="57"/>
      <c r="Y2184" s="57"/>
      <c r="Z2184" s="57"/>
      <c r="AA2184" s="5"/>
      <c r="AB2184" s="119" t="s">
        <v>45</v>
      </c>
    </row>
    <row r="2185" spans="1:28" ht="16">
      <c r="A2185" s="9">
        <v>3</v>
      </c>
      <c r="B2185" s="9">
        <v>2</v>
      </c>
      <c r="C2185" s="9">
        <v>3</v>
      </c>
      <c r="D2185" s="9" t="str">
        <f t="shared" si="200"/>
        <v>Dynan_K6_129.13_270_19A</v>
      </c>
      <c r="E2185" s="9" t="str">
        <f t="shared" si="204"/>
        <v>Dynan_K6_129.13_270_19A_Lung_Block</v>
      </c>
      <c r="F2185" s="282">
        <f t="shared" si="203"/>
        <v>10</v>
      </c>
      <c r="G2185" s="227">
        <v>1</v>
      </c>
      <c r="H2185" s="54" t="s">
        <v>469</v>
      </c>
      <c r="I2185" s="117" t="s">
        <v>483</v>
      </c>
      <c r="J2185" s="120">
        <v>129.13</v>
      </c>
      <c r="K2185" s="18" t="s">
        <v>33</v>
      </c>
      <c r="L2185" s="108">
        <v>270</v>
      </c>
      <c r="M2185" s="108" t="s">
        <v>477</v>
      </c>
      <c r="N2185" s="118">
        <v>0</v>
      </c>
      <c r="O2185" s="108" t="s">
        <v>35</v>
      </c>
      <c r="P2185" s="108" t="s">
        <v>63</v>
      </c>
      <c r="Q2185" s="19">
        <v>43410</v>
      </c>
      <c r="R2185" s="46">
        <v>43581</v>
      </c>
      <c r="S2185" s="26">
        <v>44132</v>
      </c>
      <c r="T2185" s="16">
        <f t="shared" si="202"/>
        <v>551</v>
      </c>
      <c r="U2185" s="121">
        <v>1</v>
      </c>
      <c r="V2185" s="16">
        <v>0</v>
      </c>
      <c r="W2185" s="57">
        <v>0</v>
      </c>
      <c r="X2185" s="57"/>
      <c r="Y2185" s="57"/>
      <c r="Z2185" s="57"/>
      <c r="AA2185" s="5"/>
      <c r="AB2185" s="119" t="s">
        <v>45</v>
      </c>
    </row>
    <row r="2186" spans="1:28" ht="16">
      <c r="A2186" s="9">
        <v>3</v>
      </c>
      <c r="B2186" s="9">
        <v>2</v>
      </c>
      <c r="C2186" s="9">
        <v>3</v>
      </c>
      <c r="D2186" s="9" t="str">
        <f t="shared" si="200"/>
        <v>Dynan_K6_130.13_270_19A</v>
      </c>
      <c r="E2186" s="9" t="str">
        <f t="shared" si="204"/>
        <v>Dynan_K6_130.13_270_19A_Lung_Block</v>
      </c>
      <c r="F2186" s="282">
        <f t="shared" si="203"/>
        <v>11</v>
      </c>
      <c r="G2186" s="227">
        <v>1</v>
      </c>
      <c r="H2186" s="54" t="s">
        <v>469</v>
      </c>
      <c r="I2186" s="117" t="s">
        <v>483</v>
      </c>
      <c r="J2186" s="120">
        <v>130.13</v>
      </c>
      <c r="K2186" s="18" t="s">
        <v>33</v>
      </c>
      <c r="L2186" s="108">
        <v>270</v>
      </c>
      <c r="M2186" s="108" t="s">
        <v>477</v>
      </c>
      <c r="N2186" s="118">
        <v>0</v>
      </c>
      <c r="O2186" s="108" t="s">
        <v>35</v>
      </c>
      <c r="P2186" s="108" t="s">
        <v>63</v>
      </c>
      <c r="Q2186" s="19">
        <v>43410</v>
      </c>
      <c r="R2186" s="46">
        <v>43581</v>
      </c>
      <c r="S2186" s="26">
        <v>44132</v>
      </c>
      <c r="T2186" s="16">
        <f t="shared" si="202"/>
        <v>551</v>
      </c>
      <c r="U2186" s="121">
        <v>1</v>
      </c>
      <c r="V2186" s="16">
        <v>0</v>
      </c>
      <c r="W2186" s="57">
        <v>0</v>
      </c>
      <c r="X2186" s="57"/>
      <c r="Y2186" s="57"/>
      <c r="Z2186" s="57"/>
      <c r="AA2186" s="5" t="s">
        <v>165</v>
      </c>
      <c r="AB2186" s="119" t="s">
        <v>45</v>
      </c>
    </row>
    <row r="2187" spans="1:28" ht="16">
      <c r="A2187" s="9">
        <v>3</v>
      </c>
      <c r="B2187" s="9">
        <v>2</v>
      </c>
      <c r="C2187" s="9">
        <v>3</v>
      </c>
      <c r="D2187" s="9" t="str">
        <f t="shared" si="200"/>
        <v>Dynan_K6_131.13_271_19A</v>
      </c>
      <c r="E2187" s="9" t="str">
        <f t="shared" si="204"/>
        <v>Dynan_K6_131.13_271_19A_Lung_Block</v>
      </c>
      <c r="F2187" s="282">
        <f t="shared" si="203"/>
        <v>12</v>
      </c>
      <c r="G2187" s="227">
        <v>1</v>
      </c>
      <c r="H2187" s="54" t="s">
        <v>469</v>
      </c>
      <c r="I2187" s="117" t="s">
        <v>483</v>
      </c>
      <c r="J2187" s="120">
        <v>131.13</v>
      </c>
      <c r="K2187" s="18" t="s">
        <v>33</v>
      </c>
      <c r="L2187" s="108">
        <v>271</v>
      </c>
      <c r="M2187" s="108" t="s">
        <v>477</v>
      </c>
      <c r="N2187" s="118">
        <v>0</v>
      </c>
      <c r="O2187" s="108" t="s">
        <v>35</v>
      </c>
      <c r="P2187" s="108" t="s">
        <v>63</v>
      </c>
      <c r="Q2187" s="19">
        <v>43410</v>
      </c>
      <c r="R2187" s="46">
        <v>43581</v>
      </c>
      <c r="S2187" s="26">
        <v>44139</v>
      </c>
      <c r="T2187" s="16">
        <f t="shared" si="202"/>
        <v>558</v>
      </c>
      <c r="U2187" s="121">
        <v>1</v>
      </c>
      <c r="V2187" s="16">
        <v>0</v>
      </c>
      <c r="W2187" s="57">
        <v>0</v>
      </c>
      <c r="X2187" s="57"/>
      <c r="Y2187" s="57"/>
      <c r="Z2187" s="57"/>
      <c r="AA2187" s="5"/>
      <c r="AB2187" s="119" t="s">
        <v>45</v>
      </c>
    </row>
    <row r="2188" spans="1:28" ht="16">
      <c r="A2188" s="9">
        <v>3</v>
      </c>
      <c r="B2188" s="9">
        <v>2</v>
      </c>
      <c r="C2188" s="9">
        <v>3</v>
      </c>
      <c r="D2188" s="9" t="str">
        <f t="shared" si="200"/>
        <v>Dynan_K6_132.13_271_19A</v>
      </c>
      <c r="E2188" s="9" t="str">
        <f t="shared" si="204"/>
        <v>Dynan_K6_132.13_271_19A_Lung_Block</v>
      </c>
      <c r="F2188" s="282">
        <f t="shared" si="203"/>
        <v>13</v>
      </c>
      <c r="G2188" s="227">
        <v>1</v>
      </c>
      <c r="H2188" s="54" t="s">
        <v>469</v>
      </c>
      <c r="I2188" s="117" t="s">
        <v>483</v>
      </c>
      <c r="J2188" s="120">
        <v>132.13</v>
      </c>
      <c r="K2188" s="18" t="s">
        <v>33</v>
      </c>
      <c r="L2188" s="108">
        <v>271</v>
      </c>
      <c r="M2188" s="108" t="s">
        <v>477</v>
      </c>
      <c r="N2188" s="118">
        <v>0</v>
      </c>
      <c r="O2188" s="108" t="s">
        <v>35</v>
      </c>
      <c r="P2188" s="108" t="s">
        <v>63</v>
      </c>
      <c r="Q2188" s="19">
        <v>43410</v>
      </c>
      <c r="R2188" s="46">
        <v>43581</v>
      </c>
      <c r="S2188" s="26">
        <v>44139</v>
      </c>
      <c r="T2188" s="16">
        <f t="shared" si="202"/>
        <v>558</v>
      </c>
      <c r="U2188" s="121">
        <v>1</v>
      </c>
      <c r="V2188" s="16">
        <v>0</v>
      </c>
      <c r="W2188" s="57">
        <v>0</v>
      </c>
      <c r="X2188" s="57"/>
      <c r="Y2188" s="57"/>
      <c r="Z2188" s="57"/>
      <c r="AA2188" s="5"/>
      <c r="AB2188" s="119" t="s">
        <v>45</v>
      </c>
    </row>
    <row r="2189" spans="1:28" ht="16">
      <c r="A2189" s="9">
        <v>3</v>
      </c>
      <c r="B2189" s="9">
        <v>2</v>
      </c>
      <c r="C2189" s="9">
        <v>3</v>
      </c>
      <c r="D2189" s="9" t="str">
        <f t="shared" si="200"/>
        <v>Dynan_K6_133.13_271_19A</v>
      </c>
      <c r="E2189" s="9" t="str">
        <f t="shared" si="204"/>
        <v>Dynan_K6_133.13_271_19A_Lung_Block</v>
      </c>
      <c r="F2189" s="282">
        <f t="shared" si="203"/>
        <v>14</v>
      </c>
      <c r="G2189" s="227">
        <v>1</v>
      </c>
      <c r="H2189" s="54" t="s">
        <v>469</v>
      </c>
      <c r="I2189" s="117" t="s">
        <v>483</v>
      </c>
      <c r="J2189" s="120">
        <v>133.13</v>
      </c>
      <c r="K2189" s="18" t="s">
        <v>33</v>
      </c>
      <c r="L2189" s="108">
        <v>271</v>
      </c>
      <c r="M2189" s="108" t="s">
        <v>477</v>
      </c>
      <c r="N2189" s="118">
        <v>0</v>
      </c>
      <c r="O2189" s="108" t="s">
        <v>35</v>
      </c>
      <c r="P2189" s="108" t="s">
        <v>63</v>
      </c>
      <c r="Q2189" s="19">
        <v>43410</v>
      </c>
      <c r="R2189" s="46">
        <v>43581</v>
      </c>
      <c r="S2189" s="26">
        <v>44139</v>
      </c>
      <c r="T2189" s="16">
        <f t="shared" si="202"/>
        <v>558</v>
      </c>
      <c r="U2189" s="121">
        <v>1</v>
      </c>
      <c r="V2189" s="16">
        <v>0</v>
      </c>
      <c r="W2189" s="57">
        <v>1</v>
      </c>
      <c r="X2189" s="57">
        <v>1</v>
      </c>
      <c r="Y2189" s="57"/>
      <c r="Z2189" s="57"/>
      <c r="AA2189" s="5"/>
      <c r="AB2189" s="119" t="s">
        <v>45</v>
      </c>
    </row>
    <row r="2190" spans="1:28" ht="16">
      <c r="A2190" s="9">
        <v>3</v>
      </c>
      <c r="B2190" s="9">
        <v>2</v>
      </c>
      <c r="C2190" s="9">
        <v>3</v>
      </c>
      <c r="D2190" s="9" t="str">
        <f t="shared" si="200"/>
        <v>Dynan_K6_134.13_271_19A</v>
      </c>
      <c r="E2190" s="9" t="str">
        <f t="shared" si="204"/>
        <v>Dynan_K6_134.13_271_19A_Lung_Block</v>
      </c>
      <c r="F2190" s="282">
        <f t="shared" si="203"/>
        <v>15</v>
      </c>
      <c r="G2190" s="227">
        <v>1</v>
      </c>
      <c r="H2190" s="54" t="s">
        <v>469</v>
      </c>
      <c r="I2190" s="117" t="s">
        <v>483</v>
      </c>
      <c r="J2190" s="120">
        <v>134.13</v>
      </c>
      <c r="K2190" s="18" t="s">
        <v>33</v>
      </c>
      <c r="L2190" s="108">
        <v>271</v>
      </c>
      <c r="M2190" s="108" t="s">
        <v>477</v>
      </c>
      <c r="N2190" s="118">
        <v>0</v>
      </c>
      <c r="O2190" s="108" t="s">
        <v>35</v>
      </c>
      <c r="P2190" s="108" t="s">
        <v>63</v>
      </c>
      <c r="Q2190" s="19">
        <v>43410</v>
      </c>
      <c r="R2190" s="46">
        <v>43581</v>
      </c>
      <c r="S2190" s="26">
        <v>44139</v>
      </c>
      <c r="T2190" s="16">
        <f t="shared" si="202"/>
        <v>558</v>
      </c>
      <c r="U2190" s="121">
        <v>1</v>
      </c>
      <c r="V2190" s="16">
        <v>0</v>
      </c>
      <c r="W2190" s="57">
        <v>0</v>
      </c>
      <c r="X2190" s="57"/>
      <c r="Y2190" s="57"/>
      <c r="Z2190" s="57"/>
      <c r="AA2190" s="5"/>
      <c r="AB2190" s="119" t="s">
        <v>45</v>
      </c>
    </row>
    <row r="2191" spans="1:28" ht="16">
      <c r="A2191" s="9">
        <v>3</v>
      </c>
      <c r="B2191" s="9">
        <v>2</v>
      </c>
      <c r="C2191" s="9">
        <v>3</v>
      </c>
      <c r="D2191" s="9" t="str">
        <f t="shared" si="200"/>
        <v>Dynan_K6_135.13_271_19A</v>
      </c>
      <c r="E2191" s="9" t="str">
        <f t="shared" si="204"/>
        <v>Dynan_K6_135.13_271_19A_Lung_Block</v>
      </c>
      <c r="F2191" s="282">
        <f t="shared" si="203"/>
        <v>16</v>
      </c>
      <c r="G2191" s="227">
        <v>1</v>
      </c>
      <c r="H2191" s="54" t="s">
        <v>469</v>
      </c>
      <c r="I2191" s="117" t="s">
        <v>483</v>
      </c>
      <c r="J2191" s="120">
        <v>135.13</v>
      </c>
      <c r="K2191" s="18" t="s">
        <v>33</v>
      </c>
      <c r="L2191" s="108">
        <v>271</v>
      </c>
      <c r="M2191" s="108" t="s">
        <v>477</v>
      </c>
      <c r="N2191" s="118">
        <v>0</v>
      </c>
      <c r="O2191" s="108" t="s">
        <v>35</v>
      </c>
      <c r="P2191" s="108" t="s">
        <v>63</v>
      </c>
      <c r="Q2191" s="19">
        <v>43410</v>
      </c>
      <c r="R2191" s="46">
        <v>43581</v>
      </c>
      <c r="S2191" s="26">
        <v>44139</v>
      </c>
      <c r="T2191" s="16">
        <f t="shared" si="202"/>
        <v>558</v>
      </c>
      <c r="U2191" s="121">
        <v>1</v>
      </c>
      <c r="V2191" s="16">
        <v>0</v>
      </c>
      <c r="W2191" s="57">
        <v>0</v>
      </c>
      <c r="X2191" s="57"/>
      <c r="Y2191" s="57"/>
      <c r="Z2191" s="57"/>
      <c r="AA2191" s="5"/>
      <c r="AB2191" s="119" t="s">
        <v>45</v>
      </c>
    </row>
    <row r="2192" spans="1:28" ht="16">
      <c r="A2192" s="9">
        <v>3</v>
      </c>
      <c r="B2192" s="9">
        <v>2</v>
      </c>
      <c r="C2192" s="9">
        <v>3</v>
      </c>
      <c r="D2192" s="9" t="str">
        <f t="shared" si="200"/>
        <v>Dynan_K6_137.13_272_19A</v>
      </c>
      <c r="E2192" s="9" t="str">
        <f t="shared" si="204"/>
        <v>Dynan_K6_137.13_272_19A_Lung_Block</v>
      </c>
      <c r="F2192" s="282">
        <f t="shared" si="203"/>
        <v>17</v>
      </c>
      <c r="G2192" s="227">
        <v>1</v>
      </c>
      <c r="H2192" s="54" t="s">
        <v>469</v>
      </c>
      <c r="I2192" s="117" t="s">
        <v>483</v>
      </c>
      <c r="J2192" s="120">
        <v>137.13</v>
      </c>
      <c r="K2192" s="18" t="s">
        <v>33</v>
      </c>
      <c r="L2192" s="108">
        <v>272</v>
      </c>
      <c r="M2192" s="108" t="s">
        <v>477</v>
      </c>
      <c r="N2192" s="118">
        <v>0</v>
      </c>
      <c r="O2192" s="108" t="s">
        <v>35</v>
      </c>
      <c r="P2192" s="108" t="s">
        <v>63</v>
      </c>
      <c r="Q2192" s="19">
        <v>43410</v>
      </c>
      <c r="R2192" s="46">
        <v>43581</v>
      </c>
      <c r="S2192" s="26">
        <v>44132</v>
      </c>
      <c r="T2192" s="16">
        <f t="shared" si="202"/>
        <v>551</v>
      </c>
      <c r="U2192" s="121">
        <v>1</v>
      </c>
      <c r="V2192" s="16">
        <v>0</v>
      </c>
      <c r="W2192" s="57">
        <v>1</v>
      </c>
      <c r="X2192" s="57">
        <v>1</v>
      </c>
      <c r="Y2192" s="57"/>
      <c r="Z2192" s="57"/>
      <c r="AA2192" s="5"/>
      <c r="AB2192" s="119" t="s">
        <v>45</v>
      </c>
    </row>
    <row r="2193" spans="1:28" ht="16">
      <c r="A2193" s="9">
        <v>3</v>
      </c>
      <c r="B2193" s="9">
        <v>2</v>
      </c>
      <c r="C2193" s="9">
        <v>3</v>
      </c>
      <c r="D2193" s="9" t="str">
        <f t="shared" si="200"/>
        <v>Dynan_K6_138.13_272_19A</v>
      </c>
      <c r="E2193" s="9" t="str">
        <f t="shared" si="204"/>
        <v>Dynan_K6_138.13_272_19A_Lung_Block</v>
      </c>
      <c r="F2193" s="282">
        <f t="shared" si="203"/>
        <v>18</v>
      </c>
      <c r="G2193" s="227">
        <v>1</v>
      </c>
      <c r="H2193" s="54" t="s">
        <v>469</v>
      </c>
      <c r="I2193" s="117" t="s">
        <v>483</v>
      </c>
      <c r="J2193" s="120">
        <v>138.13</v>
      </c>
      <c r="K2193" s="18" t="s">
        <v>33</v>
      </c>
      <c r="L2193" s="108">
        <v>272</v>
      </c>
      <c r="M2193" s="108" t="s">
        <v>477</v>
      </c>
      <c r="N2193" s="118">
        <v>0</v>
      </c>
      <c r="O2193" s="108" t="s">
        <v>35</v>
      </c>
      <c r="P2193" s="108" t="s">
        <v>63</v>
      </c>
      <c r="Q2193" s="19">
        <v>43410</v>
      </c>
      <c r="R2193" s="46">
        <v>43581</v>
      </c>
      <c r="S2193" s="26">
        <v>44132</v>
      </c>
      <c r="T2193" s="16">
        <f t="shared" si="202"/>
        <v>551</v>
      </c>
      <c r="U2193" s="121">
        <v>1</v>
      </c>
      <c r="V2193" s="16">
        <v>0</v>
      </c>
      <c r="W2193" s="57">
        <v>0</v>
      </c>
      <c r="X2193" s="57"/>
      <c r="Y2193" s="57"/>
      <c r="Z2193" s="57"/>
      <c r="AA2193" s="5"/>
      <c r="AB2193" s="119" t="s">
        <v>45</v>
      </c>
    </row>
    <row r="2194" spans="1:28" ht="16">
      <c r="A2194" s="9">
        <v>3</v>
      </c>
      <c r="B2194" s="9">
        <v>2</v>
      </c>
      <c r="C2194" s="9">
        <v>3</v>
      </c>
      <c r="D2194" s="9" t="str">
        <f t="shared" si="200"/>
        <v>Dynan_K6_139.13_272_19A</v>
      </c>
      <c r="E2194" s="9" t="str">
        <f t="shared" si="204"/>
        <v>Dynan_K6_139.13_272_19A_Lung_Block</v>
      </c>
      <c r="F2194" s="282">
        <f t="shared" si="203"/>
        <v>19</v>
      </c>
      <c r="G2194" s="227">
        <v>1</v>
      </c>
      <c r="H2194" s="54" t="s">
        <v>469</v>
      </c>
      <c r="I2194" s="117" t="s">
        <v>483</v>
      </c>
      <c r="J2194" s="120">
        <v>139.13</v>
      </c>
      <c r="K2194" s="18" t="s">
        <v>33</v>
      </c>
      <c r="L2194" s="108">
        <v>272</v>
      </c>
      <c r="M2194" s="108" t="s">
        <v>477</v>
      </c>
      <c r="N2194" s="118">
        <v>0</v>
      </c>
      <c r="O2194" s="108" t="s">
        <v>35</v>
      </c>
      <c r="P2194" s="108" t="s">
        <v>63</v>
      </c>
      <c r="Q2194" s="19">
        <v>43410</v>
      </c>
      <c r="R2194" s="46">
        <v>43581</v>
      </c>
      <c r="S2194" s="26">
        <v>44132</v>
      </c>
      <c r="T2194" s="16">
        <f t="shared" si="202"/>
        <v>551</v>
      </c>
      <c r="U2194" s="121">
        <v>1</v>
      </c>
      <c r="V2194" s="16">
        <v>0</v>
      </c>
      <c r="W2194" s="57">
        <v>0</v>
      </c>
      <c r="X2194" s="57"/>
      <c r="Y2194" s="57"/>
      <c r="Z2194" s="57"/>
      <c r="AA2194" s="5"/>
      <c r="AB2194" s="119" t="s">
        <v>45</v>
      </c>
    </row>
    <row r="2195" spans="1:28" ht="16">
      <c r="A2195" s="9">
        <v>3</v>
      </c>
      <c r="B2195" s="9">
        <v>2</v>
      </c>
      <c r="C2195" s="9">
        <v>3</v>
      </c>
      <c r="D2195" s="9" t="str">
        <f t="shared" si="200"/>
        <v>Dynan_K6_140.13_272_19A</v>
      </c>
      <c r="E2195" s="9" t="str">
        <f t="shared" si="204"/>
        <v>Dynan_K6_140.13_272_19A_Lung_Block</v>
      </c>
      <c r="F2195" s="282">
        <f t="shared" si="203"/>
        <v>20</v>
      </c>
      <c r="G2195" s="227">
        <v>1</v>
      </c>
      <c r="H2195" s="54" t="s">
        <v>469</v>
      </c>
      <c r="I2195" s="117" t="s">
        <v>483</v>
      </c>
      <c r="J2195" s="120">
        <v>140.13</v>
      </c>
      <c r="K2195" s="18" t="s">
        <v>33</v>
      </c>
      <c r="L2195" s="108">
        <v>272</v>
      </c>
      <c r="M2195" s="108" t="s">
        <v>477</v>
      </c>
      <c r="N2195" s="118">
        <v>0</v>
      </c>
      <c r="O2195" s="108" t="s">
        <v>35</v>
      </c>
      <c r="P2195" s="108" t="s">
        <v>63</v>
      </c>
      <c r="Q2195" s="19">
        <v>43410</v>
      </c>
      <c r="R2195" s="46">
        <v>43581</v>
      </c>
      <c r="S2195" s="26">
        <v>44132</v>
      </c>
      <c r="T2195" s="16">
        <f t="shared" si="202"/>
        <v>551</v>
      </c>
      <c r="U2195" s="121">
        <v>1</v>
      </c>
      <c r="V2195" s="16">
        <v>0</v>
      </c>
      <c r="W2195" s="57">
        <v>0</v>
      </c>
      <c r="X2195" s="57"/>
      <c r="Y2195" s="57"/>
      <c r="Z2195" s="57"/>
      <c r="AA2195" s="5"/>
      <c r="AB2195" s="119" t="s">
        <v>45</v>
      </c>
    </row>
    <row r="2196" spans="1:28" ht="16">
      <c r="A2196" s="9">
        <v>3</v>
      </c>
      <c r="B2196" s="9">
        <v>2</v>
      </c>
      <c r="C2196" s="9">
        <v>3</v>
      </c>
      <c r="D2196" s="9" t="str">
        <f t="shared" si="200"/>
        <v>Dynan_K6_141.13_273_19A</v>
      </c>
      <c r="E2196" s="9" t="str">
        <f t="shared" si="204"/>
        <v>Dynan_K6_141.13_273_19A_Lung_Block</v>
      </c>
      <c r="F2196" s="282">
        <f t="shared" si="203"/>
        <v>21</v>
      </c>
      <c r="G2196" s="227">
        <v>1</v>
      </c>
      <c r="H2196" s="54" t="s">
        <v>469</v>
      </c>
      <c r="I2196" s="117" t="s">
        <v>483</v>
      </c>
      <c r="J2196" s="120">
        <v>141.13</v>
      </c>
      <c r="K2196" s="18" t="s">
        <v>33</v>
      </c>
      <c r="L2196" s="108">
        <v>273</v>
      </c>
      <c r="M2196" s="108" t="s">
        <v>477</v>
      </c>
      <c r="N2196" s="118">
        <v>0</v>
      </c>
      <c r="O2196" s="108" t="s">
        <v>35</v>
      </c>
      <c r="P2196" s="108" t="s">
        <v>63</v>
      </c>
      <c r="Q2196" s="19">
        <v>43410</v>
      </c>
      <c r="R2196" s="46">
        <v>43581</v>
      </c>
      <c r="S2196" s="26">
        <v>44127</v>
      </c>
      <c r="T2196" s="16">
        <f t="shared" si="202"/>
        <v>546</v>
      </c>
      <c r="U2196" s="121">
        <v>1</v>
      </c>
      <c r="V2196" s="16">
        <v>0</v>
      </c>
      <c r="W2196" s="57">
        <v>1</v>
      </c>
      <c r="X2196" s="57">
        <v>1</v>
      </c>
      <c r="Y2196" s="57"/>
      <c r="Z2196" s="57"/>
      <c r="AA2196" s="5"/>
      <c r="AB2196" s="119" t="s">
        <v>45</v>
      </c>
    </row>
    <row r="2197" spans="1:28" ht="16">
      <c r="A2197" s="9">
        <v>3</v>
      </c>
      <c r="B2197" s="9">
        <v>2</v>
      </c>
      <c r="C2197" s="9">
        <v>3</v>
      </c>
      <c r="D2197" s="9" t="str">
        <f t="shared" si="200"/>
        <v>Dynan_K6_142.13_273_19A</v>
      </c>
      <c r="E2197" s="9" t="str">
        <f t="shared" si="204"/>
        <v>Dynan_K6_142.13_273_19A_Lung_Block</v>
      </c>
      <c r="F2197" s="282">
        <f t="shared" si="203"/>
        <v>22</v>
      </c>
      <c r="G2197" s="227">
        <v>1</v>
      </c>
      <c r="H2197" s="54" t="s">
        <v>469</v>
      </c>
      <c r="I2197" s="117" t="s">
        <v>483</v>
      </c>
      <c r="J2197" s="120">
        <v>142.13</v>
      </c>
      <c r="K2197" s="18" t="s">
        <v>33</v>
      </c>
      <c r="L2197" s="108">
        <v>273</v>
      </c>
      <c r="M2197" s="108" t="s">
        <v>477</v>
      </c>
      <c r="N2197" s="118">
        <v>0</v>
      </c>
      <c r="O2197" s="108" t="s">
        <v>35</v>
      </c>
      <c r="P2197" s="108" t="s">
        <v>63</v>
      </c>
      <c r="Q2197" s="19">
        <v>43410</v>
      </c>
      <c r="R2197" s="46">
        <v>43581</v>
      </c>
      <c r="S2197" s="26">
        <v>44127</v>
      </c>
      <c r="T2197" s="16">
        <f t="shared" si="202"/>
        <v>546</v>
      </c>
      <c r="U2197" s="121">
        <v>1</v>
      </c>
      <c r="V2197" s="16">
        <v>0</v>
      </c>
      <c r="W2197" s="57">
        <v>0</v>
      </c>
      <c r="X2197" s="57"/>
      <c r="Y2197" s="57"/>
      <c r="Z2197" s="57"/>
      <c r="AA2197" s="5"/>
      <c r="AB2197" s="119" t="s">
        <v>45</v>
      </c>
    </row>
    <row r="2198" spans="1:28" ht="16">
      <c r="A2198" s="9">
        <v>3</v>
      </c>
      <c r="B2198" s="9">
        <v>2</v>
      </c>
      <c r="C2198" s="9">
        <v>3</v>
      </c>
      <c r="D2198" s="9" t="str">
        <f t="shared" si="200"/>
        <v>Dynan_K6_143.13_273_19A</v>
      </c>
      <c r="E2198" s="9" t="str">
        <f t="shared" si="204"/>
        <v>Dynan_K6_143.13_273_19A_Lung_Block</v>
      </c>
      <c r="F2198" s="282">
        <f t="shared" si="203"/>
        <v>23</v>
      </c>
      <c r="G2198" s="227">
        <v>1</v>
      </c>
      <c r="H2198" s="54" t="s">
        <v>469</v>
      </c>
      <c r="I2198" s="117" t="s">
        <v>483</v>
      </c>
      <c r="J2198" s="120">
        <v>143.13</v>
      </c>
      <c r="K2198" s="18" t="s">
        <v>33</v>
      </c>
      <c r="L2198" s="108">
        <v>273</v>
      </c>
      <c r="M2198" s="108" t="s">
        <v>477</v>
      </c>
      <c r="N2198" s="118">
        <v>0</v>
      </c>
      <c r="O2198" s="108" t="s">
        <v>35</v>
      </c>
      <c r="P2198" s="108" t="s">
        <v>63</v>
      </c>
      <c r="Q2198" s="19">
        <v>43410</v>
      </c>
      <c r="R2198" s="46">
        <v>43581</v>
      </c>
      <c r="S2198" s="26">
        <v>44127</v>
      </c>
      <c r="T2198" s="16">
        <f t="shared" si="202"/>
        <v>546</v>
      </c>
      <c r="U2198" s="121">
        <v>1</v>
      </c>
      <c r="V2198" s="16">
        <v>0</v>
      </c>
      <c r="W2198" s="57">
        <v>0</v>
      </c>
      <c r="X2198" s="57"/>
      <c r="Y2198" s="57"/>
      <c r="Z2198" s="57"/>
      <c r="AA2198" s="5"/>
      <c r="AB2198" s="119" t="s">
        <v>45</v>
      </c>
    </row>
    <row r="2199" spans="1:28" ht="16">
      <c r="A2199" s="9">
        <v>3</v>
      </c>
      <c r="B2199" s="9">
        <v>2</v>
      </c>
      <c r="C2199" s="9">
        <v>3</v>
      </c>
      <c r="D2199" s="9" t="str">
        <f t="shared" si="200"/>
        <v>Dynan_K6_144.13_273_19A</v>
      </c>
      <c r="E2199" s="9" t="str">
        <f t="shared" si="204"/>
        <v>Dynan_K6_144.13_273_19A_Lung_Block</v>
      </c>
      <c r="F2199" s="282">
        <f t="shared" si="203"/>
        <v>24</v>
      </c>
      <c r="G2199" s="227">
        <v>1</v>
      </c>
      <c r="H2199" s="54" t="s">
        <v>469</v>
      </c>
      <c r="I2199" s="117" t="s">
        <v>483</v>
      </c>
      <c r="J2199" s="120">
        <v>144.13</v>
      </c>
      <c r="K2199" s="18" t="s">
        <v>33</v>
      </c>
      <c r="L2199" s="108">
        <v>273</v>
      </c>
      <c r="M2199" s="108" t="s">
        <v>477</v>
      </c>
      <c r="N2199" s="118">
        <v>0</v>
      </c>
      <c r="O2199" s="108" t="s">
        <v>35</v>
      </c>
      <c r="P2199" s="108" t="s">
        <v>63</v>
      </c>
      <c r="Q2199" s="19">
        <v>43410</v>
      </c>
      <c r="R2199" s="46">
        <v>43581</v>
      </c>
      <c r="S2199" s="26">
        <v>44127</v>
      </c>
      <c r="T2199" s="16">
        <f t="shared" si="202"/>
        <v>546</v>
      </c>
      <c r="U2199" s="121">
        <v>1</v>
      </c>
      <c r="V2199" s="16">
        <v>0</v>
      </c>
      <c r="W2199" s="57">
        <v>0</v>
      </c>
      <c r="X2199" s="57"/>
      <c r="Y2199" s="57"/>
      <c r="Z2199" s="57"/>
      <c r="AA2199" s="5"/>
      <c r="AB2199" s="119" t="s">
        <v>45</v>
      </c>
    </row>
    <row r="2200" spans="1:28" ht="16">
      <c r="A2200" s="9">
        <v>3</v>
      </c>
      <c r="B2200" s="9">
        <v>2</v>
      </c>
      <c r="C2200" s="9">
        <v>3</v>
      </c>
      <c r="D2200" s="9" t="str">
        <f t="shared" si="200"/>
        <v>Dynan_K6_145.13_273_19A</v>
      </c>
      <c r="E2200" s="9" t="str">
        <f t="shared" si="204"/>
        <v>Dynan_K6_145.13_273_19A_Lung_Block</v>
      </c>
      <c r="F2200" s="282">
        <f t="shared" si="203"/>
        <v>25</v>
      </c>
      <c r="G2200" s="227">
        <v>1</v>
      </c>
      <c r="H2200" s="54" t="s">
        <v>469</v>
      </c>
      <c r="I2200" s="117" t="s">
        <v>483</v>
      </c>
      <c r="J2200" s="120">
        <v>145.13</v>
      </c>
      <c r="K2200" s="18" t="s">
        <v>33</v>
      </c>
      <c r="L2200" s="108">
        <v>273</v>
      </c>
      <c r="M2200" s="108" t="s">
        <v>477</v>
      </c>
      <c r="N2200" s="118">
        <v>0</v>
      </c>
      <c r="O2200" s="108" t="s">
        <v>35</v>
      </c>
      <c r="P2200" s="108" t="s">
        <v>63</v>
      </c>
      <c r="Q2200" s="19">
        <v>43410</v>
      </c>
      <c r="R2200" s="46">
        <v>43581</v>
      </c>
      <c r="S2200" s="26">
        <v>44127</v>
      </c>
      <c r="T2200" s="16">
        <f t="shared" si="202"/>
        <v>546</v>
      </c>
      <c r="U2200" s="121">
        <v>1</v>
      </c>
      <c r="V2200" s="16">
        <v>0</v>
      </c>
      <c r="W2200" s="57">
        <v>0</v>
      </c>
      <c r="X2200" s="57"/>
      <c r="Y2200" s="57"/>
      <c r="Z2200" s="57"/>
      <c r="AA2200" s="5"/>
      <c r="AB2200" s="119" t="s">
        <v>45</v>
      </c>
    </row>
    <row r="2201" spans="1:28" ht="16">
      <c r="A2201" s="9">
        <v>3</v>
      </c>
      <c r="B2201" s="9">
        <v>2</v>
      </c>
      <c r="C2201" s="9">
        <v>3</v>
      </c>
      <c r="D2201" s="9" t="str">
        <f t="shared" si="200"/>
        <v>Dynan_K6_147.13_274_19A</v>
      </c>
      <c r="E2201" s="9" t="str">
        <f t="shared" si="204"/>
        <v>Dynan_K6_147.13_274_19A_Lung_Block</v>
      </c>
      <c r="F2201" s="282">
        <f t="shared" si="203"/>
        <v>26</v>
      </c>
      <c r="G2201" s="227">
        <v>1</v>
      </c>
      <c r="H2201" s="54" t="s">
        <v>469</v>
      </c>
      <c r="I2201" s="117" t="s">
        <v>483</v>
      </c>
      <c r="J2201" s="120">
        <v>147.13</v>
      </c>
      <c r="K2201" s="18" t="s">
        <v>33</v>
      </c>
      <c r="L2201" s="108">
        <v>274</v>
      </c>
      <c r="M2201" s="108" t="s">
        <v>477</v>
      </c>
      <c r="N2201" s="118">
        <v>0</v>
      </c>
      <c r="O2201" s="108" t="s">
        <v>35</v>
      </c>
      <c r="P2201" s="108" t="s">
        <v>63</v>
      </c>
      <c r="Q2201" s="19">
        <v>43410</v>
      </c>
      <c r="R2201" s="46">
        <v>43581</v>
      </c>
      <c r="S2201" s="26">
        <v>44130</v>
      </c>
      <c r="T2201" s="16">
        <f t="shared" si="202"/>
        <v>549</v>
      </c>
      <c r="U2201" s="121">
        <v>1</v>
      </c>
      <c r="V2201" s="16">
        <v>0</v>
      </c>
      <c r="W2201" s="123">
        <v>0</v>
      </c>
      <c r="X2201" s="123" t="s">
        <v>45</v>
      </c>
      <c r="Y2201" s="123" t="s">
        <v>45</v>
      </c>
      <c r="Z2201" s="123"/>
      <c r="AA2201" s="124" t="s">
        <v>45</v>
      </c>
      <c r="AB2201" s="119" t="s">
        <v>45</v>
      </c>
    </row>
    <row r="2202" spans="1:28" ht="16">
      <c r="A2202" s="9">
        <v>3</v>
      </c>
      <c r="B2202" s="9">
        <v>2</v>
      </c>
      <c r="C2202" s="9">
        <v>3</v>
      </c>
      <c r="D2202" s="9" t="str">
        <f t="shared" si="200"/>
        <v>Dynan_K6_148.13_274B_19A</v>
      </c>
      <c r="E2202" s="9" t="str">
        <f t="shared" si="204"/>
        <v>Dynan_K6_148.13_274B_19A_Lung_Block</v>
      </c>
      <c r="F2202" s="282">
        <f t="shared" si="203"/>
        <v>27</v>
      </c>
      <c r="G2202" s="227">
        <v>1</v>
      </c>
      <c r="H2202" s="54" t="s">
        <v>469</v>
      </c>
      <c r="I2202" s="117" t="s">
        <v>483</v>
      </c>
      <c r="J2202" s="120">
        <v>148.13</v>
      </c>
      <c r="K2202" s="18" t="s">
        <v>33</v>
      </c>
      <c r="L2202" s="108" t="s">
        <v>490</v>
      </c>
      <c r="M2202" s="108" t="s">
        <v>477</v>
      </c>
      <c r="N2202" s="118">
        <v>0</v>
      </c>
      <c r="O2202" s="108" t="s">
        <v>35</v>
      </c>
      <c r="P2202" s="108" t="s">
        <v>63</v>
      </c>
      <c r="Q2202" s="19">
        <v>43410</v>
      </c>
      <c r="R2202" s="46">
        <v>43581</v>
      </c>
      <c r="S2202" s="26">
        <v>44132</v>
      </c>
      <c r="T2202" s="16">
        <f t="shared" si="202"/>
        <v>551</v>
      </c>
      <c r="U2202" s="121">
        <v>1</v>
      </c>
      <c r="V2202" s="16">
        <v>0</v>
      </c>
      <c r="W2202" s="57">
        <v>1</v>
      </c>
      <c r="X2202" s="57"/>
      <c r="Y2202" s="57">
        <v>1</v>
      </c>
      <c r="Z2202" s="57"/>
      <c r="AA2202" s="5" t="s">
        <v>491</v>
      </c>
      <c r="AB2202" s="119"/>
    </row>
    <row r="2203" spans="1:28" ht="16">
      <c r="A2203" s="9">
        <v>3</v>
      </c>
      <c r="B2203" s="9">
        <v>2</v>
      </c>
      <c r="C2203" s="9">
        <v>3</v>
      </c>
      <c r="D2203" s="9" t="str">
        <f t="shared" si="200"/>
        <v>Dynan_K6_149.13_274B_19A</v>
      </c>
      <c r="E2203" s="9" t="str">
        <f t="shared" si="204"/>
        <v>Dynan_K6_149.13_274B_19A_Lung_Block</v>
      </c>
      <c r="F2203" s="282">
        <f t="shared" si="203"/>
        <v>28</v>
      </c>
      <c r="G2203" s="227">
        <v>1</v>
      </c>
      <c r="H2203" s="54" t="s">
        <v>469</v>
      </c>
      <c r="I2203" s="117" t="s">
        <v>483</v>
      </c>
      <c r="J2203" s="120">
        <v>149.13</v>
      </c>
      <c r="K2203" s="18" t="s">
        <v>33</v>
      </c>
      <c r="L2203" s="108" t="s">
        <v>490</v>
      </c>
      <c r="M2203" s="108" t="s">
        <v>477</v>
      </c>
      <c r="N2203" s="118">
        <v>0</v>
      </c>
      <c r="O2203" s="108" t="s">
        <v>35</v>
      </c>
      <c r="P2203" s="108" t="s">
        <v>63</v>
      </c>
      <c r="Q2203" s="19">
        <v>43410</v>
      </c>
      <c r="R2203" s="46">
        <v>43581</v>
      </c>
      <c r="S2203" s="26">
        <v>44132</v>
      </c>
      <c r="T2203" s="16">
        <f t="shared" si="202"/>
        <v>551</v>
      </c>
      <c r="U2203" s="121">
        <v>1</v>
      </c>
      <c r="V2203" s="16">
        <v>0</v>
      </c>
      <c r="W2203" s="57">
        <v>1</v>
      </c>
      <c r="X2203" s="57">
        <v>1</v>
      </c>
      <c r="Y2203" s="57"/>
      <c r="Z2203" s="57"/>
      <c r="AA2203" s="5"/>
      <c r="AB2203" s="119"/>
    </row>
    <row r="2204" spans="1:28" ht="16">
      <c r="A2204" s="9">
        <v>3</v>
      </c>
      <c r="B2204" s="9">
        <v>2</v>
      </c>
      <c r="C2204" s="9">
        <v>3</v>
      </c>
      <c r="D2204" s="9" t="str">
        <f t="shared" si="200"/>
        <v>Dynan_K6_150.13_274B_19A</v>
      </c>
      <c r="E2204" s="9" t="str">
        <f t="shared" si="204"/>
        <v>Dynan_K6_150.13_274B_19A_Lung_Block</v>
      </c>
      <c r="F2204" s="282">
        <f t="shared" si="203"/>
        <v>29</v>
      </c>
      <c r="G2204" s="227">
        <v>1</v>
      </c>
      <c r="H2204" s="54" t="s">
        <v>469</v>
      </c>
      <c r="I2204" s="117" t="s">
        <v>483</v>
      </c>
      <c r="J2204" s="120">
        <v>150.13</v>
      </c>
      <c r="K2204" s="18" t="s">
        <v>33</v>
      </c>
      <c r="L2204" s="108" t="s">
        <v>490</v>
      </c>
      <c r="M2204" s="108" t="s">
        <v>477</v>
      </c>
      <c r="N2204" s="118">
        <v>0</v>
      </c>
      <c r="O2204" s="108" t="s">
        <v>35</v>
      </c>
      <c r="P2204" s="108" t="s">
        <v>63</v>
      </c>
      <c r="Q2204" s="19">
        <v>43410</v>
      </c>
      <c r="R2204" s="46">
        <v>43581</v>
      </c>
      <c r="S2204" s="26">
        <v>44132</v>
      </c>
      <c r="T2204" s="16">
        <f t="shared" si="202"/>
        <v>551</v>
      </c>
      <c r="U2204" s="121">
        <v>1</v>
      </c>
      <c r="V2204" s="16">
        <v>0</v>
      </c>
      <c r="W2204" s="57">
        <v>0</v>
      </c>
      <c r="X2204" s="57"/>
      <c r="Y2204" s="57"/>
      <c r="Z2204" s="57"/>
      <c r="AA2204" s="5" t="s">
        <v>165</v>
      </c>
      <c r="AB2204" s="119"/>
    </row>
    <row r="2205" spans="1:28" ht="16">
      <c r="A2205" s="9">
        <v>3</v>
      </c>
      <c r="B2205" s="9">
        <v>2</v>
      </c>
      <c r="C2205" s="9">
        <v>4</v>
      </c>
      <c r="D2205" s="9" t="str">
        <f t="shared" si="200"/>
        <v>Dynan_K6_152.13_275_19A</v>
      </c>
      <c r="E2205" s="9" t="str">
        <f t="shared" si="204"/>
        <v>Dynan_K6_152.13_275_19A_Lung_Block</v>
      </c>
      <c r="F2205" s="282">
        <f>1</f>
        <v>1</v>
      </c>
      <c r="G2205" s="227">
        <v>1</v>
      </c>
      <c r="H2205" s="54" t="s">
        <v>469</v>
      </c>
      <c r="I2205" s="117" t="s">
        <v>483</v>
      </c>
      <c r="J2205" s="120">
        <v>152.13</v>
      </c>
      <c r="K2205" s="18" t="s">
        <v>33</v>
      </c>
      <c r="L2205" s="108">
        <v>275</v>
      </c>
      <c r="M2205" s="108" t="s">
        <v>477</v>
      </c>
      <c r="N2205" s="118">
        <v>0</v>
      </c>
      <c r="O2205" s="108" t="s">
        <v>35</v>
      </c>
      <c r="P2205" s="108" t="s">
        <v>63</v>
      </c>
      <c r="Q2205" s="19">
        <v>43410</v>
      </c>
      <c r="R2205" s="46">
        <v>43581</v>
      </c>
      <c r="S2205" s="26">
        <v>44131</v>
      </c>
      <c r="T2205" s="16">
        <f t="shared" si="202"/>
        <v>550</v>
      </c>
      <c r="U2205" s="121">
        <v>1</v>
      </c>
      <c r="V2205" s="16">
        <v>0</v>
      </c>
      <c r="W2205" s="57">
        <v>1</v>
      </c>
      <c r="X2205" s="57">
        <v>1</v>
      </c>
      <c r="Y2205" s="57"/>
      <c r="Z2205" s="57"/>
      <c r="AA2205" s="5"/>
      <c r="AB2205" s="119" t="s">
        <v>45</v>
      </c>
    </row>
    <row r="2206" spans="1:28" ht="16">
      <c r="A2206" s="9">
        <v>3</v>
      </c>
      <c r="B2206" s="9">
        <v>2</v>
      </c>
      <c r="C2206" s="9">
        <v>4</v>
      </c>
      <c r="D2206" s="9" t="str">
        <f t="shared" si="200"/>
        <v>Dynan_K6_153.13_275_19A</v>
      </c>
      <c r="E2206" s="9" t="str">
        <f t="shared" si="204"/>
        <v>Dynan_K6_153.13_275_19A_Lung_Block</v>
      </c>
      <c r="F2206" s="282">
        <f>F2205+1</f>
        <v>2</v>
      </c>
      <c r="G2206" s="227">
        <v>1</v>
      </c>
      <c r="H2206" s="54" t="s">
        <v>469</v>
      </c>
      <c r="I2206" s="117" t="s">
        <v>483</v>
      </c>
      <c r="J2206" s="120">
        <v>153.13</v>
      </c>
      <c r="K2206" s="18" t="s">
        <v>33</v>
      </c>
      <c r="L2206" s="108">
        <v>275</v>
      </c>
      <c r="M2206" s="108" t="s">
        <v>477</v>
      </c>
      <c r="N2206" s="118">
        <v>0</v>
      </c>
      <c r="O2206" s="108" t="s">
        <v>35</v>
      </c>
      <c r="P2206" s="108" t="s">
        <v>63</v>
      </c>
      <c r="Q2206" s="19">
        <v>43410</v>
      </c>
      <c r="R2206" s="46">
        <v>43581</v>
      </c>
      <c r="S2206" s="26">
        <v>44131</v>
      </c>
      <c r="T2206" s="16">
        <f t="shared" si="202"/>
        <v>550</v>
      </c>
      <c r="U2206" s="121">
        <v>1</v>
      </c>
      <c r="V2206" s="16">
        <v>0</v>
      </c>
      <c r="W2206" s="57">
        <v>0</v>
      </c>
      <c r="X2206" s="57"/>
      <c r="Y2206" s="57"/>
      <c r="Z2206" s="57"/>
      <c r="AA2206" s="5"/>
      <c r="AB2206" s="119" t="s">
        <v>45</v>
      </c>
    </row>
    <row r="2207" spans="1:28" ht="16">
      <c r="A2207" s="9">
        <v>3</v>
      </c>
      <c r="B2207" s="9">
        <v>2</v>
      </c>
      <c r="C2207" s="9">
        <v>4</v>
      </c>
      <c r="D2207" s="9" t="str">
        <f t="shared" si="200"/>
        <v>Dynan_K6_154.13_275_19A</v>
      </c>
      <c r="E2207" s="9" t="str">
        <f t="shared" si="204"/>
        <v>Dynan_K6_154.13_275_19A_Lung_Block</v>
      </c>
      <c r="F2207" s="282">
        <f t="shared" ref="F2207:F2233" si="205">F2206+1</f>
        <v>3</v>
      </c>
      <c r="G2207" s="227">
        <v>1</v>
      </c>
      <c r="H2207" s="54" t="s">
        <v>469</v>
      </c>
      <c r="I2207" s="117" t="s">
        <v>483</v>
      </c>
      <c r="J2207" s="120">
        <v>154.13</v>
      </c>
      <c r="K2207" s="18" t="s">
        <v>33</v>
      </c>
      <c r="L2207" s="108">
        <v>275</v>
      </c>
      <c r="M2207" s="108" t="s">
        <v>477</v>
      </c>
      <c r="N2207" s="118">
        <v>0</v>
      </c>
      <c r="O2207" s="108" t="s">
        <v>35</v>
      </c>
      <c r="P2207" s="108" t="s">
        <v>63</v>
      </c>
      <c r="Q2207" s="19">
        <v>43410</v>
      </c>
      <c r="R2207" s="46">
        <v>43581</v>
      </c>
      <c r="S2207" s="26">
        <v>44131</v>
      </c>
      <c r="T2207" s="16">
        <f t="shared" si="202"/>
        <v>550</v>
      </c>
      <c r="U2207" s="121">
        <v>1</v>
      </c>
      <c r="V2207" s="16">
        <v>0</v>
      </c>
      <c r="W2207" s="57">
        <v>0</v>
      </c>
      <c r="X2207" s="57"/>
      <c r="Y2207" s="57"/>
      <c r="Z2207" s="57"/>
      <c r="AA2207" s="5"/>
      <c r="AB2207" s="119" t="s">
        <v>45</v>
      </c>
    </row>
    <row r="2208" spans="1:28" ht="16">
      <c r="A2208" s="9">
        <v>3</v>
      </c>
      <c r="B2208" s="9">
        <v>2</v>
      </c>
      <c r="C2208" s="9">
        <v>4</v>
      </c>
      <c r="D2208" s="9" t="str">
        <f t="shared" si="200"/>
        <v>Dynan_K6_155.13_275_19A</v>
      </c>
      <c r="E2208" s="9" t="str">
        <f t="shared" si="204"/>
        <v>Dynan_K6_155.13_275_19A_Lung_Block</v>
      </c>
      <c r="F2208" s="282">
        <f t="shared" si="205"/>
        <v>4</v>
      </c>
      <c r="G2208" s="227">
        <v>1</v>
      </c>
      <c r="H2208" s="54" t="s">
        <v>469</v>
      </c>
      <c r="I2208" s="117" t="s">
        <v>483</v>
      </c>
      <c r="J2208" s="120">
        <v>155.13</v>
      </c>
      <c r="K2208" s="18" t="s">
        <v>33</v>
      </c>
      <c r="L2208" s="108">
        <v>275</v>
      </c>
      <c r="M2208" s="108" t="s">
        <v>477</v>
      </c>
      <c r="N2208" s="118">
        <v>0</v>
      </c>
      <c r="O2208" s="108" t="s">
        <v>35</v>
      </c>
      <c r="P2208" s="108" t="s">
        <v>63</v>
      </c>
      <c r="Q2208" s="19">
        <v>43410</v>
      </c>
      <c r="R2208" s="46">
        <v>43581</v>
      </c>
      <c r="S2208" s="26">
        <v>44131</v>
      </c>
      <c r="T2208" s="16">
        <f t="shared" si="202"/>
        <v>550</v>
      </c>
      <c r="U2208" s="121">
        <v>1</v>
      </c>
      <c r="V2208" s="16">
        <v>0</v>
      </c>
      <c r="W2208" s="57">
        <v>0</v>
      </c>
      <c r="X2208" s="57"/>
      <c r="Y2208" s="57"/>
      <c r="Z2208" s="57"/>
      <c r="AA2208" s="5"/>
      <c r="AB2208" s="119" t="s">
        <v>45</v>
      </c>
    </row>
    <row r="2209" spans="1:28" ht="16">
      <c r="A2209" s="9">
        <v>3</v>
      </c>
      <c r="B2209" s="9">
        <v>2</v>
      </c>
      <c r="C2209" s="9">
        <v>4</v>
      </c>
      <c r="D2209" s="9" t="str">
        <f t="shared" si="200"/>
        <v>Dynan_K6_157.13_276_19A</v>
      </c>
      <c r="E2209" s="9" t="str">
        <f t="shared" si="204"/>
        <v>Dynan_K6_157.13_276_19A_Lung_Block</v>
      </c>
      <c r="F2209" s="282">
        <f t="shared" si="205"/>
        <v>5</v>
      </c>
      <c r="G2209" s="227">
        <v>1</v>
      </c>
      <c r="H2209" s="54" t="s">
        <v>469</v>
      </c>
      <c r="I2209" s="117" t="s">
        <v>483</v>
      </c>
      <c r="J2209" s="120">
        <v>157.13</v>
      </c>
      <c r="K2209" s="18" t="s">
        <v>33</v>
      </c>
      <c r="L2209" s="108">
        <v>276</v>
      </c>
      <c r="M2209" s="108" t="s">
        <v>477</v>
      </c>
      <c r="N2209" s="118">
        <v>0</v>
      </c>
      <c r="O2209" s="108" t="s">
        <v>35</v>
      </c>
      <c r="P2209" s="108" t="s">
        <v>63</v>
      </c>
      <c r="Q2209" s="19">
        <v>43410</v>
      </c>
      <c r="R2209" s="46">
        <v>43581</v>
      </c>
      <c r="S2209" s="26">
        <v>44131</v>
      </c>
      <c r="T2209" s="16">
        <f t="shared" si="202"/>
        <v>550</v>
      </c>
      <c r="U2209" s="121">
        <v>1</v>
      </c>
      <c r="V2209" s="16">
        <v>0</v>
      </c>
      <c r="W2209" s="57">
        <v>1</v>
      </c>
      <c r="X2209" s="57">
        <v>1</v>
      </c>
      <c r="Y2209" s="57"/>
      <c r="Z2209" s="57"/>
      <c r="AA2209" s="5"/>
      <c r="AB2209" s="119" t="s">
        <v>45</v>
      </c>
    </row>
    <row r="2210" spans="1:28" ht="16">
      <c r="A2210" s="9">
        <v>3</v>
      </c>
      <c r="B2210" s="9">
        <v>2</v>
      </c>
      <c r="C2210" s="9">
        <v>4</v>
      </c>
      <c r="D2210" s="9" t="str">
        <f t="shared" si="200"/>
        <v>Dynan_K6_158.13_276_19A</v>
      </c>
      <c r="E2210" s="9" t="str">
        <f t="shared" si="204"/>
        <v>Dynan_K6_158.13_276_19A_Lung_Block</v>
      </c>
      <c r="F2210" s="282">
        <f t="shared" si="205"/>
        <v>6</v>
      </c>
      <c r="G2210" s="227">
        <v>1</v>
      </c>
      <c r="H2210" s="54" t="s">
        <v>469</v>
      </c>
      <c r="I2210" s="117" t="s">
        <v>483</v>
      </c>
      <c r="J2210" s="120">
        <v>158.13</v>
      </c>
      <c r="K2210" s="18" t="s">
        <v>33</v>
      </c>
      <c r="L2210" s="108">
        <v>276</v>
      </c>
      <c r="M2210" s="108" t="s">
        <v>477</v>
      </c>
      <c r="N2210" s="118">
        <v>0</v>
      </c>
      <c r="O2210" s="108" t="s">
        <v>35</v>
      </c>
      <c r="P2210" s="108" t="s">
        <v>63</v>
      </c>
      <c r="Q2210" s="19">
        <v>43410</v>
      </c>
      <c r="R2210" s="46">
        <v>43581</v>
      </c>
      <c r="S2210" s="26">
        <v>44131</v>
      </c>
      <c r="T2210" s="16">
        <f t="shared" si="202"/>
        <v>550</v>
      </c>
      <c r="U2210" s="121">
        <v>1</v>
      </c>
      <c r="V2210" s="16">
        <v>0</v>
      </c>
      <c r="W2210" s="57">
        <v>0</v>
      </c>
      <c r="X2210" s="57"/>
      <c r="Y2210" s="57"/>
      <c r="Z2210" s="57"/>
      <c r="AA2210" s="5"/>
      <c r="AB2210" s="119" t="s">
        <v>45</v>
      </c>
    </row>
    <row r="2211" spans="1:28" ht="16">
      <c r="A2211" s="9">
        <v>3</v>
      </c>
      <c r="B2211" s="9">
        <v>2</v>
      </c>
      <c r="C2211" s="9">
        <v>4</v>
      </c>
      <c r="D2211" s="9" t="str">
        <f t="shared" si="200"/>
        <v>Dynan_K6_159.13_276_19A</v>
      </c>
      <c r="E2211" s="9" t="str">
        <f t="shared" si="204"/>
        <v>Dynan_K6_159.13_276_19A_Lung_Block</v>
      </c>
      <c r="F2211" s="282">
        <f t="shared" si="205"/>
        <v>7</v>
      </c>
      <c r="G2211" s="227">
        <v>1</v>
      </c>
      <c r="H2211" s="54" t="s">
        <v>469</v>
      </c>
      <c r="I2211" s="117" t="s">
        <v>483</v>
      </c>
      <c r="J2211" s="120">
        <v>159.13</v>
      </c>
      <c r="K2211" s="18" t="s">
        <v>33</v>
      </c>
      <c r="L2211" s="108">
        <v>276</v>
      </c>
      <c r="M2211" s="108" t="s">
        <v>477</v>
      </c>
      <c r="N2211" s="118">
        <v>0</v>
      </c>
      <c r="O2211" s="108" t="s">
        <v>35</v>
      </c>
      <c r="P2211" s="108" t="s">
        <v>63</v>
      </c>
      <c r="Q2211" s="19">
        <v>43410</v>
      </c>
      <c r="R2211" s="46">
        <v>43581</v>
      </c>
      <c r="S2211" s="26">
        <v>44131</v>
      </c>
      <c r="T2211" s="16">
        <f t="shared" si="202"/>
        <v>550</v>
      </c>
      <c r="U2211" s="121">
        <v>1</v>
      </c>
      <c r="V2211" s="16">
        <v>0</v>
      </c>
      <c r="W2211" s="57">
        <v>0</v>
      </c>
      <c r="X2211" s="57"/>
      <c r="Y2211" s="57"/>
      <c r="Z2211" s="57"/>
      <c r="AA2211" s="5"/>
      <c r="AB2211" s="119" t="s">
        <v>45</v>
      </c>
    </row>
    <row r="2212" spans="1:28" ht="16">
      <c r="A2212" s="9">
        <v>3</v>
      </c>
      <c r="B2212" s="9">
        <v>2</v>
      </c>
      <c r="C2212" s="9">
        <v>4</v>
      </c>
      <c r="D2212" s="9" t="str">
        <f t="shared" si="200"/>
        <v>Dynan_K6_160.13_276_19A</v>
      </c>
      <c r="E2212" s="9" t="str">
        <f t="shared" si="204"/>
        <v>Dynan_K6_160.13_276_19A_Lung_Block</v>
      </c>
      <c r="F2212" s="282">
        <f t="shared" si="205"/>
        <v>8</v>
      </c>
      <c r="G2212" s="227">
        <v>1</v>
      </c>
      <c r="H2212" s="54" t="s">
        <v>469</v>
      </c>
      <c r="I2212" s="117" t="s">
        <v>483</v>
      </c>
      <c r="J2212" s="120">
        <v>160.13</v>
      </c>
      <c r="K2212" s="18" t="s">
        <v>33</v>
      </c>
      <c r="L2212" s="108">
        <v>276</v>
      </c>
      <c r="M2212" s="108" t="s">
        <v>477</v>
      </c>
      <c r="N2212" s="118">
        <v>0</v>
      </c>
      <c r="O2212" s="108" t="s">
        <v>35</v>
      </c>
      <c r="P2212" s="108" t="s">
        <v>63</v>
      </c>
      <c r="Q2212" s="19">
        <v>43410</v>
      </c>
      <c r="R2212" s="46">
        <v>43581</v>
      </c>
      <c r="S2212" s="26">
        <v>44131</v>
      </c>
      <c r="T2212" s="16">
        <f t="shared" si="202"/>
        <v>550</v>
      </c>
      <c r="U2212" s="121">
        <v>1</v>
      </c>
      <c r="V2212" s="16">
        <v>0</v>
      </c>
      <c r="W2212" s="57">
        <v>0</v>
      </c>
      <c r="X2212" s="57"/>
      <c r="Y2212" s="57"/>
      <c r="Z2212" s="57">
        <v>1</v>
      </c>
      <c r="AA2212" s="5" t="s">
        <v>87</v>
      </c>
      <c r="AB2212" s="119" t="s">
        <v>45</v>
      </c>
    </row>
    <row r="2213" spans="1:28" ht="16">
      <c r="A2213" s="9">
        <v>3</v>
      </c>
      <c r="B2213" s="9">
        <v>2</v>
      </c>
      <c r="C2213" s="9">
        <v>4</v>
      </c>
      <c r="D2213" s="9" t="str">
        <f t="shared" si="200"/>
        <v>Dynan_K6_161.13_277_19A</v>
      </c>
      <c r="E2213" s="9" t="str">
        <f t="shared" si="204"/>
        <v>Dynan_K6_161.13_277_19A_Lung_Block</v>
      </c>
      <c r="F2213" s="282">
        <f t="shared" si="205"/>
        <v>9</v>
      </c>
      <c r="G2213" s="227">
        <v>1</v>
      </c>
      <c r="H2213" s="54" t="s">
        <v>469</v>
      </c>
      <c r="I2213" s="117" t="s">
        <v>483</v>
      </c>
      <c r="J2213" s="120">
        <v>161.13</v>
      </c>
      <c r="K2213" s="18" t="s">
        <v>33</v>
      </c>
      <c r="L2213" s="108">
        <v>277</v>
      </c>
      <c r="M2213" s="108" t="s">
        <v>477</v>
      </c>
      <c r="N2213" s="118">
        <v>0</v>
      </c>
      <c r="O2213" s="108" t="s">
        <v>35</v>
      </c>
      <c r="P2213" s="108" t="s">
        <v>63</v>
      </c>
      <c r="Q2213" s="19">
        <v>43410</v>
      </c>
      <c r="R2213" s="46">
        <v>43581</v>
      </c>
      <c r="S2213" s="26">
        <v>44130</v>
      </c>
      <c r="T2213" s="16">
        <f t="shared" si="202"/>
        <v>549</v>
      </c>
      <c r="U2213" s="121">
        <v>1</v>
      </c>
      <c r="V2213" s="16">
        <v>0</v>
      </c>
      <c r="W2213" s="57">
        <v>0</v>
      </c>
      <c r="X2213" s="57"/>
      <c r="Y2213" s="57"/>
      <c r="Z2213" s="57"/>
      <c r="AA2213" s="5"/>
      <c r="AB2213" s="119" t="s">
        <v>45</v>
      </c>
    </row>
    <row r="2214" spans="1:28" ht="16">
      <c r="A2214" s="9">
        <v>3</v>
      </c>
      <c r="B2214" s="9">
        <v>2</v>
      </c>
      <c r="C2214" s="9">
        <v>4</v>
      </c>
      <c r="D2214" s="9" t="str">
        <f t="shared" si="200"/>
        <v>Dynan_K6_163.13_278_19A</v>
      </c>
      <c r="E2214" s="9" t="str">
        <f t="shared" si="204"/>
        <v>Dynan_K6_163.13_278_19A_Lung_Block</v>
      </c>
      <c r="F2214" s="282">
        <f t="shared" si="205"/>
        <v>10</v>
      </c>
      <c r="G2214" s="227">
        <v>1</v>
      </c>
      <c r="H2214" s="54" t="s">
        <v>469</v>
      </c>
      <c r="I2214" s="117" t="s">
        <v>483</v>
      </c>
      <c r="J2214" s="120">
        <v>163.13</v>
      </c>
      <c r="K2214" s="18" t="s">
        <v>33</v>
      </c>
      <c r="L2214" s="108">
        <v>278</v>
      </c>
      <c r="M2214" s="108" t="s">
        <v>477</v>
      </c>
      <c r="N2214" s="118">
        <v>0</v>
      </c>
      <c r="O2214" s="108" t="s">
        <v>35</v>
      </c>
      <c r="P2214" s="108" t="s">
        <v>63</v>
      </c>
      <c r="Q2214" s="19">
        <v>43410</v>
      </c>
      <c r="R2214" s="46">
        <v>43581</v>
      </c>
      <c r="S2214" s="26">
        <v>44132</v>
      </c>
      <c r="T2214" s="16">
        <f t="shared" si="202"/>
        <v>551</v>
      </c>
      <c r="U2214" s="121">
        <v>1</v>
      </c>
      <c r="V2214" s="16">
        <v>0</v>
      </c>
      <c r="W2214" s="57">
        <v>1</v>
      </c>
      <c r="X2214" s="57">
        <v>1</v>
      </c>
      <c r="Y2214" s="57"/>
      <c r="Z2214" s="57">
        <v>1</v>
      </c>
      <c r="AA2214" s="5" t="s">
        <v>492</v>
      </c>
      <c r="AB2214" s="119" t="s">
        <v>45</v>
      </c>
    </row>
    <row r="2215" spans="1:28" ht="16">
      <c r="A2215" s="9">
        <v>3</v>
      </c>
      <c r="B2215" s="9">
        <v>2</v>
      </c>
      <c r="C2215" s="9">
        <v>4</v>
      </c>
      <c r="D2215" s="9" t="str">
        <f t="shared" si="200"/>
        <v>Dynan_K6_164.13_278_19A</v>
      </c>
      <c r="E2215" s="9" t="str">
        <f t="shared" si="204"/>
        <v>Dynan_K6_164.13_278_19A_Lung_Block</v>
      </c>
      <c r="F2215" s="282">
        <f t="shared" si="205"/>
        <v>11</v>
      </c>
      <c r="G2215" s="227">
        <v>1</v>
      </c>
      <c r="H2215" s="54" t="s">
        <v>469</v>
      </c>
      <c r="I2215" s="117" t="s">
        <v>483</v>
      </c>
      <c r="J2215" s="120">
        <v>164.13</v>
      </c>
      <c r="K2215" s="18" t="s">
        <v>33</v>
      </c>
      <c r="L2215" s="108">
        <v>278</v>
      </c>
      <c r="M2215" s="108" t="s">
        <v>477</v>
      </c>
      <c r="N2215" s="118">
        <v>0</v>
      </c>
      <c r="O2215" s="108" t="s">
        <v>35</v>
      </c>
      <c r="P2215" s="108" t="s">
        <v>63</v>
      </c>
      <c r="Q2215" s="19">
        <v>43410</v>
      </c>
      <c r="R2215" s="46">
        <v>43581</v>
      </c>
      <c r="S2215" s="26">
        <v>44132</v>
      </c>
      <c r="T2215" s="16">
        <f t="shared" si="202"/>
        <v>551</v>
      </c>
      <c r="U2215" s="121">
        <v>1</v>
      </c>
      <c r="V2215" s="16">
        <v>0</v>
      </c>
      <c r="W2215" s="57">
        <v>0</v>
      </c>
      <c r="X2215" s="57"/>
      <c r="Y2215" s="57"/>
      <c r="Z2215" s="57"/>
      <c r="AA2215" s="5" t="s">
        <v>165</v>
      </c>
      <c r="AB2215" s="119" t="s">
        <v>45</v>
      </c>
    </row>
    <row r="2216" spans="1:28" ht="16">
      <c r="A2216" s="9">
        <v>3</v>
      </c>
      <c r="B2216" s="9">
        <v>2</v>
      </c>
      <c r="C2216" s="9">
        <v>4</v>
      </c>
      <c r="D2216" s="9" t="str">
        <f t="shared" ref="D2216:D2245" si="206">"Dynan_"&amp;I2216&amp;"_"&amp;J2216&amp;"_"&amp;L2216&amp;"_"&amp;K2216</f>
        <v>Dynan_K6_165.13_278_19A</v>
      </c>
      <c r="E2216" s="9" t="str">
        <f t="shared" ref="E2216:E2245" si="207">D2216&amp;"_Lung_Block"</f>
        <v>Dynan_K6_165.13_278_19A_Lung_Block</v>
      </c>
      <c r="F2216" s="282">
        <f t="shared" si="205"/>
        <v>12</v>
      </c>
      <c r="G2216" s="227">
        <v>1</v>
      </c>
      <c r="H2216" s="54" t="s">
        <v>469</v>
      </c>
      <c r="I2216" s="117" t="s">
        <v>483</v>
      </c>
      <c r="J2216" s="120">
        <v>165.13</v>
      </c>
      <c r="K2216" s="18" t="s">
        <v>33</v>
      </c>
      <c r="L2216" s="108">
        <v>278</v>
      </c>
      <c r="M2216" s="108" t="s">
        <v>477</v>
      </c>
      <c r="N2216" s="118">
        <v>0</v>
      </c>
      <c r="O2216" s="108" t="s">
        <v>35</v>
      </c>
      <c r="P2216" s="108" t="s">
        <v>63</v>
      </c>
      <c r="Q2216" s="19">
        <v>43410</v>
      </c>
      <c r="R2216" s="46">
        <v>43581</v>
      </c>
      <c r="S2216" s="26">
        <v>44132</v>
      </c>
      <c r="T2216" s="16">
        <f t="shared" ref="T2216:T2245" si="208">S2216-R2216</f>
        <v>551</v>
      </c>
      <c r="U2216" s="121">
        <v>1</v>
      </c>
      <c r="V2216" s="16">
        <v>0</v>
      </c>
      <c r="W2216" s="57">
        <v>1</v>
      </c>
      <c r="X2216" s="57">
        <v>1</v>
      </c>
      <c r="Y2216" s="57"/>
      <c r="Z2216" s="57"/>
      <c r="AA2216" s="5"/>
      <c r="AB2216" s="119" t="s">
        <v>45</v>
      </c>
    </row>
    <row r="2217" spans="1:28" ht="16">
      <c r="A2217" s="9">
        <v>3</v>
      </c>
      <c r="B2217" s="9">
        <v>2</v>
      </c>
      <c r="C2217" s="9">
        <v>4</v>
      </c>
      <c r="D2217" s="9" t="str">
        <f t="shared" si="206"/>
        <v>Dynan_K6_166.13_278_19A</v>
      </c>
      <c r="E2217" s="9" t="str">
        <f t="shared" si="207"/>
        <v>Dynan_K6_166.13_278_19A_Lung_Block</v>
      </c>
      <c r="F2217" s="282">
        <f t="shared" si="205"/>
        <v>13</v>
      </c>
      <c r="G2217" s="227">
        <v>1</v>
      </c>
      <c r="H2217" s="54" t="s">
        <v>469</v>
      </c>
      <c r="I2217" s="117" t="s">
        <v>483</v>
      </c>
      <c r="J2217" s="120">
        <v>166.13</v>
      </c>
      <c r="K2217" s="18" t="s">
        <v>33</v>
      </c>
      <c r="L2217" s="108">
        <v>278</v>
      </c>
      <c r="M2217" s="108" t="s">
        <v>477</v>
      </c>
      <c r="N2217" s="118">
        <v>0</v>
      </c>
      <c r="O2217" s="108" t="s">
        <v>35</v>
      </c>
      <c r="P2217" s="108" t="s">
        <v>63</v>
      </c>
      <c r="Q2217" s="19">
        <v>43410</v>
      </c>
      <c r="R2217" s="46">
        <v>43581</v>
      </c>
      <c r="S2217" s="26">
        <v>44132</v>
      </c>
      <c r="T2217" s="16">
        <f t="shared" si="208"/>
        <v>551</v>
      </c>
      <c r="U2217" s="121">
        <v>1</v>
      </c>
      <c r="V2217" s="16">
        <v>0</v>
      </c>
      <c r="W2217" s="57">
        <v>1</v>
      </c>
      <c r="X2217" s="57">
        <v>1</v>
      </c>
      <c r="Y2217" s="57"/>
      <c r="Z2217" s="57"/>
      <c r="AA2217" s="5"/>
      <c r="AB2217" s="119" t="s">
        <v>45</v>
      </c>
    </row>
    <row r="2218" spans="1:28" ht="16">
      <c r="A2218" s="9">
        <v>3</v>
      </c>
      <c r="B2218" s="9">
        <v>2</v>
      </c>
      <c r="C2218" s="9">
        <v>4</v>
      </c>
      <c r="D2218" s="9" t="str">
        <f t="shared" si="206"/>
        <v>Dynan_K6_169.13_279_19A</v>
      </c>
      <c r="E2218" s="9" t="str">
        <f t="shared" si="207"/>
        <v>Dynan_K6_169.13_279_19A_Lung_Block</v>
      </c>
      <c r="F2218" s="282">
        <f t="shared" si="205"/>
        <v>14</v>
      </c>
      <c r="G2218" s="227">
        <v>1</v>
      </c>
      <c r="H2218" s="54" t="s">
        <v>469</v>
      </c>
      <c r="I2218" s="117" t="s">
        <v>483</v>
      </c>
      <c r="J2218" s="120">
        <v>169.13</v>
      </c>
      <c r="K2218" s="18" t="s">
        <v>33</v>
      </c>
      <c r="L2218" s="108">
        <v>279</v>
      </c>
      <c r="M2218" s="108" t="s">
        <v>477</v>
      </c>
      <c r="N2218" s="118">
        <v>0</v>
      </c>
      <c r="O2218" s="108" t="s">
        <v>35</v>
      </c>
      <c r="P2218" s="108" t="s">
        <v>63</v>
      </c>
      <c r="Q2218" s="19">
        <v>43410</v>
      </c>
      <c r="R2218" s="46">
        <v>43581</v>
      </c>
      <c r="S2218" s="26">
        <v>44139</v>
      </c>
      <c r="T2218" s="16">
        <f t="shared" si="208"/>
        <v>558</v>
      </c>
      <c r="U2218" s="121">
        <v>1</v>
      </c>
      <c r="V2218" s="16">
        <v>0</v>
      </c>
      <c r="W2218" s="57">
        <v>0</v>
      </c>
      <c r="X2218" s="57"/>
      <c r="Y2218" s="57"/>
      <c r="Z2218" s="57"/>
      <c r="AA2218" s="5"/>
      <c r="AB2218" s="119" t="s">
        <v>45</v>
      </c>
    </row>
    <row r="2219" spans="1:28" ht="16">
      <c r="A2219" s="9">
        <v>3</v>
      </c>
      <c r="B2219" s="9">
        <v>2</v>
      </c>
      <c r="C2219" s="9">
        <v>4</v>
      </c>
      <c r="D2219" s="9" t="str">
        <f t="shared" si="206"/>
        <v>Dynan_K6_170.13_279_19A</v>
      </c>
      <c r="E2219" s="9" t="str">
        <f t="shared" si="207"/>
        <v>Dynan_K6_170.13_279_19A_Lung_Block</v>
      </c>
      <c r="F2219" s="282">
        <f t="shared" si="205"/>
        <v>15</v>
      </c>
      <c r="G2219" s="227">
        <v>1</v>
      </c>
      <c r="H2219" s="54" t="s">
        <v>469</v>
      </c>
      <c r="I2219" s="117" t="s">
        <v>483</v>
      </c>
      <c r="J2219" s="120">
        <v>170.13</v>
      </c>
      <c r="K2219" s="18" t="s">
        <v>33</v>
      </c>
      <c r="L2219" s="108">
        <v>279</v>
      </c>
      <c r="M2219" s="108" t="s">
        <v>477</v>
      </c>
      <c r="N2219" s="118">
        <v>0</v>
      </c>
      <c r="O2219" s="108" t="s">
        <v>35</v>
      </c>
      <c r="P2219" s="108" t="s">
        <v>63</v>
      </c>
      <c r="Q2219" s="19">
        <v>43410</v>
      </c>
      <c r="R2219" s="46">
        <v>43581</v>
      </c>
      <c r="S2219" s="26">
        <v>44139</v>
      </c>
      <c r="T2219" s="16">
        <f t="shared" si="208"/>
        <v>558</v>
      </c>
      <c r="U2219" s="121">
        <v>1</v>
      </c>
      <c r="V2219" s="16">
        <v>0</v>
      </c>
      <c r="W2219" s="57">
        <v>1</v>
      </c>
      <c r="X2219" s="57">
        <v>1</v>
      </c>
      <c r="Y2219" s="57"/>
      <c r="Z2219" s="57"/>
      <c r="AA2219" s="5"/>
      <c r="AB2219" s="119" t="s">
        <v>45</v>
      </c>
    </row>
    <row r="2220" spans="1:28" ht="16">
      <c r="A2220" s="9">
        <v>3</v>
      </c>
      <c r="B2220" s="9">
        <v>2</v>
      </c>
      <c r="C2220" s="9">
        <v>4</v>
      </c>
      <c r="D2220" s="9" t="str">
        <f t="shared" si="206"/>
        <v>Dynan_K6_173.13_280_19A</v>
      </c>
      <c r="E2220" s="9" t="str">
        <f t="shared" si="207"/>
        <v>Dynan_K6_173.13_280_19A_Lung_Block</v>
      </c>
      <c r="F2220" s="282">
        <f t="shared" si="205"/>
        <v>16</v>
      </c>
      <c r="G2220" s="227">
        <v>1</v>
      </c>
      <c r="H2220" s="54" t="s">
        <v>469</v>
      </c>
      <c r="I2220" s="117" t="s">
        <v>483</v>
      </c>
      <c r="J2220" s="120">
        <v>173.13</v>
      </c>
      <c r="K2220" s="18" t="s">
        <v>33</v>
      </c>
      <c r="L2220" s="108">
        <v>280</v>
      </c>
      <c r="M2220" s="108" t="s">
        <v>477</v>
      </c>
      <c r="N2220" s="118">
        <v>0</v>
      </c>
      <c r="O2220" s="108" t="s">
        <v>35</v>
      </c>
      <c r="P2220" s="108" t="s">
        <v>63</v>
      </c>
      <c r="Q2220" s="19">
        <v>43410</v>
      </c>
      <c r="R2220" s="46">
        <v>43581</v>
      </c>
      <c r="S2220" s="26">
        <v>44138</v>
      </c>
      <c r="T2220" s="16">
        <f t="shared" si="208"/>
        <v>557</v>
      </c>
      <c r="U2220" s="121">
        <v>1</v>
      </c>
      <c r="V2220" s="16">
        <v>0</v>
      </c>
      <c r="W2220" s="57">
        <v>0</v>
      </c>
      <c r="X2220" s="57"/>
      <c r="Y2220" s="57"/>
      <c r="Z2220" s="57"/>
      <c r="AA2220" s="5" t="s">
        <v>493</v>
      </c>
      <c r="AB2220" s="119" t="s">
        <v>45</v>
      </c>
    </row>
    <row r="2221" spans="1:28" ht="16">
      <c r="A2221" s="9">
        <v>3</v>
      </c>
      <c r="B2221" s="9">
        <v>2</v>
      </c>
      <c r="C2221" s="9">
        <v>4</v>
      </c>
      <c r="D2221" s="9" t="str">
        <f t="shared" si="206"/>
        <v>Dynan_K6_174.13_280_19A</v>
      </c>
      <c r="E2221" s="9" t="str">
        <f t="shared" si="207"/>
        <v>Dynan_K6_174.13_280_19A_Lung_Block</v>
      </c>
      <c r="F2221" s="282">
        <f t="shared" si="205"/>
        <v>17</v>
      </c>
      <c r="G2221" s="227">
        <v>1</v>
      </c>
      <c r="H2221" s="54" t="s">
        <v>469</v>
      </c>
      <c r="I2221" s="117" t="s">
        <v>483</v>
      </c>
      <c r="J2221" s="120">
        <v>174.13</v>
      </c>
      <c r="K2221" s="18" t="s">
        <v>33</v>
      </c>
      <c r="L2221" s="108">
        <v>280</v>
      </c>
      <c r="M2221" s="108" t="s">
        <v>477</v>
      </c>
      <c r="N2221" s="118">
        <v>0</v>
      </c>
      <c r="O2221" s="108" t="s">
        <v>35</v>
      </c>
      <c r="P2221" s="108" t="s">
        <v>63</v>
      </c>
      <c r="Q2221" s="19">
        <v>43410</v>
      </c>
      <c r="R2221" s="46">
        <v>43581</v>
      </c>
      <c r="S2221" s="26">
        <v>44138</v>
      </c>
      <c r="T2221" s="16">
        <f t="shared" si="208"/>
        <v>557</v>
      </c>
      <c r="U2221" s="121">
        <v>1</v>
      </c>
      <c r="V2221" s="16">
        <v>0</v>
      </c>
      <c r="W2221" s="57">
        <v>0</v>
      </c>
      <c r="X2221" s="57"/>
      <c r="Y2221" s="57"/>
      <c r="Z2221" s="57"/>
      <c r="AA2221" s="5"/>
      <c r="AB2221" s="119" t="s">
        <v>45</v>
      </c>
    </row>
    <row r="2222" spans="1:28" ht="16">
      <c r="A2222" s="9">
        <v>3</v>
      </c>
      <c r="B2222" s="9">
        <v>2</v>
      </c>
      <c r="C2222" s="9">
        <v>4</v>
      </c>
      <c r="D2222" s="9" t="str">
        <f t="shared" si="206"/>
        <v>Dynan_K6_175.13_280_19A</v>
      </c>
      <c r="E2222" s="9" t="str">
        <f t="shared" si="207"/>
        <v>Dynan_K6_175.13_280_19A_Lung_Block</v>
      </c>
      <c r="F2222" s="282">
        <f t="shared" si="205"/>
        <v>18</v>
      </c>
      <c r="G2222" s="227">
        <v>1</v>
      </c>
      <c r="H2222" s="54" t="s">
        <v>469</v>
      </c>
      <c r="I2222" s="117" t="s">
        <v>483</v>
      </c>
      <c r="J2222" s="120">
        <v>175.13</v>
      </c>
      <c r="K2222" s="18" t="s">
        <v>33</v>
      </c>
      <c r="L2222" s="108">
        <v>280</v>
      </c>
      <c r="M2222" s="108" t="s">
        <v>477</v>
      </c>
      <c r="N2222" s="118">
        <v>0</v>
      </c>
      <c r="O2222" s="108" t="s">
        <v>35</v>
      </c>
      <c r="P2222" s="108" t="s">
        <v>63</v>
      </c>
      <c r="Q2222" s="19">
        <v>43410</v>
      </c>
      <c r="R2222" s="46">
        <v>43581</v>
      </c>
      <c r="S2222" s="26">
        <v>44138</v>
      </c>
      <c r="T2222" s="16">
        <f t="shared" si="208"/>
        <v>557</v>
      </c>
      <c r="U2222" s="121">
        <v>1</v>
      </c>
      <c r="V2222" s="16">
        <v>0</v>
      </c>
      <c r="W2222" s="57">
        <v>0</v>
      </c>
      <c r="X2222" s="57"/>
      <c r="Y2222" s="57"/>
      <c r="Z2222" s="57"/>
      <c r="AA2222" s="5"/>
      <c r="AB2222" s="119" t="s">
        <v>45</v>
      </c>
    </row>
    <row r="2223" spans="1:28" ht="16">
      <c r="A2223" s="9">
        <v>3</v>
      </c>
      <c r="B2223" s="9">
        <v>2</v>
      </c>
      <c r="C2223" s="9">
        <v>4</v>
      </c>
      <c r="D2223" s="9" t="str">
        <f t="shared" si="206"/>
        <v>Dynan_K6_177.13_281_19A</v>
      </c>
      <c r="E2223" s="9" t="str">
        <f t="shared" si="207"/>
        <v>Dynan_K6_177.13_281_19A_Lung_Block</v>
      </c>
      <c r="F2223" s="282">
        <f t="shared" si="205"/>
        <v>19</v>
      </c>
      <c r="G2223" s="227">
        <v>1</v>
      </c>
      <c r="H2223" s="54" t="s">
        <v>469</v>
      </c>
      <c r="I2223" s="117" t="s">
        <v>483</v>
      </c>
      <c r="J2223" s="120">
        <v>177.13</v>
      </c>
      <c r="K2223" s="18" t="s">
        <v>33</v>
      </c>
      <c r="L2223" s="108">
        <v>281</v>
      </c>
      <c r="M2223" s="108" t="s">
        <v>477</v>
      </c>
      <c r="N2223" s="118">
        <v>0</v>
      </c>
      <c r="O2223" s="108" t="s">
        <v>35</v>
      </c>
      <c r="P2223" s="108" t="s">
        <v>63</v>
      </c>
      <c r="Q2223" s="19">
        <v>43410</v>
      </c>
      <c r="R2223" s="46">
        <v>43581</v>
      </c>
      <c r="S2223" s="26">
        <v>44144</v>
      </c>
      <c r="T2223" s="16">
        <f t="shared" si="208"/>
        <v>563</v>
      </c>
      <c r="U2223" s="121">
        <v>1</v>
      </c>
      <c r="V2223" s="16">
        <v>0</v>
      </c>
      <c r="W2223" s="57">
        <v>0</v>
      </c>
      <c r="X2223" s="57"/>
      <c r="Y2223" s="57"/>
      <c r="Z2223" s="57"/>
      <c r="AA2223" s="5"/>
      <c r="AB2223" s="119" t="s">
        <v>45</v>
      </c>
    </row>
    <row r="2224" spans="1:28" ht="16">
      <c r="A2224" s="9">
        <v>3</v>
      </c>
      <c r="B2224" s="9">
        <v>2</v>
      </c>
      <c r="C2224" s="9">
        <v>4</v>
      </c>
      <c r="D2224" s="9" t="str">
        <f t="shared" si="206"/>
        <v>Dynan_K6_178.13_281_19A</v>
      </c>
      <c r="E2224" s="9" t="str">
        <f t="shared" si="207"/>
        <v>Dynan_K6_178.13_281_19A_Lung_Block</v>
      </c>
      <c r="F2224" s="282">
        <f t="shared" si="205"/>
        <v>20</v>
      </c>
      <c r="G2224" s="227">
        <v>1</v>
      </c>
      <c r="H2224" s="54" t="s">
        <v>469</v>
      </c>
      <c r="I2224" s="117" t="s">
        <v>483</v>
      </c>
      <c r="J2224" s="120">
        <v>178.13</v>
      </c>
      <c r="K2224" s="18" t="s">
        <v>33</v>
      </c>
      <c r="L2224" s="108">
        <v>281</v>
      </c>
      <c r="M2224" s="108" t="s">
        <v>477</v>
      </c>
      <c r="N2224" s="118">
        <v>0</v>
      </c>
      <c r="O2224" s="108" t="s">
        <v>35</v>
      </c>
      <c r="P2224" s="108" t="s">
        <v>63</v>
      </c>
      <c r="Q2224" s="19">
        <v>43410</v>
      </c>
      <c r="R2224" s="46">
        <v>43581</v>
      </c>
      <c r="S2224" s="26">
        <v>44144</v>
      </c>
      <c r="T2224" s="16">
        <f t="shared" si="208"/>
        <v>563</v>
      </c>
      <c r="U2224" s="121">
        <v>1</v>
      </c>
      <c r="V2224" s="16">
        <v>0</v>
      </c>
      <c r="W2224" s="57">
        <v>0</v>
      </c>
      <c r="X2224" s="57"/>
      <c r="Y2224" s="57"/>
      <c r="Z2224" s="57"/>
      <c r="AA2224" s="5"/>
      <c r="AB2224" s="119" t="s">
        <v>45</v>
      </c>
    </row>
    <row r="2225" spans="1:28" ht="16">
      <c r="A2225" s="9">
        <v>3</v>
      </c>
      <c r="B2225" s="9">
        <v>2</v>
      </c>
      <c r="C2225" s="9">
        <v>4</v>
      </c>
      <c r="D2225" s="9" t="str">
        <f t="shared" si="206"/>
        <v>Dynan_K6_179.13_281_19A</v>
      </c>
      <c r="E2225" s="9" t="str">
        <f t="shared" si="207"/>
        <v>Dynan_K6_179.13_281_19A_Lung_Block</v>
      </c>
      <c r="F2225" s="282">
        <f t="shared" si="205"/>
        <v>21</v>
      </c>
      <c r="G2225" s="227">
        <v>1</v>
      </c>
      <c r="H2225" s="54" t="s">
        <v>469</v>
      </c>
      <c r="I2225" s="117" t="s">
        <v>483</v>
      </c>
      <c r="J2225" s="120">
        <v>179.13</v>
      </c>
      <c r="K2225" s="18" t="s">
        <v>33</v>
      </c>
      <c r="L2225" s="108">
        <v>281</v>
      </c>
      <c r="M2225" s="108" t="s">
        <v>477</v>
      </c>
      <c r="N2225" s="118">
        <v>0</v>
      </c>
      <c r="O2225" s="108" t="s">
        <v>35</v>
      </c>
      <c r="P2225" s="108" t="s">
        <v>63</v>
      </c>
      <c r="Q2225" s="19">
        <v>43410</v>
      </c>
      <c r="R2225" s="46">
        <v>43581</v>
      </c>
      <c r="S2225" s="26">
        <v>44144</v>
      </c>
      <c r="T2225" s="16">
        <f t="shared" si="208"/>
        <v>563</v>
      </c>
      <c r="U2225" s="121">
        <v>1</v>
      </c>
      <c r="V2225" s="16">
        <v>0</v>
      </c>
      <c r="W2225" s="57">
        <v>0</v>
      </c>
      <c r="X2225" s="57"/>
      <c r="Y2225" s="57"/>
      <c r="Z2225" s="57"/>
      <c r="AA2225" s="5"/>
      <c r="AB2225" s="119" t="s">
        <v>45</v>
      </c>
    </row>
    <row r="2226" spans="1:28" ht="16">
      <c r="A2226" s="9">
        <v>3</v>
      </c>
      <c r="B2226" s="9">
        <v>2</v>
      </c>
      <c r="C2226" s="9">
        <v>4</v>
      </c>
      <c r="D2226" s="9" t="str">
        <f t="shared" si="206"/>
        <v>Dynan_K6_181.13_282_19A</v>
      </c>
      <c r="E2226" s="9" t="str">
        <f t="shared" si="207"/>
        <v>Dynan_K6_181.13_282_19A_Lung_Block</v>
      </c>
      <c r="F2226" s="282">
        <f t="shared" si="205"/>
        <v>22</v>
      </c>
      <c r="G2226" s="227">
        <v>1</v>
      </c>
      <c r="H2226" s="54" t="s">
        <v>469</v>
      </c>
      <c r="I2226" s="117" t="s">
        <v>483</v>
      </c>
      <c r="J2226" s="120">
        <v>181.13</v>
      </c>
      <c r="K2226" s="18" t="s">
        <v>33</v>
      </c>
      <c r="L2226" s="108">
        <v>282</v>
      </c>
      <c r="M2226" s="108" t="s">
        <v>477</v>
      </c>
      <c r="N2226" s="118">
        <v>0</v>
      </c>
      <c r="O2226" s="108" t="s">
        <v>35</v>
      </c>
      <c r="P2226" s="108" t="s">
        <v>63</v>
      </c>
      <c r="Q2226" s="19">
        <v>43410</v>
      </c>
      <c r="R2226" s="46">
        <v>43581</v>
      </c>
      <c r="S2226" s="26">
        <v>44144</v>
      </c>
      <c r="T2226" s="30">
        <f t="shared" si="208"/>
        <v>563</v>
      </c>
      <c r="U2226" s="121">
        <v>1</v>
      </c>
      <c r="V2226" s="16">
        <v>0</v>
      </c>
      <c r="W2226" s="57">
        <v>1</v>
      </c>
      <c r="X2226" s="57">
        <v>1</v>
      </c>
      <c r="Y2226" s="57"/>
      <c r="Z2226" s="57"/>
      <c r="AA2226" s="5"/>
      <c r="AB2226" s="119"/>
    </row>
    <row r="2227" spans="1:28" ht="16">
      <c r="A2227" s="9">
        <v>3</v>
      </c>
      <c r="B2227" s="9">
        <v>2</v>
      </c>
      <c r="C2227" s="9">
        <v>4</v>
      </c>
      <c r="D2227" s="9" t="str">
        <f t="shared" si="206"/>
        <v>Dynan_K6_182.13_282_19A</v>
      </c>
      <c r="E2227" s="9" t="str">
        <f t="shared" si="207"/>
        <v>Dynan_K6_182.13_282_19A_Lung_Block</v>
      </c>
      <c r="F2227" s="282">
        <f t="shared" si="205"/>
        <v>23</v>
      </c>
      <c r="G2227" s="227">
        <v>1</v>
      </c>
      <c r="H2227" s="54" t="s">
        <v>469</v>
      </c>
      <c r="I2227" s="117" t="s">
        <v>483</v>
      </c>
      <c r="J2227" s="120">
        <v>182.13</v>
      </c>
      <c r="K2227" s="18" t="s">
        <v>33</v>
      </c>
      <c r="L2227" s="108">
        <v>282</v>
      </c>
      <c r="M2227" s="108" t="s">
        <v>477</v>
      </c>
      <c r="N2227" s="118">
        <v>0</v>
      </c>
      <c r="O2227" s="108" t="s">
        <v>35</v>
      </c>
      <c r="P2227" s="108" t="s">
        <v>63</v>
      </c>
      <c r="Q2227" s="19">
        <v>43410</v>
      </c>
      <c r="R2227" s="46">
        <v>43581</v>
      </c>
      <c r="S2227" s="26">
        <v>44139</v>
      </c>
      <c r="T2227" s="16">
        <f t="shared" si="208"/>
        <v>558</v>
      </c>
      <c r="U2227" s="125">
        <v>1</v>
      </c>
      <c r="V2227" s="16">
        <v>0</v>
      </c>
      <c r="W2227" s="57">
        <v>0</v>
      </c>
      <c r="X2227" s="57"/>
      <c r="Y2227" s="57"/>
      <c r="Z2227" s="57"/>
      <c r="AA2227" s="5"/>
      <c r="AB2227" s="4" t="s">
        <v>45</v>
      </c>
    </row>
    <row r="2228" spans="1:28" ht="16">
      <c r="A2228" s="9">
        <v>3</v>
      </c>
      <c r="B2228" s="9">
        <v>2</v>
      </c>
      <c r="C2228" s="9">
        <v>4</v>
      </c>
      <c r="D2228" s="9" t="str">
        <f t="shared" si="206"/>
        <v>Dynan_K6_183.13_282_19A</v>
      </c>
      <c r="E2228" s="9" t="str">
        <f t="shared" si="207"/>
        <v>Dynan_K6_183.13_282_19A_Lung_Block</v>
      </c>
      <c r="F2228" s="282">
        <f t="shared" si="205"/>
        <v>24</v>
      </c>
      <c r="G2228" s="227">
        <v>1</v>
      </c>
      <c r="H2228" s="54" t="s">
        <v>469</v>
      </c>
      <c r="I2228" s="117" t="s">
        <v>483</v>
      </c>
      <c r="J2228" s="120">
        <v>183.13</v>
      </c>
      <c r="K2228" s="18" t="s">
        <v>33</v>
      </c>
      <c r="L2228" s="108">
        <v>282</v>
      </c>
      <c r="M2228" s="108" t="s">
        <v>477</v>
      </c>
      <c r="N2228" s="118">
        <v>0</v>
      </c>
      <c r="O2228" s="108" t="s">
        <v>35</v>
      </c>
      <c r="P2228" s="108" t="s">
        <v>63</v>
      </c>
      <c r="Q2228" s="19">
        <v>43410</v>
      </c>
      <c r="R2228" s="46">
        <v>43581</v>
      </c>
      <c r="S2228" s="26">
        <v>44139</v>
      </c>
      <c r="T2228" s="16">
        <f t="shared" si="208"/>
        <v>558</v>
      </c>
      <c r="U2228" s="125">
        <v>1</v>
      </c>
      <c r="V2228" s="16">
        <v>0</v>
      </c>
      <c r="W2228" s="57">
        <v>0</v>
      </c>
      <c r="X2228" s="57"/>
      <c r="Y2228" s="57"/>
      <c r="Z2228" s="57"/>
      <c r="AA2228" s="5"/>
      <c r="AB2228" s="4" t="s">
        <v>45</v>
      </c>
    </row>
    <row r="2229" spans="1:28" ht="16">
      <c r="A2229" s="9">
        <v>3</v>
      </c>
      <c r="B2229" s="9">
        <v>2</v>
      </c>
      <c r="C2229" s="9">
        <v>4</v>
      </c>
      <c r="D2229" s="9" t="str">
        <f t="shared" si="206"/>
        <v>Dynan_K6_184.13_282_19A</v>
      </c>
      <c r="E2229" s="9" t="str">
        <f t="shared" si="207"/>
        <v>Dynan_K6_184.13_282_19A_Lung_Block</v>
      </c>
      <c r="F2229" s="282">
        <f t="shared" si="205"/>
        <v>25</v>
      </c>
      <c r="G2229" s="227">
        <v>1</v>
      </c>
      <c r="H2229" s="54" t="s">
        <v>469</v>
      </c>
      <c r="I2229" s="117" t="s">
        <v>483</v>
      </c>
      <c r="J2229" s="120">
        <v>184.13</v>
      </c>
      <c r="K2229" s="18" t="s">
        <v>33</v>
      </c>
      <c r="L2229" s="108">
        <v>282</v>
      </c>
      <c r="M2229" s="108" t="s">
        <v>477</v>
      </c>
      <c r="N2229" s="118">
        <v>0</v>
      </c>
      <c r="O2229" s="108" t="s">
        <v>35</v>
      </c>
      <c r="P2229" s="108" t="s">
        <v>63</v>
      </c>
      <c r="Q2229" s="19">
        <v>43410</v>
      </c>
      <c r="R2229" s="46">
        <v>43581</v>
      </c>
      <c r="S2229" s="26">
        <v>44139</v>
      </c>
      <c r="T2229" s="16">
        <f t="shared" si="208"/>
        <v>558</v>
      </c>
      <c r="U2229" s="125">
        <v>1</v>
      </c>
      <c r="V2229" s="16">
        <v>0</v>
      </c>
      <c r="W2229" s="57">
        <v>0</v>
      </c>
      <c r="X2229" s="57"/>
      <c r="Y2229" s="57"/>
      <c r="Z2229" s="57"/>
      <c r="AA2229" s="5"/>
      <c r="AB2229" s="4" t="s">
        <v>45</v>
      </c>
    </row>
    <row r="2230" spans="1:28" ht="16">
      <c r="A2230" s="9">
        <v>3</v>
      </c>
      <c r="B2230" s="9">
        <v>2</v>
      </c>
      <c r="C2230" s="9">
        <v>4</v>
      </c>
      <c r="D2230" s="9" t="str">
        <f t="shared" si="206"/>
        <v>Dynan_K6_186.13_283A_19A</v>
      </c>
      <c r="E2230" s="9" t="str">
        <f t="shared" si="207"/>
        <v>Dynan_K6_186.13_283A_19A_Lung_Block</v>
      </c>
      <c r="F2230" s="282">
        <f t="shared" si="205"/>
        <v>26</v>
      </c>
      <c r="G2230" s="227">
        <v>1</v>
      </c>
      <c r="H2230" s="54" t="s">
        <v>469</v>
      </c>
      <c r="I2230" s="117" t="s">
        <v>483</v>
      </c>
      <c r="J2230" s="120">
        <v>186.13</v>
      </c>
      <c r="K2230" s="18" t="s">
        <v>33</v>
      </c>
      <c r="L2230" s="108" t="s">
        <v>494</v>
      </c>
      <c r="M2230" s="108" t="s">
        <v>477</v>
      </c>
      <c r="N2230" s="118">
        <v>0</v>
      </c>
      <c r="O2230" s="108" t="s">
        <v>35</v>
      </c>
      <c r="P2230" s="108" t="s">
        <v>63</v>
      </c>
      <c r="Q2230" s="19">
        <v>43410</v>
      </c>
      <c r="R2230" s="46">
        <v>43581</v>
      </c>
      <c r="S2230" s="26">
        <v>44145</v>
      </c>
      <c r="T2230" s="16">
        <f t="shared" si="208"/>
        <v>564</v>
      </c>
      <c r="U2230" s="121">
        <v>1</v>
      </c>
      <c r="V2230" s="16">
        <v>0</v>
      </c>
      <c r="W2230" s="57">
        <v>0</v>
      </c>
      <c r="X2230" s="57"/>
      <c r="Y2230" s="57"/>
      <c r="Z2230" s="57"/>
      <c r="AA2230" s="5"/>
      <c r="AB2230" s="4" t="s">
        <v>45</v>
      </c>
    </row>
    <row r="2231" spans="1:28" ht="16">
      <c r="A2231" s="9">
        <v>3</v>
      </c>
      <c r="B2231" s="9">
        <v>2</v>
      </c>
      <c r="C2231" s="9">
        <v>4</v>
      </c>
      <c r="D2231" s="9" t="str">
        <f t="shared" si="206"/>
        <v>Dynan_K6_187.13_283A_19A</v>
      </c>
      <c r="E2231" s="9" t="str">
        <f t="shared" si="207"/>
        <v>Dynan_K6_187.13_283A_19A_Lung_Block</v>
      </c>
      <c r="F2231" s="282">
        <f t="shared" si="205"/>
        <v>27</v>
      </c>
      <c r="G2231" s="227">
        <v>1</v>
      </c>
      <c r="H2231" s="54" t="s">
        <v>469</v>
      </c>
      <c r="I2231" s="117" t="s">
        <v>483</v>
      </c>
      <c r="J2231" s="120">
        <v>187.13</v>
      </c>
      <c r="K2231" s="18" t="s">
        <v>33</v>
      </c>
      <c r="L2231" s="108" t="s">
        <v>494</v>
      </c>
      <c r="M2231" s="108" t="s">
        <v>477</v>
      </c>
      <c r="N2231" s="118">
        <v>0</v>
      </c>
      <c r="O2231" s="108" t="s">
        <v>35</v>
      </c>
      <c r="P2231" s="108" t="s">
        <v>63</v>
      </c>
      <c r="Q2231" s="19">
        <v>43410</v>
      </c>
      <c r="R2231" s="46">
        <v>43581</v>
      </c>
      <c r="S2231" s="26">
        <v>44145</v>
      </c>
      <c r="T2231" s="16">
        <f t="shared" si="208"/>
        <v>564</v>
      </c>
      <c r="U2231" s="121">
        <v>1</v>
      </c>
      <c r="V2231" s="16">
        <v>0</v>
      </c>
      <c r="W2231" s="57">
        <v>0</v>
      </c>
      <c r="X2231" s="57"/>
      <c r="Y2231" s="57"/>
      <c r="Z2231" s="57"/>
      <c r="AA2231" s="5"/>
      <c r="AB2231" s="4" t="s">
        <v>45</v>
      </c>
    </row>
    <row r="2232" spans="1:28" ht="16">
      <c r="A2232" s="9">
        <v>3</v>
      </c>
      <c r="B2232" s="9">
        <v>2</v>
      </c>
      <c r="C2232" s="9">
        <v>4</v>
      </c>
      <c r="D2232" s="9" t="str">
        <f t="shared" si="206"/>
        <v>Dynan_K6_188.13_283A_19A</v>
      </c>
      <c r="E2232" s="9" t="str">
        <f t="shared" si="207"/>
        <v>Dynan_K6_188.13_283A_19A_Lung_Block</v>
      </c>
      <c r="F2232" s="282">
        <f t="shared" si="205"/>
        <v>28</v>
      </c>
      <c r="G2232" s="227">
        <v>1</v>
      </c>
      <c r="H2232" s="54" t="s">
        <v>469</v>
      </c>
      <c r="I2232" s="117" t="s">
        <v>483</v>
      </c>
      <c r="J2232" s="120">
        <v>188.13</v>
      </c>
      <c r="K2232" s="18" t="s">
        <v>33</v>
      </c>
      <c r="L2232" s="108" t="s">
        <v>494</v>
      </c>
      <c r="M2232" s="108" t="s">
        <v>477</v>
      </c>
      <c r="N2232" s="118">
        <v>0</v>
      </c>
      <c r="O2232" s="108" t="s">
        <v>35</v>
      </c>
      <c r="P2232" s="108" t="s">
        <v>63</v>
      </c>
      <c r="Q2232" s="19">
        <v>43410</v>
      </c>
      <c r="R2232" s="46">
        <v>43581</v>
      </c>
      <c r="S2232" s="26">
        <v>44145</v>
      </c>
      <c r="T2232" s="16">
        <f t="shared" si="208"/>
        <v>564</v>
      </c>
      <c r="U2232" s="121">
        <v>1</v>
      </c>
      <c r="V2232" s="16">
        <v>0</v>
      </c>
      <c r="W2232" s="57">
        <v>0</v>
      </c>
      <c r="X2232" s="57"/>
      <c r="Y2232" s="57"/>
      <c r="Z2232" s="57"/>
      <c r="AA2232" s="5"/>
      <c r="AB2232" s="4" t="s">
        <v>45</v>
      </c>
    </row>
    <row r="2233" spans="1:28" ht="16">
      <c r="A2233" s="9">
        <v>3</v>
      </c>
      <c r="B2233" s="9">
        <v>2</v>
      </c>
      <c r="C2233" s="9">
        <v>4</v>
      </c>
      <c r="D2233" s="9" t="str">
        <f t="shared" si="206"/>
        <v>Dynan_K6_189.13_284_19A</v>
      </c>
      <c r="E2233" s="9" t="str">
        <f t="shared" si="207"/>
        <v>Dynan_K6_189.13_284_19A_Lung_Block</v>
      </c>
      <c r="F2233" s="282">
        <f t="shared" si="205"/>
        <v>29</v>
      </c>
      <c r="G2233" s="227">
        <v>1</v>
      </c>
      <c r="H2233" s="54" t="s">
        <v>469</v>
      </c>
      <c r="I2233" s="117" t="s">
        <v>483</v>
      </c>
      <c r="J2233" s="120">
        <v>189.13</v>
      </c>
      <c r="K2233" s="18" t="s">
        <v>33</v>
      </c>
      <c r="L2233" s="108">
        <v>284</v>
      </c>
      <c r="M2233" s="108" t="s">
        <v>477</v>
      </c>
      <c r="N2233" s="118">
        <v>0</v>
      </c>
      <c r="O2233" s="108" t="s">
        <v>35</v>
      </c>
      <c r="P2233" s="108" t="s">
        <v>63</v>
      </c>
      <c r="Q2233" s="19">
        <v>43410</v>
      </c>
      <c r="R2233" s="46">
        <v>43581</v>
      </c>
      <c r="S2233" s="26">
        <v>44137</v>
      </c>
      <c r="T2233" s="16">
        <f t="shared" si="208"/>
        <v>556</v>
      </c>
      <c r="U2233" s="121">
        <v>1</v>
      </c>
      <c r="V2233" s="16">
        <v>0</v>
      </c>
      <c r="W2233" s="57">
        <v>0</v>
      </c>
      <c r="X2233" s="57"/>
      <c r="Y2233" s="57"/>
      <c r="Z2233" s="57"/>
      <c r="AA2233" s="5"/>
      <c r="AB2233" s="4"/>
    </row>
    <row r="2234" spans="1:28" ht="16">
      <c r="A2234" s="9">
        <v>3</v>
      </c>
      <c r="B2234" s="9">
        <v>2</v>
      </c>
      <c r="C2234" s="9">
        <v>5</v>
      </c>
      <c r="D2234" s="9" t="str">
        <f t="shared" si="206"/>
        <v>Dynan_K6_190.13_284_19A</v>
      </c>
      <c r="E2234" s="9" t="str">
        <f t="shared" si="207"/>
        <v>Dynan_K6_190.13_284_19A_Lung_Block</v>
      </c>
      <c r="F2234" s="282">
        <f>1</f>
        <v>1</v>
      </c>
      <c r="G2234" s="227">
        <v>1</v>
      </c>
      <c r="H2234" s="54" t="s">
        <v>469</v>
      </c>
      <c r="I2234" s="117" t="s">
        <v>483</v>
      </c>
      <c r="J2234" s="120">
        <v>190.13</v>
      </c>
      <c r="K2234" s="18" t="s">
        <v>33</v>
      </c>
      <c r="L2234" s="108">
        <v>284</v>
      </c>
      <c r="M2234" s="108" t="s">
        <v>477</v>
      </c>
      <c r="N2234" s="118">
        <v>0</v>
      </c>
      <c r="O2234" s="108" t="s">
        <v>35</v>
      </c>
      <c r="P2234" s="108" t="s">
        <v>63</v>
      </c>
      <c r="Q2234" s="19">
        <v>43410</v>
      </c>
      <c r="R2234" s="46">
        <v>43581</v>
      </c>
      <c r="S2234" s="26">
        <v>44137</v>
      </c>
      <c r="T2234" s="16">
        <f t="shared" si="208"/>
        <v>556</v>
      </c>
      <c r="U2234" s="121">
        <v>1</v>
      </c>
      <c r="V2234" s="16">
        <v>0</v>
      </c>
      <c r="W2234" s="57">
        <v>0</v>
      </c>
      <c r="X2234" s="57"/>
      <c r="Y2234" s="57"/>
      <c r="Z2234" s="57"/>
      <c r="AA2234" s="5"/>
      <c r="AB2234" s="4" t="s">
        <v>45</v>
      </c>
    </row>
    <row r="2235" spans="1:28" ht="16">
      <c r="A2235" s="9">
        <v>3</v>
      </c>
      <c r="B2235" s="9">
        <v>2</v>
      </c>
      <c r="C2235" s="9">
        <v>5</v>
      </c>
      <c r="D2235" s="9" t="str">
        <f t="shared" si="206"/>
        <v>Dynan_K6_191.13_284_19A</v>
      </c>
      <c r="E2235" s="9" t="str">
        <f t="shared" si="207"/>
        <v>Dynan_K6_191.13_284_19A_Lung_Block</v>
      </c>
      <c r="F2235" s="282">
        <f>F2234+1</f>
        <v>2</v>
      </c>
      <c r="G2235" s="227">
        <v>1</v>
      </c>
      <c r="H2235" s="54" t="s">
        <v>469</v>
      </c>
      <c r="I2235" s="117" t="s">
        <v>483</v>
      </c>
      <c r="J2235" s="120">
        <v>191.13</v>
      </c>
      <c r="K2235" s="18" t="s">
        <v>33</v>
      </c>
      <c r="L2235" s="108">
        <v>284</v>
      </c>
      <c r="M2235" s="108" t="s">
        <v>477</v>
      </c>
      <c r="N2235" s="118">
        <v>0</v>
      </c>
      <c r="O2235" s="108" t="s">
        <v>35</v>
      </c>
      <c r="P2235" s="108" t="s">
        <v>63</v>
      </c>
      <c r="Q2235" s="19">
        <v>43410</v>
      </c>
      <c r="R2235" s="46">
        <v>43581</v>
      </c>
      <c r="S2235" s="26">
        <v>44137</v>
      </c>
      <c r="T2235" s="16">
        <f t="shared" si="208"/>
        <v>556</v>
      </c>
      <c r="U2235" s="121">
        <v>1</v>
      </c>
      <c r="V2235" s="16">
        <v>0</v>
      </c>
      <c r="W2235" s="57">
        <v>0</v>
      </c>
      <c r="X2235" s="57"/>
      <c r="Y2235" s="57"/>
      <c r="Z2235" s="57"/>
      <c r="AA2235" s="5" t="s">
        <v>85</v>
      </c>
      <c r="AB2235" s="4" t="s">
        <v>45</v>
      </c>
    </row>
    <row r="2236" spans="1:28" ht="16">
      <c r="A2236" s="9">
        <v>3</v>
      </c>
      <c r="B2236" s="9">
        <v>2</v>
      </c>
      <c r="C2236" s="9">
        <v>5</v>
      </c>
      <c r="D2236" s="9" t="str">
        <f t="shared" si="206"/>
        <v>Dynan_K6_192.13_284_19A</v>
      </c>
      <c r="E2236" s="9" t="str">
        <f t="shared" si="207"/>
        <v>Dynan_K6_192.13_284_19A_Lung_Block</v>
      </c>
      <c r="F2236" s="282">
        <f t="shared" ref="F2236:F2245" si="209">F2235+1</f>
        <v>3</v>
      </c>
      <c r="G2236" s="227">
        <v>1</v>
      </c>
      <c r="H2236" s="54" t="s">
        <v>469</v>
      </c>
      <c r="I2236" s="117" t="s">
        <v>483</v>
      </c>
      <c r="J2236" s="120">
        <v>192.13</v>
      </c>
      <c r="K2236" s="18" t="s">
        <v>33</v>
      </c>
      <c r="L2236" s="108">
        <v>284</v>
      </c>
      <c r="M2236" s="108" t="s">
        <v>477</v>
      </c>
      <c r="N2236" s="118">
        <v>0</v>
      </c>
      <c r="O2236" s="108" t="s">
        <v>35</v>
      </c>
      <c r="P2236" s="108" t="s">
        <v>63</v>
      </c>
      <c r="Q2236" s="19">
        <v>43410</v>
      </c>
      <c r="R2236" s="46">
        <v>43581</v>
      </c>
      <c r="S2236" s="26">
        <v>44137</v>
      </c>
      <c r="T2236" s="16">
        <f t="shared" si="208"/>
        <v>556</v>
      </c>
      <c r="U2236" s="121">
        <v>1</v>
      </c>
      <c r="V2236" s="16">
        <v>0</v>
      </c>
      <c r="W2236" s="57">
        <v>0</v>
      </c>
      <c r="X2236" s="57"/>
      <c r="Y2236" s="57"/>
      <c r="Z2236" s="57"/>
      <c r="AA2236" s="5"/>
      <c r="AB2236" s="4" t="s">
        <v>45</v>
      </c>
    </row>
    <row r="2237" spans="1:28" ht="16">
      <c r="A2237" s="9">
        <v>3</v>
      </c>
      <c r="B2237" s="9">
        <v>2</v>
      </c>
      <c r="C2237" s="9">
        <v>5</v>
      </c>
      <c r="D2237" s="9" t="str">
        <f t="shared" si="206"/>
        <v>Dynan_K6_193.13_284_19A</v>
      </c>
      <c r="E2237" s="9" t="str">
        <f t="shared" si="207"/>
        <v>Dynan_K6_193.13_284_19A_Lung_Block</v>
      </c>
      <c r="F2237" s="282">
        <f t="shared" si="209"/>
        <v>4</v>
      </c>
      <c r="G2237" s="227">
        <v>1</v>
      </c>
      <c r="H2237" s="54" t="s">
        <v>469</v>
      </c>
      <c r="I2237" s="117" t="s">
        <v>483</v>
      </c>
      <c r="J2237" s="120">
        <v>193.13</v>
      </c>
      <c r="K2237" s="18" t="s">
        <v>33</v>
      </c>
      <c r="L2237" s="108">
        <v>284</v>
      </c>
      <c r="M2237" s="108" t="s">
        <v>477</v>
      </c>
      <c r="N2237" s="118">
        <v>0</v>
      </c>
      <c r="O2237" s="108" t="s">
        <v>35</v>
      </c>
      <c r="P2237" s="108" t="s">
        <v>63</v>
      </c>
      <c r="Q2237" s="19">
        <v>43410</v>
      </c>
      <c r="R2237" s="46">
        <v>43581</v>
      </c>
      <c r="S2237" s="26">
        <v>44137</v>
      </c>
      <c r="T2237" s="16">
        <f t="shared" si="208"/>
        <v>556</v>
      </c>
      <c r="U2237" s="121">
        <v>1</v>
      </c>
      <c r="V2237" s="16">
        <v>0</v>
      </c>
      <c r="W2237" s="57">
        <v>0</v>
      </c>
      <c r="X2237" s="57"/>
      <c r="Y2237" s="57"/>
      <c r="Z2237" s="57"/>
      <c r="AA2237" s="5"/>
      <c r="AB2237" s="4" t="s">
        <v>45</v>
      </c>
    </row>
    <row r="2238" spans="1:28" ht="16">
      <c r="A2238" s="9">
        <v>3</v>
      </c>
      <c r="B2238" s="9">
        <v>2</v>
      </c>
      <c r="C2238" s="9">
        <v>5</v>
      </c>
      <c r="D2238" s="9" t="str">
        <f t="shared" si="206"/>
        <v>Dynan_K6_194.13_285_19A</v>
      </c>
      <c r="E2238" s="9" t="str">
        <f t="shared" si="207"/>
        <v>Dynan_K6_194.13_285_19A_Lung_Block</v>
      </c>
      <c r="F2238" s="282">
        <f t="shared" si="209"/>
        <v>5</v>
      </c>
      <c r="G2238" s="227">
        <v>1</v>
      </c>
      <c r="H2238" s="54" t="s">
        <v>469</v>
      </c>
      <c r="I2238" s="117" t="s">
        <v>483</v>
      </c>
      <c r="J2238" s="120">
        <v>194.13</v>
      </c>
      <c r="K2238" s="18" t="s">
        <v>33</v>
      </c>
      <c r="L2238" s="108">
        <v>285</v>
      </c>
      <c r="M2238" s="108" t="s">
        <v>477</v>
      </c>
      <c r="N2238" s="118">
        <v>0</v>
      </c>
      <c r="O2238" s="108" t="s">
        <v>35</v>
      </c>
      <c r="P2238" s="108" t="s">
        <v>63</v>
      </c>
      <c r="Q2238" s="19">
        <v>43410</v>
      </c>
      <c r="R2238" s="46">
        <v>43581</v>
      </c>
      <c r="S2238" s="26">
        <v>44127</v>
      </c>
      <c r="T2238" s="16">
        <f t="shared" si="208"/>
        <v>546</v>
      </c>
      <c r="U2238" s="121">
        <v>1</v>
      </c>
      <c r="V2238" s="16">
        <v>0</v>
      </c>
      <c r="W2238" s="57">
        <v>1</v>
      </c>
      <c r="X2238" s="57"/>
      <c r="Y2238" s="57">
        <v>1</v>
      </c>
      <c r="Z2238" s="57"/>
      <c r="AA2238" s="5" t="s">
        <v>495</v>
      </c>
      <c r="AB2238" s="4" t="s">
        <v>45</v>
      </c>
    </row>
    <row r="2239" spans="1:28" ht="16">
      <c r="A2239" s="9">
        <v>3</v>
      </c>
      <c r="B2239" s="9">
        <v>2</v>
      </c>
      <c r="C2239" s="9">
        <v>5</v>
      </c>
      <c r="D2239" s="9" t="str">
        <f t="shared" si="206"/>
        <v>Dynan_K6_195.13_285_19A</v>
      </c>
      <c r="E2239" s="9" t="str">
        <f t="shared" si="207"/>
        <v>Dynan_K6_195.13_285_19A_Lung_Block</v>
      </c>
      <c r="F2239" s="282">
        <f t="shared" si="209"/>
        <v>6</v>
      </c>
      <c r="G2239" s="227">
        <v>1</v>
      </c>
      <c r="H2239" s="54" t="s">
        <v>469</v>
      </c>
      <c r="I2239" s="117" t="s">
        <v>483</v>
      </c>
      <c r="J2239" s="120">
        <v>195.13</v>
      </c>
      <c r="K2239" s="18" t="s">
        <v>33</v>
      </c>
      <c r="L2239" s="108">
        <v>285</v>
      </c>
      <c r="M2239" s="108" t="s">
        <v>477</v>
      </c>
      <c r="N2239" s="118">
        <v>0</v>
      </c>
      <c r="O2239" s="108" t="s">
        <v>35</v>
      </c>
      <c r="P2239" s="108" t="s">
        <v>63</v>
      </c>
      <c r="Q2239" s="19">
        <v>43410</v>
      </c>
      <c r="R2239" s="46">
        <v>43581</v>
      </c>
      <c r="S2239" s="26">
        <v>44127</v>
      </c>
      <c r="T2239" s="16">
        <f t="shared" si="208"/>
        <v>546</v>
      </c>
      <c r="U2239" s="121">
        <v>1</v>
      </c>
      <c r="V2239" s="16">
        <v>0</v>
      </c>
      <c r="W2239" s="57">
        <v>0</v>
      </c>
      <c r="X2239" s="57"/>
      <c r="Y2239" s="57"/>
      <c r="Z2239" s="57"/>
      <c r="AA2239" s="5" t="s">
        <v>496</v>
      </c>
      <c r="AB2239" s="4" t="s">
        <v>45</v>
      </c>
    </row>
    <row r="2240" spans="1:28" ht="16">
      <c r="A2240" s="9">
        <v>3</v>
      </c>
      <c r="B2240" s="9">
        <v>2</v>
      </c>
      <c r="C2240" s="9">
        <v>5</v>
      </c>
      <c r="D2240" s="9" t="str">
        <f t="shared" si="206"/>
        <v>Dynan_K6_196.13_291_19A</v>
      </c>
      <c r="E2240" s="9" t="str">
        <f t="shared" si="207"/>
        <v>Dynan_K6_196.13_291_19A_Lung_Block</v>
      </c>
      <c r="F2240" s="282">
        <f t="shared" si="209"/>
        <v>7</v>
      </c>
      <c r="G2240" s="227">
        <v>1</v>
      </c>
      <c r="H2240" s="54" t="s">
        <v>469</v>
      </c>
      <c r="I2240" s="117" t="s">
        <v>483</v>
      </c>
      <c r="J2240" s="120">
        <v>196.13</v>
      </c>
      <c r="K2240" s="18" t="s">
        <v>33</v>
      </c>
      <c r="L2240" s="108">
        <v>291</v>
      </c>
      <c r="M2240" s="108" t="s">
        <v>477</v>
      </c>
      <c r="N2240" s="118">
        <v>0</v>
      </c>
      <c r="O2240" s="108" t="s">
        <v>35</v>
      </c>
      <c r="P2240" s="108" t="s">
        <v>63</v>
      </c>
      <c r="Q2240" s="19">
        <v>43410</v>
      </c>
      <c r="R2240" s="46">
        <v>43581</v>
      </c>
      <c r="S2240" s="26">
        <v>44127</v>
      </c>
      <c r="T2240" s="16">
        <f t="shared" si="208"/>
        <v>546</v>
      </c>
      <c r="U2240" s="121">
        <v>1</v>
      </c>
      <c r="V2240" s="16">
        <v>0</v>
      </c>
      <c r="W2240" s="57">
        <v>1</v>
      </c>
      <c r="X2240" s="57">
        <v>1</v>
      </c>
      <c r="Y2240" s="57"/>
      <c r="Z2240" s="57"/>
      <c r="AA2240" s="5"/>
      <c r="AB2240" s="4" t="s">
        <v>45</v>
      </c>
    </row>
    <row r="2241" spans="1:28" ht="16">
      <c r="A2241" s="9">
        <v>3</v>
      </c>
      <c r="B2241" s="9">
        <v>2</v>
      </c>
      <c r="C2241" s="9">
        <v>5</v>
      </c>
      <c r="D2241" s="9" t="str">
        <f t="shared" si="206"/>
        <v>Dynan_K6_197.13_291_19A</v>
      </c>
      <c r="E2241" s="9" t="str">
        <f t="shared" si="207"/>
        <v>Dynan_K6_197.13_291_19A_Lung_Block</v>
      </c>
      <c r="F2241" s="282">
        <f t="shared" si="209"/>
        <v>8</v>
      </c>
      <c r="G2241" s="227">
        <v>1</v>
      </c>
      <c r="H2241" s="54" t="s">
        <v>469</v>
      </c>
      <c r="I2241" s="117" t="s">
        <v>483</v>
      </c>
      <c r="J2241" s="120">
        <v>197.13</v>
      </c>
      <c r="K2241" s="18" t="s">
        <v>33</v>
      </c>
      <c r="L2241" s="108">
        <v>291</v>
      </c>
      <c r="M2241" s="108" t="s">
        <v>477</v>
      </c>
      <c r="N2241" s="118">
        <v>0</v>
      </c>
      <c r="O2241" s="108" t="s">
        <v>35</v>
      </c>
      <c r="P2241" s="108" t="s">
        <v>63</v>
      </c>
      <c r="Q2241" s="19">
        <v>43410</v>
      </c>
      <c r="R2241" s="46">
        <v>43581</v>
      </c>
      <c r="S2241" s="26">
        <v>44127</v>
      </c>
      <c r="T2241" s="16">
        <f t="shared" si="208"/>
        <v>546</v>
      </c>
      <c r="U2241" s="121">
        <v>1</v>
      </c>
      <c r="V2241" s="16">
        <v>0</v>
      </c>
      <c r="W2241" s="57">
        <v>0</v>
      </c>
      <c r="X2241" s="57"/>
      <c r="Y2241" s="57"/>
      <c r="Z2241" s="57"/>
      <c r="AA2241" s="5"/>
      <c r="AB2241" s="4" t="s">
        <v>45</v>
      </c>
    </row>
    <row r="2242" spans="1:28" s="437" customFormat="1" ht="16" hidden="1">
      <c r="A2242" s="425" t="s">
        <v>58</v>
      </c>
      <c r="B2242" s="425" t="s">
        <v>58</v>
      </c>
      <c r="C2242" s="425" t="s">
        <v>58</v>
      </c>
      <c r="D2242" s="9" t="str">
        <f t="shared" si="206"/>
        <v>Dynan_K6_199.13_293_19A</v>
      </c>
      <c r="E2242" s="9" t="str">
        <f t="shared" si="207"/>
        <v>Dynan_K6_199.13_293_19A_Lung_Block</v>
      </c>
      <c r="F2242" s="282">
        <f t="shared" si="209"/>
        <v>9</v>
      </c>
      <c r="G2242" s="428">
        <v>1</v>
      </c>
      <c r="H2242" s="429" t="s">
        <v>469</v>
      </c>
      <c r="I2242" s="471" t="s">
        <v>483</v>
      </c>
      <c r="J2242" s="472">
        <v>199.13</v>
      </c>
      <c r="K2242" s="425" t="s">
        <v>33</v>
      </c>
      <c r="L2242" s="476">
        <v>293</v>
      </c>
      <c r="M2242" s="476" t="s">
        <v>477</v>
      </c>
      <c r="N2242" s="472">
        <v>0</v>
      </c>
      <c r="O2242" s="476" t="s">
        <v>35</v>
      </c>
      <c r="P2242" s="476" t="s">
        <v>63</v>
      </c>
      <c r="Q2242" s="473">
        <v>43410</v>
      </c>
      <c r="R2242" s="474">
        <v>43581</v>
      </c>
      <c r="S2242" s="447">
        <v>44138</v>
      </c>
      <c r="T2242" s="450">
        <f t="shared" si="208"/>
        <v>557</v>
      </c>
      <c r="U2242" s="487">
        <v>1</v>
      </c>
      <c r="V2242" s="450">
        <v>0</v>
      </c>
      <c r="W2242" s="425">
        <v>0</v>
      </c>
      <c r="X2242" s="425"/>
      <c r="Y2242" s="425"/>
      <c r="Z2242" s="425"/>
      <c r="AA2242" s="452"/>
      <c r="AB2242" s="426" t="s">
        <v>497</v>
      </c>
    </row>
    <row r="2243" spans="1:28" ht="16">
      <c r="A2243" s="9">
        <v>3</v>
      </c>
      <c r="B2243" s="9">
        <v>2</v>
      </c>
      <c r="C2243" s="9">
        <v>5</v>
      </c>
      <c r="D2243" s="9" t="str">
        <f t="shared" si="206"/>
        <v>Dynan_K6_200.13_295_19A</v>
      </c>
      <c r="E2243" s="9" t="str">
        <f t="shared" si="207"/>
        <v>Dynan_K6_200.13_295_19A_Lung_Block</v>
      </c>
      <c r="F2243" s="282">
        <f>F2241+1</f>
        <v>9</v>
      </c>
      <c r="G2243" s="227">
        <v>1</v>
      </c>
      <c r="H2243" s="54" t="s">
        <v>469</v>
      </c>
      <c r="I2243" s="117" t="s">
        <v>483</v>
      </c>
      <c r="J2243" s="120">
        <v>200.13</v>
      </c>
      <c r="K2243" s="18" t="s">
        <v>33</v>
      </c>
      <c r="L2243" s="108">
        <v>295</v>
      </c>
      <c r="M2243" s="108" t="s">
        <v>477</v>
      </c>
      <c r="N2243" s="118">
        <v>0</v>
      </c>
      <c r="O2243" s="108" t="s">
        <v>35</v>
      </c>
      <c r="P2243" s="108" t="s">
        <v>63</v>
      </c>
      <c r="Q2243" s="19">
        <v>43410</v>
      </c>
      <c r="R2243" s="46">
        <v>43581</v>
      </c>
      <c r="S2243" s="26">
        <v>44127</v>
      </c>
      <c r="T2243" s="16">
        <f t="shared" si="208"/>
        <v>546</v>
      </c>
      <c r="U2243" s="121">
        <v>1</v>
      </c>
      <c r="V2243" s="16">
        <v>0</v>
      </c>
      <c r="W2243" s="57">
        <v>1</v>
      </c>
      <c r="X2243" s="57">
        <v>1</v>
      </c>
      <c r="Y2243" s="57"/>
      <c r="Z2243" s="57"/>
      <c r="AA2243" s="5"/>
      <c r="AB2243" s="4" t="s">
        <v>45</v>
      </c>
    </row>
    <row r="2244" spans="1:28" ht="16">
      <c r="A2244" s="9">
        <v>3</v>
      </c>
      <c r="B2244" s="9">
        <v>2</v>
      </c>
      <c r="C2244" s="9">
        <v>5</v>
      </c>
      <c r="D2244" s="9" t="str">
        <f t="shared" si="206"/>
        <v>Dynan_K6_201.13_295_19A</v>
      </c>
      <c r="E2244" s="9" t="str">
        <f t="shared" si="207"/>
        <v>Dynan_K6_201.13_295_19A_Lung_Block</v>
      </c>
      <c r="F2244" s="282">
        <f t="shared" si="209"/>
        <v>10</v>
      </c>
      <c r="G2244" s="227">
        <v>1</v>
      </c>
      <c r="H2244" s="54" t="s">
        <v>469</v>
      </c>
      <c r="I2244" s="117" t="s">
        <v>483</v>
      </c>
      <c r="J2244" s="120">
        <v>201.13</v>
      </c>
      <c r="K2244" s="18" t="s">
        <v>33</v>
      </c>
      <c r="L2244" s="108">
        <v>295</v>
      </c>
      <c r="M2244" s="108" t="s">
        <v>477</v>
      </c>
      <c r="N2244" s="118">
        <v>0</v>
      </c>
      <c r="O2244" s="108" t="s">
        <v>35</v>
      </c>
      <c r="P2244" s="108" t="s">
        <v>63</v>
      </c>
      <c r="Q2244" s="19">
        <v>43410</v>
      </c>
      <c r="R2244" s="46">
        <v>43581</v>
      </c>
      <c r="S2244" s="26">
        <v>44127</v>
      </c>
      <c r="T2244" s="16">
        <f t="shared" si="208"/>
        <v>546</v>
      </c>
      <c r="U2244" s="121">
        <v>1</v>
      </c>
      <c r="V2244" s="16">
        <v>0</v>
      </c>
      <c r="W2244" s="57">
        <v>1</v>
      </c>
      <c r="X2244" s="57">
        <v>1</v>
      </c>
      <c r="Y2244" s="57"/>
      <c r="Z2244" s="57"/>
      <c r="AA2244" s="5"/>
      <c r="AB2244" s="4" t="s">
        <v>45</v>
      </c>
    </row>
    <row r="2245" spans="1:28" ht="16">
      <c r="A2245" s="9">
        <v>3</v>
      </c>
      <c r="B2245" s="9">
        <v>2</v>
      </c>
      <c r="C2245" s="9">
        <v>5</v>
      </c>
      <c r="D2245" s="9" t="str">
        <f t="shared" si="206"/>
        <v>Dynan_K6_202.13_295_19A</v>
      </c>
      <c r="E2245" s="9" t="str">
        <f t="shared" si="207"/>
        <v>Dynan_K6_202.13_295_19A_Lung_Block</v>
      </c>
      <c r="F2245" s="282">
        <f t="shared" si="209"/>
        <v>11</v>
      </c>
      <c r="G2245" s="227">
        <v>1</v>
      </c>
      <c r="H2245" s="54" t="s">
        <v>469</v>
      </c>
      <c r="I2245" s="117" t="s">
        <v>483</v>
      </c>
      <c r="J2245" s="120">
        <v>202.13</v>
      </c>
      <c r="K2245" s="18" t="s">
        <v>33</v>
      </c>
      <c r="L2245" s="108">
        <v>295</v>
      </c>
      <c r="M2245" s="108" t="s">
        <v>477</v>
      </c>
      <c r="N2245" s="118">
        <v>0</v>
      </c>
      <c r="O2245" s="108" t="s">
        <v>35</v>
      </c>
      <c r="P2245" s="108" t="s">
        <v>63</v>
      </c>
      <c r="Q2245" s="19">
        <v>43411</v>
      </c>
      <c r="R2245" s="46">
        <v>43581</v>
      </c>
      <c r="S2245" s="26">
        <v>44127</v>
      </c>
      <c r="T2245" s="16">
        <f t="shared" si="208"/>
        <v>546</v>
      </c>
      <c r="U2245" s="121">
        <v>1</v>
      </c>
      <c r="V2245" s="16">
        <v>0</v>
      </c>
      <c r="W2245" s="57">
        <v>0</v>
      </c>
      <c r="X2245" s="57"/>
      <c r="Y2245" s="57"/>
      <c r="Z2245" s="57"/>
      <c r="AA2245" s="5"/>
      <c r="AB2245" s="4" t="s">
        <v>45</v>
      </c>
    </row>
    <row r="2246" spans="1:28" ht="16">
      <c r="A2246" s="150"/>
      <c r="B2246" s="150"/>
      <c r="C2246" s="150"/>
      <c r="D2246" s="150"/>
      <c r="E2246" s="150"/>
      <c r="F2246" s="282"/>
      <c r="G2246" s="227"/>
      <c r="H2246" s="33"/>
      <c r="I2246" s="41"/>
      <c r="J2246" s="39"/>
      <c r="K2246" s="9"/>
      <c r="L2246" s="126"/>
      <c r="M2246" s="126"/>
      <c r="N2246" s="127"/>
      <c r="O2246" s="126"/>
      <c r="P2246" s="126"/>
      <c r="Q2246" s="38"/>
      <c r="R2246" s="36"/>
      <c r="S2246" s="12"/>
      <c r="T2246" s="79"/>
      <c r="U2246" s="128"/>
      <c r="V2246" s="129" t="s">
        <v>498</v>
      </c>
      <c r="W2246" s="130">
        <f>SUM(W2088:W2245)</f>
        <v>35</v>
      </c>
      <c r="X2246" s="130">
        <f>SUM(X2088:X2245)</f>
        <v>33</v>
      </c>
      <c r="Y2246" s="130">
        <f>SUM(Y2088:Y2245)</f>
        <v>3</v>
      </c>
      <c r="Z2246" s="130">
        <f>SUM(Z2088:Z2245)</f>
        <v>11</v>
      </c>
      <c r="AA2246" s="1"/>
      <c r="AB2246" s="37"/>
    </row>
    <row r="2247" spans="1:28" ht="16">
      <c r="A2247" s="150"/>
      <c r="B2247" s="150"/>
      <c r="C2247" s="150"/>
      <c r="D2247" s="150"/>
      <c r="E2247" s="150"/>
      <c r="F2247" s="282"/>
      <c r="G2247" s="227"/>
      <c r="H2247" s="33"/>
      <c r="I2247" s="41"/>
      <c r="J2247" s="39"/>
      <c r="K2247" s="9"/>
      <c r="L2247" s="126"/>
      <c r="M2247" s="126"/>
      <c r="N2247" s="127"/>
      <c r="O2247" s="126"/>
      <c r="P2247" s="126"/>
      <c r="Q2247" s="38"/>
      <c r="R2247" s="36"/>
      <c r="S2247" s="12"/>
      <c r="T2247" s="79"/>
      <c r="U2247" s="128"/>
      <c r="V2247" s="129" t="s">
        <v>98</v>
      </c>
      <c r="W2247" s="130">
        <v>158</v>
      </c>
      <c r="X2247" s="130"/>
      <c r="Y2247" s="130"/>
      <c r="Z2247" s="130">
        <f>W2247</f>
        <v>158</v>
      </c>
      <c r="AA2247" s="1"/>
      <c r="AB2247" s="37"/>
    </row>
    <row r="2248" spans="1:28" ht="16">
      <c r="A2248" s="150"/>
      <c r="B2248" s="150"/>
      <c r="C2248" s="150"/>
      <c r="D2248" s="150"/>
      <c r="E2248" s="150"/>
      <c r="F2248" s="282"/>
      <c r="G2248" s="227"/>
      <c r="H2248" s="33"/>
      <c r="I2248" s="41"/>
      <c r="J2248" s="39"/>
      <c r="K2248" s="9"/>
      <c r="L2248" s="126"/>
      <c r="M2248" s="126"/>
      <c r="N2248" s="127"/>
      <c r="O2248" s="126"/>
      <c r="P2248" s="126"/>
      <c r="Q2248" s="38"/>
      <c r="R2248" s="36"/>
      <c r="S2248" s="12"/>
      <c r="T2248" s="79"/>
      <c r="U2248" s="128"/>
      <c r="V2248" s="129" t="s">
        <v>99</v>
      </c>
      <c r="W2248" s="131">
        <f>W2246/W2247</f>
        <v>0.22151898734177214</v>
      </c>
      <c r="X2248" s="130"/>
      <c r="Y2248" s="130"/>
      <c r="Z2248" s="131">
        <f>Z2246/Z2247</f>
        <v>6.9620253164556958E-2</v>
      </c>
      <c r="AA2248" s="1"/>
      <c r="AB2248" s="37"/>
    </row>
    <row r="2249" spans="1:28" ht="16">
      <c r="A2249" s="150"/>
      <c r="B2249" s="150"/>
      <c r="C2249" s="150"/>
      <c r="D2249" s="150"/>
      <c r="E2249" s="150"/>
      <c r="F2249" s="282"/>
      <c r="G2249" s="227">
        <v>2</v>
      </c>
      <c r="H2249" s="154" t="s">
        <v>499</v>
      </c>
      <c r="I2249" s="31"/>
      <c r="J2249" s="32"/>
      <c r="K2249" s="9"/>
      <c r="L2249" s="32"/>
      <c r="M2249" s="32"/>
      <c r="N2249" s="39"/>
      <c r="O2249" s="32"/>
      <c r="P2249" s="32"/>
      <c r="Q2249" s="38"/>
      <c r="R2249" s="36"/>
      <c r="S2249" s="12"/>
      <c r="T2249" s="79"/>
      <c r="U2249" s="79"/>
      <c r="V2249" s="79"/>
      <c r="W2249" s="31"/>
      <c r="X2249" s="31"/>
      <c r="Y2249" s="31"/>
      <c r="Z2249" s="31"/>
      <c r="AA2249" s="37"/>
      <c r="AB2249" s="37"/>
    </row>
    <row r="2250" spans="1:28" ht="16">
      <c r="A2250" s="9">
        <v>3</v>
      </c>
      <c r="B2250" s="9">
        <v>2</v>
      </c>
      <c r="C2250" s="9">
        <v>6</v>
      </c>
      <c r="D2250" s="9" t="str">
        <f>"Dynan_"&amp;I2250&amp;"_"&amp;J2250&amp;"_"&amp;L2250&amp;"_"&amp;K2250</f>
        <v>Dynan_K6_88.13_262_19A</v>
      </c>
      <c r="E2250" s="9" t="str">
        <f>D2250&amp;"_Lung_Block"</f>
        <v>Dynan_K6_88.13_262_19A_Lung_Block</v>
      </c>
      <c r="F2250" s="282">
        <f>1</f>
        <v>1</v>
      </c>
      <c r="G2250" s="227">
        <v>2</v>
      </c>
      <c r="H2250" s="23" t="s">
        <v>469</v>
      </c>
      <c r="I2250" s="177" t="s">
        <v>483</v>
      </c>
      <c r="J2250" s="194">
        <v>88.13</v>
      </c>
      <c r="K2250" s="24" t="s">
        <v>33</v>
      </c>
      <c r="L2250" s="178">
        <v>262</v>
      </c>
      <c r="M2250" s="178" t="s">
        <v>477</v>
      </c>
      <c r="N2250" s="179">
        <v>0</v>
      </c>
      <c r="O2250" s="178" t="s">
        <v>35</v>
      </c>
      <c r="P2250" s="178" t="s">
        <v>63</v>
      </c>
      <c r="Q2250" s="180">
        <v>43410</v>
      </c>
      <c r="R2250" s="195">
        <v>43581</v>
      </c>
      <c r="S2250" s="147">
        <v>44144</v>
      </c>
      <c r="T2250" s="157">
        <f>S2250-R2250</f>
        <v>563</v>
      </c>
      <c r="U2250" s="196">
        <v>0</v>
      </c>
      <c r="V2250" s="157">
        <v>0</v>
      </c>
      <c r="W2250" s="177"/>
      <c r="X2250" s="177"/>
      <c r="Y2250" s="177"/>
      <c r="Z2250" s="177"/>
      <c r="AA2250" s="182" t="s">
        <v>102</v>
      </c>
      <c r="AB2250" s="152"/>
    </row>
    <row r="2251" spans="1:28" ht="16">
      <c r="A2251" s="303">
        <v>3</v>
      </c>
      <c r="B2251" s="303">
        <v>2</v>
      </c>
      <c r="C2251" s="303">
        <v>6</v>
      </c>
      <c r="D2251" s="303" t="str">
        <f>"Dynan_"&amp;I2251&amp;"_"&amp;J2251&amp;"_"&amp;L2251&amp;"_"&amp;K2251</f>
        <v>Dynan_K6_87.13_262_19A</v>
      </c>
      <c r="E2251" s="303" t="str">
        <f>D2251&amp;"_Lung_Block"</f>
        <v>Dynan_K6_87.13_262_19A_Lung_Block</v>
      </c>
      <c r="F2251" s="500">
        <f>F2250+1</f>
        <v>2</v>
      </c>
      <c r="G2251" s="361">
        <v>2</v>
      </c>
      <c r="H2251" s="23" t="s">
        <v>469</v>
      </c>
      <c r="I2251" s="177" t="s">
        <v>483</v>
      </c>
      <c r="J2251" s="381">
        <v>87.13</v>
      </c>
      <c r="K2251" s="24" t="s">
        <v>33</v>
      </c>
      <c r="L2251" s="178">
        <v>262</v>
      </c>
      <c r="M2251" s="178" t="s">
        <v>477</v>
      </c>
      <c r="N2251" s="179">
        <v>0</v>
      </c>
      <c r="O2251" s="178" t="s">
        <v>35</v>
      </c>
      <c r="P2251" s="178" t="s">
        <v>63</v>
      </c>
      <c r="Q2251" s="180">
        <v>43410</v>
      </c>
      <c r="R2251" s="195">
        <v>43581</v>
      </c>
      <c r="S2251" s="147">
        <v>44144</v>
      </c>
      <c r="T2251" s="157">
        <f>S2251-R2251</f>
        <v>563</v>
      </c>
      <c r="U2251" s="196">
        <v>0</v>
      </c>
      <c r="V2251" s="157">
        <v>0</v>
      </c>
      <c r="W2251" s="177"/>
      <c r="X2251" s="177"/>
      <c r="Y2251" s="177"/>
      <c r="Z2251" s="177"/>
      <c r="AA2251" s="182" t="s">
        <v>102</v>
      </c>
      <c r="AB2251" s="152"/>
    </row>
    <row r="2252" spans="1:28" ht="16">
      <c r="A2252" s="150"/>
      <c r="B2252" s="150"/>
      <c r="C2252" s="150"/>
      <c r="D2252" s="150"/>
      <c r="E2252" s="150"/>
      <c r="F2252" s="282"/>
      <c r="G2252" s="227"/>
      <c r="H2252" s="33"/>
      <c r="I2252" s="41"/>
      <c r="J2252" s="39"/>
      <c r="K2252" s="9"/>
      <c r="L2252" s="126"/>
      <c r="M2252" s="126"/>
      <c r="N2252" s="127"/>
      <c r="O2252" s="126"/>
      <c r="P2252" s="126"/>
      <c r="Q2252" s="38"/>
      <c r="R2252" s="36"/>
      <c r="S2252" s="12"/>
      <c r="T2252" s="79"/>
      <c r="U2252" s="128"/>
      <c r="V2252" s="129" t="s">
        <v>98</v>
      </c>
      <c r="W2252" s="130">
        <v>2</v>
      </c>
      <c r="X2252" s="130"/>
      <c r="Y2252" s="130"/>
      <c r="Z2252" s="130"/>
      <c r="AA2252" s="1"/>
      <c r="AB2252" s="37"/>
    </row>
    <row r="2253" spans="1:28" ht="16">
      <c r="A2253" s="150"/>
      <c r="B2253" s="150"/>
      <c r="C2253" s="150"/>
      <c r="D2253" s="150"/>
      <c r="E2253" s="150"/>
      <c r="F2253" s="282"/>
      <c r="G2253" s="227"/>
      <c r="H2253" s="33"/>
      <c r="I2253" s="41"/>
      <c r="J2253" s="39"/>
      <c r="K2253" s="9"/>
      <c r="L2253" s="126"/>
      <c r="M2253" s="126"/>
      <c r="N2253" s="127"/>
      <c r="O2253" s="126"/>
      <c r="P2253" s="126"/>
      <c r="Q2253" s="38"/>
      <c r="R2253" s="36"/>
      <c r="S2253" s="12"/>
      <c r="T2253" s="79"/>
      <c r="U2253" s="128"/>
      <c r="V2253" s="150"/>
      <c r="W2253" s="150"/>
      <c r="X2253" s="150"/>
      <c r="Y2253" s="150"/>
      <c r="Z2253" s="150"/>
      <c r="AA2253" s="1"/>
      <c r="AB2253" s="37"/>
    </row>
    <row r="2254" spans="1:28" ht="17" customHeight="1">
      <c r="A2254" s="150"/>
      <c r="B2254" s="150"/>
      <c r="C2254" s="150"/>
      <c r="D2254" s="150"/>
      <c r="E2254" s="150"/>
      <c r="F2254" s="282"/>
      <c r="G2254" s="227">
        <v>3</v>
      </c>
      <c r="H2254" s="154" t="s">
        <v>103</v>
      </c>
      <c r="I2254" s="31"/>
      <c r="J2254" s="32"/>
      <c r="K2254" s="9"/>
      <c r="L2254" s="32"/>
      <c r="M2254" s="32"/>
      <c r="N2254" s="39"/>
      <c r="O2254" s="32"/>
      <c r="P2254" s="32"/>
      <c r="Q2254" s="38"/>
      <c r="R2254" s="36"/>
      <c r="S2254" s="12"/>
      <c r="T2254" s="79"/>
      <c r="U2254" s="79"/>
      <c r="V2254" s="79"/>
      <c r="W2254" s="31"/>
      <c r="X2254" s="31"/>
      <c r="Y2254" s="31"/>
      <c r="Z2254" s="31"/>
      <c r="AA2254" s="37"/>
      <c r="AB2254" s="37"/>
    </row>
    <row r="2255" spans="1:28" s="366" customFormat="1" ht="16">
      <c r="A2255" s="303">
        <v>3</v>
      </c>
      <c r="B2255" s="303">
        <v>2</v>
      </c>
      <c r="C2255" s="303">
        <v>7</v>
      </c>
      <c r="D2255" s="303" t="str">
        <f>"Dynan_"&amp;I2255&amp;"_"&amp;J2255&amp;"_"&amp;L2255&amp;"_"&amp;K2255</f>
        <v>Dynan_K5_11.13_247_18C</v>
      </c>
      <c r="E2255" s="303" t="str">
        <f t="shared" ref="E2255:E2265" si="210">D2255&amp;"_Lung_Block"</f>
        <v>Dynan_K5_11.13_247_18C_Lung_Block</v>
      </c>
      <c r="F2255" s="500">
        <v>1</v>
      </c>
      <c r="G2255" s="361">
        <v>3</v>
      </c>
      <c r="H2255" s="333" t="s">
        <v>469</v>
      </c>
      <c r="I2255" s="367" t="s">
        <v>476</v>
      </c>
      <c r="J2255" s="381">
        <v>11.13</v>
      </c>
      <c r="K2255" s="303" t="s">
        <v>44</v>
      </c>
      <c r="L2255" s="364">
        <v>247</v>
      </c>
      <c r="M2255" s="364" t="s">
        <v>477</v>
      </c>
      <c r="N2255" s="381">
        <v>0</v>
      </c>
      <c r="O2255" s="364" t="s">
        <v>35</v>
      </c>
      <c r="P2255" s="364" t="s">
        <v>63</v>
      </c>
      <c r="Q2255" s="478">
        <v>43410</v>
      </c>
      <c r="R2255" s="479">
        <v>43581</v>
      </c>
      <c r="S2255" s="480">
        <v>44092</v>
      </c>
      <c r="T2255" s="481">
        <f t="shared" ref="T2255:T2288" si="211">S2255-R2255</f>
        <v>511</v>
      </c>
      <c r="U2255" s="489">
        <v>0</v>
      </c>
      <c r="V2255" s="481">
        <v>1</v>
      </c>
      <c r="W2255" s="367"/>
      <c r="X2255" s="367"/>
      <c r="Y2255" s="367"/>
      <c r="Z2255" s="367"/>
      <c r="AA2255" s="490"/>
      <c r="AB2255" s="359" t="s">
        <v>289</v>
      </c>
    </row>
    <row r="2256" spans="1:28" s="437" customFormat="1" ht="16" hidden="1">
      <c r="A2256" s="439" t="s">
        <v>58</v>
      </c>
      <c r="B2256" s="491" t="s">
        <v>58</v>
      </c>
      <c r="C2256" s="491" t="s">
        <v>58</v>
      </c>
      <c r="D2256" s="303" t="str">
        <f t="shared" ref="D2256:D2263" si="212">I2256&amp;"_"&amp;J2256&amp;"_"&amp;L2256&amp;"_"&amp;K2256</f>
        <v>K5_26.13_250_18C</v>
      </c>
      <c r="E2256" s="303" t="str">
        <f t="shared" si="210"/>
        <v>K5_26.13_250_18C_Lung_Block</v>
      </c>
      <c r="F2256" s="760">
        <v>2</v>
      </c>
      <c r="G2256" s="428">
        <v>3</v>
      </c>
      <c r="H2256" s="429" t="s">
        <v>469</v>
      </c>
      <c r="I2256" s="471" t="s">
        <v>476</v>
      </c>
      <c r="J2256" s="472">
        <v>26.13</v>
      </c>
      <c r="K2256" s="425" t="s">
        <v>44</v>
      </c>
      <c r="L2256" s="476">
        <v>250</v>
      </c>
      <c r="M2256" s="476" t="s">
        <v>477</v>
      </c>
      <c r="N2256" s="472">
        <v>0</v>
      </c>
      <c r="O2256" s="476" t="s">
        <v>35</v>
      </c>
      <c r="P2256" s="476" t="s">
        <v>63</v>
      </c>
      <c r="Q2256" s="473">
        <v>43410</v>
      </c>
      <c r="R2256" s="474">
        <v>43581</v>
      </c>
      <c r="S2256" s="447">
        <v>43831</v>
      </c>
      <c r="T2256" s="450">
        <f t="shared" si="211"/>
        <v>250</v>
      </c>
      <c r="U2256" s="487">
        <v>0</v>
      </c>
      <c r="V2256" s="450">
        <v>1</v>
      </c>
      <c r="W2256" s="471"/>
      <c r="X2256" s="471"/>
      <c r="Y2256" s="471"/>
      <c r="Z2256" s="471"/>
      <c r="AA2256" s="477"/>
      <c r="AB2256" s="426" t="s">
        <v>104</v>
      </c>
    </row>
    <row r="2257" spans="1:28" s="437" customFormat="1" ht="16" hidden="1">
      <c r="A2257" s="439" t="s">
        <v>58</v>
      </c>
      <c r="B2257" s="491" t="s">
        <v>58</v>
      </c>
      <c r="C2257" s="491" t="s">
        <v>58</v>
      </c>
      <c r="D2257" s="303" t="str">
        <f t="shared" si="212"/>
        <v>K5_36.13_252_18C</v>
      </c>
      <c r="E2257" s="303" t="str">
        <f t="shared" si="210"/>
        <v>K5_36.13_252_18C_Lung_Block</v>
      </c>
      <c r="F2257" s="760">
        <v>3</v>
      </c>
      <c r="G2257" s="428">
        <v>3</v>
      </c>
      <c r="H2257" s="429" t="s">
        <v>469</v>
      </c>
      <c r="I2257" s="471" t="s">
        <v>476</v>
      </c>
      <c r="J2257" s="472">
        <v>36.130000000000003</v>
      </c>
      <c r="K2257" s="425" t="s">
        <v>44</v>
      </c>
      <c r="L2257" s="476">
        <v>252</v>
      </c>
      <c r="M2257" s="476" t="s">
        <v>477</v>
      </c>
      <c r="N2257" s="472">
        <v>0</v>
      </c>
      <c r="O2257" s="476" t="s">
        <v>35</v>
      </c>
      <c r="P2257" s="476" t="s">
        <v>63</v>
      </c>
      <c r="Q2257" s="473">
        <v>43410</v>
      </c>
      <c r="R2257" s="474">
        <v>43581</v>
      </c>
      <c r="S2257" s="447">
        <v>43586</v>
      </c>
      <c r="T2257" s="450">
        <f t="shared" si="211"/>
        <v>5</v>
      </c>
      <c r="U2257" s="487">
        <v>0</v>
      </c>
      <c r="V2257" s="450">
        <v>1</v>
      </c>
      <c r="W2257" s="471"/>
      <c r="X2257" s="471"/>
      <c r="Y2257" s="471"/>
      <c r="Z2257" s="471"/>
      <c r="AA2257" s="477"/>
      <c r="AB2257" s="426" t="s">
        <v>324</v>
      </c>
    </row>
    <row r="2258" spans="1:28" s="437" customFormat="1" ht="16" hidden="1">
      <c r="A2258" s="439" t="s">
        <v>58</v>
      </c>
      <c r="B2258" s="491" t="s">
        <v>58</v>
      </c>
      <c r="C2258" s="491" t="s">
        <v>58</v>
      </c>
      <c r="D2258" s="303" t="str">
        <f t="shared" si="212"/>
        <v>K5_37.13_252_18C</v>
      </c>
      <c r="E2258" s="303" t="str">
        <f t="shared" si="210"/>
        <v>K5_37.13_252_18C_Lung_Block</v>
      </c>
      <c r="F2258" s="760">
        <v>4</v>
      </c>
      <c r="G2258" s="428">
        <v>3</v>
      </c>
      <c r="H2258" s="429" t="s">
        <v>469</v>
      </c>
      <c r="I2258" s="471" t="s">
        <v>476</v>
      </c>
      <c r="J2258" s="472">
        <v>37.130000000000003</v>
      </c>
      <c r="K2258" s="425" t="s">
        <v>44</v>
      </c>
      <c r="L2258" s="476">
        <v>252</v>
      </c>
      <c r="M2258" s="476" t="s">
        <v>477</v>
      </c>
      <c r="N2258" s="472">
        <v>0</v>
      </c>
      <c r="O2258" s="476" t="s">
        <v>35</v>
      </c>
      <c r="P2258" s="476" t="s">
        <v>63</v>
      </c>
      <c r="Q2258" s="473">
        <v>43410</v>
      </c>
      <c r="R2258" s="474">
        <v>43581</v>
      </c>
      <c r="S2258" s="447">
        <v>43586</v>
      </c>
      <c r="T2258" s="450">
        <f t="shared" si="211"/>
        <v>5</v>
      </c>
      <c r="U2258" s="487">
        <v>0</v>
      </c>
      <c r="V2258" s="450">
        <v>1</v>
      </c>
      <c r="W2258" s="471"/>
      <c r="X2258" s="471"/>
      <c r="Y2258" s="471"/>
      <c r="Z2258" s="471"/>
      <c r="AA2258" s="477"/>
      <c r="AB2258" s="426" t="s">
        <v>324</v>
      </c>
    </row>
    <row r="2259" spans="1:28" s="437" customFormat="1" ht="16" hidden="1">
      <c r="A2259" s="439" t="s">
        <v>58</v>
      </c>
      <c r="B2259" s="491" t="s">
        <v>58</v>
      </c>
      <c r="C2259" s="491" t="s">
        <v>58</v>
      </c>
      <c r="D2259" s="303" t="str">
        <f t="shared" si="212"/>
        <v>K5_41.13_253_18C</v>
      </c>
      <c r="E2259" s="303" t="str">
        <f t="shared" si="210"/>
        <v>K5_41.13_253_18C_Lung_Block</v>
      </c>
      <c r="F2259" s="760">
        <v>5</v>
      </c>
      <c r="G2259" s="428">
        <v>3</v>
      </c>
      <c r="H2259" s="429" t="s">
        <v>469</v>
      </c>
      <c r="I2259" s="471" t="s">
        <v>476</v>
      </c>
      <c r="J2259" s="472">
        <v>41.13</v>
      </c>
      <c r="K2259" s="425" t="s">
        <v>44</v>
      </c>
      <c r="L2259" s="476">
        <v>253</v>
      </c>
      <c r="M2259" s="476" t="s">
        <v>477</v>
      </c>
      <c r="N2259" s="472">
        <v>0</v>
      </c>
      <c r="O2259" s="476" t="s">
        <v>35</v>
      </c>
      <c r="P2259" s="476" t="s">
        <v>63</v>
      </c>
      <c r="Q2259" s="473">
        <v>43410</v>
      </c>
      <c r="R2259" s="474">
        <v>43581</v>
      </c>
      <c r="S2259" s="447">
        <v>44046</v>
      </c>
      <c r="T2259" s="450">
        <f t="shared" si="211"/>
        <v>465</v>
      </c>
      <c r="U2259" s="487">
        <v>0</v>
      </c>
      <c r="V2259" s="450">
        <v>1</v>
      </c>
      <c r="W2259" s="471"/>
      <c r="X2259" s="471"/>
      <c r="Y2259" s="471"/>
      <c r="Z2259" s="471"/>
      <c r="AA2259" s="477"/>
      <c r="AB2259" s="426" t="s">
        <v>104</v>
      </c>
    </row>
    <row r="2260" spans="1:28" s="437" customFormat="1" ht="16" hidden="1">
      <c r="A2260" s="439" t="s">
        <v>58</v>
      </c>
      <c r="B2260" s="491" t="s">
        <v>58</v>
      </c>
      <c r="C2260" s="491" t="s">
        <v>58</v>
      </c>
      <c r="D2260" s="303" t="str">
        <f t="shared" si="212"/>
        <v>K5_46.13_254_18C</v>
      </c>
      <c r="E2260" s="303" t="str">
        <f t="shared" si="210"/>
        <v>K5_46.13_254_18C_Lung_Block</v>
      </c>
      <c r="F2260" s="760">
        <v>6</v>
      </c>
      <c r="G2260" s="428">
        <v>3</v>
      </c>
      <c r="H2260" s="429" t="s">
        <v>469</v>
      </c>
      <c r="I2260" s="471" t="s">
        <v>476</v>
      </c>
      <c r="J2260" s="472">
        <v>46.13</v>
      </c>
      <c r="K2260" s="425" t="s">
        <v>44</v>
      </c>
      <c r="L2260" s="476">
        <v>254</v>
      </c>
      <c r="M2260" s="476" t="s">
        <v>477</v>
      </c>
      <c r="N2260" s="472">
        <v>0</v>
      </c>
      <c r="O2260" s="476" t="s">
        <v>35</v>
      </c>
      <c r="P2260" s="476" t="s">
        <v>63</v>
      </c>
      <c r="Q2260" s="473">
        <v>43410</v>
      </c>
      <c r="R2260" s="474">
        <v>43581</v>
      </c>
      <c r="S2260" s="447">
        <v>44128</v>
      </c>
      <c r="T2260" s="450">
        <f t="shared" si="211"/>
        <v>547</v>
      </c>
      <c r="U2260" s="487">
        <v>0</v>
      </c>
      <c r="V2260" s="450">
        <v>1</v>
      </c>
      <c r="W2260" s="471"/>
      <c r="X2260" s="471"/>
      <c r="Y2260" s="471"/>
      <c r="Z2260" s="471"/>
      <c r="AA2260" s="477"/>
      <c r="AB2260" s="426" t="s">
        <v>104</v>
      </c>
    </row>
    <row r="2261" spans="1:28" s="437" customFormat="1" ht="16" hidden="1">
      <c r="A2261" s="439" t="s">
        <v>58</v>
      </c>
      <c r="B2261" s="491" t="s">
        <v>58</v>
      </c>
      <c r="C2261" s="491" t="s">
        <v>58</v>
      </c>
      <c r="D2261" s="303" t="str">
        <f t="shared" si="212"/>
        <v>K5_66.13_258_18C</v>
      </c>
      <c r="E2261" s="303" t="str">
        <f t="shared" si="210"/>
        <v>K5_66.13_258_18C_Lung_Block</v>
      </c>
      <c r="F2261" s="760">
        <v>7</v>
      </c>
      <c r="G2261" s="428">
        <v>3</v>
      </c>
      <c r="H2261" s="429" t="s">
        <v>469</v>
      </c>
      <c r="I2261" s="471" t="s">
        <v>476</v>
      </c>
      <c r="J2261" s="472">
        <v>66.13</v>
      </c>
      <c r="K2261" s="425" t="s">
        <v>44</v>
      </c>
      <c r="L2261" s="476">
        <v>258</v>
      </c>
      <c r="M2261" s="476" t="s">
        <v>477</v>
      </c>
      <c r="N2261" s="472">
        <v>0</v>
      </c>
      <c r="O2261" s="476" t="s">
        <v>35</v>
      </c>
      <c r="P2261" s="476" t="s">
        <v>63</v>
      </c>
      <c r="Q2261" s="473">
        <v>43410</v>
      </c>
      <c r="R2261" s="474">
        <v>43581</v>
      </c>
      <c r="S2261" s="447">
        <v>43588</v>
      </c>
      <c r="T2261" s="450">
        <f t="shared" si="211"/>
        <v>7</v>
      </c>
      <c r="U2261" s="487">
        <v>0</v>
      </c>
      <c r="V2261" s="450">
        <v>1</v>
      </c>
      <c r="W2261" s="471"/>
      <c r="X2261" s="471"/>
      <c r="Y2261" s="471"/>
      <c r="Z2261" s="471"/>
      <c r="AA2261" s="477"/>
      <c r="AB2261" s="426" t="s">
        <v>328</v>
      </c>
    </row>
    <row r="2262" spans="1:28" s="437" customFormat="1" ht="16" hidden="1">
      <c r="A2262" s="439" t="s">
        <v>58</v>
      </c>
      <c r="B2262" s="491" t="s">
        <v>58</v>
      </c>
      <c r="C2262" s="491" t="s">
        <v>58</v>
      </c>
      <c r="D2262" s="303" t="str">
        <f t="shared" si="212"/>
        <v>K5_67.13_258_18C</v>
      </c>
      <c r="E2262" s="303" t="str">
        <f t="shared" si="210"/>
        <v>K5_67.13_258_18C_Lung_Block</v>
      </c>
      <c r="F2262" s="760">
        <v>8</v>
      </c>
      <c r="G2262" s="428">
        <v>3</v>
      </c>
      <c r="H2262" s="429" t="s">
        <v>469</v>
      </c>
      <c r="I2262" s="471" t="s">
        <v>476</v>
      </c>
      <c r="J2262" s="472">
        <v>67.13</v>
      </c>
      <c r="K2262" s="425" t="s">
        <v>44</v>
      </c>
      <c r="L2262" s="476">
        <v>258</v>
      </c>
      <c r="M2262" s="476" t="s">
        <v>477</v>
      </c>
      <c r="N2262" s="472">
        <v>0</v>
      </c>
      <c r="O2262" s="476" t="s">
        <v>35</v>
      </c>
      <c r="P2262" s="476" t="s">
        <v>63</v>
      </c>
      <c r="Q2262" s="473">
        <v>43410</v>
      </c>
      <c r="R2262" s="474">
        <v>43581</v>
      </c>
      <c r="S2262" s="447">
        <v>43594</v>
      </c>
      <c r="T2262" s="450">
        <f t="shared" si="211"/>
        <v>13</v>
      </c>
      <c r="U2262" s="487">
        <v>0</v>
      </c>
      <c r="V2262" s="450">
        <v>1</v>
      </c>
      <c r="W2262" s="471"/>
      <c r="X2262" s="471"/>
      <c r="Y2262" s="471"/>
      <c r="Z2262" s="471"/>
      <c r="AA2262" s="477"/>
      <c r="AB2262" s="426" t="s">
        <v>104</v>
      </c>
    </row>
    <row r="2263" spans="1:28" s="437" customFormat="1" ht="16" hidden="1">
      <c r="A2263" s="439" t="s">
        <v>58</v>
      </c>
      <c r="B2263" s="491" t="s">
        <v>58</v>
      </c>
      <c r="C2263" s="491" t="s">
        <v>58</v>
      </c>
      <c r="D2263" s="303" t="str">
        <f t="shared" si="212"/>
        <v>K5_76.13_260_18C</v>
      </c>
      <c r="E2263" s="303" t="str">
        <f t="shared" si="210"/>
        <v>K5_76.13_260_18C_Lung_Block</v>
      </c>
      <c r="F2263" s="760">
        <v>9</v>
      </c>
      <c r="G2263" s="428">
        <v>3</v>
      </c>
      <c r="H2263" s="429" t="s">
        <v>469</v>
      </c>
      <c r="I2263" s="471" t="s">
        <v>476</v>
      </c>
      <c r="J2263" s="472">
        <v>76.13</v>
      </c>
      <c r="K2263" s="425" t="s">
        <v>44</v>
      </c>
      <c r="L2263" s="476">
        <v>260</v>
      </c>
      <c r="M2263" s="476" t="s">
        <v>477</v>
      </c>
      <c r="N2263" s="472">
        <v>0</v>
      </c>
      <c r="O2263" s="476" t="s">
        <v>35</v>
      </c>
      <c r="P2263" s="476" t="s">
        <v>63</v>
      </c>
      <c r="Q2263" s="473">
        <v>43410</v>
      </c>
      <c r="R2263" s="474">
        <v>43581</v>
      </c>
      <c r="S2263" s="447">
        <v>43898</v>
      </c>
      <c r="T2263" s="450">
        <f t="shared" si="211"/>
        <v>317</v>
      </c>
      <c r="U2263" s="487">
        <v>0</v>
      </c>
      <c r="V2263" s="450">
        <v>1</v>
      </c>
      <c r="W2263" s="471"/>
      <c r="X2263" s="471"/>
      <c r="Y2263" s="471"/>
      <c r="Z2263" s="471"/>
      <c r="AA2263" s="477"/>
      <c r="AB2263" s="426" t="s">
        <v>104</v>
      </c>
    </row>
    <row r="2264" spans="1:28" s="366" customFormat="1" ht="16">
      <c r="A2264" s="303">
        <v>3</v>
      </c>
      <c r="B2264" s="303">
        <v>2</v>
      </c>
      <c r="C2264" s="303">
        <v>7</v>
      </c>
      <c r="D2264" s="303" t="str">
        <f>"Dynan_"&amp;I2264&amp;"_"&amp;J2264&amp;"_"&amp;L2264&amp;"_"&amp;K2264</f>
        <v>Dynan_K5_16.13_248_19A</v>
      </c>
      <c r="E2264" s="303" t="str">
        <f t="shared" si="210"/>
        <v>Dynan_K5_16.13_248_19A_Lung_Block</v>
      </c>
      <c r="F2264" s="500" t="str">
        <f>1&amp;" (Col 7)"</f>
        <v>1 (Col 7)</v>
      </c>
      <c r="G2264" s="361">
        <v>3</v>
      </c>
      <c r="H2264" s="333" t="s">
        <v>469</v>
      </c>
      <c r="I2264" s="367" t="s">
        <v>476</v>
      </c>
      <c r="J2264" s="381">
        <v>16.13</v>
      </c>
      <c r="K2264" s="303" t="s">
        <v>33</v>
      </c>
      <c r="L2264" s="364">
        <v>248</v>
      </c>
      <c r="M2264" s="364" t="s">
        <v>477</v>
      </c>
      <c r="N2264" s="381">
        <v>0</v>
      </c>
      <c r="O2264" s="364" t="s">
        <v>35</v>
      </c>
      <c r="P2264" s="364" t="s">
        <v>63</v>
      </c>
      <c r="Q2264" s="478">
        <v>43410</v>
      </c>
      <c r="R2264" s="479">
        <v>43581</v>
      </c>
      <c r="S2264" s="480">
        <v>43993</v>
      </c>
      <c r="T2264" s="481">
        <f t="shared" si="211"/>
        <v>412</v>
      </c>
      <c r="U2264" s="489">
        <v>1</v>
      </c>
      <c r="V2264" s="481">
        <v>1</v>
      </c>
      <c r="W2264" s="303">
        <v>0</v>
      </c>
      <c r="X2264" s="303"/>
      <c r="Y2264" s="303"/>
      <c r="Z2264" s="303"/>
      <c r="AA2264" s="373" t="s">
        <v>500</v>
      </c>
      <c r="AB2264" s="359" t="s">
        <v>501</v>
      </c>
    </row>
    <row r="2265" spans="1:28" s="366" customFormat="1" ht="16">
      <c r="A2265" s="303">
        <v>3</v>
      </c>
      <c r="B2265" s="303">
        <v>2</v>
      </c>
      <c r="C2265" s="303">
        <v>7</v>
      </c>
      <c r="D2265" s="303" t="str">
        <f>"Dynan_"&amp;I2265&amp;"_"&amp;J2265&amp;"_"&amp;L2265&amp;"_"&amp;K2265</f>
        <v>Dynan_K5_21.13_249_19A</v>
      </c>
      <c r="E2265" s="303" t="str">
        <f t="shared" si="210"/>
        <v>Dynan_K5_21.13_249_19A_Lung_Block</v>
      </c>
      <c r="F2265" s="500" t="str">
        <f>2&amp;" (Col 7)"</f>
        <v>2 (Col 7)</v>
      </c>
      <c r="G2265" s="361">
        <v>3</v>
      </c>
      <c r="H2265" s="333" t="s">
        <v>469</v>
      </c>
      <c r="I2265" s="367" t="s">
        <v>476</v>
      </c>
      <c r="J2265" s="381">
        <v>21.13</v>
      </c>
      <c r="K2265" s="303" t="s">
        <v>33</v>
      </c>
      <c r="L2265" s="364">
        <v>249</v>
      </c>
      <c r="M2265" s="364" t="s">
        <v>477</v>
      </c>
      <c r="N2265" s="381">
        <v>0</v>
      </c>
      <c r="O2265" s="364" t="s">
        <v>35</v>
      </c>
      <c r="P2265" s="364" t="s">
        <v>63</v>
      </c>
      <c r="Q2265" s="478">
        <v>43410</v>
      </c>
      <c r="R2265" s="479">
        <v>43581</v>
      </c>
      <c r="S2265" s="480">
        <v>43997</v>
      </c>
      <c r="T2265" s="481">
        <f t="shared" si="211"/>
        <v>416</v>
      </c>
      <c r="U2265" s="489">
        <v>1</v>
      </c>
      <c r="V2265" s="481">
        <v>1</v>
      </c>
      <c r="W2265" s="303">
        <v>0</v>
      </c>
      <c r="X2265" s="303"/>
      <c r="Y2265" s="303"/>
      <c r="Z2265" s="303"/>
      <c r="AA2265" s="373" t="s">
        <v>502</v>
      </c>
      <c r="AB2265" s="359" t="s">
        <v>503</v>
      </c>
    </row>
    <row r="2266" spans="1:28" s="437" customFormat="1" ht="16" hidden="1">
      <c r="A2266" s="439" t="s">
        <v>58</v>
      </c>
      <c r="B2266" s="491" t="s">
        <v>58</v>
      </c>
      <c r="C2266" s="491" t="s">
        <v>58</v>
      </c>
      <c r="D2266" s="303" t="str">
        <f>H2266&amp;"_"&amp;I2266&amp;"_"&amp;K2266&amp;"_"&amp;J2266</f>
        <v>K_K6_19A_86.13</v>
      </c>
      <c r="E2266" s="303" t="str">
        <f t="shared" ref="E2266:E2270" si="213">I2266&amp;"_"&amp;J2266&amp;"_"&amp;L2266&amp;"_"&amp;K2266</f>
        <v>K6_86.13_262_19A</v>
      </c>
      <c r="F2266" s="760">
        <v>12</v>
      </c>
      <c r="G2266" s="428">
        <v>3</v>
      </c>
      <c r="H2266" s="429" t="s">
        <v>469</v>
      </c>
      <c r="I2266" s="471" t="s">
        <v>483</v>
      </c>
      <c r="J2266" s="472">
        <v>86.13</v>
      </c>
      <c r="K2266" s="425" t="s">
        <v>33</v>
      </c>
      <c r="L2266" s="476">
        <v>262</v>
      </c>
      <c r="M2266" s="476" t="s">
        <v>477</v>
      </c>
      <c r="N2266" s="472">
        <v>0</v>
      </c>
      <c r="O2266" s="476" t="s">
        <v>35</v>
      </c>
      <c r="P2266" s="476" t="s">
        <v>63</v>
      </c>
      <c r="Q2266" s="473">
        <v>43410</v>
      </c>
      <c r="R2266" s="474">
        <v>43581</v>
      </c>
      <c r="S2266" s="447">
        <v>44085</v>
      </c>
      <c r="T2266" s="450">
        <f t="shared" si="211"/>
        <v>504</v>
      </c>
      <c r="U2266" s="487">
        <v>0</v>
      </c>
      <c r="V2266" s="450">
        <v>1</v>
      </c>
      <c r="W2266" s="471"/>
      <c r="X2266" s="471"/>
      <c r="Y2266" s="471"/>
      <c r="Z2266" s="471"/>
      <c r="AA2266" s="477"/>
      <c r="AB2266" s="426" t="s">
        <v>104</v>
      </c>
    </row>
    <row r="2267" spans="1:28" s="437" customFormat="1" ht="16" hidden="1">
      <c r="A2267" s="439" t="s">
        <v>58</v>
      </c>
      <c r="B2267" s="491" t="s">
        <v>58</v>
      </c>
      <c r="C2267" s="491" t="s">
        <v>58</v>
      </c>
      <c r="D2267" s="303" t="str">
        <f>H2267&amp;"_"&amp;I2267&amp;"_"&amp;K2267&amp;"_"&amp;J2267</f>
        <v>K_K6_19A_91.13</v>
      </c>
      <c r="E2267" s="303" t="str">
        <f t="shared" si="213"/>
        <v>K6_91.13_263_19A</v>
      </c>
      <c r="F2267" s="760">
        <v>13</v>
      </c>
      <c r="G2267" s="428">
        <v>3</v>
      </c>
      <c r="H2267" s="429" t="s">
        <v>469</v>
      </c>
      <c r="I2267" s="471" t="s">
        <v>483</v>
      </c>
      <c r="J2267" s="472">
        <v>91.13</v>
      </c>
      <c r="K2267" s="425" t="s">
        <v>33</v>
      </c>
      <c r="L2267" s="476">
        <v>263</v>
      </c>
      <c r="M2267" s="476" t="s">
        <v>477</v>
      </c>
      <c r="N2267" s="472">
        <v>0</v>
      </c>
      <c r="O2267" s="476" t="s">
        <v>35</v>
      </c>
      <c r="P2267" s="476" t="s">
        <v>63</v>
      </c>
      <c r="Q2267" s="473">
        <v>43410</v>
      </c>
      <c r="R2267" s="474">
        <v>43581</v>
      </c>
      <c r="S2267" s="447">
        <v>43831</v>
      </c>
      <c r="T2267" s="450">
        <f t="shared" si="211"/>
        <v>250</v>
      </c>
      <c r="U2267" s="487">
        <v>0</v>
      </c>
      <c r="V2267" s="450">
        <v>1</v>
      </c>
      <c r="W2267" s="471"/>
      <c r="X2267" s="471"/>
      <c r="Y2267" s="471"/>
      <c r="Z2267" s="471"/>
      <c r="AA2267" s="477"/>
      <c r="AB2267" s="426" t="s">
        <v>104</v>
      </c>
    </row>
    <row r="2268" spans="1:28" s="437" customFormat="1" ht="16" hidden="1">
      <c r="A2268" s="439" t="s">
        <v>58</v>
      </c>
      <c r="B2268" s="491" t="s">
        <v>58</v>
      </c>
      <c r="C2268" s="491" t="s">
        <v>58</v>
      </c>
      <c r="D2268" s="303" t="str">
        <f>H2268&amp;"_"&amp;I2268&amp;"_"&amp;K2268&amp;"_"&amp;J2268</f>
        <v>K_K6_19A_96.13</v>
      </c>
      <c r="E2268" s="303" t="str">
        <f t="shared" si="213"/>
        <v>K6_96.13_264_19A</v>
      </c>
      <c r="F2268" s="760">
        <v>14</v>
      </c>
      <c r="G2268" s="428">
        <v>3</v>
      </c>
      <c r="H2268" s="429" t="s">
        <v>469</v>
      </c>
      <c r="I2268" s="471" t="s">
        <v>483</v>
      </c>
      <c r="J2268" s="472">
        <v>96.13</v>
      </c>
      <c r="K2268" s="425" t="s">
        <v>33</v>
      </c>
      <c r="L2268" s="476">
        <v>264</v>
      </c>
      <c r="M2268" s="476" t="s">
        <v>477</v>
      </c>
      <c r="N2268" s="472">
        <v>0</v>
      </c>
      <c r="O2268" s="476" t="s">
        <v>35</v>
      </c>
      <c r="P2268" s="476" t="s">
        <v>63</v>
      </c>
      <c r="Q2268" s="473">
        <v>43410</v>
      </c>
      <c r="R2268" s="474">
        <v>43581</v>
      </c>
      <c r="S2268" s="447">
        <v>43586</v>
      </c>
      <c r="T2268" s="450">
        <f t="shared" si="211"/>
        <v>5</v>
      </c>
      <c r="U2268" s="487">
        <v>0</v>
      </c>
      <c r="V2268" s="450">
        <v>1</v>
      </c>
      <c r="W2268" s="471"/>
      <c r="X2268" s="471"/>
      <c r="Y2268" s="471"/>
      <c r="Z2268" s="471"/>
      <c r="AA2268" s="477"/>
      <c r="AB2268" s="426" t="s">
        <v>324</v>
      </c>
    </row>
    <row r="2269" spans="1:28" s="437" customFormat="1" ht="16" hidden="1">
      <c r="A2269" s="439" t="s">
        <v>58</v>
      </c>
      <c r="B2269" s="491" t="s">
        <v>58</v>
      </c>
      <c r="C2269" s="491" t="s">
        <v>58</v>
      </c>
      <c r="D2269" s="303" t="str">
        <f>H2269&amp;"_"&amp;I2269&amp;"_"&amp;K2269&amp;"_"&amp;J2269</f>
        <v>K_K6_19A_97.13</v>
      </c>
      <c r="E2269" s="303" t="str">
        <f t="shared" si="213"/>
        <v>K6_97.13_264_19A</v>
      </c>
      <c r="F2269" s="760">
        <v>15</v>
      </c>
      <c r="G2269" s="428">
        <v>3</v>
      </c>
      <c r="H2269" s="429" t="s">
        <v>469</v>
      </c>
      <c r="I2269" s="471" t="s">
        <v>483</v>
      </c>
      <c r="J2269" s="472">
        <v>97.13</v>
      </c>
      <c r="K2269" s="425" t="s">
        <v>33</v>
      </c>
      <c r="L2269" s="476">
        <v>264</v>
      </c>
      <c r="M2269" s="476" t="s">
        <v>477</v>
      </c>
      <c r="N2269" s="472">
        <v>0</v>
      </c>
      <c r="O2269" s="476" t="s">
        <v>35</v>
      </c>
      <c r="P2269" s="476" t="s">
        <v>63</v>
      </c>
      <c r="Q2269" s="473">
        <v>43410</v>
      </c>
      <c r="R2269" s="474">
        <v>43581</v>
      </c>
      <c r="S2269" s="447">
        <v>43586</v>
      </c>
      <c r="T2269" s="450">
        <f t="shared" si="211"/>
        <v>5</v>
      </c>
      <c r="U2269" s="487">
        <v>0</v>
      </c>
      <c r="V2269" s="450">
        <v>1</v>
      </c>
      <c r="W2269" s="471"/>
      <c r="X2269" s="471"/>
      <c r="Y2269" s="471"/>
      <c r="Z2269" s="471"/>
      <c r="AA2269" s="477"/>
      <c r="AB2269" s="426" t="s">
        <v>324</v>
      </c>
    </row>
    <row r="2270" spans="1:28" s="437" customFormat="1" ht="16" hidden="1">
      <c r="A2270" s="439" t="s">
        <v>58</v>
      </c>
      <c r="B2270" s="491" t="s">
        <v>58</v>
      </c>
      <c r="C2270" s="491" t="s">
        <v>58</v>
      </c>
      <c r="D2270" s="303" t="str">
        <f>H2270&amp;"_"&amp;I2270&amp;"_"&amp;K2270&amp;"_"&amp;J2270</f>
        <v>K_K6_19A_98.13</v>
      </c>
      <c r="E2270" s="303" t="str">
        <f t="shared" si="213"/>
        <v>K6_98.13_264_19A</v>
      </c>
      <c r="F2270" s="760">
        <v>16</v>
      </c>
      <c r="G2270" s="428">
        <v>3</v>
      </c>
      <c r="H2270" s="429" t="s">
        <v>469</v>
      </c>
      <c r="I2270" s="471" t="s">
        <v>483</v>
      </c>
      <c r="J2270" s="472">
        <v>98.13</v>
      </c>
      <c r="K2270" s="425" t="s">
        <v>33</v>
      </c>
      <c r="L2270" s="476">
        <v>264</v>
      </c>
      <c r="M2270" s="476" t="s">
        <v>477</v>
      </c>
      <c r="N2270" s="472">
        <v>0</v>
      </c>
      <c r="O2270" s="476" t="s">
        <v>35</v>
      </c>
      <c r="P2270" s="476" t="s">
        <v>63</v>
      </c>
      <c r="Q2270" s="473">
        <v>43410</v>
      </c>
      <c r="R2270" s="474">
        <v>43581</v>
      </c>
      <c r="S2270" s="447">
        <v>43586</v>
      </c>
      <c r="T2270" s="450">
        <f t="shared" si="211"/>
        <v>5</v>
      </c>
      <c r="U2270" s="487">
        <v>0</v>
      </c>
      <c r="V2270" s="450">
        <v>1</v>
      </c>
      <c r="W2270" s="471"/>
      <c r="X2270" s="471"/>
      <c r="Y2270" s="471"/>
      <c r="Z2270" s="471"/>
      <c r="AA2270" s="477"/>
      <c r="AB2270" s="426" t="s">
        <v>324</v>
      </c>
    </row>
    <row r="2271" spans="1:28" ht="16">
      <c r="A2271" s="9">
        <v>3</v>
      </c>
      <c r="B2271" s="9">
        <v>2</v>
      </c>
      <c r="C2271" s="9">
        <v>6</v>
      </c>
      <c r="D2271" s="9" t="str">
        <f t="shared" ref="D2271:D2282" si="214">"Dynan_"&amp;I2271&amp;"_"&amp;J2271&amp;"_"&amp;L2271&amp;"_"&amp;K2271</f>
        <v>Dynan_K6_100.13_264A_19A</v>
      </c>
      <c r="E2271" s="9" t="str">
        <f t="shared" ref="E2271:E2282" si="215">D2271&amp;"_Lung_Block"</f>
        <v>Dynan_K6_100.13_264A_19A_Lung_Block</v>
      </c>
      <c r="F2271" s="282">
        <f>F2251+1</f>
        <v>3</v>
      </c>
      <c r="G2271" s="227">
        <v>3</v>
      </c>
      <c r="H2271" s="33" t="s">
        <v>469</v>
      </c>
      <c r="I2271" s="169" t="s">
        <v>483</v>
      </c>
      <c r="J2271" s="169">
        <v>100.13</v>
      </c>
      <c r="K2271" s="9" t="s">
        <v>33</v>
      </c>
      <c r="L2271" s="170" t="s">
        <v>504</v>
      </c>
      <c r="M2271" s="170" t="s">
        <v>477</v>
      </c>
      <c r="N2271" s="171">
        <v>0</v>
      </c>
      <c r="O2271" s="170" t="s">
        <v>35</v>
      </c>
      <c r="P2271" s="170" t="s">
        <v>63</v>
      </c>
      <c r="Q2271" s="172">
        <v>43410</v>
      </c>
      <c r="R2271" s="173">
        <v>43581</v>
      </c>
      <c r="S2271" s="153">
        <v>44097</v>
      </c>
      <c r="T2271" s="161">
        <f t="shared" si="211"/>
        <v>516</v>
      </c>
      <c r="U2271" s="128">
        <v>0</v>
      </c>
      <c r="V2271" s="161">
        <v>1</v>
      </c>
      <c r="W2271" s="169"/>
      <c r="X2271" s="169"/>
      <c r="Y2271" s="169"/>
      <c r="Z2271" s="169"/>
      <c r="AA2271" s="174"/>
      <c r="AB2271" s="150" t="s">
        <v>505</v>
      </c>
    </row>
    <row r="2272" spans="1:28" s="437" customFormat="1" ht="16" hidden="1">
      <c r="A2272" s="439" t="s">
        <v>58</v>
      </c>
      <c r="B2272" s="491" t="s">
        <v>58</v>
      </c>
      <c r="C2272" s="491" t="s">
        <v>58</v>
      </c>
      <c r="D2272" s="9" t="str">
        <f t="shared" si="214"/>
        <v>Dynan_K6_101.13_265_19A</v>
      </c>
      <c r="E2272" s="9" t="str">
        <f t="shared" si="215"/>
        <v>Dynan_K6_101.13_265_19A_Lung_Block</v>
      </c>
      <c r="F2272" s="282">
        <f t="shared" ref="F2272:F2288" si="216">F2252+1</f>
        <v>1</v>
      </c>
      <c r="G2272" s="428">
        <v>3</v>
      </c>
      <c r="H2272" s="429" t="s">
        <v>469</v>
      </c>
      <c r="I2272" s="471" t="s">
        <v>483</v>
      </c>
      <c r="J2272" s="471">
        <v>101.13</v>
      </c>
      <c r="K2272" s="425" t="s">
        <v>33</v>
      </c>
      <c r="L2272" s="476">
        <v>265</v>
      </c>
      <c r="M2272" s="476" t="s">
        <v>477</v>
      </c>
      <c r="N2272" s="472">
        <v>0</v>
      </c>
      <c r="O2272" s="476" t="s">
        <v>35</v>
      </c>
      <c r="P2272" s="476" t="s">
        <v>63</v>
      </c>
      <c r="Q2272" s="473">
        <v>43410</v>
      </c>
      <c r="R2272" s="474">
        <v>43581</v>
      </c>
      <c r="S2272" s="447">
        <v>44130</v>
      </c>
      <c r="T2272" s="450">
        <f t="shared" si="211"/>
        <v>549</v>
      </c>
      <c r="U2272" s="487">
        <v>0</v>
      </c>
      <c r="V2272" s="450">
        <v>1</v>
      </c>
      <c r="W2272" s="471"/>
      <c r="X2272" s="471"/>
      <c r="Y2272" s="471"/>
      <c r="Z2272" s="471"/>
      <c r="AA2272" s="477"/>
      <c r="AB2272" s="426" t="s">
        <v>506</v>
      </c>
    </row>
    <row r="2273" spans="1:28" ht="16">
      <c r="A2273" s="9">
        <v>3</v>
      </c>
      <c r="B2273" s="9">
        <v>2</v>
      </c>
      <c r="C2273" s="9">
        <v>6</v>
      </c>
      <c r="D2273" s="9" t="str">
        <f t="shared" si="214"/>
        <v>Dynan_K6_102.13_265_19A</v>
      </c>
      <c r="E2273" s="9" t="str">
        <f t="shared" si="215"/>
        <v>Dynan_K6_102.13_265_19A_Lung_Block</v>
      </c>
      <c r="F2273" s="282">
        <f t="shared" si="216"/>
        <v>1</v>
      </c>
      <c r="G2273" s="227">
        <v>3</v>
      </c>
      <c r="H2273" s="33" t="s">
        <v>469</v>
      </c>
      <c r="I2273" s="169" t="s">
        <v>483</v>
      </c>
      <c r="J2273" s="171">
        <v>102.13</v>
      </c>
      <c r="K2273" s="9" t="s">
        <v>33</v>
      </c>
      <c r="L2273" s="170">
        <v>265</v>
      </c>
      <c r="M2273" s="170" t="s">
        <v>477</v>
      </c>
      <c r="N2273" s="171">
        <v>0</v>
      </c>
      <c r="O2273" s="170" t="s">
        <v>35</v>
      </c>
      <c r="P2273" s="170" t="s">
        <v>63</v>
      </c>
      <c r="Q2273" s="172">
        <v>43410</v>
      </c>
      <c r="R2273" s="173">
        <v>43581</v>
      </c>
      <c r="S2273" s="153">
        <v>43903</v>
      </c>
      <c r="T2273" s="161">
        <f t="shared" si="211"/>
        <v>322</v>
      </c>
      <c r="U2273" s="128">
        <v>0</v>
      </c>
      <c r="V2273" s="161">
        <v>1</v>
      </c>
      <c r="W2273" s="169"/>
      <c r="X2273" s="169"/>
      <c r="Y2273" s="169"/>
      <c r="Z2273" s="169"/>
      <c r="AA2273" s="174"/>
      <c r="AB2273" s="150" t="s">
        <v>507</v>
      </c>
    </row>
    <row r="2274" spans="1:28" ht="16">
      <c r="A2274" s="9">
        <v>3</v>
      </c>
      <c r="B2274" s="9">
        <v>2</v>
      </c>
      <c r="C2274" s="9">
        <v>6</v>
      </c>
      <c r="D2274" s="9" t="str">
        <f t="shared" si="214"/>
        <v>Dynan_K6_121.13_269_19A</v>
      </c>
      <c r="E2274" s="9" t="str">
        <f t="shared" si="215"/>
        <v>Dynan_K6_121.13_269_19A_Lung_Block</v>
      </c>
      <c r="F2274" s="282">
        <f t="shared" si="216"/>
        <v>1</v>
      </c>
      <c r="G2274" s="227">
        <v>3</v>
      </c>
      <c r="H2274" s="33" t="s">
        <v>469</v>
      </c>
      <c r="I2274" s="169" t="s">
        <v>483</v>
      </c>
      <c r="J2274" s="171">
        <v>121.13</v>
      </c>
      <c r="K2274" s="9" t="s">
        <v>33</v>
      </c>
      <c r="L2274" s="170">
        <v>269</v>
      </c>
      <c r="M2274" s="170" t="s">
        <v>477</v>
      </c>
      <c r="N2274" s="171">
        <v>0</v>
      </c>
      <c r="O2274" s="170" t="s">
        <v>35</v>
      </c>
      <c r="P2274" s="170" t="s">
        <v>63</v>
      </c>
      <c r="Q2274" s="172">
        <v>43410</v>
      </c>
      <c r="R2274" s="173">
        <v>43581</v>
      </c>
      <c r="S2274" s="153">
        <v>44095</v>
      </c>
      <c r="T2274" s="161">
        <f t="shared" si="211"/>
        <v>514</v>
      </c>
      <c r="U2274" s="128">
        <v>1</v>
      </c>
      <c r="V2274" s="161">
        <v>1</v>
      </c>
      <c r="W2274" s="9">
        <v>0</v>
      </c>
      <c r="X2274" s="9"/>
      <c r="Y2274" s="9"/>
      <c r="Z2274" s="9">
        <v>1</v>
      </c>
      <c r="AA2274" s="6" t="s">
        <v>508</v>
      </c>
      <c r="AB2274" s="150" t="s">
        <v>509</v>
      </c>
    </row>
    <row r="2275" spans="1:28" s="437" customFormat="1" ht="16" hidden="1">
      <c r="A2275" s="439" t="s">
        <v>58</v>
      </c>
      <c r="B2275" s="491" t="s">
        <v>58</v>
      </c>
      <c r="C2275" s="491" t="s">
        <v>58</v>
      </c>
      <c r="D2275" s="9" t="str">
        <f t="shared" si="214"/>
        <v>Dynan_K6_122.13_269_19A</v>
      </c>
      <c r="E2275" s="9" t="str">
        <f t="shared" si="215"/>
        <v>Dynan_K6_122.13_269_19A_Lung_Block</v>
      </c>
      <c r="F2275" s="282">
        <f t="shared" si="216"/>
        <v>2</v>
      </c>
      <c r="G2275" s="428">
        <v>3</v>
      </c>
      <c r="H2275" s="429" t="s">
        <v>469</v>
      </c>
      <c r="I2275" s="471" t="s">
        <v>483</v>
      </c>
      <c r="J2275" s="472">
        <v>122.13</v>
      </c>
      <c r="K2275" s="425" t="s">
        <v>33</v>
      </c>
      <c r="L2275" s="476">
        <v>269</v>
      </c>
      <c r="M2275" s="476" t="s">
        <v>477</v>
      </c>
      <c r="N2275" s="472">
        <v>0</v>
      </c>
      <c r="O2275" s="476" t="s">
        <v>35</v>
      </c>
      <c r="P2275" s="476" t="s">
        <v>63</v>
      </c>
      <c r="Q2275" s="473">
        <v>43410</v>
      </c>
      <c r="R2275" s="474">
        <v>43581</v>
      </c>
      <c r="S2275" s="447">
        <v>44122</v>
      </c>
      <c r="T2275" s="450">
        <f t="shared" si="211"/>
        <v>541</v>
      </c>
      <c r="U2275" s="487">
        <v>0</v>
      </c>
      <c r="V2275" s="450">
        <v>1</v>
      </c>
      <c r="W2275" s="471"/>
      <c r="X2275" s="471"/>
      <c r="Y2275" s="471"/>
      <c r="Z2275" s="471"/>
      <c r="AA2275" s="477"/>
      <c r="AB2275" s="426" t="s">
        <v>104</v>
      </c>
    </row>
    <row r="2276" spans="1:28" s="437" customFormat="1" ht="16" hidden="1">
      <c r="A2276" s="439" t="s">
        <v>58</v>
      </c>
      <c r="B2276" s="491" t="s">
        <v>58</v>
      </c>
      <c r="C2276" s="491" t="s">
        <v>58</v>
      </c>
      <c r="D2276" s="9" t="str">
        <f t="shared" si="214"/>
        <v>Dynan_K6_136.13_272_19A</v>
      </c>
      <c r="E2276" s="9" t="str">
        <f t="shared" si="215"/>
        <v>Dynan_K6_136.13_272_19A_Lung_Block</v>
      </c>
      <c r="F2276" s="282">
        <f t="shared" si="216"/>
        <v>3</v>
      </c>
      <c r="G2276" s="428">
        <v>3</v>
      </c>
      <c r="H2276" s="429" t="s">
        <v>469</v>
      </c>
      <c r="I2276" s="471" t="s">
        <v>483</v>
      </c>
      <c r="J2276" s="472">
        <v>136.13</v>
      </c>
      <c r="K2276" s="425" t="s">
        <v>33</v>
      </c>
      <c r="L2276" s="476">
        <v>272</v>
      </c>
      <c r="M2276" s="476" t="s">
        <v>477</v>
      </c>
      <c r="N2276" s="472">
        <v>0</v>
      </c>
      <c r="O2276" s="476" t="s">
        <v>35</v>
      </c>
      <c r="P2276" s="476" t="s">
        <v>63</v>
      </c>
      <c r="Q2276" s="473">
        <v>43410</v>
      </c>
      <c r="R2276" s="474">
        <v>43581</v>
      </c>
      <c r="S2276" s="447">
        <v>44069</v>
      </c>
      <c r="T2276" s="450">
        <f t="shared" si="211"/>
        <v>488</v>
      </c>
      <c r="U2276" s="487">
        <v>0</v>
      </c>
      <c r="V2276" s="450">
        <v>1</v>
      </c>
      <c r="W2276" s="471"/>
      <c r="X2276" s="471"/>
      <c r="Y2276" s="471"/>
      <c r="Z2276" s="471"/>
      <c r="AA2276" s="477"/>
      <c r="AB2276" s="426" t="s">
        <v>104</v>
      </c>
    </row>
    <row r="2277" spans="1:28" s="437" customFormat="1" ht="16" hidden="1">
      <c r="A2277" s="439" t="s">
        <v>58</v>
      </c>
      <c r="B2277" s="491" t="s">
        <v>58</v>
      </c>
      <c r="C2277" s="491" t="s">
        <v>58</v>
      </c>
      <c r="D2277" s="9" t="str">
        <f t="shared" si="214"/>
        <v>Dynan_K6_146.13_274_19A</v>
      </c>
      <c r="E2277" s="9" t="str">
        <f t="shared" si="215"/>
        <v>Dynan_K6_146.13_274_19A_Lung_Block</v>
      </c>
      <c r="F2277" s="282">
        <f t="shared" si="216"/>
        <v>4</v>
      </c>
      <c r="G2277" s="428">
        <v>3</v>
      </c>
      <c r="H2277" s="429" t="s">
        <v>469</v>
      </c>
      <c r="I2277" s="471" t="s">
        <v>483</v>
      </c>
      <c r="J2277" s="472">
        <v>146.13</v>
      </c>
      <c r="K2277" s="425" t="s">
        <v>33</v>
      </c>
      <c r="L2277" s="476">
        <v>274</v>
      </c>
      <c r="M2277" s="476" t="s">
        <v>477</v>
      </c>
      <c r="N2277" s="472">
        <v>0</v>
      </c>
      <c r="O2277" s="476" t="s">
        <v>35</v>
      </c>
      <c r="P2277" s="476" t="s">
        <v>63</v>
      </c>
      <c r="Q2277" s="473">
        <v>43410</v>
      </c>
      <c r="R2277" s="474">
        <v>43581</v>
      </c>
      <c r="S2277" s="447">
        <v>43613</v>
      </c>
      <c r="T2277" s="450">
        <f t="shared" si="211"/>
        <v>32</v>
      </c>
      <c r="U2277" s="487">
        <v>0</v>
      </c>
      <c r="V2277" s="450">
        <v>1</v>
      </c>
      <c r="W2277" s="425">
        <v>0</v>
      </c>
      <c r="X2277" s="425"/>
      <c r="Y2277" s="425"/>
      <c r="Z2277" s="425"/>
      <c r="AA2277" s="452"/>
      <c r="AB2277" s="426" t="s">
        <v>510</v>
      </c>
    </row>
    <row r="2278" spans="1:28" ht="16">
      <c r="A2278" s="9">
        <v>3</v>
      </c>
      <c r="B2278" s="9">
        <v>2</v>
      </c>
      <c r="C2278" s="9">
        <v>6</v>
      </c>
      <c r="D2278" s="9" t="str">
        <f t="shared" si="214"/>
        <v>Dynan_K6_151.13_275_19A</v>
      </c>
      <c r="E2278" s="9" t="str">
        <f t="shared" si="215"/>
        <v>Dynan_K6_151.13_275_19A_Lung_Block</v>
      </c>
      <c r="F2278" s="282">
        <f t="shared" si="216"/>
        <v>5</v>
      </c>
      <c r="G2278" s="227">
        <v>3</v>
      </c>
      <c r="H2278" s="33" t="s">
        <v>469</v>
      </c>
      <c r="I2278" s="169" t="s">
        <v>483</v>
      </c>
      <c r="J2278" s="171">
        <v>151.13</v>
      </c>
      <c r="K2278" s="9" t="s">
        <v>33</v>
      </c>
      <c r="L2278" s="170">
        <v>275</v>
      </c>
      <c r="M2278" s="170" t="s">
        <v>477</v>
      </c>
      <c r="N2278" s="171">
        <v>0</v>
      </c>
      <c r="O2278" s="170" t="s">
        <v>35</v>
      </c>
      <c r="P2278" s="170" t="s">
        <v>63</v>
      </c>
      <c r="Q2278" s="172">
        <v>43410</v>
      </c>
      <c r="R2278" s="173">
        <v>43581</v>
      </c>
      <c r="S2278" s="153">
        <v>44035</v>
      </c>
      <c r="T2278" s="161">
        <f t="shared" si="211"/>
        <v>454</v>
      </c>
      <c r="U2278" s="128">
        <v>1</v>
      </c>
      <c r="V2278" s="161">
        <v>1</v>
      </c>
      <c r="W2278" s="9">
        <v>0</v>
      </c>
      <c r="X2278" s="9"/>
      <c r="Y2278" s="9"/>
      <c r="Z2278" s="9"/>
      <c r="AA2278" s="6"/>
      <c r="AB2278" s="150" t="s">
        <v>195</v>
      </c>
    </row>
    <row r="2279" spans="1:28" s="437" customFormat="1" ht="16" hidden="1">
      <c r="A2279" s="439" t="s">
        <v>58</v>
      </c>
      <c r="B2279" s="491" t="s">
        <v>58</v>
      </c>
      <c r="C2279" s="491" t="s">
        <v>58</v>
      </c>
      <c r="D2279" s="9" t="str">
        <f t="shared" si="214"/>
        <v>Dynan_K6_156.13_276_19A</v>
      </c>
      <c r="E2279" s="9" t="str">
        <f t="shared" si="215"/>
        <v>Dynan_K6_156.13_276_19A_Lung_Block</v>
      </c>
      <c r="F2279" s="282">
        <f t="shared" si="216"/>
        <v>6</v>
      </c>
      <c r="G2279" s="428">
        <v>3</v>
      </c>
      <c r="H2279" s="429" t="s">
        <v>469</v>
      </c>
      <c r="I2279" s="471" t="s">
        <v>483</v>
      </c>
      <c r="J2279" s="472">
        <v>156.13</v>
      </c>
      <c r="K2279" s="425" t="s">
        <v>33</v>
      </c>
      <c r="L2279" s="476">
        <v>276</v>
      </c>
      <c r="M2279" s="476" t="s">
        <v>477</v>
      </c>
      <c r="N2279" s="472">
        <v>0</v>
      </c>
      <c r="O2279" s="476" t="s">
        <v>35</v>
      </c>
      <c r="P2279" s="476" t="s">
        <v>63</v>
      </c>
      <c r="Q2279" s="473">
        <v>43410</v>
      </c>
      <c r="R2279" s="474">
        <v>43581</v>
      </c>
      <c r="S2279" s="447">
        <v>44117</v>
      </c>
      <c r="T2279" s="450">
        <f t="shared" si="211"/>
        <v>536</v>
      </c>
      <c r="U2279" s="487">
        <v>0</v>
      </c>
      <c r="V2279" s="450">
        <v>1</v>
      </c>
      <c r="W2279" s="471"/>
      <c r="X2279" s="471"/>
      <c r="Y2279" s="471"/>
      <c r="Z2279" s="471"/>
      <c r="AA2279" s="477"/>
      <c r="AB2279" s="426" t="s">
        <v>104</v>
      </c>
    </row>
    <row r="2280" spans="1:28" ht="16">
      <c r="A2280" s="9">
        <v>3</v>
      </c>
      <c r="B2280" s="9">
        <v>2</v>
      </c>
      <c r="C2280" s="9">
        <v>6</v>
      </c>
      <c r="D2280" s="9" t="str">
        <f t="shared" si="214"/>
        <v>Dynan_K6_162.13_278_19A</v>
      </c>
      <c r="E2280" s="9" t="str">
        <f t="shared" si="215"/>
        <v>Dynan_K6_162.13_278_19A_Lung_Block</v>
      </c>
      <c r="F2280" s="282">
        <f t="shared" si="216"/>
        <v>7</v>
      </c>
      <c r="G2280" s="227">
        <v>3</v>
      </c>
      <c r="H2280" s="33" t="s">
        <v>469</v>
      </c>
      <c r="I2280" s="169" t="s">
        <v>483</v>
      </c>
      <c r="J2280" s="171">
        <v>162.13</v>
      </c>
      <c r="K2280" s="9" t="s">
        <v>33</v>
      </c>
      <c r="L2280" s="170">
        <v>278</v>
      </c>
      <c r="M2280" s="170" t="s">
        <v>477</v>
      </c>
      <c r="N2280" s="171">
        <v>0</v>
      </c>
      <c r="O2280" s="170" t="s">
        <v>35</v>
      </c>
      <c r="P2280" s="170" t="s">
        <v>63</v>
      </c>
      <c r="Q2280" s="172">
        <v>43410</v>
      </c>
      <c r="R2280" s="173">
        <v>43581</v>
      </c>
      <c r="S2280" s="153">
        <v>44118</v>
      </c>
      <c r="T2280" s="161">
        <f t="shared" si="211"/>
        <v>537</v>
      </c>
      <c r="U2280" s="128">
        <v>1</v>
      </c>
      <c r="V2280" s="161">
        <v>1</v>
      </c>
      <c r="W2280" s="9">
        <v>1</v>
      </c>
      <c r="X2280" s="9">
        <v>1</v>
      </c>
      <c r="Y2280" s="9"/>
      <c r="Z2280" s="9"/>
      <c r="AA2280" s="6"/>
      <c r="AB2280" s="150" t="s">
        <v>511</v>
      </c>
    </row>
    <row r="2281" spans="1:28" ht="16">
      <c r="A2281" s="9">
        <v>3</v>
      </c>
      <c r="B2281" s="9">
        <v>2</v>
      </c>
      <c r="C2281" s="9">
        <v>6</v>
      </c>
      <c r="D2281" s="9" t="str">
        <f t="shared" si="214"/>
        <v>Dynan_K6_167.13_279_19A</v>
      </c>
      <c r="E2281" s="9" t="str">
        <f t="shared" si="215"/>
        <v>Dynan_K6_167.13_279_19A_Lung_Block</v>
      </c>
      <c r="F2281" s="282">
        <f t="shared" si="216"/>
        <v>8</v>
      </c>
      <c r="G2281" s="227">
        <v>3</v>
      </c>
      <c r="H2281" s="33" t="s">
        <v>469</v>
      </c>
      <c r="I2281" s="169" t="s">
        <v>483</v>
      </c>
      <c r="J2281" s="171">
        <v>167.13</v>
      </c>
      <c r="K2281" s="9" t="s">
        <v>33</v>
      </c>
      <c r="L2281" s="170">
        <v>279</v>
      </c>
      <c r="M2281" s="170" t="s">
        <v>477</v>
      </c>
      <c r="N2281" s="171">
        <v>0</v>
      </c>
      <c r="O2281" s="170" t="s">
        <v>35</v>
      </c>
      <c r="P2281" s="170" t="s">
        <v>63</v>
      </c>
      <c r="Q2281" s="172">
        <v>43410</v>
      </c>
      <c r="R2281" s="173">
        <v>43581</v>
      </c>
      <c r="S2281" s="153">
        <v>43784</v>
      </c>
      <c r="T2281" s="161">
        <f t="shared" si="211"/>
        <v>203</v>
      </c>
      <c r="U2281" s="128">
        <v>0</v>
      </c>
      <c r="V2281" s="161">
        <v>1</v>
      </c>
      <c r="W2281" s="169"/>
      <c r="X2281" s="169"/>
      <c r="Y2281" s="169"/>
      <c r="Z2281" s="169"/>
      <c r="AA2281" s="174"/>
      <c r="AB2281" s="150" t="s">
        <v>195</v>
      </c>
    </row>
    <row r="2282" spans="1:28" ht="16">
      <c r="A2282" s="9">
        <v>3</v>
      </c>
      <c r="B2282" s="9">
        <v>2</v>
      </c>
      <c r="C2282" s="9">
        <v>6</v>
      </c>
      <c r="D2282" s="9" t="str">
        <f t="shared" si="214"/>
        <v>Dynan_K6_168.13_279_19A</v>
      </c>
      <c r="E2282" s="9" t="str">
        <f t="shared" si="215"/>
        <v>Dynan_K6_168.13_279_19A_Lung_Block</v>
      </c>
      <c r="F2282" s="282">
        <f t="shared" si="216"/>
        <v>9</v>
      </c>
      <c r="G2282" s="227">
        <v>3</v>
      </c>
      <c r="H2282" s="33" t="s">
        <v>469</v>
      </c>
      <c r="I2282" s="169" t="s">
        <v>483</v>
      </c>
      <c r="J2282" s="171">
        <v>168.13</v>
      </c>
      <c r="K2282" s="9" t="s">
        <v>33</v>
      </c>
      <c r="L2282" s="170">
        <v>279</v>
      </c>
      <c r="M2282" s="170" t="s">
        <v>477</v>
      </c>
      <c r="N2282" s="171">
        <v>0</v>
      </c>
      <c r="O2282" s="170" t="s">
        <v>35</v>
      </c>
      <c r="P2282" s="170" t="s">
        <v>63</v>
      </c>
      <c r="Q2282" s="172">
        <v>43410</v>
      </c>
      <c r="R2282" s="173">
        <v>43581</v>
      </c>
      <c r="S2282" s="153">
        <v>44092</v>
      </c>
      <c r="T2282" s="161">
        <f t="shared" si="211"/>
        <v>511</v>
      </c>
      <c r="U2282" s="128">
        <v>1</v>
      </c>
      <c r="V2282" s="161">
        <v>1</v>
      </c>
      <c r="W2282" s="9">
        <v>1</v>
      </c>
      <c r="X2282" s="9"/>
      <c r="Y2282" s="9">
        <v>1</v>
      </c>
      <c r="Z2282" s="9"/>
      <c r="AA2282" s="6" t="s">
        <v>512</v>
      </c>
      <c r="AB2282" s="150" t="s">
        <v>513</v>
      </c>
    </row>
    <row r="2283" spans="1:28" s="437" customFormat="1" ht="16" hidden="1">
      <c r="A2283" s="439" t="s">
        <v>58</v>
      </c>
      <c r="B2283" s="491" t="s">
        <v>58</v>
      </c>
      <c r="C2283" s="491" t="s">
        <v>58</v>
      </c>
      <c r="D2283" s="303" t="str">
        <f>H2283&amp;"_"&amp;I2283&amp;"_"&amp;K2283&amp;"_"&amp;J2283</f>
        <v>K_K6_19A_171.13</v>
      </c>
      <c r="E2283" s="303" t="str">
        <f>I2283&amp;"_"&amp;J2283&amp;"_"&amp;L2283&amp;"_"&amp;K2283</f>
        <v>K6_171.13_280_19A</v>
      </c>
      <c r="F2283" s="282">
        <f t="shared" si="216"/>
        <v>10</v>
      </c>
      <c r="G2283" s="428">
        <v>3</v>
      </c>
      <c r="H2283" s="429" t="s">
        <v>469</v>
      </c>
      <c r="I2283" s="471" t="s">
        <v>483</v>
      </c>
      <c r="J2283" s="472">
        <v>171.13</v>
      </c>
      <c r="K2283" s="425" t="s">
        <v>33</v>
      </c>
      <c r="L2283" s="476">
        <v>280</v>
      </c>
      <c r="M2283" s="476" t="s">
        <v>477</v>
      </c>
      <c r="N2283" s="472">
        <v>0</v>
      </c>
      <c r="O2283" s="476" t="s">
        <v>35</v>
      </c>
      <c r="P2283" s="476" t="s">
        <v>63</v>
      </c>
      <c r="Q2283" s="473">
        <v>43410</v>
      </c>
      <c r="R2283" s="474">
        <v>43581</v>
      </c>
      <c r="S2283" s="447">
        <v>44091</v>
      </c>
      <c r="T2283" s="450">
        <f t="shared" si="211"/>
        <v>510</v>
      </c>
      <c r="U2283" s="487">
        <v>0</v>
      </c>
      <c r="V2283" s="450">
        <v>1</v>
      </c>
      <c r="W2283" s="471"/>
      <c r="X2283" s="471"/>
      <c r="Y2283" s="471"/>
      <c r="Z2283" s="471"/>
      <c r="AA2283" s="477"/>
      <c r="AB2283" s="426" t="s">
        <v>104</v>
      </c>
    </row>
    <row r="2284" spans="1:28" s="366" customFormat="1" ht="16">
      <c r="A2284" s="303">
        <v>3</v>
      </c>
      <c r="B2284" s="303">
        <v>2</v>
      </c>
      <c r="C2284" s="303">
        <v>6</v>
      </c>
      <c r="D2284" s="303" t="str">
        <f>"Dynan_"&amp;I2284&amp;"_"&amp;J2284&amp;"_"&amp;L2284&amp;"_"&amp;K2284</f>
        <v>Dynan_K6_172.13_280_19A</v>
      </c>
      <c r="E2284" s="303" t="str">
        <f>D2284&amp;"_Lung_Block"</f>
        <v>Dynan_K6_172.13_280_19A_Lung_Block</v>
      </c>
      <c r="F2284" s="500">
        <f>F2282+1</f>
        <v>10</v>
      </c>
      <c r="G2284" s="361">
        <v>3</v>
      </c>
      <c r="H2284" s="333" t="s">
        <v>469</v>
      </c>
      <c r="I2284" s="367" t="s">
        <v>483</v>
      </c>
      <c r="J2284" s="381">
        <v>172.13</v>
      </c>
      <c r="K2284" s="303" t="s">
        <v>33</v>
      </c>
      <c r="L2284" s="364">
        <v>280</v>
      </c>
      <c r="M2284" s="364" t="s">
        <v>477</v>
      </c>
      <c r="N2284" s="381">
        <v>0</v>
      </c>
      <c r="O2284" s="364" t="s">
        <v>35</v>
      </c>
      <c r="P2284" s="364" t="s">
        <v>63</v>
      </c>
      <c r="Q2284" s="478">
        <v>43410</v>
      </c>
      <c r="R2284" s="479">
        <v>43581</v>
      </c>
      <c r="S2284" s="480">
        <v>44130</v>
      </c>
      <c r="T2284" s="481">
        <f t="shared" si="211"/>
        <v>549</v>
      </c>
      <c r="U2284" s="489">
        <v>1</v>
      </c>
      <c r="V2284" s="481">
        <v>1</v>
      </c>
      <c r="W2284" s="303">
        <v>0</v>
      </c>
      <c r="X2284" s="303"/>
      <c r="Y2284" s="303"/>
      <c r="Z2284" s="303">
        <v>1</v>
      </c>
      <c r="AA2284" s="373" t="s">
        <v>514</v>
      </c>
      <c r="AB2284" s="359" t="s">
        <v>328</v>
      </c>
    </row>
    <row r="2285" spans="1:28" ht="16">
      <c r="A2285" s="9">
        <v>3</v>
      </c>
      <c r="B2285" s="9">
        <v>2</v>
      </c>
      <c r="C2285" s="9">
        <v>6</v>
      </c>
      <c r="D2285" s="9" t="str">
        <f>"Dynan_"&amp;I2285&amp;"_"&amp;J2285&amp;"_"&amp;L2285&amp;"_"&amp;K2285</f>
        <v>Dynan_K6_176.13_281_19A</v>
      </c>
      <c r="E2285" s="9" t="str">
        <f>D2285&amp;"_Lung_Block"</f>
        <v>Dynan_K6_176.13_281_19A_Lung_Block</v>
      </c>
      <c r="F2285" s="282">
        <f>F2284+1</f>
        <v>11</v>
      </c>
      <c r="G2285" s="227">
        <v>3</v>
      </c>
      <c r="H2285" s="23" t="s">
        <v>469</v>
      </c>
      <c r="I2285" s="177" t="s">
        <v>483</v>
      </c>
      <c r="J2285" s="194">
        <v>176.13</v>
      </c>
      <c r="K2285" s="24" t="s">
        <v>33</v>
      </c>
      <c r="L2285" s="178">
        <v>281</v>
      </c>
      <c r="M2285" s="178" t="s">
        <v>477</v>
      </c>
      <c r="N2285" s="179">
        <v>0</v>
      </c>
      <c r="O2285" s="178" t="s">
        <v>35</v>
      </c>
      <c r="P2285" s="178" t="s">
        <v>63</v>
      </c>
      <c r="Q2285" s="180">
        <v>43410</v>
      </c>
      <c r="R2285" s="195">
        <v>43581</v>
      </c>
      <c r="S2285" s="147">
        <v>44078</v>
      </c>
      <c r="T2285" s="157">
        <f t="shared" si="211"/>
        <v>497</v>
      </c>
      <c r="U2285" s="196">
        <v>0</v>
      </c>
      <c r="V2285" s="157">
        <v>1</v>
      </c>
      <c r="W2285" s="177"/>
      <c r="X2285" s="177"/>
      <c r="Y2285" s="177"/>
      <c r="Z2285" s="177"/>
      <c r="AA2285" s="182"/>
      <c r="AB2285" s="152" t="s">
        <v>515</v>
      </c>
    </row>
    <row r="2286" spans="1:28" ht="16">
      <c r="A2286" s="9">
        <v>3</v>
      </c>
      <c r="B2286" s="9">
        <v>2</v>
      </c>
      <c r="C2286" s="9">
        <v>6</v>
      </c>
      <c r="D2286" s="9" t="str">
        <f>"Dynan_"&amp;I2286&amp;"_"&amp;J2286&amp;"_"&amp;L2286&amp;"_"&amp;K2286</f>
        <v>Dynan_K6_180.13_282_19A</v>
      </c>
      <c r="E2286" s="9" t="str">
        <f>D2286&amp;"_Lung_Block"</f>
        <v>Dynan_K6_180.13_282_19A_Lung_Block</v>
      </c>
      <c r="F2286" s="282">
        <f>F2285+1</f>
        <v>12</v>
      </c>
      <c r="G2286" s="227">
        <v>3</v>
      </c>
      <c r="H2286" s="23" t="s">
        <v>469</v>
      </c>
      <c r="I2286" s="177" t="s">
        <v>483</v>
      </c>
      <c r="J2286" s="194">
        <v>180.13</v>
      </c>
      <c r="K2286" s="24" t="s">
        <v>33</v>
      </c>
      <c r="L2286" s="178">
        <v>282</v>
      </c>
      <c r="M2286" s="178" t="s">
        <v>477</v>
      </c>
      <c r="N2286" s="179">
        <v>0</v>
      </c>
      <c r="O2286" s="178" t="s">
        <v>35</v>
      </c>
      <c r="P2286" s="178" t="s">
        <v>63</v>
      </c>
      <c r="Q2286" s="180">
        <v>43410</v>
      </c>
      <c r="R2286" s="195">
        <v>43581</v>
      </c>
      <c r="S2286" s="147">
        <v>43896</v>
      </c>
      <c r="T2286" s="157">
        <f t="shared" si="211"/>
        <v>315</v>
      </c>
      <c r="U2286" s="196">
        <v>0</v>
      </c>
      <c r="V2286" s="157">
        <v>1</v>
      </c>
      <c r="W2286" s="177"/>
      <c r="X2286" s="177"/>
      <c r="Y2286" s="177"/>
      <c r="Z2286" s="177"/>
      <c r="AA2286" s="182"/>
      <c r="AB2286" s="152" t="s">
        <v>516</v>
      </c>
    </row>
    <row r="2287" spans="1:28" ht="16">
      <c r="A2287" s="9">
        <v>3</v>
      </c>
      <c r="B2287" s="9">
        <v>2</v>
      </c>
      <c r="C2287" s="9">
        <v>6</v>
      </c>
      <c r="D2287" s="9" t="str">
        <f>"Dynan_"&amp;I2287&amp;"_"&amp;J2287&amp;"_"&amp;L2287&amp;"_"&amp;K2287</f>
        <v>Dynan_K6_185.13_283_19A</v>
      </c>
      <c r="E2287" s="9" t="str">
        <f>D2287&amp;"_Lung_Block"</f>
        <v>Dynan_K6_185.13_283_19A_Lung_Block</v>
      </c>
      <c r="F2287" s="282">
        <f>F2286+1</f>
        <v>13</v>
      </c>
      <c r="G2287" s="227">
        <v>3</v>
      </c>
      <c r="H2287" s="23" t="s">
        <v>469</v>
      </c>
      <c r="I2287" s="177" t="s">
        <v>483</v>
      </c>
      <c r="J2287" s="194">
        <v>185.13</v>
      </c>
      <c r="K2287" s="24" t="s">
        <v>33</v>
      </c>
      <c r="L2287" s="178">
        <v>283</v>
      </c>
      <c r="M2287" s="178" t="s">
        <v>477</v>
      </c>
      <c r="N2287" s="179">
        <v>0</v>
      </c>
      <c r="O2287" s="178" t="s">
        <v>35</v>
      </c>
      <c r="P2287" s="178" t="s">
        <v>63</v>
      </c>
      <c r="Q2287" s="180">
        <v>43410</v>
      </c>
      <c r="R2287" s="195">
        <v>43581</v>
      </c>
      <c r="S2287" s="147">
        <v>43640</v>
      </c>
      <c r="T2287" s="157">
        <f t="shared" si="211"/>
        <v>59</v>
      </c>
      <c r="U2287" s="196">
        <v>1</v>
      </c>
      <c r="V2287" s="157">
        <v>1</v>
      </c>
      <c r="W2287" s="183">
        <v>0</v>
      </c>
      <c r="X2287" s="183"/>
      <c r="Y2287" s="183"/>
      <c r="Z2287" s="183"/>
      <c r="AA2287" s="182"/>
      <c r="AB2287" s="152" t="s">
        <v>200</v>
      </c>
    </row>
    <row r="2288" spans="1:28" s="437" customFormat="1" ht="16" hidden="1">
      <c r="A2288" s="439" t="s">
        <v>58</v>
      </c>
      <c r="B2288" s="491" t="s">
        <v>58</v>
      </c>
      <c r="C2288" s="491" t="s">
        <v>58</v>
      </c>
      <c r="D2288" s="426"/>
      <c r="E2288" s="426"/>
      <c r="F2288" s="282">
        <f t="shared" si="216"/>
        <v>15</v>
      </c>
      <c r="G2288" s="428">
        <v>3</v>
      </c>
      <c r="H2288" s="429" t="s">
        <v>469</v>
      </c>
      <c r="I2288" s="471" t="s">
        <v>483</v>
      </c>
      <c r="J2288" s="472">
        <v>198.13</v>
      </c>
      <c r="K2288" s="425" t="s">
        <v>33</v>
      </c>
      <c r="L2288" s="476">
        <v>293</v>
      </c>
      <c r="M2288" s="476" t="s">
        <v>477</v>
      </c>
      <c r="N2288" s="472">
        <v>0</v>
      </c>
      <c r="O2288" s="476" t="s">
        <v>35</v>
      </c>
      <c r="P2288" s="476" t="s">
        <v>63</v>
      </c>
      <c r="Q2288" s="473">
        <v>43410</v>
      </c>
      <c r="R2288" s="474">
        <v>43581</v>
      </c>
      <c r="S2288" s="447">
        <v>43798</v>
      </c>
      <c r="T2288" s="450">
        <f t="shared" si="211"/>
        <v>217</v>
      </c>
      <c r="U2288" s="487">
        <v>0</v>
      </c>
      <c r="V2288" s="450">
        <v>1</v>
      </c>
      <c r="W2288" s="471"/>
      <c r="X2288" s="471"/>
      <c r="Y2288" s="471"/>
      <c r="Z2288" s="471"/>
      <c r="AA2288" s="477"/>
      <c r="AB2288" s="426" t="s">
        <v>104</v>
      </c>
    </row>
    <row r="2289" spans="1:28" ht="16">
      <c r="A2289" s="150"/>
      <c r="B2289" s="150"/>
      <c r="C2289" s="150"/>
      <c r="D2289" s="150"/>
      <c r="E2289" s="150"/>
      <c r="F2289" s="282"/>
      <c r="G2289" s="227"/>
      <c r="H2289" s="9"/>
      <c r="I2289" s="9"/>
      <c r="J2289" s="9"/>
      <c r="K2289" s="9"/>
      <c r="L2289" s="9"/>
      <c r="M2289" s="9"/>
      <c r="N2289" s="34"/>
      <c r="O2289" s="9"/>
      <c r="P2289" s="9"/>
      <c r="Q2289" s="150"/>
      <c r="R2289" s="150"/>
      <c r="S2289" s="159"/>
      <c r="T2289" s="160"/>
      <c r="U2289" s="128"/>
      <c r="V2289" s="129" t="s">
        <v>98</v>
      </c>
      <c r="W2289" s="130">
        <v>34</v>
      </c>
      <c r="X2289" s="130"/>
      <c r="Y2289" s="130"/>
      <c r="Z2289" s="130"/>
      <c r="AA2289" s="150"/>
      <c r="AB2289" s="150"/>
    </row>
    <row r="2290" spans="1:28" ht="16">
      <c r="A2290" s="150"/>
      <c r="B2290" s="150"/>
      <c r="C2290" s="150"/>
      <c r="D2290" s="150"/>
      <c r="E2290" s="150"/>
      <c r="F2290" s="282"/>
      <c r="G2290" s="227"/>
      <c r="H2290" s="33"/>
      <c r="I2290" s="31"/>
      <c r="J2290" s="32"/>
      <c r="K2290" s="9"/>
      <c r="L2290" s="32"/>
      <c r="M2290" s="32"/>
      <c r="N2290" s="39"/>
      <c r="O2290" s="32"/>
      <c r="P2290" s="32"/>
      <c r="Q2290" s="38"/>
      <c r="R2290" s="36"/>
      <c r="S2290" s="12"/>
      <c r="T2290" s="79"/>
      <c r="U2290" s="79"/>
      <c r="V2290" s="79"/>
      <c r="W2290" s="31"/>
      <c r="X2290" s="31"/>
      <c r="Y2290" s="31"/>
      <c r="Z2290" s="31"/>
      <c r="AA2290" s="37"/>
      <c r="AB2290" s="37"/>
    </row>
    <row r="2291" spans="1:28" ht="16">
      <c r="A2291" s="150"/>
      <c r="B2291" s="150"/>
      <c r="C2291" s="150"/>
      <c r="D2291" s="150"/>
      <c r="E2291" s="150"/>
      <c r="F2291" s="282"/>
      <c r="G2291" s="227">
        <v>4</v>
      </c>
      <c r="H2291" s="154" t="s">
        <v>125</v>
      </c>
      <c r="I2291" s="41"/>
      <c r="J2291" s="39"/>
      <c r="K2291" s="9"/>
      <c r="L2291" s="126"/>
      <c r="M2291" s="126"/>
      <c r="N2291" s="127"/>
      <c r="O2291" s="126"/>
      <c r="P2291" s="126"/>
      <c r="Q2291" s="38"/>
      <c r="R2291" s="36"/>
      <c r="S2291" s="12"/>
      <c r="T2291" s="79"/>
      <c r="U2291" s="128"/>
      <c r="V2291" s="79"/>
      <c r="W2291" s="40"/>
      <c r="X2291" s="40"/>
      <c r="Y2291" s="40"/>
      <c r="Z2291" s="40"/>
      <c r="AA2291" s="1"/>
      <c r="AB2291" s="37"/>
    </row>
    <row r="2292" spans="1:28" ht="16">
      <c r="A2292" s="9">
        <v>3</v>
      </c>
      <c r="B2292" s="9">
        <v>2</v>
      </c>
      <c r="C2292" s="9">
        <v>6</v>
      </c>
      <c r="D2292" s="9" t="str">
        <f t="shared" ref="D2292:D2298" si="217">"Dynan_"&amp;I2292&amp;"_"&amp;J2292&amp;"_"&amp;L2292&amp;"_"&amp;K2292</f>
        <v>Dynan_K5_39.13_252A_18C</v>
      </c>
      <c r="E2292" s="9" t="str">
        <f t="shared" ref="E2292:E2298" si="218">D2292&amp;"_Lung_Block"</f>
        <v>Dynan_K5_39.13_252A_18C_Lung_Block</v>
      </c>
      <c r="F2292" s="282">
        <f>F2287+1</f>
        <v>14</v>
      </c>
      <c r="G2292" s="227">
        <v>4</v>
      </c>
      <c r="H2292" s="23" t="s">
        <v>469</v>
      </c>
      <c r="I2292" s="177" t="s">
        <v>476</v>
      </c>
      <c r="J2292" s="194">
        <v>39.130000000000003</v>
      </c>
      <c r="K2292" s="24" t="s">
        <v>44</v>
      </c>
      <c r="L2292" s="178" t="s">
        <v>517</v>
      </c>
      <c r="M2292" s="178" t="s">
        <v>477</v>
      </c>
      <c r="N2292" s="179">
        <v>0</v>
      </c>
      <c r="O2292" s="178" t="s">
        <v>35</v>
      </c>
      <c r="P2292" s="178" t="s">
        <v>63</v>
      </c>
      <c r="Q2292" s="180">
        <v>43410</v>
      </c>
      <c r="R2292" s="195">
        <v>43581</v>
      </c>
      <c r="S2292" s="147">
        <v>43637</v>
      </c>
      <c r="T2292" s="157">
        <f t="shared" ref="T2292:T2299" si="219">S2292-R2292</f>
        <v>56</v>
      </c>
      <c r="U2292" s="196">
        <v>0</v>
      </c>
      <c r="V2292" s="157">
        <v>0</v>
      </c>
      <c r="W2292" s="177"/>
      <c r="X2292" s="177"/>
      <c r="Y2292" s="177"/>
      <c r="Z2292" s="177"/>
      <c r="AA2292" s="182"/>
      <c r="AB2292" s="152" t="s">
        <v>224</v>
      </c>
    </row>
    <row r="2293" spans="1:28" ht="16">
      <c r="A2293" s="9">
        <v>3</v>
      </c>
      <c r="B2293" s="9">
        <v>2</v>
      </c>
      <c r="C2293" s="9">
        <v>6</v>
      </c>
      <c r="D2293" s="9" t="str">
        <f t="shared" si="217"/>
        <v>Dynan_K5_40.13_252B_18C</v>
      </c>
      <c r="E2293" s="9" t="str">
        <f t="shared" si="218"/>
        <v>Dynan_K5_40.13_252B_18C_Lung_Block</v>
      </c>
      <c r="F2293" s="282">
        <f>F2292+1</f>
        <v>15</v>
      </c>
      <c r="G2293" s="227">
        <v>4</v>
      </c>
      <c r="H2293" s="23" t="s">
        <v>469</v>
      </c>
      <c r="I2293" s="177" t="s">
        <v>476</v>
      </c>
      <c r="J2293" s="194">
        <v>40.130000000000003</v>
      </c>
      <c r="K2293" s="24" t="s">
        <v>44</v>
      </c>
      <c r="L2293" s="178" t="s">
        <v>518</v>
      </c>
      <c r="M2293" s="178" t="s">
        <v>477</v>
      </c>
      <c r="N2293" s="179">
        <v>0</v>
      </c>
      <c r="O2293" s="178" t="s">
        <v>35</v>
      </c>
      <c r="P2293" s="178" t="s">
        <v>63</v>
      </c>
      <c r="Q2293" s="180">
        <v>43410</v>
      </c>
      <c r="R2293" s="195">
        <v>43581</v>
      </c>
      <c r="S2293" s="147">
        <v>43638</v>
      </c>
      <c r="T2293" s="157">
        <f t="shared" si="219"/>
        <v>57</v>
      </c>
      <c r="U2293" s="196">
        <v>1</v>
      </c>
      <c r="V2293" s="157">
        <v>0</v>
      </c>
      <c r="W2293" s="177"/>
      <c r="X2293" s="177"/>
      <c r="Y2293" s="177"/>
      <c r="Z2293" s="177"/>
      <c r="AA2293" s="182"/>
      <c r="AB2293" s="152" t="s">
        <v>224</v>
      </c>
    </row>
    <row r="2294" spans="1:28" ht="16">
      <c r="A2294" s="9">
        <v>3</v>
      </c>
      <c r="B2294" s="9">
        <v>2</v>
      </c>
      <c r="C2294" s="9">
        <v>6</v>
      </c>
      <c r="D2294" s="9" t="str">
        <f t="shared" si="217"/>
        <v>Dynan_K6_90.13_262A_19A</v>
      </c>
      <c r="E2294" s="9" t="str">
        <f t="shared" si="218"/>
        <v>Dynan_K6_90.13_262A_19A_Lung_Block</v>
      </c>
      <c r="F2294" s="282">
        <f>F2293+1</f>
        <v>16</v>
      </c>
      <c r="G2294" s="227">
        <v>4</v>
      </c>
      <c r="H2294" s="23" t="s">
        <v>469</v>
      </c>
      <c r="I2294" s="177" t="s">
        <v>483</v>
      </c>
      <c r="J2294" s="194">
        <v>90.13</v>
      </c>
      <c r="K2294" s="24" t="s">
        <v>33</v>
      </c>
      <c r="L2294" s="178" t="s">
        <v>519</v>
      </c>
      <c r="M2294" s="178" t="s">
        <v>477</v>
      </c>
      <c r="N2294" s="179">
        <v>0</v>
      </c>
      <c r="O2294" s="178" t="s">
        <v>35</v>
      </c>
      <c r="P2294" s="178" t="s">
        <v>63</v>
      </c>
      <c r="Q2294" s="180">
        <v>43410</v>
      </c>
      <c r="R2294" s="195">
        <v>43581</v>
      </c>
      <c r="S2294" s="147">
        <v>43637</v>
      </c>
      <c r="T2294" s="157">
        <f t="shared" si="219"/>
        <v>56</v>
      </c>
      <c r="U2294" s="196">
        <v>1</v>
      </c>
      <c r="V2294" s="157">
        <v>0</v>
      </c>
      <c r="W2294" s="183">
        <v>0</v>
      </c>
      <c r="X2294" s="183"/>
      <c r="Y2294" s="183"/>
      <c r="Z2294" s="183"/>
      <c r="AA2294" s="184"/>
      <c r="AB2294" s="152" t="s">
        <v>224</v>
      </c>
    </row>
    <row r="2295" spans="1:28" s="437" customFormat="1" ht="16" hidden="1">
      <c r="A2295" s="439" t="s">
        <v>58</v>
      </c>
      <c r="B2295" s="491" t="s">
        <v>58</v>
      </c>
      <c r="C2295" s="491" t="s">
        <v>58</v>
      </c>
      <c r="D2295" s="9" t="str">
        <f t="shared" si="217"/>
        <v>Dynan_K6_99.13_264_19A</v>
      </c>
      <c r="E2295" s="9" t="str">
        <f t="shared" si="218"/>
        <v>Dynan_K6_99.13_264_19A_Lung_Block</v>
      </c>
      <c r="F2295" s="282">
        <f>F2294+1</f>
        <v>17</v>
      </c>
      <c r="G2295" s="428">
        <v>4</v>
      </c>
      <c r="H2295" s="429" t="s">
        <v>469</v>
      </c>
      <c r="I2295" s="471" t="s">
        <v>483</v>
      </c>
      <c r="J2295" s="472">
        <v>99.13</v>
      </c>
      <c r="K2295" s="425" t="s">
        <v>33</v>
      </c>
      <c r="L2295" s="476">
        <v>264</v>
      </c>
      <c r="M2295" s="476" t="s">
        <v>477</v>
      </c>
      <c r="N2295" s="472">
        <v>0</v>
      </c>
      <c r="O2295" s="476" t="s">
        <v>35</v>
      </c>
      <c r="P2295" s="476" t="s">
        <v>63</v>
      </c>
      <c r="Q2295" s="473">
        <v>43410</v>
      </c>
      <c r="R2295" s="474">
        <v>43581</v>
      </c>
      <c r="S2295" s="447">
        <v>43654</v>
      </c>
      <c r="T2295" s="450">
        <f t="shared" si="219"/>
        <v>73</v>
      </c>
      <c r="U2295" s="487">
        <v>0</v>
      </c>
      <c r="V2295" s="450">
        <v>0</v>
      </c>
      <c r="W2295" s="471"/>
      <c r="X2295" s="471"/>
      <c r="Y2295" s="471"/>
      <c r="Z2295" s="471"/>
      <c r="AA2295" s="477"/>
      <c r="AB2295" s="426" t="s">
        <v>127</v>
      </c>
    </row>
    <row r="2296" spans="1:28" s="437" customFormat="1" ht="16" hidden="1">
      <c r="A2296" s="439" t="s">
        <v>58</v>
      </c>
      <c r="B2296" s="491" t="s">
        <v>58</v>
      </c>
      <c r="C2296" s="491" t="s">
        <v>58</v>
      </c>
      <c r="D2296" s="9" t="str">
        <f t="shared" si="217"/>
        <v>Dynan_K6_103.13_265A_19A</v>
      </c>
      <c r="E2296" s="9" t="str">
        <f t="shared" si="218"/>
        <v>Dynan_K6_103.13_265A_19A_Lung_Block</v>
      </c>
      <c r="F2296" s="282">
        <f>F2295+1</f>
        <v>18</v>
      </c>
      <c r="G2296" s="428">
        <v>4</v>
      </c>
      <c r="H2296" s="429" t="s">
        <v>469</v>
      </c>
      <c r="I2296" s="471" t="s">
        <v>483</v>
      </c>
      <c r="J2296" s="472">
        <v>103.13</v>
      </c>
      <c r="K2296" s="425" t="s">
        <v>33</v>
      </c>
      <c r="L2296" s="476" t="s">
        <v>520</v>
      </c>
      <c r="M2296" s="476" t="s">
        <v>477</v>
      </c>
      <c r="N2296" s="472">
        <v>0</v>
      </c>
      <c r="O2296" s="476" t="s">
        <v>35</v>
      </c>
      <c r="P2296" s="476" t="s">
        <v>63</v>
      </c>
      <c r="Q2296" s="473">
        <v>43410</v>
      </c>
      <c r="R2296" s="474">
        <v>43581</v>
      </c>
      <c r="S2296" s="447">
        <v>43626</v>
      </c>
      <c r="T2296" s="450">
        <f t="shared" si="219"/>
        <v>45</v>
      </c>
      <c r="U2296" s="487">
        <v>1</v>
      </c>
      <c r="V2296" s="450">
        <v>0</v>
      </c>
      <c r="W2296" s="425">
        <v>0</v>
      </c>
      <c r="X2296" s="425"/>
      <c r="Y2296" s="425"/>
      <c r="Z2296" s="425"/>
      <c r="AA2296" s="477"/>
      <c r="AB2296" s="426" t="s">
        <v>521</v>
      </c>
    </row>
    <row r="2297" spans="1:28" ht="16">
      <c r="A2297" s="9">
        <v>3</v>
      </c>
      <c r="B2297" s="9">
        <v>2</v>
      </c>
      <c r="C2297" s="9">
        <v>6</v>
      </c>
      <c r="D2297" s="9" t="str">
        <f t="shared" si="217"/>
        <v>Dynan_K6_104.13_265A_19A</v>
      </c>
      <c r="E2297" s="9" t="str">
        <f t="shared" si="218"/>
        <v>Dynan_K6_104.13_265A_19A_Lung_Block</v>
      </c>
      <c r="F2297" s="282">
        <f>F2294+1</f>
        <v>17</v>
      </c>
      <c r="G2297" s="227">
        <v>4</v>
      </c>
      <c r="H2297" s="23" t="s">
        <v>469</v>
      </c>
      <c r="I2297" s="177" t="s">
        <v>483</v>
      </c>
      <c r="J2297" s="194">
        <v>104.13</v>
      </c>
      <c r="K2297" s="24" t="s">
        <v>33</v>
      </c>
      <c r="L2297" s="178" t="s">
        <v>520</v>
      </c>
      <c r="M2297" s="178" t="s">
        <v>477</v>
      </c>
      <c r="N2297" s="179">
        <v>0</v>
      </c>
      <c r="O2297" s="178" t="s">
        <v>35</v>
      </c>
      <c r="P2297" s="178" t="s">
        <v>63</v>
      </c>
      <c r="Q2297" s="180">
        <v>43410</v>
      </c>
      <c r="R2297" s="195">
        <v>43581</v>
      </c>
      <c r="S2297" s="147">
        <v>43638</v>
      </c>
      <c r="T2297" s="157">
        <f t="shared" si="219"/>
        <v>57</v>
      </c>
      <c r="U2297" s="196">
        <v>1</v>
      </c>
      <c r="V2297" s="157">
        <v>0</v>
      </c>
      <c r="W2297" s="183">
        <v>0</v>
      </c>
      <c r="X2297" s="183"/>
      <c r="Y2297" s="183"/>
      <c r="Z2297" s="183"/>
      <c r="AA2297" s="182"/>
      <c r="AB2297" s="152" t="s">
        <v>224</v>
      </c>
    </row>
    <row r="2298" spans="1:28" ht="16">
      <c r="A2298" s="9">
        <v>3</v>
      </c>
      <c r="B2298" s="9">
        <v>2</v>
      </c>
      <c r="C2298" s="9">
        <v>6</v>
      </c>
      <c r="D2298" s="9" t="str">
        <f t="shared" si="217"/>
        <v>Dynan_K6_105.13_265B_19A</v>
      </c>
      <c r="E2298" s="9" t="str">
        <f t="shared" si="218"/>
        <v>Dynan_K6_105.13_265B_19A_Lung_Block</v>
      </c>
      <c r="F2298" s="282">
        <f>F2297+1</f>
        <v>18</v>
      </c>
      <c r="G2298" s="227">
        <v>4</v>
      </c>
      <c r="H2298" s="23" t="s">
        <v>469</v>
      </c>
      <c r="I2298" s="177" t="s">
        <v>483</v>
      </c>
      <c r="J2298" s="194">
        <v>105.13</v>
      </c>
      <c r="K2298" s="24" t="s">
        <v>33</v>
      </c>
      <c r="L2298" s="178" t="s">
        <v>522</v>
      </c>
      <c r="M2298" s="178" t="s">
        <v>477</v>
      </c>
      <c r="N2298" s="179">
        <v>0</v>
      </c>
      <c r="O2298" s="178" t="s">
        <v>35</v>
      </c>
      <c r="P2298" s="178" t="s">
        <v>63</v>
      </c>
      <c r="Q2298" s="180">
        <v>43410</v>
      </c>
      <c r="R2298" s="195">
        <v>43581</v>
      </c>
      <c r="S2298" s="147">
        <v>43638</v>
      </c>
      <c r="T2298" s="157">
        <f t="shared" si="219"/>
        <v>57</v>
      </c>
      <c r="U2298" s="196">
        <v>1</v>
      </c>
      <c r="V2298" s="157">
        <v>0</v>
      </c>
      <c r="W2298" s="183">
        <v>0</v>
      </c>
      <c r="X2298" s="183"/>
      <c r="Y2298" s="183"/>
      <c r="Z2298" s="183"/>
      <c r="AA2298" s="182"/>
      <c r="AB2298" s="152" t="s">
        <v>224</v>
      </c>
    </row>
    <row r="2299" spans="1:28" s="437" customFormat="1" ht="16" hidden="1">
      <c r="A2299" s="439" t="s">
        <v>58</v>
      </c>
      <c r="B2299" s="491" t="s">
        <v>58</v>
      </c>
      <c r="C2299" s="491" t="s">
        <v>58</v>
      </c>
      <c r="D2299" s="426"/>
      <c r="E2299" s="426"/>
      <c r="F2299" s="760">
        <v>8</v>
      </c>
      <c r="G2299" s="428">
        <v>4</v>
      </c>
      <c r="H2299" s="429" t="s">
        <v>469</v>
      </c>
      <c r="I2299" s="471" t="s">
        <v>483</v>
      </c>
      <c r="J2299" s="472">
        <v>110.13</v>
      </c>
      <c r="K2299" s="425" t="s">
        <v>33</v>
      </c>
      <c r="L2299" s="476" t="s">
        <v>523</v>
      </c>
      <c r="M2299" s="476" t="s">
        <v>477</v>
      </c>
      <c r="N2299" s="472">
        <v>0</v>
      </c>
      <c r="O2299" s="476" t="s">
        <v>35</v>
      </c>
      <c r="P2299" s="476" t="s">
        <v>63</v>
      </c>
      <c r="Q2299" s="473">
        <v>43410</v>
      </c>
      <c r="R2299" s="474">
        <v>43581</v>
      </c>
      <c r="S2299" s="447">
        <v>43638</v>
      </c>
      <c r="T2299" s="450">
        <f t="shared" si="219"/>
        <v>57</v>
      </c>
      <c r="U2299" s="487">
        <v>1</v>
      </c>
      <c r="V2299" s="450">
        <v>0</v>
      </c>
      <c r="W2299" s="425">
        <v>0</v>
      </c>
      <c r="X2299" s="425"/>
      <c r="Y2299" s="425"/>
      <c r="Z2299" s="425"/>
      <c r="AA2299" s="477"/>
      <c r="AB2299" s="426" t="s">
        <v>224</v>
      </c>
    </row>
    <row r="2300" spans="1:28" ht="16">
      <c r="A2300" s="150"/>
      <c r="B2300" s="150"/>
      <c r="C2300" s="150"/>
      <c r="D2300" s="150"/>
      <c r="E2300" s="150"/>
      <c r="F2300" s="282"/>
      <c r="G2300" s="227"/>
      <c r="H2300" s="9"/>
      <c r="I2300" s="9"/>
      <c r="J2300" s="9"/>
      <c r="K2300" s="9"/>
      <c r="L2300" s="9"/>
      <c r="M2300" s="9"/>
      <c r="N2300" s="34"/>
      <c r="O2300" s="9"/>
      <c r="P2300" s="9"/>
      <c r="Q2300" s="150"/>
      <c r="R2300" s="150"/>
      <c r="S2300" s="159"/>
      <c r="T2300" s="160"/>
      <c r="U2300" s="128"/>
      <c r="V2300" s="129" t="s">
        <v>98</v>
      </c>
      <c r="W2300" s="130">
        <v>8</v>
      </c>
      <c r="X2300" s="130"/>
      <c r="Y2300" s="130"/>
      <c r="Z2300" s="130"/>
      <c r="AA2300" s="150"/>
      <c r="AB2300" s="150"/>
    </row>
    <row r="2301" spans="1:28">
      <c r="A2301" s="150"/>
      <c r="B2301" s="150"/>
      <c r="C2301" s="150"/>
      <c r="D2301" s="150"/>
      <c r="E2301" s="150"/>
      <c r="F2301" s="282"/>
      <c r="G2301" s="227"/>
      <c r="H2301" s="9"/>
      <c r="I2301" s="9"/>
      <c r="J2301" s="9"/>
      <c r="K2301" s="9"/>
      <c r="L2301" s="9"/>
      <c r="M2301" s="9"/>
      <c r="N2301" s="34"/>
      <c r="O2301" s="9"/>
      <c r="P2301" s="9"/>
      <c r="Q2301" s="150"/>
      <c r="R2301" s="150"/>
      <c r="S2301" s="159"/>
      <c r="T2301" s="160"/>
      <c r="U2301" s="128"/>
      <c r="V2301" s="128"/>
      <c r="W2301" s="9"/>
      <c r="X2301" s="9"/>
      <c r="Y2301" s="9"/>
      <c r="Z2301" s="9"/>
      <c r="AA2301" s="150"/>
      <c r="AB2301" s="150"/>
    </row>
    <row r="2302" spans="1:28" ht="16">
      <c r="A2302" s="150"/>
      <c r="B2302" s="150"/>
      <c r="C2302" s="150"/>
      <c r="D2302" s="150"/>
      <c r="E2302" s="150"/>
      <c r="F2302" s="282"/>
      <c r="G2302" s="227"/>
      <c r="H2302" s="154" t="s">
        <v>133</v>
      </c>
      <c r="I2302" s="31"/>
      <c r="J2302" s="32"/>
      <c r="K2302" s="9"/>
      <c r="L2302" s="31"/>
      <c r="M2302" s="31"/>
      <c r="N2302" s="39"/>
      <c r="O2302" s="31"/>
      <c r="P2302" s="31"/>
      <c r="Q2302" s="38"/>
      <c r="R2302" s="36"/>
      <c r="S2302" s="12"/>
      <c r="T2302" s="79"/>
      <c r="U2302" s="79"/>
      <c r="V2302" s="79"/>
      <c r="W2302" s="31"/>
      <c r="X2302" s="31"/>
      <c r="Y2302" s="31"/>
      <c r="Z2302" s="31"/>
      <c r="AA2302" s="37"/>
      <c r="AB2302" s="150"/>
    </row>
    <row r="2303" spans="1:28" ht="16" hidden="1">
      <c r="A2303" s="150"/>
      <c r="B2303" s="150"/>
      <c r="C2303" s="150"/>
      <c r="D2303" s="150"/>
      <c r="E2303" s="150"/>
      <c r="F2303" s="282"/>
      <c r="G2303" s="227">
        <v>4</v>
      </c>
      <c r="H2303" s="23" t="s">
        <v>347</v>
      </c>
      <c r="I2303" s="136"/>
      <c r="J2303" s="137"/>
      <c r="K2303" s="24"/>
      <c r="L2303" s="136"/>
      <c r="M2303" s="136"/>
      <c r="N2303" s="155"/>
      <c r="O2303" s="136"/>
      <c r="P2303" s="136"/>
      <c r="Q2303" s="144"/>
      <c r="R2303" s="139"/>
      <c r="S2303" s="140"/>
      <c r="T2303" s="135"/>
      <c r="U2303" s="157"/>
      <c r="V2303" s="157"/>
      <c r="W2303" s="136"/>
      <c r="X2303" s="136"/>
      <c r="Y2303" s="136"/>
      <c r="Z2303" s="136"/>
      <c r="AA2303" s="143"/>
      <c r="AB2303" s="152"/>
    </row>
    <row r="2304" spans="1:28" ht="16" hidden="1">
      <c r="A2304" s="774"/>
      <c r="B2304" s="774"/>
      <c r="C2304" s="774"/>
      <c r="D2304" s="774"/>
      <c r="E2304" s="774"/>
      <c r="F2304" s="410"/>
      <c r="G2304" s="530"/>
      <c r="H2304" s="394"/>
      <c r="I2304" s="394"/>
      <c r="J2304" s="394"/>
      <c r="K2304" s="394"/>
      <c r="L2304" s="394"/>
      <c r="M2304" s="394"/>
      <c r="N2304" s="775"/>
      <c r="O2304" s="394"/>
      <c r="P2304" s="394"/>
      <c r="Q2304" s="774"/>
      <c r="R2304" s="774"/>
      <c r="S2304" s="776"/>
      <c r="T2304" s="777"/>
      <c r="U2304" s="778"/>
      <c r="V2304" s="779" t="s">
        <v>98</v>
      </c>
      <c r="W2304" s="780">
        <v>0</v>
      </c>
      <c r="X2304" s="781"/>
      <c r="Y2304" s="781"/>
      <c r="Z2304" s="782"/>
      <c r="AA2304" s="774"/>
      <c r="AB2304" s="774"/>
    </row>
    <row r="2305" spans="1:28" s="150" customFormat="1" ht="16">
      <c r="A2305" s="824" t="str">
        <f>"Total Subjects Received "&amp;"("&amp;I2292&amp;")"</f>
        <v>Total Subjects Received (K5)</v>
      </c>
      <c r="B2305" s="825"/>
      <c r="C2305" s="826"/>
      <c r="D2305" s="788" t="s">
        <v>524</v>
      </c>
      <c r="E2305" s="788" t="s">
        <v>524</v>
      </c>
      <c r="F2305" s="9"/>
      <c r="G2305" s="227"/>
      <c r="H2305" s="33"/>
      <c r="I2305" s="31"/>
      <c r="J2305" s="32"/>
      <c r="K2305" s="9"/>
      <c r="L2305" s="31"/>
      <c r="M2305" s="31"/>
      <c r="N2305" s="39"/>
      <c r="O2305" s="31"/>
      <c r="P2305" s="31"/>
      <c r="Q2305" s="38"/>
      <c r="R2305" s="36"/>
      <c r="S2305" s="12"/>
      <c r="T2305" s="79"/>
      <c r="U2305" s="79"/>
      <c r="V2305" s="79"/>
      <c r="W2305" s="9"/>
      <c r="X2305" s="9"/>
      <c r="Y2305" s="9"/>
      <c r="Z2305" s="9"/>
      <c r="AA2305" s="6"/>
      <c r="AB2305" s="37"/>
    </row>
    <row r="2306" spans="1:28" s="150" customFormat="1" ht="16">
      <c r="A2306" s="824" t="str">
        <f>"Total Subjects Received "&amp;"("&amp;I2297&amp;")"</f>
        <v>Total Subjects Received (K6)</v>
      </c>
      <c r="B2306" s="825"/>
      <c r="C2306" s="826"/>
      <c r="D2306" s="788" t="s">
        <v>525</v>
      </c>
      <c r="E2306" s="788" t="s">
        <v>525</v>
      </c>
      <c r="F2306" s="9"/>
      <c r="G2306" s="227"/>
      <c r="H2306" s="33"/>
      <c r="I2306" s="31"/>
      <c r="J2306" s="32"/>
      <c r="K2306" s="9"/>
      <c r="L2306" s="31"/>
      <c r="M2306" s="31"/>
      <c r="N2306" s="39"/>
      <c r="O2306" s="31"/>
      <c r="P2306" s="31"/>
      <c r="Q2306" s="38"/>
      <c r="R2306" s="36"/>
      <c r="S2306" s="12"/>
      <c r="T2306" s="79"/>
      <c r="U2306" s="79"/>
      <c r="V2306" s="79"/>
      <c r="W2306" s="9"/>
      <c r="X2306" s="9"/>
      <c r="Y2306" s="9"/>
      <c r="Z2306" s="9"/>
      <c r="AA2306" s="6"/>
      <c r="AB2306" s="37"/>
    </row>
    <row r="2307" spans="1:28" ht="16">
      <c r="A2307" s="783"/>
      <c r="B2307" s="784"/>
      <c r="C2307" s="784"/>
      <c r="D2307" s="785"/>
      <c r="E2307" s="785"/>
      <c r="H2307" s="42"/>
      <c r="I2307" s="48"/>
      <c r="J2307" s="49"/>
      <c r="L2307" s="48"/>
      <c r="M2307" s="48"/>
      <c r="N2307" s="52"/>
      <c r="O2307" s="48"/>
      <c r="P2307" s="48"/>
      <c r="Q2307" s="53"/>
      <c r="R2307" s="50"/>
      <c r="S2307" s="51"/>
      <c r="T2307" s="14"/>
      <c r="U2307" s="14"/>
      <c r="V2307" s="14"/>
      <c r="Y2307" s="7"/>
      <c r="AA2307" s="3"/>
      <c r="AB2307" s="28"/>
    </row>
    <row r="2308" spans="1:28" ht="16">
      <c r="A2308" s="338"/>
      <c r="B2308" s="338"/>
      <c r="C2308" s="338"/>
      <c r="D2308" s="338"/>
      <c r="E2308" s="338"/>
      <c r="H2308" s="273" t="s">
        <v>295</v>
      </c>
      <c r="I2308" s="48"/>
      <c r="J2308" s="49"/>
      <c r="L2308" s="48"/>
      <c r="M2308" s="48"/>
      <c r="N2308" s="52"/>
      <c r="O2308" s="48"/>
      <c r="P2308" s="48"/>
      <c r="Q2308" s="53"/>
      <c r="R2308" s="50"/>
      <c r="S2308" s="51"/>
      <c r="T2308" s="14"/>
      <c r="U2308" s="14"/>
      <c r="V2308" s="14"/>
      <c r="Y2308" s="7"/>
      <c r="AA2308" s="3"/>
      <c r="AB2308" s="28"/>
    </row>
    <row r="2309" spans="1:28">
      <c r="A2309" s="9">
        <v>3</v>
      </c>
      <c r="B2309" s="9">
        <v>2</v>
      </c>
      <c r="C2309" s="9">
        <v>6</v>
      </c>
      <c r="D2309" s="9" t="str">
        <f>"Dynan_"&amp;I2309&amp;"_"&amp;J2309&amp;"_"&amp;L2309&amp;"_"&amp;K2309</f>
        <v>Dynan_L1_608_22_18C</v>
      </c>
      <c r="E2309" s="9" t="str">
        <f>D2309&amp;"_Lung_Block"</f>
        <v>Dynan_L1_608_22_18C_Lung_Block</v>
      </c>
      <c r="F2309" s="9">
        <f>F2298+1</f>
        <v>19</v>
      </c>
      <c r="G2309" s="227"/>
      <c r="H2309" s="23" t="s">
        <v>526</v>
      </c>
      <c r="I2309" s="23" t="s">
        <v>527</v>
      </c>
      <c r="J2309" s="23">
        <v>608</v>
      </c>
      <c r="K2309" s="23" t="s">
        <v>44</v>
      </c>
      <c r="L2309" s="23">
        <v>22</v>
      </c>
      <c r="M2309" s="23" t="s">
        <v>471</v>
      </c>
      <c r="N2309" s="23">
        <v>0</v>
      </c>
      <c r="O2309" s="23" t="s">
        <v>35</v>
      </c>
      <c r="P2309" s="23" t="s">
        <v>142</v>
      </c>
      <c r="Q2309" s="266">
        <v>43242</v>
      </c>
      <c r="R2309" s="266">
        <v>43408</v>
      </c>
      <c r="S2309" s="266">
        <v>43444</v>
      </c>
      <c r="T2309" s="23">
        <f>S2309-R2309</f>
        <v>36</v>
      </c>
      <c r="U2309" s="23"/>
      <c r="V2309" s="23"/>
      <c r="W2309" s="23"/>
      <c r="X2309" s="23"/>
      <c r="Y2309" s="23"/>
      <c r="Z2309" s="23"/>
      <c r="AA2309" s="23"/>
      <c r="AB2309" s="23"/>
    </row>
    <row r="2310" spans="1:28">
      <c r="A2310" s="9">
        <v>3</v>
      </c>
      <c r="B2310" s="9">
        <v>2</v>
      </c>
      <c r="C2310" s="9">
        <v>6</v>
      </c>
      <c r="D2310" s="9" t="str">
        <f>"Dynan_"&amp;I2310&amp;"_"&amp;J2310&amp;"_"&amp;L2310&amp;"_"&amp;K2310</f>
        <v>Dynan_L1_609_22_18C</v>
      </c>
      <c r="E2310" s="9" t="str">
        <f>D2310&amp;"_Lung_Block"</f>
        <v>Dynan_L1_609_22_18C_Lung_Block</v>
      </c>
      <c r="F2310" s="9">
        <f>F2309+1</f>
        <v>20</v>
      </c>
      <c r="G2310" s="227"/>
      <c r="H2310" s="23" t="s">
        <v>526</v>
      </c>
      <c r="I2310" s="23" t="s">
        <v>527</v>
      </c>
      <c r="J2310" s="23">
        <v>609</v>
      </c>
      <c r="K2310" s="23" t="s">
        <v>44</v>
      </c>
      <c r="L2310" s="23">
        <v>22</v>
      </c>
      <c r="M2310" s="23" t="s">
        <v>471</v>
      </c>
      <c r="N2310" s="23">
        <v>0</v>
      </c>
      <c r="O2310" s="23" t="s">
        <v>35</v>
      </c>
      <c r="P2310" s="23" t="s">
        <v>142</v>
      </c>
      <c r="Q2310" s="266">
        <v>43242</v>
      </c>
      <c r="R2310" s="266">
        <v>43408</v>
      </c>
      <c r="S2310" s="266">
        <v>43444</v>
      </c>
      <c r="T2310" s="23">
        <f>S2310-R2310</f>
        <v>36</v>
      </c>
      <c r="U2310" s="23"/>
      <c r="V2310" s="23"/>
      <c r="W2310" s="23"/>
      <c r="X2310" s="23"/>
      <c r="Y2310" s="23"/>
      <c r="Z2310" s="23"/>
      <c r="AA2310" s="23"/>
      <c r="AB2310" s="23"/>
    </row>
    <row r="2311" spans="1:28">
      <c r="A2311" s="9">
        <v>3</v>
      </c>
      <c r="B2311" s="9">
        <v>2</v>
      </c>
      <c r="C2311" s="9">
        <v>6</v>
      </c>
      <c r="D2311" s="9" t="str">
        <f>"Dynan_"&amp;I2311&amp;"_"&amp;J2311&amp;"_"&amp;L2311&amp;"_"&amp;K2311</f>
        <v>Dynan_L1_610_22A_18C</v>
      </c>
      <c r="E2311" s="9" t="str">
        <f>D2311&amp;"_Lung_Block"</f>
        <v>Dynan_L1_610_22A_18C_Lung_Block</v>
      </c>
      <c r="F2311" s="9">
        <f t="shared" ref="F2311:F2336" si="220">F2310+1</f>
        <v>21</v>
      </c>
      <c r="G2311" s="227"/>
      <c r="H2311" s="23" t="s">
        <v>526</v>
      </c>
      <c r="I2311" s="23" t="s">
        <v>527</v>
      </c>
      <c r="J2311" s="23">
        <v>610</v>
      </c>
      <c r="K2311" s="23" t="s">
        <v>44</v>
      </c>
      <c r="L2311" s="23" t="s">
        <v>528</v>
      </c>
      <c r="M2311" s="23" t="s">
        <v>471</v>
      </c>
      <c r="N2311" s="23">
        <v>0</v>
      </c>
      <c r="O2311" s="23" t="s">
        <v>35</v>
      </c>
      <c r="P2311" s="23" t="s">
        <v>142</v>
      </c>
      <c r="Q2311" s="266">
        <v>43242</v>
      </c>
      <c r="R2311" s="266">
        <v>43408</v>
      </c>
      <c r="S2311" s="266">
        <v>43444</v>
      </c>
      <c r="T2311" s="23">
        <f>S2311-R2311</f>
        <v>36</v>
      </c>
      <c r="U2311" s="23"/>
      <c r="V2311" s="23"/>
      <c r="W2311" s="23"/>
      <c r="X2311" s="23"/>
      <c r="Y2311" s="23"/>
      <c r="Z2311" s="23"/>
      <c r="AA2311" s="23"/>
      <c r="AB2311" s="23"/>
    </row>
    <row r="2312" spans="1:28" s="437" customFormat="1" hidden="1">
      <c r="A2312" s="439" t="s">
        <v>58</v>
      </c>
      <c r="B2312" s="491" t="s">
        <v>58</v>
      </c>
      <c r="C2312" s="491" t="s">
        <v>58</v>
      </c>
      <c r="D2312" s="9" t="str">
        <f>"Dynan_"&amp;I2312&amp;"_"&amp;J2312&amp;"_"&amp;L2312&amp;"_"&amp;K2312</f>
        <v>Dynan_L1_611_22A_18C</v>
      </c>
      <c r="E2312" s="9" t="str">
        <f>D2312&amp;"_Lung_Block"</f>
        <v>Dynan_L1_611_22A_18C_Lung_Block</v>
      </c>
      <c r="F2312" s="9">
        <f t="shared" si="220"/>
        <v>22</v>
      </c>
      <c r="G2312" s="428"/>
      <c r="H2312" s="429" t="s">
        <v>526</v>
      </c>
      <c r="I2312" s="429" t="s">
        <v>527</v>
      </c>
      <c r="J2312" s="429">
        <v>611</v>
      </c>
      <c r="K2312" s="429" t="s">
        <v>44</v>
      </c>
      <c r="L2312" s="429" t="s">
        <v>528</v>
      </c>
      <c r="M2312" s="429" t="s">
        <v>471</v>
      </c>
      <c r="N2312" s="429">
        <v>0</v>
      </c>
      <c r="O2312" s="429" t="s">
        <v>35</v>
      </c>
      <c r="P2312" s="429" t="s">
        <v>142</v>
      </c>
      <c r="Q2312" s="484">
        <v>43242</v>
      </c>
      <c r="R2312" s="484">
        <v>43408</v>
      </c>
      <c r="S2312" s="484">
        <v>43424</v>
      </c>
      <c r="T2312" s="429">
        <f>S2312-R2312</f>
        <v>16</v>
      </c>
      <c r="U2312" s="429"/>
      <c r="V2312" s="429"/>
      <c r="W2312" s="429"/>
      <c r="X2312" s="429"/>
      <c r="Y2312" s="429"/>
      <c r="Z2312" s="429"/>
      <c r="AA2312" s="429"/>
      <c r="AB2312" s="429"/>
    </row>
    <row r="2313" spans="1:28">
      <c r="A2313" s="9">
        <v>3</v>
      </c>
      <c r="B2313" s="9">
        <v>2</v>
      </c>
      <c r="C2313" s="9">
        <v>6</v>
      </c>
      <c r="D2313" s="9" t="str">
        <f>"Dynan_"&amp;I2313&amp;"_"&amp;J2313&amp;"_"&amp;L2313&amp;"_"&amp;K2313</f>
        <v>Dynan_L1_612_22_18C</v>
      </c>
      <c r="E2313" s="9" t="str">
        <f>D2313&amp;"_Lung_Block"</f>
        <v>Dynan_L1_612_22_18C_Lung_Block</v>
      </c>
      <c r="F2313" s="9">
        <f t="shared" si="220"/>
        <v>23</v>
      </c>
      <c r="G2313" s="227"/>
      <c r="H2313" s="23" t="s">
        <v>526</v>
      </c>
      <c r="I2313" s="23" t="s">
        <v>527</v>
      </c>
      <c r="J2313" s="23">
        <v>612</v>
      </c>
      <c r="K2313" s="23" t="s">
        <v>44</v>
      </c>
      <c r="L2313" s="23">
        <v>22</v>
      </c>
      <c r="M2313" s="23" t="s">
        <v>471</v>
      </c>
      <c r="N2313" s="23">
        <v>0</v>
      </c>
      <c r="O2313" s="23" t="s">
        <v>35</v>
      </c>
      <c r="P2313" s="23" t="s">
        <v>142</v>
      </c>
      <c r="Q2313" s="266">
        <v>43242</v>
      </c>
      <c r="R2313" s="266">
        <v>43408</v>
      </c>
      <c r="S2313" s="266">
        <v>43444</v>
      </c>
      <c r="T2313" s="23">
        <f>S2313-R2313</f>
        <v>36</v>
      </c>
      <c r="U2313" s="23"/>
      <c r="V2313" s="23"/>
      <c r="W2313" s="23"/>
      <c r="X2313" s="23"/>
      <c r="Y2313" s="23"/>
      <c r="Z2313" s="23"/>
      <c r="AA2313" s="23"/>
      <c r="AB2313" s="23"/>
    </row>
    <row r="2314" spans="1:28">
      <c r="A2314" s="824" t="str">
        <f>"Total Subjects Received "&amp;"("&amp;I2309&amp;")"</f>
        <v>Total Subjects Received (L1)</v>
      </c>
      <c r="B2314" s="825"/>
      <c r="C2314" s="826"/>
      <c r="D2314" s="788" t="s">
        <v>60</v>
      </c>
      <c r="E2314" s="788" t="s">
        <v>60</v>
      </c>
      <c r="F2314" s="9"/>
      <c r="G2314" s="227"/>
      <c r="H2314" s="33"/>
      <c r="I2314" s="33"/>
      <c r="J2314" s="33"/>
      <c r="K2314" s="33"/>
      <c r="L2314" s="33"/>
      <c r="M2314" s="33"/>
      <c r="N2314" s="33"/>
      <c r="O2314" s="33"/>
      <c r="P2314" s="33"/>
      <c r="Q2314" s="159"/>
      <c r="R2314" s="159"/>
      <c r="S2314" s="159"/>
      <c r="T2314" s="33"/>
      <c r="U2314" s="33"/>
      <c r="V2314" s="33"/>
      <c r="W2314" s="33"/>
      <c r="X2314" s="33"/>
      <c r="Y2314" s="33"/>
      <c r="Z2314" s="33"/>
      <c r="AA2314" s="33"/>
      <c r="AB2314" s="33"/>
    </row>
    <row r="2315" spans="1:28">
      <c r="A2315" s="9"/>
      <c r="B2315" s="9"/>
      <c r="C2315" s="9"/>
      <c r="D2315" s="9"/>
      <c r="E2315" s="9"/>
      <c r="F2315" s="9"/>
      <c r="G2315" s="227"/>
      <c r="H2315" s="33"/>
      <c r="I2315" s="33"/>
      <c r="J2315" s="33"/>
      <c r="K2315" s="33"/>
      <c r="L2315" s="33"/>
      <c r="M2315" s="33"/>
      <c r="N2315" s="33"/>
      <c r="O2315" s="33"/>
      <c r="P2315" s="33"/>
      <c r="Q2315" s="159"/>
      <c r="R2315" s="159"/>
      <c r="S2315" s="159"/>
      <c r="T2315" s="33"/>
      <c r="U2315" s="33"/>
      <c r="V2315" s="33"/>
      <c r="W2315" s="33"/>
      <c r="X2315" s="33"/>
      <c r="Y2315" s="33"/>
      <c r="Z2315" s="33"/>
      <c r="AA2315" s="33"/>
      <c r="AB2315" s="33"/>
    </row>
    <row r="2316" spans="1:28" ht="16">
      <c r="A2316" s="9">
        <v>3</v>
      </c>
      <c r="B2316" s="9">
        <v>2</v>
      </c>
      <c r="C2316" s="9">
        <v>6</v>
      </c>
      <c r="D2316" s="9" t="str">
        <f>"Dynan_"&amp;I2316&amp;"_"&amp;J2316&amp;"_"&amp;L2316&amp;"_"&amp;K2316</f>
        <v>Dynan_L2_555_11_18C</v>
      </c>
      <c r="E2316" s="9" t="str">
        <f>D2316&amp;"_Lung_Block"</f>
        <v>Dynan_L2_555_11_18C_Lung_Block</v>
      </c>
      <c r="F2316" s="9">
        <f>F2313+1</f>
        <v>24</v>
      </c>
      <c r="G2316" s="227"/>
      <c r="H2316" s="94" t="s">
        <v>526</v>
      </c>
      <c r="I2316" s="101" t="s">
        <v>529</v>
      </c>
      <c r="J2316" s="101">
        <v>555</v>
      </c>
      <c r="K2316" s="94" t="s">
        <v>44</v>
      </c>
      <c r="L2316" s="101">
        <v>11</v>
      </c>
      <c r="M2316" s="101" t="s">
        <v>471</v>
      </c>
      <c r="N2316" s="163">
        <v>0</v>
      </c>
      <c r="O2316" s="101" t="s">
        <v>39</v>
      </c>
      <c r="P2316" s="101" t="s">
        <v>142</v>
      </c>
      <c r="Q2316" s="267">
        <v>43242</v>
      </c>
      <c r="R2316" s="274">
        <v>43408</v>
      </c>
      <c r="S2316" s="166">
        <v>43445</v>
      </c>
      <c r="T2316" s="107">
        <f>S2316-R2316</f>
        <v>37</v>
      </c>
      <c r="U2316" s="107"/>
      <c r="V2316" s="107"/>
      <c r="W2316" s="101"/>
      <c r="X2316" s="101"/>
      <c r="Y2316" s="101"/>
      <c r="Z2316" s="101"/>
      <c r="AA2316" s="101"/>
      <c r="AB2316" s="94"/>
    </row>
    <row r="2317" spans="1:28" ht="16">
      <c r="A2317" s="9">
        <v>3</v>
      </c>
      <c r="B2317" s="9">
        <v>2</v>
      </c>
      <c r="C2317" s="9">
        <v>6</v>
      </c>
      <c r="D2317" s="9" t="str">
        <f>"Dynan_"&amp;I2317&amp;"_"&amp;J2317&amp;"_"&amp;L2317&amp;"_"&amp;K2317</f>
        <v>Dynan_L2_556_11_18C</v>
      </c>
      <c r="E2317" s="9" t="str">
        <f>D2317&amp;"_Lung_Block"</f>
        <v>Dynan_L2_556_11_18C_Lung_Block</v>
      </c>
      <c r="F2317" s="9">
        <f t="shared" si="220"/>
        <v>25</v>
      </c>
      <c r="G2317" s="227"/>
      <c r="H2317" s="94" t="s">
        <v>526</v>
      </c>
      <c r="I2317" s="101" t="s">
        <v>529</v>
      </c>
      <c r="J2317" s="101">
        <v>556</v>
      </c>
      <c r="K2317" s="94" t="s">
        <v>44</v>
      </c>
      <c r="L2317" s="101">
        <v>11</v>
      </c>
      <c r="M2317" s="101" t="s">
        <v>471</v>
      </c>
      <c r="N2317" s="163">
        <v>0</v>
      </c>
      <c r="O2317" s="101" t="s">
        <v>39</v>
      </c>
      <c r="P2317" s="101" t="s">
        <v>142</v>
      </c>
      <c r="Q2317" s="267">
        <v>43242</v>
      </c>
      <c r="R2317" s="274">
        <v>43408</v>
      </c>
      <c r="S2317" s="166">
        <v>43445</v>
      </c>
      <c r="T2317" s="107">
        <f>S2317-R2317</f>
        <v>37</v>
      </c>
      <c r="U2317" s="107"/>
      <c r="V2317" s="107"/>
      <c r="W2317" s="101"/>
      <c r="X2317" s="101"/>
      <c r="Y2317" s="101"/>
      <c r="Z2317" s="101"/>
      <c r="AA2317" s="101"/>
      <c r="AB2317" s="94"/>
    </row>
    <row r="2318" spans="1:28" ht="16">
      <c r="A2318" s="824" t="str">
        <f>"Total Subjects Received "&amp;"("&amp;I2316&amp;")"</f>
        <v>Total Subjects Received (L2)</v>
      </c>
      <c r="B2318" s="825"/>
      <c r="C2318" s="826"/>
      <c r="D2318" s="734" t="s">
        <v>530</v>
      </c>
      <c r="E2318" s="734" t="s">
        <v>530</v>
      </c>
      <c r="F2318" s="9"/>
      <c r="G2318" s="227"/>
      <c r="H2318" s="9"/>
      <c r="I2318" s="169"/>
      <c r="J2318" s="169"/>
      <c r="K2318" s="9"/>
      <c r="L2318" s="169"/>
      <c r="M2318" s="169"/>
      <c r="N2318" s="171"/>
      <c r="O2318" s="169"/>
      <c r="P2318" s="169"/>
      <c r="Q2318" s="153"/>
      <c r="R2318" s="757"/>
      <c r="S2318" s="153"/>
      <c r="T2318" s="161"/>
      <c r="U2318" s="161"/>
      <c r="V2318" s="161"/>
      <c r="W2318" s="169"/>
      <c r="X2318" s="169"/>
      <c r="Y2318" s="169"/>
      <c r="Z2318" s="169"/>
      <c r="AA2318" s="169"/>
      <c r="AB2318" s="9"/>
    </row>
    <row r="2319" spans="1:28" ht="16">
      <c r="A2319" s="9"/>
      <c r="B2319" s="9"/>
      <c r="C2319" s="9"/>
      <c r="D2319" s="9"/>
      <c r="E2319" s="9"/>
      <c r="F2319" s="9"/>
      <c r="G2319" s="227"/>
      <c r="H2319" s="9"/>
      <c r="I2319" s="169"/>
      <c r="J2319" s="169"/>
      <c r="K2319" s="9"/>
      <c r="L2319" s="169"/>
      <c r="M2319" s="169"/>
      <c r="N2319" s="171"/>
      <c r="O2319" s="169"/>
      <c r="P2319" s="169"/>
      <c r="Q2319" s="153"/>
      <c r="R2319" s="757"/>
      <c r="S2319" s="153"/>
      <c r="T2319" s="161"/>
      <c r="U2319" s="161"/>
      <c r="V2319" s="161"/>
      <c r="W2319" s="169"/>
      <c r="X2319" s="169"/>
      <c r="Y2319" s="169"/>
      <c r="Z2319" s="169"/>
      <c r="AA2319" s="169"/>
      <c r="AB2319" s="9"/>
    </row>
    <row r="2320" spans="1:28" ht="16">
      <c r="A2320" s="9">
        <v>3</v>
      </c>
      <c r="B2320" s="9">
        <v>2</v>
      </c>
      <c r="C2320" s="9">
        <v>6</v>
      </c>
      <c r="D2320" s="9" t="str">
        <f>"Dynan_"&amp;I2320&amp;"_"&amp;J2320&amp;"_"&amp;L2320&amp;"_"&amp;K2320</f>
        <v>Dynan_L3_207.13_236_19A</v>
      </c>
      <c r="E2320" s="9" t="str">
        <f>D2320&amp;"_Lung_Block"</f>
        <v>Dynan_L3_207.13_236_19A_Lung_Block</v>
      </c>
      <c r="F2320" s="9">
        <f>F2317+1</f>
        <v>26</v>
      </c>
      <c r="G2320" s="227"/>
      <c r="H2320" s="94" t="s">
        <v>526</v>
      </c>
      <c r="I2320" s="101" t="s">
        <v>531</v>
      </c>
      <c r="J2320" s="101">
        <v>207.13</v>
      </c>
      <c r="K2320" s="94" t="s">
        <v>33</v>
      </c>
      <c r="L2320" s="101">
        <v>236</v>
      </c>
      <c r="M2320" s="101" t="s">
        <v>471</v>
      </c>
      <c r="N2320" s="163">
        <v>0</v>
      </c>
      <c r="O2320" s="101" t="s">
        <v>39</v>
      </c>
      <c r="P2320" s="101" t="s">
        <v>142</v>
      </c>
      <c r="Q2320" s="267">
        <v>43410</v>
      </c>
      <c r="R2320" s="274">
        <v>43581</v>
      </c>
      <c r="S2320" s="166">
        <v>43614</v>
      </c>
      <c r="T2320" s="107">
        <f>S2320-R2320</f>
        <v>33</v>
      </c>
      <c r="U2320" s="107"/>
      <c r="V2320" s="107"/>
      <c r="W2320" s="101"/>
      <c r="X2320" s="101"/>
      <c r="Y2320" s="101"/>
      <c r="Z2320" s="101"/>
      <c r="AA2320" s="101"/>
      <c r="AB2320" s="94"/>
    </row>
    <row r="2321" spans="1:28" ht="16">
      <c r="A2321" s="9">
        <v>3</v>
      </c>
      <c r="B2321" s="9">
        <v>2</v>
      </c>
      <c r="C2321" s="9">
        <v>6</v>
      </c>
      <c r="D2321" s="9" t="str">
        <f>"Dynan_"&amp;I2321&amp;"_"&amp;J2321&amp;"_"&amp;L2321&amp;"_"&amp;K2321</f>
        <v>Dynan_L3_208.13_236_19A</v>
      </c>
      <c r="E2321" s="9" t="str">
        <f>D2321&amp;"_Lung_Block"</f>
        <v>Dynan_L3_208.13_236_19A_Lung_Block</v>
      </c>
      <c r="F2321" s="9">
        <f t="shared" si="220"/>
        <v>27</v>
      </c>
      <c r="G2321" s="227"/>
      <c r="H2321" s="94" t="s">
        <v>526</v>
      </c>
      <c r="I2321" s="101" t="s">
        <v>531</v>
      </c>
      <c r="J2321" s="101">
        <v>208.13</v>
      </c>
      <c r="K2321" s="94" t="s">
        <v>33</v>
      </c>
      <c r="L2321" s="101">
        <v>236</v>
      </c>
      <c r="M2321" s="101" t="s">
        <v>471</v>
      </c>
      <c r="N2321" s="163">
        <v>0</v>
      </c>
      <c r="O2321" s="101" t="s">
        <v>39</v>
      </c>
      <c r="P2321" s="101" t="s">
        <v>142</v>
      </c>
      <c r="Q2321" s="267">
        <v>43410</v>
      </c>
      <c r="R2321" s="274">
        <v>43581</v>
      </c>
      <c r="S2321" s="166">
        <v>43614</v>
      </c>
      <c r="T2321" s="107">
        <f>S2321-R2321</f>
        <v>33</v>
      </c>
      <c r="U2321" s="107"/>
      <c r="V2321" s="107"/>
      <c r="W2321" s="101"/>
      <c r="X2321" s="101"/>
      <c r="Y2321" s="101"/>
      <c r="Z2321" s="101"/>
      <c r="AA2321" s="101"/>
      <c r="AB2321" s="94"/>
    </row>
    <row r="2322" spans="1:28" ht="16">
      <c r="A2322" s="9">
        <v>3</v>
      </c>
      <c r="B2322" s="9">
        <v>2</v>
      </c>
      <c r="C2322" s="9">
        <v>6</v>
      </c>
      <c r="D2322" s="9" t="str">
        <f>"Dynan_"&amp;I2322&amp;"_"&amp;J2322&amp;"_"&amp;L2322&amp;"_"&amp;K2322</f>
        <v>Dynan_L3_209.13_236_19A</v>
      </c>
      <c r="E2322" s="9" t="str">
        <f>D2322&amp;"_Lung_Block"</f>
        <v>Dynan_L3_209.13_236_19A_Lung_Block</v>
      </c>
      <c r="F2322" s="9">
        <f t="shared" si="220"/>
        <v>28</v>
      </c>
      <c r="G2322" s="227"/>
      <c r="H2322" s="94" t="s">
        <v>526</v>
      </c>
      <c r="I2322" s="101" t="s">
        <v>531</v>
      </c>
      <c r="J2322" s="101">
        <v>209.13</v>
      </c>
      <c r="K2322" s="94" t="s">
        <v>33</v>
      </c>
      <c r="L2322" s="101">
        <v>236</v>
      </c>
      <c r="M2322" s="101" t="s">
        <v>471</v>
      </c>
      <c r="N2322" s="163">
        <v>0</v>
      </c>
      <c r="O2322" s="101" t="s">
        <v>39</v>
      </c>
      <c r="P2322" s="101" t="s">
        <v>142</v>
      </c>
      <c r="Q2322" s="267">
        <v>43411</v>
      </c>
      <c r="R2322" s="274">
        <v>43581</v>
      </c>
      <c r="S2322" s="166">
        <v>43614</v>
      </c>
      <c r="T2322" s="107">
        <f>S2322-R2322</f>
        <v>33</v>
      </c>
      <c r="U2322" s="107"/>
      <c r="V2322" s="107"/>
      <c r="W2322" s="101"/>
      <c r="X2322" s="101"/>
      <c r="Y2322" s="101"/>
      <c r="Z2322" s="101"/>
      <c r="AA2322" s="101"/>
      <c r="AB2322" s="94"/>
    </row>
    <row r="2323" spans="1:28" ht="16">
      <c r="A2323" s="824" t="str">
        <f>"Total Subjects Received "&amp;"("&amp;I2320&amp;")"</f>
        <v>Total Subjects Received (L3)</v>
      </c>
      <c r="B2323" s="825"/>
      <c r="C2323" s="826"/>
      <c r="D2323" s="788" t="s">
        <v>532</v>
      </c>
      <c r="E2323" s="788" t="s">
        <v>532</v>
      </c>
      <c r="F2323" s="9"/>
      <c r="G2323" s="227"/>
      <c r="H2323" s="9"/>
      <c r="I2323" s="169"/>
      <c r="J2323" s="169"/>
      <c r="K2323" s="9"/>
      <c r="L2323" s="169"/>
      <c r="M2323" s="169"/>
      <c r="N2323" s="171"/>
      <c r="O2323" s="169"/>
      <c r="P2323" s="169"/>
      <c r="Q2323" s="153"/>
      <c r="R2323" s="757"/>
      <c r="S2323" s="153"/>
      <c r="T2323" s="161"/>
      <c r="U2323" s="161"/>
      <c r="V2323" s="161"/>
      <c r="W2323" s="169"/>
      <c r="X2323" s="169"/>
      <c r="Y2323" s="169"/>
      <c r="Z2323" s="169"/>
      <c r="AA2323" s="169"/>
      <c r="AB2323" s="9"/>
    </row>
    <row r="2324" spans="1:28" ht="16">
      <c r="A2324" s="9"/>
      <c r="B2324" s="9"/>
      <c r="C2324" s="9"/>
      <c r="D2324" s="9"/>
      <c r="E2324" s="9"/>
      <c r="F2324" s="9"/>
      <c r="G2324" s="227"/>
      <c r="H2324" s="9"/>
      <c r="I2324" s="169"/>
      <c r="J2324" s="169"/>
      <c r="K2324" s="9"/>
      <c r="L2324" s="169"/>
      <c r="M2324" s="169"/>
      <c r="N2324" s="171"/>
      <c r="O2324" s="169"/>
      <c r="P2324" s="169"/>
      <c r="Q2324" s="153"/>
      <c r="R2324" s="757"/>
      <c r="S2324" s="153"/>
      <c r="T2324" s="161"/>
      <c r="U2324" s="161"/>
      <c r="V2324" s="161"/>
      <c r="W2324" s="169"/>
      <c r="X2324" s="169"/>
      <c r="Y2324" s="169"/>
      <c r="Z2324" s="169"/>
      <c r="AA2324" s="169"/>
      <c r="AB2324" s="9"/>
    </row>
    <row r="2325" spans="1:28">
      <c r="A2325" s="9">
        <v>3</v>
      </c>
      <c r="B2325" s="9">
        <v>2</v>
      </c>
      <c r="C2325" s="9">
        <v>6</v>
      </c>
      <c r="D2325" s="9" t="str">
        <f>"Dynan_"&amp;I2325&amp;"_"&amp;J2325&amp;"_"&amp;L2325&amp;"_"&amp;K2325</f>
        <v>Dynan_L4_613_23_18C</v>
      </c>
      <c r="E2325" s="9" t="str">
        <f>D2325&amp;"_Lung_Block"</f>
        <v>Dynan_L4_613_23_18C_Lung_Block</v>
      </c>
      <c r="F2325" s="9">
        <f>F2322+1</f>
        <v>29</v>
      </c>
      <c r="G2325" s="227"/>
      <c r="H2325" s="23" t="s">
        <v>526</v>
      </c>
      <c r="I2325" s="23" t="s">
        <v>533</v>
      </c>
      <c r="J2325" s="23">
        <v>613</v>
      </c>
      <c r="K2325" s="23" t="s">
        <v>44</v>
      </c>
      <c r="L2325" s="23">
        <v>23</v>
      </c>
      <c r="M2325" s="23" t="s">
        <v>471</v>
      </c>
      <c r="N2325" s="23">
        <v>0</v>
      </c>
      <c r="O2325" s="23" t="s">
        <v>35</v>
      </c>
      <c r="P2325" s="23" t="s">
        <v>142</v>
      </c>
      <c r="Q2325" s="266">
        <v>43242</v>
      </c>
      <c r="R2325" s="266">
        <v>43408</v>
      </c>
      <c r="S2325" s="266">
        <v>43601</v>
      </c>
      <c r="T2325" s="23">
        <f>S2325-R2325</f>
        <v>193</v>
      </c>
      <c r="U2325" s="23"/>
      <c r="V2325" s="23"/>
      <c r="W2325" s="23"/>
      <c r="X2325" s="23"/>
      <c r="Y2325" s="23"/>
      <c r="Z2325" s="23"/>
      <c r="AA2325" s="23"/>
      <c r="AB2325" s="23"/>
    </row>
    <row r="2326" spans="1:28">
      <c r="A2326" s="9">
        <v>3</v>
      </c>
      <c r="B2326" s="9">
        <v>2</v>
      </c>
      <c r="C2326" s="9">
        <v>6</v>
      </c>
      <c r="D2326" s="9" t="str">
        <f>"Dynan_"&amp;I2326&amp;"_"&amp;J2326&amp;"_"&amp;L2326&amp;"_"&amp;K2326</f>
        <v>Dynan_L4_614_23_18C</v>
      </c>
      <c r="E2326" s="9" t="str">
        <f>D2326&amp;"_Lung_Block"</f>
        <v>Dynan_L4_614_23_18C_Lung_Block</v>
      </c>
      <c r="F2326" s="9">
        <f t="shared" si="220"/>
        <v>30</v>
      </c>
      <c r="G2326" s="227"/>
      <c r="H2326" s="23" t="s">
        <v>526</v>
      </c>
      <c r="I2326" s="23" t="s">
        <v>533</v>
      </c>
      <c r="J2326" s="23">
        <v>614</v>
      </c>
      <c r="K2326" s="23" t="s">
        <v>44</v>
      </c>
      <c r="L2326" s="23">
        <v>23</v>
      </c>
      <c r="M2326" s="23" t="s">
        <v>471</v>
      </c>
      <c r="N2326" s="23">
        <v>0</v>
      </c>
      <c r="O2326" s="23" t="s">
        <v>35</v>
      </c>
      <c r="P2326" s="23" t="s">
        <v>142</v>
      </c>
      <c r="Q2326" s="266">
        <v>43242</v>
      </c>
      <c r="R2326" s="266">
        <v>43408</v>
      </c>
      <c r="S2326" s="266">
        <v>43601</v>
      </c>
      <c r="T2326" s="23">
        <f>S2326-R2326</f>
        <v>193</v>
      </c>
      <c r="U2326" s="23"/>
      <c r="V2326" s="23"/>
      <c r="W2326" s="23"/>
      <c r="X2326" s="23"/>
      <c r="Y2326" s="23"/>
      <c r="Z2326" s="23"/>
      <c r="AA2326" s="23"/>
      <c r="AB2326" s="23"/>
    </row>
    <row r="2327" spans="1:28">
      <c r="A2327" s="9">
        <v>3</v>
      </c>
      <c r="B2327" s="9">
        <v>2</v>
      </c>
      <c r="C2327" s="9">
        <v>6</v>
      </c>
      <c r="D2327" s="9" t="str">
        <f>"Dynan_"&amp;I2327&amp;"_"&amp;J2327&amp;"_"&amp;L2327&amp;"_"&amp;K2327</f>
        <v>Dynan_L4_615_23_18C</v>
      </c>
      <c r="E2327" s="9" t="str">
        <f>D2327&amp;"_Lung_Block"</f>
        <v>Dynan_L4_615_23_18C_Lung_Block</v>
      </c>
      <c r="F2327" s="9">
        <f t="shared" si="220"/>
        <v>31</v>
      </c>
      <c r="G2327" s="227"/>
      <c r="H2327" s="23" t="s">
        <v>526</v>
      </c>
      <c r="I2327" s="23" t="s">
        <v>533</v>
      </c>
      <c r="J2327" s="23">
        <v>615</v>
      </c>
      <c r="K2327" s="23" t="s">
        <v>44</v>
      </c>
      <c r="L2327" s="23">
        <v>23</v>
      </c>
      <c r="M2327" s="23" t="s">
        <v>471</v>
      </c>
      <c r="N2327" s="23">
        <v>0</v>
      </c>
      <c r="O2327" s="23" t="s">
        <v>35</v>
      </c>
      <c r="P2327" s="23" t="s">
        <v>142</v>
      </c>
      <c r="Q2327" s="266">
        <v>43242</v>
      </c>
      <c r="R2327" s="266">
        <v>43408</v>
      </c>
      <c r="S2327" s="266">
        <v>43601</v>
      </c>
      <c r="T2327" s="23">
        <f>S2327-R2327</f>
        <v>193</v>
      </c>
      <c r="U2327" s="23"/>
      <c r="V2327" s="23"/>
      <c r="W2327" s="23"/>
      <c r="X2327" s="23"/>
      <c r="Y2327" s="23"/>
      <c r="Z2327" s="23"/>
      <c r="AA2327" s="23"/>
      <c r="AB2327" s="23"/>
    </row>
    <row r="2328" spans="1:28">
      <c r="A2328" s="9">
        <v>3</v>
      </c>
      <c r="B2328" s="9">
        <v>2</v>
      </c>
      <c r="C2328" s="9">
        <v>6</v>
      </c>
      <c r="D2328" s="9" t="str">
        <f>"Dynan_"&amp;I2328&amp;"_"&amp;J2328&amp;"_"&amp;L2328&amp;"_"&amp;K2328</f>
        <v>Dynan_L4_616_23_18C</v>
      </c>
      <c r="E2328" s="9" t="str">
        <f>D2328&amp;"_Lung_Block"</f>
        <v>Dynan_L4_616_23_18C_Lung_Block</v>
      </c>
      <c r="F2328" s="9">
        <f t="shared" si="220"/>
        <v>32</v>
      </c>
      <c r="G2328" s="227"/>
      <c r="H2328" s="23" t="s">
        <v>526</v>
      </c>
      <c r="I2328" s="23" t="s">
        <v>533</v>
      </c>
      <c r="J2328" s="23">
        <v>616</v>
      </c>
      <c r="K2328" s="23" t="s">
        <v>44</v>
      </c>
      <c r="L2328" s="23">
        <v>23</v>
      </c>
      <c r="M2328" s="23" t="s">
        <v>471</v>
      </c>
      <c r="N2328" s="23">
        <v>0</v>
      </c>
      <c r="O2328" s="23" t="s">
        <v>35</v>
      </c>
      <c r="P2328" s="23" t="s">
        <v>142</v>
      </c>
      <c r="Q2328" s="266">
        <v>43242</v>
      </c>
      <c r="R2328" s="266">
        <v>43408</v>
      </c>
      <c r="S2328" s="266">
        <v>43601</v>
      </c>
      <c r="T2328" s="23">
        <f>S2328-R2328</f>
        <v>193</v>
      </c>
      <c r="U2328" s="23"/>
      <c r="V2328" s="23"/>
      <c r="W2328" s="23"/>
      <c r="X2328" s="23"/>
      <c r="Y2328" s="23"/>
      <c r="Z2328" s="23"/>
      <c r="AA2328" s="23"/>
      <c r="AB2328" s="23"/>
    </row>
    <row r="2329" spans="1:28">
      <c r="A2329" s="9">
        <v>3</v>
      </c>
      <c r="B2329" s="9">
        <v>2</v>
      </c>
      <c r="C2329" s="9">
        <v>6</v>
      </c>
      <c r="D2329" s="9" t="str">
        <f>"Dynan_"&amp;I2329&amp;"_"&amp;J2329&amp;"_"&amp;L2329&amp;"_"&amp;K2329</f>
        <v>Dynan_L4_617_23_18C</v>
      </c>
      <c r="E2329" s="9" t="str">
        <f>D2329&amp;"_Lung_Block"</f>
        <v>Dynan_L4_617_23_18C_Lung_Block</v>
      </c>
      <c r="F2329" s="9">
        <f t="shared" si="220"/>
        <v>33</v>
      </c>
      <c r="G2329" s="227"/>
      <c r="H2329" s="23" t="s">
        <v>526</v>
      </c>
      <c r="I2329" s="23" t="s">
        <v>533</v>
      </c>
      <c r="J2329" s="23">
        <v>617</v>
      </c>
      <c r="K2329" s="23" t="s">
        <v>44</v>
      </c>
      <c r="L2329" s="23">
        <v>23</v>
      </c>
      <c r="M2329" s="23" t="s">
        <v>471</v>
      </c>
      <c r="N2329" s="23">
        <v>0</v>
      </c>
      <c r="O2329" s="23" t="s">
        <v>35</v>
      </c>
      <c r="P2329" s="23" t="s">
        <v>142</v>
      </c>
      <c r="Q2329" s="266">
        <v>43242</v>
      </c>
      <c r="R2329" s="266">
        <v>43408</v>
      </c>
      <c r="S2329" s="266">
        <v>43601</v>
      </c>
      <c r="T2329" s="23">
        <f>S2329-R2329</f>
        <v>193</v>
      </c>
      <c r="U2329" s="23"/>
      <c r="V2329" s="23"/>
      <c r="W2329" s="23"/>
      <c r="X2329" s="23"/>
      <c r="Y2329" s="23"/>
      <c r="Z2329" s="23"/>
      <c r="AA2329" s="23"/>
      <c r="AB2329" s="23"/>
    </row>
    <row r="2330" spans="1:28">
      <c r="A2330" s="824" t="str">
        <f>"Total Subjects Received "&amp;"("&amp;I2325&amp;")"</f>
        <v>Total Subjects Received (L4)</v>
      </c>
      <c r="B2330" s="825"/>
      <c r="C2330" s="826"/>
      <c r="D2330" s="788" t="s">
        <v>37</v>
      </c>
      <c r="E2330" s="788" t="s">
        <v>37</v>
      </c>
      <c r="F2330" s="9"/>
      <c r="G2330" s="227"/>
      <c r="H2330" s="33"/>
      <c r="I2330" s="33"/>
      <c r="J2330" s="33"/>
      <c r="K2330" s="33"/>
      <c r="L2330" s="33"/>
      <c r="M2330" s="33"/>
      <c r="N2330" s="33"/>
      <c r="O2330" s="33"/>
      <c r="P2330" s="33"/>
      <c r="Q2330" s="159"/>
      <c r="R2330" s="159"/>
      <c r="S2330" s="159"/>
      <c r="T2330" s="33"/>
      <c r="U2330" s="33"/>
      <c r="V2330" s="33"/>
      <c r="W2330" s="33"/>
      <c r="X2330" s="33"/>
      <c r="Y2330" s="33"/>
      <c r="Z2330" s="33"/>
      <c r="AA2330" s="33"/>
      <c r="AB2330" s="33"/>
    </row>
    <row r="2331" spans="1:28">
      <c r="A2331" s="9"/>
      <c r="B2331" s="9"/>
      <c r="C2331" s="9"/>
      <c r="D2331" s="9"/>
      <c r="E2331" s="9"/>
      <c r="F2331" s="9"/>
      <c r="G2331" s="227"/>
      <c r="H2331" s="33"/>
      <c r="I2331" s="33"/>
      <c r="J2331" s="33"/>
      <c r="K2331" s="33"/>
      <c r="L2331" s="33"/>
      <c r="M2331" s="33"/>
      <c r="N2331" s="33"/>
      <c r="O2331" s="33"/>
      <c r="P2331" s="33"/>
      <c r="Q2331" s="159"/>
      <c r="R2331" s="159"/>
      <c r="S2331" s="159"/>
      <c r="T2331" s="33"/>
      <c r="U2331" s="33"/>
      <c r="V2331" s="33"/>
      <c r="W2331" s="33"/>
      <c r="X2331" s="33"/>
      <c r="Y2331" s="33"/>
      <c r="Z2331" s="33"/>
      <c r="AA2331" s="33"/>
      <c r="AB2331" s="33"/>
    </row>
    <row r="2332" spans="1:28" ht="16">
      <c r="A2332" s="9">
        <v>3</v>
      </c>
      <c r="B2332" s="9">
        <v>2</v>
      </c>
      <c r="C2332" s="9">
        <v>6</v>
      </c>
      <c r="D2332" s="9" t="str">
        <f>"Dynan_"&amp;I2332&amp;"_"&amp;J2332&amp;"_"&amp;L2332&amp;"_"&amp;K2332</f>
        <v>Dynan_L5_202.13_235_19A</v>
      </c>
      <c r="E2332" s="9" t="str">
        <f>D2332&amp;"_Lung_Block"</f>
        <v>Dynan_L5_202.13_235_19A_Lung_Block</v>
      </c>
      <c r="F2332" s="9">
        <f>F2329+1</f>
        <v>34</v>
      </c>
      <c r="G2332" s="227"/>
      <c r="H2332" s="94" t="s">
        <v>526</v>
      </c>
      <c r="I2332" s="101" t="s">
        <v>534</v>
      </c>
      <c r="J2332" s="101">
        <v>202.13</v>
      </c>
      <c r="K2332" s="94" t="s">
        <v>33</v>
      </c>
      <c r="L2332" s="101">
        <v>235</v>
      </c>
      <c r="M2332" s="101" t="s">
        <v>471</v>
      </c>
      <c r="N2332" s="163">
        <v>0</v>
      </c>
      <c r="O2332" s="101" t="s">
        <v>39</v>
      </c>
      <c r="P2332" s="101" t="s">
        <v>142</v>
      </c>
      <c r="Q2332" s="267">
        <v>43410</v>
      </c>
      <c r="R2332" s="274">
        <v>43581</v>
      </c>
      <c r="S2332" s="166">
        <v>43756</v>
      </c>
      <c r="T2332" s="107">
        <f>S2332-R2332</f>
        <v>175</v>
      </c>
      <c r="U2332" s="107"/>
      <c r="V2332" s="107"/>
      <c r="W2332" s="101"/>
      <c r="X2332" s="101"/>
      <c r="Y2332" s="101"/>
      <c r="Z2332" s="101"/>
      <c r="AA2332" s="101"/>
      <c r="AB2332" s="94"/>
    </row>
    <row r="2333" spans="1:28" ht="16">
      <c r="A2333" s="9">
        <v>3</v>
      </c>
      <c r="B2333" s="9">
        <v>2</v>
      </c>
      <c r="C2333" s="9">
        <v>6</v>
      </c>
      <c r="D2333" s="9" t="str">
        <f>"Dynan_"&amp;I2333&amp;"_"&amp;J2333&amp;"_"&amp;L2333&amp;"_"&amp;K2333</f>
        <v>Dynan_L5_203.13_235_19A</v>
      </c>
      <c r="E2333" s="9" t="str">
        <f>D2333&amp;"_Lung_Block"</f>
        <v>Dynan_L5_203.13_235_19A_Lung_Block</v>
      </c>
      <c r="F2333" s="9">
        <f t="shared" si="220"/>
        <v>35</v>
      </c>
      <c r="G2333" s="227"/>
      <c r="H2333" s="94" t="s">
        <v>526</v>
      </c>
      <c r="I2333" s="101" t="s">
        <v>534</v>
      </c>
      <c r="J2333" s="101">
        <v>203.13</v>
      </c>
      <c r="K2333" s="94" t="s">
        <v>33</v>
      </c>
      <c r="L2333" s="101">
        <v>235</v>
      </c>
      <c r="M2333" s="101" t="s">
        <v>471</v>
      </c>
      <c r="N2333" s="163">
        <v>0</v>
      </c>
      <c r="O2333" s="101" t="s">
        <v>39</v>
      </c>
      <c r="P2333" s="101" t="s">
        <v>142</v>
      </c>
      <c r="Q2333" s="267">
        <v>43410</v>
      </c>
      <c r="R2333" s="274">
        <v>43581</v>
      </c>
      <c r="S2333" s="166">
        <v>43756</v>
      </c>
      <c r="T2333" s="107">
        <f>S2333-R2333</f>
        <v>175</v>
      </c>
      <c r="U2333" s="107"/>
      <c r="V2333" s="107"/>
      <c r="W2333" s="101"/>
      <c r="X2333" s="101"/>
      <c r="Y2333" s="101"/>
      <c r="Z2333" s="101"/>
      <c r="AA2333" s="101"/>
      <c r="AB2333" s="94"/>
    </row>
    <row r="2334" spans="1:28" ht="16">
      <c r="A2334" s="9">
        <v>3</v>
      </c>
      <c r="B2334" s="9">
        <v>2</v>
      </c>
      <c r="C2334" s="9">
        <v>6</v>
      </c>
      <c r="D2334" s="9" t="str">
        <f>"Dynan_"&amp;I2334&amp;"_"&amp;J2334&amp;"_"&amp;L2334&amp;"_"&amp;K2334</f>
        <v>Dynan_L5_204.13_235_19A</v>
      </c>
      <c r="E2334" s="9" t="str">
        <f>D2334&amp;"_Lung_Block"</f>
        <v>Dynan_L5_204.13_235_19A_Lung_Block</v>
      </c>
      <c r="F2334" s="9">
        <f t="shared" si="220"/>
        <v>36</v>
      </c>
      <c r="G2334" s="227"/>
      <c r="H2334" s="94" t="s">
        <v>526</v>
      </c>
      <c r="I2334" s="101" t="s">
        <v>534</v>
      </c>
      <c r="J2334" s="101">
        <v>204.13</v>
      </c>
      <c r="K2334" s="94" t="s">
        <v>33</v>
      </c>
      <c r="L2334" s="101">
        <v>235</v>
      </c>
      <c r="M2334" s="101" t="s">
        <v>471</v>
      </c>
      <c r="N2334" s="163">
        <v>0</v>
      </c>
      <c r="O2334" s="101" t="s">
        <v>39</v>
      </c>
      <c r="P2334" s="101" t="s">
        <v>142</v>
      </c>
      <c r="Q2334" s="267">
        <v>43410</v>
      </c>
      <c r="R2334" s="274">
        <v>43581</v>
      </c>
      <c r="S2334" s="166">
        <v>43756</v>
      </c>
      <c r="T2334" s="107">
        <f>S2334-R2334</f>
        <v>175</v>
      </c>
      <c r="U2334" s="107"/>
      <c r="V2334" s="107"/>
      <c r="W2334" s="101"/>
      <c r="X2334" s="101"/>
      <c r="Y2334" s="101"/>
      <c r="Z2334" s="101"/>
      <c r="AA2334" s="101"/>
      <c r="AB2334" s="94"/>
    </row>
    <row r="2335" spans="1:28" ht="16">
      <c r="A2335" s="9">
        <v>3</v>
      </c>
      <c r="B2335" s="9">
        <v>2</v>
      </c>
      <c r="C2335" s="9">
        <v>6</v>
      </c>
      <c r="D2335" s="9" t="str">
        <f>"Dynan_"&amp;I2335&amp;"_"&amp;J2335&amp;"_"&amp;L2335&amp;"_"&amp;K2335</f>
        <v>Dynan_L5_205.13_235_19A</v>
      </c>
      <c r="E2335" s="9" t="str">
        <f>D2335&amp;"_Lung_Block"</f>
        <v>Dynan_L5_205.13_235_19A_Lung_Block</v>
      </c>
      <c r="F2335" s="9">
        <f t="shared" si="220"/>
        <v>37</v>
      </c>
      <c r="G2335" s="227"/>
      <c r="H2335" s="94" t="s">
        <v>526</v>
      </c>
      <c r="I2335" s="101" t="s">
        <v>534</v>
      </c>
      <c r="J2335" s="101">
        <v>205.13</v>
      </c>
      <c r="K2335" s="94" t="s">
        <v>33</v>
      </c>
      <c r="L2335" s="101">
        <v>235</v>
      </c>
      <c r="M2335" s="101" t="s">
        <v>471</v>
      </c>
      <c r="N2335" s="163">
        <v>0</v>
      </c>
      <c r="O2335" s="101" t="s">
        <v>39</v>
      </c>
      <c r="P2335" s="101" t="s">
        <v>142</v>
      </c>
      <c r="Q2335" s="267">
        <v>43410</v>
      </c>
      <c r="R2335" s="274">
        <v>43581</v>
      </c>
      <c r="S2335" s="166">
        <v>43756</v>
      </c>
      <c r="T2335" s="107">
        <f>S2335-R2335</f>
        <v>175</v>
      </c>
      <c r="U2335" s="107"/>
      <c r="V2335" s="107"/>
      <c r="W2335" s="101"/>
      <c r="X2335" s="101"/>
      <c r="Y2335" s="101"/>
      <c r="Z2335" s="101"/>
      <c r="AA2335" s="101"/>
      <c r="AB2335" s="94"/>
    </row>
    <row r="2336" spans="1:28" ht="16">
      <c r="A2336" s="9">
        <v>3</v>
      </c>
      <c r="B2336" s="9">
        <v>2</v>
      </c>
      <c r="C2336" s="9">
        <v>6</v>
      </c>
      <c r="D2336" s="9" t="str">
        <f>"Dynan_"&amp;I2336&amp;"_"&amp;J2336&amp;"_"&amp;L2336&amp;"_"&amp;K2336</f>
        <v>Dynan_L5_206.13_235_19A</v>
      </c>
      <c r="E2336" s="9" t="str">
        <f>D2336&amp;"_Lung_Block"</f>
        <v>Dynan_L5_206.13_235_19A_Lung_Block</v>
      </c>
      <c r="F2336" s="9">
        <f t="shared" si="220"/>
        <v>38</v>
      </c>
      <c r="G2336" s="227"/>
      <c r="H2336" s="94" t="s">
        <v>526</v>
      </c>
      <c r="I2336" s="101" t="s">
        <v>534</v>
      </c>
      <c r="J2336" s="101">
        <v>206.13</v>
      </c>
      <c r="K2336" s="94" t="s">
        <v>33</v>
      </c>
      <c r="L2336" s="101">
        <v>235</v>
      </c>
      <c r="M2336" s="101" t="s">
        <v>471</v>
      </c>
      <c r="N2336" s="163">
        <v>0</v>
      </c>
      <c r="O2336" s="101" t="s">
        <v>39</v>
      </c>
      <c r="P2336" s="101" t="s">
        <v>142</v>
      </c>
      <c r="Q2336" s="267">
        <v>43410</v>
      </c>
      <c r="R2336" s="274">
        <v>43581</v>
      </c>
      <c r="S2336" s="166">
        <v>43756</v>
      </c>
      <c r="T2336" s="107">
        <f>S2336-R2336</f>
        <v>175</v>
      </c>
      <c r="U2336" s="107"/>
      <c r="V2336" s="107"/>
      <c r="W2336" s="101"/>
      <c r="X2336" s="101"/>
      <c r="Y2336" s="101"/>
      <c r="Z2336" s="101"/>
      <c r="AA2336" s="101"/>
      <c r="AB2336" s="94"/>
    </row>
    <row r="2337" spans="1:20">
      <c r="A2337" s="824" t="str">
        <f>"Total Subjects Received "&amp;"("&amp;I2333&amp;")"</f>
        <v>Total Subjects Received (L5)</v>
      </c>
      <c r="B2337" s="825"/>
      <c r="C2337" s="826"/>
      <c r="D2337" s="788" t="s">
        <v>37</v>
      </c>
      <c r="E2337" s="788" t="s">
        <v>37</v>
      </c>
    </row>
    <row r="2339" spans="1:20">
      <c r="I2339" s="299" t="s">
        <v>535</v>
      </c>
    </row>
    <row r="2340" spans="1:20" ht="16">
      <c r="A2340" s="7">
        <v>3</v>
      </c>
      <c r="B2340" s="7">
        <v>3</v>
      </c>
      <c r="C2340" s="7">
        <v>1</v>
      </c>
      <c r="D2340" s="9" t="str">
        <f t="shared" ref="D2340:D2348" si="221">"Dynan_"&amp;I2340&amp;"_"&amp;J2340&amp;"_"&amp;L2340&amp;"_"&amp;K2340</f>
        <v>Dynan_B3_562_13_18C</v>
      </c>
      <c r="E2340" s="9" t="str">
        <f t="shared" ref="E2340:E2348" si="222">D2340&amp;"_"&amp;H2340&amp;"_Block"</f>
        <v>Dynan_B3_562_13_18C_Brain_Block</v>
      </c>
      <c r="F2340" s="7">
        <f>1</f>
        <v>1</v>
      </c>
      <c r="H2340" s="792" t="s">
        <v>535</v>
      </c>
      <c r="I2340" s="815" t="s">
        <v>47</v>
      </c>
      <c r="J2340" s="47">
        <v>562</v>
      </c>
      <c r="K2340" s="47" t="s">
        <v>44</v>
      </c>
      <c r="L2340" s="47">
        <v>13</v>
      </c>
      <c r="M2340" s="47" t="s">
        <v>34</v>
      </c>
      <c r="N2340" s="47">
        <v>0.75</v>
      </c>
      <c r="O2340" s="47" t="s">
        <v>35</v>
      </c>
      <c r="P2340" s="47" t="s">
        <v>36</v>
      </c>
      <c r="Q2340" s="261">
        <v>43242</v>
      </c>
      <c r="R2340" s="261">
        <v>43411</v>
      </c>
      <c r="S2340" s="261">
        <v>43599</v>
      </c>
      <c r="T2340" s="47">
        <f t="shared" ref="T2340:T2348" si="223">S2340-R2340</f>
        <v>188</v>
      </c>
    </row>
    <row r="2341" spans="1:20" ht="16">
      <c r="A2341" s="7">
        <v>3</v>
      </c>
      <c r="B2341" s="7">
        <v>3</v>
      </c>
      <c r="C2341" s="7">
        <v>1</v>
      </c>
      <c r="D2341" s="9" t="str">
        <f t="shared" si="221"/>
        <v>Dynan_B3_563_13_18C</v>
      </c>
      <c r="E2341" s="9" t="str">
        <f t="shared" si="222"/>
        <v>Dynan_B3_563_13_18C_Brain_Block</v>
      </c>
      <c r="F2341" s="7">
        <f>F2340+1</f>
        <v>2</v>
      </c>
      <c r="H2341" s="792" t="s">
        <v>535</v>
      </c>
      <c r="I2341" s="815" t="s">
        <v>47</v>
      </c>
      <c r="J2341" s="47">
        <v>563</v>
      </c>
      <c r="K2341" s="47" t="s">
        <v>44</v>
      </c>
      <c r="L2341" s="47">
        <v>13</v>
      </c>
      <c r="M2341" s="47" t="s">
        <v>34</v>
      </c>
      <c r="N2341" s="47">
        <v>0.75</v>
      </c>
      <c r="O2341" s="47" t="s">
        <v>35</v>
      </c>
      <c r="P2341" s="47" t="s">
        <v>36</v>
      </c>
      <c r="Q2341" s="261">
        <v>43242</v>
      </c>
      <c r="R2341" s="261">
        <v>43411</v>
      </c>
      <c r="S2341" s="261">
        <v>43599</v>
      </c>
      <c r="T2341" s="47">
        <f t="shared" si="223"/>
        <v>188</v>
      </c>
    </row>
    <row r="2342" spans="1:20" ht="16">
      <c r="A2342" s="7">
        <v>3</v>
      </c>
      <c r="B2342" s="7">
        <v>3</v>
      </c>
      <c r="C2342" s="7">
        <v>1</v>
      </c>
      <c r="D2342" s="9" t="str">
        <f t="shared" si="221"/>
        <v>Dynan_B3_564_13_18C</v>
      </c>
      <c r="E2342" s="9" t="str">
        <f t="shared" si="222"/>
        <v>Dynan_B3_564_13_18C_Brain_Block</v>
      </c>
      <c r="F2342" s="7">
        <f t="shared" ref="F2342:F2348" si="224">F2341+1</f>
        <v>3</v>
      </c>
      <c r="H2342" s="792" t="s">
        <v>535</v>
      </c>
      <c r="I2342" s="815" t="s">
        <v>47</v>
      </c>
      <c r="J2342" s="47">
        <v>564</v>
      </c>
      <c r="K2342" s="47" t="s">
        <v>44</v>
      </c>
      <c r="L2342" s="47">
        <v>13</v>
      </c>
      <c r="M2342" s="47" t="s">
        <v>34</v>
      </c>
      <c r="N2342" s="47">
        <v>0.75</v>
      </c>
      <c r="O2342" s="47" t="s">
        <v>35</v>
      </c>
      <c r="P2342" s="47" t="s">
        <v>36</v>
      </c>
      <c r="Q2342" s="261">
        <v>43242</v>
      </c>
      <c r="R2342" s="261">
        <v>43411</v>
      </c>
      <c r="S2342" s="261">
        <v>43599</v>
      </c>
      <c r="T2342" s="47">
        <f t="shared" si="223"/>
        <v>188</v>
      </c>
    </row>
    <row r="2343" spans="1:20" ht="16">
      <c r="A2343" s="7">
        <v>3</v>
      </c>
      <c r="B2343" s="7">
        <v>3</v>
      </c>
      <c r="C2343" s="7">
        <v>1</v>
      </c>
      <c r="D2343" s="9" t="str">
        <f t="shared" si="221"/>
        <v>Dynan_B3_565_13_18C</v>
      </c>
      <c r="E2343" s="9" t="str">
        <f t="shared" si="222"/>
        <v>Dynan_B3_565_13_18C_Brain_Block</v>
      </c>
      <c r="F2343" s="7">
        <f t="shared" si="224"/>
        <v>4</v>
      </c>
      <c r="H2343" s="792" t="s">
        <v>535</v>
      </c>
      <c r="I2343" s="815" t="s">
        <v>47</v>
      </c>
      <c r="J2343" s="47">
        <v>565</v>
      </c>
      <c r="K2343" s="47" t="s">
        <v>44</v>
      </c>
      <c r="L2343" s="47">
        <v>13</v>
      </c>
      <c r="M2343" s="47" t="s">
        <v>34</v>
      </c>
      <c r="N2343" s="47">
        <v>0.75</v>
      </c>
      <c r="O2343" s="47" t="s">
        <v>35</v>
      </c>
      <c r="P2343" s="47" t="s">
        <v>36</v>
      </c>
      <c r="Q2343" s="261">
        <v>43242</v>
      </c>
      <c r="R2343" s="261">
        <v>43411</v>
      </c>
      <c r="S2343" s="261">
        <v>43599</v>
      </c>
      <c r="T2343" s="47">
        <f t="shared" si="223"/>
        <v>188</v>
      </c>
    </row>
    <row r="2344" spans="1:20" ht="16">
      <c r="A2344" s="7">
        <v>3</v>
      </c>
      <c r="B2344" s="7">
        <v>3</v>
      </c>
      <c r="C2344" s="7">
        <v>1</v>
      </c>
      <c r="D2344" s="9" t="str">
        <f t="shared" si="221"/>
        <v>Dynan_B3_567_13_18C</v>
      </c>
      <c r="E2344" s="9" t="str">
        <f t="shared" si="222"/>
        <v>Dynan_B3_567_13_18C_Brain_Block</v>
      </c>
      <c r="F2344" s="7">
        <f t="shared" si="224"/>
        <v>5</v>
      </c>
      <c r="H2344" s="792" t="s">
        <v>535</v>
      </c>
      <c r="I2344" s="815" t="s">
        <v>47</v>
      </c>
      <c r="J2344" s="47">
        <v>567</v>
      </c>
      <c r="K2344" s="47" t="s">
        <v>44</v>
      </c>
      <c r="L2344" s="47">
        <v>13</v>
      </c>
      <c r="M2344" s="47" t="s">
        <v>34</v>
      </c>
      <c r="N2344" s="47">
        <v>0.75</v>
      </c>
      <c r="O2344" s="47" t="s">
        <v>35</v>
      </c>
      <c r="P2344" s="47" t="s">
        <v>36</v>
      </c>
      <c r="Q2344" s="261">
        <v>43242</v>
      </c>
      <c r="R2344" s="261">
        <v>43411</v>
      </c>
      <c r="S2344" s="261">
        <v>43599</v>
      </c>
      <c r="T2344" s="47">
        <f t="shared" si="223"/>
        <v>188</v>
      </c>
    </row>
    <row r="2345" spans="1:20" ht="16">
      <c r="A2345" s="7">
        <v>3</v>
      </c>
      <c r="B2345" s="7">
        <v>3</v>
      </c>
      <c r="C2345" s="7">
        <v>1</v>
      </c>
      <c r="D2345" s="9" t="str">
        <f t="shared" si="221"/>
        <v>Dynan_B4_507_2_18C</v>
      </c>
      <c r="E2345" s="9" t="str">
        <f t="shared" si="222"/>
        <v>Dynan_B4_507_2_18C_Brain_Block</v>
      </c>
      <c r="F2345" s="7">
        <f t="shared" si="224"/>
        <v>6</v>
      </c>
      <c r="H2345" s="792" t="s">
        <v>535</v>
      </c>
      <c r="I2345" s="816" t="s">
        <v>56</v>
      </c>
      <c r="J2345" s="92">
        <v>507</v>
      </c>
      <c r="K2345" s="92" t="s">
        <v>44</v>
      </c>
      <c r="L2345" s="92">
        <v>2</v>
      </c>
      <c r="M2345" s="92" t="s">
        <v>34</v>
      </c>
      <c r="N2345" s="92">
        <v>0.75</v>
      </c>
      <c r="O2345" s="92" t="s">
        <v>39</v>
      </c>
      <c r="P2345" s="92" t="s">
        <v>36</v>
      </c>
      <c r="Q2345" s="277">
        <v>43242</v>
      </c>
      <c r="R2345" s="277">
        <v>43411</v>
      </c>
      <c r="S2345" s="277">
        <v>43599</v>
      </c>
      <c r="T2345" s="92">
        <f t="shared" si="223"/>
        <v>188</v>
      </c>
    </row>
    <row r="2346" spans="1:20" ht="16">
      <c r="A2346" s="7">
        <v>3</v>
      </c>
      <c r="B2346" s="7">
        <v>3</v>
      </c>
      <c r="C2346" s="7">
        <v>1</v>
      </c>
      <c r="D2346" s="9" t="str">
        <f t="shared" si="221"/>
        <v>Dynan_B4_508_2_18C</v>
      </c>
      <c r="E2346" s="9" t="str">
        <f t="shared" si="222"/>
        <v>Dynan_B4_508_2_18C_Brain_Block</v>
      </c>
      <c r="F2346" s="7">
        <f t="shared" si="224"/>
        <v>7</v>
      </c>
      <c r="H2346" s="792" t="s">
        <v>535</v>
      </c>
      <c r="I2346" s="816" t="s">
        <v>56</v>
      </c>
      <c r="J2346" s="92">
        <v>508</v>
      </c>
      <c r="K2346" s="92" t="s">
        <v>44</v>
      </c>
      <c r="L2346" s="92">
        <v>2</v>
      </c>
      <c r="M2346" s="92" t="s">
        <v>34</v>
      </c>
      <c r="N2346" s="92">
        <v>0.75</v>
      </c>
      <c r="O2346" s="92" t="s">
        <v>39</v>
      </c>
      <c r="P2346" s="92" t="s">
        <v>36</v>
      </c>
      <c r="Q2346" s="277">
        <v>43242</v>
      </c>
      <c r="R2346" s="277">
        <v>43411</v>
      </c>
      <c r="S2346" s="277">
        <v>43599</v>
      </c>
      <c r="T2346" s="92">
        <f t="shared" si="223"/>
        <v>188</v>
      </c>
    </row>
    <row r="2347" spans="1:20" ht="16">
      <c r="A2347" s="7">
        <v>3</v>
      </c>
      <c r="B2347" s="7">
        <v>3</v>
      </c>
      <c r="C2347" s="7">
        <v>1</v>
      </c>
      <c r="D2347" s="9" t="str">
        <f t="shared" si="221"/>
        <v>Dynan_B4_509_2_18C</v>
      </c>
      <c r="E2347" s="9" t="str">
        <f t="shared" si="222"/>
        <v>Dynan_B4_509_2_18C_Brain_Block</v>
      </c>
      <c r="F2347" s="7">
        <f t="shared" si="224"/>
        <v>8</v>
      </c>
      <c r="H2347" s="792" t="s">
        <v>535</v>
      </c>
      <c r="I2347" s="816" t="s">
        <v>56</v>
      </c>
      <c r="J2347" s="92">
        <v>509</v>
      </c>
      <c r="K2347" s="92" t="s">
        <v>44</v>
      </c>
      <c r="L2347" s="92">
        <v>2</v>
      </c>
      <c r="M2347" s="92" t="s">
        <v>34</v>
      </c>
      <c r="N2347" s="92">
        <v>0.75</v>
      </c>
      <c r="O2347" s="92" t="s">
        <v>39</v>
      </c>
      <c r="P2347" s="92" t="s">
        <v>36</v>
      </c>
      <c r="Q2347" s="277">
        <v>43242</v>
      </c>
      <c r="R2347" s="277">
        <v>43411</v>
      </c>
      <c r="S2347" s="277">
        <v>43599</v>
      </c>
      <c r="T2347" s="92">
        <f t="shared" si="223"/>
        <v>188</v>
      </c>
    </row>
    <row r="2348" spans="1:20" ht="16">
      <c r="A2348" s="7">
        <v>3</v>
      </c>
      <c r="B2348" s="7">
        <v>3</v>
      </c>
      <c r="C2348" s="7">
        <v>1</v>
      </c>
      <c r="D2348" s="9" t="str">
        <f t="shared" si="221"/>
        <v>Dynan_B4_511_2_18C</v>
      </c>
      <c r="E2348" s="9" t="str">
        <f t="shared" si="222"/>
        <v>Dynan_B4_511_2_18C_Brain_Block</v>
      </c>
      <c r="F2348" s="7">
        <f t="shared" si="224"/>
        <v>9</v>
      </c>
      <c r="H2348" s="792" t="s">
        <v>535</v>
      </c>
      <c r="I2348" s="816" t="s">
        <v>56</v>
      </c>
      <c r="J2348" s="92">
        <v>511</v>
      </c>
      <c r="K2348" s="92" t="s">
        <v>44</v>
      </c>
      <c r="L2348" s="92">
        <v>2</v>
      </c>
      <c r="M2348" s="92" t="s">
        <v>34</v>
      </c>
      <c r="N2348" s="92">
        <v>0.75</v>
      </c>
      <c r="O2348" s="92" t="s">
        <v>39</v>
      </c>
      <c r="P2348" s="92" t="s">
        <v>36</v>
      </c>
      <c r="Q2348" s="277">
        <v>43242</v>
      </c>
      <c r="R2348" s="277">
        <v>43411</v>
      </c>
      <c r="S2348" s="277">
        <v>43599</v>
      </c>
      <c r="T2348" s="92">
        <f t="shared" si="223"/>
        <v>188</v>
      </c>
    </row>
    <row r="2349" spans="1:20">
      <c r="A2349" s="824" t="str">
        <f>"Total Subjects Received "&amp;"("&amp;I2340&amp;" "&amp;I2345&amp;")"</f>
        <v>Total Subjects Received (B3 B4)</v>
      </c>
      <c r="B2349" s="825"/>
      <c r="C2349" s="826"/>
      <c r="D2349" s="788" t="s">
        <v>536</v>
      </c>
      <c r="E2349" s="788" t="s">
        <v>536</v>
      </c>
    </row>
    <row r="2350" spans="1:20">
      <c r="A2350" s="786"/>
      <c r="B2350" s="786"/>
      <c r="C2350" s="786"/>
      <c r="D2350" s="786"/>
      <c r="E2350" s="786"/>
    </row>
    <row r="2351" spans="1:20" ht="16" customHeight="1">
      <c r="I2351" s="299" t="s">
        <v>535</v>
      </c>
    </row>
    <row r="2352" spans="1:20" ht="16">
      <c r="A2352" s="7">
        <v>3</v>
      </c>
      <c r="B2352" s="7">
        <v>3</v>
      </c>
      <c r="C2352" s="7">
        <v>1</v>
      </c>
      <c r="D2352" s="9" t="str">
        <f t="shared" ref="D2352:D2361" si="225">"Dynan_"&amp;I2352&amp;"_"&amp;J2352&amp;"_"&amp;L2352&amp;"_"&amp;K2352</f>
        <v>Dynan_D3_799_61_18C</v>
      </c>
      <c r="E2352" s="9" t="str">
        <f t="shared" ref="E2352:E2361" si="226">D2352&amp;"_"&amp;H2352&amp;"_Block"</f>
        <v>Dynan_D3_799_61_18C_Brain_Block</v>
      </c>
      <c r="F2352" s="7">
        <f>F2348+1</f>
        <v>10</v>
      </c>
      <c r="H2352" s="792" t="s">
        <v>535</v>
      </c>
      <c r="I2352" s="47" t="s">
        <v>155</v>
      </c>
      <c r="J2352" s="47">
        <v>799</v>
      </c>
      <c r="K2352" s="47" t="s">
        <v>44</v>
      </c>
      <c r="L2352" s="47">
        <v>61</v>
      </c>
      <c r="M2352" s="47" t="s">
        <v>34</v>
      </c>
      <c r="N2352" s="47">
        <v>0.75</v>
      </c>
      <c r="O2352" s="47" t="s">
        <v>35</v>
      </c>
      <c r="P2352" s="47" t="s">
        <v>142</v>
      </c>
      <c r="Q2352" s="261">
        <v>43242</v>
      </c>
      <c r="R2352" s="261">
        <v>43411</v>
      </c>
      <c r="S2352" s="261">
        <v>43605</v>
      </c>
      <c r="T2352" s="47">
        <f t="shared" ref="T2352:T2361" si="227">S2352-R2352</f>
        <v>194</v>
      </c>
    </row>
    <row r="2353" spans="1:20" ht="16">
      <c r="A2353" s="7">
        <v>3</v>
      </c>
      <c r="B2353" s="7">
        <v>3</v>
      </c>
      <c r="C2353" s="7">
        <v>1</v>
      </c>
      <c r="D2353" s="9" t="str">
        <f t="shared" si="225"/>
        <v>Dynan_D3_800_61_18C</v>
      </c>
      <c r="E2353" s="9" t="str">
        <f t="shared" si="226"/>
        <v>Dynan_D3_800_61_18C_Brain_Block</v>
      </c>
      <c r="F2353" s="7">
        <f>F2352+1</f>
        <v>11</v>
      </c>
      <c r="H2353" s="792" t="s">
        <v>535</v>
      </c>
      <c r="I2353" s="47" t="s">
        <v>155</v>
      </c>
      <c r="J2353" s="47">
        <v>800</v>
      </c>
      <c r="K2353" s="47" t="s">
        <v>44</v>
      </c>
      <c r="L2353" s="47">
        <v>61</v>
      </c>
      <c r="M2353" s="47" t="s">
        <v>34</v>
      </c>
      <c r="N2353" s="47">
        <v>0.75</v>
      </c>
      <c r="O2353" s="47" t="s">
        <v>35</v>
      </c>
      <c r="P2353" s="47" t="s">
        <v>142</v>
      </c>
      <c r="Q2353" s="261">
        <v>43242</v>
      </c>
      <c r="R2353" s="261">
        <v>43411</v>
      </c>
      <c r="S2353" s="261">
        <v>43605</v>
      </c>
      <c r="T2353" s="47">
        <f t="shared" si="227"/>
        <v>194</v>
      </c>
    </row>
    <row r="2354" spans="1:20" ht="16">
      <c r="A2354" s="7">
        <v>3</v>
      </c>
      <c r="B2354" s="7">
        <v>3</v>
      </c>
      <c r="C2354" s="7">
        <v>1</v>
      </c>
      <c r="D2354" s="9" t="str">
        <f t="shared" si="225"/>
        <v>Dynan_D3_801_61_18C</v>
      </c>
      <c r="E2354" s="9" t="str">
        <f t="shared" si="226"/>
        <v>Dynan_D3_801_61_18C_Brain_Block</v>
      </c>
      <c r="F2354" s="7">
        <f t="shared" ref="F2354:F2361" si="228">F2353+1</f>
        <v>12</v>
      </c>
      <c r="H2354" s="792" t="s">
        <v>535</v>
      </c>
      <c r="I2354" s="47" t="s">
        <v>155</v>
      </c>
      <c r="J2354" s="47">
        <v>801</v>
      </c>
      <c r="K2354" s="47" t="s">
        <v>44</v>
      </c>
      <c r="L2354" s="47">
        <v>61</v>
      </c>
      <c r="M2354" s="47" t="s">
        <v>34</v>
      </c>
      <c r="N2354" s="47">
        <v>0.75</v>
      </c>
      <c r="O2354" s="47" t="s">
        <v>35</v>
      </c>
      <c r="P2354" s="47" t="s">
        <v>142</v>
      </c>
      <c r="Q2354" s="261">
        <v>43242</v>
      </c>
      <c r="R2354" s="261">
        <v>43411</v>
      </c>
      <c r="S2354" s="261">
        <v>43605</v>
      </c>
      <c r="T2354" s="47">
        <f t="shared" si="227"/>
        <v>194</v>
      </c>
    </row>
    <row r="2355" spans="1:20" ht="16">
      <c r="A2355" s="7">
        <v>3</v>
      </c>
      <c r="B2355" s="7">
        <v>3</v>
      </c>
      <c r="C2355" s="7">
        <v>1</v>
      </c>
      <c r="D2355" s="9" t="str">
        <f t="shared" si="225"/>
        <v>Dynan_D3_802_61_18C</v>
      </c>
      <c r="E2355" s="9" t="str">
        <f t="shared" si="226"/>
        <v>Dynan_D3_802_61_18C_Brain_Block</v>
      </c>
      <c r="F2355" s="7">
        <f t="shared" si="228"/>
        <v>13</v>
      </c>
      <c r="H2355" s="792" t="s">
        <v>535</v>
      </c>
      <c r="I2355" s="47" t="s">
        <v>155</v>
      </c>
      <c r="J2355" s="47">
        <v>802</v>
      </c>
      <c r="K2355" s="47" t="s">
        <v>44</v>
      </c>
      <c r="L2355" s="47">
        <v>61</v>
      </c>
      <c r="M2355" s="47" t="s">
        <v>34</v>
      </c>
      <c r="N2355" s="47">
        <v>0.75</v>
      </c>
      <c r="O2355" s="47" t="s">
        <v>35</v>
      </c>
      <c r="P2355" s="47" t="s">
        <v>142</v>
      </c>
      <c r="Q2355" s="261">
        <v>43242</v>
      </c>
      <c r="R2355" s="261">
        <v>43411</v>
      </c>
      <c r="S2355" s="261">
        <v>43605</v>
      </c>
      <c r="T2355" s="47">
        <f t="shared" si="227"/>
        <v>194</v>
      </c>
    </row>
    <row r="2356" spans="1:20" ht="16">
      <c r="A2356" s="7">
        <v>3</v>
      </c>
      <c r="B2356" s="7">
        <v>3</v>
      </c>
      <c r="C2356" s="7">
        <v>1</v>
      </c>
      <c r="D2356" s="9" t="str">
        <f t="shared" si="225"/>
        <v>Dynan_D3_803_61_18C</v>
      </c>
      <c r="E2356" s="9" t="str">
        <f t="shared" si="226"/>
        <v>Dynan_D3_803_61_18C_Brain_Block</v>
      </c>
      <c r="F2356" s="7">
        <f t="shared" si="228"/>
        <v>14</v>
      </c>
      <c r="H2356" s="792" t="s">
        <v>535</v>
      </c>
      <c r="I2356" s="47" t="s">
        <v>155</v>
      </c>
      <c r="J2356" s="47">
        <v>803</v>
      </c>
      <c r="K2356" s="47" t="s">
        <v>44</v>
      </c>
      <c r="L2356" s="47">
        <v>61</v>
      </c>
      <c r="M2356" s="47" t="s">
        <v>34</v>
      </c>
      <c r="N2356" s="47">
        <v>0.75</v>
      </c>
      <c r="O2356" s="47" t="s">
        <v>35</v>
      </c>
      <c r="P2356" s="47" t="s">
        <v>142</v>
      </c>
      <c r="Q2356" s="261">
        <v>43242</v>
      </c>
      <c r="R2356" s="261">
        <v>43411</v>
      </c>
      <c r="S2356" s="261">
        <v>43605</v>
      </c>
      <c r="T2356" s="47">
        <f t="shared" si="227"/>
        <v>194</v>
      </c>
    </row>
    <row r="2357" spans="1:20" ht="16">
      <c r="A2357" s="7">
        <v>3</v>
      </c>
      <c r="B2357" s="7">
        <v>3</v>
      </c>
      <c r="C2357" s="7">
        <v>1</v>
      </c>
      <c r="D2357" s="9" t="str">
        <f t="shared" si="225"/>
        <v>Dynan_D4_517_4_18C</v>
      </c>
      <c r="E2357" s="9" t="str">
        <f t="shared" si="226"/>
        <v>Dynan_D4_517_4_18C_Brain_Block</v>
      </c>
      <c r="F2357" s="7">
        <f t="shared" si="228"/>
        <v>15</v>
      </c>
      <c r="H2357" s="792" t="s">
        <v>535</v>
      </c>
      <c r="I2357" s="92" t="s">
        <v>160</v>
      </c>
      <c r="J2357" s="92">
        <v>517</v>
      </c>
      <c r="K2357" s="92" t="s">
        <v>44</v>
      </c>
      <c r="L2357" s="92">
        <v>4</v>
      </c>
      <c r="M2357" s="92" t="s">
        <v>34</v>
      </c>
      <c r="N2357" s="92">
        <v>0.75</v>
      </c>
      <c r="O2357" s="92" t="s">
        <v>39</v>
      </c>
      <c r="P2357" s="92" t="s">
        <v>142</v>
      </c>
      <c r="Q2357" s="277">
        <v>43242</v>
      </c>
      <c r="R2357" s="277">
        <v>43411</v>
      </c>
      <c r="S2357" s="277">
        <v>43600</v>
      </c>
      <c r="T2357" s="92">
        <f t="shared" si="227"/>
        <v>189</v>
      </c>
    </row>
    <row r="2358" spans="1:20" ht="16">
      <c r="A2358" s="7">
        <v>3</v>
      </c>
      <c r="B2358" s="7">
        <v>3</v>
      </c>
      <c r="C2358" s="7">
        <v>1</v>
      </c>
      <c r="D2358" s="9" t="str">
        <f t="shared" si="225"/>
        <v>Dynan_D4_518_4_18C</v>
      </c>
      <c r="E2358" s="9" t="str">
        <f t="shared" si="226"/>
        <v>Dynan_D4_518_4_18C_Brain_Block</v>
      </c>
      <c r="F2358" s="7">
        <f t="shared" si="228"/>
        <v>16</v>
      </c>
      <c r="H2358" s="792" t="s">
        <v>535</v>
      </c>
      <c r="I2358" s="92" t="s">
        <v>160</v>
      </c>
      <c r="J2358" s="92">
        <v>518</v>
      </c>
      <c r="K2358" s="92" t="s">
        <v>44</v>
      </c>
      <c r="L2358" s="92">
        <v>4</v>
      </c>
      <c r="M2358" s="92" t="s">
        <v>34</v>
      </c>
      <c r="N2358" s="92">
        <v>0.75</v>
      </c>
      <c r="O2358" s="92" t="s">
        <v>39</v>
      </c>
      <c r="P2358" s="92" t="s">
        <v>142</v>
      </c>
      <c r="Q2358" s="277">
        <v>43242</v>
      </c>
      <c r="R2358" s="277">
        <v>43411</v>
      </c>
      <c r="S2358" s="277">
        <v>43600</v>
      </c>
      <c r="T2358" s="92">
        <f t="shared" si="227"/>
        <v>189</v>
      </c>
    </row>
    <row r="2359" spans="1:20" ht="16">
      <c r="A2359" s="7">
        <v>3</v>
      </c>
      <c r="B2359" s="7">
        <v>3</v>
      </c>
      <c r="C2359" s="7">
        <v>1</v>
      </c>
      <c r="D2359" s="9" t="str">
        <f t="shared" si="225"/>
        <v>Dynan_D4_520_4_18C</v>
      </c>
      <c r="E2359" s="9" t="str">
        <f t="shared" si="226"/>
        <v>Dynan_D4_520_4_18C_Brain_Block</v>
      </c>
      <c r="F2359" s="7">
        <f t="shared" si="228"/>
        <v>17</v>
      </c>
      <c r="H2359" s="792" t="s">
        <v>535</v>
      </c>
      <c r="I2359" s="92" t="s">
        <v>160</v>
      </c>
      <c r="J2359" s="92">
        <v>520</v>
      </c>
      <c r="K2359" s="92" t="s">
        <v>44</v>
      </c>
      <c r="L2359" s="92">
        <v>4</v>
      </c>
      <c r="M2359" s="92" t="s">
        <v>34</v>
      </c>
      <c r="N2359" s="92">
        <v>0.75</v>
      </c>
      <c r="O2359" s="92" t="s">
        <v>39</v>
      </c>
      <c r="P2359" s="92" t="s">
        <v>142</v>
      </c>
      <c r="Q2359" s="277">
        <v>43242</v>
      </c>
      <c r="R2359" s="277">
        <v>43411</v>
      </c>
      <c r="S2359" s="277">
        <v>43600</v>
      </c>
      <c r="T2359" s="92">
        <f t="shared" si="227"/>
        <v>189</v>
      </c>
    </row>
    <row r="2360" spans="1:20" ht="16">
      <c r="A2360" s="7">
        <v>3</v>
      </c>
      <c r="B2360" s="7">
        <v>3</v>
      </c>
      <c r="C2360" s="7">
        <v>1</v>
      </c>
      <c r="D2360" s="9" t="str">
        <f t="shared" si="225"/>
        <v>Dynan_D4_521_4_18C</v>
      </c>
      <c r="E2360" s="9" t="str">
        <f t="shared" si="226"/>
        <v>Dynan_D4_521_4_18C_Brain_Block</v>
      </c>
      <c r="F2360" s="7">
        <f t="shared" si="228"/>
        <v>18</v>
      </c>
      <c r="H2360" s="792" t="s">
        <v>535</v>
      </c>
      <c r="I2360" s="92" t="s">
        <v>160</v>
      </c>
      <c r="J2360" s="92">
        <v>521</v>
      </c>
      <c r="K2360" s="92" t="s">
        <v>44</v>
      </c>
      <c r="L2360" s="92">
        <v>4</v>
      </c>
      <c r="M2360" s="92" t="s">
        <v>34</v>
      </c>
      <c r="N2360" s="92">
        <v>0.75</v>
      </c>
      <c r="O2360" s="92" t="s">
        <v>39</v>
      </c>
      <c r="P2360" s="92" t="s">
        <v>142</v>
      </c>
      <c r="Q2360" s="277">
        <v>43242</v>
      </c>
      <c r="R2360" s="277">
        <v>43411</v>
      </c>
      <c r="S2360" s="277">
        <v>43600</v>
      </c>
      <c r="T2360" s="92">
        <f t="shared" si="227"/>
        <v>189</v>
      </c>
    </row>
    <row r="2361" spans="1:20" ht="16">
      <c r="A2361" s="7">
        <v>3</v>
      </c>
      <c r="B2361" s="7">
        <v>3</v>
      </c>
      <c r="C2361" s="7">
        <v>1</v>
      </c>
      <c r="D2361" s="9" t="str">
        <f t="shared" si="225"/>
        <v>Dynan_D4_522_4_18C</v>
      </c>
      <c r="E2361" s="9" t="str">
        <f t="shared" si="226"/>
        <v>Dynan_D4_522_4_18C_Brain_Block</v>
      </c>
      <c r="F2361" s="7">
        <f t="shared" si="228"/>
        <v>19</v>
      </c>
      <c r="H2361" s="792" t="s">
        <v>535</v>
      </c>
      <c r="I2361" s="92" t="s">
        <v>160</v>
      </c>
      <c r="J2361" s="92">
        <v>522</v>
      </c>
      <c r="K2361" s="92" t="s">
        <v>44</v>
      </c>
      <c r="L2361" s="92">
        <v>4</v>
      </c>
      <c r="M2361" s="92" t="s">
        <v>34</v>
      </c>
      <c r="N2361" s="92">
        <v>0.75</v>
      </c>
      <c r="O2361" s="92" t="s">
        <v>39</v>
      </c>
      <c r="P2361" s="92" t="s">
        <v>142</v>
      </c>
      <c r="Q2361" s="277">
        <v>43242</v>
      </c>
      <c r="R2361" s="277">
        <v>43411</v>
      </c>
      <c r="S2361" s="277">
        <v>43600</v>
      </c>
      <c r="T2361" s="92">
        <f t="shared" si="227"/>
        <v>189</v>
      </c>
    </row>
    <row r="2362" spans="1:20">
      <c r="A2362" s="824" t="str">
        <f>"Total Subjects Received "&amp;"("&amp;I2352&amp;" "&amp;I2358&amp;")"</f>
        <v>Total Subjects Received (D3 D4)</v>
      </c>
      <c r="B2362" s="825"/>
      <c r="C2362" s="826"/>
      <c r="D2362" s="788" t="s">
        <v>537</v>
      </c>
      <c r="E2362" s="788" t="s">
        <v>537</v>
      </c>
    </row>
    <row r="2363" spans="1:20">
      <c r="A2363" s="786"/>
      <c r="B2363" s="786"/>
      <c r="C2363" s="786"/>
      <c r="D2363" s="786"/>
      <c r="E2363" s="786"/>
    </row>
    <row r="2364" spans="1:20">
      <c r="I2364" s="299" t="s">
        <v>535</v>
      </c>
    </row>
    <row r="2365" spans="1:20" ht="16">
      <c r="A2365" s="7">
        <v>3</v>
      </c>
      <c r="B2365" s="7">
        <v>3</v>
      </c>
      <c r="C2365" s="7">
        <v>1</v>
      </c>
      <c r="D2365" s="9" t="str">
        <f t="shared" ref="D2365:D2374" si="229">"Dynan_"&amp;I2365&amp;"_"&amp;J2365&amp;"_"&amp;L2365&amp;"_"&amp;K2365</f>
        <v>Dynan_K3_603_21_18C</v>
      </c>
      <c r="E2365" s="9" t="str">
        <f t="shared" ref="E2365:E2374" si="230">D2365&amp;"_"&amp;H2365&amp;"_Block"</f>
        <v>Dynan_K3_603_21_18C_Brain_Block</v>
      </c>
      <c r="F2365" s="7">
        <f>F2361+1</f>
        <v>20</v>
      </c>
      <c r="H2365" s="792" t="s">
        <v>535</v>
      </c>
      <c r="I2365" s="186" t="s">
        <v>473</v>
      </c>
      <c r="J2365" s="23">
        <v>603</v>
      </c>
      <c r="K2365" s="24" t="s">
        <v>44</v>
      </c>
      <c r="L2365" s="23">
        <v>21</v>
      </c>
      <c r="M2365" s="23" t="s">
        <v>471</v>
      </c>
      <c r="N2365" s="44">
        <v>0</v>
      </c>
      <c r="O2365" s="23" t="s">
        <v>35</v>
      </c>
      <c r="P2365" s="23" t="s">
        <v>36</v>
      </c>
      <c r="Q2365" s="271">
        <v>43242</v>
      </c>
      <c r="R2365" s="272">
        <v>43418</v>
      </c>
      <c r="S2365" s="147">
        <v>43601</v>
      </c>
      <c r="T2365" s="157">
        <f t="shared" ref="T2365:T2374" si="231">S2365-R2365</f>
        <v>183</v>
      </c>
    </row>
    <row r="2366" spans="1:20" ht="16">
      <c r="A2366" s="7">
        <v>3</v>
      </c>
      <c r="B2366" s="7">
        <v>3</v>
      </c>
      <c r="C2366" s="7">
        <v>1</v>
      </c>
      <c r="D2366" s="9" t="str">
        <f t="shared" si="229"/>
        <v>Dynan_K3_604_21_18C</v>
      </c>
      <c r="E2366" s="9" t="str">
        <f t="shared" si="230"/>
        <v>Dynan_K3_604_21_18C_Brain_Block</v>
      </c>
      <c r="F2366" s="7">
        <f>F2365+1</f>
        <v>21</v>
      </c>
      <c r="H2366" s="792" t="s">
        <v>535</v>
      </c>
      <c r="I2366" s="186" t="s">
        <v>473</v>
      </c>
      <c r="J2366" s="23">
        <v>604</v>
      </c>
      <c r="K2366" s="24" t="s">
        <v>44</v>
      </c>
      <c r="L2366" s="23">
        <v>21</v>
      </c>
      <c r="M2366" s="23" t="s">
        <v>471</v>
      </c>
      <c r="N2366" s="44">
        <v>0</v>
      </c>
      <c r="O2366" s="23" t="s">
        <v>35</v>
      </c>
      <c r="P2366" s="23" t="s">
        <v>36</v>
      </c>
      <c r="Q2366" s="271">
        <v>43242</v>
      </c>
      <c r="R2366" s="272">
        <v>43419</v>
      </c>
      <c r="S2366" s="147">
        <v>43601</v>
      </c>
      <c r="T2366" s="157">
        <f t="shared" si="231"/>
        <v>182</v>
      </c>
    </row>
    <row r="2367" spans="1:20" ht="16">
      <c r="A2367" s="7">
        <v>3</v>
      </c>
      <c r="B2367" s="7">
        <v>3</v>
      </c>
      <c r="C2367" s="7">
        <v>1</v>
      </c>
      <c r="D2367" s="9" t="str">
        <f t="shared" si="229"/>
        <v>Dynan_K3_605_21_18C</v>
      </c>
      <c r="E2367" s="9" t="str">
        <f t="shared" si="230"/>
        <v>Dynan_K3_605_21_18C_Brain_Block</v>
      </c>
      <c r="F2367" s="7">
        <f t="shared" ref="F2367:F2374" si="232">F2366+1</f>
        <v>22</v>
      </c>
      <c r="H2367" s="792" t="s">
        <v>535</v>
      </c>
      <c r="I2367" s="186" t="s">
        <v>473</v>
      </c>
      <c r="J2367" s="23">
        <v>605</v>
      </c>
      <c r="K2367" s="24" t="s">
        <v>44</v>
      </c>
      <c r="L2367" s="23">
        <v>21</v>
      </c>
      <c r="M2367" s="23" t="s">
        <v>471</v>
      </c>
      <c r="N2367" s="44">
        <v>0</v>
      </c>
      <c r="O2367" s="23" t="s">
        <v>35</v>
      </c>
      <c r="P2367" s="23" t="s">
        <v>36</v>
      </c>
      <c r="Q2367" s="271">
        <v>43242</v>
      </c>
      <c r="R2367" s="272">
        <v>43420</v>
      </c>
      <c r="S2367" s="147">
        <v>43601</v>
      </c>
      <c r="T2367" s="157">
        <f t="shared" si="231"/>
        <v>181</v>
      </c>
    </row>
    <row r="2368" spans="1:20" ht="16">
      <c r="A2368" s="7">
        <v>3</v>
      </c>
      <c r="B2368" s="7">
        <v>3</v>
      </c>
      <c r="C2368" s="7">
        <v>1</v>
      </c>
      <c r="D2368" s="9" t="str">
        <f t="shared" si="229"/>
        <v>Dynan_K3_606_21_18C</v>
      </c>
      <c r="E2368" s="9" t="str">
        <f t="shared" si="230"/>
        <v>Dynan_K3_606_21_18C_Brain_Block</v>
      </c>
      <c r="F2368" s="7">
        <f t="shared" si="232"/>
        <v>23</v>
      </c>
      <c r="H2368" s="792" t="s">
        <v>535</v>
      </c>
      <c r="I2368" s="186" t="s">
        <v>473</v>
      </c>
      <c r="J2368" s="23">
        <v>606</v>
      </c>
      <c r="K2368" s="24" t="s">
        <v>44</v>
      </c>
      <c r="L2368" s="23">
        <v>21</v>
      </c>
      <c r="M2368" s="23" t="s">
        <v>471</v>
      </c>
      <c r="N2368" s="44">
        <v>0</v>
      </c>
      <c r="O2368" s="23" t="s">
        <v>35</v>
      </c>
      <c r="P2368" s="23" t="s">
        <v>36</v>
      </c>
      <c r="Q2368" s="271">
        <v>43242</v>
      </c>
      <c r="R2368" s="272">
        <v>43421</v>
      </c>
      <c r="S2368" s="147">
        <v>43601</v>
      </c>
      <c r="T2368" s="157">
        <f t="shared" si="231"/>
        <v>180</v>
      </c>
    </row>
    <row r="2369" spans="1:20" ht="16">
      <c r="A2369" s="7">
        <v>3</v>
      </c>
      <c r="B2369" s="7">
        <v>3</v>
      </c>
      <c r="C2369" s="7">
        <v>1</v>
      </c>
      <c r="D2369" s="9" t="str">
        <f t="shared" si="229"/>
        <v>Dynan_K3_607_21_18C</v>
      </c>
      <c r="E2369" s="9" t="str">
        <f t="shared" si="230"/>
        <v>Dynan_K3_607_21_18C_Brain_Block</v>
      </c>
      <c r="F2369" s="7">
        <f t="shared" si="232"/>
        <v>24</v>
      </c>
      <c r="H2369" s="792" t="s">
        <v>535</v>
      </c>
      <c r="I2369" s="186" t="s">
        <v>473</v>
      </c>
      <c r="J2369" s="23">
        <v>607</v>
      </c>
      <c r="K2369" s="24" t="s">
        <v>44</v>
      </c>
      <c r="L2369" s="23">
        <v>21</v>
      </c>
      <c r="M2369" s="23" t="s">
        <v>471</v>
      </c>
      <c r="N2369" s="44">
        <v>0</v>
      </c>
      <c r="O2369" s="23" t="s">
        <v>35</v>
      </c>
      <c r="P2369" s="23" t="s">
        <v>36</v>
      </c>
      <c r="Q2369" s="271">
        <v>43242</v>
      </c>
      <c r="R2369" s="272">
        <v>43422</v>
      </c>
      <c r="S2369" s="147">
        <v>43601</v>
      </c>
      <c r="T2369" s="157">
        <f t="shared" si="231"/>
        <v>179</v>
      </c>
    </row>
    <row r="2370" spans="1:20" ht="16">
      <c r="A2370" s="7">
        <v>3</v>
      </c>
      <c r="B2370" s="7">
        <v>3</v>
      </c>
      <c r="C2370" s="7">
        <v>1</v>
      </c>
      <c r="D2370" s="9" t="str">
        <f t="shared" si="229"/>
        <v>Dynan_K4_550_10_18C</v>
      </c>
      <c r="E2370" s="9" t="str">
        <f t="shared" si="230"/>
        <v>Dynan_K4_550_10_18C_Brain_Block</v>
      </c>
      <c r="F2370" s="7">
        <f t="shared" si="232"/>
        <v>25</v>
      </c>
      <c r="H2370" s="792" t="s">
        <v>535</v>
      </c>
      <c r="I2370" s="101" t="s">
        <v>474</v>
      </c>
      <c r="J2370" s="101">
        <v>550</v>
      </c>
      <c r="K2370" s="94" t="s">
        <v>44</v>
      </c>
      <c r="L2370" s="101">
        <v>10</v>
      </c>
      <c r="M2370" s="101" t="s">
        <v>471</v>
      </c>
      <c r="N2370" s="163">
        <v>0</v>
      </c>
      <c r="O2370" s="101" t="s">
        <v>39</v>
      </c>
      <c r="P2370" s="101" t="s">
        <v>36</v>
      </c>
      <c r="Q2370" s="269">
        <v>43242</v>
      </c>
      <c r="R2370" s="270">
        <v>43423</v>
      </c>
      <c r="S2370" s="166">
        <v>43598</v>
      </c>
      <c r="T2370" s="107">
        <f t="shared" si="231"/>
        <v>175</v>
      </c>
    </row>
    <row r="2371" spans="1:20" ht="16">
      <c r="A2371" s="7">
        <v>3</v>
      </c>
      <c r="B2371" s="7">
        <v>3</v>
      </c>
      <c r="C2371" s="7">
        <v>1</v>
      </c>
      <c r="D2371" s="9" t="str">
        <f t="shared" si="229"/>
        <v>Dynan_K4_551_10_18C</v>
      </c>
      <c r="E2371" s="9" t="str">
        <f t="shared" si="230"/>
        <v>Dynan_K4_551_10_18C_Brain_Block</v>
      </c>
      <c r="F2371" s="7">
        <f t="shared" si="232"/>
        <v>26</v>
      </c>
      <c r="H2371" s="792" t="s">
        <v>535</v>
      </c>
      <c r="I2371" s="101" t="s">
        <v>474</v>
      </c>
      <c r="J2371" s="101">
        <v>551</v>
      </c>
      <c r="K2371" s="94" t="s">
        <v>44</v>
      </c>
      <c r="L2371" s="101">
        <v>10</v>
      </c>
      <c r="M2371" s="101" t="s">
        <v>471</v>
      </c>
      <c r="N2371" s="163">
        <v>0</v>
      </c>
      <c r="O2371" s="101" t="s">
        <v>39</v>
      </c>
      <c r="P2371" s="101" t="s">
        <v>36</v>
      </c>
      <c r="Q2371" s="269">
        <v>43242</v>
      </c>
      <c r="R2371" s="270">
        <v>43424</v>
      </c>
      <c r="S2371" s="166">
        <v>43598</v>
      </c>
      <c r="T2371" s="107">
        <f t="shared" si="231"/>
        <v>174</v>
      </c>
    </row>
    <row r="2372" spans="1:20" ht="16">
      <c r="A2372" s="7">
        <v>3</v>
      </c>
      <c r="B2372" s="7">
        <v>3</v>
      </c>
      <c r="C2372" s="7">
        <v>1</v>
      </c>
      <c r="D2372" s="9" t="str">
        <f t="shared" si="229"/>
        <v>Dynan_K4_552_10_18C</v>
      </c>
      <c r="E2372" s="9" t="str">
        <f t="shared" si="230"/>
        <v>Dynan_K4_552_10_18C_Brain_Block</v>
      </c>
      <c r="F2372" s="7">
        <f t="shared" si="232"/>
        <v>27</v>
      </c>
      <c r="H2372" s="792" t="s">
        <v>535</v>
      </c>
      <c r="I2372" s="101" t="s">
        <v>474</v>
      </c>
      <c r="J2372" s="101">
        <v>552</v>
      </c>
      <c r="K2372" s="94" t="s">
        <v>44</v>
      </c>
      <c r="L2372" s="101">
        <v>10</v>
      </c>
      <c r="M2372" s="101" t="s">
        <v>471</v>
      </c>
      <c r="N2372" s="163">
        <v>0</v>
      </c>
      <c r="O2372" s="101" t="s">
        <v>39</v>
      </c>
      <c r="P2372" s="101" t="s">
        <v>36</v>
      </c>
      <c r="Q2372" s="269">
        <v>43242</v>
      </c>
      <c r="R2372" s="270">
        <v>43425</v>
      </c>
      <c r="S2372" s="166">
        <v>43598</v>
      </c>
      <c r="T2372" s="107">
        <f t="shared" si="231"/>
        <v>173</v>
      </c>
    </row>
    <row r="2373" spans="1:20" ht="16">
      <c r="A2373" s="7">
        <v>3</v>
      </c>
      <c r="B2373" s="7">
        <v>3</v>
      </c>
      <c r="C2373" s="7">
        <v>1</v>
      </c>
      <c r="D2373" s="9" t="str">
        <f t="shared" si="229"/>
        <v>Dynan_K4_553_10_18C</v>
      </c>
      <c r="E2373" s="9" t="str">
        <f t="shared" si="230"/>
        <v>Dynan_K4_553_10_18C_Brain_Block</v>
      </c>
      <c r="F2373" s="7">
        <f t="shared" si="232"/>
        <v>28</v>
      </c>
      <c r="H2373" s="792" t="s">
        <v>535</v>
      </c>
      <c r="I2373" s="101" t="s">
        <v>474</v>
      </c>
      <c r="J2373" s="101">
        <v>553</v>
      </c>
      <c r="K2373" s="94" t="s">
        <v>44</v>
      </c>
      <c r="L2373" s="101">
        <v>10</v>
      </c>
      <c r="M2373" s="101" t="s">
        <v>471</v>
      </c>
      <c r="N2373" s="163">
        <v>0</v>
      </c>
      <c r="O2373" s="101" t="s">
        <v>39</v>
      </c>
      <c r="P2373" s="101" t="s">
        <v>36</v>
      </c>
      <c r="Q2373" s="269">
        <v>43242</v>
      </c>
      <c r="R2373" s="270">
        <v>43426</v>
      </c>
      <c r="S2373" s="166">
        <v>43598</v>
      </c>
      <c r="T2373" s="107">
        <f t="shared" si="231"/>
        <v>172</v>
      </c>
    </row>
    <row r="2374" spans="1:20" ht="16">
      <c r="A2374" s="7">
        <v>3</v>
      </c>
      <c r="B2374" s="7">
        <v>3</v>
      </c>
      <c r="C2374" s="7">
        <v>1</v>
      </c>
      <c r="D2374" s="9" t="str">
        <f t="shared" si="229"/>
        <v>Dynan_K4_554_10_18C</v>
      </c>
      <c r="E2374" s="9" t="str">
        <f t="shared" si="230"/>
        <v>Dynan_K4_554_10_18C_Brain_Block</v>
      </c>
      <c r="F2374" s="7">
        <f t="shared" si="232"/>
        <v>29</v>
      </c>
      <c r="H2374" s="792" t="s">
        <v>535</v>
      </c>
      <c r="I2374" s="101" t="s">
        <v>474</v>
      </c>
      <c r="J2374" s="101">
        <v>554</v>
      </c>
      <c r="K2374" s="94" t="s">
        <v>44</v>
      </c>
      <c r="L2374" s="101">
        <v>10</v>
      </c>
      <c r="M2374" s="101" t="s">
        <v>471</v>
      </c>
      <c r="N2374" s="163">
        <v>0</v>
      </c>
      <c r="O2374" s="101" t="s">
        <v>39</v>
      </c>
      <c r="P2374" s="101" t="s">
        <v>36</v>
      </c>
      <c r="Q2374" s="269">
        <v>43242</v>
      </c>
      <c r="R2374" s="270">
        <v>43427</v>
      </c>
      <c r="S2374" s="166">
        <v>43598</v>
      </c>
      <c r="T2374" s="107">
        <f t="shared" si="231"/>
        <v>171</v>
      </c>
    </row>
    <row r="2375" spans="1:20">
      <c r="A2375" s="824" t="str">
        <f>A2382</f>
        <v>Total Subjects Received (B3 B4)</v>
      </c>
      <c r="B2375" s="825"/>
      <c r="C2375" s="826"/>
      <c r="D2375" s="788" t="s">
        <v>537</v>
      </c>
      <c r="E2375" s="788" t="s">
        <v>537</v>
      </c>
    </row>
    <row r="2377" spans="1:20">
      <c r="I2377" s="299" t="s">
        <v>538</v>
      </c>
    </row>
    <row r="2378" spans="1:20" ht="16">
      <c r="A2378" s="7">
        <v>3</v>
      </c>
      <c r="B2378" s="7">
        <v>3</v>
      </c>
      <c r="C2378" s="7">
        <v>2</v>
      </c>
      <c r="D2378" s="9" t="str">
        <f>"Dynan_"&amp;I2378&amp;"_"&amp;J2378&amp;"_"&amp;L2378&amp;"_"&amp;K2378</f>
        <v>Dynan_B3_563_13_18C</v>
      </c>
      <c r="E2378" s="9" t="str">
        <f>D2378&amp;"_"&amp;H2378&amp;"_Block"</f>
        <v>Dynan_B3_563_13_18C_Jejunum_Block</v>
      </c>
      <c r="F2378" s="7">
        <f>1</f>
        <v>1</v>
      </c>
      <c r="H2378" s="792" t="s">
        <v>538</v>
      </c>
      <c r="I2378" s="47" t="s">
        <v>47</v>
      </c>
      <c r="J2378" s="47">
        <v>563</v>
      </c>
      <c r="K2378" s="47" t="s">
        <v>44</v>
      </c>
      <c r="L2378" s="47">
        <v>13</v>
      </c>
      <c r="M2378" s="47" t="s">
        <v>34</v>
      </c>
      <c r="N2378" s="47">
        <v>0.75</v>
      </c>
      <c r="O2378" s="47" t="s">
        <v>35</v>
      </c>
      <c r="P2378" s="47" t="s">
        <v>36</v>
      </c>
      <c r="Q2378" s="261">
        <v>43242</v>
      </c>
      <c r="R2378" s="261">
        <v>43411</v>
      </c>
      <c r="S2378" s="261">
        <v>43599</v>
      </c>
      <c r="T2378" s="47">
        <f>S2378-R2378</f>
        <v>188</v>
      </c>
    </row>
    <row r="2379" spans="1:20" ht="16">
      <c r="A2379" s="7">
        <v>3</v>
      </c>
      <c r="B2379" s="7">
        <v>3</v>
      </c>
      <c r="C2379" s="7">
        <v>2</v>
      </c>
      <c r="D2379" s="9" t="str">
        <f>"Dynan_"&amp;I2379&amp;"_"&amp;J2379&amp;"_"&amp;L2379&amp;"_"&amp;K2379</f>
        <v>Dynan_B3_564_13_18C</v>
      </c>
      <c r="E2379" s="9" t="str">
        <f>D2379&amp;"_"&amp;H2379&amp;"_Block"</f>
        <v>Dynan_B3_564_13_18C_Jejunum_Block</v>
      </c>
      <c r="F2379" s="7">
        <f>F2378+1</f>
        <v>2</v>
      </c>
      <c r="H2379" s="792" t="s">
        <v>538</v>
      </c>
      <c r="I2379" s="47" t="s">
        <v>47</v>
      </c>
      <c r="J2379" s="47">
        <v>564</v>
      </c>
      <c r="K2379" s="47" t="s">
        <v>44</v>
      </c>
      <c r="L2379" s="47">
        <v>13</v>
      </c>
      <c r="M2379" s="47" t="s">
        <v>34</v>
      </c>
      <c r="N2379" s="47">
        <v>0.75</v>
      </c>
      <c r="O2379" s="47" t="s">
        <v>35</v>
      </c>
      <c r="P2379" s="47" t="s">
        <v>36</v>
      </c>
      <c r="Q2379" s="261">
        <v>43242</v>
      </c>
      <c r="R2379" s="261">
        <v>43411</v>
      </c>
      <c r="S2379" s="261">
        <v>43599</v>
      </c>
      <c r="T2379" s="47">
        <f>S2379-R2379</f>
        <v>188</v>
      </c>
    </row>
    <row r="2380" spans="1:20" ht="16">
      <c r="A2380" s="7">
        <v>3</v>
      </c>
      <c r="B2380" s="7">
        <v>3</v>
      </c>
      <c r="C2380" s="7">
        <v>2</v>
      </c>
      <c r="D2380" s="9" t="str">
        <f>"Dynan_"&amp;I2380&amp;"_"&amp;J2380&amp;"_"&amp;L2380&amp;"_"&amp;K2380</f>
        <v>Dynan_B4_507_2_18C</v>
      </c>
      <c r="E2380" s="9" t="str">
        <f>D2380&amp;"_"&amp;H2380&amp;"_Block"</f>
        <v>Dynan_B4_507_2_18C_Jejunum_Block</v>
      </c>
      <c r="F2380" s="7">
        <f>F2379+1</f>
        <v>3</v>
      </c>
      <c r="H2380" s="792" t="s">
        <v>538</v>
      </c>
      <c r="I2380" s="92" t="s">
        <v>56</v>
      </c>
      <c r="J2380" s="92">
        <v>507</v>
      </c>
      <c r="K2380" s="92" t="s">
        <v>44</v>
      </c>
      <c r="L2380" s="92">
        <v>2</v>
      </c>
      <c r="M2380" s="92" t="s">
        <v>34</v>
      </c>
      <c r="N2380" s="92">
        <v>0.75</v>
      </c>
      <c r="O2380" s="92" t="s">
        <v>39</v>
      </c>
      <c r="P2380" s="92" t="s">
        <v>36</v>
      </c>
      <c r="Q2380" s="277">
        <v>43242</v>
      </c>
      <c r="R2380" s="277">
        <v>43411</v>
      </c>
      <c r="S2380" s="277">
        <v>43599</v>
      </c>
      <c r="T2380" s="92">
        <f>S2380-R2380</f>
        <v>188</v>
      </c>
    </row>
    <row r="2381" spans="1:20" ht="16">
      <c r="A2381" s="7">
        <v>3</v>
      </c>
      <c r="B2381" s="7">
        <v>3</v>
      </c>
      <c r="C2381" s="7">
        <v>2</v>
      </c>
      <c r="D2381" s="9" t="str">
        <f>"Dynan_"&amp;I2381&amp;"_"&amp;J2381&amp;"_"&amp;L2381&amp;"_"&amp;K2381</f>
        <v>Dynan_B4_509_2_18C</v>
      </c>
      <c r="E2381" s="9" t="str">
        <f>D2381&amp;"_"&amp;H2381&amp;"_Block"</f>
        <v>Dynan_B4_509_2_18C_Jejunum_Block</v>
      </c>
      <c r="F2381" s="7">
        <f>F2380+1</f>
        <v>4</v>
      </c>
      <c r="H2381" s="792" t="s">
        <v>538</v>
      </c>
      <c r="I2381" s="92" t="s">
        <v>56</v>
      </c>
      <c r="J2381" s="92">
        <v>509</v>
      </c>
      <c r="K2381" s="92" t="s">
        <v>44</v>
      </c>
      <c r="L2381" s="92">
        <v>2</v>
      </c>
      <c r="M2381" s="92" t="s">
        <v>34</v>
      </c>
      <c r="N2381" s="92">
        <v>0.75</v>
      </c>
      <c r="O2381" s="92" t="s">
        <v>39</v>
      </c>
      <c r="P2381" s="92" t="s">
        <v>36</v>
      </c>
      <c r="Q2381" s="277">
        <v>43242</v>
      </c>
      <c r="R2381" s="277">
        <v>43411</v>
      </c>
      <c r="S2381" s="277">
        <v>43599</v>
      </c>
      <c r="T2381" s="92">
        <f>S2381-R2381</f>
        <v>188</v>
      </c>
    </row>
    <row r="2382" spans="1:20">
      <c r="A2382" s="824" t="str">
        <f>"Total Subjects Received "&amp;"("&amp;I2378&amp;" "&amp;I2381&amp;")"</f>
        <v>Total Subjects Received (B3 B4)</v>
      </c>
      <c r="B2382" s="825"/>
      <c r="C2382" s="826"/>
      <c r="D2382" s="788" t="s">
        <v>539</v>
      </c>
      <c r="E2382" s="788" t="s">
        <v>539</v>
      </c>
    </row>
    <row r="2383" spans="1:20">
      <c r="A2383" s="786"/>
      <c r="B2383" s="786"/>
      <c r="C2383" s="786"/>
      <c r="D2383" s="786"/>
      <c r="E2383" s="786"/>
    </row>
    <row r="2384" spans="1:20">
      <c r="I2384" s="299" t="s">
        <v>538</v>
      </c>
    </row>
    <row r="2385" spans="1:21" ht="16">
      <c r="A2385" s="7">
        <v>3</v>
      </c>
      <c r="B2385" s="7">
        <v>3</v>
      </c>
      <c r="C2385" s="7">
        <v>2</v>
      </c>
      <c r="D2385" s="9" t="str">
        <f>"Dynan_"&amp;I2385&amp;"_"&amp;J2385&amp;"_"&amp;L2385&amp;"_"&amp;K2385</f>
        <v>Dynan_D3_801_61_18C</v>
      </c>
      <c r="E2385" s="9" t="str">
        <f>D2385&amp;"_"&amp;H2385&amp;"_Block"</f>
        <v>Dynan_D3_801_61_18C_Jejunum_Block</v>
      </c>
      <c r="F2385" s="7">
        <f>F2381+1</f>
        <v>5</v>
      </c>
      <c r="H2385" s="792" t="s">
        <v>538</v>
      </c>
      <c r="I2385" s="47" t="s">
        <v>155</v>
      </c>
      <c r="J2385" s="47">
        <v>801</v>
      </c>
      <c r="K2385" s="47" t="s">
        <v>44</v>
      </c>
      <c r="L2385" s="47">
        <v>61</v>
      </c>
      <c r="M2385" s="47" t="s">
        <v>34</v>
      </c>
      <c r="N2385" s="47">
        <v>0.75</v>
      </c>
      <c r="O2385" s="47" t="s">
        <v>35</v>
      </c>
      <c r="P2385" s="47" t="s">
        <v>142</v>
      </c>
      <c r="Q2385" s="261">
        <v>43242</v>
      </c>
      <c r="R2385" s="261">
        <v>43411</v>
      </c>
      <c r="S2385" s="261">
        <v>43605</v>
      </c>
      <c r="T2385" s="47">
        <f>S2385-R2385</f>
        <v>194</v>
      </c>
    </row>
    <row r="2386" spans="1:21" ht="16">
      <c r="A2386" s="7">
        <v>3</v>
      </c>
      <c r="B2386" s="7">
        <v>3</v>
      </c>
      <c r="C2386" s="7">
        <v>2</v>
      </c>
      <c r="D2386" s="9" t="str">
        <f>"Dynan_"&amp;I2386&amp;"_"&amp;J2386&amp;"_"&amp;L2386&amp;"_"&amp;K2386</f>
        <v>Dynan_D3_802_61_18C</v>
      </c>
      <c r="E2386" s="9" t="str">
        <f>D2386&amp;"_"&amp;H2386&amp;"_Block"</f>
        <v>Dynan_D3_802_61_18C_Jejunum_Block</v>
      </c>
      <c r="F2386" s="7">
        <f>F2385+1</f>
        <v>6</v>
      </c>
      <c r="H2386" s="792" t="s">
        <v>538</v>
      </c>
      <c r="I2386" s="47" t="s">
        <v>155</v>
      </c>
      <c r="J2386" s="47">
        <v>802</v>
      </c>
      <c r="K2386" s="47" t="s">
        <v>44</v>
      </c>
      <c r="L2386" s="47">
        <v>61</v>
      </c>
      <c r="M2386" s="47" t="s">
        <v>34</v>
      </c>
      <c r="N2386" s="47">
        <v>0.75</v>
      </c>
      <c r="O2386" s="47" t="s">
        <v>35</v>
      </c>
      <c r="P2386" s="47" t="s">
        <v>142</v>
      </c>
      <c r="Q2386" s="261">
        <v>43242</v>
      </c>
      <c r="R2386" s="261">
        <v>43411</v>
      </c>
      <c r="S2386" s="261">
        <v>43605</v>
      </c>
      <c r="T2386" s="47">
        <f>S2386-R2386</f>
        <v>194</v>
      </c>
    </row>
    <row r="2387" spans="1:21" ht="16">
      <c r="A2387" s="7">
        <v>3</v>
      </c>
      <c r="B2387" s="7">
        <v>3</v>
      </c>
      <c r="C2387" s="7">
        <v>2</v>
      </c>
      <c r="D2387" s="9" t="str">
        <f>"Dynan_"&amp;I2387&amp;"_"&amp;J2387&amp;"_"&amp;L2387&amp;"_"&amp;K2387</f>
        <v>Dynan_D4_520_4_18C</v>
      </c>
      <c r="E2387" s="9" t="str">
        <f>D2387&amp;"_"&amp;H2387&amp;"_Block"</f>
        <v>Dynan_D4_520_4_18C_Jejunum_Block</v>
      </c>
      <c r="F2387" s="7">
        <f>F2386+1</f>
        <v>7</v>
      </c>
      <c r="H2387" s="792" t="s">
        <v>538</v>
      </c>
      <c r="I2387" s="92" t="s">
        <v>160</v>
      </c>
      <c r="J2387" s="92">
        <v>520</v>
      </c>
      <c r="K2387" s="92" t="s">
        <v>44</v>
      </c>
      <c r="L2387" s="92">
        <v>4</v>
      </c>
      <c r="M2387" s="92" t="s">
        <v>34</v>
      </c>
      <c r="N2387" s="92">
        <v>0.75</v>
      </c>
      <c r="O2387" s="92" t="s">
        <v>39</v>
      </c>
      <c r="P2387" s="92" t="s">
        <v>142</v>
      </c>
      <c r="Q2387" s="277">
        <v>43242</v>
      </c>
      <c r="R2387" s="277">
        <v>43411</v>
      </c>
      <c r="S2387" s="277">
        <v>43600</v>
      </c>
      <c r="T2387" s="92">
        <f>S2387-R2387</f>
        <v>189</v>
      </c>
    </row>
    <row r="2388" spans="1:21" ht="16">
      <c r="A2388" s="7">
        <v>3</v>
      </c>
      <c r="B2388" s="7">
        <v>3</v>
      </c>
      <c r="C2388" s="7">
        <v>2</v>
      </c>
      <c r="D2388" s="9" t="str">
        <f>"Dynan_"&amp;I2388&amp;"_"&amp;J2388&amp;"_"&amp;L2388&amp;"_"&amp;K2388</f>
        <v>Dynan_D4_521_4_18C</v>
      </c>
      <c r="E2388" s="9" t="str">
        <f>D2388&amp;"_"&amp;H2388&amp;"_Block"</f>
        <v>Dynan_D4_521_4_18C_Jejunum_Block</v>
      </c>
      <c r="F2388" s="7">
        <f>F2387+1</f>
        <v>8</v>
      </c>
      <c r="H2388" s="792" t="s">
        <v>538</v>
      </c>
      <c r="I2388" s="92" t="s">
        <v>160</v>
      </c>
      <c r="J2388" s="92">
        <v>521</v>
      </c>
      <c r="K2388" s="92" t="s">
        <v>44</v>
      </c>
      <c r="L2388" s="92">
        <v>4</v>
      </c>
      <c r="M2388" s="92" t="s">
        <v>34</v>
      </c>
      <c r="N2388" s="92">
        <v>0.75</v>
      </c>
      <c r="O2388" s="92" t="s">
        <v>39</v>
      </c>
      <c r="P2388" s="92" t="s">
        <v>142</v>
      </c>
      <c r="Q2388" s="277">
        <v>43242</v>
      </c>
      <c r="R2388" s="277">
        <v>43411</v>
      </c>
      <c r="S2388" s="277">
        <v>43600</v>
      </c>
      <c r="T2388" s="92">
        <f>S2388-R2388</f>
        <v>189</v>
      </c>
    </row>
    <row r="2389" spans="1:21">
      <c r="A2389" s="824" t="str">
        <f>"Total Subjects Received "&amp;"("&amp;I2385&amp;" "&amp;I2388&amp;")"</f>
        <v>Total Subjects Received (D3 D4)</v>
      </c>
      <c r="B2389" s="825"/>
      <c r="C2389" s="826"/>
      <c r="D2389" s="788" t="s">
        <v>539</v>
      </c>
      <c r="E2389" s="788" t="s">
        <v>539</v>
      </c>
    </row>
    <row r="2390" spans="1:21">
      <c r="A2390" s="786"/>
      <c r="B2390" s="786"/>
      <c r="C2390" s="786"/>
      <c r="D2390" s="786"/>
      <c r="E2390" s="786"/>
    </row>
    <row r="2391" spans="1:21">
      <c r="I2391" s="299" t="s">
        <v>538</v>
      </c>
    </row>
    <row r="2392" spans="1:21" ht="16">
      <c r="A2392" s="7">
        <v>3</v>
      </c>
      <c r="B2392" s="7">
        <v>3</v>
      </c>
      <c r="C2392" s="7">
        <v>2</v>
      </c>
      <c r="D2392" s="9" t="str">
        <f>"Dynan_"&amp;I2392&amp;"_"&amp;J2392&amp;"_"&amp;L2392&amp;"_"&amp;K2392</f>
        <v>Dynan_K3_603_21_18C</v>
      </c>
      <c r="E2392" s="9" t="str">
        <f>D2392&amp;"_"&amp;H2392&amp;"_Block"</f>
        <v>Dynan_K3_603_21_18C_Jejunum_Block</v>
      </c>
      <c r="F2392" s="7">
        <f>F2388+1</f>
        <v>9</v>
      </c>
      <c r="H2392" s="792" t="s">
        <v>538</v>
      </c>
      <c r="I2392" s="186" t="s">
        <v>473</v>
      </c>
      <c r="J2392" s="23">
        <v>603</v>
      </c>
      <c r="K2392" s="24" t="s">
        <v>44</v>
      </c>
      <c r="L2392" s="23">
        <v>21</v>
      </c>
      <c r="M2392" s="23" t="s">
        <v>471</v>
      </c>
      <c r="N2392" s="44">
        <v>0</v>
      </c>
      <c r="O2392" s="23" t="s">
        <v>35</v>
      </c>
      <c r="P2392" s="23" t="s">
        <v>36</v>
      </c>
      <c r="Q2392" s="271">
        <v>43242</v>
      </c>
      <c r="R2392" s="272">
        <v>43418</v>
      </c>
      <c r="S2392" s="147">
        <v>43601</v>
      </c>
      <c r="T2392" s="157">
        <f>S2392-R2392</f>
        <v>183</v>
      </c>
    </row>
    <row r="2393" spans="1:21" ht="16">
      <c r="A2393" s="7">
        <v>3</v>
      </c>
      <c r="B2393" s="7">
        <v>3</v>
      </c>
      <c r="C2393" s="7">
        <v>2</v>
      </c>
      <c r="D2393" s="9" t="str">
        <f>"Dynan_"&amp;I2393&amp;"_"&amp;J2393&amp;"_"&amp;L2393&amp;"_"&amp;K2393</f>
        <v>Dynan_K3_606_21_18C</v>
      </c>
      <c r="E2393" s="9" t="str">
        <f>D2393&amp;"_"&amp;H2393&amp;"_Block"</f>
        <v>Dynan_K3_606_21_18C_Jejunum_Block</v>
      </c>
      <c r="F2393" s="7">
        <f>F2392+1</f>
        <v>10</v>
      </c>
      <c r="H2393" s="792" t="s">
        <v>538</v>
      </c>
      <c r="I2393" s="186" t="s">
        <v>473</v>
      </c>
      <c r="J2393" s="23">
        <v>606</v>
      </c>
      <c r="K2393" s="24" t="s">
        <v>44</v>
      </c>
      <c r="L2393" s="23">
        <v>21</v>
      </c>
      <c r="M2393" s="23" t="s">
        <v>471</v>
      </c>
      <c r="N2393" s="44">
        <v>0</v>
      </c>
      <c r="O2393" s="23" t="s">
        <v>35</v>
      </c>
      <c r="P2393" s="23" t="s">
        <v>36</v>
      </c>
      <c r="Q2393" s="271">
        <v>43242</v>
      </c>
      <c r="R2393" s="272">
        <v>43421</v>
      </c>
      <c r="S2393" s="147">
        <v>43601</v>
      </c>
      <c r="T2393" s="157">
        <f>S2393-R2393</f>
        <v>180</v>
      </c>
    </row>
    <row r="2394" spans="1:21" ht="16">
      <c r="A2394" s="7">
        <v>3</v>
      </c>
      <c r="B2394" s="7">
        <v>3</v>
      </c>
      <c r="C2394" s="7">
        <v>2</v>
      </c>
      <c r="D2394" s="9" t="str">
        <f>"Dynan_"&amp;I2394&amp;"_"&amp;J2394&amp;"_"&amp;L2394&amp;"_"&amp;K2394</f>
        <v>Dynan_K3_607_21_18C</v>
      </c>
      <c r="E2394" s="9" t="str">
        <f>D2394&amp;"_"&amp;H2394&amp;"_Block"</f>
        <v>Dynan_K3_607_21_18C_Jejunum_Block</v>
      </c>
      <c r="F2394" s="7">
        <f>F2393+1</f>
        <v>11</v>
      </c>
      <c r="H2394" s="792" t="s">
        <v>538</v>
      </c>
      <c r="I2394" s="186" t="s">
        <v>473</v>
      </c>
      <c r="J2394" s="23">
        <v>607</v>
      </c>
      <c r="K2394" s="24" t="s">
        <v>44</v>
      </c>
      <c r="L2394" s="23">
        <v>21</v>
      </c>
      <c r="M2394" s="23" t="s">
        <v>471</v>
      </c>
      <c r="N2394" s="44">
        <v>0</v>
      </c>
      <c r="O2394" s="23" t="s">
        <v>35</v>
      </c>
      <c r="P2394" s="23" t="s">
        <v>36</v>
      </c>
      <c r="Q2394" s="271">
        <v>43242</v>
      </c>
      <c r="R2394" s="272">
        <v>43422</v>
      </c>
      <c r="S2394" s="147">
        <v>43601</v>
      </c>
      <c r="T2394" s="157">
        <f>S2394-R2394</f>
        <v>179</v>
      </c>
    </row>
    <row r="2395" spans="1:21" ht="16">
      <c r="A2395" s="7">
        <v>3</v>
      </c>
      <c r="B2395" s="7">
        <v>3</v>
      </c>
      <c r="C2395" s="7">
        <v>2</v>
      </c>
      <c r="D2395" s="9" t="str">
        <f>"Dynan_"&amp;I2395&amp;"_"&amp;J2395&amp;"_"&amp;L2395&amp;"_"&amp;K2395</f>
        <v>Dynan_K4_551_10_18C</v>
      </c>
      <c r="E2395" s="9" t="str">
        <f>D2395&amp;"_"&amp;H2395&amp;"_Block"</f>
        <v>Dynan_K4_551_10_18C_Jejunum_Block</v>
      </c>
      <c r="F2395" s="7">
        <f>F2394+1</f>
        <v>12</v>
      </c>
      <c r="H2395" s="792" t="s">
        <v>538</v>
      </c>
      <c r="I2395" s="101" t="s">
        <v>474</v>
      </c>
      <c r="J2395" s="101">
        <v>551</v>
      </c>
      <c r="K2395" s="94" t="s">
        <v>44</v>
      </c>
      <c r="L2395" s="101">
        <v>10</v>
      </c>
      <c r="M2395" s="101" t="s">
        <v>471</v>
      </c>
      <c r="N2395" s="163">
        <v>0</v>
      </c>
      <c r="O2395" s="101" t="s">
        <v>39</v>
      </c>
      <c r="P2395" s="101" t="s">
        <v>36</v>
      </c>
      <c r="Q2395" s="269">
        <v>43242</v>
      </c>
      <c r="R2395" s="270">
        <v>43424</v>
      </c>
      <c r="S2395" s="166">
        <v>43598</v>
      </c>
      <c r="T2395" s="107">
        <f>S2395-R2395</f>
        <v>174</v>
      </c>
    </row>
    <row r="2396" spans="1:21" ht="16">
      <c r="A2396" s="7">
        <v>3</v>
      </c>
      <c r="B2396" s="7">
        <v>3</v>
      </c>
      <c r="C2396" s="7">
        <v>2</v>
      </c>
      <c r="D2396" s="9" t="str">
        <f>"Dynan_"&amp;I2396&amp;"_"&amp;J2396&amp;"_"&amp;L2396&amp;"_"&amp;K2396</f>
        <v>Dynan_K4_553_10_18C</v>
      </c>
      <c r="E2396" s="9" t="str">
        <f>D2396&amp;"_"&amp;H2396&amp;"_Block"</f>
        <v>Dynan_K4_553_10_18C_Jejunum_Block</v>
      </c>
      <c r="F2396" s="7">
        <f>F2395+1</f>
        <v>13</v>
      </c>
      <c r="H2396" s="792" t="s">
        <v>538</v>
      </c>
      <c r="I2396" s="101" t="s">
        <v>474</v>
      </c>
      <c r="J2396" s="101">
        <v>553</v>
      </c>
      <c r="K2396" s="94" t="s">
        <v>44</v>
      </c>
      <c r="L2396" s="101">
        <v>10</v>
      </c>
      <c r="M2396" s="101" t="s">
        <v>471</v>
      </c>
      <c r="N2396" s="163">
        <v>0</v>
      </c>
      <c r="O2396" s="101" t="s">
        <v>39</v>
      </c>
      <c r="P2396" s="101" t="s">
        <v>36</v>
      </c>
      <c r="Q2396" s="269">
        <v>43242</v>
      </c>
      <c r="R2396" s="270">
        <v>43426</v>
      </c>
      <c r="S2396" s="166">
        <v>43598</v>
      </c>
      <c r="T2396" s="107">
        <f>S2396-R2396</f>
        <v>172</v>
      </c>
    </row>
    <row r="2397" spans="1:21">
      <c r="A2397" s="824" t="str">
        <f>"Total Subjects Received "&amp;"("&amp;I2393&amp;" "&amp;I2396&amp;")"</f>
        <v>Total Subjects Received (K3 K4)</v>
      </c>
      <c r="B2397" s="825"/>
      <c r="C2397" s="826"/>
      <c r="D2397" s="788" t="s">
        <v>540</v>
      </c>
      <c r="E2397" s="788" t="s">
        <v>540</v>
      </c>
    </row>
    <row r="2398" spans="1:21">
      <c r="I2398" s="299" t="s">
        <v>538</v>
      </c>
    </row>
    <row r="2399" spans="1:21" ht="16">
      <c r="A2399" s="7">
        <v>3</v>
      </c>
      <c r="B2399" s="7">
        <v>3</v>
      </c>
      <c r="C2399" s="7">
        <v>2</v>
      </c>
      <c r="D2399" s="9" t="str">
        <f>"Dynan_"&amp;I2399&amp;"_"&amp;J2399&amp;"_"&amp;L2399&amp;"_"&amp;K2399</f>
        <v>Dynan_D2_512_3_18C</v>
      </c>
      <c r="E2399" s="9" t="str">
        <f>D2399&amp;"_"&amp;H2399&amp;"_Block"</f>
        <v>Dynan_D2_512_3_18C_Jejunum_Block</v>
      </c>
      <c r="F2399" s="7">
        <f>F2396+1</f>
        <v>14</v>
      </c>
      <c r="H2399" s="792" t="s">
        <v>538</v>
      </c>
      <c r="I2399" s="92" t="s">
        <v>154</v>
      </c>
      <c r="J2399" s="92">
        <v>512</v>
      </c>
      <c r="K2399" s="92" t="s">
        <v>44</v>
      </c>
      <c r="L2399" s="92">
        <v>3</v>
      </c>
      <c r="M2399" s="92" t="s">
        <v>34</v>
      </c>
      <c r="N2399" s="92">
        <v>0.75</v>
      </c>
      <c r="O2399" s="92" t="s">
        <v>39</v>
      </c>
      <c r="P2399" s="92" t="s">
        <v>142</v>
      </c>
      <c r="Q2399" s="277">
        <v>43242</v>
      </c>
      <c r="R2399" s="277">
        <v>43411</v>
      </c>
      <c r="S2399" s="277">
        <v>43440</v>
      </c>
      <c r="T2399" s="92">
        <f>S2399-R2399</f>
        <v>29</v>
      </c>
      <c r="U2399" s="300" t="s">
        <v>541</v>
      </c>
    </row>
    <row r="2400" spans="1:21">
      <c r="A2400" s="824" t="str">
        <f>"Total Subjects Received "&amp;"(" &amp;I2399&amp;")"</f>
        <v>Total Subjects Received (D2)</v>
      </c>
      <c r="B2400" s="825"/>
      <c r="C2400" s="826"/>
      <c r="D2400" s="788" t="s">
        <v>542</v>
      </c>
      <c r="E2400" s="788" t="s">
        <v>542</v>
      </c>
    </row>
    <row r="2401" spans="1:21">
      <c r="I2401" s="299" t="s">
        <v>538</v>
      </c>
    </row>
    <row r="2402" spans="1:21" ht="16">
      <c r="A2402" s="7">
        <v>3</v>
      </c>
      <c r="B2402" s="7">
        <v>3</v>
      </c>
      <c r="C2402" s="7">
        <v>3</v>
      </c>
      <c r="D2402" s="9" t="str">
        <f t="shared" ref="D2402:D2424" si="233">"Dynan_"&amp;I2402&amp;"_"&amp;J2402&amp;"_"&amp;L2402&amp;"_"&amp;K2402</f>
        <v>Dynan_B1_618_24_18C</v>
      </c>
      <c r="E2402" s="9" t="str">
        <f t="shared" ref="E2402:E2424" si="234">D2402&amp;"_"&amp;H2402&amp;"_Block"</f>
        <v>Dynan_B1_618_24_18C_Jejunum_Block</v>
      </c>
      <c r="F2402" s="7">
        <f>1</f>
        <v>1</v>
      </c>
      <c r="H2402" s="792" t="s">
        <v>538</v>
      </c>
      <c r="I2402" s="47" t="s">
        <v>43</v>
      </c>
      <c r="J2402" s="47">
        <v>618</v>
      </c>
      <c r="K2402" s="47" t="s">
        <v>44</v>
      </c>
      <c r="L2402" s="47">
        <v>24</v>
      </c>
      <c r="M2402" s="47" t="s">
        <v>34</v>
      </c>
      <c r="N2402" s="47">
        <v>0.75</v>
      </c>
      <c r="O2402" s="47" t="s">
        <v>35</v>
      </c>
      <c r="P2402" s="47" t="s">
        <v>36</v>
      </c>
      <c r="Q2402" s="261">
        <v>43242</v>
      </c>
      <c r="R2402" s="261">
        <v>43411</v>
      </c>
      <c r="S2402" s="261">
        <v>43441</v>
      </c>
      <c r="T2402" s="47">
        <f t="shared" ref="T2402:T2424" si="235">S2402-R2402</f>
        <v>30</v>
      </c>
    </row>
    <row r="2403" spans="1:21" ht="16">
      <c r="A2403" s="7">
        <v>3</v>
      </c>
      <c r="B2403" s="7">
        <v>3</v>
      </c>
      <c r="C2403" s="7">
        <v>3</v>
      </c>
      <c r="D2403" s="9" t="str">
        <f t="shared" si="233"/>
        <v>Dynan_B1_621_24_18C</v>
      </c>
      <c r="E2403" s="9" t="str">
        <f t="shared" si="234"/>
        <v>Dynan_B1_621_24_18C_Jejunum_Block</v>
      </c>
      <c r="F2403" s="7">
        <f>F2402+1</f>
        <v>2</v>
      </c>
      <c r="H2403" s="792" t="s">
        <v>538</v>
      </c>
      <c r="I2403" s="47" t="s">
        <v>43</v>
      </c>
      <c r="J2403" s="47">
        <v>621</v>
      </c>
      <c r="K2403" s="47" t="s">
        <v>44</v>
      </c>
      <c r="L2403" s="47">
        <v>24</v>
      </c>
      <c r="M2403" s="47" t="s">
        <v>34</v>
      </c>
      <c r="N2403" s="47">
        <v>0.75</v>
      </c>
      <c r="O2403" s="47" t="s">
        <v>35</v>
      </c>
      <c r="P2403" s="47" t="s">
        <v>36</v>
      </c>
      <c r="Q2403" s="261">
        <v>43242</v>
      </c>
      <c r="R2403" s="261">
        <v>43411</v>
      </c>
      <c r="S2403" s="261">
        <v>43441</v>
      </c>
      <c r="T2403" s="47">
        <f t="shared" si="235"/>
        <v>30</v>
      </c>
    </row>
    <row r="2404" spans="1:21" ht="16">
      <c r="A2404" s="7">
        <v>3</v>
      </c>
      <c r="B2404" s="7">
        <v>3</v>
      </c>
      <c r="C2404" s="7">
        <v>3</v>
      </c>
      <c r="D2404" s="9" t="str">
        <f t="shared" si="233"/>
        <v>Dynan_B2_502_1_18C</v>
      </c>
      <c r="E2404" s="9" t="str">
        <f t="shared" si="234"/>
        <v>Dynan_B2_502_1_18C_Jejunum_Block</v>
      </c>
      <c r="F2404" s="7">
        <f t="shared" ref="F2404:F2424" si="236">F2403+1</f>
        <v>3</v>
      </c>
      <c r="H2404" s="792" t="s">
        <v>538</v>
      </c>
      <c r="I2404" s="92" t="s">
        <v>46</v>
      </c>
      <c r="J2404" s="92">
        <v>502</v>
      </c>
      <c r="K2404" s="92" t="s">
        <v>44</v>
      </c>
      <c r="L2404" s="92">
        <v>1</v>
      </c>
      <c r="M2404" s="92" t="s">
        <v>34</v>
      </c>
      <c r="N2404" s="92">
        <v>0.75</v>
      </c>
      <c r="O2404" s="92" t="s">
        <v>39</v>
      </c>
      <c r="P2404" s="92" t="s">
        <v>36</v>
      </c>
      <c r="Q2404" s="277">
        <v>43242</v>
      </c>
      <c r="R2404" s="277">
        <v>43411</v>
      </c>
      <c r="S2404" s="277">
        <v>43440</v>
      </c>
      <c r="T2404" s="92">
        <f t="shared" si="235"/>
        <v>29</v>
      </c>
    </row>
    <row r="2405" spans="1:21" ht="16">
      <c r="A2405" s="7">
        <v>3</v>
      </c>
      <c r="B2405" s="7">
        <v>3</v>
      </c>
      <c r="C2405" s="7">
        <v>3</v>
      </c>
      <c r="D2405" s="9" t="str">
        <f t="shared" si="233"/>
        <v>Dynan_B2_503_1_18C</v>
      </c>
      <c r="E2405" s="9" t="str">
        <f t="shared" si="234"/>
        <v>Dynan_B2_503_1_18C_Jejunum_Block</v>
      </c>
      <c r="F2405" s="7">
        <f t="shared" si="236"/>
        <v>4</v>
      </c>
      <c r="H2405" s="792" t="s">
        <v>538</v>
      </c>
      <c r="I2405" s="92" t="s">
        <v>46</v>
      </c>
      <c r="J2405" s="92">
        <v>503</v>
      </c>
      <c r="K2405" s="92" t="s">
        <v>44</v>
      </c>
      <c r="L2405" s="92">
        <v>1</v>
      </c>
      <c r="M2405" s="92" t="s">
        <v>34</v>
      </c>
      <c r="N2405" s="92">
        <v>0.75</v>
      </c>
      <c r="O2405" s="92" t="s">
        <v>39</v>
      </c>
      <c r="P2405" s="92" t="s">
        <v>36</v>
      </c>
      <c r="Q2405" s="277">
        <v>43242</v>
      </c>
      <c r="R2405" s="277">
        <v>43411</v>
      </c>
      <c r="S2405" s="277">
        <v>43440</v>
      </c>
      <c r="T2405" s="92">
        <f t="shared" si="235"/>
        <v>29</v>
      </c>
    </row>
    <row r="2406" spans="1:21" ht="16">
      <c r="A2406" s="7">
        <v>3</v>
      </c>
      <c r="B2406" s="7">
        <v>3</v>
      </c>
      <c r="C2406" s="7">
        <v>3</v>
      </c>
      <c r="D2406" s="9" t="str">
        <f t="shared" si="233"/>
        <v>Dynan_D1_570_14_18C</v>
      </c>
      <c r="E2406" s="9" t="str">
        <f t="shared" si="234"/>
        <v>Dynan_D1_570_14_18C_Jejunum_Block</v>
      </c>
      <c r="F2406" s="7">
        <f t="shared" si="236"/>
        <v>5</v>
      </c>
      <c r="H2406" s="792" t="s">
        <v>538</v>
      </c>
      <c r="I2406" s="47" t="s">
        <v>151</v>
      </c>
      <c r="J2406" s="47">
        <v>570</v>
      </c>
      <c r="K2406" s="47" t="s">
        <v>44</v>
      </c>
      <c r="L2406" s="47">
        <v>14</v>
      </c>
      <c r="M2406" s="47" t="s">
        <v>34</v>
      </c>
      <c r="N2406" s="47">
        <v>0.75</v>
      </c>
      <c r="O2406" s="47" t="s">
        <v>35</v>
      </c>
      <c r="P2406" s="47" t="s">
        <v>142</v>
      </c>
      <c r="Q2406" s="261">
        <v>43242</v>
      </c>
      <c r="R2406" s="261">
        <v>43411</v>
      </c>
      <c r="S2406" s="261">
        <v>43441</v>
      </c>
      <c r="T2406" s="47">
        <f t="shared" si="235"/>
        <v>30</v>
      </c>
      <c r="U2406" s="300" t="s">
        <v>543</v>
      </c>
    </row>
    <row r="2407" spans="1:21" ht="16">
      <c r="A2407" s="7">
        <v>3</v>
      </c>
      <c r="B2407" s="7">
        <v>3</v>
      </c>
      <c r="C2407" s="7">
        <v>3</v>
      </c>
      <c r="D2407" s="9" t="str">
        <f t="shared" si="233"/>
        <v>Dynan_D2_513_3_18C</v>
      </c>
      <c r="E2407" s="9" t="str">
        <f t="shared" si="234"/>
        <v>Dynan_D2_513_3_18C_Jejunum_Block</v>
      </c>
      <c r="F2407" s="7">
        <f t="shared" si="236"/>
        <v>6</v>
      </c>
      <c r="H2407" s="792" t="s">
        <v>538</v>
      </c>
      <c r="I2407" s="92" t="s">
        <v>154</v>
      </c>
      <c r="J2407" s="92">
        <v>513</v>
      </c>
      <c r="K2407" s="92" t="s">
        <v>44</v>
      </c>
      <c r="L2407" s="92">
        <v>3</v>
      </c>
      <c r="M2407" s="92" t="s">
        <v>34</v>
      </c>
      <c r="N2407" s="92">
        <v>0.75</v>
      </c>
      <c r="O2407" s="92" t="s">
        <v>39</v>
      </c>
      <c r="P2407" s="92" t="s">
        <v>142</v>
      </c>
      <c r="Q2407" s="277">
        <v>43242</v>
      </c>
      <c r="R2407" s="277">
        <v>43411</v>
      </c>
      <c r="S2407" s="277">
        <v>43440</v>
      </c>
      <c r="T2407" s="92">
        <f t="shared" si="235"/>
        <v>29</v>
      </c>
    </row>
    <row r="2408" spans="1:21" ht="16">
      <c r="A2408" s="7">
        <v>3</v>
      </c>
      <c r="B2408" s="7">
        <v>3</v>
      </c>
      <c r="C2408" s="7">
        <v>3</v>
      </c>
      <c r="D2408" s="9" t="str">
        <f t="shared" si="233"/>
        <v>Dynan_D2_516_3_18C</v>
      </c>
      <c r="E2408" s="9" t="str">
        <f t="shared" si="234"/>
        <v>Dynan_D2_516_3_18C_Jejunum_Block</v>
      </c>
      <c r="F2408" s="7">
        <f t="shared" si="236"/>
        <v>7</v>
      </c>
      <c r="H2408" s="792" t="s">
        <v>538</v>
      </c>
      <c r="I2408" s="92" t="s">
        <v>154</v>
      </c>
      <c r="J2408" s="92">
        <v>516</v>
      </c>
      <c r="K2408" s="92" t="s">
        <v>44</v>
      </c>
      <c r="L2408" s="92">
        <v>3</v>
      </c>
      <c r="M2408" s="92" t="s">
        <v>34</v>
      </c>
      <c r="N2408" s="92">
        <v>0.75</v>
      </c>
      <c r="O2408" s="92" t="s">
        <v>39</v>
      </c>
      <c r="P2408" s="92" t="s">
        <v>142</v>
      </c>
      <c r="Q2408" s="277">
        <v>43242</v>
      </c>
      <c r="R2408" s="277">
        <v>43411</v>
      </c>
      <c r="S2408" s="277">
        <v>43440</v>
      </c>
      <c r="T2408" s="92">
        <f t="shared" si="235"/>
        <v>29</v>
      </c>
    </row>
    <row r="2409" spans="1:21" ht="16">
      <c r="A2409" s="7">
        <v>3</v>
      </c>
      <c r="B2409" s="7">
        <v>3</v>
      </c>
      <c r="C2409" s="7">
        <v>3</v>
      </c>
      <c r="D2409" s="9" t="str">
        <f t="shared" si="233"/>
        <v>Dynan_I1_741_49_18C</v>
      </c>
      <c r="E2409" s="9" t="str">
        <f t="shared" si="234"/>
        <v>Dynan_I1_741_49_18C_Jejunum_Block</v>
      </c>
      <c r="F2409" s="7">
        <f t="shared" si="236"/>
        <v>8</v>
      </c>
      <c r="H2409" s="792" t="s">
        <v>538</v>
      </c>
      <c r="I2409" s="252" t="s">
        <v>412</v>
      </c>
      <c r="J2409" s="252">
        <v>741</v>
      </c>
      <c r="K2409" s="256" t="s">
        <v>44</v>
      </c>
      <c r="L2409" s="252">
        <v>49</v>
      </c>
      <c r="M2409" s="252" t="s">
        <v>357</v>
      </c>
      <c r="N2409" s="257">
        <v>1.5</v>
      </c>
      <c r="O2409" s="252" t="s">
        <v>35</v>
      </c>
      <c r="P2409" s="252" t="s">
        <v>36</v>
      </c>
      <c r="Q2409" s="268">
        <v>43242</v>
      </c>
      <c r="R2409" s="268">
        <v>43409</v>
      </c>
      <c r="S2409" s="258">
        <v>43439</v>
      </c>
      <c r="T2409" s="259">
        <f t="shared" si="235"/>
        <v>30</v>
      </c>
    </row>
    <row r="2410" spans="1:21" ht="16">
      <c r="A2410" s="7">
        <v>3</v>
      </c>
      <c r="B2410" s="7">
        <v>3</v>
      </c>
      <c r="C2410" s="7">
        <v>3</v>
      </c>
      <c r="D2410" s="9" t="str">
        <f t="shared" si="233"/>
        <v>Dynan_I2_526_5_18C</v>
      </c>
      <c r="E2410" s="9" t="str">
        <f t="shared" si="234"/>
        <v>Dynan_I2_526_5_18C_Jejunum_Block</v>
      </c>
      <c r="F2410" s="7">
        <f t="shared" si="236"/>
        <v>9</v>
      </c>
      <c r="H2410" s="792" t="s">
        <v>538</v>
      </c>
      <c r="I2410" s="101" t="s">
        <v>414</v>
      </c>
      <c r="J2410" s="105">
        <v>526</v>
      </c>
      <c r="K2410" s="94" t="s">
        <v>44</v>
      </c>
      <c r="L2410" s="101">
        <v>5</v>
      </c>
      <c r="M2410" s="101" t="s">
        <v>357</v>
      </c>
      <c r="N2410" s="163">
        <v>1.5</v>
      </c>
      <c r="O2410" s="101" t="s">
        <v>39</v>
      </c>
      <c r="P2410" s="101" t="s">
        <v>36</v>
      </c>
      <c r="Q2410" s="269">
        <v>43242</v>
      </c>
      <c r="R2410" s="270">
        <v>43409</v>
      </c>
      <c r="S2410" s="166">
        <v>43439</v>
      </c>
      <c r="T2410" s="107">
        <f t="shared" si="235"/>
        <v>30</v>
      </c>
    </row>
    <row r="2411" spans="1:21" ht="16">
      <c r="A2411" s="7">
        <v>3</v>
      </c>
      <c r="B2411" s="7">
        <v>3</v>
      </c>
      <c r="C2411" s="7">
        <v>3</v>
      </c>
      <c r="D2411" s="9" t="str">
        <f t="shared" si="233"/>
        <v>Dynan_I2_527_5_18C</v>
      </c>
      <c r="E2411" s="9" t="str">
        <f t="shared" si="234"/>
        <v>Dynan_I2_527_5_18C_Jejunum_Block</v>
      </c>
      <c r="F2411" s="7">
        <f t="shared" si="236"/>
        <v>10</v>
      </c>
      <c r="H2411" s="792" t="s">
        <v>538</v>
      </c>
      <c r="I2411" s="101" t="s">
        <v>414</v>
      </c>
      <c r="J2411" s="105">
        <v>527</v>
      </c>
      <c r="K2411" s="94" t="s">
        <v>44</v>
      </c>
      <c r="L2411" s="101">
        <v>5</v>
      </c>
      <c r="M2411" s="101" t="s">
        <v>357</v>
      </c>
      <c r="N2411" s="163">
        <v>1.5</v>
      </c>
      <c r="O2411" s="101" t="s">
        <v>39</v>
      </c>
      <c r="P2411" s="101" t="s">
        <v>36</v>
      </c>
      <c r="Q2411" s="269">
        <v>43242</v>
      </c>
      <c r="R2411" s="270">
        <v>43409</v>
      </c>
      <c r="S2411" s="166">
        <v>43439</v>
      </c>
      <c r="T2411" s="107">
        <f t="shared" si="235"/>
        <v>30</v>
      </c>
    </row>
    <row r="2412" spans="1:21" ht="16">
      <c r="A2412" s="7">
        <v>3</v>
      </c>
      <c r="B2412" s="7">
        <v>3</v>
      </c>
      <c r="C2412" s="7">
        <v>3</v>
      </c>
      <c r="D2412" s="9" t="str">
        <f t="shared" si="233"/>
        <v>Dynan_J1_590_18_18C</v>
      </c>
      <c r="E2412" s="9" t="str">
        <f t="shared" si="234"/>
        <v>Dynan_J1_590_18_18C_Jejunum_Block</v>
      </c>
      <c r="F2412" s="7">
        <f t="shared" si="236"/>
        <v>11</v>
      </c>
      <c r="H2412" s="792" t="s">
        <v>538</v>
      </c>
      <c r="I2412" s="186" t="s">
        <v>465</v>
      </c>
      <c r="J2412" s="23">
        <v>590</v>
      </c>
      <c r="K2412" s="24" t="s">
        <v>44</v>
      </c>
      <c r="L2412" s="23">
        <v>18</v>
      </c>
      <c r="M2412" s="23" t="s">
        <v>357</v>
      </c>
      <c r="N2412" s="44">
        <v>1.5</v>
      </c>
      <c r="O2412" s="23" t="s">
        <v>35</v>
      </c>
      <c r="P2412" s="23" t="s">
        <v>142</v>
      </c>
      <c r="Q2412" s="271">
        <v>43242</v>
      </c>
      <c r="R2412" s="272">
        <v>43409</v>
      </c>
      <c r="S2412" s="147">
        <v>43439</v>
      </c>
      <c r="T2412" s="157">
        <f t="shared" si="235"/>
        <v>30</v>
      </c>
    </row>
    <row r="2413" spans="1:21" ht="16">
      <c r="A2413" s="7">
        <v>3</v>
      </c>
      <c r="B2413" s="7">
        <v>3</v>
      </c>
      <c r="C2413" s="7">
        <v>3</v>
      </c>
      <c r="D2413" s="9" t="str">
        <f t="shared" si="233"/>
        <v>Dynan_J1_591_18_18C</v>
      </c>
      <c r="E2413" s="9" t="str">
        <f t="shared" si="234"/>
        <v>Dynan_J1_591_18_18C_Jejunum_Block</v>
      </c>
      <c r="F2413" s="7">
        <f t="shared" si="236"/>
        <v>12</v>
      </c>
      <c r="H2413" s="792" t="s">
        <v>538</v>
      </c>
      <c r="I2413" s="186" t="s">
        <v>465</v>
      </c>
      <c r="J2413" s="23">
        <v>591</v>
      </c>
      <c r="K2413" s="24" t="s">
        <v>44</v>
      </c>
      <c r="L2413" s="23">
        <v>18</v>
      </c>
      <c r="M2413" s="23" t="s">
        <v>357</v>
      </c>
      <c r="N2413" s="44">
        <v>1.5</v>
      </c>
      <c r="O2413" s="23" t="s">
        <v>35</v>
      </c>
      <c r="P2413" s="23" t="s">
        <v>142</v>
      </c>
      <c r="Q2413" s="271">
        <v>43242</v>
      </c>
      <c r="R2413" s="272">
        <v>43409</v>
      </c>
      <c r="S2413" s="147">
        <v>43439</v>
      </c>
      <c r="T2413" s="157">
        <f t="shared" si="235"/>
        <v>30</v>
      </c>
    </row>
    <row r="2414" spans="1:21" ht="16">
      <c r="A2414" s="7">
        <v>3</v>
      </c>
      <c r="B2414" s="7">
        <v>3</v>
      </c>
      <c r="C2414" s="7">
        <v>3</v>
      </c>
      <c r="D2414" s="9" t="str">
        <f t="shared" si="233"/>
        <v>Dynan_J2_535_7_18C</v>
      </c>
      <c r="E2414" s="9" t="str">
        <f t="shared" si="234"/>
        <v>Dynan_J2_535_7_18C_Jejunum_Block</v>
      </c>
      <c r="F2414" s="7">
        <f t="shared" si="236"/>
        <v>13</v>
      </c>
      <c r="H2414" s="792" t="s">
        <v>538</v>
      </c>
      <c r="I2414" s="101" t="s">
        <v>466</v>
      </c>
      <c r="J2414" s="101">
        <v>535</v>
      </c>
      <c r="K2414" s="94" t="s">
        <v>44</v>
      </c>
      <c r="L2414" s="101">
        <v>7</v>
      </c>
      <c r="M2414" s="101" t="s">
        <v>357</v>
      </c>
      <c r="N2414" s="163">
        <v>1.5</v>
      </c>
      <c r="O2414" s="101" t="s">
        <v>39</v>
      </c>
      <c r="P2414" s="101" t="s">
        <v>142</v>
      </c>
      <c r="Q2414" s="269">
        <v>43242</v>
      </c>
      <c r="R2414" s="270">
        <v>43409</v>
      </c>
      <c r="S2414" s="166">
        <v>43438</v>
      </c>
      <c r="T2414" s="107">
        <f t="shared" si="235"/>
        <v>29</v>
      </c>
    </row>
    <row r="2415" spans="1:21" ht="16">
      <c r="A2415" s="7">
        <v>3</v>
      </c>
      <c r="B2415" s="7">
        <v>3</v>
      </c>
      <c r="C2415" s="7">
        <v>3</v>
      </c>
      <c r="D2415" s="9" t="str">
        <f t="shared" si="233"/>
        <v>Dynan_J2_537_7_18C</v>
      </c>
      <c r="E2415" s="9" t="str">
        <f t="shared" si="234"/>
        <v>Dynan_J2_537_7_18C_Jejunum_Block</v>
      </c>
      <c r="F2415" s="7">
        <f t="shared" si="236"/>
        <v>14</v>
      </c>
      <c r="H2415" s="792" t="s">
        <v>538</v>
      </c>
      <c r="I2415" s="101" t="s">
        <v>466</v>
      </c>
      <c r="J2415" s="101">
        <v>537</v>
      </c>
      <c r="K2415" s="94" t="s">
        <v>44</v>
      </c>
      <c r="L2415" s="101">
        <v>7</v>
      </c>
      <c r="M2415" s="101" t="s">
        <v>357</v>
      </c>
      <c r="N2415" s="163">
        <v>1.5</v>
      </c>
      <c r="O2415" s="101" t="s">
        <v>39</v>
      </c>
      <c r="P2415" s="101" t="s">
        <v>142</v>
      </c>
      <c r="Q2415" s="269">
        <v>43242</v>
      </c>
      <c r="R2415" s="270">
        <v>43409</v>
      </c>
      <c r="S2415" s="166">
        <v>43438</v>
      </c>
      <c r="T2415" s="107">
        <f t="shared" si="235"/>
        <v>29</v>
      </c>
    </row>
    <row r="2416" spans="1:21" ht="16">
      <c r="A2416" s="7">
        <v>3</v>
      </c>
      <c r="B2416" s="7">
        <v>3</v>
      </c>
      <c r="C2416" s="7">
        <v>3</v>
      </c>
      <c r="D2416" s="9" t="str">
        <f t="shared" si="233"/>
        <v>Dynan_K1_599_20_18C</v>
      </c>
      <c r="E2416" s="9" t="str">
        <f t="shared" si="234"/>
        <v>Dynan_K1_599_20_18C_Jejunum_Block</v>
      </c>
      <c r="F2416" s="7">
        <f t="shared" si="236"/>
        <v>15</v>
      </c>
      <c r="H2416" s="792" t="s">
        <v>538</v>
      </c>
      <c r="I2416" s="186" t="s">
        <v>470</v>
      </c>
      <c r="J2416" s="23">
        <v>599</v>
      </c>
      <c r="K2416" s="24" t="s">
        <v>44</v>
      </c>
      <c r="L2416" s="23">
        <v>20</v>
      </c>
      <c r="M2416" s="23" t="s">
        <v>471</v>
      </c>
      <c r="N2416" s="44">
        <v>0</v>
      </c>
      <c r="O2416" s="23" t="s">
        <v>35</v>
      </c>
      <c r="P2416" s="23" t="s">
        <v>36</v>
      </c>
      <c r="Q2416" s="271">
        <v>43242</v>
      </c>
      <c r="R2416" s="272">
        <v>43409</v>
      </c>
      <c r="S2416" s="147">
        <v>43445</v>
      </c>
      <c r="T2416" s="157">
        <f t="shared" si="235"/>
        <v>36</v>
      </c>
    </row>
    <row r="2417" spans="1:26" ht="16">
      <c r="A2417" s="7">
        <v>3</v>
      </c>
      <c r="B2417" s="7">
        <v>3</v>
      </c>
      <c r="C2417" s="7">
        <v>3</v>
      </c>
      <c r="D2417" s="9" t="str">
        <f t="shared" si="233"/>
        <v>Dynan_K1_600_20_18C</v>
      </c>
      <c r="E2417" s="9" t="str">
        <f t="shared" si="234"/>
        <v>Dynan_K1_600_20_18C_Jejunum_Block</v>
      </c>
      <c r="F2417" s="7">
        <f t="shared" si="236"/>
        <v>16</v>
      </c>
      <c r="H2417" s="792" t="s">
        <v>538</v>
      </c>
      <c r="I2417" s="186" t="s">
        <v>470</v>
      </c>
      <c r="J2417" s="23">
        <v>600</v>
      </c>
      <c r="K2417" s="24" t="s">
        <v>44</v>
      </c>
      <c r="L2417" s="23">
        <v>20</v>
      </c>
      <c r="M2417" s="23" t="s">
        <v>471</v>
      </c>
      <c r="N2417" s="44">
        <v>0</v>
      </c>
      <c r="O2417" s="23" t="s">
        <v>35</v>
      </c>
      <c r="P2417" s="23" t="s">
        <v>36</v>
      </c>
      <c r="Q2417" s="271">
        <v>43242</v>
      </c>
      <c r="R2417" s="272">
        <v>43410</v>
      </c>
      <c r="S2417" s="147">
        <v>43445</v>
      </c>
      <c r="T2417" s="157">
        <f t="shared" si="235"/>
        <v>35</v>
      </c>
    </row>
    <row r="2418" spans="1:26" ht="16">
      <c r="A2418" s="7">
        <v>3</v>
      </c>
      <c r="B2418" s="7">
        <v>3</v>
      </c>
      <c r="C2418" s="7">
        <v>3</v>
      </c>
      <c r="D2418" s="9" t="str">
        <f t="shared" si="233"/>
        <v>Dynan_K1_601_20_18C</v>
      </c>
      <c r="E2418" s="9" t="str">
        <f t="shared" si="234"/>
        <v>Dynan_K1_601_20_18C_Jejunum_Block</v>
      </c>
      <c r="F2418" s="7">
        <f t="shared" si="236"/>
        <v>17</v>
      </c>
      <c r="H2418" s="792" t="s">
        <v>538</v>
      </c>
      <c r="I2418" s="186" t="s">
        <v>470</v>
      </c>
      <c r="J2418" s="23">
        <v>601</v>
      </c>
      <c r="K2418" s="24" t="s">
        <v>44</v>
      </c>
      <c r="L2418" s="23">
        <v>20</v>
      </c>
      <c r="M2418" s="23" t="s">
        <v>471</v>
      </c>
      <c r="N2418" s="44">
        <v>0</v>
      </c>
      <c r="O2418" s="23" t="s">
        <v>35</v>
      </c>
      <c r="P2418" s="23" t="s">
        <v>36</v>
      </c>
      <c r="Q2418" s="271">
        <v>43242</v>
      </c>
      <c r="R2418" s="272">
        <v>43411</v>
      </c>
      <c r="S2418" s="147">
        <v>43445</v>
      </c>
      <c r="T2418" s="157">
        <f t="shared" si="235"/>
        <v>34</v>
      </c>
    </row>
    <row r="2419" spans="1:26" ht="16">
      <c r="A2419" s="7">
        <v>3</v>
      </c>
      <c r="B2419" s="7">
        <v>3</v>
      </c>
      <c r="C2419" s="7">
        <v>3</v>
      </c>
      <c r="D2419" s="9" t="str">
        <f t="shared" si="233"/>
        <v>Dynan_K2_546_9_18C</v>
      </c>
      <c r="E2419" s="9" t="str">
        <f t="shared" si="234"/>
        <v>Dynan_K2_546_9_18C_Jejunum_Block</v>
      </c>
      <c r="F2419" s="7">
        <f t="shared" si="236"/>
        <v>18</v>
      </c>
      <c r="H2419" s="792" t="s">
        <v>538</v>
      </c>
      <c r="I2419" s="101" t="s">
        <v>472</v>
      </c>
      <c r="J2419" s="101">
        <v>546</v>
      </c>
      <c r="K2419" s="94" t="s">
        <v>44</v>
      </c>
      <c r="L2419" s="101">
        <v>9</v>
      </c>
      <c r="M2419" s="101" t="s">
        <v>471</v>
      </c>
      <c r="N2419" s="163">
        <v>0</v>
      </c>
      <c r="O2419" s="101" t="s">
        <v>39</v>
      </c>
      <c r="P2419" s="101" t="s">
        <v>36</v>
      </c>
      <c r="Q2419" s="269">
        <v>43242</v>
      </c>
      <c r="R2419" s="270">
        <v>43414</v>
      </c>
      <c r="S2419" s="166">
        <v>43444</v>
      </c>
      <c r="T2419" s="107">
        <f t="shared" si="235"/>
        <v>30</v>
      </c>
    </row>
    <row r="2420" spans="1:26" ht="16">
      <c r="A2420" s="7">
        <v>3</v>
      </c>
      <c r="B2420" s="7">
        <v>3</v>
      </c>
      <c r="C2420" s="7">
        <v>3</v>
      </c>
      <c r="D2420" s="9" t="str">
        <f t="shared" si="233"/>
        <v>Dynan_K2_549_9_18C</v>
      </c>
      <c r="E2420" s="9" t="str">
        <f t="shared" si="234"/>
        <v>Dynan_K2_549_9_18C_Jejunum_Block</v>
      </c>
      <c r="F2420" s="7">
        <f t="shared" si="236"/>
        <v>19</v>
      </c>
      <c r="H2420" s="792" t="s">
        <v>538</v>
      </c>
      <c r="I2420" s="101" t="s">
        <v>472</v>
      </c>
      <c r="J2420" s="101">
        <v>549</v>
      </c>
      <c r="K2420" s="94" t="s">
        <v>44</v>
      </c>
      <c r="L2420" s="101">
        <v>9</v>
      </c>
      <c r="M2420" s="101" t="s">
        <v>471</v>
      </c>
      <c r="N2420" s="163">
        <v>0</v>
      </c>
      <c r="O2420" s="101" t="s">
        <v>39</v>
      </c>
      <c r="P2420" s="101" t="s">
        <v>36</v>
      </c>
      <c r="Q2420" s="269">
        <v>43242</v>
      </c>
      <c r="R2420" s="270">
        <v>43417</v>
      </c>
      <c r="S2420" s="166">
        <v>43444</v>
      </c>
      <c r="T2420" s="107">
        <f t="shared" si="235"/>
        <v>27</v>
      </c>
    </row>
    <row r="2421" spans="1:26">
      <c r="A2421" s="7">
        <v>3</v>
      </c>
      <c r="B2421" s="7">
        <v>3</v>
      </c>
      <c r="C2421" s="7">
        <v>3</v>
      </c>
      <c r="D2421" s="9" t="str">
        <f t="shared" si="233"/>
        <v>Dynan_L1_608_22_18C</v>
      </c>
      <c r="E2421" s="9" t="str">
        <f t="shared" si="234"/>
        <v>Dynan_L1_608_22_18C_Jejunum_Block</v>
      </c>
      <c r="F2421" s="7">
        <f t="shared" si="236"/>
        <v>20</v>
      </c>
      <c r="H2421" s="792" t="s">
        <v>538</v>
      </c>
      <c r="I2421" s="23" t="s">
        <v>527</v>
      </c>
      <c r="J2421" s="23">
        <v>608</v>
      </c>
      <c r="K2421" s="23" t="s">
        <v>44</v>
      </c>
      <c r="L2421" s="23">
        <v>22</v>
      </c>
      <c r="M2421" s="23" t="s">
        <v>471</v>
      </c>
      <c r="N2421" s="23">
        <v>0</v>
      </c>
      <c r="O2421" s="23" t="s">
        <v>35</v>
      </c>
      <c r="P2421" s="23" t="s">
        <v>142</v>
      </c>
      <c r="Q2421" s="266">
        <v>43242</v>
      </c>
      <c r="R2421" s="266">
        <v>43408</v>
      </c>
      <c r="S2421" s="266">
        <v>43444</v>
      </c>
      <c r="T2421" s="23">
        <f t="shared" si="235"/>
        <v>36</v>
      </c>
    </row>
    <row r="2422" spans="1:26">
      <c r="A2422" s="7">
        <v>3</v>
      </c>
      <c r="B2422" s="7">
        <v>3</v>
      </c>
      <c r="C2422" s="7">
        <v>3</v>
      </c>
      <c r="D2422" s="9" t="str">
        <f t="shared" si="233"/>
        <v>Dynan_L1_609_22_18C</v>
      </c>
      <c r="E2422" s="9" t="str">
        <f t="shared" si="234"/>
        <v>Dynan_L1_609_22_18C_Jejunum_Block</v>
      </c>
      <c r="F2422" s="7">
        <f t="shared" si="236"/>
        <v>21</v>
      </c>
      <c r="H2422" s="792" t="s">
        <v>538</v>
      </c>
      <c r="I2422" s="23" t="s">
        <v>527</v>
      </c>
      <c r="J2422" s="23">
        <v>609</v>
      </c>
      <c r="K2422" s="23" t="s">
        <v>44</v>
      </c>
      <c r="L2422" s="23">
        <v>22</v>
      </c>
      <c r="M2422" s="23" t="s">
        <v>471</v>
      </c>
      <c r="N2422" s="23">
        <v>0</v>
      </c>
      <c r="O2422" s="23" t="s">
        <v>35</v>
      </c>
      <c r="P2422" s="23" t="s">
        <v>142</v>
      </c>
      <c r="Q2422" s="266">
        <v>43242</v>
      </c>
      <c r="R2422" s="266">
        <v>43408</v>
      </c>
      <c r="S2422" s="266">
        <v>43444</v>
      </c>
      <c r="T2422" s="23">
        <f t="shared" si="235"/>
        <v>36</v>
      </c>
    </row>
    <row r="2423" spans="1:26" ht="16">
      <c r="A2423" s="7">
        <v>3</v>
      </c>
      <c r="B2423" s="7">
        <v>3</v>
      </c>
      <c r="C2423" s="7">
        <v>3</v>
      </c>
      <c r="D2423" s="9" t="str">
        <f t="shared" si="233"/>
        <v>Dynan_L3_208.13_236_19A</v>
      </c>
      <c r="E2423" s="9" t="str">
        <f t="shared" si="234"/>
        <v>Dynan_L3_208.13_236_19A_Jejunum_Block</v>
      </c>
      <c r="F2423" s="7">
        <f t="shared" si="236"/>
        <v>22</v>
      </c>
      <c r="H2423" s="792" t="s">
        <v>538</v>
      </c>
      <c r="I2423" s="101" t="s">
        <v>531</v>
      </c>
      <c r="J2423" s="101">
        <v>208.13</v>
      </c>
      <c r="K2423" s="94" t="s">
        <v>33</v>
      </c>
      <c r="L2423" s="101">
        <v>236</v>
      </c>
      <c r="M2423" s="101" t="s">
        <v>471</v>
      </c>
      <c r="N2423" s="163">
        <v>0</v>
      </c>
      <c r="O2423" s="101" t="s">
        <v>39</v>
      </c>
      <c r="P2423" s="101" t="s">
        <v>142</v>
      </c>
      <c r="Q2423" s="267">
        <v>43410</v>
      </c>
      <c r="R2423" s="274">
        <v>43581</v>
      </c>
      <c r="S2423" s="166">
        <v>43614</v>
      </c>
      <c r="T2423" s="107">
        <f t="shared" si="235"/>
        <v>33</v>
      </c>
    </row>
    <row r="2424" spans="1:26" ht="16">
      <c r="A2424" s="7">
        <v>3</v>
      </c>
      <c r="B2424" s="7">
        <v>3</v>
      </c>
      <c r="C2424" s="7">
        <v>3</v>
      </c>
      <c r="D2424" s="9" t="str">
        <f t="shared" si="233"/>
        <v>Dynan_L3_209.13_236_19A</v>
      </c>
      <c r="E2424" s="9" t="str">
        <f t="shared" si="234"/>
        <v>Dynan_L3_209.13_236_19A_Jejunum_Block</v>
      </c>
      <c r="F2424" s="7">
        <f t="shared" si="236"/>
        <v>23</v>
      </c>
      <c r="H2424" s="792" t="s">
        <v>538</v>
      </c>
      <c r="I2424" s="101" t="s">
        <v>531</v>
      </c>
      <c r="J2424" s="101">
        <v>209.13</v>
      </c>
      <c r="K2424" s="94" t="s">
        <v>33</v>
      </c>
      <c r="L2424" s="101">
        <v>236</v>
      </c>
      <c r="M2424" s="101" t="s">
        <v>471</v>
      </c>
      <c r="N2424" s="163">
        <v>0</v>
      </c>
      <c r="O2424" s="101" t="s">
        <v>39</v>
      </c>
      <c r="P2424" s="101" t="s">
        <v>142</v>
      </c>
      <c r="Q2424" s="267">
        <v>43411</v>
      </c>
      <c r="R2424" s="274">
        <v>43581</v>
      </c>
      <c r="S2424" s="166">
        <v>43614</v>
      </c>
      <c r="T2424" s="107">
        <f t="shared" si="235"/>
        <v>33</v>
      </c>
    </row>
    <row r="2425" spans="1:26">
      <c r="A2425" s="827" t="str">
        <f>"Total Subjects Received "&amp;"(" &amp;I2402&amp;" "&amp;I2404&amp;" "&amp;I2406&amp;" "&amp;I2407&amp;" "&amp;I2409&amp;" "&amp;I2411&amp;" "&amp;I2412&amp;" "&amp;I2414&amp;" "&amp;I2416&amp;" "&amp;I2419&amp;" "&amp;I2421&amp;" "&amp;I2424&amp;")"</f>
        <v>Total Subjects Received (B1 B2 D1 D2 I1 I2 J1 J2 K1 K2 L1 L3)</v>
      </c>
      <c r="B2425" s="828"/>
      <c r="C2425" s="829"/>
      <c r="D2425" s="788" t="s">
        <v>544</v>
      </c>
      <c r="E2425" s="788" t="s">
        <v>544</v>
      </c>
    </row>
    <row r="2426" spans="1:26">
      <c r="I2426" s="299" t="s">
        <v>545</v>
      </c>
    </row>
    <row r="2427" spans="1:26">
      <c r="A2427" s="7">
        <v>3</v>
      </c>
      <c r="B2427" s="7">
        <v>3</v>
      </c>
      <c r="C2427" s="7">
        <v>4</v>
      </c>
      <c r="D2427" s="9" t="str">
        <f t="shared" ref="D2427:D2442" si="237">"Dynan_"&amp;I2427&amp;"_"&amp;J2427&amp;"_"&amp;L2427&amp;"_"&amp;K2427</f>
        <v>Dynan_187_femur__</v>
      </c>
      <c r="E2427" s="9" t="str">
        <f t="shared" ref="E2427:E2442" si="238">D2427&amp;"_"&amp;H2427&amp;"_Block"</f>
        <v>Dynan_187_femur___"Abnormal"_Block</v>
      </c>
      <c r="F2427" s="7">
        <f>1</f>
        <v>1</v>
      </c>
      <c r="H2427" s="818" t="s">
        <v>545</v>
      </c>
      <c r="I2427" s="792">
        <v>187</v>
      </c>
      <c r="J2427" s="792" t="s">
        <v>546</v>
      </c>
    </row>
    <row r="2428" spans="1:26">
      <c r="A2428" s="7">
        <v>3</v>
      </c>
      <c r="B2428" s="7">
        <v>3</v>
      </c>
      <c r="C2428" s="7">
        <v>4</v>
      </c>
      <c r="D2428" s="9" t="str">
        <f t="shared" si="237"/>
        <v>Dynan_187_kidney__</v>
      </c>
      <c r="E2428" s="9" t="str">
        <f t="shared" si="238"/>
        <v>Dynan_187_kidney___"Abnormal"_Block</v>
      </c>
      <c r="F2428" s="7">
        <f>F2427+1</f>
        <v>2</v>
      </c>
      <c r="H2428" s="818" t="s">
        <v>545</v>
      </c>
      <c r="I2428" s="792">
        <v>187</v>
      </c>
      <c r="J2428" s="792" t="s">
        <v>547</v>
      </c>
    </row>
    <row r="2429" spans="1:26" s="366" customFormat="1">
      <c r="A2429" s="382">
        <v>3</v>
      </c>
      <c r="B2429" s="382">
        <v>3</v>
      </c>
      <c r="C2429" s="382">
        <v>4</v>
      </c>
      <c r="D2429" s="9" t="str">
        <f t="shared" si="237"/>
        <v>Dynan_189_tum (=tumor)__</v>
      </c>
      <c r="E2429" s="9" t="str">
        <f t="shared" si="238"/>
        <v>Dynan_189_tum (=tumor)___"Abnormal"_Block</v>
      </c>
      <c r="F2429" s="7">
        <f t="shared" ref="F2429:F2442" si="239">F2428+1</f>
        <v>3</v>
      </c>
      <c r="G2429" s="493"/>
      <c r="H2429" s="818" t="s">
        <v>545</v>
      </c>
      <c r="I2429" s="817">
        <v>189</v>
      </c>
      <c r="J2429" s="817" t="s">
        <v>548</v>
      </c>
      <c r="K2429" s="382"/>
      <c r="L2429" s="382"/>
      <c r="M2429" s="382"/>
      <c r="N2429" s="494"/>
      <c r="O2429" s="382"/>
      <c r="P2429" s="382"/>
      <c r="S2429" s="495"/>
      <c r="T2429" s="496"/>
      <c r="U2429" s="497"/>
      <c r="V2429" s="497"/>
      <c r="W2429" s="382"/>
      <c r="X2429" s="382"/>
      <c r="Y2429" s="498"/>
      <c r="Z2429" s="382"/>
    </row>
    <row r="2430" spans="1:26">
      <c r="A2430" s="7">
        <v>3</v>
      </c>
      <c r="B2430" s="7">
        <v>3</v>
      </c>
      <c r="C2430" s="7">
        <v>4</v>
      </c>
      <c r="D2430" s="9" t="str">
        <f t="shared" si="237"/>
        <v>Dynan_404_liver__</v>
      </c>
      <c r="E2430" s="9" t="str">
        <f t="shared" si="238"/>
        <v>Dynan_404_liver___"Abnormal"_Block</v>
      </c>
      <c r="F2430" s="7">
        <f t="shared" si="239"/>
        <v>4</v>
      </c>
      <c r="H2430" s="818" t="s">
        <v>545</v>
      </c>
      <c r="I2430" s="792">
        <v>404</v>
      </c>
      <c r="J2430" s="792" t="s">
        <v>549</v>
      </c>
    </row>
    <row r="2431" spans="1:26">
      <c r="A2431" s="7">
        <v>3</v>
      </c>
      <c r="B2431" s="7">
        <v>3</v>
      </c>
      <c r="C2431" s="7">
        <v>4</v>
      </c>
      <c r="D2431" s="9" t="str">
        <f t="shared" si="237"/>
        <v>Dynan_404_spl (=spleen)__</v>
      </c>
      <c r="E2431" s="9" t="str">
        <f t="shared" si="238"/>
        <v>Dynan_404_spl (=spleen)___"Abnormal"_Block</v>
      </c>
      <c r="F2431" s="7">
        <f t="shared" si="239"/>
        <v>5</v>
      </c>
      <c r="H2431" s="818" t="s">
        <v>545</v>
      </c>
      <c r="I2431" s="792">
        <v>404</v>
      </c>
      <c r="J2431" s="792" t="s">
        <v>550</v>
      </c>
    </row>
    <row r="2432" spans="1:26">
      <c r="A2432" s="7">
        <v>3</v>
      </c>
      <c r="B2432" s="7">
        <v>3</v>
      </c>
      <c r="C2432" s="7">
        <v>4</v>
      </c>
      <c r="D2432" s="9" t="str">
        <f t="shared" si="237"/>
        <v>Dynan_"EX-Tr 0450"_F5 216__</v>
      </c>
      <c r="E2432" s="9" t="str">
        <f t="shared" si="238"/>
        <v>Dynan_"EX-Tr 0450"_F5 216___"Abnormal"_Block</v>
      </c>
      <c r="F2432" s="7">
        <f t="shared" si="239"/>
        <v>6</v>
      </c>
      <c r="H2432" s="818" t="s">
        <v>545</v>
      </c>
      <c r="I2432" s="817" t="s">
        <v>551</v>
      </c>
      <c r="J2432" s="817" t="s">
        <v>552</v>
      </c>
    </row>
    <row r="2433" spans="1:10">
      <c r="A2433" s="7">
        <v>3</v>
      </c>
      <c r="B2433" s="7">
        <v>3</v>
      </c>
      <c r="C2433" s="7">
        <v>4</v>
      </c>
      <c r="D2433" s="9" t="str">
        <f t="shared" si="237"/>
        <v>Dynan_503_spleen__</v>
      </c>
      <c r="E2433" s="9" t="str">
        <f t="shared" si="238"/>
        <v>Dynan_503_spleen___"Abnormal"_Block</v>
      </c>
      <c r="F2433" s="7">
        <f t="shared" si="239"/>
        <v>7</v>
      </c>
      <c r="H2433" s="818" t="s">
        <v>545</v>
      </c>
      <c r="I2433" s="792">
        <v>503</v>
      </c>
      <c r="J2433" s="792" t="s">
        <v>553</v>
      </c>
    </row>
    <row r="2434" spans="1:10">
      <c r="A2434" s="7">
        <v>3</v>
      </c>
      <c r="B2434" s="7">
        <v>3</v>
      </c>
      <c r="C2434" s="7">
        <v>4</v>
      </c>
      <c r="D2434" s="9" t="str">
        <f t="shared" si="237"/>
        <v>Dynan_698_spleen__</v>
      </c>
      <c r="E2434" s="9" t="str">
        <f t="shared" si="238"/>
        <v>Dynan_698_spleen___"Abnormal"_Block</v>
      </c>
      <c r="F2434" s="7">
        <f t="shared" si="239"/>
        <v>8</v>
      </c>
      <c r="H2434" s="818" t="s">
        <v>545</v>
      </c>
      <c r="I2434" s="792">
        <v>698</v>
      </c>
      <c r="J2434" s="792" t="s">
        <v>553</v>
      </c>
    </row>
    <row r="2435" spans="1:10">
      <c r="A2435" s="7">
        <v>3</v>
      </c>
      <c r="B2435" s="7">
        <v>3</v>
      </c>
      <c r="C2435" s="7">
        <v>4</v>
      </c>
      <c r="D2435" s="9" t="str">
        <f t="shared" si="237"/>
        <v>Dynan_698_liver__</v>
      </c>
      <c r="E2435" s="9" t="str">
        <f t="shared" si="238"/>
        <v>Dynan_698_liver___"Abnormal"_Block</v>
      </c>
      <c r="F2435" s="7">
        <f t="shared" si="239"/>
        <v>9</v>
      </c>
      <c r="H2435" s="818" t="s">
        <v>545</v>
      </c>
      <c r="I2435" s="792">
        <v>698</v>
      </c>
      <c r="J2435" s="792" t="s">
        <v>549</v>
      </c>
    </row>
    <row r="2436" spans="1:10">
      <c r="A2436" s="7">
        <v>3</v>
      </c>
      <c r="B2436" s="7">
        <v>3</v>
      </c>
      <c r="C2436" s="7">
        <v>4</v>
      </c>
      <c r="D2436" s="9" t="str">
        <f t="shared" si="237"/>
        <v>Dynan_781_spleen__</v>
      </c>
      <c r="E2436" s="9" t="str">
        <f t="shared" si="238"/>
        <v>Dynan_781_spleen___"Abnormal"_Block</v>
      </c>
      <c r="F2436" s="7">
        <f t="shared" si="239"/>
        <v>10</v>
      </c>
      <c r="H2436" s="818" t="s">
        <v>545</v>
      </c>
      <c r="I2436" s="792">
        <v>781</v>
      </c>
      <c r="J2436" s="792" t="s">
        <v>553</v>
      </c>
    </row>
    <row r="2437" spans="1:10">
      <c r="A2437" s="7">
        <v>3</v>
      </c>
      <c r="B2437" s="7">
        <v>3</v>
      </c>
      <c r="C2437" s="7">
        <v>4</v>
      </c>
      <c r="D2437" s="9" t="str">
        <f t="shared" si="237"/>
        <v>Dynan_781_liver__</v>
      </c>
      <c r="E2437" s="9" t="str">
        <f t="shared" si="238"/>
        <v>Dynan_781_liver___"Abnormal"_Block</v>
      </c>
      <c r="F2437" s="7">
        <f t="shared" si="239"/>
        <v>11</v>
      </c>
      <c r="H2437" s="818" t="s">
        <v>545</v>
      </c>
      <c r="I2437" s="792">
        <v>781</v>
      </c>
      <c r="J2437" s="792" t="s">
        <v>549</v>
      </c>
    </row>
    <row r="2438" spans="1:10">
      <c r="A2438" s="7">
        <v>3</v>
      </c>
      <c r="B2438" s="7">
        <v>3</v>
      </c>
      <c r="C2438" s="7">
        <v>4</v>
      </c>
      <c r="D2438" s="9" t="str">
        <f t="shared" si="237"/>
        <v>Dynan_845_tumor__</v>
      </c>
      <c r="E2438" s="9" t="str">
        <f t="shared" si="238"/>
        <v>Dynan_845_tumor___"Abnormal"_Block</v>
      </c>
      <c r="F2438" s="7">
        <f t="shared" si="239"/>
        <v>12</v>
      </c>
      <c r="H2438" s="818" t="s">
        <v>545</v>
      </c>
      <c r="I2438" s="792">
        <v>845</v>
      </c>
      <c r="J2438" s="792" t="s">
        <v>554</v>
      </c>
    </row>
    <row r="2439" spans="1:10">
      <c r="A2439" s="7">
        <v>3</v>
      </c>
      <c r="B2439" s="7">
        <v>3</v>
      </c>
      <c r="C2439" s="7">
        <v>4</v>
      </c>
      <c r="D2439" s="9" t="str">
        <f t="shared" si="237"/>
        <v>Dynan_886_tumor__</v>
      </c>
      <c r="E2439" s="9" t="str">
        <f t="shared" si="238"/>
        <v>Dynan_886_tumor___"Abnormal"_Block</v>
      </c>
      <c r="F2439" s="7">
        <f t="shared" si="239"/>
        <v>13</v>
      </c>
      <c r="H2439" s="818" t="s">
        <v>545</v>
      </c>
      <c r="I2439" s="792">
        <v>886</v>
      </c>
      <c r="J2439" s="792" t="s">
        <v>554</v>
      </c>
    </row>
    <row r="2440" spans="1:10">
      <c r="A2440" s="7">
        <v>3</v>
      </c>
      <c r="B2440" s="7">
        <v>3</v>
      </c>
      <c r="C2440" s="7">
        <v>4</v>
      </c>
      <c r="D2440" s="9" t="str">
        <f t="shared" si="237"/>
        <v>Dynan_895_skin__</v>
      </c>
      <c r="E2440" s="9" t="str">
        <f t="shared" si="238"/>
        <v>Dynan_895_skin___"Abnormal"_Block</v>
      </c>
      <c r="F2440" s="7">
        <f t="shared" si="239"/>
        <v>14</v>
      </c>
      <c r="H2440" s="818" t="s">
        <v>545</v>
      </c>
      <c r="I2440" s="792">
        <v>895</v>
      </c>
      <c r="J2440" s="792" t="s">
        <v>555</v>
      </c>
    </row>
    <row r="2441" spans="1:10">
      <c r="A2441" s="7">
        <v>3</v>
      </c>
      <c r="B2441" s="7">
        <v>3</v>
      </c>
      <c r="C2441" s="7">
        <v>4</v>
      </c>
      <c r="D2441" s="9" t="str">
        <f t="shared" si="237"/>
        <v>Dynan_933_eye__</v>
      </c>
      <c r="E2441" s="9" t="str">
        <f t="shared" si="238"/>
        <v>Dynan_933_eye___"Abnormal"_Block</v>
      </c>
      <c r="F2441" s="7">
        <f t="shared" si="239"/>
        <v>15</v>
      </c>
      <c r="H2441" s="818" t="s">
        <v>545</v>
      </c>
      <c r="I2441" s="806">
        <v>933</v>
      </c>
      <c r="J2441" s="806" t="s">
        <v>556</v>
      </c>
    </row>
    <row r="2442" spans="1:10">
      <c r="A2442" s="7">
        <v>3</v>
      </c>
      <c r="B2442" s="7">
        <v>3</v>
      </c>
      <c r="C2442" s="7">
        <v>4</v>
      </c>
      <c r="D2442" s="9" t="str">
        <f t="shared" si="237"/>
        <v>Dynan_9308_liver__</v>
      </c>
      <c r="E2442" s="9" t="str">
        <f t="shared" si="238"/>
        <v>Dynan_9308_liver___"Abnormal"_Block</v>
      </c>
      <c r="F2442" s="7">
        <f t="shared" si="239"/>
        <v>16</v>
      </c>
      <c r="H2442" s="818" t="s">
        <v>545</v>
      </c>
      <c r="I2442" s="792">
        <v>9308</v>
      </c>
      <c r="J2442" s="792" t="s">
        <v>549</v>
      </c>
    </row>
    <row r="2443" spans="1:10">
      <c r="A2443" s="824" t="s">
        <v>557</v>
      </c>
      <c r="B2443" s="825"/>
      <c r="C2443" s="826"/>
      <c r="D2443" s="788" t="s">
        <v>558</v>
      </c>
      <c r="E2443" s="788" t="s">
        <v>558</v>
      </c>
    </row>
    <row r="2444" spans="1:10">
      <c r="I2444" s="299" t="s">
        <v>559</v>
      </c>
    </row>
    <row r="2445" spans="1:10">
      <c r="A2445" s="7">
        <v>3</v>
      </c>
      <c r="B2445" s="7">
        <v>3</v>
      </c>
      <c r="C2445" s="7">
        <v>5</v>
      </c>
      <c r="D2445" s="9" t="str">
        <f t="shared" ref="D2445:D2455" si="240">"Dynan_"&amp;I2445&amp;"_"&amp;J2445&amp;"_"&amp;L2445&amp;"_"&amp;K2445</f>
        <v>Dynan_728-J12_(looks like jejunum)__</v>
      </c>
      <c r="E2445" s="9" t="str">
        <f t="shared" ref="E2445:E2455" si="241">D2445&amp;"_"&amp;H2445&amp;"_Block"</f>
        <v>Dynan_728-J12_(looks like jejunum)___Positive control_Block</v>
      </c>
      <c r="F2445" s="7">
        <f>1</f>
        <v>1</v>
      </c>
      <c r="H2445" s="818" t="s">
        <v>559</v>
      </c>
      <c r="I2445" s="792" t="s">
        <v>560</v>
      </c>
      <c r="J2445" s="819" t="s">
        <v>561</v>
      </c>
    </row>
    <row r="2446" spans="1:10">
      <c r="A2446" s="7">
        <v>3</v>
      </c>
      <c r="B2446" s="7">
        <v>3</v>
      </c>
      <c r="C2446" s="7">
        <v>5</v>
      </c>
      <c r="D2446" s="9" t="str">
        <f t="shared" si="240"/>
        <v>Dynan_112_left lung__</v>
      </c>
      <c r="E2446" s="9" t="str">
        <f t="shared" si="241"/>
        <v>Dynan_112_left lung___Positive control_Block</v>
      </c>
      <c r="F2446" s="7">
        <f>F2445+1</f>
        <v>2</v>
      </c>
      <c r="H2446" s="818" t="s">
        <v>559</v>
      </c>
      <c r="I2446" s="792">
        <v>112</v>
      </c>
      <c r="J2446" s="792" t="s">
        <v>562</v>
      </c>
    </row>
    <row r="2447" spans="1:10">
      <c r="A2447" s="7">
        <v>3</v>
      </c>
      <c r="B2447" s="7">
        <v>3</v>
      </c>
      <c r="C2447" s="7">
        <v>5</v>
      </c>
      <c r="D2447" s="9" t="str">
        <f t="shared" si="240"/>
        <v>Dynan_112_skin tumor__</v>
      </c>
      <c r="E2447" s="9" t="str">
        <f t="shared" si="241"/>
        <v>Dynan_112_skin tumor___Positive control_Block</v>
      </c>
      <c r="F2447" s="7">
        <f t="shared" ref="F2447:F2455" si="242">F2446+1</f>
        <v>3</v>
      </c>
      <c r="H2447" s="818" t="s">
        <v>559</v>
      </c>
      <c r="I2447" s="792">
        <v>112</v>
      </c>
      <c r="J2447" s="792" t="s">
        <v>563</v>
      </c>
    </row>
    <row r="2448" spans="1:10">
      <c r="A2448" s="7">
        <v>3</v>
      </c>
      <c r="B2448" s="7">
        <v>3</v>
      </c>
      <c r="C2448" s="7">
        <v>5</v>
      </c>
      <c r="D2448" s="9" t="str">
        <f t="shared" si="240"/>
        <v>Dynan_112_brain__</v>
      </c>
      <c r="E2448" s="9" t="str">
        <f t="shared" si="241"/>
        <v>Dynan_112_brain___Positive control_Block</v>
      </c>
      <c r="F2448" s="7">
        <f t="shared" si="242"/>
        <v>4</v>
      </c>
      <c r="H2448" s="818" t="s">
        <v>559</v>
      </c>
      <c r="I2448" s="792">
        <v>112</v>
      </c>
      <c r="J2448" s="792" t="s">
        <v>564</v>
      </c>
    </row>
    <row r="2449" spans="1:11">
      <c r="A2449" s="7">
        <v>3</v>
      </c>
      <c r="B2449" s="7">
        <v>3</v>
      </c>
      <c r="C2449" s="7">
        <v>5</v>
      </c>
      <c r="D2449" s="9" t="str">
        <f t="shared" si="240"/>
        <v>Dynan_112_skin__</v>
      </c>
      <c r="E2449" s="9" t="str">
        <f t="shared" si="241"/>
        <v>Dynan_112_skin___Positive control_Block</v>
      </c>
      <c r="F2449" s="7">
        <f t="shared" si="242"/>
        <v>5</v>
      </c>
      <c r="H2449" s="818" t="s">
        <v>559</v>
      </c>
      <c r="I2449" s="792">
        <v>112</v>
      </c>
      <c r="J2449" s="792" t="s">
        <v>555</v>
      </c>
    </row>
    <row r="2450" spans="1:11">
      <c r="A2450" s="7">
        <v>3</v>
      </c>
      <c r="B2450" s="7">
        <v>3</v>
      </c>
      <c r="C2450" s="7">
        <v>5</v>
      </c>
      <c r="D2450" s="9" t="str">
        <f t="shared" si="240"/>
        <v>Dynan_112_jejunum__</v>
      </c>
      <c r="E2450" s="9" t="str">
        <f t="shared" si="241"/>
        <v>Dynan_112_jejunum___Positive control_Block</v>
      </c>
      <c r="F2450" s="7">
        <f t="shared" si="242"/>
        <v>6</v>
      </c>
      <c r="H2450" s="818" t="s">
        <v>559</v>
      </c>
      <c r="I2450" s="792">
        <v>112</v>
      </c>
      <c r="J2450" s="792" t="s">
        <v>565</v>
      </c>
    </row>
    <row r="2451" spans="1:11">
      <c r="A2451" s="7">
        <v>3</v>
      </c>
      <c r="B2451" s="7">
        <v>3</v>
      </c>
      <c r="C2451" s="7">
        <v>5</v>
      </c>
      <c r="D2451" s="9" t="str">
        <f t="shared" si="240"/>
        <v>Dynan_M199_lung__(=119.13 in numeric nomenclature)</v>
      </c>
      <c r="E2451" s="9" t="str">
        <f t="shared" si="241"/>
        <v>Dynan_M199_lung__(=119.13 in numeric nomenclature)_Positive control_Block</v>
      </c>
      <c r="F2451" s="7">
        <f t="shared" si="242"/>
        <v>7</v>
      </c>
      <c r="H2451" s="818" t="s">
        <v>559</v>
      </c>
      <c r="I2451" s="792" t="s">
        <v>566</v>
      </c>
      <c r="J2451" s="792" t="s">
        <v>567</v>
      </c>
      <c r="K2451" s="3" t="s">
        <v>568</v>
      </c>
    </row>
    <row r="2452" spans="1:11">
      <c r="A2452" s="7">
        <v>3</v>
      </c>
      <c r="B2452" s="7">
        <v>3</v>
      </c>
      <c r="C2452" s="7">
        <v>5</v>
      </c>
      <c r="D2452" s="9" t="str">
        <f t="shared" si="240"/>
        <v>Dynan_M199_brain__</v>
      </c>
      <c r="E2452" s="9" t="str">
        <f t="shared" si="241"/>
        <v>Dynan_M199_brain___Positive control_Block</v>
      </c>
      <c r="F2452" s="7">
        <f t="shared" si="242"/>
        <v>8</v>
      </c>
      <c r="H2452" s="818" t="s">
        <v>559</v>
      </c>
      <c r="I2452" s="792" t="s">
        <v>566</v>
      </c>
      <c r="J2452" s="792" t="s">
        <v>564</v>
      </c>
    </row>
    <row r="2453" spans="1:11">
      <c r="A2453" s="7">
        <v>3</v>
      </c>
      <c r="B2453" s="7">
        <v>3</v>
      </c>
      <c r="C2453" s="7">
        <v>5</v>
      </c>
      <c r="D2453" s="9" t="str">
        <f t="shared" si="240"/>
        <v>Dynan_M199_liver__</v>
      </c>
      <c r="E2453" s="9" t="str">
        <f t="shared" si="241"/>
        <v>Dynan_M199_liver___Positive control_Block</v>
      </c>
      <c r="F2453" s="7">
        <f t="shared" si="242"/>
        <v>9</v>
      </c>
      <c r="H2453" s="818" t="s">
        <v>559</v>
      </c>
      <c r="I2453" s="792" t="s">
        <v>566</v>
      </c>
      <c r="J2453" s="792" t="s">
        <v>549</v>
      </c>
    </row>
    <row r="2454" spans="1:11">
      <c r="A2454" s="7">
        <v>3</v>
      </c>
      <c r="B2454" s="7">
        <v>3</v>
      </c>
      <c r="C2454" s="7">
        <v>5</v>
      </c>
      <c r="D2454" s="9" t="str">
        <f t="shared" si="240"/>
        <v>Dynan_M199_jejunum__</v>
      </c>
      <c r="E2454" s="9" t="str">
        <f t="shared" si="241"/>
        <v>Dynan_M199_jejunum___Positive control_Block</v>
      </c>
      <c r="F2454" s="7">
        <f t="shared" si="242"/>
        <v>10</v>
      </c>
      <c r="H2454" s="818" t="s">
        <v>559</v>
      </c>
      <c r="I2454" s="792" t="s">
        <v>566</v>
      </c>
      <c r="J2454" s="792" t="s">
        <v>565</v>
      </c>
    </row>
    <row r="2455" spans="1:11">
      <c r="A2455" s="7">
        <v>3</v>
      </c>
      <c r="B2455" s="7">
        <v>3</v>
      </c>
      <c r="C2455" s="7">
        <v>5</v>
      </c>
      <c r="D2455" s="9" t="str">
        <f t="shared" si="240"/>
        <v>Dynan_M103_unknown_tissue__</v>
      </c>
      <c r="E2455" s="9" t="str">
        <f t="shared" si="241"/>
        <v>Dynan_M103_unknown_tissue___Positive control_Block</v>
      </c>
      <c r="F2455" s="7">
        <f t="shared" si="242"/>
        <v>11</v>
      </c>
      <c r="H2455" s="818" t="s">
        <v>559</v>
      </c>
      <c r="I2455" s="792" t="s">
        <v>569</v>
      </c>
      <c r="J2455" s="792" t="s">
        <v>570</v>
      </c>
    </row>
    <row r="2456" spans="1:11">
      <c r="A2456" s="824" t="s">
        <v>571</v>
      </c>
      <c r="B2456" s="825"/>
      <c r="C2456" s="826"/>
      <c r="D2456" s="788" t="s">
        <v>572</v>
      </c>
      <c r="E2456" s="788" t="s">
        <v>572</v>
      </c>
    </row>
    <row r="2457" spans="1:11">
      <c r="I2457" s="299" t="s">
        <v>573</v>
      </c>
    </row>
    <row r="2458" spans="1:11">
      <c r="A2458" s="7">
        <v>3</v>
      </c>
      <c r="B2458" s="7">
        <v>3</v>
      </c>
      <c r="C2458" s="7">
        <v>6</v>
      </c>
      <c r="D2458" s="9" t="str">
        <f>"Dynan_"&amp;I2458&amp;"_"&amp;J2458&amp;"_"&amp;L2458&amp;"_"&amp;K2458</f>
        <v>Dynan_N1_ (breeders used for  necropsy training)__</v>
      </c>
      <c r="E2458" s="9" t="str">
        <f>D2458&amp;"_"&amp;H2458&amp;"_Block"</f>
        <v>Dynan_N1_ (breeders used for  necropsy training)___Normal_Block</v>
      </c>
      <c r="F2458" s="7">
        <f>1</f>
        <v>1</v>
      </c>
      <c r="H2458" s="818" t="s">
        <v>573</v>
      </c>
      <c r="I2458" s="792" t="s">
        <v>574</v>
      </c>
      <c r="J2458" s="819" t="s">
        <v>575</v>
      </c>
    </row>
    <row r="2459" spans="1:11">
      <c r="A2459" s="7">
        <v>3</v>
      </c>
      <c r="B2459" s="7">
        <v>3</v>
      </c>
      <c r="C2459" s="7">
        <v>6</v>
      </c>
      <c r="D2459" s="9" t="str">
        <f>"Dynan_"&amp;I2459&amp;"_"&amp;J2459&amp;"_"&amp;L2459&amp;"_"&amp;K2459</f>
        <v>Dynan_N2___</v>
      </c>
      <c r="E2459" s="9" t="str">
        <f>D2459&amp;"_"&amp;H2459&amp;"_Block"</f>
        <v>Dynan_N2____Normal_Block</v>
      </c>
      <c r="F2459" s="7">
        <f>F2458+1</f>
        <v>2</v>
      </c>
      <c r="H2459" s="818" t="s">
        <v>573</v>
      </c>
      <c r="I2459" s="792" t="s">
        <v>576</v>
      </c>
      <c r="J2459" s="792"/>
    </row>
    <row r="2460" spans="1:11">
      <c r="A2460" s="7">
        <v>3</v>
      </c>
      <c r="B2460" s="7">
        <v>3</v>
      </c>
      <c r="C2460" s="7">
        <v>6</v>
      </c>
      <c r="D2460" s="9" t="str">
        <f>"Dynan_"&amp;I2460&amp;"_"&amp;J2460&amp;"_"&amp;L2460&amp;"_"&amp;K2460</f>
        <v>Dynan_N3___</v>
      </c>
      <c r="E2460" s="9" t="str">
        <f>D2460&amp;"_"&amp;H2460&amp;"_Block"</f>
        <v>Dynan_N3____Normal_Block</v>
      </c>
      <c r="F2460" s="7">
        <f>F2459+1</f>
        <v>3</v>
      </c>
      <c r="H2460" s="818" t="s">
        <v>573</v>
      </c>
      <c r="I2460" s="792" t="s">
        <v>577</v>
      </c>
      <c r="J2460" s="792"/>
    </row>
    <row r="2461" spans="1:11">
      <c r="A2461" s="7">
        <v>3</v>
      </c>
      <c r="B2461" s="7">
        <v>3</v>
      </c>
      <c r="C2461" s="7">
        <v>6</v>
      </c>
      <c r="D2461" s="9" t="str">
        <f>"Dynan_"&amp;I2461&amp;"_"&amp;J2461&amp;"_"&amp;L2461&amp;"_"&amp;K2461</f>
        <v>Dynan_N13___</v>
      </c>
      <c r="E2461" s="9" t="str">
        <f>D2461&amp;"_"&amp;H2461&amp;"_Block"</f>
        <v>Dynan_N13____Normal_Block</v>
      </c>
      <c r="F2461" s="7">
        <f>F2460+1</f>
        <v>4</v>
      </c>
      <c r="H2461" s="818" t="s">
        <v>573</v>
      </c>
      <c r="I2461" s="792" t="s">
        <v>578</v>
      </c>
      <c r="J2461" s="792"/>
    </row>
    <row r="2462" spans="1:11">
      <c r="A2462" s="824" t="s">
        <v>579</v>
      </c>
      <c r="B2462" s="825"/>
      <c r="C2462" s="826"/>
      <c r="D2462" s="788" t="s">
        <v>580</v>
      </c>
      <c r="E2462" s="788" t="s">
        <v>580</v>
      </c>
    </row>
  </sheetData>
  <autoFilter ref="K2:AB2308" xr:uid="{00000000-0001-0000-0000-000000000000}"/>
  <mergeCells count="4170">
    <mergeCell ref="A2397:C2397"/>
    <mergeCell ref="A2400:C2400"/>
    <mergeCell ref="A2425:C2425"/>
    <mergeCell ref="A2443:C2443"/>
    <mergeCell ref="A2456:C2456"/>
    <mergeCell ref="A2462:C2462"/>
    <mergeCell ref="A2337:C2337"/>
    <mergeCell ref="A2349:C2349"/>
    <mergeCell ref="A2362:C2362"/>
    <mergeCell ref="A2375:C2375"/>
    <mergeCell ref="A2382:C2382"/>
    <mergeCell ref="A2389:C2389"/>
    <mergeCell ref="A2305:C2305"/>
    <mergeCell ref="A2306:C2306"/>
    <mergeCell ref="A2314:C2314"/>
    <mergeCell ref="A2318:C2318"/>
    <mergeCell ref="A2323:C2323"/>
    <mergeCell ref="A2330:C2330"/>
    <mergeCell ref="A2047:C2047"/>
    <mergeCell ref="A2054:C2054"/>
    <mergeCell ref="A2062:C2062"/>
    <mergeCell ref="A2069:C2069"/>
    <mergeCell ref="A2076:C2076"/>
    <mergeCell ref="A2083:C2083"/>
    <mergeCell ref="A1801:C1801"/>
    <mergeCell ref="A1808:C1808"/>
    <mergeCell ref="A2024:C2024"/>
    <mergeCell ref="A2025:C2025"/>
    <mergeCell ref="A2033:C2033"/>
    <mergeCell ref="A2040:C2040"/>
    <mergeCell ref="XET1435:XEV1435"/>
    <mergeCell ref="XEX1435:XEZ1435"/>
    <mergeCell ref="A1559:C1559"/>
    <mergeCell ref="A1775:C1775"/>
    <mergeCell ref="A1783:C1783"/>
    <mergeCell ref="A1790:C1790"/>
    <mergeCell ref="XDV1435:XDX1435"/>
    <mergeCell ref="XDZ1435:XEB1435"/>
    <mergeCell ref="XED1435:XEF1435"/>
    <mergeCell ref="XEH1435:XEJ1435"/>
    <mergeCell ref="XEL1435:XEN1435"/>
    <mergeCell ref="XEP1435:XER1435"/>
    <mergeCell ref="XCX1435:XCZ1435"/>
    <mergeCell ref="XDB1435:XDD1435"/>
    <mergeCell ref="XDF1435:XDH1435"/>
    <mergeCell ref="XDJ1435:XDL1435"/>
    <mergeCell ref="XDN1435:XDP1435"/>
    <mergeCell ref="XDR1435:XDT1435"/>
    <mergeCell ref="XBZ1435:XCB1435"/>
    <mergeCell ref="XCD1435:XCF1435"/>
    <mergeCell ref="XCH1435:XCJ1435"/>
    <mergeCell ref="XCL1435:XCN1435"/>
    <mergeCell ref="XCP1435:XCR1435"/>
    <mergeCell ref="XCT1435:XCV1435"/>
    <mergeCell ref="XBB1435:XBD1435"/>
    <mergeCell ref="XBF1435:XBH1435"/>
    <mergeCell ref="XBJ1435:XBL1435"/>
    <mergeCell ref="XBN1435:XBP1435"/>
    <mergeCell ref="XBR1435:XBT1435"/>
    <mergeCell ref="XBV1435:XBX1435"/>
    <mergeCell ref="XAD1435:XAF1435"/>
    <mergeCell ref="XAH1435:XAJ1435"/>
    <mergeCell ref="XAL1435:XAN1435"/>
    <mergeCell ref="XAP1435:XAR1435"/>
    <mergeCell ref="XAT1435:XAV1435"/>
    <mergeCell ref="XAX1435:XAZ1435"/>
    <mergeCell ref="WZF1435:WZH1435"/>
    <mergeCell ref="WZJ1435:WZL1435"/>
    <mergeCell ref="WZN1435:WZP1435"/>
    <mergeCell ref="WZR1435:WZT1435"/>
    <mergeCell ref="WZV1435:WZX1435"/>
    <mergeCell ref="WZZ1435:XAB1435"/>
    <mergeCell ref="WYH1435:WYJ1435"/>
    <mergeCell ref="WYL1435:WYN1435"/>
    <mergeCell ref="WYP1435:WYR1435"/>
    <mergeCell ref="WYT1435:WYV1435"/>
    <mergeCell ref="WYX1435:WYZ1435"/>
    <mergeCell ref="WZB1435:WZD1435"/>
    <mergeCell ref="WXJ1435:WXL1435"/>
    <mergeCell ref="WXN1435:WXP1435"/>
    <mergeCell ref="WXR1435:WXT1435"/>
    <mergeCell ref="WXV1435:WXX1435"/>
    <mergeCell ref="WXZ1435:WYB1435"/>
    <mergeCell ref="WYD1435:WYF1435"/>
    <mergeCell ref="WWL1435:WWN1435"/>
    <mergeCell ref="WWP1435:WWR1435"/>
    <mergeCell ref="WWT1435:WWV1435"/>
    <mergeCell ref="WWX1435:WWZ1435"/>
    <mergeCell ref="WXB1435:WXD1435"/>
    <mergeCell ref="WXF1435:WXH1435"/>
    <mergeCell ref="WVN1435:WVP1435"/>
    <mergeCell ref="WVR1435:WVT1435"/>
    <mergeCell ref="WVV1435:WVX1435"/>
    <mergeCell ref="WVZ1435:WWB1435"/>
    <mergeCell ref="WWD1435:WWF1435"/>
    <mergeCell ref="WWH1435:WWJ1435"/>
    <mergeCell ref="WUP1435:WUR1435"/>
    <mergeCell ref="WUT1435:WUV1435"/>
    <mergeCell ref="WUX1435:WUZ1435"/>
    <mergeCell ref="WVB1435:WVD1435"/>
    <mergeCell ref="WVF1435:WVH1435"/>
    <mergeCell ref="WVJ1435:WVL1435"/>
    <mergeCell ref="WTR1435:WTT1435"/>
    <mergeCell ref="WTV1435:WTX1435"/>
    <mergeCell ref="WTZ1435:WUB1435"/>
    <mergeCell ref="WUD1435:WUF1435"/>
    <mergeCell ref="WUH1435:WUJ1435"/>
    <mergeCell ref="WUL1435:WUN1435"/>
    <mergeCell ref="WST1435:WSV1435"/>
    <mergeCell ref="WSX1435:WSZ1435"/>
    <mergeCell ref="WTB1435:WTD1435"/>
    <mergeCell ref="WTF1435:WTH1435"/>
    <mergeCell ref="WTJ1435:WTL1435"/>
    <mergeCell ref="WTN1435:WTP1435"/>
    <mergeCell ref="WRV1435:WRX1435"/>
    <mergeCell ref="WRZ1435:WSB1435"/>
    <mergeCell ref="WSD1435:WSF1435"/>
    <mergeCell ref="WSH1435:WSJ1435"/>
    <mergeCell ref="WSL1435:WSN1435"/>
    <mergeCell ref="WSP1435:WSR1435"/>
    <mergeCell ref="WQX1435:WQZ1435"/>
    <mergeCell ref="WRB1435:WRD1435"/>
    <mergeCell ref="WRF1435:WRH1435"/>
    <mergeCell ref="WRJ1435:WRL1435"/>
    <mergeCell ref="WRN1435:WRP1435"/>
    <mergeCell ref="WRR1435:WRT1435"/>
    <mergeCell ref="WPZ1435:WQB1435"/>
    <mergeCell ref="WQD1435:WQF1435"/>
    <mergeCell ref="WQH1435:WQJ1435"/>
    <mergeCell ref="WQL1435:WQN1435"/>
    <mergeCell ref="WQP1435:WQR1435"/>
    <mergeCell ref="WQT1435:WQV1435"/>
    <mergeCell ref="WPB1435:WPD1435"/>
    <mergeCell ref="WPF1435:WPH1435"/>
    <mergeCell ref="WPJ1435:WPL1435"/>
    <mergeCell ref="WPN1435:WPP1435"/>
    <mergeCell ref="WPR1435:WPT1435"/>
    <mergeCell ref="WPV1435:WPX1435"/>
    <mergeCell ref="WOD1435:WOF1435"/>
    <mergeCell ref="WOH1435:WOJ1435"/>
    <mergeCell ref="WOL1435:WON1435"/>
    <mergeCell ref="WOP1435:WOR1435"/>
    <mergeCell ref="WOT1435:WOV1435"/>
    <mergeCell ref="WOX1435:WOZ1435"/>
    <mergeCell ref="WNF1435:WNH1435"/>
    <mergeCell ref="WNJ1435:WNL1435"/>
    <mergeCell ref="WNN1435:WNP1435"/>
    <mergeCell ref="WNR1435:WNT1435"/>
    <mergeCell ref="WNV1435:WNX1435"/>
    <mergeCell ref="WNZ1435:WOB1435"/>
    <mergeCell ref="WMH1435:WMJ1435"/>
    <mergeCell ref="WML1435:WMN1435"/>
    <mergeCell ref="WMP1435:WMR1435"/>
    <mergeCell ref="WMT1435:WMV1435"/>
    <mergeCell ref="WMX1435:WMZ1435"/>
    <mergeCell ref="WNB1435:WND1435"/>
    <mergeCell ref="WLJ1435:WLL1435"/>
    <mergeCell ref="WLN1435:WLP1435"/>
    <mergeCell ref="WLR1435:WLT1435"/>
    <mergeCell ref="WLV1435:WLX1435"/>
    <mergeCell ref="WLZ1435:WMB1435"/>
    <mergeCell ref="WMD1435:WMF1435"/>
    <mergeCell ref="WKL1435:WKN1435"/>
    <mergeCell ref="WKP1435:WKR1435"/>
    <mergeCell ref="WKT1435:WKV1435"/>
    <mergeCell ref="WKX1435:WKZ1435"/>
    <mergeCell ref="WLB1435:WLD1435"/>
    <mergeCell ref="WLF1435:WLH1435"/>
    <mergeCell ref="WJN1435:WJP1435"/>
    <mergeCell ref="WJR1435:WJT1435"/>
    <mergeCell ref="WJV1435:WJX1435"/>
    <mergeCell ref="WJZ1435:WKB1435"/>
    <mergeCell ref="WKD1435:WKF1435"/>
    <mergeCell ref="WKH1435:WKJ1435"/>
    <mergeCell ref="WIP1435:WIR1435"/>
    <mergeCell ref="WIT1435:WIV1435"/>
    <mergeCell ref="WIX1435:WIZ1435"/>
    <mergeCell ref="WJB1435:WJD1435"/>
    <mergeCell ref="WJF1435:WJH1435"/>
    <mergeCell ref="WJJ1435:WJL1435"/>
    <mergeCell ref="WHR1435:WHT1435"/>
    <mergeCell ref="WHV1435:WHX1435"/>
    <mergeCell ref="WHZ1435:WIB1435"/>
    <mergeCell ref="WID1435:WIF1435"/>
    <mergeCell ref="WIH1435:WIJ1435"/>
    <mergeCell ref="WIL1435:WIN1435"/>
    <mergeCell ref="WGT1435:WGV1435"/>
    <mergeCell ref="WGX1435:WGZ1435"/>
    <mergeCell ref="WHB1435:WHD1435"/>
    <mergeCell ref="WHF1435:WHH1435"/>
    <mergeCell ref="WHJ1435:WHL1435"/>
    <mergeCell ref="WHN1435:WHP1435"/>
    <mergeCell ref="WFV1435:WFX1435"/>
    <mergeCell ref="WFZ1435:WGB1435"/>
    <mergeCell ref="WGD1435:WGF1435"/>
    <mergeCell ref="WGH1435:WGJ1435"/>
    <mergeCell ref="WGL1435:WGN1435"/>
    <mergeCell ref="WGP1435:WGR1435"/>
    <mergeCell ref="WEX1435:WEZ1435"/>
    <mergeCell ref="WFB1435:WFD1435"/>
    <mergeCell ref="WFF1435:WFH1435"/>
    <mergeCell ref="WFJ1435:WFL1435"/>
    <mergeCell ref="WFN1435:WFP1435"/>
    <mergeCell ref="WFR1435:WFT1435"/>
    <mergeCell ref="WDZ1435:WEB1435"/>
    <mergeCell ref="WED1435:WEF1435"/>
    <mergeCell ref="WEH1435:WEJ1435"/>
    <mergeCell ref="WEL1435:WEN1435"/>
    <mergeCell ref="WEP1435:WER1435"/>
    <mergeCell ref="WET1435:WEV1435"/>
    <mergeCell ref="WDB1435:WDD1435"/>
    <mergeCell ref="WDF1435:WDH1435"/>
    <mergeCell ref="WDJ1435:WDL1435"/>
    <mergeCell ref="WDN1435:WDP1435"/>
    <mergeCell ref="WDR1435:WDT1435"/>
    <mergeCell ref="WDV1435:WDX1435"/>
    <mergeCell ref="WCD1435:WCF1435"/>
    <mergeCell ref="WCH1435:WCJ1435"/>
    <mergeCell ref="WCL1435:WCN1435"/>
    <mergeCell ref="WCP1435:WCR1435"/>
    <mergeCell ref="WCT1435:WCV1435"/>
    <mergeCell ref="WCX1435:WCZ1435"/>
    <mergeCell ref="WBF1435:WBH1435"/>
    <mergeCell ref="WBJ1435:WBL1435"/>
    <mergeCell ref="WBN1435:WBP1435"/>
    <mergeCell ref="WBR1435:WBT1435"/>
    <mergeCell ref="WBV1435:WBX1435"/>
    <mergeCell ref="WBZ1435:WCB1435"/>
    <mergeCell ref="WAH1435:WAJ1435"/>
    <mergeCell ref="WAL1435:WAN1435"/>
    <mergeCell ref="WAP1435:WAR1435"/>
    <mergeCell ref="WAT1435:WAV1435"/>
    <mergeCell ref="WAX1435:WAZ1435"/>
    <mergeCell ref="WBB1435:WBD1435"/>
    <mergeCell ref="VZJ1435:VZL1435"/>
    <mergeCell ref="VZN1435:VZP1435"/>
    <mergeCell ref="VZR1435:VZT1435"/>
    <mergeCell ref="VZV1435:VZX1435"/>
    <mergeCell ref="VZZ1435:WAB1435"/>
    <mergeCell ref="WAD1435:WAF1435"/>
    <mergeCell ref="VYL1435:VYN1435"/>
    <mergeCell ref="VYP1435:VYR1435"/>
    <mergeCell ref="VYT1435:VYV1435"/>
    <mergeCell ref="VYX1435:VYZ1435"/>
    <mergeCell ref="VZB1435:VZD1435"/>
    <mergeCell ref="VZF1435:VZH1435"/>
    <mergeCell ref="VXN1435:VXP1435"/>
    <mergeCell ref="VXR1435:VXT1435"/>
    <mergeCell ref="VXV1435:VXX1435"/>
    <mergeCell ref="VXZ1435:VYB1435"/>
    <mergeCell ref="VYD1435:VYF1435"/>
    <mergeCell ref="VYH1435:VYJ1435"/>
    <mergeCell ref="VWP1435:VWR1435"/>
    <mergeCell ref="VWT1435:VWV1435"/>
    <mergeCell ref="VWX1435:VWZ1435"/>
    <mergeCell ref="VXB1435:VXD1435"/>
    <mergeCell ref="VXF1435:VXH1435"/>
    <mergeCell ref="VXJ1435:VXL1435"/>
    <mergeCell ref="VVR1435:VVT1435"/>
    <mergeCell ref="VVV1435:VVX1435"/>
    <mergeCell ref="VVZ1435:VWB1435"/>
    <mergeCell ref="VWD1435:VWF1435"/>
    <mergeCell ref="VWH1435:VWJ1435"/>
    <mergeCell ref="VWL1435:VWN1435"/>
    <mergeCell ref="VUT1435:VUV1435"/>
    <mergeCell ref="VUX1435:VUZ1435"/>
    <mergeCell ref="VVB1435:VVD1435"/>
    <mergeCell ref="VVF1435:VVH1435"/>
    <mergeCell ref="VVJ1435:VVL1435"/>
    <mergeCell ref="VVN1435:VVP1435"/>
    <mergeCell ref="VTV1435:VTX1435"/>
    <mergeCell ref="VTZ1435:VUB1435"/>
    <mergeCell ref="VUD1435:VUF1435"/>
    <mergeCell ref="VUH1435:VUJ1435"/>
    <mergeCell ref="VUL1435:VUN1435"/>
    <mergeCell ref="VUP1435:VUR1435"/>
    <mergeCell ref="VSX1435:VSZ1435"/>
    <mergeCell ref="VTB1435:VTD1435"/>
    <mergeCell ref="VTF1435:VTH1435"/>
    <mergeCell ref="VTJ1435:VTL1435"/>
    <mergeCell ref="VTN1435:VTP1435"/>
    <mergeCell ref="VTR1435:VTT1435"/>
    <mergeCell ref="VRZ1435:VSB1435"/>
    <mergeCell ref="VSD1435:VSF1435"/>
    <mergeCell ref="VSH1435:VSJ1435"/>
    <mergeCell ref="VSL1435:VSN1435"/>
    <mergeCell ref="VSP1435:VSR1435"/>
    <mergeCell ref="VST1435:VSV1435"/>
    <mergeCell ref="VRB1435:VRD1435"/>
    <mergeCell ref="VRF1435:VRH1435"/>
    <mergeCell ref="VRJ1435:VRL1435"/>
    <mergeCell ref="VRN1435:VRP1435"/>
    <mergeCell ref="VRR1435:VRT1435"/>
    <mergeCell ref="VRV1435:VRX1435"/>
    <mergeCell ref="VQD1435:VQF1435"/>
    <mergeCell ref="VQH1435:VQJ1435"/>
    <mergeCell ref="VQL1435:VQN1435"/>
    <mergeCell ref="VQP1435:VQR1435"/>
    <mergeCell ref="VQT1435:VQV1435"/>
    <mergeCell ref="VQX1435:VQZ1435"/>
    <mergeCell ref="VPF1435:VPH1435"/>
    <mergeCell ref="VPJ1435:VPL1435"/>
    <mergeCell ref="VPN1435:VPP1435"/>
    <mergeCell ref="VPR1435:VPT1435"/>
    <mergeCell ref="VPV1435:VPX1435"/>
    <mergeCell ref="VPZ1435:VQB1435"/>
    <mergeCell ref="VOH1435:VOJ1435"/>
    <mergeCell ref="VOL1435:VON1435"/>
    <mergeCell ref="VOP1435:VOR1435"/>
    <mergeCell ref="VOT1435:VOV1435"/>
    <mergeCell ref="VOX1435:VOZ1435"/>
    <mergeCell ref="VPB1435:VPD1435"/>
    <mergeCell ref="VNJ1435:VNL1435"/>
    <mergeCell ref="VNN1435:VNP1435"/>
    <mergeCell ref="VNR1435:VNT1435"/>
    <mergeCell ref="VNV1435:VNX1435"/>
    <mergeCell ref="VNZ1435:VOB1435"/>
    <mergeCell ref="VOD1435:VOF1435"/>
    <mergeCell ref="VML1435:VMN1435"/>
    <mergeCell ref="VMP1435:VMR1435"/>
    <mergeCell ref="VMT1435:VMV1435"/>
    <mergeCell ref="VMX1435:VMZ1435"/>
    <mergeCell ref="VNB1435:VND1435"/>
    <mergeCell ref="VNF1435:VNH1435"/>
    <mergeCell ref="VLN1435:VLP1435"/>
    <mergeCell ref="VLR1435:VLT1435"/>
    <mergeCell ref="VLV1435:VLX1435"/>
    <mergeCell ref="VLZ1435:VMB1435"/>
    <mergeCell ref="VMD1435:VMF1435"/>
    <mergeCell ref="VMH1435:VMJ1435"/>
    <mergeCell ref="VKP1435:VKR1435"/>
    <mergeCell ref="VKT1435:VKV1435"/>
    <mergeCell ref="VKX1435:VKZ1435"/>
    <mergeCell ref="VLB1435:VLD1435"/>
    <mergeCell ref="VLF1435:VLH1435"/>
    <mergeCell ref="VLJ1435:VLL1435"/>
    <mergeCell ref="VJR1435:VJT1435"/>
    <mergeCell ref="VJV1435:VJX1435"/>
    <mergeCell ref="VJZ1435:VKB1435"/>
    <mergeCell ref="VKD1435:VKF1435"/>
    <mergeCell ref="VKH1435:VKJ1435"/>
    <mergeCell ref="VKL1435:VKN1435"/>
    <mergeCell ref="VIT1435:VIV1435"/>
    <mergeCell ref="VIX1435:VIZ1435"/>
    <mergeCell ref="VJB1435:VJD1435"/>
    <mergeCell ref="VJF1435:VJH1435"/>
    <mergeCell ref="VJJ1435:VJL1435"/>
    <mergeCell ref="VJN1435:VJP1435"/>
    <mergeCell ref="VHV1435:VHX1435"/>
    <mergeCell ref="VHZ1435:VIB1435"/>
    <mergeCell ref="VID1435:VIF1435"/>
    <mergeCell ref="VIH1435:VIJ1435"/>
    <mergeCell ref="VIL1435:VIN1435"/>
    <mergeCell ref="VIP1435:VIR1435"/>
    <mergeCell ref="VGX1435:VGZ1435"/>
    <mergeCell ref="VHB1435:VHD1435"/>
    <mergeCell ref="VHF1435:VHH1435"/>
    <mergeCell ref="VHJ1435:VHL1435"/>
    <mergeCell ref="VHN1435:VHP1435"/>
    <mergeCell ref="VHR1435:VHT1435"/>
    <mergeCell ref="VFZ1435:VGB1435"/>
    <mergeCell ref="VGD1435:VGF1435"/>
    <mergeCell ref="VGH1435:VGJ1435"/>
    <mergeCell ref="VGL1435:VGN1435"/>
    <mergeCell ref="VGP1435:VGR1435"/>
    <mergeCell ref="VGT1435:VGV1435"/>
    <mergeCell ref="VFB1435:VFD1435"/>
    <mergeCell ref="VFF1435:VFH1435"/>
    <mergeCell ref="VFJ1435:VFL1435"/>
    <mergeCell ref="VFN1435:VFP1435"/>
    <mergeCell ref="VFR1435:VFT1435"/>
    <mergeCell ref="VFV1435:VFX1435"/>
    <mergeCell ref="VED1435:VEF1435"/>
    <mergeCell ref="VEH1435:VEJ1435"/>
    <mergeCell ref="VEL1435:VEN1435"/>
    <mergeCell ref="VEP1435:VER1435"/>
    <mergeCell ref="VET1435:VEV1435"/>
    <mergeCell ref="VEX1435:VEZ1435"/>
    <mergeCell ref="VDF1435:VDH1435"/>
    <mergeCell ref="VDJ1435:VDL1435"/>
    <mergeCell ref="VDN1435:VDP1435"/>
    <mergeCell ref="VDR1435:VDT1435"/>
    <mergeCell ref="VDV1435:VDX1435"/>
    <mergeCell ref="VDZ1435:VEB1435"/>
    <mergeCell ref="VCH1435:VCJ1435"/>
    <mergeCell ref="VCL1435:VCN1435"/>
    <mergeCell ref="VCP1435:VCR1435"/>
    <mergeCell ref="VCT1435:VCV1435"/>
    <mergeCell ref="VCX1435:VCZ1435"/>
    <mergeCell ref="VDB1435:VDD1435"/>
    <mergeCell ref="VBJ1435:VBL1435"/>
    <mergeCell ref="VBN1435:VBP1435"/>
    <mergeCell ref="VBR1435:VBT1435"/>
    <mergeCell ref="VBV1435:VBX1435"/>
    <mergeCell ref="VBZ1435:VCB1435"/>
    <mergeCell ref="VCD1435:VCF1435"/>
    <mergeCell ref="VAL1435:VAN1435"/>
    <mergeCell ref="VAP1435:VAR1435"/>
    <mergeCell ref="VAT1435:VAV1435"/>
    <mergeCell ref="VAX1435:VAZ1435"/>
    <mergeCell ref="VBB1435:VBD1435"/>
    <mergeCell ref="VBF1435:VBH1435"/>
    <mergeCell ref="UZN1435:UZP1435"/>
    <mergeCell ref="UZR1435:UZT1435"/>
    <mergeCell ref="UZV1435:UZX1435"/>
    <mergeCell ref="UZZ1435:VAB1435"/>
    <mergeCell ref="VAD1435:VAF1435"/>
    <mergeCell ref="VAH1435:VAJ1435"/>
    <mergeCell ref="UYP1435:UYR1435"/>
    <mergeCell ref="UYT1435:UYV1435"/>
    <mergeCell ref="UYX1435:UYZ1435"/>
    <mergeCell ref="UZB1435:UZD1435"/>
    <mergeCell ref="UZF1435:UZH1435"/>
    <mergeCell ref="UZJ1435:UZL1435"/>
    <mergeCell ref="UXR1435:UXT1435"/>
    <mergeCell ref="UXV1435:UXX1435"/>
    <mergeCell ref="UXZ1435:UYB1435"/>
    <mergeCell ref="UYD1435:UYF1435"/>
    <mergeCell ref="UYH1435:UYJ1435"/>
    <mergeCell ref="UYL1435:UYN1435"/>
    <mergeCell ref="UWT1435:UWV1435"/>
    <mergeCell ref="UWX1435:UWZ1435"/>
    <mergeCell ref="UXB1435:UXD1435"/>
    <mergeCell ref="UXF1435:UXH1435"/>
    <mergeCell ref="UXJ1435:UXL1435"/>
    <mergeCell ref="UXN1435:UXP1435"/>
    <mergeCell ref="UVV1435:UVX1435"/>
    <mergeCell ref="UVZ1435:UWB1435"/>
    <mergeCell ref="UWD1435:UWF1435"/>
    <mergeCell ref="UWH1435:UWJ1435"/>
    <mergeCell ref="UWL1435:UWN1435"/>
    <mergeCell ref="UWP1435:UWR1435"/>
    <mergeCell ref="UUX1435:UUZ1435"/>
    <mergeCell ref="UVB1435:UVD1435"/>
    <mergeCell ref="UVF1435:UVH1435"/>
    <mergeCell ref="UVJ1435:UVL1435"/>
    <mergeCell ref="UVN1435:UVP1435"/>
    <mergeCell ref="UVR1435:UVT1435"/>
    <mergeCell ref="UTZ1435:UUB1435"/>
    <mergeCell ref="UUD1435:UUF1435"/>
    <mergeCell ref="UUH1435:UUJ1435"/>
    <mergeCell ref="UUL1435:UUN1435"/>
    <mergeCell ref="UUP1435:UUR1435"/>
    <mergeCell ref="UUT1435:UUV1435"/>
    <mergeCell ref="UTB1435:UTD1435"/>
    <mergeCell ref="UTF1435:UTH1435"/>
    <mergeCell ref="UTJ1435:UTL1435"/>
    <mergeCell ref="UTN1435:UTP1435"/>
    <mergeCell ref="UTR1435:UTT1435"/>
    <mergeCell ref="UTV1435:UTX1435"/>
    <mergeCell ref="USD1435:USF1435"/>
    <mergeCell ref="USH1435:USJ1435"/>
    <mergeCell ref="USL1435:USN1435"/>
    <mergeCell ref="USP1435:USR1435"/>
    <mergeCell ref="UST1435:USV1435"/>
    <mergeCell ref="USX1435:USZ1435"/>
    <mergeCell ref="URF1435:URH1435"/>
    <mergeCell ref="URJ1435:URL1435"/>
    <mergeCell ref="URN1435:URP1435"/>
    <mergeCell ref="URR1435:URT1435"/>
    <mergeCell ref="URV1435:URX1435"/>
    <mergeCell ref="URZ1435:USB1435"/>
    <mergeCell ref="UQH1435:UQJ1435"/>
    <mergeCell ref="UQL1435:UQN1435"/>
    <mergeCell ref="UQP1435:UQR1435"/>
    <mergeCell ref="UQT1435:UQV1435"/>
    <mergeCell ref="UQX1435:UQZ1435"/>
    <mergeCell ref="URB1435:URD1435"/>
    <mergeCell ref="UPJ1435:UPL1435"/>
    <mergeCell ref="UPN1435:UPP1435"/>
    <mergeCell ref="UPR1435:UPT1435"/>
    <mergeCell ref="UPV1435:UPX1435"/>
    <mergeCell ref="UPZ1435:UQB1435"/>
    <mergeCell ref="UQD1435:UQF1435"/>
    <mergeCell ref="UOL1435:UON1435"/>
    <mergeCell ref="UOP1435:UOR1435"/>
    <mergeCell ref="UOT1435:UOV1435"/>
    <mergeCell ref="UOX1435:UOZ1435"/>
    <mergeCell ref="UPB1435:UPD1435"/>
    <mergeCell ref="UPF1435:UPH1435"/>
    <mergeCell ref="UNN1435:UNP1435"/>
    <mergeCell ref="UNR1435:UNT1435"/>
    <mergeCell ref="UNV1435:UNX1435"/>
    <mergeCell ref="UNZ1435:UOB1435"/>
    <mergeCell ref="UOD1435:UOF1435"/>
    <mergeCell ref="UOH1435:UOJ1435"/>
    <mergeCell ref="UMP1435:UMR1435"/>
    <mergeCell ref="UMT1435:UMV1435"/>
    <mergeCell ref="UMX1435:UMZ1435"/>
    <mergeCell ref="UNB1435:UND1435"/>
    <mergeCell ref="UNF1435:UNH1435"/>
    <mergeCell ref="UNJ1435:UNL1435"/>
    <mergeCell ref="ULR1435:ULT1435"/>
    <mergeCell ref="ULV1435:ULX1435"/>
    <mergeCell ref="ULZ1435:UMB1435"/>
    <mergeCell ref="UMD1435:UMF1435"/>
    <mergeCell ref="UMH1435:UMJ1435"/>
    <mergeCell ref="UML1435:UMN1435"/>
    <mergeCell ref="UKT1435:UKV1435"/>
    <mergeCell ref="UKX1435:UKZ1435"/>
    <mergeCell ref="ULB1435:ULD1435"/>
    <mergeCell ref="ULF1435:ULH1435"/>
    <mergeCell ref="ULJ1435:ULL1435"/>
    <mergeCell ref="ULN1435:ULP1435"/>
    <mergeCell ref="UJV1435:UJX1435"/>
    <mergeCell ref="UJZ1435:UKB1435"/>
    <mergeCell ref="UKD1435:UKF1435"/>
    <mergeCell ref="UKH1435:UKJ1435"/>
    <mergeCell ref="UKL1435:UKN1435"/>
    <mergeCell ref="UKP1435:UKR1435"/>
    <mergeCell ref="UIX1435:UIZ1435"/>
    <mergeCell ref="UJB1435:UJD1435"/>
    <mergeCell ref="UJF1435:UJH1435"/>
    <mergeCell ref="UJJ1435:UJL1435"/>
    <mergeCell ref="UJN1435:UJP1435"/>
    <mergeCell ref="UJR1435:UJT1435"/>
    <mergeCell ref="UHZ1435:UIB1435"/>
    <mergeCell ref="UID1435:UIF1435"/>
    <mergeCell ref="UIH1435:UIJ1435"/>
    <mergeCell ref="UIL1435:UIN1435"/>
    <mergeCell ref="UIP1435:UIR1435"/>
    <mergeCell ref="UIT1435:UIV1435"/>
    <mergeCell ref="UHB1435:UHD1435"/>
    <mergeCell ref="UHF1435:UHH1435"/>
    <mergeCell ref="UHJ1435:UHL1435"/>
    <mergeCell ref="UHN1435:UHP1435"/>
    <mergeCell ref="UHR1435:UHT1435"/>
    <mergeCell ref="UHV1435:UHX1435"/>
    <mergeCell ref="UGD1435:UGF1435"/>
    <mergeCell ref="UGH1435:UGJ1435"/>
    <mergeCell ref="UGL1435:UGN1435"/>
    <mergeCell ref="UGP1435:UGR1435"/>
    <mergeCell ref="UGT1435:UGV1435"/>
    <mergeCell ref="UGX1435:UGZ1435"/>
    <mergeCell ref="UFF1435:UFH1435"/>
    <mergeCell ref="UFJ1435:UFL1435"/>
    <mergeCell ref="UFN1435:UFP1435"/>
    <mergeCell ref="UFR1435:UFT1435"/>
    <mergeCell ref="UFV1435:UFX1435"/>
    <mergeCell ref="UFZ1435:UGB1435"/>
    <mergeCell ref="UEH1435:UEJ1435"/>
    <mergeCell ref="UEL1435:UEN1435"/>
    <mergeCell ref="UEP1435:UER1435"/>
    <mergeCell ref="UET1435:UEV1435"/>
    <mergeCell ref="UEX1435:UEZ1435"/>
    <mergeCell ref="UFB1435:UFD1435"/>
    <mergeCell ref="UDJ1435:UDL1435"/>
    <mergeCell ref="UDN1435:UDP1435"/>
    <mergeCell ref="UDR1435:UDT1435"/>
    <mergeCell ref="UDV1435:UDX1435"/>
    <mergeCell ref="UDZ1435:UEB1435"/>
    <mergeCell ref="UED1435:UEF1435"/>
    <mergeCell ref="UCL1435:UCN1435"/>
    <mergeCell ref="UCP1435:UCR1435"/>
    <mergeCell ref="UCT1435:UCV1435"/>
    <mergeCell ref="UCX1435:UCZ1435"/>
    <mergeCell ref="UDB1435:UDD1435"/>
    <mergeCell ref="UDF1435:UDH1435"/>
    <mergeCell ref="UBN1435:UBP1435"/>
    <mergeCell ref="UBR1435:UBT1435"/>
    <mergeCell ref="UBV1435:UBX1435"/>
    <mergeCell ref="UBZ1435:UCB1435"/>
    <mergeCell ref="UCD1435:UCF1435"/>
    <mergeCell ref="UCH1435:UCJ1435"/>
    <mergeCell ref="UAP1435:UAR1435"/>
    <mergeCell ref="UAT1435:UAV1435"/>
    <mergeCell ref="UAX1435:UAZ1435"/>
    <mergeCell ref="UBB1435:UBD1435"/>
    <mergeCell ref="UBF1435:UBH1435"/>
    <mergeCell ref="UBJ1435:UBL1435"/>
    <mergeCell ref="TZR1435:TZT1435"/>
    <mergeCell ref="TZV1435:TZX1435"/>
    <mergeCell ref="TZZ1435:UAB1435"/>
    <mergeCell ref="UAD1435:UAF1435"/>
    <mergeCell ref="UAH1435:UAJ1435"/>
    <mergeCell ref="UAL1435:UAN1435"/>
    <mergeCell ref="TYT1435:TYV1435"/>
    <mergeCell ref="TYX1435:TYZ1435"/>
    <mergeCell ref="TZB1435:TZD1435"/>
    <mergeCell ref="TZF1435:TZH1435"/>
    <mergeCell ref="TZJ1435:TZL1435"/>
    <mergeCell ref="TZN1435:TZP1435"/>
    <mergeCell ref="TXV1435:TXX1435"/>
    <mergeCell ref="TXZ1435:TYB1435"/>
    <mergeCell ref="TYD1435:TYF1435"/>
    <mergeCell ref="TYH1435:TYJ1435"/>
    <mergeCell ref="TYL1435:TYN1435"/>
    <mergeCell ref="TYP1435:TYR1435"/>
    <mergeCell ref="TWX1435:TWZ1435"/>
    <mergeCell ref="TXB1435:TXD1435"/>
    <mergeCell ref="TXF1435:TXH1435"/>
    <mergeCell ref="TXJ1435:TXL1435"/>
    <mergeCell ref="TXN1435:TXP1435"/>
    <mergeCell ref="TXR1435:TXT1435"/>
    <mergeCell ref="TVZ1435:TWB1435"/>
    <mergeCell ref="TWD1435:TWF1435"/>
    <mergeCell ref="TWH1435:TWJ1435"/>
    <mergeCell ref="TWL1435:TWN1435"/>
    <mergeCell ref="TWP1435:TWR1435"/>
    <mergeCell ref="TWT1435:TWV1435"/>
    <mergeCell ref="TVB1435:TVD1435"/>
    <mergeCell ref="TVF1435:TVH1435"/>
    <mergeCell ref="TVJ1435:TVL1435"/>
    <mergeCell ref="TVN1435:TVP1435"/>
    <mergeCell ref="TVR1435:TVT1435"/>
    <mergeCell ref="TVV1435:TVX1435"/>
    <mergeCell ref="TUD1435:TUF1435"/>
    <mergeCell ref="TUH1435:TUJ1435"/>
    <mergeCell ref="TUL1435:TUN1435"/>
    <mergeCell ref="TUP1435:TUR1435"/>
    <mergeCell ref="TUT1435:TUV1435"/>
    <mergeCell ref="TUX1435:TUZ1435"/>
    <mergeCell ref="TTF1435:TTH1435"/>
    <mergeCell ref="TTJ1435:TTL1435"/>
    <mergeCell ref="TTN1435:TTP1435"/>
    <mergeCell ref="TTR1435:TTT1435"/>
    <mergeCell ref="TTV1435:TTX1435"/>
    <mergeCell ref="TTZ1435:TUB1435"/>
    <mergeCell ref="TSH1435:TSJ1435"/>
    <mergeCell ref="TSL1435:TSN1435"/>
    <mergeCell ref="TSP1435:TSR1435"/>
    <mergeCell ref="TST1435:TSV1435"/>
    <mergeCell ref="TSX1435:TSZ1435"/>
    <mergeCell ref="TTB1435:TTD1435"/>
    <mergeCell ref="TRJ1435:TRL1435"/>
    <mergeCell ref="TRN1435:TRP1435"/>
    <mergeCell ref="TRR1435:TRT1435"/>
    <mergeCell ref="TRV1435:TRX1435"/>
    <mergeCell ref="TRZ1435:TSB1435"/>
    <mergeCell ref="TSD1435:TSF1435"/>
    <mergeCell ref="TQL1435:TQN1435"/>
    <mergeCell ref="TQP1435:TQR1435"/>
    <mergeCell ref="TQT1435:TQV1435"/>
    <mergeCell ref="TQX1435:TQZ1435"/>
    <mergeCell ref="TRB1435:TRD1435"/>
    <mergeCell ref="TRF1435:TRH1435"/>
    <mergeCell ref="TPN1435:TPP1435"/>
    <mergeCell ref="TPR1435:TPT1435"/>
    <mergeCell ref="TPV1435:TPX1435"/>
    <mergeCell ref="TPZ1435:TQB1435"/>
    <mergeCell ref="TQD1435:TQF1435"/>
    <mergeCell ref="TQH1435:TQJ1435"/>
    <mergeCell ref="TOP1435:TOR1435"/>
    <mergeCell ref="TOT1435:TOV1435"/>
    <mergeCell ref="TOX1435:TOZ1435"/>
    <mergeCell ref="TPB1435:TPD1435"/>
    <mergeCell ref="TPF1435:TPH1435"/>
    <mergeCell ref="TPJ1435:TPL1435"/>
    <mergeCell ref="TNR1435:TNT1435"/>
    <mergeCell ref="TNV1435:TNX1435"/>
    <mergeCell ref="TNZ1435:TOB1435"/>
    <mergeCell ref="TOD1435:TOF1435"/>
    <mergeCell ref="TOH1435:TOJ1435"/>
    <mergeCell ref="TOL1435:TON1435"/>
    <mergeCell ref="TMT1435:TMV1435"/>
    <mergeCell ref="TMX1435:TMZ1435"/>
    <mergeCell ref="TNB1435:TND1435"/>
    <mergeCell ref="TNF1435:TNH1435"/>
    <mergeCell ref="TNJ1435:TNL1435"/>
    <mergeCell ref="TNN1435:TNP1435"/>
    <mergeCell ref="TLV1435:TLX1435"/>
    <mergeCell ref="TLZ1435:TMB1435"/>
    <mergeCell ref="TMD1435:TMF1435"/>
    <mergeCell ref="TMH1435:TMJ1435"/>
    <mergeCell ref="TML1435:TMN1435"/>
    <mergeCell ref="TMP1435:TMR1435"/>
    <mergeCell ref="TKX1435:TKZ1435"/>
    <mergeCell ref="TLB1435:TLD1435"/>
    <mergeCell ref="TLF1435:TLH1435"/>
    <mergeCell ref="TLJ1435:TLL1435"/>
    <mergeCell ref="TLN1435:TLP1435"/>
    <mergeCell ref="TLR1435:TLT1435"/>
    <mergeCell ref="TJZ1435:TKB1435"/>
    <mergeCell ref="TKD1435:TKF1435"/>
    <mergeCell ref="TKH1435:TKJ1435"/>
    <mergeCell ref="TKL1435:TKN1435"/>
    <mergeCell ref="TKP1435:TKR1435"/>
    <mergeCell ref="TKT1435:TKV1435"/>
    <mergeCell ref="TJB1435:TJD1435"/>
    <mergeCell ref="TJF1435:TJH1435"/>
    <mergeCell ref="TJJ1435:TJL1435"/>
    <mergeCell ref="TJN1435:TJP1435"/>
    <mergeCell ref="TJR1435:TJT1435"/>
    <mergeCell ref="TJV1435:TJX1435"/>
    <mergeCell ref="TID1435:TIF1435"/>
    <mergeCell ref="TIH1435:TIJ1435"/>
    <mergeCell ref="TIL1435:TIN1435"/>
    <mergeCell ref="TIP1435:TIR1435"/>
    <mergeCell ref="TIT1435:TIV1435"/>
    <mergeCell ref="TIX1435:TIZ1435"/>
    <mergeCell ref="THF1435:THH1435"/>
    <mergeCell ref="THJ1435:THL1435"/>
    <mergeCell ref="THN1435:THP1435"/>
    <mergeCell ref="THR1435:THT1435"/>
    <mergeCell ref="THV1435:THX1435"/>
    <mergeCell ref="THZ1435:TIB1435"/>
    <mergeCell ref="TGH1435:TGJ1435"/>
    <mergeCell ref="TGL1435:TGN1435"/>
    <mergeCell ref="TGP1435:TGR1435"/>
    <mergeCell ref="TGT1435:TGV1435"/>
    <mergeCell ref="TGX1435:TGZ1435"/>
    <mergeCell ref="THB1435:THD1435"/>
    <mergeCell ref="TFJ1435:TFL1435"/>
    <mergeCell ref="TFN1435:TFP1435"/>
    <mergeCell ref="TFR1435:TFT1435"/>
    <mergeCell ref="TFV1435:TFX1435"/>
    <mergeCell ref="TFZ1435:TGB1435"/>
    <mergeCell ref="TGD1435:TGF1435"/>
    <mergeCell ref="TEL1435:TEN1435"/>
    <mergeCell ref="TEP1435:TER1435"/>
    <mergeCell ref="TET1435:TEV1435"/>
    <mergeCell ref="TEX1435:TEZ1435"/>
    <mergeCell ref="TFB1435:TFD1435"/>
    <mergeCell ref="TFF1435:TFH1435"/>
    <mergeCell ref="TDN1435:TDP1435"/>
    <mergeCell ref="TDR1435:TDT1435"/>
    <mergeCell ref="TDV1435:TDX1435"/>
    <mergeCell ref="TDZ1435:TEB1435"/>
    <mergeCell ref="TED1435:TEF1435"/>
    <mergeCell ref="TEH1435:TEJ1435"/>
    <mergeCell ref="TCP1435:TCR1435"/>
    <mergeCell ref="TCT1435:TCV1435"/>
    <mergeCell ref="TCX1435:TCZ1435"/>
    <mergeCell ref="TDB1435:TDD1435"/>
    <mergeCell ref="TDF1435:TDH1435"/>
    <mergeCell ref="TDJ1435:TDL1435"/>
    <mergeCell ref="TBR1435:TBT1435"/>
    <mergeCell ref="TBV1435:TBX1435"/>
    <mergeCell ref="TBZ1435:TCB1435"/>
    <mergeCell ref="TCD1435:TCF1435"/>
    <mergeCell ref="TCH1435:TCJ1435"/>
    <mergeCell ref="TCL1435:TCN1435"/>
    <mergeCell ref="TAT1435:TAV1435"/>
    <mergeCell ref="TAX1435:TAZ1435"/>
    <mergeCell ref="TBB1435:TBD1435"/>
    <mergeCell ref="TBF1435:TBH1435"/>
    <mergeCell ref="TBJ1435:TBL1435"/>
    <mergeCell ref="TBN1435:TBP1435"/>
    <mergeCell ref="SZV1435:SZX1435"/>
    <mergeCell ref="SZZ1435:TAB1435"/>
    <mergeCell ref="TAD1435:TAF1435"/>
    <mergeCell ref="TAH1435:TAJ1435"/>
    <mergeCell ref="TAL1435:TAN1435"/>
    <mergeCell ref="TAP1435:TAR1435"/>
    <mergeCell ref="SYX1435:SYZ1435"/>
    <mergeCell ref="SZB1435:SZD1435"/>
    <mergeCell ref="SZF1435:SZH1435"/>
    <mergeCell ref="SZJ1435:SZL1435"/>
    <mergeCell ref="SZN1435:SZP1435"/>
    <mergeCell ref="SZR1435:SZT1435"/>
    <mergeCell ref="SXZ1435:SYB1435"/>
    <mergeCell ref="SYD1435:SYF1435"/>
    <mergeCell ref="SYH1435:SYJ1435"/>
    <mergeCell ref="SYL1435:SYN1435"/>
    <mergeCell ref="SYP1435:SYR1435"/>
    <mergeCell ref="SYT1435:SYV1435"/>
    <mergeCell ref="SXB1435:SXD1435"/>
    <mergeCell ref="SXF1435:SXH1435"/>
    <mergeCell ref="SXJ1435:SXL1435"/>
    <mergeCell ref="SXN1435:SXP1435"/>
    <mergeCell ref="SXR1435:SXT1435"/>
    <mergeCell ref="SXV1435:SXX1435"/>
    <mergeCell ref="SWD1435:SWF1435"/>
    <mergeCell ref="SWH1435:SWJ1435"/>
    <mergeCell ref="SWL1435:SWN1435"/>
    <mergeCell ref="SWP1435:SWR1435"/>
    <mergeCell ref="SWT1435:SWV1435"/>
    <mergeCell ref="SWX1435:SWZ1435"/>
    <mergeCell ref="SVF1435:SVH1435"/>
    <mergeCell ref="SVJ1435:SVL1435"/>
    <mergeCell ref="SVN1435:SVP1435"/>
    <mergeCell ref="SVR1435:SVT1435"/>
    <mergeCell ref="SVV1435:SVX1435"/>
    <mergeCell ref="SVZ1435:SWB1435"/>
    <mergeCell ref="SUH1435:SUJ1435"/>
    <mergeCell ref="SUL1435:SUN1435"/>
    <mergeCell ref="SUP1435:SUR1435"/>
    <mergeCell ref="SUT1435:SUV1435"/>
    <mergeCell ref="SUX1435:SUZ1435"/>
    <mergeCell ref="SVB1435:SVD1435"/>
    <mergeCell ref="STJ1435:STL1435"/>
    <mergeCell ref="STN1435:STP1435"/>
    <mergeCell ref="STR1435:STT1435"/>
    <mergeCell ref="STV1435:STX1435"/>
    <mergeCell ref="STZ1435:SUB1435"/>
    <mergeCell ref="SUD1435:SUF1435"/>
    <mergeCell ref="SSL1435:SSN1435"/>
    <mergeCell ref="SSP1435:SSR1435"/>
    <mergeCell ref="SST1435:SSV1435"/>
    <mergeCell ref="SSX1435:SSZ1435"/>
    <mergeCell ref="STB1435:STD1435"/>
    <mergeCell ref="STF1435:STH1435"/>
    <mergeCell ref="SRN1435:SRP1435"/>
    <mergeCell ref="SRR1435:SRT1435"/>
    <mergeCell ref="SRV1435:SRX1435"/>
    <mergeCell ref="SRZ1435:SSB1435"/>
    <mergeCell ref="SSD1435:SSF1435"/>
    <mergeCell ref="SSH1435:SSJ1435"/>
    <mergeCell ref="SQP1435:SQR1435"/>
    <mergeCell ref="SQT1435:SQV1435"/>
    <mergeCell ref="SQX1435:SQZ1435"/>
    <mergeCell ref="SRB1435:SRD1435"/>
    <mergeCell ref="SRF1435:SRH1435"/>
    <mergeCell ref="SRJ1435:SRL1435"/>
    <mergeCell ref="SPR1435:SPT1435"/>
    <mergeCell ref="SPV1435:SPX1435"/>
    <mergeCell ref="SPZ1435:SQB1435"/>
    <mergeCell ref="SQD1435:SQF1435"/>
    <mergeCell ref="SQH1435:SQJ1435"/>
    <mergeCell ref="SQL1435:SQN1435"/>
    <mergeCell ref="SOT1435:SOV1435"/>
    <mergeCell ref="SOX1435:SOZ1435"/>
    <mergeCell ref="SPB1435:SPD1435"/>
    <mergeCell ref="SPF1435:SPH1435"/>
    <mergeCell ref="SPJ1435:SPL1435"/>
    <mergeCell ref="SPN1435:SPP1435"/>
    <mergeCell ref="SNV1435:SNX1435"/>
    <mergeCell ref="SNZ1435:SOB1435"/>
    <mergeCell ref="SOD1435:SOF1435"/>
    <mergeCell ref="SOH1435:SOJ1435"/>
    <mergeCell ref="SOL1435:SON1435"/>
    <mergeCell ref="SOP1435:SOR1435"/>
    <mergeCell ref="SMX1435:SMZ1435"/>
    <mergeCell ref="SNB1435:SND1435"/>
    <mergeCell ref="SNF1435:SNH1435"/>
    <mergeCell ref="SNJ1435:SNL1435"/>
    <mergeCell ref="SNN1435:SNP1435"/>
    <mergeCell ref="SNR1435:SNT1435"/>
    <mergeCell ref="SLZ1435:SMB1435"/>
    <mergeCell ref="SMD1435:SMF1435"/>
    <mergeCell ref="SMH1435:SMJ1435"/>
    <mergeCell ref="SML1435:SMN1435"/>
    <mergeCell ref="SMP1435:SMR1435"/>
    <mergeCell ref="SMT1435:SMV1435"/>
    <mergeCell ref="SLB1435:SLD1435"/>
    <mergeCell ref="SLF1435:SLH1435"/>
    <mergeCell ref="SLJ1435:SLL1435"/>
    <mergeCell ref="SLN1435:SLP1435"/>
    <mergeCell ref="SLR1435:SLT1435"/>
    <mergeCell ref="SLV1435:SLX1435"/>
    <mergeCell ref="SKD1435:SKF1435"/>
    <mergeCell ref="SKH1435:SKJ1435"/>
    <mergeCell ref="SKL1435:SKN1435"/>
    <mergeCell ref="SKP1435:SKR1435"/>
    <mergeCell ref="SKT1435:SKV1435"/>
    <mergeCell ref="SKX1435:SKZ1435"/>
    <mergeCell ref="SJF1435:SJH1435"/>
    <mergeCell ref="SJJ1435:SJL1435"/>
    <mergeCell ref="SJN1435:SJP1435"/>
    <mergeCell ref="SJR1435:SJT1435"/>
    <mergeCell ref="SJV1435:SJX1435"/>
    <mergeCell ref="SJZ1435:SKB1435"/>
    <mergeCell ref="SIH1435:SIJ1435"/>
    <mergeCell ref="SIL1435:SIN1435"/>
    <mergeCell ref="SIP1435:SIR1435"/>
    <mergeCell ref="SIT1435:SIV1435"/>
    <mergeCell ref="SIX1435:SIZ1435"/>
    <mergeCell ref="SJB1435:SJD1435"/>
    <mergeCell ref="SHJ1435:SHL1435"/>
    <mergeCell ref="SHN1435:SHP1435"/>
    <mergeCell ref="SHR1435:SHT1435"/>
    <mergeCell ref="SHV1435:SHX1435"/>
    <mergeCell ref="SHZ1435:SIB1435"/>
    <mergeCell ref="SID1435:SIF1435"/>
    <mergeCell ref="SGL1435:SGN1435"/>
    <mergeCell ref="SGP1435:SGR1435"/>
    <mergeCell ref="SGT1435:SGV1435"/>
    <mergeCell ref="SGX1435:SGZ1435"/>
    <mergeCell ref="SHB1435:SHD1435"/>
    <mergeCell ref="SHF1435:SHH1435"/>
    <mergeCell ref="SFN1435:SFP1435"/>
    <mergeCell ref="SFR1435:SFT1435"/>
    <mergeCell ref="SFV1435:SFX1435"/>
    <mergeCell ref="SFZ1435:SGB1435"/>
    <mergeCell ref="SGD1435:SGF1435"/>
    <mergeCell ref="SGH1435:SGJ1435"/>
    <mergeCell ref="SEP1435:SER1435"/>
    <mergeCell ref="SET1435:SEV1435"/>
    <mergeCell ref="SEX1435:SEZ1435"/>
    <mergeCell ref="SFB1435:SFD1435"/>
    <mergeCell ref="SFF1435:SFH1435"/>
    <mergeCell ref="SFJ1435:SFL1435"/>
    <mergeCell ref="SDR1435:SDT1435"/>
    <mergeCell ref="SDV1435:SDX1435"/>
    <mergeCell ref="SDZ1435:SEB1435"/>
    <mergeCell ref="SED1435:SEF1435"/>
    <mergeCell ref="SEH1435:SEJ1435"/>
    <mergeCell ref="SEL1435:SEN1435"/>
    <mergeCell ref="SCT1435:SCV1435"/>
    <mergeCell ref="SCX1435:SCZ1435"/>
    <mergeCell ref="SDB1435:SDD1435"/>
    <mergeCell ref="SDF1435:SDH1435"/>
    <mergeCell ref="SDJ1435:SDL1435"/>
    <mergeCell ref="SDN1435:SDP1435"/>
    <mergeCell ref="SBV1435:SBX1435"/>
    <mergeCell ref="SBZ1435:SCB1435"/>
    <mergeCell ref="SCD1435:SCF1435"/>
    <mergeCell ref="SCH1435:SCJ1435"/>
    <mergeCell ref="SCL1435:SCN1435"/>
    <mergeCell ref="SCP1435:SCR1435"/>
    <mergeCell ref="SAX1435:SAZ1435"/>
    <mergeCell ref="SBB1435:SBD1435"/>
    <mergeCell ref="SBF1435:SBH1435"/>
    <mergeCell ref="SBJ1435:SBL1435"/>
    <mergeCell ref="SBN1435:SBP1435"/>
    <mergeCell ref="SBR1435:SBT1435"/>
    <mergeCell ref="RZZ1435:SAB1435"/>
    <mergeCell ref="SAD1435:SAF1435"/>
    <mergeCell ref="SAH1435:SAJ1435"/>
    <mergeCell ref="SAL1435:SAN1435"/>
    <mergeCell ref="SAP1435:SAR1435"/>
    <mergeCell ref="SAT1435:SAV1435"/>
    <mergeCell ref="RZB1435:RZD1435"/>
    <mergeCell ref="RZF1435:RZH1435"/>
    <mergeCell ref="RZJ1435:RZL1435"/>
    <mergeCell ref="RZN1435:RZP1435"/>
    <mergeCell ref="RZR1435:RZT1435"/>
    <mergeCell ref="RZV1435:RZX1435"/>
    <mergeCell ref="RYD1435:RYF1435"/>
    <mergeCell ref="RYH1435:RYJ1435"/>
    <mergeCell ref="RYL1435:RYN1435"/>
    <mergeCell ref="RYP1435:RYR1435"/>
    <mergeCell ref="RYT1435:RYV1435"/>
    <mergeCell ref="RYX1435:RYZ1435"/>
    <mergeCell ref="RXF1435:RXH1435"/>
    <mergeCell ref="RXJ1435:RXL1435"/>
    <mergeCell ref="RXN1435:RXP1435"/>
    <mergeCell ref="RXR1435:RXT1435"/>
    <mergeCell ref="RXV1435:RXX1435"/>
    <mergeCell ref="RXZ1435:RYB1435"/>
    <mergeCell ref="RWH1435:RWJ1435"/>
    <mergeCell ref="RWL1435:RWN1435"/>
    <mergeCell ref="RWP1435:RWR1435"/>
    <mergeCell ref="RWT1435:RWV1435"/>
    <mergeCell ref="RWX1435:RWZ1435"/>
    <mergeCell ref="RXB1435:RXD1435"/>
    <mergeCell ref="RVJ1435:RVL1435"/>
    <mergeCell ref="RVN1435:RVP1435"/>
    <mergeCell ref="RVR1435:RVT1435"/>
    <mergeCell ref="RVV1435:RVX1435"/>
    <mergeCell ref="RVZ1435:RWB1435"/>
    <mergeCell ref="RWD1435:RWF1435"/>
    <mergeCell ref="RUL1435:RUN1435"/>
    <mergeCell ref="RUP1435:RUR1435"/>
    <mergeCell ref="RUT1435:RUV1435"/>
    <mergeCell ref="RUX1435:RUZ1435"/>
    <mergeCell ref="RVB1435:RVD1435"/>
    <mergeCell ref="RVF1435:RVH1435"/>
    <mergeCell ref="RTN1435:RTP1435"/>
    <mergeCell ref="RTR1435:RTT1435"/>
    <mergeCell ref="RTV1435:RTX1435"/>
    <mergeCell ref="RTZ1435:RUB1435"/>
    <mergeCell ref="RUD1435:RUF1435"/>
    <mergeCell ref="RUH1435:RUJ1435"/>
    <mergeCell ref="RSP1435:RSR1435"/>
    <mergeCell ref="RST1435:RSV1435"/>
    <mergeCell ref="RSX1435:RSZ1435"/>
    <mergeCell ref="RTB1435:RTD1435"/>
    <mergeCell ref="RTF1435:RTH1435"/>
    <mergeCell ref="RTJ1435:RTL1435"/>
    <mergeCell ref="RRR1435:RRT1435"/>
    <mergeCell ref="RRV1435:RRX1435"/>
    <mergeCell ref="RRZ1435:RSB1435"/>
    <mergeCell ref="RSD1435:RSF1435"/>
    <mergeCell ref="RSH1435:RSJ1435"/>
    <mergeCell ref="RSL1435:RSN1435"/>
    <mergeCell ref="RQT1435:RQV1435"/>
    <mergeCell ref="RQX1435:RQZ1435"/>
    <mergeCell ref="RRB1435:RRD1435"/>
    <mergeCell ref="RRF1435:RRH1435"/>
    <mergeCell ref="RRJ1435:RRL1435"/>
    <mergeCell ref="RRN1435:RRP1435"/>
    <mergeCell ref="RPV1435:RPX1435"/>
    <mergeCell ref="RPZ1435:RQB1435"/>
    <mergeCell ref="RQD1435:RQF1435"/>
    <mergeCell ref="RQH1435:RQJ1435"/>
    <mergeCell ref="RQL1435:RQN1435"/>
    <mergeCell ref="RQP1435:RQR1435"/>
    <mergeCell ref="ROX1435:ROZ1435"/>
    <mergeCell ref="RPB1435:RPD1435"/>
    <mergeCell ref="RPF1435:RPH1435"/>
    <mergeCell ref="RPJ1435:RPL1435"/>
    <mergeCell ref="RPN1435:RPP1435"/>
    <mergeCell ref="RPR1435:RPT1435"/>
    <mergeCell ref="RNZ1435:ROB1435"/>
    <mergeCell ref="ROD1435:ROF1435"/>
    <mergeCell ref="ROH1435:ROJ1435"/>
    <mergeCell ref="ROL1435:RON1435"/>
    <mergeCell ref="ROP1435:ROR1435"/>
    <mergeCell ref="ROT1435:ROV1435"/>
    <mergeCell ref="RNB1435:RND1435"/>
    <mergeCell ref="RNF1435:RNH1435"/>
    <mergeCell ref="RNJ1435:RNL1435"/>
    <mergeCell ref="RNN1435:RNP1435"/>
    <mergeCell ref="RNR1435:RNT1435"/>
    <mergeCell ref="RNV1435:RNX1435"/>
    <mergeCell ref="RMD1435:RMF1435"/>
    <mergeCell ref="RMH1435:RMJ1435"/>
    <mergeCell ref="RML1435:RMN1435"/>
    <mergeCell ref="RMP1435:RMR1435"/>
    <mergeCell ref="RMT1435:RMV1435"/>
    <mergeCell ref="RMX1435:RMZ1435"/>
    <mergeCell ref="RLF1435:RLH1435"/>
    <mergeCell ref="RLJ1435:RLL1435"/>
    <mergeCell ref="RLN1435:RLP1435"/>
    <mergeCell ref="RLR1435:RLT1435"/>
    <mergeCell ref="RLV1435:RLX1435"/>
    <mergeCell ref="RLZ1435:RMB1435"/>
    <mergeCell ref="RKH1435:RKJ1435"/>
    <mergeCell ref="RKL1435:RKN1435"/>
    <mergeCell ref="RKP1435:RKR1435"/>
    <mergeCell ref="RKT1435:RKV1435"/>
    <mergeCell ref="RKX1435:RKZ1435"/>
    <mergeCell ref="RLB1435:RLD1435"/>
    <mergeCell ref="RJJ1435:RJL1435"/>
    <mergeCell ref="RJN1435:RJP1435"/>
    <mergeCell ref="RJR1435:RJT1435"/>
    <mergeCell ref="RJV1435:RJX1435"/>
    <mergeCell ref="RJZ1435:RKB1435"/>
    <mergeCell ref="RKD1435:RKF1435"/>
    <mergeCell ref="RIL1435:RIN1435"/>
    <mergeCell ref="RIP1435:RIR1435"/>
    <mergeCell ref="RIT1435:RIV1435"/>
    <mergeCell ref="RIX1435:RIZ1435"/>
    <mergeCell ref="RJB1435:RJD1435"/>
    <mergeCell ref="RJF1435:RJH1435"/>
    <mergeCell ref="RHN1435:RHP1435"/>
    <mergeCell ref="RHR1435:RHT1435"/>
    <mergeCell ref="RHV1435:RHX1435"/>
    <mergeCell ref="RHZ1435:RIB1435"/>
    <mergeCell ref="RID1435:RIF1435"/>
    <mergeCell ref="RIH1435:RIJ1435"/>
    <mergeCell ref="RGP1435:RGR1435"/>
    <mergeCell ref="RGT1435:RGV1435"/>
    <mergeCell ref="RGX1435:RGZ1435"/>
    <mergeCell ref="RHB1435:RHD1435"/>
    <mergeCell ref="RHF1435:RHH1435"/>
    <mergeCell ref="RHJ1435:RHL1435"/>
    <mergeCell ref="RFR1435:RFT1435"/>
    <mergeCell ref="RFV1435:RFX1435"/>
    <mergeCell ref="RFZ1435:RGB1435"/>
    <mergeCell ref="RGD1435:RGF1435"/>
    <mergeCell ref="RGH1435:RGJ1435"/>
    <mergeCell ref="RGL1435:RGN1435"/>
    <mergeCell ref="RET1435:REV1435"/>
    <mergeCell ref="REX1435:REZ1435"/>
    <mergeCell ref="RFB1435:RFD1435"/>
    <mergeCell ref="RFF1435:RFH1435"/>
    <mergeCell ref="RFJ1435:RFL1435"/>
    <mergeCell ref="RFN1435:RFP1435"/>
    <mergeCell ref="RDV1435:RDX1435"/>
    <mergeCell ref="RDZ1435:REB1435"/>
    <mergeCell ref="RED1435:REF1435"/>
    <mergeCell ref="REH1435:REJ1435"/>
    <mergeCell ref="REL1435:REN1435"/>
    <mergeCell ref="REP1435:RER1435"/>
    <mergeCell ref="RCX1435:RCZ1435"/>
    <mergeCell ref="RDB1435:RDD1435"/>
    <mergeCell ref="RDF1435:RDH1435"/>
    <mergeCell ref="RDJ1435:RDL1435"/>
    <mergeCell ref="RDN1435:RDP1435"/>
    <mergeCell ref="RDR1435:RDT1435"/>
    <mergeCell ref="RBZ1435:RCB1435"/>
    <mergeCell ref="RCD1435:RCF1435"/>
    <mergeCell ref="RCH1435:RCJ1435"/>
    <mergeCell ref="RCL1435:RCN1435"/>
    <mergeCell ref="RCP1435:RCR1435"/>
    <mergeCell ref="RCT1435:RCV1435"/>
    <mergeCell ref="RBB1435:RBD1435"/>
    <mergeCell ref="RBF1435:RBH1435"/>
    <mergeCell ref="RBJ1435:RBL1435"/>
    <mergeCell ref="RBN1435:RBP1435"/>
    <mergeCell ref="RBR1435:RBT1435"/>
    <mergeCell ref="RBV1435:RBX1435"/>
    <mergeCell ref="RAD1435:RAF1435"/>
    <mergeCell ref="RAH1435:RAJ1435"/>
    <mergeCell ref="RAL1435:RAN1435"/>
    <mergeCell ref="RAP1435:RAR1435"/>
    <mergeCell ref="RAT1435:RAV1435"/>
    <mergeCell ref="RAX1435:RAZ1435"/>
    <mergeCell ref="QZF1435:QZH1435"/>
    <mergeCell ref="QZJ1435:QZL1435"/>
    <mergeCell ref="QZN1435:QZP1435"/>
    <mergeCell ref="QZR1435:QZT1435"/>
    <mergeCell ref="QZV1435:QZX1435"/>
    <mergeCell ref="QZZ1435:RAB1435"/>
    <mergeCell ref="QYH1435:QYJ1435"/>
    <mergeCell ref="QYL1435:QYN1435"/>
    <mergeCell ref="QYP1435:QYR1435"/>
    <mergeCell ref="QYT1435:QYV1435"/>
    <mergeCell ref="QYX1435:QYZ1435"/>
    <mergeCell ref="QZB1435:QZD1435"/>
    <mergeCell ref="QXJ1435:QXL1435"/>
    <mergeCell ref="QXN1435:QXP1435"/>
    <mergeCell ref="QXR1435:QXT1435"/>
    <mergeCell ref="QXV1435:QXX1435"/>
    <mergeCell ref="QXZ1435:QYB1435"/>
    <mergeCell ref="QYD1435:QYF1435"/>
    <mergeCell ref="QWL1435:QWN1435"/>
    <mergeCell ref="QWP1435:QWR1435"/>
    <mergeCell ref="QWT1435:QWV1435"/>
    <mergeCell ref="QWX1435:QWZ1435"/>
    <mergeCell ref="QXB1435:QXD1435"/>
    <mergeCell ref="QXF1435:QXH1435"/>
    <mergeCell ref="QVN1435:QVP1435"/>
    <mergeCell ref="QVR1435:QVT1435"/>
    <mergeCell ref="QVV1435:QVX1435"/>
    <mergeCell ref="QVZ1435:QWB1435"/>
    <mergeCell ref="QWD1435:QWF1435"/>
    <mergeCell ref="QWH1435:QWJ1435"/>
    <mergeCell ref="QUP1435:QUR1435"/>
    <mergeCell ref="QUT1435:QUV1435"/>
    <mergeCell ref="QUX1435:QUZ1435"/>
    <mergeCell ref="QVB1435:QVD1435"/>
    <mergeCell ref="QVF1435:QVH1435"/>
    <mergeCell ref="QVJ1435:QVL1435"/>
    <mergeCell ref="QTR1435:QTT1435"/>
    <mergeCell ref="QTV1435:QTX1435"/>
    <mergeCell ref="QTZ1435:QUB1435"/>
    <mergeCell ref="QUD1435:QUF1435"/>
    <mergeCell ref="QUH1435:QUJ1435"/>
    <mergeCell ref="QUL1435:QUN1435"/>
    <mergeCell ref="QST1435:QSV1435"/>
    <mergeCell ref="QSX1435:QSZ1435"/>
    <mergeCell ref="QTB1435:QTD1435"/>
    <mergeCell ref="QTF1435:QTH1435"/>
    <mergeCell ref="QTJ1435:QTL1435"/>
    <mergeCell ref="QTN1435:QTP1435"/>
    <mergeCell ref="QRV1435:QRX1435"/>
    <mergeCell ref="QRZ1435:QSB1435"/>
    <mergeCell ref="QSD1435:QSF1435"/>
    <mergeCell ref="QSH1435:QSJ1435"/>
    <mergeCell ref="QSL1435:QSN1435"/>
    <mergeCell ref="QSP1435:QSR1435"/>
    <mergeCell ref="QQX1435:QQZ1435"/>
    <mergeCell ref="QRB1435:QRD1435"/>
    <mergeCell ref="QRF1435:QRH1435"/>
    <mergeCell ref="QRJ1435:QRL1435"/>
    <mergeCell ref="QRN1435:QRP1435"/>
    <mergeCell ref="QRR1435:QRT1435"/>
    <mergeCell ref="QPZ1435:QQB1435"/>
    <mergeCell ref="QQD1435:QQF1435"/>
    <mergeCell ref="QQH1435:QQJ1435"/>
    <mergeCell ref="QQL1435:QQN1435"/>
    <mergeCell ref="QQP1435:QQR1435"/>
    <mergeCell ref="QQT1435:QQV1435"/>
    <mergeCell ref="QPB1435:QPD1435"/>
    <mergeCell ref="QPF1435:QPH1435"/>
    <mergeCell ref="QPJ1435:QPL1435"/>
    <mergeCell ref="QPN1435:QPP1435"/>
    <mergeCell ref="QPR1435:QPT1435"/>
    <mergeCell ref="QPV1435:QPX1435"/>
    <mergeCell ref="QOD1435:QOF1435"/>
    <mergeCell ref="QOH1435:QOJ1435"/>
    <mergeCell ref="QOL1435:QON1435"/>
    <mergeCell ref="QOP1435:QOR1435"/>
    <mergeCell ref="QOT1435:QOV1435"/>
    <mergeCell ref="QOX1435:QOZ1435"/>
    <mergeCell ref="QNF1435:QNH1435"/>
    <mergeCell ref="QNJ1435:QNL1435"/>
    <mergeCell ref="QNN1435:QNP1435"/>
    <mergeCell ref="QNR1435:QNT1435"/>
    <mergeCell ref="QNV1435:QNX1435"/>
    <mergeCell ref="QNZ1435:QOB1435"/>
    <mergeCell ref="QMH1435:QMJ1435"/>
    <mergeCell ref="QML1435:QMN1435"/>
    <mergeCell ref="QMP1435:QMR1435"/>
    <mergeCell ref="QMT1435:QMV1435"/>
    <mergeCell ref="QMX1435:QMZ1435"/>
    <mergeCell ref="QNB1435:QND1435"/>
    <mergeCell ref="QLJ1435:QLL1435"/>
    <mergeCell ref="QLN1435:QLP1435"/>
    <mergeCell ref="QLR1435:QLT1435"/>
    <mergeCell ref="QLV1435:QLX1435"/>
    <mergeCell ref="QLZ1435:QMB1435"/>
    <mergeCell ref="QMD1435:QMF1435"/>
    <mergeCell ref="QKL1435:QKN1435"/>
    <mergeCell ref="QKP1435:QKR1435"/>
    <mergeCell ref="QKT1435:QKV1435"/>
    <mergeCell ref="QKX1435:QKZ1435"/>
    <mergeCell ref="QLB1435:QLD1435"/>
    <mergeCell ref="QLF1435:QLH1435"/>
    <mergeCell ref="QJN1435:QJP1435"/>
    <mergeCell ref="QJR1435:QJT1435"/>
    <mergeCell ref="QJV1435:QJX1435"/>
    <mergeCell ref="QJZ1435:QKB1435"/>
    <mergeCell ref="QKD1435:QKF1435"/>
    <mergeCell ref="QKH1435:QKJ1435"/>
    <mergeCell ref="QIP1435:QIR1435"/>
    <mergeCell ref="QIT1435:QIV1435"/>
    <mergeCell ref="QIX1435:QIZ1435"/>
    <mergeCell ref="QJB1435:QJD1435"/>
    <mergeCell ref="QJF1435:QJH1435"/>
    <mergeCell ref="QJJ1435:QJL1435"/>
    <mergeCell ref="QHR1435:QHT1435"/>
    <mergeCell ref="QHV1435:QHX1435"/>
    <mergeCell ref="QHZ1435:QIB1435"/>
    <mergeCell ref="QID1435:QIF1435"/>
    <mergeCell ref="QIH1435:QIJ1435"/>
    <mergeCell ref="QIL1435:QIN1435"/>
    <mergeCell ref="QGT1435:QGV1435"/>
    <mergeCell ref="QGX1435:QGZ1435"/>
    <mergeCell ref="QHB1435:QHD1435"/>
    <mergeCell ref="QHF1435:QHH1435"/>
    <mergeCell ref="QHJ1435:QHL1435"/>
    <mergeCell ref="QHN1435:QHP1435"/>
    <mergeCell ref="QFV1435:QFX1435"/>
    <mergeCell ref="QFZ1435:QGB1435"/>
    <mergeCell ref="QGD1435:QGF1435"/>
    <mergeCell ref="QGH1435:QGJ1435"/>
    <mergeCell ref="QGL1435:QGN1435"/>
    <mergeCell ref="QGP1435:QGR1435"/>
    <mergeCell ref="QEX1435:QEZ1435"/>
    <mergeCell ref="QFB1435:QFD1435"/>
    <mergeCell ref="QFF1435:QFH1435"/>
    <mergeCell ref="QFJ1435:QFL1435"/>
    <mergeCell ref="QFN1435:QFP1435"/>
    <mergeCell ref="QFR1435:QFT1435"/>
    <mergeCell ref="QDZ1435:QEB1435"/>
    <mergeCell ref="QED1435:QEF1435"/>
    <mergeCell ref="QEH1435:QEJ1435"/>
    <mergeCell ref="QEL1435:QEN1435"/>
    <mergeCell ref="QEP1435:QER1435"/>
    <mergeCell ref="QET1435:QEV1435"/>
    <mergeCell ref="QDB1435:QDD1435"/>
    <mergeCell ref="QDF1435:QDH1435"/>
    <mergeCell ref="QDJ1435:QDL1435"/>
    <mergeCell ref="QDN1435:QDP1435"/>
    <mergeCell ref="QDR1435:QDT1435"/>
    <mergeCell ref="QDV1435:QDX1435"/>
    <mergeCell ref="QCD1435:QCF1435"/>
    <mergeCell ref="QCH1435:QCJ1435"/>
    <mergeCell ref="QCL1435:QCN1435"/>
    <mergeCell ref="QCP1435:QCR1435"/>
    <mergeCell ref="QCT1435:QCV1435"/>
    <mergeCell ref="QCX1435:QCZ1435"/>
    <mergeCell ref="QBF1435:QBH1435"/>
    <mergeCell ref="QBJ1435:QBL1435"/>
    <mergeCell ref="QBN1435:QBP1435"/>
    <mergeCell ref="QBR1435:QBT1435"/>
    <mergeCell ref="QBV1435:QBX1435"/>
    <mergeCell ref="QBZ1435:QCB1435"/>
    <mergeCell ref="QAH1435:QAJ1435"/>
    <mergeCell ref="QAL1435:QAN1435"/>
    <mergeCell ref="QAP1435:QAR1435"/>
    <mergeCell ref="QAT1435:QAV1435"/>
    <mergeCell ref="QAX1435:QAZ1435"/>
    <mergeCell ref="QBB1435:QBD1435"/>
    <mergeCell ref="PZJ1435:PZL1435"/>
    <mergeCell ref="PZN1435:PZP1435"/>
    <mergeCell ref="PZR1435:PZT1435"/>
    <mergeCell ref="PZV1435:PZX1435"/>
    <mergeCell ref="PZZ1435:QAB1435"/>
    <mergeCell ref="QAD1435:QAF1435"/>
    <mergeCell ref="PYL1435:PYN1435"/>
    <mergeCell ref="PYP1435:PYR1435"/>
    <mergeCell ref="PYT1435:PYV1435"/>
    <mergeCell ref="PYX1435:PYZ1435"/>
    <mergeCell ref="PZB1435:PZD1435"/>
    <mergeCell ref="PZF1435:PZH1435"/>
    <mergeCell ref="PXN1435:PXP1435"/>
    <mergeCell ref="PXR1435:PXT1435"/>
    <mergeCell ref="PXV1435:PXX1435"/>
    <mergeCell ref="PXZ1435:PYB1435"/>
    <mergeCell ref="PYD1435:PYF1435"/>
    <mergeCell ref="PYH1435:PYJ1435"/>
    <mergeCell ref="PWP1435:PWR1435"/>
    <mergeCell ref="PWT1435:PWV1435"/>
    <mergeCell ref="PWX1435:PWZ1435"/>
    <mergeCell ref="PXB1435:PXD1435"/>
    <mergeCell ref="PXF1435:PXH1435"/>
    <mergeCell ref="PXJ1435:PXL1435"/>
    <mergeCell ref="PVR1435:PVT1435"/>
    <mergeCell ref="PVV1435:PVX1435"/>
    <mergeCell ref="PVZ1435:PWB1435"/>
    <mergeCell ref="PWD1435:PWF1435"/>
    <mergeCell ref="PWH1435:PWJ1435"/>
    <mergeCell ref="PWL1435:PWN1435"/>
    <mergeCell ref="PUT1435:PUV1435"/>
    <mergeCell ref="PUX1435:PUZ1435"/>
    <mergeCell ref="PVB1435:PVD1435"/>
    <mergeCell ref="PVF1435:PVH1435"/>
    <mergeCell ref="PVJ1435:PVL1435"/>
    <mergeCell ref="PVN1435:PVP1435"/>
    <mergeCell ref="PTV1435:PTX1435"/>
    <mergeCell ref="PTZ1435:PUB1435"/>
    <mergeCell ref="PUD1435:PUF1435"/>
    <mergeCell ref="PUH1435:PUJ1435"/>
    <mergeCell ref="PUL1435:PUN1435"/>
    <mergeCell ref="PUP1435:PUR1435"/>
    <mergeCell ref="PSX1435:PSZ1435"/>
    <mergeCell ref="PTB1435:PTD1435"/>
    <mergeCell ref="PTF1435:PTH1435"/>
    <mergeCell ref="PTJ1435:PTL1435"/>
    <mergeCell ref="PTN1435:PTP1435"/>
    <mergeCell ref="PTR1435:PTT1435"/>
    <mergeCell ref="PRZ1435:PSB1435"/>
    <mergeCell ref="PSD1435:PSF1435"/>
    <mergeCell ref="PSH1435:PSJ1435"/>
    <mergeCell ref="PSL1435:PSN1435"/>
    <mergeCell ref="PSP1435:PSR1435"/>
    <mergeCell ref="PST1435:PSV1435"/>
    <mergeCell ref="PRB1435:PRD1435"/>
    <mergeCell ref="PRF1435:PRH1435"/>
    <mergeCell ref="PRJ1435:PRL1435"/>
    <mergeCell ref="PRN1435:PRP1435"/>
    <mergeCell ref="PRR1435:PRT1435"/>
    <mergeCell ref="PRV1435:PRX1435"/>
    <mergeCell ref="PQD1435:PQF1435"/>
    <mergeCell ref="PQH1435:PQJ1435"/>
    <mergeCell ref="PQL1435:PQN1435"/>
    <mergeCell ref="PQP1435:PQR1435"/>
    <mergeCell ref="PQT1435:PQV1435"/>
    <mergeCell ref="PQX1435:PQZ1435"/>
    <mergeCell ref="PPF1435:PPH1435"/>
    <mergeCell ref="PPJ1435:PPL1435"/>
    <mergeCell ref="PPN1435:PPP1435"/>
    <mergeCell ref="PPR1435:PPT1435"/>
    <mergeCell ref="PPV1435:PPX1435"/>
    <mergeCell ref="PPZ1435:PQB1435"/>
    <mergeCell ref="POH1435:POJ1435"/>
    <mergeCell ref="POL1435:PON1435"/>
    <mergeCell ref="POP1435:POR1435"/>
    <mergeCell ref="POT1435:POV1435"/>
    <mergeCell ref="POX1435:POZ1435"/>
    <mergeCell ref="PPB1435:PPD1435"/>
    <mergeCell ref="PNJ1435:PNL1435"/>
    <mergeCell ref="PNN1435:PNP1435"/>
    <mergeCell ref="PNR1435:PNT1435"/>
    <mergeCell ref="PNV1435:PNX1435"/>
    <mergeCell ref="PNZ1435:POB1435"/>
    <mergeCell ref="POD1435:POF1435"/>
    <mergeCell ref="PML1435:PMN1435"/>
    <mergeCell ref="PMP1435:PMR1435"/>
    <mergeCell ref="PMT1435:PMV1435"/>
    <mergeCell ref="PMX1435:PMZ1435"/>
    <mergeCell ref="PNB1435:PND1435"/>
    <mergeCell ref="PNF1435:PNH1435"/>
    <mergeCell ref="PLN1435:PLP1435"/>
    <mergeCell ref="PLR1435:PLT1435"/>
    <mergeCell ref="PLV1435:PLX1435"/>
    <mergeCell ref="PLZ1435:PMB1435"/>
    <mergeCell ref="PMD1435:PMF1435"/>
    <mergeCell ref="PMH1435:PMJ1435"/>
    <mergeCell ref="PKP1435:PKR1435"/>
    <mergeCell ref="PKT1435:PKV1435"/>
    <mergeCell ref="PKX1435:PKZ1435"/>
    <mergeCell ref="PLB1435:PLD1435"/>
    <mergeCell ref="PLF1435:PLH1435"/>
    <mergeCell ref="PLJ1435:PLL1435"/>
    <mergeCell ref="PJR1435:PJT1435"/>
    <mergeCell ref="PJV1435:PJX1435"/>
    <mergeCell ref="PJZ1435:PKB1435"/>
    <mergeCell ref="PKD1435:PKF1435"/>
    <mergeCell ref="PKH1435:PKJ1435"/>
    <mergeCell ref="PKL1435:PKN1435"/>
    <mergeCell ref="PIT1435:PIV1435"/>
    <mergeCell ref="PIX1435:PIZ1435"/>
    <mergeCell ref="PJB1435:PJD1435"/>
    <mergeCell ref="PJF1435:PJH1435"/>
    <mergeCell ref="PJJ1435:PJL1435"/>
    <mergeCell ref="PJN1435:PJP1435"/>
    <mergeCell ref="PHV1435:PHX1435"/>
    <mergeCell ref="PHZ1435:PIB1435"/>
    <mergeCell ref="PID1435:PIF1435"/>
    <mergeCell ref="PIH1435:PIJ1435"/>
    <mergeCell ref="PIL1435:PIN1435"/>
    <mergeCell ref="PIP1435:PIR1435"/>
    <mergeCell ref="PGX1435:PGZ1435"/>
    <mergeCell ref="PHB1435:PHD1435"/>
    <mergeCell ref="PHF1435:PHH1435"/>
    <mergeCell ref="PHJ1435:PHL1435"/>
    <mergeCell ref="PHN1435:PHP1435"/>
    <mergeCell ref="PHR1435:PHT1435"/>
    <mergeCell ref="PFZ1435:PGB1435"/>
    <mergeCell ref="PGD1435:PGF1435"/>
    <mergeCell ref="PGH1435:PGJ1435"/>
    <mergeCell ref="PGL1435:PGN1435"/>
    <mergeCell ref="PGP1435:PGR1435"/>
    <mergeCell ref="PGT1435:PGV1435"/>
    <mergeCell ref="PFB1435:PFD1435"/>
    <mergeCell ref="PFF1435:PFH1435"/>
    <mergeCell ref="PFJ1435:PFL1435"/>
    <mergeCell ref="PFN1435:PFP1435"/>
    <mergeCell ref="PFR1435:PFT1435"/>
    <mergeCell ref="PFV1435:PFX1435"/>
    <mergeCell ref="PED1435:PEF1435"/>
    <mergeCell ref="PEH1435:PEJ1435"/>
    <mergeCell ref="PEL1435:PEN1435"/>
    <mergeCell ref="PEP1435:PER1435"/>
    <mergeCell ref="PET1435:PEV1435"/>
    <mergeCell ref="PEX1435:PEZ1435"/>
    <mergeCell ref="PDF1435:PDH1435"/>
    <mergeCell ref="PDJ1435:PDL1435"/>
    <mergeCell ref="PDN1435:PDP1435"/>
    <mergeCell ref="PDR1435:PDT1435"/>
    <mergeCell ref="PDV1435:PDX1435"/>
    <mergeCell ref="PDZ1435:PEB1435"/>
    <mergeCell ref="PCH1435:PCJ1435"/>
    <mergeCell ref="PCL1435:PCN1435"/>
    <mergeCell ref="PCP1435:PCR1435"/>
    <mergeCell ref="PCT1435:PCV1435"/>
    <mergeCell ref="PCX1435:PCZ1435"/>
    <mergeCell ref="PDB1435:PDD1435"/>
    <mergeCell ref="PBJ1435:PBL1435"/>
    <mergeCell ref="PBN1435:PBP1435"/>
    <mergeCell ref="PBR1435:PBT1435"/>
    <mergeCell ref="PBV1435:PBX1435"/>
    <mergeCell ref="PBZ1435:PCB1435"/>
    <mergeCell ref="PCD1435:PCF1435"/>
    <mergeCell ref="PAL1435:PAN1435"/>
    <mergeCell ref="PAP1435:PAR1435"/>
    <mergeCell ref="PAT1435:PAV1435"/>
    <mergeCell ref="PAX1435:PAZ1435"/>
    <mergeCell ref="PBB1435:PBD1435"/>
    <mergeCell ref="PBF1435:PBH1435"/>
    <mergeCell ref="OZN1435:OZP1435"/>
    <mergeCell ref="OZR1435:OZT1435"/>
    <mergeCell ref="OZV1435:OZX1435"/>
    <mergeCell ref="OZZ1435:PAB1435"/>
    <mergeCell ref="PAD1435:PAF1435"/>
    <mergeCell ref="PAH1435:PAJ1435"/>
    <mergeCell ref="OYP1435:OYR1435"/>
    <mergeCell ref="OYT1435:OYV1435"/>
    <mergeCell ref="OYX1435:OYZ1435"/>
    <mergeCell ref="OZB1435:OZD1435"/>
    <mergeCell ref="OZF1435:OZH1435"/>
    <mergeCell ref="OZJ1435:OZL1435"/>
    <mergeCell ref="OXR1435:OXT1435"/>
    <mergeCell ref="OXV1435:OXX1435"/>
    <mergeCell ref="OXZ1435:OYB1435"/>
    <mergeCell ref="OYD1435:OYF1435"/>
    <mergeCell ref="OYH1435:OYJ1435"/>
    <mergeCell ref="OYL1435:OYN1435"/>
    <mergeCell ref="OWT1435:OWV1435"/>
    <mergeCell ref="OWX1435:OWZ1435"/>
    <mergeCell ref="OXB1435:OXD1435"/>
    <mergeCell ref="OXF1435:OXH1435"/>
    <mergeCell ref="OXJ1435:OXL1435"/>
    <mergeCell ref="OXN1435:OXP1435"/>
    <mergeCell ref="OVV1435:OVX1435"/>
    <mergeCell ref="OVZ1435:OWB1435"/>
    <mergeCell ref="OWD1435:OWF1435"/>
    <mergeCell ref="OWH1435:OWJ1435"/>
    <mergeCell ref="OWL1435:OWN1435"/>
    <mergeCell ref="OWP1435:OWR1435"/>
    <mergeCell ref="OUX1435:OUZ1435"/>
    <mergeCell ref="OVB1435:OVD1435"/>
    <mergeCell ref="OVF1435:OVH1435"/>
    <mergeCell ref="OVJ1435:OVL1435"/>
    <mergeCell ref="OVN1435:OVP1435"/>
    <mergeCell ref="OVR1435:OVT1435"/>
    <mergeCell ref="OTZ1435:OUB1435"/>
    <mergeCell ref="OUD1435:OUF1435"/>
    <mergeCell ref="OUH1435:OUJ1435"/>
    <mergeCell ref="OUL1435:OUN1435"/>
    <mergeCell ref="OUP1435:OUR1435"/>
    <mergeCell ref="OUT1435:OUV1435"/>
    <mergeCell ref="OTB1435:OTD1435"/>
    <mergeCell ref="OTF1435:OTH1435"/>
    <mergeCell ref="OTJ1435:OTL1435"/>
    <mergeCell ref="OTN1435:OTP1435"/>
    <mergeCell ref="OTR1435:OTT1435"/>
    <mergeCell ref="OTV1435:OTX1435"/>
    <mergeCell ref="OSD1435:OSF1435"/>
    <mergeCell ref="OSH1435:OSJ1435"/>
    <mergeCell ref="OSL1435:OSN1435"/>
    <mergeCell ref="OSP1435:OSR1435"/>
    <mergeCell ref="OST1435:OSV1435"/>
    <mergeCell ref="OSX1435:OSZ1435"/>
    <mergeCell ref="ORF1435:ORH1435"/>
    <mergeCell ref="ORJ1435:ORL1435"/>
    <mergeCell ref="ORN1435:ORP1435"/>
    <mergeCell ref="ORR1435:ORT1435"/>
    <mergeCell ref="ORV1435:ORX1435"/>
    <mergeCell ref="ORZ1435:OSB1435"/>
    <mergeCell ref="OQH1435:OQJ1435"/>
    <mergeCell ref="OQL1435:OQN1435"/>
    <mergeCell ref="OQP1435:OQR1435"/>
    <mergeCell ref="OQT1435:OQV1435"/>
    <mergeCell ref="OQX1435:OQZ1435"/>
    <mergeCell ref="ORB1435:ORD1435"/>
    <mergeCell ref="OPJ1435:OPL1435"/>
    <mergeCell ref="OPN1435:OPP1435"/>
    <mergeCell ref="OPR1435:OPT1435"/>
    <mergeCell ref="OPV1435:OPX1435"/>
    <mergeCell ref="OPZ1435:OQB1435"/>
    <mergeCell ref="OQD1435:OQF1435"/>
    <mergeCell ref="OOL1435:OON1435"/>
    <mergeCell ref="OOP1435:OOR1435"/>
    <mergeCell ref="OOT1435:OOV1435"/>
    <mergeCell ref="OOX1435:OOZ1435"/>
    <mergeCell ref="OPB1435:OPD1435"/>
    <mergeCell ref="OPF1435:OPH1435"/>
    <mergeCell ref="ONN1435:ONP1435"/>
    <mergeCell ref="ONR1435:ONT1435"/>
    <mergeCell ref="ONV1435:ONX1435"/>
    <mergeCell ref="ONZ1435:OOB1435"/>
    <mergeCell ref="OOD1435:OOF1435"/>
    <mergeCell ref="OOH1435:OOJ1435"/>
    <mergeCell ref="OMP1435:OMR1435"/>
    <mergeCell ref="OMT1435:OMV1435"/>
    <mergeCell ref="OMX1435:OMZ1435"/>
    <mergeCell ref="ONB1435:OND1435"/>
    <mergeCell ref="ONF1435:ONH1435"/>
    <mergeCell ref="ONJ1435:ONL1435"/>
    <mergeCell ref="OLR1435:OLT1435"/>
    <mergeCell ref="OLV1435:OLX1435"/>
    <mergeCell ref="OLZ1435:OMB1435"/>
    <mergeCell ref="OMD1435:OMF1435"/>
    <mergeCell ref="OMH1435:OMJ1435"/>
    <mergeCell ref="OML1435:OMN1435"/>
    <mergeCell ref="OKT1435:OKV1435"/>
    <mergeCell ref="OKX1435:OKZ1435"/>
    <mergeCell ref="OLB1435:OLD1435"/>
    <mergeCell ref="OLF1435:OLH1435"/>
    <mergeCell ref="OLJ1435:OLL1435"/>
    <mergeCell ref="OLN1435:OLP1435"/>
    <mergeCell ref="OJV1435:OJX1435"/>
    <mergeCell ref="OJZ1435:OKB1435"/>
    <mergeCell ref="OKD1435:OKF1435"/>
    <mergeCell ref="OKH1435:OKJ1435"/>
    <mergeCell ref="OKL1435:OKN1435"/>
    <mergeCell ref="OKP1435:OKR1435"/>
    <mergeCell ref="OIX1435:OIZ1435"/>
    <mergeCell ref="OJB1435:OJD1435"/>
    <mergeCell ref="OJF1435:OJH1435"/>
    <mergeCell ref="OJJ1435:OJL1435"/>
    <mergeCell ref="OJN1435:OJP1435"/>
    <mergeCell ref="OJR1435:OJT1435"/>
    <mergeCell ref="OHZ1435:OIB1435"/>
    <mergeCell ref="OID1435:OIF1435"/>
    <mergeCell ref="OIH1435:OIJ1435"/>
    <mergeCell ref="OIL1435:OIN1435"/>
    <mergeCell ref="OIP1435:OIR1435"/>
    <mergeCell ref="OIT1435:OIV1435"/>
    <mergeCell ref="OHB1435:OHD1435"/>
    <mergeCell ref="OHF1435:OHH1435"/>
    <mergeCell ref="OHJ1435:OHL1435"/>
    <mergeCell ref="OHN1435:OHP1435"/>
    <mergeCell ref="OHR1435:OHT1435"/>
    <mergeCell ref="OHV1435:OHX1435"/>
    <mergeCell ref="OGD1435:OGF1435"/>
    <mergeCell ref="OGH1435:OGJ1435"/>
    <mergeCell ref="OGL1435:OGN1435"/>
    <mergeCell ref="OGP1435:OGR1435"/>
    <mergeCell ref="OGT1435:OGV1435"/>
    <mergeCell ref="OGX1435:OGZ1435"/>
    <mergeCell ref="OFF1435:OFH1435"/>
    <mergeCell ref="OFJ1435:OFL1435"/>
    <mergeCell ref="OFN1435:OFP1435"/>
    <mergeCell ref="OFR1435:OFT1435"/>
    <mergeCell ref="OFV1435:OFX1435"/>
    <mergeCell ref="OFZ1435:OGB1435"/>
    <mergeCell ref="OEH1435:OEJ1435"/>
    <mergeCell ref="OEL1435:OEN1435"/>
    <mergeCell ref="OEP1435:OER1435"/>
    <mergeCell ref="OET1435:OEV1435"/>
    <mergeCell ref="OEX1435:OEZ1435"/>
    <mergeCell ref="OFB1435:OFD1435"/>
    <mergeCell ref="ODJ1435:ODL1435"/>
    <mergeCell ref="ODN1435:ODP1435"/>
    <mergeCell ref="ODR1435:ODT1435"/>
    <mergeCell ref="ODV1435:ODX1435"/>
    <mergeCell ref="ODZ1435:OEB1435"/>
    <mergeCell ref="OED1435:OEF1435"/>
    <mergeCell ref="OCL1435:OCN1435"/>
    <mergeCell ref="OCP1435:OCR1435"/>
    <mergeCell ref="OCT1435:OCV1435"/>
    <mergeCell ref="OCX1435:OCZ1435"/>
    <mergeCell ref="ODB1435:ODD1435"/>
    <mergeCell ref="ODF1435:ODH1435"/>
    <mergeCell ref="OBN1435:OBP1435"/>
    <mergeCell ref="OBR1435:OBT1435"/>
    <mergeCell ref="OBV1435:OBX1435"/>
    <mergeCell ref="OBZ1435:OCB1435"/>
    <mergeCell ref="OCD1435:OCF1435"/>
    <mergeCell ref="OCH1435:OCJ1435"/>
    <mergeCell ref="OAP1435:OAR1435"/>
    <mergeCell ref="OAT1435:OAV1435"/>
    <mergeCell ref="OAX1435:OAZ1435"/>
    <mergeCell ref="OBB1435:OBD1435"/>
    <mergeCell ref="OBF1435:OBH1435"/>
    <mergeCell ref="OBJ1435:OBL1435"/>
    <mergeCell ref="NZR1435:NZT1435"/>
    <mergeCell ref="NZV1435:NZX1435"/>
    <mergeCell ref="NZZ1435:OAB1435"/>
    <mergeCell ref="OAD1435:OAF1435"/>
    <mergeCell ref="OAH1435:OAJ1435"/>
    <mergeCell ref="OAL1435:OAN1435"/>
    <mergeCell ref="NYT1435:NYV1435"/>
    <mergeCell ref="NYX1435:NYZ1435"/>
    <mergeCell ref="NZB1435:NZD1435"/>
    <mergeCell ref="NZF1435:NZH1435"/>
    <mergeCell ref="NZJ1435:NZL1435"/>
    <mergeCell ref="NZN1435:NZP1435"/>
    <mergeCell ref="NXV1435:NXX1435"/>
    <mergeCell ref="NXZ1435:NYB1435"/>
    <mergeCell ref="NYD1435:NYF1435"/>
    <mergeCell ref="NYH1435:NYJ1435"/>
    <mergeCell ref="NYL1435:NYN1435"/>
    <mergeCell ref="NYP1435:NYR1435"/>
    <mergeCell ref="NWX1435:NWZ1435"/>
    <mergeCell ref="NXB1435:NXD1435"/>
    <mergeCell ref="NXF1435:NXH1435"/>
    <mergeCell ref="NXJ1435:NXL1435"/>
    <mergeCell ref="NXN1435:NXP1435"/>
    <mergeCell ref="NXR1435:NXT1435"/>
    <mergeCell ref="NVZ1435:NWB1435"/>
    <mergeCell ref="NWD1435:NWF1435"/>
    <mergeCell ref="NWH1435:NWJ1435"/>
    <mergeCell ref="NWL1435:NWN1435"/>
    <mergeCell ref="NWP1435:NWR1435"/>
    <mergeCell ref="NWT1435:NWV1435"/>
    <mergeCell ref="NVB1435:NVD1435"/>
    <mergeCell ref="NVF1435:NVH1435"/>
    <mergeCell ref="NVJ1435:NVL1435"/>
    <mergeCell ref="NVN1435:NVP1435"/>
    <mergeCell ref="NVR1435:NVT1435"/>
    <mergeCell ref="NVV1435:NVX1435"/>
    <mergeCell ref="NUD1435:NUF1435"/>
    <mergeCell ref="NUH1435:NUJ1435"/>
    <mergeCell ref="NUL1435:NUN1435"/>
    <mergeCell ref="NUP1435:NUR1435"/>
    <mergeCell ref="NUT1435:NUV1435"/>
    <mergeCell ref="NUX1435:NUZ1435"/>
    <mergeCell ref="NTF1435:NTH1435"/>
    <mergeCell ref="NTJ1435:NTL1435"/>
    <mergeCell ref="NTN1435:NTP1435"/>
    <mergeCell ref="NTR1435:NTT1435"/>
    <mergeCell ref="NTV1435:NTX1435"/>
    <mergeCell ref="NTZ1435:NUB1435"/>
    <mergeCell ref="NSH1435:NSJ1435"/>
    <mergeCell ref="NSL1435:NSN1435"/>
    <mergeCell ref="NSP1435:NSR1435"/>
    <mergeCell ref="NST1435:NSV1435"/>
    <mergeCell ref="NSX1435:NSZ1435"/>
    <mergeCell ref="NTB1435:NTD1435"/>
    <mergeCell ref="NRJ1435:NRL1435"/>
    <mergeCell ref="NRN1435:NRP1435"/>
    <mergeCell ref="NRR1435:NRT1435"/>
    <mergeCell ref="NRV1435:NRX1435"/>
    <mergeCell ref="NRZ1435:NSB1435"/>
    <mergeCell ref="NSD1435:NSF1435"/>
    <mergeCell ref="NQL1435:NQN1435"/>
    <mergeCell ref="NQP1435:NQR1435"/>
    <mergeCell ref="NQT1435:NQV1435"/>
    <mergeCell ref="NQX1435:NQZ1435"/>
    <mergeCell ref="NRB1435:NRD1435"/>
    <mergeCell ref="NRF1435:NRH1435"/>
    <mergeCell ref="NPN1435:NPP1435"/>
    <mergeCell ref="NPR1435:NPT1435"/>
    <mergeCell ref="NPV1435:NPX1435"/>
    <mergeCell ref="NPZ1435:NQB1435"/>
    <mergeCell ref="NQD1435:NQF1435"/>
    <mergeCell ref="NQH1435:NQJ1435"/>
    <mergeCell ref="NOP1435:NOR1435"/>
    <mergeCell ref="NOT1435:NOV1435"/>
    <mergeCell ref="NOX1435:NOZ1435"/>
    <mergeCell ref="NPB1435:NPD1435"/>
    <mergeCell ref="NPF1435:NPH1435"/>
    <mergeCell ref="NPJ1435:NPL1435"/>
    <mergeCell ref="NNR1435:NNT1435"/>
    <mergeCell ref="NNV1435:NNX1435"/>
    <mergeCell ref="NNZ1435:NOB1435"/>
    <mergeCell ref="NOD1435:NOF1435"/>
    <mergeCell ref="NOH1435:NOJ1435"/>
    <mergeCell ref="NOL1435:NON1435"/>
    <mergeCell ref="NMT1435:NMV1435"/>
    <mergeCell ref="NMX1435:NMZ1435"/>
    <mergeCell ref="NNB1435:NND1435"/>
    <mergeCell ref="NNF1435:NNH1435"/>
    <mergeCell ref="NNJ1435:NNL1435"/>
    <mergeCell ref="NNN1435:NNP1435"/>
    <mergeCell ref="NLV1435:NLX1435"/>
    <mergeCell ref="NLZ1435:NMB1435"/>
    <mergeCell ref="NMD1435:NMF1435"/>
    <mergeCell ref="NMH1435:NMJ1435"/>
    <mergeCell ref="NML1435:NMN1435"/>
    <mergeCell ref="NMP1435:NMR1435"/>
    <mergeCell ref="NKX1435:NKZ1435"/>
    <mergeCell ref="NLB1435:NLD1435"/>
    <mergeCell ref="NLF1435:NLH1435"/>
    <mergeCell ref="NLJ1435:NLL1435"/>
    <mergeCell ref="NLN1435:NLP1435"/>
    <mergeCell ref="NLR1435:NLT1435"/>
    <mergeCell ref="NJZ1435:NKB1435"/>
    <mergeCell ref="NKD1435:NKF1435"/>
    <mergeCell ref="NKH1435:NKJ1435"/>
    <mergeCell ref="NKL1435:NKN1435"/>
    <mergeCell ref="NKP1435:NKR1435"/>
    <mergeCell ref="NKT1435:NKV1435"/>
    <mergeCell ref="NJB1435:NJD1435"/>
    <mergeCell ref="NJF1435:NJH1435"/>
    <mergeCell ref="NJJ1435:NJL1435"/>
    <mergeCell ref="NJN1435:NJP1435"/>
    <mergeCell ref="NJR1435:NJT1435"/>
    <mergeCell ref="NJV1435:NJX1435"/>
    <mergeCell ref="NID1435:NIF1435"/>
    <mergeCell ref="NIH1435:NIJ1435"/>
    <mergeCell ref="NIL1435:NIN1435"/>
    <mergeCell ref="NIP1435:NIR1435"/>
    <mergeCell ref="NIT1435:NIV1435"/>
    <mergeCell ref="NIX1435:NIZ1435"/>
    <mergeCell ref="NHF1435:NHH1435"/>
    <mergeCell ref="NHJ1435:NHL1435"/>
    <mergeCell ref="NHN1435:NHP1435"/>
    <mergeCell ref="NHR1435:NHT1435"/>
    <mergeCell ref="NHV1435:NHX1435"/>
    <mergeCell ref="NHZ1435:NIB1435"/>
    <mergeCell ref="NGH1435:NGJ1435"/>
    <mergeCell ref="NGL1435:NGN1435"/>
    <mergeCell ref="NGP1435:NGR1435"/>
    <mergeCell ref="NGT1435:NGV1435"/>
    <mergeCell ref="NGX1435:NGZ1435"/>
    <mergeCell ref="NHB1435:NHD1435"/>
    <mergeCell ref="NFJ1435:NFL1435"/>
    <mergeCell ref="NFN1435:NFP1435"/>
    <mergeCell ref="NFR1435:NFT1435"/>
    <mergeCell ref="NFV1435:NFX1435"/>
    <mergeCell ref="NFZ1435:NGB1435"/>
    <mergeCell ref="NGD1435:NGF1435"/>
    <mergeCell ref="NEL1435:NEN1435"/>
    <mergeCell ref="NEP1435:NER1435"/>
    <mergeCell ref="NET1435:NEV1435"/>
    <mergeCell ref="NEX1435:NEZ1435"/>
    <mergeCell ref="NFB1435:NFD1435"/>
    <mergeCell ref="NFF1435:NFH1435"/>
    <mergeCell ref="NDN1435:NDP1435"/>
    <mergeCell ref="NDR1435:NDT1435"/>
    <mergeCell ref="NDV1435:NDX1435"/>
    <mergeCell ref="NDZ1435:NEB1435"/>
    <mergeCell ref="NED1435:NEF1435"/>
    <mergeCell ref="NEH1435:NEJ1435"/>
    <mergeCell ref="NCP1435:NCR1435"/>
    <mergeCell ref="NCT1435:NCV1435"/>
    <mergeCell ref="NCX1435:NCZ1435"/>
    <mergeCell ref="NDB1435:NDD1435"/>
    <mergeCell ref="NDF1435:NDH1435"/>
    <mergeCell ref="NDJ1435:NDL1435"/>
    <mergeCell ref="NBR1435:NBT1435"/>
    <mergeCell ref="NBV1435:NBX1435"/>
    <mergeCell ref="NBZ1435:NCB1435"/>
    <mergeCell ref="NCD1435:NCF1435"/>
    <mergeCell ref="NCH1435:NCJ1435"/>
    <mergeCell ref="NCL1435:NCN1435"/>
    <mergeCell ref="NAT1435:NAV1435"/>
    <mergeCell ref="NAX1435:NAZ1435"/>
    <mergeCell ref="NBB1435:NBD1435"/>
    <mergeCell ref="NBF1435:NBH1435"/>
    <mergeCell ref="NBJ1435:NBL1435"/>
    <mergeCell ref="NBN1435:NBP1435"/>
    <mergeCell ref="MZV1435:MZX1435"/>
    <mergeCell ref="MZZ1435:NAB1435"/>
    <mergeCell ref="NAD1435:NAF1435"/>
    <mergeCell ref="NAH1435:NAJ1435"/>
    <mergeCell ref="NAL1435:NAN1435"/>
    <mergeCell ref="NAP1435:NAR1435"/>
    <mergeCell ref="MYX1435:MYZ1435"/>
    <mergeCell ref="MZB1435:MZD1435"/>
    <mergeCell ref="MZF1435:MZH1435"/>
    <mergeCell ref="MZJ1435:MZL1435"/>
    <mergeCell ref="MZN1435:MZP1435"/>
    <mergeCell ref="MZR1435:MZT1435"/>
    <mergeCell ref="MXZ1435:MYB1435"/>
    <mergeCell ref="MYD1435:MYF1435"/>
    <mergeCell ref="MYH1435:MYJ1435"/>
    <mergeCell ref="MYL1435:MYN1435"/>
    <mergeCell ref="MYP1435:MYR1435"/>
    <mergeCell ref="MYT1435:MYV1435"/>
    <mergeCell ref="MXB1435:MXD1435"/>
    <mergeCell ref="MXF1435:MXH1435"/>
    <mergeCell ref="MXJ1435:MXL1435"/>
    <mergeCell ref="MXN1435:MXP1435"/>
    <mergeCell ref="MXR1435:MXT1435"/>
    <mergeCell ref="MXV1435:MXX1435"/>
    <mergeCell ref="MWD1435:MWF1435"/>
    <mergeCell ref="MWH1435:MWJ1435"/>
    <mergeCell ref="MWL1435:MWN1435"/>
    <mergeCell ref="MWP1435:MWR1435"/>
    <mergeCell ref="MWT1435:MWV1435"/>
    <mergeCell ref="MWX1435:MWZ1435"/>
    <mergeCell ref="MVF1435:MVH1435"/>
    <mergeCell ref="MVJ1435:MVL1435"/>
    <mergeCell ref="MVN1435:MVP1435"/>
    <mergeCell ref="MVR1435:MVT1435"/>
    <mergeCell ref="MVV1435:MVX1435"/>
    <mergeCell ref="MVZ1435:MWB1435"/>
    <mergeCell ref="MUH1435:MUJ1435"/>
    <mergeCell ref="MUL1435:MUN1435"/>
    <mergeCell ref="MUP1435:MUR1435"/>
    <mergeCell ref="MUT1435:MUV1435"/>
    <mergeCell ref="MUX1435:MUZ1435"/>
    <mergeCell ref="MVB1435:MVD1435"/>
    <mergeCell ref="MTJ1435:MTL1435"/>
    <mergeCell ref="MTN1435:MTP1435"/>
    <mergeCell ref="MTR1435:MTT1435"/>
    <mergeCell ref="MTV1435:MTX1435"/>
    <mergeCell ref="MTZ1435:MUB1435"/>
    <mergeCell ref="MUD1435:MUF1435"/>
    <mergeCell ref="MSL1435:MSN1435"/>
    <mergeCell ref="MSP1435:MSR1435"/>
    <mergeCell ref="MST1435:MSV1435"/>
    <mergeCell ref="MSX1435:MSZ1435"/>
    <mergeCell ref="MTB1435:MTD1435"/>
    <mergeCell ref="MTF1435:MTH1435"/>
    <mergeCell ref="MRN1435:MRP1435"/>
    <mergeCell ref="MRR1435:MRT1435"/>
    <mergeCell ref="MRV1435:MRX1435"/>
    <mergeCell ref="MRZ1435:MSB1435"/>
    <mergeCell ref="MSD1435:MSF1435"/>
    <mergeCell ref="MSH1435:MSJ1435"/>
    <mergeCell ref="MQP1435:MQR1435"/>
    <mergeCell ref="MQT1435:MQV1435"/>
    <mergeCell ref="MQX1435:MQZ1435"/>
    <mergeCell ref="MRB1435:MRD1435"/>
    <mergeCell ref="MRF1435:MRH1435"/>
    <mergeCell ref="MRJ1435:MRL1435"/>
    <mergeCell ref="MPR1435:MPT1435"/>
    <mergeCell ref="MPV1435:MPX1435"/>
    <mergeCell ref="MPZ1435:MQB1435"/>
    <mergeCell ref="MQD1435:MQF1435"/>
    <mergeCell ref="MQH1435:MQJ1435"/>
    <mergeCell ref="MQL1435:MQN1435"/>
    <mergeCell ref="MOT1435:MOV1435"/>
    <mergeCell ref="MOX1435:MOZ1435"/>
    <mergeCell ref="MPB1435:MPD1435"/>
    <mergeCell ref="MPF1435:MPH1435"/>
    <mergeCell ref="MPJ1435:MPL1435"/>
    <mergeCell ref="MPN1435:MPP1435"/>
    <mergeCell ref="MNV1435:MNX1435"/>
    <mergeCell ref="MNZ1435:MOB1435"/>
    <mergeCell ref="MOD1435:MOF1435"/>
    <mergeCell ref="MOH1435:MOJ1435"/>
    <mergeCell ref="MOL1435:MON1435"/>
    <mergeCell ref="MOP1435:MOR1435"/>
    <mergeCell ref="MMX1435:MMZ1435"/>
    <mergeCell ref="MNB1435:MND1435"/>
    <mergeCell ref="MNF1435:MNH1435"/>
    <mergeCell ref="MNJ1435:MNL1435"/>
    <mergeCell ref="MNN1435:MNP1435"/>
    <mergeCell ref="MNR1435:MNT1435"/>
    <mergeCell ref="MLZ1435:MMB1435"/>
    <mergeCell ref="MMD1435:MMF1435"/>
    <mergeCell ref="MMH1435:MMJ1435"/>
    <mergeCell ref="MML1435:MMN1435"/>
    <mergeCell ref="MMP1435:MMR1435"/>
    <mergeCell ref="MMT1435:MMV1435"/>
    <mergeCell ref="MLB1435:MLD1435"/>
    <mergeCell ref="MLF1435:MLH1435"/>
    <mergeCell ref="MLJ1435:MLL1435"/>
    <mergeCell ref="MLN1435:MLP1435"/>
    <mergeCell ref="MLR1435:MLT1435"/>
    <mergeCell ref="MLV1435:MLX1435"/>
    <mergeCell ref="MKD1435:MKF1435"/>
    <mergeCell ref="MKH1435:MKJ1435"/>
    <mergeCell ref="MKL1435:MKN1435"/>
    <mergeCell ref="MKP1435:MKR1435"/>
    <mergeCell ref="MKT1435:MKV1435"/>
    <mergeCell ref="MKX1435:MKZ1435"/>
    <mergeCell ref="MJF1435:MJH1435"/>
    <mergeCell ref="MJJ1435:MJL1435"/>
    <mergeCell ref="MJN1435:MJP1435"/>
    <mergeCell ref="MJR1435:MJT1435"/>
    <mergeCell ref="MJV1435:MJX1435"/>
    <mergeCell ref="MJZ1435:MKB1435"/>
    <mergeCell ref="MIH1435:MIJ1435"/>
    <mergeCell ref="MIL1435:MIN1435"/>
    <mergeCell ref="MIP1435:MIR1435"/>
    <mergeCell ref="MIT1435:MIV1435"/>
    <mergeCell ref="MIX1435:MIZ1435"/>
    <mergeCell ref="MJB1435:MJD1435"/>
    <mergeCell ref="MHJ1435:MHL1435"/>
    <mergeCell ref="MHN1435:MHP1435"/>
    <mergeCell ref="MHR1435:MHT1435"/>
    <mergeCell ref="MHV1435:MHX1435"/>
    <mergeCell ref="MHZ1435:MIB1435"/>
    <mergeCell ref="MID1435:MIF1435"/>
    <mergeCell ref="MGL1435:MGN1435"/>
    <mergeCell ref="MGP1435:MGR1435"/>
    <mergeCell ref="MGT1435:MGV1435"/>
    <mergeCell ref="MGX1435:MGZ1435"/>
    <mergeCell ref="MHB1435:MHD1435"/>
    <mergeCell ref="MHF1435:MHH1435"/>
    <mergeCell ref="MFN1435:MFP1435"/>
    <mergeCell ref="MFR1435:MFT1435"/>
    <mergeCell ref="MFV1435:MFX1435"/>
    <mergeCell ref="MFZ1435:MGB1435"/>
    <mergeCell ref="MGD1435:MGF1435"/>
    <mergeCell ref="MGH1435:MGJ1435"/>
    <mergeCell ref="MEP1435:MER1435"/>
    <mergeCell ref="MET1435:MEV1435"/>
    <mergeCell ref="MEX1435:MEZ1435"/>
    <mergeCell ref="MFB1435:MFD1435"/>
    <mergeCell ref="MFF1435:MFH1435"/>
    <mergeCell ref="MFJ1435:MFL1435"/>
    <mergeCell ref="MDR1435:MDT1435"/>
    <mergeCell ref="MDV1435:MDX1435"/>
    <mergeCell ref="MDZ1435:MEB1435"/>
    <mergeCell ref="MED1435:MEF1435"/>
    <mergeCell ref="MEH1435:MEJ1435"/>
    <mergeCell ref="MEL1435:MEN1435"/>
    <mergeCell ref="MCT1435:MCV1435"/>
    <mergeCell ref="MCX1435:MCZ1435"/>
    <mergeCell ref="MDB1435:MDD1435"/>
    <mergeCell ref="MDF1435:MDH1435"/>
    <mergeCell ref="MDJ1435:MDL1435"/>
    <mergeCell ref="MDN1435:MDP1435"/>
    <mergeCell ref="MBV1435:MBX1435"/>
    <mergeCell ref="MBZ1435:MCB1435"/>
    <mergeCell ref="MCD1435:MCF1435"/>
    <mergeCell ref="MCH1435:MCJ1435"/>
    <mergeCell ref="MCL1435:MCN1435"/>
    <mergeCell ref="MCP1435:MCR1435"/>
    <mergeCell ref="MAX1435:MAZ1435"/>
    <mergeCell ref="MBB1435:MBD1435"/>
    <mergeCell ref="MBF1435:MBH1435"/>
    <mergeCell ref="MBJ1435:MBL1435"/>
    <mergeCell ref="MBN1435:MBP1435"/>
    <mergeCell ref="MBR1435:MBT1435"/>
    <mergeCell ref="LZZ1435:MAB1435"/>
    <mergeCell ref="MAD1435:MAF1435"/>
    <mergeCell ref="MAH1435:MAJ1435"/>
    <mergeCell ref="MAL1435:MAN1435"/>
    <mergeCell ref="MAP1435:MAR1435"/>
    <mergeCell ref="MAT1435:MAV1435"/>
    <mergeCell ref="LZB1435:LZD1435"/>
    <mergeCell ref="LZF1435:LZH1435"/>
    <mergeCell ref="LZJ1435:LZL1435"/>
    <mergeCell ref="LZN1435:LZP1435"/>
    <mergeCell ref="LZR1435:LZT1435"/>
    <mergeCell ref="LZV1435:LZX1435"/>
    <mergeCell ref="LYD1435:LYF1435"/>
    <mergeCell ref="LYH1435:LYJ1435"/>
    <mergeCell ref="LYL1435:LYN1435"/>
    <mergeCell ref="LYP1435:LYR1435"/>
    <mergeCell ref="LYT1435:LYV1435"/>
    <mergeCell ref="LYX1435:LYZ1435"/>
    <mergeCell ref="LXF1435:LXH1435"/>
    <mergeCell ref="LXJ1435:LXL1435"/>
    <mergeCell ref="LXN1435:LXP1435"/>
    <mergeCell ref="LXR1435:LXT1435"/>
    <mergeCell ref="LXV1435:LXX1435"/>
    <mergeCell ref="LXZ1435:LYB1435"/>
    <mergeCell ref="LWH1435:LWJ1435"/>
    <mergeCell ref="LWL1435:LWN1435"/>
    <mergeCell ref="LWP1435:LWR1435"/>
    <mergeCell ref="LWT1435:LWV1435"/>
    <mergeCell ref="LWX1435:LWZ1435"/>
    <mergeCell ref="LXB1435:LXD1435"/>
    <mergeCell ref="LVJ1435:LVL1435"/>
    <mergeCell ref="LVN1435:LVP1435"/>
    <mergeCell ref="LVR1435:LVT1435"/>
    <mergeCell ref="LVV1435:LVX1435"/>
    <mergeCell ref="LVZ1435:LWB1435"/>
    <mergeCell ref="LWD1435:LWF1435"/>
    <mergeCell ref="LUL1435:LUN1435"/>
    <mergeCell ref="LUP1435:LUR1435"/>
    <mergeCell ref="LUT1435:LUV1435"/>
    <mergeCell ref="LUX1435:LUZ1435"/>
    <mergeCell ref="LVB1435:LVD1435"/>
    <mergeCell ref="LVF1435:LVH1435"/>
    <mergeCell ref="LTN1435:LTP1435"/>
    <mergeCell ref="LTR1435:LTT1435"/>
    <mergeCell ref="LTV1435:LTX1435"/>
    <mergeCell ref="LTZ1435:LUB1435"/>
    <mergeCell ref="LUD1435:LUF1435"/>
    <mergeCell ref="LUH1435:LUJ1435"/>
    <mergeCell ref="LSP1435:LSR1435"/>
    <mergeCell ref="LST1435:LSV1435"/>
    <mergeCell ref="LSX1435:LSZ1435"/>
    <mergeCell ref="LTB1435:LTD1435"/>
    <mergeCell ref="LTF1435:LTH1435"/>
    <mergeCell ref="LTJ1435:LTL1435"/>
    <mergeCell ref="LRR1435:LRT1435"/>
    <mergeCell ref="LRV1435:LRX1435"/>
    <mergeCell ref="LRZ1435:LSB1435"/>
    <mergeCell ref="LSD1435:LSF1435"/>
    <mergeCell ref="LSH1435:LSJ1435"/>
    <mergeCell ref="LSL1435:LSN1435"/>
    <mergeCell ref="LQT1435:LQV1435"/>
    <mergeCell ref="LQX1435:LQZ1435"/>
    <mergeCell ref="LRB1435:LRD1435"/>
    <mergeCell ref="LRF1435:LRH1435"/>
    <mergeCell ref="LRJ1435:LRL1435"/>
    <mergeCell ref="LRN1435:LRP1435"/>
    <mergeCell ref="LPV1435:LPX1435"/>
    <mergeCell ref="LPZ1435:LQB1435"/>
    <mergeCell ref="LQD1435:LQF1435"/>
    <mergeCell ref="LQH1435:LQJ1435"/>
    <mergeCell ref="LQL1435:LQN1435"/>
    <mergeCell ref="LQP1435:LQR1435"/>
    <mergeCell ref="LOX1435:LOZ1435"/>
    <mergeCell ref="LPB1435:LPD1435"/>
    <mergeCell ref="LPF1435:LPH1435"/>
    <mergeCell ref="LPJ1435:LPL1435"/>
    <mergeCell ref="LPN1435:LPP1435"/>
    <mergeCell ref="LPR1435:LPT1435"/>
    <mergeCell ref="LNZ1435:LOB1435"/>
    <mergeCell ref="LOD1435:LOF1435"/>
    <mergeCell ref="LOH1435:LOJ1435"/>
    <mergeCell ref="LOL1435:LON1435"/>
    <mergeCell ref="LOP1435:LOR1435"/>
    <mergeCell ref="LOT1435:LOV1435"/>
    <mergeCell ref="LNB1435:LND1435"/>
    <mergeCell ref="LNF1435:LNH1435"/>
    <mergeCell ref="LNJ1435:LNL1435"/>
    <mergeCell ref="LNN1435:LNP1435"/>
    <mergeCell ref="LNR1435:LNT1435"/>
    <mergeCell ref="LNV1435:LNX1435"/>
    <mergeCell ref="LMD1435:LMF1435"/>
    <mergeCell ref="LMH1435:LMJ1435"/>
    <mergeCell ref="LML1435:LMN1435"/>
    <mergeCell ref="LMP1435:LMR1435"/>
    <mergeCell ref="LMT1435:LMV1435"/>
    <mergeCell ref="LMX1435:LMZ1435"/>
    <mergeCell ref="LLF1435:LLH1435"/>
    <mergeCell ref="LLJ1435:LLL1435"/>
    <mergeCell ref="LLN1435:LLP1435"/>
    <mergeCell ref="LLR1435:LLT1435"/>
    <mergeCell ref="LLV1435:LLX1435"/>
    <mergeCell ref="LLZ1435:LMB1435"/>
    <mergeCell ref="LKH1435:LKJ1435"/>
    <mergeCell ref="LKL1435:LKN1435"/>
    <mergeCell ref="LKP1435:LKR1435"/>
    <mergeCell ref="LKT1435:LKV1435"/>
    <mergeCell ref="LKX1435:LKZ1435"/>
    <mergeCell ref="LLB1435:LLD1435"/>
    <mergeCell ref="LJJ1435:LJL1435"/>
    <mergeCell ref="LJN1435:LJP1435"/>
    <mergeCell ref="LJR1435:LJT1435"/>
    <mergeCell ref="LJV1435:LJX1435"/>
    <mergeCell ref="LJZ1435:LKB1435"/>
    <mergeCell ref="LKD1435:LKF1435"/>
    <mergeCell ref="LIL1435:LIN1435"/>
    <mergeCell ref="LIP1435:LIR1435"/>
    <mergeCell ref="LIT1435:LIV1435"/>
    <mergeCell ref="LIX1435:LIZ1435"/>
    <mergeCell ref="LJB1435:LJD1435"/>
    <mergeCell ref="LJF1435:LJH1435"/>
    <mergeCell ref="LHN1435:LHP1435"/>
    <mergeCell ref="LHR1435:LHT1435"/>
    <mergeCell ref="LHV1435:LHX1435"/>
    <mergeCell ref="LHZ1435:LIB1435"/>
    <mergeCell ref="LID1435:LIF1435"/>
    <mergeCell ref="LIH1435:LIJ1435"/>
    <mergeCell ref="LGP1435:LGR1435"/>
    <mergeCell ref="LGT1435:LGV1435"/>
    <mergeCell ref="LGX1435:LGZ1435"/>
    <mergeCell ref="LHB1435:LHD1435"/>
    <mergeCell ref="LHF1435:LHH1435"/>
    <mergeCell ref="LHJ1435:LHL1435"/>
    <mergeCell ref="LFR1435:LFT1435"/>
    <mergeCell ref="LFV1435:LFX1435"/>
    <mergeCell ref="LFZ1435:LGB1435"/>
    <mergeCell ref="LGD1435:LGF1435"/>
    <mergeCell ref="LGH1435:LGJ1435"/>
    <mergeCell ref="LGL1435:LGN1435"/>
    <mergeCell ref="LET1435:LEV1435"/>
    <mergeCell ref="LEX1435:LEZ1435"/>
    <mergeCell ref="LFB1435:LFD1435"/>
    <mergeCell ref="LFF1435:LFH1435"/>
    <mergeCell ref="LFJ1435:LFL1435"/>
    <mergeCell ref="LFN1435:LFP1435"/>
    <mergeCell ref="LDV1435:LDX1435"/>
    <mergeCell ref="LDZ1435:LEB1435"/>
    <mergeCell ref="LED1435:LEF1435"/>
    <mergeCell ref="LEH1435:LEJ1435"/>
    <mergeCell ref="LEL1435:LEN1435"/>
    <mergeCell ref="LEP1435:LER1435"/>
    <mergeCell ref="LCX1435:LCZ1435"/>
    <mergeCell ref="LDB1435:LDD1435"/>
    <mergeCell ref="LDF1435:LDH1435"/>
    <mergeCell ref="LDJ1435:LDL1435"/>
    <mergeCell ref="LDN1435:LDP1435"/>
    <mergeCell ref="LDR1435:LDT1435"/>
    <mergeCell ref="LBZ1435:LCB1435"/>
    <mergeCell ref="LCD1435:LCF1435"/>
    <mergeCell ref="LCH1435:LCJ1435"/>
    <mergeCell ref="LCL1435:LCN1435"/>
    <mergeCell ref="LCP1435:LCR1435"/>
    <mergeCell ref="LCT1435:LCV1435"/>
    <mergeCell ref="LBB1435:LBD1435"/>
    <mergeCell ref="LBF1435:LBH1435"/>
    <mergeCell ref="LBJ1435:LBL1435"/>
    <mergeCell ref="LBN1435:LBP1435"/>
    <mergeCell ref="LBR1435:LBT1435"/>
    <mergeCell ref="LBV1435:LBX1435"/>
    <mergeCell ref="LAD1435:LAF1435"/>
    <mergeCell ref="LAH1435:LAJ1435"/>
    <mergeCell ref="LAL1435:LAN1435"/>
    <mergeCell ref="LAP1435:LAR1435"/>
    <mergeCell ref="LAT1435:LAV1435"/>
    <mergeCell ref="LAX1435:LAZ1435"/>
    <mergeCell ref="KZF1435:KZH1435"/>
    <mergeCell ref="KZJ1435:KZL1435"/>
    <mergeCell ref="KZN1435:KZP1435"/>
    <mergeCell ref="KZR1435:KZT1435"/>
    <mergeCell ref="KZV1435:KZX1435"/>
    <mergeCell ref="KZZ1435:LAB1435"/>
    <mergeCell ref="KYH1435:KYJ1435"/>
    <mergeCell ref="KYL1435:KYN1435"/>
    <mergeCell ref="KYP1435:KYR1435"/>
    <mergeCell ref="KYT1435:KYV1435"/>
    <mergeCell ref="KYX1435:KYZ1435"/>
    <mergeCell ref="KZB1435:KZD1435"/>
    <mergeCell ref="KXJ1435:KXL1435"/>
    <mergeCell ref="KXN1435:KXP1435"/>
    <mergeCell ref="KXR1435:KXT1435"/>
    <mergeCell ref="KXV1435:KXX1435"/>
    <mergeCell ref="KXZ1435:KYB1435"/>
    <mergeCell ref="KYD1435:KYF1435"/>
    <mergeCell ref="KWL1435:KWN1435"/>
    <mergeCell ref="KWP1435:KWR1435"/>
    <mergeCell ref="KWT1435:KWV1435"/>
    <mergeCell ref="KWX1435:KWZ1435"/>
    <mergeCell ref="KXB1435:KXD1435"/>
    <mergeCell ref="KXF1435:KXH1435"/>
    <mergeCell ref="KVN1435:KVP1435"/>
    <mergeCell ref="KVR1435:KVT1435"/>
    <mergeCell ref="KVV1435:KVX1435"/>
    <mergeCell ref="KVZ1435:KWB1435"/>
    <mergeCell ref="KWD1435:KWF1435"/>
    <mergeCell ref="KWH1435:KWJ1435"/>
    <mergeCell ref="KUP1435:KUR1435"/>
    <mergeCell ref="KUT1435:KUV1435"/>
    <mergeCell ref="KUX1435:KUZ1435"/>
    <mergeCell ref="KVB1435:KVD1435"/>
    <mergeCell ref="KVF1435:KVH1435"/>
    <mergeCell ref="KVJ1435:KVL1435"/>
    <mergeCell ref="KTR1435:KTT1435"/>
    <mergeCell ref="KTV1435:KTX1435"/>
    <mergeCell ref="KTZ1435:KUB1435"/>
    <mergeCell ref="KUD1435:KUF1435"/>
    <mergeCell ref="KUH1435:KUJ1435"/>
    <mergeCell ref="KUL1435:KUN1435"/>
    <mergeCell ref="KST1435:KSV1435"/>
    <mergeCell ref="KSX1435:KSZ1435"/>
    <mergeCell ref="KTB1435:KTD1435"/>
    <mergeCell ref="KTF1435:KTH1435"/>
    <mergeCell ref="KTJ1435:KTL1435"/>
    <mergeCell ref="KTN1435:KTP1435"/>
    <mergeCell ref="KRV1435:KRX1435"/>
    <mergeCell ref="KRZ1435:KSB1435"/>
    <mergeCell ref="KSD1435:KSF1435"/>
    <mergeCell ref="KSH1435:KSJ1435"/>
    <mergeCell ref="KSL1435:KSN1435"/>
    <mergeCell ref="KSP1435:KSR1435"/>
    <mergeCell ref="KQX1435:KQZ1435"/>
    <mergeCell ref="KRB1435:KRD1435"/>
    <mergeCell ref="KRF1435:KRH1435"/>
    <mergeCell ref="KRJ1435:KRL1435"/>
    <mergeCell ref="KRN1435:KRP1435"/>
    <mergeCell ref="KRR1435:KRT1435"/>
    <mergeCell ref="KPZ1435:KQB1435"/>
    <mergeCell ref="KQD1435:KQF1435"/>
    <mergeCell ref="KQH1435:KQJ1435"/>
    <mergeCell ref="KQL1435:KQN1435"/>
    <mergeCell ref="KQP1435:KQR1435"/>
    <mergeCell ref="KQT1435:KQV1435"/>
    <mergeCell ref="KPB1435:KPD1435"/>
    <mergeCell ref="KPF1435:KPH1435"/>
    <mergeCell ref="KPJ1435:KPL1435"/>
    <mergeCell ref="KPN1435:KPP1435"/>
    <mergeCell ref="KPR1435:KPT1435"/>
    <mergeCell ref="KPV1435:KPX1435"/>
    <mergeCell ref="KOD1435:KOF1435"/>
    <mergeCell ref="KOH1435:KOJ1435"/>
    <mergeCell ref="KOL1435:KON1435"/>
    <mergeCell ref="KOP1435:KOR1435"/>
    <mergeCell ref="KOT1435:KOV1435"/>
    <mergeCell ref="KOX1435:KOZ1435"/>
    <mergeCell ref="KNF1435:KNH1435"/>
    <mergeCell ref="KNJ1435:KNL1435"/>
    <mergeCell ref="KNN1435:KNP1435"/>
    <mergeCell ref="KNR1435:KNT1435"/>
    <mergeCell ref="KNV1435:KNX1435"/>
    <mergeCell ref="KNZ1435:KOB1435"/>
    <mergeCell ref="KMH1435:KMJ1435"/>
    <mergeCell ref="KML1435:KMN1435"/>
    <mergeCell ref="KMP1435:KMR1435"/>
    <mergeCell ref="KMT1435:KMV1435"/>
    <mergeCell ref="KMX1435:KMZ1435"/>
    <mergeCell ref="KNB1435:KND1435"/>
    <mergeCell ref="KLJ1435:KLL1435"/>
    <mergeCell ref="KLN1435:KLP1435"/>
    <mergeCell ref="KLR1435:KLT1435"/>
    <mergeCell ref="KLV1435:KLX1435"/>
    <mergeCell ref="KLZ1435:KMB1435"/>
    <mergeCell ref="KMD1435:KMF1435"/>
    <mergeCell ref="KKL1435:KKN1435"/>
    <mergeCell ref="KKP1435:KKR1435"/>
    <mergeCell ref="KKT1435:KKV1435"/>
    <mergeCell ref="KKX1435:KKZ1435"/>
    <mergeCell ref="KLB1435:KLD1435"/>
    <mergeCell ref="KLF1435:KLH1435"/>
    <mergeCell ref="KJN1435:KJP1435"/>
    <mergeCell ref="KJR1435:KJT1435"/>
    <mergeCell ref="KJV1435:KJX1435"/>
    <mergeCell ref="KJZ1435:KKB1435"/>
    <mergeCell ref="KKD1435:KKF1435"/>
    <mergeCell ref="KKH1435:KKJ1435"/>
    <mergeCell ref="KIP1435:KIR1435"/>
    <mergeCell ref="KIT1435:KIV1435"/>
    <mergeCell ref="KIX1435:KIZ1435"/>
    <mergeCell ref="KJB1435:KJD1435"/>
    <mergeCell ref="KJF1435:KJH1435"/>
    <mergeCell ref="KJJ1435:KJL1435"/>
    <mergeCell ref="KHR1435:KHT1435"/>
    <mergeCell ref="KHV1435:KHX1435"/>
    <mergeCell ref="KHZ1435:KIB1435"/>
    <mergeCell ref="KID1435:KIF1435"/>
    <mergeCell ref="KIH1435:KIJ1435"/>
    <mergeCell ref="KIL1435:KIN1435"/>
    <mergeCell ref="KGT1435:KGV1435"/>
    <mergeCell ref="KGX1435:KGZ1435"/>
    <mergeCell ref="KHB1435:KHD1435"/>
    <mergeCell ref="KHF1435:KHH1435"/>
    <mergeCell ref="KHJ1435:KHL1435"/>
    <mergeCell ref="KHN1435:KHP1435"/>
    <mergeCell ref="KFV1435:KFX1435"/>
    <mergeCell ref="KFZ1435:KGB1435"/>
    <mergeCell ref="KGD1435:KGF1435"/>
    <mergeCell ref="KGH1435:KGJ1435"/>
    <mergeCell ref="KGL1435:KGN1435"/>
    <mergeCell ref="KGP1435:KGR1435"/>
    <mergeCell ref="KEX1435:KEZ1435"/>
    <mergeCell ref="KFB1435:KFD1435"/>
    <mergeCell ref="KFF1435:KFH1435"/>
    <mergeCell ref="KFJ1435:KFL1435"/>
    <mergeCell ref="KFN1435:KFP1435"/>
    <mergeCell ref="KFR1435:KFT1435"/>
    <mergeCell ref="KDZ1435:KEB1435"/>
    <mergeCell ref="KED1435:KEF1435"/>
    <mergeCell ref="KEH1435:KEJ1435"/>
    <mergeCell ref="KEL1435:KEN1435"/>
    <mergeCell ref="KEP1435:KER1435"/>
    <mergeCell ref="KET1435:KEV1435"/>
    <mergeCell ref="KDB1435:KDD1435"/>
    <mergeCell ref="KDF1435:KDH1435"/>
    <mergeCell ref="KDJ1435:KDL1435"/>
    <mergeCell ref="KDN1435:KDP1435"/>
    <mergeCell ref="KDR1435:KDT1435"/>
    <mergeCell ref="KDV1435:KDX1435"/>
    <mergeCell ref="KCD1435:KCF1435"/>
    <mergeCell ref="KCH1435:KCJ1435"/>
    <mergeCell ref="KCL1435:KCN1435"/>
    <mergeCell ref="KCP1435:KCR1435"/>
    <mergeCell ref="KCT1435:KCV1435"/>
    <mergeCell ref="KCX1435:KCZ1435"/>
    <mergeCell ref="KBF1435:KBH1435"/>
    <mergeCell ref="KBJ1435:KBL1435"/>
    <mergeCell ref="KBN1435:KBP1435"/>
    <mergeCell ref="KBR1435:KBT1435"/>
    <mergeCell ref="KBV1435:KBX1435"/>
    <mergeCell ref="KBZ1435:KCB1435"/>
    <mergeCell ref="KAH1435:KAJ1435"/>
    <mergeCell ref="KAL1435:KAN1435"/>
    <mergeCell ref="KAP1435:KAR1435"/>
    <mergeCell ref="KAT1435:KAV1435"/>
    <mergeCell ref="KAX1435:KAZ1435"/>
    <mergeCell ref="KBB1435:KBD1435"/>
    <mergeCell ref="JZJ1435:JZL1435"/>
    <mergeCell ref="JZN1435:JZP1435"/>
    <mergeCell ref="JZR1435:JZT1435"/>
    <mergeCell ref="JZV1435:JZX1435"/>
    <mergeCell ref="JZZ1435:KAB1435"/>
    <mergeCell ref="KAD1435:KAF1435"/>
    <mergeCell ref="JYL1435:JYN1435"/>
    <mergeCell ref="JYP1435:JYR1435"/>
    <mergeCell ref="JYT1435:JYV1435"/>
    <mergeCell ref="JYX1435:JYZ1435"/>
    <mergeCell ref="JZB1435:JZD1435"/>
    <mergeCell ref="JZF1435:JZH1435"/>
    <mergeCell ref="JXN1435:JXP1435"/>
    <mergeCell ref="JXR1435:JXT1435"/>
    <mergeCell ref="JXV1435:JXX1435"/>
    <mergeCell ref="JXZ1435:JYB1435"/>
    <mergeCell ref="JYD1435:JYF1435"/>
    <mergeCell ref="JYH1435:JYJ1435"/>
    <mergeCell ref="JWP1435:JWR1435"/>
    <mergeCell ref="JWT1435:JWV1435"/>
    <mergeCell ref="JWX1435:JWZ1435"/>
    <mergeCell ref="JXB1435:JXD1435"/>
    <mergeCell ref="JXF1435:JXH1435"/>
    <mergeCell ref="JXJ1435:JXL1435"/>
    <mergeCell ref="JVR1435:JVT1435"/>
    <mergeCell ref="JVV1435:JVX1435"/>
    <mergeCell ref="JVZ1435:JWB1435"/>
    <mergeCell ref="JWD1435:JWF1435"/>
    <mergeCell ref="JWH1435:JWJ1435"/>
    <mergeCell ref="JWL1435:JWN1435"/>
    <mergeCell ref="JUT1435:JUV1435"/>
    <mergeCell ref="JUX1435:JUZ1435"/>
    <mergeCell ref="JVB1435:JVD1435"/>
    <mergeCell ref="JVF1435:JVH1435"/>
    <mergeCell ref="JVJ1435:JVL1435"/>
    <mergeCell ref="JVN1435:JVP1435"/>
    <mergeCell ref="JTV1435:JTX1435"/>
    <mergeCell ref="JTZ1435:JUB1435"/>
    <mergeCell ref="JUD1435:JUF1435"/>
    <mergeCell ref="JUH1435:JUJ1435"/>
    <mergeCell ref="JUL1435:JUN1435"/>
    <mergeCell ref="JUP1435:JUR1435"/>
    <mergeCell ref="JSX1435:JSZ1435"/>
    <mergeCell ref="JTB1435:JTD1435"/>
    <mergeCell ref="JTF1435:JTH1435"/>
    <mergeCell ref="JTJ1435:JTL1435"/>
    <mergeCell ref="JTN1435:JTP1435"/>
    <mergeCell ref="JTR1435:JTT1435"/>
    <mergeCell ref="JRZ1435:JSB1435"/>
    <mergeCell ref="JSD1435:JSF1435"/>
    <mergeCell ref="JSH1435:JSJ1435"/>
    <mergeCell ref="JSL1435:JSN1435"/>
    <mergeCell ref="JSP1435:JSR1435"/>
    <mergeCell ref="JST1435:JSV1435"/>
    <mergeCell ref="JRB1435:JRD1435"/>
    <mergeCell ref="JRF1435:JRH1435"/>
    <mergeCell ref="JRJ1435:JRL1435"/>
    <mergeCell ref="JRN1435:JRP1435"/>
    <mergeCell ref="JRR1435:JRT1435"/>
    <mergeCell ref="JRV1435:JRX1435"/>
    <mergeCell ref="JQD1435:JQF1435"/>
    <mergeCell ref="JQH1435:JQJ1435"/>
    <mergeCell ref="JQL1435:JQN1435"/>
    <mergeCell ref="JQP1435:JQR1435"/>
    <mergeCell ref="JQT1435:JQV1435"/>
    <mergeCell ref="JQX1435:JQZ1435"/>
    <mergeCell ref="JPF1435:JPH1435"/>
    <mergeCell ref="JPJ1435:JPL1435"/>
    <mergeCell ref="JPN1435:JPP1435"/>
    <mergeCell ref="JPR1435:JPT1435"/>
    <mergeCell ref="JPV1435:JPX1435"/>
    <mergeCell ref="JPZ1435:JQB1435"/>
    <mergeCell ref="JOH1435:JOJ1435"/>
    <mergeCell ref="JOL1435:JON1435"/>
    <mergeCell ref="JOP1435:JOR1435"/>
    <mergeCell ref="JOT1435:JOV1435"/>
    <mergeCell ref="JOX1435:JOZ1435"/>
    <mergeCell ref="JPB1435:JPD1435"/>
    <mergeCell ref="JNJ1435:JNL1435"/>
    <mergeCell ref="JNN1435:JNP1435"/>
    <mergeCell ref="JNR1435:JNT1435"/>
    <mergeCell ref="JNV1435:JNX1435"/>
    <mergeCell ref="JNZ1435:JOB1435"/>
    <mergeCell ref="JOD1435:JOF1435"/>
    <mergeCell ref="JML1435:JMN1435"/>
    <mergeCell ref="JMP1435:JMR1435"/>
    <mergeCell ref="JMT1435:JMV1435"/>
    <mergeCell ref="JMX1435:JMZ1435"/>
    <mergeCell ref="JNB1435:JND1435"/>
    <mergeCell ref="JNF1435:JNH1435"/>
    <mergeCell ref="JLN1435:JLP1435"/>
    <mergeCell ref="JLR1435:JLT1435"/>
    <mergeCell ref="JLV1435:JLX1435"/>
    <mergeCell ref="JLZ1435:JMB1435"/>
    <mergeCell ref="JMD1435:JMF1435"/>
    <mergeCell ref="JMH1435:JMJ1435"/>
    <mergeCell ref="JKP1435:JKR1435"/>
    <mergeCell ref="JKT1435:JKV1435"/>
    <mergeCell ref="JKX1435:JKZ1435"/>
    <mergeCell ref="JLB1435:JLD1435"/>
    <mergeCell ref="JLF1435:JLH1435"/>
    <mergeCell ref="JLJ1435:JLL1435"/>
    <mergeCell ref="JJR1435:JJT1435"/>
    <mergeCell ref="JJV1435:JJX1435"/>
    <mergeCell ref="JJZ1435:JKB1435"/>
    <mergeCell ref="JKD1435:JKF1435"/>
    <mergeCell ref="JKH1435:JKJ1435"/>
    <mergeCell ref="JKL1435:JKN1435"/>
    <mergeCell ref="JIT1435:JIV1435"/>
    <mergeCell ref="JIX1435:JIZ1435"/>
    <mergeCell ref="JJB1435:JJD1435"/>
    <mergeCell ref="JJF1435:JJH1435"/>
    <mergeCell ref="JJJ1435:JJL1435"/>
    <mergeCell ref="JJN1435:JJP1435"/>
    <mergeCell ref="JHV1435:JHX1435"/>
    <mergeCell ref="JHZ1435:JIB1435"/>
    <mergeCell ref="JID1435:JIF1435"/>
    <mergeCell ref="JIH1435:JIJ1435"/>
    <mergeCell ref="JIL1435:JIN1435"/>
    <mergeCell ref="JIP1435:JIR1435"/>
    <mergeCell ref="JGX1435:JGZ1435"/>
    <mergeCell ref="JHB1435:JHD1435"/>
    <mergeCell ref="JHF1435:JHH1435"/>
    <mergeCell ref="JHJ1435:JHL1435"/>
    <mergeCell ref="JHN1435:JHP1435"/>
    <mergeCell ref="JHR1435:JHT1435"/>
    <mergeCell ref="JFZ1435:JGB1435"/>
    <mergeCell ref="JGD1435:JGF1435"/>
    <mergeCell ref="JGH1435:JGJ1435"/>
    <mergeCell ref="JGL1435:JGN1435"/>
    <mergeCell ref="JGP1435:JGR1435"/>
    <mergeCell ref="JGT1435:JGV1435"/>
    <mergeCell ref="JFB1435:JFD1435"/>
    <mergeCell ref="JFF1435:JFH1435"/>
    <mergeCell ref="JFJ1435:JFL1435"/>
    <mergeCell ref="JFN1435:JFP1435"/>
    <mergeCell ref="JFR1435:JFT1435"/>
    <mergeCell ref="JFV1435:JFX1435"/>
    <mergeCell ref="JED1435:JEF1435"/>
    <mergeCell ref="JEH1435:JEJ1435"/>
    <mergeCell ref="JEL1435:JEN1435"/>
    <mergeCell ref="JEP1435:JER1435"/>
    <mergeCell ref="JET1435:JEV1435"/>
    <mergeCell ref="JEX1435:JEZ1435"/>
    <mergeCell ref="JDF1435:JDH1435"/>
    <mergeCell ref="JDJ1435:JDL1435"/>
    <mergeCell ref="JDN1435:JDP1435"/>
    <mergeCell ref="JDR1435:JDT1435"/>
    <mergeCell ref="JDV1435:JDX1435"/>
    <mergeCell ref="JDZ1435:JEB1435"/>
    <mergeCell ref="JCH1435:JCJ1435"/>
    <mergeCell ref="JCL1435:JCN1435"/>
    <mergeCell ref="JCP1435:JCR1435"/>
    <mergeCell ref="JCT1435:JCV1435"/>
    <mergeCell ref="JCX1435:JCZ1435"/>
    <mergeCell ref="JDB1435:JDD1435"/>
    <mergeCell ref="JBJ1435:JBL1435"/>
    <mergeCell ref="JBN1435:JBP1435"/>
    <mergeCell ref="JBR1435:JBT1435"/>
    <mergeCell ref="JBV1435:JBX1435"/>
    <mergeCell ref="JBZ1435:JCB1435"/>
    <mergeCell ref="JCD1435:JCF1435"/>
    <mergeCell ref="JAL1435:JAN1435"/>
    <mergeCell ref="JAP1435:JAR1435"/>
    <mergeCell ref="JAT1435:JAV1435"/>
    <mergeCell ref="JAX1435:JAZ1435"/>
    <mergeCell ref="JBB1435:JBD1435"/>
    <mergeCell ref="JBF1435:JBH1435"/>
    <mergeCell ref="IZN1435:IZP1435"/>
    <mergeCell ref="IZR1435:IZT1435"/>
    <mergeCell ref="IZV1435:IZX1435"/>
    <mergeCell ref="IZZ1435:JAB1435"/>
    <mergeCell ref="JAD1435:JAF1435"/>
    <mergeCell ref="JAH1435:JAJ1435"/>
    <mergeCell ref="IYP1435:IYR1435"/>
    <mergeCell ref="IYT1435:IYV1435"/>
    <mergeCell ref="IYX1435:IYZ1435"/>
    <mergeCell ref="IZB1435:IZD1435"/>
    <mergeCell ref="IZF1435:IZH1435"/>
    <mergeCell ref="IZJ1435:IZL1435"/>
    <mergeCell ref="IXR1435:IXT1435"/>
    <mergeCell ref="IXV1435:IXX1435"/>
    <mergeCell ref="IXZ1435:IYB1435"/>
    <mergeCell ref="IYD1435:IYF1435"/>
    <mergeCell ref="IYH1435:IYJ1435"/>
    <mergeCell ref="IYL1435:IYN1435"/>
    <mergeCell ref="IWT1435:IWV1435"/>
    <mergeCell ref="IWX1435:IWZ1435"/>
    <mergeCell ref="IXB1435:IXD1435"/>
    <mergeCell ref="IXF1435:IXH1435"/>
    <mergeCell ref="IXJ1435:IXL1435"/>
    <mergeCell ref="IXN1435:IXP1435"/>
    <mergeCell ref="IVV1435:IVX1435"/>
    <mergeCell ref="IVZ1435:IWB1435"/>
    <mergeCell ref="IWD1435:IWF1435"/>
    <mergeCell ref="IWH1435:IWJ1435"/>
    <mergeCell ref="IWL1435:IWN1435"/>
    <mergeCell ref="IWP1435:IWR1435"/>
    <mergeCell ref="IUX1435:IUZ1435"/>
    <mergeCell ref="IVB1435:IVD1435"/>
    <mergeCell ref="IVF1435:IVH1435"/>
    <mergeCell ref="IVJ1435:IVL1435"/>
    <mergeCell ref="IVN1435:IVP1435"/>
    <mergeCell ref="IVR1435:IVT1435"/>
    <mergeCell ref="ITZ1435:IUB1435"/>
    <mergeCell ref="IUD1435:IUF1435"/>
    <mergeCell ref="IUH1435:IUJ1435"/>
    <mergeCell ref="IUL1435:IUN1435"/>
    <mergeCell ref="IUP1435:IUR1435"/>
    <mergeCell ref="IUT1435:IUV1435"/>
    <mergeCell ref="ITB1435:ITD1435"/>
    <mergeCell ref="ITF1435:ITH1435"/>
    <mergeCell ref="ITJ1435:ITL1435"/>
    <mergeCell ref="ITN1435:ITP1435"/>
    <mergeCell ref="ITR1435:ITT1435"/>
    <mergeCell ref="ITV1435:ITX1435"/>
    <mergeCell ref="ISD1435:ISF1435"/>
    <mergeCell ref="ISH1435:ISJ1435"/>
    <mergeCell ref="ISL1435:ISN1435"/>
    <mergeCell ref="ISP1435:ISR1435"/>
    <mergeCell ref="IST1435:ISV1435"/>
    <mergeCell ref="ISX1435:ISZ1435"/>
    <mergeCell ref="IRF1435:IRH1435"/>
    <mergeCell ref="IRJ1435:IRL1435"/>
    <mergeCell ref="IRN1435:IRP1435"/>
    <mergeCell ref="IRR1435:IRT1435"/>
    <mergeCell ref="IRV1435:IRX1435"/>
    <mergeCell ref="IRZ1435:ISB1435"/>
    <mergeCell ref="IQH1435:IQJ1435"/>
    <mergeCell ref="IQL1435:IQN1435"/>
    <mergeCell ref="IQP1435:IQR1435"/>
    <mergeCell ref="IQT1435:IQV1435"/>
    <mergeCell ref="IQX1435:IQZ1435"/>
    <mergeCell ref="IRB1435:IRD1435"/>
    <mergeCell ref="IPJ1435:IPL1435"/>
    <mergeCell ref="IPN1435:IPP1435"/>
    <mergeCell ref="IPR1435:IPT1435"/>
    <mergeCell ref="IPV1435:IPX1435"/>
    <mergeCell ref="IPZ1435:IQB1435"/>
    <mergeCell ref="IQD1435:IQF1435"/>
    <mergeCell ref="IOL1435:ION1435"/>
    <mergeCell ref="IOP1435:IOR1435"/>
    <mergeCell ref="IOT1435:IOV1435"/>
    <mergeCell ref="IOX1435:IOZ1435"/>
    <mergeCell ref="IPB1435:IPD1435"/>
    <mergeCell ref="IPF1435:IPH1435"/>
    <mergeCell ref="INN1435:INP1435"/>
    <mergeCell ref="INR1435:INT1435"/>
    <mergeCell ref="INV1435:INX1435"/>
    <mergeCell ref="INZ1435:IOB1435"/>
    <mergeCell ref="IOD1435:IOF1435"/>
    <mergeCell ref="IOH1435:IOJ1435"/>
    <mergeCell ref="IMP1435:IMR1435"/>
    <mergeCell ref="IMT1435:IMV1435"/>
    <mergeCell ref="IMX1435:IMZ1435"/>
    <mergeCell ref="INB1435:IND1435"/>
    <mergeCell ref="INF1435:INH1435"/>
    <mergeCell ref="INJ1435:INL1435"/>
    <mergeCell ref="ILR1435:ILT1435"/>
    <mergeCell ref="ILV1435:ILX1435"/>
    <mergeCell ref="ILZ1435:IMB1435"/>
    <mergeCell ref="IMD1435:IMF1435"/>
    <mergeCell ref="IMH1435:IMJ1435"/>
    <mergeCell ref="IML1435:IMN1435"/>
    <mergeCell ref="IKT1435:IKV1435"/>
    <mergeCell ref="IKX1435:IKZ1435"/>
    <mergeCell ref="ILB1435:ILD1435"/>
    <mergeCell ref="ILF1435:ILH1435"/>
    <mergeCell ref="ILJ1435:ILL1435"/>
    <mergeCell ref="ILN1435:ILP1435"/>
    <mergeCell ref="IJV1435:IJX1435"/>
    <mergeCell ref="IJZ1435:IKB1435"/>
    <mergeCell ref="IKD1435:IKF1435"/>
    <mergeCell ref="IKH1435:IKJ1435"/>
    <mergeCell ref="IKL1435:IKN1435"/>
    <mergeCell ref="IKP1435:IKR1435"/>
    <mergeCell ref="IIX1435:IIZ1435"/>
    <mergeCell ref="IJB1435:IJD1435"/>
    <mergeCell ref="IJF1435:IJH1435"/>
    <mergeCell ref="IJJ1435:IJL1435"/>
    <mergeCell ref="IJN1435:IJP1435"/>
    <mergeCell ref="IJR1435:IJT1435"/>
    <mergeCell ref="IHZ1435:IIB1435"/>
    <mergeCell ref="IID1435:IIF1435"/>
    <mergeCell ref="IIH1435:IIJ1435"/>
    <mergeCell ref="IIL1435:IIN1435"/>
    <mergeCell ref="IIP1435:IIR1435"/>
    <mergeCell ref="IIT1435:IIV1435"/>
    <mergeCell ref="IHB1435:IHD1435"/>
    <mergeCell ref="IHF1435:IHH1435"/>
    <mergeCell ref="IHJ1435:IHL1435"/>
    <mergeCell ref="IHN1435:IHP1435"/>
    <mergeCell ref="IHR1435:IHT1435"/>
    <mergeCell ref="IHV1435:IHX1435"/>
    <mergeCell ref="IGD1435:IGF1435"/>
    <mergeCell ref="IGH1435:IGJ1435"/>
    <mergeCell ref="IGL1435:IGN1435"/>
    <mergeCell ref="IGP1435:IGR1435"/>
    <mergeCell ref="IGT1435:IGV1435"/>
    <mergeCell ref="IGX1435:IGZ1435"/>
    <mergeCell ref="IFF1435:IFH1435"/>
    <mergeCell ref="IFJ1435:IFL1435"/>
    <mergeCell ref="IFN1435:IFP1435"/>
    <mergeCell ref="IFR1435:IFT1435"/>
    <mergeCell ref="IFV1435:IFX1435"/>
    <mergeCell ref="IFZ1435:IGB1435"/>
    <mergeCell ref="IEH1435:IEJ1435"/>
    <mergeCell ref="IEL1435:IEN1435"/>
    <mergeCell ref="IEP1435:IER1435"/>
    <mergeCell ref="IET1435:IEV1435"/>
    <mergeCell ref="IEX1435:IEZ1435"/>
    <mergeCell ref="IFB1435:IFD1435"/>
    <mergeCell ref="IDJ1435:IDL1435"/>
    <mergeCell ref="IDN1435:IDP1435"/>
    <mergeCell ref="IDR1435:IDT1435"/>
    <mergeCell ref="IDV1435:IDX1435"/>
    <mergeCell ref="IDZ1435:IEB1435"/>
    <mergeCell ref="IED1435:IEF1435"/>
    <mergeCell ref="ICL1435:ICN1435"/>
    <mergeCell ref="ICP1435:ICR1435"/>
    <mergeCell ref="ICT1435:ICV1435"/>
    <mergeCell ref="ICX1435:ICZ1435"/>
    <mergeCell ref="IDB1435:IDD1435"/>
    <mergeCell ref="IDF1435:IDH1435"/>
    <mergeCell ref="IBN1435:IBP1435"/>
    <mergeCell ref="IBR1435:IBT1435"/>
    <mergeCell ref="IBV1435:IBX1435"/>
    <mergeCell ref="IBZ1435:ICB1435"/>
    <mergeCell ref="ICD1435:ICF1435"/>
    <mergeCell ref="ICH1435:ICJ1435"/>
    <mergeCell ref="IAP1435:IAR1435"/>
    <mergeCell ref="IAT1435:IAV1435"/>
    <mergeCell ref="IAX1435:IAZ1435"/>
    <mergeCell ref="IBB1435:IBD1435"/>
    <mergeCell ref="IBF1435:IBH1435"/>
    <mergeCell ref="IBJ1435:IBL1435"/>
    <mergeCell ref="HZR1435:HZT1435"/>
    <mergeCell ref="HZV1435:HZX1435"/>
    <mergeCell ref="HZZ1435:IAB1435"/>
    <mergeCell ref="IAD1435:IAF1435"/>
    <mergeCell ref="IAH1435:IAJ1435"/>
    <mergeCell ref="IAL1435:IAN1435"/>
    <mergeCell ref="HYT1435:HYV1435"/>
    <mergeCell ref="HYX1435:HYZ1435"/>
    <mergeCell ref="HZB1435:HZD1435"/>
    <mergeCell ref="HZF1435:HZH1435"/>
    <mergeCell ref="HZJ1435:HZL1435"/>
    <mergeCell ref="HZN1435:HZP1435"/>
    <mergeCell ref="HXV1435:HXX1435"/>
    <mergeCell ref="HXZ1435:HYB1435"/>
    <mergeCell ref="HYD1435:HYF1435"/>
    <mergeCell ref="HYH1435:HYJ1435"/>
    <mergeCell ref="HYL1435:HYN1435"/>
    <mergeCell ref="HYP1435:HYR1435"/>
    <mergeCell ref="HWX1435:HWZ1435"/>
    <mergeCell ref="HXB1435:HXD1435"/>
    <mergeCell ref="HXF1435:HXH1435"/>
    <mergeCell ref="HXJ1435:HXL1435"/>
    <mergeCell ref="HXN1435:HXP1435"/>
    <mergeCell ref="HXR1435:HXT1435"/>
    <mergeCell ref="HVZ1435:HWB1435"/>
    <mergeCell ref="HWD1435:HWF1435"/>
    <mergeCell ref="HWH1435:HWJ1435"/>
    <mergeCell ref="HWL1435:HWN1435"/>
    <mergeCell ref="HWP1435:HWR1435"/>
    <mergeCell ref="HWT1435:HWV1435"/>
    <mergeCell ref="HVB1435:HVD1435"/>
    <mergeCell ref="HVF1435:HVH1435"/>
    <mergeCell ref="HVJ1435:HVL1435"/>
    <mergeCell ref="HVN1435:HVP1435"/>
    <mergeCell ref="HVR1435:HVT1435"/>
    <mergeCell ref="HVV1435:HVX1435"/>
    <mergeCell ref="HUD1435:HUF1435"/>
    <mergeCell ref="HUH1435:HUJ1435"/>
    <mergeCell ref="HUL1435:HUN1435"/>
    <mergeCell ref="HUP1435:HUR1435"/>
    <mergeCell ref="HUT1435:HUV1435"/>
    <mergeCell ref="HUX1435:HUZ1435"/>
    <mergeCell ref="HTF1435:HTH1435"/>
    <mergeCell ref="HTJ1435:HTL1435"/>
    <mergeCell ref="HTN1435:HTP1435"/>
    <mergeCell ref="HTR1435:HTT1435"/>
    <mergeCell ref="HTV1435:HTX1435"/>
    <mergeCell ref="HTZ1435:HUB1435"/>
    <mergeCell ref="HSH1435:HSJ1435"/>
    <mergeCell ref="HSL1435:HSN1435"/>
    <mergeCell ref="HSP1435:HSR1435"/>
    <mergeCell ref="HST1435:HSV1435"/>
    <mergeCell ref="HSX1435:HSZ1435"/>
    <mergeCell ref="HTB1435:HTD1435"/>
    <mergeCell ref="HRJ1435:HRL1435"/>
    <mergeCell ref="HRN1435:HRP1435"/>
    <mergeCell ref="HRR1435:HRT1435"/>
    <mergeCell ref="HRV1435:HRX1435"/>
    <mergeCell ref="HRZ1435:HSB1435"/>
    <mergeCell ref="HSD1435:HSF1435"/>
    <mergeCell ref="HQL1435:HQN1435"/>
    <mergeCell ref="HQP1435:HQR1435"/>
    <mergeCell ref="HQT1435:HQV1435"/>
    <mergeCell ref="HQX1435:HQZ1435"/>
    <mergeCell ref="HRB1435:HRD1435"/>
    <mergeCell ref="HRF1435:HRH1435"/>
    <mergeCell ref="HPN1435:HPP1435"/>
    <mergeCell ref="HPR1435:HPT1435"/>
    <mergeCell ref="HPV1435:HPX1435"/>
    <mergeCell ref="HPZ1435:HQB1435"/>
    <mergeCell ref="HQD1435:HQF1435"/>
    <mergeCell ref="HQH1435:HQJ1435"/>
    <mergeCell ref="HOP1435:HOR1435"/>
    <mergeCell ref="HOT1435:HOV1435"/>
    <mergeCell ref="HOX1435:HOZ1435"/>
    <mergeCell ref="HPB1435:HPD1435"/>
    <mergeCell ref="HPF1435:HPH1435"/>
    <mergeCell ref="HPJ1435:HPL1435"/>
    <mergeCell ref="HNR1435:HNT1435"/>
    <mergeCell ref="HNV1435:HNX1435"/>
    <mergeCell ref="HNZ1435:HOB1435"/>
    <mergeCell ref="HOD1435:HOF1435"/>
    <mergeCell ref="HOH1435:HOJ1435"/>
    <mergeCell ref="HOL1435:HON1435"/>
    <mergeCell ref="HMT1435:HMV1435"/>
    <mergeCell ref="HMX1435:HMZ1435"/>
    <mergeCell ref="HNB1435:HND1435"/>
    <mergeCell ref="HNF1435:HNH1435"/>
    <mergeCell ref="HNJ1435:HNL1435"/>
    <mergeCell ref="HNN1435:HNP1435"/>
    <mergeCell ref="HLV1435:HLX1435"/>
    <mergeCell ref="HLZ1435:HMB1435"/>
    <mergeCell ref="HMD1435:HMF1435"/>
    <mergeCell ref="HMH1435:HMJ1435"/>
    <mergeCell ref="HML1435:HMN1435"/>
    <mergeCell ref="HMP1435:HMR1435"/>
    <mergeCell ref="HKX1435:HKZ1435"/>
    <mergeCell ref="HLB1435:HLD1435"/>
    <mergeCell ref="HLF1435:HLH1435"/>
    <mergeCell ref="HLJ1435:HLL1435"/>
    <mergeCell ref="HLN1435:HLP1435"/>
    <mergeCell ref="HLR1435:HLT1435"/>
    <mergeCell ref="HJZ1435:HKB1435"/>
    <mergeCell ref="HKD1435:HKF1435"/>
    <mergeCell ref="HKH1435:HKJ1435"/>
    <mergeCell ref="HKL1435:HKN1435"/>
    <mergeCell ref="HKP1435:HKR1435"/>
    <mergeCell ref="HKT1435:HKV1435"/>
    <mergeCell ref="HJB1435:HJD1435"/>
    <mergeCell ref="HJF1435:HJH1435"/>
    <mergeCell ref="HJJ1435:HJL1435"/>
    <mergeCell ref="HJN1435:HJP1435"/>
    <mergeCell ref="HJR1435:HJT1435"/>
    <mergeCell ref="HJV1435:HJX1435"/>
    <mergeCell ref="HID1435:HIF1435"/>
    <mergeCell ref="HIH1435:HIJ1435"/>
    <mergeCell ref="HIL1435:HIN1435"/>
    <mergeCell ref="HIP1435:HIR1435"/>
    <mergeCell ref="HIT1435:HIV1435"/>
    <mergeCell ref="HIX1435:HIZ1435"/>
    <mergeCell ref="HHF1435:HHH1435"/>
    <mergeCell ref="HHJ1435:HHL1435"/>
    <mergeCell ref="HHN1435:HHP1435"/>
    <mergeCell ref="HHR1435:HHT1435"/>
    <mergeCell ref="HHV1435:HHX1435"/>
    <mergeCell ref="HHZ1435:HIB1435"/>
    <mergeCell ref="HGH1435:HGJ1435"/>
    <mergeCell ref="HGL1435:HGN1435"/>
    <mergeCell ref="HGP1435:HGR1435"/>
    <mergeCell ref="HGT1435:HGV1435"/>
    <mergeCell ref="HGX1435:HGZ1435"/>
    <mergeCell ref="HHB1435:HHD1435"/>
    <mergeCell ref="HFJ1435:HFL1435"/>
    <mergeCell ref="HFN1435:HFP1435"/>
    <mergeCell ref="HFR1435:HFT1435"/>
    <mergeCell ref="HFV1435:HFX1435"/>
    <mergeCell ref="HFZ1435:HGB1435"/>
    <mergeCell ref="HGD1435:HGF1435"/>
    <mergeCell ref="HEL1435:HEN1435"/>
    <mergeCell ref="HEP1435:HER1435"/>
    <mergeCell ref="HET1435:HEV1435"/>
    <mergeCell ref="HEX1435:HEZ1435"/>
    <mergeCell ref="HFB1435:HFD1435"/>
    <mergeCell ref="HFF1435:HFH1435"/>
    <mergeCell ref="HDN1435:HDP1435"/>
    <mergeCell ref="HDR1435:HDT1435"/>
    <mergeCell ref="HDV1435:HDX1435"/>
    <mergeCell ref="HDZ1435:HEB1435"/>
    <mergeCell ref="HED1435:HEF1435"/>
    <mergeCell ref="HEH1435:HEJ1435"/>
    <mergeCell ref="HCP1435:HCR1435"/>
    <mergeCell ref="HCT1435:HCV1435"/>
    <mergeCell ref="HCX1435:HCZ1435"/>
    <mergeCell ref="HDB1435:HDD1435"/>
    <mergeCell ref="HDF1435:HDH1435"/>
    <mergeCell ref="HDJ1435:HDL1435"/>
    <mergeCell ref="HBR1435:HBT1435"/>
    <mergeCell ref="HBV1435:HBX1435"/>
    <mergeCell ref="HBZ1435:HCB1435"/>
    <mergeCell ref="HCD1435:HCF1435"/>
    <mergeCell ref="HCH1435:HCJ1435"/>
    <mergeCell ref="HCL1435:HCN1435"/>
    <mergeCell ref="HAT1435:HAV1435"/>
    <mergeCell ref="HAX1435:HAZ1435"/>
    <mergeCell ref="HBB1435:HBD1435"/>
    <mergeCell ref="HBF1435:HBH1435"/>
    <mergeCell ref="HBJ1435:HBL1435"/>
    <mergeCell ref="HBN1435:HBP1435"/>
    <mergeCell ref="GZV1435:GZX1435"/>
    <mergeCell ref="GZZ1435:HAB1435"/>
    <mergeCell ref="HAD1435:HAF1435"/>
    <mergeCell ref="HAH1435:HAJ1435"/>
    <mergeCell ref="HAL1435:HAN1435"/>
    <mergeCell ref="HAP1435:HAR1435"/>
    <mergeCell ref="GYX1435:GYZ1435"/>
    <mergeCell ref="GZB1435:GZD1435"/>
    <mergeCell ref="GZF1435:GZH1435"/>
    <mergeCell ref="GZJ1435:GZL1435"/>
    <mergeCell ref="GZN1435:GZP1435"/>
    <mergeCell ref="GZR1435:GZT1435"/>
    <mergeCell ref="GXZ1435:GYB1435"/>
    <mergeCell ref="GYD1435:GYF1435"/>
    <mergeCell ref="GYH1435:GYJ1435"/>
    <mergeCell ref="GYL1435:GYN1435"/>
    <mergeCell ref="GYP1435:GYR1435"/>
    <mergeCell ref="GYT1435:GYV1435"/>
    <mergeCell ref="GXB1435:GXD1435"/>
    <mergeCell ref="GXF1435:GXH1435"/>
    <mergeCell ref="GXJ1435:GXL1435"/>
    <mergeCell ref="GXN1435:GXP1435"/>
    <mergeCell ref="GXR1435:GXT1435"/>
    <mergeCell ref="GXV1435:GXX1435"/>
    <mergeCell ref="GWD1435:GWF1435"/>
    <mergeCell ref="GWH1435:GWJ1435"/>
    <mergeCell ref="GWL1435:GWN1435"/>
    <mergeCell ref="GWP1435:GWR1435"/>
    <mergeCell ref="GWT1435:GWV1435"/>
    <mergeCell ref="GWX1435:GWZ1435"/>
    <mergeCell ref="GVF1435:GVH1435"/>
    <mergeCell ref="GVJ1435:GVL1435"/>
    <mergeCell ref="GVN1435:GVP1435"/>
    <mergeCell ref="GVR1435:GVT1435"/>
    <mergeCell ref="GVV1435:GVX1435"/>
    <mergeCell ref="GVZ1435:GWB1435"/>
    <mergeCell ref="GUH1435:GUJ1435"/>
    <mergeCell ref="GUL1435:GUN1435"/>
    <mergeCell ref="GUP1435:GUR1435"/>
    <mergeCell ref="GUT1435:GUV1435"/>
    <mergeCell ref="GUX1435:GUZ1435"/>
    <mergeCell ref="GVB1435:GVD1435"/>
    <mergeCell ref="GTJ1435:GTL1435"/>
    <mergeCell ref="GTN1435:GTP1435"/>
    <mergeCell ref="GTR1435:GTT1435"/>
    <mergeCell ref="GTV1435:GTX1435"/>
    <mergeCell ref="GTZ1435:GUB1435"/>
    <mergeCell ref="GUD1435:GUF1435"/>
    <mergeCell ref="GSL1435:GSN1435"/>
    <mergeCell ref="GSP1435:GSR1435"/>
    <mergeCell ref="GST1435:GSV1435"/>
    <mergeCell ref="GSX1435:GSZ1435"/>
    <mergeCell ref="GTB1435:GTD1435"/>
    <mergeCell ref="GTF1435:GTH1435"/>
    <mergeCell ref="GRN1435:GRP1435"/>
    <mergeCell ref="GRR1435:GRT1435"/>
    <mergeCell ref="GRV1435:GRX1435"/>
    <mergeCell ref="GRZ1435:GSB1435"/>
    <mergeCell ref="GSD1435:GSF1435"/>
    <mergeCell ref="GSH1435:GSJ1435"/>
    <mergeCell ref="GQP1435:GQR1435"/>
    <mergeCell ref="GQT1435:GQV1435"/>
    <mergeCell ref="GQX1435:GQZ1435"/>
    <mergeCell ref="GRB1435:GRD1435"/>
    <mergeCell ref="GRF1435:GRH1435"/>
    <mergeCell ref="GRJ1435:GRL1435"/>
    <mergeCell ref="GPR1435:GPT1435"/>
    <mergeCell ref="GPV1435:GPX1435"/>
    <mergeCell ref="GPZ1435:GQB1435"/>
    <mergeCell ref="GQD1435:GQF1435"/>
    <mergeCell ref="GQH1435:GQJ1435"/>
    <mergeCell ref="GQL1435:GQN1435"/>
    <mergeCell ref="GOT1435:GOV1435"/>
    <mergeCell ref="GOX1435:GOZ1435"/>
    <mergeCell ref="GPB1435:GPD1435"/>
    <mergeCell ref="GPF1435:GPH1435"/>
    <mergeCell ref="GPJ1435:GPL1435"/>
    <mergeCell ref="GPN1435:GPP1435"/>
    <mergeCell ref="GNV1435:GNX1435"/>
    <mergeCell ref="GNZ1435:GOB1435"/>
    <mergeCell ref="GOD1435:GOF1435"/>
    <mergeCell ref="GOH1435:GOJ1435"/>
    <mergeCell ref="GOL1435:GON1435"/>
    <mergeCell ref="GOP1435:GOR1435"/>
    <mergeCell ref="GMX1435:GMZ1435"/>
    <mergeCell ref="GNB1435:GND1435"/>
    <mergeCell ref="GNF1435:GNH1435"/>
    <mergeCell ref="GNJ1435:GNL1435"/>
    <mergeCell ref="GNN1435:GNP1435"/>
    <mergeCell ref="GNR1435:GNT1435"/>
    <mergeCell ref="GLZ1435:GMB1435"/>
    <mergeCell ref="GMD1435:GMF1435"/>
    <mergeCell ref="GMH1435:GMJ1435"/>
    <mergeCell ref="GML1435:GMN1435"/>
    <mergeCell ref="GMP1435:GMR1435"/>
    <mergeCell ref="GMT1435:GMV1435"/>
    <mergeCell ref="GLB1435:GLD1435"/>
    <mergeCell ref="GLF1435:GLH1435"/>
    <mergeCell ref="GLJ1435:GLL1435"/>
    <mergeCell ref="GLN1435:GLP1435"/>
    <mergeCell ref="GLR1435:GLT1435"/>
    <mergeCell ref="GLV1435:GLX1435"/>
    <mergeCell ref="GKD1435:GKF1435"/>
    <mergeCell ref="GKH1435:GKJ1435"/>
    <mergeCell ref="GKL1435:GKN1435"/>
    <mergeCell ref="GKP1435:GKR1435"/>
    <mergeCell ref="GKT1435:GKV1435"/>
    <mergeCell ref="GKX1435:GKZ1435"/>
    <mergeCell ref="GJF1435:GJH1435"/>
    <mergeCell ref="GJJ1435:GJL1435"/>
    <mergeCell ref="GJN1435:GJP1435"/>
    <mergeCell ref="GJR1435:GJT1435"/>
    <mergeCell ref="GJV1435:GJX1435"/>
    <mergeCell ref="GJZ1435:GKB1435"/>
    <mergeCell ref="GIH1435:GIJ1435"/>
    <mergeCell ref="GIL1435:GIN1435"/>
    <mergeCell ref="GIP1435:GIR1435"/>
    <mergeCell ref="GIT1435:GIV1435"/>
    <mergeCell ref="GIX1435:GIZ1435"/>
    <mergeCell ref="GJB1435:GJD1435"/>
    <mergeCell ref="GHJ1435:GHL1435"/>
    <mergeCell ref="GHN1435:GHP1435"/>
    <mergeCell ref="GHR1435:GHT1435"/>
    <mergeCell ref="GHV1435:GHX1435"/>
    <mergeCell ref="GHZ1435:GIB1435"/>
    <mergeCell ref="GID1435:GIF1435"/>
    <mergeCell ref="GGL1435:GGN1435"/>
    <mergeCell ref="GGP1435:GGR1435"/>
    <mergeCell ref="GGT1435:GGV1435"/>
    <mergeCell ref="GGX1435:GGZ1435"/>
    <mergeCell ref="GHB1435:GHD1435"/>
    <mergeCell ref="GHF1435:GHH1435"/>
    <mergeCell ref="GFN1435:GFP1435"/>
    <mergeCell ref="GFR1435:GFT1435"/>
    <mergeCell ref="GFV1435:GFX1435"/>
    <mergeCell ref="GFZ1435:GGB1435"/>
    <mergeCell ref="GGD1435:GGF1435"/>
    <mergeCell ref="GGH1435:GGJ1435"/>
    <mergeCell ref="GEP1435:GER1435"/>
    <mergeCell ref="GET1435:GEV1435"/>
    <mergeCell ref="GEX1435:GEZ1435"/>
    <mergeCell ref="GFB1435:GFD1435"/>
    <mergeCell ref="GFF1435:GFH1435"/>
    <mergeCell ref="GFJ1435:GFL1435"/>
    <mergeCell ref="GDR1435:GDT1435"/>
    <mergeCell ref="GDV1435:GDX1435"/>
    <mergeCell ref="GDZ1435:GEB1435"/>
    <mergeCell ref="GED1435:GEF1435"/>
    <mergeCell ref="GEH1435:GEJ1435"/>
    <mergeCell ref="GEL1435:GEN1435"/>
    <mergeCell ref="GCT1435:GCV1435"/>
    <mergeCell ref="GCX1435:GCZ1435"/>
    <mergeCell ref="GDB1435:GDD1435"/>
    <mergeCell ref="GDF1435:GDH1435"/>
    <mergeCell ref="GDJ1435:GDL1435"/>
    <mergeCell ref="GDN1435:GDP1435"/>
    <mergeCell ref="GBV1435:GBX1435"/>
    <mergeCell ref="GBZ1435:GCB1435"/>
    <mergeCell ref="GCD1435:GCF1435"/>
    <mergeCell ref="GCH1435:GCJ1435"/>
    <mergeCell ref="GCL1435:GCN1435"/>
    <mergeCell ref="GCP1435:GCR1435"/>
    <mergeCell ref="GAX1435:GAZ1435"/>
    <mergeCell ref="GBB1435:GBD1435"/>
    <mergeCell ref="GBF1435:GBH1435"/>
    <mergeCell ref="GBJ1435:GBL1435"/>
    <mergeCell ref="GBN1435:GBP1435"/>
    <mergeCell ref="GBR1435:GBT1435"/>
    <mergeCell ref="FZZ1435:GAB1435"/>
    <mergeCell ref="GAD1435:GAF1435"/>
    <mergeCell ref="GAH1435:GAJ1435"/>
    <mergeCell ref="GAL1435:GAN1435"/>
    <mergeCell ref="GAP1435:GAR1435"/>
    <mergeCell ref="GAT1435:GAV1435"/>
    <mergeCell ref="FZB1435:FZD1435"/>
    <mergeCell ref="FZF1435:FZH1435"/>
    <mergeCell ref="FZJ1435:FZL1435"/>
    <mergeCell ref="FZN1435:FZP1435"/>
    <mergeCell ref="FZR1435:FZT1435"/>
    <mergeCell ref="FZV1435:FZX1435"/>
    <mergeCell ref="FYD1435:FYF1435"/>
    <mergeCell ref="FYH1435:FYJ1435"/>
    <mergeCell ref="FYL1435:FYN1435"/>
    <mergeCell ref="FYP1435:FYR1435"/>
    <mergeCell ref="FYT1435:FYV1435"/>
    <mergeCell ref="FYX1435:FYZ1435"/>
    <mergeCell ref="FXF1435:FXH1435"/>
    <mergeCell ref="FXJ1435:FXL1435"/>
    <mergeCell ref="FXN1435:FXP1435"/>
    <mergeCell ref="FXR1435:FXT1435"/>
    <mergeCell ref="FXV1435:FXX1435"/>
    <mergeCell ref="FXZ1435:FYB1435"/>
    <mergeCell ref="FWH1435:FWJ1435"/>
    <mergeCell ref="FWL1435:FWN1435"/>
    <mergeCell ref="FWP1435:FWR1435"/>
    <mergeCell ref="FWT1435:FWV1435"/>
    <mergeCell ref="FWX1435:FWZ1435"/>
    <mergeCell ref="FXB1435:FXD1435"/>
    <mergeCell ref="FVJ1435:FVL1435"/>
    <mergeCell ref="FVN1435:FVP1435"/>
    <mergeCell ref="FVR1435:FVT1435"/>
    <mergeCell ref="FVV1435:FVX1435"/>
    <mergeCell ref="FVZ1435:FWB1435"/>
    <mergeCell ref="FWD1435:FWF1435"/>
    <mergeCell ref="FUL1435:FUN1435"/>
    <mergeCell ref="FUP1435:FUR1435"/>
    <mergeCell ref="FUT1435:FUV1435"/>
    <mergeCell ref="FUX1435:FUZ1435"/>
    <mergeCell ref="FVB1435:FVD1435"/>
    <mergeCell ref="FVF1435:FVH1435"/>
    <mergeCell ref="FTN1435:FTP1435"/>
    <mergeCell ref="FTR1435:FTT1435"/>
    <mergeCell ref="FTV1435:FTX1435"/>
    <mergeCell ref="FTZ1435:FUB1435"/>
    <mergeCell ref="FUD1435:FUF1435"/>
    <mergeCell ref="FUH1435:FUJ1435"/>
    <mergeCell ref="FSP1435:FSR1435"/>
    <mergeCell ref="FST1435:FSV1435"/>
    <mergeCell ref="FSX1435:FSZ1435"/>
    <mergeCell ref="FTB1435:FTD1435"/>
    <mergeCell ref="FTF1435:FTH1435"/>
    <mergeCell ref="FTJ1435:FTL1435"/>
    <mergeCell ref="FRR1435:FRT1435"/>
    <mergeCell ref="FRV1435:FRX1435"/>
    <mergeCell ref="FRZ1435:FSB1435"/>
    <mergeCell ref="FSD1435:FSF1435"/>
    <mergeCell ref="FSH1435:FSJ1435"/>
    <mergeCell ref="FSL1435:FSN1435"/>
    <mergeCell ref="FQT1435:FQV1435"/>
    <mergeCell ref="FQX1435:FQZ1435"/>
    <mergeCell ref="FRB1435:FRD1435"/>
    <mergeCell ref="FRF1435:FRH1435"/>
    <mergeCell ref="FRJ1435:FRL1435"/>
    <mergeCell ref="FRN1435:FRP1435"/>
    <mergeCell ref="FPV1435:FPX1435"/>
    <mergeCell ref="FPZ1435:FQB1435"/>
    <mergeCell ref="FQD1435:FQF1435"/>
    <mergeCell ref="FQH1435:FQJ1435"/>
    <mergeCell ref="FQL1435:FQN1435"/>
    <mergeCell ref="FQP1435:FQR1435"/>
    <mergeCell ref="FOX1435:FOZ1435"/>
    <mergeCell ref="FPB1435:FPD1435"/>
    <mergeCell ref="FPF1435:FPH1435"/>
    <mergeCell ref="FPJ1435:FPL1435"/>
    <mergeCell ref="FPN1435:FPP1435"/>
    <mergeCell ref="FPR1435:FPT1435"/>
    <mergeCell ref="FNZ1435:FOB1435"/>
    <mergeCell ref="FOD1435:FOF1435"/>
    <mergeCell ref="FOH1435:FOJ1435"/>
    <mergeCell ref="FOL1435:FON1435"/>
    <mergeCell ref="FOP1435:FOR1435"/>
    <mergeCell ref="FOT1435:FOV1435"/>
    <mergeCell ref="FNB1435:FND1435"/>
    <mergeCell ref="FNF1435:FNH1435"/>
    <mergeCell ref="FNJ1435:FNL1435"/>
    <mergeCell ref="FNN1435:FNP1435"/>
    <mergeCell ref="FNR1435:FNT1435"/>
    <mergeCell ref="FNV1435:FNX1435"/>
    <mergeCell ref="FMD1435:FMF1435"/>
    <mergeCell ref="FMH1435:FMJ1435"/>
    <mergeCell ref="FML1435:FMN1435"/>
    <mergeCell ref="FMP1435:FMR1435"/>
    <mergeCell ref="FMT1435:FMV1435"/>
    <mergeCell ref="FMX1435:FMZ1435"/>
    <mergeCell ref="FLF1435:FLH1435"/>
    <mergeCell ref="FLJ1435:FLL1435"/>
    <mergeCell ref="FLN1435:FLP1435"/>
    <mergeCell ref="FLR1435:FLT1435"/>
    <mergeCell ref="FLV1435:FLX1435"/>
    <mergeCell ref="FLZ1435:FMB1435"/>
    <mergeCell ref="FKH1435:FKJ1435"/>
    <mergeCell ref="FKL1435:FKN1435"/>
    <mergeCell ref="FKP1435:FKR1435"/>
    <mergeCell ref="FKT1435:FKV1435"/>
    <mergeCell ref="FKX1435:FKZ1435"/>
    <mergeCell ref="FLB1435:FLD1435"/>
    <mergeCell ref="FJJ1435:FJL1435"/>
    <mergeCell ref="FJN1435:FJP1435"/>
    <mergeCell ref="FJR1435:FJT1435"/>
    <mergeCell ref="FJV1435:FJX1435"/>
    <mergeCell ref="FJZ1435:FKB1435"/>
    <mergeCell ref="FKD1435:FKF1435"/>
    <mergeCell ref="FIL1435:FIN1435"/>
    <mergeCell ref="FIP1435:FIR1435"/>
    <mergeCell ref="FIT1435:FIV1435"/>
    <mergeCell ref="FIX1435:FIZ1435"/>
    <mergeCell ref="FJB1435:FJD1435"/>
    <mergeCell ref="FJF1435:FJH1435"/>
    <mergeCell ref="FHN1435:FHP1435"/>
    <mergeCell ref="FHR1435:FHT1435"/>
    <mergeCell ref="FHV1435:FHX1435"/>
    <mergeCell ref="FHZ1435:FIB1435"/>
    <mergeCell ref="FID1435:FIF1435"/>
    <mergeCell ref="FIH1435:FIJ1435"/>
    <mergeCell ref="FGP1435:FGR1435"/>
    <mergeCell ref="FGT1435:FGV1435"/>
    <mergeCell ref="FGX1435:FGZ1435"/>
    <mergeCell ref="FHB1435:FHD1435"/>
    <mergeCell ref="FHF1435:FHH1435"/>
    <mergeCell ref="FHJ1435:FHL1435"/>
    <mergeCell ref="FFR1435:FFT1435"/>
    <mergeCell ref="FFV1435:FFX1435"/>
    <mergeCell ref="FFZ1435:FGB1435"/>
    <mergeCell ref="FGD1435:FGF1435"/>
    <mergeCell ref="FGH1435:FGJ1435"/>
    <mergeCell ref="FGL1435:FGN1435"/>
    <mergeCell ref="FET1435:FEV1435"/>
    <mergeCell ref="FEX1435:FEZ1435"/>
    <mergeCell ref="FFB1435:FFD1435"/>
    <mergeCell ref="FFF1435:FFH1435"/>
    <mergeCell ref="FFJ1435:FFL1435"/>
    <mergeCell ref="FFN1435:FFP1435"/>
    <mergeCell ref="FDV1435:FDX1435"/>
    <mergeCell ref="FDZ1435:FEB1435"/>
    <mergeCell ref="FED1435:FEF1435"/>
    <mergeCell ref="FEH1435:FEJ1435"/>
    <mergeCell ref="FEL1435:FEN1435"/>
    <mergeCell ref="FEP1435:FER1435"/>
    <mergeCell ref="FCX1435:FCZ1435"/>
    <mergeCell ref="FDB1435:FDD1435"/>
    <mergeCell ref="FDF1435:FDH1435"/>
    <mergeCell ref="FDJ1435:FDL1435"/>
    <mergeCell ref="FDN1435:FDP1435"/>
    <mergeCell ref="FDR1435:FDT1435"/>
    <mergeCell ref="FBZ1435:FCB1435"/>
    <mergeCell ref="FCD1435:FCF1435"/>
    <mergeCell ref="FCH1435:FCJ1435"/>
    <mergeCell ref="FCL1435:FCN1435"/>
    <mergeCell ref="FCP1435:FCR1435"/>
    <mergeCell ref="FCT1435:FCV1435"/>
    <mergeCell ref="FBB1435:FBD1435"/>
    <mergeCell ref="FBF1435:FBH1435"/>
    <mergeCell ref="FBJ1435:FBL1435"/>
    <mergeCell ref="FBN1435:FBP1435"/>
    <mergeCell ref="FBR1435:FBT1435"/>
    <mergeCell ref="FBV1435:FBX1435"/>
    <mergeCell ref="FAD1435:FAF1435"/>
    <mergeCell ref="FAH1435:FAJ1435"/>
    <mergeCell ref="FAL1435:FAN1435"/>
    <mergeCell ref="FAP1435:FAR1435"/>
    <mergeCell ref="FAT1435:FAV1435"/>
    <mergeCell ref="FAX1435:FAZ1435"/>
    <mergeCell ref="EZF1435:EZH1435"/>
    <mergeCell ref="EZJ1435:EZL1435"/>
    <mergeCell ref="EZN1435:EZP1435"/>
    <mergeCell ref="EZR1435:EZT1435"/>
    <mergeCell ref="EZV1435:EZX1435"/>
    <mergeCell ref="EZZ1435:FAB1435"/>
    <mergeCell ref="EYH1435:EYJ1435"/>
    <mergeCell ref="EYL1435:EYN1435"/>
    <mergeCell ref="EYP1435:EYR1435"/>
    <mergeCell ref="EYT1435:EYV1435"/>
    <mergeCell ref="EYX1435:EYZ1435"/>
    <mergeCell ref="EZB1435:EZD1435"/>
    <mergeCell ref="EXJ1435:EXL1435"/>
    <mergeCell ref="EXN1435:EXP1435"/>
    <mergeCell ref="EXR1435:EXT1435"/>
    <mergeCell ref="EXV1435:EXX1435"/>
    <mergeCell ref="EXZ1435:EYB1435"/>
    <mergeCell ref="EYD1435:EYF1435"/>
    <mergeCell ref="EWL1435:EWN1435"/>
    <mergeCell ref="EWP1435:EWR1435"/>
    <mergeCell ref="EWT1435:EWV1435"/>
    <mergeCell ref="EWX1435:EWZ1435"/>
    <mergeCell ref="EXB1435:EXD1435"/>
    <mergeCell ref="EXF1435:EXH1435"/>
    <mergeCell ref="EVN1435:EVP1435"/>
    <mergeCell ref="EVR1435:EVT1435"/>
    <mergeCell ref="EVV1435:EVX1435"/>
    <mergeCell ref="EVZ1435:EWB1435"/>
    <mergeCell ref="EWD1435:EWF1435"/>
    <mergeCell ref="EWH1435:EWJ1435"/>
    <mergeCell ref="EUP1435:EUR1435"/>
    <mergeCell ref="EUT1435:EUV1435"/>
    <mergeCell ref="EUX1435:EUZ1435"/>
    <mergeCell ref="EVB1435:EVD1435"/>
    <mergeCell ref="EVF1435:EVH1435"/>
    <mergeCell ref="EVJ1435:EVL1435"/>
    <mergeCell ref="ETR1435:ETT1435"/>
    <mergeCell ref="ETV1435:ETX1435"/>
    <mergeCell ref="ETZ1435:EUB1435"/>
    <mergeCell ref="EUD1435:EUF1435"/>
    <mergeCell ref="EUH1435:EUJ1435"/>
    <mergeCell ref="EUL1435:EUN1435"/>
    <mergeCell ref="EST1435:ESV1435"/>
    <mergeCell ref="ESX1435:ESZ1435"/>
    <mergeCell ref="ETB1435:ETD1435"/>
    <mergeCell ref="ETF1435:ETH1435"/>
    <mergeCell ref="ETJ1435:ETL1435"/>
    <mergeCell ref="ETN1435:ETP1435"/>
    <mergeCell ref="ERV1435:ERX1435"/>
    <mergeCell ref="ERZ1435:ESB1435"/>
    <mergeCell ref="ESD1435:ESF1435"/>
    <mergeCell ref="ESH1435:ESJ1435"/>
    <mergeCell ref="ESL1435:ESN1435"/>
    <mergeCell ref="ESP1435:ESR1435"/>
    <mergeCell ref="EQX1435:EQZ1435"/>
    <mergeCell ref="ERB1435:ERD1435"/>
    <mergeCell ref="ERF1435:ERH1435"/>
    <mergeCell ref="ERJ1435:ERL1435"/>
    <mergeCell ref="ERN1435:ERP1435"/>
    <mergeCell ref="ERR1435:ERT1435"/>
    <mergeCell ref="EPZ1435:EQB1435"/>
    <mergeCell ref="EQD1435:EQF1435"/>
    <mergeCell ref="EQH1435:EQJ1435"/>
    <mergeCell ref="EQL1435:EQN1435"/>
    <mergeCell ref="EQP1435:EQR1435"/>
    <mergeCell ref="EQT1435:EQV1435"/>
    <mergeCell ref="EPB1435:EPD1435"/>
    <mergeCell ref="EPF1435:EPH1435"/>
    <mergeCell ref="EPJ1435:EPL1435"/>
    <mergeCell ref="EPN1435:EPP1435"/>
    <mergeCell ref="EPR1435:EPT1435"/>
    <mergeCell ref="EPV1435:EPX1435"/>
    <mergeCell ref="EOD1435:EOF1435"/>
    <mergeCell ref="EOH1435:EOJ1435"/>
    <mergeCell ref="EOL1435:EON1435"/>
    <mergeCell ref="EOP1435:EOR1435"/>
    <mergeCell ref="EOT1435:EOV1435"/>
    <mergeCell ref="EOX1435:EOZ1435"/>
    <mergeCell ref="ENF1435:ENH1435"/>
    <mergeCell ref="ENJ1435:ENL1435"/>
    <mergeCell ref="ENN1435:ENP1435"/>
    <mergeCell ref="ENR1435:ENT1435"/>
    <mergeCell ref="ENV1435:ENX1435"/>
    <mergeCell ref="ENZ1435:EOB1435"/>
    <mergeCell ref="EMH1435:EMJ1435"/>
    <mergeCell ref="EML1435:EMN1435"/>
    <mergeCell ref="EMP1435:EMR1435"/>
    <mergeCell ref="EMT1435:EMV1435"/>
    <mergeCell ref="EMX1435:EMZ1435"/>
    <mergeCell ref="ENB1435:END1435"/>
    <mergeCell ref="ELJ1435:ELL1435"/>
    <mergeCell ref="ELN1435:ELP1435"/>
    <mergeCell ref="ELR1435:ELT1435"/>
    <mergeCell ref="ELV1435:ELX1435"/>
    <mergeCell ref="ELZ1435:EMB1435"/>
    <mergeCell ref="EMD1435:EMF1435"/>
    <mergeCell ref="EKL1435:EKN1435"/>
    <mergeCell ref="EKP1435:EKR1435"/>
    <mergeCell ref="EKT1435:EKV1435"/>
    <mergeCell ref="EKX1435:EKZ1435"/>
    <mergeCell ref="ELB1435:ELD1435"/>
    <mergeCell ref="ELF1435:ELH1435"/>
    <mergeCell ref="EJN1435:EJP1435"/>
    <mergeCell ref="EJR1435:EJT1435"/>
    <mergeCell ref="EJV1435:EJX1435"/>
    <mergeCell ref="EJZ1435:EKB1435"/>
    <mergeCell ref="EKD1435:EKF1435"/>
    <mergeCell ref="EKH1435:EKJ1435"/>
    <mergeCell ref="EIP1435:EIR1435"/>
    <mergeCell ref="EIT1435:EIV1435"/>
    <mergeCell ref="EIX1435:EIZ1435"/>
    <mergeCell ref="EJB1435:EJD1435"/>
    <mergeCell ref="EJF1435:EJH1435"/>
    <mergeCell ref="EJJ1435:EJL1435"/>
    <mergeCell ref="EHR1435:EHT1435"/>
    <mergeCell ref="EHV1435:EHX1435"/>
    <mergeCell ref="EHZ1435:EIB1435"/>
    <mergeCell ref="EID1435:EIF1435"/>
    <mergeCell ref="EIH1435:EIJ1435"/>
    <mergeCell ref="EIL1435:EIN1435"/>
    <mergeCell ref="EGT1435:EGV1435"/>
    <mergeCell ref="EGX1435:EGZ1435"/>
    <mergeCell ref="EHB1435:EHD1435"/>
    <mergeCell ref="EHF1435:EHH1435"/>
    <mergeCell ref="EHJ1435:EHL1435"/>
    <mergeCell ref="EHN1435:EHP1435"/>
    <mergeCell ref="EFV1435:EFX1435"/>
    <mergeCell ref="EFZ1435:EGB1435"/>
    <mergeCell ref="EGD1435:EGF1435"/>
    <mergeCell ref="EGH1435:EGJ1435"/>
    <mergeCell ref="EGL1435:EGN1435"/>
    <mergeCell ref="EGP1435:EGR1435"/>
    <mergeCell ref="EEX1435:EEZ1435"/>
    <mergeCell ref="EFB1435:EFD1435"/>
    <mergeCell ref="EFF1435:EFH1435"/>
    <mergeCell ref="EFJ1435:EFL1435"/>
    <mergeCell ref="EFN1435:EFP1435"/>
    <mergeCell ref="EFR1435:EFT1435"/>
    <mergeCell ref="EDZ1435:EEB1435"/>
    <mergeCell ref="EED1435:EEF1435"/>
    <mergeCell ref="EEH1435:EEJ1435"/>
    <mergeCell ref="EEL1435:EEN1435"/>
    <mergeCell ref="EEP1435:EER1435"/>
    <mergeCell ref="EET1435:EEV1435"/>
    <mergeCell ref="EDB1435:EDD1435"/>
    <mergeCell ref="EDF1435:EDH1435"/>
    <mergeCell ref="EDJ1435:EDL1435"/>
    <mergeCell ref="EDN1435:EDP1435"/>
    <mergeCell ref="EDR1435:EDT1435"/>
    <mergeCell ref="EDV1435:EDX1435"/>
    <mergeCell ref="ECD1435:ECF1435"/>
    <mergeCell ref="ECH1435:ECJ1435"/>
    <mergeCell ref="ECL1435:ECN1435"/>
    <mergeCell ref="ECP1435:ECR1435"/>
    <mergeCell ref="ECT1435:ECV1435"/>
    <mergeCell ref="ECX1435:ECZ1435"/>
    <mergeCell ref="EBF1435:EBH1435"/>
    <mergeCell ref="EBJ1435:EBL1435"/>
    <mergeCell ref="EBN1435:EBP1435"/>
    <mergeCell ref="EBR1435:EBT1435"/>
    <mergeCell ref="EBV1435:EBX1435"/>
    <mergeCell ref="EBZ1435:ECB1435"/>
    <mergeCell ref="EAH1435:EAJ1435"/>
    <mergeCell ref="EAL1435:EAN1435"/>
    <mergeCell ref="EAP1435:EAR1435"/>
    <mergeCell ref="EAT1435:EAV1435"/>
    <mergeCell ref="EAX1435:EAZ1435"/>
    <mergeCell ref="EBB1435:EBD1435"/>
    <mergeCell ref="DZJ1435:DZL1435"/>
    <mergeCell ref="DZN1435:DZP1435"/>
    <mergeCell ref="DZR1435:DZT1435"/>
    <mergeCell ref="DZV1435:DZX1435"/>
    <mergeCell ref="DZZ1435:EAB1435"/>
    <mergeCell ref="EAD1435:EAF1435"/>
    <mergeCell ref="DYL1435:DYN1435"/>
    <mergeCell ref="DYP1435:DYR1435"/>
    <mergeCell ref="DYT1435:DYV1435"/>
    <mergeCell ref="DYX1435:DYZ1435"/>
    <mergeCell ref="DZB1435:DZD1435"/>
    <mergeCell ref="DZF1435:DZH1435"/>
    <mergeCell ref="DXN1435:DXP1435"/>
    <mergeCell ref="DXR1435:DXT1435"/>
    <mergeCell ref="DXV1435:DXX1435"/>
    <mergeCell ref="DXZ1435:DYB1435"/>
    <mergeCell ref="DYD1435:DYF1435"/>
    <mergeCell ref="DYH1435:DYJ1435"/>
    <mergeCell ref="DWP1435:DWR1435"/>
    <mergeCell ref="DWT1435:DWV1435"/>
    <mergeCell ref="DWX1435:DWZ1435"/>
    <mergeCell ref="DXB1435:DXD1435"/>
    <mergeCell ref="DXF1435:DXH1435"/>
    <mergeCell ref="DXJ1435:DXL1435"/>
    <mergeCell ref="DVR1435:DVT1435"/>
    <mergeCell ref="DVV1435:DVX1435"/>
    <mergeCell ref="DVZ1435:DWB1435"/>
    <mergeCell ref="DWD1435:DWF1435"/>
    <mergeCell ref="DWH1435:DWJ1435"/>
    <mergeCell ref="DWL1435:DWN1435"/>
    <mergeCell ref="DUT1435:DUV1435"/>
    <mergeCell ref="DUX1435:DUZ1435"/>
    <mergeCell ref="DVB1435:DVD1435"/>
    <mergeCell ref="DVF1435:DVH1435"/>
    <mergeCell ref="DVJ1435:DVL1435"/>
    <mergeCell ref="DVN1435:DVP1435"/>
    <mergeCell ref="DTV1435:DTX1435"/>
    <mergeCell ref="DTZ1435:DUB1435"/>
    <mergeCell ref="DUD1435:DUF1435"/>
    <mergeCell ref="DUH1435:DUJ1435"/>
    <mergeCell ref="DUL1435:DUN1435"/>
    <mergeCell ref="DUP1435:DUR1435"/>
    <mergeCell ref="DSX1435:DSZ1435"/>
    <mergeCell ref="DTB1435:DTD1435"/>
    <mergeCell ref="DTF1435:DTH1435"/>
    <mergeCell ref="DTJ1435:DTL1435"/>
    <mergeCell ref="DTN1435:DTP1435"/>
    <mergeCell ref="DTR1435:DTT1435"/>
    <mergeCell ref="DRZ1435:DSB1435"/>
    <mergeCell ref="DSD1435:DSF1435"/>
    <mergeCell ref="DSH1435:DSJ1435"/>
    <mergeCell ref="DSL1435:DSN1435"/>
    <mergeCell ref="DSP1435:DSR1435"/>
    <mergeCell ref="DST1435:DSV1435"/>
    <mergeCell ref="DRB1435:DRD1435"/>
    <mergeCell ref="DRF1435:DRH1435"/>
    <mergeCell ref="DRJ1435:DRL1435"/>
    <mergeCell ref="DRN1435:DRP1435"/>
    <mergeCell ref="DRR1435:DRT1435"/>
    <mergeCell ref="DRV1435:DRX1435"/>
    <mergeCell ref="DQD1435:DQF1435"/>
    <mergeCell ref="DQH1435:DQJ1435"/>
    <mergeCell ref="DQL1435:DQN1435"/>
    <mergeCell ref="DQP1435:DQR1435"/>
    <mergeCell ref="DQT1435:DQV1435"/>
    <mergeCell ref="DQX1435:DQZ1435"/>
    <mergeCell ref="DPF1435:DPH1435"/>
    <mergeCell ref="DPJ1435:DPL1435"/>
    <mergeCell ref="DPN1435:DPP1435"/>
    <mergeCell ref="DPR1435:DPT1435"/>
    <mergeCell ref="DPV1435:DPX1435"/>
    <mergeCell ref="DPZ1435:DQB1435"/>
    <mergeCell ref="DOH1435:DOJ1435"/>
    <mergeCell ref="DOL1435:DON1435"/>
    <mergeCell ref="DOP1435:DOR1435"/>
    <mergeCell ref="DOT1435:DOV1435"/>
    <mergeCell ref="DOX1435:DOZ1435"/>
    <mergeCell ref="DPB1435:DPD1435"/>
    <mergeCell ref="DNJ1435:DNL1435"/>
    <mergeCell ref="DNN1435:DNP1435"/>
    <mergeCell ref="DNR1435:DNT1435"/>
    <mergeCell ref="DNV1435:DNX1435"/>
    <mergeCell ref="DNZ1435:DOB1435"/>
    <mergeCell ref="DOD1435:DOF1435"/>
    <mergeCell ref="DML1435:DMN1435"/>
    <mergeCell ref="DMP1435:DMR1435"/>
    <mergeCell ref="DMT1435:DMV1435"/>
    <mergeCell ref="DMX1435:DMZ1435"/>
    <mergeCell ref="DNB1435:DND1435"/>
    <mergeCell ref="DNF1435:DNH1435"/>
    <mergeCell ref="DLN1435:DLP1435"/>
    <mergeCell ref="DLR1435:DLT1435"/>
    <mergeCell ref="DLV1435:DLX1435"/>
    <mergeCell ref="DLZ1435:DMB1435"/>
    <mergeCell ref="DMD1435:DMF1435"/>
    <mergeCell ref="DMH1435:DMJ1435"/>
    <mergeCell ref="DKP1435:DKR1435"/>
    <mergeCell ref="DKT1435:DKV1435"/>
    <mergeCell ref="DKX1435:DKZ1435"/>
    <mergeCell ref="DLB1435:DLD1435"/>
    <mergeCell ref="DLF1435:DLH1435"/>
    <mergeCell ref="DLJ1435:DLL1435"/>
    <mergeCell ref="DJR1435:DJT1435"/>
    <mergeCell ref="DJV1435:DJX1435"/>
    <mergeCell ref="DJZ1435:DKB1435"/>
    <mergeCell ref="DKD1435:DKF1435"/>
    <mergeCell ref="DKH1435:DKJ1435"/>
    <mergeCell ref="DKL1435:DKN1435"/>
    <mergeCell ref="DIT1435:DIV1435"/>
    <mergeCell ref="DIX1435:DIZ1435"/>
    <mergeCell ref="DJB1435:DJD1435"/>
    <mergeCell ref="DJF1435:DJH1435"/>
    <mergeCell ref="DJJ1435:DJL1435"/>
    <mergeCell ref="DJN1435:DJP1435"/>
    <mergeCell ref="DHV1435:DHX1435"/>
    <mergeCell ref="DHZ1435:DIB1435"/>
    <mergeCell ref="DID1435:DIF1435"/>
    <mergeCell ref="DIH1435:DIJ1435"/>
    <mergeCell ref="DIL1435:DIN1435"/>
    <mergeCell ref="DIP1435:DIR1435"/>
    <mergeCell ref="DGX1435:DGZ1435"/>
    <mergeCell ref="DHB1435:DHD1435"/>
    <mergeCell ref="DHF1435:DHH1435"/>
    <mergeCell ref="DHJ1435:DHL1435"/>
    <mergeCell ref="DHN1435:DHP1435"/>
    <mergeCell ref="DHR1435:DHT1435"/>
    <mergeCell ref="DFZ1435:DGB1435"/>
    <mergeCell ref="DGD1435:DGF1435"/>
    <mergeCell ref="DGH1435:DGJ1435"/>
    <mergeCell ref="DGL1435:DGN1435"/>
    <mergeCell ref="DGP1435:DGR1435"/>
    <mergeCell ref="DGT1435:DGV1435"/>
    <mergeCell ref="DFB1435:DFD1435"/>
    <mergeCell ref="DFF1435:DFH1435"/>
    <mergeCell ref="DFJ1435:DFL1435"/>
    <mergeCell ref="DFN1435:DFP1435"/>
    <mergeCell ref="DFR1435:DFT1435"/>
    <mergeCell ref="DFV1435:DFX1435"/>
    <mergeCell ref="DED1435:DEF1435"/>
    <mergeCell ref="DEH1435:DEJ1435"/>
    <mergeCell ref="DEL1435:DEN1435"/>
    <mergeCell ref="DEP1435:DER1435"/>
    <mergeCell ref="DET1435:DEV1435"/>
    <mergeCell ref="DEX1435:DEZ1435"/>
    <mergeCell ref="DDF1435:DDH1435"/>
    <mergeCell ref="DDJ1435:DDL1435"/>
    <mergeCell ref="DDN1435:DDP1435"/>
    <mergeCell ref="DDR1435:DDT1435"/>
    <mergeCell ref="DDV1435:DDX1435"/>
    <mergeCell ref="DDZ1435:DEB1435"/>
    <mergeCell ref="DCH1435:DCJ1435"/>
    <mergeCell ref="DCL1435:DCN1435"/>
    <mergeCell ref="DCP1435:DCR1435"/>
    <mergeCell ref="DCT1435:DCV1435"/>
    <mergeCell ref="DCX1435:DCZ1435"/>
    <mergeCell ref="DDB1435:DDD1435"/>
    <mergeCell ref="DBJ1435:DBL1435"/>
    <mergeCell ref="DBN1435:DBP1435"/>
    <mergeCell ref="DBR1435:DBT1435"/>
    <mergeCell ref="DBV1435:DBX1435"/>
    <mergeCell ref="DBZ1435:DCB1435"/>
    <mergeCell ref="DCD1435:DCF1435"/>
    <mergeCell ref="DAL1435:DAN1435"/>
    <mergeCell ref="DAP1435:DAR1435"/>
    <mergeCell ref="DAT1435:DAV1435"/>
    <mergeCell ref="DAX1435:DAZ1435"/>
    <mergeCell ref="DBB1435:DBD1435"/>
    <mergeCell ref="DBF1435:DBH1435"/>
    <mergeCell ref="CZN1435:CZP1435"/>
    <mergeCell ref="CZR1435:CZT1435"/>
    <mergeCell ref="CZV1435:CZX1435"/>
    <mergeCell ref="CZZ1435:DAB1435"/>
    <mergeCell ref="DAD1435:DAF1435"/>
    <mergeCell ref="DAH1435:DAJ1435"/>
    <mergeCell ref="CYP1435:CYR1435"/>
    <mergeCell ref="CYT1435:CYV1435"/>
    <mergeCell ref="CYX1435:CYZ1435"/>
    <mergeCell ref="CZB1435:CZD1435"/>
    <mergeCell ref="CZF1435:CZH1435"/>
    <mergeCell ref="CZJ1435:CZL1435"/>
    <mergeCell ref="CXR1435:CXT1435"/>
    <mergeCell ref="CXV1435:CXX1435"/>
    <mergeCell ref="CXZ1435:CYB1435"/>
    <mergeCell ref="CYD1435:CYF1435"/>
    <mergeCell ref="CYH1435:CYJ1435"/>
    <mergeCell ref="CYL1435:CYN1435"/>
    <mergeCell ref="CWT1435:CWV1435"/>
    <mergeCell ref="CWX1435:CWZ1435"/>
    <mergeCell ref="CXB1435:CXD1435"/>
    <mergeCell ref="CXF1435:CXH1435"/>
    <mergeCell ref="CXJ1435:CXL1435"/>
    <mergeCell ref="CXN1435:CXP1435"/>
    <mergeCell ref="CVV1435:CVX1435"/>
    <mergeCell ref="CVZ1435:CWB1435"/>
    <mergeCell ref="CWD1435:CWF1435"/>
    <mergeCell ref="CWH1435:CWJ1435"/>
    <mergeCell ref="CWL1435:CWN1435"/>
    <mergeCell ref="CWP1435:CWR1435"/>
    <mergeCell ref="CUX1435:CUZ1435"/>
    <mergeCell ref="CVB1435:CVD1435"/>
    <mergeCell ref="CVF1435:CVH1435"/>
    <mergeCell ref="CVJ1435:CVL1435"/>
    <mergeCell ref="CVN1435:CVP1435"/>
    <mergeCell ref="CVR1435:CVT1435"/>
    <mergeCell ref="CTZ1435:CUB1435"/>
    <mergeCell ref="CUD1435:CUF1435"/>
    <mergeCell ref="CUH1435:CUJ1435"/>
    <mergeCell ref="CUL1435:CUN1435"/>
    <mergeCell ref="CUP1435:CUR1435"/>
    <mergeCell ref="CUT1435:CUV1435"/>
    <mergeCell ref="CTB1435:CTD1435"/>
    <mergeCell ref="CTF1435:CTH1435"/>
    <mergeCell ref="CTJ1435:CTL1435"/>
    <mergeCell ref="CTN1435:CTP1435"/>
    <mergeCell ref="CTR1435:CTT1435"/>
    <mergeCell ref="CTV1435:CTX1435"/>
    <mergeCell ref="CSD1435:CSF1435"/>
    <mergeCell ref="CSH1435:CSJ1435"/>
    <mergeCell ref="CSL1435:CSN1435"/>
    <mergeCell ref="CSP1435:CSR1435"/>
    <mergeCell ref="CST1435:CSV1435"/>
    <mergeCell ref="CSX1435:CSZ1435"/>
    <mergeCell ref="CRF1435:CRH1435"/>
    <mergeCell ref="CRJ1435:CRL1435"/>
    <mergeCell ref="CRN1435:CRP1435"/>
    <mergeCell ref="CRR1435:CRT1435"/>
    <mergeCell ref="CRV1435:CRX1435"/>
    <mergeCell ref="CRZ1435:CSB1435"/>
    <mergeCell ref="CQH1435:CQJ1435"/>
    <mergeCell ref="CQL1435:CQN1435"/>
    <mergeCell ref="CQP1435:CQR1435"/>
    <mergeCell ref="CQT1435:CQV1435"/>
    <mergeCell ref="CQX1435:CQZ1435"/>
    <mergeCell ref="CRB1435:CRD1435"/>
    <mergeCell ref="CPJ1435:CPL1435"/>
    <mergeCell ref="CPN1435:CPP1435"/>
    <mergeCell ref="CPR1435:CPT1435"/>
    <mergeCell ref="CPV1435:CPX1435"/>
    <mergeCell ref="CPZ1435:CQB1435"/>
    <mergeCell ref="CQD1435:CQF1435"/>
    <mergeCell ref="COL1435:CON1435"/>
    <mergeCell ref="COP1435:COR1435"/>
    <mergeCell ref="COT1435:COV1435"/>
    <mergeCell ref="COX1435:COZ1435"/>
    <mergeCell ref="CPB1435:CPD1435"/>
    <mergeCell ref="CPF1435:CPH1435"/>
    <mergeCell ref="CNN1435:CNP1435"/>
    <mergeCell ref="CNR1435:CNT1435"/>
    <mergeCell ref="CNV1435:CNX1435"/>
    <mergeCell ref="CNZ1435:COB1435"/>
    <mergeCell ref="COD1435:COF1435"/>
    <mergeCell ref="COH1435:COJ1435"/>
    <mergeCell ref="CMP1435:CMR1435"/>
    <mergeCell ref="CMT1435:CMV1435"/>
    <mergeCell ref="CMX1435:CMZ1435"/>
    <mergeCell ref="CNB1435:CND1435"/>
    <mergeCell ref="CNF1435:CNH1435"/>
    <mergeCell ref="CNJ1435:CNL1435"/>
    <mergeCell ref="CLR1435:CLT1435"/>
    <mergeCell ref="CLV1435:CLX1435"/>
    <mergeCell ref="CLZ1435:CMB1435"/>
    <mergeCell ref="CMD1435:CMF1435"/>
    <mergeCell ref="CMH1435:CMJ1435"/>
    <mergeCell ref="CML1435:CMN1435"/>
    <mergeCell ref="CKT1435:CKV1435"/>
    <mergeCell ref="CKX1435:CKZ1435"/>
    <mergeCell ref="CLB1435:CLD1435"/>
    <mergeCell ref="CLF1435:CLH1435"/>
    <mergeCell ref="CLJ1435:CLL1435"/>
    <mergeCell ref="CLN1435:CLP1435"/>
    <mergeCell ref="CJV1435:CJX1435"/>
    <mergeCell ref="CJZ1435:CKB1435"/>
    <mergeCell ref="CKD1435:CKF1435"/>
    <mergeCell ref="CKH1435:CKJ1435"/>
    <mergeCell ref="CKL1435:CKN1435"/>
    <mergeCell ref="CKP1435:CKR1435"/>
    <mergeCell ref="CIX1435:CIZ1435"/>
    <mergeCell ref="CJB1435:CJD1435"/>
    <mergeCell ref="CJF1435:CJH1435"/>
    <mergeCell ref="CJJ1435:CJL1435"/>
    <mergeCell ref="CJN1435:CJP1435"/>
    <mergeCell ref="CJR1435:CJT1435"/>
    <mergeCell ref="CHZ1435:CIB1435"/>
    <mergeCell ref="CID1435:CIF1435"/>
    <mergeCell ref="CIH1435:CIJ1435"/>
    <mergeCell ref="CIL1435:CIN1435"/>
    <mergeCell ref="CIP1435:CIR1435"/>
    <mergeCell ref="CIT1435:CIV1435"/>
    <mergeCell ref="CHB1435:CHD1435"/>
    <mergeCell ref="CHF1435:CHH1435"/>
    <mergeCell ref="CHJ1435:CHL1435"/>
    <mergeCell ref="CHN1435:CHP1435"/>
    <mergeCell ref="CHR1435:CHT1435"/>
    <mergeCell ref="CHV1435:CHX1435"/>
    <mergeCell ref="CGD1435:CGF1435"/>
    <mergeCell ref="CGH1435:CGJ1435"/>
    <mergeCell ref="CGL1435:CGN1435"/>
    <mergeCell ref="CGP1435:CGR1435"/>
    <mergeCell ref="CGT1435:CGV1435"/>
    <mergeCell ref="CGX1435:CGZ1435"/>
    <mergeCell ref="CFF1435:CFH1435"/>
    <mergeCell ref="CFJ1435:CFL1435"/>
    <mergeCell ref="CFN1435:CFP1435"/>
    <mergeCell ref="CFR1435:CFT1435"/>
    <mergeCell ref="CFV1435:CFX1435"/>
    <mergeCell ref="CFZ1435:CGB1435"/>
    <mergeCell ref="CEH1435:CEJ1435"/>
    <mergeCell ref="CEL1435:CEN1435"/>
    <mergeCell ref="CEP1435:CER1435"/>
    <mergeCell ref="CET1435:CEV1435"/>
    <mergeCell ref="CEX1435:CEZ1435"/>
    <mergeCell ref="CFB1435:CFD1435"/>
    <mergeCell ref="CDJ1435:CDL1435"/>
    <mergeCell ref="CDN1435:CDP1435"/>
    <mergeCell ref="CDR1435:CDT1435"/>
    <mergeCell ref="CDV1435:CDX1435"/>
    <mergeCell ref="CDZ1435:CEB1435"/>
    <mergeCell ref="CED1435:CEF1435"/>
    <mergeCell ref="CCL1435:CCN1435"/>
    <mergeCell ref="CCP1435:CCR1435"/>
    <mergeCell ref="CCT1435:CCV1435"/>
    <mergeCell ref="CCX1435:CCZ1435"/>
    <mergeCell ref="CDB1435:CDD1435"/>
    <mergeCell ref="CDF1435:CDH1435"/>
    <mergeCell ref="CBN1435:CBP1435"/>
    <mergeCell ref="CBR1435:CBT1435"/>
    <mergeCell ref="CBV1435:CBX1435"/>
    <mergeCell ref="CBZ1435:CCB1435"/>
    <mergeCell ref="CCD1435:CCF1435"/>
    <mergeCell ref="CCH1435:CCJ1435"/>
    <mergeCell ref="CAP1435:CAR1435"/>
    <mergeCell ref="CAT1435:CAV1435"/>
    <mergeCell ref="CAX1435:CAZ1435"/>
    <mergeCell ref="CBB1435:CBD1435"/>
    <mergeCell ref="CBF1435:CBH1435"/>
    <mergeCell ref="CBJ1435:CBL1435"/>
    <mergeCell ref="BZR1435:BZT1435"/>
    <mergeCell ref="BZV1435:BZX1435"/>
    <mergeCell ref="BZZ1435:CAB1435"/>
    <mergeCell ref="CAD1435:CAF1435"/>
    <mergeCell ref="CAH1435:CAJ1435"/>
    <mergeCell ref="CAL1435:CAN1435"/>
    <mergeCell ref="BYT1435:BYV1435"/>
    <mergeCell ref="BYX1435:BYZ1435"/>
    <mergeCell ref="BZB1435:BZD1435"/>
    <mergeCell ref="BZF1435:BZH1435"/>
    <mergeCell ref="BZJ1435:BZL1435"/>
    <mergeCell ref="BZN1435:BZP1435"/>
    <mergeCell ref="BXV1435:BXX1435"/>
    <mergeCell ref="BXZ1435:BYB1435"/>
    <mergeCell ref="BYD1435:BYF1435"/>
    <mergeCell ref="BYH1435:BYJ1435"/>
    <mergeCell ref="BYL1435:BYN1435"/>
    <mergeCell ref="BYP1435:BYR1435"/>
    <mergeCell ref="BWX1435:BWZ1435"/>
    <mergeCell ref="BXB1435:BXD1435"/>
    <mergeCell ref="BXF1435:BXH1435"/>
    <mergeCell ref="BXJ1435:BXL1435"/>
    <mergeCell ref="BXN1435:BXP1435"/>
    <mergeCell ref="BXR1435:BXT1435"/>
    <mergeCell ref="BVZ1435:BWB1435"/>
    <mergeCell ref="BWD1435:BWF1435"/>
    <mergeCell ref="BWH1435:BWJ1435"/>
    <mergeCell ref="BWL1435:BWN1435"/>
    <mergeCell ref="BWP1435:BWR1435"/>
    <mergeCell ref="BWT1435:BWV1435"/>
    <mergeCell ref="BVB1435:BVD1435"/>
    <mergeCell ref="BVF1435:BVH1435"/>
    <mergeCell ref="BVJ1435:BVL1435"/>
    <mergeCell ref="BVN1435:BVP1435"/>
    <mergeCell ref="BVR1435:BVT1435"/>
    <mergeCell ref="BVV1435:BVX1435"/>
    <mergeCell ref="BUD1435:BUF1435"/>
    <mergeCell ref="BUH1435:BUJ1435"/>
    <mergeCell ref="BUL1435:BUN1435"/>
    <mergeCell ref="BUP1435:BUR1435"/>
    <mergeCell ref="BUT1435:BUV1435"/>
    <mergeCell ref="BUX1435:BUZ1435"/>
    <mergeCell ref="BTF1435:BTH1435"/>
    <mergeCell ref="BTJ1435:BTL1435"/>
    <mergeCell ref="BTN1435:BTP1435"/>
    <mergeCell ref="BTR1435:BTT1435"/>
    <mergeCell ref="BTV1435:BTX1435"/>
    <mergeCell ref="BTZ1435:BUB1435"/>
    <mergeCell ref="BSH1435:BSJ1435"/>
    <mergeCell ref="BSL1435:BSN1435"/>
    <mergeCell ref="BSP1435:BSR1435"/>
    <mergeCell ref="BST1435:BSV1435"/>
    <mergeCell ref="BSX1435:BSZ1435"/>
    <mergeCell ref="BTB1435:BTD1435"/>
    <mergeCell ref="BRJ1435:BRL1435"/>
    <mergeCell ref="BRN1435:BRP1435"/>
    <mergeCell ref="BRR1435:BRT1435"/>
    <mergeCell ref="BRV1435:BRX1435"/>
    <mergeCell ref="BRZ1435:BSB1435"/>
    <mergeCell ref="BSD1435:BSF1435"/>
    <mergeCell ref="BQL1435:BQN1435"/>
    <mergeCell ref="BQP1435:BQR1435"/>
    <mergeCell ref="BQT1435:BQV1435"/>
    <mergeCell ref="BQX1435:BQZ1435"/>
    <mergeCell ref="BRB1435:BRD1435"/>
    <mergeCell ref="BRF1435:BRH1435"/>
    <mergeCell ref="BPN1435:BPP1435"/>
    <mergeCell ref="BPR1435:BPT1435"/>
    <mergeCell ref="BPV1435:BPX1435"/>
    <mergeCell ref="BPZ1435:BQB1435"/>
    <mergeCell ref="BQD1435:BQF1435"/>
    <mergeCell ref="BQH1435:BQJ1435"/>
    <mergeCell ref="BOP1435:BOR1435"/>
    <mergeCell ref="BOT1435:BOV1435"/>
    <mergeCell ref="BOX1435:BOZ1435"/>
    <mergeCell ref="BPB1435:BPD1435"/>
    <mergeCell ref="BPF1435:BPH1435"/>
    <mergeCell ref="BPJ1435:BPL1435"/>
    <mergeCell ref="BNR1435:BNT1435"/>
    <mergeCell ref="BNV1435:BNX1435"/>
    <mergeCell ref="BNZ1435:BOB1435"/>
    <mergeCell ref="BOD1435:BOF1435"/>
    <mergeCell ref="BOH1435:BOJ1435"/>
    <mergeCell ref="BOL1435:BON1435"/>
    <mergeCell ref="BMT1435:BMV1435"/>
    <mergeCell ref="BMX1435:BMZ1435"/>
    <mergeCell ref="BNB1435:BND1435"/>
    <mergeCell ref="BNF1435:BNH1435"/>
    <mergeCell ref="BNJ1435:BNL1435"/>
    <mergeCell ref="BNN1435:BNP1435"/>
    <mergeCell ref="BLV1435:BLX1435"/>
    <mergeCell ref="BLZ1435:BMB1435"/>
    <mergeCell ref="BMD1435:BMF1435"/>
    <mergeCell ref="BMH1435:BMJ1435"/>
    <mergeCell ref="BML1435:BMN1435"/>
    <mergeCell ref="BMP1435:BMR1435"/>
    <mergeCell ref="BKX1435:BKZ1435"/>
    <mergeCell ref="BLB1435:BLD1435"/>
    <mergeCell ref="BLF1435:BLH1435"/>
    <mergeCell ref="BLJ1435:BLL1435"/>
    <mergeCell ref="BLN1435:BLP1435"/>
    <mergeCell ref="BLR1435:BLT1435"/>
    <mergeCell ref="BJZ1435:BKB1435"/>
    <mergeCell ref="BKD1435:BKF1435"/>
    <mergeCell ref="BKH1435:BKJ1435"/>
    <mergeCell ref="BKL1435:BKN1435"/>
    <mergeCell ref="BKP1435:BKR1435"/>
    <mergeCell ref="BKT1435:BKV1435"/>
    <mergeCell ref="BJB1435:BJD1435"/>
    <mergeCell ref="BJF1435:BJH1435"/>
    <mergeCell ref="BJJ1435:BJL1435"/>
    <mergeCell ref="BJN1435:BJP1435"/>
    <mergeCell ref="BJR1435:BJT1435"/>
    <mergeCell ref="BJV1435:BJX1435"/>
    <mergeCell ref="BID1435:BIF1435"/>
    <mergeCell ref="BIH1435:BIJ1435"/>
    <mergeCell ref="BIL1435:BIN1435"/>
    <mergeCell ref="BIP1435:BIR1435"/>
    <mergeCell ref="BIT1435:BIV1435"/>
    <mergeCell ref="BIX1435:BIZ1435"/>
    <mergeCell ref="BHF1435:BHH1435"/>
    <mergeCell ref="BHJ1435:BHL1435"/>
    <mergeCell ref="BHN1435:BHP1435"/>
    <mergeCell ref="BHR1435:BHT1435"/>
    <mergeCell ref="BHV1435:BHX1435"/>
    <mergeCell ref="BHZ1435:BIB1435"/>
    <mergeCell ref="BGH1435:BGJ1435"/>
    <mergeCell ref="BGL1435:BGN1435"/>
    <mergeCell ref="BGP1435:BGR1435"/>
    <mergeCell ref="BGT1435:BGV1435"/>
    <mergeCell ref="BGX1435:BGZ1435"/>
    <mergeCell ref="BHB1435:BHD1435"/>
    <mergeCell ref="BFJ1435:BFL1435"/>
    <mergeCell ref="BFN1435:BFP1435"/>
    <mergeCell ref="BFR1435:BFT1435"/>
    <mergeCell ref="BFV1435:BFX1435"/>
    <mergeCell ref="BFZ1435:BGB1435"/>
    <mergeCell ref="BGD1435:BGF1435"/>
    <mergeCell ref="BEL1435:BEN1435"/>
    <mergeCell ref="BEP1435:BER1435"/>
    <mergeCell ref="BET1435:BEV1435"/>
    <mergeCell ref="BEX1435:BEZ1435"/>
    <mergeCell ref="BFB1435:BFD1435"/>
    <mergeCell ref="BFF1435:BFH1435"/>
    <mergeCell ref="BDN1435:BDP1435"/>
    <mergeCell ref="BDR1435:BDT1435"/>
    <mergeCell ref="BDV1435:BDX1435"/>
    <mergeCell ref="BDZ1435:BEB1435"/>
    <mergeCell ref="BED1435:BEF1435"/>
    <mergeCell ref="BEH1435:BEJ1435"/>
    <mergeCell ref="BCP1435:BCR1435"/>
    <mergeCell ref="BCT1435:BCV1435"/>
    <mergeCell ref="BCX1435:BCZ1435"/>
    <mergeCell ref="BDB1435:BDD1435"/>
    <mergeCell ref="BDF1435:BDH1435"/>
    <mergeCell ref="BDJ1435:BDL1435"/>
    <mergeCell ref="BBR1435:BBT1435"/>
    <mergeCell ref="BBV1435:BBX1435"/>
    <mergeCell ref="BBZ1435:BCB1435"/>
    <mergeCell ref="BCD1435:BCF1435"/>
    <mergeCell ref="BCH1435:BCJ1435"/>
    <mergeCell ref="BCL1435:BCN1435"/>
    <mergeCell ref="BAT1435:BAV1435"/>
    <mergeCell ref="BAX1435:BAZ1435"/>
    <mergeCell ref="BBB1435:BBD1435"/>
    <mergeCell ref="BBF1435:BBH1435"/>
    <mergeCell ref="BBJ1435:BBL1435"/>
    <mergeCell ref="BBN1435:BBP1435"/>
    <mergeCell ref="AZV1435:AZX1435"/>
    <mergeCell ref="AZZ1435:BAB1435"/>
    <mergeCell ref="BAD1435:BAF1435"/>
    <mergeCell ref="BAH1435:BAJ1435"/>
    <mergeCell ref="BAL1435:BAN1435"/>
    <mergeCell ref="BAP1435:BAR1435"/>
    <mergeCell ref="AYX1435:AYZ1435"/>
    <mergeCell ref="AZB1435:AZD1435"/>
    <mergeCell ref="AZF1435:AZH1435"/>
    <mergeCell ref="AZJ1435:AZL1435"/>
    <mergeCell ref="AZN1435:AZP1435"/>
    <mergeCell ref="AZR1435:AZT1435"/>
    <mergeCell ref="AXZ1435:AYB1435"/>
    <mergeCell ref="AYD1435:AYF1435"/>
    <mergeCell ref="AYH1435:AYJ1435"/>
    <mergeCell ref="AYL1435:AYN1435"/>
    <mergeCell ref="AYP1435:AYR1435"/>
    <mergeCell ref="AYT1435:AYV1435"/>
    <mergeCell ref="AXB1435:AXD1435"/>
    <mergeCell ref="AXF1435:AXH1435"/>
    <mergeCell ref="AXJ1435:AXL1435"/>
    <mergeCell ref="AXN1435:AXP1435"/>
    <mergeCell ref="AXR1435:AXT1435"/>
    <mergeCell ref="AXV1435:AXX1435"/>
    <mergeCell ref="AWD1435:AWF1435"/>
    <mergeCell ref="AWH1435:AWJ1435"/>
    <mergeCell ref="AWL1435:AWN1435"/>
    <mergeCell ref="AWP1435:AWR1435"/>
    <mergeCell ref="AWT1435:AWV1435"/>
    <mergeCell ref="AWX1435:AWZ1435"/>
    <mergeCell ref="AVF1435:AVH1435"/>
    <mergeCell ref="AVJ1435:AVL1435"/>
    <mergeCell ref="AVN1435:AVP1435"/>
    <mergeCell ref="AVR1435:AVT1435"/>
    <mergeCell ref="AVV1435:AVX1435"/>
    <mergeCell ref="AVZ1435:AWB1435"/>
    <mergeCell ref="AUH1435:AUJ1435"/>
    <mergeCell ref="AUL1435:AUN1435"/>
    <mergeCell ref="AUP1435:AUR1435"/>
    <mergeCell ref="AUT1435:AUV1435"/>
    <mergeCell ref="AUX1435:AUZ1435"/>
    <mergeCell ref="AVB1435:AVD1435"/>
    <mergeCell ref="ATJ1435:ATL1435"/>
    <mergeCell ref="ATN1435:ATP1435"/>
    <mergeCell ref="ATR1435:ATT1435"/>
    <mergeCell ref="ATV1435:ATX1435"/>
    <mergeCell ref="ATZ1435:AUB1435"/>
    <mergeCell ref="AUD1435:AUF1435"/>
    <mergeCell ref="ASL1435:ASN1435"/>
    <mergeCell ref="ASP1435:ASR1435"/>
    <mergeCell ref="AST1435:ASV1435"/>
    <mergeCell ref="ASX1435:ASZ1435"/>
    <mergeCell ref="ATB1435:ATD1435"/>
    <mergeCell ref="ATF1435:ATH1435"/>
    <mergeCell ref="ARN1435:ARP1435"/>
    <mergeCell ref="ARR1435:ART1435"/>
    <mergeCell ref="ARV1435:ARX1435"/>
    <mergeCell ref="ARZ1435:ASB1435"/>
    <mergeCell ref="ASD1435:ASF1435"/>
    <mergeCell ref="ASH1435:ASJ1435"/>
    <mergeCell ref="AQP1435:AQR1435"/>
    <mergeCell ref="AQT1435:AQV1435"/>
    <mergeCell ref="AQX1435:AQZ1435"/>
    <mergeCell ref="ARB1435:ARD1435"/>
    <mergeCell ref="ARF1435:ARH1435"/>
    <mergeCell ref="ARJ1435:ARL1435"/>
    <mergeCell ref="APR1435:APT1435"/>
    <mergeCell ref="APV1435:APX1435"/>
    <mergeCell ref="APZ1435:AQB1435"/>
    <mergeCell ref="AQD1435:AQF1435"/>
    <mergeCell ref="AQH1435:AQJ1435"/>
    <mergeCell ref="AQL1435:AQN1435"/>
    <mergeCell ref="AOT1435:AOV1435"/>
    <mergeCell ref="AOX1435:AOZ1435"/>
    <mergeCell ref="APB1435:APD1435"/>
    <mergeCell ref="APF1435:APH1435"/>
    <mergeCell ref="APJ1435:APL1435"/>
    <mergeCell ref="APN1435:APP1435"/>
    <mergeCell ref="ANV1435:ANX1435"/>
    <mergeCell ref="ANZ1435:AOB1435"/>
    <mergeCell ref="AOD1435:AOF1435"/>
    <mergeCell ref="AOH1435:AOJ1435"/>
    <mergeCell ref="AOL1435:AON1435"/>
    <mergeCell ref="AOP1435:AOR1435"/>
    <mergeCell ref="AMX1435:AMZ1435"/>
    <mergeCell ref="ANB1435:AND1435"/>
    <mergeCell ref="ANF1435:ANH1435"/>
    <mergeCell ref="ANJ1435:ANL1435"/>
    <mergeCell ref="ANN1435:ANP1435"/>
    <mergeCell ref="ANR1435:ANT1435"/>
    <mergeCell ref="ALZ1435:AMB1435"/>
    <mergeCell ref="AMD1435:AMF1435"/>
    <mergeCell ref="AMH1435:AMJ1435"/>
    <mergeCell ref="AML1435:AMN1435"/>
    <mergeCell ref="AMP1435:AMR1435"/>
    <mergeCell ref="AMT1435:AMV1435"/>
    <mergeCell ref="ALB1435:ALD1435"/>
    <mergeCell ref="ALF1435:ALH1435"/>
    <mergeCell ref="ALJ1435:ALL1435"/>
    <mergeCell ref="ALN1435:ALP1435"/>
    <mergeCell ref="ALR1435:ALT1435"/>
    <mergeCell ref="ALV1435:ALX1435"/>
    <mergeCell ref="AKD1435:AKF1435"/>
    <mergeCell ref="AKH1435:AKJ1435"/>
    <mergeCell ref="AKL1435:AKN1435"/>
    <mergeCell ref="AKP1435:AKR1435"/>
    <mergeCell ref="AKT1435:AKV1435"/>
    <mergeCell ref="AKX1435:AKZ1435"/>
    <mergeCell ref="AJF1435:AJH1435"/>
    <mergeCell ref="AJJ1435:AJL1435"/>
    <mergeCell ref="AJN1435:AJP1435"/>
    <mergeCell ref="AJR1435:AJT1435"/>
    <mergeCell ref="AJV1435:AJX1435"/>
    <mergeCell ref="AJZ1435:AKB1435"/>
    <mergeCell ref="AIH1435:AIJ1435"/>
    <mergeCell ref="AIL1435:AIN1435"/>
    <mergeCell ref="AIP1435:AIR1435"/>
    <mergeCell ref="AIT1435:AIV1435"/>
    <mergeCell ref="AIX1435:AIZ1435"/>
    <mergeCell ref="AJB1435:AJD1435"/>
    <mergeCell ref="AHJ1435:AHL1435"/>
    <mergeCell ref="AHN1435:AHP1435"/>
    <mergeCell ref="AHR1435:AHT1435"/>
    <mergeCell ref="AHV1435:AHX1435"/>
    <mergeCell ref="AHZ1435:AIB1435"/>
    <mergeCell ref="AID1435:AIF1435"/>
    <mergeCell ref="AGL1435:AGN1435"/>
    <mergeCell ref="AGP1435:AGR1435"/>
    <mergeCell ref="AGT1435:AGV1435"/>
    <mergeCell ref="AGX1435:AGZ1435"/>
    <mergeCell ref="AHB1435:AHD1435"/>
    <mergeCell ref="AHF1435:AHH1435"/>
    <mergeCell ref="AFN1435:AFP1435"/>
    <mergeCell ref="AFR1435:AFT1435"/>
    <mergeCell ref="AFV1435:AFX1435"/>
    <mergeCell ref="AFZ1435:AGB1435"/>
    <mergeCell ref="AGD1435:AGF1435"/>
    <mergeCell ref="AGH1435:AGJ1435"/>
    <mergeCell ref="AEP1435:AER1435"/>
    <mergeCell ref="AET1435:AEV1435"/>
    <mergeCell ref="AEX1435:AEZ1435"/>
    <mergeCell ref="AFB1435:AFD1435"/>
    <mergeCell ref="AFF1435:AFH1435"/>
    <mergeCell ref="AFJ1435:AFL1435"/>
    <mergeCell ref="ADR1435:ADT1435"/>
    <mergeCell ref="ADV1435:ADX1435"/>
    <mergeCell ref="ADZ1435:AEB1435"/>
    <mergeCell ref="AED1435:AEF1435"/>
    <mergeCell ref="AEH1435:AEJ1435"/>
    <mergeCell ref="AEL1435:AEN1435"/>
    <mergeCell ref="ACT1435:ACV1435"/>
    <mergeCell ref="ACX1435:ACZ1435"/>
    <mergeCell ref="ADB1435:ADD1435"/>
    <mergeCell ref="ADF1435:ADH1435"/>
    <mergeCell ref="ADJ1435:ADL1435"/>
    <mergeCell ref="ADN1435:ADP1435"/>
    <mergeCell ref="ABV1435:ABX1435"/>
    <mergeCell ref="ABZ1435:ACB1435"/>
    <mergeCell ref="ACD1435:ACF1435"/>
    <mergeCell ref="ACH1435:ACJ1435"/>
    <mergeCell ref="ACL1435:ACN1435"/>
    <mergeCell ref="ACP1435:ACR1435"/>
    <mergeCell ref="AAX1435:AAZ1435"/>
    <mergeCell ref="ABB1435:ABD1435"/>
    <mergeCell ref="ABF1435:ABH1435"/>
    <mergeCell ref="ABJ1435:ABL1435"/>
    <mergeCell ref="ABN1435:ABP1435"/>
    <mergeCell ref="ABR1435:ABT1435"/>
    <mergeCell ref="ZZ1435:AAB1435"/>
    <mergeCell ref="AAD1435:AAF1435"/>
    <mergeCell ref="AAH1435:AAJ1435"/>
    <mergeCell ref="AAL1435:AAN1435"/>
    <mergeCell ref="AAP1435:AAR1435"/>
    <mergeCell ref="AAT1435:AAV1435"/>
    <mergeCell ref="ZB1435:ZD1435"/>
    <mergeCell ref="ZF1435:ZH1435"/>
    <mergeCell ref="ZJ1435:ZL1435"/>
    <mergeCell ref="ZN1435:ZP1435"/>
    <mergeCell ref="ZR1435:ZT1435"/>
    <mergeCell ref="ZV1435:ZX1435"/>
    <mergeCell ref="YD1435:YF1435"/>
    <mergeCell ref="YH1435:YJ1435"/>
    <mergeCell ref="YL1435:YN1435"/>
    <mergeCell ref="YP1435:YR1435"/>
    <mergeCell ref="YT1435:YV1435"/>
    <mergeCell ref="YX1435:YZ1435"/>
    <mergeCell ref="XF1435:XH1435"/>
    <mergeCell ref="XJ1435:XL1435"/>
    <mergeCell ref="XN1435:XP1435"/>
    <mergeCell ref="XR1435:XT1435"/>
    <mergeCell ref="XV1435:XX1435"/>
    <mergeCell ref="XZ1435:YB1435"/>
    <mergeCell ref="WH1435:WJ1435"/>
    <mergeCell ref="WL1435:WN1435"/>
    <mergeCell ref="WP1435:WR1435"/>
    <mergeCell ref="WT1435:WV1435"/>
    <mergeCell ref="WX1435:WZ1435"/>
    <mergeCell ref="XB1435:XD1435"/>
    <mergeCell ref="VJ1435:VL1435"/>
    <mergeCell ref="VN1435:VP1435"/>
    <mergeCell ref="VR1435:VT1435"/>
    <mergeCell ref="VV1435:VX1435"/>
    <mergeCell ref="VZ1435:WB1435"/>
    <mergeCell ref="WD1435:WF1435"/>
    <mergeCell ref="UL1435:UN1435"/>
    <mergeCell ref="UP1435:UR1435"/>
    <mergeCell ref="UT1435:UV1435"/>
    <mergeCell ref="UX1435:UZ1435"/>
    <mergeCell ref="VB1435:VD1435"/>
    <mergeCell ref="VF1435:VH1435"/>
    <mergeCell ref="TN1435:TP1435"/>
    <mergeCell ref="TR1435:TT1435"/>
    <mergeCell ref="TV1435:TX1435"/>
    <mergeCell ref="TZ1435:UB1435"/>
    <mergeCell ref="UD1435:UF1435"/>
    <mergeCell ref="UH1435:UJ1435"/>
    <mergeCell ref="SP1435:SR1435"/>
    <mergeCell ref="ST1435:SV1435"/>
    <mergeCell ref="SX1435:SZ1435"/>
    <mergeCell ref="TB1435:TD1435"/>
    <mergeCell ref="TF1435:TH1435"/>
    <mergeCell ref="TJ1435:TL1435"/>
    <mergeCell ref="RR1435:RT1435"/>
    <mergeCell ref="RV1435:RX1435"/>
    <mergeCell ref="RZ1435:SB1435"/>
    <mergeCell ref="SD1435:SF1435"/>
    <mergeCell ref="SH1435:SJ1435"/>
    <mergeCell ref="SL1435:SN1435"/>
    <mergeCell ref="QT1435:QV1435"/>
    <mergeCell ref="QX1435:QZ1435"/>
    <mergeCell ref="RB1435:RD1435"/>
    <mergeCell ref="RF1435:RH1435"/>
    <mergeCell ref="RJ1435:RL1435"/>
    <mergeCell ref="RN1435:RP1435"/>
    <mergeCell ref="PV1435:PX1435"/>
    <mergeCell ref="PZ1435:QB1435"/>
    <mergeCell ref="QD1435:QF1435"/>
    <mergeCell ref="QH1435:QJ1435"/>
    <mergeCell ref="QL1435:QN1435"/>
    <mergeCell ref="QP1435:QR1435"/>
    <mergeCell ref="OX1435:OZ1435"/>
    <mergeCell ref="PB1435:PD1435"/>
    <mergeCell ref="PF1435:PH1435"/>
    <mergeCell ref="PJ1435:PL1435"/>
    <mergeCell ref="PN1435:PP1435"/>
    <mergeCell ref="PR1435:PT1435"/>
    <mergeCell ref="NZ1435:OB1435"/>
    <mergeCell ref="OD1435:OF1435"/>
    <mergeCell ref="OH1435:OJ1435"/>
    <mergeCell ref="OL1435:ON1435"/>
    <mergeCell ref="OP1435:OR1435"/>
    <mergeCell ref="OT1435:OV1435"/>
    <mergeCell ref="NB1435:ND1435"/>
    <mergeCell ref="NF1435:NH1435"/>
    <mergeCell ref="NJ1435:NL1435"/>
    <mergeCell ref="NN1435:NP1435"/>
    <mergeCell ref="NR1435:NT1435"/>
    <mergeCell ref="NV1435:NX1435"/>
    <mergeCell ref="MD1435:MF1435"/>
    <mergeCell ref="MH1435:MJ1435"/>
    <mergeCell ref="ML1435:MN1435"/>
    <mergeCell ref="MP1435:MR1435"/>
    <mergeCell ref="MT1435:MV1435"/>
    <mergeCell ref="MX1435:MZ1435"/>
    <mergeCell ref="LF1435:LH1435"/>
    <mergeCell ref="LJ1435:LL1435"/>
    <mergeCell ref="LN1435:LP1435"/>
    <mergeCell ref="LR1435:LT1435"/>
    <mergeCell ref="LV1435:LX1435"/>
    <mergeCell ref="LZ1435:MB1435"/>
    <mergeCell ref="KH1435:KJ1435"/>
    <mergeCell ref="KL1435:KN1435"/>
    <mergeCell ref="KP1435:KR1435"/>
    <mergeCell ref="KT1435:KV1435"/>
    <mergeCell ref="KX1435:KZ1435"/>
    <mergeCell ref="LB1435:LD1435"/>
    <mergeCell ref="JJ1435:JL1435"/>
    <mergeCell ref="JN1435:JP1435"/>
    <mergeCell ref="JR1435:JT1435"/>
    <mergeCell ref="JV1435:JX1435"/>
    <mergeCell ref="JZ1435:KB1435"/>
    <mergeCell ref="KD1435:KF1435"/>
    <mergeCell ref="IL1435:IN1435"/>
    <mergeCell ref="IP1435:IR1435"/>
    <mergeCell ref="IT1435:IV1435"/>
    <mergeCell ref="IX1435:IZ1435"/>
    <mergeCell ref="JB1435:JD1435"/>
    <mergeCell ref="JF1435:JH1435"/>
    <mergeCell ref="HR1435:HT1435"/>
    <mergeCell ref="HV1435:HX1435"/>
    <mergeCell ref="HZ1435:IB1435"/>
    <mergeCell ref="ID1435:IF1435"/>
    <mergeCell ref="IH1435:IJ1435"/>
    <mergeCell ref="GP1435:GR1435"/>
    <mergeCell ref="GT1435:GV1435"/>
    <mergeCell ref="GX1435:GZ1435"/>
    <mergeCell ref="HB1435:HD1435"/>
    <mergeCell ref="HF1435:HH1435"/>
    <mergeCell ref="HJ1435:HL1435"/>
    <mergeCell ref="FR1435:FT1435"/>
    <mergeCell ref="FV1435:FX1435"/>
    <mergeCell ref="FZ1435:GB1435"/>
    <mergeCell ref="GD1435:GF1435"/>
    <mergeCell ref="GH1435:GJ1435"/>
    <mergeCell ref="GL1435:GN1435"/>
    <mergeCell ref="FB1435:FD1435"/>
    <mergeCell ref="FF1435:FH1435"/>
    <mergeCell ref="FJ1435:FL1435"/>
    <mergeCell ref="FN1435:FP1435"/>
    <mergeCell ref="DV1435:DX1435"/>
    <mergeCell ref="DZ1435:EB1435"/>
    <mergeCell ref="ED1435:EF1435"/>
    <mergeCell ref="EH1435:EJ1435"/>
    <mergeCell ref="EL1435:EN1435"/>
    <mergeCell ref="EP1435:ER1435"/>
    <mergeCell ref="CX1435:CZ1435"/>
    <mergeCell ref="DB1435:DD1435"/>
    <mergeCell ref="DF1435:DH1435"/>
    <mergeCell ref="DJ1435:DL1435"/>
    <mergeCell ref="DN1435:DP1435"/>
    <mergeCell ref="DR1435:DT1435"/>
    <mergeCell ref="HN1435:HP1435"/>
    <mergeCell ref="CL1435:CN1435"/>
    <mergeCell ref="CP1435:CR1435"/>
    <mergeCell ref="CT1435:CV1435"/>
    <mergeCell ref="BB1435:BD1435"/>
    <mergeCell ref="BF1435:BH1435"/>
    <mergeCell ref="BJ1435:BL1435"/>
    <mergeCell ref="BN1435:BP1435"/>
    <mergeCell ref="BR1435:BT1435"/>
    <mergeCell ref="BV1435:BX1435"/>
    <mergeCell ref="AD1435:AF1435"/>
    <mergeCell ref="AH1435:AJ1435"/>
    <mergeCell ref="AL1435:AN1435"/>
    <mergeCell ref="AP1435:AR1435"/>
    <mergeCell ref="AT1435:AV1435"/>
    <mergeCell ref="AX1435:AZ1435"/>
    <mergeCell ref="ET1435:EV1435"/>
    <mergeCell ref="EX1435:EZ1435"/>
    <mergeCell ref="V1435:X1435"/>
    <mergeCell ref="Z1435:AB1435"/>
    <mergeCell ref="A1306:C1306"/>
    <mergeCell ref="A1314:C1314"/>
    <mergeCell ref="A1321:C1321"/>
    <mergeCell ref="A1328:C1328"/>
    <mergeCell ref="A1335:C1335"/>
    <mergeCell ref="A1435:C1435"/>
    <mergeCell ref="A1061:C1061"/>
    <mergeCell ref="A1277:C1277"/>
    <mergeCell ref="E1277:H1277"/>
    <mergeCell ref="A1285:C1285"/>
    <mergeCell ref="A1292:C1292"/>
    <mergeCell ref="A1299:C1299"/>
    <mergeCell ref="BZ1435:CB1435"/>
    <mergeCell ref="CD1435:CF1435"/>
    <mergeCell ref="CH1435:CJ1435"/>
    <mergeCell ref="A1054:C1054"/>
    <mergeCell ref="A351:C351"/>
    <mergeCell ref="A567:C567"/>
    <mergeCell ref="A568:C568"/>
    <mergeCell ref="A575:C575"/>
    <mergeCell ref="A584:C584"/>
    <mergeCell ref="A592:C592"/>
    <mergeCell ref="A300:C300"/>
    <mergeCell ref="A307:C307"/>
    <mergeCell ref="A314:C314"/>
    <mergeCell ref="A323:C323"/>
    <mergeCell ref="A330:C330"/>
    <mergeCell ref="A344:C344"/>
    <mergeCell ref="F1435:H1435"/>
    <mergeCell ref="J1435:L1435"/>
    <mergeCell ref="N1435:P1435"/>
    <mergeCell ref="R1435:T1435"/>
    <mergeCell ref="A56:C56"/>
    <mergeCell ref="E56:G56"/>
    <mergeCell ref="A63:C63"/>
    <mergeCell ref="A284:C284"/>
    <mergeCell ref="A285:C285"/>
    <mergeCell ref="A294:C294"/>
    <mergeCell ref="A9:C9"/>
    <mergeCell ref="A16:C16"/>
    <mergeCell ref="A23:C23"/>
    <mergeCell ref="A30:C30"/>
    <mergeCell ref="A38:C38"/>
    <mergeCell ref="A45:C45"/>
    <mergeCell ref="A599:C599"/>
    <mergeCell ref="A814:C814"/>
    <mergeCell ref="A1027:C1027"/>
    <mergeCell ref="A1035:C1035"/>
    <mergeCell ref="A1042:C1042"/>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A5A17-3413-40B1-9208-3893F87C391D}">
  <dimension ref="A1:AI2370"/>
  <sheetViews>
    <sheetView topLeftCell="B1" zoomScale="68" zoomScaleNormal="40" workbookViewId="0">
      <pane ySplit="12000" topLeftCell="A2369"/>
      <selection activeCell="K377" sqref="K377"/>
      <selection pane="bottomLeft" activeCell="A1087" sqref="A1087:XFD1087"/>
    </sheetView>
  </sheetViews>
  <sheetFormatPr baseColWidth="10" defaultColWidth="8.83203125" defaultRowHeight="15"/>
  <cols>
    <col min="4" max="5" width="8.83203125" customWidth="1"/>
    <col min="6" max="6" width="7.5" style="197" customWidth="1"/>
    <col min="7" max="7" width="31.5" style="7" customWidth="1"/>
    <col min="8" max="8" width="17" style="7" customWidth="1"/>
    <col min="9" max="9" width="32" style="7" customWidth="1"/>
    <col min="10" max="10" width="71.1640625" style="7" customWidth="1"/>
    <col min="11" max="11" width="42.6640625" style="7" customWidth="1"/>
    <col min="12" max="12" width="24.5" style="7" customWidth="1"/>
    <col min="13" max="13" width="11.1640625" style="11" customWidth="1"/>
    <col min="14" max="14" width="40.5" style="7" customWidth="1"/>
    <col min="15" max="15" width="44.5" style="7" customWidth="1"/>
    <col min="16" max="16" width="26.1640625" customWidth="1"/>
    <col min="17" max="17" width="46.5" customWidth="1"/>
    <col min="18" max="18" width="85" style="13" customWidth="1"/>
    <col min="19" max="19" width="64.83203125" style="10" customWidth="1"/>
    <col min="20" max="20" width="11.83203125" style="15" customWidth="1"/>
    <col min="21" max="21" width="12.83203125" style="15" customWidth="1"/>
    <col min="22" max="22" width="18.5" style="7" customWidth="1"/>
    <col min="23" max="23" width="11.83203125" style="7" customWidth="1"/>
    <col min="24" max="24" width="14" style="91" customWidth="1"/>
    <col min="25" max="25" width="14" style="7" customWidth="1"/>
    <col min="26" max="26" width="80.5" customWidth="1"/>
    <col min="27" max="27" width="75.83203125" customWidth="1"/>
  </cols>
  <sheetData>
    <row r="1" spans="1:35" ht="16">
      <c r="A1" s="7">
        <v>3</v>
      </c>
      <c r="B1" s="7">
        <v>1</v>
      </c>
      <c r="C1" s="7">
        <v>8</v>
      </c>
      <c r="E1">
        <v>1</v>
      </c>
      <c r="F1" s="197">
        <v>1</v>
      </c>
      <c r="G1" s="533" t="s">
        <v>469</v>
      </c>
      <c r="H1" s="544" t="s">
        <v>476</v>
      </c>
      <c r="I1" s="544">
        <v>1.1299999999999999</v>
      </c>
      <c r="J1" s="562" t="s">
        <v>33</v>
      </c>
      <c r="K1" s="565">
        <v>245</v>
      </c>
      <c r="L1" s="565" t="s">
        <v>477</v>
      </c>
      <c r="M1" s="568">
        <v>0</v>
      </c>
      <c r="N1" s="565" t="s">
        <v>35</v>
      </c>
      <c r="O1" s="565" t="s">
        <v>63</v>
      </c>
      <c r="P1" s="579">
        <v>43410</v>
      </c>
      <c r="Q1" s="587">
        <v>43581</v>
      </c>
      <c r="R1" s="596">
        <v>44138</v>
      </c>
      <c r="S1" s="605">
        <f t="shared" ref="S1:S34" si="0">R1-Q1</f>
        <v>557</v>
      </c>
      <c r="T1" s="605">
        <v>1</v>
      </c>
      <c r="U1" s="605">
        <v>0</v>
      </c>
      <c r="V1" s="620">
        <v>0</v>
      </c>
      <c r="W1" s="620"/>
      <c r="X1" s="632"/>
      <c r="Y1" s="620"/>
      <c r="Z1" s="643"/>
      <c r="AA1" s="653" t="s">
        <v>45</v>
      </c>
    </row>
    <row r="2" spans="1:35" s="8" customFormat="1" ht="16">
      <c r="A2" s="7">
        <v>3</v>
      </c>
      <c r="B2" s="7">
        <v>1</v>
      </c>
      <c r="C2" s="7">
        <v>8</v>
      </c>
      <c r="D2"/>
      <c r="E2" s="150">
        <v>2</v>
      </c>
      <c r="F2" s="227">
        <v>1</v>
      </c>
      <c r="G2" s="54" t="s">
        <v>469</v>
      </c>
      <c r="H2" s="117" t="s">
        <v>476</v>
      </c>
      <c r="I2" s="120">
        <v>2.13</v>
      </c>
      <c r="J2" s="18" t="s">
        <v>33</v>
      </c>
      <c r="K2" s="108">
        <v>245</v>
      </c>
      <c r="L2" s="108" t="s">
        <v>477</v>
      </c>
      <c r="M2" s="118">
        <v>0</v>
      </c>
      <c r="N2" s="108" t="s">
        <v>35</v>
      </c>
      <c r="O2" s="108" t="s">
        <v>63</v>
      </c>
      <c r="P2" s="19">
        <v>43410</v>
      </c>
      <c r="Q2" s="46">
        <v>43581</v>
      </c>
      <c r="R2" s="26">
        <v>44138</v>
      </c>
      <c r="S2" s="16">
        <f t="shared" si="0"/>
        <v>557</v>
      </c>
      <c r="T2" s="121">
        <v>1</v>
      </c>
      <c r="U2" s="16">
        <v>0</v>
      </c>
      <c r="V2" s="56">
        <v>0</v>
      </c>
      <c r="W2" s="56"/>
      <c r="X2" s="56"/>
      <c r="Y2" s="56"/>
      <c r="Z2" s="27"/>
      <c r="AA2" s="119" t="s">
        <v>45</v>
      </c>
      <c r="AB2"/>
      <c r="AC2"/>
      <c r="AD2"/>
      <c r="AE2"/>
      <c r="AF2"/>
      <c r="AG2"/>
      <c r="AH2"/>
      <c r="AI2"/>
    </row>
    <row r="3" spans="1:35" s="318" customFormat="1" ht="16">
      <c r="A3" s="9">
        <v>3</v>
      </c>
      <c r="B3" s="9">
        <v>1</v>
      </c>
      <c r="C3" s="9">
        <v>8</v>
      </c>
      <c r="D3" s="150"/>
      <c r="E3" s="281">
        <v>3</v>
      </c>
      <c r="F3" s="227">
        <v>1</v>
      </c>
      <c r="G3" s="54" t="s">
        <v>469</v>
      </c>
      <c r="H3" s="117" t="s">
        <v>476</v>
      </c>
      <c r="I3" s="120">
        <v>3.13</v>
      </c>
      <c r="J3" s="18" t="s">
        <v>33</v>
      </c>
      <c r="K3" s="108">
        <v>245</v>
      </c>
      <c r="L3" s="108" t="s">
        <v>477</v>
      </c>
      <c r="M3" s="118">
        <v>0</v>
      </c>
      <c r="N3" s="108" t="s">
        <v>35</v>
      </c>
      <c r="O3" s="108" t="s">
        <v>63</v>
      </c>
      <c r="P3" s="19">
        <v>43410</v>
      </c>
      <c r="Q3" s="46">
        <v>43581</v>
      </c>
      <c r="R3" s="26">
        <v>44138</v>
      </c>
      <c r="S3" s="16">
        <f t="shared" si="0"/>
        <v>557</v>
      </c>
      <c r="T3" s="16">
        <v>1</v>
      </c>
      <c r="U3" s="16">
        <v>0</v>
      </c>
      <c r="V3" s="56">
        <v>0</v>
      </c>
      <c r="W3" s="56"/>
      <c r="X3" s="56"/>
      <c r="Y3" s="56"/>
      <c r="Z3" s="27"/>
      <c r="AA3" s="119" t="s">
        <v>45</v>
      </c>
      <c r="AB3"/>
      <c r="AC3"/>
      <c r="AD3"/>
      <c r="AE3"/>
      <c r="AF3"/>
      <c r="AG3"/>
      <c r="AH3"/>
      <c r="AI3"/>
    </row>
    <row r="4" spans="1:35" s="318" customFormat="1" ht="17" customHeight="1">
      <c r="A4" s="9">
        <v>3</v>
      </c>
      <c r="B4" s="9">
        <v>1</v>
      </c>
      <c r="C4" s="9">
        <v>8</v>
      </c>
      <c r="D4" s="150"/>
      <c r="E4" s="281">
        <v>4</v>
      </c>
      <c r="F4" s="227">
        <v>1</v>
      </c>
      <c r="G4" s="54" t="s">
        <v>469</v>
      </c>
      <c r="H4" s="117" t="s">
        <v>476</v>
      </c>
      <c r="I4" s="120">
        <v>4.13</v>
      </c>
      <c r="J4" s="18" t="s">
        <v>33</v>
      </c>
      <c r="K4" s="108">
        <v>245</v>
      </c>
      <c r="L4" s="108" t="s">
        <v>477</v>
      </c>
      <c r="M4" s="118">
        <v>0</v>
      </c>
      <c r="N4" s="108" t="s">
        <v>35</v>
      </c>
      <c r="O4" s="108" t="s">
        <v>63</v>
      </c>
      <c r="P4" s="19">
        <v>43410</v>
      </c>
      <c r="Q4" s="46">
        <v>43581</v>
      </c>
      <c r="R4" s="26">
        <v>44138</v>
      </c>
      <c r="S4" s="16">
        <f t="shared" si="0"/>
        <v>557</v>
      </c>
      <c r="T4" s="121">
        <v>1</v>
      </c>
      <c r="U4" s="16">
        <v>0</v>
      </c>
      <c r="V4" s="56">
        <v>0</v>
      </c>
      <c r="W4" s="56"/>
      <c r="X4" s="56"/>
      <c r="Y4" s="56"/>
      <c r="Z4" s="27"/>
      <c r="AA4" s="119" t="s">
        <v>45</v>
      </c>
      <c r="AB4"/>
      <c r="AC4"/>
      <c r="AD4"/>
      <c r="AE4"/>
      <c r="AF4"/>
      <c r="AG4"/>
      <c r="AH4"/>
      <c r="AI4"/>
    </row>
    <row r="5" spans="1:35" s="318" customFormat="1" ht="17" customHeight="1">
      <c r="A5" s="9">
        <v>1</v>
      </c>
      <c r="B5" s="9">
        <v>3</v>
      </c>
      <c r="C5" s="9">
        <v>5</v>
      </c>
      <c r="D5" s="150"/>
      <c r="E5" s="281">
        <v>1</v>
      </c>
      <c r="F5" s="227">
        <v>1</v>
      </c>
      <c r="G5" s="94" t="s">
        <v>239</v>
      </c>
      <c r="H5" s="92" t="s">
        <v>269</v>
      </c>
      <c r="I5" s="93">
        <v>5</v>
      </c>
      <c r="J5" s="94" t="s">
        <v>241</v>
      </c>
      <c r="K5" s="92">
        <v>381</v>
      </c>
      <c r="L5" s="92" t="s">
        <v>248</v>
      </c>
      <c r="M5" s="95">
        <v>0.75</v>
      </c>
      <c r="N5" s="92" t="s">
        <v>39</v>
      </c>
      <c r="O5" s="92" t="s">
        <v>63</v>
      </c>
      <c r="P5" s="96">
        <v>43606</v>
      </c>
      <c r="Q5" s="97">
        <v>43771</v>
      </c>
      <c r="R5" s="98">
        <v>44321</v>
      </c>
      <c r="S5" s="106">
        <f t="shared" si="0"/>
        <v>550</v>
      </c>
      <c r="T5" s="106" t="s">
        <v>184</v>
      </c>
      <c r="U5" s="106">
        <v>0</v>
      </c>
      <c r="V5" s="94">
        <v>0</v>
      </c>
      <c r="W5" s="94"/>
      <c r="X5" s="94"/>
      <c r="Y5" s="94"/>
      <c r="Z5" s="100"/>
      <c r="AA5" s="99" t="s">
        <v>45</v>
      </c>
      <c r="AB5"/>
      <c r="AC5"/>
      <c r="AD5"/>
      <c r="AE5"/>
      <c r="AF5"/>
      <c r="AG5"/>
      <c r="AH5"/>
      <c r="AI5"/>
    </row>
    <row r="6" spans="1:35" s="318" customFormat="1" ht="17" customHeight="1">
      <c r="A6" s="9">
        <v>3</v>
      </c>
      <c r="B6" s="9">
        <v>1</v>
      </c>
      <c r="C6" s="9">
        <v>8</v>
      </c>
      <c r="D6" s="150"/>
      <c r="E6" s="281">
        <v>5</v>
      </c>
      <c r="F6" s="227">
        <v>1</v>
      </c>
      <c r="G6" s="54" t="s">
        <v>469</v>
      </c>
      <c r="H6" s="117" t="s">
        <v>476</v>
      </c>
      <c r="I6" s="120">
        <v>5.13</v>
      </c>
      <c r="J6" s="18" t="s">
        <v>33</v>
      </c>
      <c r="K6" s="108">
        <v>245</v>
      </c>
      <c r="L6" s="108" t="s">
        <v>477</v>
      </c>
      <c r="M6" s="118">
        <v>0</v>
      </c>
      <c r="N6" s="108" t="s">
        <v>35</v>
      </c>
      <c r="O6" s="108" t="s">
        <v>63</v>
      </c>
      <c r="P6" s="19">
        <v>43410</v>
      </c>
      <c r="Q6" s="46">
        <v>43581</v>
      </c>
      <c r="R6" s="26">
        <v>44138</v>
      </c>
      <c r="S6" s="16">
        <f t="shared" si="0"/>
        <v>557</v>
      </c>
      <c r="T6" s="16">
        <v>1</v>
      </c>
      <c r="U6" s="16">
        <v>0</v>
      </c>
      <c r="V6" s="56">
        <v>0</v>
      </c>
      <c r="W6" s="56"/>
      <c r="X6" s="56"/>
      <c r="Y6" s="56"/>
      <c r="Z6" s="27"/>
      <c r="AA6" s="119" t="s">
        <v>45</v>
      </c>
      <c r="AB6"/>
      <c r="AC6"/>
      <c r="AD6"/>
      <c r="AE6"/>
      <c r="AF6"/>
      <c r="AG6"/>
      <c r="AH6"/>
      <c r="AI6"/>
    </row>
    <row r="7" spans="1:35" s="318" customFormat="1" ht="17" customHeight="1">
      <c r="A7" s="9">
        <v>1</v>
      </c>
      <c r="B7" s="9">
        <v>3</v>
      </c>
      <c r="C7" s="9">
        <v>5</v>
      </c>
      <c r="D7" s="150"/>
      <c r="E7" s="281">
        <v>2</v>
      </c>
      <c r="F7" s="227">
        <v>1</v>
      </c>
      <c r="G7" s="94" t="s">
        <v>239</v>
      </c>
      <c r="H7" s="92" t="s">
        <v>269</v>
      </c>
      <c r="I7" s="93">
        <v>6</v>
      </c>
      <c r="J7" s="94" t="s">
        <v>241</v>
      </c>
      <c r="K7" s="92">
        <v>381</v>
      </c>
      <c r="L7" s="92" t="s">
        <v>248</v>
      </c>
      <c r="M7" s="95">
        <v>0.75</v>
      </c>
      <c r="N7" s="92" t="s">
        <v>39</v>
      </c>
      <c r="O7" s="92" t="s">
        <v>63</v>
      </c>
      <c r="P7" s="96">
        <v>43606</v>
      </c>
      <c r="Q7" s="97">
        <v>43771</v>
      </c>
      <c r="R7" s="98">
        <v>44321</v>
      </c>
      <c r="S7" s="106">
        <f t="shared" si="0"/>
        <v>550</v>
      </c>
      <c r="T7" s="106" t="s">
        <v>184</v>
      </c>
      <c r="U7" s="106">
        <v>0</v>
      </c>
      <c r="V7" s="94">
        <v>0</v>
      </c>
      <c r="W7" s="94"/>
      <c r="X7" s="94"/>
      <c r="Y7" s="94">
        <v>1</v>
      </c>
      <c r="Z7" s="100" t="s">
        <v>270</v>
      </c>
      <c r="AA7" s="99" t="s">
        <v>45</v>
      </c>
      <c r="AB7"/>
      <c r="AC7"/>
      <c r="AD7"/>
      <c r="AE7"/>
      <c r="AF7"/>
      <c r="AG7"/>
      <c r="AH7"/>
      <c r="AI7"/>
    </row>
    <row r="8" spans="1:35" s="318" customFormat="1" ht="17" customHeight="1">
      <c r="A8" s="9">
        <v>3</v>
      </c>
      <c r="B8" s="9">
        <v>1</v>
      </c>
      <c r="C8" s="9">
        <v>8</v>
      </c>
      <c r="D8" s="150"/>
      <c r="E8" s="281">
        <v>6</v>
      </c>
      <c r="F8" s="227">
        <v>1</v>
      </c>
      <c r="G8" s="54" t="s">
        <v>469</v>
      </c>
      <c r="H8" s="117" t="s">
        <v>476</v>
      </c>
      <c r="I8" s="120">
        <v>6.13</v>
      </c>
      <c r="J8" s="18" t="s">
        <v>33</v>
      </c>
      <c r="K8" s="108">
        <v>246</v>
      </c>
      <c r="L8" s="108" t="s">
        <v>477</v>
      </c>
      <c r="M8" s="118">
        <v>0</v>
      </c>
      <c r="N8" s="108" t="s">
        <v>35</v>
      </c>
      <c r="O8" s="108" t="s">
        <v>63</v>
      </c>
      <c r="P8" s="19">
        <v>43410</v>
      </c>
      <c r="Q8" s="46">
        <v>43581</v>
      </c>
      <c r="R8" s="26">
        <v>44141</v>
      </c>
      <c r="S8" s="16">
        <f t="shared" si="0"/>
        <v>560</v>
      </c>
      <c r="T8" s="121">
        <v>1</v>
      </c>
      <c r="U8" s="16">
        <v>0</v>
      </c>
      <c r="V8" s="56">
        <v>0</v>
      </c>
      <c r="W8" s="56"/>
      <c r="X8" s="56"/>
      <c r="Y8" s="56"/>
      <c r="Z8" s="27"/>
      <c r="AA8" s="119" t="s">
        <v>45</v>
      </c>
      <c r="AB8"/>
      <c r="AC8"/>
      <c r="AD8"/>
      <c r="AE8"/>
      <c r="AF8"/>
      <c r="AG8"/>
      <c r="AH8"/>
      <c r="AI8"/>
    </row>
    <row r="9" spans="1:35" s="318" customFormat="1" ht="17" customHeight="1">
      <c r="A9" s="9">
        <v>2</v>
      </c>
      <c r="B9" s="9">
        <v>1</v>
      </c>
      <c r="C9" s="9">
        <v>1</v>
      </c>
      <c r="D9" s="150"/>
      <c r="E9" s="281">
        <v>1</v>
      </c>
      <c r="F9" s="227">
        <v>3</v>
      </c>
      <c r="G9" s="94" t="s">
        <v>239</v>
      </c>
      <c r="H9" s="101" t="s">
        <v>269</v>
      </c>
      <c r="I9" s="105">
        <v>7</v>
      </c>
      <c r="J9" s="94" t="s">
        <v>241</v>
      </c>
      <c r="K9" s="101">
        <v>381</v>
      </c>
      <c r="L9" s="101" t="s">
        <v>248</v>
      </c>
      <c r="M9" s="163">
        <v>0.75</v>
      </c>
      <c r="N9" s="101" t="s">
        <v>39</v>
      </c>
      <c r="O9" s="101" t="s">
        <v>63</v>
      </c>
      <c r="P9" s="164">
        <v>43606</v>
      </c>
      <c r="Q9" s="165">
        <v>43771</v>
      </c>
      <c r="R9" s="166">
        <v>44078</v>
      </c>
      <c r="S9" s="107">
        <f t="shared" si="0"/>
        <v>307</v>
      </c>
      <c r="T9" s="107">
        <v>0</v>
      </c>
      <c r="U9" s="107">
        <v>1</v>
      </c>
      <c r="V9" s="101"/>
      <c r="W9" s="101"/>
      <c r="X9" s="101"/>
      <c r="Y9" s="101"/>
      <c r="Z9" s="167"/>
      <c r="AA9" s="162" t="s">
        <v>283</v>
      </c>
      <c r="AB9"/>
      <c r="AC9"/>
      <c r="AD9"/>
      <c r="AE9"/>
      <c r="AF9"/>
      <c r="AG9"/>
      <c r="AH9"/>
      <c r="AI9"/>
    </row>
    <row r="10" spans="1:35" s="318" customFormat="1" ht="17" customHeight="1">
      <c r="A10" s="9">
        <v>3</v>
      </c>
      <c r="B10" s="9">
        <v>1</v>
      </c>
      <c r="C10" s="9">
        <v>8</v>
      </c>
      <c r="D10" s="150"/>
      <c r="E10" s="281">
        <v>7</v>
      </c>
      <c r="F10" s="227">
        <v>1</v>
      </c>
      <c r="G10" s="54" t="s">
        <v>469</v>
      </c>
      <c r="H10" s="117" t="s">
        <v>476</v>
      </c>
      <c r="I10" s="120">
        <v>7.13</v>
      </c>
      <c r="J10" s="18" t="s">
        <v>33</v>
      </c>
      <c r="K10" s="108">
        <v>246</v>
      </c>
      <c r="L10" s="108" t="s">
        <v>477</v>
      </c>
      <c r="M10" s="118">
        <v>0</v>
      </c>
      <c r="N10" s="108" t="s">
        <v>35</v>
      </c>
      <c r="O10" s="108" t="s">
        <v>63</v>
      </c>
      <c r="P10" s="19">
        <v>43410</v>
      </c>
      <c r="Q10" s="46">
        <v>43581</v>
      </c>
      <c r="R10" s="26">
        <v>44141</v>
      </c>
      <c r="S10" s="16">
        <f t="shared" si="0"/>
        <v>560</v>
      </c>
      <c r="T10" s="16">
        <v>1</v>
      </c>
      <c r="U10" s="16">
        <v>0</v>
      </c>
      <c r="V10" s="56">
        <v>0</v>
      </c>
      <c r="W10" s="56"/>
      <c r="X10" s="56"/>
      <c r="Y10" s="56"/>
      <c r="Z10" s="27"/>
      <c r="AA10" s="119" t="s">
        <v>45</v>
      </c>
      <c r="AB10"/>
      <c r="AC10"/>
      <c r="AD10"/>
      <c r="AE10"/>
      <c r="AF10"/>
      <c r="AG10"/>
      <c r="AH10"/>
      <c r="AI10"/>
    </row>
    <row r="11" spans="1:35" s="318" customFormat="1" ht="17" customHeight="1">
      <c r="A11" s="9">
        <v>2</v>
      </c>
      <c r="B11" s="9">
        <v>3</v>
      </c>
      <c r="C11" s="9">
        <v>1</v>
      </c>
      <c r="D11" s="150"/>
      <c r="E11" s="281">
        <v>112</v>
      </c>
      <c r="F11" s="227">
        <v>1</v>
      </c>
      <c r="G11" s="94" t="s">
        <v>354</v>
      </c>
      <c r="H11" s="92" t="s">
        <v>394</v>
      </c>
      <c r="I11" s="93">
        <v>8</v>
      </c>
      <c r="J11" s="94" t="s">
        <v>241</v>
      </c>
      <c r="K11" s="92">
        <v>441</v>
      </c>
      <c r="L11" s="92" t="s">
        <v>374</v>
      </c>
      <c r="M11" s="95">
        <v>0.75</v>
      </c>
      <c r="N11" s="92" t="s">
        <v>39</v>
      </c>
      <c r="O11" s="92" t="s">
        <v>63</v>
      </c>
      <c r="P11" s="96">
        <v>43606</v>
      </c>
      <c r="Q11" s="97">
        <v>43769</v>
      </c>
      <c r="R11" s="98">
        <v>44328</v>
      </c>
      <c r="S11" s="106">
        <f t="shared" si="0"/>
        <v>559</v>
      </c>
      <c r="T11" s="106" t="s">
        <v>397</v>
      </c>
      <c r="U11" s="106">
        <v>0</v>
      </c>
      <c r="V11" s="109">
        <v>0</v>
      </c>
      <c r="W11" s="109"/>
      <c r="X11" s="109"/>
      <c r="Y11" s="109"/>
      <c r="Z11" s="110"/>
      <c r="AA11" s="99" t="s">
        <v>45</v>
      </c>
      <c r="AB11"/>
      <c r="AC11"/>
      <c r="AD11"/>
      <c r="AE11"/>
      <c r="AF11"/>
      <c r="AG11"/>
      <c r="AH11"/>
      <c r="AI11"/>
    </row>
    <row r="12" spans="1:35" s="318" customFormat="1" ht="17" customHeight="1">
      <c r="A12" s="9">
        <v>3</v>
      </c>
      <c r="B12" s="9">
        <v>1</v>
      </c>
      <c r="C12" s="9">
        <v>8</v>
      </c>
      <c r="D12" s="150"/>
      <c r="E12" s="281">
        <v>8</v>
      </c>
      <c r="F12" s="227">
        <v>1</v>
      </c>
      <c r="G12" s="54" t="s">
        <v>469</v>
      </c>
      <c r="H12" s="117" t="s">
        <v>476</v>
      </c>
      <c r="I12" s="120">
        <v>8.1300000000000008</v>
      </c>
      <c r="J12" s="18" t="s">
        <v>33</v>
      </c>
      <c r="K12" s="108">
        <v>246</v>
      </c>
      <c r="L12" s="108" t="s">
        <v>477</v>
      </c>
      <c r="M12" s="118">
        <v>0</v>
      </c>
      <c r="N12" s="108" t="s">
        <v>35</v>
      </c>
      <c r="O12" s="108" t="s">
        <v>63</v>
      </c>
      <c r="P12" s="19">
        <v>43410</v>
      </c>
      <c r="Q12" s="46">
        <v>43581</v>
      </c>
      <c r="R12" s="26">
        <v>44141</v>
      </c>
      <c r="S12" s="16">
        <f t="shared" si="0"/>
        <v>560</v>
      </c>
      <c r="T12" s="121">
        <v>1</v>
      </c>
      <c r="U12" s="16">
        <v>0</v>
      </c>
      <c r="V12" s="56">
        <v>0</v>
      </c>
      <c r="W12" s="56"/>
      <c r="X12" s="56"/>
      <c r="Y12" s="56"/>
      <c r="Z12" s="27"/>
      <c r="AA12" s="119" t="s">
        <v>45</v>
      </c>
      <c r="AB12"/>
      <c r="AC12"/>
      <c r="AD12"/>
      <c r="AE12"/>
      <c r="AF12"/>
      <c r="AG12"/>
      <c r="AH12"/>
      <c r="AI12"/>
    </row>
    <row r="13" spans="1:35" s="318" customFormat="1" ht="17" customHeight="1">
      <c r="A13" s="9">
        <v>3</v>
      </c>
      <c r="B13" s="9">
        <v>1</v>
      </c>
      <c r="C13" s="9">
        <v>8</v>
      </c>
      <c r="D13" s="150"/>
      <c r="E13" s="281">
        <v>9</v>
      </c>
      <c r="F13" s="227">
        <v>1</v>
      </c>
      <c r="G13" s="54" t="s">
        <v>469</v>
      </c>
      <c r="H13" s="117" t="s">
        <v>476</v>
      </c>
      <c r="I13" s="120">
        <v>9.1300000000000008</v>
      </c>
      <c r="J13" s="18" t="s">
        <v>33</v>
      </c>
      <c r="K13" s="108">
        <v>246</v>
      </c>
      <c r="L13" s="108" t="s">
        <v>477</v>
      </c>
      <c r="M13" s="118">
        <v>0</v>
      </c>
      <c r="N13" s="108" t="s">
        <v>35</v>
      </c>
      <c r="O13" s="108" t="s">
        <v>63</v>
      </c>
      <c r="P13" s="19">
        <v>43410</v>
      </c>
      <c r="Q13" s="46">
        <v>43581</v>
      </c>
      <c r="R13" s="26">
        <v>44141</v>
      </c>
      <c r="S13" s="16">
        <f t="shared" si="0"/>
        <v>560</v>
      </c>
      <c r="T13" s="16">
        <v>1</v>
      </c>
      <c r="U13" s="16">
        <v>0</v>
      </c>
      <c r="V13" s="56">
        <v>0</v>
      </c>
      <c r="W13" s="56"/>
      <c r="X13" s="56"/>
      <c r="Y13" s="56"/>
      <c r="Z13" s="27"/>
      <c r="AA13" s="119" t="s">
        <v>45</v>
      </c>
      <c r="AB13"/>
      <c r="AC13"/>
      <c r="AD13"/>
      <c r="AE13"/>
      <c r="AF13"/>
      <c r="AG13"/>
      <c r="AH13"/>
      <c r="AI13"/>
    </row>
    <row r="14" spans="1:35" s="318" customFormat="1" ht="17" customHeight="1">
      <c r="A14" s="9">
        <v>3</v>
      </c>
      <c r="B14" s="9">
        <v>1</v>
      </c>
      <c r="C14" s="9">
        <v>8</v>
      </c>
      <c r="D14" s="150"/>
      <c r="E14" s="281">
        <v>10</v>
      </c>
      <c r="F14" s="227">
        <v>1</v>
      </c>
      <c r="G14" s="54" t="s">
        <v>469</v>
      </c>
      <c r="H14" s="117" t="s">
        <v>476</v>
      </c>
      <c r="I14" s="117">
        <v>10.130000000000001</v>
      </c>
      <c r="J14" s="18" t="s">
        <v>33</v>
      </c>
      <c r="K14" s="108">
        <v>246</v>
      </c>
      <c r="L14" s="108" t="s">
        <v>477</v>
      </c>
      <c r="M14" s="118">
        <v>0</v>
      </c>
      <c r="N14" s="108" t="s">
        <v>35</v>
      </c>
      <c r="O14" s="108" t="s">
        <v>63</v>
      </c>
      <c r="P14" s="19">
        <v>43410</v>
      </c>
      <c r="Q14" s="46">
        <v>43581</v>
      </c>
      <c r="R14" s="26">
        <v>44141</v>
      </c>
      <c r="S14" s="16">
        <f t="shared" si="0"/>
        <v>560</v>
      </c>
      <c r="T14" s="121">
        <v>1</v>
      </c>
      <c r="U14" s="16">
        <v>0</v>
      </c>
      <c r="V14" s="56">
        <v>0</v>
      </c>
      <c r="W14" s="56"/>
      <c r="X14" s="56"/>
      <c r="Y14" s="56">
        <v>1</v>
      </c>
      <c r="Z14" s="27" t="s">
        <v>478</v>
      </c>
      <c r="AA14" s="119" t="s">
        <v>45</v>
      </c>
      <c r="AB14"/>
      <c r="AC14"/>
      <c r="AD14"/>
      <c r="AE14"/>
      <c r="AF14"/>
      <c r="AG14"/>
      <c r="AH14"/>
      <c r="AI14"/>
    </row>
    <row r="15" spans="1:35" s="318" customFormat="1" ht="17" customHeight="1">
      <c r="A15" s="488" t="s">
        <v>58</v>
      </c>
      <c r="B15" s="488" t="s">
        <v>58</v>
      </c>
      <c r="C15" s="488" t="s">
        <v>58</v>
      </c>
      <c r="D15" s="359"/>
      <c r="E15" s="360">
        <v>1</v>
      </c>
      <c r="F15" s="361">
        <v>3</v>
      </c>
      <c r="G15" s="333" t="s">
        <v>469</v>
      </c>
      <c r="H15" s="367" t="s">
        <v>476</v>
      </c>
      <c r="I15" s="381">
        <v>11.13</v>
      </c>
      <c r="J15" s="303" t="s">
        <v>44</v>
      </c>
      <c r="K15" s="364">
        <v>247</v>
      </c>
      <c r="L15" s="364" t="s">
        <v>477</v>
      </c>
      <c r="M15" s="381">
        <v>0</v>
      </c>
      <c r="N15" s="364" t="s">
        <v>35</v>
      </c>
      <c r="O15" s="364" t="s">
        <v>63</v>
      </c>
      <c r="P15" s="478">
        <v>43410</v>
      </c>
      <c r="Q15" s="479">
        <v>43581</v>
      </c>
      <c r="R15" s="480">
        <v>44092</v>
      </c>
      <c r="S15" s="481">
        <f t="shared" si="0"/>
        <v>511</v>
      </c>
      <c r="T15" s="489">
        <v>0</v>
      </c>
      <c r="U15" s="481">
        <v>1</v>
      </c>
      <c r="V15" s="367"/>
      <c r="W15" s="367"/>
      <c r="X15" s="367"/>
      <c r="Y15" s="367"/>
      <c r="Z15" s="490"/>
      <c r="AA15" s="359" t="s">
        <v>289</v>
      </c>
      <c r="AB15" s="366"/>
      <c r="AC15" s="366"/>
      <c r="AD15" s="366"/>
      <c r="AE15" s="366"/>
      <c r="AF15" s="366"/>
      <c r="AG15" s="366"/>
      <c r="AH15" s="366"/>
      <c r="AI15" s="366"/>
    </row>
    <row r="16" spans="1:35" s="318" customFormat="1" ht="17" customHeight="1">
      <c r="A16" s="9">
        <v>2</v>
      </c>
      <c r="B16" s="9">
        <v>2</v>
      </c>
      <c r="C16" s="9">
        <v>7</v>
      </c>
      <c r="D16" s="150"/>
      <c r="E16" s="281">
        <v>54</v>
      </c>
      <c r="F16" s="227">
        <v>1</v>
      </c>
      <c r="G16" s="94" t="s">
        <v>354</v>
      </c>
      <c r="H16" s="92" t="s">
        <v>394</v>
      </c>
      <c r="I16" s="93">
        <v>12</v>
      </c>
      <c r="J16" s="94" t="s">
        <v>241</v>
      </c>
      <c r="K16" s="92">
        <v>426</v>
      </c>
      <c r="L16" s="92" t="s">
        <v>374</v>
      </c>
      <c r="M16" s="95">
        <v>0.75</v>
      </c>
      <c r="N16" s="92" t="s">
        <v>39</v>
      </c>
      <c r="O16" s="92" t="s">
        <v>63</v>
      </c>
      <c r="P16" s="96">
        <v>43606</v>
      </c>
      <c r="Q16" s="97">
        <v>43769</v>
      </c>
      <c r="R16" s="98">
        <v>44326</v>
      </c>
      <c r="S16" s="106">
        <f t="shared" si="0"/>
        <v>557</v>
      </c>
      <c r="T16" s="106" t="s">
        <v>365</v>
      </c>
      <c r="U16" s="106">
        <v>0</v>
      </c>
      <c r="V16" s="111">
        <v>0</v>
      </c>
      <c r="W16" s="111"/>
      <c r="X16" s="111"/>
      <c r="Y16" s="111"/>
      <c r="Z16" s="112"/>
      <c r="AA16" s="99" t="s">
        <v>45</v>
      </c>
      <c r="AB16"/>
      <c r="AC16"/>
      <c r="AD16"/>
      <c r="AE16"/>
      <c r="AF16"/>
      <c r="AG16"/>
      <c r="AH16"/>
      <c r="AI16"/>
    </row>
    <row r="17" spans="1:35" s="318" customFormat="1" ht="17" customHeight="1">
      <c r="A17" s="9">
        <v>3</v>
      </c>
      <c r="B17" s="9">
        <v>1</v>
      </c>
      <c r="C17" s="9">
        <v>8</v>
      </c>
      <c r="D17" s="150"/>
      <c r="E17" s="281">
        <v>11</v>
      </c>
      <c r="F17" s="227">
        <v>1</v>
      </c>
      <c r="G17" s="54" t="s">
        <v>469</v>
      </c>
      <c r="H17" s="117" t="s">
        <v>476</v>
      </c>
      <c r="I17" s="120">
        <v>12.13</v>
      </c>
      <c r="J17" s="18" t="s">
        <v>33</v>
      </c>
      <c r="K17" s="108">
        <v>247</v>
      </c>
      <c r="L17" s="108" t="s">
        <v>477</v>
      </c>
      <c r="M17" s="118">
        <v>0</v>
      </c>
      <c r="N17" s="108" t="s">
        <v>35</v>
      </c>
      <c r="O17" s="108" t="s">
        <v>63</v>
      </c>
      <c r="P17" s="19">
        <v>43410</v>
      </c>
      <c r="Q17" s="46">
        <v>43581</v>
      </c>
      <c r="R17" s="26">
        <v>44141</v>
      </c>
      <c r="S17" s="16">
        <f t="shared" si="0"/>
        <v>560</v>
      </c>
      <c r="T17" s="121">
        <v>1</v>
      </c>
      <c r="U17" s="16">
        <v>0</v>
      </c>
      <c r="V17" s="56">
        <v>0</v>
      </c>
      <c r="W17" s="56"/>
      <c r="X17" s="56"/>
      <c r="Y17" s="56"/>
      <c r="Z17" s="27"/>
      <c r="AA17" s="119" t="s">
        <v>45</v>
      </c>
      <c r="AB17"/>
      <c r="AC17"/>
      <c r="AD17"/>
      <c r="AE17"/>
      <c r="AF17"/>
      <c r="AG17"/>
      <c r="AH17"/>
      <c r="AI17"/>
    </row>
    <row r="18" spans="1:35" s="318" customFormat="1" ht="17" customHeight="1">
      <c r="A18" s="9">
        <v>2</v>
      </c>
      <c r="B18" s="9">
        <v>2</v>
      </c>
      <c r="C18" s="9">
        <v>7</v>
      </c>
      <c r="D18" s="150"/>
      <c r="E18" s="281">
        <v>55</v>
      </c>
      <c r="F18" s="227">
        <v>1</v>
      </c>
      <c r="G18" s="94" t="s">
        <v>354</v>
      </c>
      <c r="H18" s="92" t="s">
        <v>394</v>
      </c>
      <c r="I18" s="93">
        <v>13</v>
      </c>
      <c r="J18" s="94" t="s">
        <v>241</v>
      </c>
      <c r="K18" s="92">
        <v>426</v>
      </c>
      <c r="L18" s="92" t="s">
        <v>374</v>
      </c>
      <c r="M18" s="95">
        <v>0.75</v>
      </c>
      <c r="N18" s="92" t="s">
        <v>39</v>
      </c>
      <c r="O18" s="92" t="s">
        <v>63</v>
      </c>
      <c r="P18" s="96">
        <v>43606</v>
      </c>
      <c r="Q18" s="97">
        <v>43769</v>
      </c>
      <c r="R18" s="98">
        <v>44326</v>
      </c>
      <c r="S18" s="106">
        <f t="shared" si="0"/>
        <v>557</v>
      </c>
      <c r="T18" s="106" t="s">
        <v>365</v>
      </c>
      <c r="U18" s="106">
        <v>0</v>
      </c>
      <c r="V18" s="111">
        <v>0</v>
      </c>
      <c r="W18" s="111"/>
      <c r="X18" s="111"/>
      <c r="Y18" s="111"/>
      <c r="Z18" s="112"/>
      <c r="AA18" s="99" t="s">
        <v>45</v>
      </c>
      <c r="AB18"/>
      <c r="AC18"/>
      <c r="AD18"/>
      <c r="AE18"/>
      <c r="AF18"/>
      <c r="AG18"/>
      <c r="AH18"/>
      <c r="AI18"/>
    </row>
    <row r="19" spans="1:35" s="318" customFormat="1" ht="17" customHeight="1">
      <c r="A19" s="9">
        <v>3</v>
      </c>
      <c r="B19" s="9">
        <v>1</v>
      </c>
      <c r="C19" s="9">
        <v>8</v>
      </c>
      <c r="D19" s="150"/>
      <c r="E19" s="281">
        <v>12</v>
      </c>
      <c r="F19" s="227">
        <v>1</v>
      </c>
      <c r="G19" s="54" t="s">
        <v>469</v>
      </c>
      <c r="H19" s="117" t="s">
        <v>476</v>
      </c>
      <c r="I19" s="120">
        <v>13.13</v>
      </c>
      <c r="J19" s="18" t="s">
        <v>33</v>
      </c>
      <c r="K19" s="108">
        <v>247</v>
      </c>
      <c r="L19" s="108" t="s">
        <v>477</v>
      </c>
      <c r="M19" s="118">
        <v>0</v>
      </c>
      <c r="N19" s="108" t="s">
        <v>35</v>
      </c>
      <c r="O19" s="108" t="s">
        <v>63</v>
      </c>
      <c r="P19" s="19">
        <v>43410</v>
      </c>
      <c r="Q19" s="46">
        <v>43581</v>
      </c>
      <c r="R19" s="26">
        <v>44141</v>
      </c>
      <c r="S19" s="16">
        <f t="shared" si="0"/>
        <v>560</v>
      </c>
      <c r="T19" s="121">
        <v>1</v>
      </c>
      <c r="U19" s="16">
        <v>0</v>
      </c>
      <c r="V19" s="56">
        <v>0</v>
      </c>
      <c r="W19" s="56"/>
      <c r="X19" s="56"/>
      <c r="Y19" s="56"/>
      <c r="Z19" s="27"/>
      <c r="AA19" s="119" t="s">
        <v>45</v>
      </c>
      <c r="AB19"/>
      <c r="AC19"/>
      <c r="AD19"/>
      <c r="AE19"/>
      <c r="AF19"/>
      <c r="AG19"/>
      <c r="AH19"/>
      <c r="AI19"/>
    </row>
    <row r="20" spans="1:35" s="318" customFormat="1" ht="17" customHeight="1">
      <c r="A20" s="9">
        <v>3</v>
      </c>
      <c r="B20" s="9">
        <v>1</v>
      </c>
      <c r="C20" s="9">
        <v>8</v>
      </c>
      <c r="D20" s="150"/>
      <c r="E20" s="281">
        <v>13</v>
      </c>
      <c r="F20" s="227">
        <v>1</v>
      </c>
      <c r="G20" s="54" t="s">
        <v>469</v>
      </c>
      <c r="H20" s="117" t="s">
        <v>476</v>
      </c>
      <c r="I20" s="120">
        <v>14.13</v>
      </c>
      <c r="J20" s="18" t="s">
        <v>33</v>
      </c>
      <c r="K20" s="108">
        <v>247</v>
      </c>
      <c r="L20" s="108" t="s">
        <v>477</v>
      </c>
      <c r="M20" s="118">
        <v>0</v>
      </c>
      <c r="N20" s="108" t="s">
        <v>35</v>
      </c>
      <c r="O20" s="108" t="s">
        <v>63</v>
      </c>
      <c r="P20" s="19">
        <v>43410</v>
      </c>
      <c r="Q20" s="46">
        <v>43581</v>
      </c>
      <c r="R20" s="26">
        <v>44141</v>
      </c>
      <c r="S20" s="16">
        <f t="shared" si="0"/>
        <v>560</v>
      </c>
      <c r="T20" s="121">
        <v>1</v>
      </c>
      <c r="U20" s="16">
        <v>0</v>
      </c>
      <c r="V20" s="56">
        <v>0</v>
      </c>
      <c r="W20" s="56"/>
      <c r="X20" s="56"/>
      <c r="Y20" s="56">
        <v>1</v>
      </c>
      <c r="Z20" s="27" t="s">
        <v>93</v>
      </c>
      <c r="AA20" s="119" t="s">
        <v>45</v>
      </c>
      <c r="AB20"/>
      <c r="AC20"/>
      <c r="AD20"/>
      <c r="AE20"/>
      <c r="AF20"/>
      <c r="AG20"/>
      <c r="AH20"/>
      <c r="AI20"/>
    </row>
    <row r="21" spans="1:35" s="318" customFormat="1" ht="17" customHeight="1">
      <c r="A21" s="9">
        <v>3</v>
      </c>
      <c r="B21" s="9">
        <v>1</v>
      </c>
      <c r="C21" s="9">
        <v>8</v>
      </c>
      <c r="D21" s="150"/>
      <c r="E21" s="281">
        <v>14</v>
      </c>
      <c r="F21" s="227">
        <v>1</v>
      </c>
      <c r="G21" s="54" t="s">
        <v>469</v>
      </c>
      <c r="H21" s="117" t="s">
        <v>476</v>
      </c>
      <c r="I21" s="120">
        <v>15.13</v>
      </c>
      <c r="J21" s="18" t="s">
        <v>33</v>
      </c>
      <c r="K21" s="108">
        <v>247</v>
      </c>
      <c r="L21" s="108" t="s">
        <v>477</v>
      </c>
      <c r="M21" s="118">
        <v>0</v>
      </c>
      <c r="N21" s="108" t="s">
        <v>35</v>
      </c>
      <c r="O21" s="108" t="s">
        <v>63</v>
      </c>
      <c r="P21" s="19">
        <v>43410</v>
      </c>
      <c r="Q21" s="46">
        <v>43581</v>
      </c>
      <c r="R21" s="26">
        <v>44141</v>
      </c>
      <c r="S21" s="16">
        <f t="shared" si="0"/>
        <v>560</v>
      </c>
      <c r="T21" s="121">
        <v>1</v>
      </c>
      <c r="U21" s="16">
        <v>0</v>
      </c>
      <c r="V21" s="56">
        <v>0</v>
      </c>
      <c r="W21" s="56"/>
      <c r="X21" s="56"/>
      <c r="Y21" s="56"/>
      <c r="Z21" s="27"/>
      <c r="AA21" s="119" t="s">
        <v>45</v>
      </c>
      <c r="AB21"/>
      <c r="AC21"/>
      <c r="AD21"/>
      <c r="AE21"/>
      <c r="AF21"/>
      <c r="AG21"/>
      <c r="AH21"/>
      <c r="AI21"/>
    </row>
    <row r="22" spans="1:35" s="318" customFormat="1" ht="17" customHeight="1">
      <c r="A22" s="488" t="s">
        <v>58</v>
      </c>
      <c r="B22" s="488" t="s">
        <v>58</v>
      </c>
      <c r="C22" s="488" t="s">
        <v>58</v>
      </c>
      <c r="D22" s="359"/>
      <c r="E22" s="360">
        <v>10</v>
      </c>
      <c r="F22" s="361">
        <v>3</v>
      </c>
      <c r="G22" s="333" t="s">
        <v>469</v>
      </c>
      <c r="H22" s="367" t="s">
        <v>476</v>
      </c>
      <c r="I22" s="381">
        <v>16.13</v>
      </c>
      <c r="J22" s="303" t="s">
        <v>33</v>
      </c>
      <c r="K22" s="364">
        <v>248</v>
      </c>
      <c r="L22" s="364" t="s">
        <v>477</v>
      </c>
      <c r="M22" s="381">
        <v>0</v>
      </c>
      <c r="N22" s="364" t="s">
        <v>35</v>
      </c>
      <c r="O22" s="364" t="s">
        <v>63</v>
      </c>
      <c r="P22" s="478">
        <v>43410</v>
      </c>
      <c r="Q22" s="479">
        <v>43581</v>
      </c>
      <c r="R22" s="480">
        <v>43993</v>
      </c>
      <c r="S22" s="481">
        <f t="shared" si="0"/>
        <v>412</v>
      </c>
      <c r="T22" s="489">
        <v>1</v>
      </c>
      <c r="U22" s="481">
        <v>1</v>
      </c>
      <c r="V22" s="303">
        <v>0</v>
      </c>
      <c r="W22" s="303"/>
      <c r="X22" s="303"/>
      <c r="Y22" s="303"/>
      <c r="Z22" s="373" t="s">
        <v>500</v>
      </c>
      <c r="AA22" s="359" t="s">
        <v>501</v>
      </c>
      <c r="AB22" s="366"/>
      <c r="AC22" s="366"/>
      <c r="AD22" s="366"/>
      <c r="AE22" s="366"/>
      <c r="AF22" s="366"/>
      <c r="AG22" s="366"/>
      <c r="AH22" s="366"/>
      <c r="AI22" s="366"/>
    </row>
    <row r="23" spans="1:35" s="318" customFormat="1" ht="17" customHeight="1">
      <c r="A23" s="9">
        <v>2</v>
      </c>
      <c r="B23" s="9">
        <v>2</v>
      </c>
      <c r="C23" s="9">
        <v>7</v>
      </c>
      <c r="D23" s="150"/>
      <c r="E23" s="281">
        <v>56</v>
      </c>
      <c r="F23" s="227">
        <v>1</v>
      </c>
      <c r="G23" s="94" t="s">
        <v>354</v>
      </c>
      <c r="H23" s="92" t="s">
        <v>394</v>
      </c>
      <c r="I23" s="93">
        <v>17</v>
      </c>
      <c r="J23" s="94" t="s">
        <v>241</v>
      </c>
      <c r="K23" s="92">
        <v>426</v>
      </c>
      <c r="L23" s="92" t="s">
        <v>374</v>
      </c>
      <c r="M23" s="95">
        <v>0.75</v>
      </c>
      <c r="N23" s="92" t="s">
        <v>39</v>
      </c>
      <c r="O23" s="92" t="s">
        <v>63</v>
      </c>
      <c r="P23" s="96">
        <v>43606</v>
      </c>
      <c r="Q23" s="97">
        <v>43769</v>
      </c>
      <c r="R23" s="98">
        <v>44326</v>
      </c>
      <c r="S23" s="106">
        <f t="shared" si="0"/>
        <v>557</v>
      </c>
      <c r="T23" s="106" t="s">
        <v>365</v>
      </c>
      <c r="U23" s="106">
        <v>0</v>
      </c>
      <c r="V23" s="111">
        <v>0</v>
      </c>
      <c r="W23" s="111"/>
      <c r="X23" s="111"/>
      <c r="Y23" s="111">
        <v>1</v>
      </c>
      <c r="Z23" s="112" t="s">
        <v>166</v>
      </c>
      <c r="AA23" s="99" t="s">
        <v>45</v>
      </c>
      <c r="AB23"/>
      <c r="AC23"/>
      <c r="AD23"/>
      <c r="AE23"/>
      <c r="AF23"/>
      <c r="AG23"/>
      <c r="AH23"/>
      <c r="AI23"/>
    </row>
    <row r="24" spans="1:35" s="7" customFormat="1" ht="17" customHeight="1">
      <c r="A24" s="9">
        <v>3</v>
      </c>
      <c r="B24" s="9">
        <v>1</v>
      </c>
      <c r="C24" s="9">
        <v>8</v>
      </c>
      <c r="D24" s="150"/>
      <c r="E24" s="281">
        <v>15</v>
      </c>
      <c r="F24" s="227">
        <v>1</v>
      </c>
      <c r="G24" s="54" t="s">
        <v>469</v>
      </c>
      <c r="H24" s="117" t="s">
        <v>476</v>
      </c>
      <c r="I24" s="120">
        <v>17.13</v>
      </c>
      <c r="J24" s="18" t="s">
        <v>33</v>
      </c>
      <c r="K24" s="108">
        <v>248</v>
      </c>
      <c r="L24" s="108" t="s">
        <v>477</v>
      </c>
      <c r="M24" s="118">
        <v>0</v>
      </c>
      <c r="N24" s="108" t="s">
        <v>35</v>
      </c>
      <c r="O24" s="108" t="s">
        <v>63</v>
      </c>
      <c r="P24" s="19">
        <v>43410</v>
      </c>
      <c r="Q24" s="46">
        <v>43581</v>
      </c>
      <c r="R24" s="26">
        <v>44141</v>
      </c>
      <c r="S24" s="16">
        <f t="shared" si="0"/>
        <v>560</v>
      </c>
      <c r="T24" s="121">
        <v>1</v>
      </c>
      <c r="U24" s="16">
        <v>0</v>
      </c>
      <c r="V24" s="56">
        <v>1</v>
      </c>
      <c r="W24" s="56">
        <v>1</v>
      </c>
      <c r="X24" s="56">
        <v>0</v>
      </c>
      <c r="Y24" s="56"/>
      <c r="Z24" s="27" t="s">
        <v>364</v>
      </c>
      <c r="AA24" s="119" t="s">
        <v>45</v>
      </c>
      <c r="AB24"/>
      <c r="AC24"/>
      <c r="AD24"/>
      <c r="AE24"/>
      <c r="AF24"/>
      <c r="AG24"/>
      <c r="AH24"/>
      <c r="AI24"/>
    </row>
    <row r="25" spans="1:35" s="7" customFormat="1" ht="17" customHeight="1">
      <c r="A25" s="9">
        <v>2</v>
      </c>
      <c r="B25" s="9">
        <v>2</v>
      </c>
      <c r="C25" s="9">
        <v>7</v>
      </c>
      <c r="D25" s="150"/>
      <c r="E25" s="281">
        <v>57</v>
      </c>
      <c r="F25" s="227">
        <v>1</v>
      </c>
      <c r="G25" s="94" t="s">
        <v>354</v>
      </c>
      <c r="H25" s="92" t="s">
        <v>394</v>
      </c>
      <c r="I25" s="93">
        <v>18</v>
      </c>
      <c r="J25" s="94" t="s">
        <v>241</v>
      </c>
      <c r="K25" s="92">
        <v>427</v>
      </c>
      <c r="L25" s="92" t="s">
        <v>374</v>
      </c>
      <c r="M25" s="95">
        <v>0.75</v>
      </c>
      <c r="N25" s="92" t="s">
        <v>39</v>
      </c>
      <c r="O25" s="92" t="s">
        <v>63</v>
      </c>
      <c r="P25" s="96">
        <v>43606</v>
      </c>
      <c r="Q25" s="97">
        <v>43769</v>
      </c>
      <c r="R25" s="98">
        <v>44326</v>
      </c>
      <c r="S25" s="106">
        <f t="shared" si="0"/>
        <v>557</v>
      </c>
      <c r="T25" s="106" t="s">
        <v>365</v>
      </c>
      <c r="U25" s="106">
        <v>0</v>
      </c>
      <c r="V25" s="111">
        <v>0</v>
      </c>
      <c r="W25" s="111"/>
      <c r="X25" s="111"/>
      <c r="Y25" s="111">
        <v>1</v>
      </c>
      <c r="Z25" s="112" t="s">
        <v>166</v>
      </c>
      <c r="AA25" s="99" t="s">
        <v>45</v>
      </c>
      <c r="AB25"/>
      <c r="AC25"/>
      <c r="AD25"/>
      <c r="AE25"/>
      <c r="AF25"/>
      <c r="AG25"/>
      <c r="AH25"/>
      <c r="AI25"/>
    </row>
    <row r="26" spans="1:35" s="7" customFormat="1" ht="17" customHeight="1">
      <c r="A26" s="9">
        <v>2</v>
      </c>
      <c r="B26" s="9">
        <v>3</v>
      </c>
      <c r="C26" s="9">
        <v>3</v>
      </c>
      <c r="D26" s="150"/>
      <c r="E26" s="281">
        <v>2</v>
      </c>
      <c r="F26" s="227">
        <v>2</v>
      </c>
      <c r="G26" s="94" t="s">
        <v>354</v>
      </c>
      <c r="H26" s="101" t="s">
        <v>394</v>
      </c>
      <c r="I26" s="105">
        <v>18</v>
      </c>
      <c r="J26" s="94" t="s">
        <v>241</v>
      </c>
      <c r="K26" s="101">
        <v>426</v>
      </c>
      <c r="L26" s="101" t="s">
        <v>374</v>
      </c>
      <c r="M26" s="163">
        <v>0.75</v>
      </c>
      <c r="N26" s="101" t="s">
        <v>39</v>
      </c>
      <c r="O26" s="101" t="s">
        <v>63</v>
      </c>
      <c r="P26" s="164">
        <v>43606</v>
      </c>
      <c r="Q26" s="165">
        <v>43769</v>
      </c>
      <c r="R26" s="166">
        <v>44314</v>
      </c>
      <c r="S26" s="107">
        <f t="shared" si="0"/>
        <v>545</v>
      </c>
      <c r="T26" s="107">
        <v>0</v>
      </c>
      <c r="U26" s="94">
        <v>0</v>
      </c>
      <c r="V26" s="94"/>
      <c r="W26" s="94"/>
      <c r="X26" s="94"/>
      <c r="Y26" s="94"/>
      <c r="Z26" s="167" t="s">
        <v>102</v>
      </c>
      <c r="AA26" s="162"/>
      <c r="AB26"/>
      <c r="AC26"/>
      <c r="AD26"/>
      <c r="AE26"/>
      <c r="AF26"/>
      <c r="AG26"/>
      <c r="AH26"/>
      <c r="AI26"/>
    </row>
    <row r="27" spans="1:35" s="7" customFormat="1" ht="17" customHeight="1">
      <c r="A27" s="394">
        <v>3</v>
      </c>
      <c r="B27" s="394">
        <v>1</v>
      </c>
      <c r="C27" s="394">
        <v>8</v>
      </c>
      <c r="D27" s="150"/>
      <c r="E27" s="281">
        <v>16</v>
      </c>
      <c r="F27" s="227">
        <v>1</v>
      </c>
      <c r="G27" s="54" t="s">
        <v>469</v>
      </c>
      <c r="H27" s="117" t="s">
        <v>476</v>
      </c>
      <c r="I27" s="120">
        <v>18.13</v>
      </c>
      <c r="J27" s="18" t="s">
        <v>33</v>
      </c>
      <c r="K27" s="108">
        <v>248</v>
      </c>
      <c r="L27" s="108" t="s">
        <v>477</v>
      </c>
      <c r="M27" s="118">
        <v>0</v>
      </c>
      <c r="N27" s="108" t="s">
        <v>35</v>
      </c>
      <c r="O27" s="108" t="s">
        <v>63</v>
      </c>
      <c r="P27" s="19">
        <v>43410</v>
      </c>
      <c r="Q27" s="46">
        <v>43581</v>
      </c>
      <c r="R27" s="26">
        <v>44141</v>
      </c>
      <c r="S27" s="16">
        <f t="shared" si="0"/>
        <v>560</v>
      </c>
      <c r="T27" s="121">
        <v>1</v>
      </c>
      <c r="U27" s="16">
        <v>0</v>
      </c>
      <c r="V27" s="56">
        <v>0</v>
      </c>
      <c r="W27" s="56"/>
      <c r="X27" s="56"/>
      <c r="Y27" s="56"/>
      <c r="Z27" s="27"/>
      <c r="AA27" s="119" t="s">
        <v>45</v>
      </c>
      <c r="AB27"/>
      <c r="AC27"/>
      <c r="AD27"/>
      <c r="AE27"/>
      <c r="AF27"/>
      <c r="AG27"/>
      <c r="AH27"/>
      <c r="AI27"/>
    </row>
    <row r="28" spans="1:35" s="7" customFormat="1" ht="17" customHeight="1">
      <c r="A28" s="404">
        <v>2</v>
      </c>
      <c r="B28" s="405">
        <v>2</v>
      </c>
      <c r="C28" s="406">
        <v>7</v>
      </c>
      <c r="D28" s="524"/>
      <c r="E28" s="524">
        <v>58</v>
      </c>
      <c r="F28" s="530">
        <v>1</v>
      </c>
      <c r="G28" s="540" t="s">
        <v>354</v>
      </c>
      <c r="H28" s="546" t="s">
        <v>394</v>
      </c>
      <c r="I28" s="555">
        <v>19</v>
      </c>
      <c r="J28" s="540" t="s">
        <v>241</v>
      </c>
      <c r="K28" s="546">
        <v>427</v>
      </c>
      <c r="L28" s="546" t="s">
        <v>374</v>
      </c>
      <c r="M28" s="570">
        <v>0.75</v>
      </c>
      <c r="N28" s="546" t="s">
        <v>39</v>
      </c>
      <c r="O28" s="546" t="s">
        <v>63</v>
      </c>
      <c r="P28" s="581">
        <v>43606</v>
      </c>
      <c r="Q28" s="589">
        <v>43769</v>
      </c>
      <c r="R28" s="598">
        <v>44326</v>
      </c>
      <c r="S28" s="607">
        <f t="shared" si="0"/>
        <v>557</v>
      </c>
      <c r="T28" s="607" t="s">
        <v>365</v>
      </c>
      <c r="U28" s="607">
        <v>0</v>
      </c>
      <c r="V28" s="626">
        <v>0</v>
      </c>
      <c r="W28" s="626"/>
      <c r="X28" s="626"/>
      <c r="Y28" s="626">
        <v>1</v>
      </c>
      <c r="Z28" s="649" t="s">
        <v>166</v>
      </c>
      <c r="AA28" s="657" t="s">
        <v>45</v>
      </c>
      <c r="AB28"/>
      <c r="AC28"/>
      <c r="AD28"/>
      <c r="AE28"/>
      <c r="AF28"/>
      <c r="AG28"/>
      <c r="AH28"/>
      <c r="AI28"/>
    </row>
    <row r="29" spans="1:35" s="393" customFormat="1" ht="17" customHeight="1">
      <c r="A29" s="407">
        <v>2</v>
      </c>
      <c r="B29" s="408">
        <v>2</v>
      </c>
      <c r="C29" s="409">
        <v>8</v>
      </c>
      <c r="D29" s="525"/>
      <c r="E29" s="525">
        <v>94</v>
      </c>
      <c r="F29" s="532">
        <v>1</v>
      </c>
      <c r="G29" s="542" t="s">
        <v>354</v>
      </c>
      <c r="H29" s="550" t="s">
        <v>394</v>
      </c>
      <c r="I29" s="559">
        <v>19</v>
      </c>
      <c r="J29" s="542" t="s">
        <v>241</v>
      </c>
      <c r="K29" s="550">
        <v>436</v>
      </c>
      <c r="L29" s="550" t="s">
        <v>374</v>
      </c>
      <c r="M29" s="575">
        <v>0.75</v>
      </c>
      <c r="N29" s="550" t="s">
        <v>39</v>
      </c>
      <c r="O29" s="550" t="s">
        <v>63</v>
      </c>
      <c r="P29" s="584">
        <v>43606</v>
      </c>
      <c r="Q29" s="593">
        <v>43769</v>
      </c>
      <c r="R29" s="601">
        <v>44327</v>
      </c>
      <c r="S29" s="610">
        <f t="shared" si="0"/>
        <v>558</v>
      </c>
      <c r="T29" s="610" t="s">
        <v>397</v>
      </c>
      <c r="U29" s="610">
        <v>0</v>
      </c>
      <c r="V29" s="630">
        <v>0</v>
      </c>
      <c r="W29" s="630"/>
      <c r="X29" s="630"/>
      <c r="Y29" s="630"/>
      <c r="Z29" s="651"/>
      <c r="AA29" s="660" t="s">
        <v>45</v>
      </c>
      <c r="AB29" s="392"/>
      <c r="AC29" s="392"/>
      <c r="AD29" s="392"/>
      <c r="AE29" s="392"/>
      <c r="AF29" s="392"/>
      <c r="AG29" s="392"/>
      <c r="AH29" s="392"/>
      <c r="AI29" s="392"/>
    </row>
    <row r="30" spans="1:35" s="7" customFormat="1" ht="17" customHeight="1">
      <c r="A30" s="337">
        <v>3</v>
      </c>
      <c r="B30" s="337">
        <v>1</v>
      </c>
      <c r="C30" s="337">
        <v>8</v>
      </c>
      <c r="D30" s="150"/>
      <c r="E30" s="281">
        <v>17</v>
      </c>
      <c r="F30" s="227">
        <v>1</v>
      </c>
      <c r="G30" s="54" t="s">
        <v>469</v>
      </c>
      <c r="H30" s="117" t="s">
        <v>476</v>
      </c>
      <c r="I30" s="120">
        <v>19.13</v>
      </c>
      <c r="J30" s="18" t="s">
        <v>33</v>
      </c>
      <c r="K30" s="108">
        <v>248</v>
      </c>
      <c r="L30" s="108" t="s">
        <v>477</v>
      </c>
      <c r="M30" s="118">
        <v>0</v>
      </c>
      <c r="N30" s="108" t="s">
        <v>35</v>
      </c>
      <c r="O30" s="108" t="s">
        <v>63</v>
      </c>
      <c r="P30" s="19">
        <v>43410</v>
      </c>
      <c r="Q30" s="46">
        <v>43581</v>
      </c>
      <c r="R30" s="26">
        <v>44141</v>
      </c>
      <c r="S30" s="16">
        <f t="shared" si="0"/>
        <v>560</v>
      </c>
      <c r="T30" s="121">
        <v>1</v>
      </c>
      <c r="U30" s="16">
        <v>0</v>
      </c>
      <c r="V30" s="56">
        <v>0</v>
      </c>
      <c r="W30" s="56"/>
      <c r="X30" s="56"/>
      <c r="Y30" s="56"/>
      <c r="Z30" s="27"/>
      <c r="AA30" s="119" t="s">
        <v>45</v>
      </c>
      <c r="AB30"/>
      <c r="AC30"/>
      <c r="AD30"/>
      <c r="AE30"/>
      <c r="AF30"/>
      <c r="AG30"/>
      <c r="AH30"/>
      <c r="AI30"/>
    </row>
    <row r="31" spans="1:35" s="7" customFormat="1" ht="17" customHeight="1">
      <c r="A31" s="9">
        <v>2</v>
      </c>
      <c r="B31" s="9">
        <v>2</v>
      </c>
      <c r="C31" s="9">
        <v>8</v>
      </c>
      <c r="D31" s="150"/>
      <c r="E31" s="281">
        <v>95</v>
      </c>
      <c r="F31" s="227">
        <v>1</v>
      </c>
      <c r="G31" s="94" t="s">
        <v>354</v>
      </c>
      <c r="H31" s="92" t="s">
        <v>394</v>
      </c>
      <c r="I31" s="93">
        <v>20</v>
      </c>
      <c r="J31" s="94" t="s">
        <v>241</v>
      </c>
      <c r="K31" s="92">
        <v>436</v>
      </c>
      <c r="L31" s="92" t="s">
        <v>374</v>
      </c>
      <c r="M31" s="95">
        <v>0.75</v>
      </c>
      <c r="N31" s="92" t="s">
        <v>39</v>
      </c>
      <c r="O31" s="92" t="s">
        <v>63</v>
      </c>
      <c r="P31" s="96">
        <v>43606</v>
      </c>
      <c r="Q31" s="97">
        <v>43769</v>
      </c>
      <c r="R31" s="98">
        <v>44327</v>
      </c>
      <c r="S31" s="106">
        <f t="shared" si="0"/>
        <v>558</v>
      </c>
      <c r="T31" s="106" t="s">
        <v>397</v>
      </c>
      <c r="U31" s="106">
        <v>0</v>
      </c>
      <c r="V31" s="109">
        <v>0</v>
      </c>
      <c r="W31" s="109"/>
      <c r="X31" s="109"/>
      <c r="Y31" s="109"/>
      <c r="Z31" s="110"/>
      <c r="AA31" s="99" t="s">
        <v>45</v>
      </c>
      <c r="AB31"/>
      <c r="AC31"/>
      <c r="AD31"/>
      <c r="AE31"/>
      <c r="AF31"/>
      <c r="AG31"/>
      <c r="AH31"/>
      <c r="AI31"/>
    </row>
    <row r="32" spans="1:35" s="7" customFormat="1" ht="17" customHeight="1">
      <c r="A32" s="9">
        <v>3</v>
      </c>
      <c r="B32" s="9">
        <v>1</v>
      </c>
      <c r="C32" s="9">
        <v>8</v>
      </c>
      <c r="D32" s="150"/>
      <c r="E32" s="281">
        <v>18</v>
      </c>
      <c r="F32" s="227">
        <v>1</v>
      </c>
      <c r="G32" s="54" t="s">
        <v>469</v>
      </c>
      <c r="H32" s="117" t="s">
        <v>476</v>
      </c>
      <c r="I32" s="120">
        <v>20.13</v>
      </c>
      <c r="J32" s="18" t="s">
        <v>33</v>
      </c>
      <c r="K32" s="108">
        <v>248</v>
      </c>
      <c r="L32" s="108" t="s">
        <v>477</v>
      </c>
      <c r="M32" s="118">
        <v>0</v>
      </c>
      <c r="N32" s="108" t="s">
        <v>35</v>
      </c>
      <c r="O32" s="108" t="s">
        <v>63</v>
      </c>
      <c r="P32" s="19">
        <v>43410</v>
      </c>
      <c r="Q32" s="46">
        <v>43581</v>
      </c>
      <c r="R32" s="26">
        <v>44141</v>
      </c>
      <c r="S32" s="16">
        <f t="shared" si="0"/>
        <v>560</v>
      </c>
      <c r="T32" s="121">
        <v>1</v>
      </c>
      <c r="U32" s="16">
        <v>0</v>
      </c>
      <c r="V32" s="56">
        <v>0</v>
      </c>
      <c r="W32" s="56"/>
      <c r="X32" s="56"/>
      <c r="Y32" s="56"/>
      <c r="Z32" s="27"/>
      <c r="AA32" s="119" t="s">
        <v>45</v>
      </c>
      <c r="AB32"/>
      <c r="AC32"/>
      <c r="AD32"/>
      <c r="AE32"/>
      <c r="AF32"/>
      <c r="AG32"/>
      <c r="AH32"/>
      <c r="AI32"/>
    </row>
    <row r="33" spans="1:35" s="7" customFormat="1" ht="17" customHeight="1">
      <c r="A33" s="9">
        <v>2</v>
      </c>
      <c r="B33" s="9">
        <v>2</v>
      </c>
      <c r="C33" s="9">
        <v>8</v>
      </c>
      <c r="D33" s="150"/>
      <c r="E33" s="281">
        <v>96</v>
      </c>
      <c r="F33" s="227">
        <v>1</v>
      </c>
      <c r="G33" s="94" t="s">
        <v>354</v>
      </c>
      <c r="H33" s="92" t="s">
        <v>394</v>
      </c>
      <c r="I33" s="93">
        <v>21</v>
      </c>
      <c r="J33" s="94" t="s">
        <v>241</v>
      </c>
      <c r="K33" s="92">
        <v>436</v>
      </c>
      <c r="L33" s="92" t="s">
        <v>374</v>
      </c>
      <c r="M33" s="95">
        <v>0.75</v>
      </c>
      <c r="N33" s="92" t="s">
        <v>39</v>
      </c>
      <c r="O33" s="92" t="s">
        <v>63</v>
      </c>
      <c r="P33" s="96">
        <v>43606</v>
      </c>
      <c r="Q33" s="97">
        <v>43769</v>
      </c>
      <c r="R33" s="98">
        <v>44327</v>
      </c>
      <c r="S33" s="106">
        <f t="shared" si="0"/>
        <v>558</v>
      </c>
      <c r="T33" s="106" t="s">
        <v>397</v>
      </c>
      <c r="U33" s="106">
        <v>0</v>
      </c>
      <c r="V33" s="109">
        <v>0</v>
      </c>
      <c r="W33" s="109"/>
      <c r="X33" s="109"/>
      <c r="Y33" s="109"/>
      <c r="Z33" s="110"/>
      <c r="AA33" s="99" t="s">
        <v>45</v>
      </c>
      <c r="AB33"/>
      <c r="AC33"/>
      <c r="AD33"/>
      <c r="AE33"/>
      <c r="AF33"/>
      <c r="AG33"/>
      <c r="AH33"/>
      <c r="AI33"/>
    </row>
    <row r="34" spans="1:35" s="7" customFormat="1" ht="17" customHeight="1">
      <c r="A34" s="488" t="s">
        <v>58</v>
      </c>
      <c r="B34" s="488" t="s">
        <v>58</v>
      </c>
      <c r="C34" s="488" t="s">
        <v>58</v>
      </c>
      <c r="D34" s="359"/>
      <c r="E34" s="360">
        <v>11</v>
      </c>
      <c r="F34" s="361">
        <v>3</v>
      </c>
      <c r="G34" s="333" t="s">
        <v>469</v>
      </c>
      <c r="H34" s="367" t="s">
        <v>476</v>
      </c>
      <c r="I34" s="381">
        <v>21.13</v>
      </c>
      <c r="J34" s="303" t="s">
        <v>33</v>
      </c>
      <c r="K34" s="364">
        <v>249</v>
      </c>
      <c r="L34" s="364" t="s">
        <v>477</v>
      </c>
      <c r="M34" s="381">
        <v>0</v>
      </c>
      <c r="N34" s="364" t="s">
        <v>35</v>
      </c>
      <c r="O34" s="364" t="s">
        <v>63</v>
      </c>
      <c r="P34" s="478">
        <v>43410</v>
      </c>
      <c r="Q34" s="479">
        <v>43581</v>
      </c>
      <c r="R34" s="480">
        <v>43997</v>
      </c>
      <c r="S34" s="481">
        <f t="shared" si="0"/>
        <v>416</v>
      </c>
      <c r="T34" s="489">
        <v>1</v>
      </c>
      <c r="U34" s="481">
        <v>1</v>
      </c>
      <c r="V34" s="303">
        <v>0</v>
      </c>
      <c r="W34" s="303"/>
      <c r="X34" s="303"/>
      <c r="Y34" s="303"/>
      <c r="Z34" s="373" t="s">
        <v>502</v>
      </c>
      <c r="AA34" s="359" t="s">
        <v>503</v>
      </c>
      <c r="AB34" s="366"/>
      <c r="AC34" s="366"/>
      <c r="AD34" s="366"/>
      <c r="AE34" s="366"/>
      <c r="AF34" s="366"/>
      <c r="AG34" s="366"/>
      <c r="AH34" s="366"/>
      <c r="AI34" s="366"/>
    </row>
    <row r="35" spans="1:35" s="7" customFormat="1" ht="17" customHeight="1">
      <c r="A35" s="425" t="s">
        <v>58</v>
      </c>
      <c r="B35" s="425" t="s">
        <v>58</v>
      </c>
      <c r="C35" s="425" t="s">
        <v>58</v>
      </c>
      <c r="D35" s="426"/>
      <c r="E35" s="427">
        <v>1</v>
      </c>
      <c r="F35" s="428">
        <v>4</v>
      </c>
      <c r="G35" s="425" t="s">
        <v>239</v>
      </c>
      <c r="H35" s="471" t="s">
        <v>269</v>
      </c>
      <c r="I35" s="476">
        <v>22</v>
      </c>
      <c r="J35" s="425" t="s">
        <v>241</v>
      </c>
      <c r="K35" s="471">
        <v>393</v>
      </c>
      <c r="L35" s="471" t="s">
        <v>248</v>
      </c>
      <c r="M35" s="472">
        <v>0.75</v>
      </c>
      <c r="N35" s="471" t="s">
        <v>39</v>
      </c>
      <c r="O35" s="471" t="s">
        <v>63</v>
      </c>
      <c r="P35" s="473">
        <v>43606</v>
      </c>
      <c r="Q35" s="474">
        <v>43771</v>
      </c>
      <c r="R35" s="447" t="s">
        <v>134</v>
      </c>
      <c r="S35" s="450"/>
      <c r="T35" s="450">
        <v>0</v>
      </c>
      <c r="U35" s="450">
        <v>0</v>
      </c>
      <c r="V35" s="471"/>
      <c r="W35" s="471"/>
      <c r="X35" s="471"/>
      <c r="Y35" s="471"/>
      <c r="Z35" s="477"/>
      <c r="AA35" s="426" t="s">
        <v>136</v>
      </c>
      <c r="AB35" s="437"/>
      <c r="AC35" s="437"/>
      <c r="AD35" s="437"/>
      <c r="AE35" s="437"/>
      <c r="AF35" s="437"/>
      <c r="AG35" s="437"/>
      <c r="AH35" s="437"/>
      <c r="AI35" s="437"/>
    </row>
    <row r="36" spans="1:35" s="7" customFormat="1" ht="17" customHeight="1">
      <c r="A36" s="9">
        <v>2</v>
      </c>
      <c r="B36" s="9">
        <v>2</v>
      </c>
      <c r="C36" s="9">
        <v>8</v>
      </c>
      <c r="D36" s="150"/>
      <c r="E36" s="281">
        <v>97</v>
      </c>
      <c r="F36" s="227">
        <v>1</v>
      </c>
      <c r="G36" s="94" t="s">
        <v>354</v>
      </c>
      <c r="H36" s="92" t="s">
        <v>394</v>
      </c>
      <c r="I36" s="93">
        <v>22</v>
      </c>
      <c r="J36" s="94" t="s">
        <v>241</v>
      </c>
      <c r="K36" s="92">
        <v>436</v>
      </c>
      <c r="L36" s="92" t="s">
        <v>374</v>
      </c>
      <c r="M36" s="95">
        <v>0.75</v>
      </c>
      <c r="N36" s="92" t="s">
        <v>39</v>
      </c>
      <c r="O36" s="92" t="s">
        <v>63</v>
      </c>
      <c r="P36" s="96">
        <v>43606</v>
      </c>
      <c r="Q36" s="97">
        <v>43769</v>
      </c>
      <c r="R36" s="98">
        <v>44327</v>
      </c>
      <c r="S36" s="106">
        <f t="shared" ref="S36:S99" si="1">R36-Q36</f>
        <v>558</v>
      </c>
      <c r="T36" s="106" t="s">
        <v>397</v>
      </c>
      <c r="U36" s="106">
        <v>0</v>
      </c>
      <c r="V36" s="109">
        <v>0</v>
      </c>
      <c r="W36" s="109"/>
      <c r="X36" s="109"/>
      <c r="Y36" s="109"/>
      <c r="Z36" s="110"/>
      <c r="AA36" s="99" t="s">
        <v>45</v>
      </c>
      <c r="AB36"/>
      <c r="AC36"/>
      <c r="AD36"/>
      <c r="AE36"/>
      <c r="AF36"/>
      <c r="AG36"/>
      <c r="AH36"/>
      <c r="AI36"/>
    </row>
    <row r="37" spans="1:35" s="7" customFormat="1" ht="17" customHeight="1">
      <c r="A37" s="9">
        <v>3</v>
      </c>
      <c r="B37" s="9">
        <v>1</v>
      </c>
      <c r="C37" s="9">
        <v>8</v>
      </c>
      <c r="D37" s="150"/>
      <c r="E37" s="281">
        <v>19</v>
      </c>
      <c r="F37" s="227">
        <v>1</v>
      </c>
      <c r="G37" s="54" t="s">
        <v>469</v>
      </c>
      <c r="H37" s="117" t="s">
        <v>476</v>
      </c>
      <c r="I37" s="120">
        <v>22.13</v>
      </c>
      <c r="J37" s="18" t="s">
        <v>33</v>
      </c>
      <c r="K37" s="108">
        <v>249</v>
      </c>
      <c r="L37" s="108" t="s">
        <v>477</v>
      </c>
      <c r="M37" s="118">
        <v>0</v>
      </c>
      <c r="N37" s="108" t="s">
        <v>35</v>
      </c>
      <c r="O37" s="108" t="s">
        <v>63</v>
      </c>
      <c r="P37" s="19">
        <v>43410</v>
      </c>
      <c r="Q37" s="46">
        <v>43581</v>
      </c>
      <c r="R37" s="26">
        <v>44145</v>
      </c>
      <c r="S37" s="16">
        <f t="shared" si="1"/>
        <v>564</v>
      </c>
      <c r="T37" s="121">
        <v>1</v>
      </c>
      <c r="U37" s="16">
        <v>0</v>
      </c>
      <c r="V37" s="56">
        <v>0</v>
      </c>
      <c r="W37" s="56"/>
      <c r="X37" s="56"/>
      <c r="Y37" s="56"/>
      <c r="Z37" s="27" t="s">
        <v>479</v>
      </c>
      <c r="AA37" s="119" t="s">
        <v>45</v>
      </c>
      <c r="AB37"/>
      <c r="AC37"/>
      <c r="AD37"/>
      <c r="AE37"/>
      <c r="AF37"/>
      <c r="AG37"/>
      <c r="AH37"/>
      <c r="AI37"/>
    </row>
    <row r="38" spans="1:35" s="7" customFormat="1" ht="17" customHeight="1">
      <c r="A38" s="9">
        <v>2</v>
      </c>
      <c r="B38" s="9">
        <v>3</v>
      </c>
      <c r="C38" s="9">
        <v>1</v>
      </c>
      <c r="D38" s="150"/>
      <c r="E38" s="281">
        <v>113</v>
      </c>
      <c r="F38" s="227">
        <v>1</v>
      </c>
      <c r="G38" s="94" t="s">
        <v>354</v>
      </c>
      <c r="H38" s="92" t="s">
        <v>394</v>
      </c>
      <c r="I38" s="93">
        <v>23</v>
      </c>
      <c r="J38" s="94" t="s">
        <v>241</v>
      </c>
      <c r="K38" s="92">
        <v>441</v>
      </c>
      <c r="L38" s="92" t="s">
        <v>374</v>
      </c>
      <c r="M38" s="95">
        <v>0.75</v>
      </c>
      <c r="N38" s="92" t="s">
        <v>39</v>
      </c>
      <c r="O38" s="92" t="s">
        <v>63</v>
      </c>
      <c r="P38" s="96">
        <v>43606</v>
      </c>
      <c r="Q38" s="97">
        <v>43769</v>
      </c>
      <c r="R38" s="98">
        <v>44328</v>
      </c>
      <c r="S38" s="106">
        <f t="shared" si="1"/>
        <v>559</v>
      </c>
      <c r="T38" s="106" t="s">
        <v>397</v>
      </c>
      <c r="U38" s="106">
        <v>0</v>
      </c>
      <c r="V38" s="109">
        <v>0</v>
      </c>
      <c r="W38" s="109"/>
      <c r="X38" s="109"/>
      <c r="Y38" s="109"/>
      <c r="Z38" s="110"/>
      <c r="AA38" s="99" t="s">
        <v>45</v>
      </c>
      <c r="AB38"/>
      <c r="AC38"/>
      <c r="AD38"/>
      <c r="AE38"/>
      <c r="AF38"/>
      <c r="AG38"/>
      <c r="AH38"/>
      <c r="AI38"/>
    </row>
    <row r="39" spans="1:35" s="7" customFormat="1" ht="17" customHeight="1">
      <c r="A39" s="9">
        <v>3</v>
      </c>
      <c r="B39" s="9">
        <v>1</v>
      </c>
      <c r="C39" s="9">
        <v>8</v>
      </c>
      <c r="D39" s="150"/>
      <c r="E39" s="281">
        <v>20</v>
      </c>
      <c r="F39" s="227">
        <v>1</v>
      </c>
      <c r="G39" s="54" t="s">
        <v>469</v>
      </c>
      <c r="H39" s="117" t="s">
        <v>476</v>
      </c>
      <c r="I39" s="120">
        <v>23.13</v>
      </c>
      <c r="J39" s="18" t="s">
        <v>33</v>
      </c>
      <c r="K39" s="108">
        <v>249</v>
      </c>
      <c r="L39" s="108" t="s">
        <v>477</v>
      </c>
      <c r="M39" s="118">
        <v>0</v>
      </c>
      <c r="N39" s="108" t="s">
        <v>35</v>
      </c>
      <c r="O39" s="108" t="s">
        <v>63</v>
      </c>
      <c r="P39" s="19">
        <v>43410</v>
      </c>
      <c r="Q39" s="46">
        <v>43581</v>
      </c>
      <c r="R39" s="26">
        <v>44145</v>
      </c>
      <c r="S39" s="16">
        <f t="shared" si="1"/>
        <v>564</v>
      </c>
      <c r="T39" s="121">
        <v>1</v>
      </c>
      <c r="U39" s="16">
        <v>0</v>
      </c>
      <c r="V39" s="56">
        <v>0</v>
      </c>
      <c r="W39" s="56"/>
      <c r="X39" s="56"/>
      <c r="Y39" s="56"/>
      <c r="Z39" s="27"/>
      <c r="AA39" s="119" t="s">
        <v>45</v>
      </c>
      <c r="AB39"/>
      <c r="AC39"/>
      <c r="AD39"/>
      <c r="AE39"/>
      <c r="AF39"/>
      <c r="AG39"/>
      <c r="AH39"/>
      <c r="AI39"/>
    </row>
    <row r="40" spans="1:35" s="7" customFormat="1" ht="17" customHeight="1">
      <c r="A40" s="9">
        <v>3</v>
      </c>
      <c r="B40" s="9">
        <v>1</v>
      </c>
      <c r="C40" s="9">
        <v>8</v>
      </c>
      <c r="D40" s="150"/>
      <c r="E40" s="281">
        <v>21</v>
      </c>
      <c r="F40" s="227">
        <v>1</v>
      </c>
      <c r="G40" s="54" t="s">
        <v>469</v>
      </c>
      <c r="H40" s="117" t="s">
        <v>476</v>
      </c>
      <c r="I40" s="120">
        <v>24.13</v>
      </c>
      <c r="J40" s="18" t="s">
        <v>33</v>
      </c>
      <c r="K40" s="108">
        <v>249</v>
      </c>
      <c r="L40" s="108" t="s">
        <v>477</v>
      </c>
      <c r="M40" s="118">
        <v>0</v>
      </c>
      <c r="N40" s="108" t="s">
        <v>35</v>
      </c>
      <c r="O40" s="108" t="s">
        <v>63</v>
      </c>
      <c r="P40" s="19">
        <v>43410</v>
      </c>
      <c r="Q40" s="46">
        <v>43581</v>
      </c>
      <c r="R40" s="26">
        <v>44145</v>
      </c>
      <c r="S40" s="16">
        <f t="shared" si="1"/>
        <v>564</v>
      </c>
      <c r="T40" s="121">
        <v>1</v>
      </c>
      <c r="U40" s="16">
        <v>0</v>
      </c>
      <c r="V40" s="56">
        <v>1</v>
      </c>
      <c r="W40" s="56">
        <v>1</v>
      </c>
      <c r="X40" s="56">
        <v>0</v>
      </c>
      <c r="Y40" s="56"/>
      <c r="Z40" s="27"/>
      <c r="AA40" s="119" t="s">
        <v>45</v>
      </c>
      <c r="AB40"/>
      <c r="AC40"/>
      <c r="AD40"/>
      <c r="AE40"/>
      <c r="AF40"/>
      <c r="AG40"/>
      <c r="AH40"/>
      <c r="AI40"/>
    </row>
    <row r="41" spans="1:35" s="7" customFormat="1" ht="17" customHeight="1">
      <c r="A41" s="9">
        <v>1</v>
      </c>
      <c r="B41" s="9">
        <v>3</v>
      </c>
      <c r="C41" s="9">
        <v>5</v>
      </c>
      <c r="D41" s="150"/>
      <c r="E41" s="281">
        <v>3</v>
      </c>
      <c r="F41" s="227">
        <v>1</v>
      </c>
      <c r="G41" s="94" t="s">
        <v>239</v>
      </c>
      <c r="H41" s="92" t="s">
        <v>269</v>
      </c>
      <c r="I41" s="93">
        <v>25</v>
      </c>
      <c r="J41" s="94" t="s">
        <v>241</v>
      </c>
      <c r="K41" s="92">
        <v>381</v>
      </c>
      <c r="L41" s="92" t="s">
        <v>248</v>
      </c>
      <c r="M41" s="95">
        <v>0.75</v>
      </c>
      <c r="N41" s="92" t="s">
        <v>39</v>
      </c>
      <c r="O41" s="92" t="s">
        <v>63</v>
      </c>
      <c r="P41" s="96">
        <v>43606</v>
      </c>
      <c r="Q41" s="97">
        <v>43771</v>
      </c>
      <c r="R41" s="98">
        <v>44321</v>
      </c>
      <c r="S41" s="106">
        <f t="shared" si="1"/>
        <v>550</v>
      </c>
      <c r="T41" s="106" t="s">
        <v>184</v>
      </c>
      <c r="U41" s="106">
        <v>0</v>
      </c>
      <c r="V41" s="94">
        <v>0</v>
      </c>
      <c r="W41" s="94"/>
      <c r="X41" s="94"/>
      <c r="Y41" s="94"/>
      <c r="Z41" s="100"/>
      <c r="AA41" s="99" t="s">
        <v>45</v>
      </c>
      <c r="AB41"/>
      <c r="AC41"/>
      <c r="AD41"/>
      <c r="AE41"/>
      <c r="AF41"/>
      <c r="AG41"/>
      <c r="AH41"/>
      <c r="AI41"/>
    </row>
    <row r="42" spans="1:35" s="7" customFormat="1" ht="17" customHeight="1">
      <c r="A42" s="9">
        <v>2</v>
      </c>
      <c r="B42" s="9">
        <v>2</v>
      </c>
      <c r="C42" s="9">
        <v>8</v>
      </c>
      <c r="D42" s="150"/>
      <c r="E42" s="281">
        <v>74</v>
      </c>
      <c r="F42" s="227">
        <v>1</v>
      </c>
      <c r="G42" s="94" t="s">
        <v>354</v>
      </c>
      <c r="H42" s="92" t="s">
        <v>394</v>
      </c>
      <c r="I42" s="93">
        <v>25</v>
      </c>
      <c r="J42" s="94" t="s">
        <v>241</v>
      </c>
      <c r="K42" s="92">
        <v>431</v>
      </c>
      <c r="L42" s="92" t="s">
        <v>374</v>
      </c>
      <c r="M42" s="95">
        <v>0.75</v>
      </c>
      <c r="N42" s="92" t="s">
        <v>39</v>
      </c>
      <c r="O42" s="92" t="s">
        <v>63</v>
      </c>
      <c r="P42" s="96">
        <v>43606</v>
      </c>
      <c r="Q42" s="97">
        <v>43769</v>
      </c>
      <c r="R42" s="98">
        <v>44327</v>
      </c>
      <c r="S42" s="106">
        <f t="shared" si="1"/>
        <v>558</v>
      </c>
      <c r="T42" s="106" t="s">
        <v>252</v>
      </c>
      <c r="U42" s="106">
        <v>0</v>
      </c>
      <c r="V42" s="109">
        <v>0</v>
      </c>
      <c r="W42" s="109"/>
      <c r="X42" s="109"/>
      <c r="Y42" s="109"/>
      <c r="Z42" s="110"/>
      <c r="AA42" s="99" t="s">
        <v>45</v>
      </c>
      <c r="AB42"/>
      <c r="AC42"/>
      <c r="AD42"/>
      <c r="AE42"/>
      <c r="AF42"/>
      <c r="AG42"/>
      <c r="AH42"/>
      <c r="AI42"/>
    </row>
    <row r="43" spans="1:35" s="7" customFormat="1" ht="17" customHeight="1">
      <c r="A43" s="9">
        <v>3</v>
      </c>
      <c r="B43" s="9">
        <v>1</v>
      </c>
      <c r="C43" s="9">
        <v>8</v>
      </c>
      <c r="D43" s="150"/>
      <c r="E43" s="281">
        <v>22</v>
      </c>
      <c r="F43" s="227">
        <v>1</v>
      </c>
      <c r="G43" s="54" t="s">
        <v>469</v>
      </c>
      <c r="H43" s="117" t="s">
        <v>476</v>
      </c>
      <c r="I43" s="120">
        <v>25.13</v>
      </c>
      <c r="J43" s="18" t="s">
        <v>33</v>
      </c>
      <c r="K43" s="108">
        <v>249</v>
      </c>
      <c r="L43" s="108" t="s">
        <v>477</v>
      </c>
      <c r="M43" s="118">
        <v>0</v>
      </c>
      <c r="N43" s="108" t="s">
        <v>35</v>
      </c>
      <c r="O43" s="108" t="s">
        <v>63</v>
      </c>
      <c r="P43" s="19">
        <v>43410</v>
      </c>
      <c r="Q43" s="46">
        <v>43581</v>
      </c>
      <c r="R43" s="26">
        <v>44145</v>
      </c>
      <c r="S43" s="16">
        <f t="shared" si="1"/>
        <v>564</v>
      </c>
      <c r="T43" s="121">
        <v>1</v>
      </c>
      <c r="U43" s="16">
        <v>0</v>
      </c>
      <c r="V43" s="56">
        <v>0</v>
      </c>
      <c r="W43" s="56"/>
      <c r="X43" s="56"/>
      <c r="Y43" s="56"/>
      <c r="Z43" s="27"/>
      <c r="AA43" s="119" t="s">
        <v>45</v>
      </c>
      <c r="AB43"/>
      <c r="AC43"/>
      <c r="AD43"/>
      <c r="AE43"/>
      <c r="AF43"/>
      <c r="AG43"/>
      <c r="AH43"/>
      <c r="AI43"/>
    </row>
    <row r="44" spans="1:35" s="7" customFormat="1" ht="17" customHeight="1">
      <c r="A44" s="9">
        <v>2</v>
      </c>
      <c r="B44" s="9">
        <v>2</v>
      </c>
      <c r="C44" s="9">
        <v>8</v>
      </c>
      <c r="D44" s="150"/>
      <c r="E44" s="281">
        <v>75</v>
      </c>
      <c r="F44" s="227">
        <v>1</v>
      </c>
      <c r="G44" s="94" t="s">
        <v>354</v>
      </c>
      <c r="H44" s="92" t="s">
        <v>394</v>
      </c>
      <c r="I44" s="93">
        <v>26</v>
      </c>
      <c r="J44" s="94" t="s">
        <v>241</v>
      </c>
      <c r="K44" s="92">
        <v>431</v>
      </c>
      <c r="L44" s="92" t="s">
        <v>374</v>
      </c>
      <c r="M44" s="95">
        <v>0.75</v>
      </c>
      <c r="N44" s="92" t="s">
        <v>39</v>
      </c>
      <c r="O44" s="92" t="s">
        <v>63</v>
      </c>
      <c r="P44" s="96">
        <v>43606</v>
      </c>
      <c r="Q44" s="97">
        <v>43769</v>
      </c>
      <c r="R44" s="98">
        <v>44327</v>
      </c>
      <c r="S44" s="106">
        <f t="shared" si="1"/>
        <v>558</v>
      </c>
      <c r="T44" s="106" t="s">
        <v>252</v>
      </c>
      <c r="U44" s="106">
        <v>0</v>
      </c>
      <c r="V44" s="109">
        <v>0</v>
      </c>
      <c r="W44" s="109"/>
      <c r="X44" s="109"/>
      <c r="Y44" s="109"/>
      <c r="Z44" s="110"/>
      <c r="AA44" s="99" t="s">
        <v>45</v>
      </c>
      <c r="AB44"/>
      <c r="AC44"/>
      <c r="AD44"/>
      <c r="AE44"/>
      <c r="AF44"/>
      <c r="AG44"/>
      <c r="AH44"/>
      <c r="AI44"/>
    </row>
    <row r="45" spans="1:35" s="7" customFormat="1" ht="17" customHeight="1">
      <c r="A45" s="439" t="s">
        <v>58</v>
      </c>
      <c r="B45" s="439" t="s">
        <v>58</v>
      </c>
      <c r="C45" s="439" t="s">
        <v>58</v>
      </c>
      <c r="D45" s="426"/>
      <c r="E45" s="427">
        <v>2</v>
      </c>
      <c r="F45" s="428">
        <v>3</v>
      </c>
      <c r="G45" s="429" t="s">
        <v>469</v>
      </c>
      <c r="H45" s="471" t="s">
        <v>476</v>
      </c>
      <c r="I45" s="472">
        <v>26.13</v>
      </c>
      <c r="J45" s="425" t="s">
        <v>44</v>
      </c>
      <c r="K45" s="476">
        <v>250</v>
      </c>
      <c r="L45" s="476" t="s">
        <v>477</v>
      </c>
      <c r="M45" s="472">
        <v>0</v>
      </c>
      <c r="N45" s="476" t="s">
        <v>35</v>
      </c>
      <c r="O45" s="476" t="s">
        <v>63</v>
      </c>
      <c r="P45" s="473">
        <v>43410</v>
      </c>
      <c r="Q45" s="474">
        <v>43581</v>
      </c>
      <c r="R45" s="447">
        <v>43831</v>
      </c>
      <c r="S45" s="450">
        <f t="shared" si="1"/>
        <v>250</v>
      </c>
      <c r="T45" s="487">
        <v>0</v>
      </c>
      <c r="U45" s="450">
        <v>1</v>
      </c>
      <c r="V45" s="471"/>
      <c r="W45" s="471"/>
      <c r="X45" s="471"/>
      <c r="Y45" s="471"/>
      <c r="Z45" s="477"/>
      <c r="AA45" s="426" t="s">
        <v>104</v>
      </c>
      <c r="AB45" s="437"/>
      <c r="AC45" s="437"/>
      <c r="AD45" s="437"/>
      <c r="AE45" s="437"/>
      <c r="AF45" s="437"/>
      <c r="AG45" s="437"/>
      <c r="AH45" s="437"/>
      <c r="AI45" s="437"/>
    </row>
    <row r="46" spans="1:35" s="7" customFormat="1" ht="17" customHeight="1">
      <c r="A46" s="304">
        <v>1</v>
      </c>
      <c r="B46" s="304">
        <v>1</v>
      </c>
      <c r="C46" s="304">
        <v>1</v>
      </c>
      <c r="D46" s="304"/>
      <c r="E46" s="319">
        <v>16</v>
      </c>
      <c r="F46" s="320"/>
      <c r="G46" s="321" t="s">
        <v>31</v>
      </c>
      <c r="H46" s="321" t="s">
        <v>41</v>
      </c>
      <c r="I46" s="321">
        <v>27</v>
      </c>
      <c r="J46" s="321" t="s">
        <v>33</v>
      </c>
      <c r="K46" s="321">
        <v>234</v>
      </c>
      <c r="L46" s="321" t="s">
        <v>34</v>
      </c>
      <c r="M46" s="321">
        <v>0.4</v>
      </c>
      <c r="N46" s="321" t="s">
        <v>39</v>
      </c>
      <c r="O46" s="321" t="s">
        <v>36</v>
      </c>
      <c r="P46" s="327">
        <v>43410</v>
      </c>
      <c r="Q46" s="327">
        <v>43580</v>
      </c>
      <c r="R46" s="327">
        <v>43760</v>
      </c>
      <c r="S46" s="321">
        <f t="shared" si="1"/>
        <v>180</v>
      </c>
      <c r="T46" s="328"/>
      <c r="U46" s="328"/>
      <c r="V46" s="329"/>
      <c r="W46" s="330"/>
      <c r="X46" s="330"/>
      <c r="Y46" s="330"/>
      <c r="Z46" s="330"/>
      <c r="AA46" s="331"/>
      <c r="AB46" s="317"/>
      <c r="AC46" s="317"/>
      <c r="AD46" s="317"/>
      <c r="AE46" s="317"/>
      <c r="AF46" s="317"/>
      <c r="AG46" s="317"/>
      <c r="AH46" s="317"/>
      <c r="AI46" s="317"/>
    </row>
    <row r="47" spans="1:35" s="7" customFormat="1" ht="17" customHeight="1">
      <c r="A47" s="9">
        <v>2</v>
      </c>
      <c r="B47" s="9">
        <v>3</v>
      </c>
      <c r="C47" s="9">
        <v>1</v>
      </c>
      <c r="D47" s="150"/>
      <c r="E47" s="281">
        <v>114</v>
      </c>
      <c r="F47" s="227">
        <v>1</v>
      </c>
      <c r="G47" s="94" t="s">
        <v>354</v>
      </c>
      <c r="H47" s="92" t="s">
        <v>394</v>
      </c>
      <c r="I47" s="93">
        <v>27</v>
      </c>
      <c r="J47" s="94" t="s">
        <v>241</v>
      </c>
      <c r="K47" s="92">
        <v>441</v>
      </c>
      <c r="L47" s="92" t="s">
        <v>374</v>
      </c>
      <c r="M47" s="95">
        <v>0.75</v>
      </c>
      <c r="N47" s="92" t="s">
        <v>39</v>
      </c>
      <c r="O47" s="92" t="s">
        <v>63</v>
      </c>
      <c r="P47" s="96">
        <v>43606</v>
      </c>
      <c r="Q47" s="97">
        <v>43769</v>
      </c>
      <c r="R47" s="98">
        <v>44328</v>
      </c>
      <c r="S47" s="106">
        <f t="shared" si="1"/>
        <v>559</v>
      </c>
      <c r="T47" s="106" t="s">
        <v>397</v>
      </c>
      <c r="U47" s="106">
        <v>0</v>
      </c>
      <c r="V47" s="109">
        <v>0</v>
      </c>
      <c r="W47" s="109"/>
      <c r="X47" s="109"/>
      <c r="Y47" s="109"/>
      <c r="Z47" s="110"/>
      <c r="AA47" s="99" t="s">
        <v>45</v>
      </c>
      <c r="AB47"/>
      <c r="AC47"/>
      <c r="AD47"/>
      <c r="AE47"/>
      <c r="AF47"/>
      <c r="AG47"/>
      <c r="AH47"/>
      <c r="AI47"/>
    </row>
    <row r="48" spans="1:35" s="7" customFormat="1" ht="17" customHeight="1">
      <c r="A48" s="9">
        <v>3</v>
      </c>
      <c r="B48" s="9">
        <v>1</v>
      </c>
      <c r="C48" s="9">
        <v>8</v>
      </c>
      <c r="D48" s="150"/>
      <c r="E48" s="281">
        <v>23</v>
      </c>
      <c r="F48" s="227">
        <v>1</v>
      </c>
      <c r="G48" s="54" t="s">
        <v>469</v>
      </c>
      <c r="H48" s="117" t="s">
        <v>476</v>
      </c>
      <c r="I48" s="120">
        <v>27.13</v>
      </c>
      <c r="J48" s="18" t="s">
        <v>33</v>
      </c>
      <c r="K48" s="108">
        <v>250</v>
      </c>
      <c r="L48" s="108" t="s">
        <v>477</v>
      </c>
      <c r="M48" s="118">
        <v>0</v>
      </c>
      <c r="N48" s="108" t="s">
        <v>35</v>
      </c>
      <c r="O48" s="108" t="s">
        <v>63</v>
      </c>
      <c r="P48" s="19">
        <v>43410</v>
      </c>
      <c r="Q48" s="46">
        <v>43581</v>
      </c>
      <c r="R48" s="26">
        <v>44145</v>
      </c>
      <c r="S48" s="16">
        <f t="shared" si="1"/>
        <v>564</v>
      </c>
      <c r="T48" s="121">
        <v>1</v>
      </c>
      <c r="U48" s="16">
        <v>0</v>
      </c>
      <c r="V48" s="56">
        <v>0</v>
      </c>
      <c r="W48" s="56"/>
      <c r="X48" s="56"/>
      <c r="Y48" s="56"/>
      <c r="Z48" s="27"/>
      <c r="AA48" s="119" t="s">
        <v>45</v>
      </c>
      <c r="AB48"/>
      <c r="AC48"/>
      <c r="AD48"/>
      <c r="AE48"/>
      <c r="AF48"/>
      <c r="AG48"/>
      <c r="AH48"/>
      <c r="AI48"/>
    </row>
    <row r="49" spans="1:35" s="7" customFormat="1" ht="17" customHeight="1">
      <c r="A49" s="9">
        <v>1</v>
      </c>
      <c r="B49" s="9">
        <v>3</v>
      </c>
      <c r="C49" s="9">
        <v>5</v>
      </c>
      <c r="D49" s="150"/>
      <c r="E49" s="281">
        <v>4</v>
      </c>
      <c r="F49" s="227">
        <v>1</v>
      </c>
      <c r="G49" s="94" t="s">
        <v>239</v>
      </c>
      <c r="H49" s="92" t="s">
        <v>269</v>
      </c>
      <c r="I49" s="93">
        <v>28</v>
      </c>
      <c r="J49" s="94" t="s">
        <v>241</v>
      </c>
      <c r="K49" s="92">
        <v>407</v>
      </c>
      <c r="L49" s="92" t="s">
        <v>248</v>
      </c>
      <c r="M49" s="95">
        <v>0.75</v>
      </c>
      <c r="N49" s="92" t="s">
        <v>39</v>
      </c>
      <c r="O49" s="92" t="s">
        <v>63</v>
      </c>
      <c r="P49" s="96">
        <v>43606</v>
      </c>
      <c r="Q49" s="97">
        <v>43771</v>
      </c>
      <c r="R49" s="98">
        <v>44323</v>
      </c>
      <c r="S49" s="106">
        <f t="shared" si="1"/>
        <v>552</v>
      </c>
      <c r="T49" s="106" t="s">
        <v>252</v>
      </c>
      <c r="U49" s="106">
        <v>0</v>
      </c>
      <c r="V49" s="94">
        <v>0</v>
      </c>
      <c r="W49" s="94"/>
      <c r="X49" s="94"/>
      <c r="Y49" s="94"/>
      <c r="Z49" s="100"/>
      <c r="AA49" s="99" t="s">
        <v>45</v>
      </c>
      <c r="AB49"/>
      <c r="AC49"/>
      <c r="AD49"/>
      <c r="AE49"/>
      <c r="AF49"/>
      <c r="AG49"/>
      <c r="AH49"/>
      <c r="AI49"/>
    </row>
    <row r="50" spans="1:35" s="7" customFormat="1" ht="17" customHeight="1">
      <c r="A50" s="9">
        <v>3</v>
      </c>
      <c r="B50" s="9">
        <v>1</v>
      </c>
      <c r="C50" s="9">
        <v>8</v>
      </c>
      <c r="D50" s="150"/>
      <c r="E50" s="281">
        <v>24</v>
      </c>
      <c r="F50" s="227">
        <v>1</v>
      </c>
      <c r="G50" s="54" t="s">
        <v>469</v>
      </c>
      <c r="H50" s="117" t="s">
        <v>476</v>
      </c>
      <c r="I50" s="120">
        <v>28.13</v>
      </c>
      <c r="J50" s="18" t="s">
        <v>33</v>
      </c>
      <c r="K50" s="108">
        <v>250</v>
      </c>
      <c r="L50" s="108" t="s">
        <v>477</v>
      </c>
      <c r="M50" s="118">
        <v>0</v>
      </c>
      <c r="N50" s="108" t="s">
        <v>35</v>
      </c>
      <c r="O50" s="108" t="s">
        <v>63</v>
      </c>
      <c r="P50" s="19">
        <v>43410</v>
      </c>
      <c r="Q50" s="46">
        <v>43581</v>
      </c>
      <c r="R50" s="26">
        <v>44145</v>
      </c>
      <c r="S50" s="16">
        <f t="shared" si="1"/>
        <v>564</v>
      </c>
      <c r="T50" s="121">
        <v>1</v>
      </c>
      <c r="U50" s="16">
        <v>0</v>
      </c>
      <c r="V50" s="56">
        <v>0</v>
      </c>
      <c r="W50" s="56"/>
      <c r="X50" s="56"/>
      <c r="Y50" s="56"/>
      <c r="Z50" s="27"/>
      <c r="AA50" s="119" t="s">
        <v>45</v>
      </c>
      <c r="AB50"/>
      <c r="AC50"/>
      <c r="AD50"/>
      <c r="AE50"/>
      <c r="AF50"/>
      <c r="AG50"/>
      <c r="AH50"/>
      <c r="AI50"/>
    </row>
    <row r="51" spans="1:35" s="7" customFormat="1" ht="17" customHeight="1">
      <c r="A51" s="304">
        <v>1</v>
      </c>
      <c r="B51" s="304">
        <v>1</v>
      </c>
      <c r="C51" s="304">
        <v>1</v>
      </c>
      <c r="D51" s="304"/>
      <c r="E51" s="319">
        <v>17</v>
      </c>
      <c r="F51" s="320"/>
      <c r="G51" s="321" t="s">
        <v>31</v>
      </c>
      <c r="H51" s="321" t="s">
        <v>41</v>
      </c>
      <c r="I51" s="321">
        <v>29</v>
      </c>
      <c r="J51" s="321" t="s">
        <v>33</v>
      </c>
      <c r="K51" s="321">
        <v>234</v>
      </c>
      <c r="L51" s="321" t="s">
        <v>34</v>
      </c>
      <c r="M51" s="321">
        <v>0.4</v>
      </c>
      <c r="N51" s="321" t="s">
        <v>39</v>
      </c>
      <c r="O51" s="321" t="s">
        <v>36</v>
      </c>
      <c r="P51" s="327">
        <v>43410</v>
      </c>
      <c r="Q51" s="327">
        <v>43580</v>
      </c>
      <c r="R51" s="327">
        <v>43760</v>
      </c>
      <c r="S51" s="321">
        <f t="shared" si="1"/>
        <v>180</v>
      </c>
      <c r="T51" s="328"/>
      <c r="U51" s="328"/>
      <c r="V51" s="329"/>
      <c r="W51" s="330"/>
      <c r="X51" s="330"/>
      <c r="Y51" s="330"/>
      <c r="Z51" s="330"/>
      <c r="AA51" s="331"/>
      <c r="AB51" s="317"/>
      <c r="AC51" s="317"/>
      <c r="AD51" s="317"/>
      <c r="AE51" s="317"/>
      <c r="AF51" s="317"/>
      <c r="AG51" s="317"/>
      <c r="AH51" s="317"/>
      <c r="AI51" s="317"/>
    </row>
    <row r="52" spans="1:35" s="7" customFormat="1" ht="17" customHeight="1">
      <c r="A52" s="9">
        <v>3</v>
      </c>
      <c r="B52" s="9">
        <v>1</v>
      </c>
      <c r="C52" s="9">
        <v>8</v>
      </c>
      <c r="D52" s="150"/>
      <c r="E52" s="281">
        <v>25</v>
      </c>
      <c r="F52" s="227">
        <v>1</v>
      </c>
      <c r="G52" s="54" t="s">
        <v>469</v>
      </c>
      <c r="H52" s="117" t="s">
        <v>476</v>
      </c>
      <c r="I52" s="120">
        <v>29.13</v>
      </c>
      <c r="J52" s="18" t="s">
        <v>33</v>
      </c>
      <c r="K52" s="108">
        <v>250</v>
      </c>
      <c r="L52" s="108" t="s">
        <v>477</v>
      </c>
      <c r="M52" s="118">
        <v>0</v>
      </c>
      <c r="N52" s="108" t="s">
        <v>35</v>
      </c>
      <c r="O52" s="108" t="s">
        <v>63</v>
      </c>
      <c r="P52" s="19">
        <v>43410</v>
      </c>
      <c r="Q52" s="46">
        <v>43581</v>
      </c>
      <c r="R52" s="26">
        <v>44145</v>
      </c>
      <c r="S52" s="16">
        <f t="shared" si="1"/>
        <v>564</v>
      </c>
      <c r="T52" s="121">
        <v>1</v>
      </c>
      <c r="U52" s="16">
        <v>0</v>
      </c>
      <c r="V52" s="56">
        <v>0</v>
      </c>
      <c r="W52" s="56"/>
      <c r="X52" s="56"/>
      <c r="Y52" s="56"/>
      <c r="Z52" s="27"/>
      <c r="AA52" s="119" t="s">
        <v>45</v>
      </c>
      <c r="AB52"/>
      <c r="AC52"/>
      <c r="AD52"/>
      <c r="AE52"/>
      <c r="AF52"/>
      <c r="AG52"/>
      <c r="AH52"/>
      <c r="AI52"/>
    </row>
    <row r="53" spans="1:35" s="198" customFormat="1" ht="17" customHeight="1">
      <c r="A53" s="9">
        <v>1</v>
      </c>
      <c r="B53" s="9">
        <v>2</v>
      </c>
      <c r="C53" s="9">
        <v>5</v>
      </c>
      <c r="D53" s="150"/>
      <c r="E53" s="281">
        <v>26</v>
      </c>
      <c r="F53" s="227">
        <v>3</v>
      </c>
      <c r="G53" s="199" t="s">
        <v>150</v>
      </c>
      <c r="H53" s="210" t="s">
        <v>178</v>
      </c>
      <c r="I53" s="222">
        <v>30</v>
      </c>
      <c r="J53" s="202" t="s">
        <v>33</v>
      </c>
      <c r="K53" s="222">
        <v>125</v>
      </c>
      <c r="L53" s="222" t="s">
        <v>34</v>
      </c>
      <c r="M53" s="223">
        <v>0.75</v>
      </c>
      <c r="N53" s="222" t="s">
        <v>35</v>
      </c>
      <c r="O53" s="222" t="s">
        <v>163</v>
      </c>
      <c r="P53" s="225">
        <v>43410</v>
      </c>
      <c r="Q53" s="224">
        <v>43580</v>
      </c>
      <c r="R53" s="206">
        <v>44137</v>
      </c>
      <c r="S53" s="207">
        <f t="shared" si="1"/>
        <v>557</v>
      </c>
      <c r="T53" s="207">
        <v>0</v>
      </c>
      <c r="U53" s="221">
        <v>1</v>
      </c>
      <c r="V53" s="210"/>
      <c r="W53" s="210"/>
      <c r="X53" s="210"/>
      <c r="Y53" s="210"/>
      <c r="Z53" s="220"/>
      <c r="AA53" s="209" t="s">
        <v>105</v>
      </c>
      <c r="AB53"/>
      <c r="AC53"/>
      <c r="AD53"/>
      <c r="AE53"/>
      <c r="AF53"/>
      <c r="AG53"/>
      <c r="AH53"/>
      <c r="AI53"/>
    </row>
    <row r="54" spans="1:35" ht="16">
      <c r="A54" s="9">
        <v>1</v>
      </c>
      <c r="B54" s="9">
        <v>3</v>
      </c>
      <c r="C54" s="9">
        <v>5</v>
      </c>
      <c r="D54" s="150"/>
      <c r="E54" s="281">
        <v>5</v>
      </c>
      <c r="F54" s="227">
        <v>1</v>
      </c>
      <c r="G54" s="94" t="s">
        <v>239</v>
      </c>
      <c r="H54" s="92" t="s">
        <v>269</v>
      </c>
      <c r="I54" s="93">
        <v>30</v>
      </c>
      <c r="J54" s="94" t="s">
        <v>241</v>
      </c>
      <c r="K54" s="92">
        <v>377</v>
      </c>
      <c r="L54" s="92" t="s">
        <v>248</v>
      </c>
      <c r="M54" s="95">
        <v>0.75</v>
      </c>
      <c r="N54" s="92" t="s">
        <v>39</v>
      </c>
      <c r="O54" s="92" t="s">
        <v>63</v>
      </c>
      <c r="P54" s="96">
        <v>43606</v>
      </c>
      <c r="Q54" s="97">
        <v>43771</v>
      </c>
      <c r="R54" s="98">
        <v>44320</v>
      </c>
      <c r="S54" s="106">
        <f t="shared" si="1"/>
        <v>549</v>
      </c>
      <c r="T54" s="106" t="s">
        <v>184</v>
      </c>
      <c r="U54" s="106">
        <v>0</v>
      </c>
      <c r="V54" s="94">
        <v>0</v>
      </c>
      <c r="W54" s="94"/>
      <c r="X54" s="94"/>
      <c r="Y54" s="94"/>
      <c r="Z54" s="100"/>
      <c r="AA54" s="99" t="s">
        <v>45</v>
      </c>
    </row>
    <row r="55" spans="1:35" ht="16">
      <c r="A55" s="9">
        <v>3</v>
      </c>
      <c r="B55" s="9">
        <v>1</v>
      </c>
      <c r="C55" s="9">
        <v>8</v>
      </c>
      <c r="D55" s="150"/>
      <c r="E55" s="281">
        <v>26</v>
      </c>
      <c r="F55" s="227">
        <v>1</v>
      </c>
      <c r="G55" s="54" t="s">
        <v>469</v>
      </c>
      <c r="H55" s="117" t="s">
        <v>476</v>
      </c>
      <c r="I55" s="120">
        <v>30.13</v>
      </c>
      <c r="J55" s="18" t="s">
        <v>33</v>
      </c>
      <c r="K55" s="108">
        <v>250</v>
      </c>
      <c r="L55" s="108" t="s">
        <v>477</v>
      </c>
      <c r="M55" s="118">
        <v>0</v>
      </c>
      <c r="N55" s="108" t="s">
        <v>35</v>
      </c>
      <c r="O55" s="108" t="s">
        <v>63</v>
      </c>
      <c r="P55" s="19">
        <v>43410</v>
      </c>
      <c r="Q55" s="46">
        <v>43581</v>
      </c>
      <c r="R55" s="26">
        <v>44145</v>
      </c>
      <c r="S55" s="16">
        <f t="shared" si="1"/>
        <v>564</v>
      </c>
      <c r="T55" s="121">
        <v>1</v>
      </c>
      <c r="U55" s="16">
        <v>0</v>
      </c>
      <c r="V55" s="56">
        <v>1</v>
      </c>
      <c r="W55" s="56">
        <v>1</v>
      </c>
      <c r="X55" s="56">
        <v>0</v>
      </c>
      <c r="Y55" s="56"/>
      <c r="Z55" s="27"/>
      <c r="AA55" s="119" t="s">
        <v>45</v>
      </c>
    </row>
    <row r="56" spans="1:35" ht="16">
      <c r="A56" s="9">
        <v>3</v>
      </c>
      <c r="B56" s="9">
        <v>1</v>
      </c>
      <c r="C56" s="9">
        <v>8</v>
      </c>
      <c r="D56" s="150"/>
      <c r="E56" s="281">
        <v>27</v>
      </c>
      <c r="F56" s="227">
        <v>1</v>
      </c>
      <c r="G56" s="54" t="s">
        <v>469</v>
      </c>
      <c r="H56" s="117" t="s">
        <v>476</v>
      </c>
      <c r="I56" s="120">
        <v>31.13</v>
      </c>
      <c r="J56" s="18" t="s">
        <v>33</v>
      </c>
      <c r="K56" s="108">
        <v>251</v>
      </c>
      <c r="L56" s="108" t="s">
        <v>477</v>
      </c>
      <c r="M56" s="118">
        <v>0</v>
      </c>
      <c r="N56" s="108" t="s">
        <v>35</v>
      </c>
      <c r="O56" s="108" t="s">
        <v>63</v>
      </c>
      <c r="P56" s="19">
        <v>43410</v>
      </c>
      <c r="Q56" s="46">
        <v>43581</v>
      </c>
      <c r="R56" s="26">
        <v>44141</v>
      </c>
      <c r="S56" s="16">
        <f t="shared" si="1"/>
        <v>560</v>
      </c>
      <c r="T56" s="121">
        <v>1</v>
      </c>
      <c r="U56" s="16">
        <v>0</v>
      </c>
      <c r="V56" s="56">
        <v>1</v>
      </c>
      <c r="W56" s="56">
        <v>1</v>
      </c>
      <c r="X56" s="56">
        <v>0</v>
      </c>
      <c r="Y56" s="56"/>
      <c r="Z56" s="27"/>
      <c r="AA56" s="119" t="s">
        <v>45</v>
      </c>
    </row>
    <row r="57" spans="1:35" ht="16">
      <c r="A57" s="9">
        <v>1</v>
      </c>
      <c r="B57" s="9">
        <v>3</v>
      </c>
      <c r="C57" s="9">
        <v>5</v>
      </c>
      <c r="D57" s="150"/>
      <c r="E57" s="281">
        <v>6</v>
      </c>
      <c r="F57" s="227">
        <v>1</v>
      </c>
      <c r="G57" s="94" t="s">
        <v>239</v>
      </c>
      <c r="H57" s="92" t="s">
        <v>269</v>
      </c>
      <c r="I57" s="93">
        <v>32</v>
      </c>
      <c r="J57" s="94" t="s">
        <v>241</v>
      </c>
      <c r="K57" s="92">
        <v>370</v>
      </c>
      <c r="L57" s="92" t="s">
        <v>248</v>
      </c>
      <c r="M57" s="95">
        <v>0.75</v>
      </c>
      <c r="N57" s="92" t="s">
        <v>39</v>
      </c>
      <c r="O57" s="92" t="s">
        <v>63</v>
      </c>
      <c r="P57" s="96">
        <v>43606</v>
      </c>
      <c r="Q57" s="97">
        <v>43771</v>
      </c>
      <c r="R57" s="98">
        <v>44320</v>
      </c>
      <c r="S57" s="106">
        <f t="shared" si="1"/>
        <v>549</v>
      </c>
      <c r="T57" s="106" t="s">
        <v>254</v>
      </c>
      <c r="U57" s="106">
        <v>0</v>
      </c>
      <c r="V57" s="94">
        <v>0</v>
      </c>
      <c r="W57" s="94"/>
      <c r="X57" s="94"/>
      <c r="Y57" s="94"/>
      <c r="Z57" s="100"/>
      <c r="AA57" s="99" t="s">
        <v>45</v>
      </c>
    </row>
    <row r="58" spans="1:35" ht="16">
      <c r="A58" s="9">
        <v>3</v>
      </c>
      <c r="B58" s="9">
        <v>1</v>
      </c>
      <c r="C58" s="9">
        <v>8</v>
      </c>
      <c r="D58" s="150"/>
      <c r="E58" s="281">
        <v>28</v>
      </c>
      <c r="F58" s="227">
        <v>1</v>
      </c>
      <c r="G58" s="54" t="s">
        <v>469</v>
      </c>
      <c r="H58" s="117" t="s">
        <v>476</v>
      </c>
      <c r="I58" s="120">
        <v>32.130000000000003</v>
      </c>
      <c r="J58" s="18" t="s">
        <v>33</v>
      </c>
      <c r="K58" s="108">
        <v>251</v>
      </c>
      <c r="L58" s="108" t="s">
        <v>477</v>
      </c>
      <c r="M58" s="118">
        <v>0</v>
      </c>
      <c r="N58" s="108" t="s">
        <v>35</v>
      </c>
      <c r="O58" s="108" t="s">
        <v>63</v>
      </c>
      <c r="P58" s="19">
        <v>43410</v>
      </c>
      <c r="Q58" s="46">
        <v>43581</v>
      </c>
      <c r="R58" s="26">
        <v>44141</v>
      </c>
      <c r="S58" s="16">
        <f t="shared" si="1"/>
        <v>560</v>
      </c>
      <c r="T58" s="121">
        <v>1</v>
      </c>
      <c r="U58" s="16">
        <v>0</v>
      </c>
      <c r="V58" s="56">
        <v>0</v>
      </c>
      <c r="W58" s="56"/>
      <c r="X58" s="56"/>
      <c r="Y58" s="56"/>
      <c r="Z58" s="27"/>
      <c r="AA58" s="119" t="s">
        <v>45</v>
      </c>
    </row>
    <row r="59" spans="1:35" ht="16">
      <c r="A59" s="9">
        <v>1</v>
      </c>
      <c r="B59" s="9">
        <v>2</v>
      </c>
      <c r="C59" s="9">
        <v>5</v>
      </c>
      <c r="D59" s="150"/>
      <c r="E59" s="281">
        <v>1</v>
      </c>
      <c r="F59" s="227">
        <v>2</v>
      </c>
      <c r="G59" s="199" t="s">
        <v>150</v>
      </c>
      <c r="H59" s="210" t="s">
        <v>178</v>
      </c>
      <c r="I59" s="222">
        <v>33</v>
      </c>
      <c r="J59" s="202" t="s">
        <v>33</v>
      </c>
      <c r="K59" s="222">
        <v>125</v>
      </c>
      <c r="L59" s="222" t="s">
        <v>34</v>
      </c>
      <c r="M59" s="223">
        <v>0.75</v>
      </c>
      <c r="N59" s="222" t="s">
        <v>35</v>
      </c>
      <c r="O59" s="222" t="s">
        <v>163</v>
      </c>
      <c r="P59" s="212">
        <v>43410</v>
      </c>
      <c r="Q59" s="224">
        <v>43580</v>
      </c>
      <c r="R59" s="206">
        <v>44137</v>
      </c>
      <c r="S59" s="207">
        <f t="shared" si="1"/>
        <v>557</v>
      </c>
      <c r="T59" s="207">
        <v>0</v>
      </c>
      <c r="U59" s="221">
        <v>0</v>
      </c>
      <c r="V59" s="210"/>
      <c r="W59" s="210"/>
      <c r="X59" s="210"/>
      <c r="Y59" s="210"/>
      <c r="Z59" s="220" t="s">
        <v>102</v>
      </c>
      <c r="AA59" s="209"/>
    </row>
    <row r="60" spans="1:35" ht="16">
      <c r="A60" s="9">
        <v>1</v>
      </c>
      <c r="B60" s="9">
        <v>3</v>
      </c>
      <c r="C60" s="9">
        <v>5</v>
      </c>
      <c r="D60" s="150"/>
      <c r="E60" s="281">
        <v>7</v>
      </c>
      <c r="F60" s="227">
        <v>1</v>
      </c>
      <c r="G60" s="94" t="s">
        <v>239</v>
      </c>
      <c r="H60" s="92" t="s">
        <v>269</v>
      </c>
      <c r="I60" s="93">
        <v>33</v>
      </c>
      <c r="J60" s="94" t="s">
        <v>241</v>
      </c>
      <c r="K60" s="92">
        <v>407</v>
      </c>
      <c r="L60" s="92" t="s">
        <v>248</v>
      </c>
      <c r="M60" s="95">
        <v>0.75</v>
      </c>
      <c r="N60" s="92" t="s">
        <v>39</v>
      </c>
      <c r="O60" s="92" t="s">
        <v>63</v>
      </c>
      <c r="P60" s="96">
        <v>43606</v>
      </c>
      <c r="Q60" s="97">
        <v>43771</v>
      </c>
      <c r="R60" s="98">
        <v>44323</v>
      </c>
      <c r="S60" s="106">
        <f t="shared" si="1"/>
        <v>552</v>
      </c>
      <c r="T60" s="106" t="s">
        <v>252</v>
      </c>
      <c r="U60" s="106">
        <v>0</v>
      </c>
      <c r="V60" s="94">
        <v>0</v>
      </c>
      <c r="W60" s="94"/>
      <c r="X60" s="94"/>
      <c r="Y60" s="94"/>
      <c r="Z60" s="100"/>
      <c r="AA60" s="99" t="s">
        <v>45</v>
      </c>
    </row>
    <row r="61" spans="1:35" ht="16">
      <c r="A61" s="9">
        <v>3</v>
      </c>
      <c r="B61" s="9">
        <v>1</v>
      </c>
      <c r="C61" s="9">
        <v>8</v>
      </c>
      <c r="D61" s="150"/>
      <c r="E61" s="281">
        <v>29</v>
      </c>
      <c r="F61" s="227">
        <v>1</v>
      </c>
      <c r="G61" s="54" t="s">
        <v>469</v>
      </c>
      <c r="H61" s="117" t="s">
        <v>476</v>
      </c>
      <c r="I61" s="120">
        <v>33.130000000000003</v>
      </c>
      <c r="J61" s="18" t="s">
        <v>33</v>
      </c>
      <c r="K61" s="108">
        <v>251</v>
      </c>
      <c r="L61" s="108" t="s">
        <v>477</v>
      </c>
      <c r="M61" s="118">
        <v>0</v>
      </c>
      <c r="N61" s="108" t="s">
        <v>35</v>
      </c>
      <c r="O61" s="108" t="s">
        <v>63</v>
      </c>
      <c r="P61" s="19">
        <v>43410</v>
      </c>
      <c r="Q61" s="46">
        <v>43581</v>
      </c>
      <c r="R61" s="26">
        <v>44141</v>
      </c>
      <c r="S61" s="16">
        <f t="shared" si="1"/>
        <v>560</v>
      </c>
      <c r="T61" s="121">
        <v>1</v>
      </c>
      <c r="U61" s="16">
        <v>0</v>
      </c>
      <c r="V61" s="56">
        <v>0</v>
      </c>
      <c r="W61" s="56"/>
      <c r="X61" s="56"/>
      <c r="Y61" s="56"/>
      <c r="Z61" s="27"/>
      <c r="AA61" s="119" t="s">
        <v>45</v>
      </c>
    </row>
    <row r="62" spans="1:35" ht="16">
      <c r="A62" s="9">
        <v>1</v>
      </c>
      <c r="B62" s="9">
        <v>2</v>
      </c>
      <c r="C62" s="9">
        <v>5</v>
      </c>
      <c r="D62" s="150"/>
      <c r="E62" s="281">
        <v>2</v>
      </c>
      <c r="F62" s="227">
        <v>2</v>
      </c>
      <c r="G62" s="199" t="s">
        <v>150</v>
      </c>
      <c r="H62" s="210" t="s">
        <v>178</v>
      </c>
      <c r="I62" s="222">
        <v>34</v>
      </c>
      <c r="J62" s="202" t="s">
        <v>33</v>
      </c>
      <c r="K62" s="222">
        <v>126</v>
      </c>
      <c r="L62" s="222" t="s">
        <v>34</v>
      </c>
      <c r="M62" s="223">
        <v>0.75</v>
      </c>
      <c r="N62" s="222" t="s">
        <v>35</v>
      </c>
      <c r="O62" s="222" t="s">
        <v>163</v>
      </c>
      <c r="P62" s="225">
        <v>43410</v>
      </c>
      <c r="Q62" s="224">
        <v>43580</v>
      </c>
      <c r="R62" s="206">
        <v>44137</v>
      </c>
      <c r="S62" s="207">
        <f t="shared" si="1"/>
        <v>557</v>
      </c>
      <c r="T62" s="207">
        <v>0</v>
      </c>
      <c r="U62" s="221">
        <v>0</v>
      </c>
      <c r="V62" s="210"/>
      <c r="W62" s="210"/>
      <c r="X62" s="210"/>
      <c r="Y62" s="210"/>
      <c r="Z62" s="220" t="s">
        <v>102</v>
      </c>
      <c r="AA62" s="209"/>
    </row>
    <row r="63" spans="1:35" ht="16">
      <c r="A63" s="9">
        <v>1</v>
      </c>
      <c r="B63" s="9">
        <v>3</v>
      </c>
      <c r="C63" s="9">
        <v>5</v>
      </c>
      <c r="D63" s="150"/>
      <c r="E63" s="281">
        <v>8</v>
      </c>
      <c r="F63" s="227">
        <v>1</v>
      </c>
      <c r="G63" s="94" t="s">
        <v>239</v>
      </c>
      <c r="H63" s="92" t="s">
        <v>269</v>
      </c>
      <c r="I63" s="93">
        <v>34</v>
      </c>
      <c r="J63" s="94" t="s">
        <v>241</v>
      </c>
      <c r="K63" s="92">
        <v>407</v>
      </c>
      <c r="L63" s="92" t="s">
        <v>248</v>
      </c>
      <c r="M63" s="95">
        <v>0.75</v>
      </c>
      <c r="N63" s="92" t="s">
        <v>39</v>
      </c>
      <c r="O63" s="92" t="s">
        <v>63</v>
      </c>
      <c r="P63" s="96">
        <v>43606</v>
      </c>
      <c r="Q63" s="97">
        <v>43771</v>
      </c>
      <c r="R63" s="98">
        <v>44323</v>
      </c>
      <c r="S63" s="106">
        <f t="shared" si="1"/>
        <v>552</v>
      </c>
      <c r="T63" s="106" t="s">
        <v>252</v>
      </c>
      <c r="U63" s="106">
        <v>0</v>
      </c>
      <c r="V63" s="94">
        <v>0</v>
      </c>
      <c r="W63" s="94"/>
      <c r="X63" s="94"/>
      <c r="Y63" s="94"/>
      <c r="Z63" s="100"/>
      <c r="AA63" s="99" t="s">
        <v>45</v>
      </c>
    </row>
    <row r="64" spans="1:35" ht="16">
      <c r="A64" s="9">
        <v>3</v>
      </c>
      <c r="B64" s="9">
        <v>2</v>
      </c>
      <c r="C64" s="9">
        <v>1</v>
      </c>
      <c r="D64" s="150"/>
      <c r="E64" s="281">
        <v>30</v>
      </c>
      <c r="F64" s="227">
        <v>1</v>
      </c>
      <c r="G64" s="54" t="s">
        <v>469</v>
      </c>
      <c r="H64" s="117" t="s">
        <v>476</v>
      </c>
      <c r="I64" s="120">
        <v>34.130000000000003</v>
      </c>
      <c r="J64" s="18" t="s">
        <v>33</v>
      </c>
      <c r="K64" s="108">
        <v>251</v>
      </c>
      <c r="L64" s="108" t="s">
        <v>477</v>
      </c>
      <c r="M64" s="118">
        <v>0</v>
      </c>
      <c r="N64" s="108" t="s">
        <v>35</v>
      </c>
      <c r="O64" s="108" t="s">
        <v>63</v>
      </c>
      <c r="P64" s="19">
        <v>43410</v>
      </c>
      <c r="Q64" s="46">
        <v>43581</v>
      </c>
      <c r="R64" s="26">
        <v>44141</v>
      </c>
      <c r="S64" s="16">
        <f t="shared" si="1"/>
        <v>560</v>
      </c>
      <c r="T64" s="121">
        <v>1</v>
      </c>
      <c r="U64" s="16">
        <v>0</v>
      </c>
      <c r="V64" s="117">
        <v>0</v>
      </c>
      <c r="W64" s="117"/>
      <c r="X64" s="117"/>
      <c r="Y64" s="117"/>
      <c r="Z64" s="119"/>
      <c r="AA64" s="119" t="s">
        <v>45</v>
      </c>
    </row>
    <row r="65" spans="1:35" ht="16">
      <c r="A65" s="9">
        <v>2</v>
      </c>
      <c r="B65" s="9">
        <v>1</v>
      </c>
      <c r="C65" s="9">
        <v>1</v>
      </c>
      <c r="D65" s="150"/>
      <c r="E65" s="281">
        <v>2</v>
      </c>
      <c r="F65" s="227">
        <v>3</v>
      </c>
      <c r="G65" s="94" t="s">
        <v>239</v>
      </c>
      <c r="H65" s="101" t="s">
        <v>269</v>
      </c>
      <c r="I65" s="105">
        <v>35</v>
      </c>
      <c r="J65" s="94" t="s">
        <v>241</v>
      </c>
      <c r="K65" s="101">
        <v>407</v>
      </c>
      <c r="L65" s="101" t="s">
        <v>248</v>
      </c>
      <c r="M65" s="163">
        <v>0.75</v>
      </c>
      <c r="N65" s="101" t="s">
        <v>39</v>
      </c>
      <c r="O65" s="101" t="s">
        <v>63</v>
      </c>
      <c r="P65" s="164">
        <v>43606</v>
      </c>
      <c r="Q65" s="165">
        <v>43771</v>
      </c>
      <c r="R65" s="166">
        <v>44159</v>
      </c>
      <c r="S65" s="107">
        <f t="shared" si="1"/>
        <v>388</v>
      </c>
      <c r="T65" s="107" t="s">
        <v>252</v>
      </c>
      <c r="U65" s="107">
        <v>1</v>
      </c>
      <c r="V65" s="94">
        <v>0</v>
      </c>
      <c r="W65" s="94"/>
      <c r="X65" s="94"/>
      <c r="Y65" s="94"/>
      <c r="Z65" s="100"/>
      <c r="AA65" s="162" t="s">
        <v>284</v>
      </c>
    </row>
    <row r="66" spans="1:35" ht="16">
      <c r="A66" s="9">
        <v>2</v>
      </c>
      <c r="B66" s="9">
        <v>2</v>
      </c>
      <c r="C66" s="9">
        <v>2</v>
      </c>
      <c r="D66" s="150"/>
      <c r="E66" s="281">
        <v>16</v>
      </c>
      <c r="F66" s="227"/>
      <c r="G66" s="101" t="s">
        <v>354</v>
      </c>
      <c r="H66" s="101" t="s">
        <v>360</v>
      </c>
      <c r="I66" s="101">
        <v>35</v>
      </c>
      <c r="J66" s="101" t="s">
        <v>33</v>
      </c>
      <c r="K66" s="101">
        <v>240</v>
      </c>
      <c r="L66" s="101" t="s">
        <v>357</v>
      </c>
      <c r="M66" s="101">
        <v>0.75</v>
      </c>
      <c r="N66" s="101" t="s">
        <v>39</v>
      </c>
      <c r="O66" s="101" t="s">
        <v>36</v>
      </c>
      <c r="P66" s="267">
        <v>43410</v>
      </c>
      <c r="Q66" s="267">
        <v>43578</v>
      </c>
      <c r="R66" s="267">
        <v>43759</v>
      </c>
      <c r="S66" s="101">
        <f t="shared" si="1"/>
        <v>181</v>
      </c>
      <c r="T66" s="101"/>
      <c r="U66" s="101"/>
      <c r="V66" s="101"/>
      <c r="W66" s="101"/>
      <c r="X66" s="101"/>
      <c r="Y66" s="101"/>
      <c r="Z66" s="101"/>
      <c r="AA66" s="101"/>
    </row>
    <row r="67" spans="1:35" ht="16">
      <c r="A67" s="9">
        <v>3</v>
      </c>
      <c r="B67" s="9">
        <v>2</v>
      </c>
      <c r="C67" s="9">
        <v>1</v>
      </c>
      <c r="D67" s="150"/>
      <c r="E67" s="281">
        <v>31</v>
      </c>
      <c r="F67" s="227">
        <v>1</v>
      </c>
      <c r="G67" s="54" t="s">
        <v>469</v>
      </c>
      <c r="H67" s="117" t="s">
        <v>476</v>
      </c>
      <c r="I67" s="120">
        <v>35.130000000000003</v>
      </c>
      <c r="J67" s="18" t="s">
        <v>33</v>
      </c>
      <c r="K67" s="108">
        <v>251</v>
      </c>
      <c r="L67" s="108" t="s">
        <v>477</v>
      </c>
      <c r="M67" s="118">
        <v>0</v>
      </c>
      <c r="N67" s="108" t="s">
        <v>35</v>
      </c>
      <c r="O67" s="108" t="s">
        <v>63</v>
      </c>
      <c r="P67" s="19">
        <v>43410</v>
      </c>
      <c r="Q67" s="46">
        <v>43581</v>
      </c>
      <c r="R67" s="26">
        <v>44141</v>
      </c>
      <c r="S67" s="16">
        <f t="shared" si="1"/>
        <v>560</v>
      </c>
      <c r="T67" s="121">
        <v>1</v>
      </c>
      <c r="U67" s="16">
        <v>0</v>
      </c>
      <c r="V67" s="117">
        <v>0</v>
      </c>
      <c r="W67" s="117"/>
      <c r="X67" s="117"/>
      <c r="Y67" s="117"/>
      <c r="Z67" s="119"/>
      <c r="AA67" s="119" t="s">
        <v>45</v>
      </c>
    </row>
    <row r="68" spans="1:35" ht="16">
      <c r="A68" s="9">
        <v>2</v>
      </c>
      <c r="B68" s="9">
        <v>2</v>
      </c>
      <c r="C68" s="9">
        <v>2</v>
      </c>
      <c r="D68" s="150"/>
      <c r="E68" s="281">
        <v>17</v>
      </c>
      <c r="F68" s="227"/>
      <c r="G68" s="101" t="s">
        <v>354</v>
      </c>
      <c r="H68" s="101" t="s">
        <v>360</v>
      </c>
      <c r="I68" s="101">
        <v>36</v>
      </c>
      <c r="J68" s="101" t="s">
        <v>33</v>
      </c>
      <c r="K68" s="101">
        <v>240</v>
      </c>
      <c r="L68" s="101" t="s">
        <v>357</v>
      </c>
      <c r="M68" s="101">
        <v>0.75</v>
      </c>
      <c r="N68" s="101" t="s">
        <v>39</v>
      </c>
      <c r="O68" s="101" t="s">
        <v>36</v>
      </c>
      <c r="P68" s="267">
        <v>43410</v>
      </c>
      <c r="Q68" s="267">
        <v>43578</v>
      </c>
      <c r="R68" s="267">
        <v>43759</v>
      </c>
      <c r="S68" s="101">
        <f t="shared" si="1"/>
        <v>181</v>
      </c>
      <c r="T68" s="101"/>
      <c r="U68" s="101"/>
      <c r="V68" s="101"/>
      <c r="W68" s="101"/>
      <c r="X68" s="101"/>
      <c r="Y68" s="101"/>
      <c r="Z68" s="101"/>
      <c r="AA68" s="101"/>
    </row>
    <row r="69" spans="1:35" ht="16">
      <c r="A69" s="439" t="s">
        <v>58</v>
      </c>
      <c r="B69" s="439" t="s">
        <v>58</v>
      </c>
      <c r="C69" s="439" t="s">
        <v>58</v>
      </c>
      <c r="D69" s="426"/>
      <c r="E69" s="427">
        <v>3</v>
      </c>
      <c r="F69" s="428">
        <v>3</v>
      </c>
      <c r="G69" s="429" t="s">
        <v>469</v>
      </c>
      <c r="H69" s="471" t="s">
        <v>476</v>
      </c>
      <c r="I69" s="472">
        <v>36.130000000000003</v>
      </c>
      <c r="J69" s="425" t="s">
        <v>44</v>
      </c>
      <c r="K69" s="476">
        <v>252</v>
      </c>
      <c r="L69" s="476" t="s">
        <v>477</v>
      </c>
      <c r="M69" s="472">
        <v>0</v>
      </c>
      <c r="N69" s="476" t="s">
        <v>35</v>
      </c>
      <c r="O69" s="476" t="s">
        <v>63</v>
      </c>
      <c r="P69" s="473">
        <v>43410</v>
      </c>
      <c r="Q69" s="474">
        <v>43581</v>
      </c>
      <c r="R69" s="447">
        <v>43586</v>
      </c>
      <c r="S69" s="450">
        <f t="shared" si="1"/>
        <v>5</v>
      </c>
      <c r="T69" s="487">
        <v>0</v>
      </c>
      <c r="U69" s="450">
        <v>1</v>
      </c>
      <c r="V69" s="471"/>
      <c r="W69" s="471"/>
      <c r="X69" s="471"/>
      <c r="Y69" s="471"/>
      <c r="Z69" s="477"/>
      <c r="AA69" s="426" t="s">
        <v>324</v>
      </c>
      <c r="AB69" s="437"/>
      <c r="AC69" s="437"/>
      <c r="AD69" s="437"/>
      <c r="AE69" s="437"/>
      <c r="AF69" s="437"/>
      <c r="AG69" s="437"/>
      <c r="AH69" s="437"/>
      <c r="AI69" s="437"/>
    </row>
    <row r="70" spans="1:35" ht="16">
      <c r="A70" s="9">
        <v>1</v>
      </c>
      <c r="B70" s="9">
        <v>3</v>
      </c>
      <c r="C70" s="9">
        <v>5</v>
      </c>
      <c r="D70" s="150"/>
      <c r="E70" s="281">
        <v>9</v>
      </c>
      <c r="F70" s="227">
        <v>1</v>
      </c>
      <c r="G70" s="94" t="s">
        <v>239</v>
      </c>
      <c r="H70" s="92" t="s">
        <v>269</v>
      </c>
      <c r="I70" s="93">
        <v>37</v>
      </c>
      <c r="J70" s="94" t="s">
        <v>241</v>
      </c>
      <c r="K70" s="92">
        <v>368</v>
      </c>
      <c r="L70" s="92" t="s">
        <v>248</v>
      </c>
      <c r="M70" s="95">
        <v>0.75</v>
      </c>
      <c r="N70" s="92" t="s">
        <v>39</v>
      </c>
      <c r="O70" s="92" t="s">
        <v>63</v>
      </c>
      <c r="P70" s="96">
        <v>43606</v>
      </c>
      <c r="Q70" s="97">
        <v>43771</v>
      </c>
      <c r="R70" s="98">
        <v>44319</v>
      </c>
      <c r="S70" s="106">
        <f t="shared" si="1"/>
        <v>548</v>
      </c>
      <c r="T70" s="106" t="s">
        <v>254</v>
      </c>
      <c r="U70" s="106">
        <v>0</v>
      </c>
      <c r="V70" s="94">
        <v>0</v>
      </c>
      <c r="W70" s="94"/>
      <c r="X70" s="94"/>
      <c r="Y70" s="94"/>
      <c r="Z70" s="100"/>
      <c r="AA70" s="99" t="s">
        <v>45</v>
      </c>
    </row>
    <row r="71" spans="1:35" ht="16">
      <c r="A71" s="9">
        <v>1</v>
      </c>
      <c r="B71" s="9">
        <v>3</v>
      </c>
      <c r="C71" s="9">
        <v>5</v>
      </c>
      <c r="D71" s="150"/>
      <c r="E71" s="281">
        <v>10</v>
      </c>
      <c r="F71" s="227">
        <v>1</v>
      </c>
      <c r="G71" s="94" t="s">
        <v>239</v>
      </c>
      <c r="H71" s="92" t="s">
        <v>269</v>
      </c>
      <c r="I71" s="93">
        <v>37</v>
      </c>
      <c r="J71" s="94" t="s">
        <v>241</v>
      </c>
      <c r="K71" s="92">
        <v>407</v>
      </c>
      <c r="L71" s="92" t="s">
        <v>248</v>
      </c>
      <c r="M71" s="95">
        <v>0.75</v>
      </c>
      <c r="N71" s="92" t="s">
        <v>39</v>
      </c>
      <c r="O71" s="92" t="s">
        <v>63</v>
      </c>
      <c r="P71" s="96">
        <v>43606</v>
      </c>
      <c r="Q71" s="97">
        <v>43771</v>
      </c>
      <c r="R71" s="98">
        <v>44323</v>
      </c>
      <c r="S71" s="106">
        <f t="shared" si="1"/>
        <v>552</v>
      </c>
      <c r="T71" s="106" t="s">
        <v>252</v>
      </c>
      <c r="U71" s="106">
        <v>0</v>
      </c>
      <c r="V71" s="94">
        <v>0</v>
      </c>
      <c r="W71" s="94"/>
      <c r="X71" s="94"/>
      <c r="Y71" s="94"/>
      <c r="Z71" s="100"/>
      <c r="AA71" s="99" t="s">
        <v>45</v>
      </c>
    </row>
    <row r="72" spans="1:35" ht="16">
      <c r="A72" s="9">
        <v>2</v>
      </c>
      <c r="B72" s="9">
        <v>1</v>
      </c>
      <c r="C72" s="9">
        <v>8</v>
      </c>
      <c r="D72" s="150"/>
      <c r="E72" s="281">
        <v>1</v>
      </c>
      <c r="F72" s="227">
        <v>4</v>
      </c>
      <c r="G72" s="24" t="s">
        <v>39</v>
      </c>
      <c r="H72" s="177" t="s">
        <v>307</v>
      </c>
      <c r="I72" s="178">
        <v>37</v>
      </c>
      <c r="J72" s="24" t="s">
        <v>33</v>
      </c>
      <c r="K72" s="178" t="s">
        <v>345</v>
      </c>
      <c r="L72" s="178" t="s">
        <v>248</v>
      </c>
      <c r="M72" s="179">
        <v>1.5</v>
      </c>
      <c r="N72" s="178" t="s">
        <v>35</v>
      </c>
      <c r="O72" s="178" t="s">
        <v>63</v>
      </c>
      <c r="P72" s="180">
        <v>43410</v>
      </c>
      <c r="Q72" s="181">
        <v>43581</v>
      </c>
      <c r="R72" s="147">
        <v>43637</v>
      </c>
      <c r="S72" s="157">
        <f t="shared" si="1"/>
        <v>56</v>
      </c>
      <c r="T72" s="157" t="s">
        <v>310</v>
      </c>
      <c r="U72" s="157">
        <v>0</v>
      </c>
      <c r="V72" s="24">
        <v>0</v>
      </c>
      <c r="W72" s="24"/>
      <c r="X72" s="24"/>
      <c r="Y72" s="24"/>
      <c r="Z72" s="156"/>
      <c r="AA72" s="152" t="s">
        <v>224</v>
      </c>
    </row>
    <row r="73" spans="1:35" ht="16">
      <c r="A73" s="439" t="s">
        <v>58</v>
      </c>
      <c r="B73" s="439" t="s">
        <v>58</v>
      </c>
      <c r="C73" s="439" t="s">
        <v>58</v>
      </c>
      <c r="D73" s="426"/>
      <c r="E73" s="427">
        <v>4</v>
      </c>
      <c r="F73" s="428">
        <v>3</v>
      </c>
      <c r="G73" s="429" t="s">
        <v>469</v>
      </c>
      <c r="H73" s="471" t="s">
        <v>476</v>
      </c>
      <c r="I73" s="472">
        <v>37.130000000000003</v>
      </c>
      <c r="J73" s="425" t="s">
        <v>44</v>
      </c>
      <c r="K73" s="476">
        <v>252</v>
      </c>
      <c r="L73" s="476" t="s">
        <v>477</v>
      </c>
      <c r="M73" s="472">
        <v>0</v>
      </c>
      <c r="N73" s="476" t="s">
        <v>35</v>
      </c>
      <c r="O73" s="476" t="s">
        <v>63</v>
      </c>
      <c r="P73" s="473">
        <v>43410</v>
      </c>
      <c r="Q73" s="474">
        <v>43581</v>
      </c>
      <c r="R73" s="447">
        <v>43586</v>
      </c>
      <c r="S73" s="450">
        <f t="shared" si="1"/>
        <v>5</v>
      </c>
      <c r="T73" s="487">
        <v>0</v>
      </c>
      <c r="U73" s="450">
        <v>1</v>
      </c>
      <c r="V73" s="471"/>
      <c r="W73" s="471"/>
      <c r="X73" s="471"/>
      <c r="Y73" s="471"/>
      <c r="Z73" s="477"/>
      <c r="AA73" s="426" t="s">
        <v>324</v>
      </c>
      <c r="AB73" s="437"/>
      <c r="AC73" s="437"/>
      <c r="AD73" s="437"/>
      <c r="AE73" s="437"/>
      <c r="AF73" s="437"/>
      <c r="AG73" s="437"/>
      <c r="AH73" s="437"/>
      <c r="AI73" s="437"/>
    </row>
    <row r="74" spans="1:35" ht="16">
      <c r="A74" s="9">
        <v>3</v>
      </c>
      <c r="B74" s="9">
        <v>2</v>
      </c>
      <c r="C74" s="9">
        <v>1</v>
      </c>
      <c r="D74" s="150"/>
      <c r="E74" s="281">
        <v>32</v>
      </c>
      <c r="F74" s="227">
        <v>1</v>
      </c>
      <c r="G74" s="54" t="s">
        <v>469</v>
      </c>
      <c r="H74" s="117" t="s">
        <v>476</v>
      </c>
      <c r="I74" s="120">
        <v>38.130000000000003</v>
      </c>
      <c r="J74" s="18" t="s">
        <v>33</v>
      </c>
      <c r="K74" s="108">
        <v>252</v>
      </c>
      <c r="L74" s="108" t="s">
        <v>477</v>
      </c>
      <c r="M74" s="118">
        <v>0</v>
      </c>
      <c r="N74" s="108" t="s">
        <v>35</v>
      </c>
      <c r="O74" s="108" t="s">
        <v>63</v>
      </c>
      <c r="P74" s="19">
        <v>43410</v>
      </c>
      <c r="Q74" s="46">
        <v>43581</v>
      </c>
      <c r="R74" s="26">
        <v>44138</v>
      </c>
      <c r="S74" s="16">
        <f t="shared" si="1"/>
        <v>557</v>
      </c>
      <c r="T74" s="121">
        <v>1</v>
      </c>
      <c r="U74" s="16">
        <v>0</v>
      </c>
      <c r="V74" s="56">
        <v>0</v>
      </c>
      <c r="W74" s="56"/>
      <c r="X74" s="56"/>
      <c r="Y74" s="56"/>
      <c r="Z74" s="27"/>
      <c r="AA74" s="119" t="s">
        <v>45</v>
      </c>
    </row>
    <row r="75" spans="1:35" ht="16">
      <c r="A75" s="9">
        <v>1</v>
      </c>
      <c r="B75" s="9">
        <v>3</v>
      </c>
      <c r="C75" s="9">
        <v>5</v>
      </c>
      <c r="D75" s="150"/>
      <c r="E75" s="281">
        <v>11</v>
      </c>
      <c r="F75" s="227">
        <v>1</v>
      </c>
      <c r="G75" s="94" t="s">
        <v>239</v>
      </c>
      <c r="H75" s="92" t="s">
        <v>269</v>
      </c>
      <c r="I75" s="93">
        <v>39</v>
      </c>
      <c r="J75" s="94" t="s">
        <v>241</v>
      </c>
      <c r="K75" s="92">
        <v>380</v>
      </c>
      <c r="L75" s="92" t="s">
        <v>248</v>
      </c>
      <c r="M75" s="95">
        <v>0.75</v>
      </c>
      <c r="N75" s="92" t="s">
        <v>39</v>
      </c>
      <c r="O75" s="92" t="s">
        <v>63</v>
      </c>
      <c r="P75" s="96">
        <v>43606</v>
      </c>
      <c r="Q75" s="97">
        <v>43771</v>
      </c>
      <c r="R75" s="98">
        <v>44321</v>
      </c>
      <c r="S75" s="106">
        <f t="shared" si="1"/>
        <v>550</v>
      </c>
      <c r="T75" s="106" t="s">
        <v>184</v>
      </c>
      <c r="U75" s="106">
        <v>0</v>
      </c>
      <c r="V75" s="94">
        <v>0</v>
      </c>
      <c r="W75" s="94"/>
      <c r="X75" s="94"/>
      <c r="Y75" s="94"/>
      <c r="Z75" s="100"/>
      <c r="AA75" s="99" t="s">
        <v>45</v>
      </c>
    </row>
    <row r="76" spans="1:35" ht="16">
      <c r="A76" s="9">
        <v>3</v>
      </c>
      <c r="B76" s="9">
        <v>2</v>
      </c>
      <c r="C76" s="9">
        <v>6</v>
      </c>
      <c r="D76" s="150"/>
      <c r="E76" s="281">
        <v>1</v>
      </c>
      <c r="F76" s="227">
        <v>4</v>
      </c>
      <c r="G76" s="23" t="s">
        <v>469</v>
      </c>
      <c r="H76" s="177" t="s">
        <v>476</v>
      </c>
      <c r="I76" s="194">
        <v>39.130000000000003</v>
      </c>
      <c r="J76" s="24" t="s">
        <v>44</v>
      </c>
      <c r="K76" s="178" t="s">
        <v>517</v>
      </c>
      <c r="L76" s="178" t="s">
        <v>477</v>
      </c>
      <c r="M76" s="179">
        <v>0</v>
      </c>
      <c r="N76" s="178" t="s">
        <v>35</v>
      </c>
      <c r="O76" s="178" t="s">
        <v>63</v>
      </c>
      <c r="P76" s="180">
        <v>43410</v>
      </c>
      <c r="Q76" s="195">
        <v>43581</v>
      </c>
      <c r="R76" s="147">
        <v>43637</v>
      </c>
      <c r="S76" s="157">
        <f t="shared" si="1"/>
        <v>56</v>
      </c>
      <c r="T76" s="196">
        <v>0</v>
      </c>
      <c r="U76" s="157">
        <v>0</v>
      </c>
      <c r="V76" s="177"/>
      <c r="W76" s="177"/>
      <c r="X76" s="177"/>
      <c r="Y76" s="177"/>
      <c r="Z76" s="182"/>
      <c r="AA76" s="152" t="s">
        <v>224</v>
      </c>
    </row>
    <row r="77" spans="1:35" ht="16">
      <c r="A77" s="9">
        <v>3</v>
      </c>
      <c r="B77" s="9">
        <v>2</v>
      </c>
      <c r="C77" s="9">
        <v>6</v>
      </c>
      <c r="D77" s="150"/>
      <c r="E77" s="281">
        <v>2</v>
      </c>
      <c r="F77" s="227">
        <v>4</v>
      </c>
      <c r="G77" s="23" t="s">
        <v>469</v>
      </c>
      <c r="H77" s="177" t="s">
        <v>476</v>
      </c>
      <c r="I77" s="194">
        <v>40.130000000000003</v>
      </c>
      <c r="J77" s="24" t="s">
        <v>44</v>
      </c>
      <c r="K77" s="178" t="s">
        <v>518</v>
      </c>
      <c r="L77" s="178" t="s">
        <v>477</v>
      </c>
      <c r="M77" s="179">
        <v>0</v>
      </c>
      <c r="N77" s="178" t="s">
        <v>35</v>
      </c>
      <c r="O77" s="178" t="s">
        <v>63</v>
      </c>
      <c r="P77" s="180">
        <v>43410</v>
      </c>
      <c r="Q77" s="195">
        <v>43581</v>
      </c>
      <c r="R77" s="147">
        <v>43638</v>
      </c>
      <c r="S77" s="157">
        <f t="shared" si="1"/>
        <v>57</v>
      </c>
      <c r="T77" s="196">
        <v>1</v>
      </c>
      <c r="U77" s="157">
        <v>0</v>
      </c>
      <c r="V77" s="177"/>
      <c r="W77" s="177"/>
      <c r="X77" s="177"/>
      <c r="Y77" s="177"/>
      <c r="Z77" s="182"/>
      <c r="AA77" s="152" t="s">
        <v>224</v>
      </c>
    </row>
    <row r="78" spans="1:35" ht="16">
      <c r="A78" s="439" t="s">
        <v>58</v>
      </c>
      <c r="B78" s="439" t="s">
        <v>58</v>
      </c>
      <c r="C78" s="439" t="s">
        <v>58</v>
      </c>
      <c r="D78" s="426"/>
      <c r="E78" s="427">
        <v>5</v>
      </c>
      <c r="F78" s="428">
        <v>3</v>
      </c>
      <c r="G78" s="429" t="s">
        <v>469</v>
      </c>
      <c r="H78" s="471" t="s">
        <v>476</v>
      </c>
      <c r="I78" s="472">
        <v>41.13</v>
      </c>
      <c r="J78" s="425" t="s">
        <v>44</v>
      </c>
      <c r="K78" s="476">
        <v>253</v>
      </c>
      <c r="L78" s="476" t="s">
        <v>477</v>
      </c>
      <c r="M78" s="472">
        <v>0</v>
      </c>
      <c r="N78" s="476" t="s">
        <v>35</v>
      </c>
      <c r="O78" s="476" t="s">
        <v>63</v>
      </c>
      <c r="P78" s="473">
        <v>43410</v>
      </c>
      <c r="Q78" s="474">
        <v>43581</v>
      </c>
      <c r="R78" s="447">
        <v>44046</v>
      </c>
      <c r="S78" s="450">
        <f t="shared" si="1"/>
        <v>465</v>
      </c>
      <c r="T78" s="487">
        <v>0</v>
      </c>
      <c r="U78" s="450">
        <v>1</v>
      </c>
      <c r="V78" s="471"/>
      <c r="W78" s="471"/>
      <c r="X78" s="471"/>
      <c r="Y78" s="471"/>
      <c r="Z78" s="477"/>
      <c r="AA78" s="426" t="s">
        <v>104</v>
      </c>
      <c r="AB78" s="437"/>
      <c r="AC78" s="437"/>
      <c r="AD78" s="437"/>
      <c r="AE78" s="437"/>
      <c r="AF78" s="437"/>
      <c r="AG78" s="437"/>
      <c r="AH78" s="437"/>
      <c r="AI78" s="437"/>
    </row>
    <row r="79" spans="1:35" ht="16">
      <c r="A79" s="9">
        <v>3</v>
      </c>
      <c r="B79" s="9">
        <v>2</v>
      </c>
      <c r="C79" s="9">
        <v>1</v>
      </c>
      <c r="D79" s="150"/>
      <c r="E79" s="281">
        <v>33</v>
      </c>
      <c r="F79" s="227">
        <v>1</v>
      </c>
      <c r="G79" s="54" t="s">
        <v>469</v>
      </c>
      <c r="H79" s="117" t="s">
        <v>476</v>
      </c>
      <c r="I79" s="120">
        <v>42.13</v>
      </c>
      <c r="J79" s="18" t="s">
        <v>33</v>
      </c>
      <c r="K79" s="108">
        <v>253</v>
      </c>
      <c r="L79" s="108" t="s">
        <v>477</v>
      </c>
      <c r="M79" s="118">
        <v>0</v>
      </c>
      <c r="N79" s="108" t="s">
        <v>35</v>
      </c>
      <c r="O79" s="108" t="s">
        <v>63</v>
      </c>
      <c r="P79" s="19">
        <v>43410</v>
      </c>
      <c r="Q79" s="46">
        <v>43581</v>
      </c>
      <c r="R79" s="26">
        <v>44141</v>
      </c>
      <c r="S79" s="16">
        <f t="shared" si="1"/>
        <v>560</v>
      </c>
      <c r="T79" s="121">
        <v>1</v>
      </c>
      <c r="U79" s="16">
        <v>0</v>
      </c>
      <c r="V79" s="56">
        <v>0</v>
      </c>
      <c r="W79" s="56"/>
      <c r="X79" s="56"/>
      <c r="Y79" s="56"/>
      <c r="Z79" s="27" t="s">
        <v>480</v>
      </c>
      <c r="AA79" s="119" t="s">
        <v>45</v>
      </c>
    </row>
    <row r="80" spans="1:35" ht="16">
      <c r="A80" s="9">
        <v>3</v>
      </c>
      <c r="B80" s="9">
        <v>2</v>
      </c>
      <c r="C80" s="9">
        <v>1</v>
      </c>
      <c r="D80" s="150"/>
      <c r="E80" s="281">
        <v>34</v>
      </c>
      <c r="F80" s="227">
        <v>1</v>
      </c>
      <c r="G80" s="54" t="s">
        <v>469</v>
      </c>
      <c r="H80" s="117" t="s">
        <v>476</v>
      </c>
      <c r="I80" s="120">
        <v>43.13</v>
      </c>
      <c r="J80" s="18" t="s">
        <v>33</v>
      </c>
      <c r="K80" s="108">
        <v>253</v>
      </c>
      <c r="L80" s="108" t="s">
        <v>477</v>
      </c>
      <c r="M80" s="118">
        <v>0</v>
      </c>
      <c r="N80" s="108" t="s">
        <v>35</v>
      </c>
      <c r="O80" s="108" t="s">
        <v>63</v>
      </c>
      <c r="P80" s="19">
        <v>43410</v>
      </c>
      <c r="Q80" s="46">
        <v>43581</v>
      </c>
      <c r="R80" s="26">
        <v>44141</v>
      </c>
      <c r="S80" s="16">
        <f t="shared" si="1"/>
        <v>560</v>
      </c>
      <c r="T80" s="121">
        <v>1</v>
      </c>
      <c r="U80" s="16">
        <v>0</v>
      </c>
      <c r="V80" s="56">
        <v>0</v>
      </c>
      <c r="W80" s="56"/>
      <c r="X80" s="56"/>
      <c r="Y80" s="56"/>
      <c r="Z80" s="27"/>
      <c r="AA80" s="119" t="s">
        <v>45</v>
      </c>
    </row>
    <row r="81" spans="1:35" ht="16">
      <c r="A81" s="9">
        <v>2</v>
      </c>
      <c r="B81" s="9">
        <v>2</v>
      </c>
      <c r="C81" s="9">
        <v>7</v>
      </c>
      <c r="D81" s="150"/>
      <c r="E81" s="281">
        <v>62</v>
      </c>
      <c r="F81" s="227">
        <v>1</v>
      </c>
      <c r="G81" s="94" t="s">
        <v>354</v>
      </c>
      <c r="H81" s="92" t="s">
        <v>394</v>
      </c>
      <c r="I81" s="93">
        <v>44</v>
      </c>
      <c r="J81" s="94" t="s">
        <v>241</v>
      </c>
      <c r="K81" s="92">
        <v>428</v>
      </c>
      <c r="L81" s="92" t="s">
        <v>374</v>
      </c>
      <c r="M81" s="95">
        <v>0.75</v>
      </c>
      <c r="N81" s="92" t="s">
        <v>39</v>
      </c>
      <c r="O81" s="92" t="s">
        <v>63</v>
      </c>
      <c r="P81" s="96">
        <v>43606</v>
      </c>
      <c r="Q81" s="97">
        <v>43769</v>
      </c>
      <c r="R81" s="98">
        <v>44326</v>
      </c>
      <c r="S81" s="106">
        <f t="shared" si="1"/>
        <v>557</v>
      </c>
      <c r="T81" s="106" t="s">
        <v>365</v>
      </c>
      <c r="U81" s="106">
        <v>0</v>
      </c>
      <c r="V81" s="111">
        <v>0</v>
      </c>
      <c r="W81" s="111"/>
      <c r="X81" s="111"/>
      <c r="Y81" s="111"/>
      <c r="Z81" s="112"/>
      <c r="AA81" s="99" t="s">
        <v>45</v>
      </c>
    </row>
    <row r="82" spans="1:35" ht="16">
      <c r="A82" s="9">
        <v>3</v>
      </c>
      <c r="B82" s="9">
        <v>2</v>
      </c>
      <c r="C82" s="9">
        <v>1</v>
      </c>
      <c r="D82" s="150"/>
      <c r="E82" s="281">
        <v>35</v>
      </c>
      <c r="F82" s="227">
        <v>1</v>
      </c>
      <c r="G82" s="54" t="s">
        <v>469</v>
      </c>
      <c r="H82" s="117" t="s">
        <v>476</v>
      </c>
      <c r="I82" s="120">
        <v>44.13</v>
      </c>
      <c r="J82" s="18" t="s">
        <v>33</v>
      </c>
      <c r="K82" s="108">
        <v>253</v>
      </c>
      <c r="L82" s="108" t="s">
        <v>477</v>
      </c>
      <c r="M82" s="118">
        <v>0</v>
      </c>
      <c r="N82" s="108" t="s">
        <v>35</v>
      </c>
      <c r="O82" s="108" t="s">
        <v>63</v>
      </c>
      <c r="P82" s="19">
        <v>43410</v>
      </c>
      <c r="Q82" s="46">
        <v>43581</v>
      </c>
      <c r="R82" s="26">
        <v>44141</v>
      </c>
      <c r="S82" s="16">
        <f t="shared" si="1"/>
        <v>560</v>
      </c>
      <c r="T82" s="121">
        <v>1</v>
      </c>
      <c r="U82" s="16">
        <v>0</v>
      </c>
      <c r="V82" s="56">
        <v>1</v>
      </c>
      <c r="W82" s="56">
        <v>1</v>
      </c>
      <c r="X82" s="56">
        <v>0</v>
      </c>
      <c r="Y82" s="56"/>
      <c r="Z82" s="27"/>
      <c r="AA82" s="119" t="s">
        <v>45</v>
      </c>
    </row>
    <row r="83" spans="1:35" ht="16">
      <c r="A83" s="9">
        <v>2</v>
      </c>
      <c r="B83" s="9">
        <v>2</v>
      </c>
      <c r="C83" s="9">
        <v>7</v>
      </c>
      <c r="D83" s="150"/>
      <c r="E83" s="281">
        <v>65</v>
      </c>
      <c r="F83" s="227">
        <v>1</v>
      </c>
      <c r="G83" s="94" t="s">
        <v>354</v>
      </c>
      <c r="H83" s="92" t="s">
        <v>394</v>
      </c>
      <c r="I83" s="93">
        <v>45</v>
      </c>
      <c r="J83" s="94" t="s">
        <v>241</v>
      </c>
      <c r="K83" s="92">
        <v>429</v>
      </c>
      <c r="L83" s="92" t="s">
        <v>374</v>
      </c>
      <c r="M83" s="95">
        <v>0.75</v>
      </c>
      <c r="N83" s="92" t="s">
        <v>39</v>
      </c>
      <c r="O83" s="92" t="s">
        <v>63</v>
      </c>
      <c r="P83" s="96">
        <v>43606</v>
      </c>
      <c r="Q83" s="97">
        <v>43769</v>
      </c>
      <c r="R83" s="98">
        <v>44327</v>
      </c>
      <c r="S83" s="106">
        <f t="shared" si="1"/>
        <v>558</v>
      </c>
      <c r="T83" s="106" t="s">
        <v>252</v>
      </c>
      <c r="U83" s="106">
        <v>0</v>
      </c>
      <c r="V83" s="113">
        <v>0</v>
      </c>
      <c r="W83" s="113" t="s">
        <v>45</v>
      </c>
      <c r="X83" s="113" t="s">
        <v>45</v>
      </c>
      <c r="Y83" s="113"/>
      <c r="Z83" s="114" t="s">
        <v>45</v>
      </c>
      <c r="AA83" s="99" t="s">
        <v>45</v>
      </c>
    </row>
    <row r="84" spans="1:35" ht="16">
      <c r="A84" s="9">
        <v>3</v>
      </c>
      <c r="B84" s="9">
        <v>2</v>
      </c>
      <c r="C84" s="9">
        <v>1</v>
      </c>
      <c r="D84" s="150"/>
      <c r="E84" s="281">
        <v>36</v>
      </c>
      <c r="F84" s="227">
        <v>1</v>
      </c>
      <c r="G84" s="54" t="s">
        <v>469</v>
      </c>
      <c r="H84" s="117" t="s">
        <v>476</v>
      </c>
      <c r="I84" s="120">
        <v>45.13</v>
      </c>
      <c r="J84" s="18" t="s">
        <v>33</v>
      </c>
      <c r="K84" s="108">
        <v>253</v>
      </c>
      <c r="L84" s="108" t="s">
        <v>477</v>
      </c>
      <c r="M84" s="118">
        <v>0</v>
      </c>
      <c r="N84" s="108" t="s">
        <v>35</v>
      </c>
      <c r="O84" s="108" t="s">
        <v>63</v>
      </c>
      <c r="P84" s="19">
        <v>43410</v>
      </c>
      <c r="Q84" s="46">
        <v>43581</v>
      </c>
      <c r="R84" s="26">
        <v>44141</v>
      </c>
      <c r="S84" s="16">
        <f t="shared" si="1"/>
        <v>560</v>
      </c>
      <c r="T84" s="121">
        <v>1</v>
      </c>
      <c r="U84" s="16">
        <v>0</v>
      </c>
      <c r="V84" s="56">
        <v>0</v>
      </c>
      <c r="W84" s="56"/>
      <c r="X84" s="56"/>
      <c r="Y84" s="56"/>
      <c r="Z84" s="27"/>
      <c r="AA84" s="119" t="s">
        <v>45</v>
      </c>
    </row>
    <row r="85" spans="1:35" ht="16">
      <c r="A85" s="425" t="s">
        <v>58</v>
      </c>
      <c r="B85" s="425" t="s">
        <v>58</v>
      </c>
      <c r="C85" s="425" t="s">
        <v>58</v>
      </c>
      <c r="D85" s="426"/>
      <c r="E85" s="427">
        <v>10</v>
      </c>
      <c r="F85" s="428">
        <v>3</v>
      </c>
      <c r="G85" s="425" t="s">
        <v>354</v>
      </c>
      <c r="H85" s="471" t="s">
        <v>394</v>
      </c>
      <c r="I85" s="476">
        <v>46</v>
      </c>
      <c r="J85" s="425" t="s">
        <v>241</v>
      </c>
      <c r="K85" s="471">
        <v>428</v>
      </c>
      <c r="L85" s="471" t="s">
        <v>374</v>
      </c>
      <c r="M85" s="472">
        <v>0.75</v>
      </c>
      <c r="N85" s="471" t="s">
        <v>39</v>
      </c>
      <c r="O85" s="471" t="s">
        <v>63</v>
      </c>
      <c r="P85" s="473">
        <v>43606</v>
      </c>
      <c r="Q85" s="474">
        <v>43769</v>
      </c>
      <c r="R85" s="447">
        <v>44117</v>
      </c>
      <c r="S85" s="450">
        <f t="shared" si="1"/>
        <v>348</v>
      </c>
      <c r="T85" s="450">
        <v>0</v>
      </c>
      <c r="U85" s="450">
        <v>1</v>
      </c>
      <c r="V85" s="471"/>
      <c r="W85" s="471"/>
      <c r="X85" s="471"/>
      <c r="Y85" s="471"/>
      <c r="Z85" s="477"/>
      <c r="AA85" s="426" t="s">
        <v>104</v>
      </c>
      <c r="AB85" s="437"/>
      <c r="AC85" s="437"/>
      <c r="AD85" s="437"/>
      <c r="AE85" s="437"/>
      <c r="AF85" s="437"/>
      <c r="AG85" s="437"/>
      <c r="AH85" s="437"/>
      <c r="AI85" s="437"/>
    </row>
    <row r="86" spans="1:35" ht="16">
      <c r="A86" s="439" t="s">
        <v>58</v>
      </c>
      <c r="B86" s="439" t="s">
        <v>58</v>
      </c>
      <c r="C86" s="439" t="s">
        <v>58</v>
      </c>
      <c r="D86" s="426"/>
      <c r="E86" s="427">
        <v>6</v>
      </c>
      <c r="F86" s="428">
        <v>3</v>
      </c>
      <c r="G86" s="429" t="s">
        <v>469</v>
      </c>
      <c r="H86" s="471" t="s">
        <v>476</v>
      </c>
      <c r="I86" s="472">
        <v>46.13</v>
      </c>
      <c r="J86" s="425" t="s">
        <v>44</v>
      </c>
      <c r="K86" s="476">
        <v>254</v>
      </c>
      <c r="L86" s="476" t="s">
        <v>477</v>
      </c>
      <c r="M86" s="472">
        <v>0</v>
      </c>
      <c r="N86" s="476" t="s">
        <v>35</v>
      </c>
      <c r="O86" s="476" t="s">
        <v>63</v>
      </c>
      <c r="P86" s="473">
        <v>43410</v>
      </c>
      <c r="Q86" s="474">
        <v>43581</v>
      </c>
      <c r="R86" s="447">
        <v>44128</v>
      </c>
      <c r="S86" s="450">
        <f t="shared" si="1"/>
        <v>547</v>
      </c>
      <c r="T86" s="487">
        <v>0</v>
      </c>
      <c r="U86" s="450">
        <v>1</v>
      </c>
      <c r="V86" s="471"/>
      <c r="W86" s="471"/>
      <c r="X86" s="471"/>
      <c r="Y86" s="471"/>
      <c r="Z86" s="477"/>
      <c r="AA86" s="426" t="s">
        <v>104</v>
      </c>
      <c r="AB86" s="437"/>
      <c r="AC86" s="437"/>
      <c r="AD86" s="437"/>
      <c r="AE86" s="437"/>
      <c r="AF86" s="437"/>
      <c r="AG86" s="437"/>
      <c r="AH86" s="437"/>
      <c r="AI86" s="437"/>
    </row>
    <row r="87" spans="1:35" ht="16">
      <c r="A87" s="9">
        <v>3</v>
      </c>
      <c r="B87" s="9">
        <v>2</v>
      </c>
      <c r="C87" s="9">
        <v>1</v>
      </c>
      <c r="D87" s="150"/>
      <c r="E87" s="281">
        <v>37</v>
      </c>
      <c r="F87" s="227">
        <v>1</v>
      </c>
      <c r="G87" s="54" t="s">
        <v>469</v>
      </c>
      <c r="H87" s="117" t="s">
        <v>476</v>
      </c>
      <c r="I87" s="120">
        <v>47.13</v>
      </c>
      <c r="J87" s="18" t="s">
        <v>33</v>
      </c>
      <c r="K87" s="108">
        <v>254</v>
      </c>
      <c r="L87" s="108" t="s">
        <v>477</v>
      </c>
      <c r="M87" s="118">
        <v>0</v>
      </c>
      <c r="N87" s="108" t="s">
        <v>35</v>
      </c>
      <c r="O87" s="108" t="s">
        <v>63</v>
      </c>
      <c r="P87" s="19">
        <v>43410</v>
      </c>
      <c r="Q87" s="46">
        <v>43581</v>
      </c>
      <c r="R87" s="26">
        <v>44147</v>
      </c>
      <c r="S87" s="16">
        <f t="shared" si="1"/>
        <v>566</v>
      </c>
      <c r="T87" s="121">
        <v>1</v>
      </c>
      <c r="U87" s="16">
        <v>0</v>
      </c>
      <c r="V87" s="57">
        <v>0</v>
      </c>
      <c r="W87" s="57"/>
      <c r="X87" s="57"/>
      <c r="Y87" s="57"/>
      <c r="Z87" s="5"/>
      <c r="AA87" s="119" t="s">
        <v>45</v>
      </c>
    </row>
    <row r="88" spans="1:35" ht="16">
      <c r="A88" s="425" t="s">
        <v>58</v>
      </c>
      <c r="B88" s="425" t="s">
        <v>58</v>
      </c>
      <c r="C88" s="425" t="s">
        <v>58</v>
      </c>
      <c r="D88" s="426"/>
      <c r="E88" s="427">
        <v>3</v>
      </c>
      <c r="F88" s="428">
        <v>3</v>
      </c>
      <c r="G88" s="425" t="s">
        <v>239</v>
      </c>
      <c r="H88" s="471" t="s">
        <v>269</v>
      </c>
      <c r="I88" s="476">
        <v>48</v>
      </c>
      <c r="J88" s="425" t="s">
        <v>241</v>
      </c>
      <c r="K88" s="471">
        <v>379</v>
      </c>
      <c r="L88" s="471" t="s">
        <v>248</v>
      </c>
      <c r="M88" s="472">
        <v>0.75</v>
      </c>
      <c r="N88" s="471" t="s">
        <v>39</v>
      </c>
      <c r="O88" s="471" t="s">
        <v>63</v>
      </c>
      <c r="P88" s="473">
        <v>43606</v>
      </c>
      <c r="Q88" s="474">
        <v>43771</v>
      </c>
      <c r="R88" s="447">
        <v>43993</v>
      </c>
      <c r="S88" s="450">
        <f t="shared" si="1"/>
        <v>222</v>
      </c>
      <c r="T88" s="450">
        <v>0</v>
      </c>
      <c r="U88" s="450">
        <v>1</v>
      </c>
      <c r="V88" s="471"/>
      <c r="W88" s="471"/>
      <c r="X88" s="471"/>
      <c r="Y88" s="471"/>
      <c r="Z88" s="477"/>
      <c r="AA88" s="426" t="s">
        <v>104</v>
      </c>
      <c r="AB88" s="437"/>
      <c r="AC88" s="437"/>
      <c r="AD88" s="437"/>
      <c r="AE88" s="437"/>
      <c r="AF88" s="437"/>
      <c r="AG88" s="437"/>
      <c r="AH88" s="437"/>
      <c r="AI88" s="437"/>
    </row>
    <row r="89" spans="1:35" ht="16">
      <c r="A89" s="9">
        <v>3</v>
      </c>
      <c r="B89" s="9">
        <v>2</v>
      </c>
      <c r="C89" s="9">
        <v>1</v>
      </c>
      <c r="D89" s="150"/>
      <c r="E89" s="281">
        <v>38</v>
      </c>
      <c r="F89" s="227">
        <v>1</v>
      </c>
      <c r="G89" s="54" t="s">
        <v>469</v>
      </c>
      <c r="H89" s="117" t="s">
        <v>476</v>
      </c>
      <c r="I89" s="120">
        <v>48.13</v>
      </c>
      <c r="J89" s="18" t="s">
        <v>33</v>
      </c>
      <c r="K89" s="108">
        <v>254</v>
      </c>
      <c r="L89" s="108" t="s">
        <v>477</v>
      </c>
      <c r="M89" s="118">
        <v>0</v>
      </c>
      <c r="N89" s="108" t="s">
        <v>35</v>
      </c>
      <c r="O89" s="108" t="s">
        <v>63</v>
      </c>
      <c r="P89" s="19">
        <v>43410</v>
      </c>
      <c r="Q89" s="46">
        <v>43581</v>
      </c>
      <c r="R89" s="26">
        <v>44147</v>
      </c>
      <c r="S89" s="16">
        <f t="shared" si="1"/>
        <v>566</v>
      </c>
      <c r="T89" s="121">
        <v>1</v>
      </c>
      <c r="U89" s="16">
        <v>0</v>
      </c>
      <c r="V89" s="57">
        <v>0</v>
      </c>
      <c r="W89" s="57"/>
      <c r="X89" s="57"/>
      <c r="Y89" s="57"/>
      <c r="Z89" s="5"/>
      <c r="AA89" s="119" t="s">
        <v>45</v>
      </c>
    </row>
    <row r="90" spans="1:35" ht="16">
      <c r="A90" s="9">
        <v>1</v>
      </c>
      <c r="B90" s="9">
        <v>3</v>
      </c>
      <c r="C90" s="9">
        <v>5</v>
      </c>
      <c r="D90" s="150"/>
      <c r="E90" s="281">
        <v>12</v>
      </c>
      <c r="F90" s="227">
        <v>1</v>
      </c>
      <c r="G90" s="94" t="s">
        <v>239</v>
      </c>
      <c r="H90" s="92" t="s">
        <v>269</v>
      </c>
      <c r="I90" s="93">
        <v>49</v>
      </c>
      <c r="J90" s="94" t="s">
        <v>241</v>
      </c>
      <c r="K90" s="92">
        <v>380</v>
      </c>
      <c r="L90" s="92" t="s">
        <v>248</v>
      </c>
      <c r="M90" s="95">
        <v>0.75</v>
      </c>
      <c r="N90" s="92" t="s">
        <v>39</v>
      </c>
      <c r="O90" s="92" t="s">
        <v>63</v>
      </c>
      <c r="P90" s="96">
        <v>43606</v>
      </c>
      <c r="Q90" s="97">
        <v>43771</v>
      </c>
      <c r="R90" s="98">
        <v>44321</v>
      </c>
      <c r="S90" s="106">
        <f t="shared" si="1"/>
        <v>550</v>
      </c>
      <c r="T90" s="106" t="s">
        <v>184</v>
      </c>
      <c r="U90" s="106">
        <v>0</v>
      </c>
      <c r="V90" s="94">
        <v>0</v>
      </c>
      <c r="W90" s="94"/>
      <c r="X90" s="94"/>
      <c r="Y90" s="94"/>
      <c r="Z90" s="100"/>
      <c r="AA90" s="99" t="s">
        <v>45</v>
      </c>
    </row>
    <row r="91" spans="1:35" ht="16">
      <c r="A91" s="9">
        <v>3</v>
      </c>
      <c r="B91" s="9">
        <v>2</v>
      </c>
      <c r="C91" s="9">
        <v>1</v>
      </c>
      <c r="D91" s="150"/>
      <c r="E91" s="281">
        <v>39</v>
      </c>
      <c r="F91" s="227">
        <v>1</v>
      </c>
      <c r="G91" s="54" t="s">
        <v>469</v>
      </c>
      <c r="H91" s="117" t="s">
        <v>476</v>
      </c>
      <c r="I91" s="120">
        <v>49.13</v>
      </c>
      <c r="J91" s="18" t="s">
        <v>33</v>
      </c>
      <c r="K91" s="108">
        <v>254</v>
      </c>
      <c r="L91" s="108" t="s">
        <v>477</v>
      </c>
      <c r="M91" s="118">
        <v>0</v>
      </c>
      <c r="N91" s="108" t="s">
        <v>35</v>
      </c>
      <c r="O91" s="108" t="s">
        <v>63</v>
      </c>
      <c r="P91" s="19">
        <v>43410</v>
      </c>
      <c r="Q91" s="46">
        <v>43581</v>
      </c>
      <c r="R91" s="26">
        <v>44147</v>
      </c>
      <c r="S91" s="16">
        <f t="shared" si="1"/>
        <v>566</v>
      </c>
      <c r="T91" s="121">
        <v>1</v>
      </c>
      <c r="U91" s="16">
        <v>0</v>
      </c>
      <c r="V91" s="57">
        <v>0</v>
      </c>
      <c r="W91" s="57"/>
      <c r="X91" s="57"/>
      <c r="Y91" s="57"/>
      <c r="Z91" s="5"/>
      <c r="AA91" s="119" t="s">
        <v>45</v>
      </c>
    </row>
    <row r="92" spans="1:35" ht="16">
      <c r="A92" s="9">
        <v>3</v>
      </c>
      <c r="B92" s="9">
        <v>2</v>
      </c>
      <c r="C92" s="9">
        <v>1</v>
      </c>
      <c r="D92" s="150"/>
      <c r="E92" s="281">
        <v>40</v>
      </c>
      <c r="F92" s="227">
        <v>1</v>
      </c>
      <c r="G92" s="54" t="s">
        <v>469</v>
      </c>
      <c r="H92" s="117" t="s">
        <v>476</v>
      </c>
      <c r="I92" s="120">
        <v>50.13</v>
      </c>
      <c r="J92" s="18" t="s">
        <v>33</v>
      </c>
      <c r="K92" s="108">
        <v>254</v>
      </c>
      <c r="L92" s="108" t="s">
        <v>477</v>
      </c>
      <c r="M92" s="118">
        <v>0</v>
      </c>
      <c r="N92" s="108" t="s">
        <v>35</v>
      </c>
      <c r="O92" s="108" t="s">
        <v>63</v>
      </c>
      <c r="P92" s="19">
        <v>43410</v>
      </c>
      <c r="Q92" s="46">
        <v>43581</v>
      </c>
      <c r="R92" s="26">
        <v>44147</v>
      </c>
      <c r="S92" s="16">
        <f t="shared" si="1"/>
        <v>566</v>
      </c>
      <c r="T92" s="121">
        <v>1</v>
      </c>
      <c r="U92" s="16">
        <v>0</v>
      </c>
      <c r="V92" s="57">
        <v>0</v>
      </c>
      <c r="W92" s="57"/>
      <c r="X92" s="57"/>
      <c r="Y92" s="57"/>
      <c r="Z92" s="5"/>
      <c r="AA92" s="119" t="s">
        <v>45</v>
      </c>
    </row>
    <row r="93" spans="1:35" ht="16">
      <c r="A93" s="9">
        <v>3</v>
      </c>
      <c r="B93" s="9">
        <v>2</v>
      </c>
      <c r="C93" s="9">
        <v>1</v>
      </c>
      <c r="D93" s="150"/>
      <c r="E93" s="281">
        <v>41</v>
      </c>
      <c r="F93" s="227">
        <v>1</v>
      </c>
      <c r="G93" s="54" t="s">
        <v>469</v>
      </c>
      <c r="H93" s="117" t="s">
        <v>476</v>
      </c>
      <c r="I93" s="120">
        <v>51.13</v>
      </c>
      <c r="J93" s="18" t="s">
        <v>33</v>
      </c>
      <c r="K93" s="108">
        <v>255</v>
      </c>
      <c r="L93" s="108" t="s">
        <v>477</v>
      </c>
      <c r="M93" s="118">
        <v>0</v>
      </c>
      <c r="N93" s="108" t="s">
        <v>35</v>
      </c>
      <c r="O93" s="108" t="s">
        <v>63</v>
      </c>
      <c r="P93" s="19">
        <v>43410</v>
      </c>
      <c r="Q93" s="46">
        <v>43581</v>
      </c>
      <c r="R93" s="26">
        <v>44145</v>
      </c>
      <c r="S93" s="16">
        <f t="shared" si="1"/>
        <v>564</v>
      </c>
      <c r="T93" s="121">
        <v>1</v>
      </c>
      <c r="U93" s="16">
        <v>0</v>
      </c>
      <c r="V93" s="57">
        <v>0</v>
      </c>
      <c r="W93" s="57"/>
      <c r="X93" s="57"/>
      <c r="Y93" s="57"/>
      <c r="Z93" s="5"/>
      <c r="AA93" s="119" t="s">
        <v>45</v>
      </c>
    </row>
    <row r="94" spans="1:35" ht="16">
      <c r="A94" s="9">
        <v>3</v>
      </c>
      <c r="B94" s="9">
        <v>2</v>
      </c>
      <c r="C94" s="9">
        <v>1</v>
      </c>
      <c r="D94" s="150"/>
      <c r="E94" s="281">
        <v>42</v>
      </c>
      <c r="F94" s="227">
        <v>1</v>
      </c>
      <c r="G94" s="54" t="s">
        <v>469</v>
      </c>
      <c r="H94" s="117" t="s">
        <v>476</v>
      </c>
      <c r="I94" s="120">
        <v>52.13</v>
      </c>
      <c r="J94" s="18" t="s">
        <v>33</v>
      </c>
      <c r="K94" s="108">
        <v>255</v>
      </c>
      <c r="L94" s="108" t="s">
        <v>477</v>
      </c>
      <c r="M94" s="118">
        <v>0</v>
      </c>
      <c r="N94" s="108" t="s">
        <v>35</v>
      </c>
      <c r="O94" s="108" t="s">
        <v>63</v>
      </c>
      <c r="P94" s="19">
        <v>43410</v>
      </c>
      <c r="Q94" s="46">
        <v>43581</v>
      </c>
      <c r="R94" s="26">
        <v>44145</v>
      </c>
      <c r="S94" s="16">
        <f t="shared" si="1"/>
        <v>564</v>
      </c>
      <c r="T94" s="121">
        <v>1</v>
      </c>
      <c r="U94" s="16">
        <v>0</v>
      </c>
      <c r="V94" s="57">
        <v>1</v>
      </c>
      <c r="W94" s="57">
        <v>1</v>
      </c>
      <c r="X94" s="57"/>
      <c r="Y94" s="57"/>
      <c r="Z94" s="5"/>
      <c r="AA94" s="119" t="s">
        <v>45</v>
      </c>
    </row>
    <row r="95" spans="1:35" ht="16">
      <c r="A95" s="9">
        <v>1</v>
      </c>
      <c r="B95" s="9">
        <v>2</v>
      </c>
      <c r="C95" s="9">
        <v>7</v>
      </c>
      <c r="D95" s="150"/>
      <c r="E95" s="281">
        <v>6</v>
      </c>
      <c r="F95" s="227"/>
      <c r="G95" s="92" t="s">
        <v>239</v>
      </c>
      <c r="H95" s="92" t="s">
        <v>243</v>
      </c>
      <c r="I95" s="92">
        <v>53</v>
      </c>
      <c r="J95" s="92" t="s">
        <v>241</v>
      </c>
      <c r="K95" s="92">
        <v>365</v>
      </c>
      <c r="L95" s="92" t="s">
        <v>242</v>
      </c>
      <c r="M95" s="92">
        <v>0.75</v>
      </c>
      <c r="N95" s="92" t="s">
        <v>39</v>
      </c>
      <c r="O95" s="92" t="s">
        <v>36</v>
      </c>
      <c r="P95" s="276">
        <v>43606</v>
      </c>
      <c r="Q95" s="276">
        <v>43771</v>
      </c>
      <c r="R95" s="276">
        <v>43802</v>
      </c>
      <c r="S95" s="92">
        <f t="shared" si="1"/>
        <v>31</v>
      </c>
      <c r="T95" s="106"/>
      <c r="U95" s="106"/>
      <c r="V95" s="111"/>
      <c r="W95" s="111"/>
      <c r="X95" s="111"/>
      <c r="Y95" s="293"/>
      <c r="Z95" s="112"/>
      <c r="AA95" s="294" t="s">
        <v>45</v>
      </c>
    </row>
    <row r="96" spans="1:35" ht="16">
      <c r="A96" s="9">
        <v>3</v>
      </c>
      <c r="B96" s="9">
        <v>2</v>
      </c>
      <c r="C96" s="9">
        <v>1</v>
      </c>
      <c r="D96" s="150"/>
      <c r="E96" s="281">
        <v>43</v>
      </c>
      <c r="F96" s="227">
        <v>1</v>
      </c>
      <c r="G96" s="54" t="s">
        <v>469</v>
      </c>
      <c r="H96" s="117" t="s">
        <v>476</v>
      </c>
      <c r="I96" s="120">
        <v>53.13</v>
      </c>
      <c r="J96" s="18" t="s">
        <v>33</v>
      </c>
      <c r="K96" s="108">
        <v>255</v>
      </c>
      <c r="L96" s="108" t="s">
        <v>477</v>
      </c>
      <c r="M96" s="118">
        <v>0</v>
      </c>
      <c r="N96" s="108" t="s">
        <v>35</v>
      </c>
      <c r="O96" s="108" t="s">
        <v>63</v>
      </c>
      <c r="P96" s="19">
        <v>43410</v>
      </c>
      <c r="Q96" s="46">
        <v>43581</v>
      </c>
      <c r="R96" s="26">
        <v>44145</v>
      </c>
      <c r="S96" s="16">
        <f t="shared" si="1"/>
        <v>564</v>
      </c>
      <c r="T96" s="121">
        <v>1</v>
      </c>
      <c r="U96" s="16">
        <v>0</v>
      </c>
      <c r="V96" s="57">
        <v>0</v>
      </c>
      <c r="W96" s="57"/>
      <c r="X96" s="18"/>
      <c r="Y96" s="18">
        <v>1</v>
      </c>
      <c r="Z96" s="5" t="s">
        <v>481</v>
      </c>
      <c r="AA96" s="119" t="s">
        <v>45</v>
      </c>
    </row>
    <row r="97" spans="1:35" ht="16">
      <c r="A97" s="9">
        <v>1</v>
      </c>
      <c r="B97" s="9">
        <v>2</v>
      </c>
      <c r="C97" s="9">
        <v>7</v>
      </c>
      <c r="D97" s="150"/>
      <c r="E97" s="281">
        <v>19</v>
      </c>
      <c r="F97" s="227"/>
      <c r="G97" s="92" t="s">
        <v>239</v>
      </c>
      <c r="H97" s="92" t="s">
        <v>246</v>
      </c>
      <c r="I97" s="92">
        <v>54</v>
      </c>
      <c r="J97" s="92" t="s">
        <v>241</v>
      </c>
      <c r="K97" s="92">
        <v>366</v>
      </c>
      <c r="L97" s="92" t="s">
        <v>242</v>
      </c>
      <c r="M97" s="92">
        <v>0.75</v>
      </c>
      <c r="N97" s="92" t="s">
        <v>39</v>
      </c>
      <c r="O97" s="92" t="s">
        <v>36</v>
      </c>
      <c r="P97" s="276">
        <v>43606</v>
      </c>
      <c r="Q97" s="276">
        <v>43771</v>
      </c>
      <c r="R97" s="276">
        <v>43956</v>
      </c>
      <c r="S97" s="92">
        <f t="shared" si="1"/>
        <v>185</v>
      </c>
      <c r="T97" s="106"/>
      <c r="U97" s="106"/>
      <c r="V97" s="111"/>
      <c r="W97" s="111"/>
      <c r="X97" s="111"/>
      <c r="Y97" s="293"/>
      <c r="Z97" s="112"/>
      <c r="AA97" s="295" t="s">
        <v>45</v>
      </c>
    </row>
    <row r="98" spans="1:35" ht="16">
      <c r="A98" s="425" t="s">
        <v>58</v>
      </c>
      <c r="B98" s="425" t="s">
        <v>58</v>
      </c>
      <c r="C98" s="425" t="s">
        <v>58</v>
      </c>
      <c r="D98" s="426"/>
      <c r="E98" s="427">
        <v>4</v>
      </c>
      <c r="F98" s="428">
        <v>3</v>
      </c>
      <c r="G98" s="425" t="s">
        <v>239</v>
      </c>
      <c r="H98" s="471" t="s">
        <v>269</v>
      </c>
      <c r="I98" s="476">
        <v>54</v>
      </c>
      <c r="J98" s="425" t="s">
        <v>241</v>
      </c>
      <c r="K98" s="471">
        <v>406</v>
      </c>
      <c r="L98" s="471" t="s">
        <v>248</v>
      </c>
      <c r="M98" s="472">
        <v>0.75</v>
      </c>
      <c r="N98" s="471" t="s">
        <v>39</v>
      </c>
      <c r="O98" s="471" t="s">
        <v>63</v>
      </c>
      <c r="P98" s="473">
        <v>43606</v>
      </c>
      <c r="Q98" s="474">
        <v>43771</v>
      </c>
      <c r="R98" s="447">
        <v>43815</v>
      </c>
      <c r="S98" s="450">
        <f t="shared" si="1"/>
        <v>44</v>
      </c>
      <c r="T98" s="450">
        <v>0</v>
      </c>
      <c r="U98" s="450">
        <v>1</v>
      </c>
      <c r="V98" s="471"/>
      <c r="W98" s="471"/>
      <c r="X98" s="471"/>
      <c r="Y98" s="471"/>
      <c r="Z98" s="477"/>
      <c r="AA98" s="426" t="s">
        <v>285</v>
      </c>
      <c r="AB98" s="437"/>
      <c r="AC98" s="437"/>
      <c r="AD98" s="437"/>
      <c r="AE98" s="437"/>
      <c r="AF98" s="437"/>
      <c r="AG98" s="437"/>
      <c r="AH98" s="437"/>
      <c r="AI98" s="437"/>
    </row>
    <row r="99" spans="1:35" ht="16">
      <c r="A99" s="425" t="s">
        <v>58</v>
      </c>
      <c r="B99" s="425" t="s">
        <v>58</v>
      </c>
      <c r="C99" s="425" t="s">
        <v>58</v>
      </c>
      <c r="D99" s="426"/>
      <c r="E99" s="427">
        <v>5</v>
      </c>
      <c r="F99" s="428">
        <v>3</v>
      </c>
      <c r="G99" s="425" t="s">
        <v>239</v>
      </c>
      <c r="H99" s="471" t="s">
        <v>269</v>
      </c>
      <c r="I99" s="476">
        <v>54</v>
      </c>
      <c r="J99" s="425" t="s">
        <v>241</v>
      </c>
      <c r="K99" s="471">
        <v>382</v>
      </c>
      <c r="L99" s="471" t="s">
        <v>248</v>
      </c>
      <c r="M99" s="472">
        <v>0.75</v>
      </c>
      <c r="N99" s="471" t="s">
        <v>39</v>
      </c>
      <c r="O99" s="471" t="s">
        <v>63</v>
      </c>
      <c r="P99" s="473">
        <v>43606</v>
      </c>
      <c r="Q99" s="474">
        <v>43771</v>
      </c>
      <c r="R99" s="447">
        <v>44034</v>
      </c>
      <c r="S99" s="450">
        <f t="shared" si="1"/>
        <v>263</v>
      </c>
      <c r="T99" s="450">
        <v>0</v>
      </c>
      <c r="U99" s="450">
        <v>1</v>
      </c>
      <c r="V99" s="471"/>
      <c r="W99" s="471"/>
      <c r="X99" s="471"/>
      <c r="Y99" s="471"/>
      <c r="Z99" s="477"/>
      <c r="AA99" s="426" t="s">
        <v>104</v>
      </c>
      <c r="AB99" s="437"/>
      <c r="AC99" s="437"/>
      <c r="AD99" s="437"/>
      <c r="AE99" s="437"/>
      <c r="AF99" s="437"/>
      <c r="AG99" s="437"/>
      <c r="AH99" s="437"/>
      <c r="AI99" s="437"/>
    </row>
    <row r="100" spans="1:35" ht="17" customHeight="1">
      <c r="A100" s="9">
        <v>3</v>
      </c>
      <c r="B100" s="9">
        <v>2</v>
      </c>
      <c r="C100" s="9">
        <v>1</v>
      </c>
      <c r="D100" s="150"/>
      <c r="E100" s="281">
        <v>44</v>
      </c>
      <c r="F100" s="227">
        <v>1</v>
      </c>
      <c r="G100" s="54" t="s">
        <v>469</v>
      </c>
      <c r="H100" s="117" t="s">
        <v>476</v>
      </c>
      <c r="I100" s="120">
        <v>54.13</v>
      </c>
      <c r="J100" s="18" t="s">
        <v>33</v>
      </c>
      <c r="K100" s="108">
        <v>255</v>
      </c>
      <c r="L100" s="108" t="s">
        <v>477</v>
      </c>
      <c r="M100" s="118">
        <v>0</v>
      </c>
      <c r="N100" s="108" t="s">
        <v>35</v>
      </c>
      <c r="O100" s="108" t="s">
        <v>63</v>
      </c>
      <c r="P100" s="19">
        <v>43410</v>
      </c>
      <c r="Q100" s="46">
        <v>43581</v>
      </c>
      <c r="R100" s="26">
        <v>44145</v>
      </c>
      <c r="S100" s="16">
        <f t="shared" ref="S100:S163" si="2">R100-Q100</f>
        <v>564</v>
      </c>
      <c r="T100" s="121">
        <v>1</v>
      </c>
      <c r="U100" s="16">
        <v>0</v>
      </c>
      <c r="V100" s="57">
        <v>0</v>
      </c>
      <c r="W100" s="57"/>
      <c r="X100" s="57"/>
      <c r="Y100" s="57"/>
      <c r="Z100" s="5"/>
      <c r="AA100" s="119" t="s">
        <v>45</v>
      </c>
    </row>
    <row r="101" spans="1:35" ht="16">
      <c r="A101" s="9">
        <v>1</v>
      </c>
      <c r="B101" s="9">
        <v>2</v>
      </c>
      <c r="C101" s="9">
        <v>7</v>
      </c>
      <c r="D101" s="150"/>
      <c r="E101" s="281">
        <v>20</v>
      </c>
      <c r="F101" s="227"/>
      <c r="G101" s="92" t="s">
        <v>239</v>
      </c>
      <c r="H101" s="92" t="s">
        <v>246</v>
      </c>
      <c r="I101" s="92">
        <v>55</v>
      </c>
      <c r="J101" s="92" t="s">
        <v>241</v>
      </c>
      <c r="K101" s="92">
        <v>366</v>
      </c>
      <c r="L101" s="92" t="s">
        <v>242</v>
      </c>
      <c r="M101" s="92">
        <v>0.75</v>
      </c>
      <c r="N101" s="92" t="s">
        <v>39</v>
      </c>
      <c r="O101" s="92" t="s">
        <v>36</v>
      </c>
      <c r="P101" s="276">
        <v>43606</v>
      </c>
      <c r="Q101" s="276">
        <v>43771</v>
      </c>
      <c r="R101" s="276">
        <v>43956</v>
      </c>
      <c r="S101" s="92">
        <f t="shared" si="2"/>
        <v>185</v>
      </c>
      <c r="T101" s="106"/>
      <c r="U101" s="106"/>
      <c r="V101" s="111"/>
      <c r="W101" s="111"/>
      <c r="X101" s="111"/>
      <c r="Y101" s="293"/>
      <c r="Z101" s="112"/>
      <c r="AA101" s="295" t="s">
        <v>45</v>
      </c>
    </row>
    <row r="102" spans="1:35" ht="16">
      <c r="A102" s="9">
        <v>3</v>
      </c>
      <c r="B102" s="9">
        <v>2</v>
      </c>
      <c r="C102" s="9">
        <v>1</v>
      </c>
      <c r="D102" s="150"/>
      <c r="E102" s="281">
        <v>45</v>
      </c>
      <c r="F102" s="227">
        <v>1</v>
      </c>
      <c r="G102" s="54" t="s">
        <v>469</v>
      </c>
      <c r="H102" s="117" t="s">
        <v>476</v>
      </c>
      <c r="I102" s="120">
        <v>55.13</v>
      </c>
      <c r="J102" s="18" t="s">
        <v>33</v>
      </c>
      <c r="K102" s="108">
        <v>255</v>
      </c>
      <c r="L102" s="108" t="s">
        <v>477</v>
      </c>
      <c r="M102" s="118">
        <v>0</v>
      </c>
      <c r="N102" s="108" t="s">
        <v>35</v>
      </c>
      <c r="O102" s="108" t="s">
        <v>63</v>
      </c>
      <c r="P102" s="19">
        <v>43410</v>
      </c>
      <c r="Q102" s="46">
        <v>43581</v>
      </c>
      <c r="R102" s="26">
        <v>44145</v>
      </c>
      <c r="S102" s="16">
        <f t="shared" si="2"/>
        <v>564</v>
      </c>
      <c r="T102" s="121">
        <v>1</v>
      </c>
      <c r="U102" s="16">
        <v>0</v>
      </c>
      <c r="V102" s="57">
        <v>0</v>
      </c>
      <c r="W102" s="57"/>
      <c r="X102" s="57"/>
      <c r="Y102" s="57"/>
      <c r="Z102" s="5"/>
      <c r="AA102" s="119" t="s">
        <v>45</v>
      </c>
    </row>
    <row r="103" spans="1:35" ht="16">
      <c r="A103" s="9">
        <v>1</v>
      </c>
      <c r="B103" s="9">
        <v>2</v>
      </c>
      <c r="C103" s="9">
        <v>7</v>
      </c>
      <c r="D103" s="150"/>
      <c r="E103" s="281">
        <v>7</v>
      </c>
      <c r="F103" s="227"/>
      <c r="G103" s="92" t="s">
        <v>239</v>
      </c>
      <c r="H103" s="92" t="s">
        <v>243</v>
      </c>
      <c r="I103" s="92">
        <v>56</v>
      </c>
      <c r="J103" s="92" t="s">
        <v>241</v>
      </c>
      <c r="K103" s="92">
        <v>365</v>
      </c>
      <c r="L103" s="92" t="s">
        <v>242</v>
      </c>
      <c r="M103" s="92">
        <v>0.75</v>
      </c>
      <c r="N103" s="92" t="s">
        <v>39</v>
      </c>
      <c r="O103" s="92" t="s">
        <v>36</v>
      </c>
      <c r="P103" s="276">
        <v>43606</v>
      </c>
      <c r="Q103" s="276">
        <v>43771</v>
      </c>
      <c r="R103" s="276">
        <v>43802</v>
      </c>
      <c r="S103" s="92">
        <f t="shared" si="2"/>
        <v>31</v>
      </c>
      <c r="T103" s="106"/>
      <c r="U103" s="106"/>
      <c r="V103" s="111"/>
      <c r="W103" s="111"/>
      <c r="X103" s="111"/>
      <c r="Y103" s="293"/>
      <c r="Z103" s="112"/>
      <c r="AA103" s="294" t="s">
        <v>45</v>
      </c>
    </row>
    <row r="104" spans="1:35" ht="16">
      <c r="A104" s="9">
        <v>3</v>
      </c>
      <c r="B104" s="9">
        <v>2</v>
      </c>
      <c r="C104" s="9">
        <v>1</v>
      </c>
      <c r="D104" s="150"/>
      <c r="E104" s="281">
        <v>46</v>
      </c>
      <c r="F104" s="227">
        <v>1</v>
      </c>
      <c r="G104" s="54" t="s">
        <v>469</v>
      </c>
      <c r="H104" s="117" t="s">
        <v>476</v>
      </c>
      <c r="I104" s="120">
        <v>56.13</v>
      </c>
      <c r="J104" s="18" t="s">
        <v>33</v>
      </c>
      <c r="K104" s="108">
        <v>256</v>
      </c>
      <c r="L104" s="108" t="s">
        <v>477</v>
      </c>
      <c r="M104" s="118">
        <v>0</v>
      </c>
      <c r="N104" s="108" t="s">
        <v>35</v>
      </c>
      <c r="O104" s="108" t="s">
        <v>63</v>
      </c>
      <c r="P104" s="19">
        <v>43410</v>
      </c>
      <c r="Q104" s="46">
        <v>43581</v>
      </c>
      <c r="R104" s="26">
        <v>44145</v>
      </c>
      <c r="S104" s="16">
        <f t="shared" si="2"/>
        <v>564</v>
      </c>
      <c r="T104" s="121">
        <v>1</v>
      </c>
      <c r="U104" s="16">
        <v>0</v>
      </c>
      <c r="V104" s="57">
        <v>0</v>
      </c>
      <c r="W104" s="57"/>
      <c r="X104" s="57"/>
      <c r="Y104" s="57"/>
      <c r="Z104" s="5"/>
      <c r="AA104" s="119" t="s">
        <v>45</v>
      </c>
    </row>
    <row r="105" spans="1:35" ht="16">
      <c r="A105" s="9">
        <v>1</v>
      </c>
      <c r="B105" s="9">
        <v>2</v>
      </c>
      <c r="C105" s="9">
        <v>7</v>
      </c>
      <c r="D105" s="150"/>
      <c r="E105" s="281">
        <v>8</v>
      </c>
      <c r="F105" s="227"/>
      <c r="G105" s="92" t="s">
        <v>239</v>
      </c>
      <c r="H105" s="92" t="s">
        <v>243</v>
      </c>
      <c r="I105" s="92">
        <v>57</v>
      </c>
      <c r="J105" s="92" t="s">
        <v>241</v>
      </c>
      <c r="K105" s="92">
        <v>365</v>
      </c>
      <c r="L105" s="92" t="s">
        <v>242</v>
      </c>
      <c r="M105" s="92">
        <v>0.75</v>
      </c>
      <c r="N105" s="92" t="s">
        <v>39</v>
      </c>
      <c r="O105" s="92" t="s">
        <v>36</v>
      </c>
      <c r="P105" s="276">
        <v>43606</v>
      </c>
      <c r="Q105" s="276">
        <v>43771</v>
      </c>
      <c r="R105" s="276">
        <v>43802</v>
      </c>
      <c r="S105" s="92">
        <f t="shared" si="2"/>
        <v>31</v>
      </c>
      <c r="T105" s="106"/>
      <c r="U105" s="106"/>
      <c r="V105" s="111"/>
      <c r="W105" s="111"/>
      <c r="X105" s="111"/>
      <c r="Y105" s="293"/>
      <c r="Z105" s="112"/>
      <c r="AA105" s="294" t="s">
        <v>45</v>
      </c>
    </row>
    <row r="106" spans="1:35" ht="16">
      <c r="A106" s="9">
        <v>3</v>
      </c>
      <c r="B106" s="9">
        <v>2</v>
      </c>
      <c r="C106" s="9">
        <v>1</v>
      </c>
      <c r="D106" s="150"/>
      <c r="E106" s="281">
        <v>47</v>
      </c>
      <c r="F106" s="227">
        <v>1</v>
      </c>
      <c r="G106" s="54" t="s">
        <v>469</v>
      </c>
      <c r="H106" s="117" t="s">
        <v>476</v>
      </c>
      <c r="I106" s="120">
        <v>57.13</v>
      </c>
      <c r="J106" s="18" t="s">
        <v>33</v>
      </c>
      <c r="K106" s="108">
        <v>256</v>
      </c>
      <c r="L106" s="108" t="s">
        <v>477</v>
      </c>
      <c r="M106" s="118">
        <v>0</v>
      </c>
      <c r="N106" s="108" t="s">
        <v>35</v>
      </c>
      <c r="O106" s="108" t="s">
        <v>63</v>
      </c>
      <c r="P106" s="19">
        <v>43410</v>
      </c>
      <c r="Q106" s="46">
        <v>43581</v>
      </c>
      <c r="R106" s="26">
        <v>44145</v>
      </c>
      <c r="S106" s="16">
        <f t="shared" si="2"/>
        <v>564</v>
      </c>
      <c r="T106" s="121">
        <v>1</v>
      </c>
      <c r="U106" s="16">
        <v>0</v>
      </c>
      <c r="V106" s="57">
        <v>0</v>
      </c>
      <c r="W106" s="57"/>
      <c r="X106" s="57"/>
      <c r="Y106" s="57"/>
      <c r="Z106" s="5"/>
      <c r="AA106" s="119" t="s">
        <v>45</v>
      </c>
    </row>
    <row r="107" spans="1:35" ht="16">
      <c r="A107" s="9">
        <v>3</v>
      </c>
      <c r="B107" s="9">
        <v>2</v>
      </c>
      <c r="C107" s="9">
        <v>1</v>
      </c>
      <c r="D107" s="150"/>
      <c r="E107" s="281">
        <v>48</v>
      </c>
      <c r="F107" s="227">
        <v>1</v>
      </c>
      <c r="G107" s="54" t="s">
        <v>469</v>
      </c>
      <c r="H107" s="117" t="s">
        <v>476</v>
      </c>
      <c r="I107" s="120">
        <v>58.13</v>
      </c>
      <c r="J107" s="18" t="s">
        <v>33</v>
      </c>
      <c r="K107" s="108">
        <v>256</v>
      </c>
      <c r="L107" s="108" t="s">
        <v>477</v>
      </c>
      <c r="M107" s="118">
        <v>0</v>
      </c>
      <c r="N107" s="108" t="s">
        <v>35</v>
      </c>
      <c r="O107" s="108" t="s">
        <v>63</v>
      </c>
      <c r="P107" s="19">
        <v>43410</v>
      </c>
      <c r="Q107" s="46">
        <v>43581</v>
      </c>
      <c r="R107" s="26">
        <v>44145</v>
      </c>
      <c r="S107" s="16">
        <f t="shared" si="2"/>
        <v>564</v>
      </c>
      <c r="T107" s="121">
        <v>1</v>
      </c>
      <c r="U107" s="16">
        <v>0</v>
      </c>
      <c r="V107" s="57">
        <v>1</v>
      </c>
      <c r="W107" s="57">
        <v>1</v>
      </c>
      <c r="X107" s="57"/>
      <c r="Y107" s="57"/>
      <c r="Z107" s="5"/>
      <c r="AA107" s="119" t="s">
        <v>45</v>
      </c>
    </row>
    <row r="108" spans="1:35" ht="16">
      <c r="A108" s="9">
        <v>1</v>
      </c>
      <c r="B108" s="9">
        <v>2</v>
      </c>
      <c r="C108" s="9">
        <v>7</v>
      </c>
      <c r="D108" s="150"/>
      <c r="E108" s="281">
        <v>9</v>
      </c>
      <c r="F108" s="227"/>
      <c r="G108" s="92" t="s">
        <v>239</v>
      </c>
      <c r="H108" s="92" t="s">
        <v>243</v>
      </c>
      <c r="I108" s="92">
        <v>59</v>
      </c>
      <c r="J108" s="92" t="s">
        <v>241</v>
      </c>
      <c r="K108" s="92">
        <v>365</v>
      </c>
      <c r="L108" s="92" t="s">
        <v>242</v>
      </c>
      <c r="M108" s="92">
        <v>0.75</v>
      </c>
      <c r="N108" s="92" t="s">
        <v>39</v>
      </c>
      <c r="O108" s="92" t="s">
        <v>36</v>
      </c>
      <c r="P108" s="276">
        <v>43606</v>
      </c>
      <c r="Q108" s="276">
        <v>43771</v>
      </c>
      <c r="R108" s="276">
        <v>43802</v>
      </c>
      <c r="S108" s="92">
        <f t="shared" si="2"/>
        <v>31</v>
      </c>
      <c r="T108" s="106"/>
      <c r="U108" s="106"/>
      <c r="V108" s="111"/>
      <c r="W108" s="111"/>
      <c r="X108" s="111"/>
      <c r="Y108" s="293"/>
      <c r="Z108" s="112"/>
      <c r="AA108" s="294"/>
    </row>
    <row r="109" spans="1:35" ht="16">
      <c r="A109" s="9">
        <v>3</v>
      </c>
      <c r="B109" s="9">
        <v>2</v>
      </c>
      <c r="C109" s="9">
        <v>1</v>
      </c>
      <c r="D109" s="150"/>
      <c r="E109" s="281">
        <v>49</v>
      </c>
      <c r="F109" s="227">
        <v>1</v>
      </c>
      <c r="G109" s="54" t="s">
        <v>469</v>
      </c>
      <c r="H109" s="117" t="s">
        <v>476</v>
      </c>
      <c r="I109" s="120">
        <v>59.13</v>
      </c>
      <c r="J109" s="18" t="s">
        <v>33</v>
      </c>
      <c r="K109" s="108">
        <v>256</v>
      </c>
      <c r="L109" s="108" t="s">
        <v>477</v>
      </c>
      <c r="M109" s="118">
        <v>0</v>
      </c>
      <c r="N109" s="108" t="s">
        <v>35</v>
      </c>
      <c r="O109" s="108" t="s">
        <v>63</v>
      </c>
      <c r="P109" s="19">
        <v>43410</v>
      </c>
      <c r="Q109" s="46">
        <v>43581</v>
      </c>
      <c r="R109" s="26">
        <v>44145</v>
      </c>
      <c r="S109" s="16">
        <f t="shared" si="2"/>
        <v>564</v>
      </c>
      <c r="T109" s="121">
        <v>1</v>
      </c>
      <c r="U109" s="16">
        <v>0</v>
      </c>
      <c r="V109" s="57">
        <v>0</v>
      </c>
      <c r="W109" s="57"/>
      <c r="X109" s="57"/>
      <c r="Y109" s="57"/>
      <c r="Z109" s="5"/>
      <c r="AA109" s="119" t="s">
        <v>45</v>
      </c>
    </row>
    <row r="110" spans="1:35" ht="16">
      <c r="A110" s="9">
        <v>3</v>
      </c>
      <c r="B110" s="9">
        <v>2</v>
      </c>
      <c r="C110" s="9">
        <v>1</v>
      </c>
      <c r="D110" s="150"/>
      <c r="E110" s="281">
        <v>50</v>
      </c>
      <c r="F110" s="227">
        <v>1</v>
      </c>
      <c r="G110" s="54" t="s">
        <v>469</v>
      </c>
      <c r="H110" s="117" t="s">
        <v>476</v>
      </c>
      <c r="I110" s="120">
        <v>60.13</v>
      </c>
      <c r="J110" s="18" t="s">
        <v>33</v>
      </c>
      <c r="K110" s="108">
        <v>256</v>
      </c>
      <c r="L110" s="108" t="s">
        <v>477</v>
      </c>
      <c r="M110" s="118">
        <v>0</v>
      </c>
      <c r="N110" s="108" t="s">
        <v>35</v>
      </c>
      <c r="O110" s="108" t="s">
        <v>63</v>
      </c>
      <c r="P110" s="19">
        <v>43410</v>
      </c>
      <c r="Q110" s="46">
        <v>43581</v>
      </c>
      <c r="R110" s="26">
        <v>44145</v>
      </c>
      <c r="S110" s="16">
        <f t="shared" si="2"/>
        <v>564</v>
      </c>
      <c r="T110" s="121">
        <v>1</v>
      </c>
      <c r="U110" s="16">
        <v>0</v>
      </c>
      <c r="V110" s="57">
        <v>0</v>
      </c>
      <c r="W110" s="57"/>
      <c r="X110" s="57"/>
      <c r="Y110" s="57"/>
      <c r="Z110" s="5"/>
      <c r="AA110" s="119" t="s">
        <v>45</v>
      </c>
    </row>
    <row r="111" spans="1:35" ht="16">
      <c r="A111" s="9">
        <v>1</v>
      </c>
      <c r="B111" s="9">
        <v>2</v>
      </c>
      <c r="C111" s="9">
        <v>7</v>
      </c>
      <c r="D111" s="150"/>
      <c r="E111" s="281">
        <v>21</v>
      </c>
      <c r="F111" s="227"/>
      <c r="G111" s="92" t="s">
        <v>239</v>
      </c>
      <c r="H111" s="92" t="s">
        <v>246</v>
      </c>
      <c r="I111" s="92">
        <v>61</v>
      </c>
      <c r="J111" s="92" t="s">
        <v>241</v>
      </c>
      <c r="K111" s="92">
        <v>366</v>
      </c>
      <c r="L111" s="92" t="s">
        <v>242</v>
      </c>
      <c r="M111" s="92">
        <v>0.75</v>
      </c>
      <c r="N111" s="92" t="s">
        <v>39</v>
      </c>
      <c r="O111" s="92" t="s">
        <v>36</v>
      </c>
      <c r="P111" s="276">
        <v>43606</v>
      </c>
      <c r="Q111" s="276">
        <v>43771</v>
      </c>
      <c r="R111" s="276">
        <v>43956</v>
      </c>
      <c r="S111" s="92">
        <f t="shared" si="2"/>
        <v>185</v>
      </c>
      <c r="T111" s="106"/>
      <c r="U111" s="106"/>
      <c r="V111" s="111"/>
      <c r="W111" s="111"/>
      <c r="X111" s="111"/>
      <c r="Y111" s="293"/>
      <c r="Z111" s="112"/>
      <c r="AA111" s="295" t="s">
        <v>45</v>
      </c>
    </row>
    <row r="112" spans="1:35" ht="16">
      <c r="A112" s="9">
        <v>3</v>
      </c>
      <c r="B112" s="9">
        <v>2</v>
      </c>
      <c r="C112" s="9">
        <v>1</v>
      </c>
      <c r="D112" s="150"/>
      <c r="E112" s="281">
        <v>51</v>
      </c>
      <c r="F112" s="227">
        <v>1</v>
      </c>
      <c r="G112" s="54" t="s">
        <v>469</v>
      </c>
      <c r="H112" s="117" t="s">
        <v>476</v>
      </c>
      <c r="I112" s="120">
        <v>61.13</v>
      </c>
      <c r="J112" s="18" t="s">
        <v>33</v>
      </c>
      <c r="K112" s="108">
        <v>257</v>
      </c>
      <c r="L112" s="108" t="s">
        <v>477</v>
      </c>
      <c r="M112" s="118">
        <v>0</v>
      </c>
      <c r="N112" s="108" t="s">
        <v>35</v>
      </c>
      <c r="O112" s="108" t="s">
        <v>63</v>
      </c>
      <c r="P112" s="19">
        <v>43410</v>
      </c>
      <c r="Q112" s="46">
        <v>43581</v>
      </c>
      <c r="R112" s="26">
        <v>44145</v>
      </c>
      <c r="S112" s="16">
        <f t="shared" si="2"/>
        <v>564</v>
      </c>
      <c r="T112" s="121">
        <v>1</v>
      </c>
      <c r="U112" s="16">
        <v>0</v>
      </c>
      <c r="V112" s="57">
        <v>0</v>
      </c>
      <c r="W112" s="57"/>
      <c r="X112" s="57"/>
      <c r="Y112" s="57"/>
      <c r="Z112" s="5"/>
      <c r="AA112" s="119" t="s">
        <v>45</v>
      </c>
    </row>
    <row r="113" spans="1:35" ht="16">
      <c r="A113" s="9">
        <v>1</v>
      </c>
      <c r="B113" s="9">
        <v>2</v>
      </c>
      <c r="C113" s="9">
        <v>7</v>
      </c>
      <c r="D113" s="150"/>
      <c r="E113" s="281">
        <v>22</v>
      </c>
      <c r="F113" s="227"/>
      <c r="G113" s="92" t="s">
        <v>239</v>
      </c>
      <c r="H113" s="92" t="s">
        <v>246</v>
      </c>
      <c r="I113" s="92">
        <v>62</v>
      </c>
      <c r="J113" s="92" t="s">
        <v>241</v>
      </c>
      <c r="K113" s="92">
        <v>366</v>
      </c>
      <c r="L113" s="92" t="s">
        <v>242</v>
      </c>
      <c r="M113" s="92">
        <v>0.75</v>
      </c>
      <c r="N113" s="92" t="s">
        <v>39</v>
      </c>
      <c r="O113" s="92" t="s">
        <v>36</v>
      </c>
      <c r="P113" s="276">
        <v>43606</v>
      </c>
      <c r="Q113" s="276">
        <v>43771</v>
      </c>
      <c r="R113" s="276">
        <v>43956</v>
      </c>
      <c r="S113" s="92">
        <f t="shared" si="2"/>
        <v>185</v>
      </c>
      <c r="T113" s="106"/>
      <c r="U113" s="106"/>
      <c r="V113" s="111"/>
      <c r="W113" s="111"/>
      <c r="X113" s="111"/>
      <c r="Y113" s="293"/>
      <c r="Z113" s="112"/>
      <c r="AA113" s="295" t="s">
        <v>45</v>
      </c>
    </row>
    <row r="114" spans="1:35" ht="16" customHeight="1">
      <c r="A114" s="9">
        <v>3</v>
      </c>
      <c r="B114" s="9">
        <v>2</v>
      </c>
      <c r="C114" s="9">
        <v>1</v>
      </c>
      <c r="D114" s="150"/>
      <c r="E114" s="281">
        <v>52</v>
      </c>
      <c r="F114" s="227">
        <v>1</v>
      </c>
      <c r="G114" s="54" t="s">
        <v>469</v>
      </c>
      <c r="H114" s="117" t="s">
        <v>476</v>
      </c>
      <c r="I114" s="120">
        <v>62.13</v>
      </c>
      <c r="J114" s="18" t="s">
        <v>33</v>
      </c>
      <c r="K114" s="108">
        <v>257</v>
      </c>
      <c r="L114" s="108" t="s">
        <v>477</v>
      </c>
      <c r="M114" s="118">
        <v>0</v>
      </c>
      <c r="N114" s="108" t="s">
        <v>35</v>
      </c>
      <c r="O114" s="108" t="s">
        <v>63</v>
      </c>
      <c r="P114" s="19">
        <v>43410</v>
      </c>
      <c r="Q114" s="46">
        <v>43581</v>
      </c>
      <c r="R114" s="26">
        <v>44145</v>
      </c>
      <c r="S114" s="16">
        <f t="shared" si="2"/>
        <v>564</v>
      </c>
      <c r="T114" s="121">
        <v>1</v>
      </c>
      <c r="U114" s="16">
        <v>0</v>
      </c>
      <c r="V114" s="57">
        <v>0</v>
      </c>
      <c r="W114" s="57"/>
      <c r="X114" s="57"/>
      <c r="Y114" s="57"/>
      <c r="Z114" s="5"/>
      <c r="AA114" s="119" t="s">
        <v>45</v>
      </c>
    </row>
    <row r="115" spans="1:35" ht="16">
      <c r="A115" s="9">
        <v>1</v>
      </c>
      <c r="B115" s="9">
        <v>2</v>
      </c>
      <c r="C115" s="9">
        <v>7</v>
      </c>
      <c r="D115" s="150"/>
      <c r="E115" s="281">
        <v>23</v>
      </c>
      <c r="F115" s="227"/>
      <c r="G115" s="92" t="s">
        <v>239</v>
      </c>
      <c r="H115" s="92" t="s">
        <v>246</v>
      </c>
      <c r="I115" s="92">
        <v>63</v>
      </c>
      <c r="J115" s="92" t="s">
        <v>241</v>
      </c>
      <c r="K115" s="92">
        <v>366</v>
      </c>
      <c r="L115" s="92" t="s">
        <v>242</v>
      </c>
      <c r="M115" s="92">
        <v>0.75</v>
      </c>
      <c r="N115" s="92" t="s">
        <v>39</v>
      </c>
      <c r="O115" s="92" t="s">
        <v>36</v>
      </c>
      <c r="P115" s="276">
        <v>43606</v>
      </c>
      <c r="Q115" s="276">
        <v>43771</v>
      </c>
      <c r="R115" s="276">
        <v>43956</v>
      </c>
      <c r="S115" s="92">
        <f t="shared" si="2"/>
        <v>185</v>
      </c>
      <c r="T115" s="106"/>
      <c r="U115" s="106"/>
      <c r="V115" s="111"/>
      <c r="W115" s="111"/>
      <c r="X115" s="111"/>
      <c r="Y115" s="293"/>
      <c r="Z115" s="112"/>
      <c r="AA115" s="295"/>
    </row>
    <row r="116" spans="1:35" ht="16">
      <c r="A116" s="9">
        <v>3</v>
      </c>
      <c r="B116" s="9">
        <v>2</v>
      </c>
      <c r="C116" s="9">
        <v>1</v>
      </c>
      <c r="D116" s="150"/>
      <c r="E116" s="281">
        <v>53</v>
      </c>
      <c r="F116" s="227">
        <v>1</v>
      </c>
      <c r="G116" s="54" t="s">
        <v>469</v>
      </c>
      <c r="H116" s="117" t="s">
        <v>476</v>
      </c>
      <c r="I116" s="120">
        <v>63.13</v>
      </c>
      <c r="J116" s="18" t="s">
        <v>33</v>
      </c>
      <c r="K116" s="108">
        <v>257</v>
      </c>
      <c r="L116" s="108" t="s">
        <v>477</v>
      </c>
      <c r="M116" s="118">
        <v>0</v>
      </c>
      <c r="N116" s="108" t="s">
        <v>35</v>
      </c>
      <c r="O116" s="108" t="s">
        <v>63</v>
      </c>
      <c r="P116" s="19">
        <v>43410</v>
      </c>
      <c r="Q116" s="46">
        <v>43581</v>
      </c>
      <c r="R116" s="26">
        <v>44145</v>
      </c>
      <c r="S116" s="16">
        <f t="shared" si="2"/>
        <v>564</v>
      </c>
      <c r="T116" s="121">
        <v>1</v>
      </c>
      <c r="U116" s="16">
        <v>0</v>
      </c>
      <c r="V116" s="57">
        <v>0</v>
      </c>
      <c r="W116" s="57"/>
      <c r="X116" s="57"/>
      <c r="Y116" s="57"/>
      <c r="Z116" s="5"/>
      <c r="AA116" s="119" t="s">
        <v>45</v>
      </c>
    </row>
    <row r="117" spans="1:35" ht="16">
      <c r="A117" s="9">
        <v>3</v>
      </c>
      <c r="B117" s="9">
        <v>2</v>
      </c>
      <c r="C117" s="9">
        <v>1</v>
      </c>
      <c r="D117" s="150"/>
      <c r="E117" s="281">
        <v>54</v>
      </c>
      <c r="F117" s="227">
        <v>1</v>
      </c>
      <c r="G117" s="54" t="s">
        <v>469</v>
      </c>
      <c r="H117" s="117" t="s">
        <v>476</v>
      </c>
      <c r="I117" s="120">
        <v>64.13</v>
      </c>
      <c r="J117" s="18" t="s">
        <v>33</v>
      </c>
      <c r="K117" s="108">
        <v>257</v>
      </c>
      <c r="L117" s="108" t="s">
        <v>477</v>
      </c>
      <c r="M117" s="118">
        <v>0</v>
      </c>
      <c r="N117" s="108" t="s">
        <v>35</v>
      </c>
      <c r="O117" s="108" t="s">
        <v>63</v>
      </c>
      <c r="P117" s="19">
        <v>43410</v>
      </c>
      <c r="Q117" s="46">
        <v>43581</v>
      </c>
      <c r="R117" s="26">
        <v>44145</v>
      </c>
      <c r="S117" s="16">
        <f t="shared" si="2"/>
        <v>564</v>
      </c>
      <c r="T117" s="121">
        <v>1</v>
      </c>
      <c r="U117" s="16">
        <v>0</v>
      </c>
      <c r="V117" s="57">
        <v>0</v>
      </c>
      <c r="W117" s="57"/>
      <c r="X117" s="57"/>
      <c r="Y117" s="57">
        <v>1</v>
      </c>
      <c r="Z117" s="5" t="s">
        <v>482</v>
      </c>
      <c r="AA117" s="119" t="s">
        <v>45</v>
      </c>
    </row>
    <row r="118" spans="1:35" ht="16">
      <c r="A118" s="9">
        <v>1</v>
      </c>
      <c r="B118" s="9">
        <v>3</v>
      </c>
      <c r="C118" s="9">
        <v>5</v>
      </c>
      <c r="D118" s="150"/>
      <c r="E118" s="281">
        <v>13</v>
      </c>
      <c r="F118" s="227">
        <v>1</v>
      </c>
      <c r="G118" s="94" t="s">
        <v>239</v>
      </c>
      <c r="H118" s="92" t="s">
        <v>269</v>
      </c>
      <c r="I118" s="93">
        <v>65</v>
      </c>
      <c r="J118" s="94" t="s">
        <v>241</v>
      </c>
      <c r="K118" s="92">
        <v>405</v>
      </c>
      <c r="L118" s="92" t="s">
        <v>248</v>
      </c>
      <c r="M118" s="95">
        <v>0.75</v>
      </c>
      <c r="N118" s="92" t="s">
        <v>39</v>
      </c>
      <c r="O118" s="92" t="s">
        <v>63</v>
      </c>
      <c r="P118" s="96">
        <v>43606</v>
      </c>
      <c r="Q118" s="97">
        <v>43771</v>
      </c>
      <c r="R118" s="98">
        <v>44323</v>
      </c>
      <c r="S118" s="106">
        <f t="shared" si="2"/>
        <v>552</v>
      </c>
      <c r="T118" s="106" t="s">
        <v>252</v>
      </c>
      <c r="U118" s="106">
        <v>0</v>
      </c>
      <c r="V118" s="94">
        <v>0</v>
      </c>
      <c r="W118" s="94"/>
      <c r="X118" s="94"/>
      <c r="Y118" s="94"/>
      <c r="Z118" s="100"/>
      <c r="AA118" s="99" t="s">
        <v>45</v>
      </c>
    </row>
    <row r="119" spans="1:35" ht="16">
      <c r="A119" s="9">
        <v>3</v>
      </c>
      <c r="B119" s="9">
        <v>2</v>
      </c>
      <c r="C119" s="9">
        <v>1</v>
      </c>
      <c r="D119" s="150"/>
      <c r="E119" s="281">
        <v>55</v>
      </c>
      <c r="F119" s="227">
        <v>1</v>
      </c>
      <c r="G119" s="54" t="s">
        <v>469</v>
      </c>
      <c r="H119" s="117" t="s">
        <v>476</v>
      </c>
      <c r="I119" s="120">
        <v>65.13</v>
      </c>
      <c r="J119" s="18" t="s">
        <v>33</v>
      </c>
      <c r="K119" s="108">
        <v>257</v>
      </c>
      <c r="L119" s="108" t="s">
        <v>477</v>
      </c>
      <c r="M119" s="118">
        <v>0</v>
      </c>
      <c r="N119" s="108" t="s">
        <v>35</v>
      </c>
      <c r="O119" s="108" t="s">
        <v>63</v>
      </c>
      <c r="P119" s="19">
        <v>43410</v>
      </c>
      <c r="Q119" s="46">
        <v>43581</v>
      </c>
      <c r="R119" s="26">
        <v>44145</v>
      </c>
      <c r="S119" s="16">
        <f t="shared" si="2"/>
        <v>564</v>
      </c>
      <c r="T119" s="121">
        <v>1</v>
      </c>
      <c r="U119" s="16">
        <v>0</v>
      </c>
      <c r="V119" s="57">
        <v>0</v>
      </c>
      <c r="W119" s="57"/>
      <c r="X119" s="57"/>
      <c r="Y119" s="57"/>
      <c r="Z119" s="5"/>
      <c r="AA119" s="119" t="s">
        <v>45</v>
      </c>
    </row>
    <row r="120" spans="1:35" ht="16">
      <c r="A120" s="439" t="s">
        <v>58</v>
      </c>
      <c r="B120" s="439" t="s">
        <v>58</v>
      </c>
      <c r="C120" s="439" t="s">
        <v>58</v>
      </c>
      <c r="D120" s="426"/>
      <c r="E120" s="427">
        <v>7</v>
      </c>
      <c r="F120" s="428">
        <v>3</v>
      </c>
      <c r="G120" s="429" t="s">
        <v>469</v>
      </c>
      <c r="H120" s="471" t="s">
        <v>476</v>
      </c>
      <c r="I120" s="472">
        <v>66.13</v>
      </c>
      <c r="J120" s="425" t="s">
        <v>44</v>
      </c>
      <c r="K120" s="476">
        <v>258</v>
      </c>
      <c r="L120" s="476" t="s">
        <v>477</v>
      </c>
      <c r="M120" s="472">
        <v>0</v>
      </c>
      <c r="N120" s="476" t="s">
        <v>35</v>
      </c>
      <c r="O120" s="476" t="s">
        <v>63</v>
      </c>
      <c r="P120" s="473">
        <v>43410</v>
      </c>
      <c r="Q120" s="474">
        <v>43581</v>
      </c>
      <c r="R120" s="447">
        <v>43588</v>
      </c>
      <c r="S120" s="450">
        <f t="shared" si="2"/>
        <v>7</v>
      </c>
      <c r="T120" s="487">
        <v>0</v>
      </c>
      <c r="U120" s="450">
        <v>1</v>
      </c>
      <c r="V120" s="471"/>
      <c r="W120" s="471"/>
      <c r="X120" s="471"/>
      <c r="Y120" s="471"/>
      <c r="Z120" s="477"/>
      <c r="AA120" s="426" t="s">
        <v>328</v>
      </c>
      <c r="AB120" s="437"/>
      <c r="AC120" s="437"/>
      <c r="AD120" s="437"/>
      <c r="AE120" s="437"/>
      <c r="AF120" s="437"/>
      <c r="AG120" s="437"/>
      <c r="AH120" s="437"/>
      <c r="AI120" s="437"/>
    </row>
    <row r="121" spans="1:35" ht="16">
      <c r="A121" s="9">
        <v>1</v>
      </c>
      <c r="B121" s="9">
        <v>3</v>
      </c>
      <c r="C121" s="9">
        <v>5</v>
      </c>
      <c r="D121" s="150"/>
      <c r="E121" s="281">
        <v>14</v>
      </c>
      <c r="F121" s="227">
        <v>1</v>
      </c>
      <c r="G121" s="94" t="s">
        <v>239</v>
      </c>
      <c r="H121" s="92" t="s">
        <v>269</v>
      </c>
      <c r="I121" s="93">
        <v>67</v>
      </c>
      <c r="J121" s="94" t="s">
        <v>241</v>
      </c>
      <c r="K121" s="92">
        <v>405</v>
      </c>
      <c r="L121" s="92" t="s">
        <v>248</v>
      </c>
      <c r="M121" s="95">
        <v>0.75</v>
      </c>
      <c r="N121" s="92" t="s">
        <v>39</v>
      </c>
      <c r="O121" s="92" t="s">
        <v>63</v>
      </c>
      <c r="P121" s="96">
        <v>43606</v>
      </c>
      <c r="Q121" s="97">
        <v>43771</v>
      </c>
      <c r="R121" s="98">
        <v>44323</v>
      </c>
      <c r="S121" s="106">
        <f t="shared" si="2"/>
        <v>552</v>
      </c>
      <c r="T121" s="106" t="s">
        <v>252</v>
      </c>
      <c r="U121" s="106">
        <v>0</v>
      </c>
      <c r="V121" s="94">
        <v>0</v>
      </c>
      <c r="W121" s="94"/>
      <c r="X121" s="94"/>
      <c r="Y121" s="94"/>
      <c r="Z121" s="100"/>
      <c r="AA121" s="99" t="s">
        <v>45</v>
      </c>
    </row>
    <row r="122" spans="1:35" ht="16">
      <c r="A122" s="9">
        <v>2</v>
      </c>
      <c r="B122" s="9">
        <v>2</v>
      </c>
      <c r="C122" s="9">
        <v>5</v>
      </c>
      <c r="D122" s="150"/>
      <c r="E122" s="281">
        <v>1</v>
      </c>
      <c r="F122" s="227">
        <v>1</v>
      </c>
      <c r="G122" s="94" t="s">
        <v>354</v>
      </c>
      <c r="H122" s="92" t="s">
        <v>394</v>
      </c>
      <c r="I122" s="93">
        <v>67</v>
      </c>
      <c r="J122" s="94" t="s">
        <v>241</v>
      </c>
      <c r="K122" s="92">
        <v>409</v>
      </c>
      <c r="L122" s="92" t="s">
        <v>374</v>
      </c>
      <c r="M122" s="95">
        <v>0.75</v>
      </c>
      <c r="N122" s="92" t="s">
        <v>39</v>
      </c>
      <c r="O122" s="92" t="s">
        <v>63</v>
      </c>
      <c r="P122" s="96">
        <v>43606</v>
      </c>
      <c r="Q122" s="97">
        <v>43769</v>
      </c>
      <c r="R122" s="98">
        <v>44323</v>
      </c>
      <c r="S122" s="106">
        <f t="shared" si="2"/>
        <v>554</v>
      </c>
      <c r="T122" s="106" t="s">
        <v>254</v>
      </c>
      <c r="U122" s="106">
        <v>0</v>
      </c>
      <c r="V122" s="109">
        <v>1</v>
      </c>
      <c r="W122" s="109">
        <v>1</v>
      </c>
      <c r="X122" s="109"/>
      <c r="Y122" s="109"/>
      <c r="Z122" s="110"/>
      <c r="AA122" s="99" t="s">
        <v>45</v>
      </c>
    </row>
    <row r="123" spans="1:35" ht="16">
      <c r="A123" s="439" t="s">
        <v>58</v>
      </c>
      <c r="B123" s="439" t="s">
        <v>58</v>
      </c>
      <c r="C123" s="439" t="s">
        <v>58</v>
      </c>
      <c r="D123" s="426"/>
      <c r="E123" s="427">
        <v>8</v>
      </c>
      <c r="F123" s="428">
        <v>3</v>
      </c>
      <c r="G123" s="429" t="s">
        <v>469</v>
      </c>
      <c r="H123" s="471" t="s">
        <v>476</v>
      </c>
      <c r="I123" s="472">
        <v>67.13</v>
      </c>
      <c r="J123" s="425" t="s">
        <v>44</v>
      </c>
      <c r="K123" s="476">
        <v>258</v>
      </c>
      <c r="L123" s="476" t="s">
        <v>477</v>
      </c>
      <c r="M123" s="472">
        <v>0</v>
      </c>
      <c r="N123" s="476" t="s">
        <v>35</v>
      </c>
      <c r="O123" s="476" t="s">
        <v>63</v>
      </c>
      <c r="P123" s="473">
        <v>43410</v>
      </c>
      <c r="Q123" s="474">
        <v>43581</v>
      </c>
      <c r="R123" s="447">
        <v>43594</v>
      </c>
      <c r="S123" s="450">
        <f t="shared" si="2"/>
        <v>13</v>
      </c>
      <c r="T123" s="487">
        <v>0</v>
      </c>
      <c r="U123" s="450">
        <v>1</v>
      </c>
      <c r="V123" s="471"/>
      <c r="W123" s="471"/>
      <c r="X123" s="471"/>
      <c r="Y123" s="471"/>
      <c r="Z123" s="477"/>
      <c r="AA123" s="426" t="s">
        <v>104</v>
      </c>
      <c r="AB123" s="437"/>
      <c r="AC123" s="437"/>
      <c r="AD123" s="437"/>
      <c r="AE123" s="437"/>
      <c r="AF123" s="437"/>
      <c r="AG123" s="437"/>
      <c r="AH123" s="437"/>
      <c r="AI123" s="437"/>
    </row>
    <row r="124" spans="1:35" ht="16">
      <c r="A124" s="425" t="s">
        <v>58</v>
      </c>
      <c r="B124" s="425" t="s">
        <v>58</v>
      </c>
      <c r="C124" s="425" t="s">
        <v>58</v>
      </c>
      <c r="D124" s="426"/>
      <c r="E124" s="427">
        <v>6</v>
      </c>
      <c r="F124" s="428">
        <v>3</v>
      </c>
      <c r="G124" s="425" t="s">
        <v>239</v>
      </c>
      <c r="H124" s="471" t="s">
        <v>269</v>
      </c>
      <c r="I124" s="476">
        <v>68</v>
      </c>
      <c r="J124" s="425" t="s">
        <v>241</v>
      </c>
      <c r="K124" s="471">
        <v>405</v>
      </c>
      <c r="L124" s="471" t="s">
        <v>248</v>
      </c>
      <c r="M124" s="472">
        <v>0.75</v>
      </c>
      <c r="N124" s="471" t="s">
        <v>39</v>
      </c>
      <c r="O124" s="471" t="s">
        <v>63</v>
      </c>
      <c r="P124" s="473">
        <v>43606</v>
      </c>
      <c r="Q124" s="474">
        <v>43771</v>
      </c>
      <c r="R124" s="447">
        <v>43813</v>
      </c>
      <c r="S124" s="450">
        <f t="shared" si="2"/>
        <v>42</v>
      </c>
      <c r="T124" s="450">
        <v>0</v>
      </c>
      <c r="U124" s="450">
        <v>1</v>
      </c>
      <c r="V124" s="471"/>
      <c r="W124" s="471"/>
      <c r="X124" s="471"/>
      <c r="Y124" s="471"/>
      <c r="Z124" s="477"/>
      <c r="AA124" s="426" t="s">
        <v>104</v>
      </c>
      <c r="AB124" s="437"/>
      <c r="AC124" s="437"/>
      <c r="AD124" s="437"/>
      <c r="AE124" s="437"/>
      <c r="AF124" s="437"/>
      <c r="AG124" s="437"/>
      <c r="AH124" s="437"/>
      <c r="AI124" s="437"/>
    </row>
    <row r="125" spans="1:35" ht="16">
      <c r="A125" s="9">
        <v>2</v>
      </c>
      <c r="B125" s="9">
        <v>2</v>
      </c>
      <c r="C125" s="9">
        <v>5</v>
      </c>
      <c r="D125" s="150"/>
      <c r="E125" s="281">
        <v>2</v>
      </c>
      <c r="F125" s="227">
        <v>1</v>
      </c>
      <c r="G125" s="94" t="s">
        <v>354</v>
      </c>
      <c r="H125" s="92" t="s">
        <v>394</v>
      </c>
      <c r="I125" s="93">
        <v>68</v>
      </c>
      <c r="J125" s="94" t="s">
        <v>241</v>
      </c>
      <c r="K125" s="92">
        <v>409</v>
      </c>
      <c r="L125" s="92" t="s">
        <v>374</v>
      </c>
      <c r="M125" s="95">
        <v>0.75</v>
      </c>
      <c r="N125" s="92" t="s">
        <v>39</v>
      </c>
      <c r="O125" s="92" t="s">
        <v>63</v>
      </c>
      <c r="P125" s="96">
        <v>43606</v>
      </c>
      <c r="Q125" s="97">
        <v>43769</v>
      </c>
      <c r="R125" s="98">
        <v>44323</v>
      </c>
      <c r="S125" s="106">
        <f t="shared" si="2"/>
        <v>554</v>
      </c>
      <c r="T125" s="106" t="s">
        <v>254</v>
      </c>
      <c r="U125" s="106">
        <v>0</v>
      </c>
      <c r="V125" s="109">
        <v>0</v>
      </c>
      <c r="W125" s="109"/>
      <c r="X125" s="109"/>
      <c r="Y125" s="109"/>
      <c r="Z125" s="110"/>
      <c r="AA125" s="99" t="s">
        <v>45</v>
      </c>
    </row>
    <row r="126" spans="1:35" ht="16">
      <c r="A126" s="9">
        <v>3</v>
      </c>
      <c r="B126" s="9">
        <v>2</v>
      </c>
      <c r="C126" s="9">
        <v>1</v>
      </c>
      <c r="D126" s="150"/>
      <c r="E126" s="281">
        <v>56</v>
      </c>
      <c r="F126" s="227">
        <v>1</v>
      </c>
      <c r="G126" s="54" t="s">
        <v>469</v>
      </c>
      <c r="H126" s="117" t="s">
        <v>476</v>
      </c>
      <c r="I126" s="120">
        <v>68.13</v>
      </c>
      <c r="J126" s="18" t="s">
        <v>33</v>
      </c>
      <c r="K126" s="108">
        <v>258</v>
      </c>
      <c r="L126" s="108" t="s">
        <v>477</v>
      </c>
      <c r="M126" s="118">
        <v>0</v>
      </c>
      <c r="N126" s="108" t="s">
        <v>35</v>
      </c>
      <c r="O126" s="108" t="s">
        <v>63</v>
      </c>
      <c r="P126" s="19">
        <v>43410</v>
      </c>
      <c r="Q126" s="46">
        <v>43581</v>
      </c>
      <c r="R126" s="26">
        <v>44145</v>
      </c>
      <c r="S126" s="16">
        <f t="shared" si="2"/>
        <v>564</v>
      </c>
      <c r="T126" s="121">
        <v>1</v>
      </c>
      <c r="U126" s="16">
        <v>0</v>
      </c>
      <c r="V126" s="57">
        <v>0</v>
      </c>
      <c r="W126" s="57"/>
      <c r="X126" s="57"/>
      <c r="Y126" s="57"/>
      <c r="Z126" s="5"/>
      <c r="AA126" s="119" t="s">
        <v>45</v>
      </c>
    </row>
    <row r="127" spans="1:35" ht="16">
      <c r="A127" s="9">
        <v>1</v>
      </c>
      <c r="B127" s="9">
        <v>3</v>
      </c>
      <c r="C127" s="9">
        <v>5</v>
      </c>
      <c r="D127" s="150"/>
      <c r="E127" s="281">
        <v>15</v>
      </c>
      <c r="F127" s="227">
        <v>1</v>
      </c>
      <c r="G127" s="94" t="s">
        <v>239</v>
      </c>
      <c r="H127" s="92" t="s">
        <v>269</v>
      </c>
      <c r="I127" s="93">
        <v>69</v>
      </c>
      <c r="J127" s="94" t="s">
        <v>241</v>
      </c>
      <c r="K127" s="92">
        <v>405</v>
      </c>
      <c r="L127" s="92" t="s">
        <v>248</v>
      </c>
      <c r="M127" s="95">
        <v>0.75</v>
      </c>
      <c r="N127" s="92" t="s">
        <v>39</v>
      </c>
      <c r="O127" s="92" t="s">
        <v>63</v>
      </c>
      <c r="P127" s="96">
        <v>43606</v>
      </c>
      <c r="Q127" s="97">
        <v>43771</v>
      </c>
      <c r="R127" s="98">
        <v>44323</v>
      </c>
      <c r="S127" s="106">
        <f t="shared" si="2"/>
        <v>552</v>
      </c>
      <c r="T127" s="106" t="s">
        <v>252</v>
      </c>
      <c r="U127" s="106">
        <v>0</v>
      </c>
      <c r="V127" s="94">
        <v>0</v>
      </c>
      <c r="W127" s="94"/>
      <c r="X127" s="94"/>
      <c r="Y127" s="94">
        <v>1</v>
      </c>
      <c r="Z127" s="100" t="s">
        <v>67</v>
      </c>
      <c r="AA127" s="99" t="s">
        <v>45</v>
      </c>
    </row>
    <row r="128" spans="1:35" ht="16">
      <c r="A128" s="9">
        <v>3</v>
      </c>
      <c r="B128" s="9">
        <v>2</v>
      </c>
      <c r="C128" s="9">
        <v>1</v>
      </c>
      <c r="D128" s="150"/>
      <c r="E128" s="281">
        <v>57</v>
      </c>
      <c r="F128" s="227">
        <v>1</v>
      </c>
      <c r="G128" s="54" t="s">
        <v>469</v>
      </c>
      <c r="H128" s="117" t="s">
        <v>476</v>
      </c>
      <c r="I128" s="120">
        <v>69.13</v>
      </c>
      <c r="J128" s="18" t="s">
        <v>33</v>
      </c>
      <c r="K128" s="108">
        <v>258</v>
      </c>
      <c r="L128" s="108" t="s">
        <v>477</v>
      </c>
      <c r="M128" s="118">
        <v>0</v>
      </c>
      <c r="N128" s="108" t="s">
        <v>35</v>
      </c>
      <c r="O128" s="108" t="s">
        <v>63</v>
      </c>
      <c r="P128" s="19">
        <v>43410</v>
      </c>
      <c r="Q128" s="46">
        <v>43581</v>
      </c>
      <c r="R128" s="26">
        <v>44145</v>
      </c>
      <c r="S128" s="16">
        <f t="shared" si="2"/>
        <v>564</v>
      </c>
      <c r="T128" s="121">
        <v>1</v>
      </c>
      <c r="U128" s="16">
        <v>0</v>
      </c>
      <c r="V128" s="57">
        <v>0</v>
      </c>
      <c r="W128" s="57"/>
      <c r="X128" s="57"/>
      <c r="Y128" s="57"/>
      <c r="Z128" s="5"/>
      <c r="AA128" s="119" t="s">
        <v>45</v>
      </c>
    </row>
    <row r="129" spans="1:35" ht="16">
      <c r="A129" s="9">
        <v>3</v>
      </c>
      <c r="B129" s="9">
        <v>2</v>
      </c>
      <c r="C129" s="9">
        <v>2</v>
      </c>
      <c r="D129" s="150"/>
      <c r="E129" s="281">
        <v>58</v>
      </c>
      <c r="F129" s="227">
        <v>1</v>
      </c>
      <c r="G129" s="54" t="s">
        <v>469</v>
      </c>
      <c r="H129" s="117" t="s">
        <v>476</v>
      </c>
      <c r="I129" s="120">
        <v>70.13</v>
      </c>
      <c r="J129" s="18" t="s">
        <v>33</v>
      </c>
      <c r="K129" s="108">
        <v>258</v>
      </c>
      <c r="L129" s="108" t="s">
        <v>477</v>
      </c>
      <c r="M129" s="118">
        <v>0</v>
      </c>
      <c r="N129" s="108" t="s">
        <v>35</v>
      </c>
      <c r="O129" s="108" t="s">
        <v>63</v>
      </c>
      <c r="P129" s="19">
        <v>43410</v>
      </c>
      <c r="Q129" s="46">
        <v>43581</v>
      </c>
      <c r="R129" s="26">
        <v>44145</v>
      </c>
      <c r="S129" s="16">
        <f t="shared" si="2"/>
        <v>564</v>
      </c>
      <c r="T129" s="121">
        <v>1</v>
      </c>
      <c r="U129" s="16">
        <v>0</v>
      </c>
      <c r="V129" s="57">
        <v>1</v>
      </c>
      <c r="W129" s="57">
        <v>1</v>
      </c>
      <c r="X129" s="57"/>
      <c r="Y129" s="57"/>
      <c r="Z129" s="5"/>
      <c r="AA129" s="119" t="s">
        <v>45</v>
      </c>
    </row>
    <row r="130" spans="1:35" ht="16">
      <c r="A130" s="9">
        <v>1</v>
      </c>
      <c r="B130" s="9">
        <v>3</v>
      </c>
      <c r="C130" s="9">
        <v>5</v>
      </c>
      <c r="D130" s="150"/>
      <c r="E130" s="281">
        <v>16</v>
      </c>
      <c r="F130" s="227">
        <v>1</v>
      </c>
      <c r="G130" s="94" t="s">
        <v>239</v>
      </c>
      <c r="H130" s="92" t="s">
        <v>269</v>
      </c>
      <c r="I130" s="93">
        <v>71</v>
      </c>
      <c r="J130" s="94" t="s">
        <v>241</v>
      </c>
      <c r="K130" s="92">
        <v>405</v>
      </c>
      <c r="L130" s="92" t="s">
        <v>248</v>
      </c>
      <c r="M130" s="95">
        <v>0.75</v>
      </c>
      <c r="N130" s="92" t="s">
        <v>39</v>
      </c>
      <c r="O130" s="92" t="s">
        <v>63</v>
      </c>
      <c r="P130" s="96">
        <v>43606</v>
      </c>
      <c r="Q130" s="97">
        <v>43771</v>
      </c>
      <c r="R130" s="98">
        <v>44323</v>
      </c>
      <c r="S130" s="106">
        <f t="shared" si="2"/>
        <v>552</v>
      </c>
      <c r="T130" s="106" t="s">
        <v>252</v>
      </c>
      <c r="U130" s="106">
        <v>0</v>
      </c>
      <c r="V130" s="94">
        <v>0</v>
      </c>
      <c r="W130" s="94"/>
      <c r="X130" s="94"/>
      <c r="Y130" s="94">
        <v>1</v>
      </c>
      <c r="Z130" s="100" t="s">
        <v>166</v>
      </c>
      <c r="AA130" s="99" t="s">
        <v>45</v>
      </c>
    </row>
    <row r="131" spans="1:35" ht="16">
      <c r="A131" s="9">
        <v>3</v>
      </c>
      <c r="B131" s="9">
        <v>2</v>
      </c>
      <c r="C131" s="9">
        <v>2</v>
      </c>
      <c r="D131" s="150"/>
      <c r="E131" s="281">
        <v>59</v>
      </c>
      <c r="F131" s="227">
        <v>1</v>
      </c>
      <c r="G131" s="54" t="s">
        <v>469</v>
      </c>
      <c r="H131" s="117" t="s">
        <v>476</v>
      </c>
      <c r="I131" s="120">
        <v>71.13</v>
      </c>
      <c r="J131" s="18" t="s">
        <v>33</v>
      </c>
      <c r="K131" s="108">
        <v>259</v>
      </c>
      <c r="L131" s="108" t="s">
        <v>477</v>
      </c>
      <c r="M131" s="118">
        <v>0</v>
      </c>
      <c r="N131" s="108" t="s">
        <v>35</v>
      </c>
      <c r="O131" s="108" t="s">
        <v>63</v>
      </c>
      <c r="P131" s="19">
        <v>43410</v>
      </c>
      <c r="Q131" s="46">
        <v>43581</v>
      </c>
      <c r="R131" s="26">
        <v>44145</v>
      </c>
      <c r="S131" s="16">
        <f t="shared" si="2"/>
        <v>564</v>
      </c>
      <c r="T131" s="121">
        <v>1</v>
      </c>
      <c r="U131" s="16">
        <v>0</v>
      </c>
      <c r="V131" s="57">
        <v>1</v>
      </c>
      <c r="W131" s="57">
        <v>1</v>
      </c>
      <c r="X131" s="57"/>
      <c r="Y131" s="57"/>
      <c r="Z131" s="5"/>
      <c r="AA131" s="119" t="s">
        <v>45</v>
      </c>
    </row>
    <row r="132" spans="1:35" s="357" customFormat="1" ht="16">
      <c r="A132" s="353">
        <v>1</v>
      </c>
      <c r="B132" s="353">
        <v>3</v>
      </c>
      <c r="C132" s="353">
        <v>5</v>
      </c>
      <c r="D132" s="354"/>
      <c r="E132" s="355">
        <v>17</v>
      </c>
      <c r="F132" s="356">
        <v>1</v>
      </c>
      <c r="G132" s="543" t="s">
        <v>239</v>
      </c>
      <c r="H132" s="551" t="s">
        <v>269</v>
      </c>
      <c r="I132" s="560">
        <v>72</v>
      </c>
      <c r="J132" s="543" t="s">
        <v>241</v>
      </c>
      <c r="K132" s="551">
        <v>397</v>
      </c>
      <c r="L132" s="551" t="s">
        <v>248</v>
      </c>
      <c r="M132" s="576">
        <v>0.75</v>
      </c>
      <c r="N132" s="551" t="s">
        <v>39</v>
      </c>
      <c r="O132" s="551" t="s">
        <v>63</v>
      </c>
      <c r="P132" s="585">
        <v>43606</v>
      </c>
      <c r="Q132" s="594">
        <v>43771</v>
      </c>
      <c r="R132" s="602">
        <v>44322</v>
      </c>
      <c r="S132" s="611">
        <f t="shared" si="2"/>
        <v>551</v>
      </c>
      <c r="T132" s="611" t="s">
        <v>252</v>
      </c>
      <c r="U132" s="611">
        <v>0</v>
      </c>
      <c r="V132" s="543">
        <v>0</v>
      </c>
      <c r="W132" s="543"/>
      <c r="X132" s="543"/>
      <c r="Y132" s="543"/>
      <c r="Z132" s="652"/>
      <c r="AA132" s="661" t="s">
        <v>45</v>
      </c>
    </row>
    <row r="133" spans="1:35" ht="16">
      <c r="A133" s="337">
        <v>3</v>
      </c>
      <c r="B133" s="337">
        <v>2</v>
      </c>
      <c r="C133" s="337">
        <v>2</v>
      </c>
      <c r="D133" s="338"/>
      <c r="E133" s="339">
        <v>60</v>
      </c>
      <c r="F133" s="340">
        <v>1</v>
      </c>
      <c r="G133" s="341" t="s">
        <v>469</v>
      </c>
      <c r="H133" s="548" t="s">
        <v>476</v>
      </c>
      <c r="I133" s="557">
        <v>72.13</v>
      </c>
      <c r="J133" s="563" t="s">
        <v>33</v>
      </c>
      <c r="K133" s="566">
        <v>259</v>
      </c>
      <c r="L133" s="566" t="s">
        <v>477</v>
      </c>
      <c r="M133" s="573">
        <v>0</v>
      </c>
      <c r="N133" s="566" t="s">
        <v>35</v>
      </c>
      <c r="O133" s="566" t="s">
        <v>63</v>
      </c>
      <c r="P133" s="346">
        <v>43410</v>
      </c>
      <c r="Q133" s="591">
        <v>43581</v>
      </c>
      <c r="R133" s="348">
        <v>44145</v>
      </c>
      <c r="S133" s="349">
        <f t="shared" si="2"/>
        <v>564</v>
      </c>
      <c r="T133" s="616">
        <v>1</v>
      </c>
      <c r="U133" s="349">
        <v>0</v>
      </c>
      <c r="V133" s="629">
        <v>1</v>
      </c>
      <c r="W133" s="629">
        <v>1</v>
      </c>
      <c r="X133" s="629"/>
      <c r="Y133" s="629"/>
      <c r="Z133" s="650"/>
      <c r="AA133" s="659" t="s">
        <v>45</v>
      </c>
    </row>
    <row r="134" spans="1:35" ht="16">
      <c r="A134" s="9">
        <v>1</v>
      </c>
      <c r="B134" s="9">
        <v>3</v>
      </c>
      <c r="C134" s="9">
        <v>5</v>
      </c>
      <c r="D134" s="150"/>
      <c r="E134" s="281">
        <v>18</v>
      </c>
      <c r="F134" s="227">
        <v>1</v>
      </c>
      <c r="G134" s="94" t="s">
        <v>239</v>
      </c>
      <c r="H134" s="92" t="s">
        <v>269</v>
      </c>
      <c r="I134" s="93">
        <v>73</v>
      </c>
      <c r="J134" s="94" t="s">
        <v>241</v>
      </c>
      <c r="K134" s="92">
        <v>398</v>
      </c>
      <c r="L134" s="92" t="s">
        <v>248</v>
      </c>
      <c r="M134" s="95">
        <v>0.75</v>
      </c>
      <c r="N134" s="92" t="s">
        <v>39</v>
      </c>
      <c r="O134" s="92" t="s">
        <v>63</v>
      </c>
      <c r="P134" s="96">
        <v>43606</v>
      </c>
      <c r="Q134" s="97">
        <v>43771</v>
      </c>
      <c r="R134" s="98">
        <v>44323</v>
      </c>
      <c r="S134" s="106">
        <f t="shared" si="2"/>
        <v>552</v>
      </c>
      <c r="T134" s="106" t="s">
        <v>252</v>
      </c>
      <c r="U134" s="106">
        <v>0</v>
      </c>
      <c r="V134" s="94">
        <v>0</v>
      </c>
      <c r="W134" s="94"/>
      <c r="X134" s="94"/>
      <c r="Y134" s="94"/>
      <c r="Z134" s="100"/>
      <c r="AA134" s="99" t="s">
        <v>45</v>
      </c>
    </row>
    <row r="135" spans="1:35" ht="16">
      <c r="A135" s="9">
        <v>3</v>
      </c>
      <c r="B135" s="9">
        <v>2</v>
      </c>
      <c r="C135" s="9">
        <v>2</v>
      </c>
      <c r="D135" s="150"/>
      <c r="E135" s="281">
        <v>61</v>
      </c>
      <c r="F135" s="227">
        <v>1</v>
      </c>
      <c r="G135" s="54" t="s">
        <v>469</v>
      </c>
      <c r="H135" s="117" t="s">
        <v>476</v>
      </c>
      <c r="I135" s="120">
        <v>73.13</v>
      </c>
      <c r="J135" s="18" t="s">
        <v>33</v>
      </c>
      <c r="K135" s="108">
        <v>259</v>
      </c>
      <c r="L135" s="108" t="s">
        <v>477</v>
      </c>
      <c r="M135" s="118">
        <v>0</v>
      </c>
      <c r="N135" s="108" t="s">
        <v>35</v>
      </c>
      <c r="O135" s="108" t="s">
        <v>63</v>
      </c>
      <c r="P135" s="19">
        <v>43410</v>
      </c>
      <c r="Q135" s="46">
        <v>43581</v>
      </c>
      <c r="R135" s="26">
        <v>44145</v>
      </c>
      <c r="S135" s="16">
        <f t="shared" si="2"/>
        <v>564</v>
      </c>
      <c r="T135" s="121">
        <v>1</v>
      </c>
      <c r="U135" s="16">
        <v>0</v>
      </c>
      <c r="V135" s="57">
        <v>0</v>
      </c>
      <c r="W135" s="57"/>
      <c r="X135" s="57"/>
      <c r="Y135" s="57"/>
      <c r="Z135" s="122"/>
      <c r="AA135" s="119" t="s">
        <v>45</v>
      </c>
    </row>
    <row r="136" spans="1:35" ht="16">
      <c r="A136" s="9">
        <v>1</v>
      </c>
      <c r="B136" s="9">
        <v>3</v>
      </c>
      <c r="C136" s="9">
        <v>5</v>
      </c>
      <c r="D136" s="150"/>
      <c r="E136" s="281">
        <v>19</v>
      </c>
      <c r="F136" s="227">
        <v>1</v>
      </c>
      <c r="G136" s="94" t="s">
        <v>239</v>
      </c>
      <c r="H136" s="92" t="s">
        <v>269</v>
      </c>
      <c r="I136" s="93">
        <v>74</v>
      </c>
      <c r="J136" s="94" t="s">
        <v>241</v>
      </c>
      <c r="K136" s="92">
        <v>397</v>
      </c>
      <c r="L136" s="92" t="s">
        <v>248</v>
      </c>
      <c r="M136" s="95">
        <v>0.75</v>
      </c>
      <c r="N136" s="92" t="s">
        <v>39</v>
      </c>
      <c r="O136" s="92" t="s">
        <v>63</v>
      </c>
      <c r="P136" s="96">
        <v>43606</v>
      </c>
      <c r="Q136" s="97">
        <v>43771</v>
      </c>
      <c r="R136" s="98">
        <v>44322</v>
      </c>
      <c r="S136" s="106">
        <f t="shared" si="2"/>
        <v>551</v>
      </c>
      <c r="T136" s="106" t="s">
        <v>252</v>
      </c>
      <c r="U136" s="106">
        <v>0</v>
      </c>
      <c r="V136" s="94">
        <v>0</v>
      </c>
      <c r="W136" s="94"/>
      <c r="X136" s="94"/>
      <c r="Y136" s="94"/>
      <c r="Z136" s="100" t="s">
        <v>165</v>
      </c>
      <c r="AA136" s="99" t="s">
        <v>45</v>
      </c>
    </row>
    <row r="137" spans="1:35" ht="16">
      <c r="A137" s="9">
        <v>3</v>
      </c>
      <c r="B137" s="9">
        <v>2</v>
      </c>
      <c r="C137" s="9">
        <v>2</v>
      </c>
      <c r="D137" s="150"/>
      <c r="E137" s="281">
        <v>62</v>
      </c>
      <c r="F137" s="227">
        <v>1</v>
      </c>
      <c r="G137" s="54" t="s">
        <v>469</v>
      </c>
      <c r="H137" s="117" t="s">
        <v>476</v>
      </c>
      <c r="I137" s="120">
        <v>74.13</v>
      </c>
      <c r="J137" s="18" t="s">
        <v>33</v>
      </c>
      <c r="K137" s="108">
        <v>259</v>
      </c>
      <c r="L137" s="108" t="s">
        <v>477</v>
      </c>
      <c r="M137" s="118">
        <v>0</v>
      </c>
      <c r="N137" s="108" t="s">
        <v>35</v>
      </c>
      <c r="O137" s="108" t="s">
        <v>63</v>
      </c>
      <c r="P137" s="19">
        <v>43410</v>
      </c>
      <c r="Q137" s="46">
        <v>43581</v>
      </c>
      <c r="R137" s="26">
        <v>44145</v>
      </c>
      <c r="S137" s="16">
        <f t="shared" si="2"/>
        <v>564</v>
      </c>
      <c r="T137" s="121">
        <v>1</v>
      </c>
      <c r="U137" s="16">
        <v>0</v>
      </c>
      <c r="V137" s="57">
        <v>1</v>
      </c>
      <c r="W137" s="57">
        <v>1</v>
      </c>
      <c r="X137" s="57"/>
      <c r="Y137" s="57"/>
      <c r="Z137" s="122"/>
      <c r="AA137" s="119" t="s">
        <v>45</v>
      </c>
    </row>
    <row r="138" spans="1:35" ht="16">
      <c r="A138" s="9">
        <v>3</v>
      </c>
      <c r="B138" s="9">
        <v>2</v>
      </c>
      <c r="C138" s="9">
        <v>2</v>
      </c>
      <c r="D138" s="150"/>
      <c r="E138" s="281">
        <v>63</v>
      </c>
      <c r="F138" s="227">
        <v>1</v>
      </c>
      <c r="G138" s="54" t="s">
        <v>469</v>
      </c>
      <c r="H138" s="117" t="s">
        <v>476</v>
      </c>
      <c r="I138" s="120">
        <v>75.13</v>
      </c>
      <c r="J138" s="18" t="s">
        <v>33</v>
      </c>
      <c r="K138" s="108">
        <v>259</v>
      </c>
      <c r="L138" s="108" t="s">
        <v>477</v>
      </c>
      <c r="M138" s="118">
        <v>0</v>
      </c>
      <c r="N138" s="108" t="s">
        <v>35</v>
      </c>
      <c r="O138" s="108" t="s">
        <v>63</v>
      </c>
      <c r="P138" s="19">
        <v>43410</v>
      </c>
      <c r="Q138" s="46">
        <v>43581</v>
      </c>
      <c r="R138" s="26">
        <v>44145</v>
      </c>
      <c r="S138" s="16">
        <f t="shared" si="2"/>
        <v>564</v>
      </c>
      <c r="T138" s="121">
        <v>1</v>
      </c>
      <c r="U138" s="16">
        <v>0</v>
      </c>
      <c r="V138" s="57">
        <v>0</v>
      </c>
      <c r="W138" s="57"/>
      <c r="X138" s="57"/>
      <c r="Y138" s="57"/>
      <c r="Z138" s="122"/>
      <c r="AA138" s="119" t="s">
        <v>45</v>
      </c>
    </row>
    <row r="139" spans="1:35" ht="16">
      <c r="A139" s="9">
        <v>1</v>
      </c>
      <c r="B139" s="9">
        <v>3</v>
      </c>
      <c r="C139" s="9">
        <v>5</v>
      </c>
      <c r="D139" s="150"/>
      <c r="E139" s="281">
        <v>20</v>
      </c>
      <c r="F139" s="227">
        <v>1</v>
      </c>
      <c r="G139" s="94" t="s">
        <v>239</v>
      </c>
      <c r="H139" s="92" t="s">
        <v>269</v>
      </c>
      <c r="I139" s="93">
        <v>76</v>
      </c>
      <c r="J139" s="94" t="s">
        <v>241</v>
      </c>
      <c r="K139" s="92">
        <v>397</v>
      </c>
      <c r="L139" s="92" t="s">
        <v>248</v>
      </c>
      <c r="M139" s="95">
        <v>0.75</v>
      </c>
      <c r="N139" s="92" t="s">
        <v>39</v>
      </c>
      <c r="O139" s="92" t="s">
        <v>63</v>
      </c>
      <c r="P139" s="96">
        <v>43606</v>
      </c>
      <c r="Q139" s="97">
        <v>43771</v>
      </c>
      <c r="R139" s="98">
        <v>44322</v>
      </c>
      <c r="S139" s="106">
        <f t="shared" si="2"/>
        <v>551</v>
      </c>
      <c r="T139" s="106" t="s">
        <v>252</v>
      </c>
      <c r="U139" s="106">
        <v>0</v>
      </c>
      <c r="V139" s="94">
        <v>0</v>
      </c>
      <c r="W139" s="94"/>
      <c r="X139" s="94"/>
      <c r="Y139" s="94"/>
      <c r="Z139" s="100"/>
      <c r="AA139" s="99" t="s">
        <v>45</v>
      </c>
    </row>
    <row r="140" spans="1:35" ht="16">
      <c r="A140" s="9">
        <v>2</v>
      </c>
      <c r="B140" s="9">
        <v>2</v>
      </c>
      <c r="C140" s="9">
        <v>7</v>
      </c>
      <c r="D140" s="150"/>
      <c r="E140" s="281">
        <v>66</v>
      </c>
      <c r="F140" s="227">
        <v>1</v>
      </c>
      <c r="G140" s="94" t="s">
        <v>354</v>
      </c>
      <c r="H140" s="92" t="s">
        <v>394</v>
      </c>
      <c r="I140" s="93">
        <v>76</v>
      </c>
      <c r="J140" s="94" t="s">
        <v>241</v>
      </c>
      <c r="K140" s="92">
        <v>429</v>
      </c>
      <c r="L140" s="92" t="s">
        <v>374</v>
      </c>
      <c r="M140" s="95">
        <v>0.75</v>
      </c>
      <c r="N140" s="92" t="s">
        <v>39</v>
      </c>
      <c r="O140" s="92" t="s">
        <v>63</v>
      </c>
      <c r="P140" s="96">
        <v>43606</v>
      </c>
      <c r="Q140" s="97">
        <v>43769</v>
      </c>
      <c r="R140" s="98">
        <v>44327</v>
      </c>
      <c r="S140" s="106">
        <f t="shared" si="2"/>
        <v>558</v>
      </c>
      <c r="T140" s="106" t="s">
        <v>252</v>
      </c>
      <c r="U140" s="106">
        <v>0</v>
      </c>
      <c r="V140" s="109">
        <v>0</v>
      </c>
      <c r="W140" s="109"/>
      <c r="X140" s="109"/>
      <c r="Y140" s="109"/>
      <c r="Z140" s="110"/>
      <c r="AA140" s="99" t="s">
        <v>45</v>
      </c>
    </row>
    <row r="141" spans="1:35" ht="16">
      <c r="A141" s="439" t="s">
        <v>58</v>
      </c>
      <c r="B141" s="439" t="s">
        <v>58</v>
      </c>
      <c r="C141" s="439" t="s">
        <v>58</v>
      </c>
      <c r="D141" s="426"/>
      <c r="E141" s="427">
        <v>9</v>
      </c>
      <c r="F141" s="428">
        <v>3</v>
      </c>
      <c r="G141" s="429" t="s">
        <v>469</v>
      </c>
      <c r="H141" s="471" t="s">
        <v>476</v>
      </c>
      <c r="I141" s="472">
        <v>76.13</v>
      </c>
      <c r="J141" s="425" t="s">
        <v>44</v>
      </c>
      <c r="K141" s="476">
        <v>260</v>
      </c>
      <c r="L141" s="476" t="s">
        <v>477</v>
      </c>
      <c r="M141" s="472">
        <v>0</v>
      </c>
      <c r="N141" s="476" t="s">
        <v>35</v>
      </c>
      <c r="O141" s="476" t="s">
        <v>63</v>
      </c>
      <c r="P141" s="473">
        <v>43410</v>
      </c>
      <c r="Q141" s="474">
        <v>43581</v>
      </c>
      <c r="R141" s="447">
        <v>43898</v>
      </c>
      <c r="S141" s="450">
        <f t="shared" si="2"/>
        <v>317</v>
      </c>
      <c r="T141" s="487">
        <v>0</v>
      </c>
      <c r="U141" s="450">
        <v>1</v>
      </c>
      <c r="V141" s="471"/>
      <c r="W141" s="471"/>
      <c r="X141" s="471"/>
      <c r="Y141" s="471"/>
      <c r="Z141" s="477"/>
      <c r="AA141" s="426" t="s">
        <v>104</v>
      </c>
      <c r="AB141" s="437"/>
      <c r="AC141" s="437"/>
      <c r="AD141" s="437"/>
      <c r="AE141" s="437"/>
      <c r="AF141" s="437"/>
      <c r="AG141" s="437"/>
      <c r="AH141" s="437"/>
      <c r="AI141" s="437"/>
    </row>
    <row r="142" spans="1:35" ht="16">
      <c r="A142" s="9">
        <v>3</v>
      </c>
      <c r="B142" s="9">
        <v>2</v>
      </c>
      <c r="C142" s="9">
        <v>2</v>
      </c>
      <c r="D142" s="150"/>
      <c r="E142" s="281">
        <v>64</v>
      </c>
      <c r="F142" s="227">
        <v>1</v>
      </c>
      <c r="G142" s="54" t="s">
        <v>469</v>
      </c>
      <c r="H142" s="117" t="s">
        <v>476</v>
      </c>
      <c r="I142" s="120">
        <v>77.13</v>
      </c>
      <c r="J142" s="18" t="s">
        <v>33</v>
      </c>
      <c r="K142" s="108">
        <v>260</v>
      </c>
      <c r="L142" s="108" t="s">
        <v>477</v>
      </c>
      <c r="M142" s="118">
        <v>0</v>
      </c>
      <c r="N142" s="108" t="s">
        <v>35</v>
      </c>
      <c r="O142" s="108" t="s">
        <v>63</v>
      </c>
      <c r="P142" s="19">
        <v>43410</v>
      </c>
      <c r="Q142" s="46">
        <v>43581</v>
      </c>
      <c r="R142" s="26">
        <v>44145</v>
      </c>
      <c r="S142" s="16">
        <f t="shared" si="2"/>
        <v>564</v>
      </c>
      <c r="T142" s="121">
        <v>1</v>
      </c>
      <c r="U142" s="16">
        <v>0</v>
      </c>
      <c r="V142" s="57">
        <v>1</v>
      </c>
      <c r="W142" s="57">
        <v>1</v>
      </c>
      <c r="X142" s="57"/>
      <c r="Y142" s="57"/>
      <c r="Z142" s="5"/>
      <c r="AA142" s="119" t="s">
        <v>45</v>
      </c>
    </row>
    <row r="143" spans="1:35" s="2" customFormat="1" ht="16">
      <c r="A143" s="9">
        <v>3</v>
      </c>
      <c r="B143" s="9">
        <v>2</v>
      </c>
      <c r="C143" s="9">
        <v>2</v>
      </c>
      <c r="D143" s="150"/>
      <c r="E143" s="281">
        <v>65</v>
      </c>
      <c r="F143" s="227">
        <v>1</v>
      </c>
      <c r="G143" s="54" t="s">
        <v>469</v>
      </c>
      <c r="H143" s="117" t="s">
        <v>476</v>
      </c>
      <c r="I143" s="120">
        <v>78.13</v>
      </c>
      <c r="J143" s="18" t="s">
        <v>33</v>
      </c>
      <c r="K143" s="108">
        <v>260</v>
      </c>
      <c r="L143" s="108" t="s">
        <v>477</v>
      </c>
      <c r="M143" s="118">
        <v>0</v>
      </c>
      <c r="N143" s="108" t="s">
        <v>35</v>
      </c>
      <c r="O143" s="108" t="s">
        <v>63</v>
      </c>
      <c r="P143" s="19">
        <v>43410</v>
      </c>
      <c r="Q143" s="46">
        <v>43581</v>
      </c>
      <c r="R143" s="26">
        <v>44145</v>
      </c>
      <c r="S143" s="16">
        <f t="shared" si="2"/>
        <v>564</v>
      </c>
      <c r="T143" s="121">
        <v>1</v>
      </c>
      <c r="U143" s="16">
        <v>0</v>
      </c>
      <c r="V143" s="57">
        <v>0</v>
      </c>
      <c r="W143" s="57"/>
      <c r="X143" s="57"/>
      <c r="Y143" s="57"/>
      <c r="Z143" s="5"/>
      <c r="AA143" s="119" t="s">
        <v>45</v>
      </c>
      <c r="AB143"/>
      <c r="AC143"/>
      <c r="AD143"/>
      <c r="AE143"/>
      <c r="AF143"/>
      <c r="AG143"/>
      <c r="AH143"/>
      <c r="AI143"/>
    </row>
    <row r="144" spans="1:35" ht="16">
      <c r="A144" s="9">
        <v>2</v>
      </c>
      <c r="B144" s="9">
        <v>2</v>
      </c>
      <c r="C144" s="9">
        <v>7</v>
      </c>
      <c r="D144" s="150"/>
      <c r="E144" s="281">
        <v>67</v>
      </c>
      <c r="F144" s="227">
        <v>1</v>
      </c>
      <c r="G144" s="94" t="s">
        <v>354</v>
      </c>
      <c r="H144" s="92" t="s">
        <v>394</v>
      </c>
      <c r="I144" s="93">
        <v>79</v>
      </c>
      <c r="J144" s="94" t="s">
        <v>241</v>
      </c>
      <c r="K144" s="92">
        <v>429</v>
      </c>
      <c r="L144" s="92" t="s">
        <v>374</v>
      </c>
      <c r="M144" s="95">
        <v>0.75</v>
      </c>
      <c r="N144" s="92" t="s">
        <v>39</v>
      </c>
      <c r="O144" s="92" t="s">
        <v>63</v>
      </c>
      <c r="P144" s="96">
        <v>43606</v>
      </c>
      <c r="Q144" s="97">
        <v>43769</v>
      </c>
      <c r="R144" s="98">
        <v>44327</v>
      </c>
      <c r="S144" s="106">
        <f t="shared" si="2"/>
        <v>558</v>
      </c>
      <c r="T144" s="106" t="s">
        <v>252</v>
      </c>
      <c r="U144" s="106">
        <v>0</v>
      </c>
      <c r="V144" s="109">
        <v>0</v>
      </c>
      <c r="W144" s="109"/>
      <c r="X144" s="109"/>
      <c r="Y144" s="109">
        <v>1</v>
      </c>
      <c r="Z144" s="110" t="s">
        <v>67</v>
      </c>
      <c r="AA144" s="99" t="s">
        <v>45</v>
      </c>
    </row>
    <row r="145" spans="1:35" ht="16">
      <c r="A145" s="9">
        <v>3</v>
      </c>
      <c r="B145" s="9">
        <v>2</v>
      </c>
      <c r="C145" s="9">
        <v>2</v>
      </c>
      <c r="D145" s="150"/>
      <c r="E145" s="281">
        <v>66</v>
      </c>
      <c r="F145" s="227">
        <v>1</v>
      </c>
      <c r="G145" s="54" t="s">
        <v>469</v>
      </c>
      <c r="H145" s="80" t="s">
        <v>483</v>
      </c>
      <c r="I145" s="120">
        <v>79.13</v>
      </c>
      <c r="J145" s="18" t="s">
        <v>33</v>
      </c>
      <c r="K145" s="108">
        <v>260</v>
      </c>
      <c r="L145" s="108" t="s">
        <v>477</v>
      </c>
      <c r="M145" s="118">
        <v>0</v>
      </c>
      <c r="N145" s="108" t="s">
        <v>35</v>
      </c>
      <c r="O145" s="108" t="s">
        <v>63</v>
      </c>
      <c r="P145" s="19">
        <v>43410</v>
      </c>
      <c r="Q145" s="46">
        <v>43581</v>
      </c>
      <c r="R145" s="26">
        <v>44145</v>
      </c>
      <c r="S145" s="16">
        <f t="shared" si="2"/>
        <v>564</v>
      </c>
      <c r="T145" s="121">
        <v>1</v>
      </c>
      <c r="U145" s="16">
        <v>0</v>
      </c>
      <c r="V145" s="57">
        <v>0</v>
      </c>
      <c r="W145" s="57"/>
      <c r="X145" s="57"/>
      <c r="Y145" s="57"/>
      <c r="Z145" s="5"/>
      <c r="AA145" s="119" t="s">
        <v>45</v>
      </c>
    </row>
    <row r="146" spans="1:35" ht="16">
      <c r="A146" s="9">
        <v>2</v>
      </c>
      <c r="B146" s="9">
        <v>2</v>
      </c>
      <c r="C146" s="9">
        <v>7</v>
      </c>
      <c r="D146" s="150"/>
      <c r="E146" s="281">
        <v>63</v>
      </c>
      <c r="F146" s="227">
        <v>1</v>
      </c>
      <c r="G146" s="94" t="s">
        <v>354</v>
      </c>
      <c r="H146" s="92" t="s">
        <v>394</v>
      </c>
      <c r="I146" s="93">
        <v>80</v>
      </c>
      <c r="J146" s="94" t="s">
        <v>241</v>
      </c>
      <c r="K146" s="92">
        <v>428</v>
      </c>
      <c r="L146" s="92" t="s">
        <v>374</v>
      </c>
      <c r="M146" s="95">
        <v>0.75</v>
      </c>
      <c r="N146" s="92" t="s">
        <v>39</v>
      </c>
      <c r="O146" s="92" t="s">
        <v>63</v>
      </c>
      <c r="P146" s="96">
        <v>43606</v>
      </c>
      <c r="Q146" s="97">
        <v>43769</v>
      </c>
      <c r="R146" s="98">
        <v>44326</v>
      </c>
      <c r="S146" s="106">
        <f t="shared" si="2"/>
        <v>557</v>
      </c>
      <c r="T146" s="106" t="s">
        <v>365</v>
      </c>
      <c r="U146" s="106">
        <v>0</v>
      </c>
      <c r="V146" s="111">
        <v>0</v>
      </c>
      <c r="W146" s="111"/>
      <c r="X146" s="111"/>
      <c r="Y146" s="111"/>
      <c r="Z146" s="112"/>
      <c r="AA146" s="99" t="s">
        <v>45</v>
      </c>
    </row>
    <row r="147" spans="1:35" ht="16">
      <c r="A147" s="9">
        <v>3</v>
      </c>
      <c r="B147" s="9">
        <v>2</v>
      </c>
      <c r="C147" s="9">
        <v>2</v>
      </c>
      <c r="D147" s="150"/>
      <c r="E147" s="281">
        <v>67</v>
      </c>
      <c r="F147" s="227">
        <v>1</v>
      </c>
      <c r="G147" s="54" t="s">
        <v>469</v>
      </c>
      <c r="H147" s="80" t="s">
        <v>483</v>
      </c>
      <c r="I147" s="120">
        <v>80.13</v>
      </c>
      <c r="J147" s="18" t="s">
        <v>33</v>
      </c>
      <c r="K147" s="108">
        <v>260</v>
      </c>
      <c r="L147" s="108" t="s">
        <v>477</v>
      </c>
      <c r="M147" s="118">
        <v>0</v>
      </c>
      <c r="N147" s="108" t="s">
        <v>35</v>
      </c>
      <c r="O147" s="108" t="s">
        <v>63</v>
      </c>
      <c r="P147" s="19">
        <v>43410</v>
      </c>
      <c r="Q147" s="46">
        <v>43581</v>
      </c>
      <c r="R147" s="26">
        <v>44145</v>
      </c>
      <c r="S147" s="16">
        <f t="shared" si="2"/>
        <v>564</v>
      </c>
      <c r="T147" s="121">
        <v>1</v>
      </c>
      <c r="U147" s="16">
        <v>0</v>
      </c>
      <c r="V147" s="57">
        <v>0</v>
      </c>
      <c r="W147" s="57"/>
      <c r="X147" s="57"/>
      <c r="Y147" s="57">
        <v>1</v>
      </c>
      <c r="Z147" s="5" t="s">
        <v>484</v>
      </c>
      <c r="AA147" s="119" t="s">
        <v>45</v>
      </c>
    </row>
    <row r="148" spans="1:35" ht="16">
      <c r="A148" s="9">
        <v>2</v>
      </c>
      <c r="B148" s="9">
        <v>2</v>
      </c>
      <c r="C148" s="9">
        <v>7</v>
      </c>
      <c r="D148" s="150"/>
      <c r="E148" s="281">
        <v>68</v>
      </c>
      <c r="F148" s="227">
        <v>1</v>
      </c>
      <c r="G148" s="94" t="s">
        <v>354</v>
      </c>
      <c r="H148" s="92" t="s">
        <v>394</v>
      </c>
      <c r="I148" s="93">
        <v>81</v>
      </c>
      <c r="J148" s="94" t="s">
        <v>241</v>
      </c>
      <c r="K148" s="92">
        <v>429</v>
      </c>
      <c r="L148" s="92" t="s">
        <v>374</v>
      </c>
      <c r="M148" s="95">
        <v>0.75</v>
      </c>
      <c r="N148" s="92" t="s">
        <v>39</v>
      </c>
      <c r="O148" s="92" t="s">
        <v>63</v>
      </c>
      <c r="P148" s="96">
        <v>43606</v>
      </c>
      <c r="Q148" s="97">
        <v>43769</v>
      </c>
      <c r="R148" s="98">
        <v>44327</v>
      </c>
      <c r="S148" s="106">
        <f t="shared" si="2"/>
        <v>558</v>
      </c>
      <c r="T148" s="106" t="s">
        <v>365</v>
      </c>
      <c r="U148" s="106">
        <v>0</v>
      </c>
      <c r="V148" s="115">
        <v>1</v>
      </c>
      <c r="W148" s="115">
        <v>1</v>
      </c>
      <c r="X148" s="115" t="s">
        <v>45</v>
      </c>
      <c r="Y148" s="115"/>
      <c r="Z148" s="116"/>
      <c r="AA148" s="99" t="s">
        <v>45</v>
      </c>
    </row>
    <row r="149" spans="1:35" ht="16">
      <c r="A149" s="9">
        <v>3</v>
      </c>
      <c r="B149" s="9">
        <v>2</v>
      </c>
      <c r="C149" s="9">
        <v>2</v>
      </c>
      <c r="D149" s="150"/>
      <c r="E149" s="281">
        <v>68</v>
      </c>
      <c r="F149" s="227">
        <v>1</v>
      </c>
      <c r="G149" s="54" t="s">
        <v>469</v>
      </c>
      <c r="H149" s="117" t="s">
        <v>483</v>
      </c>
      <c r="I149" s="120">
        <v>81.13</v>
      </c>
      <c r="J149" s="18" t="s">
        <v>33</v>
      </c>
      <c r="K149" s="108">
        <v>261</v>
      </c>
      <c r="L149" s="108" t="s">
        <v>477</v>
      </c>
      <c r="M149" s="118">
        <v>0</v>
      </c>
      <c r="N149" s="108" t="s">
        <v>35</v>
      </c>
      <c r="O149" s="108" t="s">
        <v>63</v>
      </c>
      <c r="P149" s="19">
        <v>43410</v>
      </c>
      <c r="Q149" s="46">
        <v>43581</v>
      </c>
      <c r="R149" s="26">
        <v>44127</v>
      </c>
      <c r="S149" s="16">
        <f t="shared" si="2"/>
        <v>546</v>
      </c>
      <c r="T149" s="121">
        <v>1</v>
      </c>
      <c r="U149" s="16">
        <v>0</v>
      </c>
      <c r="V149" s="57">
        <v>1</v>
      </c>
      <c r="W149" s="57">
        <v>1</v>
      </c>
      <c r="X149" s="57"/>
      <c r="Y149" s="57"/>
      <c r="Z149" s="5"/>
      <c r="AA149" s="119" t="s">
        <v>45</v>
      </c>
    </row>
    <row r="150" spans="1:35" ht="16">
      <c r="A150" s="9">
        <v>2</v>
      </c>
      <c r="B150" s="9">
        <v>3</v>
      </c>
      <c r="C150" s="9">
        <v>3</v>
      </c>
      <c r="D150" s="150"/>
      <c r="E150" s="281">
        <v>11</v>
      </c>
      <c r="F150" s="227">
        <v>3</v>
      </c>
      <c r="G150" s="94" t="s">
        <v>354</v>
      </c>
      <c r="H150" s="101" t="s">
        <v>394</v>
      </c>
      <c r="I150" s="105">
        <v>82</v>
      </c>
      <c r="J150" s="94" t="s">
        <v>241</v>
      </c>
      <c r="K150" s="101">
        <v>428</v>
      </c>
      <c r="L150" s="101" t="s">
        <v>374</v>
      </c>
      <c r="M150" s="163">
        <v>0.75</v>
      </c>
      <c r="N150" s="101" t="s">
        <v>39</v>
      </c>
      <c r="O150" s="101" t="s">
        <v>63</v>
      </c>
      <c r="P150" s="164">
        <v>43606</v>
      </c>
      <c r="Q150" s="165">
        <v>43769</v>
      </c>
      <c r="R150" s="166">
        <v>44291</v>
      </c>
      <c r="S150" s="107">
        <f t="shared" si="2"/>
        <v>522</v>
      </c>
      <c r="T150" s="107" t="s">
        <v>397</v>
      </c>
      <c r="U150" s="107">
        <v>1</v>
      </c>
      <c r="V150" s="94">
        <v>0</v>
      </c>
      <c r="W150" s="94"/>
      <c r="X150" s="94"/>
      <c r="Y150" s="94"/>
      <c r="Z150" s="100" t="s">
        <v>166</v>
      </c>
      <c r="AA150" s="162" t="s">
        <v>334</v>
      </c>
    </row>
    <row r="151" spans="1:35" ht="16">
      <c r="A151" s="9">
        <v>3</v>
      </c>
      <c r="B151" s="9">
        <v>2</v>
      </c>
      <c r="C151" s="9">
        <v>2</v>
      </c>
      <c r="D151" s="150"/>
      <c r="E151" s="281">
        <v>69</v>
      </c>
      <c r="F151" s="227">
        <v>1</v>
      </c>
      <c r="G151" s="54" t="s">
        <v>469</v>
      </c>
      <c r="H151" s="117" t="s">
        <v>483</v>
      </c>
      <c r="I151" s="120">
        <v>82.13</v>
      </c>
      <c r="J151" s="18" t="s">
        <v>33</v>
      </c>
      <c r="K151" s="108">
        <v>261</v>
      </c>
      <c r="L151" s="108" t="s">
        <v>477</v>
      </c>
      <c r="M151" s="118">
        <v>0</v>
      </c>
      <c r="N151" s="108" t="s">
        <v>35</v>
      </c>
      <c r="O151" s="108" t="s">
        <v>63</v>
      </c>
      <c r="P151" s="19">
        <v>43410</v>
      </c>
      <c r="Q151" s="46">
        <v>43581</v>
      </c>
      <c r="R151" s="26">
        <v>44127</v>
      </c>
      <c r="S151" s="16">
        <f t="shared" si="2"/>
        <v>546</v>
      </c>
      <c r="T151" s="121">
        <v>1</v>
      </c>
      <c r="U151" s="16">
        <v>0</v>
      </c>
      <c r="V151" s="57">
        <v>0</v>
      </c>
      <c r="W151" s="57"/>
      <c r="X151" s="57"/>
      <c r="Y151" s="57"/>
      <c r="Z151" s="5"/>
      <c r="AA151" s="119" t="s">
        <v>45</v>
      </c>
    </row>
    <row r="152" spans="1:35" ht="16">
      <c r="A152" s="9">
        <v>2</v>
      </c>
      <c r="B152" s="9">
        <v>2</v>
      </c>
      <c r="C152" s="9">
        <v>8</v>
      </c>
      <c r="D152" s="150"/>
      <c r="E152" s="281">
        <v>77</v>
      </c>
      <c r="F152" s="227">
        <v>1</v>
      </c>
      <c r="G152" s="94" t="s">
        <v>354</v>
      </c>
      <c r="H152" s="92" t="s">
        <v>394</v>
      </c>
      <c r="I152" s="93">
        <v>83</v>
      </c>
      <c r="J152" s="94" t="s">
        <v>241</v>
      </c>
      <c r="K152" s="92">
        <v>432</v>
      </c>
      <c r="L152" s="92" t="s">
        <v>374</v>
      </c>
      <c r="M152" s="95">
        <v>0.75</v>
      </c>
      <c r="N152" s="92" t="s">
        <v>39</v>
      </c>
      <c r="O152" s="92" t="s">
        <v>63</v>
      </c>
      <c r="P152" s="96">
        <v>43606</v>
      </c>
      <c r="Q152" s="97">
        <v>43769</v>
      </c>
      <c r="R152" s="98">
        <v>44327</v>
      </c>
      <c r="S152" s="106">
        <f t="shared" si="2"/>
        <v>558</v>
      </c>
      <c r="T152" s="106" t="s">
        <v>252</v>
      </c>
      <c r="U152" s="106">
        <v>0</v>
      </c>
      <c r="V152" s="109">
        <v>0</v>
      </c>
      <c r="W152" s="109"/>
      <c r="X152" s="109"/>
      <c r="Y152" s="109"/>
      <c r="Z152" s="110"/>
      <c r="AA152" s="99" t="s">
        <v>45</v>
      </c>
    </row>
    <row r="153" spans="1:35" ht="16">
      <c r="A153" s="9">
        <v>3</v>
      </c>
      <c r="B153" s="9">
        <v>2</v>
      </c>
      <c r="C153" s="9">
        <v>2</v>
      </c>
      <c r="D153" s="150"/>
      <c r="E153" s="281">
        <v>70</v>
      </c>
      <c r="F153" s="227">
        <v>1</v>
      </c>
      <c r="G153" s="54" t="s">
        <v>469</v>
      </c>
      <c r="H153" s="117" t="s">
        <v>483</v>
      </c>
      <c r="I153" s="120">
        <v>83.13</v>
      </c>
      <c r="J153" s="18" t="s">
        <v>33</v>
      </c>
      <c r="K153" s="108">
        <v>261</v>
      </c>
      <c r="L153" s="108" t="s">
        <v>477</v>
      </c>
      <c r="M153" s="118">
        <v>0</v>
      </c>
      <c r="N153" s="108" t="s">
        <v>35</v>
      </c>
      <c r="O153" s="108" t="s">
        <v>63</v>
      </c>
      <c r="P153" s="19">
        <v>43410</v>
      </c>
      <c r="Q153" s="46">
        <v>43581</v>
      </c>
      <c r="R153" s="26">
        <v>44127</v>
      </c>
      <c r="S153" s="16">
        <f t="shared" si="2"/>
        <v>546</v>
      </c>
      <c r="T153" s="121">
        <v>1</v>
      </c>
      <c r="U153" s="16">
        <v>0</v>
      </c>
      <c r="V153" s="57">
        <v>0</v>
      </c>
      <c r="W153" s="57"/>
      <c r="X153" s="57"/>
      <c r="Y153" s="57"/>
      <c r="Z153" s="5"/>
      <c r="AA153" s="119" t="s">
        <v>45</v>
      </c>
    </row>
    <row r="154" spans="1:35" ht="16">
      <c r="A154" s="9">
        <v>2</v>
      </c>
      <c r="B154" s="9">
        <v>2</v>
      </c>
      <c r="C154" s="9">
        <v>8</v>
      </c>
      <c r="D154" s="150"/>
      <c r="E154" s="281">
        <v>80</v>
      </c>
      <c r="F154" s="227">
        <v>1</v>
      </c>
      <c r="G154" s="94" t="s">
        <v>354</v>
      </c>
      <c r="H154" s="92" t="s">
        <v>394</v>
      </c>
      <c r="I154" s="93">
        <v>84</v>
      </c>
      <c r="J154" s="94" t="s">
        <v>241</v>
      </c>
      <c r="K154" s="92">
        <v>433</v>
      </c>
      <c r="L154" s="92" t="s">
        <v>374</v>
      </c>
      <c r="M154" s="95">
        <v>0.75</v>
      </c>
      <c r="N154" s="92" t="s">
        <v>39</v>
      </c>
      <c r="O154" s="92" t="s">
        <v>63</v>
      </c>
      <c r="P154" s="96">
        <v>43606</v>
      </c>
      <c r="Q154" s="97">
        <v>43769</v>
      </c>
      <c r="R154" s="98">
        <v>44327</v>
      </c>
      <c r="S154" s="106">
        <f t="shared" si="2"/>
        <v>558</v>
      </c>
      <c r="T154" s="106" t="s">
        <v>252</v>
      </c>
      <c r="U154" s="106">
        <v>0</v>
      </c>
      <c r="V154" s="109">
        <v>0</v>
      </c>
      <c r="W154" s="109"/>
      <c r="X154" s="109"/>
      <c r="Y154" s="109"/>
      <c r="Z154" s="110"/>
      <c r="AA154" s="99" t="s">
        <v>45</v>
      </c>
    </row>
    <row r="155" spans="1:35" ht="16">
      <c r="A155" s="9">
        <v>3</v>
      </c>
      <c r="B155" s="9">
        <v>2</v>
      </c>
      <c r="C155" s="9">
        <v>2</v>
      </c>
      <c r="D155" s="150"/>
      <c r="E155" s="281">
        <v>71</v>
      </c>
      <c r="F155" s="227">
        <v>1</v>
      </c>
      <c r="G155" s="54" t="s">
        <v>469</v>
      </c>
      <c r="H155" s="117" t="s">
        <v>483</v>
      </c>
      <c r="I155" s="120">
        <v>84.13</v>
      </c>
      <c r="J155" s="18" t="s">
        <v>33</v>
      </c>
      <c r="K155" s="108">
        <v>261</v>
      </c>
      <c r="L155" s="108" t="s">
        <v>477</v>
      </c>
      <c r="M155" s="118">
        <v>0</v>
      </c>
      <c r="N155" s="108" t="s">
        <v>35</v>
      </c>
      <c r="O155" s="108" t="s">
        <v>63</v>
      </c>
      <c r="P155" s="19">
        <v>43410</v>
      </c>
      <c r="Q155" s="46">
        <v>43581</v>
      </c>
      <c r="R155" s="26">
        <v>44127</v>
      </c>
      <c r="S155" s="16">
        <f t="shared" si="2"/>
        <v>546</v>
      </c>
      <c r="T155" s="121">
        <v>1</v>
      </c>
      <c r="U155" s="16">
        <v>0</v>
      </c>
      <c r="V155" s="57">
        <v>0</v>
      </c>
      <c r="W155" s="57"/>
      <c r="X155" s="57"/>
      <c r="Y155" s="57"/>
      <c r="Z155" s="5"/>
      <c r="AA155" s="119" t="s">
        <v>45</v>
      </c>
    </row>
    <row r="156" spans="1:35" ht="16">
      <c r="A156" s="9">
        <v>2</v>
      </c>
      <c r="B156" s="9">
        <v>2</v>
      </c>
      <c r="C156" s="9">
        <v>8</v>
      </c>
      <c r="D156" s="150"/>
      <c r="E156" s="281">
        <v>81</v>
      </c>
      <c r="F156" s="227">
        <v>1</v>
      </c>
      <c r="G156" s="94" t="s">
        <v>354</v>
      </c>
      <c r="H156" s="92" t="s">
        <v>394</v>
      </c>
      <c r="I156" s="93">
        <v>85</v>
      </c>
      <c r="J156" s="94" t="s">
        <v>241</v>
      </c>
      <c r="K156" s="92">
        <v>433</v>
      </c>
      <c r="L156" s="92" t="s">
        <v>374</v>
      </c>
      <c r="M156" s="95">
        <v>0.75</v>
      </c>
      <c r="N156" s="92" t="s">
        <v>39</v>
      </c>
      <c r="O156" s="92" t="s">
        <v>63</v>
      </c>
      <c r="P156" s="96">
        <v>43606</v>
      </c>
      <c r="Q156" s="97">
        <v>43769</v>
      </c>
      <c r="R156" s="98">
        <v>44327</v>
      </c>
      <c r="S156" s="106">
        <f t="shared" si="2"/>
        <v>558</v>
      </c>
      <c r="T156" s="106" t="s">
        <v>252</v>
      </c>
      <c r="U156" s="106">
        <v>0</v>
      </c>
      <c r="V156" s="109">
        <v>0</v>
      </c>
      <c r="W156" s="109"/>
      <c r="X156" s="109"/>
      <c r="Y156" s="109"/>
      <c r="Z156" s="110"/>
      <c r="AA156" s="99" t="s">
        <v>45</v>
      </c>
    </row>
    <row r="157" spans="1:35" ht="16">
      <c r="A157" s="9">
        <v>3</v>
      </c>
      <c r="B157" s="9">
        <v>2</v>
      </c>
      <c r="C157" s="9">
        <v>2</v>
      </c>
      <c r="D157" s="150"/>
      <c r="E157" s="281">
        <v>72</v>
      </c>
      <c r="F157" s="227">
        <v>1</v>
      </c>
      <c r="G157" s="54" t="s">
        <v>469</v>
      </c>
      <c r="H157" s="117" t="s">
        <v>483</v>
      </c>
      <c r="I157" s="120">
        <v>85.13</v>
      </c>
      <c r="J157" s="18" t="s">
        <v>33</v>
      </c>
      <c r="K157" s="108">
        <v>261</v>
      </c>
      <c r="L157" s="108" t="s">
        <v>477</v>
      </c>
      <c r="M157" s="118">
        <v>0</v>
      </c>
      <c r="N157" s="108" t="s">
        <v>35</v>
      </c>
      <c r="O157" s="108" t="s">
        <v>63</v>
      </c>
      <c r="P157" s="19">
        <v>43410</v>
      </c>
      <c r="Q157" s="46">
        <v>43581</v>
      </c>
      <c r="R157" s="26">
        <v>44127</v>
      </c>
      <c r="S157" s="16">
        <f t="shared" si="2"/>
        <v>546</v>
      </c>
      <c r="T157" s="121">
        <v>1</v>
      </c>
      <c r="U157" s="16">
        <v>0</v>
      </c>
      <c r="V157" s="57">
        <v>0</v>
      </c>
      <c r="W157" s="57"/>
      <c r="X157" s="57"/>
      <c r="Y157" s="57"/>
      <c r="Z157" s="5"/>
      <c r="AA157" s="119" t="s">
        <v>45</v>
      </c>
    </row>
    <row r="158" spans="1:35" ht="16">
      <c r="A158" s="439" t="s">
        <v>58</v>
      </c>
      <c r="B158" s="439" t="s">
        <v>58</v>
      </c>
      <c r="C158" s="439" t="s">
        <v>58</v>
      </c>
      <c r="D158" s="426"/>
      <c r="E158" s="427">
        <v>12</v>
      </c>
      <c r="F158" s="428">
        <v>3</v>
      </c>
      <c r="G158" s="429" t="s">
        <v>469</v>
      </c>
      <c r="H158" s="471" t="s">
        <v>483</v>
      </c>
      <c r="I158" s="472">
        <v>86.13</v>
      </c>
      <c r="J158" s="425" t="s">
        <v>33</v>
      </c>
      <c r="K158" s="476">
        <v>262</v>
      </c>
      <c r="L158" s="476" t="s">
        <v>477</v>
      </c>
      <c r="M158" s="472">
        <v>0</v>
      </c>
      <c r="N158" s="476" t="s">
        <v>35</v>
      </c>
      <c r="O158" s="476" t="s">
        <v>63</v>
      </c>
      <c r="P158" s="473">
        <v>43410</v>
      </c>
      <c r="Q158" s="474">
        <v>43581</v>
      </c>
      <c r="R158" s="447">
        <v>44085</v>
      </c>
      <c r="S158" s="450">
        <f t="shared" si="2"/>
        <v>504</v>
      </c>
      <c r="T158" s="487">
        <v>0</v>
      </c>
      <c r="U158" s="450">
        <v>1</v>
      </c>
      <c r="V158" s="471"/>
      <c r="W158" s="471"/>
      <c r="X158" s="471"/>
      <c r="Y158" s="471"/>
      <c r="Z158" s="477"/>
      <c r="AA158" s="426" t="s">
        <v>104</v>
      </c>
      <c r="AB158" s="437"/>
      <c r="AC158" s="437"/>
      <c r="AD158" s="437"/>
      <c r="AE158" s="437"/>
      <c r="AF158" s="437"/>
      <c r="AG158" s="437"/>
      <c r="AH158" s="437"/>
      <c r="AI158" s="437"/>
    </row>
    <row r="159" spans="1:35" ht="16">
      <c r="A159" s="303" t="s">
        <v>58</v>
      </c>
      <c r="B159" s="303" t="s">
        <v>58</v>
      </c>
      <c r="C159" s="303" t="s">
        <v>58</v>
      </c>
      <c r="D159" s="359"/>
      <c r="E159" s="360">
        <v>13</v>
      </c>
      <c r="F159" s="361">
        <v>3</v>
      </c>
      <c r="G159" s="303" t="s">
        <v>354</v>
      </c>
      <c r="H159" s="367" t="s">
        <v>394</v>
      </c>
      <c r="I159" s="363">
        <v>87</v>
      </c>
      <c r="J159" s="303" t="s">
        <v>241</v>
      </c>
      <c r="K159" s="367">
        <v>432</v>
      </c>
      <c r="L159" s="367" t="s">
        <v>374</v>
      </c>
      <c r="M159" s="381">
        <v>0.75</v>
      </c>
      <c r="N159" s="367" t="s">
        <v>39</v>
      </c>
      <c r="O159" s="367" t="s">
        <v>63</v>
      </c>
      <c r="P159" s="478">
        <v>43606</v>
      </c>
      <c r="Q159" s="479">
        <v>43769</v>
      </c>
      <c r="R159" s="480">
        <v>44287</v>
      </c>
      <c r="S159" s="481">
        <f t="shared" si="2"/>
        <v>518</v>
      </c>
      <c r="T159" s="481" t="s">
        <v>252</v>
      </c>
      <c r="U159" s="481">
        <v>1</v>
      </c>
      <c r="V159" s="303">
        <v>0</v>
      </c>
      <c r="W159" s="303"/>
      <c r="X159" s="303"/>
      <c r="Y159" s="303"/>
      <c r="Z159" s="373"/>
      <c r="AA159" s="359" t="s">
        <v>405</v>
      </c>
      <c r="AB159" s="366"/>
      <c r="AC159" s="366"/>
      <c r="AD159" s="366"/>
      <c r="AE159" s="366"/>
      <c r="AF159" s="366"/>
      <c r="AG159" s="366"/>
      <c r="AH159" s="366"/>
      <c r="AI159" s="366"/>
    </row>
    <row r="160" spans="1:35" ht="16">
      <c r="A160" s="359"/>
      <c r="B160" s="359"/>
      <c r="C160" s="359"/>
      <c r="D160" s="150"/>
      <c r="E160" s="281">
        <v>2</v>
      </c>
      <c r="F160" s="227">
        <v>2</v>
      </c>
      <c r="G160" s="23" t="s">
        <v>469</v>
      </c>
      <c r="H160" s="177" t="s">
        <v>483</v>
      </c>
      <c r="I160" s="381">
        <v>87.13</v>
      </c>
      <c r="J160" s="24" t="s">
        <v>33</v>
      </c>
      <c r="K160" s="178">
        <v>262</v>
      </c>
      <c r="L160" s="178" t="s">
        <v>477</v>
      </c>
      <c r="M160" s="179">
        <v>0</v>
      </c>
      <c r="N160" s="178" t="s">
        <v>35</v>
      </c>
      <c r="O160" s="178" t="s">
        <v>63</v>
      </c>
      <c r="P160" s="180">
        <v>43410</v>
      </c>
      <c r="Q160" s="195">
        <v>43581</v>
      </c>
      <c r="R160" s="147">
        <v>44144</v>
      </c>
      <c r="S160" s="157">
        <f t="shared" si="2"/>
        <v>563</v>
      </c>
      <c r="T160" s="196">
        <v>0</v>
      </c>
      <c r="U160" s="157">
        <v>0</v>
      </c>
      <c r="V160" s="177"/>
      <c r="W160" s="177"/>
      <c r="X160" s="177"/>
      <c r="Y160" s="177"/>
      <c r="Z160" s="182" t="s">
        <v>102</v>
      </c>
      <c r="AA160" s="152"/>
    </row>
    <row r="161" spans="1:35" ht="16">
      <c r="A161" s="9">
        <v>2</v>
      </c>
      <c r="B161" s="9">
        <v>2</v>
      </c>
      <c r="C161" s="9">
        <v>8</v>
      </c>
      <c r="D161" s="150"/>
      <c r="E161" s="281">
        <v>78</v>
      </c>
      <c r="F161" s="227">
        <v>1</v>
      </c>
      <c r="G161" s="94" t="s">
        <v>354</v>
      </c>
      <c r="H161" s="92" t="s">
        <v>394</v>
      </c>
      <c r="I161" s="93">
        <v>88</v>
      </c>
      <c r="J161" s="94" t="s">
        <v>241</v>
      </c>
      <c r="K161" s="92">
        <v>432</v>
      </c>
      <c r="L161" s="92" t="s">
        <v>374</v>
      </c>
      <c r="M161" s="95">
        <v>0.75</v>
      </c>
      <c r="N161" s="92" t="s">
        <v>39</v>
      </c>
      <c r="O161" s="92" t="s">
        <v>63</v>
      </c>
      <c r="P161" s="96">
        <v>43606</v>
      </c>
      <c r="Q161" s="97">
        <v>43769</v>
      </c>
      <c r="R161" s="98">
        <v>44327</v>
      </c>
      <c r="S161" s="106">
        <f t="shared" si="2"/>
        <v>558</v>
      </c>
      <c r="T161" s="106" t="s">
        <v>252</v>
      </c>
      <c r="U161" s="106">
        <v>0</v>
      </c>
      <c r="V161" s="109">
        <v>0</v>
      </c>
      <c r="W161" s="109"/>
      <c r="X161" s="109"/>
      <c r="Y161" s="109"/>
      <c r="Z161" s="110"/>
      <c r="AA161" s="99" t="s">
        <v>45</v>
      </c>
    </row>
    <row r="162" spans="1:35" ht="16">
      <c r="A162" s="9">
        <v>3</v>
      </c>
      <c r="B162" s="9">
        <v>2</v>
      </c>
      <c r="C162" s="9">
        <v>6</v>
      </c>
      <c r="D162" s="150"/>
      <c r="E162" s="281">
        <v>1</v>
      </c>
      <c r="F162" s="227">
        <v>2</v>
      </c>
      <c r="G162" s="23" t="s">
        <v>469</v>
      </c>
      <c r="H162" s="177" t="s">
        <v>483</v>
      </c>
      <c r="I162" s="194">
        <v>88.13</v>
      </c>
      <c r="J162" s="24" t="s">
        <v>33</v>
      </c>
      <c r="K162" s="178">
        <v>262</v>
      </c>
      <c r="L162" s="178" t="s">
        <v>477</v>
      </c>
      <c r="M162" s="179">
        <v>0</v>
      </c>
      <c r="N162" s="178" t="s">
        <v>35</v>
      </c>
      <c r="O162" s="178" t="s">
        <v>63</v>
      </c>
      <c r="P162" s="180">
        <v>43410</v>
      </c>
      <c r="Q162" s="195">
        <v>43581</v>
      </c>
      <c r="R162" s="147">
        <v>44144</v>
      </c>
      <c r="S162" s="157">
        <f t="shared" si="2"/>
        <v>563</v>
      </c>
      <c r="T162" s="196">
        <v>0</v>
      </c>
      <c r="U162" s="157">
        <v>0</v>
      </c>
      <c r="V162" s="177"/>
      <c r="W162" s="177"/>
      <c r="X162" s="177"/>
      <c r="Y162" s="177"/>
      <c r="Z162" s="182" t="s">
        <v>102</v>
      </c>
      <c r="AA162" s="152"/>
    </row>
    <row r="163" spans="1:35" ht="16">
      <c r="A163" s="9">
        <v>3</v>
      </c>
      <c r="B163" s="9">
        <v>2</v>
      </c>
      <c r="C163" s="9">
        <v>2</v>
      </c>
      <c r="D163" s="150"/>
      <c r="E163" s="281">
        <v>73</v>
      </c>
      <c r="F163" s="227">
        <v>1</v>
      </c>
      <c r="G163" s="54" t="s">
        <v>469</v>
      </c>
      <c r="H163" s="117" t="s">
        <v>483</v>
      </c>
      <c r="I163" s="120">
        <v>89.13</v>
      </c>
      <c r="J163" s="18" t="s">
        <v>33</v>
      </c>
      <c r="K163" s="108">
        <v>262</v>
      </c>
      <c r="L163" s="108" t="s">
        <v>477</v>
      </c>
      <c r="M163" s="118">
        <v>0</v>
      </c>
      <c r="N163" s="108" t="s">
        <v>35</v>
      </c>
      <c r="O163" s="108" t="s">
        <v>63</v>
      </c>
      <c r="P163" s="19">
        <v>43410</v>
      </c>
      <c r="Q163" s="46">
        <v>43581</v>
      </c>
      <c r="R163" s="26">
        <v>44144</v>
      </c>
      <c r="S163" s="16">
        <f t="shared" si="2"/>
        <v>563</v>
      </c>
      <c r="T163" s="121">
        <v>1</v>
      </c>
      <c r="U163" s="16">
        <v>0</v>
      </c>
      <c r="V163" s="57">
        <v>0</v>
      </c>
      <c r="W163" s="57"/>
      <c r="X163" s="57"/>
      <c r="Y163" s="57"/>
      <c r="Z163" s="5"/>
      <c r="AA163" s="119" t="s">
        <v>45</v>
      </c>
    </row>
    <row r="164" spans="1:35" ht="16">
      <c r="A164" s="9">
        <v>2</v>
      </c>
      <c r="B164" s="9">
        <v>2</v>
      </c>
      <c r="C164" s="9">
        <v>8</v>
      </c>
      <c r="D164" s="150"/>
      <c r="E164" s="281">
        <v>70</v>
      </c>
      <c r="F164" s="227">
        <v>1</v>
      </c>
      <c r="G164" s="94" t="s">
        <v>354</v>
      </c>
      <c r="H164" s="92" t="s">
        <v>394</v>
      </c>
      <c r="I164" s="93">
        <v>90</v>
      </c>
      <c r="J164" s="94" t="s">
        <v>241</v>
      </c>
      <c r="K164" s="92">
        <v>430</v>
      </c>
      <c r="L164" s="92" t="s">
        <v>374</v>
      </c>
      <c r="M164" s="95">
        <v>0.75</v>
      </c>
      <c r="N164" s="92" t="s">
        <v>39</v>
      </c>
      <c r="O164" s="92" t="s">
        <v>63</v>
      </c>
      <c r="P164" s="96">
        <v>43606</v>
      </c>
      <c r="Q164" s="97">
        <v>43769</v>
      </c>
      <c r="R164" s="98">
        <v>44327</v>
      </c>
      <c r="S164" s="106">
        <f t="shared" ref="S164:S227" si="3">R164-Q164</f>
        <v>558</v>
      </c>
      <c r="T164" s="106" t="s">
        <v>252</v>
      </c>
      <c r="U164" s="106">
        <v>0</v>
      </c>
      <c r="V164" s="109">
        <v>0</v>
      </c>
      <c r="W164" s="109"/>
      <c r="X164" s="109"/>
      <c r="Y164" s="109"/>
      <c r="Z164" s="110"/>
      <c r="AA164" s="99" t="s">
        <v>45</v>
      </c>
    </row>
    <row r="165" spans="1:35" ht="16">
      <c r="A165" s="9">
        <v>3</v>
      </c>
      <c r="B165" s="9">
        <v>2</v>
      </c>
      <c r="C165" s="9">
        <v>6</v>
      </c>
      <c r="D165" s="150"/>
      <c r="E165" s="281">
        <v>3</v>
      </c>
      <c r="F165" s="227">
        <v>4</v>
      </c>
      <c r="G165" s="23" t="s">
        <v>469</v>
      </c>
      <c r="H165" s="177" t="s">
        <v>483</v>
      </c>
      <c r="I165" s="194">
        <v>90.13</v>
      </c>
      <c r="J165" s="24" t="s">
        <v>33</v>
      </c>
      <c r="K165" s="178" t="s">
        <v>519</v>
      </c>
      <c r="L165" s="178" t="s">
        <v>477</v>
      </c>
      <c r="M165" s="179">
        <v>0</v>
      </c>
      <c r="N165" s="178" t="s">
        <v>35</v>
      </c>
      <c r="O165" s="178" t="s">
        <v>63</v>
      </c>
      <c r="P165" s="180">
        <v>43410</v>
      </c>
      <c r="Q165" s="195">
        <v>43581</v>
      </c>
      <c r="R165" s="147">
        <v>43637</v>
      </c>
      <c r="S165" s="157">
        <f t="shared" si="3"/>
        <v>56</v>
      </c>
      <c r="T165" s="196">
        <v>1</v>
      </c>
      <c r="U165" s="157">
        <v>0</v>
      </c>
      <c r="V165" s="183">
        <v>0</v>
      </c>
      <c r="W165" s="183"/>
      <c r="X165" s="183"/>
      <c r="Y165" s="183"/>
      <c r="Z165" s="184"/>
      <c r="AA165" s="152" t="s">
        <v>224</v>
      </c>
    </row>
    <row r="166" spans="1:35" ht="16">
      <c r="A166" s="9">
        <v>2</v>
      </c>
      <c r="B166" s="9">
        <v>2</v>
      </c>
      <c r="C166" s="9">
        <v>8</v>
      </c>
      <c r="D166" s="150"/>
      <c r="E166" s="281">
        <v>71</v>
      </c>
      <c r="F166" s="227">
        <v>1</v>
      </c>
      <c r="G166" s="94" t="s">
        <v>354</v>
      </c>
      <c r="H166" s="92" t="s">
        <v>394</v>
      </c>
      <c r="I166" s="93">
        <v>91</v>
      </c>
      <c r="J166" s="94" t="s">
        <v>241</v>
      </c>
      <c r="K166" s="92">
        <v>430</v>
      </c>
      <c r="L166" s="92" t="s">
        <v>374</v>
      </c>
      <c r="M166" s="95">
        <v>0.75</v>
      </c>
      <c r="N166" s="92" t="s">
        <v>39</v>
      </c>
      <c r="O166" s="92" t="s">
        <v>63</v>
      </c>
      <c r="P166" s="96">
        <v>43606</v>
      </c>
      <c r="Q166" s="97">
        <v>43769</v>
      </c>
      <c r="R166" s="98">
        <v>44327</v>
      </c>
      <c r="S166" s="106">
        <f t="shared" si="3"/>
        <v>558</v>
      </c>
      <c r="T166" s="106" t="s">
        <v>252</v>
      </c>
      <c r="U166" s="106">
        <v>0</v>
      </c>
      <c r="V166" s="109">
        <v>1</v>
      </c>
      <c r="W166" s="109">
        <v>1</v>
      </c>
      <c r="X166" s="109"/>
      <c r="Y166" s="109"/>
      <c r="Z166" s="110" t="s">
        <v>396</v>
      </c>
      <c r="AA166" s="99" t="s">
        <v>45</v>
      </c>
    </row>
    <row r="167" spans="1:35" ht="16">
      <c r="A167" s="439" t="s">
        <v>58</v>
      </c>
      <c r="B167" s="439" t="s">
        <v>58</v>
      </c>
      <c r="C167" s="439" t="s">
        <v>58</v>
      </c>
      <c r="D167" s="426"/>
      <c r="E167" s="427">
        <v>13</v>
      </c>
      <c r="F167" s="428">
        <v>3</v>
      </c>
      <c r="G167" s="429" t="s">
        <v>469</v>
      </c>
      <c r="H167" s="471" t="s">
        <v>483</v>
      </c>
      <c r="I167" s="472">
        <v>91.13</v>
      </c>
      <c r="J167" s="425" t="s">
        <v>33</v>
      </c>
      <c r="K167" s="476">
        <v>263</v>
      </c>
      <c r="L167" s="476" t="s">
        <v>477</v>
      </c>
      <c r="M167" s="472">
        <v>0</v>
      </c>
      <c r="N167" s="476" t="s">
        <v>35</v>
      </c>
      <c r="O167" s="476" t="s">
        <v>63</v>
      </c>
      <c r="P167" s="473">
        <v>43410</v>
      </c>
      <c r="Q167" s="474">
        <v>43581</v>
      </c>
      <c r="R167" s="447">
        <v>43831</v>
      </c>
      <c r="S167" s="450">
        <f t="shared" si="3"/>
        <v>250</v>
      </c>
      <c r="T167" s="487">
        <v>0</v>
      </c>
      <c r="U167" s="450">
        <v>1</v>
      </c>
      <c r="V167" s="471"/>
      <c r="W167" s="471"/>
      <c r="X167" s="471"/>
      <c r="Y167" s="471"/>
      <c r="Z167" s="477"/>
      <c r="AA167" s="426" t="s">
        <v>104</v>
      </c>
      <c r="AB167" s="437"/>
      <c r="AC167" s="437"/>
      <c r="AD167" s="437"/>
      <c r="AE167" s="437"/>
      <c r="AF167" s="437"/>
      <c r="AG167" s="437"/>
      <c r="AH167" s="437"/>
      <c r="AI167" s="437"/>
    </row>
    <row r="168" spans="1:35" ht="16">
      <c r="A168" s="9">
        <v>3</v>
      </c>
      <c r="B168" s="9">
        <v>2</v>
      </c>
      <c r="C168" s="9">
        <v>2</v>
      </c>
      <c r="D168" s="150"/>
      <c r="E168" s="281">
        <v>74</v>
      </c>
      <c r="F168" s="227">
        <v>1</v>
      </c>
      <c r="G168" s="54" t="s">
        <v>469</v>
      </c>
      <c r="H168" s="117" t="s">
        <v>483</v>
      </c>
      <c r="I168" s="120">
        <v>92.13</v>
      </c>
      <c r="J168" s="18" t="s">
        <v>33</v>
      </c>
      <c r="K168" s="108">
        <v>263</v>
      </c>
      <c r="L168" s="108" t="s">
        <v>477</v>
      </c>
      <c r="M168" s="118">
        <v>0</v>
      </c>
      <c r="N168" s="108" t="s">
        <v>35</v>
      </c>
      <c r="O168" s="108" t="s">
        <v>63</v>
      </c>
      <c r="P168" s="19">
        <v>43410</v>
      </c>
      <c r="Q168" s="46">
        <v>43581</v>
      </c>
      <c r="R168" s="26">
        <v>44132</v>
      </c>
      <c r="S168" s="16">
        <f t="shared" si="3"/>
        <v>551</v>
      </c>
      <c r="T168" s="121">
        <v>1</v>
      </c>
      <c r="U168" s="16">
        <v>0</v>
      </c>
      <c r="V168" s="57">
        <v>1</v>
      </c>
      <c r="W168" s="57">
        <v>1</v>
      </c>
      <c r="X168" s="57"/>
      <c r="Y168" s="57"/>
      <c r="Z168" s="5"/>
      <c r="AA168" s="119" t="s">
        <v>45</v>
      </c>
    </row>
    <row r="169" spans="1:35" ht="16">
      <c r="A169" s="9">
        <v>2</v>
      </c>
      <c r="B169" s="9">
        <v>2</v>
      </c>
      <c r="C169" s="9">
        <v>8</v>
      </c>
      <c r="D169" s="150"/>
      <c r="E169" s="281">
        <v>82</v>
      </c>
      <c r="F169" s="227">
        <v>1</v>
      </c>
      <c r="G169" s="94" t="s">
        <v>354</v>
      </c>
      <c r="H169" s="92" t="s">
        <v>394</v>
      </c>
      <c r="I169" s="93">
        <v>93</v>
      </c>
      <c r="J169" s="94" t="s">
        <v>241</v>
      </c>
      <c r="K169" s="92">
        <v>433</v>
      </c>
      <c r="L169" s="92" t="s">
        <v>374</v>
      </c>
      <c r="M169" s="95">
        <v>0.75</v>
      </c>
      <c r="N169" s="92" t="s">
        <v>39</v>
      </c>
      <c r="O169" s="92" t="s">
        <v>63</v>
      </c>
      <c r="P169" s="96">
        <v>43606</v>
      </c>
      <c r="Q169" s="97">
        <v>43769</v>
      </c>
      <c r="R169" s="98">
        <v>44327</v>
      </c>
      <c r="S169" s="106">
        <f t="shared" si="3"/>
        <v>558</v>
      </c>
      <c r="T169" s="106" t="s">
        <v>252</v>
      </c>
      <c r="U169" s="106">
        <v>0</v>
      </c>
      <c r="V169" s="109">
        <v>0</v>
      </c>
      <c r="W169" s="109"/>
      <c r="X169" s="109"/>
      <c r="Y169" s="109"/>
      <c r="Z169" s="110"/>
      <c r="AA169" s="99" t="s">
        <v>45</v>
      </c>
    </row>
    <row r="170" spans="1:35" ht="16">
      <c r="A170" s="9">
        <v>3</v>
      </c>
      <c r="B170" s="9">
        <v>2</v>
      </c>
      <c r="C170" s="9">
        <v>2</v>
      </c>
      <c r="D170" s="150"/>
      <c r="E170" s="281">
        <v>75</v>
      </c>
      <c r="F170" s="227">
        <v>1</v>
      </c>
      <c r="G170" s="54" t="s">
        <v>469</v>
      </c>
      <c r="H170" s="117" t="s">
        <v>483</v>
      </c>
      <c r="I170" s="120">
        <v>93.13</v>
      </c>
      <c r="J170" s="18" t="s">
        <v>33</v>
      </c>
      <c r="K170" s="108">
        <v>263</v>
      </c>
      <c r="L170" s="108" t="s">
        <v>477</v>
      </c>
      <c r="M170" s="118">
        <v>0</v>
      </c>
      <c r="N170" s="108" t="s">
        <v>35</v>
      </c>
      <c r="O170" s="108" t="s">
        <v>63</v>
      </c>
      <c r="P170" s="19">
        <v>43410</v>
      </c>
      <c r="Q170" s="46">
        <v>43581</v>
      </c>
      <c r="R170" s="26">
        <v>44132</v>
      </c>
      <c r="S170" s="16">
        <f t="shared" si="3"/>
        <v>551</v>
      </c>
      <c r="T170" s="121">
        <v>1</v>
      </c>
      <c r="U170" s="16">
        <v>0</v>
      </c>
      <c r="V170" s="57">
        <v>0</v>
      </c>
      <c r="W170" s="57"/>
      <c r="X170" s="57"/>
      <c r="Y170" s="57"/>
      <c r="Z170" s="5"/>
      <c r="AA170" s="119" t="s">
        <v>45</v>
      </c>
    </row>
    <row r="171" spans="1:35" ht="16">
      <c r="A171" s="9">
        <v>2</v>
      </c>
      <c r="B171" s="9">
        <v>2</v>
      </c>
      <c r="C171" s="9">
        <v>8</v>
      </c>
      <c r="D171" s="150"/>
      <c r="E171" s="281">
        <v>83</v>
      </c>
      <c r="F171" s="227">
        <v>1</v>
      </c>
      <c r="G171" s="94" t="s">
        <v>354</v>
      </c>
      <c r="H171" s="92" t="s">
        <v>394</v>
      </c>
      <c r="I171" s="93">
        <v>94</v>
      </c>
      <c r="J171" s="94" t="s">
        <v>241</v>
      </c>
      <c r="K171" s="92">
        <v>433</v>
      </c>
      <c r="L171" s="92" t="s">
        <v>374</v>
      </c>
      <c r="M171" s="95">
        <v>0.75</v>
      </c>
      <c r="N171" s="92" t="s">
        <v>39</v>
      </c>
      <c r="O171" s="92" t="s">
        <v>63</v>
      </c>
      <c r="P171" s="96">
        <v>43606</v>
      </c>
      <c r="Q171" s="97">
        <v>43769</v>
      </c>
      <c r="R171" s="98">
        <v>44327</v>
      </c>
      <c r="S171" s="106">
        <f t="shared" si="3"/>
        <v>558</v>
      </c>
      <c r="T171" s="106" t="s">
        <v>252</v>
      </c>
      <c r="U171" s="106">
        <v>0</v>
      </c>
      <c r="V171" s="109">
        <v>0</v>
      </c>
      <c r="W171" s="109"/>
      <c r="X171" s="109"/>
      <c r="Y171" s="109"/>
      <c r="Z171" s="110"/>
      <c r="AA171" s="99" t="s">
        <v>45</v>
      </c>
    </row>
    <row r="172" spans="1:35" ht="16">
      <c r="A172" s="9">
        <v>3</v>
      </c>
      <c r="B172" s="9">
        <v>2</v>
      </c>
      <c r="C172" s="9">
        <v>2</v>
      </c>
      <c r="D172" s="150"/>
      <c r="E172" s="281">
        <v>76</v>
      </c>
      <c r="F172" s="227">
        <v>1</v>
      </c>
      <c r="G172" s="54" t="s">
        <v>469</v>
      </c>
      <c r="H172" s="117" t="s">
        <v>483</v>
      </c>
      <c r="I172" s="120">
        <v>94.13</v>
      </c>
      <c r="J172" s="18" t="s">
        <v>33</v>
      </c>
      <c r="K172" s="108">
        <v>263</v>
      </c>
      <c r="L172" s="108" t="s">
        <v>477</v>
      </c>
      <c r="M172" s="118">
        <v>0</v>
      </c>
      <c r="N172" s="108" t="s">
        <v>35</v>
      </c>
      <c r="O172" s="108" t="s">
        <v>63</v>
      </c>
      <c r="P172" s="19">
        <v>43410</v>
      </c>
      <c r="Q172" s="46">
        <v>43581</v>
      </c>
      <c r="R172" s="26">
        <v>44132</v>
      </c>
      <c r="S172" s="16">
        <f t="shared" si="3"/>
        <v>551</v>
      </c>
      <c r="T172" s="121">
        <v>1</v>
      </c>
      <c r="U172" s="16">
        <v>0</v>
      </c>
      <c r="V172" s="57">
        <v>0</v>
      </c>
      <c r="W172" s="57"/>
      <c r="X172" s="57"/>
      <c r="Y172" s="57"/>
      <c r="Z172" s="5"/>
      <c r="AA172" s="119" t="s">
        <v>45</v>
      </c>
    </row>
    <row r="173" spans="1:35" ht="16">
      <c r="A173" s="9">
        <v>3</v>
      </c>
      <c r="B173" s="9">
        <v>2</v>
      </c>
      <c r="C173" s="9">
        <v>2</v>
      </c>
      <c r="D173" s="150"/>
      <c r="E173" s="281">
        <v>77</v>
      </c>
      <c r="F173" s="227">
        <v>1</v>
      </c>
      <c r="G173" s="54" t="s">
        <v>469</v>
      </c>
      <c r="H173" s="117" t="s">
        <v>483</v>
      </c>
      <c r="I173" s="120">
        <v>95.13</v>
      </c>
      <c r="J173" s="18" t="s">
        <v>33</v>
      </c>
      <c r="K173" s="108">
        <v>263</v>
      </c>
      <c r="L173" s="108" t="s">
        <v>477</v>
      </c>
      <c r="M173" s="118">
        <v>0</v>
      </c>
      <c r="N173" s="108" t="s">
        <v>35</v>
      </c>
      <c r="O173" s="108" t="s">
        <v>63</v>
      </c>
      <c r="P173" s="19">
        <v>43410</v>
      </c>
      <c r="Q173" s="46">
        <v>43581</v>
      </c>
      <c r="R173" s="26">
        <v>44132</v>
      </c>
      <c r="S173" s="16">
        <f t="shared" si="3"/>
        <v>551</v>
      </c>
      <c r="T173" s="121">
        <v>1</v>
      </c>
      <c r="U173" s="16">
        <v>0</v>
      </c>
      <c r="V173" s="57">
        <v>0</v>
      </c>
      <c r="W173" s="57"/>
      <c r="X173" s="57"/>
      <c r="Y173" s="57">
        <v>1</v>
      </c>
      <c r="Z173" s="5" t="s">
        <v>485</v>
      </c>
      <c r="AA173" s="119" t="s">
        <v>45</v>
      </c>
    </row>
    <row r="174" spans="1:35" ht="16">
      <c r="A174" s="9">
        <v>2</v>
      </c>
      <c r="B174" s="9">
        <v>2</v>
      </c>
      <c r="C174" s="9">
        <v>8</v>
      </c>
      <c r="D174" s="150"/>
      <c r="E174" s="281">
        <v>79</v>
      </c>
      <c r="F174" s="227">
        <v>1</v>
      </c>
      <c r="G174" s="94" t="s">
        <v>354</v>
      </c>
      <c r="H174" s="92" t="s">
        <v>394</v>
      </c>
      <c r="I174" s="93">
        <v>96</v>
      </c>
      <c r="J174" s="94" t="s">
        <v>241</v>
      </c>
      <c r="K174" s="92">
        <v>432</v>
      </c>
      <c r="L174" s="92" t="s">
        <v>374</v>
      </c>
      <c r="M174" s="95">
        <v>0.75</v>
      </c>
      <c r="N174" s="92" t="s">
        <v>39</v>
      </c>
      <c r="O174" s="92" t="s">
        <v>63</v>
      </c>
      <c r="P174" s="96">
        <v>43606</v>
      </c>
      <c r="Q174" s="97">
        <v>43769</v>
      </c>
      <c r="R174" s="98">
        <v>44327</v>
      </c>
      <c r="S174" s="106">
        <f t="shared" si="3"/>
        <v>558</v>
      </c>
      <c r="T174" s="106" t="s">
        <v>252</v>
      </c>
      <c r="U174" s="106">
        <v>0</v>
      </c>
      <c r="V174" s="109">
        <v>0</v>
      </c>
      <c r="W174" s="109"/>
      <c r="X174" s="109"/>
      <c r="Y174" s="109"/>
      <c r="Z174" s="110"/>
      <c r="AA174" s="99" t="s">
        <v>45</v>
      </c>
    </row>
    <row r="175" spans="1:35" ht="16">
      <c r="A175" s="439" t="s">
        <v>58</v>
      </c>
      <c r="B175" s="439" t="s">
        <v>58</v>
      </c>
      <c r="C175" s="439" t="s">
        <v>58</v>
      </c>
      <c r="D175" s="426"/>
      <c r="E175" s="427">
        <v>14</v>
      </c>
      <c r="F175" s="428">
        <v>3</v>
      </c>
      <c r="G175" s="429" t="s">
        <v>469</v>
      </c>
      <c r="H175" s="471" t="s">
        <v>483</v>
      </c>
      <c r="I175" s="472">
        <v>96.13</v>
      </c>
      <c r="J175" s="425" t="s">
        <v>33</v>
      </c>
      <c r="K175" s="476">
        <v>264</v>
      </c>
      <c r="L175" s="476" t="s">
        <v>477</v>
      </c>
      <c r="M175" s="472">
        <v>0</v>
      </c>
      <c r="N175" s="476" t="s">
        <v>35</v>
      </c>
      <c r="O175" s="476" t="s">
        <v>63</v>
      </c>
      <c r="P175" s="473">
        <v>43410</v>
      </c>
      <c r="Q175" s="474">
        <v>43581</v>
      </c>
      <c r="R175" s="447">
        <v>43586</v>
      </c>
      <c r="S175" s="450">
        <f t="shared" si="3"/>
        <v>5</v>
      </c>
      <c r="T175" s="487">
        <v>0</v>
      </c>
      <c r="U175" s="450">
        <v>1</v>
      </c>
      <c r="V175" s="471"/>
      <c r="W175" s="471"/>
      <c r="X175" s="471"/>
      <c r="Y175" s="471"/>
      <c r="Z175" s="477"/>
      <c r="AA175" s="426" t="s">
        <v>324</v>
      </c>
      <c r="AB175" s="437"/>
      <c r="AC175" s="437"/>
      <c r="AD175" s="437"/>
      <c r="AE175" s="437"/>
      <c r="AF175" s="437"/>
      <c r="AG175" s="437"/>
      <c r="AH175" s="437"/>
      <c r="AI175" s="437"/>
    </row>
    <row r="176" spans="1:35" ht="16">
      <c r="A176" s="439" t="s">
        <v>58</v>
      </c>
      <c r="B176" s="439" t="s">
        <v>58</v>
      </c>
      <c r="C176" s="439" t="s">
        <v>58</v>
      </c>
      <c r="D176" s="426"/>
      <c r="E176" s="427">
        <v>15</v>
      </c>
      <c r="F176" s="428">
        <v>3</v>
      </c>
      <c r="G176" s="429" t="s">
        <v>469</v>
      </c>
      <c r="H176" s="471" t="s">
        <v>483</v>
      </c>
      <c r="I176" s="472">
        <v>97.13</v>
      </c>
      <c r="J176" s="425" t="s">
        <v>33</v>
      </c>
      <c r="K176" s="476">
        <v>264</v>
      </c>
      <c r="L176" s="476" t="s">
        <v>477</v>
      </c>
      <c r="M176" s="472">
        <v>0</v>
      </c>
      <c r="N176" s="476" t="s">
        <v>35</v>
      </c>
      <c r="O176" s="476" t="s">
        <v>63</v>
      </c>
      <c r="P176" s="473">
        <v>43410</v>
      </c>
      <c r="Q176" s="474">
        <v>43581</v>
      </c>
      <c r="R176" s="447">
        <v>43586</v>
      </c>
      <c r="S176" s="450">
        <f t="shared" si="3"/>
        <v>5</v>
      </c>
      <c r="T176" s="487">
        <v>0</v>
      </c>
      <c r="U176" s="450">
        <v>1</v>
      </c>
      <c r="V176" s="471"/>
      <c r="W176" s="471"/>
      <c r="X176" s="471"/>
      <c r="Y176" s="471"/>
      <c r="Z176" s="477"/>
      <c r="AA176" s="426" t="s">
        <v>324</v>
      </c>
      <c r="AB176" s="437"/>
      <c r="AC176" s="437"/>
      <c r="AD176" s="437"/>
      <c r="AE176" s="437"/>
      <c r="AF176" s="437"/>
      <c r="AG176" s="437"/>
      <c r="AH176" s="437"/>
      <c r="AI176" s="437"/>
    </row>
    <row r="177" spans="1:35" ht="16">
      <c r="A177" s="9">
        <v>2</v>
      </c>
      <c r="B177" s="9">
        <v>2</v>
      </c>
      <c r="C177" s="9">
        <v>8</v>
      </c>
      <c r="D177" s="150"/>
      <c r="E177" s="281">
        <v>72</v>
      </c>
      <c r="F177" s="227">
        <v>1</v>
      </c>
      <c r="G177" s="94" t="s">
        <v>354</v>
      </c>
      <c r="H177" s="92" t="s">
        <v>394</v>
      </c>
      <c r="I177" s="93">
        <v>98</v>
      </c>
      <c r="J177" s="94" t="s">
        <v>241</v>
      </c>
      <c r="K177" s="92">
        <v>430</v>
      </c>
      <c r="L177" s="92" t="s">
        <v>374</v>
      </c>
      <c r="M177" s="95">
        <v>0.75</v>
      </c>
      <c r="N177" s="92" t="s">
        <v>39</v>
      </c>
      <c r="O177" s="92" t="s">
        <v>63</v>
      </c>
      <c r="P177" s="96">
        <v>43606</v>
      </c>
      <c r="Q177" s="97">
        <v>43769</v>
      </c>
      <c r="R177" s="98">
        <v>44327</v>
      </c>
      <c r="S177" s="106">
        <f t="shared" si="3"/>
        <v>558</v>
      </c>
      <c r="T177" s="106" t="s">
        <v>252</v>
      </c>
      <c r="U177" s="106">
        <v>0</v>
      </c>
      <c r="V177" s="109">
        <v>0</v>
      </c>
      <c r="W177" s="109"/>
      <c r="X177" s="109"/>
      <c r="Y177" s="109"/>
      <c r="Z177" s="110"/>
      <c r="AA177" s="99" t="s">
        <v>45</v>
      </c>
    </row>
    <row r="178" spans="1:35" ht="16">
      <c r="A178" s="439" t="s">
        <v>58</v>
      </c>
      <c r="B178" s="439" t="s">
        <v>58</v>
      </c>
      <c r="C178" s="439" t="s">
        <v>58</v>
      </c>
      <c r="D178" s="426"/>
      <c r="E178" s="427">
        <v>16</v>
      </c>
      <c r="F178" s="428">
        <v>3</v>
      </c>
      <c r="G178" s="429" t="s">
        <v>469</v>
      </c>
      <c r="H178" s="471" t="s">
        <v>483</v>
      </c>
      <c r="I178" s="472">
        <v>98.13</v>
      </c>
      <c r="J178" s="425" t="s">
        <v>33</v>
      </c>
      <c r="K178" s="476">
        <v>264</v>
      </c>
      <c r="L178" s="476" t="s">
        <v>477</v>
      </c>
      <c r="M178" s="472">
        <v>0</v>
      </c>
      <c r="N178" s="476" t="s">
        <v>35</v>
      </c>
      <c r="O178" s="476" t="s">
        <v>63</v>
      </c>
      <c r="P178" s="473">
        <v>43410</v>
      </c>
      <c r="Q178" s="474">
        <v>43581</v>
      </c>
      <c r="R178" s="447">
        <v>43586</v>
      </c>
      <c r="S178" s="450">
        <f t="shared" si="3"/>
        <v>5</v>
      </c>
      <c r="T178" s="487">
        <v>0</v>
      </c>
      <c r="U178" s="450">
        <v>1</v>
      </c>
      <c r="V178" s="471"/>
      <c r="W178" s="471"/>
      <c r="X178" s="471"/>
      <c r="Y178" s="471"/>
      <c r="Z178" s="477"/>
      <c r="AA178" s="426" t="s">
        <v>324</v>
      </c>
      <c r="AB178" s="437"/>
      <c r="AC178" s="437"/>
      <c r="AD178" s="437"/>
      <c r="AE178" s="437"/>
      <c r="AF178" s="437"/>
      <c r="AG178" s="437"/>
      <c r="AH178" s="437"/>
      <c r="AI178" s="437"/>
    </row>
    <row r="179" spans="1:35" ht="16">
      <c r="A179" s="439" t="s">
        <v>58</v>
      </c>
      <c r="B179" s="439" t="s">
        <v>58</v>
      </c>
      <c r="C179" s="439" t="s">
        <v>58</v>
      </c>
      <c r="D179" s="426"/>
      <c r="E179" s="427">
        <v>4</v>
      </c>
      <c r="F179" s="428">
        <v>4</v>
      </c>
      <c r="G179" s="429" t="s">
        <v>469</v>
      </c>
      <c r="H179" s="471" t="s">
        <v>483</v>
      </c>
      <c r="I179" s="472">
        <v>99.13</v>
      </c>
      <c r="J179" s="425" t="s">
        <v>33</v>
      </c>
      <c r="K179" s="476">
        <v>264</v>
      </c>
      <c r="L179" s="476" t="s">
        <v>477</v>
      </c>
      <c r="M179" s="472">
        <v>0</v>
      </c>
      <c r="N179" s="476" t="s">
        <v>35</v>
      </c>
      <c r="O179" s="476" t="s">
        <v>63</v>
      </c>
      <c r="P179" s="473">
        <v>43410</v>
      </c>
      <c r="Q179" s="474">
        <v>43581</v>
      </c>
      <c r="R179" s="447">
        <v>43654</v>
      </c>
      <c r="S179" s="450">
        <f t="shared" si="3"/>
        <v>73</v>
      </c>
      <c r="T179" s="487">
        <v>0</v>
      </c>
      <c r="U179" s="450">
        <v>0</v>
      </c>
      <c r="V179" s="471"/>
      <c r="W179" s="471"/>
      <c r="X179" s="471"/>
      <c r="Y179" s="471"/>
      <c r="Z179" s="477"/>
      <c r="AA179" s="426" t="s">
        <v>127</v>
      </c>
      <c r="AB179" s="437"/>
      <c r="AC179" s="437"/>
      <c r="AD179" s="437"/>
      <c r="AE179" s="437"/>
      <c r="AF179" s="437"/>
      <c r="AG179" s="437"/>
      <c r="AH179" s="437"/>
      <c r="AI179" s="437"/>
    </row>
    <row r="180" spans="1:35" ht="16">
      <c r="A180" s="9">
        <v>3</v>
      </c>
      <c r="B180" s="9">
        <v>2</v>
      </c>
      <c r="C180" s="9">
        <v>6</v>
      </c>
      <c r="D180" s="150"/>
      <c r="E180" s="281">
        <v>17</v>
      </c>
      <c r="F180" s="227">
        <v>3</v>
      </c>
      <c r="G180" s="33" t="s">
        <v>469</v>
      </c>
      <c r="H180" s="169" t="s">
        <v>483</v>
      </c>
      <c r="I180" s="169">
        <v>100.13</v>
      </c>
      <c r="J180" s="9" t="s">
        <v>33</v>
      </c>
      <c r="K180" s="170" t="s">
        <v>504</v>
      </c>
      <c r="L180" s="170" t="s">
        <v>477</v>
      </c>
      <c r="M180" s="171">
        <v>0</v>
      </c>
      <c r="N180" s="170" t="s">
        <v>35</v>
      </c>
      <c r="O180" s="170" t="s">
        <v>63</v>
      </c>
      <c r="P180" s="172">
        <v>43410</v>
      </c>
      <c r="Q180" s="173">
        <v>43581</v>
      </c>
      <c r="R180" s="153">
        <v>44097</v>
      </c>
      <c r="S180" s="161">
        <f t="shared" si="3"/>
        <v>516</v>
      </c>
      <c r="T180" s="128">
        <v>0</v>
      </c>
      <c r="U180" s="161">
        <v>1</v>
      </c>
      <c r="V180" s="169"/>
      <c r="W180" s="169"/>
      <c r="X180" s="169"/>
      <c r="Y180" s="169"/>
      <c r="Z180" s="174"/>
      <c r="AA180" s="150" t="s">
        <v>505</v>
      </c>
    </row>
    <row r="181" spans="1:35">
      <c r="A181" s="9">
        <v>2</v>
      </c>
      <c r="B181" s="9">
        <v>2</v>
      </c>
      <c r="C181" s="9">
        <v>1</v>
      </c>
      <c r="D181" s="150"/>
      <c r="E181" s="281">
        <v>1</v>
      </c>
      <c r="F181" s="227"/>
      <c r="G181" s="23" t="s">
        <v>349</v>
      </c>
      <c r="H181" s="23" t="s">
        <v>350</v>
      </c>
      <c r="I181" s="23">
        <v>101</v>
      </c>
      <c r="J181" s="23" t="s">
        <v>33</v>
      </c>
      <c r="K181" s="23">
        <v>139</v>
      </c>
      <c r="L181" s="23" t="s">
        <v>242</v>
      </c>
      <c r="M181" s="23">
        <v>1.5</v>
      </c>
      <c r="N181" s="23" t="s">
        <v>35</v>
      </c>
      <c r="O181" s="23" t="s">
        <v>142</v>
      </c>
      <c r="P181" s="266">
        <v>43410</v>
      </c>
      <c r="Q181" s="266">
        <v>43581</v>
      </c>
      <c r="R181" s="266">
        <v>43613</v>
      </c>
      <c r="S181" s="23">
        <f t="shared" si="3"/>
        <v>32</v>
      </c>
      <c r="T181" s="23"/>
      <c r="U181" s="23"/>
      <c r="V181" s="23"/>
      <c r="W181" s="23"/>
      <c r="X181" s="23"/>
      <c r="Y181" s="23"/>
      <c r="Z181" s="23"/>
      <c r="AA181" s="23"/>
    </row>
    <row r="182" spans="1:35" ht="16">
      <c r="A182" s="439" t="s">
        <v>58</v>
      </c>
      <c r="B182" s="439" t="s">
        <v>58</v>
      </c>
      <c r="C182" s="439" t="s">
        <v>58</v>
      </c>
      <c r="D182" s="426"/>
      <c r="E182" s="427">
        <v>18</v>
      </c>
      <c r="F182" s="428">
        <v>3</v>
      </c>
      <c r="G182" s="429" t="s">
        <v>469</v>
      </c>
      <c r="H182" s="471" t="s">
        <v>483</v>
      </c>
      <c r="I182" s="471">
        <v>101.13</v>
      </c>
      <c r="J182" s="425" t="s">
        <v>33</v>
      </c>
      <c r="K182" s="476">
        <v>265</v>
      </c>
      <c r="L182" s="476" t="s">
        <v>477</v>
      </c>
      <c r="M182" s="472">
        <v>0</v>
      </c>
      <c r="N182" s="476" t="s">
        <v>35</v>
      </c>
      <c r="O182" s="476" t="s">
        <v>63</v>
      </c>
      <c r="P182" s="473">
        <v>43410</v>
      </c>
      <c r="Q182" s="474">
        <v>43581</v>
      </c>
      <c r="R182" s="447">
        <v>44130</v>
      </c>
      <c r="S182" s="450">
        <f t="shared" si="3"/>
        <v>549</v>
      </c>
      <c r="T182" s="487">
        <v>0</v>
      </c>
      <c r="U182" s="450">
        <v>1</v>
      </c>
      <c r="V182" s="471"/>
      <c r="W182" s="471"/>
      <c r="X182" s="471"/>
      <c r="Y182" s="471"/>
      <c r="Z182" s="477"/>
      <c r="AA182" s="426" t="s">
        <v>506</v>
      </c>
      <c r="AB182" s="437"/>
      <c r="AC182" s="437"/>
      <c r="AD182" s="437"/>
      <c r="AE182" s="437"/>
      <c r="AF182" s="437"/>
      <c r="AG182" s="437"/>
      <c r="AH182" s="437"/>
      <c r="AI182" s="437"/>
    </row>
    <row r="183" spans="1:35">
      <c r="A183" s="9">
        <v>2</v>
      </c>
      <c r="B183" s="9">
        <v>2</v>
      </c>
      <c r="C183" s="9">
        <v>1</v>
      </c>
      <c r="D183" s="150"/>
      <c r="E183" s="281">
        <v>2</v>
      </c>
      <c r="F183" s="227"/>
      <c r="G183" s="23" t="s">
        <v>349</v>
      </c>
      <c r="H183" s="23" t="s">
        <v>350</v>
      </c>
      <c r="I183" s="23">
        <v>102</v>
      </c>
      <c r="J183" s="23" t="s">
        <v>33</v>
      </c>
      <c r="K183" s="23">
        <v>139</v>
      </c>
      <c r="L183" s="23" t="s">
        <v>242</v>
      </c>
      <c r="M183" s="23">
        <v>1.5</v>
      </c>
      <c r="N183" s="23" t="s">
        <v>35</v>
      </c>
      <c r="O183" s="23" t="s">
        <v>142</v>
      </c>
      <c r="P183" s="266">
        <v>43410</v>
      </c>
      <c r="Q183" s="266">
        <v>43581</v>
      </c>
      <c r="R183" s="266">
        <v>43613</v>
      </c>
      <c r="S183" s="23">
        <f t="shared" si="3"/>
        <v>32</v>
      </c>
      <c r="T183" s="23"/>
      <c r="U183" s="23"/>
      <c r="V183" s="23"/>
      <c r="W183" s="23"/>
      <c r="X183" s="23"/>
      <c r="Y183" s="23"/>
      <c r="Z183" s="23"/>
      <c r="AA183" s="23"/>
    </row>
    <row r="184" spans="1:35" ht="16">
      <c r="A184" s="9">
        <v>3</v>
      </c>
      <c r="B184" s="9">
        <v>2</v>
      </c>
      <c r="C184" s="9">
        <v>6</v>
      </c>
      <c r="D184" s="150"/>
      <c r="E184" s="281">
        <v>19</v>
      </c>
      <c r="F184" s="227">
        <v>3</v>
      </c>
      <c r="G184" s="33" t="s">
        <v>469</v>
      </c>
      <c r="H184" s="169" t="s">
        <v>483</v>
      </c>
      <c r="I184" s="171">
        <v>102.13</v>
      </c>
      <c r="J184" s="9" t="s">
        <v>33</v>
      </c>
      <c r="K184" s="170">
        <v>265</v>
      </c>
      <c r="L184" s="170" t="s">
        <v>477</v>
      </c>
      <c r="M184" s="171">
        <v>0</v>
      </c>
      <c r="N184" s="170" t="s">
        <v>35</v>
      </c>
      <c r="O184" s="170" t="s">
        <v>63</v>
      </c>
      <c r="P184" s="172">
        <v>43410</v>
      </c>
      <c r="Q184" s="173">
        <v>43581</v>
      </c>
      <c r="R184" s="153">
        <v>43903</v>
      </c>
      <c r="S184" s="161">
        <f t="shared" si="3"/>
        <v>322</v>
      </c>
      <c r="T184" s="128">
        <v>0</v>
      </c>
      <c r="U184" s="161">
        <v>1</v>
      </c>
      <c r="V184" s="169"/>
      <c r="W184" s="169"/>
      <c r="X184" s="169"/>
      <c r="Y184" s="169"/>
      <c r="Z184" s="174"/>
      <c r="AA184" s="150" t="s">
        <v>507</v>
      </c>
    </row>
    <row r="185" spans="1:35">
      <c r="A185" s="9">
        <v>2</v>
      </c>
      <c r="B185" s="9">
        <v>2</v>
      </c>
      <c r="C185" s="9">
        <v>1</v>
      </c>
      <c r="D185" s="150"/>
      <c r="E185" s="281">
        <v>3</v>
      </c>
      <c r="F185" s="227"/>
      <c r="G185" s="23" t="s">
        <v>349</v>
      </c>
      <c r="H185" s="23" t="s">
        <v>350</v>
      </c>
      <c r="I185" s="23">
        <v>103</v>
      </c>
      <c r="J185" s="23" t="s">
        <v>33</v>
      </c>
      <c r="K185" s="23">
        <v>139</v>
      </c>
      <c r="L185" s="23" t="s">
        <v>242</v>
      </c>
      <c r="M185" s="23">
        <v>1.5</v>
      </c>
      <c r="N185" s="23" t="s">
        <v>35</v>
      </c>
      <c r="O185" s="23" t="s">
        <v>142</v>
      </c>
      <c r="P185" s="266">
        <v>43410</v>
      </c>
      <c r="Q185" s="266">
        <v>43581</v>
      </c>
      <c r="R185" s="266">
        <v>43613</v>
      </c>
      <c r="S185" s="23">
        <f t="shared" si="3"/>
        <v>32</v>
      </c>
      <c r="T185" s="23"/>
      <c r="U185" s="23"/>
      <c r="V185" s="23"/>
      <c r="W185" s="23"/>
      <c r="X185" s="23"/>
      <c r="Y185" s="23"/>
      <c r="Z185" s="23"/>
      <c r="AA185" s="23"/>
    </row>
    <row r="186" spans="1:35" ht="16">
      <c r="A186" s="439" t="s">
        <v>58</v>
      </c>
      <c r="B186" s="439" t="s">
        <v>58</v>
      </c>
      <c r="C186" s="439" t="s">
        <v>58</v>
      </c>
      <c r="D186" s="426"/>
      <c r="E186" s="427">
        <v>5</v>
      </c>
      <c r="F186" s="428">
        <v>4</v>
      </c>
      <c r="G186" s="429" t="s">
        <v>469</v>
      </c>
      <c r="H186" s="471" t="s">
        <v>483</v>
      </c>
      <c r="I186" s="472">
        <v>103.13</v>
      </c>
      <c r="J186" s="425" t="s">
        <v>33</v>
      </c>
      <c r="K186" s="476" t="s">
        <v>520</v>
      </c>
      <c r="L186" s="476" t="s">
        <v>477</v>
      </c>
      <c r="M186" s="472">
        <v>0</v>
      </c>
      <c r="N186" s="476" t="s">
        <v>35</v>
      </c>
      <c r="O186" s="476" t="s">
        <v>63</v>
      </c>
      <c r="P186" s="473">
        <v>43410</v>
      </c>
      <c r="Q186" s="474">
        <v>43581</v>
      </c>
      <c r="R186" s="447">
        <v>43626</v>
      </c>
      <c r="S186" s="450">
        <f t="shared" si="3"/>
        <v>45</v>
      </c>
      <c r="T186" s="487">
        <v>1</v>
      </c>
      <c r="U186" s="450">
        <v>0</v>
      </c>
      <c r="V186" s="425">
        <v>0</v>
      </c>
      <c r="W186" s="425"/>
      <c r="X186" s="425"/>
      <c r="Y186" s="425"/>
      <c r="Z186" s="477"/>
      <c r="AA186" s="426" t="s">
        <v>521</v>
      </c>
      <c r="AB186" s="437"/>
      <c r="AC186" s="437"/>
      <c r="AD186" s="437"/>
      <c r="AE186" s="437"/>
      <c r="AF186" s="437"/>
      <c r="AG186" s="437"/>
      <c r="AH186" s="437"/>
      <c r="AI186" s="437"/>
    </row>
    <row r="187" spans="1:35">
      <c r="A187" s="9">
        <v>2</v>
      </c>
      <c r="B187" s="9">
        <v>2</v>
      </c>
      <c r="C187" s="9">
        <v>1</v>
      </c>
      <c r="D187" s="150"/>
      <c r="E187" s="281">
        <v>4</v>
      </c>
      <c r="F187" s="227"/>
      <c r="G187" s="23" t="s">
        <v>349</v>
      </c>
      <c r="H187" s="23" t="s">
        <v>350</v>
      </c>
      <c r="I187" s="23">
        <v>104</v>
      </c>
      <c r="J187" s="23" t="s">
        <v>33</v>
      </c>
      <c r="K187" s="23">
        <v>139</v>
      </c>
      <c r="L187" s="23" t="s">
        <v>242</v>
      </c>
      <c r="M187" s="23">
        <v>1.5</v>
      </c>
      <c r="N187" s="23" t="s">
        <v>35</v>
      </c>
      <c r="O187" s="23" t="s">
        <v>142</v>
      </c>
      <c r="P187" s="266">
        <v>43410</v>
      </c>
      <c r="Q187" s="266">
        <v>43581</v>
      </c>
      <c r="R187" s="266">
        <v>43613</v>
      </c>
      <c r="S187" s="23">
        <f t="shared" si="3"/>
        <v>32</v>
      </c>
      <c r="T187" s="23"/>
      <c r="U187" s="23"/>
      <c r="V187" s="23"/>
      <c r="W187" s="23"/>
      <c r="X187" s="23"/>
      <c r="Y187" s="23"/>
      <c r="Z187" s="23"/>
      <c r="AA187" s="23"/>
    </row>
    <row r="188" spans="1:35" ht="16">
      <c r="A188" s="9">
        <v>3</v>
      </c>
      <c r="B188" s="9">
        <v>2</v>
      </c>
      <c r="C188" s="9">
        <v>6</v>
      </c>
      <c r="D188" s="150"/>
      <c r="E188" s="281">
        <v>6</v>
      </c>
      <c r="F188" s="227">
        <v>4</v>
      </c>
      <c r="G188" s="23" t="s">
        <v>469</v>
      </c>
      <c r="H188" s="177" t="s">
        <v>483</v>
      </c>
      <c r="I188" s="194">
        <v>104.13</v>
      </c>
      <c r="J188" s="24" t="s">
        <v>33</v>
      </c>
      <c r="K188" s="178" t="s">
        <v>520</v>
      </c>
      <c r="L188" s="178" t="s">
        <v>477</v>
      </c>
      <c r="M188" s="179">
        <v>0</v>
      </c>
      <c r="N188" s="178" t="s">
        <v>35</v>
      </c>
      <c r="O188" s="178" t="s">
        <v>63</v>
      </c>
      <c r="P188" s="180">
        <v>43410</v>
      </c>
      <c r="Q188" s="195">
        <v>43581</v>
      </c>
      <c r="R188" s="147">
        <v>43638</v>
      </c>
      <c r="S188" s="157">
        <f t="shared" si="3"/>
        <v>57</v>
      </c>
      <c r="T188" s="196">
        <v>1</v>
      </c>
      <c r="U188" s="157">
        <v>0</v>
      </c>
      <c r="V188" s="183">
        <v>0</v>
      </c>
      <c r="W188" s="183"/>
      <c r="X188" s="183"/>
      <c r="Y188" s="183"/>
      <c r="Z188" s="182"/>
      <c r="AA188" s="152" t="s">
        <v>224</v>
      </c>
    </row>
    <row r="189" spans="1:35" s="424" customFormat="1">
      <c r="A189" s="9">
        <v>2</v>
      </c>
      <c r="B189" s="9">
        <v>2</v>
      </c>
      <c r="C189" s="9">
        <v>1</v>
      </c>
      <c r="D189" s="150"/>
      <c r="E189" s="281">
        <v>11</v>
      </c>
      <c r="F189" s="227"/>
      <c r="G189" s="23" t="s">
        <v>349</v>
      </c>
      <c r="H189" s="23" t="s">
        <v>352</v>
      </c>
      <c r="I189" s="23">
        <v>105</v>
      </c>
      <c r="J189" s="23" t="s">
        <v>33</v>
      </c>
      <c r="K189" s="23">
        <v>140</v>
      </c>
      <c r="L189" s="23" t="s">
        <v>242</v>
      </c>
      <c r="M189" s="23">
        <v>1.5</v>
      </c>
      <c r="N189" s="23" t="s">
        <v>35</v>
      </c>
      <c r="O189" s="23" t="s">
        <v>142</v>
      </c>
      <c r="P189" s="266">
        <v>43410</v>
      </c>
      <c r="Q189" s="266">
        <v>43581</v>
      </c>
      <c r="R189" s="266">
        <v>43763</v>
      </c>
      <c r="S189" s="23">
        <f t="shared" si="3"/>
        <v>182</v>
      </c>
      <c r="T189" s="23"/>
      <c r="U189" s="23"/>
      <c r="V189" s="23"/>
      <c r="W189" s="23"/>
      <c r="X189" s="23"/>
      <c r="Y189" s="23"/>
      <c r="Z189" s="23"/>
      <c r="AA189" s="23"/>
      <c r="AB189"/>
      <c r="AC189"/>
      <c r="AD189"/>
      <c r="AE189"/>
      <c r="AF189"/>
      <c r="AG189"/>
      <c r="AH189"/>
      <c r="AI189"/>
    </row>
    <row r="190" spans="1:35" s="424" customFormat="1" ht="16">
      <c r="A190" s="9">
        <v>3</v>
      </c>
      <c r="B190" s="9">
        <v>2</v>
      </c>
      <c r="C190" s="9">
        <v>6</v>
      </c>
      <c r="D190" s="150"/>
      <c r="E190" s="281">
        <v>7</v>
      </c>
      <c r="F190" s="227">
        <v>4</v>
      </c>
      <c r="G190" s="23" t="s">
        <v>469</v>
      </c>
      <c r="H190" s="177" t="s">
        <v>483</v>
      </c>
      <c r="I190" s="194">
        <v>105.13</v>
      </c>
      <c r="J190" s="24" t="s">
        <v>33</v>
      </c>
      <c r="K190" s="178" t="s">
        <v>522</v>
      </c>
      <c r="L190" s="178" t="s">
        <v>477</v>
      </c>
      <c r="M190" s="179">
        <v>0</v>
      </c>
      <c r="N190" s="178" t="s">
        <v>35</v>
      </c>
      <c r="O190" s="178" t="s">
        <v>63</v>
      </c>
      <c r="P190" s="180">
        <v>43410</v>
      </c>
      <c r="Q190" s="195">
        <v>43581</v>
      </c>
      <c r="R190" s="147">
        <v>43638</v>
      </c>
      <c r="S190" s="157">
        <f t="shared" si="3"/>
        <v>57</v>
      </c>
      <c r="T190" s="196">
        <v>1</v>
      </c>
      <c r="U190" s="157">
        <v>0</v>
      </c>
      <c r="V190" s="183">
        <v>0</v>
      </c>
      <c r="W190" s="183"/>
      <c r="X190" s="183"/>
      <c r="Y190" s="183"/>
      <c r="Z190" s="182"/>
      <c r="AA190" s="152" t="s">
        <v>224</v>
      </c>
      <c r="AB190"/>
      <c r="AC190"/>
      <c r="AD190"/>
      <c r="AE190"/>
      <c r="AF190"/>
      <c r="AG190"/>
      <c r="AH190"/>
      <c r="AI190"/>
    </row>
    <row r="191" spans="1:35">
      <c r="A191" s="9">
        <v>2</v>
      </c>
      <c r="B191" s="9">
        <v>2</v>
      </c>
      <c r="C191" s="9">
        <v>1</v>
      </c>
      <c r="D191" s="150"/>
      <c r="E191" s="281">
        <v>12</v>
      </c>
      <c r="F191" s="227"/>
      <c r="G191" s="23" t="s">
        <v>349</v>
      </c>
      <c r="H191" s="23" t="s">
        <v>352</v>
      </c>
      <c r="I191" s="23">
        <v>106</v>
      </c>
      <c r="J191" s="23" t="s">
        <v>33</v>
      </c>
      <c r="K191" s="23">
        <v>140</v>
      </c>
      <c r="L191" s="23" t="s">
        <v>242</v>
      </c>
      <c r="M191" s="23">
        <v>1.5</v>
      </c>
      <c r="N191" s="23" t="s">
        <v>35</v>
      </c>
      <c r="O191" s="23" t="s">
        <v>142</v>
      </c>
      <c r="P191" s="266">
        <v>43410</v>
      </c>
      <c r="Q191" s="266">
        <v>43581</v>
      </c>
      <c r="R191" s="266">
        <v>43763</v>
      </c>
      <c r="S191" s="23">
        <f t="shared" si="3"/>
        <v>182</v>
      </c>
      <c r="T191" s="23"/>
      <c r="U191" s="23"/>
      <c r="V191" s="23"/>
      <c r="W191" s="23"/>
      <c r="X191" s="23"/>
      <c r="Y191" s="23"/>
      <c r="Z191" s="23"/>
      <c r="AA191" s="23"/>
    </row>
    <row r="192" spans="1:35" ht="16">
      <c r="A192" s="9">
        <v>3</v>
      </c>
      <c r="B192" s="9">
        <v>2</v>
      </c>
      <c r="C192" s="9">
        <v>2</v>
      </c>
      <c r="D192" s="150"/>
      <c r="E192" s="281">
        <v>78</v>
      </c>
      <c r="F192" s="227">
        <v>1</v>
      </c>
      <c r="G192" s="54" t="s">
        <v>469</v>
      </c>
      <c r="H192" s="117" t="s">
        <v>483</v>
      </c>
      <c r="I192" s="120">
        <v>106.13</v>
      </c>
      <c r="J192" s="18" t="s">
        <v>33</v>
      </c>
      <c r="K192" s="108">
        <v>266</v>
      </c>
      <c r="L192" s="108" t="s">
        <v>477</v>
      </c>
      <c r="M192" s="118">
        <v>0</v>
      </c>
      <c r="N192" s="108" t="s">
        <v>35</v>
      </c>
      <c r="O192" s="108" t="s">
        <v>63</v>
      </c>
      <c r="P192" s="19">
        <v>43410</v>
      </c>
      <c r="Q192" s="46">
        <v>43581</v>
      </c>
      <c r="R192" s="26">
        <v>44132</v>
      </c>
      <c r="S192" s="16">
        <f t="shared" si="3"/>
        <v>551</v>
      </c>
      <c r="T192" s="121">
        <v>1</v>
      </c>
      <c r="U192" s="16">
        <v>0</v>
      </c>
      <c r="V192" s="57">
        <v>1</v>
      </c>
      <c r="W192" s="57">
        <v>1</v>
      </c>
      <c r="X192" s="57"/>
      <c r="Y192" s="57"/>
      <c r="Z192" s="5"/>
      <c r="AA192" s="119" t="s">
        <v>45</v>
      </c>
    </row>
    <row r="193" spans="1:35">
      <c r="A193" s="9">
        <v>2</v>
      </c>
      <c r="B193" s="9">
        <v>2</v>
      </c>
      <c r="C193" s="9">
        <v>1</v>
      </c>
      <c r="D193" s="150"/>
      <c r="E193" s="281">
        <v>13</v>
      </c>
      <c r="F193" s="227"/>
      <c r="G193" s="23" t="s">
        <v>349</v>
      </c>
      <c r="H193" s="23" t="s">
        <v>352</v>
      </c>
      <c r="I193" s="23">
        <v>107</v>
      </c>
      <c r="J193" s="23" t="s">
        <v>33</v>
      </c>
      <c r="K193" s="23">
        <v>140</v>
      </c>
      <c r="L193" s="23" t="s">
        <v>242</v>
      </c>
      <c r="M193" s="23">
        <v>1.5</v>
      </c>
      <c r="N193" s="23" t="s">
        <v>35</v>
      </c>
      <c r="O193" s="23" t="s">
        <v>142</v>
      </c>
      <c r="P193" s="266">
        <v>43410</v>
      </c>
      <c r="Q193" s="266">
        <v>43581</v>
      </c>
      <c r="R193" s="266">
        <v>43763</v>
      </c>
      <c r="S193" s="23">
        <f t="shared" si="3"/>
        <v>182</v>
      </c>
      <c r="T193" s="23"/>
      <c r="U193" s="23"/>
      <c r="V193" s="23"/>
      <c r="W193" s="23"/>
      <c r="X193" s="23"/>
      <c r="Y193" s="23"/>
      <c r="Z193" s="23"/>
      <c r="AA193" s="23"/>
    </row>
    <row r="194" spans="1:35" ht="16">
      <c r="A194" s="9">
        <v>3</v>
      </c>
      <c r="B194" s="9">
        <v>2</v>
      </c>
      <c r="C194" s="9">
        <v>2</v>
      </c>
      <c r="D194" s="150"/>
      <c r="E194" s="281">
        <v>79</v>
      </c>
      <c r="F194" s="227">
        <v>1</v>
      </c>
      <c r="G194" s="54" t="s">
        <v>469</v>
      </c>
      <c r="H194" s="117" t="s">
        <v>483</v>
      </c>
      <c r="I194" s="120">
        <v>107.13</v>
      </c>
      <c r="J194" s="18" t="s">
        <v>33</v>
      </c>
      <c r="K194" s="108">
        <v>266</v>
      </c>
      <c r="L194" s="108" t="s">
        <v>477</v>
      </c>
      <c r="M194" s="118">
        <v>0</v>
      </c>
      <c r="N194" s="108" t="s">
        <v>35</v>
      </c>
      <c r="O194" s="108" t="s">
        <v>63</v>
      </c>
      <c r="P194" s="19">
        <v>43410</v>
      </c>
      <c r="Q194" s="46">
        <v>43581</v>
      </c>
      <c r="R194" s="26">
        <v>44132</v>
      </c>
      <c r="S194" s="16">
        <f t="shared" si="3"/>
        <v>551</v>
      </c>
      <c r="T194" s="121">
        <v>1</v>
      </c>
      <c r="U194" s="16">
        <v>0</v>
      </c>
      <c r="V194" s="57">
        <v>0</v>
      </c>
      <c r="W194" s="57"/>
      <c r="X194" s="57"/>
      <c r="Y194" s="57">
        <v>1</v>
      </c>
      <c r="Z194" s="5" t="s">
        <v>82</v>
      </c>
      <c r="AA194" s="119" t="s">
        <v>45</v>
      </c>
    </row>
    <row r="195" spans="1:35">
      <c r="A195" s="9">
        <v>2</v>
      </c>
      <c r="B195" s="9">
        <v>2</v>
      </c>
      <c r="C195" s="9">
        <v>1</v>
      </c>
      <c r="D195" s="150"/>
      <c r="E195" s="281">
        <v>14</v>
      </c>
      <c r="F195" s="227"/>
      <c r="G195" s="23" t="s">
        <v>349</v>
      </c>
      <c r="H195" s="23" t="s">
        <v>352</v>
      </c>
      <c r="I195" s="23">
        <v>108</v>
      </c>
      <c r="J195" s="23" t="s">
        <v>33</v>
      </c>
      <c r="K195" s="23">
        <v>140</v>
      </c>
      <c r="L195" s="23" t="s">
        <v>242</v>
      </c>
      <c r="M195" s="23">
        <v>1.5</v>
      </c>
      <c r="N195" s="23" t="s">
        <v>35</v>
      </c>
      <c r="O195" s="23" t="s">
        <v>142</v>
      </c>
      <c r="P195" s="266">
        <v>43410</v>
      </c>
      <c r="Q195" s="266">
        <v>43581</v>
      </c>
      <c r="R195" s="266">
        <v>43763</v>
      </c>
      <c r="S195" s="23">
        <f t="shared" si="3"/>
        <v>182</v>
      </c>
      <c r="T195" s="23"/>
      <c r="U195" s="23"/>
      <c r="V195" s="23"/>
      <c r="W195" s="23"/>
      <c r="X195" s="23"/>
      <c r="Y195" s="23"/>
      <c r="Z195" s="23"/>
      <c r="AA195" s="23"/>
    </row>
    <row r="196" spans="1:35" ht="16">
      <c r="A196" s="9">
        <v>3</v>
      </c>
      <c r="B196" s="9">
        <v>2</v>
      </c>
      <c r="C196" s="9">
        <v>2</v>
      </c>
      <c r="D196" s="150"/>
      <c r="E196" s="281">
        <v>80</v>
      </c>
      <c r="F196" s="227">
        <v>1</v>
      </c>
      <c r="G196" s="54" t="s">
        <v>469</v>
      </c>
      <c r="H196" s="117" t="s">
        <v>483</v>
      </c>
      <c r="I196" s="120">
        <v>108.13</v>
      </c>
      <c r="J196" s="18" t="s">
        <v>33</v>
      </c>
      <c r="K196" s="108">
        <v>266</v>
      </c>
      <c r="L196" s="108" t="s">
        <v>477</v>
      </c>
      <c r="M196" s="118">
        <v>0</v>
      </c>
      <c r="N196" s="108" t="s">
        <v>35</v>
      </c>
      <c r="O196" s="108" t="s">
        <v>63</v>
      </c>
      <c r="P196" s="19">
        <v>43410</v>
      </c>
      <c r="Q196" s="46">
        <v>43581</v>
      </c>
      <c r="R196" s="26">
        <v>44132</v>
      </c>
      <c r="S196" s="16">
        <f t="shared" si="3"/>
        <v>551</v>
      </c>
      <c r="T196" s="121">
        <v>1</v>
      </c>
      <c r="U196" s="16">
        <v>0</v>
      </c>
      <c r="V196" s="57">
        <v>0</v>
      </c>
      <c r="W196" s="57"/>
      <c r="X196" s="57"/>
      <c r="Y196" s="57"/>
      <c r="Z196" s="5"/>
      <c r="AA196" s="119" t="s">
        <v>45</v>
      </c>
    </row>
    <row r="197" spans="1:35">
      <c r="A197" s="9">
        <v>2</v>
      </c>
      <c r="B197" s="9">
        <v>2</v>
      </c>
      <c r="C197" s="9">
        <v>1</v>
      </c>
      <c r="D197" s="150"/>
      <c r="E197" s="281">
        <v>15</v>
      </c>
      <c r="F197" s="227"/>
      <c r="G197" s="23" t="s">
        <v>349</v>
      </c>
      <c r="H197" s="23" t="s">
        <v>352</v>
      </c>
      <c r="I197" s="23">
        <v>109</v>
      </c>
      <c r="J197" s="23" t="s">
        <v>33</v>
      </c>
      <c r="K197" s="23">
        <v>140</v>
      </c>
      <c r="L197" s="23" t="s">
        <v>242</v>
      </c>
      <c r="M197" s="23">
        <v>1.5</v>
      </c>
      <c r="N197" s="23" t="s">
        <v>35</v>
      </c>
      <c r="O197" s="23" t="s">
        <v>142</v>
      </c>
      <c r="P197" s="266">
        <v>43410</v>
      </c>
      <c r="Q197" s="266">
        <v>43581</v>
      </c>
      <c r="R197" s="266">
        <v>43763</v>
      </c>
      <c r="S197" s="23">
        <f t="shared" si="3"/>
        <v>182</v>
      </c>
      <c r="T197" s="23"/>
      <c r="U197" s="23"/>
      <c r="V197" s="23"/>
      <c r="W197" s="23"/>
      <c r="X197" s="23"/>
      <c r="Y197" s="23"/>
      <c r="Z197" s="23"/>
      <c r="AA197" s="23"/>
    </row>
    <row r="198" spans="1:35" ht="16">
      <c r="A198" s="9">
        <v>3</v>
      </c>
      <c r="B198" s="9">
        <v>2</v>
      </c>
      <c r="C198" s="9">
        <v>2</v>
      </c>
      <c r="D198" s="150"/>
      <c r="E198" s="281">
        <v>81</v>
      </c>
      <c r="F198" s="227">
        <v>1</v>
      </c>
      <c r="G198" s="54" t="s">
        <v>469</v>
      </c>
      <c r="H198" s="117" t="s">
        <v>483</v>
      </c>
      <c r="I198" s="120">
        <v>109.13</v>
      </c>
      <c r="J198" s="18" t="s">
        <v>33</v>
      </c>
      <c r="K198" s="108">
        <v>266</v>
      </c>
      <c r="L198" s="108" t="s">
        <v>477</v>
      </c>
      <c r="M198" s="118">
        <v>0</v>
      </c>
      <c r="N198" s="108" t="s">
        <v>35</v>
      </c>
      <c r="O198" s="108" t="s">
        <v>63</v>
      </c>
      <c r="P198" s="19">
        <v>43410</v>
      </c>
      <c r="Q198" s="46">
        <v>43581</v>
      </c>
      <c r="R198" s="26">
        <v>44132</v>
      </c>
      <c r="S198" s="16">
        <f t="shared" si="3"/>
        <v>551</v>
      </c>
      <c r="T198" s="121">
        <v>1</v>
      </c>
      <c r="U198" s="16">
        <v>0</v>
      </c>
      <c r="V198" s="57">
        <v>0</v>
      </c>
      <c r="W198" s="57"/>
      <c r="X198" s="57"/>
      <c r="Y198" s="57"/>
      <c r="Z198" s="5"/>
      <c r="AA198" s="119" t="s">
        <v>45</v>
      </c>
    </row>
    <row r="199" spans="1:35" ht="16">
      <c r="A199" s="9">
        <v>2</v>
      </c>
      <c r="B199" s="9">
        <v>1</v>
      </c>
      <c r="C199" s="9">
        <v>3</v>
      </c>
      <c r="D199" s="150"/>
      <c r="E199" s="281">
        <v>1</v>
      </c>
      <c r="F199" s="227">
        <v>1</v>
      </c>
      <c r="G199" s="54" t="s">
        <v>39</v>
      </c>
      <c r="H199" s="47" t="s">
        <v>307</v>
      </c>
      <c r="I199" s="17">
        <v>110</v>
      </c>
      <c r="J199" s="18" t="s">
        <v>33</v>
      </c>
      <c r="K199" s="17">
        <v>141</v>
      </c>
      <c r="L199" s="17" t="s">
        <v>248</v>
      </c>
      <c r="M199" s="81">
        <v>1.5</v>
      </c>
      <c r="N199" s="17" t="s">
        <v>35</v>
      </c>
      <c r="O199" s="17" t="s">
        <v>63</v>
      </c>
      <c r="P199" s="19">
        <v>43410</v>
      </c>
      <c r="Q199" s="20">
        <v>43581</v>
      </c>
      <c r="R199" s="26">
        <v>44144</v>
      </c>
      <c r="S199" s="16">
        <f t="shared" si="3"/>
        <v>563</v>
      </c>
      <c r="T199" s="16" t="s">
        <v>308</v>
      </c>
      <c r="U199" s="30">
        <v>0</v>
      </c>
      <c r="V199" s="18">
        <v>0</v>
      </c>
      <c r="W199" s="18"/>
      <c r="X199" s="18"/>
      <c r="Y199" s="18"/>
      <c r="Z199" s="82"/>
      <c r="AA199" s="18"/>
    </row>
    <row r="200" spans="1:35" ht="16">
      <c r="A200" s="439" t="s">
        <v>58</v>
      </c>
      <c r="B200" s="439" t="s">
        <v>58</v>
      </c>
      <c r="C200" s="439" t="s">
        <v>58</v>
      </c>
      <c r="D200" s="426"/>
      <c r="E200" s="427">
        <v>8</v>
      </c>
      <c r="F200" s="428">
        <v>4</v>
      </c>
      <c r="G200" s="429" t="s">
        <v>469</v>
      </c>
      <c r="H200" s="471" t="s">
        <v>483</v>
      </c>
      <c r="I200" s="472">
        <v>110.13</v>
      </c>
      <c r="J200" s="425" t="s">
        <v>33</v>
      </c>
      <c r="K200" s="476" t="s">
        <v>523</v>
      </c>
      <c r="L200" s="476" t="s">
        <v>477</v>
      </c>
      <c r="M200" s="472">
        <v>0</v>
      </c>
      <c r="N200" s="476" t="s">
        <v>35</v>
      </c>
      <c r="O200" s="476" t="s">
        <v>63</v>
      </c>
      <c r="P200" s="473">
        <v>43410</v>
      </c>
      <c r="Q200" s="474">
        <v>43581</v>
      </c>
      <c r="R200" s="447">
        <v>43638</v>
      </c>
      <c r="S200" s="450">
        <f t="shared" si="3"/>
        <v>57</v>
      </c>
      <c r="T200" s="487">
        <v>1</v>
      </c>
      <c r="U200" s="450">
        <v>0</v>
      </c>
      <c r="V200" s="425">
        <v>0</v>
      </c>
      <c r="W200" s="425"/>
      <c r="X200" s="425"/>
      <c r="Y200" s="425"/>
      <c r="Z200" s="477"/>
      <c r="AA200" s="426" t="s">
        <v>224</v>
      </c>
      <c r="AB200" s="437"/>
      <c r="AC200" s="437"/>
      <c r="AD200" s="437"/>
      <c r="AE200" s="437"/>
      <c r="AF200" s="437"/>
      <c r="AG200" s="437"/>
      <c r="AH200" s="437"/>
      <c r="AI200" s="437"/>
    </row>
    <row r="201" spans="1:35" ht="16">
      <c r="A201" s="9">
        <v>2</v>
      </c>
      <c r="B201" s="9">
        <v>1</v>
      </c>
      <c r="C201" s="9">
        <v>8</v>
      </c>
      <c r="D201" s="150"/>
      <c r="E201" s="281">
        <v>1</v>
      </c>
      <c r="F201" s="227">
        <v>3</v>
      </c>
      <c r="G201" s="23" t="s">
        <v>39</v>
      </c>
      <c r="H201" s="177" t="s">
        <v>307</v>
      </c>
      <c r="I201" s="365">
        <v>111</v>
      </c>
      <c r="J201" s="24" t="s">
        <v>33</v>
      </c>
      <c r="K201" s="178">
        <v>141</v>
      </c>
      <c r="L201" s="178" t="s">
        <v>248</v>
      </c>
      <c r="M201" s="179">
        <v>1.5</v>
      </c>
      <c r="N201" s="178" t="s">
        <v>35</v>
      </c>
      <c r="O201" s="178" t="s">
        <v>63</v>
      </c>
      <c r="P201" s="180">
        <v>43410</v>
      </c>
      <c r="Q201" s="181">
        <v>43581</v>
      </c>
      <c r="R201" s="147">
        <v>43762</v>
      </c>
      <c r="S201" s="157">
        <f t="shared" si="3"/>
        <v>181</v>
      </c>
      <c r="T201" s="157" t="s">
        <v>308</v>
      </c>
      <c r="U201" s="157">
        <v>1</v>
      </c>
      <c r="V201" s="183">
        <v>0</v>
      </c>
      <c r="W201" s="183"/>
      <c r="X201" s="183"/>
      <c r="Y201" s="183"/>
      <c r="Z201" s="184"/>
      <c r="AA201" s="152" t="s">
        <v>324</v>
      </c>
    </row>
    <row r="202" spans="1:35" ht="16">
      <c r="A202" s="9">
        <v>3</v>
      </c>
      <c r="B202" s="9">
        <v>2</v>
      </c>
      <c r="C202" s="9">
        <v>2</v>
      </c>
      <c r="D202" s="150"/>
      <c r="E202" s="281">
        <v>82</v>
      </c>
      <c r="F202" s="227">
        <v>1</v>
      </c>
      <c r="G202" s="54" t="s">
        <v>469</v>
      </c>
      <c r="H202" s="117" t="s">
        <v>483</v>
      </c>
      <c r="I202" s="120">
        <v>111.13</v>
      </c>
      <c r="J202" s="18" t="s">
        <v>33</v>
      </c>
      <c r="K202" s="108">
        <v>267</v>
      </c>
      <c r="L202" s="108" t="s">
        <v>477</v>
      </c>
      <c r="M202" s="118">
        <v>0</v>
      </c>
      <c r="N202" s="108" t="s">
        <v>35</v>
      </c>
      <c r="O202" s="108" t="s">
        <v>63</v>
      </c>
      <c r="P202" s="19">
        <v>43410</v>
      </c>
      <c r="Q202" s="46">
        <v>43581</v>
      </c>
      <c r="R202" s="26">
        <v>44139</v>
      </c>
      <c r="S202" s="16">
        <f t="shared" si="3"/>
        <v>558</v>
      </c>
      <c r="T202" s="121">
        <v>1</v>
      </c>
      <c r="U202" s="16">
        <v>0</v>
      </c>
      <c r="V202" s="57">
        <v>0</v>
      </c>
      <c r="W202" s="57"/>
      <c r="X202" s="57"/>
      <c r="Y202" s="57"/>
      <c r="Z202" s="5"/>
      <c r="AA202" s="119" t="s">
        <v>45</v>
      </c>
    </row>
    <row r="203" spans="1:35" ht="16">
      <c r="A203" s="425" t="s">
        <v>58</v>
      </c>
      <c r="B203" s="425" t="s">
        <v>58</v>
      </c>
      <c r="C203" s="425" t="s">
        <v>58</v>
      </c>
      <c r="D203" s="426"/>
      <c r="E203" s="427">
        <v>2</v>
      </c>
      <c r="F203" s="428">
        <v>3</v>
      </c>
      <c r="G203" s="429" t="s">
        <v>39</v>
      </c>
      <c r="H203" s="471" t="s">
        <v>307</v>
      </c>
      <c r="I203" s="476">
        <v>112</v>
      </c>
      <c r="J203" s="425" t="s">
        <v>33</v>
      </c>
      <c r="K203" s="476">
        <v>141</v>
      </c>
      <c r="L203" s="476" t="s">
        <v>248</v>
      </c>
      <c r="M203" s="472">
        <v>1.5</v>
      </c>
      <c r="N203" s="476" t="s">
        <v>35</v>
      </c>
      <c r="O203" s="476" t="s">
        <v>63</v>
      </c>
      <c r="P203" s="473">
        <v>43410</v>
      </c>
      <c r="Q203" s="474">
        <v>43581</v>
      </c>
      <c r="R203" s="447">
        <v>44085</v>
      </c>
      <c r="S203" s="450">
        <f t="shared" si="3"/>
        <v>504</v>
      </c>
      <c r="T203" s="450" t="s">
        <v>170</v>
      </c>
      <c r="U203" s="450">
        <v>1</v>
      </c>
      <c r="V203" s="471" t="s">
        <v>135</v>
      </c>
      <c r="W203" s="471"/>
      <c r="X203" s="471"/>
      <c r="Y203" s="471"/>
      <c r="Z203" s="477" t="s">
        <v>325</v>
      </c>
      <c r="AA203" s="426" t="s">
        <v>324</v>
      </c>
      <c r="AB203" s="437"/>
      <c r="AC203" s="437"/>
      <c r="AD203" s="437"/>
      <c r="AE203" s="437"/>
      <c r="AF203" s="437"/>
      <c r="AG203" s="437"/>
      <c r="AH203" s="437"/>
      <c r="AI203" s="437"/>
    </row>
    <row r="204" spans="1:35" s="437" customFormat="1" ht="16">
      <c r="A204" s="9">
        <v>3</v>
      </c>
      <c r="B204" s="9">
        <v>2</v>
      </c>
      <c r="C204" s="9">
        <v>2</v>
      </c>
      <c r="D204" s="150"/>
      <c r="E204" s="281">
        <v>83</v>
      </c>
      <c r="F204" s="227">
        <v>1</v>
      </c>
      <c r="G204" s="54" t="s">
        <v>469</v>
      </c>
      <c r="H204" s="117" t="s">
        <v>483</v>
      </c>
      <c r="I204" s="120">
        <v>112.13</v>
      </c>
      <c r="J204" s="18" t="s">
        <v>33</v>
      </c>
      <c r="K204" s="108">
        <v>267</v>
      </c>
      <c r="L204" s="108" t="s">
        <v>477</v>
      </c>
      <c r="M204" s="118">
        <v>0</v>
      </c>
      <c r="N204" s="108" t="s">
        <v>35</v>
      </c>
      <c r="O204" s="108" t="s">
        <v>63</v>
      </c>
      <c r="P204" s="19">
        <v>43410</v>
      </c>
      <c r="Q204" s="46">
        <v>43581</v>
      </c>
      <c r="R204" s="26">
        <v>44139</v>
      </c>
      <c r="S204" s="16">
        <f t="shared" si="3"/>
        <v>558</v>
      </c>
      <c r="T204" s="121">
        <v>1</v>
      </c>
      <c r="U204" s="16">
        <v>0</v>
      </c>
      <c r="V204" s="57">
        <v>1</v>
      </c>
      <c r="W204" s="57">
        <v>1</v>
      </c>
      <c r="X204" s="57"/>
      <c r="Y204" s="57"/>
      <c r="Z204" s="5"/>
      <c r="AA204" s="119" t="s">
        <v>45</v>
      </c>
      <c r="AB204"/>
      <c r="AC204"/>
      <c r="AD204"/>
      <c r="AE204"/>
      <c r="AF204"/>
      <c r="AG204"/>
      <c r="AH204"/>
      <c r="AI204"/>
    </row>
    <row r="205" spans="1:35" ht="16">
      <c r="A205" s="9">
        <v>2</v>
      </c>
      <c r="B205" s="9">
        <v>1</v>
      </c>
      <c r="C205" s="9">
        <v>3</v>
      </c>
      <c r="D205" s="150"/>
      <c r="E205" s="281">
        <v>2</v>
      </c>
      <c r="F205" s="227">
        <v>1</v>
      </c>
      <c r="G205" s="54" t="s">
        <v>39</v>
      </c>
      <c r="H205" s="47" t="s">
        <v>307</v>
      </c>
      <c r="I205" s="17">
        <v>113</v>
      </c>
      <c r="J205" s="18" t="s">
        <v>33</v>
      </c>
      <c r="K205" s="17" t="s">
        <v>309</v>
      </c>
      <c r="L205" s="17" t="s">
        <v>248</v>
      </c>
      <c r="M205" s="81">
        <v>1.5</v>
      </c>
      <c r="N205" s="17" t="s">
        <v>35</v>
      </c>
      <c r="O205" s="17" t="s">
        <v>63</v>
      </c>
      <c r="P205" s="19">
        <v>43410</v>
      </c>
      <c r="Q205" s="20">
        <v>43581</v>
      </c>
      <c r="R205" s="26">
        <v>44144</v>
      </c>
      <c r="S205" s="16">
        <f t="shared" si="3"/>
        <v>563</v>
      </c>
      <c r="T205" s="16" t="s">
        <v>310</v>
      </c>
      <c r="U205" s="16">
        <v>0</v>
      </c>
      <c r="V205" s="56">
        <v>0</v>
      </c>
      <c r="W205" s="56"/>
      <c r="X205" s="56"/>
      <c r="Y205" s="56"/>
      <c r="Z205" s="27"/>
      <c r="AA205" s="4"/>
    </row>
    <row r="206" spans="1:35" ht="16">
      <c r="A206" s="9">
        <v>3</v>
      </c>
      <c r="B206" s="9">
        <v>2</v>
      </c>
      <c r="C206" s="9">
        <v>2</v>
      </c>
      <c r="D206" s="150"/>
      <c r="E206" s="281">
        <v>84</v>
      </c>
      <c r="F206" s="227">
        <v>1</v>
      </c>
      <c r="G206" s="54" t="s">
        <v>469</v>
      </c>
      <c r="H206" s="117" t="s">
        <v>483</v>
      </c>
      <c r="I206" s="120">
        <v>113.13</v>
      </c>
      <c r="J206" s="18" t="s">
        <v>33</v>
      </c>
      <c r="K206" s="108">
        <v>267</v>
      </c>
      <c r="L206" s="108" t="s">
        <v>477</v>
      </c>
      <c r="M206" s="118">
        <v>0</v>
      </c>
      <c r="N206" s="108" t="s">
        <v>35</v>
      </c>
      <c r="O206" s="108" t="s">
        <v>63</v>
      </c>
      <c r="P206" s="19">
        <v>43410</v>
      </c>
      <c r="Q206" s="46">
        <v>43581</v>
      </c>
      <c r="R206" s="26">
        <v>44139</v>
      </c>
      <c r="S206" s="16">
        <f t="shared" si="3"/>
        <v>558</v>
      </c>
      <c r="T206" s="121">
        <v>1</v>
      </c>
      <c r="U206" s="16">
        <v>0</v>
      </c>
      <c r="V206" s="57">
        <v>1</v>
      </c>
      <c r="W206" s="57">
        <v>1</v>
      </c>
      <c r="X206" s="57"/>
      <c r="Y206" s="57"/>
      <c r="Z206" s="5"/>
      <c r="AA206" s="119" t="s">
        <v>45</v>
      </c>
    </row>
    <row r="207" spans="1:35" ht="16">
      <c r="A207" s="9">
        <v>2</v>
      </c>
      <c r="B207" s="9">
        <v>1</v>
      </c>
      <c r="C207" s="9">
        <v>3</v>
      </c>
      <c r="D207" s="150"/>
      <c r="E207" s="281">
        <v>3</v>
      </c>
      <c r="F207" s="227">
        <v>1</v>
      </c>
      <c r="G207" s="54" t="s">
        <v>39</v>
      </c>
      <c r="H207" s="47" t="s">
        <v>307</v>
      </c>
      <c r="I207" s="17">
        <v>114</v>
      </c>
      <c r="J207" s="18" t="s">
        <v>33</v>
      </c>
      <c r="K207" s="17" t="s">
        <v>309</v>
      </c>
      <c r="L207" s="17" t="s">
        <v>248</v>
      </c>
      <c r="M207" s="81">
        <v>1.5</v>
      </c>
      <c r="N207" s="17" t="s">
        <v>35</v>
      </c>
      <c r="O207" s="17" t="s">
        <v>63</v>
      </c>
      <c r="P207" s="21">
        <v>43410</v>
      </c>
      <c r="Q207" s="20">
        <v>43581</v>
      </c>
      <c r="R207" s="26">
        <v>44144</v>
      </c>
      <c r="S207" s="16">
        <f t="shared" si="3"/>
        <v>563</v>
      </c>
      <c r="T207" s="16" t="s">
        <v>310</v>
      </c>
      <c r="U207" s="30">
        <v>0</v>
      </c>
      <c r="V207" s="56">
        <v>0</v>
      </c>
      <c r="W207" s="56"/>
      <c r="X207" s="56"/>
      <c r="Y207" s="56">
        <v>1</v>
      </c>
      <c r="Z207" s="27" t="s">
        <v>82</v>
      </c>
      <c r="AA207" s="4"/>
    </row>
    <row r="208" spans="1:35" s="437" customFormat="1" ht="16">
      <c r="A208" s="9">
        <v>3</v>
      </c>
      <c r="B208" s="9">
        <v>2</v>
      </c>
      <c r="C208" s="9">
        <v>2</v>
      </c>
      <c r="D208" s="150"/>
      <c r="E208" s="281">
        <v>85</v>
      </c>
      <c r="F208" s="227">
        <v>1</v>
      </c>
      <c r="G208" s="54" t="s">
        <v>469</v>
      </c>
      <c r="H208" s="117" t="s">
        <v>483</v>
      </c>
      <c r="I208" s="120">
        <v>114.13</v>
      </c>
      <c r="J208" s="18" t="s">
        <v>33</v>
      </c>
      <c r="K208" s="108">
        <v>267</v>
      </c>
      <c r="L208" s="108" t="s">
        <v>477</v>
      </c>
      <c r="M208" s="118">
        <v>0</v>
      </c>
      <c r="N208" s="108" t="s">
        <v>35</v>
      </c>
      <c r="O208" s="108" t="s">
        <v>63</v>
      </c>
      <c r="P208" s="19">
        <v>43410</v>
      </c>
      <c r="Q208" s="46">
        <v>43581</v>
      </c>
      <c r="R208" s="26">
        <v>44139</v>
      </c>
      <c r="S208" s="16">
        <f t="shared" si="3"/>
        <v>558</v>
      </c>
      <c r="T208" s="121">
        <v>1</v>
      </c>
      <c r="U208" s="16">
        <v>0</v>
      </c>
      <c r="V208" s="57">
        <v>0</v>
      </c>
      <c r="W208" s="57"/>
      <c r="X208" s="57"/>
      <c r="Y208" s="57">
        <v>1</v>
      </c>
      <c r="Z208" s="5" t="s">
        <v>486</v>
      </c>
      <c r="AA208" s="119" t="s">
        <v>45</v>
      </c>
      <c r="AB208"/>
      <c r="AC208"/>
      <c r="AD208"/>
      <c r="AE208"/>
      <c r="AF208"/>
      <c r="AG208"/>
      <c r="AH208"/>
      <c r="AI208"/>
    </row>
    <row r="209" spans="1:35" ht="16">
      <c r="A209" s="9">
        <v>2</v>
      </c>
      <c r="B209" s="9">
        <v>1</v>
      </c>
      <c r="C209" s="9">
        <v>3</v>
      </c>
      <c r="D209" s="150"/>
      <c r="E209" s="281">
        <v>4</v>
      </c>
      <c r="F209" s="227">
        <v>1</v>
      </c>
      <c r="G209" s="54" t="s">
        <v>39</v>
      </c>
      <c r="H209" s="47" t="s">
        <v>307</v>
      </c>
      <c r="I209" s="17">
        <v>115</v>
      </c>
      <c r="J209" s="18" t="s">
        <v>33</v>
      </c>
      <c r="K209" s="17">
        <v>142</v>
      </c>
      <c r="L209" s="17" t="s">
        <v>248</v>
      </c>
      <c r="M209" s="81">
        <v>1.5</v>
      </c>
      <c r="N209" s="17" t="s">
        <v>35</v>
      </c>
      <c r="O209" s="17" t="s">
        <v>63</v>
      </c>
      <c r="P209" s="19">
        <v>43410</v>
      </c>
      <c r="Q209" s="20">
        <v>43581</v>
      </c>
      <c r="R209" s="26">
        <v>44144</v>
      </c>
      <c r="S209" s="16">
        <f t="shared" si="3"/>
        <v>563</v>
      </c>
      <c r="T209" s="16" t="s">
        <v>308</v>
      </c>
      <c r="U209" s="16">
        <v>0</v>
      </c>
      <c r="V209" s="57">
        <v>0</v>
      </c>
      <c r="W209" s="57"/>
      <c r="X209" s="57"/>
      <c r="Y209" s="57"/>
      <c r="Z209" s="5"/>
      <c r="AA209" s="4" t="s">
        <v>45</v>
      </c>
    </row>
    <row r="210" spans="1:35" ht="16">
      <c r="A210" s="9">
        <v>3</v>
      </c>
      <c r="B210" s="9">
        <v>2</v>
      </c>
      <c r="C210" s="9">
        <v>2</v>
      </c>
      <c r="D210" s="150"/>
      <c r="E210" s="281">
        <v>86</v>
      </c>
      <c r="F210" s="227">
        <v>1</v>
      </c>
      <c r="G210" s="54" t="s">
        <v>469</v>
      </c>
      <c r="H210" s="117" t="s">
        <v>483</v>
      </c>
      <c r="I210" s="120">
        <v>115.13</v>
      </c>
      <c r="J210" s="18" t="s">
        <v>33</v>
      </c>
      <c r="K210" s="108">
        <v>267</v>
      </c>
      <c r="L210" s="108" t="s">
        <v>477</v>
      </c>
      <c r="M210" s="118">
        <v>0</v>
      </c>
      <c r="N210" s="108" t="s">
        <v>35</v>
      </c>
      <c r="O210" s="108" t="s">
        <v>63</v>
      </c>
      <c r="P210" s="19">
        <v>43410</v>
      </c>
      <c r="Q210" s="46">
        <v>43581</v>
      </c>
      <c r="R210" s="26">
        <v>44139</v>
      </c>
      <c r="S210" s="16">
        <f t="shared" si="3"/>
        <v>558</v>
      </c>
      <c r="T210" s="121">
        <v>1</v>
      </c>
      <c r="U210" s="16">
        <v>0</v>
      </c>
      <c r="V210" s="57">
        <v>0</v>
      </c>
      <c r="W210" s="57"/>
      <c r="X210" s="57"/>
      <c r="Y210" s="57"/>
      <c r="Z210" s="5"/>
      <c r="AA210" s="119" t="s">
        <v>45</v>
      </c>
    </row>
    <row r="211" spans="1:35" ht="16">
      <c r="A211" s="9">
        <v>2</v>
      </c>
      <c r="B211" s="9">
        <v>1</v>
      </c>
      <c r="C211" s="9">
        <v>3</v>
      </c>
      <c r="D211" s="150"/>
      <c r="E211" s="281">
        <v>5</v>
      </c>
      <c r="F211" s="227">
        <v>1</v>
      </c>
      <c r="G211" s="54" t="s">
        <v>39</v>
      </c>
      <c r="H211" s="47" t="s">
        <v>307</v>
      </c>
      <c r="I211" s="17">
        <v>116</v>
      </c>
      <c r="J211" s="18" t="s">
        <v>33</v>
      </c>
      <c r="K211" s="17">
        <v>142</v>
      </c>
      <c r="L211" s="17" t="s">
        <v>248</v>
      </c>
      <c r="M211" s="81">
        <v>1.5</v>
      </c>
      <c r="N211" s="17" t="s">
        <v>35</v>
      </c>
      <c r="O211" s="17" t="s">
        <v>63</v>
      </c>
      <c r="P211" s="19">
        <v>43410</v>
      </c>
      <c r="Q211" s="20">
        <v>43581</v>
      </c>
      <c r="R211" s="26">
        <v>44144</v>
      </c>
      <c r="S211" s="16">
        <f t="shared" si="3"/>
        <v>563</v>
      </c>
      <c r="T211" s="16" t="s">
        <v>308</v>
      </c>
      <c r="U211" s="30">
        <v>0</v>
      </c>
      <c r="V211" s="57">
        <v>0</v>
      </c>
      <c r="W211" s="57"/>
      <c r="X211" s="57"/>
      <c r="Y211" s="57"/>
      <c r="Z211" s="5"/>
      <c r="AA211" s="4" t="s">
        <v>45</v>
      </c>
    </row>
    <row r="212" spans="1:35" s="437" customFormat="1" ht="16">
      <c r="A212" s="9">
        <v>3</v>
      </c>
      <c r="B212" s="9">
        <v>2</v>
      </c>
      <c r="C212" s="9">
        <v>2</v>
      </c>
      <c r="D212" s="150"/>
      <c r="E212" s="281">
        <v>87</v>
      </c>
      <c r="F212" s="227">
        <v>1</v>
      </c>
      <c r="G212" s="54" t="s">
        <v>469</v>
      </c>
      <c r="H212" s="117" t="s">
        <v>483</v>
      </c>
      <c r="I212" s="120">
        <v>116.13</v>
      </c>
      <c r="J212" s="18" t="s">
        <v>33</v>
      </c>
      <c r="K212" s="108">
        <v>268</v>
      </c>
      <c r="L212" s="108" t="s">
        <v>477</v>
      </c>
      <c r="M212" s="118">
        <v>0</v>
      </c>
      <c r="N212" s="108" t="s">
        <v>35</v>
      </c>
      <c r="O212" s="108" t="s">
        <v>63</v>
      </c>
      <c r="P212" s="19">
        <v>43410</v>
      </c>
      <c r="Q212" s="46">
        <v>43581</v>
      </c>
      <c r="R212" s="26">
        <v>44139</v>
      </c>
      <c r="S212" s="16">
        <f t="shared" si="3"/>
        <v>558</v>
      </c>
      <c r="T212" s="121">
        <v>1</v>
      </c>
      <c r="U212" s="16">
        <v>0</v>
      </c>
      <c r="V212" s="57">
        <v>0</v>
      </c>
      <c r="W212" s="57"/>
      <c r="X212" s="57"/>
      <c r="Y212" s="57"/>
      <c r="Z212" s="5"/>
      <c r="AA212" s="119" t="s">
        <v>45</v>
      </c>
      <c r="AB212"/>
      <c r="AC212"/>
      <c r="AD212"/>
      <c r="AE212"/>
      <c r="AF212"/>
      <c r="AG212"/>
      <c r="AH212"/>
      <c r="AI212"/>
    </row>
    <row r="213" spans="1:35" s="437" customFormat="1" ht="16">
      <c r="A213" s="9">
        <v>2</v>
      </c>
      <c r="B213" s="9">
        <v>1</v>
      </c>
      <c r="C213" s="9">
        <v>3</v>
      </c>
      <c r="D213" s="150"/>
      <c r="E213" s="281">
        <v>6</v>
      </c>
      <c r="F213" s="227">
        <v>1</v>
      </c>
      <c r="G213" s="54" t="s">
        <v>39</v>
      </c>
      <c r="H213" s="47" t="s">
        <v>307</v>
      </c>
      <c r="I213" s="17">
        <v>117</v>
      </c>
      <c r="J213" s="18" t="s">
        <v>33</v>
      </c>
      <c r="K213" s="17">
        <v>142</v>
      </c>
      <c r="L213" s="17" t="s">
        <v>248</v>
      </c>
      <c r="M213" s="81">
        <v>1.5</v>
      </c>
      <c r="N213" s="17" t="s">
        <v>35</v>
      </c>
      <c r="O213" s="17" t="s">
        <v>63</v>
      </c>
      <c r="P213" s="19">
        <v>43410</v>
      </c>
      <c r="Q213" s="20">
        <v>43581</v>
      </c>
      <c r="R213" s="26">
        <v>44144</v>
      </c>
      <c r="S213" s="16">
        <f t="shared" si="3"/>
        <v>563</v>
      </c>
      <c r="T213" s="16" t="s">
        <v>308</v>
      </c>
      <c r="U213" s="16">
        <v>0</v>
      </c>
      <c r="V213" s="57">
        <v>0</v>
      </c>
      <c r="W213" s="57"/>
      <c r="X213" s="57"/>
      <c r="Y213" s="57"/>
      <c r="Z213" s="5"/>
      <c r="AA213" s="4"/>
      <c r="AB213"/>
      <c r="AC213"/>
      <c r="AD213"/>
      <c r="AE213"/>
      <c r="AF213"/>
      <c r="AG213"/>
      <c r="AH213"/>
      <c r="AI213"/>
    </row>
    <row r="214" spans="1:35" ht="16">
      <c r="A214" s="9">
        <v>3</v>
      </c>
      <c r="B214" s="9">
        <v>2</v>
      </c>
      <c r="C214" s="9">
        <v>2</v>
      </c>
      <c r="D214" s="150"/>
      <c r="E214" s="281">
        <v>88</v>
      </c>
      <c r="F214" s="227">
        <v>1</v>
      </c>
      <c r="G214" s="54" t="s">
        <v>469</v>
      </c>
      <c r="H214" s="117" t="s">
        <v>483</v>
      </c>
      <c r="I214" s="120">
        <v>117.13</v>
      </c>
      <c r="J214" s="18" t="s">
        <v>33</v>
      </c>
      <c r="K214" s="108">
        <v>268</v>
      </c>
      <c r="L214" s="108" t="s">
        <v>477</v>
      </c>
      <c r="M214" s="118">
        <v>0</v>
      </c>
      <c r="N214" s="108" t="s">
        <v>35</v>
      </c>
      <c r="O214" s="108" t="s">
        <v>63</v>
      </c>
      <c r="P214" s="19">
        <v>43410</v>
      </c>
      <c r="Q214" s="46">
        <v>43581</v>
      </c>
      <c r="R214" s="26">
        <v>44139</v>
      </c>
      <c r="S214" s="16">
        <f t="shared" si="3"/>
        <v>558</v>
      </c>
      <c r="T214" s="121">
        <v>1</v>
      </c>
      <c r="U214" s="16">
        <v>0</v>
      </c>
      <c r="V214" s="57">
        <v>0</v>
      </c>
      <c r="W214" s="57"/>
      <c r="X214" s="57"/>
      <c r="Y214" s="57">
        <v>1</v>
      </c>
      <c r="Z214" s="5" t="s">
        <v>481</v>
      </c>
      <c r="AA214" s="119" t="s">
        <v>45</v>
      </c>
    </row>
    <row r="215" spans="1:35" ht="16">
      <c r="A215" s="9">
        <v>2</v>
      </c>
      <c r="B215" s="9">
        <v>1</v>
      </c>
      <c r="C215" s="9">
        <v>3</v>
      </c>
      <c r="D215" s="150"/>
      <c r="E215" s="281">
        <v>7</v>
      </c>
      <c r="F215" s="227">
        <v>1</v>
      </c>
      <c r="G215" s="54" t="s">
        <v>39</v>
      </c>
      <c r="H215" s="47" t="s">
        <v>307</v>
      </c>
      <c r="I215" s="17">
        <v>118</v>
      </c>
      <c r="J215" s="18" t="s">
        <v>33</v>
      </c>
      <c r="K215" s="17">
        <v>142</v>
      </c>
      <c r="L215" s="17" t="s">
        <v>248</v>
      </c>
      <c r="M215" s="81">
        <v>1.5</v>
      </c>
      <c r="N215" s="17" t="s">
        <v>35</v>
      </c>
      <c r="O215" s="17" t="s">
        <v>63</v>
      </c>
      <c r="P215" s="19">
        <v>43410</v>
      </c>
      <c r="Q215" s="20">
        <v>43581</v>
      </c>
      <c r="R215" s="26">
        <v>44144</v>
      </c>
      <c r="S215" s="16">
        <f t="shared" si="3"/>
        <v>563</v>
      </c>
      <c r="T215" s="16" t="s">
        <v>308</v>
      </c>
      <c r="U215" s="30">
        <v>0</v>
      </c>
      <c r="V215" s="57">
        <v>0</v>
      </c>
      <c r="W215" s="57"/>
      <c r="X215" s="57"/>
      <c r="Y215" s="57"/>
      <c r="Z215" s="5"/>
      <c r="AA215" s="4" t="s">
        <v>45</v>
      </c>
    </row>
    <row r="216" spans="1:35" s="437" customFormat="1" ht="16">
      <c r="A216" s="9">
        <v>3</v>
      </c>
      <c r="B216" s="9">
        <v>2</v>
      </c>
      <c r="C216" s="9">
        <v>3</v>
      </c>
      <c r="D216" s="150"/>
      <c r="E216" s="281">
        <v>89</v>
      </c>
      <c r="F216" s="227">
        <v>1</v>
      </c>
      <c r="G216" s="54" t="s">
        <v>469</v>
      </c>
      <c r="H216" s="117" t="s">
        <v>483</v>
      </c>
      <c r="I216" s="120">
        <v>118.13</v>
      </c>
      <c r="J216" s="18" t="s">
        <v>33</v>
      </c>
      <c r="K216" s="108">
        <v>268</v>
      </c>
      <c r="L216" s="108" t="s">
        <v>477</v>
      </c>
      <c r="M216" s="118">
        <v>0</v>
      </c>
      <c r="N216" s="108" t="s">
        <v>35</v>
      </c>
      <c r="O216" s="108" t="s">
        <v>63</v>
      </c>
      <c r="P216" s="19">
        <v>43410</v>
      </c>
      <c r="Q216" s="46">
        <v>43581</v>
      </c>
      <c r="R216" s="26">
        <v>44139</v>
      </c>
      <c r="S216" s="16">
        <f t="shared" si="3"/>
        <v>558</v>
      </c>
      <c r="T216" s="121">
        <v>1</v>
      </c>
      <c r="U216" s="16">
        <v>0</v>
      </c>
      <c r="V216" s="57">
        <v>1</v>
      </c>
      <c r="W216" s="57">
        <v>1</v>
      </c>
      <c r="X216" s="57"/>
      <c r="Y216" s="57"/>
      <c r="Z216" s="5"/>
      <c r="AA216" s="119" t="s">
        <v>45</v>
      </c>
      <c r="AB216"/>
      <c r="AC216"/>
      <c r="AD216"/>
      <c r="AE216"/>
      <c r="AF216"/>
      <c r="AG216"/>
      <c r="AH216"/>
      <c r="AI216"/>
    </row>
    <row r="217" spans="1:35" s="437" customFormat="1" ht="16">
      <c r="A217" s="9">
        <v>2</v>
      </c>
      <c r="B217" s="9">
        <v>1</v>
      </c>
      <c r="C217" s="9">
        <v>3</v>
      </c>
      <c r="D217" s="150"/>
      <c r="E217" s="281">
        <v>8</v>
      </c>
      <c r="F217" s="227">
        <v>1</v>
      </c>
      <c r="G217" s="54" t="s">
        <v>39</v>
      </c>
      <c r="H217" s="47" t="s">
        <v>307</v>
      </c>
      <c r="I217" s="17">
        <v>119</v>
      </c>
      <c r="J217" s="18" t="s">
        <v>33</v>
      </c>
      <c r="K217" s="17">
        <v>142</v>
      </c>
      <c r="L217" s="17" t="s">
        <v>248</v>
      </c>
      <c r="M217" s="81">
        <v>1.5</v>
      </c>
      <c r="N217" s="17" t="s">
        <v>35</v>
      </c>
      <c r="O217" s="17" t="s">
        <v>63</v>
      </c>
      <c r="P217" s="21">
        <v>43410</v>
      </c>
      <c r="Q217" s="20">
        <v>43581</v>
      </c>
      <c r="R217" s="26">
        <v>44144</v>
      </c>
      <c r="S217" s="16">
        <f t="shared" si="3"/>
        <v>563</v>
      </c>
      <c r="T217" s="16" t="s">
        <v>308</v>
      </c>
      <c r="U217" s="16">
        <v>0</v>
      </c>
      <c r="V217" s="57">
        <v>0</v>
      </c>
      <c r="W217" s="57"/>
      <c r="X217" s="57"/>
      <c r="Y217" s="57"/>
      <c r="Z217" s="5"/>
      <c r="AA217" s="4" t="s">
        <v>45</v>
      </c>
      <c r="AB217"/>
      <c r="AC217"/>
      <c r="AD217"/>
      <c r="AE217"/>
      <c r="AF217"/>
      <c r="AG217"/>
      <c r="AH217"/>
      <c r="AI217"/>
    </row>
    <row r="218" spans="1:35" s="437" customFormat="1" ht="16">
      <c r="A218" s="9">
        <v>3</v>
      </c>
      <c r="B218" s="9">
        <v>2</v>
      </c>
      <c r="C218" s="9">
        <v>3</v>
      </c>
      <c r="D218" s="150"/>
      <c r="E218" s="281">
        <v>90</v>
      </c>
      <c r="F218" s="227">
        <v>1</v>
      </c>
      <c r="G218" s="54" t="s">
        <v>469</v>
      </c>
      <c r="H218" s="117" t="s">
        <v>483</v>
      </c>
      <c r="I218" s="120">
        <v>119.13</v>
      </c>
      <c r="J218" s="18" t="s">
        <v>33</v>
      </c>
      <c r="K218" s="108">
        <v>268</v>
      </c>
      <c r="L218" s="108" t="s">
        <v>477</v>
      </c>
      <c r="M218" s="118">
        <v>0</v>
      </c>
      <c r="N218" s="108" t="s">
        <v>35</v>
      </c>
      <c r="O218" s="108" t="s">
        <v>63</v>
      </c>
      <c r="P218" s="19">
        <v>43410</v>
      </c>
      <c r="Q218" s="46">
        <v>43581</v>
      </c>
      <c r="R218" s="26">
        <v>44139</v>
      </c>
      <c r="S218" s="16">
        <f t="shared" si="3"/>
        <v>558</v>
      </c>
      <c r="T218" s="121">
        <v>1</v>
      </c>
      <c r="U218" s="16">
        <v>0</v>
      </c>
      <c r="V218" s="57">
        <v>0</v>
      </c>
      <c r="W218" s="57"/>
      <c r="X218" s="57"/>
      <c r="Y218" s="57"/>
      <c r="Z218" s="5"/>
      <c r="AA218" s="119" t="s">
        <v>45</v>
      </c>
      <c r="AB218"/>
      <c r="AC218"/>
      <c r="AD218"/>
      <c r="AE218"/>
      <c r="AF218"/>
      <c r="AG218"/>
      <c r="AH218"/>
      <c r="AI218"/>
    </row>
    <row r="219" spans="1:35" s="437" customFormat="1" ht="16">
      <c r="A219" s="9">
        <v>2</v>
      </c>
      <c r="B219" s="9">
        <v>1</v>
      </c>
      <c r="C219" s="9">
        <v>8</v>
      </c>
      <c r="D219" s="150"/>
      <c r="E219" s="281">
        <v>3</v>
      </c>
      <c r="F219" s="227">
        <v>3</v>
      </c>
      <c r="G219" s="23" t="s">
        <v>39</v>
      </c>
      <c r="H219" s="177" t="s">
        <v>307</v>
      </c>
      <c r="I219" s="365">
        <v>120</v>
      </c>
      <c r="J219" s="24" t="s">
        <v>33</v>
      </c>
      <c r="K219" s="178">
        <v>143</v>
      </c>
      <c r="L219" s="178" t="s">
        <v>248</v>
      </c>
      <c r="M219" s="179">
        <v>1.5</v>
      </c>
      <c r="N219" s="178" t="s">
        <v>35</v>
      </c>
      <c r="O219" s="178" t="s">
        <v>63</v>
      </c>
      <c r="P219" s="180">
        <v>43410</v>
      </c>
      <c r="Q219" s="181">
        <v>43581</v>
      </c>
      <c r="R219" s="147">
        <v>44077</v>
      </c>
      <c r="S219" s="157">
        <f t="shared" si="3"/>
        <v>496</v>
      </c>
      <c r="T219" s="157" t="s">
        <v>308</v>
      </c>
      <c r="U219" s="157">
        <v>1</v>
      </c>
      <c r="V219" s="183">
        <v>1</v>
      </c>
      <c r="W219" s="183"/>
      <c r="X219" s="183">
        <v>1</v>
      </c>
      <c r="Y219" s="183"/>
      <c r="Z219" s="184" t="s">
        <v>326</v>
      </c>
      <c r="AA219" s="152" t="s">
        <v>327</v>
      </c>
      <c r="AB219"/>
      <c r="AC219"/>
      <c r="AD219"/>
      <c r="AE219"/>
      <c r="AF219"/>
      <c r="AG219"/>
      <c r="AH219"/>
      <c r="AI219"/>
    </row>
    <row r="220" spans="1:35" ht="16">
      <c r="A220" s="9">
        <v>3</v>
      </c>
      <c r="B220" s="9">
        <v>2</v>
      </c>
      <c r="C220" s="9">
        <v>3</v>
      </c>
      <c r="D220" s="150"/>
      <c r="E220" s="281">
        <v>91</v>
      </c>
      <c r="F220" s="227">
        <v>1</v>
      </c>
      <c r="G220" s="54" t="s">
        <v>469</v>
      </c>
      <c r="H220" s="117" t="s">
        <v>483</v>
      </c>
      <c r="I220" s="120">
        <v>120.13</v>
      </c>
      <c r="J220" s="18" t="s">
        <v>33</v>
      </c>
      <c r="K220" s="108">
        <v>268</v>
      </c>
      <c r="L220" s="108" t="s">
        <v>477</v>
      </c>
      <c r="M220" s="118">
        <v>0</v>
      </c>
      <c r="N220" s="108" t="s">
        <v>35</v>
      </c>
      <c r="O220" s="108" t="s">
        <v>63</v>
      </c>
      <c r="P220" s="19">
        <v>43410</v>
      </c>
      <c r="Q220" s="46">
        <v>43581</v>
      </c>
      <c r="R220" s="26">
        <v>44139</v>
      </c>
      <c r="S220" s="16">
        <f t="shared" si="3"/>
        <v>558</v>
      </c>
      <c r="T220" s="121">
        <v>1</v>
      </c>
      <c r="U220" s="16">
        <v>0</v>
      </c>
      <c r="V220" s="57">
        <v>0</v>
      </c>
      <c r="W220" s="57"/>
      <c r="X220" s="57"/>
      <c r="Y220" s="57"/>
      <c r="Z220" s="5" t="s">
        <v>487</v>
      </c>
      <c r="AA220" s="119" t="s">
        <v>45</v>
      </c>
    </row>
    <row r="221" spans="1:35" s="437" customFormat="1" ht="16">
      <c r="A221" s="9">
        <v>2</v>
      </c>
      <c r="B221" s="9">
        <v>1</v>
      </c>
      <c r="C221" s="9">
        <v>3</v>
      </c>
      <c r="D221" s="150"/>
      <c r="E221" s="281">
        <v>9</v>
      </c>
      <c r="F221" s="227">
        <v>1</v>
      </c>
      <c r="G221" s="54" t="s">
        <v>39</v>
      </c>
      <c r="H221" s="47" t="s">
        <v>307</v>
      </c>
      <c r="I221" s="17">
        <v>121</v>
      </c>
      <c r="J221" s="18" t="s">
        <v>33</v>
      </c>
      <c r="K221" s="17">
        <v>143</v>
      </c>
      <c r="L221" s="17" t="s">
        <v>248</v>
      </c>
      <c r="M221" s="81">
        <v>1.5</v>
      </c>
      <c r="N221" s="17" t="s">
        <v>35</v>
      </c>
      <c r="O221" s="17" t="s">
        <v>63</v>
      </c>
      <c r="P221" s="19">
        <v>43410</v>
      </c>
      <c r="Q221" s="20">
        <v>43581</v>
      </c>
      <c r="R221" s="26">
        <v>44144</v>
      </c>
      <c r="S221" s="16">
        <f t="shared" si="3"/>
        <v>563</v>
      </c>
      <c r="T221" s="16" t="s">
        <v>308</v>
      </c>
      <c r="U221" s="30">
        <v>0</v>
      </c>
      <c r="V221" s="57">
        <v>0</v>
      </c>
      <c r="W221" s="57"/>
      <c r="X221" s="57"/>
      <c r="Y221" s="57"/>
      <c r="Z221" s="5"/>
      <c r="AA221" s="4" t="s">
        <v>45</v>
      </c>
      <c r="AB221"/>
      <c r="AC221"/>
      <c r="AD221"/>
      <c r="AE221"/>
      <c r="AF221"/>
      <c r="AG221"/>
      <c r="AH221"/>
      <c r="AI221"/>
    </row>
    <row r="222" spans="1:35" s="437" customFormat="1" ht="16">
      <c r="A222" s="9">
        <v>3</v>
      </c>
      <c r="B222" s="9">
        <v>2</v>
      </c>
      <c r="C222" s="9">
        <v>6</v>
      </c>
      <c r="D222" s="150"/>
      <c r="E222" s="281">
        <v>20</v>
      </c>
      <c r="F222" s="227">
        <v>3</v>
      </c>
      <c r="G222" s="33" t="s">
        <v>469</v>
      </c>
      <c r="H222" s="169" t="s">
        <v>483</v>
      </c>
      <c r="I222" s="171">
        <v>121.13</v>
      </c>
      <c r="J222" s="9" t="s">
        <v>33</v>
      </c>
      <c r="K222" s="170">
        <v>269</v>
      </c>
      <c r="L222" s="170" t="s">
        <v>477</v>
      </c>
      <c r="M222" s="171">
        <v>0</v>
      </c>
      <c r="N222" s="170" t="s">
        <v>35</v>
      </c>
      <c r="O222" s="170" t="s">
        <v>63</v>
      </c>
      <c r="P222" s="172">
        <v>43410</v>
      </c>
      <c r="Q222" s="173">
        <v>43581</v>
      </c>
      <c r="R222" s="153">
        <v>44095</v>
      </c>
      <c r="S222" s="161">
        <f t="shared" si="3"/>
        <v>514</v>
      </c>
      <c r="T222" s="128">
        <v>1</v>
      </c>
      <c r="U222" s="161">
        <v>1</v>
      </c>
      <c r="V222" s="9">
        <v>0</v>
      </c>
      <c r="W222" s="9"/>
      <c r="X222" s="9"/>
      <c r="Y222" s="9">
        <v>1</v>
      </c>
      <c r="Z222" s="6" t="s">
        <v>508</v>
      </c>
      <c r="AA222" s="150" t="s">
        <v>509</v>
      </c>
      <c r="AB222"/>
      <c r="AC222"/>
      <c r="AD222"/>
      <c r="AE222"/>
      <c r="AF222"/>
      <c r="AG222"/>
      <c r="AH222"/>
      <c r="AI222"/>
    </row>
    <row r="223" spans="1:35" s="437" customFormat="1" ht="16">
      <c r="A223" s="9">
        <v>2</v>
      </c>
      <c r="B223" s="9">
        <v>1</v>
      </c>
      <c r="C223" s="9">
        <v>3</v>
      </c>
      <c r="D223" s="150"/>
      <c r="E223" s="281">
        <v>10</v>
      </c>
      <c r="F223" s="227">
        <v>1</v>
      </c>
      <c r="G223" s="54" t="s">
        <v>39</v>
      </c>
      <c r="H223" s="47" t="s">
        <v>307</v>
      </c>
      <c r="I223" s="17">
        <v>122</v>
      </c>
      <c r="J223" s="18" t="s">
        <v>33</v>
      </c>
      <c r="K223" s="17">
        <v>143</v>
      </c>
      <c r="L223" s="17" t="s">
        <v>248</v>
      </c>
      <c r="M223" s="81">
        <v>1.5</v>
      </c>
      <c r="N223" s="17" t="s">
        <v>35</v>
      </c>
      <c r="O223" s="17" t="s">
        <v>63</v>
      </c>
      <c r="P223" s="19">
        <v>43410</v>
      </c>
      <c r="Q223" s="20">
        <v>43581</v>
      </c>
      <c r="R223" s="26">
        <v>44144</v>
      </c>
      <c r="S223" s="16">
        <f t="shared" si="3"/>
        <v>563</v>
      </c>
      <c r="T223" s="16" t="s">
        <v>308</v>
      </c>
      <c r="U223" s="16">
        <v>0</v>
      </c>
      <c r="V223" s="57">
        <v>0</v>
      </c>
      <c r="W223" s="57"/>
      <c r="X223" s="57"/>
      <c r="Y223" s="57"/>
      <c r="Z223" s="5"/>
      <c r="AA223" s="4" t="s">
        <v>45</v>
      </c>
      <c r="AB223"/>
      <c r="AC223"/>
      <c r="AD223"/>
      <c r="AE223"/>
      <c r="AF223"/>
      <c r="AG223"/>
      <c r="AH223"/>
      <c r="AI223"/>
    </row>
    <row r="224" spans="1:35" ht="16">
      <c r="A224" s="439" t="s">
        <v>58</v>
      </c>
      <c r="B224" s="439" t="s">
        <v>58</v>
      </c>
      <c r="C224" s="439" t="s">
        <v>58</v>
      </c>
      <c r="D224" s="426"/>
      <c r="E224" s="427">
        <v>21</v>
      </c>
      <c r="F224" s="428">
        <v>3</v>
      </c>
      <c r="G224" s="429" t="s">
        <v>469</v>
      </c>
      <c r="H224" s="471" t="s">
        <v>483</v>
      </c>
      <c r="I224" s="472">
        <v>122.13</v>
      </c>
      <c r="J224" s="425" t="s">
        <v>33</v>
      </c>
      <c r="K224" s="476">
        <v>269</v>
      </c>
      <c r="L224" s="476" t="s">
        <v>477</v>
      </c>
      <c r="M224" s="472">
        <v>0</v>
      </c>
      <c r="N224" s="476" t="s">
        <v>35</v>
      </c>
      <c r="O224" s="476" t="s">
        <v>63</v>
      </c>
      <c r="P224" s="473">
        <v>43410</v>
      </c>
      <c r="Q224" s="474">
        <v>43581</v>
      </c>
      <c r="R224" s="447">
        <v>44122</v>
      </c>
      <c r="S224" s="450">
        <f t="shared" si="3"/>
        <v>541</v>
      </c>
      <c r="T224" s="487">
        <v>0</v>
      </c>
      <c r="U224" s="450">
        <v>1</v>
      </c>
      <c r="V224" s="471"/>
      <c r="W224" s="471"/>
      <c r="X224" s="471"/>
      <c r="Y224" s="471"/>
      <c r="Z224" s="477"/>
      <c r="AA224" s="426" t="s">
        <v>104</v>
      </c>
      <c r="AB224" s="437"/>
      <c r="AC224" s="437"/>
      <c r="AD224" s="437"/>
      <c r="AE224" s="437"/>
      <c r="AF224" s="437"/>
      <c r="AG224" s="437"/>
      <c r="AH224" s="437"/>
      <c r="AI224" s="437"/>
    </row>
    <row r="225" spans="1:35" s="437" customFormat="1" ht="16">
      <c r="A225" s="9">
        <v>2</v>
      </c>
      <c r="B225" s="9">
        <v>1</v>
      </c>
      <c r="C225" s="9">
        <v>3</v>
      </c>
      <c r="D225" s="150"/>
      <c r="E225" s="281">
        <v>11</v>
      </c>
      <c r="F225" s="227">
        <v>1</v>
      </c>
      <c r="G225" s="54" t="s">
        <v>39</v>
      </c>
      <c r="H225" s="47" t="s">
        <v>307</v>
      </c>
      <c r="I225" s="17">
        <v>123</v>
      </c>
      <c r="J225" s="18" t="s">
        <v>33</v>
      </c>
      <c r="K225" s="17">
        <v>143</v>
      </c>
      <c r="L225" s="17" t="s">
        <v>248</v>
      </c>
      <c r="M225" s="81">
        <v>1.5</v>
      </c>
      <c r="N225" s="17" t="s">
        <v>35</v>
      </c>
      <c r="O225" s="17" t="s">
        <v>63</v>
      </c>
      <c r="P225" s="19">
        <v>43410</v>
      </c>
      <c r="Q225" s="20">
        <v>43581</v>
      </c>
      <c r="R225" s="26">
        <v>44144</v>
      </c>
      <c r="S225" s="16">
        <f t="shared" si="3"/>
        <v>563</v>
      </c>
      <c r="T225" s="16" t="s">
        <v>308</v>
      </c>
      <c r="U225" s="30">
        <v>0</v>
      </c>
      <c r="V225" s="57">
        <v>1</v>
      </c>
      <c r="W225" s="57">
        <v>1</v>
      </c>
      <c r="X225" s="57"/>
      <c r="Y225" s="57"/>
      <c r="Z225" s="5"/>
      <c r="AA225" s="4" t="s">
        <v>45</v>
      </c>
      <c r="AB225"/>
      <c r="AC225"/>
      <c r="AD225"/>
      <c r="AE225"/>
      <c r="AF225"/>
      <c r="AG225"/>
      <c r="AH225"/>
      <c r="AI225"/>
    </row>
    <row r="226" spans="1:35" s="437" customFormat="1" ht="16">
      <c r="A226" s="9">
        <v>3</v>
      </c>
      <c r="B226" s="9">
        <v>2</v>
      </c>
      <c r="C226" s="9">
        <v>3</v>
      </c>
      <c r="D226" s="150"/>
      <c r="E226" s="281">
        <v>92</v>
      </c>
      <c r="F226" s="227">
        <v>1</v>
      </c>
      <c r="G226" s="54" t="s">
        <v>469</v>
      </c>
      <c r="H226" s="117" t="s">
        <v>483</v>
      </c>
      <c r="I226" s="120">
        <v>123.13</v>
      </c>
      <c r="J226" s="18" t="s">
        <v>33</v>
      </c>
      <c r="K226" s="108">
        <v>269</v>
      </c>
      <c r="L226" s="108" t="s">
        <v>477</v>
      </c>
      <c r="M226" s="118">
        <v>0</v>
      </c>
      <c r="N226" s="108" t="s">
        <v>35</v>
      </c>
      <c r="O226" s="108" t="s">
        <v>63</v>
      </c>
      <c r="P226" s="19">
        <v>43410</v>
      </c>
      <c r="Q226" s="46">
        <v>43581</v>
      </c>
      <c r="R226" s="26">
        <v>44139</v>
      </c>
      <c r="S226" s="16">
        <f t="shared" si="3"/>
        <v>558</v>
      </c>
      <c r="T226" s="121">
        <v>1</v>
      </c>
      <c r="U226" s="16">
        <v>0</v>
      </c>
      <c r="V226" s="57">
        <v>0</v>
      </c>
      <c r="W226" s="57"/>
      <c r="X226" s="57"/>
      <c r="Y226" s="57"/>
      <c r="Z226" s="5" t="s">
        <v>488</v>
      </c>
      <c r="AA226" s="119" t="s">
        <v>45</v>
      </c>
      <c r="AB226"/>
      <c r="AC226"/>
      <c r="AD226"/>
      <c r="AE226"/>
      <c r="AF226"/>
      <c r="AG226"/>
      <c r="AH226"/>
      <c r="AI226"/>
    </row>
    <row r="227" spans="1:35" s="437" customFormat="1" ht="16">
      <c r="A227" s="9">
        <v>2</v>
      </c>
      <c r="B227" s="9">
        <v>1</v>
      </c>
      <c r="C227" s="9">
        <v>3</v>
      </c>
      <c r="D227" s="150"/>
      <c r="E227" s="281">
        <v>12</v>
      </c>
      <c r="F227" s="227">
        <v>1</v>
      </c>
      <c r="G227" s="54" t="s">
        <v>39</v>
      </c>
      <c r="H227" s="47" t="s">
        <v>307</v>
      </c>
      <c r="I227" s="17">
        <v>124</v>
      </c>
      <c r="J227" s="18" t="s">
        <v>33</v>
      </c>
      <c r="K227" s="17">
        <v>143</v>
      </c>
      <c r="L227" s="17" t="s">
        <v>248</v>
      </c>
      <c r="M227" s="81">
        <v>1.5</v>
      </c>
      <c r="N227" s="17" t="s">
        <v>35</v>
      </c>
      <c r="O227" s="17" t="s">
        <v>63</v>
      </c>
      <c r="P227" s="21">
        <v>43410</v>
      </c>
      <c r="Q227" s="20">
        <v>43581</v>
      </c>
      <c r="R227" s="26">
        <v>44144</v>
      </c>
      <c r="S227" s="16">
        <f t="shared" si="3"/>
        <v>563</v>
      </c>
      <c r="T227" s="16" t="s">
        <v>308</v>
      </c>
      <c r="U227" s="16">
        <v>0</v>
      </c>
      <c r="V227" s="57">
        <v>0</v>
      </c>
      <c r="W227" s="57"/>
      <c r="X227" s="57"/>
      <c r="Y227" s="57"/>
      <c r="Z227" s="5"/>
      <c r="AA227" s="4" t="s">
        <v>45</v>
      </c>
      <c r="AB227"/>
      <c r="AC227"/>
      <c r="AD227"/>
      <c r="AE227"/>
      <c r="AF227"/>
      <c r="AG227"/>
      <c r="AH227"/>
      <c r="AI227"/>
    </row>
    <row r="228" spans="1:35" s="437" customFormat="1" ht="16">
      <c r="A228" s="9">
        <v>3</v>
      </c>
      <c r="B228" s="9">
        <v>2</v>
      </c>
      <c r="C228" s="9">
        <v>3</v>
      </c>
      <c r="D228" s="150"/>
      <c r="E228" s="281">
        <v>93</v>
      </c>
      <c r="F228" s="227">
        <v>1</v>
      </c>
      <c r="G228" s="54" t="s">
        <v>469</v>
      </c>
      <c r="H228" s="117" t="s">
        <v>483</v>
      </c>
      <c r="I228" s="120">
        <v>124.13</v>
      </c>
      <c r="J228" s="18" t="s">
        <v>33</v>
      </c>
      <c r="K228" s="108">
        <v>269</v>
      </c>
      <c r="L228" s="108" t="s">
        <v>477</v>
      </c>
      <c r="M228" s="118">
        <v>0</v>
      </c>
      <c r="N228" s="108" t="s">
        <v>35</v>
      </c>
      <c r="O228" s="108" t="s">
        <v>63</v>
      </c>
      <c r="P228" s="19">
        <v>43410</v>
      </c>
      <c r="Q228" s="46">
        <v>43581</v>
      </c>
      <c r="R228" s="26">
        <v>44139</v>
      </c>
      <c r="S228" s="16">
        <f t="shared" ref="S228:S291" si="4">R228-Q228</f>
        <v>558</v>
      </c>
      <c r="T228" s="121">
        <v>1</v>
      </c>
      <c r="U228" s="16">
        <v>0</v>
      </c>
      <c r="V228" s="57">
        <v>0</v>
      </c>
      <c r="W228" s="57"/>
      <c r="X228" s="57"/>
      <c r="Y228" s="57"/>
      <c r="Z228" s="5"/>
      <c r="AA228" s="119" t="s">
        <v>45</v>
      </c>
      <c r="AB228"/>
      <c r="AC228"/>
      <c r="AD228"/>
      <c r="AE228"/>
      <c r="AF228"/>
      <c r="AG228"/>
      <c r="AH228"/>
      <c r="AI228"/>
    </row>
    <row r="229" spans="1:35" s="437" customFormat="1" ht="16">
      <c r="A229" s="9">
        <v>2</v>
      </c>
      <c r="B229" s="9">
        <v>1</v>
      </c>
      <c r="C229" s="9">
        <v>3</v>
      </c>
      <c r="D229" s="150"/>
      <c r="E229" s="281">
        <v>13</v>
      </c>
      <c r="F229" s="227">
        <v>1</v>
      </c>
      <c r="G229" s="54" t="s">
        <v>39</v>
      </c>
      <c r="H229" s="47" t="s">
        <v>307</v>
      </c>
      <c r="I229" s="17">
        <v>125</v>
      </c>
      <c r="J229" s="18" t="s">
        <v>33</v>
      </c>
      <c r="K229" s="17">
        <v>144</v>
      </c>
      <c r="L229" s="17" t="s">
        <v>248</v>
      </c>
      <c r="M229" s="81">
        <v>1.5</v>
      </c>
      <c r="N229" s="17" t="s">
        <v>35</v>
      </c>
      <c r="O229" s="17" t="s">
        <v>63</v>
      </c>
      <c r="P229" s="19">
        <v>43410</v>
      </c>
      <c r="Q229" s="20">
        <v>43581</v>
      </c>
      <c r="R229" s="26">
        <v>44144</v>
      </c>
      <c r="S229" s="16">
        <f t="shared" si="4"/>
        <v>563</v>
      </c>
      <c r="T229" s="16" t="s">
        <v>308</v>
      </c>
      <c r="U229" s="30">
        <v>0</v>
      </c>
      <c r="V229" s="57">
        <v>1</v>
      </c>
      <c r="W229" s="57">
        <v>1</v>
      </c>
      <c r="X229" s="57"/>
      <c r="Y229" s="57"/>
      <c r="Z229" s="5"/>
      <c r="AA229" s="4" t="s">
        <v>45</v>
      </c>
      <c r="AB229"/>
      <c r="AC229"/>
      <c r="AD229"/>
      <c r="AE229"/>
      <c r="AF229"/>
      <c r="AG229"/>
      <c r="AH229"/>
      <c r="AI229"/>
    </row>
    <row r="230" spans="1:35" s="437" customFormat="1" ht="16">
      <c r="A230" s="9">
        <v>3</v>
      </c>
      <c r="B230" s="9">
        <v>2</v>
      </c>
      <c r="C230" s="9">
        <v>3</v>
      </c>
      <c r="D230" s="150"/>
      <c r="E230" s="281">
        <v>94</v>
      </c>
      <c r="F230" s="227">
        <v>1</v>
      </c>
      <c r="G230" s="54" t="s">
        <v>469</v>
      </c>
      <c r="H230" s="117" t="s">
        <v>483</v>
      </c>
      <c r="I230" s="120">
        <v>125.13</v>
      </c>
      <c r="J230" s="18" t="s">
        <v>33</v>
      </c>
      <c r="K230" s="108">
        <v>269</v>
      </c>
      <c r="L230" s="108" t="s">
        <v>477</v>
      </c>
      <c r="M230" s="118">
        <v>0</v>
      </c>
      <c r="N230" s="108" t="s">
        <v>35</v>
      </c>
      <c r="O230" s="108" t="s">
        <v>63</v>
      </c>
      <c r="P230" s="19">
        <v>43410</v>
      </c>
      <c r="Q230" s="46">
        <v>43581</v>
      </c>
      <c r="R230" s="26">
        <v>44139</v>
      </c>
      <c r="S230" s="16">
        <f t="shared" si="4"/>
        <v>558</v>
      </c>
      <c r="T230" s="121">
        <v>1</v>
      </c>
      <c r="U230" s="16">
        <v>0</v>
      </c>
      <c r="V230" s="57">
        <v>1</v>
      </c>
      <c r="W230" s="57">
        <v>1</v>
      </c>
      <c r="X230" s="57">
        <v>1</v>
      </c>
      <c r="Y230" s="57"/>
      <c r="Z230" s="5" t="s">
        <v>489</v>
      </c>
      <c r="AA230" s="119" t="s">
        <v>45</v>
      </c>
      <c r="AB230"/>
      <c r="AC230"/>
      <c r="AD230"/>
      <c r="AE230"/>
      <c r="AF230"/>
      <c r="AG230"/>
      <c r="AH230"/>
      <c r="AI230"/>
    </row>
    <row r="231" spans="1:35" s="437" customFormat="1" ht="16">
      <c r="A231" s="9">
        <v>2</v>
      </c>
      <c r="B231" s="9">
        <v>1</v>
      </c>
      <c r="C231" s="9">
        <v>3</v>
      </c>
      <c r="D231" s="150"/>
      <c r="E231" s="281">
        <v>14</v>
      </c>
      <c r="F231" s="227">
        <v>1</v>
      </c>
      <c r="G231" s="54" t="s">
        <v>39</v>
      </c>
      <c r="H231" s="47" t="s">
        <v>307</v>
      </c>
      <c r="I231" s="17">
        <v>126</v>
      </c>
      <c r="J231" s="18" t="s">
        <v>33</v>
      </c>
      <c r="K231" s="17">
        <v>144</v>
      </c>
      <c r="L231" s="17" t="s">
        <v>248</v>
      </c>
      <c r="M231" s="81">
        <v>1.5</v>
      </c>
      <c r="N231" s="17" t="s">
        <v>35</v>
      </c>
      <c r="O231" s="17" t="s">
        <v>63</v>
      </c>
      <c r="P231" s="19">
        <v>43410</v>
      </c>
      <c r="Q231" s="20">
        <v>43581</v>
      </c>
      <c r="R231" s="26">
        <v>44144</v>
      </c>
      <c r="S231" s="16">
        <f t="shared" si="4"/>
        <v>563</v>
      </c>
      <c r="T231" s="16" t="s">
        <v>308</v>
      </c>
      <c r="U231" s="16">
        <v>0</v>
      </c>
      <c r="V231" s="57">
        <v>0</v>
      </c>
      <c r="W231" s="57"/>
      <c r="X231" s="57"/>
      <c r="Y231" s="57"/>
      <c r="Z231" s="5"/>
      <c r="AA231" s="4" t="s">
        <v>45</v>
      </c>
      <c r="AB231"/>
      <c r="AC231"/>
      <c r="AD231"/>
      <c r="AE231"/>
      <c r="AF231"/>
      <c r="AG231"/>
      <c r="AH231"/>
      <c r="AI231"/>
    </row>
    <row r="232" spans="1:35" ht="16">
      <c r="A232" s="9">
        <v>3</v>
      </c>
      <c r="B232" s="9">
        <v>2</v>
      </c>
      <c r="C232" s="9">
        <v>3</v>
      </c>
      <c r="D232" s="150"/>
      <c r="E232" s="281">
        <v>95</v>
      </c>
      <c r="F232" s="227">
        <v>1</v>
      </c>
      <c r="G232" s="54" t="s">
        <v>469</v>
      </c>
      <c r="H232" s="117" t="s">
        <v>483</v>
      </c>
      <c r="I232" s="120">
        <v>126.13</v>
      </c>
      <c r="J232" s="18" t="s">
        <v>33</v>
      </c>
      <c r="K232" s="108">
        <v>270</v>
      </c>
      <c r="L232" s="108" t="s">
        <v>477</v>
      </c>
      <c r="M232" s="118">
        <v>0</v>
      </c>
      <c r="N232" s="108" t="s">
        <v>35</v>
      </c>
      <c r="O232" s="108" t="s">
        <v>63</v>
      </c>
      <c r="P232" s="19">
        <v>43410</v>
      </c>
      <c r="Q232" s="46">
        <v>43581</v>
      </c>
      <c r="R232" s="26">
        <v>44132</v>
      </c>
      <c r="S232" s="16">
        <f t="shared" si="4"/>
        <v>551</v>
      </c>
      <c r="T232" s="121">
        <v>1</v>
      </c>
      <c r="U232" s="16">
        <v>0</v>
      </c>
      <c r="V232" s="57">
        <v>0</v>
      </c>
      <c r="W232" s="57"/>
      <c r="X232" s="57"/>
      <c r="Y232" s="57"/>
      <c r="Z232" s="5" t="s">
        <v>165</v>
      </c>
      <c r="AA232" s="119" t="s">
        <v>45</v>
      </c>
    </row>
    <row r="233" spans="1:35" s="437" customFormat="1" ht="16">
      <c r="A233" s="9">
        <v>2</v>
      </c>
      <c r="B233" s="9">
        <v>1</v>
      </c>
      <c r="C233" s="9">
        <v>4</v>
      </c>
      <c r="D233" s="150"/>
      <c r="E233" s="281">
        <v>15</v>
      </c>
      <c r="F233" s="227">
        <v>1</v>
      </c>
      <c r="G233" s="54" t="s">
        <v>39</v>
      </c>
      <c r="H233" s="47" t="s">
        <v>307</v>
      </c>
      <c r="I233" s="17">
        <v>127</v>
      </c>
      <c r="J233" s="18" t="s">
        <v>33</v>
      </c>
      <c r="K233" s="17">
        <v>144</v>
      </c>
      <c r="L233" s="17" t="s">
        <v>248</v>
      </c>
      <c r="M233" s="81">
        <v>1.5</v>
      </c>
      <c r="N233" s="17" t="s">
        <v>35</v>
      </c>
      <c r="O233" s="17" t="s">
        <v>63</v>
      </c>
      <c r="P233" s="19">
        <v>43410</v>
      </c>
      <c r="Q233" s="20">
        <v>43581</v>
      </c>
      <c r="R233" s="26">
        <v>44144</v>
      </c>
      <c r="S233" s="16">
        <f t="shared" si="4"/>
        <v>563</v>
      </c>
      <c r="T233" s="16" t="s">
        <v>308</v>
      </c>
      <c r="U233" s="30">
        <v>0</v>
      </c>
      <c r="V233" s="57">
        <v>0</v>
      </c>
      <c r="W233" s="57"/>
      <c r="X233" s="57"/>
      <c r="Y233" s="57"/>
      <c r="Z233" s="5"/>
      <c r="AA233" s="4" t="s">
        <v>45</v>
      </c>
      <c r="AB233"/>
      <c r="AC233"/>
      <c r="AD233"/>
      <c r="AE233"/>
      <c r="AF233"/>
      <c r="AG233"/>
      <c r="AH233"/>
      <c r="AI233"/>
    </row>
    <row r="234" spans="1:35" ht="16">
      <c r="A234" s="9">
        <v>3</v>
      </c>
      <c r="B234" s="9">
        <v>2</v>
      </c>
      <c r="C234" s="9">
        <v>3</v>
      </c>
      <c r="D234" s="150"/>
      <c r="E234" s="281">
        <v>96</v>
      </c>
      <c r="F234" s="227">
        <v>1</v>
      </c>
      <c r="G234" s="54" t="s">
        <v>469</v>
      </c>
      <c r="H234" s="117" t="s">
        <v>483</v>
      </c>
      <c r="I234" s="120">
        <v>127.13</v>
      </c>
      <c r="J234" s="18" t="s">
        <v>33</v>
      </c>
      <c r="K234" s="108">
        <v>270</v>
      </c>
      <c r="L234" s="108" t="s">
        <v>477</v>
      </c>
      <c r="M234" s="118">
        <v>0</v>
      </c>
      <c r="N234" s="108" t="s">
        <v>35</v>
      </c>
      <c r="O234" s="108" t="s">
        <v>63</v>
      </c>
      <c r="P234" s="19">
        <v>43410</v>
      </c>
      <c r="Q234" s="46">
        <v>43581</v>
      </c>
      <c r="R234" s="26">
        <v>44132</v>
      </c>
      <c r="S234" s="16">
        <f t="shared" si="4"/>
        <v>551</v>
      </c>
      <c r="T234" s="121">
        <v>1</v>
      </c>
      <c r="U234" s="16">
        <v>0</v>
      </c>
      <c r="V234" s="57">
        <v>0</v>
      </c>
      <c r="W234" s="57"/>
      <c r="X234" s="57"/>
      <c r="Y234" s="57"/>
      <c r="Z234" s="5"/>
      <c r="AA234" s="119" t="s">
        <v>45</v>
      </c>
    </row>
    <row r="235" spans="1:35" s="437" customFormat="1" ht="16">
      <c r="A235" s="9">
        <v>2</v>
      </c>
      <c r="B235" s="9">
        <v>1</v>
      </c>
      <c r="C235" s="9">
        <v>4</v>
      </c>
      <c r="D235" s="150"/>
      <c r="E235" s="281">
        <v>16</v>
      </c>
      <c r="F235" s="227">
        <v>1</v>
      </c>
      <c r="G235" s="54" t="s">
        <v>39</v>
      </c>
      <c r="H235" s="47" t="s">
        <v>307</v>
      </c>
      <c r="I235" s="17">
        <v>128</v>
      </c>
      <c r="J235" s="18" t="s">
        <v>33</v>
      </c>
      <c r="K235" s="17">
        <v>144</v>
      </c>
      <c r="L235" s="17" t="s">
        <v>248</v>
      </c>
      <c r="M235" s="81">
        <v>1.5</v>
      </c>
      <c r="N235" s="17" t="s">
        <v>35</v>
      </c>
      <c r="O235" s="17" t="s">
        <v>63</v>
      </c>
      <c r="P235" s="19">
        <v>43410</v>
      </c>
      <c r="Q235" s="20">
        <v>43581</v>
      </c>
      <c r="R235" s="26">
        <v>44144</v>
      </c>
      <c r="S235" s="16">
        <f t="shared" si="4"/>
        <v>563</v>
      </c>
      <c r="T235" s="16" t="s">
        <v>308</v>
      </c>
      <c r="U235" s="16">
        <v>0</v>
      </c>
      <c r="V235" s="57">
        <v>1</v>
      </c>
      <c r="W235" s="57">
        <v>1</v>
      </c>
      <c r="X235" s="57"/>
      <c r="Y235" s="57"/>
      <c r="Z235" s="5"/>
      <c r="AA235" s="4" t="s">
        <v>45</v>
      </c>
      <c r="AB235"/>
      <c r="AC235"/>
      <c r="AD235"/>
      <c r="AE235"/>
      <c r="AF235"/>
      <c r="AG235"/>
      <c r="AH235"/>
      <c r="AI235"/>
    </row>
    <row r="236" spans="1:35" s="437" customFormat="1" ht="16">
      <c r="A236" s="9">
        <v>3</v>
      </c>
      <c r="B236" s="9">
        <v>2</v>
      </c>
      <c r="C236" s="9">
        <v>3</v>
      </c>
      <c r="D236" s="150"/>
      <c r="E236" s="281">
        <v>97</v>
      </c>
      <c r="F236" s="227">
        <v>1</v>
      </c>
      <c r="G236" s="54" t="s">
        <v>469</v>
      </c>
      <c r="H236" s="117" t="s">
        <v>483</v>
      </c>
      <c r="I236" s="120">
        <v>128.13</v>
      </c>
      <c r="J236" s="18" t="s">
        <v>33</v>
      </c>
      <c r="K236" s="108">
        <v>270</v>
      </c>
      <c r="L236" s="108" t="s">
        <v>477</v>
      </c>
      <c r="M236" s="118">
        <v>0</v>
      </c>
      <c r="N236" s="108" t="s">
        <v>35</v>
      </c>
      <c r="O236" s="108" t="s">
        <v>63</v>
      </c>
      <c r="P236" s="19">
        <v>43410</v>
      </c>
      <c r="Q236" s="46">
        <v>43581</v>
      </c>
      <c r="R236" s="26">
        <v>44132</v>
      </c>
      <c r="S236" s="16">
        <f t="shared" si="4"/>
        <v>551</v>
      </c>
      <c r="T236" s="121">
        <v>1</v>
      </c>
      <c r="U236" s="16">
        <v>0</v>
      </c>
      <c r="V236" s="57">
        <v>0</v>
      </c>
      <c r="W236" s="57"/>
      <c r="X236" s="57"/>
      <c r="Y236" s="57"/>
      <c r="Z236" s="5"/>
      <c r="AA236" s="119" t="s">
        <v>45</v>
      </c>
      <c r="AB236"/>
      <c r="AC236"/>
      <c r="AD236"/>
      <c r="AE236"/>
      <c r="AF236"/>
      <c r="AG236"/>
      <c r="AH236"/>
      <c r="AI236"/>
    </row>
    <row r="237" spans="1:35" s="437" customFormat="1" ht="16">
      <c r="A237" s="9">
        <v>2</v>
      </c>
      <c r="B237" s="9">
        <v>1</v>
      </c>
      <c r="C237" s="9">
        <v>4</v>
      </c>
      <c r="D237" s="150"/>
      <c r="E237" s="281">
        <v>17</v>
      </c>
      <c r="F237" s="227">
        <v>1</v>
      </c>
      <c r="G237" s="54" t="s">
        <v>39</v>
      </c>
      <c r="H237" s="47" t="s">
        <v>307</v>
      </c>
      <c r="I237" s="17">
        <v>129</v>
      </c>
      <c r="J237" s="18" t="s">
        <v>33</v>
      </c>
      <c r="K237" s="17">
        <v>144</v>
      </c>
      <c r="L237" s="17" t="s">
        <v>248</v>
      </c>
      <c r="M237" s="81">
        <v>1.5</v>
      </c>
      <c r="N237" s="17" t="s">
        <v>35</v>
      </c>
      <c r="O237" s="17" t="s">
        <v>63</v>
      </c>
      <c r="P237" s="21">
        <v>43410</v>
      </c>
      <c r="Q237" s="20">
        <v>43581</v>
      </c>
      <c r="R237" s="26">
        <v>44144</v>
      </c>
      <c r="S237" s="16">
        <f t="shared" si="4"/>
        <v>563</v>
      </c>
      <c r="T237" s="16" t="s">
        <v>308</v>
      </c>
      <c r="U237" s="30">
        <v>0</v>
      </c>
      <c r="V237" s="57">
        <v>0</v>
      </c>
      <c r="W237" s="57"/>
      <c r="X237" s="57"/>
      <c r="Y237" s="57"/>
      <c r="Z237" s="5"/>
      <c r="AA237" s="4" t="s">
        <v>45</v>
      </c>
      <c r="AB237"/>
      <c r="AC237"/>
      <c r="AD237"/>
      <c r="AE237"/>
      <c r="AF237"/>
      <c r="AG237"/>
      <c r="AH237"/>
      <c r="AI237"/>
    </row>
    <row r="238" spans="1:35" s="366" customFormat="1" ht="16">
      <c r="A238" s="9">
        <v>3</v>
      </c>
      <c r="B238" s="9">
        <v>2</v>
      </c>
      <c r="C238" s="9">
        <v>3</v>
      </c>
      <c r="D238" s="150"/>
      <c r="E238" s="281">
        <v>98</v>
      </c>
      <c r="F238" s="227">
        <v>1</v>
      </c>
      <c r="G238" s="54" t="s">
        <v>469</v>
      </c>
      <c r="H238" s="117" t="s">
        <v>483</v>
      </c>
      <c r="I238" s="120">
        <v>129.13</v>
      </c>
      <c r="J238" s="18" t="s">
        <v>33</v>
      </c>
      <c r="K238" s="108">
        <v>270</v>
      </c>
      <c r="L238" s="108" t="s">
        <v>477</v>
      </c>
      <c r="M238" s="118">
        <v>0</v>
      </c>
      <c r="N238" s="108" t="s">
        <v>35</v>
      </c>
      <c r="O238" s="108" t="s">
        <v>63</v>
      </c>
      <c r="P238" s="19">
        <v>43410</v>
      </c>
      <c r="Q238" s="46">
        <v>43581</v>
      </c>
      <c r="R238" s="26">
        <v>44132</v>
      </c>
      <c r="S238" s="16">
        <f t="shared" si="4"/>
        <v>551</v>
      </c>
      <c r="T238" s="121">
        <v>1</v>
      </c>
      <c r="U238" s="16">
        <v>0</v>
      </c>
      <c r="V238" s="57">
        <v>0</v>
      </c>
      <c r="W238" s="57"/>
      <c r="X238" s="57"/>
      <c r="Y238" s="57"/>
      <c r="Z238" s="5"/>
      <c r="AA238" s="119" t="s">
        <v>45</v>
      </c>
      <c r="AB238"/>
      <c r="AC238"/>
      <c r="AD238"/>
      <c r="AE238"/>
      <c r="AF238"/>
      <c r="AG238"/>
      <c r="AH238"/>
      <c r="AI238"/>
    </row>
    <row r="239" spans="1:35" s="437" customFormat="1" ht="16">
      <c r="A239" s="9">
        <v>2</v>
      </c>
      <c r="B239" s="9">
        <v>1</v>
      </c>
      <c r="C239" s="9">
        <v>4</v>
      </c>
      <c r="D239" s="150"/>
      <c r="E239" s="281">
        <v>18</v>
      </c>
      <c r="F239" s="227">
        <v>1</v>
      </c>
      <c r="G239" s="54" t="s">
        <v>39</v>
      </c>
      <c r="H239" s="47" t="s">
        <v>307</v>
      </c>
      <c r="I239" s="17">
        <v>130</v>
      </c>
      <c r="J239" s="18" t="s">
        <v>33</v>
      </c>
      <c r="K239" s="17">
        <v>145</v>
      </c>
      <c r="L239" s="17" t="s">
        <v>248</v>
      </c>
      <c r="M239" s="81">
        <v>1.5</v>
      </c>
      <c r="N239" s="17" t="s">
        <v>35</v>
      </c>
      <c r="O239" s="17" t="s">
        <v>63</v>
      </c>
      <c r="P239" s="19">
        <v>43410</v>
      </c>
      <c r="Q239" s="20">
        <v>43581</v>
      </c>
      <c r="R239" s="26">
        <v>44144</v>
      </c>
      <c r="S239" s="16">
        <f t="shared" si="4"/>
        <v>563</v>
      </c>
      <c r="T239" s="16" t="s">
        <v>308</v>
      </c>
      <c r="U239" s="16">
        <v>0</v>
      </c>
      <c r="V239" s="57">
        <v>0</v>
      </c>
      <c r="W239" s="57"/>
      <c r="X239" s="57"/>
      <c r="Y239" s="57"/>
      <c r="Z239" s="5"/>
      <c r="AA239" s="4" t="s">
        <v>45</v>
      </c>
      <c r="AB239"/>
      <c r="AC239"/>
      <c r="AD239"/>
      <c r="AE239"/>
      <c r="AF239"/>
      <c r="AG239"/>
      <c r="AH239"/>
      <c r="AI239"/>
    </row>
    <row r="240" spans="1:35" s="437" customFormat="1" ht="16">
      <c r="A240" s="9">
        <v>3</v>
      </c>
      <c r="B240" s="9">
        <v>2</v>
      </c>
      <c r="C240" s="9">
        <v>3</v>
      </c>
      <c r="D240" s="150"/>
      <c r="E240" s="281">
        <v>99</v>
      </c>
      <c r="F240" s="227">
        <v>1</v>
      </c>
      <c r="G240" s="54" t="s">
        <v>469</v>
      </c>
      <c r="H240" s="117" t="s">
        <v>483</v>
      </c>
      <c r="I240" s="120">
        <v>130.13</v>
      </c>
      <c r="J240" s="18" t="s">
        <v>33</v>
      </c>
      <c r="K240" s="108">
        <v>270</v>
      </c>
      <c r="L240" s="108" t="s">
        <v>477</v>
      </c>
      <c r="M240" s="118">
        <v>0</v>
      </c>
      <c r="N240" s="108" t="s">
        <v>35</v>
      </c>
      <c r="O240" s="108" t="s">
        <v>63</v>
      </c>
      <c r="P240" s="19">
        <v>43410</v>
      </c>
      <c r="Q240" s="46">
        <v>43581</v>
      </c>
      <c r="R240" s="26">
        <v>44132</v>
      </c>
      <c r="S240" s="16">
        <f t="shared" si="4"/>
        <v>551</v>
      </c>
      <c r="T240" s="121">
        <v>1</v>
      </c>
      <c r="U240" s="16">
        <v>0</v>
      </c>
      <c r="V240" s="57">
        <v>0</v>
      </c>
      <c r="W240" s="57"/>
      <c r="X240" s="57"/>
      <c r="Y240" s="57"/>
      <c r="Z240" s="5" t="s">
        <v>165</v>
      </c>
      <c r="AA240" s="119" t="s">
        <v>45</v>
      </c>
      <c r="AB240"/>
      <c r="AC240"/>
      <c r="AD240"/>
      <c r="AE240"/>
      <c r="AF240"/>
      <c r="AG240"/>
      <c r="AH240"/>
      <c r="AI240"/>
    </row>
    <row r="241" spans="1:35" ht="16">
      <c r="A241" s="9">
        <v>2</v>
      </c>
      <c r="B241" s="9">
        <v>1</v>
      </c>
      <c r="C241" s="9">
        <v>4</v>
      </c>
      <c r="D241" s="150"/>
      <c r="E241" s="281">
        <v>19</v>
      </c>
      <c r="F241" s="227">
        <v>1</v>
      </c>
      <c r="G241" s="54" t="s">
        <v>39</v>
      </c>
      <c r="H241" s="47" t="s">
        <v>307</v>
      </c>
      <c r="I241" s="17">
        <v>131</v>
      </c>
      <c r="J241" s="18" t="s">
        <v>33</v>
      </c>
      <c r="K241" s="17">
        <v>145</v>
      </c>
      <c r="L241" s="17" t="s">
        <v>248</v>
      </c>
      <c r="M241" s="81">
        <v>1.5</v>
      </c>
      <c r="N241" s="17" t="s">
        <v>35</v>
      </c>
      <c r="O241" s="17" t="s">
        <v>63</v>
      </c>
      <c r="P241" s="19">
        <v>43410</v>
      </c>
      <c r="Q241" s="20">
        <v>43581</v>
      </c>
      <c r="R241" s="26">
        <v>44144</v>
      </c>
      <c r="S241" s="16">
        <f t="shared" si="4"/>
        <v>563</v>
      </c>
      <c r="T241" s="16" t="s">
        <v>308</v>
      </c>
      <c r="U241" s="30">
        <v>0</v>
      </c>
      <c r="V241" s="57">
        <v>0</v>
      </c>
      <c r="W241" s="57"/>
      <c r="X241" s="57"/>
      <c r="Y241" s="57"/>
      <c r="Z241" s="5"/>
      <c r="AA241" s="4" t="s">
        <v>45</v>
      </c>
    </row>
    <row r="242" spans="1:35" s="437" customFormat="1" ht="16">
      <c r="A242" s="9">
        <v>3</v>
      </c>
      <c r="B242" s="9">
        <v>2</v>
      </c>
      <c r="C242" s="9">
        <v>3</v>
      </c>
      <c r="D242" s="150"/>
      <c r="E242" s="281">
        <v>100</v>
      </c>
      <c r="F242" s="227">
        <v>1</v>
      </c>
      <c r="G242" s="54" t="s">
        <v>469</v>
      </c>
      <c r="H242" s="117" t="s">
        <v>483</v>
      </c>
      <c r="I242" s="120">
        <v>131.13</v>
      </c>
      <c r="J242" s="18" t="s">
        <v>33</v>
      </c>
      <c r="K242" s="108">
        <v>271</v>
      </c>
      <c r="L242" s="108" t="s">
        <v>477</v>
      </c>
      <c r="M242" s="118">
        <v>0</v>
      </c>
      <c r="N242" s="108" t="s">
        <v>35</v>
      </c>
      <c r="O242" s="108" t="s">
        <v>63</v>
      </c>
      <c r="P242" s="19">
        <v>43410</v>
      </c>
      <c r="Q242" s="46">
        <v>43581</v>
      </c>
      <c r="R242" s="26">
        <v>44139</v>
      </c>
      <c r="S242" s="16">
        <f t="shared" si="4"/>
        <v>558</v>
      </c>
      <c r="T242" s="121">
        <v>1</v>
      </c>
      <c r="U242" s="16">
        <v>0</v>
      </c>
      <c r="V242" s="57">
        <v>0</v>
      </c>
      <c r="W242" s="57"/>
      <c r="X242" s="57"/>
      <c r="Y242" s="57"/>
      <c r="Z242" s="5"/>
      <c r="AA242" s="119" t="s">
        <v>45</v>
      </c>
      <c r="AB242"/>
      <c r="AC242"/>
      <c r="AD242"/>
      <c r="AE242"/>
      <c r="AF242"/>
      <c r="AG242"/>
      <c r="AH242"/>
      <c r="AI242"/>
    </row>
    <row r="243" spans="1:35" ht="16">
      <c r="A243" s="9">
        <v>2</v>
      </c>
      <c r="B243" s="9">
        <v>1</v>
      </c>
      <c r="C243" s="9">
        <v>8</v>
      </c>
      <c r="D243" s="150"/>
      <c r="E243" s="281">
        <v>1</v>
      </c>
      <c r="F243" s="227">
        <v>2</v>
      </c>
      <c r="G243" s="23" t="s">
        <v>39</v>
      </c>
      <c r="H243" s="177" t="s">
        <v>307</v>
      </c>
      <c r="I243" s="178">
        <v>132</v>
      </c>
      <c r="J243" s="24" t="s">
        <v>33</v>
      </c>
      <c r="K243" s="178">
        <v>145</v>
      </c>
      <c r="L243" s="178" t="s">
        <v>248</v>
      </c>
      <c r="M243" s="179">
        <v>1.5</v>
      </c>
      <c r="N243" s="178" t="s">
        <v>35</v>
      </c>
      <c r="O243" s="178" t="s">
        <v>63</v>
      </c>
      <c r="P243" s="180">
        <v>43410</v>
      </c>
      <c r="Q243" s="181">
        <v>43581</v>
      </c>
      <c r="R243" s="147">
        <v>44144</v>
      </c>
      <c r="S243" s="157">
        <f t="shared" si="4"/>
        <v>563</v>
      </c>
      <c r="T243" s="157">
        <v>0</v>
      </c>
      <c r="U243" s="157">
        <v>0</v>
      </c>
      <c r="V243" s="183"/>
      <c r="W243" s="183"/>
      <c r="X243" s="183"/>
      <c r="Y243" s="183"/>
      <c r="Z243" s="185" t="s">
        <v>102</v>
      </c>
      <c r="AA243" s="152"/>
    </row>
    <row r="244" spans="1:35" ht="16">
      <c r="A244" s="9">
        <v>3</v>
      </c>
      <c r="B244" s="9">
        <v>2</v>
      </c>
      <c r="C244" s="9">
        <v>3</v>
      </c>
      <c r="D244" s="150"/>
      <c r="E244" s="281">
        <v>101</v>
      </c>
      <c r="F244" s="227">
        <v>1</v>
      </c>
      <c r="G244" s="54" t="s">
        <v>469</v>
      </c>
      <c r="H244" s="117" t="s">
        <v>483</v>
      </c>
      <c r="I244" s="120">
        <v>132.13</v>
      </c>
      <c r="J244" s="18" t="s">
        <v>33</v>
      </c>
      <c r="K244" s="108">
        <v>271</v>
      </c>
      <c r="L244" s="108" t="s">
        <v>477</v>
      </c>
      <c r="M244" s="118">
        <v>0</v>
      </c>
      <c r="N244" s="108" t="s">
        <v>35</v>
      </c>
      <c r="O244" s="108" t="s">
        <v>63</v>
      </c>
      <c r="P244" s="19">
        <v>43410</v>
      </c>
      <c r="Q244" s="46">
        <v>43581</v>
      </c>
      <c r="R244" s="26">
        <v>44139</v>
      </c>
      <c r="S244" s="16">
        <f t="shared" si="4"/>
        <v>558</v>
      </c>
      <c r="T244" s="121">
        <v>1</v>
      </c>
      <c r="U244" s="16">
        <v>0</v>
      </c>
      <c r="V244" s="57">
        <v>0</v>
      </c>
      <c r="W244" s="57"/>
      <c r="X244" s="57"/>
      <c r="Y244" s="57"/>
      <c r="Z244" s="5"/>
      <c r="AA244" s="119" t="s">
        <v>45</v>
      </c>
    </row>
    <row r="245" spans="1:35" s="437" customFormat="1" ht="16">
      <c r="A245" s="9">
        <v>2</v>
      </c>
      <c r="B245" s="9">
        <v>1</v>
      </c>
      <c r="C245" s="9">
        <v>4</v>
      </c>
      <c r="D245" s="150"/>
      <c r="E245" s="281">
        <v>20</v>
      </c>
      <c r="F245" s="227">
        <v>1</v>
      </c>
      <c r="G245" s="54" t="s">
        <v>39</v>
      </c>
      <c r="H245" s="47" t="s">
        <v>307</v>
      </c>
      <c r="I245" s="17">
        <v>133</v>
      </c>
      <c r="J245" s="18" t="s">
        <v>33</v>
      </c>
      <c r="K245" s="17">
        <v>145</v>
      </c>
      <c r="L245" s="17" t="s">
        <v>248</v>
      </c>
      <c r="M245" s="81">
        <v>1.5</v>
      </c>
      <c r="N245" s="17" t="s">
        <v>35</v>
      </c>
      <c r="O245" s="17" t="s">
        <v>63</v>
      </c>
      <c r="P245" s="19">
        <v>43410</v>
      </c>
      <c r="Q245" s="20">
        <v>43581</v>
      </c>
      <c r="R245" s="26">
        <v>44144</v>
      </c>
      <c r="S245" s="16">
        <f t="shared" si="4"/>
        <v>563</v>
      </c>
      <c r="T245" s="16" t="s">
        <v>170</v>
      </c>
      <c r="U245" s="16">
        <v>0</v>
      </c>
      <c r="V245" s="57">
        <v>1</v>
      </c>
      <c r="W245" s="57">
        <v>1</v>
      </c>
      <c r="X245" s="57"/>
      <c r="Y245" s="57"/>
      <c r="Z245" s="5" t="s">
        <v>311</v>
      </c>
      <c r="AA245" s="4" t="s">
        <v>45</v>
      </c>
      <c r="AB245"/>
      <c r="AC245"/>
      <c r="AD245"/>
      <c r="AE245"/>
      <c r="AF245"/>
      <c r="AG245"/>
      <c r="AH245"/>
      <c r="AI245"/>
    </row>
    <row r="246" spans="1:35" s="437" customFormat="1" ht="16">
      <c r="A246" s="9">
        <v>3</v>
      </c>
      <c r="B246" s="9">
        <v>2</v>
      </c>
      <c r="C246" s="9">
        <v>3</v>
      </c>
      <c r="D246" s="150"/>
      <c r="E246" s="281">
        <v>102</v>
      </c>
      <c r="F246" s="227">
        <v>1</v>
      </c>
      <c r="G246" s="54" t="s">
        <v>469</v>
      </c>
      <c r="H246" s="117" t="s">
        <v>483</v>
      </c>
      <c r="I246" s="120">
        <v>133.13</v>
      </c>
      <c r="J246" s="18" t="s">
        <v>33</v>
      </c>
      <c r="K246" s="108">
        <v>271</v>
      </c>
      <c r="L246" s="108" t="s">
        <v>477</v>
      </c>
      <c r="M246" s="118">
        <v>0</v>
      </c>
      <c r="N246" s="108" t="s">
        <v>35</v>
      </c>
      <c r="O246" s="108" t="s">
        <v>63</v>
      </c>
      <c r="P246" s="19">
        <v>43410</v>
      </c>
      <c r="Q246" s="46">
        <v>43581</v>
      </c>
      <c r="R246" s="26">
        <v>44139</v>
      </c>
      <c r="S246" s="16">
        <f t="shared" si="4"/>
        <v>558</v>
      </c>
      <c r="T246" s="121">
        <v>1</v>
      </c>
      <c r="U246" s="16">
        <v>0</v>
      </c>
      <c r="V246" s="57">
        <v>1</v>
      </c>
      <c r="W246" s="57">
        <v>1</v>
      </c>
      <c r="X246" s="57"/>
      <c r="Y246" s="57"/>
      <c r="Z246" s="5"/>
      <c r="AA246" s="119" t="s">
        <v>45</v>
      </c>
      <c r="AB246"/>
      <c r="AC246"/>
      <c r="AD246"/>
      <c r="AE246"/>
      <c r="AF246"/>
      <c r="AG246"/>
      <c r="AH246"/>
      <c r="AI246"/>
    </row>
    <row r="247" spans="1:35" s="437" customFormat="1" ht="16">
      <c r="A247" s="425" t="s">
        <v>58</v>
      </c>
      <c r="B247" s="425" t="s">
        <v>58</v>
      </c>
      <c r="C247" s="425" t="s">
        <v>58</v>
      </c>
      <c r="D247" s="426"/>
      <c r="E247" s="427">
        <v>4</v>
      </c>
      <c r="F247" s="428">
        <v>3</v>
      </c>
      <c r="G247" s="429" t="s">
        <v>39</v>
      </c>
      <c r="H247" s="471" t="s">
        <v>307</v>
      </c>
      <c r="I247" s="476">
        <v>134</v>
      </c>
      <c r="J247" s="425" t="s">
        <v>33</v>
      </c>
      <c r="K247" s="476">
        <v>145</v>
      </c>
      <c r="L247" s="476" t="s">
        <v>248</v>
      </c>
      <c r="M247" s="472">
        <v>1.5</v>
      </c>
      <c r="N247" s="476" t="s">
        <v>35</v>
      </c>
      <c r="O247" s="476" t="s">
        <v>63</v>
      </c>
      <c r="P247" s="473">
        <v>43410</v>
      </c>
      <c r="Q247" s="474">
        <v>43581</v>
      </c>
      <c r="R247" s="447">
        <v>43952</v>
      </c>
      <c r="S247" s="450">
        <f t="shared" si="4"/>
        <v>371</v>
      </c>
      <c r="T247" s="450">
        <v>0</v>
      </c>
      <c r="U247" s="450">
        <v>1</v>
      </c>
      <c r="V247" s="471"/>
      <c r="W247" s="471"/>
      <c r="X247" s="471"/>
      <c r="Y247" s="471"/>
      <c r="Z247" s="477"/>
      <c r="AA247" s="426" t="s">
        <v>328</v>
      </c>
    </row>
    <row r="248" spans="1:35" ht="16">
      <c r="A248" s="9">
        <v>3</v>
      </c>
      <c r="B248" s="9">
        <v>2</v>
      </c>
      <c r="C248" s="9">
        <v>3</v>
      </c>
      <c r="D248" s="150"/>
      <c r="E248" s="281">
        <v>103</v>
      </c>
      <c r="F248" s="227">
        <v>1</v>
      </c>
      <c r="G248" s="54" t="s">
        <v>469</v>
      </c>
      <c r="H248" s="117" t="s">
        <v>483</v>
      </c>
      <c r="I248" s="120">
        <v>134.13</v>
      </c>
      <c r="J248" s="18" t="s">
        <v>33</v>
      </c>
      <c r="K248" s="108">
        <v>271</v>
      </c>
      <c r="L248" s="108" t="s">
        <v>477</v>
      </c>
      <c r="M248" s="118">
        <v>0</v>
      </c>
      <c r="N248" s="108" t="s">
        <v>35</v>
      </c>
      <c r="O248" s="108" t="s">
        <v>63</v>
      </c>
      <c r="P248" s="19">
        <v>43410</v>
      </c>
      <c r="Q248" s="46">
        <v>43581</v>
      </c>
      <c r="R248" s="26">
        <v>44139</v>
      </c>
      <c r="S248" s="16">
        <f t="shared" si="4"/>
        <v>558</v>
      </c>
      <c r="T248" s="121">
        <v>1</v>
      </c>
      <c r="U248" s="16">
        <v>0</v>
      </c>
      <c r="V248" s="57">
        <v>0</v>
      </c>
      <c r="W248" s="57"/>
      <c r="X248" s="57"/>
      <c r="Y248" s="57"/>
      <c r="Z248" s="5"/>
      <c r="AA248" s="119" t="s">
        <v>45</v>
      </c>
    </row>
    <row r="249" spans="1:35" ht="16">
      <c r="A249" s="9">
        <v>2</v>
      </c>
      <c r="B249" s="9">
        <v>1</v>
      </c>
      <c r="C249" s="9">
        <v>4</v>
      </c>
      <c r="D249" s="150"/>
      <c r="E249" s="281">
        <v>21</v>
      </c>
      <c r="F249" s="227">
        <v>1</v>
      </c>
      <c r="G249" s="54" t="s">
        <v>39</v>
      </c>
      <c r="H249" s="47" t="s">
        <v>307</v>
      </c>
      <c r="I249" s="17">
        <v>135</v>
      </c>
      <c r="J249" s="18" t="s">
        <v>33</v>
      </c>
      <c r="K249" s="17">
        <v>146</v>
      </c>
      <c r="L249" s="17" t="s">
        <v>248</v>
      </c>
      <c r="M249" s="81">
        <v>1.5</v>
      </c>
      <c r="N249" s="17" t="s">
        <v>35</v>
      </c>
      <c r="O249" s="17" t="s">
        <v>63</v>
      </c>
      <c r="P249" s="19">
        <v>43410</v>
      </c>
      <c r="Q249" s="20">
        <v>43581</v>
      </c>
      <c r="R249" s="26">
        <v>44144</v>
      </c>
      <c r="S249" s="16">
        <f t="shared" si="4"/>
        <v>563</v>
      </c>
      <c r="T249" s="16" t="s">
        <v>170</v>
      </c>
      <c r="U249" s="30">
        <v>0</v>
      </c>
      <c r="V249" s="57">
        <v>0</v>
      </c>
      <c r="W249" s="57"/>
      <c r="X249" s="57"/>
      <c r="Y249" s="57"/>
      <c r="Z249" s="5"/>
      <c r="AA249" s="4" t="s">
        <v>45</v>
      </c>
    </row>
    <row r="250" spans="1:35" ht="16">
      <c r="A250" s="9">
        <v>3</v>
      </c>
      <c r="B250" s="9">
        <v>2</v>
      </c>
      <c r="C250" s="9">
        <v>3</v>
      </c>
      <c r="D250" s="150"/>
      <c r="E250" s="281">
        <v>104</v>
      </c>
      <c r="F250" s="227">
        <v>1</v>
      </c>
      <c r="G250" s="54" t="s">
        <v>469</v>
      </c>
      <c r="H250" s="117" t="s">
        <v>483</v>
      </c>
      <c r="I250" s="120">
        <v>135.13</v>
      </c>
      <c r="J250" s="18" t="s">
        <v>33</v>
      </c>
      <c r="K250" s="108">
        <v>271</v>
      </c>
      <c r="L250" s="108" t="s">
        <v>477</v>
      </c>
      <c r="M250" s="118">
        <v>0</v>
      </c>
      <c r="N250" s="108" t="s">
        <v>35</v>
      </c>
      <c r="O250" s="108" t="s">
        <v>63</v>
      </c>
      <c r="P250" s="19">
        <v>43410</v>
      </c>
      <c r="Q250" s="46">
        <v>43581</v>
      </c>
      <c r="R250" s="26">
        <v>44139</v>
      </c>
      <c r="S250" s="16">
        <f t="shared" si="4"/>
        <v>558</v>
      </c>
      <c r="T250" s="121">
        <v>1</v>
      </c>
      <c r="U250" s="16">
        <v>0</v>
      </c>
      <c r="V250" s="57">
        <v>0</v>
      </c>
      <c r="W250" s="57"/>
      <c r="X250" s="57"/>
      <c r="Y250" s="57"/>
      <c r="Z250" s="5"/>
      <c r="AA250" s="119" t="s">
        <v>45</v>
      </c>
    </row>
    <row r="251" spans="1:35" s="437" customFormat="1" ht="16">
      <c r="A251" s="9">
        <v>2</v>
      </c>
      <c r="B251" s="9">
        <v>1</v>
      </c>
      <c r="C251" s="9">
        <v>4</v>
      </c>
      <c r="D251" s="150"/>
      <c r="E251" s="281">
        <v>22</v>
      </c>
      <c r="F251" s="227">
        <v>1</v>
      </c>
      <c r="G251" s="54" t="s">
        <v>39</v>
      </c>
      <c r="H251" s="47" t="s">
        <v>307</v>
      </c>
      <c r="I251" s="17">
        <v>136</v>
      </c>
      <c r="J251" s="18" t="s">
        <v>33</v>
      </c>
      <c r="K251" s="17">
        <v>146</v>
      </c>
      <c r="L251" s="17" t="s">
        <v>248</v>
      </c>
      <c r="M251" s="81">
        <v>1.5</v>
      </c>
      <c r="N251" s="17" t="s">
        <v>35</v>
      </c>
      <c r="O251" s="17" t="s">
        <v>63</v>
      </c>
      <c r="P251" s="19">
        <v>43410</v>
      </c>
      <c r="Q251" s="20">
        <v>43581</v>
      </c>
      <c r="R251" s="26">
        <v>44144</v>
      </c>
      <c r="S251" s="16">
        <f t="shared" si="4"/>
        <v>563</v>
      </c>
      <c r="T251" s="16" t="s">
        <v>170</v>
      </c>
      <c r="U251" s="16">
        <v>0</v>
      </c>
      <c r="V251" s="57">
        <v>0</v>
      </c>
      <c r="W251" s="57"/>
      <c r="X251" s="57"/>
      <c r="Y251" s="57">
        <v>1</v>
      </c>
      <c r="Z251" s="5" t="s">
        <v>312</v>
      </c>
      <c r="AA251" s="4" t="s">
        <v>45</v>
      </c>
      <c r="AB251"/>
      <c r="AC251"/>
      <c r="AD251"/>
      <c r="AE251"/>
      <c r="AF251"/>
      <c r="AG251"/>
      <c r="AH251"/>
      <c r="AI251"/>
    </row>
    <row r="252" spans="1:35" s="437" customFormat="1" ht="16">
      <c r="A252" s="439" t="s">
        <v>58</v>
      </c>
      <c r="B252" s="439" t="s">
        <v>58</v>
      </c>
      <c r="C252" s="439" t="s">
        <v>58</v>
      </c>
      <c r="D252" s="426"/>
      <c r="E252" s="427">
        <v>22</v>
      </c>
      <c r="F252" s="428">
        <v>3</v>
      </c>
      <c r="G252" s="429" t="s">
        <v>469</v>
      </c>
      <c r="H252" s="471" t="s">
        <v>483</v>
      </c>
      <c r="I252" s="472">
        <v>136.13</v>
      </c>
      <c r="J252" s="425" t="s">
        <v>33</v>
      </c>
      <c r="K252" s="476">
        <v>272</v>
      </c>
      <c r="L252" s="476" t="s">
        <v>477</v>
      </c>
      <c r="M252" s="472">
        <v>0</v>
      </c>
      <c r="N252" s="476" t="s">
        <v>35</v>
      </c>
      <c r="O252" s="476" t="s">
        <v>63</v>
      </c>
      <c r="P252" s="473">
        <v>43410</v>
      </c>
      <c r="Q252" s="474">
        <v>43581</v>
      </c>
      <c r="R252" s="447">
        <v>44069</v>
      </c>
      <c r="S252" s="450">
        <f t="shared" si="4"/>
        <v>488</v>
      </c>
      <c r="T252" s="487">
        <v>0</v>
      </c>
      <c r="U252" s="450">
        <v>1</v>
      </c>
      <c r="V252" s="471"/>
      <c r="W252" s="471"/>
      <c r="X252" s="471"/>
      <c r="Y252" s="471"/>
      <c r="Z252" s="477"/>
      <c r="AA252" s="426" t="s">
        <v>104</v>
      </c>
    </row>
    <row r="253" spans="1:35" s="437" customFormat="1" ht="16">
      <c r="A253" s="9">
        <v>2</v>
      </c>
      <c r="B253" s="9">
        <v>1</v>
      </c>
      <c r="C253" s="9">
        <v>4</v>
      </c>
      <c r="D253" s="150"/>
      <c r="E253" s="281">
        <v>23</v>
      </c>
      <c r="F253" s="227">
        <v>1</v>
      </c>
      <c r="G253" s="54" t="s">
        <v>39</v>
      </c>
      <c r="H253" s="47" t="s">
        <v>307</v>
      </c>
      <c r="I253" s="17">
        <v>137</v>
      </c>
      <c r="J253" s="18" t="s">
        <v>33</v>
      </c>
      <c r="K253" s="17">
        <v>146</v>
      </c>
      <c r="L253" s="17" t="s">
        <v>248</v>
      </c>
      <c r="M253" s="81">
        <v>1.5</v>
      </c>
      <c r="N253" s="17" t="s">
        <v>35</v>
      </c>
      <c r="O253" s="17" t="s">
        <v>63</v>
      </c>
      <c r="P253" s="19">
        <v>43410</v>
      </c>
      <c r="Q253" s="20">
        <v>43581</v>
      </c>
      <c r="R253" s="26">
        <v>44144</v>
      </c>
      <c r="S253" s="16">
        <f t="shared" si="4"/>
        <v>563</v>
      </c>
      <c r="T253" s="16" t="s">
        <v>170</v>
      </c>
      <c r="U253" s="30">
        <v>0</v>
      </c>
      <c r="V253" s="57">
        <v>0</v>
      </c>
      <c r="W253" s="57"/>
      <c r="X253" s="57"/>
      <c r="Y253" s="57"/>
      <c r="Z253" s="5"/>
      <c r="AA253" s="4" t="s">
        <v>45</v>
      </c>
      <c r="AB253"/>
      <c r="AC253"/>
      <c r="AD253"/>
      <c r="AE253"/>
      <c r="AF253"/>
      <c r="AG253"/>
      <c r="AH253"/>
      <c r="AI253"/>
    </row>
    <row r="254" spans="1:35" s="437" customFormat="1" ht="16">
      <c r="A254" s="9">
        <v>3</v>
      </c>
      <c r="B254" s="9">
        <v>2</v>
      </c>
      <c r="C254" s="9">
        <v>3</v>
      </c>
      <c r="D254" s="150"/>
      <c r="E254" s="281">
        <v>105</v>
      </c>
      <c r="F254" s="227">
        <v>1</v>
      </c>
      <c r="G254" s="54" t="s">
        <v>469</v>
      </c>
      <c r="H254" s="117" t="s">
        <v>483</v>
      </c>
      <c r="I254" s="120">
        <v>137.13</v>
      </c>
      <c r="J254" s="18" t="s">
        <v>33</v>
      </c>
      <c r="K254" s="108">
        <v>272</v>
      </c>
      <c r="L254" s="108" t="s">
        <v>477</v>
      </c>
      <c r="M254" s="118">
        <v>0</v>
      </c>
      <c r="N254" s="108" t="s">
        <v>35</v>
      </c>
      <c r="O254" s="108" t="s">
        <v>63</v>
      </c>
      <c r="P254" s="19">
        <v>43410</v>
      </c>
      <c r="Q254" s="46">
        <v>43581</v>
      </c>
      <c r="R254" s="26">
        <v>44132</v>
      </c>
      <c r="S254" s="16">
        <f t="shared" si="4"/>
        <v>551</v>
      </c>
      <c r="T254" s="121">
        <v>1</v>
      </c>
      <c r="U254" s="16">
        <v>0</v>
      </c>
      <c r="V254" s="57">
        <v>1</v>
      </c>
      <c r="W254" s="57">
        <v>1</v>
      </c>
      <c r="X254" s="57"/>
      <c r="Y254" s="57"/>
      <c r="Z254" s="5"/>
      <c r="AA254" s="119" t="s">
        <v>45</v>
      </c>
      <c r="AB254"/>
      <c r="AC254"/>
      <c r="AD254"/>
      <c r="AE254"/>
      <c r="AF254"/>
      <c r="AG254"/>
      <c r="AH254"/>
      <c r="AI254"/>
    </row>
    <row r="255" spans="1:35" s="437" customFormat="1" ht="16">
      <c r="A255" s="9">
        <v>2</v>
      </c>
      <c r="B255" s="9">
        <v>1</v>
      </c>
      <c r="C255" s="9">
        <v>4</v>
      </c>
      <c r="D255" s="150"/>
      <c r="E255" s="281">
        <v>24</v>
      </c>
      <c r="F255" s="227">
        <v>1</v>
      </c>
      <c r="G255" s="54" t="s">
        <v>39</v>
      </c>
      <c r="H255" s="47" t="s">
        <v>307</v>
      </c>
      <c r="I255" s="17">
        <v>138</v>
      </c>
      <c r="J255" s="18" t="s">
        <v>33</v>
      </c>
      <c r="K255" s="17">
        <v>146</v>
      </c>
      <c r="L255" s="17" t="s">
        <v>248</v>
      </c>
      <c r="M255" s="81">
        <v>1.5</v>
      </c>
      <c r="N255" s="17" t="s">
        <v>35</v>
      </c>
      <c r="O255" s="17" t="s">
        <v>63</v>
      </c>
      <c r="P255" s="19">
        <v>43410</v>
      </c>
      <c r="Q255" s="20">
        <v>43581</v>
      </c>
      <c r="R255" s="26">
        <v>44144</v>
      </c>
      <c r="S255" s="16">
        <f t="shared" si="4"/>
        <v>563</v>
      </c>
      <c r="T255" s="16" t="s">
        <v>170</v>
      </c>
      <c r="U255" s="16">
        <v>0</v>
      </c>
      <c r="V255" s="57">
        <v>0</v>
      </c>
      <c r="W255" s="57"/>
      <c r="X255" s="57"/>
      <c r="Y255" s="57"/>
      <c r="Z255" s="5"/>
      <c r="AA255" s="4" t="s">
        <v>45</v>
      </c>
      <c r="AB255"/>
      <c r="AC255"/>
      <c r="AD255"/>
      <c r="AE255"/>
      <c r="AF255"/>
      <c r="AG255"/>
      <c r="AH255"/>
      <c r="AI255"/>
    </row>
    <row r="256" spans="1:35" s="437" customFormat="1" ht="16">
      <c r="A256" s="9">
        <v>3</v>
      </c>
      <c r="B256" s="9">
        <v>2</v>
      </c>
      <c r="C256" s="9">
        <v>3</v>
      </c>
      <c r="D256" s="150"/>
      <c r="E256" s="281">
        <v>106</v>
      </c>
      <c r="F256" s="227">
        <v>1</v>
      </c>
      <c r="G256" s="54" t="s">
        <v>469</v>
      </c>
      <c r="H256" s="117" t="s">
        <v>483</v>
      </c>
      <c r="I256" s="120">
        <v>138.13</v>
      </c>
      <c r="J256" s="18" t="s">
        <v>33</v>
      </c>
      <c r="K256" s="108">
        <v>272</v>
      </c>
      <c r="L256" s="108" t="s">
        <v>477</v>
      </c>
      <c r="M256" s="118">
        <v>0</v>
      </c>
      <c r="N256" s="108" t="s">
        <v>35</v>
      </c>
      <c r="O256" s="108" t="s">
        <v>63</v>
      </c>
      <c r="P256" s="19">
        <v>43410</v>
      </c>
      <c r="Q256" s="46">
        <v>43581</v>
      </c>
      <c r="R256" s="26">
        <v>44132</v>
      </c>
      <c r="S256" s="16">
        <f t="shared" si="4"/>
        <v>551</v>
      </c>
      <c r="T256" s="121">
        <v>1</v>
      </c>
      <c r="U256" s="16">
        <v>0</v>
      </c>
      <c r="V256" s="57">
        <v>0</v>
      </c>
      <c r="W256" s="57"/>
      <c r="X256" s="57"/>
      <c r="Y256" s="57"/>
      <c r="Z256" s="5"/>
      <c r="AA256" s="119" t="s">
        <v>45</v>
      </c>
      <c r="AB256"/>
      <c r="AC256"/>
      <c r="AD256"/>
      <c r="AE256"/>
      <c r="AF256"/>
      <c r="AG256"/>
      <c r="AH256"/>
      <c r="AI256"/>
    </row>
    <row r="257" spans="1:35" s="437" customFormat="1" ht="16">
      <c r="A257" s="9">
        <v>2</v>
      </c>
      <c r="B257" s="9">
        <v>1</v>
      </c>
      <c r="C257" s="9">
        <v>4</v>
      </c>
      <c r="D257" s="150"/>
      <c r="E257" s="281">
        <v>25</v>
      </c>
      <c r="F257" s="227">
        <v>1</v>
      </c>
      <c r="G257" s="54" t="s">
        <v>39</v>
      </c>
      <c r="H257" s="47" t="s">
        <v>307</v>
      </c>
      <c r="I257" s="17">
        <v>139</v>
      </c>
      <c r="J257" s="18" t="s">
        <v>33</v>
      </c>
      <c r="K257" s="17">
        <v>146</v>
      </c>
      <c r="L257" s="17" t="s">
        <v>248</v>
      </c>
      <c r="M257" s="81">
        <v>1.5</v>
      </c>
      <c r="N257" s="17" t="s">
        <v>35</v>
      </c>
      <c r="O257" s="17" t="s">
        <v>63</v>
      </c>
      <c r="P257" s="21">
        <v>43410</v>
      </c>
      <c r="Q257" s="20">
        <v>43581</v>
      </c>
      <c r="R257" s="26">
        <v>44144</v>
      </c>
      <c r="S257" s="16">
        <f t="shared" si="4"/>
        <v>563</v>
      </c>
      <c r="T257" s="16" t="s">
        <v>170</v>
      </c>
      <c r="U257" s="30">
        <v>0</v>
      </c>
      <c r="V257" s="57">
        <v>1</v>
      </c>
      <c r="W257" s="57"/>
      <c r="X257" s="57">
        <v>1</v>
      </c>
      <c r="Y257" s="57"/>
      <c r="Z257" s="5"/>
      <c r="AA257" s="4" t="s">
        <v>45</v>
      </c>
      <c r="AB257"/>
      <c r="AC257"/>
      <c r="AD257"/>
      <c r="AE257"/>
      <c r="AF257"/>
      <c r="AG257"/>
      <c r="AH257"/>
      <c r="AI257"/>
    </row>
    <row r="258" spans="1:35" s="437" customFormat="1" ht="16">
      <c r="A258" s="9">
        <v>3</v>
      </c>
      <c r="B258" s="9">
        <v>2</v>
      </c>
      <c r="C258" s="9">
        <v>3</v>
      </c>
      <c r="D258" s="150"/>
      <c r="E258" s="281">
        <v>107</v>
      </c>
      <c r="F258" s="227">
        <v>1</v>
      </c>
      <c r="G258" s="54" t="s">
        <v>469</v>
      </c>
      <c r="H258" s="117" t="s">
        <v>483</v>
      </c>
      <c r="I258" s="120">
        <v>139.13</v>
      </c>
      <c r="J258" s="18" t="s">
        <v>33</v>
      </c>
      <c r="K258" s="108">
        <v>272</v>
      </c>
      <c r="L258" s="108" t="s">
        <v>477</v>
      </c>
      <c r="M258" s="118">
        <v>0</v>
      </c>
      <c r="N258" s="108" t="s">
        <v>35</v>
      </c>
      <c r="O258" s="108" t="s">
        <v>63</v>
      </c>
      <c r="P258" s="19">
        <v>43410</v>
      </c>
      <c r="Q258" s="46">
        <v>43581</v>
      </c>
      <c r="R258" s="26">
        <v>44132</v>
      </c>
      <c r="S258" s="16">
        <f t="shared" si="4"/>
        <v>551</v>
      </c>
      <c r="T258" s="121">
        <v>1</v>
      </c>
      <c r="U258" s="16">
        <v>0</v>
      </c>
      <c r="V258" s="57">
        <v>0</v>
      </c>
      <c r="W258" s="57"/>
      <c r="X258" s="57"/>
      <c r="Y258" s="57"/>
      <c r="Z258" s="5"/>
      <c r="AA258" s="119" t="s">
        <v>45</v>
      </c>
      <c r="AB258"/>
      <c r="AC258"/>
      <c r="AD258"/>
      <c r="AE258"/>
      <c r="AF258"/>
      <c r="AG258"/>
      <c r="AH258"/>
      <c r="AI258"/>
    </row>
    <row r="259" spans="1:35" ht="16">
      <c r="A259" s="9">
        <v>2</v>
      </c>
      <c r="B259" s="9">
        <v>1</v>
      </c>
      <c r="C259" s="9">
        <v>4</v>
      </c>
      <c r="D259" s="150"/>
      <c r="E259" s="281">
        <v>26</v>
      </c>
      <c r="F259" s="227">
        <v>1</v>
      </c>
      <c r="G259" s="54" t="s">
        <v>39</v>
      </c>
      <c r="H259" s="47" t="s">
        <v>307</v>
      </c>
      <c r="I259" s="17">
        <v>140</v>
      </c>
      <c r="J259" s="18" t="s">
        <v>33</v>
      </c>
      <c r="K259" s="17">
        <v>147</v>
      </c>
      <c r="L259" s="17" t="s">
        <v>248</v>
      </c>
      <c r="M259" s="81">
        <v>1.5</v>
      </c>
      <c r="N259" s="17" t="s">
        <v>35</v>
      </c>
      <c r="O259" s="17" t="s">
        <v>63</v>
      </c>
      <c r="P259" s="19">
        <v>43410</v>
      </c>
      <c r="Q259" s="20">
        <v>43581</v>
      </c>
      <c r="R259" s="26">
        <v>44144</v>
      </c>
      <c r="S259" s="16">
        <f t="shared" si="4"/>
        <v>563</v>
      </c>
      <c r="T259" s="16" t="s">
        <v>170</v>
      </c>
      <c r="U259" s="16">
        <v>0</v>
      </c>
      <c r="V259" s="57">
        <v>0</v>
      </c>
      <c r="W259" s="57"/>
      <c r="X259" s="57"/>
      <c r="Y259" s="57"/>
      <c r="Z259" s="5"/>
      <c r="AA259" s="4" t="s">
        <v>45</v>
      </c>
    </row>
    <row r="260" spans="1:35" ht="16">
      <c r="A260" s="9">
        <v>3</v>
      </c>
      <c r="B260" s="9">
        <v>2</v>
      </c>
      <c r="C260" s="9">
        <v>3</v>
      </c>
      <c r="D260" s="150"/>
      <c r="E260" s="281">
        <v>108</v>
      </c>
      <c r="F260" s="227">
        <v>1</v>
      </c>
      <c r="G260" s="54" t="s">
        <v>469</v>
      </c>
      <c r="H260" s="117" t="s">
        <v>483</v>
      </c>
      <c r="I260" s="120">
        <v>140.13</v>
      </c>
      <c r="J260" s="18" t="s">
        <v>33</v>
      </c>
      <c r="K260" s="108">
        <v>272</v>
      </c>
      <c r="L260" s="108" t="s">
        <v>477</v>
      </c>
      <c r="M260" s="118">
        <v>0</v>
      </c>
      <c r="N260" s="108" t="s">
        <v>35</v>
      </c>
      <c r="O260" s="108" t="s">
        <v>63</v>
      </c>
      <c r="P260" s="19">
        <v>43410</v>
      </c>
      <c r="Q260" s="46">
        <v>43581</v>
      </c>
      <c r="R260" s="26">
        <v>44132</v>
      </c>
      <c r="S260" s="16">
        <f t="shared" si="4"/>
        <v>551</v>
      </c>
      <c r="T260" s="121">
        <v>1</v>
      </c>
      <c r="U260" s="16">
        <v>0</v>
      </c>
      <c r="V260" s="57">
        <v>0</v>
      </c>
      <c r="W260" s="57"/>
      <c r="X260" s="57"/>
      <c r="Y260" s="57"/>
      <c r="Z260" s="5"/>
      <c r="AA260" s="119" t="s">
        <v>45</v>
      </c>
    </row>
    <row r="261" spans="1:35" ht="16">
      <c r="A261" s="9">
        <v>2</v>
      </c>
      <c r="B261" s="9">
        <v>1</v>
      </c>
      <c r="C261" s="9">
        <v>4</v>
      </c>
      <c r="D261" s="150"/>
      <c r="E261" s="281">
        <v>27</v>
      </c>
      <c r="F261" s="227">
        <v>1</v>
      </c>
      <c r="G261" s="54" t="s">
        <v>39</v>
      </c>
      <c r="H261" s="47" t="s">
        <v>307</v>
      </c>
      <c r="I261" s="17">
        <v>141</v>
      </c>
      <c r="J261" s="18" t="s">
        <v>33</v>
      </c>
      <c r="K261" s="17">
        <v>147</v>
      </c>
      <c r="L261" s="17" t="s">
        <v>248</v>
      </c>
      <c r="M261" s="81">
        <v>1.5</v>
      </c>
      <c r="N261" s="17" t="s">
        <v>35</v>
      </c>
      <c r="O261" s="17" t="s">
        <v>63</v>
      </c>
      <c r="P261" s="19">
        <v>43410</v>
      </c>
      <c r="Q261" s="20">
        <v>43581</v>
      </c>
      <c r="R261" s="26">
        <v>44144</v>
      </c>
      <c r="S261" s="16">
        <f t="shared" si="4"/>
        <v>563</v>
      </c>
      <c r="T261" s="16" t="s">
        <v>170</v>
      </c>
      <c r="U261" s="30">
        <v>0</v>
      </c>
      <c r="V261" s="57">
        <v>1</v>
      </c>
      <c r="W261" s="57">
        <v>1</v>
      </c>
      <c r="X261" s="57"/>
      <c r="Y261" s="57"/>
      <c r="Z261" s="5"/>
      <c r="AA261" s="4" t="s">
        <v>45</v>
      </c>
    </row>
    <row r="262" spans="1:35" ht="16">
      <c r="A262" s="9">
        <v>3</v>
      </c>
      <c r="B262" s="9">
        <v>2</v>
      </c>
      <c r="C262" s="9">
        <v>3</v>
      </c>
      <c r="D262" s="150"/>
      <c r="E262" s="281">
        <v>109</v>
      </c>
      <c r="F262" s="227">
        <v>1</v>
      </c>
      <c r="G262" s="54" t="s">
        <v>469</v>
      </c>
      <c r="H262" s="117" t="s">
        <v>483</v>
      </c>
      <c r="I262" s="120">
        <v>141.13</v>
      </c>
      <c r="J262" s="18" t="s">
        <v>33</v>
      </c>
      <c r="K262" s="108">
        <v>273</v>
      </c>
      <c r="L262" s="108" t="s">
        <v>477</v>
      </c>
      <c r="M262" s="118">
        <v>0</v>
      </c>
      <c r="N262" s="108" t="s">
        <v>35</v>
      </c>
      <c r="O262" s="108" t="s">
        <v>63</v>
      </c>
      <c r="P262" s="19">
        <v>43410</v>
      </c>
      <c r="Q262" s="46">
        <v>43581</v>
      </c>
      <c r="R262" s="26">
        <v>44127</v>
      </c>
      <c r="S262" s="16">
        <f t="shared" si="4"/>
        <v>546</v>
      </c>
      <c r="T262" s="121">
        <v>1</v>
      </c>
      <c r="U262" s="16">
        <v>0</v>
      </c>
      <c r="V262" s="57">
        <v>1</v>
      </c>
      <c r="W262" s="57">
        <v>1</v>
      </c>
      <c r="X262" s="57"/>
      <c r="Y262" s="57"/>
      <c r="Z262" s="5"/>
      <c r="AA262" s="119" t="s">
        <v>45</v>
      </c>
    </row>
    <row r="263" spans="1:35" s="437" customFormat="1" ht="16">
      <c r="A263" s="9">
        <v>2</v>
      </c>
      <c r="B263" s="9">
        <v>1</v>
      </c>
      <c r="C263" s="9">
        <v>4</v>
      </c>
      <c r="D263" s="150"/>
      <c r="E263" s="281">
        <v>28</v>
      </c>
      <c r="F263" s="227">
        <v>1</v>
      </c>
      <c r="G263" s="54" t="s">
        <v>39</v>
      </c>
      <c r="H263" s="47" t="s">
        <v>307</v>
      </c>
      <c r="I263" s="17">
        <v>142</v>
      </c>
      <c r="J263" s="18" t="s">
        <v>33</v>
      </c>
      <c r="K263" s="17">
        <v>147</v>
      </c>
      <c r="L263" s="17" t="s">
        <v>248</v>
      </c>
      <c r="M263" s="81">
        <v>1.5</v>
      </c>
      <c r="N263" s="17" t="s">
        <v>35</v>
      </c>
      <c r="O263" s="17" t="s">
        <v>63</v>
      </c>
      <c r="P263" s="19">
        <v>43410</v>
      </c>
      <c r="Q263" s="20">
        <v>43581</v>
      </c>
      <c r="R263" s="26">
        <v>44144</v>
      </c>
      <c r="S263" s="16">
        <f t="shared" si="4"/>
        <v>563</v>
      </c>
      <c r="T263" s="16" t="s">
        <v>170</v>
      </c>
      <c r="U263" s="16">
        <v>0</v>
      </c>
      <c r="V263" s="57">
        <v>0</v>
      </c>
      <c r="W263" s="57"/>
      <c r="X263" s="57"/>
      <c r="Y263" s="57">
        <v>1</v>
      </c>
      <c r="Z263" s="5" t="s">
        <v>313</v>
      </c>
      <c r="AA263" s="4" t="s">
        <v>45</v>
      </c>
      <c r="AB263"/>
      <c r="AC263"/>
      <c r="AD263"/>
      <c r="AE263"/>
      <c r="AF263"/>
      <c r="AG263"/>
      <c r="AH263"/>
      <c r="AI263"/>
    </row>
    <row r="264" spans="1:35" s="437" customFormat="1" ht="16">
      <c r="A264" s="9">
        <v>3</v>
      </c>
      <c r="B264" s="9">
        <v>2</v>
      </c>
      <c r="C264" s="9">
        <v>3</v>
      </c>
      <c r="D264" s="150"/>
      <c r="E264" s="281">
        <v>110</v>
      </c>
      <c r="F264" s="227">
        <v>1</v>
      </c>
      <c r="G264" s="54" t="s">
        <v>469</v>
      </c>
      <c r="H264" s="117" t="s">
        <v>483</v>
      </c>
      <c r="I264" s="120">
        <v>142.13</v>
      </c>
      <c r="J264" s="18" t="s">
        <v>33</v>
      </c>
      <c r="K264" s="108">
        <v>273</v>
      </c>
      <c r="L264" s="108" t="s">
        <v>477</v>
      </c>
      <c r="M264" s="118">
        <v>0</v>
      </c>
      <c r="N264" s="108" t="s">
        <v>35</v>
      </c>
      <c r="O264" s="108" t="s">
        <v>63</v>
      </c>
      <c r="P264" s="19">
        <v>43410</v>
      </c>
      <c r="Q264" s="46">
        <v>43581</v>
      </c>
      <c r="R264" s="26">
        <v>44127</v>
      </c>
      <c r="S264" s="16">
        <f t="shared" si="4"/>
        <v>546</v>
      </c>
      <c r="T264" s="121">
        <v>1</v>
      </c>
      <c r="U264" s="16">
        <v>0</v>
      </c>
      <c r="V264" s="57">
        <v>0</v>
      </c>
      <c r="W264" s="57"/>
      <c r="X264" s="57"/>
      <c r="Y264" s="57"/>
      <c r="Z264" s="5"/>
      <c r="AA264" s="119" t="s">
        <v>45</v>
      </c>
      <c r="AB264"/>
      <c r="AC264"/>
      <c r="AD264"/>
      <c r="AE264"/>
      <c r="AF264"/>
      <c r="AG264"/>
      <c r="AH264"/>
      <c r="AI264"/>
    </row>
    <row r="265" spans="1:35" s="437" customFormat="1" ht="16">
      <c r="A265" s="9">
        <v>3</v>
      </c>
      <c r="B265" s="9">
        <v>2</v>
      </c>
      <c r="C265" s="9">
        <v>3</v>
      </c>
      <c r="D265" s="150"/>
      <c r="E265" s="281">
        <v>111</v>
      </c>
      <c r="F265" s="227">
        <v>1</v>
      </c>
      <c r="G265" s="54" t="s">
        <v>469</v>
      </c>
      <c r="H265" s="117" t="s">
        <v>483</v>
      </c>
      <c r="I265" s="120">
        <v>143.13</v>
      </c>
      <c r="J265" s="18" t="s">
        <v>33</v>
      </c>
      <c r="K265" s="108">
        <v>273</v>
      </c>
      <c r="L265" s="108" t="s">
        <v>477</v>
      </c>
      <c r="M265" s="118">
        <v>0</v>
      </c>
      <c r="N265" s="108" t="s">
        <v>35</v>
      </c>
      <c r="O265" s="108" t="s">
        <v>63</v>
      </c>
      <c r="P265" s="19">
        <v>43410</v>
      </c>
      <c r="Q265" s="46">
        <v>43581</v>
      </c>
      <c r="R265" s="26">
        <v>44127</v>
      </c>
      <c r="S265" s="16">
        <f t="shared" si="4"/>
        <v>546</v>
      </c>
      <c r="T265" s="121">
        <v>1</v>
      </c>
      <c r="U265" s="16">
        <v>0</v>
      </c>
      <c r="V265" s="57">
        <v>0</v>
      </c>
      <c r="W265" s="57"/>
      <c r="X265" s="57"/>
      <c r="Y265" s="57"/>
      <c r="Z265" s="5"/>
      <c r="AA265" s="119" t="s">
        <v>45</v>
      </c>
      <c r="AB265"/>
      <c r="AC265"/>
      <c r="AD265"/>
      <c r="AE265"/>
      <c r="AF265"/>
      <c r="AG265"/>
      <c r="AH265"/>
      <c r="AI265"/>
    </row>
    <row r="266" spans="1:35" s="437" customFormat="1" ht="16">
      <c r="A266" s="9">
        <v>2</v>
      </c>
      <c r="B266" s="9">
        <v>1</v>
      </c>
      <c r="C266" s="9">
        <v>4</v>
      </c>
      <c r="D266" s="150"/>
      <c r="E266" s="281">
        <v>29</v>
      </c>
      <c r="F266" s="227">
        <v>1</v>
      </c>
      <c r="G266" s="54" t="s">
        <v>39</v>
      </c>
      <c r="H266" s="47" t="s">
        <v>307</v>
      </c>
      <c r="I266" s="17">
        <v>144</v>
      </c>
      <c r="J266" s="18" t="s">
        <v>33</v>
      </c>
      <c r="K266" s="17">
        <v>147</v>
      </c>
      <c r="L266" s="17" t="s">
        <v>248</v>
      </c>
      <c r="M266" s="81">
        <v>1.5</v>
      </c>
      <c r="N266" s="17" t="s">
        <v>35</v>
      </c>
      <c r="O266" s="17" t="s">
        <v>63</v>
      </c>
      <c r="P266" s="19">
        <v>43410</v>
      </c>
      <c r="Q266" s="20">
        <v>43581</v>
      </c>
      <c r="R266" s="26">
        <v>44144</v>
      </c>
      <c r="S266" s="16">
        <f t="shared" si="4"/>
        <v>563</v>
      </c>
      <c r="T266" s="16" t="s">
        <v>170</v>
      </c>
      <c r="U266" s="30">
        <v>0</v>
      </c>
      <c r="V266" s="57">
        <v>1</v>
      </c>
      <c r="W266" s="57">
        <v>1</v>
      </c>
      <c r="X266" s="57">
        <v>1</v>
      </c>
      <c r="Y266" s="57"/>
      <c r="Z266" s="5"/>
      <c r="AA266" s="4" t="s">
        <v>45</v>
      </c>
      <c r="AB266"/>
      <c r="AC266"/>
      <c r="AD266"/>
      <c r="AE266"/>
      <c r="AF266"/>
      <c r="AG266"/>
      <c r="AH266"/>
      <c r="AI266"/>
    </row>
    <row r="267" spans="1:35" ht="16">
      <c r="A267" s="9">
        <v>3</v>
      </c>
      <c r="B267" s="9">
        <v>2</v>
      </c>
      <c r="C267" s="9">
        <v>3</v>
      </c>
      <c r="D267" s="150"/>
      <c r="E267" s="281">
        <v>112</v>
      </c>
      <c r="F267" s="227">
        <v>1</v>
      </c>
      <c r="G267" s="54" t="s">
        <v>469</v>
      </c>
      <c r="H267" s="117" t="s">
        <v>483</v>
      </c>
      <c r="I267" s="120">
        <v>144.13</v>
      </c>
      <c r="J267" s="18" t="s">
        <v>33</v>
      </c>
      <c r="K267" s="108">
        <v>273</v>
      </c>
      <c r="L267" s="108" t="s">
        <v>477</v>
      </c>
      <c r="M267" s="118">
        <v>0</v>
      </c>
      <c r="N267" s="108" t="s">
        <v>35</v>
      </c>
      <c r="O267" s="108" t="s">
        <v>63</v>
      </c>
      <c r="P267" s="19">
        <v>43410</v>
      </c>
      <c r="Q267" s="46">
        <v>43581</v>
      </c>
      <c r="R267" s="26">
        <v>44127</v>
      </c>
      <c r="S267" s="16">
        <f t="shared" si="4"/>
        <v>546</v>
      </c>
      <c r="T267" s="121">
        <v>1</v>
      </c>
      <c r="U267" s="16">
        <v>0</v>
      </c>
      <c r="V267" s="57">
        <v>0</v>
      </c>
      <c r="W267" s="57"/>
      <c r="X267" s="57"/>
      <c r="Y267" s="57"/>
      <c r="Z267" s="5"/>
      <c r="AA267" s="119" t="s">
        <v>45</v>
      </c>
    </row>
    <row r="268" spans="1:35" ht="16">
      <c r="A268" s="9">
        <v>2</v>
      </c>
      <c r="B268" s="9">
        <v>1</v>
      </c>
      <c r="C268" s="9">
        <v>4</v>
      </c>
      <c r="D268" s="150"/>
      <c r="E268" s="281">
        <v>30</v>
      </c>
      <c r="F268" s="227">
        <v>1</v>
      </c>
      <c r="G268" s="54" t="s">
        <v>39</v>
      </c>
      <c r="H268" s="47" t="s">
        <v>307</v>
      </c>
      <c r="I268" s="17">
        <v>145</v>
      </c>
      <c r="J268" s="18" t="s">
        <v>33</v>
      </c>
      <c r="K268" s="17">
        <v>147</v>
      </c>
      <c r="L268" s="17" t="s">
        <v>248</v>
      </c>
      <c r="M268" s="81">
        <v>1.5</v>
      </c>
      <c r="N268" s="17" t="s">
        <v>35</v>
      </c>
      <c r="O268" s="17" t="s">
        <v>63</v>
      </c>
      <c r="P268" s="21">
        <v>43410</v>
      </c>
      <c r="Q268" s="20">
        <v>43581</v>
      </c>
      <c r="R268" s="26">
        <v>44144</v>
      </c>
      <c r="S268" s="16">
        <f t="shared" si="4"/>
        <v>563</v>
      </c>
      <c r="T268" s="16" t="s">
        <v>170</v>
      </c>
      <c r="U268" s="16">
        <v>0</v>
      </c>
      <c r="V268" s="57">
        <v>1</v>
      </c>
      <c r="W268" s="57"/>
      <c r="X268" s="57">
        <v>1</v>
      </c>
      <c r="Y268" s="57"/>
      <c r="Z268" s="5"/>
      <c r="AA268" s="4" t="s">
        <v>45</v>
      </c>
    </row>
    <row r="269" spans="1:35" ht="16">
      <c r="A269" s="9">
        <v>3</v>
      </c>
      <c r="B269" s="9">
        <v>2</v>
      </c>
      <c r="C269" s="9">
        <v>3</v>
      </c>
      <c r="D269" s="150"/>
      <c r="E269" s="281">
        <v>113</v>
      </c>
      <c r="F269" s="227">
        <v>1</v>
      </c>
      <c r="G269" s="54" t="s">
        <v>469</v>
      </c>
      <c r="H269" s="117" t="s">
        <v>483</v>
      </c>
      <c r="I269" s="120">
        <v>145.13</v>
      </c>
      <c r="J269" s="18" t="s">
        <v>33</v>
      </c>
      <c r="K269" s="108">
        <v>273</v>
      </c>
      <c r="L269" s="108" t="s">
        <v>477</v>
      </c>
      <c r="M269" s="118">
        <v>0</v>
      </c>
      <c r="N269" s="108" t="s">
        <v>35</v>
      </c>
      <c r="O269" s="108" t="s">
        <v>63</v>
      </c>
      <c r="P269" s="19">
        <v>43410</v>
      </c>
      <c r="Q269" s="46">
        <v>43581</v>
      </c>
      <c r="R269" s="26">
        <v>44127</v>
      </c>
      <c r="S269" s="16">
        <f t="shared" si="4"/>
        <v>546</v>
      </c>
      <c r="T269" s="121">
        <v>1</v>
      </c>
      <c r="U269" s="16">
        <v>0</v>
      </c>
      <c r="V269" s="57">
        <v>0</v>
      </c>
      <c r="W269" s="57"/>
      <c r="X269" s="57"/>
      <c r="Y269" s="57"/>
      <c r="Z269" s="5"/>
      <c r="AA269" s="119" t="s">
        <v>45</v>
      </c>
    </row>
    <row r="270" spans="1:35" s="366" customFormat="1" ht="16">
      <c r="A270" s="9">
        <v>2</v>
      </c>
      <c r="B270" s="9">
        <v>1</v>
      </c>
      <c r="C270" s="9">
        <v>4</v>
      </c>
      <c r="D270" s="150"/>
      <c r="E270" s="281">
        <v>31</v>
      </c>
      <c r="F270" s="227">
        <v>1</v>
      </c>
      <c r="G270" s="54" t="s">
        <v>39</v>
      </c>
      <c r="H270" s="47" t="s">
        <v>307</v>
      </c>
      <c r="I270" s="17">
        <v>146</v>
      </c>
      <c r="J270" s="18" t="s">
        <v>33</v>
      </c>
      <c r="K270" s="17">
        <v>166</v>
      </c>
      <c r="L270" s="17" t="s">
        <v>248</v>
      </c>
      <c r="M270" s="81">
        <v>1.5</v>
      </c>
      <c r="N270" s="17" t="s">
        <v>35</v>
      </c>
      <c r="O270" s="17" t="s">
        <v>63</v>
      </c>
      <c r="P270" s="19">
        <v>43410</v>
      </c>
      <c r="Q270" s="20">
        <v>43581</v>
      </c>
      <c r="R270" s="26">
        <v>44144</v>
      </c>
      <c r="S270" s="16">
        <f t="shared" si="4"/>
        <v>563</v>
      </c>
      <c r="T270" s="16" t="s">
        <v>170</v>
      </c>
      <c r="U270" s="30">
        <v>0</v>
      </c>
      <c r="V270" s="57">
        <v>0</v>
      </c>
      <c r="W270" s="57"/>
      <c r="X270" s="57"/>
      <c r="Y270" s="57">
        <v>1</v>
      </c>
      <c r="Z270" s="5" t="s">
        <v>166</v>
      </c>
      <c r="AA270" s="4" t="s">
        <v>45</v>
      </c>
      <c r="AB270"/>
      <c r="AC270"/>
      <c r="AD270"/>
      <c r="AE270"/>
      <c r="AF270"/>
      <c r="AG270"/>
      <c r="AH270"/>
      <c r="AI270"/>
    </row>
    <row r="271" spans="1:35" ht="16">
      <c r="A271" s="439" t="s">
        <v>58</v>
      </c>
      <c r="B271" s="439" t="s">
        <v>58</v>
      </c>
      <c r="C271" s="439" t="s">
        <v>58</v>
      </c>
      <c r="D271" s="426"/>
      <c r="E271" s="427">
        <v>23</v>
      </c>
      <c r="F271" s="428">
        <v>3</v>
      </c>
      <c r="G271" s="429" t="s">
        <v>469</v>
      </c>
      <c r="H271" s="471" t="s">
        <v>483</v>
      </c>
      <c r="I271" s="472">
        <v>146.13</v>
      </c>
      <c r="J271" s="425" t="s">
        <v>33</v>
      </c>
      <c r="K271" s="476">
        <v>274</v>
      </c>
      <c r="L271" s="476" t="s">
        <v>477</v>
      </c>
      <c r="M271" s="472">
        <v>0</v>
      </c>
      <c r="N271" s="476" t="s">
        <v>35</v>
      </c>
      <c r="O271" s="476" t="s">
        <v>63</v>
      </c>
      <c r="P271" s="473">
        <v>43410</v>
      </c>
      <c r="Q271" s="474">
        <v>43581</v>
      </c>
      <c r="R271" s="447">
        <v>43613</v>
      </c>
      <c r="S271" s="450">
        <f t="shared" si="4"/>
        <v>32</v>
      </c>
      <c r="T271" s="487">
        <v>0</v>
      </c>
      <c r="U271" s="450">
        <v>1</v>
      </c>
      <c r="V271" s="425">
        <v>0</v>
      </c>
      <c r="W271" s="425"/>
      <c r="X271" s="425"/>
      <c r="Y271" s="425"/>
      <c r="Z271" s="452"/>
      <c r="AA271" s="426" t="s">
        <v>510</v>
      </c>
      <c r="AB271" s="437"/>
      <c r="AC271" s="437"/>
      <c r="AD271" s="437"/>
      <c r="AE271" s="437"/>
      <c r="AF271" s="437"/>
      <c r="AG271" s="437"/>
      <c r="AH271" s="437"/>
      <c r="AI271" s="437"/>
    </row>
    <row r="272" spans="1:35" ht="16">
      <c r="A272" s="9">
        <v>2</v>
      </c>
      <c r="B272" s="9">
        <v>1</v>
      </c>
      <c r="C272" s="9">
        <v>4</v>
      </c>
      <c r="D272" s="150"/>
      <c r="E272" s="281">
        <v>32</v>
      </c>
      <c r="F272" s="227">
        <v>1</v>
      </c>
      <c r="G272" s="54" t="s">
        <v>39</v>
      </c>
      <c r="H272" s="47" t="s">
        <v>307</v>
      </c>
      <c r="I272" s="17">
        <v>147</v>
      </c>
      <c r="J272" s="18" t="s">
        <v>33</v>
      </c>
      <c r="K272" s="17">
        <v>166</v>
      </c>
      <c r="L272" s="17" t="s">
        <v>248</v>
      </c>
      <c r="M272" s="81">
        <v>1.5</v>
      </c>
      <c r="N272" s="17" t="s">
        <v>35</v>
      </c>
      <c r="O272" s="17" t="s">
        <v>63</v>
      </c>
      <c r="P272" s="19">
        <v>43410</v>
      </c>
      <c r="Q272" s="20">
        <v>43581</v>
      </c>
      <c r="R272" s="26">
        <v>44144</v>
      </c>
      <c r="S272" s="16">
        <f t="shared" si="4"/>
        <v>563</v>
      </c>
      <c r="T272" s="16" t="s">
        <v>170</v>
      </c>
      <c r="U272" s="16">
        <v>0</v>
      </c>
      <c r="V272" s="57">
        <v>1</v>
      </c>
      <c r="W272" s="57">
        <v>2</v>
      </c>
      <c r="X272" s="57"/>
      <c r="Y272" s="57"/>
      <c r="Z272" s="5"/>
      <c r="AA272" s="4" t="s">
        <v>45</v>
      </c>
    </row>
    <row r="273" spans="1:35" ht="16">
      <c r="A273" s="9">
        <v>3</v>
      </c>
      <c r="B273" s="9">
        <v>2</v>
      </c>
      <c r="C273" s="9">
        <v>3</v>
      </c>
      <c r="D273" s="150"/>
      <c r="E273" s="281">
        <v>114</v>
      </c>
      <c r="F273" s="227">
        <v>1</v>
      </c>
      <c r="G273" s="54" t="s">
        <v>469</v>
      </c>
      <c r="H273" s="117" t="s">
        <v>483</v>
      </c>
      <c r="I273" s="120">
        <v>147.13</v>
      </c>
      <c r="J273" s="18" t="s">
        <v>33</v>
      </c>
      <c r="K273" s="108">
        <v>274</v>
      </c>
      <c r="L273" s="108" t="s">
        <v>477</v>
      </c>
      <c r="M273" s="118">
        <v>0</v>
      </c>
      <c r="N273" s="108" t="s">
        <v>35</v>
      </c>
      <c r="O273" s="108" t="s">
        <v>63</v>
      </c>
      <c r="P273" s="19">
        <v>43410</v>
      </c>
      <c r="Q273" s="46">
        <v>43581</v>
      </c>
      <c r="R273" s="26">
        <v>44130</v>
      </c>
      <c r="S273" s="16">
        <f t="shared" si="4"/>
        <v>549</v>
      </c>
      <c r="T273" s="121">
        <v>1</v>
      </c>
      <c r="U273" s="16">
        <v>0</v>
      </c>
      <c r="V273" s="123">
        <v>0</v>
      </c>
      <c r="W273" s="123" t="s">
        <v>45</v>
      </c>
      <c r="X273" s="123" t="s">
        <v>45</v>
      </c>
      <c r="Y273" s="123"/>
      <c r="Z273" s="124" t="s">
        <v>45</v>
      </c>
      <c r="AA273" s="119" t="s">
        <v>45</v>
      </c>
    </row>
    <row r="274" spans="1:35" ht="16">
      <c r="A274" s="9">
        <v>2</v>
      </c>
      <c r="B274" s="9">
        <v>1</v>
      </c>
      <c r="C274" s="9">
        <v>4</v>
      </c>
      <c r="D274" s="150"/>
      <c r="E274" s="281">
        <v>33</v>
      </c>
      <c r="F274" s="227">
        <v>1</v>
      </c>
      <c r="G274" s="54" t="s">
        <v>39</v>
      </c>
      <c r="H274" s="47" t="s">
        <v>307</v>
      </c>
      <c r="I274" s="17">
        <v>148</v>
      </c>
      <c r="J274" s="18" t="s">
        <v>33</v>
      </c>
      <c r="K274" s="17">
        <v>166</v>
      </c>
      <c r="L274" s="17" t="s">
        <v>248</v>
      </c>
      <c r="M274" s="81">
        <v>1.5</v>
      </c>
      <c r="N274" s="17" t="s">
        <v>35</v>
      </c>
      <c r="O274" s="17" t="s">
        <v>63</v>
      </c>
      <c r="P274" s="19">
        <v>43410</v>
      </c>
      <c r="Q274" s="20">
        <v>43581</v>
      </c>
      <c r="R274" s="26">
        <v>44144</v>
      </c>
      <c r="S274" s="16">
        <f t="shared" si="4"/>
        <v>563</v>
      </c>
      <c r="T274" s="16" t="s">
        <v>170</v>
      </c>
      <c r="U274" s="30">
        <v>0</v>
      </c>
      <c r="V274" s="57">
        <v>1</v>
      </c>
      <c r="W274" s="57"/>
      <c r="X274" s="57">
        <v>1</v>
      </c>
      <c r="Y274" s="57">
        <v>1</v>
      </c>
      <c r="Z274" s="5" t="s">
        <v>314</v>
      </c>
      <c r="AA274" s="4" t="s">
        <v>45</v>
      </c>
    </row>
    <row r="275" spans="1:35" s="437" customFormat="1" ht="16">
      <c r="A275" s="9">
        <v>3</v>
      </c>
      <c r="B275" s="9">
        <v>2</v>
      </c>
      <c r="C275" s="9">
        <v>3</v>
      </c>
      <c r="D275" s="150"/>
      <c r="E275" s="281">
        <v>115</v>
      </c>
      <c r="F275" s="227">
        <v>1</v>
      </c>
      <c r="G275" s="54" t="s">
        <v>469</v>
      </c>
      <c r="H275" s="117" t="s">
        <v>483</v>
      </c>
      <c r="I275" s="120">
        <v>148.13</v>
      </c>
      <c r="J275" s="18" t="s">
        <v>33</v>
      </c>
      <c r="K275" s="108" t="s">
        <v>490</v>
      </c>
      <c r="L275" s="108" t="s">
        <v>477</v>
      </c>
      <c r="M275" s="118">
        <v>0</v>
      </c>
      <c r="N275" s="108" t="s">
        <v>35</v>
      </c>
      <c r="O275" s="108" t="s">
        <v>63</v>
      </c>
      <c r="P275" s="19">
        <v>43410</v>
      </c>
      <c r="Q275" s="46">
        <v>43581</v>
      </c>
      <c r="R275" s="26">
        <v>44132</v>
      </c>
      <c r="S275" s="16">
        <f t="shared" si="4"/>
        <v>551</v>
      </c>
      <c r="T275" s="121">
        <v>1</v>
      </c>
      <c r="U275" s="16">
        <v>0</v>
      </c>
      <c r="V275" s="57">
        <v>1</v>
      </c>
      <c r="W275" s="57"/>
      <c r="X275" s="57">
        <v>1</v>
      </c>
      <c r="Y275" s="57"/>
      <c r="Z275" s="5" t="s">
        <v>491</v>
      </c>
      <c r="AA275" s="119"/>
      <c r="AB275"/>
      <c r="AC275"/>
      <c r="AD275"/>
      <c r="AE275"/>
      <c r="AF275"/>
      <c r="AG275"/>
      <c r="AH275"/>
      <c r="AI275"/>
    </row>
    <row r="276" spans="1:35" ht="16">
      <c r="A276" s="9">
        <v>2</v>
      </c>
      <c r="B276" s="9">
        <v>1</v>
      </c>
      <c r="C276" s="9">
        <v>8</v>
      </c>
      <c r="D276" s="150"/>
      <c r="E276" s="281">
        <v>5</v>
      </c>
      <c r="F276" s="227">
        <v>3</v>
      </c>
      <c r="G276" s="23" t="s">
        <v>39</v>
      </c>
      <c r="H276" s="177" t="s">
        <v>307</v>
      </c>
      <c r="I276" s="365">
        <v>149</v>
      </c>
      <c r="J276" s="24" t="s">
        <v>33</v>
      </c>
      <c r="K276" s="178">
        <v>166</v>
      </c>
      <c r="L276" s="178" t="s">
        <v>248</v>
      </c>
      <c r="M276" s="179">
        <v>1.5</v>
      </c>
      <c r="N276" s="178" t="s">
        <v>35</v>
      </c>
      <c r="O276" s="178" t="s">
        <v>63</v>
      </c>
      <c r="P276" s="180">
        <v>43410</v>
      </c>
      <c r="Q276" s="181">
        <v>43581</v>
      </c>
      <c r="R276" s="147">
        <v>44034</v>
      </c>
      <c r="S276" s="157">
        <f t="shared" si="4"/>
        <v>453</v>
      </c>
      <c r="T276" s="157" t="s">
        <v>170</v>
      </c>
      <c r="U276" s="157">
        <v>1</v>
      </c>
      <c r="V276" s="183">
        <v>0</v>
      </c>
      <c r="W276" s="183"/>
      <c r="X276" s="183"/>
      <c r="Y276" s="183"/>
      <c r="Z276" s="184" t="s">
        <v>329</v>
      </c>
      <c r="AA276" s="152" t="s">
        <v>324</v>
      </c>
    </row>
    <row r="277" spans="1:35" ht="16">
      <c r="A277" s="9">
        <v>3</v>
      </c>
      <c r="B277" s="9">
        <v>2</v>
      </c>
      <c r="C277" s="9">
        <v>3</v>
      </c>
      <c r="D277" s="150"/>
      <c r="E277" s="281">
        <v>116</v>
      </c>
      <c r="F277" s="227">
        <v>1</v>
      </c>
      <c r="G277" s="54" t="s">
        <v>469</v>
      </c>
      <c r="H277" s="117" t="s">
        <v>483</v>
      </c>
      <c r="I277" s="120">
        <v>149.13</v>
      </c>
      <c r="J277" s="18" t="s">
        <v>33</v>
      </c>
      <c r="K277" s="108" t="s">
        <v>490</v>
      </c>
      <c r="L277" s="108" t="s">
        <v>477</v>
      </c>
      <c r="M277" s="118">
        <v>0</v>
      </c>
      <c r="N277" s="108" t="s">
        <v>35</v>
      </c>
      <c r="O277" s="108" t="s">
        <v>63</v>
      </c>
      <c r="P277" s="19">
        <v>43410</v>
      </c>
      <c r="Q277" s="46">
        <v>43581</v>
      </c>
      <c r="R277" s="26">
        <v>44132</v>
      </c>
      <c r="S277" s="16">
        <f t="shared" si="4"/>
        <v>551</v>
      </c>
      <c r="T277" s="121">
        <v>1</v>
      </c>
      <c r="U277" s="16">
        <v>0</v>
      </c>
      <c r="V277" s="57">
        <v>1</v>
      </c>
      <c r="W277" s="57">
        <v>1</v>
      </c>
      <c r="X277" s="57"/>
      <c r="Y277" s="57"/>
      <c r="Z277" s="5"/>
      <c r="AA277" s="119"/>
    </row>
    <row r="278" spans="1:35" ht="16">
      <c r="A278" s="9">
        <v>3</v>
      </c>
      <c r="B278" s="9">
        <v>2</v>
      </c>
      <c r="C278" s="9">
        <v>3</v>
      </c>
      <c r="D278" s="150"/>
      <c r="E278" s="281">
        <v>117</v>
      </c>
      <c r="F278" s="227">
        <v>1</v>
      </c>
      <c r="G278" s="54" t="s">
        <v>469</v>
      </c>
      <c r="H278" s="117" t="s">
        <v>483</v>
      </c>
      <c r="I278" s="120">
        <v>150.13</v>
      </c>
      <c r="J278" s="18" t="s">
        <v>33</v>
      </c>
      <c r="K278" s="108" t="s">
        <v>490</v>
      </c>
      <c r="L278" s="108" t="s">
        <v>477</v>
      </c>
      <c r="M278" s="118">
        <v>0</v>
      </c>
      <c r="N278" s="108" t="s">
        <v>35</v>
      </c>
      <c r="O278" s="108" t="s">
        <v>63</v>
      </c>
      <c r="P278" s="19">
        <v>43410</v>
      </c>
      <c r="Q278" s="46">
        <v>43581</v>
      </c>
      <c r="R278" s="26">
        <v>44132</v>
      </c>
      <c r="S278" s="16">
        <f t="shared" si="4"/>
        <v>551</v>
      </c>
      <c r="T278" s="121">
        <v>1</v>
      </c>
      <c r="U278" s="16">
        <v>0</v>
      </c>
      <c r="V278" s="57">
        <v>0</v>
      </c>
      <c r="W278" s="57"/>
      <c r="X278" s="57"/>
      <c r="Y278" s="57"/>
      <c r="Z278" s="5" t="s">
        <v>165</v>
      </c>
      <c r="AA278" s="119"/>
    </row>
    <row r="279" spans="1:35" ht="16">
      <c r="A279" s="425" t="s">
        <v>58</v>
      </c>
      <c r="B279" s="425" t="s">
        <v>58</v>
      </c>
      <c r="C279" s="425" t="s">
        <v>58</v>
      </c>
      <c r="D279" s="426"/>
      <c r="E279" s="427">
        <v>6</v>
      </c>
      <c r="F279" s="428">
        <v>3</v>
      </c>
      <c r="G279" s="429" t="s">
        <v>39</v>
      </c>
      <c r="H279" s="471" t="s">
        <v>307</v>
      </c>
      <c r="I279" s="476">
        <v>151</v>
      </c>
      <c r="J279" s="425" t="s">
        <v>33</v>
      </c>
      <c r="K279" s="476">
        <v>200</v>
      </c>
      <c r="L279" s="476" t="s">
        <v>248</v>
      </c>
      <c r="M279" s="472">
        <v>1.5</v>
      </c>
      <c r="N279" s="476" t="s">
        <v>35</v>
      </c>
      <c r="O279" s="476" t="s">
        <v>63</v>
      </c>
      <c r="P279" s="473">
        <v>43410</v>
      </c>
      <c r="Q279" s="474">
        <v>43581</v>
      </c>
      <c r="R279" s="447">
        <v>44116</v>
      </c>
      <c r="S279" s="450">
        <f t="shared" si="4"/>
        <v>535</v>
      </c>
      <c r="T279" s="450">
        <v>0</v>
      </c>
      <c r="U279" s="450">
        <v>1</v>
      </c>
      <c r="V279" s="471"/>
      <c r="W279" s="471"/>
      <c r="X279" s="471"/>
      <c r="Y279" s="471"/>
      <c r="Z279" s="477"/>
      <c r="AA279" s="426" t="s">
        <v>330</v>
      </c>
      <c r="AB279" s="437"/>
      <c r="AC279" s="437"/>
      <c r="AD279" s="437"/>
      <c r="AE279" s="437"/>
      <c r="AF279" s="437"/>
      <c r="AG279" s="437"/>
      <c r="AH279" s="437"/>
      <c r="AI279" s="437"/>
    </row>
    <row r="280" spans="1:35" ht="16">
      <c r="A280" s="9">
        <v>3</v>
      </c>
      <c r="B280" s="9">
        <v>2</v>
      </c>
      <c r="C280" s="9">
        <v>6</v>
      </c>
      <c r="D280" s="150"/>
      <c r="E280" s="281">
        <v>24</v>
      </c>
      <c r="F280" s="227">
        <v>3</v>
      </c>
      <c r="G280" s="33" t="s">
        <v>469</v>
      </c>
      <c r="H280" s="169" t="s">
        <v>483</v>
      </c>
      <c r="I280" s="171">
        <v>151.13</v>
      </c>
      <c r="J280" s="9" t="s">
        <v>33</v>
      </c>
      <c r="K280" s="170">
        <v>275</v>
      </c>
      <c r="L280" s="170" t="s">
        <v>477</v>
      </c>
      <c r="M280" s="171">
        <v>0</v>
      </c>
      <c r="N280" s="170" t="s">
        <v>35</v>
      </c>
      <c r="O280" s="170" t="s">
        <v>63</v>
      </c>
      <c r="P280" s="172">
        <v>43410</v>
      </c>
      <c r="Q280" s="173">
        <v>43581</v>
      </c>
      <c r="R280" s="153">
        <v>44035</v>
      </c>
      <c r="S280" s="161">
        <f t="shared" si="4"/>
        <v>454</v>
      </c>
      <c r="T280" s="128">
        <v>1</v>
      </c>
      <c r="U280" s="161">
        <v>1</v>
      </c>
      <c r="V280" s="9">
        <v>0</v>
      </c>
      <c r="W280" s="9"/>
      <c r="X280" s="9"/>
      <c r="Y280" s="9"/>
      <c r="Z280" s="6"/>
      <c r="AA280" s="150" t="s">
        <v>195</v>
      </c>
    </row>
    <row r="281" spans="1:35" ht="16">
      <c r="A281" s="9">
        <v>2</v>
      </c>
      <c r="B281" s="9">
        <v>1</v>
      </c>
      <c r="C281" s="9">
        <v>8</v>
      </c>
      <c r="D281" s="150"/>
      <c r="E281" s="281">
        <v>7</v>
      </c>
      <c r="F281" s="227">
        <v>3</v>
      </c>
      <c r="G281" s="23" t="s">
        <v>39</v>
      </c>
      <c r="H281" s="177" t="s">
        <v>307</v>
      </c>
      <c r="I281" s="178">
        <v>152</v>
      </c>
      <c r="J281" s="24" t="s">
        <v>33</v>
      </c>
      <c r="K281" s="178">
        <v>200</v>
      </c>
      <c r="L281" s="178" t="s">
        <v>248</v>
      </c>
      <c r="M281" s="179">
        <v>1.5</v>
      </c>
      <c r="N281" s="178" t="s">
        <v>35</v>
      </c>
      <c r="O281" s="178" t="s">
        <v>63</v>
      </c>
      <c r="P281" s="180">
        <v>43410</v>
      </c>
      <c r="Q281" s="181">
        <v>43581</v>
      </c>
      <c r="R281" s="147">
        <v>43811</v>
      </c>
      <c r="S281" s="157">
        <f t="shared" si="4"/>
        <v>230</v>
      </c>
      <c r="T281" s="157" t="s">
        <v>170</v>
      </c>
      <c r="U281" s="157">
        <v>1</v>
      </c>
      <c r="V281" s="183">
        <v>1</v>
      </c>
      <c r="W281" s="183">
        <v>1</v>
      </c>
      <c r="X281" s="183"/>
      <c r="Y281" s="183"/>
      <c r="Z281" s="184"/>
      <c r="AA281" s="152" t="s">
        <v>331</v>
      </c>
    </row>
    <row r="282" spans="1:35" ht="16">
      <c r="A282" s="9">
        <v>3</v>
      </c>
      <c r="B282" s="9">
        <v>2</v>
      </c>
      <c r="C282" s="9">
        <v>4</v>
      </c>
      <c r="D282" s="150"/>
      <c r="E282" s="281">
        <v>118</v>
      </c>
      <c r="F282" s="227">
        <v>1</v>
      </c>
      <c r="G282" s="54" t="s">
        <v>469</v>
      </c>
      <c r="H282" s="117" t="s">
        <v>483</v>
      </c>
      <c r="I282" s="120">
        <v>152.13</v>
      </c>
      <c r="J282" s="18" t="s">
        <v>33</v>
      </c>
      <c r="K282" s="108">
        <v>275</v>
      </c>
      <c r="L282" s="108" t="s">
        <v>477</v>
      </c>
      <c r="M282" s="118">
        <v>0</v>
      </c>
      <c r="N282" s="108" t="s">
        <v>35</v>
      </c>
      <c r="O282" s="108" t="s">
        <v>63</v>
      </c>
      <c r="P282" s="19">
        <v>43410</v>
      </c>
      <c r="Q282" s="46">
        <v>43581</v>
      </c>
      <c r="R282" s="26">
        <v>44131</v>
      </c>
      <c r="S282" s="16">
        <f t="shared" si="4"/>
        <v>550</v>
      </c>
      <c r="T282" s="121">
        <v>1</v>
      </c>
      <c r="U282" s="16">
        <v>0</v>
      </c>
      <c r="V282" s="57">
        <v>1</v>
      </c>
      <c r="W282" s="57">
        <v>1</v>
      </c>
      <c r="X282" s="57"/>
      <c r="Y282" s="57"/>
      <c r="Z282" s="5"/>
      <c r="AA282" s="119" t="s">
        <v>45</v>
      </c>
    </row>
    <row r="283" spans="1:35" ht="16">
      <c r="A283" s="9">
        <v>2</v>
      </c>
      <c r="B283" s="9">
        <v>1</v>
      </c>
      <c r="C283" s="9">
        <v>4</v>
      </c>
      <c r="D283" s="150"/>
      <c r="E283" s="281">
        <v>35</v>
      </c>
      <c r="F283" s="227">
        <v>1</v>
      </c>
      <c r="G283" s="54" t="s">
        <v>39</v>
      </c>
      <c r="H283" s="47" t="s">
        <v>307</v>
      </c>
      <c r="I283" s="17">
        <v>153</v>
      </c>
      <c r="J283" s="18" t="s">
        <v>33</v>
      </c>
      <c r="K283" s="17">
        <v>200</v>
      </c>
      <c r="L283" s="17" t="s">
        <v>248</v>
      </c>
      <c r="M283" s="81">
        <v>1.5</v>
      </c>
      <c r="N283" s="17" t="s">
        <v>35</v>
      </c>
      <c r="O283" s="17" t="s">
        <v>63</v>
      </c>
      <c r="P283" s="19">
        <v>43410</v>
      </c>
      <c r="Q283" s="20">
        <v>43581</v>
      </c>
      <c r="R283" s="26">
        <v>44139</v>
      </c>
      <c r="S283" s="16">
        <f t="shared" si="4"/>
        <v>558</v>
      </c>
      <c r="T283" s="16" t="s">
        <v>279</v>
      </c>
      <c r="U283" s="30">
        <v>0</v>
      </c>
      <c r="V283" s="57">
        <v>0</v>
      </c>
      <c r="W283" s="57"/>
      <c r="X283" s="57"/>
      <c r="Y283" s="57"/>
      <c r="Z283" s="5"/>
      <c r="AA283" s="4" t="s">
        <v>45</v>
      </c>
    </row>
    <row r="284" spans="1:35" ht="16">
      <c r="A284" s="9">
        <v>3</v>
      </c>
      <c r="B284" s="9">
        <v>2</v>
      </c>
      <c r="C284" s="9">
        <v>4</v>
      </c>
      <c r="D284" s="150"/>
      <c r="E284" s="281">
        <v>119</v>
      </c>
      <c r="F284" s="227">
        <v>1</v>
      </c>
      <c r="G284" s="54" t="s">
        <v>469</v>
      </c>
      <c r="H284" s="117" t="s">
        <v>483</v>
      </c>
      <c r="I284" s="120">
        <v>153.13</v>
      </c>
      <c r="J284" s="18" t="s">
        <v>33</v>
      </c>
      <c r="K284" s="108">
        <v>275</v>
      </c>
      <c r="L284" s="108" t="s">
        <v>477</v>
      </c>
      <c r="M284" s="118">
        <v>0</v>
      </c>
      <c r="N284" s="108" t="s">
        <v>35</v>
      </c>
      <c r="O284" s="108" t="s">
        <v>63</v>
      </c>
      <c r="P284" s="19">
        <v>43410</v>
      </c>
      <c r="Q284" s="46">
        <v>43581</v>
      </c>
      <c r="R284" s="26">
        <v>44131</v>
      </c>
      <c r="S284" s="16">
        <f t="shared" si="4"/>
        <v>550</v>
      </c>
      <c r="T284" s="121">
        <v>1</v>
      </c>
      <c r="U284" s="16">
        <v>0</v>
      </c>
      <c r="V284" s="57">
        <v>0</v>
      </c>
      <c r="W284" s="57"/>
      <c r="X284" s="57"/>
      <c r="Y284" s="57"/>
      <c r="Z284" s="5"/>
      <c r="AA284" s="119" t="s">
        <v>45</v>
      </c>
    </row>
    <row r="285" spans="1:35" ht="16">
      <c r="A285" s="9">
        <v>2</v>
      </c>
      <c r="B285" s="9">
        <v>1</v>
      </c>
      <c r="C285" s="9">
        <v>4</v>
      </c>
      <c r="D285" s="150"/>
      <c r="E285" s="281">
        <v>36</v>
      </c>
      <c r="F285" s="227">
        <v>1</v>
      </c>
      <c r="G285" s="54" t="s">
        <v>39</v>
      </c>
      <c r="H285" s="47" t="s">
        <v>307</v>
      </c>
      <c r="I285" s="17">
        <v>154</v>
      </c>
      <c r="J285" s="18" t="s">
        <v>33</v>
      </c>
      <c r="K285" s="17">
        <v>201</v>
      </c>
      <c r="L285" s="17" t="s">
        <v>248</v>
      </c>
      <c r="M285" s="81">
        <v>1.5</v>
      </c>
      <c r="N285" s="17" t="s">
        <v>35</v>
      </c>
      <c r="O285" s="17" t="s">
        <v>63</v>
      </c>
      <c r="P285" s="19">
        <v>43410</v>
      </c>
      <c r="Q285" s="20">
        <v>43581</v>
      </c>
      <c r="R285" s="26">
        <v>44144</v>
      </c>
      <c r="S285" s="16">
        <f t="shared" si="4"/>
        <v>563</v>
      </c>
      <c r="T285" s="16" t="s">
        <v>279</v>
      </c>
      <c r="U285" s="16">
        <v>0</v>
      </c>
      <c r="V285" s="57">
        <v>0</v>
      </c>
      <c r="W285" s="57"/>
      <c r="X285" s="57"/>
      <c r="Y285" s="57"/>
      <c r="Z285" s="5"/>
      <c r="AA285" s="4" t="s">
        <v>45</v>
      </c>
    </row>
    <row r="286" spans="1:35" ht="16">
      <c r="A286" s="9">
        <v>3</v>
      </c>
      <c r="B286" s="9">
        <v>2</v>
      </c>
      <c r="C286" s="9">
        <v>4</v>
      </c>
      <c r="D286" s="150"/>
      <c r="E286" s="281">
        <v>120</v>
      </c>
      <c r="F286" s="227">
        <v>1</v>
      </c>
      <c r="G286" s="54" t="s">
        <v>469</v>
      </c>
      <c r="H286" s="117" t="s">
        <v>483</v>
      </c>
      <c r="I286" s="120">
        <v>154.13</v>
      </c>
      <c r="J286" s="18" t="s">
        <v>33</v>
      </c>
      <c r="K286" s="108">
        <v>275</v>
      </c>
      <c r="L286" s="108" t="s">
        <v>477</v>
      </c>
      <c r="M286" s="118">
        <v>0</v>
      </c>
      <c r="N286" s="108" t="s">
        <v>35</v>
      </c>
      <c r="O286" s="108" t="s">
        <v>63</v>
      </c>
      <c r="P286" s="19">
        <v>43410</v>
      </c>
      <c r="Q286" s="46">
        <v>43581</v>
      </c>
      <c r="R286" s="26">
        <v>44131</v>
      </c>
      <c r="S286" s="16">
        <f t="shared" si="4"/>
        <v>550</v>
      </c>
      <c r="T286" s="121">
        <v>1</v>
      </c>
      <c r="U286" s="16">
        <v>0</v>
      </c>
      <c r="V286" s="57">
        <v>0</v>
      </c>
      <c r="W286" s="57"/>
      <c r="X286" s="57"/>
      <c r="Y286" s="57"/>
      <c r="Z286" s="5"/>
      <c r="AA286" s="119" t="s">
        <v>45</v>
      </c>
    </row>
    <row r="287" spans="1:35" ht="16">
      <c r="A287" s="9">
        <v>2</v>
      </c>
      <c r="B287" s="9">
        <v>1</v>
      </c>
      <c r="C287" s="9">
        <v>4</v>
      </c>
      <c r="D287" s="150"/>
      <c r="E287" s="281">
        <v>37</v>
      </c>
      <c r="F287" s="227">
        <v>1</v>
      </c>
      <c r="G287" s="54" t="s">
        <v>39</v>
      </c>
      <c r="H287" s="47" t="s">
        <v>307</v>
      </c>
      <c r="I287" s="17">
        <v>155</v>
      </c>
      <c r="J287" s="18" t="s">
        <v>33</v>
      </c>
      <c r="K287" s="17">
        <v>201</v>
      </c>
      <c r="L287" s="17" t="s">
        <v>248</v>
      </c>
      <c r="M287" s="81">
        <v>1.5</v>
      </c>
      <c r="N287" s="17" t="s">
        <v>35</v>
      </c>
      <c r="O287" s="17" t="s">
        <v>63</v>
      </c>
      <c r="P287" s="19">
        <v>43410</v>
      </c>
      <c r="Q287" s="20">
        <v>43581</v>
      </c>
      <c r="R287" s="26">
        <v>44144</v>
      </c>
      <c r="S287" s="16">
        <f t="shared" si="4"/>
        <v>563</v>
      </c>
      <c r="T287" s="16" t="s">
        <v>279</v>
      </c>
      <c r="U287" s="30">
        <v>0</v>
      </c>
      <c r="V287" s="57">
        <v>1</v>
      </c>
      <c r="W287" s="57">
        <v>1</v>
      </c>
      <c r="X287" s="57"/>
      <c r="Y287" s="57"/>
      <c r="Z287" s="5"/>
      <c r="AA287" s="4" t="s">
        <v>45</v>
      </c>
    </row>
    <row r="288" spans="1:35" ht="16">
      <c r="A288" s="9">
        <v>3</v>
      </c>
      <c r="B288" s="9">
        <v>2</v>
      </c>
      <c r="C288" s="9">
        <v>4</v>
      </c>
      <c r="D288" s="150"/>
      <c r="E288" s="281">
        <v>121</v>
      </c>
      <c r="F288" s="227">
        <v>1</v>
      </c>
      <c r="G288" s="54" t="s">
        <v>469</v>
      </c>
      <c r="H288" s="117" t="s">
        <v>483</v>
      </c>
      <c r="I288" s="120">
        <v>155.13</v>
      </c>
      <c r="J288" s="18" t="s">
        <v>33</v>
      </c>
      <c r="K288" s="108">
        <v>275</v>
      </c>
      <c r="L288" s="108" t="s">
        <v>477</v>
      </c>
      <c r="M288" s="118">
        <v>0</v>
      </c>
      <c r="N288" s="108" t="s">
        <v>35</v>
      </c>
      <c r="O288" s="108" t="s">
        <v>63</v>
      </c>
      <c r="P288" s="19">
        <v>43410</v>
      </c>
      <c r="Q288" s="46">
        <v>43581</v>
      </c>
      <c r="R288" s="26">
        <v>44131</v>
      </c>
      <c r="S288" s="16">
        <f t="shared" si="4"/>
        <v>550</v>
      </c>
      <c r="T288" s="121">
        <v>1</v>
      </c>
      <c r="U288" s="16">
        <v>0</v>
      </c>
      <c r="V288" s="57">
        <v>0</v>
      </c>
      <c r="W288" s="57"/>
      <c r="X288" s="57"/>
      <c r="Y288" s="57"/>
      <c r="Z288" s="5"/>
      <c r="AA288" s="119" t="s">
        <v>45</v>
      </c>
    </row>
    <row r="289" spans="1:35" ht="16">
      <c r="A289" s="9">
        <v>2</v>
      </c>
      <c r="B289" s="9">
        <v>1</v>
      </c>
      <c r="C289" s="9">
        <v>4</v>
      </c>
      <c r="D289" s="150"/>
      <c r="E289" s="281">
        <v>38</v>
      </c>
      <c r="F289" s="227">
        <v>1</v>
      </c>
      <c r="G289" s="54" t="s">
        <v>39</v>
      </c>
      <c r="H289" s="47" t="s">
        <v>307</v>
      </c>
      <c r="I289" s="17">
        <v>156</v>
      </c>
      <c r="J289" s="18" t="s">
        <v>33</v>
      </c>
      <c r="K289" s="17">
        <v>201</v>
      </c>
      <c r="L289" s="17" t="s">
        <v>248</v>
      </c>
      <c r="M289" s="81">
        <v>1.5</v>
      </c>
      <c r="N289" s="17" t="s">
        <v>35</v>
      </c>
      <c r="O289" s="17" t="s">
        <v>63</v>
      </c>
      <c r="P289" s="19">
        <v>43410</v>
      </c>
      <c r="Q289" s="20">
        <v>43581</v>
      </c>
      <c r="R289" s="26">
        <v>44144</v>
      </c>
      <c r="S289" s="16">
        <f t="shared" si="4"/>
        <v>563</v>
      </c>
      <c r="T289" s="16" t="s">
        <v>279</v>
      </c>
      <c r="U289" s="16">
        <v>0</v>
      </c>
      <c r="V289" s="57">
        <v>0</v>
      </c>
      <c r="W289" s="57"/>
      <c r="X289" s="57"/>
      <c r="Y289" s="57"/>
      <c r="Z289" s="5"/>
      <c r="AA289" s="4" t="s">
        <v>45</v>
      </c>
    </row>
    <row r="290" spans="1:35" ht="16">
      <c r="A290" s="439" t="s">
        <v>58</v>
      </c>
      <c r="B290" s="439" t="s">
        <v>58</v>
      </c>
      <c r="C290" s="439" t="s">
        <v>58</v>
      </c>
      <c r="D290" s="426"/>
      <c r="E290" s="427">
        <v>25</v>
      </c>
      <c r="F290" s="428">
        <v>3</v>
      </c>
      <c r="G290" s="429" t="s">
        <v>469</v>
      </c>
      <c r="H290" s="471" t="s">
        <v>483</v>
      </c>
      <c r="I290" s="472">
        <v>156.13</v>
      </c>
      <c r="J290" s="425" t="s">
        <v>33</v>
      </c>
      <c r="K290" s="476">
        <v>276</v>
      </c>
      <c r="L290" s="476" t="s">
        <v>477</v>
      </c>
      <c r="M290" s="472">
        <v>0</v>
      </c>
      <c r="N290" s="476" t="s">
        <v>35</v>
      </c>
      <c r="O290" s="476" t="s">
        <v>63</v>
      </c>
      <c r="P290" s="473">
        <v>43410</v>
      </c>
      <c r="Q290" s="474">
        <v>43581</v>
      </c>
      <c r="R290" s="447">
        <v>44117</v>
      </c>
      <c r="S290" s="450">
        <f t="shared" si="4"/>
        <v>536</v>
      </c>
      <c r="T290" s="487">
        <v>0</v>
      </c>
      <c r="U290" s="450">
        <v>1</v>
      </c>
      <c r="V290" s="471"/>
      <c r="W290" s="471"/>
      <c r="X290" s="471"/>
      <c r="Y290" s="471"/>
      <c r="Z290" s="477"/>
      <c r="AA290" s="426" t="s">
        <v>104</v>
      </c>
      <c r="AB290" s="437"/>
      <c r="AC290" s="437"/>
      <c r="AD290" s="437"/>
      <c r="AE290" s="437"/>
      <c r="AF290" s="437"/>
      <c r="AG290" s="437"/>
      <c r="AH290" s="437"/>
      <c r="AI290" s="437"/>
    </row>
    <row r="291" spans="1:35" ht="16">
      <c r="A291" s="9">
        <v>2</v>
      </c>
      <c r="B291" s="9">
        <v>1</v>
      </c>
      <c r="C291" s="9">
        <v>4</v>
      </c>
      <c r="D291" s="150"/>
      <c r="E291" s="281">
        <v>39</v>
      </c>
      <c r="F291" s="227">
        <v>1</v>
      </c>
      <c r="G291" s="54" t="s">
        <v>39</v>
      </c>
      <c r="H291" s="47" t="s">
        <v>307</v>
      </c>
      <c r="I291" s="17">
        <v>157</v>
      </c>
      <c r="J291" s="18" t="s">
        <v>33</v>
      </c>
      <c r="K291" s="17">
        <v>201</v>
      </c>
      <c r="L291" s="17" t="s">
        <v>248</v>
      </c>
      <c r="M291" s="81">
        <v>1.5</v>
      </c>
      <c r="N291" s="17" t="s">
        <v>35</v>
      </c>
      <c r="O291" s="17" t="s">
        <v>63</v>
      </c>
      <c r="P291" s="19">
        <v>43410</v>
      </c>
      <c r="Q291" s="20">
        <v>43581</v>
      </c>
      <c r="R291" s="26">
        <v>44144</v>
      </c>
      <c r="S291" s="16">
        <f t="shared" si="4"/>
        <v>563</v>
      </c>
      <c r="T291" s="16" t="s">
        <v>279</v>
      </c>
      <c r="U291" s="30">
        <v>0</v>
      </c>
      <c r="V291" s="57">
        <v>0</v>
      </c>
      <c r="W291" s="57"/>
      <c r="X291" s="57"/>
      <c r="Y291" s="57"/>
      <c r="Z291" s="5"/>
      <c r="AA291" s="4" t="s">
        <v>45</v>
      </c>
    </row>
    <row r="292" spans="1:35" ht="16">
      <c r="A292" s="9">
        <v>3</v>
      </c>
      <c r="B292" s="9">
        <v>2</v>
      </c>
      <c r="C292" s="9">
        <v>4</v>
      </c>
      <c r="D292" s="150"/>
      <c r="E292" s="281">
        <v>122</v>
      </c>
      <c r="F292" s="227">
        <v>1</v>
      </c>
      <c r="G292" s="54" t="s">
        <v>469</v>
      </c>
      <c r="H292" s="117" t="s">
        <v>483</v>
      </c>
      <c r="I292" s="120">
        <v>157.13</v>
      </c>
      <c r="J292" s="18" t="s">
        <v>33</v>
      </c>
      <c r="K292" s="108">
        <v>276</v>
      </c>
      <c r="L292" s="108" t="s">
        <v>477</v>
      </c>
      <c r="M292" s="118">
        <v>0</v>
      </c>
      <c r="N292" s="108" t="s">
        <v>35</v>
      </c>
      <c r="O292" s="108" t="s">
        <v>63</v>
      </c>
      <c r="P292" s="19">
        <v>43410</v>
      </c>
      <c r="Q292" s="46">
        <v>43581</v>
      </c>
      <c r="R292" s="26">
        <v>44131</v>
      </c>
      <c r="S292" s="16">
        <f t="shared" ref="S292:S355" si="5">R292-Q292</f>
        <v>550</v>
      </c>
      <c r="T292" s="121">
        <v>1</v>
      </c>
      <c r="U292" s="16">
        <v>0</v>
      </c>
      <c r="V292" s="57">
        <v>1</v>
      </c>
      <c r="W292" s="57">
        <v>1</v>
      </c>
      <c r="X292" s="57"/>
      <c r="Y292" s="57"/>
      <c r="Z292" s="5"/>
      <c r="AA292" s="119" t="s">
        <v>45</v>
      </c>
    </row>
    <row r="293" spans="1:35" ht="16">
      <c r="A293" s="9">
        <v>2</v>
      </c>
      <c r="B293" s="9">
        <v>1</v>
      </c>
      <c r="C293" s="9">
        <v>4</v>
      </c>
      <c r="D293" s="150"/>
      <c r="E293" s="150">
        <v>40</v>
      </c>
      <c r="F293" s="227">
        <v>1</v>
      </c>
      <c r="G293" s="54" t="s">
        <v>39</v>
      </c>
      <c r="H293" s="47" t="s">
        <v>307</v>
      </c>
      <c r="I293" s="17">
        <v>158</v>
      </c>
      <c r="J293" s="18" t="s">
        <v>33</v>
      </c>
      <c r="K293" s="17">
        <v>201</v>
      </c>
      <c r="L293" s="17" t="s">
        <v>248</v>
      </c>
      <c r="M293" s="81">
        <v>1.5</v>
      </c>
      <c r="N293" s="17" t="s">
        <v>35</v>
      </c>
      <c r="O293" s="17" t="s">
        <v>63</v>
      </c>
      <c r="P293" s="19">
        <v>43410</v>
      </c>
      <c r="Q293" s="20">
        <v>43581</v>
      </c>
      <c r="R293" s="26">
        <v>44144</v>
      </c>
      <c r="S293" s="16">
        <f t="shared" si="5"/>
        <v>563</v>
      </c>
      <c r="T293" s="16" t="s">
        <v>279</v>
      </c>
      <c r="U293" s="16">
        <v>0</v>
      </c>
      <c r="V293" s="57">
        <v>0</v>
      </c>
      <c r="W293" s="57"/>
      <c r="X293" s="57"/>
      <c r="Y293" s="57"/>
      <c r="Z293" s="5"/>
      <c r="AA293" s="4" t="s">
        <v>45</v>
      </c>
    </row>
    <row r="294" spans="1:35" ht="16">
      <c r="A294" s="9">
        <v>3</v>
      </c>
      <c r="B294" s="9">
        <v>2</v>
      </c>
      <c r="C294" s="9">
        <v>4</v>
      </c>
      <c r="D294" s="150"/>
      <c r="E294" s="281">
        <v>123</v>
      </c>
      <c r="F294" s="227">
        <v>1</v>
      </c>
      <c r="G294" s="54" t="s">
        <v>469</v>
      </c>
      <c r="H294" s="117" t="s">
        <v>483</v>
      </c>
      <c r="I294" s="120">
        <v>158.13</v>
      </c>
      <c r="J294" s="18" t="s">
        <v>33</v>
      </c>
      <c r="K294" s="108">
        <v>276</v>
      </c>
      <c r="L294" s="108" t="s">
        <v>477</v>
      </c>
      <c r="M294" s="118">
        <v>0</v>
      </c>
      <c r="N294" s="108" t="s">
        <v>35</v>
      </c>
      <c r="O294" s="108" t="s">
        <v>63</v>
      </c>
      <c r="P294" s="19">
        <v>43410</v>
      </c>
      <c r="Q294" s="46">
        <v>43581</v>
      </c>
      <c r="R294" s="26">
        <v>44131</v>
      </c>
      <c r="S294" s="16">
        <f t="shared" si="5"/>
        <v>550</v>
      </c>
      <c r="T294" s="121">
        <v>1</v>
      </c>
      <c r="U294" s="16">
        <v>0</v>
      </c>
      <c r="V294" s="57">
        <v>0</v>
      </c>
      <c r="W294" s="57"/>
      <c r="X294" s="57"/>
      <c r="Y294" s="57"/>
      <c r="Z294" s="5"/>
      <c r="AA294" s="119" t="s">
        <v>45</v>
      </c>
    </row>
    <row r="295" spans="1:35" s="366" customFormat="1" ht="16">
      <c r="A295" s="9">
        <v>2</v>
      </c>
      <c r="B295" s="9">
        <v>1</v>
      </c>
      <c r="C295" s="9">
        <v>4</v>
      </c>
      <c r="D295" s="150"/>
      <c r="E295" s="281">
        <v>41</v>
      </c>
      <c r="F295" s="227">
        <v>1</v>
      </c>
      <c r="G295" s="54" t="s">
        <v>39</v>
      </c>
      <c r="H295" s="47" t="s">
        <v>307</v>
      </c>
      <c r="I295" s="17">
        <v>159</v>
      </c>
      <c r="J295" s="18" t="s">
        <v>33</v>
      </c>
      <c r="K295" s="17">
        <v>202</v>
      </c>
      <c r="L295" s="17" t="s">
        <v>248</v>
      </c>
      <c r="M295" s="81">
        <v>1.5</v>
      </c>
      <c r="N295" s="17" t="s">
        <v>35</v>
      </c>
      <c r="O295" s="17" t="s">
        <v>63</v>
      </c>
      <c r="P295" s="19">
        <v>43410</v>
      </c>
      <c r="Q295" s="20">
        <v>43581</v>
      </c>
      <c r="R295" s="26">
        <v>44146</v>
      </c>
      <c r="S295" s="16">
        <f t="shared" si="5"/>
        <v>565</v>
      </c>
      <c r="T295" s="16" t="s">
        <v>279</v>
      </c>
      <c r="U295" s="30">
        <v>0</v>
      </c>
      <c r="V295" s="57">
        <v>0</v>
      </c>
      <c r="W295" s="57"/>
      <c r="X295" s="57"/>
      <c r="Y295" s="57"/>
      <c r="Z295" s="5"/>
      <c r="AA295" s="4" t="s">
        <v>45</v>
      </c>
      <c r="AB295"/>
      <c r="AC295"/>
      <c r="AD295"/>
      <c r="AE295"/>
      <c r="AF295"/>
      <c r="AG295"/>
      <c r="AH295"/>
      <c r="AI295"/>
    </row>
    <row r="296" spans="1:35" ht="16">
      <c r="A296" s="9">
        <v>3</v>
      </c>
      <c r="B296" s="9">
        <v>2</v>
      </c>
      <c r="C296" s="9">
        <v>4</v>
      </c>
      <c r="D296" s="150"/>
      <c r="E296" s="281">
        <v>124</v>
      </c>
      <c r="F296" s="227">
        <v>1</v>
      </c>
      <c r="G296" s="54" t="s">
        <v>469</v>
      </c>
      <c r="H296" s="117" t="s">
        <v>483</v>
      </c>
      <c r="I296" s="120">
        <v>159.13</v>
      </c>
      <c r="J296" s="18" t="s">
        <v>33</v>
      </c>
      <c r="K296" s="108">
        <v>276</v>
      </c>
      <c r="L296" s="108" t="s">
        <v>477</v>
      </c>
      <c r="M296" s="118">
        <v>0</v>
      </c>
      <c r="N296" s="108" t="s">
        <v>35</v>
      </c>
      <c r="O296" s="108" t="s">
        <v>63</v>
      </c>
      <c r="P296" s="19">
        <v>43410</v>
      </c>
      <c r="Q296" s="46">
        <v>43581</v>
      </c>
      <c r="R296" s="26">
        <v>44131</v>
      </c>
      <c r="S296" s="16">
        <f t="shared" si="5"/>
        <v>550</v>
      </c>
      <c r="T296" s="121">
        <v>1</v>
      </c>
      <c r="U296" s="16">
        <v>0</v>
      </c>
      <c r="V296" s="57">
        <v>0</v>
      </c>
      <c r="W296" s="57"/>
      <c r="X296" s="57"/>
      <c r="Y296" s="57"/>
      <c r="Z296" s="5"/>
      <c r="AA296" s="119" t="s">
        <v>45</v>
      </c>
    </row>
    <row r="297" spans="1:35" ht="16">
      <c r="A297" s="9">
        <v>2</v>
      </c>
      <c r="B297" s="9">
        <v>1</v>
      </c>
      <c r="C297" s="9">
        <v>4</v>
      </c>
      <c r="D297" s="150"/>
      <c r="E297" s="281">
        <v>42</v>
      </c>
      <c r="F297" s="227">
        <v>1</v>
      </c>
      <c r="G297" s="54" t="s">
        <v>39</v>
      </c>
      <c r="H297" s="47" t="s">
        <v>307</v>
      </c>
      <c r="I297" s="17">
        <v>160</v>
      </c>
      <c r="J297" s="18" t="s">
        <v>33</v>
      </c>
      <c r="K297" s="17">
        <v>202</v>
      </c>
      <c r="L297" s="17" t="s">
        <v>248</v>
      </c>
      <c r="M297" s="81">
        <v>1.5</v>
      </c>
      <c r="N297" s="17" t="s">
        <v>35</v>
      </c>
      <c r="O297" s="17" t="s">
        <v>63</v>
      </c>
      <c r="P297" s="19">
        <v>43410</v>
      </c>
      <c r="Q297" s="20">
        <v>43581</v>
      </c>
      <c r="R297" s="26">
        <v>44146</v>
      </c>
      <c r="S297" s="16">
        <f t="shared" si="5"/>
        <v>565</v>
      </c>
      <c r="T297" s="16" t="s">
        <v>279</v>
      </c>
      <c r="U297" s="16">
        <v>0</v>
      </c>
      <c r="V297" s="57">
        <v>0</v>
      </c>
      <c r="W297" s="57"/>
      <c r="X297" s="57"/>
      <c r="Y297" s="57"/>
      <c r="Z297" s="5"/>
      <c r="AA297" s="4" t="s">
        <v>45</v>
      </c>
    </row>
    <row r="298" spans="1:35" ht="16">
      <c r="A298" s="9">
        <v>3</v>
      </c>
      <c r="B298" s="9">
        <v>2</v>
      </c>
      <c r="C298" s="9">
        <v>4</v>
      </c>
      <c r="D298" s="150"/>
      <c r="E298" s="281">
        <v>125</v>
      </c>
      <c r="F298" s="227">
        <v>1</v>
      </c>
      <c r="G298" s="54" t="s">
        <v>469</v>
      </c>
      <c r="H298" s="117" t="s">
        <v>483</v>
      </c>
      <c r="I298" s="120">
        <v>160.13</v>
      </c>
      <c r="J298" s="18" t="s">
        <v>33</v>
      </c>
      <c r="K298" s="108">
        <v>276</v>
      </c>
      <c r="L298" s="108" t="s">
        <v>477</v>
      </c>
      <c r="M298" s="118">
        <v>0</v>
      </c>
      <c r="N298" s="108" t="s">
        <v>35</v>
      </c>
      <c r="O298" s="108" t="s">
        <v>63</v>
      </c>
      <c r="P298" s="19">
        <v>43410</v>
      </c>
      <c r="Q298" s="46">
        <v>43581</v>
      </c>
      <c r="R298" s="26">
        <v>44131</v>
      </c>
      <c r="S298" s="16">
        <f t="shared" si="5"/>
        <v>550</v>
      </c>
      <c r="T298" s="121">
        <v>1</v>
      </c>
      <c r="U298" s="16">
        <v>0</v>
      </c>
      <c r="V298" s="57">
        <v>0</v>
      </c>
      <c r="W298" s="57"/>
      <c r="X298" s="57"/>
      <c r="Y298" s="57">
        <v>1</v>
      </c>
      <c r="Z298" s="5" t="s">
        <v>87</v>
      </c>
      <c r="AA298" s="119" t="s">
        <v>45</v>
      </c>
    </row>
    <row r="299" spans="1:35" ht="16">
      <c r="A299" s="9">
        <v>2</v>
      </c>
      <c r="B299" s="9">
        <v>1</v>
      </c>
      <c r="C299" s="9">
        <v>4</v>
      </c>
      <c r="D299" s="150"/>
      <c r="E299" s="281">
        <v>43</v>
      </c>
      <c r="F299" s="227">
        <v>1</v>
      </c>
      <c r="G299" s="54" t="s">
        <v>39</v>
      </c>
      <c r="H299" s="47" t="s">
        <v>307</v>
      </c>
      <c r="I299" s="17">
        <v>161</v>
      </c>
      <c r="J299" s="18" t="s">
        <v>33</v>
      </c>
      <c r="K299" s="17">
        <v>202</v>
      </c>
      <c r="L299" s="17" t="s">
        <v>248</v>
      </c>
      <c r="M299" s="81">
        <v>1.5</v>
      </c>
      <c r="N299" s="17" t="s">
        <v>35</v>
      </c>
      <c r="O299" s="17" t="s">
        <v>63</v>
      </c>
      <c r="P299" s="19">
        <v>43410</v>
      </c>
      <c r="Q299" s="20">
        <v>43581</v>
      </c>
      <c r="R299" s="26">
        <v>44146</v>
      </c>
      <c r="S299" s="16">
        <f t="shared" si="5"/>
        <v>565</v>
      </c>
      <c r="T299" s="16" t="s">
        <v>279</v>
      </c>
      <c r="U299" s="30">
        <v>0</v>
      </c>
      <c r="V299" s="57">
        <v>0</v>
      </c>
      <c r="W299" s="57"/>
      <c r="X299" s="57"/>
      <c r="Y299" s="57"/>
      <c r="Z299" s="5"/>
      <c r="AA299" s="4" t="s">
        <v>45</v>
      </c>
    </row>
    <row r="300" spans="1:35" ht="16">
      <c r="A300" s="9">
        <v>3</v>
      </c>
      <c r="B300" s="9">
        <v>2</v>
      </c>
      <c r="C300" s="9">
        <v>4</v>
      </c>
      <c r="D300" s="150"/>
      <c r="E300" s="281">
        <v>126</v>
      </c>
      <c r="F300" s="227">
        <v>1</v>
      </c>
      <c r="G300" s="54" t="s">
        <v>469</v>
      </c>
      <c r="H300" s="117" t="s">
        <v>483</v>
      </c>
      <c r="I300" s="120">
        <v>161.13</v>
      </c>
      <c r="J300" s="18" t="s">
        <v>33</v>
      </c>
      <c r="K300" s="108">
        <v>277</v>
      </c>
      <c r="L300" s="108" t="s">
        <v>477</v>
      </c>
      <c r="M300" s="118">
        <v>0</v>
      </c>
      <c r="N300" s="108" t="s">
        <v>35</v>
      </c>
      <c r="O300" s="108" t="s">
        <v>63</v>
      </c>
      <c r="P300" s="19">
        <v>43410</v>
      </c>
      <c r="Q300" s="46">
        <v>43581</v>
      </c>
      <c r="R300" s="26">
        <v>44130</v>
      </c>
      <c r="S300" s="16">
        <f t="shared" si="5"/>
        <v>549</v>
      </c>
      <c r="T300" s="121">
        <v>1</v>
      </c>
      <c r="U300" s="16">
        <v>0</v>
      </c>
      <c r="V300" s="57">
        <v>0</v>
      </c>
      <c r="W300" s="57"/>
      <c r="X300" s="57"/>
      <c r="Y300" s="57"/>
      <c r="Z300" s="5"/>
      <c r="AA300" s="119" t="s">
        <v>45</v>
      </c>
    </row>
    <row r="301" spans="1:35" ht="16">
      <c r="A301" s="9">
        <v>2</v>
      </c>
      <c r="B301" s="9">
        <v>1</v>
      </c>
      <c r="C301" s="9">
        <v>4</v>
      </c>
      <c r="D301" s="150"/>
      <c r="E301" s="281">
        <v>44</v>
      </c>
      <c r="F301" s="227">
        <v>1</v>
      </c>
      <c r="G301" s="54" t="s">
        <v>39</v>
      </c>
      <c r="H301" s="47" t="s">
        <v>307</v>
      </c>
      <c r="I301" s="17">
        <v>162</v>
      </c>
      <c r="J301" s="18" t="s">
        <v>33</v>
      </c>
      <c r="K301" s="17">
        <v>202</v>
      </c>
      <c r="L301" s="17" t="s">
        <v>248</v>
      </c>
      <c r="M301" s="81">
        <v>1.5</v>
      </c>
      <c r="N301" s="17" t="s">
        <v>35</v>
      </c>
      <c r="O301" s="17" t="s">
        <v>63</v>
      </c>
      <c r="P301" s="19">
        <v>43410</v>
      </c>
      <c r="Q301" s="20">
        <v>43581</v>
      </c>
      <c r="R301" s="26">
        <v>44146</v>
      </c>
      <c r="S301" s="16">
        <f t="shared" si="5"/>
        <v>565</v>
      </c>
      <c r="T301" s="16" t="s">
        <v>279</v>
      </c>
      <c r="U301" s="16">
        <v>0</v>
      </c>
      <c r="V301" s="57">
        <v>0</v>
      </c>
      <c r="W301" s="57"/>
      <c r="X301" s="57"/>
      <c r="Y301" s="57"/>
      <c r="Z301" s="5"/>
      <c r="AA301" s="4" t="s">
        <v>45</v>
      </c>
    </row>
    <row r="302" spans="1:35" ht="16">
      <c r="A302" s="9">
        <v>3</v>
      </c>
      <c r="B302" s="9">
        <v>2</v>
      </c>
      <c r="C302" s="9">
        <v>6</v>
      </c>
      <c r="D302" s="150"/>
      <c r="E302" s="281">
        <v>26</v>
      </c>
      <c r="F302" s="227">
        <v>3</v>
      </c>
      <c r="G302" s="33" t="s">
        <v>469</v>
      </c>
      <c r="H302" s="169" t="s">
        <v>483</v>
      </c>
      <c r="I302" s="171">
        <v>162.13</v>
      </c>
      <c r="J302" s="9" t="s">
        <v>33</v>
      </c>
      <c r="K302" s="170">
        <v>278</v>
      </c>
      <c r="L302" s="170" t="s">
        <v>477</v>
      </c>
      <c r="M302" s="171">
        <v>0</v>
      </c>
      <c r="N302" s="170" t="s">
        <v>35</v>
      </c>
      <c r="O302" s="170" t="s">
        <v>63</v>
      </c>
      <c r="P302" s="172">
        <v>43410</v>
      </c>
      <c r="Q302" s="173">
        <v>43581</v>
      </c>
      <c r="R302" s="153">
        <v>44118</v>
      </c>
      <c r="S302" s="161">
        <f t="shared" si="5"/>
        <v>537</v>
      </c>
      <c r="T302" s="128">
        <v>1</v>
      </c>
      <c r="U302" s="161">
        <v>1</v>
      </c>
      <c r="V302" s="9">
        <v>1</v>
      </c>
      <c r="W302" s="9">
        <v>1</v>
      </c>
      <c r="X302" s="9"/>
      <c r="Y302" s="9"/>
      <c r="Z302" s="6"/>
      <c r="AA302" s="150" t="s">
        <v>511</v>
      </c>
    </row>
    <row r="303" spans="1:35" ht="16">
      <c r="A303" s="9">
        <v>2</v>
      </c>
      <c r="B303" s="9">
        <v>1</v>
      </c>
      <c r="C303" s="9">
        <v>4</v>
      </c>
      <c r="D303" s="150"/>
      <c r="E303" s="281">
        <v>45</v>
      </c>
      <c r="F303" s="227">
        <v>1</v>
      </c>
      <c r="G303" s="54" t="s">
        <v>39</v>
      </c>
      <c r="H303" s="47" t="s">
        <v>307</v>
      </c>
      <c r="I303" s="17">
        <v>163</v>
      </c>
      <c r="J303" s="18" t="s">
        <v>33</v>
      </c>
      <c r="K303" s="17">
        <v>202</v>
      </c>
      <c r="L303" s="17" t="s">
        <v>248</v>
      </c>
      <c r="M303" s="81">
        <v>1.5</v>
      </c>
      <c r="N303" s="17" t="s">
        <v>35</v>
      </c>
      <c r="O303" s="17" t="s">
        <v>63</v>
      </c>
      <c r="P303" s="19">
        <v>43410</v>
      </c>
      <c r="Q303" s="20">
        <v>43581</v>
      </c>
      <c r="R303" s="26">
        <v>44146</v>
      </c>
      <c r="S303" s="16">
        <f t="shared" si="5"/>
        <v>565</v>
      </c>
      <c r="T303" s="16" t="s">
        <v>279</v>
      </c>
      <c r="U303" s="30">
        <v>0</v>
      </c>
      <c r="V303" s="57">
        <v>0</v>
      </c>
      <c r="W303" s="57"/>
      <c r="X303" s="57"/>
      <c r="Y303" s="57">
        <v>1</v>
      </c>
      <c r="Z303" s="5" t="s">
        <v>82</v>
      </c>
      <c r="AA303" s="4" t="s">
        <v>45</v>
      </c>
    </row>
    <row r="304" spans="1:35" ht="16">
      <c r="A304" s="9">
        <v>3</v>
      </c>
      <c r="B304" s="9">
        <v>2</v>
      </c>
      <c r="C304" s="9">
        <v>4</v>
      </c>
      <c r="D304" s="150"/>
      <c r="E304" s="281">
        <v>127</v>
      </c>
      <c r="F304" s="227">
        <v>1</v>
      </c>
      <c r="G304" s="54" t="s">
        <v>469</v>
      </c>
      <c r="H304" s="117" t="s">
        <v>483</v>
      </c>
      <c r="I304" s="120">
        <v>163.13</v>
      </c>
      <c r="J304" s="18" t="s">
        <v>33</v>
      </c>
      <c r="K304" s="108">
        <v>278</v>
      </c>
      <c r="L304" s="108" t="s">
        <v>477</v>
      </c>
      <c r="M304" s="118">
        <v>0</v>
      </c>
      <c r="N304" s="108" t="s">
        <v>35</v>
      </c>
      <c r="O304" s="108" t="s">
        <v>63</v>
      </c>
      <c r="P304" s="19">
        <v>43410</v>
      </c>
      <c r="Q304" s="46">
        <v>43581</v>
      </c>
      <c r="R304" s="26">
        <v>44132</v>
      </c>
      <c r="S304" s="16">
        <f t="shared" si="5"/>
        <v>551</v>
      </c>
      <c r="T304" s="121">
        <v>1</v>
      </c>
      <c r="U304" s="16">
        <v>0</v>
      </c>
      <c r="V304" s="57">
        <v>1</v>
      </c>
      <c r="W304" s="57">
        <v>1</v>
      </c>
      <c r="X304" s="57"/>
      <c r="Y304" s="57">
        <v>1</v>
      </c>
      <c r="Z304" s="5" t="s">
        <v>492</v>
      </c>
      <c r="AA304" s="119" t="s">
        <v>45</v>
      </c>
    </row>
    <row r="305" spans="1:35" ht="16">
      <c r="A305" s="425" t="s">
        <v>58</v>
      </c>
      <c r="B305" s="425" t="s">
        <v>58</v>
      </c>
      <c r="C305" s="425" t="s">
        <v>58</v>
      </c>
      <c r="D305" s="426"/>
      <c r="E305" s="427">
        <v>8</v>
      </c>
      <c r="F305" s="428">
        <v>3</v>
      </c>
      <c r="G305" s="429" t="s">
        <v>39</v>
      </c>
      <c r="H305" s="471" t="s">
        <v>307</v>
      </c>
      <c r="I305" s="476">
        <v>164</v>
      </c>
      <c r="J305" s="425" t="s">
        <v>33</v>
      </c>
      <c r="K305" s="476">
        <v>203</v>
      </c>
      <c r="L305" s="476" t="s">
        <v>248</v>
      </c>
      <c r="M305" s="472">
        <v>1.5</v>
      </c>
      <c r="N305" s="476" t="s">
        <v>35</v>
      </c>
      <c r="O305" s="476" t="s">
        <v>63</v>
      </c>
      <c r="P305" s="473">
        <v>43410</v>
      </c>
      <c r="Q305" s="474">
        <v>43581</v>
      </c>
      <c r="R305" s="447">
        <v>44117</v>
      </c>
      <c r="S305" s="450">
        <f t="shared" si="5"/>
        <v>536</v>
      </c>
      <c r="T305" s="450">
        <v>0</v>
      </c>
      <c r="U305" s="450">
        <v>1</v>
      </c>
      <c r="V305" s="471"/>
      <c r="W305" s="471"/>
      <c r="X305" s="471"/>
      <c r="Y305" s="471"/>
      <c r="Z305" s="477"/>
      <c r="AA305" s="426" t="s">
        <v>331</v>
      </c>
      <c r="AB305" s="437"/>
      <c r="AC305" s="437"/>
      <c r="AD305" s="437"/>
      <c r="AE305" s="437"/>
      <c r="AF305" s="437"/>
      <c r="AG305" s="437"/>
      <c r="AH305" s="437"/>
      <c r="AI305" s="437"/>
    </row>
    <row r="306" spans="1:35" ht="16">
      <c r="A306" s="9">
        <v>3</v>
      </c>
      <c r="B306" s="9">
        <v>2</v>
      </c>
      <c r="C306" s="9">
        <v>4</v>
      </c>
      <c r="D306" s="150"/>
      <c r="E306" s="281">
        <v>128</v>
      </c>
      <c r="F306" s="227">
        <v>1</v>
      </c>
      <c r="G306" s="54" t="s">
        <v>469</v>
      </c>
      <c r="H306" s="117" t="s">
        <v>483</v>
      </c>
      <c r="I306" s="120">
        <v>164.13</v>
      </c>
      <c r="J306" s="18" t="s">
        <v>33</v>
      </c>
      <c r="K306" s="108">
        <v>278</v>
      </c>
      <c r="L306" s="108" t="s">
        <v>477</v>
      </c>
      <c r="M306" s="118">
        <v>0</v>
      </c>
      <c r="N306" s="108" t="s">
        <v>35</v>
      </c>
      <c r="O306" s="108" t="s">
        <v>63</v>
      </c>
      <c r="P306" s="19">
        <v>43410</v>
      </c>
      <c r="Q306" s="46">
        <v>43581</v>
      </c>
      <c r="R306" s="26">
        <v>44132</v>
      </c>
      <c r="S306" s="16">
        <f t="shared" si="5"/>
        <v>551</v>
      </c>
      <c r="T306" s="121">
        <v>1</v>
      </c>
      <c r="U306" s="16">
        <v>0</v>
      </c>
      <c r="V306" s="57">
        <v>0</v>
      </c>
      <c r="W306" s="57"/>
      <c r="X306" s="57"/>
      <c r="Y306" s="57"/>
      <c r="Z306" s="5" t="s">
        <v>165</v>
      </c>
      <c r="AA306" s="119" t="s">
        <v>45</v>
      </c>
    </row>
    <row r="307" spans="1:35" ht="16">
      <c r="A307" s="9">
        <v>2</v>
      </c>
      <c r="B307" s="9">
        <v>1</v>
      </c>
      <c r="C307" s="9">
        <v>5</v>
      </c>
      <c r="D307" s="150"/>
      <c r="E307" s="281">
        <v>46</v>
      </c>
      <c r="F307" s="227">
        <v>1</v>
      </c>
      <c r="G307" s="54" t="s">
        <v>39</v>
      </c>
      <c r="H307" s="47" t="s">
        <v>307</v>
      </c>
      <c r="I307" s="17">
        <v>165</v>
      </c>
      <c r="J307" s="18" t="s">
        <v>33</v>
      </c>
      <c r="K307" s="17">
        <v>203</v>
      </c>
      <c r="L307" s="17" t="s">
        <v>248</v>
      </c>
      <c r="M307" s="81">
        <v>1.5</v>
      </c>
      <c r="N307" s="17" t="s">
        <v>35</v>
      </c>
      <c r="O307" s="17" t="s">
        <v>63</v>
      </c>
      <c r="P307" s="19">
        <v>43410</v>
      </c>
      <c r="Q307" s="20">
        <v>43581</v>
      </c>
      <c r="R307" s="26">
        <v>44146</v>
      </c>
      <c r="S307" s="16">
        <f t="shared" si="5"/>
        <v>565</v>
      </c>
      <c r="T307" s="16" t="s">
        <v>279</v>
      </c>
      <c r="U307" s="16">
        <v>0</v>
      </c>
      <c r="V307" s="57">
        <v>1</v>
      </c>
      <c r="W307" s="57">
        <v>1</v>
      </c>
      <c r="X307" s="57"/>
      <c r="Y307" s="57"/>
      <c r="Z307" s="5"/>
      <c r="AA307" s="4" t="s">
        <v>45</v>
      </c>
    </row>
    <row r="308" spans="1:35" ht="16">
      <c r="A308" s="9">
        <v>3</v>
      </c>
      <c r="B308" s="9">
        <v>2</v>
      </c>
      <c r="C308" s="9">
        <v>4</v>
      </c>
      <c r="D308" s="150"/>
      <c r="E308" s="281">
        <v>129</v>
      </c>
      <c r="F308" s="227">
        <v>1</v>
      </c>
      <c r="G308" s="54" t="s">
        <v>469</v>
      </c>
      <c r="H308" s="117" t="s">
        <v>483</v>
      </c>
      <c r="I308" s="120">
        <v>165.13</v>
      </c>
      <c r="J308" s="18" t="s">
        <v>33</v>
      </c>
      <c r="K308" s="108">
        <v>278</v>
      </c>
      <c r="L308" s="108" t="s">
        <v>477</v>
      </c>
      <c r="M308" s="118">
        <v>0</v>
      </c>
      <c r="N308" s="108" t="s">
        <v>35</v>
      </c>
      <c r="O308" s="108" t="s">
        <v>63</v>
      </c>
      <c r="P308" s="19">
        <v>43410</v>
      </c>
      <c r="Q308" s="46">
        <v>43581</v>
      </c>
      <c r="R308" s="26">
        <v>44132</v>
      </c>
      <c r="S308" s="16">
        <f t="shared" si="5"/>
        <v>551</v>
      </c>
      <c r="T308" s="121">
        <v>1</v>
      </c>
      <c r="U308" s="16">
        <v>0</v>
      </c>
      <c r="V308" s="57">
        <v>1</v>
      </c>
      <c r="W308" s="57">
        <v>1</v>
      </c>
      <c r="X308" s="57"/>
      <c r="Y308" s="57"/>
      <c r="Z308" s="5"/>
      <c r="AA308" s="119" t="s">
        <v>45</v>
      </c>
    </row>
    <row r="309" spans="1:35" ht="16">
      <c r="A309" s="9">
        <v>2</v>
      </c>
      <c r="B309" s="9">
        <v>1</v>
      </c>
      <c r="C309" s="9">
        <v>5</v>
      </c>
      <c r="D309" s="150"/>
      <c r="E309" s="281">
        <v>47</v>
      </c>
      <c r="F309" s="227">
        <v>1</v>
      </c>
      <c r="G309" s="54" t="s">
        <v>39</v>
      </c>
      <c r="H309" s="47" t="s">
        <v>307</v>
      </c>
      <c r="I309" s="17">
        <v>166</v>
      </c>
      <c r="J309" s="18" t="s">
        <v>33</v>
      </c>
      <c r="K309" s="17">
        <v>203</v>
      </c>
      <c r="L309" s="17" t="s">
        <v>248</v>
      </c>
      <c r="M309" s="81">
        <v>1.5</v>
      </c>
      <c r="N309" s="17" t="s">
        <v>35</v>
      </c>
      <c r="O309" s="17" t="s">
        <v>63</v>
      </c>
      <c r="P309" s="19">
        <v>43410</v>
      </c>
      <c r="Q309" s="20">
        <v>43581</v>
      </c>
      <c r="R309" s="26">
        <v>44146</v>
      </c>
      <c r="S309" s="16">
        <f t="shared" si="5"/>
        <v>565</v>
      </c>
      <c r="T309" s="16" t="s">
        <v>279</v>
      </c>
      <c r="U309" s="30">
        <v>0</v>
      </c>
      <c r="V309" s="57">
        <v>0</v>
      </c>
      <c r="W309" s="57"/>
      <c r="X309" s="57"/>
      <c r="Y309" s="57"/>
      <c r="Z309" s="5"/>
      <c r="AA309" s="4" t="s">
        <v>45</v>
      </c>
    </row>
    <row r="310" spans="1:35" ht="16">
      <c r="A310" s="9">
        <v>3</v>
      </c>
      <c r="B310" s="9">
        <v>2</v>
      </c>
      <c r="C310" s="9">
        <v>4</v>
      </c>
      <c r="D310" s="150"/>
      <c r="E310" s="281">
        <v>130</v>
      </c>
      <c r="F310" s="227">
        <v>1</v>
      </c>
      <c r="G310" s="54" t="s">
        <v>469</v>
      </c>
      <c r="H310" s="117" t="s">
        <v>483</v>
      </c>
      <c r="I310" s="120">
        <v>166.13</v>
      </c>
      <c r="J310" s="18" t="s">
        <v>33</v>
      </c>
      <c r="K310" s="108">
        <v>278</v>
      </c>
      <c r="L310" s="108" t="s">
        <v>477</v>
      </c>
      <c r="M310" s="118">
        <v>0</v>
      </c>
      <c r="N310" s="108" t="s">
        <v>35</v>
      </c>
      <c r="O310" s="108" t="s">
        <v>63</v>
      </c>
      <c r="P310" s="19">
        <v>43410</v>
      </c>
      <c r="Q310" s="46">
        <v>43581</v>
      </c>
      <c r="R310" s="26">
        <v>44132</v>
      </c>
      <c r="S310" s="16">
        <f t="shared" si="5"/>
        <v>551</v>
      </c>
      <c r="T310" s="121">
        <v>1</v>
      </c>
      <c r="U310" s="16">
        <v>0</v>
      </c>
      <c r="V310" s="57">
        <v>1</v>
      </c>
      <c r="W310" s="57">
        <v>1</v>
      </c>
      <c r="X310" s="57"/>
      <c r="Y310" s="57"/>
      <c r="Z310" s="5"/>
      <c r="AA310" s="119" t="s">
        <v>45</v>
      </c>
    </row>
    <row r="311" spans="1:35" ht="16">
      <c r="A311" s="9">
        <v>2</v>
      </c>
      <c r="B311" s="9">
        <v>1</v>
      </c>
      <c r="C311" s="9">
        <v>5</v>
      </c>
      <c r="D311" s="150"/>
      <c r="E311" s="281">
        <v>48</v>
      </c>
      <c r="F311" s="227">
        <v>1</v>
      </c>
      <c r="G311" s="54" t="s">
        <v>39</v>
      </c>
      <c r="H311" s="47" t="s">
        <v>307</v>
      </c>
      <c r="I311" s="17">
        <v>167</v>
      </c>
      <c r="J311" s="18" t="s">
        <v>33</v>
      </c>
      <c r="K311" s="17">
        <v>203</v>
      </c>
      <c r="L311" s="17" t="s">
        <v>248</v>
      </c>
      <c r="M311" s="81">
        <v>1.5</v>
      </c>
      <c r="N311" s="17" t="s">
        <v>35</v>
      </c>
      <c r="O311" s="17" t="s">
        <v>63</v>
      </c>
      <c r="P311" s="19">
        <v>43410</v>
      </c>
      <c r="Q311" s="20">
        <v>43581</v>
      </c>
      <c r="R311" s="26">
        <v>44146</v>
      </c>
      <c r="S311" s="16">
        <f t="shared" si="5"/>
        <v>565</v>
      </c>
      <c r="T311" s="16" t="s">
        <v>279</v>
      </c>
      <c r="U311" s="16">
        <v>0</v>
      </c>
      <c r="V311" s="57">
        <v>1</v>
      </c>
      <c r="W311" s="57">
        <v>2</v>
      </c>
      <c r="X311" s="57"/>
      <c r="Y311" s="57"/>
      <c r="Z311" s="5" t="s">
        <v>316</v>
      </c>
      <c r="AA311" s="4" t="s">
        <v>45</v>
      </c>
    </row>
    <row r="312" spans="1:35" ht="16">
      <c r="A312" s="9">
        <v>3</v>
      </c>
      <c r="B312" s="9">
        <v>2</v>
      </c>
      <c r="C312" s="9">
        <v>6</v>
      </c>
      <c r="D312" s="150"/>
      <c r="E312" s="281">
        <v>27</v>
      </c>
      <c r="F312" s="227">
        <v>3</v>
      </c>
      <c r="G312" s="33" t="s">
        <v>469</v>
      </c>
      <c r="H312" s="169" t="s">
        <v>483</v>
      </c>
      <c r="I312" s="171">
        <v>167.13</v>
      </c>
      <c r="J312" s="9" t="s">
        <v>33</v>
      </c>
      <c r="K312" s="170">
        <v>279</v>
      </c>
      <c r="L312" s="170" t="s">
        <v>477</v>
      </c>
      <c r="M312" s="171">
        <v>0</v>
      </c>
      <c r="N312" s="170" t="s">
        <v>35</v>
      </c>
      <c r="O312" s="170" t="s">
        <v>63</v>
      </c>
      <c r="P312" s="172">
        <v>43410</v>
      </c>
      <c r="Q312" s="173">
        <v>43581</v>
      </c>
      <c r="R312" s="153">
        <v>43784</v>
      </c>
      <c r="S312" s="161">
        <f t="shared" si="5"/>
        <v>203</v>
      </c>
      <c r="T312" s="128">
        <v>0</v>
      </c>
      <c r="U312" s="161">
        <v>1</v>
      </c>
      <c r="V312" s="169"/>
      <c r="W312" s="169"/>
      <c r="X312" s="169"/>
      <c r="Y312" s="169"/>
      <c r="Z312" s="174"/>
      <c r="AA312" s="150" t="s">
        <v>195</v>
      </c>
    </row>
    <row r="313" spans="1:35" ht="16">
      <c r="A313" s="9">
        <v>2</v>
      </c>
      <c r="B313" s="9">
        <v>1</v>
      </c>
      <c r="C313" s="9">
        <v>5</v>
      </c>
      <c r="D313" s="150"/>
      <c r="E313" s="281">
        <v>49</v>
      </c>
      <c r="F313" s="227">
        <v>1</v>
      </c>
      <c r="G313" s="54" t="s">
        <v>39</v>
      </c>
      <c r="H313" s="47" t="s">
        <v>307</v>
      </c>
      <c r="I313" s="17">
        <v>168</v>
      </c>
      <c r="J313" s="18" t="s">
        <v>33</v>
      </c>
      <c r="K313" s="17">
        <v>203</v>
      </c>
      <c r="L313" s="17" t="s">
        <v>248</v>
      </c>
      <c r="M313" s="81">
        <v>1.5</v>
      </c>
      <c r="N313" s="17" t="s">
        <v>35</v>
      </c>
      <c r="O313" s="17" t="s">
        <v>63</v>
      </c>
      <c r="P313" s="19">
        <v>43410</v>
      </c>
      <c r="Q313" s="20">
        <v>43581</v>
      </c>
      <c r="R313" s="26">
        <v>44146</v>
      </c>
      <c r="S313" s="16">
        <f t="shared" si="5"/>
        <v>565</v>
      </c>
      <c r="T313" s="16" t="s">
        <v>279</v>
      </c>
      <c r="U313" s="30">
        <v>0</v>
      </c>
      <c r="V313" s="57">
        <v>0</v>
      </c>
      <c r="W313" s="57"/>
      <c r="X313" s="57"/>
      <c r="Y313" s="57">
        <v>1</v>
      </c>
      <c r="Z313" s="5" t="s">
        <v>82</v>
      </c>
      <c r="AA313" s="4" t="s">
        <v>45</v>
      </c>
    </row>
    <row r="314" spans="1:35" ht="16">
      <c r="A314" s="9">
        <v>3</v>
      </c>
      <c r="B314" s="9">
        <v>2</v>
      </c>
      <c r="C314" s="9">
        <v>6</v>
      </c>
      <c r="D314" s="150"/>
      <c r="E314" s="281">
        <v>28</v>
      </c>
      <c r="F314" s="227">
        <v>3</v>
      </c>
      <c r="G314" s="33" t="s">
        <v>469</v>
      </c>
      <c r="H314" s="169" t="s">
        <v>483</v>
      </c>
      <c r="I314" s="171">
        <v>168.13</v>
      </c>
      <c r="J314" s="9" t="s">
        <v>33</v>
      </c>
      <c r="K314" s="170">
        <v>279</v>
      </c>
      <c r="L314" s="170" t="s">
        <v>477</v>
      </c>
      <c r="M314" s="171">
        <v>0</v>
      </c>
      <c r="N314" s="170" t="s">
        <v>35</v>
      </c>
      <c r="O314" s="170" t="s">
        <v>63</v>
      </c>
      <c r="P314" s="172">
        <v>43410</v>
      </c>
      <c r="Q314" s="173">
        <v>43581</v>
      </c>
      <c r="R314" s="153">
        <v>44092</v>
      </c>
      <c r="S314" s="161">
        <f t="shared" si="5"/>
        <v>511</v>
      </c>
      <c r="T314" s="128">
        <v>1</v>
      </c>
      <c r="U314" s="161">
        <v>1</v>
      </c>
      <c r="V314" s="9">
        <v>1</v>
      </c>
      <c r="W314" s="9"/>
      <c r="X314" s="9">
        <v>1</v>
      </c>
      <c r="Y314" s="9"/>
      <c r="Z314" s="6" t="s">
        <v>512</v>
      </c>
      <c r="AA314" s="150" t="s">
        <v>513</v>
      </c>
    </row>
    <row r="315" spans="1:35" ht="16">
      <c r="A315" s="9">
        <v>2</v>
      </c>
      <c r="B315" s="9">
        <v>1</v>
      </c>
      <c r="C315" s="9">
        <v>5</v>
      </c>
      <c r="D315" s="150"/>
      <c r="E315" s="281">
        <v>50</v>
      </c>
      <c r="F315" s="227">
        <v>1</v>
      </c>
      <c r="G315" s="54" t="s">
        <v>39</v>
      </c>
      <c r="H315" s="47" t="s">
        <v>307</v>
      </c>
      <c r="I315" s="17">
        <v>169</v>
      </c>
      <c r="J315" s="18" t="s">
        <v>33</v>
      </c>
      <c r="K315" s="17">
        <v>204</v>
      </c>
      <c r="L315" s="17" t="s">
        <v>248</v>
      </c>
      <c r="M315" s="81">
        <v>1.5</v>
      </c>
      <c r="N315" s="17" t="s">
        <v>35</v>
      </c>
      <c r="O315" s="17" t="s">
        <v>63</v>
      </c>
      <c r="P315" s="19">
        <v>43410</v>
      </c>
      <c r="Q315" s="20">
        <v>43581</v>
      </c>
      <c r="R315" s="26">
        <v>44146</v>
      </c>
      <c r="S315" s="16">
        <f t="shared" si="5"/>
        <v>565</v>
      </c>
      <c r="T315" s="16" t="s">
        <v>279</v>
      </c>
      <c r="U315" s="16">
        <v>0</v>
      </c>
      <c r="V315" s="57">
        <v>1</v>
      </c>
      <c r="W315" s="57">
        <v>1</v>
      </c>
      <c r="X315" s="57"/>
      <c r="Y315" s="57"/>
      <c r="Z315" s="5"/>
      <c r="AA315" s="4" t="s">
        <v>45</v>
      </c>
    </row>
    <row r="316" spans="1:35" ht="16">
      <c r="A316" s="9">
        <v>3</v>
      </c>
      <c r="B316" s="9">
        <v>2</v>
      </c>
      <c r="C316" s="9">
        <v>4</v>
      </c>
      <c r="D316" s="150"/>
      <c r="E316" s="281">
        <v>131</v>
      </c>
      <c r="F316" s="227">
        <v>1</v>
      </c>
      <c r="G316" s="54" t="s">
        <v>469</v>
      </c>
      <c r="H316" s="117" t="s">
        <v>483</v>
      </c>
      <c r="I316" s="120">
        <v>169.13</v>
      </c>
      <c r="J316" s="18" t="s">
        <v>33</v>
      </c>
      <c r="K316" s="108">
        <v>279</v>
      </c>
      <c r="L316" s="108" t="s">
        <v>477</v>
      </c>
      <c r="M316" s="118">
        <v>0</v>
      </c>
      <c r="N316" s="108" t="s">
        <v>35</v>
      </c>
      <c r="O316" s="108" t="s">
        <v>63</v>
      </c>
      <c r="P316" s="19">
        <v>43410</v>
      </c>
      <c r="Q316" s="46">
        <v>43581</v>
      </c>
      <c r="R316" s="26">
        <v>44139</v>
      </c>
      <c r="S316" s="16">
        <f t="shared" si="5"/>
        <v>558</v>
      </c>
      <c r="T316" s="121">
        <v>1</v>
      </c>
      <c r="U316" s="16">
        <v>0</v>
      </c>
      <c r="V316" s="57">
        <v>0</v>
      </c>
      <c r="W316" s="57"/>
      <c r="X316" s="57"/>
      <c r="Y316" s="57"/>
      <c r="Z316" s="5"/>
      <c r="AA316" s="119" t="s">
        <v>45</v>
      </c>
    </row>
    <row r="317" spans="1:35" ht="16">
      <c r="A317" s="9">
        <v>2</v>
      </c>
      <c r="B317" s="9">
        <v>1</v>
      </c>
      <c r="C317" s="9">
        <v>5</v>
      </c>
      <c r="D317" s="150"/>
      <c r="E317" s="281">
        <v>51</v>
      </c>
      <c r="F317" s="227">
        <v>1</v>
      </c>
      <c r="G317" s="54" t="s">
        <v>39</v>
      </c>
      <c r="H317" s="47" t="s">
        <v>307</v>
      </c>
      <c r="I317" s="17">
        <v>170</v>
      </c>
      <c r="J317" s="18" t="s">
        <v>33</v>
      </c>
      <c r="K317" s="17">
        <v>204</v>
      </c>
      <c r="L317" s="17" t="s">
        <v>248</v>
      </c>
      <c r="M317" s="81">
        <v>1.5</v>
      </c>
      <c r="N317" s="17" t="s">
        <v>35</v>
      </c>
      <c r="O317" s="17" t="s">
        <v>63</v>
      </c>
      <c r="P317" s="19">
        <v>43410</v>
      </c>
      <c r="Q317" s="20">
        <v>43581</v>
      </c>
      <c r="R317" s="26">
        <v>44146</v>
      </c>
      <c r="S317" s="16">
        <f t="shared" si="5"/>
        <v>565</v>
      </c>
      <c r="T317" s="16" t="s">
        <v>279</v>
      </c>
      <c r="U317" s="30">
        <v>0</v>
      </c>
      <c r="V317" s="57">
        <v>1</v>
      </c>
      <c r="W317" s="57">
        <v>1</v>
      </c>
      <c r="X317" s="57"/>
      <c r="Y317" s="57"/>
      <c r="Z317" s="5"/>
      <c r="AA317" s="4" t="s">
        <v>45</v>
      </c>
    </row>
    <row r="318" spans="1:35" ht="16">
      <c r="A318" s="9">
        <v>3</v>
      </c>
      <c r="B318" s="9">
        <v>2</v>
      </c>
      <c r="C318" s="9">
        <v>4</v>
      </c>
      <c r="D318" s="150"/>
      <c r="E318" s="281">
        <v>132</v>
      </c>
      <c r="F318" s="227">
        <v>1</v>
      </c>
      <c r="G318" s="54" t="s">
        <v>469</v>
      </c>
      <c r="H318" s="117" t="s">
        <v>483</v>
      </c>
      <c r="I318" s="120">
        <v>170.13</v>
      </c>
      <c r="J318" s="18" t="s">
        <v>33</v>
      </c>
      <c r="K318" s="108">
        <v>279</v>
      </c>
      <c r="L318" s="108" t="s">
        <v>477</v>
      </c>
      <c r="M318" s="118">
        <v>0</v>
      </c>
      <c r="N318" s="108" t="s">
        <v>35</v>
      </c>
      <c r="O318" s="108" t="s">
        <v>63</v>
      </c>
      <c r="P318" s="19">
        <v>43410</v>
      </c>
      <c r="Q318" s="46">
        <v>43581</v>
      </c>
      <c r="R318" s="26">
        <v>44139</v>
      </c>
      <c r="S318" s="16">
        <f t="shared" si="5"/>
        <v>558</v>
      </c>
      <c r="T318" s="121">
        <v>1</v>
      </c>
      <c r="U318" s="16">
        <v>0</v>
      </c>
      <c r="V318" s="57">
        <v>1</v>
      </c>
      <c r="W318" s="57">
        <v>1</v>
      </c>
      <c r="X318" s="57"/>
      <c r="Y318" s="57"/>
      <c r="Z318" s="5"/>
      <c r="AA318" s="119" t="s">
        <v>45</v>
      </c>
    </row>
    <row r="319" spans="1:35" ht="16">
      <c r="A319" s="9">
        <v>2</v>
      </c>
      <c r="B319" s="9">
        <v>1</v>
      </c>
      <c r="C319" s="9">
        <v>5</v>
      </c>
      <c r="D319" s="150"/>
      <c r="E319" s="281">
        <v>52</v>
      </c>
      <c r="F319" s="227">
        <v>1</v>
      </c>
      <c r="G319" s="54" t="s">
        <v>39</v>
      </c>
      <c r="H319" s="47" t="s">
        <v>307</v>
      </c>
      <c r="I319" s="17">
        <v>171</v>
      </c>
      <c r="J319" s="18" t="s">
        <v>33</v>
      </c>
      <c r="K319" s="17">
        <v>204</v>
      </c>
      <c r="L319" s="17" t="s">
        <v>248</v>
      </c>
      <c r="M319" s="81">
        <v>1.5</v>
      </c>
      <c r="N319" s="17" t="s">
        <v>35</v>
      </c>
      <c r="O319" s="17" t="s">
        <v>63</v>
      </c>
      <c r="P319" s="19">
        <v>43410</v>
      </c>
      <c r="Q319" s="20">
        <v>43581</v>
      </c>
      <c r="R319" s="26">
        <v>44146</v>
      </c>
      <c r="S319" s="16">
        <f t="shared" si="5"/>
        <v>565</v>
      </c>
      <c r="T319" s="16" t="s">
        <v>279</v>
      </c>
      <c r="U319" s="16">
        <v>0</v>
      </c>
      <c r="V319" s="57">
        <v>0</v>
      </c>
      <c r="W319" s="57"/>
      <c r="X319" s="57"/>
      <c r="Y319" s="57"/>
      <c r="Z319" s="5"/>
      <c r="AA319" s="4" t="s">
        <v>45</v>
      </c>
    </row>
    <row r="320" spans="1:35" ht="16">
      <c r="A320" s="439" t="s">
        <v>58</v>
      </c>
      <c r="B320" s="439" t="s">
        <v>58</v>
      </c>
      <c r="C320" s="439" t="s">
        <v>58</v>
      </c>
      <c r="D320" s="426"/>
      <c r="E320" s="427">
        <v>29</v>
      </c>
      <c r="F320" s="428">
        <v>3</v>
      </c>
      <c r="G320" s="429" t="s">
        <v>469</v>
      </c>
      <c r="H320" s="471" t="s">
        <v>483</v>
      </c>
      <c r="I320" s="472">
        <v>171.13</v>
      </c>
      <c r="J320" s="425" t="s">
        <v>33</v>
      </c>
      <c r="K320" s="476">
        <v>280</v>
      </c>
      <c r="L320" s="476" t="s">
        <v>477</v>
      </c>
      <c r="M320" s="472">
        <v>0</v>
      </c>
      <c r="N320" s="476" t="s">
        <v>35</v>
      </c>
      <c r="O320" s="476" t="s">
        <v>63</v>
      </c>
      <c r="P320" s="473">
        <v>43410</v>
      </c>
      <c r="Q320" s="474">
        <v>43581</v>
      </c>
      <c r="R320" s="447">
        <v>44091</v>
      </c>
      <c r="S320" s="450">
        <f t="shared" si="5"/>
        <v>510</v>
      </c>
      <c r="T320" s="487">
        <v>0</v>
      </c>
      <c r="U320" s="450">
        <v>1</v>
      </c>
      <c r="V320" s="471"/>
      <c r="W320" s="471"/>
      <c r="X320" s="471"/>
      <c r="Y320" s="471"/>
      <c r="Z320" s="477"/>
      <c r="AA320" s="426" t="s">
        <v>104</v>
      </c>
      <c r="AB320" s="437"/>
      <c r="AC320" s="437"/>
      <c r="AD320" s="437"/>
      <c r="AE320" s="437"/>
      <c r="AF320" s="437"/>
      <c r="AG320" s="437"/>
      <c r="AH320" s="437"/>
      <c r="AI320" s="437"/>
    </row>
    <row r="321" spans="1:35" ht="16">
      <c r="A321" s="488" t="s">
        <v>58</v>
      </c>
      <c r="B321" s="488" t="s">
        <v>58</v>
      </c>
      <c r="C321" s="488" t="s">
        <v>58</v>
      </c>
      <c r="D321" s="359"/>
      <c r="E321" s="360">
        <v>30</v>
      </c>
      <c r="F321" s="361">
        <v>3</v>
      </c>
      <c r="G321" s="333" t="s">
        <v>469</v>
      </c>
      <c r="H321" s="367" t="s">
        <v>483</v>
      </c>
      <c r="I321" s="381">
        <v>172.13</v>
      </c>
      <c r="J321" s="303" t="s">
        <v>33</v>
      </c>
      <c r="K321" s="364">
        <v>280</v>
      </c>
      <c r="L321" s="364" t="s">
        <v>477</v>
      </c>
      <c r="M321" s="381">
        <v>0</v>
      </c>
      <c r="N321" s="364" t="s">
        <v>35</v>
      </c>
      <c r="O321" s="364" t="s">
        <v>63</v>
      </c>
      <c r="P321" s="478">
        <v>43410</v>
      </c>
      <c r="Q321" s="479">
        <v>43581</v>
      </c>
      <c r="R321" s="480">
        <v>44130</v>
      </c>
      <c r="S321" s="481">
        <f t="shared" si="5"/>
        <v>549</v>
      </c>
      <c r="T321" s="489">
        <v>1</v>
      </c>
      <c r="U321" s="481">
        <v>1</v>
      </c>
      <c r="V321" s="303">
        <v>0</v>
      </c>
      <c r="W321" s="303"/>
      <c r="X321" s="303"/>
      <c r="Y321" s="303">
        <v>1</v>
      </c>
      <c r="Z321" s="373" t="s">
        <v>514</v>
      </c>
      <c r="AA321" s="359" t="s">
        <v>328</v>
      </c>
      <c r="AB321" s="366"/>
      <c r="AC321" s="366"/>
      <c r="AD321" s="366"/>
      <c r="AE321" s="366"/>
      <c r="AF321" s="366"/>
      <c r="AG321" s="366"/>
      <c r="AH321" s="366"/>
      <c r="AI321" s="366"/>
    </row>
    <row r="322" spans="1:35" ht="16">
      <c r="A322" s="9">
        <v>3</v>
      </c>
      <c r="B322" s="9">
        <v>2</v>
      </c>
      <c r="C322" s="9">
        <v>4</v>
      </c>
      <c r="D322" s="150"/>
      <c r="E322" s="281">
        <v>133</v>
      </c>
      <c r="F322" s="227">
        <v>1</v>
      </c>
      <c r="G322" s="54" t="s">
        <v>469</v>
      </c>
      <c r="H322" s="117" t="s">
        <v>483</v>
      </c>
      <c r="I322" s="120">
        <v>173.13</v>
      </c>
      <c r="J322" s="18" t="s">
        <v>33</v>
      </c>
      <c r="K322" s="108">
        <v>280</v>
      </c>
      <c r="L322" s="108" t="s">
        <v>477</v>
      </c>
      <c r="M322" s="118">
        <v>0</v>
      </c>
      <c r="N322" s="108" t="s">
        <v>35</v>
      </c>
      <c r="O322" s="108" t="s">
        <v>63</v>
      </c>
      <c r="P322" s="19">
        <v>43410</v>
      </c>
      <c r="Q322" s="46">
        <v>43581</v>
      </c>
      <c r="R322" s="26">
        <v>44138</v>
      </c>
      <c r="S322" s="16">
        <f t="shared" si="5"/>
        <v>557</v>
      </c>
      <c r="T322" s="121">
        <v>1</v>
      </c>
      <c r="U322" s="16">
        <v>0</v>
      </c>
      <c r="V322" s="57">
        <v>0</v>
      </c>
      <c r="W322" s="57"/>
      <c r="X322" s="57"/>
      <c r="Y322" s="57"/>
      <c r="Z322" s="5" t="s">
        <v>493</v>
      </c>
      <c r="AA322" s="119" t="s">
        <v>45</v>
      </c>
    </row>
    <row r="323" spans="1:35" ht="16">
      <c r="A323" s="9">
        <v>2</v>
      </c>
      <c r="B323" s="9">
        <v>1</v>
      </c>
      <c r="C323" s="9">
        <v>5</v>
      </c>
      <c r="D323" s="150"/>
      <c r="E323" s="281">
        <v>53</v>
      </c>
      <c r="F323" s="227">
        <v>1</v>
      </c>
      <c r="G323" s="54" t="s">
        <v>39</v>
      </c>
      <c r="H323" s="47" t="s">
        <v>307</v>
      </c>
      <c r="I323" s="17">
        <v>174</v>
      </c>
      <c r="J323" s="18" t="s">
        <v>33</v>
      </c>
      <c r="K323" s="17">
        <v>204</v>
      </c>
      <c r="L323" s="17" t="s">
        <v>248</v>
      </c>
      <c r="M323" s="81">
        <v>1.5</v>
      </c>
      <c r="N323" s="17" t="s">
        <v>35</v>
      </c>
      <c r="O323" s="17" t="s">
        <v>63</v>
      </c>
      <c r="P323" s="19">
        <v>43410</v>
      </c>
      <c r="Q323" s="20">
        <v>43581</v>
      </c>
      <c r="R323" s="26">
        <v>44146</v>
      </c>
      <c r="S323" s="16">
        <f t="shared" si="5"/>
        <v>565</v>
      </c>
      <c r="T323" s="16" t="s">
        <v>279</v>
      </c>
      <c r="U323" s="30">
        <v>0</v>
      </c>
      <c r="V323" s="57">
        <v>0</v>
      </c>
      <c r="W323" s="57"/>
      <c r="X323" s="57"/>
      <c r="Y323" s="57"/>
      <c r="Z323" s="5"/>
      <c r="AA323" s="4" t="s">
        <v>45</v>
      </c>
    </row>
    <row r="324" spans="1:35" ht="16">
      <c r="A324" s="9">
        <v>3</v>
      </c>
      <c r="B324" s="9">
        <v>2</v>
      </c>
      <c r="C324" s="9">
        <v>4</v>
      </c>
      <c r="D324" s="150"/>
      <c r="E324" s="281">
        <v>134</v>
      </c>
      <c r="F324" s="227">
        <v>1</v>
      </c>
      <c r="G324" s="54" t="s">
        <v>469</v>
      </c>
      <c r="H324" s="117" t="s">
        <v>483</v>
      </c>
      <c r="I324" s="120">
        <v>174.13</v>
      </c>
      <c r="J324" s="18" t="s">
        <v>33</v>
      </c>
      <c r="K324" s="108">
        <v>280</v>
      </c>
      <c r="L324" s="108" t="s">
        <v>477</v>
      </c>
      <c r="M324" s="118">
        <v>0</v>
      </c>
      <c r="N324" s="108" t="s">
        <v>35</v>
      </c>
      <c r="O324" s="108" t="s">
        <v>63</v>
      </c>
      <c r="P324" s="19">
        <v>43410</v>
      </c>
      <c r="Q324" s="46">
        <v>43581</v>
      </c>
      <c r="R324" s="26">
        <v>44138</v>
      </c>
      <c r="S324" s="16">
        <f t="shared" si="5"/>
        <v>557</v>
      </c>
      <c r="T324" s="121">
        <v>1</v>
      </c>
      <c r="U324" s="16">
        <v>0</v>
      </c>
      <c r="V324" s="57">
        <v>0</v>
      </c>
      <c r="W324" s="57"/>
      <c r="X324" s="57"/>
      <c r="Y324" s="57"/>
      <c r="Z324" s="5"/>
      <c r="AA324" s="119" t="s">
        <v>45</v>
      </c>
    </row>
    <row r="325" spans="1:35" ht="16">
      <c r="A325" s="9">
        <v>2</v>
      </c>
      <c r="B325" s="9">
        <v>1</v>
      </c>
      <c r="C325" s="9">
        <v>5</v>
      </c>
      <c r="D325" s="150"/>
      <c r="E325" s="281">
        <v>54</v>
      </c>
      <c r="F325" s="227">
        <v>1</v>
      </c>
      <c r="G325" s="54" t="s">
        <v>39</v>
      </c>
      <c r="H325" s="47" t="s">
        <v>307</v>
      </c>
      <c r="I325" s="17">
        <v>175</v>
      </c>
      <c r="J325" s="18" t="s">
        <v>33</v>
      </c>
      <c r="K325" s="17">
        <v>204</v>
      </c>
      <c r="L325" s="17" t="s">
        <v>248</v>
      </c>
      <c r="M325" s="81">
        <v>1.5</v>
      </c>
      <c r="N325" s="17" t="s">
        <v>35</v>
      </c>
      <c r="O325" s="17" t="s">
        <v>63</v>
      </c>
      <c r="P325" s="19">
        <v>43410</v>
      </c>
      <c r="Q325" s="20">
        <v>43581</v>
      </c>
      <c r="R325" s="26">
        <v>44146</v>
      </c>
      <c r="S325" s="16">
        <f t="shared" si="5"/>
        <v>565</v>
      </c>
      <c r="T325" s="16" t="s">
        <v>279</v>
      </c>
      <c r="U325" s="16">
        <v>0</v>
      </c>
      <c r="V325" s="57">
        <v>0</v>
      </c>
      <c r="W325" s="57"/>
      <c r="X325" s="57"/>
      <c r="Y325" s="57"/>
      <c r="Z325" s="5"/>
      <c r="AA325" s="4" t="s">
        <v>45</v>
      </c>
    </row>
    <row r="326" spans="1:35" ht="16">
      <c r="A326" s="9">
        <v>3</v>
      </c>
      <c r="B326" s="9">
        <v>2</v>
      </c>
      <c r="C326" s="9">
        <v>4</v>
      </c>
      <c r="D326" s="150"/>
      <c r="E326" s="281">
        <v>135</v>
      </c>
      <c r="F326" s="227">
        <v>1</v>
      </c>
      <c r="G326" s="54" t="s">
        <v>469</v>
      </c>
      <c r="H326" s="117" t="s">
        <v>483</v>
      </c>
      <c r="I326" s="120">
        <v>175.13</v>
      </c>
      <c r="J326" s="18" t="s">
        <v>33</v>
      </c>
      <c r="K326" s="108">
        <v>280</v>
      </c>
      <c r="L326" s="108" t="s">
        <v>477</v>
      </c>
      <c r="M326" s="118">
        <v>0</v>
      </c>
      <c r="N326" s="108" t="s">
        <v>35</v>
      </c>
      <c r="O326" s="108" t="s">
        <v>63</v>
      </c>
      <c r="P326" s="19">
        <v>43410</v>
      </c>
      <c r="Q326" s="46">
        <v>43581</v>
      </c>
      <c r="R326" s="26">
        <v>44138</v>
      </c>
      <c r="S326" s="16">
        <f t="shared" si="5"/>
        <v>557</v>
      </c>
      <c r="T326" s="121">
        <v>1</v>
      </c>
      <c r="U326" s="16">
        <v>0</v>
      </c>
      <c r="V326" s="57">
        <v>0</v>
      </c>
      <c r="W326" s="57"/>
      <c r="X326" s="57"/>
      <c r="Y326" s="57"/>
      <c r="Z326" s="5"/>
      <c r="AA326" s="119" t="s">
        <v>45</v>
      </c>
    </row>
    <row r="327" spans="1:35" ht="16">
      <c r="A327" s="9">
        <v>2</v>
      </c>
      <c r="B327" s="9">
        <v>1</v>
      </c>
      <c r="C327" s="9">
        <v>8</v>
      </c>
      <c r="D327" s="150"/>
      <c r="E327" s="281">
        <v>2</v>
      </c>
      <c r="F327" s="227">
        <v>2</v>
      </c>
      <c r="G327" s="23" t="s">
        <v>39</v>
      </c>
      <c r="H327" s="177" t="s">
        <v>307</v>
      </c>
      <c r="I327" s="178">
        <v>176</v>
      </c>
      <c r="J327" s="24" t="s">
        <v>33</v>
      </c>
      <c r="K327" s="178">
        <v>205</v>
      </c>
      <c r="L327" s="178" t="s">
        <v>248</v>
      </c>
      <c r="M327" s="179">
        <v>1.5</v>
      </c>
      <c r="N327" s="178" t="s">
        <v>35</v>
      </c>
      <c r="O327" s="178" t="s">
        <v>63</v>
      </c>
      <c r="P327" s="180">
        <v>43410</v>
      </c>
      <c r="Q327" s="181">
        <v>43581</v>
      </c>
      <c r="R327" s="147">
        <v>44146</v>
      </c>
      <c r="S327" s="157">
        <f t="shared" si="5"/>
        <v>565</v>
      </c>
      <c r="T327" s="157">
        <v>0</v>
      </c>
      <c r="U327" s="157">
        <v>0</v>
      </c>
      <c r="V327" s="177"/>
      <c r="W327" s="177"/>
      <c r="X327" s="177"/>
      <c r="Y327" s="177"/>
      <c r="Z327" s="185" t="s">
        <v>102</v>
      </c>
      <c r="AA327" s="152"/>
    </row>
    <row r="328" spans="1:35" ht="16">
      <c r="A328" s="9">
        <v>3</v>
      </c>
      <c r="B328" s="9">
        <v>2</v>
      </c>
      <c r="C328" s="9">
        <v>6</v>
      </c>
      <c r="D328" s="150"/>
      <c r="E328" s="281">
        <v>31</v>
      </c>
      <c r="F328" s="227">
        <v>3</v>
      </c>
      <c r="G328" s="23" t="s">
        <v>469</v>
      </c>
      <c r="H328" s="177" t="s">
        <v>483</v>
      </c>
      <c r="I328" s="194">
        <v>176.13</v>
      </c>
      <c r="J328" s="24" t="s">
        <v>33</v>
      </c>
      <c r="K328" s="178">
        <v>281</v>
      </c>
      <c r="L328" s="178" t="s">
        <v>477</v>
      </c>
      <c r="M328" s="179">
        <v>0</v>
      </c>
      <c r="N328" s="178" t="s">
        <v>35</v>
      </c>
      <c r="O328" s="178" t="s">
        <v>63</v>
      </c>
      <c r="P328" s="180">
        <v>43410</v>
      </c>
      <c r="Q328" s="195">
        <v>43581</v>
      </c>
      <c r="R328" s="147">
        <v>44078</v>
      </c>
      <c r="S328" s="157">
        <f t="shared" si="5"/>
        <v>497</v>
      </c>
      <c r="T328" s="196">
        <v>0</v>
      </c>
      <c r="U328" s="157">
        <v>1</v>
      </c>
      <c r="V328" s="177"/>
      <c r="W328" s="177"/>
      <c r="X328" s="177"/>
      <c r="Y328" s="177"/>
      <c r="Z328" s="182"/>
      <c r="AA328" s="152" t="s">
        <v>515</v>
      </c>
    </row>
    <row r="329" spans="1:35" ht="16">
      <c r="A329" s="9">
        <v>2</v>
      </c>
      <c r="B329" s="9">
        <v>1</v>
      </c>
      <c r="C329" s="9">
        <v>5</v>
      </c>
      <c r="D329" s="150"/>
      <c r="E329" s="281">
        <v>55</v>
      </c>
      <c r="F329" s="227">
        <v>1</v>
      </c>
      <c r="G329" s="54" t="s">
        <v>39</v>
      </c>
      <c r="H329" s="47" t="s">
        <v>307</v>
      </c>
      <c r="I329" s="17">
        <v>177</v>
      </c>
      <c r="J329" s="18" t="s">
        <v>33</v>
      </c>
      <c r="K329" s="17">
        <v>205</v>
      </c>
      <c r="L329" s="17" t="s">
        <v>248</v>
      </c>
      <c r="M329" s="81">
        <v>1.5</v>
      </c>
      <c r="N329" s="17" t="s">
        <v>35</v>
      </c>
      <c r="O329" s="17" t="s">
        <v>63</v>
      </c>
      <c r="P329" s="19">
        <v>43410</v>
      </c>
      <c r="Q329" s="20">
        <v>43581</v>
      </c>
      <c r="R329" s="26">
        <v>44146</v>
      </c>
      <c r="S329" s="16">
        <f t="shared" si="5"/>
        <v>565</v>
      </c>
      <c r="T329" s="16" t="s">
        <v>279</v>
      </c>
      <c r="U329" s="30">
        <v>0</v>
      </c>
      <c r="V329" s="57">
        <v>0</v>
      </c>
      <c r="W329" s="57"/>
      <c r="X329" s="57"/>
      <c r="Y329" s="57">
        <v>1</v>
      </c>
      <c r="Z329" s="5" t="s">
        <v>82</v>
      </c>
      <c r="AA329" s="4" t="s">
        <v>45</v>
      </c>
    </row>
    <row r="330" spans="1:35" ht="16">
      <c r="A330" s="9">
        <v>3</v>
      </c>
      <c r="B330" s="9">
        <v>2</v>
      </c>
      <c r="C330" s="9">
        <v>4</v>
      </c>
      <c r="D330" s="150"/>
      <c r="E330" s="281">
        <v>136</v>
      </c>
      <c r="F330" s="227">
        <v>1</v>
      </c>
      <c r="G330" s="54" t="s">
        <v>469</v>
      </c>
      <c r="H330" s="117" t="s">
        <v>483</v>
      </c>
      <c r="I330" s="120">
        <v>177.13</v>
      </c>
      <c r="J330" s="18" t="s">
        <v>33</v>
      </c>
      <c r="K330" s="108">
        <v>281</v>
      </c>
      <c r="L330" s="108" t="s">
        <v>477</v>
      </c>
      <c r="M330" s="118">
        <v>0</v>
      </c>
      <c r="N330" s="108" t="s">
        <v>35</v>
      </c>
      <c r="O330" s="108" t="s">
        <v>63</v>
      </c>
      <c r="P330" s="19">
        <v>43410</v>
      </c>
      <c r="Q330" s="46">
        <v>43581</v>
      </c>
      <c r="R330" s="26">
        <v>44144</v>
      </c>
      <c r="S330" s="16">
        <f t="shared" si="5"/>
        <v>563</v>
      </c>
      <c r="T330" s="121">
        <v>1</v>
      </c>
      <c r="U330" s="16">
        <v>0</v>
      </c>
      <c r="V330" s="57">
        <v>0</v>
      </c>
      <c r="W330" s="57"/>
      <c r="X330" s="57"/>
      <c r="Y330" s="57"/>
      <c r="Z330" s="5"/>
      <c r="AA330" s="119" t="s">
        <v>45</v>
      </c>
    </row>
    <row r="331" spans="1:35" ht="16">
      <c r="A331" s="9">
        <v>2</v>
      </c>
      <c r="B331" s="9">
        <v>1</v>
      </c>
      <c r="C331" s="9">
        <v>5</v>
      </c>
      <c r="D331" s="150"/>
      <c r="E331" s="281">
        <v>56</v>
      </c>
      <c r="F331" s="227">
        <v>1</v>
      </c>
      <c r="G331" s="54" t="s">
        <v>39</v>
      </c>
      <c r="H331" s="47" t="s">
        <v>307</v>
      </c>
      <c r="I331" s="17">
        <v>178</v>
      </c>
      <c r="J331" s="18" t="s">
        <v>33</v>
      </c>
      <c r="K331" s="17">
        <v>205</v>
      </c>
      <c r="L331" s="17" t="s">
        <v>248</v>
      </c>
      <c r="M331" s="81">
        <v>1.5</v>
      </c>
      <c r="N331" s="17" t="s">
        <v>35</v>
      </c>
      <c r="O331" s="17" t="s">
        <v>63</v>
      </c>
      <c r="P331" s="19">
        <v>43410</v>
      </c>
      <c r="Q331" s="20">
        <v>43581</v>
      </c>
      <c r="R331" s="26">
        <v>44146</v>
      </c>
      <c r="S331" s="16">
        <f t="shared" si="5"/>
        <v>565</v>
      </c>
      <c r="T331" s="16" t="s">
        <v>279</v>
      </c>
      <c r="U331" s="16">
        <v>0</v>
      </c>
      <c r="V331" s="57">
        <v>1</v>
      </c>
      <c r="W331" s="57">
        <v>1</v>
      </c>
      <c r="X331" s="57"/>
      <c r="Y331" s="57">
        <v>1</v>
      </c>
      <c r="Z331" s="5" t="s">
        <v>82</v>
      </c>
      <c r="AA331" s="4" t="s">
        <v>45</v>
      </c>
    </row>
    <row r="332" spans="1:35" ht="16">
      <c r="A332" s="9">
        <v>3</v>
      </c>
      <c r="B332" s="9">
        <v>2</v>
      </c>
      <c r="C332" s="9">
        <v>4</v>
      </c>
      <c r="D332" s="150"/>
      <c r="E332" s="281">
        <v>137</v>
      </c>
      <c r="F332" s="227">
        <v>1</v>
      </c>
      <c r="G332" s="54" t="s">
        <v>469</v>
      </c>
      <c r="H332" s="117" t="s">
        <v>483</v>
      </c>
      <c r="I332" s="120">
        <v>178.13</v>
      </c>
      <c r="J332" s="18" t="s">
        <v>33</v>
      </c>
      <c r="K332" s="108">
        <v>281</v>
      </c>
      <c r="L332" s="108" t="s">
        <v>477</v>
      </c>
      <c r="M332" s="118">
        <v>0</v>
      </c>
      <c r="N332" s="108" t="s">
        <v>35</v>
      </c>
      <c r="O332" s="108" t="s">
        <v>63</v>
      </c>
      <c r="P332" s="19">
        <v>43410</v>
      </c>
      <c r="Q332" s="46">
        <v>43581</v>
      </c>
      <c r="R332" s="26">
        <v>44144</v>
      </c>
      <c r="S332" s="16">
        <f t="shared" si="5"/>
        <v>563</v>
      </c>
      <c r="T332" s="121">
        <v>1</v>
      </c>
      <c r="U332" s="16">
        <v>0</v>
      </c>
      <c r="V332" s="57">
        <v>0</v>
      </c>
      <c r="W332" s="57"/>
      <c r="X332" s="57"/>
      <c r="Y332" s="57"/>
      <c r="Z332" s="5"/>
      <c r="AA332" s="119" t="s">
        <v>45</v>
      </c>
    </row>
    <row r="333" spans="1:35" ht="16">
      <c r="A333" s="9">
        <v>2</v>
      </c>
      <c r="B333" s="9">
        <v>1</v>
      </c>
      <c r="C333" s="9">
        <v>5</v>
      </c>
      <c r="D333" s="150"/>
      <c r="E333" s="281">
        <v>57</v>
      </c>
      <c r="F333" s="227">
        <v>1</v>
      </c>
      <c r="G333" s="54" t="s">
        <v>39</v>
      </c>
      <c r="H333" s="47" t="s">
        <v>307</v>
      </c>
      <c r="I333" s="17">
        <v>179</v>
      </c>
      <c r="J333" s="18" t="s">
        <v>33</v>
      </c>
      <c r="K333" s="17">
        <v>205</v>
      </c>
      <c r="L333" s="17" t="s">
        <v>248</v>
      </c>
      <c r="M333" s="81">
        <v>1.5</v>
      </c>
      <c r="N333" s="17" t="s">
        <v>35</v>
      </c>
      <c r="O333" s="17" t="s">
        <v>63</v>
      </c>
      <c r="P333" s="19">
        <v>43410</v>
      </c>
      <c r="Q333" s="20">
        <v>43581</v>
      </c>
      <c r="R333" s="26">
        <v>44146</v>
      </c>
      <c r="S333" s="16">
        <f t="shared" si="5"/>
        <v>565</v>
      </c>
      <c r="T333" s="16" t="s">
        <v>279</v>
      </c>
      <c r="U333" s="30">
        <v>0</v>
      </c>
      <c r="V333" s="57">
        <v>0</v>
      </c>
      <c r="W333" s="57"/>
      <c r="X333" s="57"/>
      <c r="Y333" s="57"/>
      <c r="Z333" s="5"/>
      <c r="AA333" s="4" t="s">
        <v>45</v>
      </c>
    </row>
    <row r="334" spans="1:35" ht="16">
      <c r="A334" s="9">
        <v>3</v>
      </c>
      <c r="B334" s="9">
        <v>2</v>
      </c>
      <c r="C334" s="9">
        <v>4</v>
      </c>
      <c r="D334" s="150"/>
      <c r="E334" s="281">
        <v>138</v>
      </c>
      <c r="F334" s="227">
        <v>1</v>
      </c>
      <c r="G334" s="54" t="s">
        <v>469</v>
      </c>
      <c r="H334" s="117" t="s">
        <v>483</v>
      </c>
      <c r="I334" s="120">
        <v>179.13</v>
      </c>
      <c r="J334" s="18" t="s">
        <v>33</v>
      </c>
      <c r="K334" s="108">
        <v>281</v>
      </c>
      <c r="L334" s="108" t="s">
        <v>477</v>
      </c>
      <c r="M334" s="118">
        <v>0</v>
      </c>
      <c r="N334" s="108" t="s">
        <v>35</v>
      </c>
      <c r="O334" s="108" t="s">
        <v>63</v>
      </c>
      <c r="P334" s="19">
        <v>43410</v>
      </c>
      <c r="Q334" s="46">
        <v>43581</v>
      </c>
      <c r="R334" s="26">
        <v>44144</v>
      </c>
      <c r="S334" s="16">
        <f t="shared" si="5"/>
        <v>563</v>
      </c>
      <c r="T334" s="121">
        <v>1</v>
      </c>
      <c r="U334" s="16">
        <v>0</v>
      </c>
      <c r="V334" s="57">
        <v>0</v>
      </c>
      <c r="W334" s="57"/>
      <c r="X334" s="57"/>
      <c r="Y334" s="57"/>
      <c r="Z334" s="5"/>
      <c r="AA334" s="119" t="s">
        <v>45</v>
      </c>
    </row>
    <row r="335" spans="1:35" ht="16">
      <c r="A335" s="9">
        <v>2</v>
      </c>
      <c r="B335" s="9">
        <v>1</v>
      </c>
      <c r="C335" s="9">
        <v>5</v>
      </c>
      <c r="D335" s="150"/>
      <c r="E335" s="281">
        <v>58</v>
      </c>
      <c r="F335" s="227">
        <v>1</v>
      </c>
      <c r="G335" s="54" t="s">
        <v>39</v>
      </c>
      <c r="H335" s="47" t="s">
        <v>307</v>
      </c>
      <c r="I335" s="17">
        <v>180</v>
      </c>
      <c r="J335" s="18" t="s">
        <v>33</v>
      </c>
      <c r="K335" s="17">
        <v>205</v>
      </c>
      <c r="L335" s="17" t="s">
        <v>248</v>
      </c>
      <c r="M335" s="81">
        <v>1.5</v>
      </c>
      <c r="N335" s="17" t="s">
        <v>35</v>
      </c>
      <c r="O335" s="17" t="s">
        <v>63</v>
      </c>
      <c r="P335" s="19">
        <v>43410</v>
      </c>
      <c r="Q335" s="20">
        <v>43581</v>
      </c>
      <c r="R335" s="26">
        <v>44146</v>
      </c>
      <c r="S335" s="16">
        <f t="shared" si="5"/>
        <v>565</v>
      </c>
      <c r="T335" s="16" t="s">
        <v>279</v>
      </c>
      <c r="U335" s="16">
        <v>0</v>
      </c>
      <c r="V335" s="57">
        <v>1</v>
      </c>
      <c r="W335" s="57">
        <v>1</v>
      </c>
      <c r="X335" s="57"/>
      <c r="Y335" s="57"/>
      <c r="Z335" s="5"/>
      <c r="AA335" s="4" t="s">
        <v>45</v>
      </c>
    </row>
    <row r="336" spans="1:35" ht="16">
      <c r="A336" s="9">
        <v>3</v>
      </c>
      <c r="B336" s="9">
        <v>2</v>
      </c>
      <c r="C336" s="9">
        <v>6</v>
      </c>
      <c r="D336" s="150"/>
      <c r="E336" s="281">
        <v>32</v>
      </c>
      <c r="F336" s="227">
        <v>3</v>
      </c>
      <c r="G336" s="23" t="s">
        <v>469</v>
      </c>
      <c r="H336" s="177" t="s">
        <v>483</v>
      </c>
      <c r="I336" s="194">
        <v>180.13</v>
      </c>
      <c r="J336" s="24" t="s">
        <v>33</v>
      </c>
      <c r="K336" s="178">
        <v>282</v>
      </c>
      <c r="L336" s="178" t="s">
        <v>477</v>
      </c>
      <c r="M336" s="179">
        <v>0</v>
      </c>
      <c r="N336" s="178" t="s">
        <v>35</v>
      </c>
      <c r="O336" s="178" t="s">
        <v>63</v>
      </c>
      <c r="P336" s="180">
        <v>43410</v>
      </c>
      <c r="Q336" s="195">
        <v>43581</v>
      </c>
      <c r="R336" s="147">
        <v>43896</v>
      </c>
      <c r="S336" s="157">
        <f t="shared" si="5"/>
        <v>315</v>
      </c>
      <c r="T336" s="196">
        <v>0</v>
      </c>
      <c r="U336" s="157">
        <v>1</v>
      </c>
      <c r="V336" s="177"/>
      <c r="W336" s="177"/>
      <c r="X336" s="177"/>
      <c r="Y336" s="177"/>
      <c r="Z336" s="182"/>
      <c r="AA336" s="152" t="s">
        <v>516</v>
      </c>
    </row>
    <row r="337" spans="1:27" ht="16">
      <c r="A337" s="9">
        <v>2</v>
      </c>
      <c r="B337" s="9">
        <v>1</v>
      </c>
      <c r="C337" s="9">
        <v>8</v>
      </c>
      <c r="D337" s="150"/>
      <c r="E337" s="281">
        <v>9</v>
      </c>
      <c r="F337" s="227">
        <v>3</v>
      </c>
      <c r="G337" s="23" t="s">
        <v>39</v>
      </c>
      <c r="H337" s="177" t="s">
        <v>307</v>
      </c>
      <c r="I337" s="178">
        <v>181</v>
      </c>
      <c r="J337" s="24" t="s">
        <v>33</v>
      </c>
      <c r="K337" s="178">
        <v>206</v>
      </c>
      <c r="L337" s="178" t="s">
        <v>248</v>
      </c>
      <c r="M337" s="179">
        <v>1.5</v>
      </c>
      <c r="N337" s="178" t="s">
        <v>35</v>
      </c>
      <c r="O337" s="178" t="s">
        <v>63</v>
      </c>
      <c r="P337" s="180">
        <v>43410</v>
      </c>
      <c r="Q337" s="181">
        <v>43581</v>
      </c>
      <c r="R337" s="147">
        <v>44011</v>
      </c>
      <c r="S337" s="157">
        <f t="shared" si="5"/>
        <v>430</v>
      </c>
      <c r="T337" s="157">
        <v>0</v>
      </c>
      <c r="U337" s="157">
        <v>1</v>
      </c>
      <c r="V337" s="177"/>
      <c r="W337" s="177"/>
      <c r="X337" s="177"/>
      <c r="Y337" s="177"/>
      <c r="Z337" s="182"/>
      <c r="AA337" s="152" t="s">
        <v>332</v>
      </c>
    </row>
    <row r="338" spans="1:27" ht="16">
      <c r="A338" s="9">
        <v>3</v>
      </c>
      <c r="B338" s="9">
        <v>2</v>
      </c>
      <c r="C338" s="9">
        <v>4</v>
      </c>
      <c r="D338" s="150"/>
      <c r="E338" s="281">
        <v>139</v>
      </c>
      <c r="F338" s="227">
        <v>1</v>
      </c>
      <c r="G338" s="54" t="s">
        <v>469</v>
      </c>
      <c r="H338" s="117" t="s">
        <v>483</v>
      </c>
      <c r="I338" s="120">
        <v>181.13</v>
      </c>
      <c r="J338" s="18" t="s">
        <v>33</v>
      </c>
      <c r="K338" s="108">
        <v>282</v>
      </c>
      <c r="L338" s="108" t="s">
        <v>477</v>
      </c>
      <c r="M338" s="118">
        <v>0</v>
      </c>
      <c r="N338" s="108" t="s">
        <v>35</v>
      </c>
      <c r="O338" s="108" t="s">
        <v>63</v>
      </c>
      <c r="P338" s="19">
        <v>43410</v>
      </c>
      <c r="Q338" s="46">
        <v>43581</v>
      </c>
      <c r="R338" s="26">
        <v>44144</v>
      </c>
      <c r="S338" s="30">
        <f t="shared" si="5"/>
        <v>563</v>
      </c>
      <c r="T338" s="121">
        <v>1</v>
      </c>
      <c r="U338" s="16">
        <v>0</v>
      </c>
      <c r="V338" s="57">
        <v>1</v>
      </c>
      <c r="W338" s="57">
        <v>1</v>
      </c>
      <c r="X338" s="57"/>
      <c r="Y338" s="57"/>
      <c r="Z338" s="5"/>
      <c r="AA338" s="119"/>
    </row>
    <row r="339" spans="1:27" ht="16">
      <c r="A339" s="9">
        <v>2</v>
      </c>
      <c r="B339" s="9">
        <v>1</v>
      </c>
      <c r="C339" s="9">
        <v>5</v>
      </c>
      <c r="D339" s="150"/>
      <c r="E339" s="281">
        <v>59</v>
      </c>
      <c r="F339" s="227">
        <v>1</v>
      </c>
      <c r="G339" s="54" t="s">
        <v>39</v>
      </c>
      <c r="H339" s="47" t="s">
        <v>307</v>
      </c>
      <c r="I339" s="17">
        <v>182</v>
      </c>
      <c r="J339" s="18" t="s">
        <v>33</v>
      </c>
      <c r="K339" s="17">
        <v>206</v>
      </c>
      <c r="L339" s="17" t="s">
        <v>248</v>
      </c>
      <c r="M339" s="81">
        <v>1.5</v>
      </c>
      <c r="N339" s="17" t="s">
        <v>35</v>
      </c>
      <c r="O339" s="17" t="s">
        <v>63</v>
      </c>
      <c r="P339" s="19">
        <v>43410</v>
      </c>
      <c r="Q339" s="20">
        <v>43581</v>
      </c>
      <c r="R339" s="26">
        <v>44146</v>
      </c>
      <c r="S339" s="16">
        <f t="shared" si="5"/>
        <v>565</v>
      </c>
      <c r="T339" s="16" t="s">
        <v>279</v>
      </c>
      <c r="U339" s="30">
        <v>0</v>
      </c>
      <c r="V339" s="57">
        <v>1</v>
      </c>
      <c r="W339" s="57">
        <v>1</v>
      </c>
      <c r="X339" s="57"/>
      <c r="Y339" s="57"/>
      <c r="Z339" s="5"/>
      <c r="AA339" s="4" t="s">
        <v>45</v>
      </c>
    </row>
    <row r="340" spans="1:27" ht="16">
      <c r="A340" s="9">
        <v>3</v>
      </c>
      <c r="B340" s="9">
        <v>2</v>
      </c>
      <c r="C340" s="9">
        <v>4</v>
      </c>
      <c r="D340" s="150"/>
      <c r="E340" s="281">
        <v>140</v>
      </c>
      <c r="F340" s="227">
        <v>1</v>
      </c>
      <c r="G340" s="54" t="s">
        <v>469</v>
      </c>
      <c r="H340" s="117" t="s">
        <v>483</v>
      </c>
      <c r="I340" s="120">
        <v>182.13</v>
      </c>
      <c r="J340" s="18" t="s">
        <v>33</v>
      </c>
      <c r="K340" s="108">
        <v>282</v>
      </c>
      <c r="L340" s="108" t="s">
        <v>477</v>
      </c>
      <c r="M340" s="118">
        <v>0</v>
      </c>
      <c r="N340" s="108" t="s">
        <v>35</v>
      </c>
      <c r="O340" s="108" t="s">
        <v>63</v>
      </c>
      <c r="P340" s="19">
        <v>43410</v>
      </c>
      <c r="Q340" s="46">
        <v>43581</v>
      </c>
      <c r="R340" s="26">
        <v>44139</v>
      </c>
      <c r="S340" s="16">
        <f t="shared" si="5"/>
        <v>558</v>
      </c>
      <c r="T340" s="125">
        <v>1</v>
      </c>
      <c r="U340" s="16">
        <v>0</v>
      </c>
      <c r="V340" s="57">
        <v>0</v>
      </c>
      <c r="W340" s="57"/>
      <c r="X340" s="57"/>
      <c r="Y340" s="57"/>
      <c r="Z340" s="5"/>
      <c r="AA340" s="4" t="s">
        <v>45</v>
      </c>
    </row>
    <row r="341" spans="1:27" ht="16">
      <c r="A341" s="9">
        <v>2</v>
      </c>
      <c r="B341" s="9">
        <v>1</v>
      </c>
      <c r="C341" s="9">
        <v>5</v>
      </c>
      <c r="D341" s="150"/>
      <c r="E341" s="281">
        <v>60</v>
      </c>
      <c r="F341" s="227">
        <v>1</v>
      </c>
      <c r="G341" s="54" t="s">
        <v>39</v>
      </c>
      <c r="H341" s="47" t="s">
        <v>307</v>
      </c>
      <c r="I341" s="17">
        <v>183</v>
      </c>
      <c r="J341" s="18" t="s">
        <v>33</v>
      </c>
      <c r="K341" s="17">
        <v>206</v>
      </c>
      <c r="L341" s="17" t="s">
        <v>248</v>
      </c>
      <c r="M341" s="81">
        <v>1.5</v>
      </c>
      <c r="N341" s="17" t="s">
        <v>35</v>
      </c>
      <c r="O341" s="17" t="s">
        <v>63</v>
      </c>
      <c r="P341" s="19">
        <v>43410</v>
      </c>
      <c r="Q341" s="20">
        <v>43581</v>
      </c>
      <c r="R341" s="26">
        <v>44146</v>
      </c>
      <c r="S341" s="16">
        <f t="shared" si="5"/>
        <v>565</v>
      </c>
      <c r="T341" s="16" t="s">
        <v>279</v>
      </c>
      <c r="U341" s="16">
        <v>0</v>
      </c>
      <c r="V341" s="57">
        <v>0</v>
      </c>
      <c r="W341" s="57"/>
      <c r="X341" s="57"/>
      <c r="Y341" s="57"/>
      <c r="Z341" s="5"/>
      <c r="AA341" s="4" t="s">
        <v>45</v>
      </c>
    </row>
    <row r="342" spans="1:27" ht="16">
      <c r="A342" s="9">
        <v>3</v>
      </c>
      <c r="B342" s="9">
        <v>2</v>
      </c>
      <c r="C342" s="9">
        <v>4</v>
      </c>
      <c r="D342" s="150"/>
      <c r="E342" s="281">
        <v>141</v>
      </c>
      <c r="F342" s="227">
        <v>1</v>
      </c>
      <c r="G342" s="54" t="s">
        <v>469</v>
      </c>
      <c r="H342" s="117" t="s">
        <v>483</v>
      </c>
      <c r="I342" s="120">
        <v>183.13</v>
      </c>
      <c r="J342" s="18" t="s">
        <v>33</v>
      </c>
      <c r="K342" s="108">
        <v>282</v>
      </c>
      <c r="L342" s="108" t="s">
        <v>477</v>
      </c>
      <c r="M342" s="118">
        <v>0</v>
      </c>
      <c r="N342" s="108" t="s">
        <v>35</v>
      </c>
      <c r="O342" s="108" t="s">
        <v>63</v>
      </c>
      <c r="P342" s="19">
        <v>43410</v>
      </c>
      <c r="Q342" s="46">
        <v>43581</v>
      </c>
      <c r="R342" s="26">
        <v>44139</v>
      </c>
      <c r="S342" s="16">
        <f t="shared" si="5"/>
        <v>558</v>
      </c>
      <c r="T342" s="125">
        <v>1</v>
      </c>
      <c r="U342" s="16">
        <v>0</v>
      </c>
      <c r="V342" s="57">
        <v>0</v>
      </c>
      <c r="W342" s="57"/>
      <c r="X342" s="57"/>
      <c r="Y342" s="57"/>
      <c r="Z342" s="5"/>
      <c r="AA342" s="4" t="s">
        <v>45</v>
      </c>
    </row>
    <row r="343" spans="1:27" ht="16">
      <c r="A343" s="9">
        <v>2</v>
      </c>
      <c r="B343" s="9">
        <v>1</v>
      </c>
      <c r="C343" s="9">
        <v>5</v>
      </c>
      <c r="D343" s="150"/>
      <c r="E343" s="281">
        <v>61</v>
      </c>
      <c r="F343" s="227">
        <v>1</v>
      </c>
      <c r="G343" s="54" t="s">
        <v>39</v>
      </c>
      <c r="H343" s="47" t="s">
        <v>307</v>
      </c>
      <c r="I343" s="17">
        <v>184</v>
      </c>
      <c r="J343" s="18" t="s">
        <v>33</v>
      </c>
      <c r="K343" s="17">
        <v>206</v>
      </c>
      <c r="L343" s="17" t="s">
        <v>248</v>
      </c>
      <c r="M343" s="81">
        <v>1.5</v>
      </c>
      <c r="N343" s="17" t="s">
        <v>35</v>
      </c>
      <c r="O343" s="17" t="s">
        <v>63</v>
      </c>
      <c r="P343" s="19">
        <v>43410</v>
      </c>
      <c r="Q343" s="20">
        <v>43581</v>
      </c>
      <c r="R343" s="26">
        <v>44146</v>
      </c>
      <c r="S343" s="16">
        <f t="shared" si="5"/>
        <v>565</v>
      </c>
      <c r="T343" s="16" t="s">
        <v>279</v>
      </c>
      <c r="U343" s="30">
        <v>0</v>
      </c>
      <c r="V343" s="57">
        <v>1</v>
      </c>
      <c r="W343" s="57"/>
      <c r="X343" s="57">
        <v>1</v>
      </c>
      <c r="Y343" s="57"/>
      <c r="Z343" s="5"/>
      <c r="AA343" s="4" t="s">
        <v>45</v>
      </c>
    </row>
    <row r="344" spans="1:27" ht="16">
      <c r="A344" s="9">
        <v>3</v>
      </c>
      <c r="B344" s="9">
        <v>2</v>
      </c>
      <c r="C344" s="9">
        <v>4</v>
      </c>
      <c r="D344" s="150"/>
      <c r="E344" s="281">
        <v>142</v>
      </c>
      <c r="F344" s="227">
        <v>1</v>
      </c>
      <c r="G344" s="54" t="s">
        <v>469</v>
      </c>
      <c r="H344" s="117" t="s">
        <v>483</v>
      </c>
      <c r="I344" s="120">
        <v>184.13</v>
      </c>
      <c r="J344" s="18" t="s">
        <v>33</v>
      </c>
      <c r="K344" s="108">
        <v>282</v>
      </c>
      <c r="L344" s="108" t="s">
        <v>477</v>
      </c>
      <c r="M344" s="118">
        <v>0</v>
      </c>
      <c r="N344" s="108" t="s">
        <v>35</v>
      </c>
      <c r="O344" s="108" t="s">
        <v>63</v>
      </c>
      <c r="P344" s="19">
        <v>43410</v>
      </c>
      <c r="Q344" s="46">
        <v>43581</v>
      </c>
      <c r="R344" s="26">
        <v>44139</v>
      </c>
      <c r="S344" s="16">
        <f t="shared" si="5"/>
        <v>558</v>
      </c>
      <c r="T344" s="125">
        <v>1</v>
      </c>
      <c r="U344" s="16">
        <v>0</v>
      </c>
      <c r="V344" s="57">
        <v>0</v>
      </c>
      <c r="W344" s="57"/>
      <c r="X344" s="57"/>
      <c r="Y344" s="57"/>
      <c r="Z344" s="5"/>
      <c r="AA344" s="4" t="s">
        <v>45</v>
      </c>
    </row>
    <row r="345" spans="1:27" ht="16">
      <c r="A345" s="9">
        <v>2</v>
      </c>
      <c r="B345" s="9">
        <v>1</v>
      </c>
      <c r="C345" s="9">
        <v>5</v>
      </c>
      <c r="D345" s="150"/>
      <c r="E345" s="281">
        <v>62</v>
      </c>
      <c r="F345" s="227">
        <v>1</v>
      </c>
      <c r="G345" s="54" t="s">
        <v>39</v>
      </c>
      <c r="H345" s="47" t="s">
        <v>307</v>
      </c>
      <c r="I345" s="17">
        <v>185</v>
      </c>
      <c r="J345" s="18" t="s">
        <v>33</v>
      </c>
      <c r="K345" s="17">
        <v>207</v>
      </c>
      <c r="L345" s="17" t="s">
        <v>248</v>
      </c>
      <c r="M345" s="81">
        <v>1.5</v>
      </c>
      <c r="N345" s="17" t="s">
        <v>35</v>
      </c>
      <c r="O345" s="17" t="s">
        <v>63</v>
      </c>
      <c r="P345" s="19">
        <v>43410</v>
      </c>
      <c r="Q345" s="20">
        <v>43581</v>
      </c>
      <c r="R345" s="26">
        <v>44146</v>
      </c>
      <c r="S345" s="16">
        <f t="shared" si="5"/>
        <v>565</v>
      </c>
      <c r="T345" s="16" t="s">
        <v>279</v>
      </c>
      <c r="U345" s="16">
        <v>0</v>
      </c>
      <c r="V345" s="57">
        <v>0</v>
      </c>
      <c r="W345" s="57"/>
      <c r="X345" s="57"/>
      <c r="Y345" s="57"/>
      <c r="Z345" s="5"/>
      <c r="AA345" s="4" t="s">
        <v>45</v>
      </c>
    </row>
    <row r="346" spans="1:27" ht="16">
      <c r="A346" s="9">
        <v>3</v>
      </c>
      <c r="B346" s="9">
        <v>2</v>
      </c>
      <c r="C346" s="9">
        <v>6</v>
      </c>
      <c r="D346" s="150"/>
      <c r="E346" s="281">
        <v>33</v>
      </c>
      <c r="F346" s="227">
        <v>3</v>
      </c>
      <c r="G346" s="23" t="s">
        <v>469</v>
      </c>
      <c r="H346" s="177" t="s">
        <v>483</v>
      </c>
      <c r="I346" s="194">
        <v>185.13</v>
      </c>
      <c r="J346" s="24" t="s">
        <v>33</v>
      </c>
      <c r="K346" s="178">
        <v>283</v>
      </c>
      <c r="L346" s="178" t="s">
        <v>477</v>
      </c>
      <c r="M346" s="179">
        <v>0</v>
      </c>
      <c r="N346" s="178" t="s">
        <v>35</v>
      </c>
      <c r="O346" s="178" t="s">
        <v>63</v>
      </c>
      <c r="P346" s="180">
        <v>43410</v>
      </c>
      <c r="Q346" s="195">
        <v>43581</v>
      </c>
      <c r="R346" s="147">
        <v>43640</v>
      </c>
      <c r="S346" s="157">
        <f t="shared" si="5"/>
        <v>59</v>
      </c>
      <c r="T346" s="196">
        <v>1</v>
      </c>
      <c r="U346" s="157">
        <v>1</v>
      </c>
      <c r="V346" s="183">
        <v>0</v>
      </c>
      <c r="W346" s="183"/>
      <c r="X346" s="183"/>
      <c r="Y346" s="183"/>
      <c r="Z346" s="182"/>
      <c r="AA346" s="152" t="s">
        <v>200</v>
      </c>
    </row>
    <row r="347" spans="1:27" ht="16">
      <c r="A347" s="9">
        <v>2</v>
      </c>
      <c r="B347" s="9">
        <v>1</v>
      </c>
      <c r="C347" s="9">
        <v>5</v>
      </c>
      <c r="D347" s="150"/>
      <c r="E347" s="281">
        <v>63</v>
      </c>
      <c r="F347" s="227">
        <v>1</v>
      </c>
      <c r="G347" s="54" t="s">
        <v>39</v>
      </c>
      <c r="H347" s="47" t="s">
        <v>307</v>
      </c>
      <c r="I347" s="17">
        <v>186</v>
      </c>
      <c r="J347" s="18" t="s">
        <v>33</v>
      </c>
      <c r="K347" s="17">
        <v>207</v>
      </c>
      <c r="L347" s="17" t="s">
        <v>248</v>
      </c>
      <c r="M347" s="81">
        <v>1.5</v>
      </c>
      <c r="N347" s="17" t="s">
        <v>35</v>
      </c>
      <c r="O347" s="17" t="s">
        <v>63</v>
      </c>
      <c r="P347" s="19">
        <v>43410</v>
      </c>
      <c r="Q347" s="20">
        <v>43581</v>
      </c>
      <c r="R347" s="26">
        <v>44146</v>
      </c>
      <c r="S347" s="16">
        <f t="shared" si="5"/>
        <v>565</v>
      </c>
      <c r="T347" s="16" t="s">
        <v>279</v>
      </c>
      <c r="U347" s="30">
        <v>0</v>
      </c>
      <c r="V347" s="57">
        <v>0</v>
      </c>
      <c r="W347" s="57"/>
      <c r="X347" s="57"/>
      <c r="Y347" s="57"/>
      <c r="Z347" s="5"/>
      <c r="AA347" s="4" t="s">
        <v>45</v>
      </c>
    </row>
    <row r="348" spans="1:27" ht="16">
      <c r="A348" s="9">
        <v>3</v>
      </c>
      <c r="B348" s="9">
        <v>2</v>
      </c>
      <c r="C348" s="9">
        <v>4</v>
      </c>
      <c r="D348" s="150"/>
      <c r="E348" s="281">
        <v>143</v>
      </c>
      <c r="F348" s="227">
        <v>1</v>
      </c>
      <c r="G348" s="54" t="s">
        <v>469</v>
      </c>
      <c r="H348" s="117" t="s">
        <v>483</v>
      </c>
      <c r="I348" s="120">
        <v>186.13</v>
      </c>
      <c r="J348" s="18" t="s">
        <v>33</v>
      </c>
      <c r="K348" s="108" t="s">
        <v>494</v>
      </c>
      <c r="L348" s="108" t="s">
        <v>477</v>
      </c>
      <c r="M348" s="118">
        <v>0</v>
      </c>
      <c r="N348" s="108" t="s">
        <v>35</v>
      </c>
      <c r="O348" s="108" t="s">
        <v>63</v>
      </c>
      <c r="P348" s="19">
        <v>43410</v>
      </c>
      <c r="Q348" s="46">
        <v>43581</v>
      </c>
      <c r="R348" s="26">
        <v>44145</v>
      </c>
      <c r="S348" s="16">
        <f t="shared" si="5"/>
        <v>564</v>
      </c>
      <c r="T348" s="121">
        <v>1</v>
      </c>
      <c r="U348" s="16">
        <v>0</v>
      </c>
      <c r="V348" s="57">
        <v>0</v>
      </c>
      <c r="W348" s="57"/>
      <c r="X348" s="57"/>
      <c r="Y348" s="57"/>
      <c r="Z348" s="5"/>
      <c r="AA348" s="4" t="s">
        <v>45</v>
      </c>
    </row>
    <row r="349" spans="1:27" ht="16">
      <c r="A349" s="9">
        <v>2</v>
      </c>
      <c r="B349" s="9">
        <v>1</v>
      </c>
      <c r="C349" s="9">
        <v>5</v>
      </c>
      <c r="D349" s="150"/>
      <c r="E349" s="281">
        <v>64</v>
      </c>
      <c r="F349" s="227">
        <v>1</v>
      </c>
      <c r="G349" s="54" t="s">
        <v>39</v>
      </c>
      <c r="H349" s="47" t="s">
        <v>307</v>
      </c>
      <c r="I349" s="17">
        <v>187</v>
      </c>
      <c r="J349" s="18" t="s">
        <v>33</v>
      </c>
      <c r="K349" s="17">
        <v>207</v>
      </c>
      <c r="L349" s="17" t="s">
        <v>248</v>
      </c>
      <c r="M349" s="81">
        <v>1.5</v>
      </c>
      <c r="N349" s="17" t="s">
        <v>35</v>
      </c>
      <c r="O349" s="17" t="s">
        <v>63</v>
      </c>
      <c r="P349" s="19">
        <v>43410</v>
      </c>
      <c r="Q349" s="20">
        <v>43581</v>
      </c>
      <c r="R349" s="26">
        <v>44146</v>
      </c>
      <c r="S349" s="16">
        <f t="shared" si="5"/>
        <v>565</v>
      </c>
      <c r="T349" s="16" t="s">
        <v>279</v>
      </c>
      <c r="U349" s="16">
        <v>0</v>
      </c>
      <c r="V349" s="57">
        <v>0</v>
      </c>
      <c r="W349" s="57"/>
      <c r="X349" s="57"/>
      <c r="Y349" s="57"/>
      <c r="Z349" s="5"/>
      <c r="AA349" s="4" t="s">
        <v>45</v>
      </c>
    </row>
    <row r="350" spans="1:27" ht="16">
      <c r="A350" s="9">
        <v>3</v>
      </c>
      <c r="B350" s="9">
        <v>2</v>
      </c>
      <c r="C350" s="9">
        <v>4</v>
      </c>
      <c r="D350" s="150"/>
      <c r="E350" s="281">
        <v>144</v>
      </c>
      <c r="F350" s="227">
        <v>1</v>
      </c>
      <c r="G350" s="54" t="s">
        <v>469</v>
      </c>
      <c r="H350" s="117" t="s">
        <v>483</v>
      </c>
      <c r="I350" s="120">
        <v>187.13</v>
      </c>
      <c r="J350" s="18" t="s">
        <v>33</v>
      </c>
      <c r="K350" s="108" t="s">
        <v>494</v>
      </c>
      <c r="L350" s="108" t="s">
        <v>477</v>
      </c>
      <c r="M350" s="118">
        <v>0</v>
      </c>
      <c r="N350" s="108" t="s">
        <v>35</v>
      </c>
      <c r="O350" s="108" t="s">
        <v>63</v>
      </c>
      <c r="P350" s="19">
        <v>43410</v>
      </c>
      <c r="Q350" s="46">
        <v>43581</v>
      </c>
      <c r="R350" s="26">
        <v>44145</v>
      </c>
      <c r="S350" s="16">
        <f t="shared" si="5"/>
        <v>564</v>
      </c>
      <c r="T350" s="121">
        <v>1</v>
      </c>
      <c r="U350" s="16">
        <v>0</v>
      </c>
      <c r="V350" s="57">
        <v>0</v>
      </c>
      <c r="W350" s="57"/>
      <c r="X350" s="57"/>
      <c r="Y350" s="57"/>
      <c r="Z350" s="5"/>
      <c r="AA350" s="4" t="s">
        <v>45</v>
      </c>
    </row>
    <row r="351" spans="1:27" ht="16">
      <c r="A351" s="9">
        <v>2</v>
      </c>
      <c r="B351" s="9">
        <v>1</v>
      </c>
      <c r="C351" s="9">
        <v>8</v>
      </c>
      <c r="D351" s="150"/>
      <c r="E351" s="281">
        <v>10</v>
      </c>
      <c r="F351" s="227">
        <v>3</v>
      </c>
      <c r="G351" s="23" t="s">
        <v>39</v>
      </c>
      <c r="H351" s="177" t="s">
        <v>307</v>
      </c>
      <c r="I351" s="178">
        <v>188</v>
      </c>
      <c r="J351" s="24" t="s">
        <v>33</v>
      </c>
      <c r="K351" s="178">
        <v>207</v>
      </c>
      <c r="L351" s="178" t="s">
        <v>248</v>
      </c>
      <c r="M351" s="179">
        <v>1.5</v>
      </c>
      <c r="N351" s="178" t="s">
        <v>35</v>
      </c>
      <c r="O351" s="178" t="s">
        <v>63</v>
      </c>
      <c r="P351" s="180">
        <v>43410</v>
      </c>
      <c r="Q351" s="181">
        <v>43581</v>
      </c>
      <c r="R351" s="147">
        <v>44078</v>
      </c>
      <c r="S351" s="157">
        <f t="shared" si="5"/>
        <v>497</v>
      </c>
      <c r="T351" s="157">
        <v>0</v>
      </c>
      <c r="U351" s="157">
        <v>1</v>
      </c>
      <c r="V351" s="177"/>
      <c r="W351" s="177"/>
      <c r="X351" s="177"/>
      <c r="Y351" s="177"/>
      <c r="Z351" s="182"/>
      <c r="AA351" s="152" t="s">
        <v>333</v>
      </c>
    </row>
    <row r="352" spans="1:27" ht="16">
      <c r="A352" s="9">
        <v>3</v>
      </c>
      <c r="B352" s="9">
        <v>2</v>
      </c>
      <c r="C352" s="9">
        <v>4</v>
      </c>
      <c r="D352" s="150"/>
      <c r="E352" s="281">
        <v>145</v>
      </c>
      <c r="F352" s="227">
        <v>1</v>
      </c>
      <c r="G352" s="54" t="s">
        <v>469</v>
      </c>
      <c r="H352" s="117" t="s">
        <v>483</v>
      </c>
      <c r="I352" s="120">
        <v>188.13</v>
      </c>
      <c r="J352" s="18" t="s">
        <v>33</v>
      </c>
      <c r="K352" s="108" t="s">
        <v>494</v>
      </c>
      <c r="L352" s="108" t="s">
        <v>477</v>
      </c>
      <c r="M352" s="118">
        <v>0</v>
      </c>
      <c r="N352" s="108" t="s">
        <v>35</v>
      </c>
      <c r="O352" s="108" t="s">
        <v>63</v>
      </c>
      <c r="P352" s="19">
        <v>43410</v>
      </c>
      <c r="Q352" s="46">
        <v>43581</v>
      </c>
      <c r="R352" s="26">
        <v>44145</v>
      </c>
      <c r="S352" s="16">
        <f t="shared" si="5"/>
        <v>564</v>
      </c>
      <c r="T352" s="121">
        <v>1</v>
      </c>
      <c r="U352" s="16">
        <v>0</v>
      </c>
      <c r="V352" s="57">
        <v>0</v>
      </c>
      <c r="W352" s="57"/>
      <c r="X352" s="57"/>
      <c r="Y352" s="57"/>
      <c r="Z352" s="5"/>
      <c r="AA352" s="4" t="s">
        <v>45</v>
      </c>
    </row>
    <row r="353" spans="1:27" ht="16">
      <c r="A353" s="9">
        <v>2</v>
      </c>
      <c r="B353" s="9">
        <v>1</v>
      </c>
      <c r="C353" s="9">
        <v>5</v>
      </c>
      <c r="D353" s="150"/>
      <c r="E353" s="281">
        <v>65</v>
      </c>
      <c r="F353" s="227">
        <v>1</v>
      </c>
      <c r="G353" s="54" t="s">
        <v>39</v>
      </c>
      <c r="H353" s="47" t="s">
        <v>307</v>
      </c>
      <c r="I353" s="17">
        <v>189</v>
      </c>
      <c r="J353" s="18" t="s">
        <v>33</v>
      </c>
      <c r="K353" s="17">
        <v>207</v>
      </c>
      <c r="L353" s="17" t="s">
        <v>248</v>
      </c>
      <c r="M353" s="81">
        <v>1.5</v>
      </c>
      <c r="N353" s="17" t="s">
        <v>35</v>
      </c>
      <c r="O353" s="17" t="s">
        <v>63</v>
      </c>
      <c r="P353" s="19">
        <v>43410</v>
      </c>
      <c r="Q353" s="20">
        <v>43581</v>
      </c>
      <c r="R353" s="26">
        <v>44146</v>
      </c>
      <c r="S353" s="16">
        <f t="shared" si="5"/>
        <v>565</v>
      </c>
      <c r="T353" s="16" t="s">
        <v>279</v>
      </c>
      <c r="U353" s="30">
        <v>0</v>
      </c>
      <c r="V353" s="57">
        <v>0</v>
      </c>
      <c r="W353" s="57"/>
      <c r="X353" s="57"/>
      <c r="Y353" s="57"/>
      <c r="Z353" s="5"/>
      <c r="AA353" s="4" t="s">
        <v>45</v>
      </c>
    </row>
    <row r="354" spans="1:27" ht="16">
      <c r="A354" s="9">
        <v>3</v>
      </c>
      <c r="B354" s="9">
        <v>2</v>
      </c>
      <c r="C354" s="9">
        <v>4</v>
      </c>
      <c r="D354" s="150"/>
      <c r="E354" s="281">
        <v>146</v>
      </c>
      <c r="F354" s="227">
        <v>1</v>
      </c>
      <c r="G354" s="54" t="s">
        <v>469</v>
      </c>
      <c r="H354" s="117" t="s">
        <v>483</v>
      </c>
      <c r="I354" s="120">
        <v>189.13</v>
      </c>
      <c r="J354" s="18" t="s">
        <v>33</v>
      </c>
      <c r="K354" s="108">
        <v>284</v>
      </c>
      <c r="L354" s="108" t="s">
        <v>477</v>
      </c>
      <c r="M354" s="118">
        <v>0</v>
      </c>
      <c r="N354" s="108" t="s">
        <v>35</v>
      </c>
      <c r="O354" s="108" t="s">
        <v>63</v>
      </c>
      <c r="P354" s="19">
        <v>43410</v>
      </c>
      <c r="Q354" s="46">
        <v>43581</v>
      </c>
      <c r="R354" s="26">
        <v>44137</v>
      </c>
      <c r="S354" s="16">
        <f t="shared" si="5"/>
        <v>556</v>
      </c>
      <c r="T354" s="121">
        <v>1</v>
      </c>
      <c r="U354" s="16">
        <v>0</v>
      </c>
      <c r="V354" s="57">
        <v>0</v>
      </c>
      <c r="W354" s="57"/>
      <c r="X354" s="57"/>
      <c r="Y354" s="57"/>
      <c r="Z354" s="5"/>
      <c r="AA354" s="4"/>
    </row>
    <row r="355" spans="1:27" ht="16">
      <c r="A355" s="9">
        <v>2</v>
      </c>
      <c r="B355" s="9">
        <v>1</v>
      </c>
      <c r="C355" s="9">
        <v>5</v>
      </c>
      <c r="D355" s="150"/>
      <c r="E355" s="281">
        <v>66</v>
      </c>
      <c r="F355" s="227">
        <v>1</v>
      </c>
      <c r="G355" s="54" t="s">
        <v>39</v>
      </c>
      <c r="H355" s="47" t="s">
        <v>307</v>
      </c>
      <c r="I355" s="17">
        <v>190</v>
      </c>
      <c r="J355" s="18" t="s">
        <v>33</v>
      </c>
      <c r="K355" s="17">
        <v>208</v>
      </c>
      <c r="L355" s="17" t="s">
        <v>248</v>
      </c>
      <c r="M355" s="81">
        <v>1.5</v>
      </c>
      <c r="N355" s="17" t="s">
        <v>35</v>
      </c>
      <c r="O355" s="17" t="s">
        <v>63</v>
      </c>
      <c r="P355" s="19">
        <v>43410</v>
      </c>
      <c r="Q355" s="20">
        <v>43581</v>
      </c>
      <c r="R355" s="26">
        <v>44146</v>
      </c>
      <c r="S355" s="16">
        <f t="shared" si="5"/>
        <v>565</v>
      </c>
      <c r="T355" s="16" t="s">
        <v>279</v>
      </c>
      <c r="U355" s="16">
        <v>0</v>
      </c>
      <c r="V355" s="57">
        <v>1</v>
      </c>
      <c r="W355" s="57">
        <v>1</v>
      </c>
      <c r="X355" s="57"/>
      <c r="Y355" s="57"/>
      <c r="Z355" s="5"/>
      <c r="AA355" s="4"/>
    </row>
    <row r="356" spans="1:27" ht="16">
      <c r="A356" s="9">
        <v>3</v>
      </c>
      <c r="B356" s="9">
        <v>2</v>
      </c>
      <c r="C356" s="9">
        <v>5</v>
      </c>
      <c r="D356" s="150"/>
      <c r="E356" s="281">
        <v>147</v>
      </c>
      <c r="F356" s="227">
        <v>1</v>
      </c>
      <c r="G356" s="54" t="s">
        <v>469</v>
      </c>
      <c r="H356" s="117" t="s">
        <v>483</v>
      </c>
      <c r="I356" s="120">
        <v>190.13</v>
      </c>
      <c r="J356" s="18" t="s">
        <v>33</v>
      </c>
      <c r="K356" s="108">
        <v>284</v>
      </c>
      <c r="L356" s="108" t="s">
        <v>477</v>
      </c>
      <c r="M356" s="118">
        <v>0</v>
      </c>
      <c r="N356" s="108" t="s">
        <v>35</v>
      </c>
      <c r="O356" s="108" t="s">
        <v>63</v>
      </c>
      <c r="P356" s="19">
        <v>43410</v>
      </c>
      <c r="Q356" s="46">
        <v>43581</v>
      </c>
      <c r="R356" s="26">
        <v>44137</v>
      </c>
      <c r="S356" s="16">
        <f t="shared" ref="S356:S419" si="6">R356-Q356</f>
        <v>556</v>
      </c>
      <c r="T356" s="121">
        <v>1</v>
      </c>
      <c r="U356" s="16">
        <v>0</v>
      </c>
      <c r="V356" s="57">
        <v>0</v>
      </c>
      <c r="W356" s="57"/>
      <c r="X356" s="57"/>
      <c r="Y356" s="57"/>
      <c r="Z356" s="5"/>
      <c r="AA356" s="4" t="s">
        <v>45</v>
      </c>
    </row>
    <row r="357" spans="1:27" ht="16">
      <c r="A357" s="9">
        <v>2</v>
      </c>
      <c r="B357" s="9">
        <v>1</v>
      </c>
      <c r="C357" s="9">
        <v>5</v>
      </c>
      <c r="D357" s="150"/>
      <c r="E357" s="281">
        <v>67</v>
      </c>
      <c r="F357" s="227">
        <v>1</v>
      </c>
      <c r="G357" s="54" t="s">
        <v>39</v>
      </c>
      <c r="H357" s="47" t="s">
        <v>307</v>
      </c>
      <c r="I357" s="17">
        <v>191</v>
      </c>
      <c r="J357" s="18" t="s">
        <v>33</v>
      </c>
      <c r="K357" s="17">
        <v>208</v>
      </c>
      <c r="L357" s="17" t="s">
        <v>248</v>
      </c>
      <c r="M357" s="81">
        <v>1.5</v>
      </c>
      <c r="N357" s="17" t="s">
        <v>35</v>
      </c>
      <c r="O357" s="17" t="s">
        <v>63</v>
      </c>
      <c r="P357" s="19">
        <v>43410</v>
      </c>
      <c r="Q357" s="20">
        <v>43581</v>
      </c>
      <c r="R357" s="26">
        <v>44146</v>
      </c>
      <c r="S357" s="16">
        <f t="shared" si="6"/>
        <v>565</v>
      </c>
      <c r="T357" s="16" t="s">
        <v>279</v>
      </c>
      <c r="U357" s="30">
        <v>0</v>
      </c>
      <c r="V357" s="57">
        <v>1</v>
      </c>
      <c r="W357" s="57">
        <v>1</v>
      </c>
      <c r="X357" s="57"/>
      <c r="Y357" s="57"/>
      <c r="Z357" s="5"/>
      <c r="AA357" s="4" t="s">
        <v>45</v>
      </c>
    </row>
    <row r="358" spans="1:27" ht="16">
      <c r="A358" s="9">
        <v>3</v>
      </c>
      <c r="B358" s="9">
        <v>2</v>
      </c>
      <c r="C358" s="9">
        <v>5</v>
      </c>
      <c r="D358" s="150"/>
      <c r="E358" s="281">
        <v>148</v>
      </c>
      <c r="F358" s="227">
        <v>1</v>
      </c>
      <c r="G358" s="54" t="s">
        <v>469</v>
      </c>
      <c r="H358" s="117" t="s">
        <v>483</v>
      </c>
      <c r="I358" s="120">
        <v>191.13</v>
      </c>
      <c r="J358" s="18" t="s">
        <v>33</v>
      </c>
      <c r="K358" s="108">
        <v>284</v>
      </c>
      <c r="L358" s="108" t="s">
        <v>477</v>
      </c>
      <c r="M358" s="118">
        <v>0</v>
      </c>
      <c r="N358" s="108" t="s">
        <v>35</v>
      </c>
      <c r="O358" s="108" t="s">
        <v>63</v>
      </c>
      <c r="P358" s="19">
        <v>43410</v>
      </c>
      <c r="Q358" s="46">
        <v>43581</v>
      </c>
      <c r="R358" s="26">
        <v>44137</v>
      </c>
      <c r="S358" s="16">
        <f t="shared" si="6"/>
        <v>556</v>
      </c>
      <c r="T358" s="121">
        <v>1</v>
      </c>
      <c r="U358" s="16">
        <v>0</v>
      </c>
      <c r="V358" s="57">
        <v>0</v>
      </c>
      <c r="W358" s="57"/>
      <c r="X358" s="57"/>
      <c r="Y358" s="57"/>
      <c r="Z358" s="5" t="s">
        <v>85</v>
      </c>
      <c r="AA358" s="4" t="s">
        <v>45</v>
      </c>
    </row>
    <row r="359" spans="1:27" ht="16">
      <c r="A359" s="9">
        <v>2</v>
      </c>
      <c r="B359" s="9">
        <v>1</v>
      </c>
      <c r="C359" s="9">
        <v>5</v>
      </c>
      <c r="D359" s="150"/>
      <c r="E359" s="281">
        <v>68</v>
      </c>
      <c r="F359" s="227">
        <v>1</v>
      </c>
      <c r="G359" s="54" t="s">
        <v>39</v>
      </c>
      <c r="H359" s="47" t="s">
        <v>307</v>
      </c>
      <c r="I359" s="17">
        <v>192</v>
      </c>
      <c r="J359" s="18" t="s">
        <v>33</v>
      </c>
      <c r="K359" s="17">
        <v>208</v>
      </c>
      <c r="L359" s="17" t="s">
        <v>248</v>
      </c>
      <c r="M359" s="81">
        <v>1.5</v>
      </c>
      <c r="N359" s="17" t="s">
        <v>35</v>
      </c>
      <c r="O359" s="17" t="s">
        <v>63</v>
      </c>
      <c r="P359" s="19">
        <v>43410</v>
      </c>
      <c r="Q359" s="20">
        <v>43581</v>
      </c>
      <c r="R359" s="26">
        <v>44146</v>
      </c>
      <c r="S359" s="16">
        <f t="shared" si="6"/>
        <v>565</v>
      </c>
      <c r="T359" s="16" t="s">
        <v>279</v>
      </c>
      <c r="U359" s="16">
        <v>0</v>
      </c>
      <c r="V359" s="57">
        <v>0</v>
      </c>
      <c r="W359" s="57"/>
      <c r="X359" s="57"/>
      <c r="Y359" s="57">
        <v>1</v>
      </c>
      <c r="Z359" s="5" t="s">
        <v>317</v>
      </c>
      <c r="AA359" s="4" t="s">
        <v>45</v>
      </c>
    </row>
    <row r="360" spans="1:27" ht="16">
      <c r="A360" s="9">
        <v>3</v>
      </c>
      <c r="B360" s="9">
        <v>2</v>
      </c>
      <c r="C360" s="9">
        <v>5</v>
      </c>
      <c r="D360" s="150"/>
      <c r="E360" s="281">
        <v>149</v>
      </c>
      <c r="F360" s="227">
        <v>1</v>
      </c>
      <c r="G360" s="54" t="s">
        <v>469</v>
      </c>
      <c r="H360" s="117" t="s">
        <v>483</v>
      </c>
      <c r="I360" s="120">
        <v>192.13</v>
      </c>
      <c r="J360" s="18" t="s">
        <v>33</v>
      </c>
      <c r="K360" s="108">
        <v>284</v>
      </c>
      <c r="L360" s="108" t="s">
        <v>477</v>
      </c>
      <c r="M360" s="118">
        <v>0</v>
      </c>
      <c r="N360" s="108" t="s">
        <v>35</v>
      </c>
      <c r="O360" s="108" t="s">
        <v>63</v>
      </c>
      <c r="P360" s="19">
        <v>43410</v>
      </c>
      <c r="Q360" s="46">
        <v>43581</v>
      </c>
      <c r="R360" s="26">
        <v>44137</v>
      </c>
      <c r="S360" s="16">
        <f t="shared" si="6"/>
        <v>556</v>
      </c>
      <c r="T360" s="121">
        <v>1</v>
      </c>
      <c r="U360" s="16">
        <v>0</v>
      </c>
      <c r="V360" s="57">
        <v>0</v>
      </c>
      <c r="W360" s="57"/>
      <c r="X360" s="57"/>
      <c r="Y360" s="57"/>
      <c r="Z360" s="5"/>
      <c r="AA360" s="4" t="s">
        <v>45</v>
      </c>
    </row>
    <row r="361" spans="1:27" ht="16">
      <c r="A361" s="9">
        <v>2</v>
      </c>
      <c r="B361" s="9">
        <v>1</v>
      </c>
      <c r="C361" s="9">
        <v>5</v>
      </c>
      <c r="D361" s="150"/>
      <c r="E361" s="281">
        <v>69</v>
      </c>
      <c r="F361" s="227">
        <v>1</v>
      </c>
      <c r="G361" s="54" t="s">
        <v>39</v>
      </c>
      <c r="H361" s="47" t="s">
        <v>307</v>
      </c>
      <c r="I361" s="17">
        <v>193</v>
      </c>
      <c r="J361" s="18" t="s">
        <v>33</v>
      </c>
      <c r="K361" s="17">
        <v>208</v>
      </c>
      <c r="L361" s="17" t="s">
        <v>248</v>
      </c>
      <c r="M361" s="81">
        <v>1.5</v>
      </c>
      <c r="N361" s="17" t="s">
        <v>35</v>
      </c>
      <c r="O361" s="17" t="s">
        <v>63</v>
      </c>
      <c r="P361" s="19">
        <v>43410</v>
      </c>
      <c r="Q361" s="20">
        <v>43581</v>
      </c>
      <c r="R361" s="26">
        <v>44146</v>
      </c>
      <c r="S361" s="16">
        <f t="shared" si="6"/>
        <v>565</v>
      </c>
      <c r="T361" s="16" t="s">
        <v>279</v>
      </c>
      <c r="U361" s="30">
        <v>0</v>
      </c>
      <c r="V361" s="57">
        <v>0</v>
      </c>
      <c r="W361" s="57"/>
      <c r="X361" s="57"/>
      <c r="Y361" s="57"/>
      <c r="Z361" s="5"/>
      <c r="AA361" s="4" t="s">
        <v>45</v>
      </c>
    </row>
    <row r="362" spans="1:27" ht="16">
      <c r="A362" s="9">
        <v>3</v>
      </c>
      <c r="B362" s="9">
        <v>2</v>
      </c>
      <c r="C362" s="9">
        <v>5</v>
      </c>
      <c r="D362" s="150"/>
      <c r="E362" s="281">
        <v>150</v>
      </c>
      <c r="F362" s="227">
        <v>1</v>
      </c>
      <c r="G362" s="54" t="s">
        <v>469</v>
      </c>
      <c r="H362" s="117" t="s">
        <v>483</v>
      </c>
      <c r="I362" s="120">
        <v>193.13</v>
      </c>
      <c r="J362" s="18" t="s">
        <v>33</v>
      </c>
      <c r="K362" s="108">
        <v>284</v>
      </c>
      <c r="L362" s="108" t="s">
        <v>477</v>
      </c>
      <c r="M362" s="118">
        <v>0</v>
      </c>
      <c r="N362" s="108" t="s">
        <v>35</v>
      </c>
      <c r="O362" s="108" t="s">
        <v>63</v>
      </c>
      <c r="P362" s="19">
        <v>43410</v>
      </c>
      <c r="Q362" s="46">
        <v>43581</v>
      </c>
      <c r="R362" s="26">
        <v>44137</v>
      </c>
      <c r="S362" s="16">
        <f t="shared" si="6"/>
        <v>556</v>
      </c>
      <c r="T362" s="121">
        <v>1</v>
      </c>
      <c r="U362" s="16">
        <v>0</v>
      </c>
      <c r="V362" s="57">
        <v>0</v>
      </c>
      <c r="W362" s="57"/>
      <c r="X362" s="57"/>
      <c r="Y362" s="57"/>
      <c r="Z362" s="5"/>
      <c r="AA362" s="4" t="s">
        <v>45</v>
      </c>
    </row>
    <row r="363" spans="1:27" ht="16">
      <c r="A363" s="9">
        <v>2</v>
      </c>
      <c r="B363" s="9">
        <v>1</v>
      </c>
      <c r="C363" s="9">
        <v>5</v>
      </c>
      <c r="D363" s="150"/>
      <c r="E363" s="281">
        <v>70</v>
      </c>
      <c r="F363" s="227">
        <v>1</v>
      </c>
      <c r="G363" s="54" t="s">
        <v>39</v>
      </c>
      <c r="H363" s="47" t="s">
        <v>307</v>
      </c>
      <c r="I363" s="17">
        <v>194</v>
      </c>
      <c r="J363" s="18" t="s">
        <v>33</v>
      </c>
      <c r="K363" s="17">
        <v>208</v>
      </c>
      <c r="L363" s="17" t="s">
        <v>248</v>
      </c>
      <c r="M363" s="81">
        <v>1.5</v>
      </c>
      <c r="N363" s="17" t="s">
        <v>35</v>
      </c>
      <c r="O363" s="17" t="s">
        <v>63</v>
      </c>
      <c r="P363" s="19">
        <v>43410</v>
      </c>
      <c r="Q363" s="20">
        <v>43581</v>
      </c>
      <c r="R363" s="26">
        <v>44146</v>
      </c>
      <c r="S363" s="16">
        <f t="shared" si="6"/>
        <v>565</v>
      </c>
      <c r="T363" s="16" t="s">
        <v>279</v>
      </c>
      <c r="U363" s="16">
        <v>0</v>
      </c>
      <c r="V363" s="57">
        <v>0</v>
      </c>
      <c r="W363" s="57"/>
      <c r="X363" s="57"/>
      <c r="Y363" s="57"/>
      <c r="Z363" s="5"/>
      <c r="AA363" s="4" t="s">
        <v>45</v>
      </c>
    </row>
    <row r="364" spans="1:27" ht="16">
      <c r="A364" s="9">
        <v>3</v>
      </c>
      <c r="B364" s="9">
        <v>2</v>
      </c>
      <c r="C364" s="9">
        <v>5</v>
      </c>
      <c r="D364" s="150"/>
      <c r="E364" s="281">
        <v>151</v>
      </c>
      <c r="F364" s="227">
        <v>1</v>
      </c>
      <c r="G364" s="54" t="s">
        <v>469</v>
      </c>
      <c r="H364" s="117" t="s">
        <v>483</v>
      </c>
      <c r="I364" s="120">
        <v>194.13</v>
      </c>
      <c r="J364" s="18" t="s">
        <v>33</v>
      </c>
      <c r="K364" s="108">
        <v>285</v>
      </c>
      <c r="L364" s="108" t="s">
        <v>477</v>
      </c>
      <c r="M364" s="118">
        <v>0</v>
      </c>
      <c r="N364" s="108" t="s">
        <v>35</v>
      </c>
      <c r="O364" s="108" t="s">
        <v>63</v>
      </c>
      <c r="P364" s="19">
        <v>43410</v>
      </c>
      <c r="Q364" s="46">
        <v>43581</v>
      </c>
      <c r="R364" s="26">
        <v>44127</v>
      </c>
      <c r="S364" s="16">
        <f t="shared" si="6"/>
        <v>546</v>
      </c>
      <c r="T364" s="121">
        <v>1</v>
      </c>
      <c r="U364" s="16">
        <v>0</v>
      </c>
      <c r="V364" s="57">
        <v>1</v>
      </c>
      <c r="W364" s="57"/>
      <c r="X364" s="57">
        <v>1</v>
      </c>
      <c r="Y364" s="57"/>
      <c r="Z364" s="5" t="s">
        <v>495</v>
      </c>
      <c r="AA364" s="4" t="s">
        <v>45</v>
      </c>
    </row>
    <row r="365" spans="1:27" ht="16">
      <c r="A365" s="9">
        <v>2</v>
      </c>
      <c r="B365" s="9">
        <v>1</v>
      </c>
      <c r="C365" s="9">
        <v>3</v>
      </c>
      <c r="D365" s="150"/>
      <c r="E365" s="281">
        <v>6</v>
      </c>
      <c r="F365" s="227"/>
      <c r="G365" s="101" t="s">
        <v>39</v>
      </c>
      <c r="H365" s="101" t="s">
        <v>298</v>
      </c>
      <c r="I365" s="101">
        <v>195</v>
      </c>
      <c r="J365" s="101" t="s">
        <v>33</v>
      </c>
      <c r="K365" s="101">
        <v>241</v>
      </c>
      <c r="L365" s="101" t="s">
        <v>242</v>
      </c>
      <c r="M365" s="101">
        <v>1.5</v>
      </c>
      <c r="N365" s="101" t="s">
        <v>39</v>
      </c>
      <c r="O365" s="101" t="s">
        <v>36</v>
      </c>
      <c r="P365" s="267">
        <v>43410</v>
      </c>
      <c r="Q365" s="267">
        <v>43581</v>
      </c>
      <c r="R365" s="267">
        <v>43613</v>
      </c>
      <c r="S365" s="101">
        <f t="shared" si="6"/>
        <v>32</v>
      </c>
      <c r="T365" s="101"/>
      <c r="U365" s="101"/>
      <c r="V365" s="101"/>
      <c r="W365" s="101"/>
      <c r="X365" s="101"/>
      <c r="Y365" s="101"/>
      <c r="Z365" s="101"/>
      <c r="AA365" s="101" t="s">
        <v>45</v>
      </c>
    </row>
    <row r="366" spans="1:27" ht="16">
      <c r="A366" s="9">
        <v>3</v>
      </c>
      <c r="B366" s="9">
        <v>2</v>
      </c>
      <c r="C366" s="9">
        <v>5</v>
      </c>
      <c r="D366" s="150"/>
      <c r="E366" s="281">
        <v>152</v>
      </c>
      <c r="F366" s="227">
        <v>1</v>
      </c>
      <c r="G366" s="54" t="s">
        <v>469</v>
      </c>
      <c r="H366" s="117" t="s">
        <v>483</v>
      </c>
      <c r="I366" s="120">
        <v>195.13</v>
      </c>
      <c r="J366" s="18" t="s">
        <v>33</v>
      </c>
      <c r="K366" s="108">
        <v>285</v>
      </c>
      <c r="L366" s="108" t="s">
        <v>477</v>
      </c>
      <c r="M366" s="118">
        <v>0</v>
      </c>
      <c r="N366" s="108" t="s">
        <v>35</v>
      </c>
      <c r="O366" s="108" t="s">
        <v>63</v>
      </c>
      <c r="P366" s="19">
        <v>43410</v>
      </c>
      <c r="Q366" s="46">
        <v>43581</v>
      </c>
      <c r="R366" s="26">
        <v>44127</v>
      </c>
      <c r="S366" s="16">
        <f t="shared" si="6"/>
        <v>546</v>
      </c>
      <c r="T366" s="121">
        <v>1</v>
      </c>
      <c r="U366" s="16">
        <v>0</v>
      </c>
      <c r="V366" s="57">
        <v>0</v>
      </c>
      <c r="W366" s="57"/>
      <c r="X366" s="57"/>
      <c r="Y366" s="57"/>
      <c r="Z366" s="5" t="s">
        <v>496</v>
      </c>
      <c r="AA366" s="4" t="s">
        <v>45</v>
      </c>
    </row>
    <row r="367" spans="1:27" ht="16">
      <c r="A367" s="9">
        <v>2</v>
      </c>
      <c r="B367" s="9">
        <v>1</v>
      </c>
      <c r="C367" s="9">
        <v>3</v>
      </c>
      <c r="D367" s="150"/>
      <c r="E367" s="281">
        <v>7</v>
      </c>
      <c r="F367" s="227"/>
      <c r="G367" s="101" t="s">
        <v>39</v>
      </c>
      <c r="H367" s="101" t="s">
        <v>298</v>
      </c>
      <c r="I367" s="101">
        <v>196</v>
      </c>
      <c r="J367" s="101" t="s">
        <v>33</v>
      </c>
      <c r="K367" s="101">
        <v>241</v>
      </c>
      <c r="L367" s="101" t="s">
        <v>242</v>
      </c>
      <c r="M367" s="101">
        <v>1.5</v>
      </c>
      <c r="N367" s="101" t="s">
        <v>39</v>
      </c>
      <c r="O367" s="101" t="s">
        <v>36</v>
      </c>
      <c r="P367" s="267">
        <v>43410</v>
      </c>
      <c r="Q367" s="267">
        <v>43581</v>
      </c>
      <c r="R367" s="267">
        <v>43613</v>
      </c>
      <c r="S367" s="101">
        <f t="shared" si="6"/>
        <v>32</v>
      </c>
      <c r="T367" s="101"/>
      <c r="U367" s="101"/>
      <c r="V367" s="101"/>
      <c r="W367" s="101"/>
      <c r="X367" s="101"/>
      <c r="Y367" s="101"/>
      <c r="Z367" s="101"/>
      <c r="AA367" s="101" t="s">
        <v>45</v>
      </c>
    </row>
    <row r="368" spans="1:27" ht="16">
      <c r="A368" s="9">
        <v>3</v>
      </c>
      <c r="B368" s="9">
        <v>2</v>
      </c>
      <c r="C368" s="9">
        <v>5</v>
      </c>
      <c r="D368" s="150"/>
      <c r="E368" s="281">
        <v>153</v>
      </c>
      <c r="F368" s="227">
        <v>1</v>
      </c>
      <c r="G368" s="54" t="s">
        <v>469</v>
      </c>
      <c r="H368" s="117" t="s">
        <v>483</v>
      </c>
      <c r="I368" s="120">
        <v>196.13</v>
      </c>
      <c r="J368" s="18" t="s">
        <v>33</v>
      </c>
      <c r="K368" s="108">
        <v>291</v>
      </c>
      <c r="L368" s="108" t="s">
        <v>477</v>
      </c>
      <c r="M368" s="118">
        <v>0</v>
      </c>
      <c r="N368" s="108" t="s">
        <v>35</v>
      </c>
      <c r="O368" s="108" t="s">
        <v>63</v>
      </c>
      <c r="P368" s="19">
        <v>43410</v>
      </c>
      <c r="Q368" s="46">
        <v>43581</v>
      </c>
      <c r="R368" s="26">
        <v>44127</v>
      </c>
      <c r="S368" s="16">
        <f t="shared" si="6"/>
        <v>546</v>
      </c>
      <c r="T368" s="121">
        <v>1</v>
      </c>
      <c r="U368" s="16">
        <v>0</v>
      </c>
      <c r="V368" s="57">
        <v>1</v>
      </c>
      <c r="W368" s="57">
        <v>1</v>
      </c>
      <c r="X368" s="57"/>
      <c r="Y368" s="57"/>
      <c r="Z368" s="5"/>
      <c r="AA368" s="4" t="s">
        <v>45</v>
      </c>
    </row>
    <row r="369" spans="1:35" ht="16">
      <c r="A369" s="9">
        <v>2</v>
      </c>
      <c r="B369" s="9">
        <v>1</v>
      </c>
      <c r="C369" s="9">
        <v>3</v>
      </c>
      <c r="D369" s="150"/>
      <c r="E369" s="281">
        <v>8</v>
      </c>
      <c r="F369" s="227"/>
      <c r="G369" s="101" t="s">
        <v>39</v>
      </c>
      <c r="H369" s="101" t="s">
        <v>298</v>
      </c>
      <c r="I369" s="101">
        <v>197</v>
      </c>
      <c r="J369" s="101" t="s">
        <v>33</v>
      </c>
      <c r="K369" s="101">
        <v>241</v>
      </c>
      <c r="L369" s="101" t="s">
        <v>242</v>
      </c>
      <c r="M369" s="101">
        <v>1.5</v>
      </c>
      <c r="N369" s="101" t="s">
        <v>39</v>
      </c>
      <c r="O369" s="101" t="s">
        <v>36</v>
      </c>
      <c r="P369" s="267">
        <v>43410</v>
      </c>
      <c r="Q369" s="267">
        <v>43581</v>
      </c>
      <c r="R369" s="267">
        <v>43613</v>
      </c>
      <c r="S369" s="101">
        <f t="shared" si="6"/>
        <v>32</v>
      </c>
      <c r="T369" s="101"/>
      <c r="U369" s="101"/>
      <c r="V369" s="101"/>
      <c r="W369" s="101"/>
      <c r="X369" s="101"/>
      <c r="Y369" s="101"/>
      <c r="Z369" s="101"/>
      <c r="AA369" s="101" t="s">
        <v>45</v>
      </c>
    </row>
    <row r="370" spans="1:35" ht="16">
      <c r="A370" s="9">
        <v>3</v>
      </c>
      <c r="B370" s="9">
        <v>2</v>
      </c>
      <c r="C370" s="9">
        <v>5</v>
      </c>
      <c r="D370" s="150"/>
      <c r="E370" s="281">
        <v>154</v>
      </c>
      <c r="F370" s="227">
        <v>1</v>
      </c>
      <c r="G370" s="54" t="s">
        <v>469</v>
      </c>
      <c r="H370" s="117" t="s">
        <v>483</v>
      </c>
      <c r="I370" s="120">
        <v>197.13</v>
      </c>
      <c r="J370" s="18" t="s">
        <v>33</v>
      </c>
      <c r="K370" s="108">
        <v>291</v>
      </c>
      <c r="L370" s="108" t="s">
        <v>477</v>
      </c>
      <c r="M370" s="118">
        <v>0</v>
      </c>
      <c r="N370" s="108" t="s">
        <v>35</v>
      </c>
      <c r="O370" s="108" t="s">
        <v>63</v>
      </c>
      <c r="P370" s="19">
        <v>43410</v>
      </c>
      <c r="Q370" s="46">
        <v>43581</v>
      </c>
      <c r="R370" s="26">
        <v>44127</v>
      </c>
      <c r="S370" s="16">
        <f t="shared" si="6"/>
        <v>546</v>
      </c>
      <c r="T370" s="121">
        <v>1</v>
      </c>
      <c r="U370" s="16">
        <v>0</v>
      </c>
      <c r="V370" s="57">
        <v>0</v>
      </c>
      <c r="W370" s="57"/>
      <c r="X370" s="57"/>
      <c r="Y370" s="57"/>
      <c r="Z370" s="5"/>
      <c r="AA370" s="4" t="s">
        <v>45</v>
      </c>
    </row>
    <row r="371" spans="1:35" ht="16">
      <c r="A371" s="9">
        <v>2</v>
      </c>
      <c r="B371" s="9">
        <v>1</v>
      </c>
      <c r="C371" s="9">
        <v>3</v>
      </c>
      <c r="D371" s="150"/>
      <c r="E371" s="281">
        <v>9</v>
      </c>
      <c r="F371" s="227"/>
      <c r="G371" s="101" t="s">
        <v>39</v>
      </c>
      <c r="H371" s="101" t="s">
        <v>298</v>
      </c>
      <c r="I371" s="101">
        <v>198</v>
      </c>
      <c r="J371" s="101" t="s">
        <v>33</v>
      </c>
      <c r="K371" s="101">
        <v>241</v>
      </c>
      <c r="L371" s="101" t="s">
        <v>242</v>
      </c>
      <c r="M371" s="101">
        <v>1.5</v>
      </c>
      <c r="N371" s="101" t="s">
        <v>39</v>
      </c>
      <c r="O371" s="101" t="s">
        <v>36</v>
      </c>
      <c r="P371" s="267">
        <v>43410</v>
      </c>
      <c r="Q371" s="267">
        <v>43581</v>
      </c>
      <c r="R371" s="267">
        <v>43613</v>
      </c>
      <c r="S371" s="101">
        <f t="shared" si="6"/>
        <v>32</v>
      </c>
      <c r="T371" s="101"/>
      <c r="U371" s="101"/>
      <c r="V371" s="101"/>
      <c r="W371" s="101"/>
      <c r="X371" s="101"/>
      <c r="Y371" s="101"/>
      <c r="Z371" s="101"/>
      <c r="AA371" s="101" t="s">
        <v>45</v>
      </c>
    </row>
    <row r="372" spans="1:35" ht="16">
      <c r="A372" s="439" t="s">
        <v>58</v>
      </c>
      <c r="B372" s="439" t="s">
        <v>58</v>
      </c>
      <c r="C372" s="439" t="s">
        <v>58</v>
      </c>
      <c r="D372" s="426"/>
      <c r="E372" s="427">
        <v>34</v>
      </c>
      <c r="F372" s="428">
        <v>3</v>
      </c>
      <c r="G372" s="429" t="s">
        <v>469</v>
      </c>
      <c r="H372" s="471" t="s">
        <v>483</v>
      </c>
      <c r="I372" s="472">
        <v>198.13</v>
      </c>
      <c r="J372" s="425" t="s">
        <v>33</v>
      </c>
      <c r="K372" s="476">
        <v>293</v>
      </c>
      <c r="L372" s="476" t="s">
        <v>477</v>
      </c>
      <c r="M372" s="472">
        <v>0</v>
      </c>
      <c r="N372" s="476" t="s">
        <v>35</v>
      </c>
      <c r="O372" s="476" t="s">
        <v>63</v>
      </c>
      <c r="P372" s="473">
        <v>43410</v>
      </c>
      <c r="Q372" s="474">
        <v>43581</v>
      </c>
      <c r="R372" s="447">
        <v>43798</v>
      </c>
      <c r="S372" s="450">
        <f t="shared" si="6"/>
        <v>217</v>
      </c>
      <c r="T372" s="487">
        <v>0</v>
      </c>
      <c r="U372" s="450">
        <v>1</v>
      </c>
      <c r="V372" s="471"/>
      <c r="W372" s="471"/>
      <c r="X372" s="471"/>
      <c r="Y372" s="471"/>
      <c r="Z372" s="477"/>
      <c r="AA372" s="426" t="s">
        <v>104</v>
      </c>
      <c r="AB372" s="437"/>
      <c r="AC372" s="437"/>
      <c r="AD372" s="437"/>
      <c r="AE372" s="437"/>
      <c r="AF372" s="437"/>
      <c r="AG372" s="437"/>
      <c r="AH372" s="437"/>
      <c r="AI372" s="437"/>
    </row>
    <row r="373" spans="1:35" ht="16">
      <c r="A373" s="9">
        <v>2</v>
      </c>
      <c r="B373" s="9">
        <v>1</v>
      </c>
      <c r="C373" s="9">
        <v>3</v>
      </c>
      <c r="D373" s="150"/>
      <c r="E373" s="281">
        <v>10</v>
      </c>
      <c r="F373" s="227"/>
      <c r="G373" s="101" t="s">
        <v>39</v>
      </c>
      <c r="H373" s="101" t="s">
        <v>298</v>
      </c>
      <c r="I373" s="101">
        <v>199</v>
      </c>
      <c r="J373" s="101" t="s">
        <v>33</v>
      </c>
      <c r="K373" s="101">
        <v>241</v>
      </c>
      <c r="L373" s="101" t="s">
        <v>242</v>
      </c>
      <c r="M373" s="101">
        <v>1.5</v>
      </c>
      <c r="N373" s="101" t="s">
        <v>39</v>
      </c>
      <c r="O373" s="101" t="s">
        <v>36</v>
      </c>
      <c r="P373" s="267">
        <v>43410</v>
      </c>
      <c r="Q373" s="267">
        <v>43581</v>
      </c>
      <c r="R373" s="267">
        <v>43613</v>
      </c>
      <c r="S373" s="101">
        <f t="shared" si="6"/>
        <v>32</v>
      </c>
      <c r="T373" s="101"/>
      <c r="U373" s="101"/>
      <c r="V373" s="101"/>
      <c r="W373" s="101"/>
      <c r="X373" s="101"/>
      <c r="Y373" s="101"/>
      <c r="Z373" s="101"/>
      <c r="AA373" s="101" t="s">
        <v>45</v>
      </c>
    </row>
    <row r="374" spans="1:35" ht="16">
      <c r="A374" s="425" t="s">
        <v>58</v>
      </c>
      <c r="B374" s="425" t="s">
        <v>58</v>
      </c>
      <c r="C374" s="425" t="s">
        <v>58</v>
      </c>
      <c r="D374" s="426"/>
      <c r="E374" s="427">
        <v>155</v>
      </c>
      <c r="F374" s="428">
        <v>1</v>
      </c>
      <c r="G374" s="429" t="s">
        <v>469</v>
      </c>
      <c r="H374" s="471" t="s">
        <v>483</v>
      </c>
      <c r="I374" s="472">
        <v>199.13</v>
      </c>
      <c r="J374" s="425" t="s">
        <v>33</v>
      </c>
      <c r="K374" s="476">
        <v>293</v>
      </c>
      <c r="L374" s="476" t="s">
        <v>477</v>
      </c>
      <c r="M374" s="472">
        <v>0</v>
      </c>
      <c r="N374" s="476" t="s">
        <v>35</v>
      </c>
      <c r="O374" s="476" t="s">
        <v>63</v>
      </c>
      <c r="P374" s="473">
        <v>43410</v>
      </c>
      <c r="Q374" s="474">
        <v>43581</v>
      </c>
      <c r="R374" s="447">
        <v>44138</v>
      </c>
      <c r="S374" s="450">
        <f t="shared" si="6"/>
        <v>557</v>
      </c>
      <c r="T374" s="487">
        <v>1</v>
      </c>
      <c r="U374" s="450">
        <v>0</v>
      </c>
      <c r="V374" s="425">
        <v>0</v>
      </c>
      <c r="W374" s="425"/>
      <c r="X374" s="425"/>
      <c r="Y374" s="425"/>
      <c r="Z374" s="452"/>
      <c r="AA374" s="426" t="s">
        <v>497</v>
      </c>
      <c r="AB374" s="437"/>
      <c r="AC374" s="437"/>
      <c r="AD374" s="437"/>
      <c r="AE374" s="437"/>
      <c r="AF374" s="437"/>
      <c r="AG374" s="437"/>
      <c r="AH374" s="437"/>
      <c r="AI374" s="437"/>
    </row>
    <row r="375" spans="1:35" ht="16">
      <c r="A375" s="9">
        <v>2</v>
      </c>
      <c r="B375" s="9">
        <v>1</v>
      </c>
      <c r="C375" s="9">
        <v>3</v>
      </c>
      <c r="D375" s="150"/>
      <c r="E375" s="281">
        <v>21</v>
      </c>
      <c r="F375" s="227"/>
      <c r="G375" s="101" t="s">
        <v>39</v>
      </c>
      <c r="H375" s="101" t="s">
        <v>305</v>
      </c>
      <c r="I375" s="101">
        <v>200</v>
      </c>
      <c r="J375" s="101" t="s">
        <v>33</v>
      </c>
      <c r="K375" s="101">
        <v>242</v>
      </c>
      <c r="L375" s="101" t="s">
        <v>242</v>
      </c>
      <c r="M375" s="101">
        <v>1.5</v>
      </c>
      <c r="N375" s="101" t="s">
        <v>39</v>
      </c>
      <c r="O375" s="101" t="s">
        <v>36</v>
      </c>
      <c r="P375" s="267">
        <v>43410</v>
      </c>
      <c r="Q375" s="267">
        <v>43581</v>
      </c>
      <c r="R375" s="267">
        <v>43762</v>
      </c>
      <c r="S375" s="101">
        <f t="shared" si="6"/>
        <v>181</v>
      </c>
      <c r="T375" s="101"/>
      <c r="U375" s="101"/>
      <c r="V375" s="101"/>
      <c r="W375" s="101"/>
      <c r="X375" s="101"/>
      <c r="Y375" s="101"/>
      <c r="Z375" s="101"/>
      <c r="AA375" s="101" t="s">
        <v>45</v>
      </c>
    </row>
    <row r="376" spans="1:35" ht="16">
      <c r="A376" s="9">
        <v>3</v>
      </c>
      <c r="B376" s="9">
        <v>2</v>
      </c>
      <c r="C376" s="9">
        <v>5</v>
      </c>
      <c r="D376" s="150"/>
      <c r="E376" s="281">
        <v>156</v>
      </c>
      <c r="F376" s="227">
        <v>1</v>
      </c>
      <c r="G376" s="54" t="s">
        <v>469</v>
      </c>
      <c r="H376" s="117" t="s">
        <v>483</v>
      </c>
      <c r="I376" s="120">
        <v>200.13</v>
      </c>
      <c r="J376" s="18" t="s">
        <v>33</v>
      </c>
      <c r="K376" s="108">
        <v>295</v>
      </c>
      <c r="L376" s="108" t="s">
        <v>477</v>
      </c>
      <c r="M376" s="118">
        <v>0</v>
      </c>
      <c r="N376" s="108" t="s">
        <v>35</v>
      </c>
      <c r="O376" s="108" t="s">
        <v>63</v>
      </c>
      <c r="P376" s="19">
        <v>43410</v>
      </c>
      <c r="Q376" s="46">
        <v>43581</v>
      </c>
      <c r="R376" s="26">
        <v>44127</v>
      </c>
      <c r="S376" s="16">
        <f t="shared" si="6"/>
        <v>546</v>
      </c>
      <c r="T376" s="121">
        <v>1</v>
      </c>
      <c r="U376" s="16">
        <v>0</v>
      </c>
      <c r="V376" s="57">
        <v>1</v>
      </c>
      <c r="W376" s="57">
        <v>1</v>
      </c>
      <c r="X376" s="57"/>
      <c r="Y376" s="57"/>
      <c r="Z376" s="5"/>
      <c r="AA376" s="4" t="s">
        <v>45</v>
      </c>
    </row>
    <row r="377" spans="1:35" ht="16">
      <c r="A377" s="9">
        <v>1</v>
      </c>
      <c r="B377" s="9">
        <v>1</v>
      </c>
      <c r="C377" s="9">
        <v>7</v>
      </c>
      <c r="D377" s="150"/>
      <c r="E377" s="281">
        <v>21</v>
      </c>
      <c r="F377" s="227">
        <v>3</v>
      </c>
      <c r="G377" s="23" t="s">
        <v>42</v>
      </c>
      <c r="H377" s="136" t="s">
        <v>77</v>
      </c>
      <c r="I377" s="137">
        <v>201</v>
      </c>
      <c r="J377" s="24" t="s">
        <v>33</v>
      </c>
      <c r="K377" s="137">
        <v>115</v>
      </c>
      <c r="L377" s="23" t="s">
        <v>34</v>
      </c>
      <c r="M377" s="44">
        <v>0.75</v>
      </c>
      <c r="N377" s="23" t="s">
        <v>35</v>
      </c>
      <c r="O377" s="23" t="s">
        <v>63</v>
      </c>
      <c r="P377" s="144">
        <v>43410</v>
      </c>
      <c r="Q377" s="139">
        <v>43580</v>
      </c>
      <c r="R377" s="140">
        <v>43854</v>
      </c>
      <c r="S377" s="135">
        <f t="shared" si="6"/>
        <v>274</v>
      </c>
      <c r="T377" s="135">
        <v>1</v>
      </c>
      <c r="U377" s="135">
        <v>1</v>
      </c>
      <c r="V377" s="145">
        <v>0</v>
      </c>
      <c r="W377" s="145"/>
      <c r="X377" s="145"/>
      <c r="Y377" s="145"/>
      <c r="Z377" s="146" t="s">
        <v>67</v>
      </c>
      <c r="AA377" s="143" t="s">
        <v>116</v>
      </c>
    </row>
    <row r="378" spans="1:35" ht="16">
      <c r="A378" s="9">
        <v>3</v>
      </c>
      <c r="B378" s="9">
        <v>2</v>
      </c>
      <c r="C378" s="9">
        <v>5</v>
      </c>
      <c r="D378" s="150"/>
      <c r="E378" s="281">
        <v>157</v>
      </c>
      <c r="F378" s="227">
        <v>1</v>
      </c>
      <c r="G378" s="54" t="s">
        <v>469</v>
      </c>
      <c r="H378" s="117" t="s">
        <v>483</v>
      </c>
      <c r="I378" s="120">
        <v>201.13</v>
      </c>
      <c r="J378" s="18" t="s">
        <v>33</v>
      </c>
      <c r="K378" s="108">
        <v>295</v>
      </c>
      <c r="L378" s="108" t="s">
        <v>477</v>
      </c>
      <c r="M378" s="118">
        <v>0</v>
      </c>
      <c r="N378" s="108" t="s">
        <v>35</v>
      </c>
      <c r="O378" s="108" t="s">
        <v>63</v>
      </c>
      <c r="P378" s="19">
        <v>43410</v>
      </c>
      <c r="Q378" s="46">
        <v>43581</v>
      </c>
      <c r="R378" s="26">
        <v>44127</v>
      </c>
      <c r="S378" s="16">
        <f t="shared" si="6"/>
        <v>546</v>
      </c>
      <c r="T378" s="121">
        <v>1</v>
      </c>
      <c r="U378" s="16">
        <v>0</v>
      </c>
      <c r="V378" s="57">
        <v>1</v>
      </c>
      <c r="W378" s="57">
        <v>1</v>
      </c>
      <c r="X378" s="57"/>
      <c r="Y378" s="57"/>
      <c r="Z378" s="5"/>
      <c r="AA378" s="4" t="s">
        <v>45</v>
      </c>
    </row>
    <row r="379" spans="1:35" ht="16">
      <c r="A379" s="9">
        <v>3</v>
      </c>
      <c r="B379" s="9">
        <v>2</v>
      </c>
      <c r="C379" s="9">
        <v>5</v>
      </c>
      <c r="D379" s="150"/>
      <c r="E379" s="281">
        <v>158</v>
      </c>
      <c r="F379" s="227">
        <v>1</v>
      </c>
      <c r="G379" s="54" t="s">
        <v>469</v>
      </c>
      <c r="H379" s="117" t="s">
        <v>483</v>
      </c>
      <c r="I379" s="120">
        <v>202.13</v>
      </c>
      <c r="J379" s="18" t="s">
        <v>33</v>
      </c>
      <c r="K379" s="108">
        <v>295</v>
      </c>
      <c r="L379" s="108" t="s">
        <v>477</v>
      </c>
      <c r="M379" s="118">
        <v>0</v>
      </c>
      <c r="N379" s="108" t="s">
        <v>35</v>
      </c>
      <c r="O379" s="108" t="s">
        <v>63</v>
      </c>
      <c r="P379" s="19">
        <v>43411</v>
      </c>
      <c r="Q379" s="46">
        <v>43581</v>
      </c>
      <c r="R379" s="26">
        <v>44127</v>
      </c>
      <c r="S379" s="16">
        <f t="shared" si="6"/>
        <v>546</v>
      </c>
      <c r="T379" s="121">
        <v>1</v>
      </c>
      <c r="U379" s="16">
        <v>0</v>
      </c>
      <c r="V379" s="57">
        <v>0</v>
      </c>
      <c r="W379" s="57"/>
      <c r="X379" s="57"/>
      <c r="Y379" s="57"/>
      <c r="Z379" s="5"/>
      <c r="AA379" s="4" t="s">
        <v>45</v>
      </c>
    </row>
    <row r="380" spans="1:35" ht="16">
      <c r="A380" s="9">
        <v>3</v>
      </c>
      <c r="B380" s="9">
        <v>2</v>
      </c>
      <c r="C380" s="9">
        <v>6</v>
      </c>
      <c r="D380" s="150"/>
      <c r="E380" s="281">
        <v>16</v>
      </c>
      <c r="F380" s="227"/>
      <c r="G380" s="94" t="s">
        <v>526</v>
      </c>
      <c r="H380" s="101" t="s">
        <v>534</v>
      </c>
      <c r="I380" s="101">
        <v>202.13</v>
      </c>
      <c r="J380" s="94" t="s">
        <v>33</v>
      </c>
      <c r="K380" s="101">
        <v>235</v>
      </c>
      <c r="L380" s="101" t="s">
        <v>471</v>
      </c>
      <c r="M380" s="163">
        <v>0</v>
      </c>
      <c r="N380" s="101" t="s">
        <v>39</v>
      </c>
      <c r="O380" s="101" t="s">
        <v>142</v>
      </c>
      <c r="P380" s="267">
        <v>43410</v>
      </c>
      <c r="Q380" s="274">
        <v>43581</v>
      </c>
      <c r="R380" s="166">
        <v>43756</v>
      </c>
      <c r="S380" s="107">
        <f t="shared" si="6"/>
        <v>175</v>
      </c>
      <c r="T380" s="107"/>
      <c r="U380" s="107"/>
      <c r="V380" s="101"/>
      <c r="W380" s="101"/>
      <c r="X380" s="101"/>
      <c r="Y380" s="101"/>
      <c r="Z380" s="101"/>
      <c r="AA380" s="94"/>
    </row>
    <row r="381" spans="1:35" ht="16">
      <c r="A381" s="425" t="s">
        <v>58</v>
      </c>
      <c r="B381" s="425" t="s">
        <v>58</v>
      </c>
      <c r="C381" s="425" t="s">
        <v>58</v>
      </c>
      <c r="D381" s="426"/>
      <c r="E381" s="427">
        <v>22</v>
      </c>
      <c r="F381" s="428">
        <v>3</v>
      </c>
      <c r="G381" s="429" t="s">
        <v>42</v>
      </c>
      <c r="H381" s="430" t="s">
        <v>77</v>
      </c>
      <c r="I381" s="444">
        <v>203</v>
      </c>
      <c r="J381" s="425" t="s">
        <v>33</v>
      </c>
      <c r="K381" s="444">
        <v>115</v>
      </c>
      <c r="L381" s="429" t="s">
        <v>34</v>
      </c>
      <c r="M381" s="431">
        <v>0.75</v>
      </c>
      <c r="N381" s="429" t="s">
        <v>35</v>
      </c>
      <c r="O381" s="429" t="s">
        <v>63</v>
      </c>
      <c r="P381" s="445">
        <v>43410</v>
      </c>
      <c r="Q381" s="433">
        <v>43580</v>
      </c>
      <c r="R381" s="434">
        <v>44122</v>
      </c>
      <c r="S381" s="435">
        <f t="shared" si="6"/>
        <v>542</v>
      </c>
      <c r="T381" s="435">
        <v>0</v>
      </c>
      <c r="U381" s="435">
        <v>1</v>
      </c>
      <c r="V381" s="430"/>
      <c r="W381" s="430"/>
      <c r="X381" s="430"/>
      <c r="Y381" s="430"/>
      <c r="Z381" s="436"/>
      <c r="AA381" s="436" t="s">
        <v>104</v>
      </c>
      <c r="AB381" s="437"/>
      <c r="AC381" s="437"/>
      <c r="AD381" s="437"/>
      <c r="AE381" s="437"/>
      <c r="AF381" s="437"/>
      <c r="AG381" s="437"/>
      <c r="AH381" s="437"/>
      <c r="AI381" s="437"/>
    </row>
    <row r="382" spans="1:35" ht="16">
      <c r="A382" s="9">
        <v>3</v>
      </c>
      <c r="B382" s="9">
        <v>2</v>
      </c>
      <c r="C382" s="9">
        <v>6</v>
      </c>
      <c r="D382" s="150"/>
      <c r="E382" s="281">
        <v>17</v>
      </c>
      <c r="F382" s="227"/>
      <c r="G382" s="94" t="s">
        <v>526</v>
      </c>
      <c r="H382" s="101" t="s">
        <v>534</v>
      </c>
      <c r="I382" s="101">
        <v>203.13</v>
      </c>
      <c r="J382" s="94" t="s">
        <v>33</v>
      </c>
      <c r="K382" s="101">
        <v>235</v>
      </c>
      <c r="L382" s="101" t="s">
        <v>471</v>
      </c>
      <c r="M382" s="163">
        <v>0</v>
      </c>
      <c r="N382" s="101" t="s">
        <v>39</v>
      </c>
      <c r="O382" s="101" t="s">
        <v>142</v>
      </c>
      <c r="P382" s="267">
        <v>43410</v>
      </c>
      <c r="Q382" s="274">
        <v>43581</v>
      </c>
      <c r="R382" s="166">
        <v>43756</v>
      </c>
      <c r="S382" s="107">
        <f t="shared" si="6"/>
        <v>175</v>
      </c>
      <c r="T382" s="107"/>
      <c r="U382" s="107"/>
      <c r="V382" s="101"/>
      <c r="W382" s="101"/>
      <c r="X382" s="101"/>
      <c r="Y382" s="101"/>
      <c r="Z382" s="101"/>
      <c r="AA382" s="94"/>
    </row>
    <row r="383" spans="1:35" ht="16">
      <c r="A383" s="9">
        <v>1</v>
      </c>
      <c r="B383" s="9">
        <v>1</v>
      </c>
      <c r="C383" s="9">
        <v>5</v>
      </c>
      <c r="D383" s="150"/>
      <c r="E383" s="281">
        <v>80</v>
      </c>
      <c r="F383" s="227">
        <v>1</v>
      </c>
      <c r="G383" s="54" t="s">
        <v>42</v>
      </c>
      <c r="H383" s="301" t="s">
        <v>77</v>
      </c>
      <c r="I383" s="302">
        <v>204</v>
      </c>
      <c r="J383" s="303" t="s">
        <v>33</v>
      </c>
      <c r="K383" s="302">
        <v>115</v>
      </c>
      <c r="L383" s="54" t="s">
        <v>34</v>
      </c>
      <c r="M383" s="55">
        <v>0.75</v>
      </c>
      <c r="N383" s="54" t="s">
        <v>35</v>
      </c>
      <c r="O383" s="54" t="s">
        <v>63</v>
      </c>
      <c r="P383" s="19">
        <v>43410</v>
      </c>
      <c r="Q383" s="20">
        <v>43580</v>
      </c>
      <c r="R383" s="26">
        <v>44139</v>
      </c>
      <c r="S383" s="16">
        <f t="shared" si="6"/>
        <v>559</v>
      </c>
      <c r="T383" s="16">
        <v>1</v>
      </c>
      <c r="U383" s="16">
        <v>0</v>
      </c>
      <c r="V383" s="56">
        <v>0</v>
      </c>
      <c r="W383" s="56"/>
      <c r="X383" s="56"/>
      <c r="Y383" s="56"/>
      <c r="Z383" s="27"/>
      <c r="AA383" s="4" t="s">
        <v>45</v>
      </c>
    </row>
    <row r="384" spans="1:35" ht="16">
      <c r="A384" s="9">
        <v>3</v>
      </c>
      <c r="B384" s="9">
        <v>2</v>
      </c>
      <c r="C384" s="9">
        <v>6</v>
      </c>
      <c r="D384" s="150"/>
      <c r="E384" s="281">
        <v>18</v>
      </c>
      <c r="F384" s="227"/>
      <c r="G384" s="94" t="s">
        <v>526</v>
      </c>
      <c r="H384" s="101" t="s">
        <v>534</v>
      </c>
      <c r="I384" s="101">
        <v>204.13</v>
      </c>
      <c r="J384" s="94" t="s">
        <v>33</v>
      </c>
      <c r="K384" s="101">
        <v>235</v>
      </c>
      <c r="L384" s="101" t="s">
        <v>471</v>
      </c>
      <c r="M384" s="163">
        <v>0</v>
      </c>
      <c r="N384" s="101" t="s">
        <v>39</v>
      </c>
      <c r="O384" s="101" t="s">
        <v>142</v>
      </c>
      <c r="P384" s="267">
        <v>43410</v>
      </c>
      <c r="Q384" s="274">
        <v>43581</v>
      </c>
      <c r="R384" s="166">
        <v>43756</v>
      </c>
      <c r="S384" s="107">
        <f t="shared" si="6"/>
        <v>175</v>
      </c>
      <c r="T384" s="107"/>
      <c r="U384" s="107"/>
      <c r="V384" s="101"/>
      <c r="W384" s="101"/>
      <c r="X384" s="101"/>
      <c r="Y384" s="101"/>
      <c r="Z384" s="101"/>
      <c r="AA384" s="94"/>
    </row>
    <row r="385" spans="1:27" ht="16">
      <c r="A385" s="9">
        <v>1</v>
      </c>
      <c r="B385" s="9">
        <v>1</v>
      </c>
      <c r="C385" s="9">
        <v>5</v>
      </c>
      <c r="D385" s="150"/>
      <c r="E385" s="281">
        <v>81</v>
      </c>
      <c r="F385" s="227">
        <v>1</v>
      </c>
      <c r="G385" s="54" t="s">
        <v>42</v>
      </c>
      <c r="H385" s="301" t="s">
        <v>77</v>
      </c>
      <c r="I385" s="302">
        <v>205</v>
      </c>
      <c r="J385" s="303" t="s">
        <v>33</v>
      </c>
      <c r="K385" s="302">
        <v>115</v>
      </c>
      <c r="L385" s="54" t="s">
        <v>34</v>
      </c>
      <c r="M385" s="55">
        <v>0.75</v>
      </c>
      <c r="N385" s="54" t="s">
        <v>35</v>
      </c>
      <c r="O385" s="54" t="s">
        <v>63</v>
      </c>
      <c r="P385" s="19">
        <v>43410</v>
      </c>
      <c r="Q385" s="20">
        <v>43580</v>
      </c>
      <c r="R385" s="26">
        <v>44139</v>
      </c>
      <c r="S385" s="16">
        <f t="shared" si="6"/>
        <v>559</v>
      </c>
      <c r="T385" s="16">
        <v>1</v>
      </c>
      <c r="U385" s="16">
        <v>0</v>
      </c>
      <c r="V385" s="56">
        <v>0</v>
      </c>
      <c r="W385" s="56"/>
      <c r="X385" s="56"/>
      <c r="Y385" s="56"/>
      <c r="Z385" s="27"/>
      <c r="AA385" s="4" t="s">
        <v>45</v>
      </c>
    </row>
    <row r="386" spans="1:27" ht="16">
      <c r="A386" s="9">
        <v>3</v>
      </c>
      <c r="B386" s="9">
        <v>2</v>
      </c>
      <c r="C386" s="9">
        <v>6</v>
      </c>
      <c r="D386" s="150"/>
      <c r="E386" s="281">
        <v>19</v>
      </c>
      <c r="F386" s="227"/>
      <c r="G386" s="94" t="s">
        <v>526</v>
      </c>
      <c r="H386" s="101" t="s">
        <v>534</v>
      </c>
      <c r="I386" s="101">
        <v>205.13</v>
      </c>
      <c r="J386" s="94" t="s">
        <v>33</v>
      </c>
      <c r="K386" s="101">
        <v>235</v>
      </c>
      <c r="L386" s="101" t="s">
        <v>471</v>
      </c>
      <c r="M386" s="163">
        <v>0</v>
      </c>
      <c r="N386" s="101" t="s">
        <v>39</v>
      </c>
      <c r="O386" s="101" t="s">
        <v>142</v>
      </c>
      <c r="P386" s="267">
        <v>43410</v>
      </c>
      <c r="Q386" s="274">
        <v>43581</v>
      </c>
      <c r="R386" s="166">
        <v>43756</v>
      </c>
      <c r="S386" s="107">
        <f t="shared" si="6"/>
        <v>175</v>
      </c>
      <c r="T386" s="107"/>
      <c r="U386" s="107"/>
      <c r="V386" s="101"/>
      <c r="W386" s="101"/>
      <c r="X386" s="101"/>
      <c r="Y386" s="101"/>
      <c r="Z386" s="101"/>
      <c r="AA386" s="94"/>
    </row>
    <row r="387" spans="1:27" ht="16">
      <c r="A387" s="9">
        <v>1</v>
      </c>
      <c r="B387" s="9">
        <v>1</v>
      </c>
      <c r="C387" s="9">
        <v>5</v>
      </c>
      <c r="D387" s="150"/>
      <c r="E387" s="281">
        <v>82</v>
      </c>
      <c r="F387" s="227">
        <v>1</v>
      </c>
      <c r="G387" s="54" t="s">
        <v>42</v>
      </c>
      <c r="H387" s="301" t="s">
        <v>77</v>
      </c>
      <c r="I387" s="302">
        <v>206</v>
      </c>
      <c r="J387" s="303" t="s">
        <v>33</v>
      </c>
      <c r="K387" s="302">
        <v>115</v>
      </c>
      <c r="L387" s="54" t="s">
        <v>34</v>
      </c>
      <c r="M387" s="55">
        <v>0.75</v>
      </c>
      <c r="N387" s="54" t="s">
        <v>35</v>
      </c>
      <c r="O387" s="54" t="s">
        <v>63</v>
      </c>
      <c r="P387" s="21">
        <v>43410</v>
      </c>
      <c r="Q387" s="20">
        <v>43580</v>
      </c>
      <c r="R387" s="26">
        <v>44139</v>
      </c>
      <c r="S387" s="16">
        <f t="shared" si="6"/>
        <v>559</v>
      </c>
      <c r="T387" s="16">
        <v>1</v>
      </c>
      <c r="U387" s="16">
        <v>0</v>
      </c>
      <c r="V387" s="56">
        <v>1</v>
      </c>
      <c r="W387" s="56">
        <v>1</v>
      </c>
      <c r="X387" s="56">
        <v>0</v>
      </c>
      <c r="Y387" s="56"/>
      <c r="Z387" s="27"/>
      <c r="AA387" s="4" t="s">
        <v>45</v>
      </c>
    </row>
    <row r="388" spans="1:27" ht="16">
      <c r="A388" s="9">
        <v>3</v>
      </c>
      <c r="B388" s="9">
        <v>2</v>
      </c>
      <c r="C388" s="9">
        <v>6</v>
      </c>
      <c r="D388" s="150"/>
      <c r="E388" s="281">
        <v>20</v>
      </c>
      <c r="F388" s="227"/>
      <c r="G388" s="94" t="s">
        <v>526</v>
      </c>
      <c r="H388" s="101" t="s">
        <v>534</v>
      </c>
      <c r="I388" s="101">
        <v>206.13</v>
      </c>
      <c r="J388" s="94" t="s">
        <v>33</v>
      </c>
      <c r="K388" s="101">
        <v>235</v>
      </c>
      <c r="L388" s="101" t="s">
        <v>471</v>
      </c>
      <c r="M388" s="163">
        <v>0</v>
      </c>
      <c r="N388" s="101" t="s">
        <v>39</v>
      </c>
      <c r="O388" s="101" t="s">
        <v>142</v>
      </c>
      <c r="P388" s="267">
        <v>43410</v>
      </c>
      <c r="Q388" s="274">
        <v>43581</v>
      </c>
      <c r="R388" s="166">
        <v>43756</v>
      </c>
      <c r="S388" s="107">
        <f t="shared" si="6"/>
        <v>175</v>
      </c>
      <c r="T388" s="107"/>
      <c r="U388" s="107"/>
      <c r="V388" s="101"/>
      <c r="W388" s="101"/>
      <c r="X388" s="101"/>
      <c r="Y388" s="101"/>
      <c r="Z388" s="101"/>
      <c r="AA388" s="94"/>
    </row>
    <row r="389" spans="1:27" ht="16">
      <c r="A389" s="9">
        <v>1</v>
      </c>
      <c r="B389" s="9">
        <v>1</v>
      </c>
      <c r="C389" s="9">
        <v>5</v>
      </c>
      <c r="D389" s="150"/>
      <c r="E389" s="281">
        <v>83</v>
      </c>
      <c r="F389" s="227">
        <v>1</v>
      </c>
      <c r="G389" s="54" t="s">
        <v>42</v>
      </c>
      <c r="H389" s="301" t="s">
        <v>77</v>
      </c>
      <c r="I389" s="302">
        <v>207</v>
      </c>
      <c r="J389" s="303" t="s">
        <v>33</v>
      </c>
      <c r="K389" s="302">
        <v>116</v>
      </c>
      <c r="L389" s="54" t="s">
        <v>34</v>
      </c>
      <c r="M389" s="55">
        <v>0.75</v>
      </c>
      <c r="N389" s="54" t="s">
        <v>35</v>
      </c>
      <c r="O389" s="54" t="s">
        <v>63</v>
      </c>
      <c r="P389" s="19">
        <v>43410</v>
      </c>
      <c r="Q389" s="20">
        <v>43580</v>
      </c>
      <c r="R389" s="26">
        <v>44139</v>
      </c>
      <c r="S389" s="16">
        <f t="shared" si="6"/>
        <v>559</v>
      </c>
      <c r="T389" s="16">
        <v>1</v>
      </c>
      <c r="U389" s="16">
        <v>0</v>
      </c>
      <c r="V389" s="56">
        <v>1</v>
      </c>
      <c r="W389" s="56">
        <v>1</v>
      </c>
      <c r="X389" s="56">
        <v>0</v>
      </c>
      <c r="Y389" s="56">
        <v>1</v>
      </c>
      <c r="Z389" s="27" t="s">
        <v>78</v>
      </c>
      <c r="AA389" s="4" t="s">
        <v>45</v>
      </c>
    </row>
    <row r="390" spans="1:27" ht="16">
      <c r="A390" s="9">
        <v>3</v>
      </c>
      <c r="B390" s="9">
        <v>2</v>
      </c>
      <c r="C390" s="9">
        <v>6</v>
      </c>
      <c r="D390" s="150"/>
      <c r="E390" s="281">
        <v>8</v>
      </c>
      <c r="F390" s="227"/>
      <c r="G390" s="94" t="s">
        <v>526</v>
      </c>
      <c r="H390" s="101" t="s">
        <v>531</v>
      </c>
      <c r="I390" s="101">
        <v>207.13</v>
      </c>
      <c r="J390" s="94" t="s">
        <v>33</v>
      </c>
      <c r="K390" s="101">
        <v>236</v>
      </c>
      <c r="L390" s="101" t="s">
        <v>471</v>
      </c>
      <c r="M390" s="163">
        <v>0</v>
      </c>
      <c r="N390" s="101" t="s">
        <v>39</v>
      </c>
      <c r="O390" s="101" t="s">
        <v>142</v>
      </c>
      <c r="P390" s="267">
        <v>43410</v>
      </c>
      <c r="Q390" s="274">
        <v>43581</v>
      </c>
      <c r="R390" s="166">
        <v>43614</v>
      </c>
      <c r="S390" s="107">
        <f t="shared" si="6"/>
        <v>33</v>
      </c>
      <c r="T390" s="107"/>
      <c r="U390" s="107"/>
      <c r="V390" s="101"/>
      <c r="W390" s="101"/>
      <c r="X390" s="101"/>
      <c r="Y390" s="101"/>
      <c r="Z390" s="101"/>
      <c r="AA390" s="94"/>
    </row>
    <row r="391" spans="1:27" ht="16">
      <c r="A391" s="9">
        <v>1</v>
      </c>
      <c r="B391" s="9">
        <v>1</v>
      </c>
      <c r="C391" s="9">
        <v>5</v>
      </c>
      <c r="D391" s="150"/>
      <c r="E391" s="281">
        <v>84</v>
      </c>
      <c r="F391" s="227">
        <v>1</v>
      </c>
      <c r="G391" s="54" t="s">
        <v>42</v>
      </c>
      <c r="H391" s="301" t="s">
        <v>77</v>
      </c>
      <c r="I391" s="302">
        <v>208</v>
      </c>
      <c r="J391" s="303" t="s">
        <v>33</v>
      </c>
      <c r="K391" s="302">
        <v>116</v>
      </c>
      <c r="L391" s="54" t="s">
        <v>34</v>
      </c>
      <c r="M391" s="55">
        <v>0.75</v>
      </c>
      <c r="N391" s="54" t="s">
        <v>35</v>
      </c>
      <c r="O391" s="54" t="s">
        <v>63</v>
      </c>
      <c r="P391" s="19">
        <v>43410</v>
      </c>
      <c r="Q391" s="20">
        <v>43580</v>
      </c>
      <c r="R391" s="26">
        <v>44139</v>
      </c>
      <c r="S391" s="16">
        <f t="shared" si="6"/>
        <v>559</v>
      </c>
      <c r="T391" s="16">
        <v>1</v>
      </c>
      <c r="U391" s="16">
        <v>0</v>
      </c>
      <c r="V391" s="56">
        <v>1</v>
      </c>
      <c r="W391" s="56">
        <v>1</v>
      </c>
      <c r="X391" s="56">
        <v>0</v>
      </c>
      <c r="Y391" s="56"/>
      <c r="Z391" s="27"/>
      <c r="AA391" s="4" t="s">
        <v>45</v>
      </c>
    </row>
    <row r="392" spans="1:27" ht="16">
      <c r="A392" s="9">
        <v>3</v>
      </c>
      <c r="B392" s="9">
        <v>2</v>
      </c>
      <c r="C392" s="9">
        <v>6</v>
      </c>
      <c r="D392" s="150"/>
      <c r="E392" s="281">
        <v>9</v>
      </c>
      <c r="F392" s="227"/>
      <c r="G392" s="94" t="s">
        <v>526</v>
      </c>
      <c r="H392" s="101" t="s">
        <v>531</v>
      </c>
      <c r="I392" s="101">
        <v>208.13</v>
      </c>
      <c r="J392" s="94" t="s">
        <v>33</v>
      </c>
      <c r="K392" s="101">
        <v>236</v>
      </c>
      <c r="L392" s="101" t="s">
        <v>471</v>
      </c>
      <c r="M392" s="163">
        <v>0</v>
      </c>
      <c r="N392" s="101" t="s">
        <v>39</v>
      </c>
      <c r="O392" s="101" t="s">
        <v>142</v>
      </c>
      <c r="P392" s="267">
        <v>43410</v>
      </c>
      <c r="Q392" s="274">
        <v>43581</v>
      </c>
      <c r="R392" s="166">
        <v>43614</v>
      </c>
      <c r="S392" s="107">
        <f t="shared" si="6"/>
        <v>33</v>
      </c>
      <c r="T392" s="107"/>
      <c r="U392" s="107"/>
      <c r="V392" s="101"/>
      <c r="W392" s="101"/>
      <c r="X392" s="101"/>
      <c r="Y392" s="101"/>
      <c r="Z392" s="101"/>
      <c r="AA392" s="94"/>
    </row>
    <row r="393" spans="1:27" ht="16">
      <c r="A393" s="9">
        <v>3</v>
      </c>
      <c r="B393" s="9">
        <v>3</v>
      </c>
      <c r="C393" s="9">
        <v>3</v>
      </c>
      <c r="D393" s="150"/>
      <c r="E393" s="281"/>
      <c r="F393" s="227"/>
      <c r="G393" s="9"/>
      <c r="H393" s="101" t="s">
        <v>531</v>
      </c>
      <c r="I393" s="101">
        <v>208.13</v>
      </c>
      <c r="J393" s="94" t="s">
        <v>33</v>
      </c>
      <c r="K393" s="101">
        <v>236</v>
      </c>
      <c r="L393" s="101" t="s">
        <v>471</v>
      </c>
      <c r="M393" s="163">
        <v>0</v>
      </c>
      <c r="N393" s="101" t="s">
        <v>39</v>
      </c>
      <c r="O393" s="101" t="s">
        <v>142</v>
      </c>
      <c r="P393" s="267">
        <v>43410</v>
      </c>
      <c r="Q393" s="274">
        <v>43581</v>
      </c>
      <c r="R393" s="166">
        <v>43614</v>
      </c>
      <c r="S393" s="107">
        <f t="shared" si="6"/>
        <v>33</v>
      </c>
      <c r="T393" s="128"/>
      <c r="U393" s="128"/>
      <c r="V393" s="9"/>
      <c r="W393" s="9"/>
      <c r="X393" s="9"/>
      <c r="Y393" s="9"/>
      <c r="Z393" s="150"/>
      <c r="AA393" s="150"/>
    </row>
    <row r="394" spans="1:27" ht="16">
      <c r="A394" s="9">
        <v>1</v>
      </c>
      <c r="B394" s="9">
        <v>1</v>
      </c>
      <c r="C394" s="9">
        <v>5</v>
      </c>
      <c r="D394" s="150"/>
      <c r="E394" s="281">
        <v>85</v>
      </c>
      <c r="F394" s="227">
        <v>1</v>
      </c>
      <c r="G394" s="54" t="s">
        <v>42</v>
      </c>
      <c r="H394" s="301" t="s">
        <v>77</v>
      </c>
      <c r="I394" s="302">
        <v>209</v>
      </c>
      <c r="J394" s="303" t="s">
        <v>33</v>
      </c>
      <c r="K394" s="302">
        <v>116</v>
      </c>
      <c r="L394" s="54" t="s">
        <v>34</v>
      </c>
      <c r="M394" s="55">
        <v>0.75</v>
      </c>
      <c r="N394" s="54" t="s">
        <v>35</v>
      </c>
      <c r="O394" s="54" t="s">
        <v>63</v>
      </c>
      <c r="P394" s="19">
        <v>43410</v>
      </c>
      <c r="Q394" s="20">
        <v>43580</v>
      </c>
      <c r="R394" s="26">
        <v>44139</v>
      </c>
      <c r="S394" s="16">
        <f t="shared" si="6"/>
        <v>559</v>
      </c>
      <c r="T394" s="16">
        <v>1</v>
      </c>
      <c r="U394" s="16">
        <v>0</v>
      </c>
      <c r="V394" s="56">
        <v>0</v>
      </c>
      <c r="W394" s="56"/>
      <c r="X394" s="56"/>
      <c r="Y394" s="56"/>
      <c r="Z394" s="27" t="s">
        <v>79</v>
      </c>
      <c r="AA394" s="4" t="s">
        <v>45</v>
      </c>
    </row>
    <row r="395" spans="1:27" ht="16">
      <c r="A395" s="9">
        <v>3</v>
      </c>
      <c r="B395" s="9">
        <v>2</v>
      </c>
      <c r="C395" s="9">
        <v>6</v>
      </c>
      <c r="D395" s="150"/>
      <c r="E395" s="281">
        <v>10</v>
      </c>
      <c r="F395" s="227"/>
      <c r="G395" s="94" t="s">
        <v>526</v>
      </c>
      <c r="H395" s="101" t="s">
        <v>531</v>
      </c>
      <c r="I395" s="101">
        <v>209.13</v>
      </c>
      <c r="J395" s="94" t="s">
        <v>33</v>
      </c>
      <c r="K395" s="101">
        <v>236</v>
      </c>
      <c r="L395" s="101" t="s">
        <v>471</v>
      </c>
      <c r="M395" s="163">
        <v>0</v>
      </c>
      <c r="N395" s="101" t="s">
        <v>39</v>
      </c>
      <c r="O395" s="101" t="s">
        <v>142</v>
      </c>
      <c r="P395" s="267">
        <v>43411</v>
      </c>
      <c r="Q395" s="274">
        <v>43581</v>
      </c>
      <c r="R395" s="166">
        <v>43614</v>
      </c>
      <c r="S395" s="107">
        <f t="shared" si="6"/>
        <v>33</v>
      </c>
      <c r="T395" s="107"/>
      <c r="U395" s="107"/>
      <c r="V395" s="101"/>
      <c r="W395" s="101"/>
      <c r="X395" s="101"/>
      <c r="Y395" s="101"/>
      <c r="Z395" s="101"/>
      <c r="AA395" s="94"/>
    </row>
    <row r="396" spans="1:27" ht="16">
      <c r="A396" s="9">
        <v>3</v>
      </c>
      <c r="B396" s="9">
        <v>3</v>
      </c>
      <c r="C396" s="9">
        <v>3</v>
      </c>
      <c r="D396" s="150"/>
      <c r="E396" s="281"/>
      <c r="F396" s="227"/>
      <c r="G396" s="9"/>
      <c r="H396" s="101" t="s">
        <v>531</v>
      </c>
      <c r="I396" s="101">
        <v>209.13</v>
      </c>
      <c r="J396" s="94" t="s">
        <v>33</v>
      </c>
      <c r="K396" s="101">
        <v>236</v>
      </c>
      <c r="L396" s="101" t="s">
        <v>471</v>
      </c>
      <c r="M396" s="163">
        <v>0</v>
      </c>
      <c r="N396" s="101" t="s">
        <v>39</v>
      </c>
      <c r="O396" s="101" t="s">
        <v>142</v>
      </c>
      <c r="P396" s="267">
        <v>43411</v>
      </c>
      <c r="Q396" s="274">
        <v>43581</v>
      </c>
      <c r="R396" s="166">
        <v>43614</v>
      </c>
      <c r="S396" s="107">
        <f t="shared" si="6"/>
        <v>33</v>
      </c>
      <c r="T396" s="128"/>
      <c r="U396" s="128"/>
      <c r="V396" s="9"/>
      <c r="W396" s="9"/>
      <c r="X396" s="9"/>
      <c r="Y396" s="9"/>
      <c r="Z396" s="150"/>
      <c r="AA396" s="150"/>
    </row>
    <row r="397" spans="1:27" ht="16">
      <c r="A397" s="9">
        <v>1</v>
      </c>
      <c r="B397" s="9">
        <v>1</v>
      </c>
      <c r="C397" s="9">
        <v>5</v>
      </c>
      <c r="D397" s="150"/>
      <c r="E397" s="281">
        <v>86</v>
      </c>
      <c r="F397" s="227">
        <v>1</v>
      </c>
      <c r="G397" s="54" t="s">
        <v>42</v>
      </c>
      <c r="H397" s="301" t="s">
        <v>77</v>
      </c>
      <c r="I397" s="302">
        <v>210</v>
      </c>
      <c r="J397" s="303" t="s">
        <v>33</v>
      </c>
      <c r="K397" s="302">
        <v>116</v>
      </c>
      <c r="L397" s="54" t="s">
        <v>34</v>
      </c>
      <c r="M397" s="55">
        <v>0.75</v>
      </c>
      <c r="N397" s="54" t="s">
        <v>35</v>
      </c>
      <c r="O397" s="54" t="s">
        <v>63</v>
      </c>
      <c r="P397" s="19">
        <v>43410</v>
      </c>
      <c r="Q397" s="20">
        <v>43580</v>
      </c>
      <c r="R397" s="26">
        <v>44139</v>
      </c>
      <c r="S397" s="16">
        <f t="shared" si="6"/>
        <v>559</v>
      </c>
      <c r="T397" s="16">
        <v>1</v>
      </c>
      <c r="U397" s="16">
        <v>0</v>
      </c>
      <c r="V397" s="56">
        <v>0</v>
      </c>
      <c r="W397" s="56"/>
      <c r="X397" s="56"/>
      <c r="Y397" s="56"/>
      <c r="Z397" s="27"/>
      <c r="AA397" s="4" t="s">
        <v>45</v>
      </c>
    </row>
    <row r="398" spans="1:27" ht="16">
      <c r="A398" s="9">
        <v>1</v>
      </c>
      <c r="B398" s="9">
        <v>1</v>
      </c>
      <c r="C398" s="9">
        <v>5</v>
      </c>
      <c r="D398" s="150"/>
      <c r="E398" s="281">
        <v>87</v>
      </c>
      <c r="F398" s="227">
        <v>1</v>
      </c>
      <c r="G398" s="54" t="s">
        <v>42</v>
      </c>
      <c r="H398" s="301" t="s">
        <v>77</v>
      </c>
      <c r="I398" s="302">
        <v>211</v>
      </c>
      <c r="J398" s="303" t="s">
        <v>33</v>
      </c>
      <c r="K398" s="302">
        <v>116</v>
      </c>
      <c r="L398" s="54" t="s">
        <v>34</v>
      </c>
      <c r="M398" s="55">
        <v>0.75</v>
      </c>
      <c r="N398" s="54" t="s">
        <v>35</v>
      </c>
      <c r="O398" s="54" t="s">
        <v>63</v>
      </c>
      <c r="P398" s="21">
        <v>43410</v>
      </c>
      <c r="Q398" s="20">
        <v>43580</v>
      </c>
      <c r="R398" s="26">
        <v>44139</v>
      </c>
      <c r="S398" s="16">
        <f t="shared" si="6"/>
        <v>559</v>
      </c>
      <c r="T398" s="16">
        <v>1</v>
      </c>
      <c r="U398" s="16">
        <v>0</v>
      </c>
      <c r="V398" s="56">
        <v>0</v>
      </c>
      <c r="W398" s="56"/>
      <c r="X398" s="56"/>
      <c r="Y398" s="56">
        <v>1</v>
      </c>
      <c r="Z398" s="27" t="s">
        <v>80</v>
      </c>
      <c r="AA398" s="4" t="s">
        <v>45</v>
      </c>
    </row>
    <row r="399" spans="1:27" ht="16">
      <c r="A399" s="9">
        <v>1</v>
      </c>
      <c r="B399" s="9">
        <v>1</v>
      </c>
      <c r="C399" s="9">
        <v>5</v>
      </c>
      <c r="D399" s="150"/>
      <c r="E399" s="281">
        <v>88</v>
      </c>
      <c r="F399" s="227">
        <v>1</v>
      </c>
      <c r="G399" s="54" t="s">
        <v>42</v>
      </c>
      <c r="H399" s="301" t="s">
        <v>77</v>
      </c>
      <c r="I399" s="302">
        <v>212</v>
      </c>
      <c r="J399" s="303" t="s">
        <v>33</v>
      </c>
      <c r="K399" s="302">
        <v>117</v>
      </c>
      <c r="L399" s="54" t="s">
        <v>34</v>
      </c>
      <c r="M399" s="55">
        <v>0.75</v>
      </c>
      <c r="N399" s="54" t="s">
        <v>35</v>
      </c>
      <c r="O399" s="54" t="s">
        <v>63</v>
      </c>
      <c r="P399" s="19">
        <v>43410</v>
      </c>
      <c r="Q399" s="20">
        <v>43580</v>
      </c>
      <c r="R399" s="26">
        <v>44139</v>
      </c>
      <c r="S399" s="16">
        <f t="shared" si="6"/>
        <v>559</v>
      </c>
      <c r="T399" s="16">
        <v>1</v>
      </c>
      <c r="U399" s="16">
        <v>0</v>
      </c>
      <c r="V399" s="56">
        <v>0</v>
      </c>
      <c r="W399" s="56"/>
      <c r="X399" s="56"/>
      <c r="Y399" s="56"/>
      <c r="Z399" s="27"/>
      <c r="AA399" s="4" t="s">
        <v>45</v>
      </c>
    </row>
    <row r="400" spans="1:27" ht="16">
      <c r="A400" s="9">
        <v>1</v>
      </c>
      <c r="B400" s="9">
        <v>1</v>
      </c>
      <c r="C400" s="9">
        <v>5</v>
      </c>
      <c r="D400" s="150"/>
      <c r="E400" s="150">
        <v>89</v>
      </c>
      <c r="F400" s="227">
        <v>1</v>
      </c>
      <c r="G400" s="54" t="s">
        <v>42</v>
      </c>
      <c r="H400" s="301" t="s">
        <v>77</v>
      </c>
      <c r="I400" s="302">
        <v>213</v>
      </c>
      <c r="J400" s="303" t="s">
        <v>33</v>
      </c>
      <c r="K400" s="302">
        <v>117</v>
      </c>
      <c r="L400" s="54" t="s">
        <v>34</v>
      </c>
      <c r="M400" s="55">
        <v>0.75</v>
      </c>
      <c r="N400" s="54" t="s">
        <v>35</v>
      </c>
      <c r="O400" s="54" t="s">
        <v>63</v>
      </c>
      <c r="P400" s="19">
        <v>43410</v>
      </c>
      <c r="Q400" s="20">
        <v>43580</v>
      </c>
      <c r="R400" s="26">
        <v>44139</v>
      </c>
      <c r="S400" s="16">
        <f t="shared" si="6"/>
        <v>559</v>
      </c>
      <c r="T400" s="16">
        <v>1</v>
      </c>
      <c r="U400" s="16">
        <v>0</v>
      </c>
      <c r="V400" s="56">
        <v>0</v>
      </c>
      <c r="W400" s="56"/>
      <c r="X400" s="56"/>
      <c r="Y400" s="56"/>
      <c r="Z400" s="27"/>
      <c r="AA400" s="4" t="s">
        <v>45</v>
      </c>
    </row>
    <row r="401" spans="1:35" ht="16">
      <c r="A401" s="9">
        <v>1</v>
      </c>
      <c r="B401" s="9">
        <v>1</v>
      </c>
      <c r="C401" s="9">
        <v>5</v>
      </c>
      <c r="D401" s="283"/>
      <c r="E401" s="150">
        <v>90</v>
      </c>
      <c r="F401" s="227">
        <v>1</v>
      </c>
      <c r="G401" s="54" t="s">
        <v>42</v>
      </c>
      <c r="H401" s="301" t="s">
        <v>77</v>
      </c>
      <c r="I401" s="302">
        <v>214</v>
      </c>
      <c r="J401" s="303" t="s">
        <v>33</v>
      </c>
      <c r="K401" s="302">
        <v>117</v>
      </c>
      <c r="L401" s="54" t="s">
        <v>34</v>
      </c>
      <c r="M401" s="55">
        <v>0.75</v>
      </c>
      <c r="N401" s="54" t="s">
        <v>35</v>
      </c>
      <c r="O401" s="54" t="s">
        <v>63</v>
      </c>
      <c r="P401" s="19">
        <v>43410</v>
      </c>
      <c r="Q401" s="20">
        <v>43580</v>
      </c>
      <c r="R401" s="26">
        <v>44139</v>
      </c>
      <c r="S401" s="16">
        <f t="shared" si="6"/>
        <v>559</v>
      </c>
      <c r="T401" s="16">
        <v>1</v>
      </c>
      <c r="U401" s="16">
        <v>0</v>
      </c>
      <c r="V401" s="56">
        <v>0</v>
      </c>
      <c r="W401" s="56"/>
      <c r="X401" s="56"/>
      <c r="Y401" s="56"/>
      <c r="Z401" s="27"/>
      <c r="AA401" s="4" t="s">
        <v>45</v>
      </c>
      <c r="AC401" s="2"/>
      <c r="AD401" s="2"/>
      <c r="AE401" s="2"/>
      <c r="AF401" s="2"/>
      <c r="AG401" s="2"/>
      <c r="AH401" s="2"/>
      <c r="AI401" s="2"/>
    </row>
    <row r="402" spans="1:35" ht="16">
      <c r="A402" s="9">
        <v>1</v>
      </c>
      <c r="B402" s="9">
        <v>1</v>
      </c>
      <c r="C402" s="9">
        <v>5</v>
      </c>
      <c r="D402" s="150"/>
      <c r="E402" s="150">
        <v>91</v>
      </c>
      <c r="F402" s="227">
        <v>1</v>
      </c>
      <c r="G402" s="54" t="s">
        <v>42</v>
      </c>
      <c r="H402" s="301" t="s">
        <v>77</v>
      </c>
      <c r="I402" s="302">
        <v>215</v>
      </c>
      <c r="J402" s="303" t="s">
        <v>33</v>
      </c>
      <c r="K402" s="302">
        <v>117</v>
      </c>
      <c r="L402" s="54" t="s">
        <v>34</v>
      </c>
      <c r="M402" s="55">
        <v>0.75</v>
      </c>
      <c r="N402" s="54" t="s">
        <v>35</v>
      </c>
      <c r="O402" s="54" t="s">
        <v>63</v>
      </c>
      <c r="P402" s="19">
        <v>43410</v>
      </c>
      <c r="Q402" s="20">
        <v>43580</v>
      </c>
      <c r="R402" s="26">
        <v>44139</v>
      </c>
      <c r="S402" s="16">
        <f t="shared" si="6"/>
        <v>559</v>
      </c>
      <c r="T402" s="16">
        <v>1</v>
      </c>
      <c r="U402" s="16">
        <v>0</v>
      </c>
      <c r="V402" s="56">
        <v>0</v>
      </c>
      <c r="W402" s="56"/>
      <c r="X402" s="56"/>
      <c r="Y402" s="56"/>
      <c r="Z402" s="27"/>
      <c r="AA402" s="4" t="s">
        <v>45</v>
      </c>
    </row>
    <row r="403" spans="1:35" ht="16">
      <c r="A403" s="9">
        <v>1</v>
      </c>
      <c r="B403" s="9">
        <v>1</v>
      </c>
      <c r="C403" s="9">
        <v>5</v>
      </c>
      <c r="D403" s="150"/>
      <c r="E403" s="150">
        <v>92</v>
      </c>
      <c r="F403" s="227">
        <v>1</v>
      </c>
      <c r="G403" s="54" t="s">
        <v>42</v>
      </c>
      <c r="H403" s="301" t="s">
        <v>77</v>
      </c>
      <c r="I403" s="302">
        <v>216</v>
      </c>
      <c r="J403" s="303" t="s">
        <v>33</v>
      </c>
      <c r="K403" s="302">
        <v>117</v>
      </c>
      <c r="L403" s="54" t="s">
        <v>34</v>
      </c>
      <c r="M403" s="55">
        <v>0.75</v>
      </c>
      <c r="N403" s="54" t="s">
        <v>35</v>
      </c>
      <c r="O403" s="54" t="s">
        <v>63</v>
      </c>
      <c r="P403" s="21">
        <v>43410</v>
      </c>
      <c r="Q403" s="20">
        <v>43580</v>
      </c>
      <c r="R403" s="26">
        <v>44139</v>
      </c>
      <c r="S403" s="16">
        <f t="shared" si="6"/>
        <v>559</v>
      </c>
      <c r="T403" s="16">
        <v>1</v>
      </c>
      <c r="U403" s="16">
        <v>0</v>
      </c>
      <c r="V403" s="56">
        <v>1</v>
      </c>
      <c r="W403" s="56">
        <v>0</v>
      </c>
      <c r="X403" s="56">
        <v>1</v>
      </c>
      <c r="Y403" s="56">
        <v>1</v>
      </c>
      <c r="Z403" s="27" t="s">
        <v>67</v>
      </c>
      <c r="AA403" s="4" t="s">
        <v>45</v>
      </c>
    </row>
    <row r="404" spans="1:35" ht="16">
      <c r="A404" s="9">
        <v>1</v>
      </c>
      <c r="B404" s="9">
        <v>1</v>
      </c>
      <c r="C404" s="9">
        <v>5</v>
      </c>
      <c r="D404" s="150"/>
      <c r="E404" s="150">
        <v>93</v>
      </c>
      <c r="F404" s="227">
        <v>1</v>
      </c>
      <c r="G404" s="54" t="s">
        <v>42</v>
      </c>
      <c r="H404" s="301" t="s">
        <v>77</v>
      </c>
      <c r="I404" s="302">
        <v>218</v>
      </c>
      <c r="J404" s="303" t="s">
        <v>33</v>
      </c>
      <c r="K404" s="302">
        <v>118</v>
      </c>
      <c r="L404" s="54" t="s">
        <v>34</v>
      </c>
      <c r="M404" s="55">
        <v>0.75</v>
      </c>
      <c r="N404" s="54" t="s">
        <v>35</v>
      </c>
      <c r="O404" s="54" t="s">
        <v>63</v>
      </c>
      <c r="P404" s="19">
        <v>43410</v>
      </c>
      <c r="Q404" s="20">
        <v>43580</v>
      </c>
      <c r="R404" s="26">
        <v>44139</v>
      </c>
      <c r="S404" s="16">
        <f t="shared" si="6"/>
        <v>559</v>
      </c>
      <c r="T404" s="16">
        <v>1</v>
      </c>
      <c r="U404" s="16">
        <v>0</v>
      </c>
      <c r="V404" s="56">
        <v>0</v>
      </c>
      <c r="W404" s="56"/>
      <c r="X404" s="56"/>
      <c r="Y404" s="56"/>
      <c r="Z404" s="27"/>
      <c r="AA404" s="4" t="s">
        <v>45</v>
      </c>
    </row>
    <row r="405" spans="1:35" ht="16">
      <c r="A405" s="9">
        <v>1</v>
      </c>
      <c r="B405" s="9">
        <v>1</v>
      </c>
      <c r="C405" s="9">
        <v>5</v>
      </c>
      <c r="D405" s="150"/>
      <c r="E405" s="150">
        <v>94</v>
      </c>
      <c r="F405" s="227">
        <v>1</v>
      </c>
      <c r="G405" s="54" t="s">
        <v>42</v>
      </c>
      <c r="H405" s="301" t="s">
        <v>77</v>
      </c>
      <c r="I405" s="302">
        <v>221</v>
      </c>
      <c r="J405" s="303" t="s">
        <v>33</v>
      </c>
      <c r="K405" s="302">
        <v>118</v>
      </c>
      <c r="L405" s="54" t="s">
        <v>34</v>
      </c>
      <c r="M405" s="55">
        <v>0.75</v>
      </c>
      <c r="N405" s="54" t="s">
        <v>35</v>
      </c>
      <c r="O405" s="54" t="s">
        <v>63</v>
      </c>
      <c r="P405" s="19">
        <v>43410</v>
      </c>
      <c r="Q405" s="20">
        <v>43580</v>
      </c>
      <c r="R405" s="26">
        <v>44139</v>
      </c>
      <c r="S405" s="16">
        <f t="shared" si="6"/>
        <v>559</v>
      </c>
      <c r="T405" s="16">
        <v>1</v>
      </c>
      <c r="U405" s="16">
        <v>0</v>
      </c>
      <c r="V405" s="56">
        <v>1</v>
      </c>
      <c r="W405" s="56">
        <v>1</v>
      </c>
      <c r="X405" s="56">
        <v>0</v>
      </c>
      <c r="Y405" s="56">
        <v>1</v>
      </c>
      <c r="Z405" s="27" t="s">
        <v>74</v>
      </c>
      <c r="AA405" s="4" t="s">
        <v>45</v>
      </c>
    </row>
    <row r="406" spans="1:35" ht="16">
      <c r="A406" s="9">
        <v>1</v>
      </c>
      <c r="B406" s="9">
        <v>1</v>
      </c>
      <c r="C406" s="9">
        <v>5</v>
      </c>
      <c r="D406" s="150"/>
      <c r="E406" s="150">
        <v>95</v>
      </c>
      <c r="F406" s="227">
        <v>1</v>
      </c>
      <c r="G406" s="54" t="s">
        <v>42</v>
      </c>
      <c r="H406" s="301" t="s">
        <v>77</v>
      </c>
      <c r="I406" s="302">
        <v>223</v>
      </c>
      <c r="J406" s="303" t="s">
        <v>33</v>
      </c>
      <c r="K406" s="302">
        <v>118</v>
      </c>
      <c r="L406" s="54" t="s">
        <v>34</v>
      </c>
      <c r="M406" s="55">
        <v>0.75</v>
      </c>
      <c r="N406" s="54" t="s">
        <v>35</v>
      </c>
      <c r="O406" s="54" t="s">
        <v>63</v>
      </c>
      <c r="P406" s="19">
        <v>43410</v>
      </c>
      <c r="Q406" s="20">
        <v>43580</v>
      </c>
      <c r="R406" s="26">
        <v>44139</v>
      </c>
      <c r="S406" s="16">
        <f t="shared" si="6"/>
        <v>559</v>
      </c>
      <c r="T406" s="16">
        <v>1</v>
      </c>
      <c r="U406" s="16">
        <v>0</v>
      </c>
      <c r="V406" s="56">
        <v>1</v>
      </c>
      <c r="W406" s="56">
        <v>1</v>
      </c>
      <c r="X406" s="56">
        <v>0</v>
      </c>
      <c r="Y406" s="56">
        <v>1</v>
      </c>
      <c r="Z406" s="27" t="s">
        <v>81</v>
      </c>
      <c r="AA406" s="4" t="s">
        <v>45</v>
      </c>
    </row>
    <row r="407" spans="1:35" ht="16">
      <c r="A407" s="9">
        <v>1</v>
      </c>
      <c r="B407" s="9">
        <v>1</v>
      </c>
      <c r="C407" s="9">
        <v>7</v>
      </c>
      <c r="D407" s="150"/>
      <c r="E407" s="150">
        <v>23</v>
      </c>
      <c r="F407" s="227">
        <v>3</v>
      </c>
      <c r="G407" s="23" t="s">
        <v>42</v>
      </c>
      <c r="H407" s="136" t="s">
        <v>77</v>
      </c>
      <c r="I407" s="137">
        <v>224</v>
      </c>
      <c r="J407" s="24" t="s">
        <v>33</v>
      </c>
      <c r="K407" s="137">
        <v>118</v>
      </c>
      <c r="L407" s="23" t="s">
        <v>34</v>
      </c>
      <c r="M407" s="44">
        <v>0.75</v>
      </c>
      <c r="N407" s="23" t="s">
        <v>35</v>
      </c>
      <c r="O407" s="23" t="s">
        <v>63</v>
      </c>
      <c r="P407" s="144">
        <v>43410</v>
      </c>
      <c r="Q407" s="139">
        <v>43580</v>
      </c>
      <c r="R407" s="140">
        <v>44068</v>
      </c>
      <c r="S407" s="135">
        <f t="shared" si="6"/>
        <v>488</v>
      </c>
      <c r="T407" s="135">
        <v>1</v>
      </c>
      <c r="U407" s="135">
        <v>1</v>
      </c>
      <c r="V407" s="145">
        <v>0</v>
      </c>
      <c r="W407" s="145"/>
      <c r="X407" s="145"/>
      <c r="Y407" s="145"/>
      <c r="Z407" s="146"/>
      <c r="AA407" s="250" t="s">
        <v>117</v>
      </c>
    </row>
    <row r="408" spans="1:35" ht="16">
      <c r="A408" s="9">
        <v>1</v>
      </c>
      <c r="B408" s="9">
        <v>1</v>
      </c>
      <c r="C408" s="9">
        <v>5</v>
      </c>
      <c r="D408" s="150"/>
      <c r="E408" s="150">
        <v>96</v>
      </c>
      <c r="F408" s="227">
        <v>1</v>
      </c>
      <c r="G408" s="54" t="s">
        <v>42</v>
      </c>
      <c r="H408" s="301" t="s">
        <v>77</v>
      </c>
      <c r="I408" s="302">
        <v>225</v>
      </c>
      <c r="J408" s="303" t="s">
        <v>33</v>
      </c>
      <c r="K408" s="302">
        <v>118</v>
      </c>
      <c r="L408" s="54" t="s">
        <v>34</v>
      </c>
      <c r="M408" s="55">
        <v>0.75</v>
      </c>
      <c r="N408" s="54" t="s">
        <v>35</v>
      </c>
      <c r="O408" s="54" t="s">
        <v>63</v>
      </c>
      <c r="P408" s="21">
        <v>43410</v>
      </c>
      <c r="Q408" s="20">
        <v>43580</v>
      </c>
      <c r="R408" s="26">
        <v>44139</v>
      </c>
      <c r="S408" s="16">
        <f t="shared" si="6"/>
        <v>559</v>
      </c>
      <c r="T408" s="16">
        <v>1</v>
      </c>
      <c r="U408" s="16">
        <v>0</v>
      </c>
      <c r="V408" s="57">
        <v>0</v>
      </c>
      <c r="W408" s="57"/>
      <c r="X408" s="57"/>
      <c r="Y408" s="57"/>
      <c r="Z408" s="5"/>
      <c r="AA408" s="4" t="s">
        <v>45</v>
      </c>
    </row>
    <row r="409" spans="1:35" ht="16">
      <c r="A409" s="9">
        <v>1</v>
      </c>
      <c r="B409" s="9">
        <v>1</v>
      </c>
      <c r="C409" s="9">
        <v>5</v>
      </c>
      <c r="D409" s="150"/>
      <c r="E409" s="150">
        <v>97</v>
      </c>
      <c r="F409" s="227">
        <v>1</v>
      </c>
      <c r="G409" s="54" t="s">
        <v>42</v>
      </c>
      <c r="H409" s="301" t="s">
        <v>77</v>
      </c>
      <c r="I409" s="302">
        <v>226</v>
      </c>
      <c r="J409" s="303" t="s">
        <v>33</v>
      </c>
      <c r="K409" s="302">
        <v>119</v>
      </c>
      <c r="L409" s="54" t="s">
        <v>34</v>
      </c>
      <c r="M409" s="55">
        <v>0.75</v>
      </c>
      <c r="N409" s="54" t="s">
        <v>35</v>
      </c>
      <c r="O409" s="54" t="s">
        <v>63</v>
      </c>
      <c r="P409" s="19">
        <v>43410</v>
      </c>
      <c r="Q409" s="20">
        <v>43580</v>
      </c>
      <c r="R409" s="26">
        <v>44138</v>
      </c>
      <c r="S409" s="16">
        <f t="shared" si="6"/>
        <v>558</v>
      </c>
      <c r="T409" s="16">
        <v>1</v>
      </c>
      <c r="U409" s="16">
        <v>0</v>
      </c>
      <c r="V409" s="57">
        <v>0</v>
      </c>
      <c r="W409" s="57"/>
      <c r="X409" s="57"/>
      <c r="Y409" s="57">
        <v>1</v>
      </c>
      <c r="Z409" s="5" t="s">
        <v>82</v>
      </c>
      <c r="AA409" s="4" t="s">
        <v>45</v>
      </c>
    </row>
    <row r="410" spans="1:35" ht="16">
      <c r="A410" s="9">
        <v>1</v>
      </c>
      <c r="B410" s="9">
        <v>1</v>
      </c>
      <c r="C410" s="9">
        <v>5</v>
      </c>
      <c r="D410" s="150"/>
      <c r="E410" s="150">
        <v>98</v>
      </c>
      <c r="F410" s="227">
        <v>1</v>
      </c>
      <c r="G410" s="54" t="s">
        <v>42</v>
      </c>
      <c r="H410" s="301" t="s">
        <v>77</v>
      </c>
      <c r="I410" s="302">
        <v>227</v>
      </c>
      <c r="J410" s="303" t="s">
        <v>33</v>
      </c>
      <c r="K410" s="302">
        <v>119</v>
      </c>
      <c r="L410" s="54" t="s">
        <v>34</v>
      </c>
      <c r="M410" s="55">
        <v>0.75</v>
      </c>
      <c r="N410" s="54" t="s">
        <v>35</v>
      </c>
      <c r="O410" s="54" t="s">
        <v>63</v>
      </c>
      <c r="P410" s="19">
        <v>43410</v>
      </c>
      <c r="Q410" s="20">
        <v>43580</v>
      </c>
      <c r="R410" s="26">
        <v>44138</v>
      </c>
      <c r="S410" s="16">
        <f t="shared" si="6"/>
        <v>558</v>
      </c>
      <c r="T410" s="16">
        <v>1</v>
      </c>
      <c r="U410" s="16">
        <v>0</v>
      </c>
      <c r="V410" s="57">
        <v>0</v>
      </c>
      <c r="W410" s="57"/>
      <c r="X410" s="57"/>
      <c r="Y410" s="57"/>
      <c r="Z410" s="5"/>
      <c r="AA410" s="4" t="s">
        <v>45</v>
      </c>
    </row>
    <row r="411" spans="1:35" ht="16">
      <c r="A411" s="9">
        <v>1</v>
      </c>
      <c r="B411" s="9">
        <v>1</v>
      </c>
      <c r="C411" s="9">
        <v>5</v>
      </c>
      <c r="D411" s="150"/>
      <c r="E411" s="150">
        <v>99</v>
      </c>
      <c r="F411" s="227">
        <v>1</v>
      </c>
      <c r="G411" s="54" t="s">
        <v>42</v>
      </c>
      <c r="H411" s="301" t="s">
        <v>77</v>
      </c>
      <c r="I411" s="302">
        <v>228</v>
      </c>
      <c r="J411" s="303" t="s">
        <v>33</v>
      </c>
      <c r="K411" s="302">
        <v>119</v>
      </c>
      <c r="L411" s="54" t="s">
        <v>34</v>
      </c>
      <c r="M411" s="55">
        <v>0.75</v>
      </c>
      <c r="N411" s="54" t="s">
        <v>35</v>
      </c>
      <c r="O411" s="54" t="s">
        <v>63</v>
      </c>
      <c r="P411" s="19">
        <v>43410</v>
      </c>
      <c r="Q411" s="20">
        <v>43580</v>
      </c>
      <c r="R411" s="26">
        <v>44138</v>
      </c>
      <c r="S411" s="16">
        <f t="shared" si="6"/>
        <v>558</v>
      </c>
      <c r="T411" s="16">
        <v>1</v>
      </c>
      <c r="U411" s="16">
        <v>0</v>
      </c>
      <c r="V411" s="57">
        <v>0</v>
      </c>
      <c r="W411" s="57"/>
      <c r="X411" s="57"/>
      <c r="Y411" s="57">
        <v>1</v>
      </c>
      <c r="Z411" s="5" t="s">
        <v>83</v>
      </c>
      <c r="AA411" s="4" t="s">
        <v>45</v>
      </c>
    </row>
    <row r="412" spans="1:35" ht="16">
      <c r="A412" s="9">
        <v>1</v>
      </c>
      <c r="B412" s="9">
        <v>1</v>
      </c>
      <c r="C412" s="9">
        <v>5</v>
      </c>
      <c r="D412" s="150"/>
      <c r="E412" s="150">
        <v>100</v>
      </c>
      <c r="F412" s="227">
        <v>1</v>
      </c>
      <c r="G412" s="54" t="s">
        <v>42</v>
      </c>
      <c r="H412" s="301" t="s">
        <v>77</v>
      </c>
      <c r="I412" s="302">
        <v>229</v>
      </c>
      <c r="J412" s="303" t="s">
        <v>33</v>
      </c>
      <c r="K412" s="302">
        <v>119</v>
      </c>
      <c r="L412" s="54" t="s">
        <v>34</v>
      </c>
      <c r="M412" s="55">
        <v>0.75</v>
      </c>
      <c r="N412" s="54" t="s">
        <v>35</v>
      </c>
      <c r="O412" s="54" t="s">
        <v>63</v>
      </c>
      <c r="P412" s="19">
        <v>43410</v>
      </c>
      <c r="Q412" s="20">
        <v>43580</v>
      </c>
      <c r="R412" s="26">
        <v>44138</v>
      </c>
      <c r="S412" s="16">
        <f t="shared" si="6"/>
        <v>558</v>
      </c>
      <c r="T412" s="16">
        <v>1</v>
      </c>
      <c r="U412" s="16">
        <v>0</v>
      </c>
      <c r="V412" s="57">
        <v>0</v>
      </c>
      <c r="W412" s="57"/>
      <c r="X412" s="57"/>
      <c r="Y412" s="57">
        <v>1</v>
      </c>
      <c r="Z412" s="5" t="s">
        <v>82</v>
      </c>
      <c r="AA412" s="4" t="s">
        <v>45</v>
      </c>
    </row>
    <row r="413" spans="1:35" ht="16">
      <c r="A413" s="9">
        <v>1</v>
      </c>
      <c r="B413" s="9">
        <v>1</v>
      </c>
      <c r="C413" s="9">
        <v>5</v>
      </c>
      <c r="D413" s="150"/>
      <c r="E413" s="150">
        <v>101</v>
      </c>
      <c r="F413" s="227">
        <v>1</v>
      </c>
      <c r="G413" s="54" t="s">
        <v>42</v>
      </c>
      <c r="H413" s="301" t="s">
        <v>77</v>
      </c>
      <c r="I413" s="302">
        <v>230</v>
      </c>
      <c r="J413" s="303" t="s">
        <v>33</v>
      </c>
      <c r="K413" s="302">
        <v>119</v>
      </c>
      <c r="L413" s="54" t="s">
        <v>34</v>
      </c>
      <c r="M413" s="55">
        <v>0.75</v>
      </c>
      <c r="N413" s="54" t="s">
        <v>35</v>
      </c>
      <c r="O413" s="54" t="s">
        <v>63</v>
      </c>
      <c r="P413" s="21">
        <v>43410</v>
      </c>
      <c r="Q413" s="20">
        <v>43580</v>
      </c>
      <c r="R413" s="26">
        <v>44138</v>
      </c>
      <c r="S413" s="16">
        <f t="shared" si="6"/>
        <v>558</v>
      </c>
      <c r="T413" s="16">
        <v>1</v>
      </c>
      <c r="U413" s="16">
        <v>0</v>
      </c>
      <c r="V413" s="57">
        <v>0</v>
      </c>
      <c r="W413" s="57"/>
      <c r="X413" s="57"/>
      <c r="Y413" s="57">
        <v>1</v>
      </c>
      <c r="Z413" s="5" t="s">
        <v>82</v>
      </c>
      <c r="AA413" s="4" t="s">
        <v>45</v>
      </c>
    </row>
    <row r="414" spans="1:35" ht="16">
      <c r="A414" s="425" t="s">
        <v>58</v>
      </c>
      <c r="B414" s="425" t="s">
        <v>58</v>
      </c>
      <c r="C414" s="425" t="s">
        <v>58</v>
      </c>
      <c r="D414" s="426"/>
      <c r="E414" s="426">
        <v>24</v>
      </c>
      <c r="F414" s="428">
        <v>3</v>
      </c>
      <c r="G414" s="429" t="s">
        <v>42</v>
      </c>
      <c r="H414" s="430" t="s">
        <v>77</v>
      </c>
      <c r="I414" s="444">
        <v>231</v>
      </c>
      <c r="J414" s="425" t="s">
        <v>33</v>
      </c>
      <c r="K414" s="444">
        <v>120</v>
      </c>
      <c r="L414" s="429" t="s">
        <v>34</v>
      </c>
      <c r="M414" s="431">
        <v>0.75</v>
      </c>
      <c r="N414" s="429" t="s">
        <v>35</v>
      </c>
      <c r="O414" s="429" t="s">
        <v>63</v>
      </c>
      <c r="P414" s="445">
        <v>43410</v>
      </c>
      <c r="Q414" s="433">
        <v>43580</v>
      </c>
      <c r="R414" s="434">
        <v>44007</v>
      </c>
      <c r="S414" s="435">
        <f t="shared" si="6"/>
        <v>427</v>
      </c>
      <c r="T414" s="435">
        <v>0</v>
      </c>
      <c r="U414" s="435">
        <v>1</v>
      </c>
      <c r="V414" s="430"/>
      <c r="W414" s="430"/>
      <c r="X414" s="430"/>
      <c r="Y414" s="430"/>
      <c r="Z414" s="436"/>
      <c r="AA414" s="436" t="s">
        <v>104</v>
      </c>
      <c r="AB414" s="437"/>
      <c r="AC414" s="437"/>
      <c r="AD414" s="437"/>
      <c r="AE414" s="437"/>
      <c r="AF414" s="437"/>
      <c r="AG414" s="437"/>
      <c r="AH414" s="437"/>
      <c r="AI414" s="437"/>
    </row>
    <row r="415" spans="1:35" ht="16">
      <c r="A415" s="425" t="s">
        <v>58</v>
      </c>
      <c r="B415" s="425" t="s">
        <v>58</v>
      </c>
      <c r="C415" s="425" t="s">
        <v>58</v>
      </c>
      <c r="D415" s="426"/>
      <c r="E415" s="426">
        <v>25</v>
      </c>
      <c r="F415" s="428">
        <v>3</v>
      </c>
      <c r="G415" s="429" t="s">
        <v>42</v>
      </c>
      <c r="H415" s="430" t="s">
        <v>77</v>
      </c>
      <c r="I415" s="444">
        <v>232</v>
      </c>
      <c r="J415" s="425" t="s">
        <v>33</v>
      </c>
      <c r="K415" s="444">
        <v>120</v>
      </c>
      <c r="L415" s="429" t="s">
        <v>34</v>
      </c>
      <c r="M415" s="431">
        <v>0.75</v>
      </c>
      <c r="N415" s="429" t="s">
        <v>35</v>
      </c>
      <c r="O415" s="429" t="s">
        <v>63</v>
      </c>
      <c r="P415" s="445">
        <v>43410</v>
      </c>
      <c r="Q415" s="433">
        <v>43580</v>
      </c>
      <c r="R415" s="434">
        <v>44117</v>
      </c>
      <c r="S415" s="435">
        <f t="shared" si="6"/>
        <v>537</v>
      </c>
      <c r="T415" s="435">
        <v>0</v>
      </c>
      <c r="U415" s="435">
        <v>1</v>
      </c>
      <c r="V415" s="430"/>
      <c r="W415" s="430"/>
      <c r="X415" s="430"/>
      <c r="Y415" s="430"/>
      <c r="Z415" s="436"/>
      <c r="AA415" s="436" t="s">
        <v>104</v>
      </c>
      <c r="AB415" s="437"/>
      <c r="AC415" s="437"/>
      <c r="AD415" s="437"/>
      <c r="AE415" s="437"/>
      <c r="AF415" s="437"/>
      <c r="AG415" s="437"/>
      <c r="AH415" s="437"/>
      <c r="AI415" s="437"/>
    </row>
    <row r="416" spans="1:35" ht="16">
      <c r="A416" s="9">
        <v>1</v>
      </c>
      <c r="B416" s="9">
        <v>1</v>
      </c>
      <c r="C416" s="9">
        <v>6</v>
      </c>
      <c r="D416" s="150"/>
      <c r="E416" s="150">
        <v>102</v>
      </c>
      <c r="F416" s="227">
        <v>1</v>
      </c>
      <c r="G416" s="54" t="s">
        <v>42</v>
      </c>
      <c r="H416" s="301" t="s">
        <v>77</v>
      </c>
      <c r="I416" s="302">
        <v>233</v>
      </c>
      <c r="J416" s="303" t="s">
        <v>33</v>
      </c>
      <c r="K416" s="302">
        <v>120</v>
      </c>
      <c r="L416" s="54" t="s">
        <v>34</v>
      </c>
      <c r="M416" s="55">
        <v>0.75</v>
      </c>
      <c r="N416" s="54" t="s">
        <v>35</v>
      </c>
      <c r="O416" s="54" t="s">
        <v>63</v>
      </c>
      <c r="P416" s="19">
        <v>43410</v>
      </c>
      <c r="Q416" s="20">
        <v>43580</v>
      </c>
      <c r="R416" s="26">
        <v>44138</v>
      </c>
      <c r="S416" s="16">
        <f t="shared" si="6"/>
        <v>558</v>
      </c>
      <c r="T416" s="16">
        <v>1</v>
      </c>
      <c r="U416" s="16">
        <v>0</v>
      </c>
      <c r="V416" s="57">
        <v>0</v>
      </c>
      <c r="W416" s="57"/>
      <c r="X416" s="57"/>
      <c r="Y416" s="57"/>
      <c r="Z416" s="5"/>
      <c r="AA416" s="4" t="s">
        <v>45</v>
      </c>
    </row>
    <row r="417" spans="1:35" ht="16">
      <c r="A417" s="9">
        <v>1</v>
      </c>
      <c r="B417" s="9">
        <v>1</v>
      </c>
      <c r="C417" s="9">
        <v>6</v>
      </c>
      <c r="D417" s="150"/>
      <c r="E417" s="150">
        <v>103</v>
      </c>
      <c r="F417" s="227">
        <v>1</v>
      </c>
      <c r="G417" s="54" t="s">
        <v>42</v>
      </c>
      <c r="H417" s="301" t="s">
        <v>77</v>
      </c>
      <c r="I417" s="302">
        <v>234</v>
      </c>
      <c r="J417" s="303" t="s">
        <v>33</v>
      </c>
      <c r="K417" s="302">
        <v>120</v>
      </c>
      <c r="L417" s="54" t="s">
        <v>34</v>
      </c>
      <c r="M417" s="55">
        <v>0.75</v>
      </c>
      <c r="N417" s="54" t="s">
        <v>35</v>
      </c>
      <c r="O417" s="54" t="s">
        <v>63</v>
      </c>
      <c r="P417" s="19">
        <v>43410</v>
      </c>
      <c r="Q417" s="20">
        <v>43580</v>
      </c>
      <c r="R417" s="26">
        <v>44138</v>
      </c>
      <c r="S417" s="16">
        <f t="shared" si="6"/>
        <v>558</v>
      </c>
      <c r="T417" s="16">
        <v>1</v>
      </c>
      <c r="U417" s="16">
        <v>0</v>
      </c>
      <c r="V417" s="57">
        <v>0</v>
      </c>
      <c r="W417" s="57"/>
      <c r="X417" s="57"/>
      <c r="Y417" s="57"/>
      <c r="Z417" s="5"/>
      <c r="AA417" s="4" t="s">
        <v>45</v>
      </c>
    </row>
    <row r="418" spans="1:35" ht="16">
      <c r="A418" s="9">
        <v>1</v>
      </c>
      <c r="B418" s="9">
        <v>1</v>
      </c>
      <c r="C418" s="9">
        <v>6</v>
      </c>
      <c r="D418" s="150"/>
      <c r="E418" s="150">
        <v>104</v>
      </c>
      <c r="F418" s="227">
        <v>1</v>
      </c>
      <c r="G418" s="54" t="s">
        <v>42</v>
      </c>
      <c r="H418" s="301" t="s">
        <v>77</v>
      </c>
      <c r="I418" s="302">
        <v>235</v>
      </c>
      <c r="J418" s="303" t="s">
        <v>33</v>
      </c>
      <c r="K418" s="302">
        <v>120</v>
      </c>
      <c r="L418" s="54" t="s">
        <v>34</v>
      </c>
      <c r="M418" s="55">
        <v>0.75</v>
      </c>
      <c r="N418" s="54" t="s">
        <v>35</v>
      </c>
      <c r="O418" s="54" t="s">
        <v>63</v>
      </c>
      <c r="P418" s="21">
        <v>43410</v>
      </c>
      <c r="Q418" s="20">
        <v>43580</v>
      </c>
      <c r="R418" s="26">
        <v>44138</v>
      </c>
      <c r="S418" s="16">
        <f t="shared" si="6"/>
        <v>558</v>
      </c>
      <c r="T418" s="16">
        <v>1</v>
      </c>
      <c r="U418" s="16">
        <v>0</v>
      </c>
      <c r="V418" s="57">
        <v>0</v>
      </c>
      <c r="W418" s="57"/>
      <c r="X418" s="57"/>
      <c r="Y418" s="57">
        <v>1</v>
      </c>
      <c r="Z418" s="5" t="s">
        <v>82</v>
      </c>
      <c r="AA418" s="4" t="s">
        <v>45</v>
      </c>
    </row>
    <row r="419" spans="1:35" ht="16">
      <c r="A419" s="9">
        <v>1</v>
      </c>
      <c r="B419" s="9">
        <v>1</v>
      </c>
      <c r="C419" s="9">
        <v>6</v>
      </c>
      <c r="D419" s="150"/>
      <c r="E419" s="150">
        <v>105</v>
      </c>
      <c r="F419" s="227">
        <v>1</v>
      </c>
      <c r="G419" s="54" t="s">
        <v>42</v>
      </c>
      <c r="H419" s="301" t="s">
        <v>77</v>
      </c>
      <c r="I419" s="302">
        <v>236</v>
      </c>
      <c r="J419" s="303" t="s">
        <v>33</v>
      </c>
      <c r="K419" s="302">
        <v>121</v>
      </c>
      <c r="L419" s="54" t="s">
        <v>34</v>
      </c>
      <c r="M419" s="55">
        <v>0.75</v>
      </c>
      <c r="N419" s="54" t="s">
        <v>35</v>
      </c>
      <c r="O419" s="54" t="s">
        <v>63</v>
      </c>
      <c r="P419" s="19">
        <v>43410</v>
      </c>
      <c r="Q419" s="20">
        <v>43580</v>
      </c>
      <c r="R419" s="26">
        <v>44138</v>
      </c>
      <c r="S419" s="16">
        <f t="shared" si="6"/>
        <v>558</v>
      </c>
      <c r="T419" s="16">
        <v>1</v>
      </c>
      <c r="U419" s="16">
        <v>0</v>
      </c>
      <c r="V419" s="57">
        <v>0</v>
      </c>
      <c r="W419" s="57"/>
      <c r="X419" s="57"/>
      <c r="Y419" s="57"/>
      <c r="Z419" s="5"/>
      <c r="AA419" s="4" t="s">
        <v>45</v>
      </c>
    </row>
    <row r="420" spans="1:35" ht="16">
      <c r="A420" s="425" t="s">
        <v>58</v>
      </c>
      <c r="B420" s="425" t="s">
        <v>58</v>
      </c>
      <c r="C420" s="425" t="s">
        <v>58</v>
      </c>
      <c r="D420" s="426"/>
      <c r="E420" s="426">
        <v>26</v>
      </c>
      <c r="F420" s="428">
        <v>3</v>
      </c>
      <c r="G420" s="429" t="s">
        <v>42</v>
      </c>
      <c r="H420" s="430" t="s">
        <v>77</v>
      </c>
      <c r="I420" s="444">
        <v>238</v>
      </c>
      <c r="J420" s="425" t="s">
        <v>33</v>
      </c>
      <c r="K420" s="444" t="s">
        <v>101</v>
      </c>
      <c r="L420" s="429" t="s">
        <v>34</v>
      </c>
      <c r="M420" s="431">
        <v>0.75</v>
      </c>
      <c r="N420" s="429" t="s">
        <v>35</v>
      </c>
      <c r="O420" s="429" t="s">
        <v>63</v>
      </c>
      <c r="P420" s="445">
        <v>43410</v>
      </c>
      <c r="Q420" s="433">
        <v>43580</v>
      </c>
      <c r="R420" s="434">
        <v>43588</v>
      </c>
      <c r="S420" s="435">
        <f t="shared" ref="S420:S483" si="7">R420-Q420</f>
        <v>8</v>
      </c>
      <c r="T420" s="435">
        <v>0</v>
      </c>
      <c r="U420" s="435">
        <v>1</v>
      </c>
      <c r="V420" s="430"/>
      <c r="W420" s="430"/>
      <c r="X420" s="430"/>
      <c r="Y420" s="430"/>
      <c r="Z420" s="436"/>
      <c r="AA420" s="436" t="s">
        <v>118</v>
      </c>
      <c r="AB420" s="437"/>
      <c r="AC420" s="437"/>
      <c r="AD420" s="437"/>
      <c r="AE420" s="437"/>
      <c r="AF420" s="437"/>
      <c r="AG420" s="437"/>
      <c r="AH420" s="437"/>
      <c r="AI420" s="437"/>
    </row>
    <row r="421" spans="1:35" ht="16">
      <c r="A421" s="425" t="s">
        <v>58</v>
      </c>
      <c r="B421" s="425" t="s">
        <v>58</v>
      </c>
      <c r="C421" s="425" t="s">
        <v>58</v>
      </c>
      <c r="D421" s="426"/>
      <c r="E421" s="426">
        <v>1</v>
      </c>
      <c r="F421" s="428">
        <v>2</v>
      </c>
      <c r="G421" s="429" t="s">
        <v>42</v>
      </c>
      <c r="H421" s="430" t="s">
        <v>77</v>
      </c>
      <c r="I421" s="444">
        <v>239</v>
      </c>
      <c r="J421" s="425" t="s">
        <v>33</v>
      </c>
      <c r="K421" s="444" t="s">
        <v>101</v>
      </c>
      <c r="L421" s="429" t="s">
        <v>34</v>
      </c>
      <c r="M421" s="431">
        <v>0.75</v>
      </c>
      <c r="N421" s="429" t="s">
        <v>35</v>
      </c>
      <c r="O421" s="429" t="s">
        <v>63</v>
      </c>
      <c r="P421" s="445">
        <v>43410</v>
      </c>
      <c r="Q421" s="433">
        <v>43580</v>
      </c>
      <c r="R421" s="434">
        <v>44138</v>
      </c>
      <c r="S421" s="435">
        <f t="shared" si="7"/>
        <v>558</v>
      </c>
      <c r="T421" s="435">
        <v>0</v>
      </c>
      <c r="U421" s="435">
        <v>0</v>
      </c>
      <c r="V421" s="430"/>
      <c r="W421" s="430"/>
      <c r="X421" s="430"/>
      <c r="Y421" s="430"/>
      <c r="Z421" s="436" t="s">
        <v>102</v>
      </c>
      <c r="AA421" s="426"/>
      <c r="AB421" s="437"/>
      <c r="AC421" s="437"/>
      <c r="AD421" s="437"/>
      <c r="AE421" s="437"/>
      <c r="AF421" s="437"/>
      <c r="AG421" s="437"/>
      <c r="AH421" s="437"/>
      <c r="AI421" s="437"/>
    </row>
    <row r="422" spans="1:35" ht="16">
      <c r="A422" s="9">
        <v>1</v>
      </c>
      <c r="B422" s="9">
        <v>1</v>
      </c>
      <c r="C422" s="9">
        <v>6</v>
      </c>
      <c r="D422" s="150"/>
      <c r="E422" s="150">
        <v>106</v>
      </c>
      <c r="F422" s="227">
        <v>1</v>
      </c>
      <c r="G422" s="54" t="s">
        <v>42</v>
      </c>
      <c r="H422" s="301" t="s">
        <v>77</v>
      </c>
      <c r="I422" s="302">
        <v>240</v>
      </c>
      <c r="J422" s="303" t="s">
        <v>33</v>
      </c>
      <c r="K422" s="302">
        <v>121</v>
      </c>
      <c r="L422" s="54" t="s">
        <v>34</v>
      </c>
      <c r="M422" s="55">
        <v>0.75</v>
      </c>
      <c r="N422" s="54" t="s">
        <v>35</v>
      </c>
      <c r="O422" s="54" t="s">
        <v>63</v>
      </c>
      <c r="P422" s="19">
        <v>43410</v>
      </c>
      <c r="Q422" s="20">
        <v>43580</v>
      </c>
      <c r="R422" s="26">
        <v>44138</v>
      </c>
      <c r="S422" s="16">
        <f t="shared" si="7"/>
        <v>558</v>
      </c>
      <c r="T422" s="16">
        <v>1</v>
      </c>
      <c r="U422" s="16">
        <v>0</v>
      </c>
      <c r="V422" s="57">
        <v>0</v>
      </c>
      <c r="W422" s="57"/>
      <c r="X422" s="57"/>
      <c r="Y422" s="57"/>
      <c r="Z422" s="5"/>
      <c r="AA422" s="4" t="s">
        <v>45</v>
      </c>
    </row>
    <row r="423" spans="1:35" ht="16">
      <c r="A423" s="303">
        <v>1</v>
      </c>
      <c r="B423" s="303">
        <v>1</v>
      </c>
      <c r="C423" s="303">
        <v>7</v>
      </c>
      <c r="D423" s="359"/>
      <c r="E423" s="359">
        <v>27</v>
      </c>
      <c r="F423" s="361">
        <v>3</v>
      </c>
      <c r="G423" s="333" t="s">
        <v>42</v>
      </c>
      <c r="H423" s="332" t="s">
        <v>77</v>
      </c>
      <c r="I423" s="363">
        <v>241</v>
      </c>
      <c r="J423" s="303" t="s">
        <v>33</v>
      </c>
      <c r="K423" s="363" t="s">
        <v>101</v>
      </c>
      <c r="L423" s="333" t="s">
        <v>34</v>
      </c>
      <c r="M423" s="375">
        <v>0.75</v>
      </c>
      <c r="N423" s="333" t="s">
        <v>35</v>
      </c>
      <c r="O423" s="333" t="s">
        <v>63</v>
      </c>
      <c r="P423" s="376">
        <v>43410</v>
      </c>
      <c r="Q423" s="370">
        <v>43580</v>
      </c>
      <c r="R423" s="371">
        <v>44092</v>
      </c>
      <c r="S423" s="372">
        <f t="shared" si="7"/>
        <v>512</v>
      </c>
      <c r="T423" s="372">
        <v>1</v>
      </c>
      <c r="U423" s="372">
        <v>1</v>
      </c>
      <c r="V423" s="488">
        <v>0</v>
      </c>
      <c r="W423" s="488"/>
      <c r="X423" s="488"/>
      <c r="Y423" s="488">
        <v>1</v>
      </c>
      <c r="Z423" s="502" t="s">
        <v>82</v>
      </c>
      <c r="AA423" s="374" t="s">
        <v>119</v>
      </c>
      <c r="AB423" s="366"/>
      <c r="AC423" s="366"/>
      <c r="AD423" s="366"/>
      <c r="AE423" s="366"/>
      <c r="AF423" s="366"/>
      <c r="AG423" s="366"/>
      <c r="AH423" s="366"/>
      <c r="AI423" s="366"/>
    </row>
    <row r="424" spans="1:35" ht="16">
      <c r="A424" s="425" t="s">
        <v>58</v>
      </c>
      <c r="B424" s="425" t="s">
        <v>58</v>
      </c>
      <c r="C424" s="425" t="s">
        <v>58</v>
      </c>
      <c r="D424" s="426"/>
      <c r="E424" s="426">
        <v>28</v>
      </c>
      <c r="F424" s="428">
        <v>3</v>
      </c>
      <c r="G424" s="429" t="s">
        <v>42</v>
      </c>
      <c r="H424" s="430" t="s">
        <v>77</v>
      </c>
      <c r="I424" s="444">
        <v>242</v>
      </c>
      <c r="J424" s="425" t="s">
        <v>33</v>
      </c>
      <c r="K424" s="444">
        <v>122</v>
      </c>
      <c r="L424" s="429" t="s">
        <v>34</v>
      </c>
      <c r="M424" s="431">
        <v>0.75</v>
      </c>
      <c r="N424" s="429" t="s">
        <v>35</v>
      </c>
      <c r="O424" s="429" t="s">
        <v>63</v>
      </c>
      <c r="P424" s="445">
        <v>43410</v>
      </c>
      <c r="Q424" s="433">
        <v>43580</v>
      </c>
      <c r="R424" s="434">
        <v>43586</v>
      </c>
      <c r="S424" s="435">
        <f t="shared" si="7"/>
        <v>6</v>
      </c>
      <c r="T424" s="435">
        <v>0</v>
      </c>
      <c r="U424" s="435">
        <v>1</v>
      </c>
      <c r="V424" s="430"/>
      <c r="W424" s="430"/>
      <c r="X424" s="430"/>
      <c r="Y424" s="430"/>
      <c r="Z424" s="436"/>
      <c r="AA424" s="436" t="s">
        <v>113</v>
      </c>
      <c r="AB424" s="437"/>
      <c r="AC424" s="437"/>
      <c r="AD424" s="437"/>
      <c r="AE424" s="437"/>
      <c r="AF424" s="437"/>
      <c r="AG424" s="437"/>
      <c r="AH424" s="437"/>
      <c r="AI424" s="437"/>
    </row>
    <row r="425" spans="1:35" ht="16">
      <c r="A425" s="425" t="s">
        <v>58</v>
      </c>
      <c r="B425" s="425" t="s">
        <v>58</v>
      </c>
      <c r="C425" s="425" t="s">
        <v>58</v>
      </c>
      <c r="D425" s="426"/>
      <c r="E425" s="426">
        <v>29</v>
      </c>
      <c r="F425" s="428">
        <v>3</v>
      </c>
      <c r="G425" s="429" t="s">
        <v>42</v>
      </c>
      <c r="H425" s="430" t="s">
        <v>77</v>
      </c>
      <c r="I425" s="444">
        <v>243</v>
      </c>
      <c r="J425" s="425" t="s">
        <v>33</v>
      </c>
      <c r="K425" s="444">
        <v>122</v>
      </c>
      <c r="L425" s="429" t="s">
        <v>34</v>
      </c>
      <c r="M425" s="431">
        <v>0.75</v>
      </c>
      <c r="N425" s="429" t="s">
        <v>35</v>
      </c>
      <c r="O425" s="429" t="s">
        <v>63</v>
      </c>
      <c r="P425" s="445">
        <v>43410</v>
      </c>
      <c r="Q425" s="433">
        <v>43580</v>
      </c>
      <c r="R425" s="434">
        <v>43586</v>
      </c>
      <c r="S425" s="435">
        <f t="shared" si="7"/>
        <v>6</v>
      </c>
      <c r="T425" s="435">
        <v>0</v>
      </c>
      <c r="U425" s="435">
        <v>1</v>
      </c>
      <c r="V425" s="430"/>
      <c r="W425" s="430"/>
      <c r="X425" s="430"/>
      <c r="Y425" s="430"/>
      <c r="Z425" s="436"/>
      <c r="AA425" s="436" t="s">
        <v>113</v>
      </c>
      <c r="AB425" s="437"/>
      <c r="AC425" s="437"/>
      <c r="AD425" s="437"/>
      <c r="AE425" s="437"/>
      <c r="AF425" s="437"/>
      <c r="AG425" s="437"/>
      <c r="AH425" s="437"/>
      <c r="AI425" s="437"/>
    </row>
    <row r="426" spans="1:35" ht="16">
      <c r="A426" s="9">
        <v>1</v>
      </c>
      <c r="B426" s="9">
        <v>1</v>
      </c>
      <c r="C426" s="9">
        <v>7</v>
      </c>
      <c r="D426" s="150"/>
      <c r="E426" s="150">
        <v>9</v>
      </c>
      <c r="F426" s="227">
        <v>4</v>
      </c>
      <c r="G426" s="33" t="s">
        <v>42</v>
      </c>
      <c r="H426" s="169" t="s">
        <v>77</v>
      </c>
      <c r="I426" s="170">
        <v>244</v>
      </c>
      <c r="J426" s="9" t="s">
        <v>33</v>
      </c>
      <c r="K426" s="170" t="s">
        <v>132</v>
      </c>
      <c r="L426" s="33" t="s">
        <v>34</v>
      </c>
      <c r="M426" s="34">
        <v>0.75</v>
      </c>
      <c r="N426" s="33" t="s">
        <v>35</v>
      </c>
      <c r="O426" s="33" t="s">
        <v>63</v>
      </c>
      <c r="P426" s="172">
        <v>43410</v>
      </c>
      <c r="Q426" s="173">
        <v>43580</v>
      </c>
      <c r="R426" s="153">
        <v>43637</v>
      </c>
      <c r="S426" s="161">
        <f t="shared" si="7"/>
        <v>57</v>
      </c>
      <c r="T426" s="161">
        <v>1</v>
      </c>
      <c r="U426" s="161">
        <v>0</v>
      </c>
      <c r="V426" s="9">
        <v>0</v>
      </c>
      <c r="W426" s="9"/>
      <c r="X426" s="9"/>
      <c r="Y426" s="9"/>
      <c r="Z426" s="6"/>
      <c r="AA426" s="150" t="s">
        <v>127</v>
      </c>
    </row>
    <row r="427" spans="1:35" ht="16">
      <c r="A427" s="9">
        <v>1</v>
      </c>
      <c r="B427" s="9">
        <v>1</v>
      </c>
      <c r="C427" s="9">
        <v>7</v>
      </c>
      <c r="D427" s="150"/>
      <c r="E427" s="150">
        <v>30</v>
      </c>
      <c r="F427" s="227">
        <v>3</v>
      </c>
      <c r="G427" s="23" t="s">
        <v>42</v>
      </c>
      <c r="H427" s="136" t="s">
        <v>77</v>
      </c>
      <c r="I427" s="137">
        <v>245</v>
      </c>
      <c r="J427" s="24" t="s">
        <v>33</v>
      </c>
      <c r="K427" s="137">
        <v>122</v>
      </c>
      <c r="L427" s="23" t="s">
        <v>34</v>
      </c>
      <c r="M427" s="44">
        <v>0.75</v>
      </c>
      <c r="N427" s="23" t="s">
        <v>35</v>
      </c>
      <c r="O427" s="23" t="s">
        <v>63</v>
      </c>
      <c r="P427" s="144">
        <v>43410</v>
      </c>
      <c r="Q427" s="139">
        <v>43580</v>
      </c>
      <c r="R427" s="140">
        <v>43999</v>
      </c>
      <c r="S427" s="135">
        <f t="shared" si="7"/>
        <v>419</v>
      </c>
      <c r="T427" s="135">
        <v>1</v>
      </c>
      <c r="U427" s="135">
        <v>1</v>
      </c>
      <c r="V427" s="141">
        <v>0</v>
      </c>
      <c r="W427" s="141"/>
      <c r="X427" s="141"/>
      <c r="Y427" s="141"/>
      <c r="Z427" s="142" t="s">
        <v>82</v>
      </c>
      <c r="AA427" s="143" t="s">
        <v>121</v>
      </c>
    </row>
    <row r="428" spans="1:35" ht="16">
      <c r="A428" s="425" t="s">
        <v>58</v>
      </c>
      <c r="B428" s="425" t="s">
        <v>58</v>
      </c>
      <c r="C428" s="425" t="s">
        <v>58</v>
      </c>
      <c r="D428" s="426"/>
      <c r="E428" s="426">
        <v>31</v>
      </c>
      <c r="F428" s="428">
        <v>3</v>
      </c>
      <c r="G428" s="429" t="s">
        <v>42</v>
      </c>
      <c r="H428" s="430" t="s">
        <v>77</v>
      </c>
      <c r="I428" s="444">
        <v>246</v>
      </c>
      <c r="J428" s="425" t="s">
        <v>33</v>
      </c>
      <c r="K428" s="444">
        <v>122</v>
      </c>
      <c r="L428" s="429" t="s">
        <v>34</v>
      </c>
      <c r="M428" s="431">
        <v>0.75</v>
      </c>
      <c r="N428" s="429" t="s">
        <v>35</v>
      </c>
      <c r="O428" s="429" t="s">
        <v>63</v>
      </c>
      <c r="P428" s="432">
        <v>43410</v>
      </c>
      <c r="Q428" s="433">
        <v>43580</v>
      </c>
      <c r="R428" s="434">
        <v>43586</v>
      </c>
      <c r="S428" s="435">
        <f t="shared" si="7"/>
        <v>6</v>
      </c>
      <c r="T428" s="435">
        <v>0</v>
      </c>
      <c r="U428" s="435">
        <v>1</v>
      </c>
      <c r="V428" s="430"/>
      <c r="W428" s="430"/>
      <c r="X428" s="430"/>
      <c r="Y428" s="430"/>
      <c r="Z428" s="436"/>
      <c r="AA428" s="436" t="s">
        <v>113</v>
      </c>
      <c r="AB428" s="437"/>
      <c r="AC428" s="437"/>
      <c r="AD428" s="437"/>
      <c r="AE428" s="437"/>
      <c r="AF428" s="437"/>
      <c r="AG428" s="437"/>
      <c r="AH428" s="437"/>
      <c r="AI428" s="437"/>
    </row>
    <row r="429" spans="1:35" ht="16">
      <c r="A429" s="9">
        <v>1</v>
      </c>
      <c r="B429" s="9">
        <v>2</v>
      </c>
      <c r="C429" s="9">
        <v>3</v>
      </c>
      <c r="D429" s="150"/>
      <c r="E429" s="150">
        <v>67</v>
      </c>
      <c r="F429" s="227">
        <v>1</v>
      </c>
      <c r="G429" s="245" t="s">
        <v>150</v>
      </c>
      <c r="H429" s="65" t="s">
        <v>178</v>
      </c>
      <c r="I429" s="66">
        <v>247</v>
      </c>
      <c r="J429" s="67" t="s">
        <v>33</v>
      </c>
      <c r="K429" s="66">
        <v>123</v>
      </c>
      <c r="L429" s="66" t="s">
        <v>34</v>
      </c>
      <c r="M429" s="75">
        <v>0.75</v>
      </c>
      <c r="N429" s="66" t="s">
        <v>35</v>
      </c>
      <c r="O429" s="66" t="s">
        <v>163</v>
      </c>
      <c r="P429" s="68">
        <v>43410</v>
      </c>
      <c r="Q429" s="69">
        <v>43580</v>
      </c>
      <c r="R429" s="70">
        <v>44138</v>
      </c>
      <c r="S429" s="71">
        <f t="shared" si="7"/>
        <v>558</v>
      </c>
      <c r="T429" s="71" t="s">
        <v>164</v>
      </c>
      <c r="U429" s="71">
        <v>0</v>
      </c>
      <c r="V429" s="67">
        <v>1</v>
      </c>
      <c r="W429" s="67">
        <v>1</v>
      </c>
      <c r="X429" s="67"/>
      <c r="Y429" s="67"/>
      <c r="Z429" s="72"/>
      <c r="AA429" s="73" t="s">
        <v>45</v>
      </c>
    </row>
    <row r="430" spans="1:35" ht="16">
      <c r="A430" s="9">
        <v>1</v>
      </c>
      <c r="B430" s="9">
        <v>2</v>
      </c>
      <c r="C430" s="9">
        <v>3</v>
      </c>
      <c r="D430" s="150"/>
      <c r="E430" s="150">
        <v>68</v>
      </c>
      <c r="F430" s="227">
        <v>1</v>
      </c>
      <c r="G430" s="245" t="s">
        <v>150</v>
      </c>
      <c r="H430" s="65" t="s">
        <v>178</v>
      </c>
      <c r="I430" s="66">
        <v>248</v>
      </c>
      <c r="J430" s="67" t="s">
        <v>33</v>
      </c>
      <c r="K430" s="66">
        <v>123</v>
      </c>
      <c r="L430" s="66" t="s">
        <v>34</v>
      </c>
      <c r="M430" s="75">
        <v>0.75</v>
      </c>
      <c r="N430" s="66" t="s">
        <v>35</v>
      </c>
      <c r="O430" s="66" t="s">
        <v>163</v>
      </c>
      <c r="P430" s="68">
        <v>43410</v>
      </c>
      <c r="Q430" s="69">
        <v>43580</v>
      </c>
      <c r="R430" s="70">
        <v>44138</v>
      </c>
      <c r="S430" s="71">
        <f t="shared" si="7"/>
        <v>558</v>
      </c>
      <c r="T430" s="71" t="s">
        <v>164</v>
      </c>
      <c r="U430" s="71">
        <v>0</v>
      </c>
      <c r="V430" s="67">
        <v>0</v>
      </c>
      <c r="W430" s="67"/>
      <c r="X430" s="67"/>
      <c r="Y430" s="67"/>
      <c r="Z430" s="72"/>
      <c r="AA430" s="73" t="s">
        <v>45</v>
      </c>
    </row>
    <row r="431" spans="1:35" ht="16">
      <c r="A431" s="9">
        <v>1</v>
      </c>
      <c r="B431" s="9">
        <v>2</v>
      </c>
      <c r="C431" s="9">
        <v>3</v>
      </c>
      <c r="D431" s="150"/>
      <c r="E431" s="150">
        <v>69</v>
      </c>
      <c r="F431" s="227">
        <v>1</v>
      </c>
      <c r="G431" s="245" t="s">
        <v>150</v>
      </c>
      <c r="H431" s="65" t="s">
        <v>178</v>
      </c>
      <c r="I431" s="66">
        <v>249</v>
      </c>
      <c r="J431" s="67" t="s">
        <v>33</v>
      </c>
      <c r="K431" s="66">
        <v>123</v>
      </c>
      <c r="L431" s="66" t="s">
        <v>34</v>
      </c>
      <c r="M431" s="75">
        <v>0.75</v>
      </c>
      <c r="N431" s="66" t="s">
        <v>35</v>
      </c>
      <c r="O431" s="66" t="s">
        <v>163</v>
      </c>
      <c r="P431" s="68">
        <v>43410</v>
      </c>
      <c r="Q431" s="69">
        <v>43580</v>
      </c>
      <c r="R431" s="70">
        <v>44138</v>
      </c>
      <c r="S431" s="71">
        <f t="shared" si="7"/>
        <v>558</v>
      </c>
      <c r="T431" s="71" t="s">
        <v>164</v>
      </c>
      <c r="U431" s="71">
        <v>0</v>
      </c>
      <c r="V431" s="67">
        <v>1</v>
      </c>
      <c r="W431" s="67"/>
      <c r="X431" s="67">
        <v>1</v>
      </c>
      <c r="Y431" s="67">
        <v>1</v>
      </c>
      <c r="Z431" s="72" t="s">
        <v>82</v>
      </c>
      <c r="AA431" s="73" t="s">
        <v>45</v>
      </c>
    </row>
    <row r="432" spans="1:35" ht="16">
      <c r="A432" s="9">
        <v>1</v>
      </c>
      <c r="B432" s="9">
        <v>2</v>
      </c>
      <c r="C432" s="9">
        <v>3</v>
      </c>
      <c r="D432" s="150"/>
      <c r="E432" s="281">
        <v>70</v>
      </c>
      <c r="F432" s="227">
        <v>1</v>
      </c>
      <c r="G432" s="245" t="s">
        <v>150</v>
      </c>
      <c r="H432" s="65" t="s">
        <v>178</v>
      </c>
      <c r="I432" s="66">
        <v>250</v>
      </c>
      <c r="J432" s="67" t="s">
        <v>33</v>
      </c>
      <c r="K432" s="66">
        <v>123</v>
      </c>
      <c r="L432" s="66" t="s">
        <v>34</v>
      </c>
      <c r="M432" s="75">
        <v>0.75</v>
      </c>
      <c r="N432" s="66" t="s">
        <v>35</v>
      </c>
      <c r="O432" s="66" t="s">
        <v>163</v>
      </c>
      <c r="P432" s="68">
        <v>43410</v>
      </c>
      <c r="Q432" s="69">
        <v>43580</v>
      </c>
      <c r="R432" s="70">
        <v>44138</v>
      </c>
      <c r="S432" s="71">
        <f t="shared" si="7"/>
        <v>558</v>
      </c>
      <c r="T432" s="71" t="s">
        <v>164</v>
      </c>
      <c r="U432" s="71">
        <v>0</v>
      </c>
      <c r="V432" s="67">
        <v>0</v>
      </c>
      <c r="W432" s="67"/>
      <c r="X432" s="67"/>
      <c r="Y432" s="67">
        <v>1</v>
      </c>
      <c r="Z432" s="72" t="s">
        <v>82</v>
      </c>
      <c r="AA432" s="73" t="s">
        <v>45</v>
      </c>
    </row>
    <row r="433" spans="1:35" ht="16">
      <c r="A433" s="9">
        <v>1</v>
      </c>
      <c r="B433" s="9">
        <v>2</v>
      </c>
      <c r="C433" s="9">
        <v>3</v>
      </c>
      <c r="D433" s="150"/>
      <c r="E433" s="281">
        <v>71</v>
      </c>
      <c r="F433" s="227">
        <v>1</v>
      </c>
      <c r="G433" s="245" t="s">
        <v>150</v>
      </c>
      <c r="H433" s="65" t="s">
        <v>178</v>
      </c>
      <c r="I433" s="66">
        <v>251</v>
      </c>
      <c r="J433" s="67" t="s">
        <v>33</v>
      </c>
      <c r="K433" s="66">
        <v>123</v>
      </c>
      <c r="L433" s="66" t="s">
        <v>34</v>
      </c>
      <c r="M433" s="75">
        <v>0.75</v>
      </c>
      <c r="N433" s="66" t="s">
        <v>35</v>
      </c>
      <c r="O433" s="66" t="s">
        <v>163</v>
      </c>
      <c r="P433" s="74">
        <v>43410</v>
      </c>
      <c r="Q433" s="69">
        <v>43580</v>
      </c>
      <c r="R433" s="70">
        <v>44138</v>
      </c>
      <c r="S433" s="71">
        <f t="shared" si="7"/>
        <v>558</v>
      </c>
      <c r="T433" s="71" t="s">
        <v>164</v>
      </c>
      <c r="U433" s="71">
        <v>0</v>
      </c>
      <c r="V433" s="67">
        <v>1</v>
      </c>
      <c r="W433" s="67">
        <v>1</v>
      </c>
      <c r="X433" s="67"/>
      <c r="Y433" s="67"/>
      <c r="Z433" s="72"/>
      <c r="AA433" s="73" t="s">
        <v>45</v>
      </c>
    </row>
    <row r="434" spans="1:35" ht="16">
      <c r="A434" s="425" t="s">
        <v>58</v>
      </c>
      <c r="B434" s="425" t="s">
        <v>58</v>
      </c>
      <c r="C434" s="425" t="s">
        <v>58</v>
      </c>
      <c r="D434" s="426"/>
      <c r="E434" s="427">
        <v>27</v>
      </c>
      <c r="F434" s="428">
        <v>3</v>
      </c>
      <c r="G434" s="429" t="s">
        <v>150</v>
      </c>
      <c r="H434" s="430" t="s">
        <v>178</v>
      </c>
      <c r="I434" s="444">
        <v>253</v>
      </c>
      <c r="J434" s="425" t="s">
        <v>33</v>
      </c>
      <c r="K434" s="444">
        <v>124</v>
      </c>
      <c r="L434" s="444" t="s">
        <v>34</v>
      </c>
      <c r="M434" s="449">
        <v>0.75</v>
      </c>
      <c r="N434" s="444" t="s">
        <v>35</v>
      </c>
      <c r="O434" s="444" t="s">
        <v>163</v>
      </c>
      <c r="P434" s="445">
        <v>43410</v>
      </c>
      <c r="Q434" s="433">
        <v>43580</v>
      </c>
      <c r="R434" s="434">
        <v>44099</v>
      </c>
      <c r="S434" s="435">
        <f t="shared" si="7"/>
        <v>519</v>
      </c>
      <c r="T434" s="435" t="s">
        <v>164</v>
      </c>
      <c r="U434" s="435">
        <v>1</v>
      </c>
      <c r="V434" s="425">
        <v>0</v>
      </c>
      <c r="W434" s="425"/>
      <c r="X434" s="425"/>
      <c r="Y434" s="425"/>
      <c r="Z434" s="452"/>
      <c r="AA434" s="426" t="s">
        <v>206</v>
      </c>
      <c r="AB434" s="437"/>
      <c r="AC434" s="437"/>
      <c r="AD434" s="437"/>
      <c r="AE434" s="437"/>
      <c r="AF434" s="437"/>
      <c r="AG434" s="437"/>
      <c r="AH434" s="437"/>
      <c r="AI434" s="437"/>
    </row>
    <row r="435" spans="1:35" ht="16">
      <c r="A435" s="425" t="s">
        <v>58</v>
      </c>
      <c r="B435" s="425" t="s">
        <v>58</v>
      </c>
      <c r="C435" s="425" t="s">
        <v>58</v>
      </c>
      <c r="D435" s="426"/>
      <c r="E435" s="427">
        <v>28</v>
      </c>
      <c r="F435" s="428">
        <v>3</v>
      </c>
      <c r="G435" s="429" t="s">
        <v>150</v>
      </c>
      <c r="H435" s="430" t="s">
        <v>178</v>
      </c>
      <c r="I435" s="444">
        <v>254</v>
      </c>
      <c r="J435" s="425" t="s">
        <v>33</v>
      </c>
      <c r="K435" s="444">
        <v>124</v>
      </c>
      <c r="L435" s="444" t="s">
        <v>34</v>
      </c>
      <c r="M435" s="449">
        <v>0.75</v>
      </c>
      <c r="N435" s="444" t="s">
        <v>35</v>
      </c>
      <c r="O435" s="444" t="s">
        <v>163</v>
      </c>
      <c r="P435" s="445">
        <v>43410</v>
      </c>
      <c r="Q435" s="433">
        <v>43580</v>
      </c>
      <c r="R435" s="434">
        <v>43795</v>
      </c>
      <c r="S435" s="435">
        <f t="shared" si="7"/>
        <v>215</v>
      </c>
      <c r="T435" s="435">
        <v>0</v>
      </c>
      <c r="U435" s="435">
        <v>1</v>
      </c>
      <c r="V435" s="430"/>
      <c r="W435" s="430"/>
      <c r="X435" s="430"/>
      <c r="Y435" s="430"/>
      <c r="Z435" s="436"/>
      <c r="AA435" s="426" t="s">
        <v>200</v>
      </c>
      <c r="AB435" s="437"/>
      <c r="AC435" s="437"/>
      <c r="AD435" s="437"/>
      <c r="AE435" s="437"/>
      <c r="AF435" s="437"/>
      <c r="AG435" s="437"/>
      <c r="AH435" s="437"/>
      <c r="AI435" s="437"/>
    </row>
    <row r="436" spans="1:35" ht="16">
      <c r="A436" s="9">
        <v>1</v>
      </c>
      <c r="B436" s="9">
        <v>2</v>
      </c>
      <c r="C436" s="9">
        <v>3</v>
      </c>
      <c r="D436" s="150"/>
      <c r="E436" s="281">
        <v>72</v>
      </c>
      <c r="F436" s="227">
        <v>1</v>
      </c>
      <c r="G436" s="245" t="s">
        <v>150</v>
      </c>
      <c r="H436" s="65" t="s">
        <v>178</v>
      </c>
      <c r="I436" s="66">
        <v>255</v>
      </c>
      <c r="J436" s="67" t="s">
        <v>33</v>
      </c>
      <c r="K436" s="66">
        <v>124</v>
      </c>
      <c r="L436" s="66" t="s">
        <v>34</v>
      </c>
      <c r="M436" s="75">
        <v>0.75</v>
      </c>
      <c r="N436" s="66" t="s">
        <v>35</v>
      </c>
      <c r="O436" s="66" t="s">
        <v>163</v>
      </c>
      <c r="P436" s="68">
        <v>43410</v>
      </c>
      <c r="Q436" s="69">
        <v>43580</v>
      </c>
      <c r="R436" s="70">
        <v>44138</v>
      </c>
      <c r="S436" s="71">
        <f t="shared" si="7"/>
        <v>558</v>
      </c>
      <c r="T436" s="71" t="s">
        <v>164</v>
      </c>
      <c r="U436" s="71">
        <v>0</v>
      </c>
      <c r="V436" s="67">
        <v>0</v>
      </c>
      <c r="W436" s="67"/>
      <c r="X436" s="67"/>
      <c r="Y436" s="67"/>
      <c r="Z436" s="72"/>
      <c r="AA436" s="73" t="s">
        <v>45</v>
      </c>
    </row>
    <row r="437" spans="1:35" ht="16">
      <c r="A437" s="9">
        <v>1</v>
      </c>
      <c r="B437" s="9">
        <v>2</v>
      </c>
      <c r="C437" s="9">
        <v>3</v>
      </c>
      <c r="D437" s="150"/>
      <c r="E437" s="281">
        <v>73</v>
      </c>
      <c r="F437" s="227">
        <v>1</v>
      </c>
      <c r="G437" s="245" t="s">
        <v>150</v>
      </c>
      <c r="H437" s="65" t="s">
        <v>178</v>
      </c>
      <c r="I437" s="66">
        <v>256</v>
      </c>
      <c r="J437" s="67" t="s">
        <v>33</v>
      </c>
      <c r="K437" s="66">
        <v>124</v>
      </c>
      <c r="L437" s="66" t="s">
        <v>34</v>
      </c>
      <c r="M437" s="75">
        <v>0.75</v>
      </c>
      <c r="N437" s="66" t="s">
        <v>35</v>
      </c>
      <c r="O437" s="66" t="s">
        <v>163</v>
      </c>
      <c r="P437" s="68">
        <v>43410</v>
      </c>
      <c r="Q437" s="69">
        <v>43580</v>
      </c>
      <c r="R437" s="70">
        <v>44138</v>
      </c>
      <c r="S437" s="71">
        <f t="shared" si="7"/>
        <v>558</v>
      </c>
      <c r="T437" s="71" t="s">
        <v>164</v>
      </c>
      <c r="U437" s="71">
        <v>0</v>
      </c>
      <c r="V437" s="67">
        <v>1</v>
      </c>
      <c r="W437" s="67">
        <v>1</v>
      </c>
      <c r="X437" s="67"/>
      <c r="Y437" s="67"/>
      <c r="Z437" s="72"/>
      <c r="AA437" s="73" t="s">
        <v>45</v>
      </c>
    </row>
    <row r="438" spans="1:35" ht="16">
      <c r="A438" s="9">
        <v>1</v>
      </c>
      <c r="B438" s="9">
        <v>2</v>
      </c>
      <c r="C438" s="9">
        <v>3</v>
      </c>
      <c r="D438" s="150"/>
      <c r="E438" s="281">
        <v>74</v>
      </c>
      <c r="F438" s="227">
        <v>1</v>
      </c>
      <c r="G438" s="245" t="s">
        <v>150</v>
      </c>
      <c r="H438" s="65" t="s">
        <v>178</v>
      </c>
      <c r="I438" s="66">
        <v>257</v>
      </c>
      <c r="J438" s="67" t="s">
        <v>33</v>
      </c>
      <c r="K438" s="66">
        <v>124</v>
      </c>
      <c r="L438" s="66" t="s">
        <v>34</v>
      </c>
      <c r="M438" s="75">
        <v>0.75</v>
      </c>
      <c r="N438" s="66" t="s">
        <v>35</v>
      </c>
      <c r="O438" s="66" t="s">
        <v>163</v>
      </c>
      <c r="P438" s="74">
        <v>43410</v>
      </c>
      <c r="Q438" s="69">
        <v>43580</v>
      </c>
      <c r="R438" s="70">
        <v>44138</v>
      </c>
      <c r="S438" s="71">
        <f t="shared" si="7"/>
        <v>558</v>
      </c>
      <c r="T438" s="71" t="s">
        <v>164</v>
      </c>
      <c r="U438" s="71">
        <v>0</v>
      </c>
      <c r="V438" s="67">
        <v>0</v>
      </c>
      <c r="W438" s="67"/>
      <c r="X438" s="67"/>
      <c r="Y438" s="67"/>
      <c r="Z438" s="72"/>
      <c r="AA438" s="73" t="s">
        <v>45</v>
      </c>
    </row>
    <row r="439" spans="1:35" ht="16">
      <c r="A439" s="9">
        <v>1</v>
      </c>
      <c r="B439" s="9">
        <v>2</v>
      </c>
      <c r="C439" s="9">
        <v>5</v>
      </c>
      <c r="D439" s="150"/>
      <c r="E439" s="281">
        <v>29</v>
      </c>
      <c r="F439" s="227">
        <v>3</v>
      </c>
      <c r="G439" s="199" t="s">
        <v>150</v>
      </c>
      <c r="H439" s="200" t="s">
        <v>178</v>
      </c>
      <c r="I439" s="201">
        <v>258</v>
      </c>
      <c r="J439" s="202" t="s">
        <v>33</v>
      </c>
      <c r="K439" s="201">
        <v>125</v>
      </c>
      <c r="L439" s="201" t="s">
        <v>34</v>
      </c>
      <c r="M439" s="203">
        <v>0.75</v>
      </c>
      <c r="N439" s="201" t="s">
        <v>35</v>
      </c>
      <c r="O439" s="201" t="s">
        <v>163</v>
      </c>
      <c r="P439" s="204">
        <v>43410</v>
      </c>
      <c r="Q439" s="205">
        <v>43580</v>
      </c>
      <c r="R439" s="206">
        <v>44042</v>
      </c>
      <c r="S439" s="207">
        <f t="shared" si="7"/>
        <v>462</v>
      </c>
      <c r="T439" s="207" t="s">
        <v>164</v>
      </c>
      <c r="U439" s="207">
        <v>1</v>
      </c>
      <c r="V439" s="202">
        <v>0</v>
      </c>
      <c r="W439" s="202"/>
      <c r="X439" s="202"/>
      <c r="Y439" s="202"/>
      <c r="Z439" s="215"/>
      <c r="AA439" s="209" t="s">
        <v>207</v>
      </c>
    </row>
    <row r="440" spans="1:35" ht="16">
      <c r="A440" s="9">
        <v>1</v>
      </c>
      <c r="B440" s="9">
        <v>2</v>
      </c>
      <c r="C440" s="9">
        <v>3</v>
      </c>
      <c r="D440" s="150"/>
      <c r="E440" s="281">
        <v>75</v>
      </c>
      <c r="F440" s="227">
        <v>1</v>
      </c>
      <c r="G440" s="245" t="s">
        <v>150</v>
      </c>
      <c r="H440" s="65" t="s">
        <v>178</v>
      </c>
      <c r="I440" s="66">
        <v>260</v>
      </c>
      <c r="J440" s="67" t="s">
        <v>33</v>
      </c>
      <c r="K440" s="66">
        <v>125</v>
      </c>
      <c r="L440" s="66" t="s">
        <v>34</v>
      </c>
      <c r="M440" s="75">
        <v>0.75</v>
      </c>
      <c r="N440" s="66" t="s">
        <v>35</v>
      </c>
      <c r="O440" s="66" t="s">
        <v>163</v>
      </c>
      <c r="P440" s="68">
        <v>43410</v>
      </c>
      <c r="Q440" s="69">
        <v>43580</v>
      </c>
      <c r="R440" s="70">
        <v>44137</v>
      </c>
      <c r="S440" s="71">
        <f t="shared" si="7"/>
        <v>557</v>
      </c>
      <c r="T440" s="71" t="s">
        <v>164</v>
      </c>
      <c r="U440" s="71">
        <v>0</v>
      </c>
      <c r="V440" s="67">
        <v>0</v>
      </c>
      <c r="W440" s="67"/>
      <c r="X440" s="67"/>
      <c r="Y440" s="67"/>
      <c r="Z440" s="72"/>
      <c r="AA440" s="73" t="s">
        <v>45</v>
      </c>
    </row>
    <row r="441" spans="1:35" ht="16">
      <c r="A441" s="9">
        <v>1</v>
      </c>
      <c r="B441" s="9">
        <v>2</v>
      </c>
      <c r="C441" s="9">
        <v>3</v>
      </c>
      <c r="D441" s="150"/>
      <c r="E441" s="281">
        <v>76</v>
      </c>
      <c r="F441" s="227">
        <v>1</v>
      </c>
      <c r="G441" s="245" t="s">
        <v>150</v>
      </c>
      <c r="H441" s="65" t="s">
        <v>178</v>
      </c>
      <c r="I441" s="66">
        <v>261</v>
      </c>
      <c r="J441" s="67" t="s">
        <v>33</v>
      </c>
      <c r="K441" s="66">
        <v>125</v>
      </c>
      <c r="L441" s="66" t="s">
        <v>34</v>
      </c>
      <c r="M441" s="75">
        <v>0.75</v>
      </c>
      <c r="N441" s="66" t="s">
        <v>35</v>
      </c>
      <c r="O441" s="66" t="s">
        <v>163</v>
      </c>
      <c r="P441" s="68">
        <v>43410</v>
      </c>
      <c r="Q441" s="69">
        <v>43580</v>
      </c>
      <c r="R441" s="70">
        <v>44137</v>
      </c>
      <c r="S441" s="71">
        <f t="shared" si="7"/>
        <v>557</v>
      </c>
      <c r="T441" s="71" t="s">
        <v>164</v>
      </c>
      <c r="U441" s="71">
        <v>0</v>
      </c>
      <c r="V441" s="67">
        <v>0</v>
      </c>
      <c r="W441" s="67"/>
      <c r="X441" s="67"/>
      <c r="Y441" s="67"/>
      <c r="Z441" s="72"/>
      <c r="AA441" s="73" t="s">
        <v>45</v>
      </c>
    </row>
    <row r="442" spans="1:35" ht="16">
      <c r="A442" s="9">
        <v>1</v>
      </c>
      <c r="B442" s="9">
        <v>2</v>
      </c>
      <c r="C442" s="9">
        <v>3</v>
      </c>
      <c r="D442" s="150"/>
      <c r="E442" s="281">
        <v>77</v>
      </c>
      <c r="F442" s="227">
        <v>1</v>
      </c>
      <c r="G442" s="245" t="s">
        <v>150</v>
      </c>
      <c r="H442" s="65" t="s">
        <v>178</v>
      </c>
      <c r="I442" s="66">
        <v>262</v>
      </c>
      <c r="J442" s="67" t="s">
        <v>33</v>
      </c>
      <c r="K442" s="66">
        <v>126</v>
      </c>
      <c r="L442" s="66" t="s">
        <v>34</v>
      </c>
      <c r="M442" s="75">
        <v>0.75</v>
      </c>
      <c r="N442" s="66" t="s">
        <v>35</v>
      </c>
      <c r="O442" s="66" t="s">
        <v>163</v>
      </c>
      <c r="P442" s="74">
        <v>43410</v>
      </c>
      <c r="Q442" s="69">
        <v>43580</v>
      </c>
      <c r="R442" s="70">
        <v>44137</v>
      </c>
      <c r="S442" s="71">
        <f t="shared" si="7"/>
        <v>557</v>
      </c>
      <c r="T442" s="71" t="s">
        <v>164</v>
      </c>
      <c r="U442" s="71">
        <v>0</v>
      </c>
      <c r="V442" s="246">
        <v>1</v>
      </c>
      <c r="W442" s="67"/>
      <c r="X442" s="67"/>
      <c r="Y442" s="67"/>
      <c r="Z442" s="72"/>
      <c r="AA442" s="73" t="s">
        <v>45</v>
      </c>
    </row>
    <row r="443" spans="1:35" ht="16">
      <c r="A443" s="9">
        <v>1</v>
      </c>
      <c r="B443" s="9">
        <v>2</v>
      </c>
      <c r="C443" s="9">
        <v>5</v>
      </c>
      <c r="D443" s="150"/>
      <c r="E443" s="281">
        <v>30</v>
      </c>
      <c r="F443" s="227">
        <v>3</v>
      </c>
      <c r="G443" s="199" t="s">
        <v>150</v>
      </c>
      <c r="H443" s="200" t="s">
        <v>178</v>
      </c>
      <c r="I443" s="201">
        <v>265</v>
      </c>
      <c r="J443" s="202" t="s">
        <v>33</v>
      </c>
      <c r="K443" s="201">
        <v>126</v>
      </c>
      <c r="L443" s="201" t="s">
        <v>34</v>
      </c>
      <c r="M443" s="203">
        <v>0.75</v>
      </c>
      <c r="N443" s="201" t="s">
        <v>35</v>
      </c>
      <c r="O443" s="201" t="s">
        <v>163</v>
      </c>
      <c r="P443" s="204">
        <v>43410</v>
      </c>
      <c r="Q443" s="205">
        <v>43580</v>
      </c>
      <c r="R443" s="206">
        <v>44013</v>
      </c>
      <c r="S443" s="207">
        <f t="shared" si="7"/>
        <v>433</v>
      </c>
      <c r="T443" s="207" t="s">
        <v>164</v>
      </c>
      <c r="U443" s="207">
        <v>1</v>
      </c>
      <c r="V443" s="202">
        <v>1</v>
      </c>
      <c r="W443" s="202">
        <v>1</v>
      </c>
      <c r="X443" s="202"/>
      <c r="Y443" s="202"/>
      <c r="Z443" s="215"/>
      <c r="AA443" s="209" t="s">
        <v>208</v>
      </c>
    </row>
    <row r="444" spans="1:35" ht="16">
      <c r="A444" s="425" t="s">
        <v>58</v>
      </c>
      <c r="B444" s="425" t="s">
        <v>58</v>
      </c>
      <c r="C444" s="425" t="s">
        <v>58</v>
      </c>
      <c r="D444" s="426"/>
      <c r="E444" s="427">
        <v>31</v>
      </c>
      <c r="F444" s="428">
        <v>3</v>
      </c>
      <c r="G444" s="429" t="s">
        <v>150</v>
      </c>
      <c r="H444" s="430" t="s">
        <v>178</v>
      </c>
      <c r="I444" s="444">
        <v>266</v>
      </c>
      <c r="J444" s="425" t="s">
        <v>33</v>
      </c>
      <c r="K444" s="444">
        <v>126</v>
      </c>
      <c r="L444" s="444" t="s">
        <v>34</v>
      </c>
      <c r="M444" s="449">
        <v>0.75</v>
      </c>
      <c r="N444" s="444" t="s">
        <v>35</v>
      </c>
      <c r="O444" s="444" t="s">
        <v>163</v>
      </c>
      <c r="P444" s="445">
        <v>43410</v>
      </c>
      <c r="Q444" s="433">
        <v>43580</v>
      </c>
      <c r="R444" s="434">
        <v>44132</v>
      </c>
      <c r="S444" s="435">
        <f t="shared" si="7"/>
        <v>552</v>
      </c>
      <c r="T444" s="435">
        <v>0</v>
      </c>
      <c r="U444" s="435">
        <v>1</v>
      </c>
      <c r="V444" s="430"/>
      <c r="W444" s="430"/>
      <c r="X444" s="430"/>
      <c r="Y444" s="430"/>
      <c r="Z444" s="451" t="s">
        <v>209</v>
      </c>
      <c r="AA444" s="426" t="s">
        <v>104</v>
      </c>
      <c r="AB444" s="437"/>
      <c r="AC444" s="437"/>
      <c r="AD444" s="437"/>
      <c r="AE444" s="437"/>
      <c r="AF444" s="437"/>
      <c r="AG444" s="437"/>
      <c r="AH444" s="437"/>
      <c r="AI444" s="437"/>
    </row>
    <row r="445" spans="1:35" ht="16">
      <c r="A445" s="9">
        <v>1</v>
      </c>
      <c r="B445" s="9">
        <v>2</v>
      </c>
      <c r="C445" s="9">
        <v>4</v>
      </c>
      <c r="D445" s="150"/>
      <c r="E445" s="282">
        <v>6.8333333333333304</v>
      </c>
      <c r="F445" s="227">
        <v>1</v>
      </c>
      <c r="G445" s="245" t="s">
        <v>150</v>
      </c>
      <c r="H445" s="65" t="s">
        <v>178</v>
      </c>
      <c r="I445" s="66">
        <v>267</v>
      </c>
      <c r="J445" s="67" t="s">
        <v>33</v>
      </c>
      <c r="K445" s="66">
        <v>126</v>
      </c>
      <c r="L445" s="66" t="s">
        <v>34</v>
      </c>
      <c r="M445" s="75">
        <v>0.75</v>
      </c>
      <c r="N445" s="66" t="s">
        <v>35</v>
      </c>
      <c r="O445" s="66" t="s">
        <v>163</v>
      </c>
      <c r="P445" s="68">
        <v>43410</v>
      </c>
      <c r="Q445" s="69">
        <v>43580</v>
      </c>
      <c r="R445" s="70">
        <v>44137</v>
      </c>
      <c r="S445" s="71">
        <f t="shared" si="7"/>
        <v>557</v>
      </c>
      <c r="T445" s="71" t="s">
        <v>164</v>
      </c>
      <c r="U445" s="71">
        <v>0</v>
      </c>
      <c r="V445" s="67">
        <v>1</v>
      </c>
      <c r="W445" s="67">
        <v>1</v>
      </c>
      <c r="X445" s="67"/>
      <c r="Y445" s="67"/>
      <c r="Z445" s="72"/>
      <c r="AA445" s="73" t="s">
        <v>45</v>
      </c>
    </row>
    <row r="446" spans="1:35" ht="16">
      <c r="A446" s="9">
        <v>1</v>
      </c>
      <c r="B446" s="9">
        <v>2</v>
      </c>
      <c r="C446" s="9">
        <v>4</v>
      </c>
      <c r="D446" s="150"/>
      <c r="E446" s="282">
        <v>6.8333333333333304</v>
      </c>
      <c r="F446" s="227">
        <v>1</v>
      </c>
      <c r="G446" s="245" t="s">
        <v>150</v>
      </c>
      <c r="H446" s="65" t="s">
        <v>178</v>
      </c>
      <c r="I446" s="66">
        <v>269</v>
      </c>
      <c r="J446" s="67" t="s">
        <v>33</v>
      </c>
      <c r="K446" s="66">
        <v>127</v>
      </c>
      <c r="L446" s="66" t="s">
        <v>34</v>
      </c>
      <c r="M446" s="75">
        <v>0.75</v>
      </c>
      <c r="N446" s="66" t="s">
        <v>35</v>
      </c>
      <c r="O446" s="66" t="s">
        <v>163</v>
      </c>
      <c r="P446" s="68">
        <v>43410</v>
      </c>
      <c r="Q446" s="69">
        <v>43580</v>
      </c>
      <c r="R446" s="70">
        <v>44137</v>
      </c>
      <c r="S446" s="71">
        <f t="shared" si="7"/>
        <v>557</v>
      </c>
      <c r="T446" s="71" t="s">
        <v>164</v>
      </c>
      <c r="U446" s="71">
        <v>0</v>
      </c>
      <c r="V446" s="67">
        <v>0</v>
      </c>
      <c r="W446" s="67"/>
      <c r="X446" s="67"/>
      <c r="Y446" s="67"/>
      <c r="Z446" s="72"/>
      <c r="AA446" s="73" t="s">
        <v>45</v>
      </c>
    </row>
    <row r="447" spans="1:35" ht="16">
      <c r="A447" s="425" t="s">
        <v>58</v>
      </c>
      <c r="B447" s="425" t="s">
        <v>58</v>
      </c>
      <c r="C447" s="425" t="s">
        <v>58</v>
      </c>
      <c r="D447" s="426"/>
      <c r="E447" s="427">
        <v>32</v>
      </c>
      <c r="F447" s="428">
        <v>3</v>
      </c>
      <c r="G447" s="429" t="s">
        <v>150</v>
      </c>
      <c r="H447" s="430" t="s">
        <v>178</v>
      </c>
      <c r="I447" s="444">
        <v>270</v>
      </c>
      <c r="J447" s="425" t="s">
        <v>33</v>
      </c>
      <c r="K447" s="444">
        <v>127</v>
      </c>
      <c r="L447" s="444" t="s">
        <v>34</v>
      </c>
      <c r="M447" s="449">
        <v>0.75</v>
      </c>
      <c r="N447" s="444" t="s">
        <v>35</v>
      </c>
      <c r="O447" s="444" t="s">
        <v>163</v>
      </c>
      <c r="P447" s="445">
        <v>43410</v>
      </c>
      <c r="Q447" s="433">
        <v>43580</v>
      </c>
      <c r="R447" s="434">
        <v>43959</v>
      </c>
      <c r="S447" s="435">
        <f t="shared" si="7"/>
        <v>379</v>
      </c>
      <c r="T447" s="435">
        <v>0</v>
      </c>
      <c r="U447" s="435">
        <v>1</v>
      </c>
      <c r="V447" s="430"/>
      <c r="W447" s="430"/>
      <c r="X447" s="430"/>
      <c r="Y447" s="430"/>
      <c r="Z447" s="436"/>
      <c r="AA447" s="426" t="s">
        <v>104</v>
      </c>
      <c r="AB447" s="437"/>
      <c r="AC447" s="437"/>
      <c r="AD447" s="437"/>
      <c r="AE447" s="437"/>
      <c r="AF447" s="437"/>
      <c r="AG447" s="437"/>
      <c r="AH447" s="437"/>
      <c r="AI447" s="437"/>
    </row>
    <row r="448" spans="1:35" ht="16">
      <c r="A448" s="9">
        <v>1</v>
      </c>
      <c r="B448" s="9">
        <v>2</v>
      </c>
      <c r="C448" s="9">
        <v>4</v>
      </c>
      <c r="D448" s="150"/>
      <c r="E448" s="282">
        <v>6.8333333333333304</v>
      </c>
      <c r="F448" s="227">
        <v>1</v>
      </c>
      <c r="G448" s="245" t="s">
        <v>150</v>
      </c>
      <c r="H448" s="65" t="s">
        <v>178</v>
      </c>
      <c r="I448" s="66">
        <v>271</v>
      </c>
      <c r="J448" s="67" t="s">
        <v>33</v>
      </c>
      <c r="K448" s="66">
        <v>127</v>
      </c>
      <c r="L448" s="66" t="s">
        <v>34</v>
      </c>
      <c r="M448" s="75">
        <v>0.75</v>
      </c>
      <c r="N448" s="66" t="s">
        <v>35</v>
      </c>
      <c r="O448" s="66" t="s">
        <v>163</v>
      </c>
      <c r="P448" s="68">
        <v>43410</v>
      </c>
      <c r="Q448" s="69">
        <v>43580</v>
      </c>
      <c r="R448" s="70">
        <v>44137</v>
      </c>
      <c r="S448" s="71">
        <f t="shared" si="7"/>
        <v>557</v>
      </c>
      <c r="T448" s="71" t="s">
        <v>164</v>
      </c>
      <c r="U448" s="71">
        <v>0</v>
      </c>
      <c r="V448" s="67">
        <v>0</v>
      </c>
      <c r="W448" s="67"/>
      <c r="X448" s="67"/>
      <c r="Y448" s="67"/>
      <c r="Z448" s="72"/>
      <c r="AA448" s="73" t="s">
        <v>45</v>
      </c>
    </row>
    <row r="449" spans="1:35" ht="16">
      <c r="A449" s="9">
        <v>1</v>
      </c>
      <c r="B449" s="9">
        <v>2</v>
      </c>
      <c r="C449" s="9">
        <v>4</v>
      </c>
      <c r="D449" s="150"/>
      <c r="E449" s="282">
        <v>6.8333333333333304</v>
      </c>
      <c r="F449" s="227">
        <v>1</v>
      </c>
      <c r="G449" s="245" t="s">
        <v>150</v>
      </c>
      <c r="H449" s="65" t="s">
        <v>178</v>
      </c>
      <c r="I449" s="66">
        <v>272</v>
      </c>
      <c r="J449" s="67" t="s">
        <v>33</v>
      </c>
      <c r="K449" s="66">
        <v>127</v>
      </c>
      <c r="L449" s="66" t="s">
        <v>34</v>
      </c>
      <c r="M449" s="75">
        <v>0.75</v>
      </c>
      <c r="N449" s="66" t="s">
        <v>35</v>
      </c>
      <c r="O449" s="66" t="s">
        <v>163</v>
      </c>
      <c r="P449" s="68">
        <v>43410</v>
      </c>
      <c r="Q449" s="69">
        <v>43580</v>
      </c>
      <c r="R449" s="70">
        <v>44137</v>
      </c>
      <c r="S449" s="71">
        <f t="shared" si="7"/>
        <v>557</v>
      </c>
      <c r="T449" s="71" t="s">
        <v>164</v>
      </c>
      <c r="U449" s="71">
        <v>0</v>
      </c>
      <c r="V449" s="67">
        <v>0</v>
      </c>
      <c r="W449" s="67"/>
      <c r="X449" s="67"/>
      <c r="Y449" s="67"/>
      <c r="Z449" s="72" t="s">
        <v>179</v>
      </c>
      <c r="AA449" s="73" t="s">
        <v>45</v>
      </c>
    </row>
    <row r="450" spans="1:35" ht="16">
      <c r="A450" s="9">
        <v>1</v>
      </c>
      <c r="B450" s="9">
        <v>2</v>
      </c>
      <c r="C450" s="9">
        <v>4</v>
      </c>
      <c r="D450" s="150"/>
      <c r="E450" s="282">
        <v>6.8333333333333304</v>
      </c>
      <c r="F450" s="227">
        <v>1</v>
      </c>
      <c r="G450" s="245" t="s">
        <v>150</v>
      </c>
      <c r="H450" s="65" t="s">
        <v>178</v>
      </c>
      <c r="I450" s="66">
        <v>273</v>
      </c>
      <c r="J450" s="67" t="s">
        <v>33</v>
      </c>
      <c r="K450" s="66">
        <v>127</v>
      </c>
      <c r="L450" s="66" t="s">
        <v>34</v>
      </c>
      <c r="M450" s="75">
        <v>0.75</v>
      </c>
      <c r="N450" s="66" t="s">
        <v>35</v>
      </c>
      <c r="O450" s="66" t="s">
        <v>163</v>
      </c>
      <c r="P450" s="74">
        <v>43410</v>
      </c>
      <c r="Q450" s="69">
        <v>43580</v>
      </c>
      <c r="R450" s="70">
        <v>44137</v>
      </c>
      <c r="S450" s="71">
        <f t="shared" si="7"/>
        <v>557</v>
      </c>
      <c r="T450" s="71" t="s">
        <v>164</v>
      </c>
      <c r="U450" s="71">
        <v>0</v>
      </c>
      <c r="V450" s="67">
        <v>0</v>
      </c>
      <c r="W450" s="67"/>
      <c r="X450" s="67"/>
      <c r="Y450" s="67"/>
      <c r="Z450" s="72"/>
      <c r="AA450" s="73" t="s">
        <v>45</v>
      </c>
    </row>
    <row r="451" spans="1:35" ht="16">
      <c r="A451" s="9">
        <v>1</v>
      </c>
      <c r="B451" s="9">
        <v>2</v>
      </c>
      <c r="C451" s="9">
        <v>4</v>
      </c>
      <c r="D451" s="150"/>
      <c r="E451" s="282">
        <v>6.8333333333333304</v>
      </c>
      <c r="F451" s="227">
        <v>1</v>
      </c>
      <c r="G451" s="245" t="s">
        <v>150</v>
      </c>
      <c r="H451" s="65" t="s">
        <v>178</v>
      </c>
      <c r="I451" s="66">
        <v>274</v>
      </c>
      <c r="J451" s="67" t="s">
        <v>33</v>
      </c>
      <c r="K451" s="66">
        <v>128</v>
      </c>
      <c r="L451" s="66" t="s">
        <v>34</v>
      </c>
      <c r="M451" s="75">
        <v>0.75</v>
      </c>
      <c r="N451" s="66" t="s">
        <v>35</v>
      </c>
      <c r="O451" s="66" t="s">
        <v>163</v>
      </c>
      <c r="P451" s="68">
        <v>43410</v>
      </c>
      <c r="Q451" s="69">
        <v>43580</v>
      </c>
      <c r="R451" s="70">
        <v>44137</v>
      </c>
      <c r="S451" s="71">
        <f t="shared" si="7"/>
        <v>557</v>
      </c>
      <c r="T451" s="71" t="s">
        <v>164</v>
      </c>
      <c r="U451" s="71">
        <v>0</v>
      </c>
      <c r="V451" s="67">
        <v>0</v>
      </c>
      <c r="W451" s="67"/>
      <c r="X451" s="67"/>
      <c r="Y451" s="67">
        <v>1</v>
      </c>
      <c r="Z451" s="72" t="s">
        <v>180</v>
      </c>
      <c r="AA451" s="73" t="s">
        <v>45</v>
      </c>
    </row>
    <row r="452" spans="1:35" s="437" customFormat="1" ht="16">
      <c r="A452" s="9">
        <v>1</v>
      </c>
      <c r="B452" s="9">
        <v>2</v>
      </c>
      <c r="C452" s="9">
        <v>4</v>
      </c>
      <c r="D452" s="150"/>
      <c r="E452" s="282">
        <v>6.8333333333333304</v>
      </c>
      <c r="F452" s="227">
        <v>1</v>
      </c>
      <c r="G452" s="245" t="s">
        <v>150</v>
      </c>
      <c r="H452" s="65" t="s">
        <v>178</v>
      </c>
      <c r="I452" s="66">
        <v>275</v>
      </c>
      <c r="J452" s="67" t="s">
        <v>33</v>
      </c>
      <c r="K452" s="66">
        <v>128</v>
      </c>
      <c r="L452" s="66" t="s">
        <v>34</v>
      </c>
      <c r="M452" s="75">
        <v>0.75</v>
      </c>
      <c r="N452" s="66" t="s">
        <v>35</v>
      </c>
      <c r="O452" s="66" t="s">
        <v>163</v>
      </c>
      <c r="P452" s="68">
        <v>43410</v>
      </c>
      <c r="Q452" s="69">
        <v>43580</v>
      </c>
      <c r="R452" s="70">
        <v>44137</v>
      </c>
      <c r="S452" s="71">
        <f t="shared" si="7"/>
        <v>557</v>
      </c>
      <c r="T452" s="71" t="s">
        <v>164</v>
      </c>
      <c r="U452" s="71">
        <v>0</v>
      </c>
      <c r="V452" s="67">
        <v>0</v>
      </c>
      <c r="W452" s="67"/>
      <c r="X452" s="67"/>
      <c r="Y452" s="67"/>
      <c r="Z452" s="72"/>
      <c r="AA452" s="73" t="s">
        <v>45</v>
      </c>
      <c r="AB452"/>
      <c r="AC452"/>
      <c r="AD452"/>
      <c r="AE452"/>
      <c r="AF452"/>
      <c r="AG452"/>
      <c r="AH452"/>
      <c r="AI452"/>
    </row>
    <row r="453" spans="1:35" ht="16">
      <c r="A453" s="9">
        <v>1</v>
      </c>
      <c r="B453" s="9">
        <v>2</v>
      </c>
      <c r="C453" s="9">
        <v>4</v>
      </c>
      <c r="D453" s="150"/>
      <c r="E453" s="282">
        <v>6.8333333333333304</v>
      </c>
      <c r="F453" s="227">
        <v>1</v>
      </c>
      <c r="G453" s="245" t="s">
        <v>150</v>
      </c>
      <c r="H453" s="65" t="s">
        <v>178</v>
      </c>
      <c r="I453" s="66">
        <v>276</v>
      </c>
      <c r="J453" s="67" t="s">
        <v>33</v>
      </c>
      <c r="K453" s="66">
        <v>128</v>
      </c>
      <c r="L453" s="66" t="s">
        <v>34</v>
      </c>
      <c r="M453" s="75">
        <v>0.75</v>
      </c>
      <c r="N453" s="66" t="s">
        <v>35</v>
      </c>
      <c r="O453" s="66" t="s">
        <v>163</v>
      </c>
      <c r="P453" s="68">
        <v>43410</v>
      </c>
      <c r="Q453" s="69">
        <v>43580</v>
      </c>
      <c r="R453" s="70">
        <v>44137</v>
      </c>
      <c r="S453" s="71">
        <f t="shared" si="7"/>
        <v>557</v>
      </c>
      <c r="T453" s="71" t="s">
        <v>164</v>
      </c>
      <c r="U453" s="71">
        <v>0</v>
      </c>
      <c r="V453" s="67">
        <v>0</v>
      </c>
      <c r="W453" s="67"/>
      <c r="X453" s="67"/>
      <c r="Y453" s="67"/>
      <c r="Z453" s="72"/>
      <c r="AA453" s="73" t="s">
        <v>45</v>
      </c>
    </row>
    <row r="454" spans="1:35" ht="16">
      <c r="A454" s="9">
        <v>1</v>
      </c>
      <c r="B454" s="9">
        <v>2</v>
      </c>
      <c r="C454" s="9">
        <v>4</v>
      </c>
      <c r="D454" s="150"/>
      <c r="E454" s="282">
        <v>6.8333333333333304</v>
      </c>
      <c r="F454" s="227">
        <v>1</v>
      </c>
      <c r="G454" s="245" t="s">
        <v>150</v>
      </c>
      <c r="H454" s="65" t="s">
        <v>178</v>
      </c>
      <c r="I454" s="66">
        <v>277</v>
      </c>
      <c r="J454" s="67" t="s">
        <v>33</v>
      </c>
      <c r="K454" s="66">
        <v>128</v>
      </c>
      <c r="L454" s="66" t="s">
        <v>34</v>
      </c>
      <c r="M454" s="75">
        <v>0.75</v>
      </c>
      <c r="N454" s="66" t="s">
        <v>35</v>
      </c>
      <c r="O454" s="66" t="s">
        <v>163</v>
      </c>
      <c r="P454" s="68">
        <v>43410</v>
      </c>
      <c r="Q454" s="69">
        <v>43580</v>
      </c>
      <c r="R454" s="70">
        <v>44137</v>
      </c>
      <c r="S454" s="71">
        <f t="shared" si="7"/>
        <v>557</v>
      </c>
      <c r="T454" s="71" t="s">
        <v>164</v>
      </c>
      <c r="U454" s="71">
        <v>0</v>
      </c>
      <c r="V454" s="67">
        <v>0</v>
      </c>
      <c r="W454" s="67"/>
      <c r="X454" s="67"/>
      <c r="Y454" s="67"/>
      <c r="Z454" s="72"/>
      <c r="AA454" s="73" t="s">
        <v>45</v>
      </c>
    </row>
    <row r="455" spans="1:35" ht="16">
      <c r="A455" s="9">
        <v>1</v>
      </c>
      <c r="B455" s="9">
        <v>2</v>
      </c>
      <c r="C455" s="9">
        <v>4</v>
      </c>
      <c r="D455" s="150"/>
      <c r="E455" s="282">
        <v>6.8333333333333304</v>
      </c>
      <c r="F455" s="227">
        <v>1</v>
      </c>
      <c r="G455" s="245" t="s">
        <v>150</v>
      </c>
      <c r="H455" s="65" t="s">
        <v>178</v>
      </c>
      <c r="I455" s="66">
        <v>278</v>
      </c>
      <c r="J455" s="67" t="s">
        <v>33</v>
      </c>
      <c r="K455" s="66">
        <v>128</v>
      </c>
      <c r="L455" s="66" t="s">
        <v>34</v>
      </c>
      <c r="M455" s="75">
        <v>0.75</v>
      </c>
      <c r="N455" s="66" t="s">
        <v>35</v>
      </c>
      <c r="O455" s="66" t="s">
        <v>163</v>
      </c>
      <c r="P455" s="74">
        <v>43410</v>
      </c>
      <c r="Q455" s="69">
        <v>43580</v>
      </c>
      <c r="R455" s="70">
        <v>44137</v>
      </c>
      <c r="S455" s="71">
        <f t="shared" si="7"/>
        <v>557</v>
      </c>
      <c r="T455" s="71" t="s">
        <v>164</v>
      </c>
      <c r="U455" s="71">
        <v>0</v>
      </c>
      <c r="V455" s="67">
        <v>0</v>
      </c>
      <c r="W455" s="67"/>
      <c r="X455" s="67"/>
      <c r="Y455" s="67"/>
      <c r="Z455" s="72" t="s">
        <v>181</v>
      </c>
      <c r="AA455" s="73" t="s">
        <v>45</v>
      </c>
    </row>
    <row r="456" spans="1:35" s="437" customFormat="1" ht="16">
      <c r="A456" s="9">
        <v>1</v>
      </c>
      <c r="B456" s="9">
        <v>2</v>
      </c>
      <c r="C456" s="9">
        <v>6</v>
      </c>
      <c r="D456" s="150"/>
      <c r="E456" s="281">
        <v>33</v>
      </c>
      <c r="F456" s="227">
        <v>3</v>
      </c>
      <c r="G456" s="199" t="s">
        <v>150</v>
      </c>
      <c r="H456" s="200" t="s">
        <v>178</v>
      </c>
      <c r="I456" s="201">
        <v>279</v>
      </c>
      <c r="J456" s="202" t="s">
        <v>33</v>
      </c>
      <c r="K456" s="201">
        <v>129</v>
      </c>
      <c r="L456" s="201" t="s">
        <v>34</v>
      </c>
      <c r="M456" s="203">
        <v>0.75</v>
      </c>
      <c r="N456" s="201" t="s">
        <v>35</v>
      </c>
      <c r="O456" s="201" t="s">
        <v>163</v>
      </c>
      <c r="P456" s="204">
        <v>43410</v>
      </c>
      <c r="Q456" s="205">
        <v>43580</v>
      </c>
      <c r="R456" s="206">
        <v>43958</v>
      </c>
      <c r="S456" s="207">
        <f t="shared" si="7"/>
        <v>378</v>
      </c>
      <c r="T456" s="207" t="s">
        <v>164</v>
      </c>
      <c r="U456" s="207">
        <v>1</v>
      </c>
      <c r="V456" s="202">
        <v>0</v>
      </c>
      <c r="W456" s="202"/>
      <c r="X456" s="202"/>
      <c r="Y456" s="202"/>
      <c r="Z456" s="215" t="s">
        <v>67</v>
      </c>
      <c r="AA456" s="209" t="s">
        <v>210</v>
      </c>
      <c r="AB456"/>
      <c r="AC456"/>
      <c r="AD456"/>
      <c r="AE456"/>
      <c r="AF456"/>
      <c r="AG456"/>
      <c r="AH456"/>
      <c r="AI456"/>
    </row>
    <row r="457" spans="1:35" ht="16">
      <c r="A457" s="425" t="s">
        <v>58</v>
      </c>
      <c r="B457" s="425" t="s">
        <v>58</v>
      </c>
      <c r="C457" s="425" t="s">
        <v>58</v>
      </c>
      <c r="D457" s="426"/>
      <c r="E457" s="427">
        <v>34</v>
      </c>
      <c r="F457" s="428">
        <v>3</v>
      </c>
      <c r="G457" s="429" t="s">
        <v>150</v>
      </c>
      <c r="H457" s="430" t="s">
        <v>178</v>
      </c>
      <c r="I457" s="444">
        <v>280</v>
      </c>
      <c r="J457" s="425" t="s">
        <v>33</v>
      </c>
      <c r="K457" s="444">
        <v>129</v>
      </c>
      <c r="L457" s="444" t="s">
        <v>34</v>
      </c>
      <c r="M457" s="449">
        <v>0.75</v>
      </c>
      <c r="N457" s="444" t="s">
        <v>35</v>
      </c>
      <c r="O457" s="444" t="s">
        <v>163</v>
      </c>
      <c r="P457" s="445">
        <v>43410</v>
      </c>
      <c r="Q457" s="433">
        <v>43580</v>
      </c>
      <c r="R457" s="434">
        <v>44123</v>
      </c>
      <c r="S457" s="435">
        <f t="shared" si="7"/>
        <v>543</v>
      </c>
      <c r="T457" s="435">
        <v>0</v>
      </c>
      <c r="U457" s="435">
        <v>1</v>
      </c>
      <c r="V457" s="430"/>
      <c r="W457" s="430"/>
      <c r="X457" s="430"/>
      <c r="Y457" s="430"/>
      <c r="Z457" s="436"/>
      <c r="AA457" s="426" t="s">
        <v>104</v>
      </c>
      <c r="AB457" s="437"/>
      <c r="AC457" s="437"/>
      <c r="AD457" s="437"/>
      <c r="AE457" s="437"/>
      <c r="AF457" s="437"/>
      <c r="AG457" s="437"/>
      <c r="AH457" s="437"/>
      <c r="AI457" s="437"/>
    </row>
    <row r="458" spans="1:35" ht="16">
      <c r="A458" s="9">
        <v>1</v>
      </c>
      <c r="B458" s="9">
        <v>2</v>
      </c>
      <c r="C458" s="9">
        <v>4</v>
      </c>
      <c r="D458" s="150"/>
      <c r="E458" s="282">
        <v>6.8333333333333304</v>
      </c>
      <c r="F458" s="227">
        <v>1</v>
      </c>
      <c r="G458" s="245" t="s">
        <v>150</v>
      </c>
      <c r="H458" s="65" t="s">
        <v>178</v>
      </c>
      <c r="I458" s="66">
        <v>281</v>
      </c>
      <c r="J458" s="67" t="s">
        <v>33</v>
      </c>
      <c r="K458" s="66">
        <v>129</v>
      </c>
      <c r="L458" s="66" t="s">
        <v>34</v>
      </c>
      <c r="M458" s="75">
        <v>0.75</v>
      </c>
      <c r="N458" s="66" t="s">
        <v>35</v>
      </c>
      <c r="O458" s="66" t="s">
        <v>163</v>
      </c>
      <c r="P458" s="68">
        <v>43410</v>
      </c>
      <c r="Q458" s="69">
        <v>43580</v>
      </c>
      <c r="R458" s="70">
        <v>44137</v>
      </c>
      <c r="S458" s="71">
        <f t="shared" si="7"/>
        <v>557</v>
      </c>
      <c r="T458" s="71" t="s">
        <v>164</v>
      </c>
      <c r="U458" s="71">
        <v>0</v>
      </c>
      <c r="V458" s="67">
        <v>0</v>
      </c>
      <c r="W458" s="67"/>
      <c r="X458" s="67"/>
      <c r="Y458" s="67">
        <v>1</v>
      </c>
      <c r="Z458" s="72" t="s">
        <v>82</v>
      </c>
      <c r="AA458" s="73" t="s">
        <v>45</v>
      </c>
    </row>
    <row r="459" spans="1:35" ht="16">
      <c r="A459" s="9">
        <v>1</v>
      </c>
      <c r="B459" s="9">
        <v>2</v>
      </c>
      <c r="C459" s="9">
        <v>4</v>
      </c>
      <c r="D459" s="150"/>
      <c r="E459" s="282">
        <v>6.8333333333333304</v>
      </c>
      <c r="F459" s="227">
        <v>1</v>
      </c>
      <c r="G459" s="245" t="s">
        <v>150</v>
      </c>
      <c r="H459" s="65" t="s">
        <v>178</v>
      </c>
      <c r="I459" s="66">
        <v>282</v>
      </c>
      <c r="J459" s="67" t="s">
        <v>33</v>
      </c>
      <c r="K459" s="66">
        <v>129</v>
      </c>
      <c r="L459" s="66" t="s">
        <v>34</v>
      </c>
      <c r="M459" s="75">
        <v>0.75</v>
      </c>
      <c r="N459" s="66" t="s">
        <v>35</v>
      </c>
      <c r="O459" s="66" t="s">
        <v>163</v>
      </c>
      <c r="P459" s="68">
        <v>43410</v>
      </c>
      <c r="Q459" s="69">
        <v>43580</v>
      </c>
      <c r="R459" s="70">
        <v>44137</v>
      </c>
      <c r="S459" s="71">
        <f t="shared" si="7"/>
        <v>557</v>
      </c>
      <c r="T459" s="71" t="s">
        <v>164</v>
      </c>
      <c r="U459" s="71">
        <v>0</v>
      </c>
      <c r="V459" s="67">
        <v>0</v>
      </c>
      <c r="W459" s="67"/>
      <c r="X459" s="67"/>
      <c r="Y459" s="67">
        <v>1</v>
      </c>
      <c r="Z459" s="72" t="s">
        <v>67</v>
      </c>
      <c r="AA459" s="73" t="s">
        <v>45</v>
      </c>
    </row>
    <row r="460" spans="1:35" s="437" customFormat="1" ht="16">
      <c r="A460" s="9">
        <v>1</v>
      </c>
      <c r="B460" s="9">
        <v>2</v>
      </c>
      <c r="C460" s="9">
        <v>4</v>
      </c>
      <c r="D460" s="150"/>
      <c r="E460" s="282">
        <v>6.8333333333333304</v>
      </c>
      <c r="F460" s="227">
        <v>1</v>
      </c>
      <c r="G460" s="245" t="s">
        <v>150</v>
      </c>
      <c r="H460" s="65" t="s">
        <v>178</v>
      </c>
      <c r="I460" s="66">
        <v>283</v>
      </c>
      <c r="J460" s="67" t="s">
        <v>33</v>
      </c>
      <c r="K460" s="66">
        <v>129</v>
      </c>
      <c r="L460" s="66" t="s">
        <v>34</v>
      </c>
      <c r="M460" s="75">
        <v>0.75</v>
      </c>
      <c r="N460" s="66" t="s">
        <v>35</v>
      </c>
      <c r="O460" s="66" t="s">
        <v>163</v>
      </c>
      <c r="P460" s="74">
        <v>43410</v>
      </c>
      <c r="Q460" s="69">
        <v>43580</v>
      </c>
      <c r="R460" s="70">
        <v>44137</v>
      </c>
      <c r="S460" s="71">
        <f t="shared" si="7"/>
        <v>557</v>
      </c>
      <c r="T460" s="71" t="s">
        <v>164</v>
      </c>
      <c r="U460" s="71">
        <v>0</v>
      </c>
      <c r="V460" s="67">
        <v>0</v>
      </c>
      <c r="W460" s="67"/>
      <c r="X460" s="67"/>
      <c r="Y460" s="67"/>
      <c r="Z460" s="72"/>
      <c r="AA460" s="73" t="s">
        <v>45</v>
      </c>
      <c r="AB460"/>
      <c r="AC460"/>
      <c r="AD460"/>
      <c r="AE460"/>
      <c r="AF460"/>
      <c r="AG460"/>
      <c r="AH460"/>
      <c r="AI460"/>
    </row>
    <row r="461" spans="1:35" s="437" customFormat="1" ht="16">
      <c r="A461" s="425" t="s">
        <v>58</v>
      </c>
      <c r="B461" s="425" t="s">
        <v>58</v>
      </c>
      <c r="C461" s="425" t="s">
        <v>58</v>
      </c>
      <c r="D461" s="426"/>
      <c r="E461" s="427">
        <v>35</v>
      </c>
      <c r="F461" s="428">
        <v>3</v>
      </c>
      <c r="G461" s="429" t="s">
        <v>150</v>
      </c>
      <c r="H461" s="430" t="s">
        <v>178</v>
      </c>
      <c r="I461" s="444">
        <v>284</v>
      </c>
      <c r="J461" s="425" t="s">
        <v>33</v>
      </c>
      <c r="K461" s="444">
        <v>130</v>
      </c>
      <c r="L461" s="444" t="s">
        <v>34</v>
      </c>
      <c r="M461" s="449">
        <v>0.75</v>
      </c>
      <c r="N461" s="444" t="s">
        <v>35</v>
      </c>
      <c r="O461" s="444" t="s">
        <v>163</v>
      </c>
      <c r="P461" s="445">
        <v>43410</v>
      </c>
      <c r="Q461" s="433">
        <v>43580</v>
      </c>
      <c r="R461" s="434">
        <v>43586</v>
      </c>
      <c r="S461" s="435">
        <f t="shared" si="7"/>
        <v>6</v>
      </c>
      <c r="T461" s="435">
        <v>0</v>
      </c>
      <c r="U461" s="435">
        <v>1</v>
      </c>
      <c r="V461" s="430"/>
      <c r="W461" s="430"/>
      <c r="X461" s="430"/>
      <c r="Y461" s="430"/>
      <c r="Z461" s="436"/>
      <c r="AA461" s="426" t="s">
        <v>211</v>
      </c>
    </row>
    <row r="462" spans="1:35" s="437" customFormat="1" ht="16">
      <c r="A462" s="9">
        <v>1</v>
      </c>
      <c r="B462" s="9">
        <v>2</v>
      </c>
      <c r="C462" s="9">
        <v>4</v>
      </c>
      <c r="D462" s="150"/>
      <c r="E462" s="282">
        <v>6.8333333333333304</v>
      </c>
      <c r="F462" s="227">
        <v>1</v>
      </c>
      <c r="G462" s="245" t="s">
        <v>150</v>
      </c>
      <c r="H462" s="65" t="s">
        <v>178</v>
      </c>
      <c r="I462" s="66">
        <v>285</v>
      </c>
      <c r="J462" s="67" t="s">
        <v>33</v>
      </c>
      <c r="K462" s="66">
        <v>130</v>
      </c>
      <c r="L462" s="66" t="s">
        <v>34</v>
      </c>
      <c r="M462" s="75">
        <v>0.75</v>
      </c>
      <c r="N462" s="66" t="s">
        <v>35</v>
      </c>
      <c r="O462" s="66" t="s">
        <v>163</v>
      </c>
      <c r="P462" s="68">
        <v>43410</v>
      </c>
      <c r="Q462" s="69">
        <v>43580</v>
      </c>
      <c r="R462" s="70">
        <v>44137</v>
      </c>
      <c r="S462" s="71">
        <f t="shared" si="7"/>
        <v>557</v>
      </c>
      <c r="T462" s="71" t="s">
        <v>164</v>
      </c>
      <c r="U462" s="71">
        <v>0</v>
      </c>
      <c r="V462" s="67">
        <v>1</v>
      </c>
      <c r="W462" s="67">
        <v>1</v>
      </c>
      <c r="X462" s="67"/>
      <c r="Y462" s="67"/>
      <c r="Z462" s="72"/>
      <c r="AA462" s="73" t="s">
        <v>45</v>
      </c>
      <c r="AB462"/>
      <c r="AC462"/>
      <c r="AD462"/>
      <c r="AE462"/>
      <c r="AF462"/>
      <c r="AG462"/>
      <c r="AH462"/>
      <c r="AI462"/>
    </row>
    <row r="463" spans="1:35" s="437" customFormat="1" ht="16">
      <c r="A463" s="9">
        <v>1</v>
      </c>
      <c r="B463" s="9">
        <v>2</v>
      </c>
      <c r="C463" s="9">
        <v>4</v>
      </c>
      <c r="D463" s="150"/>
      <c r="E463" s="282">
        <v>6.8333333333333304</v>
      </c>
      <c r="F463" s="227">
        <v>1</v>
      </c>
      <c r="G463" s="245" t="s">
        <v>150</v>
      </c>
      <c r="H463" s="65" t="s">
        <v>178</v>
      </c>
      <c r="I463" s="66">
        <v>286</v>
      </c>
      <c r="J463" s="67" t="s">
        <v>33</v>
      </c>
      <c r="K463" s="66">
        <v>130</v>
      </c>
      <c r="L463" s="66" t="s">
        <v>34</v>
      </c>
      <c r="M463" s="75">
        <v>0.75</v>
      </c>
      <c r="N463" s="66" t="s">
        <v>35</v>
      </c>
      <c r="O463" s="66" t="s">
        <v>163</v>
      </c>
      <c r="P463" s="68">
        <v>43410</v>
      </c>
      <c r="Q463" s="69">
        <v>43580</v>
      </c>
      <c r="R463" s="70">
        <v>44137</v>
      </c>
      <c r="S463" s="71">
        <f t="shared" si="7"/>
        <v>557</v>
      </c>
      <c r="T463" s="71" t="s">
        <v>164</v>
      </c>
      <c r="U463" s="71">
        <v>0</v>
      </c>
      <c r="V463" s="67">
        <v>0</v>
      </c>
      <c r="W463" s="67"/>
      <c r="X463" s="67"/>
      <c r="Y463" s="67"/>
      <c r="Z463" s="72"/>
      <c r="AA463" s="73" t="s">
        <v>45</v>
      </c>
      <c r="AB463"/>
      <c r="AC463"/>
      <c r="AD463"/>
      <c r="AE463"/>
      <c r="AF463"/>
      <c r="AG463"/>
      <c r="AH463"/>
      <c r="AI463"/>
    </row>
    <row r="464" spans="1:35" ht="16">
      <c r="A464" s="425" t="s">
        <v>58</v>
      </c>
      <c r="B464" s="425" t="s">
        <v>58</v>
      </c>
      <c r="C464" s="425" t="s">
        <v>58</v>
      </c>
      <c r="D464" s="426"/>
      <c r="E464" s="427">
        <v>36</v>
      </c>
      <c r="F464" s="428">
        <v>3</v>
      </c>
      <c r="G464" s="429" t="s">
        <v>150</v>
      </c>
      <c r="H464" s="430" t="s">
        <v>178</v>
      </c>
      <c r="I464" s="444">
        <v>287</v>
      </c>
      <c r="J464" s="425" t="s">
        <v>33</v>
      </c>
      <c r="K464" s="444">
        <v>130</v>
      </c>
      <c r="L464" s="444" t="s">
        <v>34</v>
      </c>
      <c r="M464" s="449">
        <v>0.75</v>
      </c>
      <c r="N464" s="444" t="s">
        <v>35</v>
      </c>
      <c r="O464" s="444" t="s">
        <v>163</v>
      </c>
      <c r="P464" s="445">
        <v>43410</v>
      </c>
      <c r="Q464" s="433">
        <v>43580</v>
      </c>
      <c r="R464" s="434">
        <v>43586</v>
      </c>
      <c r="S464" s="435">
        <f t="shared" si="7"/>
        <v>6</v>
      </c>
      <c r="T464" s="435">
        <v>0</v>
      </c>
      <c r="U464" s="435">
        <v>1</v>
      </c>
      <c r="V464" s="430"/>
      <c r="W464" s="430"/>
      <c r="X464" s="430"/>
      <c r="Y464" s="430"/>
      <c r="Z464" s="436"/>
      <c r="AA464" s="426" t="s">
        <v>211</v>
      </c>
      <c r="AB464" s="437"/>
      <c r="AC464" s="437"/>
      <c r="AD464" s="437"/>
      <c r="AE464" s="437"/>
      <c r="AF464" s="437"/>
      <c r="AG464" s="437"/>
      <c r="AH464" s="437"/>
      <c r="AI464" s="437"/>
    </row>
    <row r="465" spans="1:35" s="437" customFormat="1" ht="16">
      <c r="A465" s="9">
        <v>1</v>
      </c>
      <c r="B465" s="9">
        <v>2</v>
      </c>
      <c r="C465" s="9">
        <v>4</v>
      </c>
      <c r="D465" s="150"/>
      <c r="E465" s="282">
        <v>6.8333333333333304</v>
      </c>
      <c r="F465" s="227">
        <v>1</v>
      </c>
      <c r="G465" s="245" t="s">
        <v>150</v>
      </c>
      <c r="H465" s="65" t="s">
        <v>178</v>
      </c>
      <c r="I465" s="66">
        <v>288</v>
      </c>
      <c r="J465" s="67" t="s">
        <v>33</v>
      </c>
      <c r="K465" s="66">
        <v>130</v>
      </c>
      <c r="L465" s="66" t="s">
        <v>34</v>
      </c>
      <c r="M465" s="75">
        <v>0.75</v>
      </c>
      <c r="N465" s="66" t="s">
        <v>35</v>
      </c>
      <c r="O465" s="66" t="s">
        <v>163</v>
      </c>
      <c r="P465" s="74">
        <v>43410</v>
      </c>
      <c r="Q465" s="69">
        <v>43580</v>
      </c>
      <c r="R465" s="70">
        <v>44137</v>
      </c>
      <c r="S465" s="71">
        <f t="shared" si="7"/>
        <v>557</v>
      </c>
      <c r="T465" s="71" t="s">
        <v>164</v>
      </c>
      <c r="U465" s="71">
        <v>0</v>
      </c>
      <c r="V465" s="67">
        <v>1</v>
      </c>
      <c r="W465" s="67">
        <v>1</v>
      </c>
      <c r="X465" s="67"/>
      <c r="Y465" s="67"/>
      <c r="Z465" s="72"/>
      <c r="AA465" s="73" t="s">
        <v>45</v>
      </c>
      <c r="AB465"/>
      <c r="AC465"/>
      <c r="AD465"/>
      <c r="AE465"/>
      <c r="AF465"/>
      <c r="AG465"/>
      <c r="AH465"/>
      <c r="AI465"/>
    </row>
    <row r="466" spans="1:35" ht="16">
      <c r="A466" s="425" t="s">
        <v>58</v>
      </c>
      <c r="B466" s="425" t="s">
        <v>58</v>
      </c>
      <c r="C466" s="425" t="s">
        <v>58</v>
      </c>
      <c r="D466" s="426"/>
      <c r="E466" s="427">
        <v>37</v>
      </c>
      <c r="F466" s="428">
        <v>3</v>
      </c>
      <c r="G466" s="429" t="s">
        <v>150</v>
      </c>
      <c r="H466" s="430" t="s">
        <v>178</v>
      </c>
      <c r="I466" s="444">
        <v>289</v>
      </c>
      <c r="J466" s="425" t="s">
        <v>33</v>
      </c>
      <c r="K466" s="444">
        <v>131</v>
      </c>
      <c r="L466" s="444" t="s">
        <v>34</v>
      </c>
      <c r="M466" s="449">
        <v>0.75</v>
      </c>
      <c r="N466" s="444" t="s">
        <v>35</v>
      </c>
      <c r="O466" s="444" t="s">
        <v>163</v>
      </c>
      <c r="P466" s="445">
        <v>43410</v>
      </c>
      <c r="Q466" s="433">
        <v>43580</v>
      </c>
      <c r="R466" s="434">
        <v>44109</v>
      </c>
      <c r="S466" s="435">
        <f t="shared" si="7"/>
        <v>529</v>
      </c>
      <c r="T466" s="435">
        <v>0</v>
      </c>
      <c r="U466" s="435">
        <v>1</v>
      </c>
      <c r="V466" s="430"/>
      <c r="W466" s="430"/>
      <c r="X466" s="430"/>
      <c r="Y466" s="430"/>
      <c r="Z466" s="436"/>
      <c r="AA466" s="426" t="s">
        <v>104</v>
      </c>
      <c r="AB466" s="437"/>
      <c r="AC466" s="437"/>
      <c r="AD466" s="437"/>
      <c r="AE466" s="437"/>
      <c r="AF466" s="437"/>
      <c r="AG466" s="437"/>
      <c r="AH466" s="437"/>
      <c r="AI466" s="437"/>
    </row>
    <row r="467" spans="1:35" s="437" customFormat="1" ht="16">
      <c r="A467" s="9">
        <v>1</v>
      </c>
      <c r="B467" s="9">
        <v>2</v>
      </c>
      <c r="C467" s="9">
        <v>4</v>
      </c>
      <c r="D467" s="150"/>
      <c r="E467" s="282">
        <v>6.8333333333333304</v>
      </c>
      <c r="F467" s="227">
        <v>1</v>
      </c>
      <c r="G467" s="245" t="s">
        <v>150</v>
      </c>
      <c r="H467" s="65" t="s">
        <v>178</v>
      </c>
      <c r="I467" s="66">
        <v>290</v>
      </c>
      <c r="J467" s="67" t="s">
        <v>33</v>
      </c>
      <c r="K467" s="66">
        <v>131</v>
      </c>
      <c r="L467" s="66" t="s">
        <v>34</v>
      </c>
      <c r="M467" s="75">
        <v>0.75</v>
      </c>
      <c r="N467" s="66" t="s">
        <v>35</v>
      </c>
      <c r="O467" s="66" t="s">
        <v>163</v>
      </c>
      <c r="P467" s="68">
        <v>43410</v>
      </c>
      <c r="Q467" s="69">
        <v>43580</v>
      </c>
      <c r="R467" s="70">
        <v>44137</v>
      </c>
      <c r="S467" s="71">
        <f t="shared" si="7"/>
        <v>557</v>
      </c>
      <c r="T467" s="71" t="s">
        <v>173</v>
      </c>
      <c r="U467" s="71">
        <v>0</v>
      </c>
      <c r="V467" s="67">
        <v>0</v>
      </c>
      <c r="W467" s="67"/>
      <c r="X467" s="67"/>
      <c r="Y467" s="67"/>
      <c r="Z467" s="72"/>
      <c r="AA467" s="73" t="s">
        <v>45</v>
      </c>
      <c r="AB467"/>
      <c r="AC467"/>
      <c r="AD467"/>
      <c r="AE467"/>
      <c r="AF467"/>
      <c r="AG467"/>
      <c r="AH467"/>
      <c r="AI467"/>
    </row>
    <row r="468" spans="1:35" s="437" customFormat="1" ht="16">
      <c r="A468" s="9">
        <v>1</v>
      </c>
      <c r="B468" s="9">
        <v>2</v>
      </c>
      <c r="C468" s="9">
        <v>4</v>
      </c>
      <c r="D468" s="150"/>
      <c r="E468" s="282">
        <v>6.8333333333333304</v>
      </c>
      <c r="F468" s="227">
        <v>1</v>
      </c>
      <c r="G468" s="245" t="s">
        <v>150</v>
      </c>
      <c r="H468" s="65" t="s">
        <v>178</v>
      </c>
      <c r="I468" s="66">
        <v>291</v>
      </c>
      <c r="J468" s="67" t="s">
        <v>33</v>
      </c>
      <c r="K468" s="66">
        <v>131</v>
      </c>
      <c r="L468" s="66" t="s">
        <v>34</v>
      </c>
      <c r="M468" s="75">
        <v>0.75</v>
      </c>
      <c r="N468" s="66" t="s">
        <v>35</v>
      </c>
      <c r="O468" s="66" t="s">
        <v>163</v>
      </c>
      <c r="P468" s="68">
        <v>43410</v>
      </c>
      <c r="Q468" s="69">
        <v>43580</v>
      </c>
      <c r="R468" s="70">
        <v>44137</v>
      </c>
      <c r="S468" s="71">
        <f t="shared" si="7"/>
        <v>557</v>
      </c>
      <c r="T468" s="71" t="s">
        <v>173</v>
      </c>
      <c r="U468" s="71">
        <v>0</v>
      </c>
      <c r="V468" s="67">
        <v>0</v>
      </c>
      <c r="W468" s="67"/>
      <c r="X468" s="67"/>
      <c r="Y468" s="67"/>
      <c r="Z468" s="72" t="s">
        <v>182</v>
      </c>
      <c r="AA468" s="73" t="s">
        <v>45</v>
      </c>
      <c r="AB468"/>
      <c r="AC468"/>
      <c r="AD468"/>
      <c r="AE468"/>
      <c r="AF468"/>
      <c r="AG468"/>
      <c r="AH468"/>
      <c r="AI468"/>
    </row>
    <row r="469" spans="1:35" s="437" customFormat="1" ht="16">
      <c r="A469" s="9">
        <v>1</v>
      </c>
      <c r="B469" s="9">
        <v>2</v>
      </c>
      <c r="C469" s="9">
        <v>4</v>
      </c>
      <c r="D469" s="150"/>
      <c r="E469" s="282">
        <v>6.8333333333333304</v>
      </c>
      <c r="F469" s="227">
        <v>1</v>
      </c>
      <c r="G469" s="245" t="s">
        <v>150</v>
      </c>
      <c r="H469" s="65" t="s">
        <v>178</v>
      </c>
      <c r="I469" s="66">
        <v>292</v>
      </c>
      <c r="J469" s="67" t="s">
        <v>33</v>
      </c>
      <c r="K469" s="66">
        <v>131</v>
      </c>
      <c r="L469" s="66" t="s">
        <v>34</v>
      </c>
      <c r="M469" s="75">
        <v>0.75</v>
      </c>
      <c r="N469" s="66" t="s">
        <v>35</v>
      </c>
      <c r="O469" s="66" t="s">
        <v>163</v>
      </c>
      <c r="P469" s="68">
        <v>43410</v>
      </c>
      <c r="Q469" s="69">
        <v>43580</v>
      </c>
      <c r="R469" s="70">
        <v>44137</v>
      </c>
      <c r="S469" s="71">
        <f t="shared" si="7"/>
        <v>557</v>
      </c>
      <c r="T469" s="71" t="s">
        <v>173</v>
      </c>
      <c r="U469" s="71">
        <v>0</v>
      </c>
      <c r="V469" s="67">
        <v>1</v>
      </c>
      <c r="W469" s="67">
        <v>1</v>
      </c>
      <c r="X469" s="67"/>
      <c r="Y469" s="67"/>
      <c r="Z469" s="72"/>
      <c r="AA469" s="73" t="s">
        <v>45</v>
      </c>
      <c r="AB469"/>
      <c r="AC469"/>
      <c r="AD469"/>
      <c r="AE469"/>
      <c r="AF469"/>
      <c r="AG469"/>
      <c r="AH469"/>
      <c r="AI469"/>
    </row>
    <row r="470" spans="1:35" s="437" customFormat="1" ht="16">
      <c r="A470" s="9">
        <v>1</v>
      </c>
      <c r="B470" s="9">
        <v>2</v>
      </c>
      <c r="C470" s="9">
        <v>4</v>
      </c>
      <c r="D470" s="150"/>
      <c r="E470" s="282">
        <v>6.8333333333333304</v>
      </c>
      <c r="F470" s="227">
        <v>1</v>
      </c>
      <c r="G470" s="245" t="s">
        <v>150</v>
      </c>
      <c r="H470" s="65" t="s">
        <v>178</v>
      </c>
      <c r="I470" s="66">
        <v>293</v>
      </c>
      <c r="J470" s="67" t="s">
        <v>33</v>
      </c>
      <c r="K470" s="66">
        <v>131</v>
      </c>
      <c r="L470" s="66" t="s">
        <v>34</v>
      </c>
      <c r="M470" s="75">
        <v>0.75</v>
      </c>
      <c r="N470" s="66" t="s">
        <v>35</v>
      </c>
      <c r="O470" s="66" t="s">
        <v>163</v>
      </c>
      <c r="P470" s="74">
        <v>43410</v>
      </c>
      <c r="Q470" s="69">
        <v>43580</v>
      </c>
      <c r="R470" s="70">
        <v>44137</v>
      </c>
      <c r="S470" s="71">
        <f t="shared" si="7"/>
        <v>557</v>
      </c>
      <c r="T470" s="71" t="s">
        <v>173</v>
      </c>
      <c r="U470" s="71">
        <v>0</v>
      </c>
      <c r="V470" s="67">
        <v>0</v>
      </c>
      <c r="W470" s="67"/>
      <c r="X470" s="67"/>
      <c r="Y470" s="67"/>
      <c r="Z470" s="72" t="s">
        <v>183</v>
      </c>
      <c r="AA470" s="73" t="s">
        <v>45</v>
      </c>
      <c r="AB470"/>
      <c r="AC470"/>
      <c r="AD470"/>
      <c r="AE470"/>
      <c r="AF470"/>
      <c r="AG470"/>
      <c r="AH470"/>
      <c r="AI470"/>
    </row>
    <row r="471" spans="1:35" s="437" customFormat="1" ht="16">
      <c r="A471" s="9">
        <v>1</v>
      </c>
      <c r="B471" s="9">
        <v>2</v>
      </c>
      <c r="C471" s="9">
        <v>6</v>
      </c>
      <c r="D471" s="150"/>
      <c r="E471" s="281">
        <v>38</v>
      </c>
      <c r="F471" s="227">
        <v>3</v>
      </c>
      <c r="G471" s="199" t="s">
        <v>150</v>
      </c>
      <c r="H471" s="200" t="s">
        <v>178</v>
      </c>
      <c r="I471" s="201">
        <v>294</v>
      </c>
      <c r="J471" s="202" t="s">
        <v>33</v>
      </c>
      <c r="K471" s="201">
        <v>132</v>
      </c>
      <c r="L471" s="201" t="s">
        <v>34</v>
      </c>
      <c r="M471" s="203">
        <v>0.75</v>
      </c>
      <c r="N471" s="201" t="s">
        <v>35</v>
      </c>
      <c r="O471" s="201" t="s">
        <v>163</v>
      </c>
      <c r="P471" s="204">
        <v>43410</v>
      </c>
      <c r="Q471" s="205">
        <v>43580</v>
      </c>
      <c r="R471" s="206">
        <v>44042</v>
      </c>
      <c r="S471" s="207">
        <f t="shared" si="7"/>
        <v>462</v>
      </c>
      <c r="T471" s="207">
        <v>0</v>
      </c>
      <c r="U471" s="207">
        <v>1</v>
      </c>
      <c r="V471" s="200"/>
      <c r="W471" s="200"/>
      <c r="X471" s="200"/>
      <c r="Y471" s="200"/>
      <c r="Z471" s="208"/>
      <c r="AA471" s="209" t="s">
        <v>200</v>
      </c>
      <c r="AB471"/>
      <c r="AC471"/>
      <c r="AD471"/>
      <c r="AE471"/>
      <c r="AF471"/>
      <c r="AG471"/>
      <c r="AH471"/>
      <c r="AI471"/>
    </row>
    <row r="472" spans="1:35" ht="16">
      <c r="A472" s="9">
        <v>1</v>
      </c>
      <c r="B472" s="9">
        <v>2</v>
      </c>
      <c r="C472" s="9">
        <v>4</v>
      </c>
      <c r="D472" s="150"/>
      <c r="E472" s="282">
        <v>6.8333333333333304</v>
      </c>
      <c r="F472" s="227">
        <v>1</v>
      </c>
      <c r="G472" s="245" t="s">
        <v>150</v>
      </c>
      <c r="H472" s="65" t="s">
        <v>178</v>
      </c>
      <c r="I472" s="66">
        <v>295</v>
      </c>
      <c r="J472" s="67" t="s">
        <v>33</v>
      </c>
      <c r="K472" s="66">
        <v>132</v>
      </c>
      <c r="L472" s="66" t="s">
        <v>34</v>
      </c>
      <c r="M472" s="75">
        <v>0.75</v>
      </c>
      <c r="N472" s="66" t="s">
        <v>35</v>
      </c>
      <c r="O472" s="66" t="s">
        <v>163</v>
      </c>
      <c r="P472" s="68">
        <v>43410</v>
      </c>
      <c r="Q472" s="69">
        <v>43580</v>
      </c>
      <c r="R472" s="70">
        <v>44137</v>
      </c>
      <c r="S472" s="71">
        <f t="shared" si="7"/>
        <v>557</v>
      </c>
      <c r="T472" s="71" t="s">
        <v>173</v>
      </c>
      <c r="U472" s="71">
        <v>0</v>
      </c>
      <c r="V472" s="67">
        <v>0</v>
      </c>
      <c r="W472" s="67"/>
      <c r="X472" s="67"/>
      <c r="Y472" s="67">
        <v>1</v>
      </c>
      <c r="Z472" s="72" t="s">
        <v>167</v>
      </c>
      <c r="AA472" s="73" t="s">
        <v>45</v>
      </c>
    </row>
    <row r="473" spans="1:35" s="437" customFormat="1" ht="16">
      <c r="A473" s="9">
        <v>1</v>
      </c>
      <c r="B473" s="9">
        <v>2</v>
      </c>
      <c r="C473" s="9">
        <v>4</v>
      </c>
      <c r="D473" s="150"/>
      <c r="E473" s="282">
        <v>6.8333333333333304</v>
      </c>
      <c r="F473" s="227">
        <v>1</v>
      </c>
      <c r="G473" s="245" t="s">
        <v>150</v>
      </c>
      <c r="H473" s="65" t="s">
        <v>178</v>
      </c>
      <c r="I473" s="66">
        <v>296</v>
      </c>
      <c r="J473" s="67" t="s">
        <v>33</v>
      </c>
      <c r="K473" s="66">
        <v>132</v>
      </c>
      <c r="L473" s="66" t="s">
        <v>34</v>
      </c>
      <c r="M473" s="75">
        <v>0.75</v>
      </c>
      <c r="N473" s="66" t="s">
        <v>35</v>
      </c>
      <c r="O473" s="66" t="s">
        <v>163</v>
      </c>
      <c r="P473" s="68">
        <v>43410</v>
      </c>
      <c r="Q473" s="69">
        <v>43580</v>
      </c>
      <c r="R473" s="70">
        <v>44137</v>
      </c>
      <c r="S473" s="71">
        <f t="shared" si="7"/>
        <v>557</v>
      </c>
      <c r="T473" s="71" t="s">
        <v>173</v>
      </c>
      <c r="U473" s="71">
        <v>0</v>
      </c>
      <c r="V473" s="67">
        <v>0</v>
      </c>
      <c r="W473" s="67"/>
      <c r="X473" s="67"/>
      <c r="Y473" s="67"/>
      <c r="Z473" s="72"/>
      <c r="AA473" s="73" t="s">
        <v>45</v>
      </c>
      <c r="AB473"/>
      <c r="AC473"/>
      <c r="AD473"/>
      <c r="AE473"/>
      <c r="AF473"/>
      <c r="AG473"/>
      <c r="AH473"/>
      <c r="AI473"/>
    </row>
    <row r="474" spans="1:35" s="437" customFormat="1" ht="16">
      <c r="A474" s="9">
        <v>1</v>
      </c>
      <c r="B474" s="9">
        <v>2</v>
      </c>
      <c r="C474" s="9">
        <v>4</v>
      </c>
      <c r="D474" s="150"/>
      <c r="E474" s="282">
        <v>6.8333333333333304</v>
      </c>
      <c r="F474" s="227">
        <v>1</v>
      </c>
      <c r="G474" s="245" t="s">
        <v>150</v>
      </c>
      <c r="H474" s="65" t="s">
        <v>178</v>
      </c>
      <c r="I474" s="66">
        <v>297</v>
      </c>
      <c r="J474" s="67" t="s">
        <v>33</v>
      </c>
      <c r="K474" s="66">
        <v>132</v>
      </c>
      <c r="L474" s="66" t="s">
        <v>34</v>
      </c>
      <c r="M474" s="75">
        <v>0.75</v>
      </c>
      <c r="N474" s="66" t="s">
        <v>35</v>
      </c>
      <c r="O474" s="66" t="s">
        <v>163</v>
      </c>
      <c r="P474" s="68">
        <v>43410</v>
      </c>
      <c r="Q474" s="69">
        <v>43580</v>
      </c>
      <c r="R474" s="70">
        <v>44137</v>
      </c>
      <c r="S474" s="71">
        <f t="shared" si="7"/>
        <v>557</v>
      </c>
      <c r="T474" s="71" t="s">
        <v>173</v>
      </c>
      <c r="U474" s="71">
        <v>0</v>
      </c>
      <c r="V474" s="67">
        <v>0</v>
      </c>
      <c r="W474" s="67"/>
      <c r="X474" s="67"/>
      <c r="Y474" s="67"/>
      <c r="Z474" s="72"/>
      <c r="AA474" s="73" t="s">
        <v>45</v>
      </c>
      <c r="AB474"/>
      <c r="AC474"/>
      <c r="AD474"/>
      <c r="AE474"/>
      <c r="AF474"/>
      <c r="AG474"/>
      <c r="AH474"/>
      <c r="AI474"/>
    </row>
    <row r="475" spans="1:35" s="437" customFormat="1" ht="16">
      <c r="A475" s="9">
        <v>1</v>
      </c>
      <c r="B475" s="9">
        <v>2</v>
      </c>
      <c r="C475" s="9">
        <v>4</v>
      </c>
      <c r="D475" s="150"/>
      <c r="E475" s="282">
        <v>6.8333333333333304</v>
      </c>
      <c r="F475" s="227">
        <v>1</v>
      </c>
      <c r="G475" s="245" t="s">
        <v>150</v>
      </c>
      <c r="H475" s="65" t="s">
        <v>178</v>
      </c>
      <c r="I475" s="66">
        <v>298</v>
      </c>
      <c r="J475" s="67" t="s">
        <v>33</v>
      </c>
      <c r="K475" s="66">
        <v>132</v>
      </c>
      <c r="L475" s="66" t="s">
        <v>34</v>
      </c>
      <c r="M475" s="75">
        <v>0.75</v>
      </c>
      <c r="N475" s="66" t="s">
        <v>35</v>
      </c>
      <c r="O475" s="66" t="s">
        <v>163</v>
      </c>
      <c r="P475" s="74">
        <v>43410</v>
      </c>
      <c r="Q475" s="69">
        <v>43580</v>
      </c>
      <c r="R475" s="70">
        <v>44137</v>
      </c>
      <c r="S475" s="71">
        <f t="shared" si="7"/>
        <v>557</v>
      </c>
      <c r="T475" s="71" t="s">
        <v>173</v>
      </c>
      <c r="U475" s="71">
        <v>0</v>
      </c>
      <c r="V475" s="67">
        <v>0</v>
      </c>
      <c r="W475" s="67"/>
      <c r="X475" s="67"/>
      <c r="Y475" s="67"/>
      <c r="Z475" s="72"/>
      <c r="AA475" s="73" t="s">
        <v>45</v>
      </c>
      <c r="AB475"/>
      <c r="AC475"/>
      <c r="AD475"/>
      <c r="AE475"/>
      <c r="AF475"/>
      <c r="AG475"/>
      <c r="AH475"/>
      <c r="AI475"/>
    </row>
    <row r="476" spans="1:35" s="437" customFormat="1" ht="16">
      <c r="A476" s="9">
        <v>1</v>
      </c>
      <c r="B476" s="9">
        <v>2</v>
      </c>
      <c r="C476" s="9">
        <v>4</v>
      </c>
      <c r="D476" s="150"/>
      <c r="E476" s="282">
        <v>6.8333333333333304</v>
      </c>
      <c r="F476" s="227">
        <v>1</v>
      </c>
      <c r="G476" s="245" t="s">
        <v>150</v>
      </c>
      <c r="H476" s="65" t="s">
        <v>178</v>
      </c>
      <c r="I476" s="66">
        <v>299</v>
      </c>
      <c r="J476" s="67" t="s">
        <v>33</v>
      </c>
      <c r="K476" s="66">
        <v>133</v>
      </c>
      <c r="L476" s="66" t="s">
        <v>34</v>
      </c>
      <c r="M476" s="75">
        <v>0.75</v>
      </c>
      <c r="N476" s="66" t="s">
        <v>35</v>
      </c>
      <c r="O476" s="66" t="s">
        <v>163</v>
      </c>
      <c r="P476" s="68">
        <v>43410</v>
      </c>
      <c r="Q476" s="69">
        <v>43580</v>
      </c>
      <c r="R476" s="70">
        <v>44137</v>
      </c>
      <c r="S476" s="71">
        <f t="shared" si="7"/>
        <v>557</v>
      </c>
      <c r="T476" s="71" t="s">
        <v>173</v>
      </c>
      <c r="U476" s="71">
        <v>0</v>
      </c>
      <c r="V476" s="67">
        <v>0</v>
      </c>
      <c r="W476" s="67"/>
      <c r="X476" s="67"/>
      <c r="Y476" s="67"/>
      <c r="Z476" s="72"/>
      <c r="AA476" s="73" t="s">
        <v>45</v>
      </c>
      <c r="AB476"/>
      <c r="AC476"/>
      <c r="AD476"/>
      <c r="AE476"/>
      <c r="AF476"/>
      <c r="AG476"/>
      <c r="AH476"/>
      <c r="AI476"/>
    </row>
    <row r="477" spans="1:35" ht="16">
      <c r="A477" s="9">
        <v>1</v>
      </c>
      <c r="B477" s="9">
        <v>2</v>
      </c>
      <c r="C477" s="9">
        <v>4</v>
      </c>
      <c r="D477" s="150"/>
      <c r="E477" s="282">
        <v>6.8333333333333304</v>
      </c>
      <c r="F477" s="227">
        <v>1</v>
      </c>
      <c r="G477" s="245" t="s">
        <v>150</v>
      </c>
      <c r="H477" s="65" t="s">
        <v>178</v>
      </c>
      <c r="I477" s="66">
        <v>300</v>
      </c>
      <c r="J477" s="67" t="s">
        <v>33</v>
      </c>
      <c r="K477" s="66">
        <v>133</v>
      </c>
      <c r="L477" s="66" t="s">
        <v>34</v>
      </c>
      <c r="M477" s="75">
        <v>0.75</v>
      </c>
      <c r="N477" s="66" t="s">
        <v>35</v>
      </c>
      <c r="O477" s="66" t="s">
        <v>163</v>
      </c>
      <c r="P477" s="68">
        <v>43410</v>
      </c>
      <c r="Q477" s="69">
        <v>43580</v>
      </c>
      <c r="R477" s="70">
        <v>44137</v>
      </c>
      <c r="S477" s="71">
        <f t="shared" si="7"/>
        <v>557</v>
      </c>
      <c r="T477" s="71" t="s">
        <v>173</v>
      </c>
      <c r="U477" s="71">
        <v>0</v>
      </c>
      <c r="V477" s="67">
        <v>0</v>
      </c>
      <c r="W477" s="67"/>
      <c r="X477" s="67"/>
      <c r="Y477" s="67">
        <v>1</v>
      </c>
      <c r="Z477" s="72" t="s">
        <v>82</v>
      </c>
      <c r="AA477" s="73" t="s">
        <v>45</v>
      </c>
    </row>
    <row r="478" spans="1:35" ht="16">
      <c r="A478" s="9">
        <v>1</v>
      </c>
      <c r="B478" s="9">
        <v>2</v>
      </c>
      <c r="C478" s="9">
        <v>4</v>
      </c>
      <c r="D478" s="150"/>
      <c r="E478" s="282">
        <v>6.8333333333333304</v>
      </c>
      <c r="F478" s="227">
        <v>1</v>
      </c>
      <c r="G478" s="245" t="s">
        <v>150</v>
      </c>
      <c r="H478" s="65" t="s">
        <v>178</v>
      </c>
      <c r="I478" s="66">
        <v>301</v>
      </c>
      <c r="J478" s="67" t="s">
        <v>33</v>
      </c>
      <c r="K478" s="66">
        <v>133</v>
      </c>
      <c r="L478" s="66" t="s">
        <v>34</v>
      </c>
      <c r="M478" s="75">
        <v>0.75</v>
      </c>
      <c r="N478" s="66" t="s">
        <v>35</v>
      </c>
      <c r="O478" s="66" t="s">
        <v>163</v>
      </c>
      <c r="P478" s="68">
        <v>43410</v>
      </c>
      <c r="Q478" s="69">
        <v>43580</v>
      </c>
      <c r="R478" s="70">
        <v>44137</v>
      </c>
      <c r="S478" s="71">
        <f t="shared" si="7"/>
        <v>557</v>
      </c>
      <c r="T478" s="71" t="s">
        <v>173</v>
      </c>
      <c r="U478" s="71">
        <v>0</v>
      </c>
      <c r="V478" s="67">
        <v>0</v>
      </c>
      <c r="W478" s="67"/>
      <c r="X478" s="67"/>
      <c r="Y478" s="67"/>
      <c r="Z478" s="72"/>
      <c r="AA478" s="73" t="s">
        <v>45</v>
      </c>
    </row>
    <row r="479" spans="1:35" ht="16">
      <c r="A479" s="425" t="s">
        <v>58</v>
      </c>
      <c r="B479" s="425" t="s">
        <v>58</v>
      </c>
      <c r="C479" s="425" t="s">
        <v>58</v>
      </c>
      <c r="D479" s="426"/>
      <c r="E479" s="427">
        <v>39</v>
      </c>
      <c r="F479" s="428">
        <v>3</v>
      </c>
      <c r="G479" s="429" t="s">
        <v>150</v>
      </c>
      <c r="H479" s="430" t="s">
        <v>178</v>
      </c>
      <c r="I479" s="444">
        <v>302</v>
      </c>
      <c r="J479" s="425" t="s">
        <v>33</v>
      </c>
      <c r="K479" s="444">
        <v>133</v>
      </c>
      <c r="L479" s="444" t="s">
        <v>34</v>
      </c>
      <c r="M479" s="449">
        <v>0.75</v>
      </c>
      <c r="N479" s="444" t="s">
        <v>35</v>
      </c>
      <c r="O479" s="444" t="s">
        <v>163</v>
      </c>
      <c r="P479" s="445">
        <v>43410</v>
      </c>
      <c r="Q479" s="433">
        <v>43580</v>
      </c>
      <c r="R479" s="434">
        <v>43826</v>
      </c>
      <c r="S479" s="435">
        <f t="shared" si="7"/>
        <v>246</v>
      </c>
      <c r="T479" s="435">
        <v>0</v>
      </c>
      <c r="U479" s="435">
        <v>1</v>
      </c>
      <c r="V479" s="430"/>
      <c r="W479" s="430"/>
      <c r="X479" s="430"/>
      <c r="Y479" s="430"/>
      <c r="Z479" s="436"/>
      <c r="AA479" s="426" t="s">
        <v>104</v>
      </c>
      <c r="AB479" s="437"/>
      <c r="AC479" s="437"/>
      <c r="AD479" s="437"/>
      <c r="AE479" s="437"/>
      <c r="AF479" s="437"/>
      <c r="AG479" s="437"/>
      <c r="AH479" s="437"/>
      <c r="AI479" s="437"/>
    </row>
    <row r="480" spans="1:35" ht="16">
      <c r="A480" s="9">
        <v>1</v>
      </c>
      <c r="B480" s="9">
        <v>2</v>
      </c>
      <c r="C480" s="9">
        <v>4</v>
      </c>
      <c r="D480" s="150"/>
      <c r="E480" s="282">
        <v>6.8333333333333304</v>
      </c>
      <c r="F480" s="227">
        <v>1</v>
      </c>
      <c r="G480" s="245" t="s">
        <v>150</v>
      </c>
      <c r="H480" s="65" t="s">
        <v>178</v>
      </c>
      <c r="I480" s="66">
        <v>303</v>
      </c>
      <c r="J480" s="67" t="s">
        <v>33</v>
      </c>
      <c r="K480" s="66">
        <v>133</v>
      </c>
      <c r="L480" s="66" t="s">
        <v>34</v>
      </c>
      <c r="M480" s="75">
        <v>0.75</v>
      </c>
      <c r="N480" s="66" t="s">
        <v>35</v>
      </c>
      <c r="O480" s="66" t="s">
        <v>163</v>
      </c>
      <c r="P480" s="74">
        <v>43410</v>
      </c>
      <c r="Q480" s="69">
        <v>43580</v>
      </c>
      <c r="R480" s="70">
        <v>44137</v>
      </c>
      <c r="S480" s="71">
        <f t="shared" si="7"/>
        <v>557</v>
      </c>
      <c r="T480" s="71" t="s">
        <v>173</v>
      </c>
      <c r="U480" s="71">
        <v>0</v>
      </c>
      <c r="V480" s="67">
        <v>0</v>
      </c>
      <c r="W480" s="67"/>
      <c r="X480" s="67"/>
      <c r="Y480" s="67">
        <v>1</v>
      </c>
      <c r="Z480" s="72" t="s">
        <v>167</v>
      </c>
      <c r="AA480" s="73" t="s">
        <v>45</v>
      </c>
    </row>
    <row r="481" spans="1:35" ht="16">
      <c r="A481" s="9">
        <v>1</v>
      </c>
      <c r="B481" s="9">
        <v>2</v>
      </c>
      <c r="C481" s="9">
        <v>7</v>
      </c>
      <c r="D481" s="150"/>
      <c r="E481" s="281">
        <v>1</v>
      </c>
      <c r="F481" s="227">
        <v>1</v>
      </c>
      <c r="G481" s="54" t="s">
        <v>239</v>
      </c>
      <c r="H481" s="47" t="s">
        <v>247</v>
      </c>
      <c r="I481" s="80">
        <v>303.10000000000002</v>
      </c>
      <c r="J481" s="18" t="s">
        <v>241</v>
      </c>
      <c r="K481" s="47">
        <v>303</v>
      </c>
      <c r="L481" s="47" t="s">
        <v>248</v>
      </c>
      <c r="M481" s="81">
        <v>0.75</v>
      </c>
      <c r="N481" s="47" t="s">
        <v>35</v>
      </c>
      <c r="O481" s="47" t="s">
        <v>63</v>
      </c>
      <c r="P481" s="19">
        <v>43606</v>
      </c>
      <c r="Q481" s="20">
        <v>43771</v>
      </c>
      <c r="R481" s="26">
        <v>44308</v>
      </c>
      <c r="S481" s="16">
        <f t="shared" si="7"/>
        <v>537</v>
      </c>
      <c r="T481" s="16" t="s">
        <v>164</v>
      </c>
      <c r="U481" s="16">
        <v>0</v>
      </c>
      <c r="V481" s="18">
        <v>0</v>
      </c>
      <c r="W481" s="18"/>
      <c r="X481" s="18"/>
      <c r="Y481" s="18"/>
      <c r="Z481" s="82" t="s">
        <v>179</v>
      </c>
      <c r="AA481" s="4" t="s">
        <v>45</v>
      </c>
    </row>
    <row r="482" spans="1:35" s="437" customFormat="1" ht="16">
      <c r="A482" s="425" t="s">
        <v>58</v>
      </c>
      <c r="B482" s="425" t="s">
        <v>58</v>
      </c>
      <c r="C482" s="425" t="s">
        <v>58</v>
      </c>
      <c r="D482" s="426"/>
      <c r="E482" s="427">
        <v>40</v>
      </c>
      <c r="F482" s="428">
        <v>3</v>
      </c>
      <c r="G482" s="429" t="s">
        <v>150</v>
      </c>
      <c r="H482" s="430" t="s">
        <v>178</v>
      </c>
      <c r="I482" s="444">
        <v>304</v>
      </c>
      <c r="J482" s="425" t="s">
        <v>33</v>
      </c>
      <c r="K482" s="444">
        <v>134</v>
      </c>
      <c r="L482" s="444" t="s">
        <v>34</v>
      </c>
      <c r="M482" s="449">
        <v>0.75</v>
      </c>
      <c r="N482" s="444" t="s">
        <v>35</v>
      </c>
      <c r="O482" s="444" t="s">
        <v>163</v>
      </c>
      <c r="P482" s="445">
        <v>43410</v>
      </c>
      <c r="Q482" s="433">
        <v>43580</v>
      </c>
      <c r="R482" s="434">
        <v>44000</v>
      </c>
      <c r="S482" s="435">
        <f t="shared" si="7"/>
        <v>420</v>
      </c>
      <c r="T482" s="435">
        <v>0</v>
      </c>
      <c r="U482" s="435">
        <v>1</v>
      </c>
      <c r="V482" s="430"/>
      <c r="W482" s="430"/>
      <c r="X482" s="430"/>
      <c r="Y482" s="430"/>
      <c r="Z482" s="436"/>
      <c r="AA482" s="426" t="s">
        <v>104</v>
      </c>
    </row>
    <row r="483" spans="1:35" s="437" customFormat="1" ht="16">
      <c r="A483" s="9">
        <v>1</v>
      </c>
      <c r="B483" s="9">
        <v>2</v>
      </c>
      <c r="C483" s="9">
        <v>7</v>
      </c>
      <c r="D483" s="150"/>
      <c r="E483" s="281">
        <v>2</v>
      </c>
      <c r="F483" s="227">
        <v>1</v>
      </c>
      <c r="G483" s="54" t="s">
        <v>239</v>
      </c>
      <c r="H483" s="47" t="s">
        <v>247</v>
      </c>
      <c r="I483" s="80">
        <v>304.10000000000002</v>
      </c>
      <c r="J483" s="18" t="s">
        <v>241</v>
      </c>
      <c r="K483" s="47">
        <v>304</v>
      </c>
      <c r="L483" s="47" t="s">
        <v>248</v>
      </c>
      <c r="M483" s="81">
        <v>0.75</v>
      </c>
      <c r="N483" s="47" t="s">
        <v>35</v>
      </c>
      <c r="O483" s="47" t="s">
        <v>63</v>
      </c>
      <c r="P483" s="19">
        <v>43606</v>
      </c>
      <c r="Q483" s="20">
        <v>43771</v>
      </c>
      <c r="R483" s="26">
        <v>44308</v>
      </c>
      <c r="S483" s="16">
        <f t="shared" si="7"/>
        <v>537</v>
      </c>
      <c r="T483" s="16" t="s">
        <v>164</v>
      </c>
      <c r="U483" s="16">
        <v>0</v>
      </c>
      <c r="V483" s="18">
        <v>0</v>
      </c>
      <c r="W483" s="18"/>
      <c r="X483" s="18"/>
      <c r="Y483" s="18"/>
      <c r="Z483" s="82"/>
      <c r="AA483" s="4" t="s">
        <v>45</v>
      </c>
      <c r="AB483"/>
      <c r="AC483"/>
      <c r="AD483"/>
      <c r="AE483"/>
      <c r="AF483"/>
      <c r="AG483"/>
      <c r="AH483"/>
      <c r="AI483"/>
    </row>
    <row r="484" spans="1:35" ht="16">
      <c r="A484" s="9">
        <v>1</v>
      </c>
      <c r="B484" s="9">
        <v>2</v>
      </c>
      <c r="C484" s="9">
        <v>4</v>
      </c>
      <c r="D484" s="150"/>
      <c r="E484" s="282">
        <v>6.8333333333333304</v>
      </c>
      <c r="F484" s="227">
        <v>1</v>
      </c>
      <c r="G484" s="245" t="s">
        <v>150</v>
      </c>
      <c r="H484" s="65" t="s">
        <v>178</v>
      </c>
      <c r="I484" s="66">
        <v>305</v>
      </c>
      <c r="J484" s="67" t="s">
        <v>33</v>
      </c>
      <c r="K484" s="66">
        <v>134</v>
      </c>
      <c r="L484" s="66" t="s">
        <v>34</v>
      </c>
      <c r="M484" s="75">
        <v>0.75</v>
      </c>
      <c r="N484" s="66" t="s">
        <v>35</v>
      </c>
      <c r="O484" s="66" t="s">
        <v>163</v>
      </c>
      <c r="P484" s="68">
        <v>43410</v>
      </c>
      <c r="Q484" s="69">
        <v>43580</v>
      </c>
      <c r="R484" s="70">
        <v>44137</v>
      </c>
      <c r="S484" s="71">
        <f t="shared" ref="S484:S494" si="8">R484-Q484</f>
        <v>557</v>
      </c>
      <c r="T484" s="71" t="s">
        <v>173</v>
      </c>
      <c r="U484" s="71">
        <v>0</v>
      </c>
      <c r="V484" s="67">
        <v>0</v>
      </c>
      <c r="W484" s="67"/>
      <c r="X484" s="67"/>
      <c r="Y484" s="67"/>
      <c r="Z484" s="72"/>
      <c r="AA484" s="73" t="s">
        <v>45</v>
      </c>
    </row>
    <row r="485" spans="1:35" ht="16">
      <c r="A485" s="9">
        <v>1</v>
      </c>
      <c r="B485" s="9">
        <v>2</v>
      </c>
      <c r="C485" s="9">
        <v>7</v>
      </c>
      <c r="D485" s="150"/>
      <c r="E485" s="281">
        <v>3</v>
      </c>
      <c r="F485" s="227">
        <v>1</v>
      </c>
      <c r="G485" s="54" t="s">
        <v>239</v>
      </c>
      <c r="H485" s="47" t="s">
        <v>247</v>
      </c>
      <c r="I485" s="83">
        <v>305.10000000000002</v>
      </c>
      <c r="J485" s="18" t="s">
        <v>241</v>
      </c>
      <c r="K485" s="47">
        <v>305</v>
      </c>
      <c r="L485" s="47" t="s">
        <v>248</v>
      </c>
      <c r="M485" s="81">
        <v>0.75</v>
      </c>
      <c r="N485" s="47" t="s">
        <v>35</v>
      </c>
      <c r="O485" s="47" t="s">
        <v>63</v>
      </c>
      <c r="P485" s="19">
        <v>43606</v>
      </c>
      <c r="Q485" s="20">
        <v>43771</v>
      </c>
      <c r="R485" s="26">
        <v>44308</v>
      </c>
      <c r="S485" s="16">
        <f t="shared" si="8"/>
        <v>537</v>
      </c>
      <c r="T485" s="16" t="s">
        <v>164</v>
      </c>
      <c r="U485" s="16">
        <v>0</v>
      </c>
      <c r="V485" s="18">
        <v>0</v>
      </c>
      <c r="W485" s="18"/>
      <c r="X485" s="18"/>
      <c r="Y485" s="18"/>
      <c r="Z485" s="82"/>
      <c r="AA485" s="4" t="s">
        <v>45</v>
      </c>
    </row>
    <row r="486" spans="1:35" s="437" customFormat="1" ht="16">
      <c r="A486" s="9">
        <v>1</v>
      </c>
      <c r="B486" s="9">
        <v>2</v>
      </c>
      <c r="C486" s="9">
        <v>4</v>
      </c>
      <c r="D486" s="150"/>
      <c r="E486" s="282">
        <v>6.8333333333333304</v>
      </c>
      <c r="F486" s="227">
        <v>1</v>
      </c>
      <c r="G486" s="245" t="s">
        <v>150</v>
      </c>
      <c r="H486" s="65" t="s">
        <v>178</v>
      </c>
      <c r="I486" s="66">
        <v>306</v>
      </c>
      <c r="J486" s="67" t="s">
        <v>33</v>
      </c>
      <c r="K486" s="66">
        <v>134</v>
      </c>
      <c r="L486" s="66" t="s">
        <v>34</v>
      </c>
      <c r="M486" s="75">
        <v>0.75</v>
      </c>
      <c r="N486" s="66" t="s">
        <v>35</v>
      </c>
      <c r="O486" s="66" t="s">
        <v>163</v>
      </c>
      <c r="P486" s="68">
        <v>43410</v>
      </c>
      <c r="Q486" s="69">
        <v>43580</v>
      </c>
      <c r="R486" s="70">
        <v>44137</v>
      </c>
      <c r="S486" s="71">
        <f t="shared" si="8"/>
        <v>557</v>
      </c>
      <c r="T486" s="71" t="s">
        <v>173</v>
      </c>
      <c r="U486" s="71">
        <v>0</v>
      </c>
      <c r="V486" s="67">
        <v>0</v>
      </c>
      <c r="W486" s="67"/>
      <c r="X486" s="67"/>
      <c r="Y486" s="67"/>
      <c r="Z486" s="72"/>
      <c r="AA486" s="73" t="s">
        <v>45</v>
      </c>
      <c r="AB486"/>
      <c r="AC486"/>
      <c r="AD486"/>
      <c r="AE486"/>
      <c r="AF486"/>
      <c r="AG486"/>
      <c r="AH486"/>
      <c r="AI486"/>
    </row>
    <row r="487" spans="1:35" s="437" customFormat="1" ht="16">
      <c r="A487" s="9">
        <v>1</v>
      </c>
      <c r="B487" s="9">
        <v>2</v>
      </c>
      <c r="C487" s="9">
        <v>4</v>
      </c>
      <c r="D487" s="150"/>
      <c r="E487" s="282">
        <v>6.8333333333333304</v>
      </c>
      <c r="F487" s="227">
        <v>1</v>
      </c>
      <c r="G487" s="245" t="s">
        <v>150</v>
      </c>
      <c r="H487" s="65" t="s">
        <v>178</v>
      </c>
      <c r="I487" s="66">
        <v>307</v>
      </c>
      <c r="J487" s="67" t="s">
        <v>33</v>
      </c>
      <c r="K487" s="66">
        <v>134</v>
      </c>
      <c r="L487" s="66" t="s">
        <v>34</v>
      </c>
      <c r="M487" s="75">
        <v>0.75</v>
      </c>
      <c r="N487" s="66" t="s">
        <v>35</v>
      </c>
      <c r="O487" s="66" t="s">
        <v>163</v>
      </c>
      <c r="P487" s="68">
        <v>43410</v>
      </c>
      <c r="Q487" s="69">
        <v>43580</v>
      </c>
      <c r="R487" s="70">
        <v>44137</v>
      </c>
      <c r="S487" s="71">
        <f t="shared" si="8"/>
        <v>557</v>
      </c>
      <c r="T487" s="71" t="s">
        <v>173</v>
      </c>
      <c r="U487" s="71">
        <v>0</v>
      </c>
      <c r="V487" s="67">
        <v>0</v>
      </c>
      <c r="W487" s="67"/>
      <c r="X487" s="67"/>
      <c r="Y487" s="67">
        <v>1</v>
      </c>
      <c r="Z487" s="72" t="s">
        <v>167</v>
      </c>
      <c r="AA487" s="73" t="s">
        <v>45</v>
      </c>
      <c r="AB487"/>
      <c r="AC487"/>
      <c r="AD487"/>
      <c r="AE487"/>
      <c r="AF487"/>
      <c r="AG487"/>
      <c r="AH487"/>
      <c r="AI487"/>
    </row>
    <row r="488" spans="1:35" ht="16">
      <c r="A488" s="9">
        <v>1</v>
      </c>
      <c r="B488" s="9">
        <v>2</v>
      </c>
      <c r="C488" s="9">
        <v>7</v>
      </c>
      <c r="D488" s="150"/>
      <c r="E488" s="281">
        <v>4</v>
      </c>
      <c r="F488" s="227">
        <v>1</v>
      </c>
      <c r="G488" s="54" t="s">
        <v>239</v>
      </c>
      <c r="H488" s="47" t="s">
        <v>247</v>
      </c>
      <c r="I488" s="80">
        <v>307.10000000000002</v>
      </c>
      <c r="J488" s="18" t="s">
        <v>241</v>
      </c>
      <c r="K488" s="47">
        <v>307</v>
      </c>
      <c r="L488" s="47" t="s">
        <v>248</v>
      </c>
      <c r="M488" s="81">
        <v>0.75</v>
      </c>
      <c r="N488" s="47" t="s">
        <v>35</v>
      </c>
      <c r="O488" s="47" t="s">
        <v>63</v>
      </c>
      <c r="P488" s="19">
        <v>43606</v>
      </c>
      <c r="Q488" s="20">
        <v>43771</v>
      </c>
      <c r="R488" s="26">
        <v>44308</v>
      </c>
      <c r="S488" s="16">
        <f t="shared" si="8"/>
        <v>537</v>
      </c>
      <c r="T488" s="16" t="s">
        <v>164</v>
      </c>
      <c r="U488" s="16">
        <v>0</v>
      </c>
      <c r="V488" s="18">
        <v>0</v>
      </c>
      <c r="W488" s="18"/>
      <c r="X488" s="18"/>
      <c r="Y488" s="18"/>
      <c r="Z488" s="82"/>
      <c r="AA488" s="4" t="s">
        <v>45</v>
      </c>
    </row>
    <row r="489" spans="1:35" s="437" customFormat="1" ht="16">
      <c r="A489" s="9">
        <v>1</v>
      </c>
      <c r="B489" s="9">
        <v>2</v>
      </c>
      <c r="C489" s="9">
        <v>5</v>
      </c>
      <c r="D489" s="150"/>
      <c r="E489" s="282">
        <v>8.6666666666666696</v>
      </c>
      <c r="F489" s="227">
        <v>1</v>
      </c>
      <c r="G489" s="245" t="s">
        <v>150</v>
      </c>
      <c r="H489" s="65" t="s">
        <v>178</v>
      </c>
      <c r="I489" s="66">
        <v>308</v>
      </c>
      <c r="J489" s="67" t="s">
        <v>33</v>
      </c>
      <c r="K489" s="66">
        <v>134</v>
      </c>
      <c r="L489" s="66" t="s">
        <v>34</v>
      </c>
      <c r="M489" s="75">
        <v>0.75</v>
      </c>
      <c r="N489" s="66" t="s">
        <v>35</v>
      </c>
      <c r="O489" s="66" t="s">
        <v>163</v>
      </c>
      <c r="P489" s="74">
        <v>43410</v>
      </c>
      <c r="Q489" s="69">
        <v>43580</v>
      </c>
      <c r="R489" s="70">
        <v>44137</v>
      </c>
      <c r="S489" s="71">
        <f t="shared" si="8"/>
        <v>557</v>
      </c>
      <c r="T489" s="71" t="s">
        <v>173</v>
      </c>
      <c r="U489" s="71">
        <v>0</v>
      </c>
      <c r="V489" s="67">
        <v>0</v>
      </c>
      <c r="W489" s="67"/>
      <c r="X489" s="67"/>
      <c r="Y489" s="67"/>
      <c r="Z489" s="72"/>
      <c r="AA489" s="73" t="s">
        <v>45</v>
      </c>
      <c r="AB489"/>
      <c r="AC489"/>
      <c r="AD489"/>
      <c r="AE489"/>
      <c r="AF489"/>
      <c r="AG489"/>
      <c r="AH489"/>
      <c r="AI489"/>
    </row>
    <row r="490" spans="1:35" s="437" customFormat="1" ht="16">
      <c r="A490" s="9">
        <v>1</v>
      </c>
      <c r="B490" s="9">
        <v>2</v>
      </c>
      <c r="C490" s="9">
        <v>7</v>
      </c>
      <c r="D490" s="150"/>
      <c r="E490" s="281">
        <v>5</v>
      </c>
      <c r="F490" s="227">
        <v>1</v>
      </c>
      <c r="G490" s="54" t="s">
        <v>239</v>
      </c>
      <c r="H490" s="47" t="s">
        <v>247</v>
      </c>
      <c r="I490" s="80">
        <v>308.10000000000002</v>
      </c>
      <c r="J490" s="18" t="s">
        <v>241</v>
      </c>
      <c r="K490" s="47">
        <v>308</v>
      </c>
      <c r="L490" s="47" t="s">
        <v>248</v>
      </c>
      <c r="M490" s="81">
        <v>0.75</v>
      </c>
      <c r="N490" s="47" t="s">
        <v>35</v>
      </c>
      <c r="O490" s="47" t="s">
        <v>63</v>
      </c>
      <c r="P490" s="19">
        <v>43606</v>
      </c>
      <c r="Q490" s="20">
        <v>43771</v>
      </c>
      <c r="R490" s="26">
        <v>44308</v>
      </c>
      <c r="S490" s="16">
        <f t="shared" si="8"/>
        <v>537</v>
      </c>
      <c r="T490" s="16" t="s">
        <v>164</v>
      </c>
      <c r="U490" s="16">
        <v>0</v>
      </c>
      <c r="V490" s="18">
        <v>1</v>
      </c>
      <c r="W490" s="18">
        <v>1</v>
      </c>
      <c r="X490" s="18"/>
      <c r="Y490" s="18"/>
      <c r="Z490" s="82"/>
      <c r="AA490" s="4" t="s">
        <v>45</v>
      </c>
      <c r="AB490"/>
      <c r="AC490"/>
      <c r="AD490"/>
      <c r="AE490"/>
      <c r="AF490"/>
      <c r="AG490"/>
      <c r="AH490"/>
      <c r="AI490"/>
    </row>
    <row r="491" spans="1:35" s="437" customFormat="1" ht="16">
      <c r="A491" s="425" t="s">
        <v>58</v>
      </c>
      <c r="B491" s="425" t="s">
        <v>58</v>
      </c>
      <c r="C491" s="425" t="s">
        <v>58</v>
      </c>
      <c r="D491" s="426"/>
      <c r="E491" s="427">
        <v>41</v>
      </c>
      <c r="F491" s="428">
        <v>3</v>
      </c>
      <c r="G491" s="429" t="s">
        <v>150</v>
      </c>
      <c r="H491" s="430" t="s">
        <v>178</v>
      </c>
      <c r="I491" s="444">
        <v>309</v>
      </c>
      <c r="J491" s="425" t="s">
        <v>33</v>
      </c>
      <c r="K491" s="444">
        <v>135</v>
      </c>
      <c r="L491" s="444" t="s">
        <v>34</v>
      </c>
      <c r="M491" s="449">
        <v>0.75</v>
      </c>
      <c r="N491" s="444" t="s">
        <v>35</v>
      </c>
      <c r="O491" s="444" t="s">
        <v>163</v>
      </c>
      <c r="P491" s="445">
        <v>43410</v>
      </c>
      <c r="Q491" s="433">
        <v>43580</v>
      </c>
      <c r="R491" s="434">
        <v>44013</v>
      </c>
      <c r="S491" s="435">
        <f t="shared" si="8"/>
        <v>433</v>
      </c>
      <c r="T491" s="435">
        <v>0</v>
      </c>
      <c r="U491" s="435">
        <v>1</v>
      </c>
      <c r="V491" s="430"/>
      <c r="W491" s="430"/>
      <c r="X491" s="430"/>
      <c r="Y491" s="430"/>
      <c r="Z491" s="436"/>
      <c r="AA491" s="426" t="s">
        <v>104</v>
      </c>
    </row>
    <row r="492" spans="1:35" s="437" customFormat="1" ht="16">
      <c r="A492" s="9">
        <v>1</v>
      </c>
      <c r="B492" s="9">
        <v>2</v>
      </c>
      <c r="C492" s="9">
        <v>6</v>
      </c>
      <c r="D492" s="150"/>
      <c r="E492" s="281">
        <v>42</v>
      </c>
      <c r="F492" s="227">
        <v>3</v>
      </c>
      <c r="G492" s="199" t="s">
        <v>150</v>
      </c>
      <c r="H492" s="200" t="s">
        <v>178</v>
      </c>
      <c r="I492" s="201">
        <v>310</v>
      </c>
      <c r="J492" s="202" t="s">
        <v>33</v>
      </c>
      <c r="K492" s="201">
        <v>135</v>
      </c>
      <c r="L492" s="201" t="s">
        <v>34</v>
      </c>
      <c r="M492" s="203">
        <v>0.75</v>
      </c>
      <c r="N492" s="201" t="s">
        <v>35</v>
      </c>
      <c r="O492" s="201" t="s">
        <v>163</v>
      </c>
      <c r="P492" s="204">
        <v>43410</v>
      </c>
      <c r="Q492" s="205">
        <v>43580</v>
      </c>
      <c r="R492" s="206">
        <v>44013</v>
      </c>
      <c r="S492" s="207">
        <f t="shared" si="8"/>
        <v>433</v>
      </c>
      <c r="T492" s="207">
        <v>0</v>
      </c>
      <c r="U492" s="207">
        <v>1</v>
      </c>
      <c r="V492" s="200"/>
      <c r="W492" s="219"/>
      <c r="X492" s="219"/>
      <c r="Y492" s="219"/>
      <c r="Z492" s="218"/>
      <c r="AA492" s="209" t="s">
        <v>212</v>
      </c>
      <c r="AB492"/>
      <c r="AC492"/>
      <c r="AD492"/>
      <c r="AE492"/>
      <c r="AF492"/>
      <c r="AG492"/>
      <c r="AH492"/>
      <c r="AI492"/>
    </row>
    <row r="493" spans="1:35" ht="16">
      <c r="A493" s="9">
        <v>1</v>
      </c>
      <c r="B493" s="9">
        <v>2</v>
      </c>
      <c r="C493" s="9">
        <v>7</v>
      </c>
      <c r="D493" s="150"/>
      <c r="E493" s="281">
        <v>6</v>
      </c>
      <c r="F493" s="227">
        <v>1</v>
      </c>
      <c r="G493" s="54" t="s">
        <v>239</v>
      </c>
      <c r="H493" s="47" t="s">
        <v>247</v>
      </c>
      <c r="I493" s="80">
        <v>310.10000000000002</v>
      </c>
      <c r="J493" s="18" t="s">
        <v>241</v>
      </c>
      <c r="K493" s="47">
        <v>310</v>
      </c>
      <c r="L493" s="47" t="s">
        <v>248</v>
      </c>
      <c r="M493" s="81">
        <v>0.75</v>
      </c>
      <c r="N493" s="47" t="s">
        <v>35</v>
      </c>
      <c r="O493" s="47" t="s">
        <v>63</v>
      </c>
      <c r="P493" s="19">
        <v>43606</v>
      </c>
      <c r="Q493" s="20">
        <v>43771</v>
      </c>
      <c r="R493" s="26">
        <v>44308</v>
      </c>
      <c r="S493" s="16">
        <f t="shared" si="8"/>
        <v>537</v>
      </c>
      <c r="T493" s="16" t="s">
        <v>164</v>
      </c>
      <c r="U493" s="16">
        <v>0</v>
      </c>
      <c r="V493" s="18">
        <v>1</v>
      </c>
      <c r="W493" s="18">
        <v>1</v>
      </c>
      <c r="X493" s="18"/>
      <c r="Y493" s="18"/>
      <c r="Z493" s="82"/>
      <c r="AA493" s="4" t="s">
        <v>45</v>
      </c>
    </row>
    <row r="494" spans="1:35" s="437" customFormat="1" ht="16">
      <c r="A494" s="9">
        <v>1</v>
      </c>
      <c r="B494" s="9">
        <v>2</v>
      </c>
      <c r="C494" s="9">
        <v>6</v>
      </c>
      <c r="D494" s="150"/>
      <c r="E494" s="281">
        <v>43</v>
      </c>
      <c r="F494" s="227">
        <v>3</v>
      </c>
      <c r="G494" s="199" t="s">
        <v>150</v>
      </c>
      <c r="H494" s="200" t="s">
        <v>178</v>
      </c>
      <c r="I494" s="201">
        <v>311</v>
      </c>
      <c r="J494" s="202" t="s">
        <v>33</v>
      </c>
      <c r="K494" s="201">
        <v>135</v>
      </c>
      <c r="L494" s="201" t="s">
        <v>34</v>
      </c>
      <c r="M494" s="203">
        <v>0.75</v>
      </c>
      <c r="N494" s="201" t="s">
        <v>35</v>
      </c>
      <c r="O494" s="201" t="s">
        <v>163</v>
      </c>
      <c r="P494" s="204">
        <v>43410</v>
      </c>
      <c r="Q494" s="205">
        <v>43580</v>
      </c>
      <c r="R494" s="206">
        <v>44118</v>
      </c>
      <c r="S494" s="207">
        <f t="shared" si="8"/>
        <v>538</v>
      </c>
      <c r="T494" s="207">
        <v>0</v>
      </c>
      <c r="U494" s="207">
        <v>1</v>
      </c>
      <c r="V494" s="200"/>
      <c r="W494" s="200"/>
      <c r="X494" s="200"/>
      <c r="Y494" s="200"/>
      <c r="Z494" s="213" t="s">
        <v>213</v>
      </c>
      <c r="AA494" s="209" t="s">
        <v>214</v>
      </c>
      <c r="AB494"/>
      <c r="AC494"/>
      <c r="AD494"/>
      <c r="AE494"/>
      <c r="AF494"/>
      <c r="AG494"/>
      <c r="AH494"/>
      <c r="AI494"/>
    </row>
    <row r="495" spans="1:35" s="437" customFormat="1" ht="16">
      <c r="A495" s="425" t="s">
        <v>58</v>
      </c>
      <c r="B495" s="425" t="s">
        <v>58</v>
      </c>
      <c r="C495" s="425" t="s">
        <v>58</v>
      </c>
      <c r="D495" s="426"/>
      <c r="E495" s="427">
        <v>1</v>
      </c>
      <c r="F495" s="428">
        <v>5</v>
      </c>
      <c r="G495" s="429" t="s">
        <v>239</v>
      </c>
      <c r="H495" s="430" t="s">
        <v>247</v>
      </c>
      <c r="I495" s="471">
        <v>311.10000000000002</v>
      </c>
      <c r="J495" s="425" t="s">
        <v>241</v>
      </c>
      <c r="K495" s="430">
        <v>311</v>
      </c>
      <c r="L495" s="430" t="s">
        <v>248</v>
      </c>
      <c r="M495" s="449">
        <v>0.75</v>
      </c>
      <c r="N495" s="430" t="s">
        <v>35</v>
      </c>
      <c r="O495" s="430" t="s">
        <v>63</v>
      </c>
      <c r="P495" s="445">
        <v>43606</v>
      </c>
      <c r="Q495" s="433">
        <v>43771</v>
      </c>
      <c r="R495" s="434" t="s">
        <v>134</v>
      </c>
      <c r="S495" s="435"/>
      <c r="T495" s="435">
        <v>0</v>
      </c>
      <c r="U495" s="435"/>
      <c r="V495" s="430"/>
      <c r="W495" s="430"/>
      <c r="X495" s="430"/>
      <c r="Y495" s="430"/>
      <c r="Z495" s="436"/>
      <c r="AA495" s="426" t="s">
        <v>136</v>
      </c>
    </row>
    <row r="496" spans="1:35" s="437" customFormat="1" ht="16">
      <c r="A496" s="9">
        <v>1</v>
      </c>
      <c r="B496" s="9">
        <v>2</v>
      </c>
      <c r="C496" s="9">
        <v>5</v>
      </c>
      <c r="D496" s="150"/>
      <c r="E496" s="281">
        <v>110</v>
      </c>
      <c r="F496" s="227">
        <v>1</v>
      </c>
      <c r="G496" s="245" t="s">
        <v>150</v>
      </c>
      <c r="H496" s="65" t="s">
        <v>178</v>
      </c>
      <c r="I496" s="66">
        <v>312</v>
      </c>
      <c r="J496" s="67" t="s">
        <v>33</v>
      </c>
      <c r="K496" s="66">
        <v>135</v>
      </c>
      <c r="L496" s="66" t="s">
        <v>34</v>
      </c>
      <c r="M496" s="75">
        <v>0.75</v>
      </c>
      <c r="N496" s="66" t="s">
        <v>35</v>
      </c>
      <c r="O496" s="66" t="s">
        <v>163</v>
      </c>
      <c r="P496" s="68">
        <v>43410</v>
      </c>
      <c r="Q496" s="69">
        <v>43580</v>
      </c>
      <c r="R496" s="70">
        <v>44138</v>
      </c>
      <c r="S496" s="71">
        <f t="shared" ref="S496:S509" si="9">R496-Q496</f>
        <v>558</v>
      </c>
      <c r="T496" s="71" t="s">
        <v>173</v>
      </c>
      <c r="U496" s="71">
        <v>0</v>
      </c>
      <c r="V496" s="67">
        <v>0</v>
      </c>
      <c r="W496" s="67"/>
      <c r="X496" s="67"/>
      <c r="Y496" s="67"/>
      <c r="Z496" s="72"/>
      <c r="AA496" s="73" t="s">
        <v>45</v>
      </c>
      <c r="AB496"/>
      <c r="AC496"/>
      <c r="AD496"/>
      <c r="AE496"/>
      <c r="AF496"/>
      <c r="AG496"/>
      <c r="AH496"/>
      <c r="AI496"/>
    </row>
    <row r="497" spans="1:35" ht="16">
      <c r="A497" s="9">
        <v>1</v>
      </c>
      <c r="B497" s="9">
        <v>2</v>
      </c>
      <c r="C497" s="9">
        <v>5</v>
      </c>
      <c r="D497" s="150"/>
      <c r="E497" s="281">
        <v>111</v>
      </c>
      <c r="F497" s="227">
        <v>1</v>
      </c>
      <c r="G497" s="245" t="s">
        <v>150</v>
      </c>
      <c r="H497" s="65" t="s">
        <v>178</v>
      </c>
      <c r="I497" s="66">
        <v>313</v>
      </c>
      <c r="J497" s="67" t="s">
        <v>33</v>
      </c>
      <c r="K497" s="66">
        <v>135</v>
      </c>
      <c r="L497" s="66" t="s">
        <v>34</v>
      </c>
      <c r="M497" s="75">
        <v>0.75</v>
      </c>
      <c r="N497" s="66" t="s">
        <v>35</v>
      </c>
      <c r="O497" s="66" t="s">
        <v>163</v>
      </c>
      <c r="P497" s="74">
        <v>43410</v>
      </c>
      <c r="Q497" s="69">
        <v>43580</v>
      </c>
      <c r="R497" s="70">
        <v>44138</v>
      </c>
      <c r="S497" s="71">
        <f t="shared" si="9"/>
        <v>558</v>
      </c>
      <c r="T497" s="71" t="s">
        <v>173</v>
      </c>
      <c r="U497" s="71">
        <v>0</v>
      </c>
      <c r="V497" s="67">
        <v>0</v>
      </c>
      <c r="W497" s="67"/>
      <c r="X497" s="67"/>
      <c r="Y497" s="67"/>
      <c r="Z497" s="72"/>
      <c r="AA497" s="73" t="s">
        <v>45</v>
      </c>
    </row>
    <row r="498" spans="1:35" ht="16">
      <c r="A498" s="425" t="s">
        <v>58</v>
      </c>
      <c r="B498" s="425" t="s">
        <v>58</v>
      </c>
      <c r="C498" s="425" t="s">
        <v>58</v>
      </c>
      <c r="D498" s="426"/>
      <c r="E498" s="427">
        <v>44</v>
      </c>
      <c r="F498" s="428">
        <v>3</v>
      </c>
      <c r="G498" s="429" t="s">
        <v>150</v>
      </c>
      <c r="H498" s="430" t="s">
        <v>178</v>
      </c>
      <c r="I498" s="444">
        <v>314</v>
      </c>
      <c r="J498" s="425" t="s">
        <v>33</v>
      </c>
      <c r="K498" s="444">
        <v>136</v>
      </c>
      <c r="L498" s="444" t="s">
        <v>34</v>
      </c>
      <c r="M498" s="449">
        <v>0.75</v>
      </c>
      <c r="N498" s="444" t="s">
        <v>35</v>
      </c>
      <c r="O498" s="444" t="s">
        <v>163</v>
      </c>
      <c r="P498" s="445">
        <v>43410</v>
      </c>
      <c r="Q498" s="433">
        <v>43580</v>
      </c>
      <c r="R498" s="434">
        <v>43923</v>
      </c>
      <c r="S498" s="435">
        <f t="shared" si="9"/>
        <v>343</v>
      </c>
      <c r="T498" s="435">
        <v>0</v>
      </c>
      <c r="U498" s="435">
        <v>1</v>
      </c>
      <c r="V498" s="430"/>
      <c r="W498" s="430"/>
      <c r="X498" s="430"/>
      <c r="Y498" s="430"/>
      <c r="Z498" s="436"/>
      <c r="AA498" s="426" t="s">
        <v>104</v>
      </c>
      <c r="AB498" s="437"/>
      <c r="AC498" s="437"/>
      <c r="AD498" s="437"/>
      <c r="AE498" s="437"/>
      <c r="AF498" s="437"/>
      <c r="AG498" s="437"/>
      <c r="AH498" s="437"/>
      <c r="AI498" s="437"/>
    </row>
    <row r="499" spans="1:35" s="437" customFormat="1" ht="16">
      <c r="A499" s="9">
        <v>1</v>
      </c>
      <c r="B499" s="9">
        <v>2</v>
      </c>
      <c r="C499" s="9">
        <v>6</v>
      </c>
      <c r="D499" s="150"/>
      <c r="E499" s="281">
        <v>45</v>
      </c>
      <c r="F499" s="227">
        <v>3</v>
      </c>
      <c r="G499" s="199" t="s">
        <v>150</v>
      </c>
      <c r="H499" s="200" t="s">
        <v>178</v>
      </c>
      <c r="I499" s="201">
        <v>315</v>
      </c>
      <c r="J499" s="202" t="s">
        <v>33</v>
      </c>
      <c r="K499" s="201">
        <v>136</v>
      </c>
      <c r="L499" s="201" t="s">
        <v>34</v>
      </c>
      <c r="M499" s="203">
        <v>0.75</v>
      </c>
      <c r="N499" s="201" t="s">
        <v>35</v>
      </c>
      <c r="O499" s="201" t="s">
        <v>163</v>
      </c>
      <c r="P499" s="204">
        <v>43410</v>
      </c>
      <c r="Q499" s="205">
        <v>43580</v>
      </c>
      <c r="R499" s="206">
        <v>43928</v>
      </c>
      <c r="S499" s="207">
        <f t="shared" si="9"/>
        <v>348</v>
      </c>
      <c r="T499" s="207">
        <v>0</v>
      </c>
      <c r="U499" s="207">
        <v>1</v>
      </c>
      <c r="V499" s="214"/>
      <c r="W499" s="214"/>
      <c r="X499" s="214"/>
      <c r="Y499" s="214"/>
      <c r="Z499" s="213"/>
      <c r="AA499" s="209" t="s">
        <v>215</v>
      </c>
      <c r="AB499"/>
      <c r="AC499"/>
      <c r="AD499"/>
      <c r="AE499"/>
      <c r="AF499"/>
      <c r="AG499"/>
      <c r="AH499"/>
      <c r="AI499"/>
    </row>
    <row r="500" spans="1:35" ht="16">
      <c r="A500" s="9">
        <v>1</v>
      </c>
      <c r="B500" s="9">
        <v>2</v>
      </c>
      <c r="C500" s="9">
        <v>5</v>
      </c>
      <c r="D500" s="150"/>
      <c r="E500" s="281">
        <v>112</v>
      </c>
      <c r="F500" s="227">
        <v>1</v>
      </c>
      <c r="G500" s="245" t="s">
        <v>150</v>
      </c>
      <c r="H500" s="65" t="s">
        <v>178</v>
      </c>
      <c r="I500" s="66">
        <v>316</v>
      </c>
      <c r="J500" s="67" t="s">
        <v>33</v>
      </c>
      <c r="K500" s="66">
        <v>136</v>
      </c>
      <c r="L500" s="66" t="s">
        <v>34</v>
      </c>
      <c r="M500" s="75">
        <v>0.75</v>
      </c>
      <c r="N500" s="66" t="s">
        <v>35</v>
      </c>
      <c r="O500" s="66" t="s">
        <v>163</v>
      </c>
      <c r="P500" s="68">
        <v>43410</v>
      </c>
      <c r="Q500" s="69">
        <v>43580</v>
      </c>
      <c r="R500" s="70">
        <v>44138</v>
      </c>
      <c r="S500" s="71">
        <f t="shared" si="9"/>
        <v>558</v>
      </c>
      <c r="T500" s="71" t="s">
        <v>173</v>
      </c>
      <c r="U500" s="71">
        <v>0</v>
      </c>
      <c r="V500" s="67">
        <v>0</v>
      </c>
      <c r="W500" s="67"/>
      <c r="X500" s="67"/>
      <c r="Y500" s="67">
        <v>1</v>
      </c>
      <c r="Z500" s="72" t="s">
        <v>166</v>
      </c>
      <c r="AA500" s="73" t="s">
        <v>45</v>
      </c>
    </row>
    <row r="501" spans="1:35" s="437" customFormat="1" ht="16">
      <c r="A501" s="9">
        <v>1</v>
      </c>
      <c r="B501" s="9">
        <v>2</v>
      </c>
      <c r="C501" s="9">
        <v>5</v>
      </c>
      <c r="D501" s="150"/>
      <c r="E501" s="281">
        <v>113</v>
      </c>
      <c r="F501" s="227">
        <v>1</v>
      </c>
      <c r="G501" s="245" t="s">
        <v>150</v>
      </c>
      <c r="H501" s="65" t="s">
        <v>178</v>
      </c>
      <c r="I501" s="66">
        <v>317</v>
      </c>
      <c r="J501" s="67" t="s">
        <v>33</v>
      </c>
      <c r="K501" s="66">
        <v>136</v>
      </c>
      <c r="L501" s="66" t="s">
        <v>34</v>
      </c>
      <c r="M501" s="75">
        <v>0.75</v>
      </c>
      <c r="N501" s="66" t="s">
        <v>35</v>
      </c>
      <c r="O501" s="66" t="s">
        <v>163</v>
      </c>
      <c r="P501" s="68">
        <v>43410</v>
      </c>
      <c r="Q501" s="69">
        <v>43580</v>
      </c>
      <c r="R501" s="70">
        <v>44138</v>
      </c>
      <c r="S501" s="71">
        <f t="shared" si="9"/>
        <v>558</v>
      </c>
      <c r="T501" s="71" t="s">
        <v>173</v>
      </c>
      <c r="U501" s="71">
        <v>0</v>
      </c>
      <c r="V501" s="67">
        <v>0</v>
      </c>
      <c r="W501" s="67"/>
      <c r="X501" s="67"/>
      <c r="Y501" s="67"/>
      <c r="Z501" s="72"/>
      <c r="AA501" s="73" t="s">
        <v>45</v>
      </c>
      <c r="AB501"/>
      <c r="AC501"/>
      <c r="AD501"/>
      <c r="AE501"/>
      <c r="AF501"/>
      <c r="AG501"/>
      <c r="AH501"/>
      <c r="AI501"/>
    </row>
    <row r="502" spans="1:35" ht="16">
      <c r="A502" s="9">
        <v>1</v>
      </c>
      <c r="B502" s="9">
        <v>2</v>
      </c>
      <c r="C502" s="9">
        <v>7</v>
      </c>
      <c r="D502" s="150"/>
      <c r="E502" s="281">
        <v>7</v>
      </c>
      <c r="F502" s="227">
        <v>1</v>
      </c>
      <c r="G502" s="54" t="s">
        <v>239</v>
      </c>
      <c r="H502" s="47" t="s">
        <v>247</v>
      </c>
      <c r="I502" s="80">
        <v>317.10000000000002</v>
      </c>
      <c r="J502" s="18" t="s">
        <v>241</v>
      </c>
      <c r="K502" s="47">
        <v>317</v>
      </c>
      <c r="L502" s="47" t="s">
        <v>248</v>
      </c>
      <c r="M502" s="81">
        <v>0.75</v>
      </c>
      <c r="N502" s="47" t="s">
        <v>35</v>
      </c>
      <c r="O502" s="47" t="s">
        <v>63</v>
      </c>
      <c r="P502" s="19">
        <v>43606</v>
      </c>
      <c r="Q502" s="20">
        <v>43771</v>
      </c>
      <c r="R502" s="26">
        <v>44309</v>
      </c>
      <c r="S502" s="16">
        <f t="shared" si="9"/>
        <v>538</v>
      </c>
      <c r="T502" s="16" t="s">
        <v>173</v>
      </c>
      <c r="U502" s="16">
        <v>0</v>
      </c>
      <c r="V502" s="18">
        <v>0</v>
      </c>
      <c r="W502" s="18"/>
      <c r="X502" s="18"/>
      <c r="Y502" s="18"/>
      <c r="Z502" s="82"/>
      <c r="AA502" s="4" t="s">
        <v>45</v>
      </c>
    </row>
    <row r="503" spans="1:35" ht="16">
      <c r="A503" s="9">
        <v>1</v>
      </c>
      <c r="B503" s="9">
        <v>2</v>
      </c>
      <c r="C503" s="9">
        <v>7</v>
      </c>
      <c r="D503" s="150"/>
      <c r="E503" s="281">
        <v>8</v>
      </c>
      <c r="F503" s="227">
        <v>1</v>
      </c>
      <c r="G503" s="54" t="s">
        <v>239</v>
      </c>
      <c r="H503" s="47" t="s">
        <v>247</v>
      </c>
      <c r="I503" s="80">
        <v>317.2</v>
      </c>
      <c r="J503" s="18" t="s">
        <v>241</v>
      </c>
      <c r="K503" s="47">
        <v>317</v>
      </c>
      <c r="L503" s="47" t="s">
        <v>248</v>
      </c>
      <c r="M503" s="81">
        <v>0.75</v>
      </c>
      <c r="N503" s="47" t="s">
        <v>35</v>
      </c>
      <c r="O503" s="47" t="s">
        <v>63</v>
      </c>
      <c r="P503" s="19">
        <v>43606</v>
      </c>
      <c r="Q503" s="20">
        <v>43771</v>
      </c>
      <c r="R503" s="26">
        <v>44309</v>
      </c>
      <c r="S503" s="16">
        <f t="shared" si="9"/>
        <v>538</v>
      </c>
      <c r="T503" s="16" t="s">
        <v>173</v>
      </c>
      <c r="U503" s="16">
        <v>0</v>
      </c>
      <c r="V503" s="18">
        <v>0</v>
      </c>
      <c r="W503" s="18"/>
      <c r="X503" s="18"/>
      <c r="Y503" s="18"/>
      <c r="Z503" s="82"/>
      <c r="AA503" s="4" t="s">
        <v>45</v>
      </c>
    </row>
    <row r="504" spans="1:35" ht="16">
      <c r="A504" s="9">
        <v>1</v>
      </c>
      <c r="B504" s="9">
        <v>2</v>
      </c>
      <c r="C504" s="9">
        <v>7</v>
      </c>
      <c r="D504" s="150"/>
      <c r="E504" s="281">
        <v>9</v>
      </c>
      <c r="F504" s="227">
        <v>1</v>
      </c>
      <c r="G504" s="54" t="s">
        <v>239</v>
      </c>
      <c r="H504" s="47" t="s">
        <v>247</v>
      </c>
      <c r="I504" s="80">
        <v>317.3</v>
      </c>
      <c r="J504" s="18" t="s">
        <v>241</v>
      </c>
      <c r="K504" s="47">
        <v>317</v>
      </c>
      <c r="L504" s="47" t="s">
        <v>248</v>
      </c>
      <c r="M504" s="81">
        <v>0.75</v>
      </c>
      <c r="N504" s="47" t="s">
        <v>35</v>
      </c>
      <c r="O504" s="47" t="s">
        <v>63</v>
      </c>
      <c r="P504" s="19">
        <v>43606</v>
      </c>
      <c r="Q504" s="20">
        <v>43771</v>
      </c>
      <c r="R504" s="26">
        <v>44309</v>
      </c>
      <c r="S504" s="16">
        <f t="shared" si="9"/>
        <v>538</v>
      </c>
      <c r="T504" s="16" t="s">
        <v>173</v>
      </c>
      <c r="U504" s="16">
        <v>0</v>
      </c>
      <c r="V504" s="18">
        <v>0</v>
      </c>
      <c r="W504" s="18"/>
      <c r="X504" s="18"/>
      <c r="Y504" s="18"/>
      <c r="Z504" s="82"/>
      <c r="AA504" s="4" t="s">
        <v>45</v>
      </c>
    </row>
    <row r="505" spans="1:35" s="437" customFormat="1" ht="16">
      <c r="A505" s="9">
        <v>1</v>
      </c>
      <c r="B505" s="9">
        <v>2</v>
      </c>
      <c r="C505" s="9">
        <v>5</v>
      </c>
      <c r="D505" s="150"/>
      <c r="E505" s="281">
        <v>114</v>
      </c>
      <c r="F505" s="227">
        <v>1</v>
      </c>
      <c r="G505" s="245" t="s">
        <v>150</v>
      </c>
      <c r="H505" s="65" t="s">
        <v>178</v>
      </c>
      <c r="I505" s="66">
        <v>318</v>
      </c>
      <c r="J505" s="67" t="s">
        <v>33</v>
      </c>
      <c r="K505" s="66">
        <v>136</v>
      </c>
      <c r="L505" s="66" t="s">
        <v>34</v>
      </c>
      <c r="M505" s="75">
        <v>0.75</v>
      </c>
      <c r="N505" s="66" t="s">
        <v>35</v>
      </c>
      <c r="O505" s="66" t="s">
        <v>163</v>
      </c>
      <c r="P505" s="74">
        <v>43410</v>
      </c>
      <c r="Q505" s="69">
        <v>43580</v>
      </c>
      <c r="R505" s="70">
        <v>44138</v>
      </c>
      <c r="S505" s="71">
        <f t="shared" si="9"/>
        <v>558</v>
      </c>
      <c r="T505" s="71" t="s">
        <v>173</v>
      </c>
      <c r="U505" s="71">
        <v>0</v>
      </c>
      <c r="V505" s="67">
        <v>0</v>
      </c>
      <c r="W505" s="67"/>
      <c r="X505" s="67"/>
      <c r="Y505" s="67">
        <v>1</v>
      </c>
      <c r="Z505" s="72" t="s">
        <v>167</v>
      </c>
      <c r="AA505" s="73" t="s">
        <v>45</v>
      </c>
      <c r="AB505"/>
      <c r="AC505"/>
      <c r="AD505"/>
      <c r="AE505"/>
      <c r="AF505"/>
      <c r="AG505"/>
      <c r="AH505"/>
      <c r="AI505"/>
    </row>
    <row r="506" spans="1:35" s="437" customFormat="1" ht="16">
      <c r="A506" s="425" t="s">
        <v>58</v>
      </c>
      <c r="B506" s="425" t="s">
        <v>58</v>
      </c>
      <c r="C506" s="425" t="s">
        <v>58</v>
      </c>
      <c r="D506" s="426"/>
      <c r="E506" s="427">
        <v>46</v>
      </c>
      <c r="F506" s="428">
        <v>3</v>
      </c>
      <c r="G506" s="429" t="s">
        <v>150</v>
      </c>
      <c r="H506" s="430" t="s">
        <v>178</v>
      </c>
      <c r="I506" s="444">
        <v>319</v>
      </c>
      <c r="J506" s="425" t="s">
        <v>33</v>
      </c>
      <c r="K506" s="444">
        <v>148</v>
      </c>
      <c r="L506" s="444" t="s">
        <v>34</v>
      </c>
      <c r="M506" s="449">
        <v>0.75</v>
      </c>
      <c r="N506" s="444" t="s">
        <v>35</v>
      </c>
      <c r="O506" s="444" t="s">
        <v>163</v>
      </c>
      <c r="P506" s="445">
        <v>43410</v>
      </c>
      <c r="Q506" s="433">
        <v>43580</v>
      </c>
      <c r="R506" s="434">
        <v>43973</v>
      </c>
      <c r="S506" s="435">
        <f t="shared" si="9"/>
        <v>393</v>
      </c>
      <c r="T506" s="435">
        <v>0</v>
      </c>
      <c r="U506" s="435">
        <v>1</v>
      </c>
      <c r="V506" s="430"/>
      <c r="W506" s="430"/>
      <c r="X506" s="430"/>
      <c r="Y506" s="430"/>
      <c r="Z506" s="436"/>
      <c r="AA506" s="426" t="s">
        <v>104</v>
      </c>
    </row>
    <row r="507" spans="1:35" s="437" customFormat="1" ht="16">
      <c r="A507" s="9">
        <v>1</v>
      </c>
      <c r="B507" s="9">
        <v>2</v>
      </c>
      <c r="C507" s="9">
        <v>6</v>
      </c>
      <c r="D507" s="150"/>
      <c r="E507" s="281">
        <v>47</v>
      </c>
      <c r="F507" s="227">
        <v>3</v>
      </c>
      <c r="G507" s="199" t="s">
        <v>150</v>
      </c>
      <c r="H507" s="200" t="s">
        <v>178</v>
      </c>
      <c r="I507" s="201">
        <v>320</v>
      </c>
      <c r="J507" s="202" t="s">
        <v>33</v>
      </c>
      <c r="K507" s="201">
        <v>148</v>
      </c>
      <c r="L507" s="201" t="s">
        <v>34</v>
      </c>
      <c r="M507" s="203">
        <v>0.75</v>
      </c>
      <c r="N507" s="201" t="s">
        <v>35</v>
      </c>
      <c r="O507" s="201" t="s">
        <v>163</v>
      </c>
      <c r="P507" s="204">
        <v>43410</v>
      </c>
      <c r="Q507" s="205">
        <v>43580</v>
      </c>
      <c r="R507" s="206">
        <v>44099</v>
      </c>
      <c r="S507" s="207">
        <f t="shared" si="9"/>
        <v>519</v>
      </c>
      <c r="T507" s="207">
        <v>0</v>
      </c>
      <c r="U507" s="207">
        <v>1</v>
      </c>
      <c r="V507" s="200"/>
      <c r="W507" s="200"/>
      <c r="X507" s="200"/>
      <c r="Y507" s="200"/>
      <c r="Z507" s="208"/>
      <c r="AA507" s="209" t="s">
        <v>216</v>
      </c>
      <c r="AB507"/>
      <c r="AC507"/>
      <c r="AD507"/>
      <c r="AE507"/>
      <c r="AF507"/>
      <c r="AG507"/>
      <c r="AH507"/>
      <c r="AI507"/>
    </row>
    <row r="508" spans="1:35" ht="16">
      <c r="A508" s="9">
        <v>1</v>
      </c>
      <c r="B508" s="9">
        <v>2</v>
      </c>
      <c r="C508" s="9">
        <v>7</v>
      </c>
      <c r="D508" s="150"/>
      <c r="E508" s="281">
        <v>10</v>
      </c>
      <c r="F508" s="227">
        <v>1</v>
      </c>
      <c r="G508" s="54" t="s">
        <v>239</v>
      </c>
      <c r="H508" s="47" t="s">
        <v>247</v>
      </c>
      <c r="I508" s="80">
        <v>320.10000000000002</v>
      </c>
      <c r="J508" s="18" t="s">
        <v>241</v>
      </c>
      <c r="K508" s="47">
        <v>320</v>
      </c>
      <c r="L508" s="47" t="s">
        <v>248</v>
      </c>
      <c r="M508" s="81">
        <v>0.75</v>
      </c>
      <c r="N508" s="47" t="s">
        <v>35</v>
      </c>
      <c r="O508" s="47" t="s">
        <v>63</v>
      </c>
      <c r="P508" s="19">
        <v>43606</v>
      </c>
      <c r="Q508" s="20">
        <v>43771</v>
      </c>
      <c r="R508" s="26">
        <v>44312</v>
      </c>
      <c r="S508" s="16">
        <f t="shared" si="9"/>
        <v>541</v>
      </c>
      <c r="T508" s="16" t="s">
        <v>249</v>
      </c>
      <c r="U508" s="16">
        <v>0</v>
      </c>
      <c r="V508" s="84">
        <v>1</v>
      </c>
      <c r="W508" s="84">
        <v>1</v>
      </c>
      <c r="X508" s="84" t="s">
        <v>45</v>
      </c>
      <c r="Y508" s="84"/>
      <c r="Z508" s="85"/>
      <c r="AA508" s="4" t="s">
        <v>45</v>
      </c>
    </row>
    <row r="509" spans="1:35" ht="16">
      <c r="A509" s="9">
        <v>1</v>
      </c>
      <c r="B509" s="9">
        <v>2</v>
      </c>
      <c r="C509" s="9">
        <v>5</v>
      </c>
      <c r="D509" s="150"/>
      <c r="E509" s="281">
        <v>115</v>
      </c>
      <c r="F509" s="227">
        <v>1</v>
      </c>
      <c r="G509" s="245" t="s">
        <v>150</v>
      </c>
      <c r="H509" s="65" t="s">
        <v>178</v>
      </c>
      <c r="I509" s="66">
        <v>321</v>
      </c>
      <c r="J509" s="67" t="s">
        <v>33</v>
      </c>
      <c r="K509" s="66">
        <v>148</v>
      </c>
      <c r="L509" s="66" t="s">
        <v>34</v>
      </c>
      <c r="M509" s="75">
        <v>0.75</v>
      </c>
      <c r="N509" s="66" t="s">
        <v>35</v>
      </c>
      <c r="O509" s="66" t="s">
        <v>163</v>
      </c>
      <c r="P509" s="68">
        <v>43410</v>
      </c>
      <c r="Q509" s="69">
        <v>43580</v>
      </c>
      <c r="R509" s="70">
        <v>44138</v>
      </c>
      <c r="S509" s="71">
        <f t="shared" si="9"/>
        <v>558</v>
      </c>
      <c r="T509" s="71" t="s">
        <v>173</v>
      </c>
      <c r="U509" s="71">
        <v>0</v>
      </c>
      <c r="V509" s="67">
        <v>1</v>
      </c>
      <c r="W509" s="67">
        <v>1</v>
      </c>
      <c r="X509" s="67"/>
      <c r="Y509" s="67"/>
      <c r="Z509" s="72"/>
      <c r="AA509" s="73" t="s">
        <v>45</v>
      </c>
    </row>
    <row r="510" spans="1:35" ht="16">
      <c r="A510" s="425" t="s">
        <v>58</v>
      </c>
      <c r="B510" s="425" t="s">
        <v>58</v>
      </c>
      <c r="C510" s="425" t="s">
        <v>58</v>
      </c>
      <c r="D510" s="426"/>
      <c r="E510" s="427">
        <v>2</v>
      </c>
      <c r="F510" s="428">
        <v>5</v>
      </c>
      <c r="G510" s="429" t="s">
        <v>239</v>
      </c>
      <c r="H510" s="430" t="s">
        <v>247</v>
      </c>
      <c r="I510" s="457">
        <v>321.10000000000002</v>
      </c>
      <c r="J510" s="425" t="s">
        <v>241</v>
      </c>
      <c r="K510" s="430">
        <v>321</v>
      </c>
      <c r="L510" s="430" t="s">
        <v>248</v>
      </c>
      <c r="M510" s="449">
        <v>0.75</v>
      </c>
      <c r="N510" s="430" t="s">
        <v>35</v>
      </c>
      <c r="O510" s="430" t="s">
        <v>63</v>
      </c>
      <c r="P510" s="445">
        <v>43606</v>
      </c>
      <c r="Q510" s="433">
        <v>43771</v>
      </c>
      <c r="R510" s="434" t="s">
        <v>134</v>
      </c>
      <c r="S510" s="435"/>
      <c r="T510" s="435">
        <v>0</v>
      </c>
      <c r="U510" s="435"/>
      <c r="V510" s="430"/>
      <c r="W510" s="430"/>
      <c r="X510" s="430"/>
      <c r="Y510" s="430"/>
      <c r="Z510" s="436"/>
      <c r="AA510" s="426" t="s">
        <v>136</v>
      </c>
      <c r="AB510" s="437"/>
      <c r="AC510" s="437"/>
      <c r="AD510" s="437"/>
      <c r="AE510" s="437"/>
      <c r="AF510" s="437"/>
      <c r="AG510" s="437"/>
      <c r="AH510" s="437"/>
      <c r="AI510" s="437"/>
    </row>
    <row r="511" spans="1:35" ht="16">
      <c r="A511" s="9">
        <v>1</v>
      </c>
      <c r="B511" s="9">
        <v>2</v>
      </c>
      <c r="C511" s="9">
        <v>5</v>
      </c>
      <c r="D511" s="150"/>
      <c r="E511" s="281">
        <v>116</v>
      </c>
      <c r="F511" s="227">
        <v>1</v>
      </c>
      <c r="G511" s="245" t="s">
        <v>150</v>
      </c>
      <c r="H511" s="65" t="s">
        <v>178</v>
      </c>
      <c r="I511" s="66">
        <v>322</v>
      </c>
      <c r="J511" s="67" t="s">
        <v>33</v>
      </c>
      <c r="K511" s="66">
        <v>148</v>
      </c>
      <c r="L511" s="66" t="s">
        <v>34</v>
      </c>
      <c r="M511" s="75">
        <v>0.75</v>
      </c>
      <c r="N511" s="66" t="s">
        <v>35</v>
      </c>
      <c r="O511" s="66" t="s">
        <v>163</v>
      </c>
      <c r="P511" s="68">
        <v>43410</v>
      </c>
      <c r="Q511" s="69">
        <v>43580</v>
      </c>
      <c r="R511" s="70">
        <v>44138</v>
      </c>
      <c r="S511" s="71">
        <f t="shared" ref="S511:S525" si="10">R511-Q511</f>
        <v>558</v>
      </c>
      <c r="T511" s="71" t="s">
        <v>173</v>
      </c>
      <c r="U511" s="71">
        <v>0</v>
      </c>
      <c r="V511" s="67">
        <v>0</v>
      </c>
      <c r="W511" s="67"/>
      <c r="X511" s="67"/>
      <c r="Y511" s="67"/>
      <c r="Z511" s="72"/>
      <c r="AA511" s="73" t="s">
        <v>45</v>
      </c>
    </row>
    <row r="512" spans="1:35" ht="16">
      <c r="A512" s="9">
        <v>1</v>
      </c>
      <c r="B512" s="9">
        <v>2</v>
      </c>
      <c r="C512" s="9">
        <v>7</v>
      </c>
      <c r="D512" s="150"/>
      <c r="E512" s="281">
        <v>11</v>
      </c>
      <c r="F512" s="227">
        <v>1</v>
      </c>
      <c r="G512" s="54" t="s">
        <v>239</v>
      </c>
      <c r="H512" s="47" t="s">
        <v>247</v>
      </c>
      <c r="I512" s="80">
        <v>322.10000000000002</v>
      </c>
      <c r="J512" s="18" t="s">
        <v>241</v>
      </c>
      <c r="K512" s="47">
        <v>322</v>
      </c>
      <c r="L512" s="47" t="s">
        <v>248</v>
      </c>
      <c r="M512" s="81">
        <v>0.75</v>
      </c>
      <c r="N512" s="47" t="s">
        <v>35</v>
      </c>
      <c r="O512" s="47" t="s">
        <v>63</v>
      </c>
      <c r="P512" s="19">
        <v>43606</v>
      </c>
      <c r="Q512" s="20">
        <v>43771</v>
      </c>
      <c r="R512" s="26">
        <v>44312</v>
      </c>
      <c r="S512" s="16">
        <f t="shared" si="10"/>
        <v>541</v>
      </c>
      <c r="T512" s="16" t="s">
        <v>249</v>
      </c>
      <c r="U512" s="16">
        <v>0</v>
      </c>
      <c r="V512" s="18">
        <v>1</v>
      </c>
      <c r="W512" s="18">
        <v>1</v>
      </c>
      <c r="X512" s="18"/>
      <c r="Y512" s="18"/>
      <c r="Z512" s="82"/>
      <c r="AA512" s="4" t="s">
        <v>45</v>
      </c>
    </row>
    <row r="513" spans="1:35" s="437" customFormat="1" ht="16">
      <c r="A513" s="9">
        <v>1</v>
      </c>
      <c r="B513" s="9">
        <v>1</v>
      </c>
      <c r="C513" s="9">
        <v>7</v>
      </c>
      <c r="D513" s="150"/>
      <c r="E513" s="281">
        <v>2</v>
      </c>
      <c r="F513" s="227">
        <v>2</v>
      </c>
      <c r="G513" s="23" t="s">
        <v>42</v>
      </c>
      <c r="H513" s="136" t="s">
        <v>77</v>
      </c>
      <c r="I513" s="137">
        <v>323</v>
      </c>
      <c r="J513" s="24" t="s">
        <v>33</v>
      </c>
      <c r="K513" s="137">
        <v>149</v>
      </c>
      <c r="L513" s="23" t="s">
        <v>34</v>
      </c>
      <c r="M513" s="44">
        <v>0.75</v>
      </c>
      <c r="N513" s="23" t="s">
        <v>35</v>
      </c>
      <c r="O513" s="23" t="s">
        <v>63</v>
      </c>
      <c r="P513" s="144">
        <v>43410</v>
      </c>
      <c r="Q513" s="139">
        <v>43580</v>
      </c>
      <c r="R513" s="140">
        <v>44138</v>
      </c>
      <c r="S513" s="135">
        <f t="shared" si="10"/>
        <v>558</v>
      </c>
      <c r="T513" s="135">
        <v>0</v>
      </c>
      <c r="U513" s="135">
        <v>0</v>
      </c>
      <c r="V513" s="136"/>
      <c r="W513" s="136"/>
      <c r="X513" s="136"/>
      <c r="Y513" s="136"/>
      <c r="Z513" s="143" t="s">
        <v>102</v>
      </c>
      <c r="AA513" s="143" t="s">
        <v>45</v>
      </c>
      <c r="AB513"/>
      <c r="AC513"/>
      <c r="AD513"/>
      <c r="AE513"/>
      <c r="AF513"/>
      <c r="AG513"/>
      <c r="AH513"/>
      <c r="AI513"/>
    </row>
    <row r="514" spans="1:35" s="437" customFormat="1" ht="16">
      <c r="A514" s="9">
        <v>1</v>
      </c>
      <c r="B514" s="9">
        <v>1</v>
      </c>
      <c r="C514" s="9">
        <v>7</v>
      </c>
      <c r="D514" s="150"/>
      <c r="E514" s="281">
        <v>32</v>
      </c>
      <c r="F514" s="227">
        <v>3</v>
      </c>
      <c r="G514" s="23" t="s">
        <v>42</v>
      </c>
      <c r="H514" s="136" t="s">
        <v>77</v>
      </c>
      <c r="I514" s="137">
        <v>324</v>
      </c>
      <c r="J514" s="24" t="s">
        <v>33</v>
      </c>
      <c r="K514" s="137">
        <v>149</v>
      </c>
      <c r="L514" s="23" t="s">
        <v>34</v>
      </c>
      <c r="M514" s="44">
        <v>0.75</v>
      </c>
      <c r="N514" s="23" t="s">
        <v>35</v>
      </c>
      <c r="O514" s="23" t="s">
        <v>63</v>
      </c>
      <c r="P514" s="144">
        <v>43410</v>
      </c>
      <c r="Q514" s="139">
        <v>43580</v>
      </c>
      <c r="R514" s="140">
        <v>44008</v>
      </c>
      <c r="S514" s="135">
        <f t="shared" si="10"/>
        <v>428</v>
      </c>
      <c r="T514" s="135">
        <v>1</v>
      </c>
      <c r="U514" s="135">
        <v>1</v>
      </c>
      <c r="V514" s="141">
        <v>0</v>
      </c>
      <c r="W514" s="141"/>
      <c r="X514" s="141"/>
      <c r="Y514" s="141"/>
      <c r="Z514" s="142"/>
      <c r="AA514" s="143" t="s">
        <v>122</v>
      </c>
      <c r="AB514"/>
      <c r="AC514"/>
      <c r="AD514"/>
      <c r="AE514"/>
      <c r="AF514"/>
      <c r="AG514"/>
      <c r="AH514"/>
      <c r="AI514"/>
    </row>
    <row r="515" spans="1:35" s="437" customFormat="1" ht="16">
      <c r="A515" s="9">
        <v>2</v>
      </c>
      <c r="B515" s="9">
        <v>3</v>
      </c>
      <c r="C515" s="9">
        <v>4</v>
      </c>
      <c r="D515" s="150"/>
      <c r="E515" s="281">
        <v>103</v>
      </c>
      <c r="F515" s="227">
        <v>1</v>
      </c>
      <c r="G515" s="54" t="s">
        <v>354</v>
      </c>
      <c r="H515" s="47" t="s">
        <v>373</v>
      </c>
      <c r="I515" s="80">
        <v>324.10000000000002</v>
      </c>
      <c r="J515" s="18" t="s">
        <v>241</v>
      </c>
      <c r="K515" s="47">
        <v>346</v>
      </c>
      <c r="L515" s="47" t="s">
        <v>374</v>
      </c>
      <c r="M515" s="81">
        <v>0.75</v>
      </c>
      <c r="N515" s="47" t="s">
        <v>35</v>
      </c>
      <c r="O515" s="47" t="s">
        <v>63</v>
      </c>
      <c r="P515" s="19">
        <v>43606</v>
      </c>
      <c r="Q515" s="20">
        <v>43769</v>
      </c>
      <c r="R515" s="26">
        <v>44314</v>
      </c>
      <c r="S515" s="16">
        <f t="shared" si="10"/>
        <v>545</v>
      </c>
      <c r="T515" s="16" t="s">
        <v>170</v>
      </c>
      <c r="U515" s="16">
        <v>0</v>
      </c>
      <c r="V515" s="18">
        <v>0</v>
      </c>
      <c r="W515" s="18"/>
      <c r="X515" s="18"/>
      <c r="Y515" s="18"/>
      <c r="Z515" s="82"/>
      <c r="AA515" s="4" t="s">
        <v>45</v>
      </c>
      <c r="AB515"/>
      <c r="AC515"/>
      <c r="AD515"/>
      <c r="AE515"/>
      <c r="AF515"/>
      <c r="AG515"/>
      <c r="AH515"/>
      <c r="AI515"/>
    </row>
    <row r="516" spans="1:35" s="437" customFormat="1" ht="16">
      <c r="A516" s="9">
        <v>1</v>
      </c>
      <c r="B516" s="9">
        <v>1</v>
      </c>
      <c r="C516" s="9">
        <v>7</v>
      </c>
      <c r="D516" s="150"/>
      <c r="E516" s="281">
        <v>3</v>
      </c>
      <c r="F516" s="227">
        <v>2</v>
      </c>
      <c r="G516" s="23" t="s">
        <v>42</v>
      </c>
      <c r="H516" s="136" t="s">
        <v>77</v>
      </c>
      <c r="I516" s="137">
        <v>325</v>
      </c>
      <c r="J516" s="24" t="s">
        <v>33</v>
      </c>
      <c r="K516" s="137">
        <v>149</v>
      </c>
      <c r="L516" s="23" t="s">
        <v>34</v>
      </c>
      <c r="M516" s="44">
        <v>0.75</v>
      </c>
      <c r="N516" s="23" t="s">
        <v>35</v>
      </c>
      <c r="O516" s="23" t="s">
        <v>63</v>
      </c>
      <c r="P516" s="144">
        <v>43410</v>
      </c>
      <c r="Q516" s="139">
        <v>43580</v>
      </c>
      <c r="R516" s="140">
        <v>44138</v>
      </c>
      <c r="S516" s="135">
        <f t="shared" si="10"/>
        <v>558</v>
      </c>
      <c r="T516" s="135">
        <v>0</v>
      </c>
      <c r="U516" s="135">
        <v>0</v>
      </c>
      <c r="V516" s="136"/>
      <c r="W516" s="136"/>
      <c r="X516" s="136"/>
      <c r="Y516" s="136"/>
      <c r="Z516" s="143" t="s">
        <v>102</v>
      </c>
      <c r="AA516" s="143" t="s">
        <v>45</v>
      </c>
      <c r="AB516"/>
      <c r="AC516"/>
      <c r="AD516"/>
      <c r="AE516"/>
      <c r="AF516"/>
      <c r="AG516"/>
      <c r="AH516"/>
      <c r="AI516"/>
    </row>
    <row r="517" spans="1:35" s="437" customFormat="1" ht="16">
      <c r="A517" s="9">
        <v>1</v>
      </c>
      <c r="B517" s="9">
        <v>1</v>
      </c>
      <c r="C517" s="9">
        <v>7</v>
      </c>
      <c r="D517" s="150"/>
      <c r="E517" s="281">
        <v>4</v>
      </c>
      <c r="F517" s="227">
        <v>2</v>
      </c>
      <c r="G517" s="23" t="s">
        <v>42</v>
      </c>
      <c r="H517" s="136" t="s">
        <v>77</v>
      </c>
      <c r="I517" s="137">
        <v>327</v>
      </c>
      <c r="J517" s="24" t="s">
        <v>33</v>
      </c>
      <c r="K517" s="137">
        <v>149</v>
      </c>
      <c r="L517" s="23" t="s">
        <v>34</v>
      </c>
      <c r="M517" s="44">
        <v>0.75</v>
      </c>
      <c r="N517" s="23" t="s">
        <v>35</v>
      </c>
      <c r="O517" s="23" t="s">
        <v>63</v>
      </c>
      <c r="P517" s="144">
        <v>43410</v>
      </c>
      <c r="Q517" s="139">
        <v>43580</v>
      </c>
      <c r="R517" s="140">
        <v>44138</v>
      </c>
      <c r="S517" s="135">
        <f t="shared" si="10"/>
        <v>558</v>
      </c>
      <c r="T517" s="135">
        <v>0</v>
      </c>
      <c r="U517" s="135">
        <v>0</v>
      </c>
      <c r="V517" s="136"/>
      <c r="W517" s="136"/>
      <c r="X517" s="136"/>
      <c r="Y517" s="136"/>
      <c r="Z517" s="143" t="s">
        <v>102</v>
      </c>
      <c r="AA517" s="143" t="s">
        <v>45</v>
      </c>
      <c r="AB517"/>
      <c r="AC517"/>
      <c r="AD517"/>
      <c r="AE517"/>
      <c r="AF517"/>
      <c r="AG517"/>
      <c r="AH517"/>
      <c r="AI517"/>
    </row>
    <row r="518" spans="1:35" s="437" customFormat="1" ht="16">
      <c r="A518" s="9">
        <v>1</v>
      </c>
      <c r="B518" s="9">
        <v>2</v>
      </c>
      <c r="C518" s="9">
        <v>7</v>
      </c>
      <c r="D518" s="150"/>
      <c r="E518" s="281">
        <v>12</v>
      </c>
      <c r="F518" s="227">
        <v>1</v>
      </c>
      <c r="G518" s="54" t="s">
        <v>239</v>
      </c>
      <c r="H518" s="47" t="s">
        <v>247</v>
      </c>
      <c r="I518" s="80">
        <v>327.10000000000002</v>
      </c>
      <c r="J518" s="18" t="s">
        <v>241</v>
      </c>
      <c r="K518" s="47">
        <v>327</v>
      </c>
      <c r="L518" s="47" t="s">
        <v>248</v>
      </c>
      <c r="M518" s="81">
        <v>0.75</v>
      </c>
      <c r="N518" s="47" t="s">
        <v>35</v>
      </c>
      <c r="O518" s="47" t="s">
        <v>63</v>
      </c>
      <c r="P518" s="19">
        <v>43606</v>
      </c>
      <c r="Q518" s="20">
        <v>43771</v>
      </c>
      <c r="R518" s="26">
        <v>44312</v>
      </c>
      <c r="S518" s="16">
        <f t="shared" si="10"/>
        <v>541</v>
      </c>
      <c r="T518" s="16" t="s">
        <v>249</v>
      </c>
      <c r="U518" s="16">
        <v>0</v>
      </c>
      <c r="V518" s="18">
        <v>0</v>
      </c>
      <c r="W518" s="18"/>
      <c r="X518" s="18"/>
      <c r="Y518" s="18"/>
      <c r="Z518" s="82"/>
      <c r="AA518" s="4" t="s">
        <v>45</v>
      </c>
      <c r="AB518"/>
      <c r="AC518"/>
      <c r="AD518"/>
      <c r="AE518"/>
      <c r="AF518"/>
      <c r="AG518"/>
      <c r="AH518"/>
      <c r="AI518"/>
    </row>
    <row r="519" spans="1:35" s="437" customFormat="1" ht="16">
      <c r="A519" s="9">
        <v>1</v>
      </c>
      <c r="B519" s="9">
        <v>2</v>
      </c>
      <c r="C519" s="9">
        <v>7</v>
      </c>
      <c r="D519" s="150"/>
      <c r="E519" s="281">
        <v>13</v>
      </c>
      <c r="F519" s="227">
        <v>1</v>
      </c>
      <c r="G519" s="54" t="s">
        <v>239</v>
      </c>
      <c r="H519" s="47" t="s">
        <v>247</v>
      </c>
      <c r="I519" s="83">
        <v>327.2</v>
      </c>
      <c r="J519" s="18" t="s">
        <v>241</v>
      </c>
      <c r="K519" s="47">
        <v>327</v>
      </c>
      <c r="L519" s="47" t="s">
        <v>248</v>
      </c>
      <c r="M519" s="81">
        <v>0.75</v>
      </c>
      <c r="N519" s="47" t="s">
        <v>35</v>
      </c>
      <c r="O519" s="47" t="s">
        <v>63</v>
      </c>
      <c r="P519" s="19">
        <v>43606</v>
      </c>
      <c r="Q519" s="20">
        <v>43771</v>
      </c>
      <c r="R519" s="26">
        <v>44312</v>
      </c>
      <c r="S519" s="16">
        <f t="shared" si="10"/>
        <v>541</v>
      </c>
      <c r="T519" s="16" t="s">
        <v>249</v>
      </c>
      <c r="U519" s="16">
        <v>0</v>
      </c>
      <c r="V519" s="18">
        <v>0</v>
      </c>
      <c r="W519" s="18"/>
      <c r="X519" s="18"/>
      <c r="Y519" s="18"/>
      <c r="Z519" s="82" t="s">
        <v>250</v>
      </c>
      <c r="AA519" s="4" t="s">
        <v>45</v>
      </c>
      <c r="AB519"/>
      <c r="AC519"/>
      <c r="AD519"/>
      <c r="AE519"/>
      <c r="AF519"/>
      <c r="AG519"/>
      <c r="AH519"/>
      <c r="AI519"/>
    </row>
    <row r="520" spans="1:35" s="437" customFormat="1" ht="16">
      <c r="A520" s="9">
        <v>1</v>
      </c>
      <c r="B520" s="9">
        <v>2</v>
      </c>
      <c r="C520" s="9">
        <v>6</v>
      </c>
      <c r="D520" s="150"/>
      <c r="E520" s="281">
        <v>48</v>
      </c>
      <c r="F520" s="227">
        <v>3</v>
      </c>
      <c r="G520" s="199" t="s">
        <v>150</v>
      </c>
      <c r="H520" s="200" t="s">
        <v>178</v>
      </c>
      <c r="I520" s="201">
        <v>328</v>
      </c>
      <c r="J520" s="202" t="s">
        <v>33</v>
      </c>
      <c r="K520" s="201">
        <v>150</v>
      </c>
      <c r="L520" s="201" t="s">
        <v>34</v>
      </c>
      <c r="M520" s="203">
        <v>0.75</v>
      </c>
      <c r="N520" s="201" t="s">
        <v>35</v>
      </c>
      <c r="O520" s="201" t="s">
        <v>163</v>
      </c>
      <c r="P520" s="204">
        <v>43410</v>
      </c>
      <c r="Q520" s="205">
        <v>43580</v>
      </c>
      <c r="R520" s="206">
        <v>44102</v>
      </c>
      <c r="S520" s="207">
        <f t="shared" si="10"/>
        <v>522</v>
      </c>
      <c r="T520" s="207">
        <v>0</v>
      </c>
      <c r="U520" s="207">
        <v>1</v>
      </c>
      <c r="V520" s="200"/>
      <c r="W520" s="200"/>
      <c r="X520" s="200"/>
      <c r="Y520" s="200"/>
      <c r="Z520" s="208"/>
      <c r="AA520" s="209" t="s">
        <v>199</v>
      </c>
      <c r="AB520"/>
      <c r="AC520"/>
      <c r="AD520"/>
      <c r="AE520"/>
      <c r="AF520"/>
      <c r="AG520"/>
      <c r="AH520"/>
      <c r="AI520"/>
    </row>
    <row r="521" spans="1:35" s="437" customFormat="1" ht="16">
      <c r="A521" s="9">
        <v>1</v>
      </c>
      <c r="B521" s="9">
        <v>2</v>
      </c>
      <c r="C521" s="9">
        <v>6</v>
      </c>
      <c r="D521" s="150"/>
      <c r="E521" s="281">
        <v>49</v>
      </c>
      <c r="F521" s="227">
        <v>3</v>
      </c>
      <c r="G521" s="199" t="s">
        <v>150</v>
      </c>
      <c r="H521" s="200" t="s">
        <v>178</v>
      </c>
      <c r="I521" s="201">
        <v>329</v>
      </c>
      <c r="J521" s="202" t="s">
        <v>33</v>
      </c>
      <c r="K521" s="201">
        <v>150</v>
      </c>
      <c r="L521" s="201" t="s">
        <v>34</v>
      </c>
      <c r="M521" s="203">
        <v>0.75</v>
      </c>
      <c r="N521" s="201" t="s">
        <v>35</v>
      </c>
      <c r="O521" s="201" t="s">
        <v>163</v>
      </c>
      <c r="P521" s="204">
        <v>43410</v>
      </c>
      <c r="Q521" s="205">
        <v>43580</v>
      </c>
      <c r="R521" s="206">
        <v>43839</v>
      </c>
      <c r="S521" s="207">
        <f t="shared" si="10"/>
        <v>259</v>
      </c>
      <c r="T521" s="207">
        <v>0</v>
      </c>
      <c r="U521" s="207">
        <v>1</v>
      </c>
      <c r="V521" s="200"/>
      <c r="W521" s="200"/>
      <c r="X521" s="200"/>
      <c r="Y521" s="200"/>
      <c r="Z521" s="208"/>
      <c r="AA521" s="209" t="s">
        <v>217</v>
      </c>
      <c r="AB521"/>
      <c r="AC521"/>
      <c r="AD521"/>
      <c r="AE521"/>
      <c r="AF521"/>
      <c r="AG521"/>
      <c r="AH521"/>
      <c r="AI521"/>
    </row>
    <row r="522" spans="1:35" s="437" customFormat="1" ht="16">
      <c r="A522" s="9">
        <v>1</v>
      </c>
      <c r="B522" s="9">
        <v>2</v>
      </c>
      <c r="C522" s="9">
        <v>7</v>
      </c>
      <c r="D522" s="150"/>
      <c r="E522" s="281">
        <v>14</v>
      </c>
      <c r="F522" s="227">
        <v>1</v>
      </c>
      <c r="G522" s="54" t="s">
        <v>239</v>
      </c>
      <c r="H522" s="47" t="s">
        <v>247</v>
      </c>
      <c r="I522" s="80">
        <v>329.1</v>
      </c>
      <c r="J522" s="18" t="s">
        <v>241</v>
      </c>
      <c r="K522" s="47">
        <v>329</v>
      </c>
      <c r="L522" s="47" t="s">
        <v>248</v>
      </c>
      <c r="M522" s="81">
        <v>0.75</v>
      </c>
      <c r="N522" s="47" t="s">
        <v>35</v>
      </c>
      <c r="O522" s="47" t="s">
        <v>63</v>
      </c>
      <c r="P522" s="19">
        <v>43606</v>
      </c>
      <c r="Q522" s="20">
        <v>43771</v>
      </c>
      <c r="R522" s="26">
        <v>44313</v>
      </c>
      <c r="S522" s="16">
        <f t="shared" si="10"/>
        <v>542</v>
      </c>
      <c r="T522" s="16" t="s">
        <v>249</v>
      </c>
      <c r="U522" s="16">
        <v>0</v>
      </c>
      <c r="V522" s="18">
        <v>0</v>
      </c>
      <c r="W522" s="18"/>
      <c r="X522" s="18"/>
      <c r="Y522" s="18"/>
      <c r="Z522" s="4"/>
      <c r="AA522" s="4" t="s">
        <v>45</v>
      </c>
      <c r="AB522"/>
      <c r="AC522"/>
      <c r="AD522"/>
      <c r="AE522"/>
      <c r="AF522"/>
      <c r="AG522"/>
      <c r="AH522"/>
      <c r="AI522"/>
    </row>
    <row r="523" spans="1:35" s="437" customFormat="1" ht="16">
      <c r="A523" s="9">
        <v>1</v>
      </c>
      <c r="B523" s="9">
        <v>2</v>
      </c>
      <c r="C523" s="9">
        <v>7</v>
      </c>
      <c r="D523" s="150"/>
      <c r="E523" s="281">
        <v>15</v>
      </c>
      <c r="F523" s="227">
        <v>1</v>
      </c>
      <c r="G523" s="54" t="s">
        <v>239</v>
      </c>
      <c r="H523" s="47" t="s">
        <v>247</v>
      </c>
      <c r="I523" s="80">
        <v>329.2</v>
      </c>
      <c r="J523" s="18" t="s">
        <v>241</v>
      </c>
      <c r="K523" s="47">
        <v>329</v>
      </c>
      <c r="L523" s="47" t="s">
        <v>248</v>
      </c>
      <c r="M523" s="81">
        <v>0.75</v>
      </c>
      <c r="N523" s="47" t="s">
        <v>35</v>
      </c>
      <c r="O523" s="47" t="s">
        <v>63</v>
      </c>
      <c r="P523" s="19">
        <v>43606</v>
      </c>
      <c r="Q523" s="20">
        <v>43771</v>
      </c>
      <c r="R523" s="26">
        <v>44313</v>
      </c>
      <c r="S523" s="16">
        <f t="shared" si="10"/>
        <v>542</v>
      </c>
      <c r="T523" s="16" t="s">
        <v>249</v>
      </c>
      <c r="U523" s="16">
        <v>0</v>
      </c>
      <c r="V523" s="18">
        <v>0</v>
      </c>
      <c r="W523" s="18"/>
      <c r="X523" s="18"/>
      <c r="Y523" s="18"/>
      <c r="Z523" s="4"/>
      <c r="AA523" s="4" t="s">
        <v>45</v>
      </c>
      <c r="AB523"/>
      <c r="AC523"/>
      <c r="AD523"/>
      <c r="AE523"/>
      <c r="AF523"/>
      <c r="AG523"/>
      <c r="AH523"/>
      <c r="AI523"/>
    </row>
    <row r="524" spans="1:35" s="437" customFormat="1" ht="16">
      <c r="A524" s="9">
        <v>1</v>
      </c>
      <c r="B524" s="9">
        <v>2</v>
      </c>
      <c r="C524" s="9">
        <v>7</v>
      </c>
      <c r="D524" s="150"/>
      <c r="E524" s="281">
        <v>16</v>
      </c>
      <c r="F524" s="227">
        <v>1</v>
      </c>
      <c r="G524" s="54" t="s">
        <v>239</v>
      </c>
      <c r="H524" s="47" t="s">
        <v>247</v>
      </c>
      <c r="I524" s="83">
        <v>329.3</v>
      </c>
      <c r="J524" s="18" t="s">
        <v>241</v>
      </c>
      <c r="K524" s="47">
        <v>329</v>
      </c>
      <c r="L524" s="47" t="s">
        <v>248</v>
      </c>
      <c r="M524" s="81">
        <v>0.75</v>
      </c>
      <c r="N524" s="47" t="s">
        <v>35</v>
      </c>
      <c r="O524" s="47" t="s">
        <v>63</v>
      </c>
      <c r="P524" s="19">
        <v>43606</v>
      </c>
      <c r="Q524" s="20">
        <v>43771</v>
      </c>
      <c r="R524" s="26">
        <v>44313</v>
      </c>
      <c r="S524" s="16">
        <f t="shared" si="10"/>
        <v>542</v>
      </c>
      <c r="T524" s="16" t="s">
        <v>249</v>
      </c>
      <c r="U524" s="16">
        <v>0</v>
      </c>
      <c r="V524" s="18">
        <v>1</v>
      </c>
      <c r="W524" s="18">
        <v>1</v>
      </c>
      <c r="X524" s="18"/>
      <c r="Y524" s="18"/>
      <c r="Z524" s="4"/>
      <c r="AA524" s="4" t="s">
        <v>45</v>
      </c>
      <c r="AB524"/>
      <c r="AC524"/>
      <c r="AD524"/>
      <c r="AE524"/>
      <c r="AF524"/>
      <c r="AG524"/>
      <c r="AH524"/>
      <c r="AI524"/>
    </row>
    <row r="525" spans="1:35" s="437" customFormat="1" ht="16">
      <c r="A525" s="425" t="s">
        <v>58</v>
      </c>
      <c r="B525" s="425" t="s">
        <v>58</v>
      </c>
      <c r="C525" s="425" t="s">
        <v>58</v>
      </c>
      <c r="D525" s="426"/>
      <c r="E525" s="427">
        <v>50</v>
      </c>
      <c r="F525" s="428">
        <v>3</v>
      </c>
      <c r="G525" s="429" t="s">
        <v>150</v>
      </c>
      <c r="H525" s="430" t="s">
        <v>178</v>
      </c>
      <c r="I525" s="444">
        <v>330</v>
      </c>
      <c r="J525" s="425" t="s">
        <v>33</v>
      </c>
      <c r="K525" s="444">
        <v>150</v>
      </c>
      <c r="L525" s="444" t="s">
        <v>34</v>
      </c>
      <c r="M525" s="449">
        <v>0.75</v>
      </c>
      <c r="N525" s="444" t="s">
        <v>35</v>
      </c>
      <c r="O525" s="444" t="s">
        <v>163</v>
      </c>
      <c r="P525" s="445">
        <v>43410</v>
      </c>
      <c r="Q525" s="433">
        <v>43580</v>
      </c>
      <c r="R525" s="434">
        <v>44132</v>
      </c>
      <c r="S525" s="435">
        <f t="shared" si="10"/>
        <v>552</v>
      </c>
      <c r="T525" s="435">
        <v>0</v>
      </c>
      <c r="U525" s="435">
        <v>1</v>
      </c>
      <c r="V525" s="430"/>
      <c r="W525" s="430"/>
      <c r="X525" s="430"/>
      <c r="Y525" s="430"/>
      <c r="Z525" s="436"/>
      <c r="AA525" s="426" t="s">
        <v>104</v>
      </c>
    </row>
    <row r="526" spans="1:35" s="437" customFormat="1" ht="16">
      <c r="A526" s="425" t="s">
        <v>58</v>
      </c>
      <c r="B526" s="425" t="s">
        <v>58</v>
      </c>
      <c r="C526" s="425" t="s">
        <v>58</v>
      </c>
      <c r="D526" s="426"/>
      <c r="E526" s="427">
        <v>3</v>
      </c>
      <c r="F526" s="428">
        <v>5</v>
      </c>
      <c r="G526" s="429" t="s">
        <v>239</v>
      </c>
      <c r="H526" s="430" t="s">
        <v>247</v>
      </c>
      <c r="I526" s="457">
        <v>330.1</v>
      </c>
      <c r="J526" s="425" t="s">
        <v>241</v>
      </c>
      <c r="K526" s="430">
        <v>330</v>
      </c>
      <c r="L526" s="430" t="s">
        <v>248</v>
      </c>
      <c r="M526" s="449">
        <v>0.75</v>
      </c>
      <c r="N526" s="430" t="s">
        <v>35</v>
      </c>
      <c r="O526" s="430" t="s">
        <v>63</v>
      </c>
      <c r="P526" s="445">
        <v>43606</v>
      </c>
      <c r="Q526" s="433">
        <v>43771</v>
      </c>
      <c r="R526" s="434" t="s">
        <v>134</v>
      </c>
      <c r="S526" s="435"/>
      <c r="T526" s="435">
        <v>0</v>
      </c>
      <c r="U526" s="435"/>
      <c r="V526" s="430"/>
      <c r="W526" s="430"/>
      <c r="X526" s="430"/>
      <c r="Y526" s="430"/>
      <c r="Z526" s="436"/>
      <c r="AA526" s="426" t="s">
        <v>136</v>
      </c>
    </row>
    <row r="527" spans="1:35" s="437" customFormat="1" ht="16">
      <c r="A527" s="9">
        <v>1</v>
      </c>
      <c r="B527" s="9">
        <v>2</v>
      </c>
      <c r="C527" s="9">
        <v>5</v>
      </c>
      <c r="D527" s="150"/>
      <c r="E527" s="281">
        <v>117</v>
      </c>
      <c r="F527" s="227">
        <v>1</v>
      </c>
      <c r="G527" s="245" t="s">
        <v>150</v>
      </c>
      <c r="H527" s="65" t="s">
        <v>178</v>
      </c>
      <c r="I527" s="66">
        <v>331</v>
      </c>
      <c r="J527" s="67" t="s">
        <v>33</v>
      </c>
      <c r="K527" s="66">
        <v>150</v>
      </c>
      <c r="L527" s="66" t="s">
        <v>34</v>
      </c>
      <c r="M527" s="75">
        <v>0.75</v>
      </c>
      <c r="N527" s="66" t="s">
        <v>35</v>
      </c>
      <c r="O527" s="66" t="s">
        <v>163</v>
      </c>
      <c r="P527" s="68">
        <v>43410</v>
      </c>
      <c r="Q527" s="69">
        <v>43580</v>
      </c>
      <c r="R527" s="70">
        <v>44138</v>
      </c>
      <c r="S527" s="71">
        <f t="shared" ref="S527:S558" si="11">R527-Q527</f>
        <v>558</v>
      </c>
      <c r="T527" s="71" t="s">
        <v>173</v>
      </c>
      <c r="U527" s="71">
        <v>0</v>
      </c>
      <c r="V527" s="67">
        <v>0</v>
      </c>
      <c r="W527" s="67"/>
      <c r="X527" s="67"/>
      <c r="Y527" s="67"/>
      <c r="Z527" s="72"/>
      <c r="AA527" s="73" t="s">
        <v>45</v>
      </c>
      <c r="AB527"/>
      <c r="AC527"/>
      <c r="AD527"/>
      <c r="AE527"/>
      <c r="AF527"/>
      <c r="AG527"/>
      <c r="AH527"/>
      <c r="AI527"/>
    </row>
    <row r="528" spans="1:35" s="366" customFormat="1" ht="16">
      <c r="A528" s="425" t="s">
        <v>58</v>
      </c>
      <c r="B528" s="425" t="s">
        <v>58</v>
      </c>
      <c r="C528" s="425" t="s">
        <v>58</v>
      </c>
      <c r="D528" s="426"/>
      <c r="E528" s="427">
        <v>51</v>
      </c>
      <c r="F528" s="428">
        <v>3</v>
      </c>
      <c r="G528" s="429" t="s">
        <v>150</v>
      </c>
      <c r="H528" s="430" t="s">
        <v>178</v>
      </c>
      <c r="I528" s="444">
        <v>332</v>
      </c>
      <c r="J528" s="425" t="s">
        <v>33</v>
      </c>
      <c r="K528" s="444">
        <v>151</v>
      </c>
      <c r="L528" s="444" t="s">
        <v>34</v>
      </c>
      <c r="M528" s="449">
        <v>0.75</v>
      </c>
      <c r="N528" s="444" t="s">
        <v>35</v>
      </c>
      <c r="O528" s="444" t="s">
        <v>163</v>
      </c>
      <c r="P528" s="445">
        <v>43410</v>
      </c>
      <c r="Q528" s="433">
        <v>43580</v>
      </c>
      <c r="R528" s="434">
        <v>44132</v>
      </c>
      <c r="S528" s="435">
        <f t="shared" si="11"/>
        <v>552</v>
      </c>
      <c r="T528" s="435">
        <v>0</v>
      </c>
      <c r="U528" s="435">
        <v>1</v>
      </c>
      <c r="V528" s="430"/>
      <c r="W528" s="430"/>
      <c r="X528" s="430"/>
      <c r="Y528" s="430"/>
      <c r="Z528" s="436"/>
      <c r="AA528" s="426" t="s">
        <v>104</v>
      </c>
      <c r="AB528" s="437"/>
      <c r="AC528" s="437"/>
      <c r="AD528" s="437"/>
      <c r="AE528" s="437"/>
      <c r="AF528" s="437"/>
      <c r="AG528" s="437"/>
      <c r="AH528" s="437"/>
      <c r="AI528" s="437"/>
    </row>
    <row r="529" spans="1:35" s="437" customFormat="1" ht="16">
      <c r="A529" s="9">
        <v>1</v>
      </c>
      <c r="B529" s="9">
        <v>2</v>
      </c>
      <c r="C529" s="9">
        <v>5</v>
      </c>
      <c r="D529" s="150"/>
      <c r="E529" s="281">
        <v>118</v>
      </c>
      <c r="F529" s="227">
        <v>1</v>
      </c>
      <c r="G529" s="245" t="s">
        <v>150</v>
      </c>
      <c r="H529" s="65" t="s">
        <v>178</v>
      </c>
      <c r="I529" s="66">
        <v>333</v>
      </c>
      <c r="J529" s="67" t="s">
        <v>33</v>
      </c>
      <c r="K529" s="66">
        <v>151</v>
      </c>
      <c r="L529" s="66" t="s">
        <v>34</v>
      </c>
      <c r="M529" s="75">
        <v>0.75</v>
      </c>
      <c r="N529" s="66" t="s">
        <v>35</v>
      </c>
      <c r="O529" s="66" t="s">
        <v>163</v>
      </c>
      <c r="P529" s="68">
        <v>43410</v>
      </c>
      <c r="Q529" s="69">
        <v>43580</v>
      </c>
      <c r="R529" s="70">
        <v>44138</v>
      </c>
      <c r="S529" s="71">
        <f t="shared" si="11"/>
        <v>558</v>
      </c>
      <c r="T529" s="71" t="s">
        <v>173</v>
      </c>
      <c r="U529" s="71">
        <v>0</v>
      </c>
      <c r="V529" s="67">
        <v>0</v>
      </c>
      <c r="W529" s="67"/>
      <c r="X529" s="67"/>
      <c r="Y529" s="67"/>
      <c r="Z529" s="72"/>
      <c r="AA529" s="73" t="s">
        <v>45</v>
      </c>
      <c r="AB529"/>
      <c r="AC529"/>
      <c r="AD529"/>
      <c r="AE529"/>
      <c r="AF529"/>
      <c r="AG529"/>
      <c r="AH529"/>
      <c r="AI529"/>
    </row>
    <row r="530" spans="1:35" s="437" customFormat="1" ht="16">
      <c r="A530" s="9">
        <v>1</v>
      </c>
      <c r="B530" s="9">
        <v>2</v>
      </c>
      <c r="C530" s="9">
        <v>5</v>
      </c>
      <c r="D530" s="150"/>
      <c r="E530" s="281">
        <v>119</v>
      </c>
      <c r="F530" s="227">
        <v>1</v>
      </c>
      <c r="G530" s="245" t="s">
        <v>150</v>
      </c>
      <c r="H530" s="65" t="s">
        <v>178</v>
      </c>
      <c r="I530" s="66">
        <v>334</v>
      </c>
      <c r="J530" s="67" t="s">
        <v>33</v>
      </c>
      <c r="K530" s="66">
        <v>151</v>
      </c>
      <c r="L530" s="66" t="s">
        <v>34</v>
      </c>
      <c r="M530" s="75">
        <v>0.75</v>
      </c>
      <c r="N530" s="66" t="s">
        <v>35</v>
      </c>
      <c r="O530" s="66" t="s">
        <v>163</v>
      </c>
      <c r="P530" s="68">
        <v>43410</v>
      </c>
      <c r="Q530" s="69">
        <v>43580</v>
      </c>
      <c r="R530" s="70">
        <v>44138</v>
      </c>
      <c r="S530" s="71">
        <f t="shared" si="11"/>
        <v>558</v>
      </c>
      <c r="T530" s="71" t="s">
        <v>173</v>
      </c>
      <c r="U530" s="71">
        <v>0</v>
      </c>
      <c r="V530" s="67">
        <v>0</v>
      </c>
      <c r="W530" s="67"/>
      <c r="X530" s="67"/>
      <c r="Y530" s="67"/>
      <c r="Z530" s="72"/>
      <c r="AA530" s="73" t="s">
        <v>45</v>
      </c>
      <c r="AB530"/>
      <c r="AC530"/>
      <c r="AD530"/>
      <c r="AE530"/>
      <c r="AF530"/>
      <c r="AG530"/>
      <c r="AH530"/>
      <c r="AI530"/>
    </row>
    <row r="531" spans="1:35" s="437" customFormat="1" ht="16">
      <c r="A531" s="9">
        <v>1</v>
      </c>
      <c r="B531" s="9">
        <v>2</v>
      </c>
      <c r="C531" s="9">
        <v>5</v>
      </c>
      <c r="D531" s="150"/>
      <c r="E531" s="281">
        <v>120</v>
      </c>
      <c r="F531" s="227">
        <v>1</v>
      </c>
      <c r="G531" s="245" t="s">
        <v>150</v>
      </c>
      <c r="H531" s="65" t="s">
        <v>178</v>
      </c>
      <c r="I531" s="66">
        <v>335</v>
      </c>
      <c r="J531" s="67" t="s">
        <v>33</v>
      </c>
      <c r="K531" s="66">
        <v>151</v>
      </c>
      <c r="L531" s="66" t="s">
        <v>34</v>
      </c>
      <c r="M531" s="75">
        <v>0.75</v>
      </c>
      <c r="N531" s="66" t="s">
        <v>35</v>
      </c>
      <c r="O531" s="66" t="s">
        <v>163</v>
      </c>
      <c r="P531" s="68">
        <v>43410</v>
      </c>
      <c r="Q531" s="69">
        <v>43580</v>
      </c>
      <c r="R531" s="70">
        <v>44138</v>
      </c>
      <c r="S531" s="71">
        <f t="shared" si="11"/>
        <v>558</v>
      </c>
      <c r="T531" s="71" t="s">
        <v>184</v>
      </c>
      <c r="U531" s="71">
        <v>0</v>
      </c>
      <c r="V531" s="67">
        <v>1</v>
      </c>
      <c r="W531" s="67">
        <v>1</v>
      </c>
      <c r="X531" s="67"/>
      <c r="Y531" s="67"/>
      <c r="Z531" s="72"/>
      <c r="AA531" s="73" t="s">
        <v>45</v>
      </c>
      <c r="AB531"/>
      <c r="AC531"/>
      <c r="AD531"/>
      <c r="AE531"/>
      <c r="AF531"/>
      <c r="AG531"/>
      <c r="AH531"/>
      <c r="AI531"/>
    </row>
    <row r="532" spans="1:35" ht="16">
      <c r="A532" s="9">
        <v>1</v>
      </c>
      <c r="B532" s="9">
        <v>2</v>
      </c>
      <c r="C532" s="9">
        <v>7</v>
      </c>
      <c r="D532" s="150"/>
      <c r="E532" s="281">
        <v>17</v>
      </c>
      <c r="F532" s="227">
        <v>1</v>
      </c>
      <c r="G532" s="54" t="s">
        <v>239</v>
      </c>
      <c r="H532" s="47" t="s">
        <v>247</v>
      </c>
      <c r="I532" s="83">
        <v>335.1</v>
      </c>
      <c r="J532" s="18" t="s">
        <v>241</v>
      </c>
      <c r="K532" s="47">
        <v>335</v>
      </c>
      <c r="L532" s="47" t="s">
        <v>248</v>
      </c>
      <c r="M532" s="81">
        <v>0.75</v>
      </c>
      <c r="N532" s="47" t="s">
        <v>35</v>
      </c>
      <c r="O532" s="47" t="s">
        <v>63</v>
      </c>
      <c r="P532" s="19">
        <v>43606</v>
      </c>
      <c r="Q532" s="20">
        <v>43771</v>
      </c>
      <c r="R532" s="26">
        <v>44313</v>
      </c>
      <c r="S532" s="16">
        <f t="shared" si="11"/>
        <v>542</v>
      </c>
      <c r="T532" s="16" t="s">
        <v>249</v>
      </c>
      <c r="U532" s="16">
        <v>0</v>
      </c>
      <c r="V532" s="18">
        <v>1</v>
      </c>
      <c r="W532" s="18">
        <v>3</v>
      </c>
      <c r="X532" s="18"/>
      <c r="Y532" s="18"/>
      <c r="Z532" s="82" t="s">
        <v>251</v>
      </c>
      <c r="AA532" s="4" t="s">
        <v>45</v>
      </c>
    </row>
    <row r="533" spans="1:35" ht="16">
      <c r="A533" s="425" t="s">
        <v>58</v>
      </c>
      <c r="B533" s="425" t="s">
        <v>58</v>
      </c>
      <c r="C533" s="425" t="s">
        <v>58</v>
      </c>
      <c r="D533" s="426"/>
      <c r="E533" s="427">
        <v>52</v>
      </c>
      <c r="F533" s="428">
        <v>3</v>
      </c>
      <c r="G533" s="539" t="s">
        <v>150</v>
      </c>
      <c r="H533" s="430" t="s">
        <v>178</v>
      </c>
      <c r="I533" s="444">
        <v>336</v>
      </c>
      <c r="J533" s="425" t="s">
        <v>33</v>
      </c>
      <c r="K533" s="444">
        <v>152</v>
      </c>
      <c r="L533" s="444" t="s">
        <v>34</v>
      </c>
      <c r="M533" s="449">
        <v>0.75</v>
      </c>
      <c r="N533" s="444" t="s">
        <v>35</v>
      </c>
      <c r="O533" s="444" t="s">
        <v>163</v>
      </c>
      <c r="P533" s="445">
        <v>43410</v>
      </c>
      <c r="Q533" s="433">
        <v>43580</v>
      </c>
      <c r="R533" s="434">
        <v>43927</v>
      </c>
      <c r="S533" s="435">
        <f t="shared" si="11"/>
        <v>347</v>
      </c>
      <c r="T533" s="435">
        <v>0</v>
      </c>
      <c r="U533" s="435">
        <v>1</v>
      </c>
      <c r="V533" s="430"/>
      <c r="W533" s="430"/>
      <c r="X533" s="430"/>
      <c r="Y533" s="430"/>
      <c r="Z533" s="436"/>
      <c r="AA533" s="426" t="s">
        <v>104</v>
      </c>
      <c r="AB533" s="437"/>
      <c r="AC533" s="437"/>
      <c r="AD533" s="437"/>
      <c r="AE533" s="437"/>
      <c r="AF533" s="437"/>
      <c r="AG533" s="437"/>
      <c r="AH533" s="437"/>
      <c r="AI533" s="437"/>
    </row>
    <row r="534" spans="1:35" s="437" customFormat="1" ht="16">
      <c r="A534" s="9">
        <v>1</v>
      </c>
      <c r="B534" s="9">
        <v>2</v>
      </c>
      <c r="C534" s="9">
        <v>8</v>
      </c>
      <c r="D534" s="150"/>
      <c r="E534" s="281">
        <v>18</v>
      </c>
      <c r="F534" s="227">
        <v>1</v>
      </c>
      <c r="G534" s="54" t="s">
        <v>239</v>
      </c>
      <c r="H534" s="47" t="s">
        <v>247</v>
      </c>
      <c r="I534" s="83">
        <v>336.1</v>
      </c>
      <c r="J534" s="18" t="s">
        <v>241</v>
      </c>
      <c r="K534" s="47">
        <v>336</v>
      </c>
      <c r="L534" s="47" t="s">
        <v>248</v>
      </c>
      <c r="M534" s="81">
        <v>0.75</v>
      </c>
      <c r="N534" s="47" t="s">
        <v>35</v>
      </c>
      <c r="O534" s="47" t="s">
        <v>63</v>
      </c>
      <c r="P534" s="19">
        <v>43606</v>
      </c>
      <c r="Q534" s="20">
        <v>43771</v>
      </c>
      <c r="R534" s="26">
        <v>44313</v>
      </c>
      <c r="S534" s="16">
        <f t="shared" si="11"/>
        <v>542</v>
      </c>
      <c r="T534" s="16" t="s">
        <v>249</v>
      </c>
      <c r="U534" s="16">
        <v>0</v>
      </c>
      <c r="V534" s="18">
        <v>0</v>
      </c>
      <c r="W534" s="18"/>
      <c r="X534" s="18"/>
      <c r="Y534" s="18"/>
      <c r="Z534" s="82"/>
      <c r="AA534" s="4" t="s">
        <v>45</v>
      </c>
      <c r="AB534"/>
      <c r="AC534"/>
      <c r="AD534"/>
      <c r="AE534"/>
      <c r="AF534"/>
      <c r="AG534"/>
      <c r="AH534"/>
      <c r="AI534"/>
    </row>
    <row r="535" spans="1:35" s="437" customFormat="1" ht="16">
      <c r="A535" s="9">
        <v>1</v>
      </c>
      <c r="B535" s="9">
        <v>2</v>
      </c>
      <c r="C535" s="9">
        <v>6</v>
      </c>
      <c r="D535" s="150"/>
      <c r="E535" s="281">
        <v>53</v>
      </c>
      <c r="F535" s="227">
        <v>3</v>
      </c>
      <c r="G535" s="199" t="s">
        <v>150</v>
      </c>
      <c r="H535" s="200" t="s">
        <v>178</v>
      </c>
      <c r="I535" s="201">
        <v>337</v>
      </c>
      <c r="J535" s="202" t="s">
        <v>33</v>
      </c>
      <c r="K535" s="201">
        <v>152</v>
      </c>
      <c r="L535" s="201" t="s">
        <v>34</v>
      </c>
      <c r="M535" s="203">
        <v>0.75</v>
      </c>
      <c r="N535" s="201" t="s">
        <v>35</v>
      </c>
      <c r="O535" s="201" t="s">
        <v>163</v>
      </c>
      <c r="P535" s="204">
        <v>43410</v>
      </c>
      <c r="Q535" s="205">
        <v>43580</v>
      </c>
      <c r="R535" s="206">
        <v>44021</v>
      </c>
      <c r="S535" s="207">
        <f t="shared" si="11"/>
        <v>441</v>
      </c>
      <c r="T535" s="207" t="s">
        <v>184</v>
      </c>
      <c r="U535" s="207">
        <v>1</v>
      </c>
      <c r="V535" s="202">
        <v>0</v>
      </c>
      <c r="W535" s="202"/>
      <c r="X535" s="202"/>
      <c r="Y535" s="202"/>
      <c r="Z535" s="215" t="s">
        <v>218</v>
      </c>
      <c r="AA535" s="209" t="s">
        <v>219</v>
      </c>
      <c r="AB535"/>
      <c r="AC535"/>
      <c r="AD535"/>
      <c r="AE535"/>
      <c r="AF535"/>
      <c r="AG535"/>
      <c r="AH535"/>
      <c r="AI535"/>
    </row>
    <row r="536" spans="1:35" ht="16">
      <c r="A536" s="9">
        <v>1</v>
      </c>
      <c r="B536" s="9">
        <v>2</v>
      </c>
      <c r="C536" s="9">
        <v>6</v>
      </c>
      <c r="D536" s="150"/>
      <c r="E536" s="281">
        <v>54</v>
      </c>
      <c r="F536" s="227">
        <v>3</v>
      </c>
      <c r="G536" s="199" t="s">
        <v>150</v>
      </c>
      <c r="H536" s="200" t="s">
        <v>178</v>
      </c>
      <c r="I536" s="201">
        <v>338</v>
      </c>
      <c r="J536" s="202" t="s">
        <v>33</v>
      </c>
      <c r="K536" s="201">
        <v>152</v>
      </c>
      <c r="L536" s="201" t="s">
        <v>34</v>
      </c>
      <c r="M536" s="203">
        <v>0.75</v>
      </c>
      <c r="N536" s="201" t="s">
        <v>35</v>
      </c>
      <c r="O536" s="201" t="s">
        <v>163</v>
      </c>
      <c r="P536" s="204">
        <v>43410</v>
      </c>
      <c r="Q536" s="205">
        <v>43580</v>
      </c>
      <c r="R536" s="206">
        <v>44110</v>
      </c>
      <c r="S536" s="207">
        <f t="shared" si="11"/>
        <v>530</v>
      </c>
      <c r="T536" s="207" t="s">
        <v>184</v>
      </c>
      <c r="U536" s="207">
        <v>1</v>
      </c>
      <c r="V536" s="202">
        <v>0</v>
      </c>
      <c r="W536" s="202"/>
      <c r="X536" s="202"/>
      <c r="Y536" s="202"/>
      <c r="Z536" s="215"/>
      <c r="AA536" s="209" t="s">
        <v>220</v>
      </c>
    </row>
    <row r="537" spans="1:35" ht="16">
      <c r="A537" s="425" t="s">
        <v>58</v>
      </c>
      <c r="B537" s="425" t="s">
        <v>58</v>
      </c>
      <c r="C537" s="425" t="s">
        <v>58</v>
      </c>
      <c r="D537" s="426"/>
      <c r="E537" s="427">
        <v>3</v>
      </c>
      <c r="F537" s="428">
        <v>2</v>
      </c>
      <c r="G537" s="429" t="s">
        <v>150</v>
      </c>
      <c r="H537" s="430" t="s">
        <v>178</v>
      </c>
      <c r="I537" s="444">
        <v>339</v>
      </c>
      <c r="J537" s="425" t="s">
        <v>33</v>
      </c>
      <c r="K537" s="444">
        <v>152</v>
      </c>
      <c r="L537" s="444" t="s">
        <v>34</v>
      </c>
      <c r="M537" s="449">
        <v>0.75</v>
      </c>
      <c r="N537" s="444" t="s">
        <v>35</v>
      </c>
      <c r="O537" s="444" t="s">
        <v>163</v>
      </c>
      <c r="P537" s="445">
        <v>43410</v>
      </c>
      <c r="Q537" s="433">
        <v>43580</v>
      </c>
      <c r="R537" s="434">
        <v>44130</v>
      </c>
      <c r="S537" s="435">
        <f t="shared" si="11"/>
        <v>550</v>
      </c>
      <c r="T537" s="435">
        <v>0</v>
      </c>
      <c r="U537" s="450">
        <v>0</v>
      </c>
      <c r="V537" s="430"/>
      <c r="W537" s="430"/>
      <c r="X537" s="430"/>
      <c r="Y537" s="430"/>
      <c r="Z537" s="436" t="s">
        <v>102</v>
      </c>
      <c r="AA537" s="426"/>
      <c r="AB537" s="437"/>
      <c r="AC537" s="437"/>
      <c r="AD537" s="437"/>
      <c r="AE537" s="437"/>
      <c r="AF537" s="437"/>
      <c r="AG537" s="437"/>
      <c r="AH537" s="437"/>
      <c r="AI537" s="437"/>
    </row>
    <row r="538" spans="1:35" ht="16">
      <c r="A538" s="9">
        <v>1</v>
      </c>
      <c r="B538" s="9">
        <v>2</v>
      </c>
      <c r="C538" s="9">
        <v>8</v>
      </c>
      <c r="D538" s="150"/>
      <c r="E538" s="281">
        <v>19</v>
      </c>
      <c r="F538" s="227">
        <v>1</v>
      </c>
      <c r="G538" s="54" t="s">
        <v>239</v>
      </c>
      <c r="H538" s="47" t="s">
        <v>247</v>
      </c>
      <c r="I538" s="80">
        <v>339.1</v>
      </c>
      <c r="J538" s="18" t="s">
        <v>241</v>
      </c>
      <c r="K538" s="47">
        <v>339</v>
      </c>
      <c r="L538" s="47" t="s">
        <v>248</v>
      </c>
      <c r="M538" s="81">
        <v>0.75</v>
      </c>
      <c r="N538" s="47" t="s">
        <v>35</v>
      </c>
      <c r="O538" s="47" t="s">
        <v>63</v>
      </c>
      <c r="P538" s="19">
        <v>43606</v>
      </c>
      <c r="Q538" s="20">
        <v>43771</v>
      </c>
      <c r="R538" s="26">
        <v>44314</v>
      </c>
      <c r="S538" s="16">
        <f t="shared" si="11"/>
        <v>543</v>
      </c>
      <c r="T538" s="16" t="s">
        <v>249</v>
      </c>
      <c r="U538" s="16">
        <v>0</v>
      </c>
      <c r="V538" s="18">
        <v>0</v>
      </c>
      <c r="W538" s="18"/>
      <c r="X538" s="18"/>
      <c r="Y538" s="18"/>
      <c r="Z538" s="82"/>
      <c r="AA538" s="4" t="s">
        <v>45</v>
      </c>
    </row>
    <row r="539" spans="1:35" ht="16">
      <c r="A539" s="9">
        <v>1</v>
      </c>
      <c r="B539" s="9">
        <v>2</v>
      </c>
      <c r="C539" s="9">
        <v>8</v>
      </c>
      <c r="D539" s="150"/>
      <c r="E539" s="281">
        <v>20</v>
      </c>
      <c r="F539" s="227">
        <v>1</v>
      </c>
      <c r="G539" s="54" t="s">
        <v>239</v>
      </c>
      <c r="H539" s="47" t="s">
        <v>247</v>
      </c>
      <c r="I539" s="80">
        <v>339.2</v>
      </c>
      <c r="J539" s="18" t="s">
        <v>241</v>
      </c>
      <c r="K539" s="47">
        <v>339</v>
      </c>
      <c r="L539" s="47" t="s">
        <v>248</v>
      </c>
      <c r="M539" s="81">
        <v>0.75</v>
      </c>
      <c r="N539" s="47" t="s">
        <v>35</v>
      </c>
      <c r="O539" s="47" t="s">
        <v>63</v>
      </c>
      <c r="P539" s="19">
        <v>43606</v>
      </c>
      <c r="Q539" s="20">
        <v>43771</v>
      </c>
      <c r="R539" s="26">
        <v>44314</v>
      </c>
      <c r="S539" s="16">
        <f t="shared" si="11"/>
        <v>543</v>
      </c>
      <c r="T539" s="16" t="s">
        <v>249</v>
      </c>
      <c r="U539" s="16">
        <v>0</v>
      </c>
      <c r="V539" s="18">
        <v>0</v>
      </c>
      <c r="W539" s="18"/>
      <c r="X539" s="18"/>
      <c r="Y539" s="18"/>
      <c r="Z539" s="82"/>
      <c r="AA539" s="4" t="s">
        <v>45</v>
      </c>
    </row>
    <row r="540" spans="1:35" ht="16">
      <c r="A540" s="9">
        <v>1</v>
      </c>
      <c r="B540" s="9">
        <v>2</v>
      </c>
      <c r="C540" s="9">
        <v>8</v>
      </c>
      <c r="D540" s="150"/>
      <c r="E540" s="281">
        <v>21</v>
      </c>
      <c r="F540" s="227">
        <v>1</v>
      </c>
      <c r="G540" s="54" t="s">
        <v>239</v>
      </c>
      <c r="H540" s="47" t="s">
        <v>247</v>
      </c>
      <c r="I540" s="80">
        <v>339.3</v>
      </c>
      <c r="J540" s="18" t="s">
        <v>241</v>
      </c>
      <c r="K540" s="47">
        <v>339</v>
      </c>
      <c r="L540" s="47" t="s">
        <v>248</v>
      </c>
      <c r="M540" s="81">
        <v>0.75</v>
      </c>
      <c r="N540" s="47" t="s">
        <v>35</v>
      </c>
      <c r="O540" s="47" t="s">
        <v>63</v>
      </c>
      <c r="P540" s="19">
        <v>43606</v>
      </c>
      <c r="Q540" s="20">
        <v>43771</v>
      </c>
      <c r="R540" s="26">
        <v>44314</v>
      </c>
      <c r="S540" s="16">
        <f t="shared" si="11"/>
        <v>543</v>
      </c>
      <c r="T540" s="16" t="s">
        <v>249</v>
      </c>
      <c r="U540" s="16">
        <v>0</v>
      </c>
      <c r="V540" s="18">
        <v>0</v>
      </c>
      <c r="W540" s="18"/>
      <c r="X540" s="18"/>
      <c r="Y540" s="18"/>
      <c r="Z540" s="82"/>
      <c r="AA540" s="4" t="s">
        <v>45</v>
      </c>
    </row>
    <row r="541" spans="1:35" ht="16">
      <c r="A541" s="9">
        <v>1</v>
      </c>
      <c r="B541" s="9">
        <v>2</v>
      </c>
      <c r="C541" s="9">
        <v>8</v>
      </c>
      <c r="D541" s="150"/>
      <c r="E541" s="281">
        <v>22</v>
      </c>
      <c r="F541" s="227">
        <v>1</v>
      </c>
      <c r="G541" s="54" t="s">
        <v>239</v>
      </c>
      <c r="H541" s="47" t="s">
        <v>247</v>
      </c>
      <c r="I541" s="80">
        <v>339.4</v>
      </c>
      <c r="J541" s="18" t="s">
        <v>241</v>
      </c>
      <c r="K541" s="47">
        <v>339</v>
      </c>
      <c r="L541" s="47" t="s">
        <v>248</v>
      </c>
      <c r="M541" s="81">
        <v>0.75</v>
      </c>
      <c r="N541" s="47" t="s">
        <v>35</v>
      </c>
      <c r="O541" s="47" t="s">
        <v>63</v>
      </c>
      <c r="P541" s="19">
        <v>43606</v>
      </c>
      <c r="Q541" s="20">
        <v>43771</v>
      </c>
      <c r="R541" s="26">
        <v>44314</v>
      </c>
      <c r="S541" s="16">
        <f t="shared" si="11"/>
        <v>543</v>
      </c>
      <c r="T541" s="16" t="s">
        <v>249</v>
      </c>
      <c r="U541" s="16">
        <v>0</v>
      </c>
      <c r="V541" s="18">
        <v>0</v>
      </c>
      <c r="W541" s="18"/>
      <c r="X541" s="18"/>
      <c r="Y541" s="18"/>
      <c r="Z541" s="82"/>
      <c r="AA541" s="4" t="s">
        <v>45</v>
      </c>
    </row>
    <row r="542" spans="1:35" ht="16">
      <c r="A542" s="9">
        <v>1</v>
      </c>
      <c r="B542" s="9">
        <v>2</v>
      </c>
      <c r="C542" s="9">
        <v>8</v>
      </c>
      <c r="D542" s="150"/>
      <c r="E542" s="281">
        <v>23</v>
      </c>
      <c r="F542" s="227">
        <v>1</v>
      </c>
      <c r="G542" s="54" t="s">
        <v>239</v>
      </c>
      <c r="H542" s="47" t="s">
        <v>247</v>
      </c>
      <c r="I542" s="80">
        <v>339.5</v>
      </c>
      <c r="J542" s="18" t="s">
        <v>241</v>
      </c>
      <c r="K542" s="47">
        <v>339</v>
      </c>
      <c r="L542" s="47" t="s">
        <v>248</v>
      </c>
      <c r="M542" s="81">
        <v>0.75</v>
      </c>
      <c r="N542" s="47" t="s">
        <v>35</v>
      </c>
      <c r="O542" s="47" t="s">
        <v>63</v>
      </c>
      <c r="P542" s="19">
        <v>43606</v>
      </c>
      <c r="Q542" s="20">
        <v>43771</v>
      </c>
      <c r="R542" s="26">
        <v>44314</v>
      </c>
      <c r="S542" s="16">
        <f t="shared" si="11"/>
        <v>543</v>
      </c>
      <c r="T542" s="16" t="s">
        <v>249</v>
      </c>
      <c r="U542" s="16">
        <v>0</v>
      </c>
      <c r="V542" s="18">
        <v>1</v>
      </c>
      <c r="W542" s="18">
        <v>1</v>
      </c>
      <c r="X542" s="18"/>
      <c r="Y542" s="18"/>
      <c r="Z542" s="82"/>
      <c r="AA542" s="4" t="s">
        <v>45</v>
      </c>
    </row>
    <row r="543" spans="1:35" ht="16">
      <c r="A543" s="9">
        <v>1</v>
      </c>
      <c r="B543" s="9">
        <v>2</v>
      </c>
      <c r="C543" s="9">
        <v>6</v>
      </c>
      <c r="D543" s="150"/>
      <c r="E543" s="281">
        <v>55</v>
      </c>
      <c r="F543" s="227">
        <v>4</v>
      </c>
      <c r="G543" s="199" t="s">
        <v>150</v>
      </c>
      <c r="H543" s="200" t="s">
        <v>178</v>
      </c>
      <c r="I543" s="201">
        <v>341</v>
      </c>
      <c r="J543" s="202" t="s">
        <v>33</v>
      </c>
      <c r="K543" s="201">
        <v>194</v>
      </c>
      <c r="L543" s="201" t="s">
        <v>34</v>
      </c>
      <c r="M543" s="203">
        <v>0.75</v>
      </c>
      <c r="N543" s="201" t="s">
        <v>35</v>
      </c>
      <c r="O543" s="201" t="s">
        <v>163</v>
      </c>
      <c r="P543" s="204">
        <v>43410</v>
      </c>
      <c r="Q543" s="205">
        <v>43580</v>
      </c>
      <c r="R543" s="206">
        <v>44014</v>
      </c>
      <c r="S543" s="207">
        <f t="shared" si="11"/>
        <v>434</v>
      </c>
      <c r="T543" s="207" t="s">
        <v>184</v>
      </c>
      <c r="U543" s="207">
        <v>1</v>
      </c>
      <c r="V543" s="202">
        <v>1</v>
      </c>
      <c r="W543" s="202">
        <v>1</v>
      </c>
      <c r="X543" s="202"/>
      <c r="Y543" s="202"/>
      <c r="Z543" s="215" t="s">
        <v>221</v>
      </c>
      <c r="AA543" s="209" t="s">
        <v>222</v>
      </c>
    </row>
    <row r="544" spans="1:35" ht="16">
      <c r="A544" s="9">
        <v>1</v>
      </c>
      <c r="B544" s="9">
        <v>2</v>
      </c>
      <c r="C544" s="9">
        <v>8</v>
      </c>
      <c r="D544" s="150"/>
      <c r="E544" s="281">
        <v>24</v>
      </c>
      <c r="F544" s="227">
        <v>1</v>
      </c>
      <c r="G544" s="54" t="s">
        <v>239</v>
      </c>
      <c r="H544" s="47" t="s">
        <v>247</v>
      </c>
      <c r="I544" s="80">
        <v>341.1</v>
      </c>
      <c r="J544" s="18" t="s">
        <v>241</v>
      </c>
      <c r="K544" s="47">
        <v>341</v>
      </c>
      <c r="L544" s="47" t="s">
        <v>248</v>
      </c>
      <c r="M544" s="81">
        <v>0.75</v>
      </c>
      <c r="N544" s="47" t="s">
        <v>35</v>
      </c>
      <c r="O544" s="47" t="s">
        <v>63</v>
      </c>
      <c r="P544" s="19">
        <v>43606</v>
      </c>
      <c r="Q544" s="20">
        <v>43771</v>
      </c>
      <c r="R544" s="26">
        <v>44314</v>
      </c>
      <c r="S544" s="16">
        <f t="shared" si="11"/>
        <v>543</v>
      </c>
      <c r="T544" s="16" t="s">
        <v>249</v>
      </c>
      <c r="U544" s="16">
        <v>0</v>
      </c>
      <c r="V544" s="18">
        <v>0</v>
      </c>
      <c r="W544" s="18"/>
      <c r="X544" s="18"/>
      <c r="Y544" s="18"/>
      <c r="Z544" s="82"/>
      <c r="AA544" s="4" t="s">
        <v>45</v>
      </c>
    </row>
    <row r="545" spans="1:35" ht="16">
      <c r="A545" s="9">
        <v>1</v>
      </c>
      <c r="B545" s="9">
        <v>2</v>
      </c>
      <c r="C545" s="9">
        <v>8</v>
      </c>
      <c r="D545" s="150"/>
      <c r="E545" s="281">
        <v>25</v>
      </c>
      <c r="F545" s="227">
        <v>1</v>
      </c>
      <c r="G545" s="54" t="s">
        <v>239</v>
      </c>
      <c r="H545" s="47" t="s">
        <v>247</v>
      </c>
      <c r="I545" s="80">
        <v>341.2</v>
      </c>
      <c r="J545" s="18" t="s">
        <v>241</v>
      </c>
      <c r="K545" s="47">
        <v>341</v>
      </c>
      <c r="L545" s="47" t="s">
        <v>248</v>
      </c>
      <c r="M545" s="81">
        <v>0.75</v>
      </c>
      <c r="N545" s="47" t="s">
        <v>35</v>
      </c>
      <c r="O545" s="47" t="s">
        <v>63</v>
      </c>
      <c r="P545" s="19">
        <v>43606</v>
      </c>
      <c r="Q545" s="20">
        <v>43771</v>
      </c>
      <c r="R545" s="26">
        <v>44314</v>
      </c>
      <c r="S545" s="16">
        <f t="shared" si="11"/>
        <v>543</v>
      </c>
      <c r="T545" s="16" t="s">
        <v>252</v>
      </c>
      <c r="U545" s="16">
        <v>0</v>
      </c>
      <c r="V545" s="18">
        <v>0</v>
      </c>
      <c r="W545" s="18"/>
      <c r="X545" s="18"/>
      <c r="Y545" s="18"/>
      <c r="Z545" s="82"/>
      <c r="AA545" s="4" t="s">
        <v>45</v>
      </c>
    </row>
    <row r="546" spans="1:35" ht="16">
      <c r="A546" s="9">
        <v>1</v>
      </c>
      <c r="B546" s="9">
        <v>2</v>
      </c>
      <c r="C546" s="9">
        <v>5</v>
      </c>
      <c r="D546" s="150"/>
      <c r="E546" s="281">
        <v>121</v>
      </c>
      <c r="F546" s="227">
        <v>1</v>
      </c>
      <c r="G546" s="245" t="s">
        <v>150</v>
      </c>
      <c r="H546" s="65" t="s">
        <v>178</v>
      </c>
      <c r="I546" s="66">
        <v>342</v>
      </c>
      <c r="J546" s="67" t="s">
        <v>33</v>
      </c>
      <c r="K546" s="66">
        <v>194</v>
      </c>
      <c r="L546" s="66" t="s">
        <v>34</v>
      </c>
      <c r="M546" s="75">
        <v>0.75</v>
      </c>
      <c r="N546" s="66" t="s">
        <v>35</v>
      </c>
      <c r="O546" s="66" t="s">
        <v>163</v>
      </c>
      <c r="P546" s="68">
        <v>43410</v>
      </c>
      <c r="Q546" s="69">
        <v>43580</v>
      </c>
      <c r="R546" s="70">
        <v>44138</v>
      </c>
      <c r="S546" s="71">
        <f t="shared" si="11"/>
        <v>558</v>
      </c>
      <c r="T546" s="71" t="s">
        <v>184</v>
      </c>
      <c r="U546" s="71">
        <v>0</v>
      </c>
      <c r="V546" s="67">
        <v>1</v>
      </c>
      <c r="W546" s="67">
        <v>1</v>
      </c>
      <c r="X546" s="67"/>
      <c r="Y546" s="67"/>
      <c r="Z546" s="72"/>
      <c r="AA546" s="73" t="s">
        <v>45</v>
      </c>
    </row>
    <row r="547" spans="1:35" ht="16">
      <c r="A547" s="9">
        <v>1</v>
      </c>
      <c r="B547" s="9">
        <v>2</v>
      </c>
      <c r="C547" s="9">
        <v>5</v>
      </c>
      <c r="D547" s="150"/>
      <c r="E547" s="281">
        <v>122</v>
      </c>
      <c r="F547" s="227">
        <v>1</v>
      </c>
      <c r="G547" s="245" t="s">
        <v>150</v>
      </c>
      <c r="H547" s="65" t="s">
        <v>178</v>
      </c>
      <c r="I547" s="66">
        <v>343</v>
      </c>
      <c r="J547" s="67" t="s">
        <v>33</v>
      </c>
      <c r="K547" s="66">
        <v>194</v>
      </c>
      <c r="L547" s="66" t="s">
        <v>34</v>
      </c>
      <c r="M547" s="75">
        <v>0.75</v>
      </c>
      <c r="N547" s="66" t="s">
        <v>35</v>
      </c>
      <c r="O547" s="66" t="s">
        <v>163</v>
      </c>
      <c r="P547" s="68">
        <v>43410</v>
      </c>
      <c r="Q547" s="69">
        <v>43580</v>
      </c>
      <c r="R547" s="70">
        <v>44138</v>
      </c>
      <c r="S547" s="71">
        <f t="shared" si="11"/>
        <v>558</v>
      </c>
      <c r="T547" s="71" t="s">
        <v>184</v>
      </c>
      <c r="U547" s="71">
        <v>0</v>
      </c>
      <c r="V547" s="67">
        <v>1</v>
      </c>
      <c r="W547" s="67">
        <v>2</v>
      </c>
      <c r="X547" s="67"/>
      <c r="Y547" s="67"/>
      <c r="Z547" s="72"/>
      <c r="AA547" s="73" t="s">
        <v>45</v>
      </c>
    </row>
    <row r="548" spans="1:35" ht="16">
      <c r="A548" s="9">
        <v>1</v>
      </c>
      <c r="B548" s="9">
        <v>2</v>
      </c>
      <c r="C548" s="9">
        <v>5</v>
      </c>
      <c r="D548" s="150"/>
      <c r="E548" s="281">
        <v>123</v>
      </c>
      <c r="F548" s="227">
        <v>1</v>
      </c>
      <c r="G548" s="245" t="s">
        <v>150</v>
      </c>
      <c r="H548" s="65" t="s">
        <v>178</v>
      </c>
      <c r="I548" s="66">
        <v>344</v>
      </c>
      <c r="J548" s="67" t="s">
        <v>33</v>
      </c>
      <c r="K548" s="66">
        <v>194</v>
      </c>
      <c r="L548" s="66" t="s">
        <v>34</v>
      </c>
      <c r="M548" s="75">
        <v>0.75</v>
      </c>
      <c r="N548" s="66" t="s">
        <v>35</v>
      </c>
      <c r="O548" s="66" t="s">
        <v>163</v>
      </c>
      <c r="P548" s="68">
        <v>43410</v>
      </c>
      <c r="Q548" s="69">
        <v>43580</v>
      </c>
      <c r="R548" s="70">
        <v>44138</v>
      </c>
      <c r="S548" s="71">
        <f t="shared" si="11"/>
        <v>558</v>
      </c>
      <c r="T548" s="71" t="s">
        <v>184</v>
      </c>
      <c r="U548" s="71">
        <v>0</v>
      </c>
      <c r="V548" s="67">
        <v>0</v>
      </c>
      <c r="W548" s="67"/>
      <c r="X548" s="67"/>
      <c r="Y548" s="67"/>
      <c r="Z548" s="72" t="s">
        <v>185</v>
      </c>
      <c r="AA548" s="73" t="s">
        <v>45</v>
      </c>
    </row>
    <row r="549" spans="1:35" s="437" customFormat="1" ht="16">
      <c r="A549" s="425" t="s">
        <v>58</v>
      </c>
      <c r="B549" s="425" t="s">
        <v>58</v>
      </c>
      <c r="C549" s="425" t="s">
        <v>58</v>
      </c>
      <c r="D549" s="426"/>
      <c r="E549" s="427">
        <v>11</v>
      </c>
      <c r="F549" s="428">
        <v>3</v>
      </c>
      <c r="G549" s="429" t="s">
        <v>39</v>
      </c>
      <c r="H549" s="471" t="s">
        <v>307</v>
      </c>
      <c r="I549" s="476">
        <v>345</v>
      </c>
      <c r="J549" s="425" t="s">
        <v>33</v>
      </c>
      <c r="K549" s="476">
        <v>230</v>
      </c>
      <c r="L549" s="476" t="s">
        <v>248</v>
      </c>
      <c r="M549" s="472">
        <v>1.5</v>
      </c>
      <c r="N549" s="476" t="s">
        <v>35</v>
      </c>
      <c r="O549" s="476" t="s">
        <v>63</v>
      </c>
      <c r="P549" s="473">
        <v>43410</v>
      </c>
      <c r="Q549" s="474">
        <v>43581</v>
      </c>
      <c r="R549" s="447">
        <v>44141</v>
      </c>
      <c r="S549" s="450">
        <f t="shared" si="11"/>
        <v>560</v>
      </c>
      <c r="T549" s="450">
        <v>0</v>
      </c>
      <c r="U549" s="450">
        <v>1</v>
      </c>
      <c r="V549" s="471"/>
      <c r="W549" s="471"/>
      <c r="X549" s="471"/>
      <c r="Y549" s="471"/>
      <c r="Z549" s="477"/>
      <c r="AA549" s="426" t="s">
        <v>334</v>
      </c>
    </row>
    <row r="550" spans="1:35" s="437" customFormat="1" ht="16">
      <c r="A550" s="9">
        <v>2</v>
      </c>
      <c r="B550" s="9">
        <v>1</v>
      </c>
      <c r="C550" s="9">
        <v>5</v>
      </c>
      <c r="D550" s="150"/>
      <c r="E550" s="281">
        <v>71</v>
      </c>
      <c r="F550" s="227">
        <v>1</v>
      </c>
      <c r="G550" s="54" t="s">
        <v>39</v>
      </c>
      <c r="H550" s="47" t="s">
        <v>307</v>
      </c>
      <c r="I550" s="17">
        <v>346</v>
      </c>
      <c r="J550" s="18" t="s">
        <v>33</v>
      </c>
      <c r="K550" s="17">
        <v>230</v>
      </c>
      <c r="L550" s="17" t="s">
        <v>248</v>
      </c>
      <c r="M550" s="81">
        <v>1.5</v>
      </c>
      <c r="N550" s="17" t="s">
        <v>35</v>
      </c>
      <c r="O550" s="17" t="s">
        <v>63</v>
      </c>
      <c r="P550" s="19">
        <v>43410</v>
      </c>
      <c r="Q550" s="20">
        <v>43581</v>
      </c>
      <c r="R550" s="26">
        <v>44141</v>
      </c>
      <c r="S550" s="16">
        <f t="shared" si="11"/>
        <v>560</v>
      </c>
      <c r="T550" s="16" t="s">
        <v>310</v>
      </c>
      <c r="U550" s="30">
        <v>0</v>
      </c>
      <c r="V550" s="56">
        <v>1</v>
      </c>
      <c r="W550" s="56">
        <v>1</v>
      </c>
      <c r="X550" s="56"/>
      <c r="Y550" s="56">
        <v>1</v>
      </c>
      <c r="Z550" s="27" t="s">
        <v>82</v>
      </c>
      <c r="AA550" s="4" t="s">
        <v>45</v>
      </c>
      <c r="AB550"/>
      <c r="AC550"/>
      <c r="AD550"/>
      <c r="AE550"/>
      <c r="AF550"/>
      <c r="AG550"/>
      <c r="AH550"/>
      <c r="AI550"/>
    </row>
    <row r="551" spans="1:35" ht="16">
      <c r="A551" s="9">
        <v>2</v>
      </c>
      <c r="B551" s="9">
        <v>1</v>
      </c>
      <c r="C551" s="9">
        <v>5</v>
      </c>
      <c r="D551" s="150"/>
      <c r="E551" s="281">
        <v>72</v>
      </c>
      <c r="F551" s="227">
        <v>1</v>
      </c>
      <c r="G551" s="54" t="s">
        <v>39</v>
      </c>
      <c r="H551" s="47" t="s">
        <v>307</v>
      </c>
      <c r="I551" s="17">
        <v>347</v>
      </c>
      <c r="J551" s="18" t="s">
        <v>33</v>
      </c>
      <c r="K551" s="17">
        <v>230</v>
      </c>
      <c r="L551" s="17" t="s">
        <v>248</v>
      </c>
      <c r="M551" s="81">
        <v>1.5</v>
      </c>
      <c r="N551" s="17" t="s">
        <v>35</v>
      </c>
      <c r="O551" s="17" t="s">
        <v>63</v>
      </c>
      <c r="P551" s="19">
        <v>43410</v>
      </c>
      <c r="Q551" s="20">
        <v>43581</v>
      </c>
      <c r="R551" s="26">
        <v>44141</v>
      </c>
      <c r="S551" s="16">
        <f t="shared" si="11"/>
        <v>560</v>
      </c>
      <c r="T551" s="16" t="s">
        <v>310</v>
      </c>
      <c r="U551" s="16">
        <v>0</v>
      </c>
      <c r="V551" s="56">
        <v>0</v>
      </c>
      <c r="W551" s="56"/>
      <c r="X551" s="56"/>
      <c r="Y551" s="56">
        <v>1</v>
      </c>
      <c r="Z551" s="27" t="s">
        <v>82</v>
      </c>
      <c r="AA551" s="4" t="s">
        <v>45</v>
      </c>
    </row>
    <row r="552" spans="1:35" s="437" customFormat="1" ht="16">
      <c r="A552" s="9">
        <v>2</v>
      </c>
      <c r="B552" s="9">
        <v>3</v>
      </c>
      <c r="C552" s="9">
        <v>4</v>
      </c>
      <c r="D552" s="150"/>
      <c r="E552" s="281">
        <v>108</v>
      </c>
      <c r="F552" s="227">
        <v>1</v>
      </c>
      <c r="G552" s="54" t="s">
        <v>354</v>
      </c>
      <c r="H552" s="47" t="s">
        <v>373</v>
      </c>
      <c r="I552" s="80">
        <v>347.1</v>
      </c>
      <c r="J552" s="18" t="s">
        <v>241</v>
      </c>
      <c r="K552" s="47">
        <v>347</v>
      </c>
      <c r="L552" s="47" t="s">
        <v>374</v>
      </c>
      <c r="M552" s="81">
        <v>0.75</v>
      </c>
      <c r="N552" s="47" t="s">
        <v>35</v>
      </c>
      <c r="O552" s="47" t="s">
        <v>63</v>
      </c>
      <c r="P552" s="19">
        <v>43606</v>
      </c>
      <c r="Q552" s="20">
        <v>43769</v>
      </c>
      <c r="R552" s="26">
        <v>44315</v>
      </c>
      <c r="S552" s="16">
        <f t="shared" si="11"/>
        <v>546</v>
      </c>
      <c r="T552" s="16" t="s">
        <v>170</v>
      </c>
      <c r="U552" s="16">
        <v>0</v>
      </c>
      <c r="V552" s="18">
        <v>0</v>
      </c>
      <c r="W552" s="18"/>
      <c r="X552" s="18"/>
      <c r="Y552" s="18"/>
      <c r="Z552" s="82"/>
      <c r="AA552" s="4" t="s">
        <v>45</v>
      </c>
      <c r="AB552"/>
      <c r="AC552"/>
      <c r="AD552"/>
      <c r="AE552"/>
      <c r="AF552"/>
      <c r="AG552"/>
      <c r="AH552"/>
      <c r="AI552"/>
    </row>
    <row r="553" spans="1:35" ht="16">
      <c r="A553" s="9">
        <v>2</v>
      </c>
      <c r="B553" s="9">
        <v>1</v>
      </c>
      <c r="C553" s="9">
        <v>5</v>
      </c>
      <c r="D553" s="150"/>
      <c r="E553" s="281">
        <v>73</v>
      </c>
      <c r="F553" s="227">
        <v>1</v>
      </c>
      <c r="G553" s="54" t="s">
        <v>39</v>
      </c>
      <c r="H553" s="47" t="s">
        <v>307</v>
      </c>
      <c r="I553" s="17">
        <v>348</v>
      </c>
      <c r="J553" s="18" t="s">
        <v>33</v>
      </c>
      <c r="K553" s="17">
        <v>230</v>
      </c>
      <c r="L553" s="17" t="s">
        <v>248</v>
      </c>
      <c r="M553" s="81">
        <v>1.5</v>
      </c>
      <c r="N553" s="17" t="s">
        <v>35</v>
      </c>
      <c r="O553" s="17" t="s">
        <v>63</v>
      </c>
      <c r="P553" s="19">
        <v>43410</v>
      </c>
      <c r="Q553" s="20">
        <v>43581</v>
      </c>
      <c r="R553" s="26">
        <v>44141</v>
      </c>
      <c r="S553" s="16">
        <f t="shared" si="11"/>
        <v>560</v>
      </c>
      <c r="T553" s="16" t="s">
        <v>310</v>
      </c>
      <c r="U553" s="30">
        <v>0</v>
      </c>
      <c r="V553" s="56">
        <v>0</v>
      </c>
      <c r="W553" s="56"/>
      <c r="X553" s="56"/>
      <c r="Y553" s="56"/>
      <c r="Z553" s="27"/>
      <c r="AA553" s="4" t="s">
        <v>45</v>
      </c>
    </row>
    <row r="554" spans="1:35" ht="16">
      <c r="A554" s="9">
        <v>2</v>
      </c>
      <c r="B554" s="9">
        <v>3</v>
      </c>
      <c r="C554" s="9">
        <v>4</v>
      </c>
      <c r="D554" s="150"/>
      <c r="E554" s="281">
        <v>113</v>
      </c>
      <c r="F554" s="227">
        <v>1</v>
      </c>
      <c r="G554" s="54" t="s">
        <v>354</v>
      </c>
      <c r="H554" s="47" t="s">
        <v>373</v>
      </c>
      <c r="I554" s="80">
        <v>348.1</v>
      </c>
      <c r="J554" s="18" t="s">
        <v>241</v>
      </c>
      <c r="K554" s="47">
        <v>348</v>
      </c>
      <c r="L554" s="47" t="s">
        <v>374</v>
      </c>
      <c r="M554" s="81">
        <v>0.75</v>
      </c>
      <c r="N554" s="47" t="s">
        <v>35</v>
      </c>
      <c r="O554" s="47" t="s">
        <v>63</v>
      </c>
      <c r="P554" s="19">
        <v>43606</v>
      </c>
      <c r="Q554" s="20">
        <v>43769</v>
      </c>
      <c r="R554" s="26">
        <v>44315</v>
      </c>
      <c r="S554" s="16">
        <f t="shared" si="11"/>
        <v>546</v>
      </c>
      <c r="T554" s="16" t="s">
        <v>170</v>
      </c>
      <c r="U554" s="16">
        <v>0</v>
      </c>
      <c r="V554" s="18">
        <v>0</v>
      </c>
      <c r="W554" s="18"/>
      <c r="X554" s="18"/>
      <c r="Y554" s="18"/>
      <c r="Z554" s="82"/>
      <c r="AA554" s="4" t="s">
        <v>45</v>
      </c>
    </row>
    <row r="555" spans="1:35" ht="16">
      <c r="A555" s="9">
        <v>2</v>
      </c>
      <c r="B555" s="9">
        <v>1</v>
      </c>
      <c r="C555" s="9">
        <v>8</v>
      </c>
      <c r="D555" s="150"/>
      <c r="E555" s="281">
        <v>12</v>
      </c>
      <c r="F555" s="227">
        <v>3</v>
      </c>
      <c r="G555" s="23" t="s">
        <v>39</v>
      </c>
      <c r="H555" s="177" t="s">
        <v>307</v>
      </c>
      <c r="I555" s="178">
        <v>349</v>
      </c>
      <c r="J555" s="24" t="s">
        <v>33</v>
      </c>
      <c r="K555" s="178">
        <v>232</v>
      </c>
      <c r="L555" s="178" t="s">
        <v>248</v>
      </c>
      <c r="M555" s="179">
        <v>1.5</v>
      </c>
      <c r="N555" s="178" t="s">
        <v>35</v>
      </c>
      <c r="O555" s="178" t="s">
        <v>63</v>
      </c>
      <c r="P555" s="180">
        <v>43410</v>
      </c>
      <c r="Q555" s="181">
        <v>43581</v>
      </c>
      <c r="R555" s="147">
        <v>44063</v>
      </c>
      <c r="S555" s="157">
        <f t="shared" si="11"/>
        <v>482</v>
      </c>
      <c r="T555" s="157" t="s">
        <v>310</v>
      </c>
      <c r="U555" s="157">
        <v>1</v>
      </c>
      <c r="V555" s="24">
        <v>0</v>
      </c>
      <c r="W555" s="24"/>
      <c r="X555" s="24"/>
      <c r="Y555" s="24"/>
      <c r="Z555" s="156"/>
      <c r="AA555" s="152" t="s">
        <v>335</v>
      </c>
    </row>
    <row r="556" spans="1:35" ht="16">
      <c r="A556" s="9">
        <v>2</v>
      </c>
      <c r="B556" s="9">
        <v>3</v>
      </c>
      <c r="C556" s="9">
        <v>4</v>
      </c>
      <c r="D556" s="150"/>
      <c r="E556" s="281">
        <v>117</v>
      </c>
      <c r="F556" s="227">
        <v>1</v>
      </c>
      <c r="G556" s="54" t="s">
        <v>354</v>
      </c>
      <c r="H556" s="47" t="s">
        <v>373</v>
      </c>
      <c r="I556" s="80">
        <v>349.1</v>
      </c>
      <c r="J556" s="18" t="s">
        <v>241</v>
      </c>
      <c r="K556" s="47">
        <v>349</v>
      </c>
      <c r="L556" s="47" t="s">
        <v>374</v>
      </c>
      <c r="M556" s="81">
        <v>0.75</v>
      </c>
      <c r="N556" s="47" t="s">
        <v>35</v>
      </c>
      <c r="O556" s="47" t="s">
        <v>63</v>
      </c>
      <c r="P556" s="19">
        <v>43606</v>
      </c>
      <c r="Q556" s="20">
        <v>43769</v>
      </c>
      <c r="R556" s="26">
        <v>44315</v>
      </c>
      <c r="S556" s="16">
        <f t="shared" si="11"/>
        <v>546</v>
      </c>
      <c r="T556" s="16" t="s">
        <v>170</v>
      </c>
      <c r="U556" s="16">
        <v>0</v>
      </c>
      <c r="V556" s="18">
        <v>0</v>
      </c>
      <c r="W556" s="18"/>
      <c r="X556" s="18"/>
      <c r="Y556" s="18"/>
      <c r="Z556" s="82"/>
      <c r="AA556" s="4" t="s">
        <v>45</v>
      </c>
    </row>
    <row r="557" spans="1:35" ht="16">
      <c r="A557" s="9">
        <v>2</v>
      </c>
      <c r="B557" s="9">
        <v>1</v>
      </c>
      <c r="C557" s="9">
        <v>5</v>
      </c>
      <c r="D557" s="150"/>
      <c r="E557" s="281">
        <v>74</v>
      </c>
      <c r="F557" s="227">
        <v>1</v>
      </c>
      <c r="G557" s="54" t="s">
        <v>39</v>
      </c>
      <c r="H557" s="47" t="s">
        <v>307</v>
      </c>
      <c r="I557" s="17">
        <v>350</v>
      </c>
      <c r="J557" s="18" t="s">
        <v>33</v>
      </c>
      <c r="K557" s="17">
        <v>232</v>
      </c>
      <c r="L557" s="17" t="s">
        <v>248</v>
      </c>
      <c r="M557" s="81">
        <v>1.5</v>
      </c>
      <c r="N557" s="17" t="s">
        <v>35</v>
      </c>
      <c r="O557" s="17" t="s">
        <v>63</v>
      </c>
      <c r="P557" s="19">
        <v>43410</v>
      </c>
      <c r="Q557" s="20">
        <v>43581</v>
      </c>
      <c r="R557" s="26">
        <v>44141</v>
      </c>
      <c r="S557" s="16">
        <f t="shared" si="11"/>
        <v>560</v>
      </c>
      <c r="T557" s="16" t="s">
        <v>310</v>
      </c>
      <c r="U557" s="16">
        <v>0</v>
      </c>
      <c r="V557" s="56">
        <v>1</v>
      </c>
      <c r="W557" s="56">
        <v>1</v>
      </c>
      <c r="X557" s="56"/>
      <c r="Y557" s="56"/>
      <c r="Z557" s="27"/>
      <c r="AA557" s="4"/>
    </row>
    <row r="558" spans="1:35" ht="16">
      <c r="A558" s="150"/>
      <c r="B558" s="150"/>
      <c r="C558" s="150"/>
      <c r="D558" s="150"/>
      <c r="E558" s="281">
        <v>9</v>
      </c>
      <c r="F558" s="227">
        <v>3</v>
      </c>
      <c r="G558" s="23" t="s">
        <v>354</v>
      </c>
      <c r="H558" s="136" t="s">
        <v>373</v>
      </c>
      <c r="I558" s="158">
        <v>350.1</v>
      </c>
      <c r="J558" s="24" t="s">
        <v>241</v>
      </c>
      <c r="K558" s="136">
        <v>350</v>
      </c>
      <c r="L558" s="136" t="s">
        <v>374</v>
      </c>
      <c r="M558" s="155">
        <v>0.75</v>
      </c>
      <c r="N558" s="136" t="s">
        <v>35</v>
      </c>
      <c r="O558" s="136" t="s">
        <v>63</v>
      </c>
      <c r="P558" s="144">
        <v>43606</v>
      </c>
      <c r="Q558" s="139">
        <v>43769</v>
      </c>
      <c r="R558" s="140">
        <v>43787</v>
      </c>
      <c r="S558" s="135">
        <f t="shared" si="11"/>
        <v>18</v>
      </c>
      <c r="T558" s="135" t="s">
        <v>170</v>
      </c>
      <c r="U558" s="135">
        <v>1</v>
      </c>
      <c r="V558" s="136">
        <v>0</v>
      </c>
      <c r="W558" s="136"/>
      <c r="X558" s="136"/>
      <c r="Y558" s="136"/>
      <c r="Z558" s="143"/>
      <c r="AA558" s="152" t="s">
        <v>332</v>
      </c>
    </row>
    <row r="559" spans="1:35" ht="16">
      <c r="A559" s="9">
        <v>2</v>
      </c>
      <c r="B559" s="9">
        <v>3</v>
      </c>
      <c r="C559" s="9">
        <v>6</v>
      </c>
      <c r="D559" s="150"/>
      <c r="E559" s="281">
        <v>15</v>
      </c>
      <c r="F559" s="227">
        <v>1</v>
      </c>
      <c r="G559" s="23" t="s">
        <v>354</v>
      </c>
      <c r="H559" s="136" t="s">
        <v>373</v>
      </c>
      <c r="I559" s="158">
        <v>350.1</v>
      </c>
      <c r="J559" s="24" t="s">
        <v>241</v>
      </c>
      <c r="K559" s="136" t="s">
        <v>388</v>
      </c>
      <c r="L559" s="136" t="s">
        <v>374</v>
      </c>
      <c r="M559" s="155">
        <v>0.75</v>
      </c>
      <c r="N559" s="136" t="s">
        <v>35</v>
      </c>
      <c r="O559" s="136" t="s">
        <v>63</v>
      </c>
      <c r="P559" s="144">
        <v>43606</v>
      </c>
      <c r="Q559" s="139">
        <v>43769</v>
      </c>
      <c r="R559" s="140">
        <v>43802</v>
      </c>
      <c r="S559" s="135">
        <f t="shared" ref="S559:S590" si="12">R559-Q559</f>
        <v>33</v>
      </c>
      <c r="T559" s="135" t="s">
        <v>170</v>
      </c>
      <c r="U559" s="135">
        <v>1</v>
      </c>
      <c r="V559" s="24">
        <v>0</v>
      </c>
      <c r="W559" s="24"/>
      <c r="X559" s="24"/>
      <c r="Y559" s="24"/>
      <c r="Z559" s="156"/>
      <c r="AA559" s="152" t="s">
        <v>104</v>
      </c>
    </row>
    <row r="560" spans="1:35" ht="16">
      <c r="A560" s="9">
        <v>2</v>
      </c>
      <c r="B560" s="9">
        <v>3</v>
      </c>
      <c r="C560" s="9">
        <v>4</v>
      </c>
      <c r="D560" s="150"/>
      <c r="E560" s="281">
        <v>122</v>
      </c>
      <c r="F560" s="227">
        <v>1</v>
      </c>
      <c r="G560" s="54" t="s">
        <v>354</v>
      </c>
      <c r="H560" s="47" t="s">
        <v>373</v>
      </c>
      <c r="I560" s="80">
        <v>350.2</v>
      </c>
      <c r="J560" s="18" t="s">
        <v>241</v>
      </c>
      <c r="K560" s="47">
        <v>350</v>
      </c>
      <c r="L560" s="47" t="s">
        <v>374</v>
      </c>
      <c r="M560" s="81">
        <v>0.75</v>
      </c>
      <c r="N560" s="47" t="s">
        <v>35</v>
      </c>
      <c r="O560" s="47" t="s">
        <v>63</v>
      </c>
      <c r="P560" s="19">
        <v>43606</v>
      </c>
      <c r="Q560" s="20">
        <v>43769</v>
      </c>
      <c r="R560" s="26">
        <v>44315</v>
      </c>
      <c r="S560" s="16">
        <f t="shared" si="12"/>
        <v>546</v>
      </c>
      <c r="T560" s="16" t="s">
        <v>170</v>
      </c>
      <c r="U560" s="16">
        <v>0</v>
      </c>
      <c r="V560" s="18">
        <v>0</v>
      </c>
      <c r="W560" s="18"/>
      <c r="X560" s="18"/>
      <c r="Y560" s="18"/>
      <c r="Z560" s="82"/>
      <c r="AA560" s="4" t="s">
        <v>45</v>
      </c>
    </row>
    <row r="561" spans="1:27" ht="16">
      <c r="A561" s="9">
        <v>2</v>
      </c>
      <c r="B561" s="9">
        <v>1</v>
      </c>
      <c r="C561" s="9">
        <v>5</v>
      </c>
      <c r="D561" s="150"/>
      <c r="E561" s="281">
        <v>75</v>
      </c>
      <c r="F561" s="227">
        <v>1</v>
      </c>
      <c r="G561" s="54" t="s">
        <v>39</v>
      </c>
      <c r="H561" s="47" t="s">
        <v>307</v>
      </c>
      <c r="I561" s="17">
        <v>351</v>
      </c>
      <c r="J561" s="18" t="s">
        <v>33</v>
      </c>
      <c r="K561" s="17">
        <v>232</v>
      </c>
      <c r="L561" s="17" t="s">
        <v>248</v>
      </c>
      <c r="M561" s="81">
        <v>1.5</v>
      </c>
      <c r="N561" s="17" t="s">
        <v>35</v>
      </c>
      <c r="O561" s="17" t="s">
        <v>63</v>
      </c>
      <c r="P561" s="19">
        <v>43410</v>
      </c>
      <c r="Q561" s="20">
        <v>43581</v>
      </c>
      <c r="R561" s="26">
        <v>44141</v>
      </c>
      <c r="S561" s="16">
        <f t="shared" si="12"/>
        <v>560</v>
      </c>
      <c r="T561" s="16" t="s">
        <v>310</v>
      </c>
      <c r="U561" s="30">
        <v>0</v>
      </c>
      <c r="V561" s="56">
        <v>1</v>
      </c>
      <c r="W561" s="56">
        <v>1</v>
      </c>
      <c r="X561" s="56"/>
      <c r="Y561" s="56"/>
      <c r="Z561" s="27"/>
      <c r="AA561" s="4" t="s">
        <v>45</v>
      </c>
    </row>
    <row r="562" spans="1:27" ht="16">
      <c r="A562" s="9">
        <v>2</v>
      </c>
      <c r="B562" s="9">
        <v>1</v>
      </c>
      <c r="C562" s="9">
        <v>5</v>
      </c>
      <c r="D562" s="150"/>
      <c r="E562" s="281">
        <v>76</v>
      </c>
      <c r="F562" s="227">
        <v>1</v>
      </c>
      <c r="G562" s="54" t="s">
        <v>39</v>
      </c>
      <c r="H562" s="47" t="s">
        <v>307</v>
      </c>
      <c r="I562" s="17">
        <v>352</v>
      </c>
      <c r="J562" s="18" t="s">
        <v>33</v>
      </c>
      <c r="K562" s="17">
        <v>232</v>
      </c>
      <c r="L562" s="17" t="s">
        <v>248</v>
      </c>
      <c r="M562" s="81">
        <v>1.5</v>
      </c>
      <c r="N562" s="17" t="s">
        <v>35</v>
      </c>
      <c r="O562" s="17" t="s">
        <v>63</v>
      </c>
      <c r="P562" s="19">
        <v>43410</v>
      </c>
      <c r="Q562" s="20">
        <v>43581</v>
      </c>
      <c r="R562" s="26">
        <v>44141</v>
      </c>
      <c r="S562" s="16">
        <f t="shared" si="12"/>
        <v>560</v>
      </c>
      <c r="T562" s="16" t="s">
        <v>310</v>
      </c>
      <c r="U562" s="16">
        <v>0</v>
      </c>
      <c r="V562" s="56">
        <v>0</v>
      </c>
      <c r="W562" s="56"/>
      <c r="X562" s="56"/>
      <c r="Y562" s="56"/>
      <c r="Z562" s="27"/>
      <c r="AA562" s="4" t="s">
        <v>45</v>
      </c>
    </row>
    <row r="563" spans="1:27" ht="16">
      <c r="A563" s="9">
        <v>2</v>
      </c>
      <c r="B563" s="9">
        <v>1</v>
      </c>
      <c r="C563" s="9">
        <v>6</v>
      </c>
      <c r="D563" s="9">
        <v>6</v>
      </c>
      <c r="E563" s="282">
        <v>6</v>
      </c>
      <c r="F563" s="9">
        <v>6</v>
      </c>
      <c r="G563" s="9">
        <v>6</v>
      </c>
      <c r="H563" s="47" t="s">
        <v>307</v>
      </c>
      <c r="I563" s="17">
        <v>353</v>
      </c>
      <c r="J563" s="18" t="s">
        <v>33</v>
      </c>
      <c r="K563" s="17">
        <v>232</v>
      </c>
      <c r="L563" s="17" t="s">
        <v>248</v>
      </c>
      <c r="M563" s="81">
        <v>1.5</v>
      </c>
      <c r="N563" s="17" t="s">
        <v>35</v>
      </c>
      <c r="O563" s="17" t="s">
        <v>63</v>
      </c>
      <c r="P563" s="19">
        <v>43410</v>
      </c>
      <c r="Q563" s="20">
        <v>43581</v>
      </c>
      <c r="R563" s="26">
        <v>44141</v>
      </c>
      <c r="S563" s="16">
        <f t="shared" si="12"/>
        <v>560</v>
      </c>
      <c r="T563" s="16" t="s">
        <v>310</v>
      </c>
      <c r="U563" s="30">
        <v>0</v>
      </c>
      <c r="V563" s="56">
        <v>1</v>
      </c>
      <c r="W563" s="56">
        <v>3</v>
      </c>
      <c r="X563" s="56"/>
      <c r="Y563" s="56"/>
      <c r="Z563" s="27"/>
      <c r="AA563" s="4" t="s">
        <v>45</v>
      </c>
    </row>
    <row r="564" spans="1:27" ht="16">
      <c r="A564" s="9">
        <v>2</v>
      </c>
      <c r="B564" s="9">
        <v>3</v>
      </c>
      <c r="C564" s="9">
        <v>5</v>
      </c>
      <c r="D564" s="9">
        <v>6.3333333333333304</v>
      </c>
      <c r="E564" s="282">
        <v>7.8333333333333304</v>
      </c>
      <c r="F564" s="9">
        <v>9.3333333333333304</v>
      </c>
      <c r="G564" s="9">
        <v>10.8333333333333</v>
      </c>
      <c r="H564" s="47" t="s">
        <v>373</v>
      </c>
      <c r="I564" s="80">
        <v>354.1</v>
      </c>
      <c r="J564" s="18" t="s">
        <v>241</v>
      </c>
      <c r="K564" s="47">
        <v>354</v>
      </c>
      <c r="L564" s="47" t="s">
        <v>374</v>
      </c>
      <c r="M564" s="81">
        <v>0.75</v>
      </c>
      <c r="N564" s="47" t="s">
        <v>35</v>
      </c>
      <c r="O564" s="47" t="s">
        <v>63</v>
      </c>
      <c r="P564" s="19">
        <v>43606</v>
      </c>
      <c r="Q564" s="20">
        <v>43769</v>
      </c>
      <c r="R564" s="26">
        <v>44315</v>
      </c>
      <c r="S564" s="16">
        <f t="shared" si="12"/>
        <v>546</v>
      </c>
      <c r="T564" s="16" t="s">
        <v>170</v>
      </c>
      <c r="U564" s="16">
        <v>0</v>
      </c>
      <c r="V564" s="18">
        <v>1</v>
      </c>
      <c r="W564" s="18">
        <v>1</v>
      </c>
      <c r="X564" s="18"/>
      <c r="Y564" s="18"/>
      <c r="Z564" s="82"/>
      <c r="AA564" s="4" t="s">
        <v>45</v>
      </c>
    </row>
    <row r="565" spans="1:27" ht="16">
      <c r="A565" s="9">
        <v>2</v>
      </c>
      <c r="B565" s="9">
        <v>1</v>
      </c>
      <c r="C565" s="9">
        <v>3</v>
      </c>
      <c r="D565" s="150"/>
      <c r="E565" s="281">
        <v>1</v>
      </c>
      <c r="F565" s="227"/>
      <c r="G565" s="17" t="s">
        <v>39</v>
      </c>
      <c r="H565" s="17" t="s">
        <v>296</v>
      </c>
      <c r="I565" s="17">
        <v>355</v>
      </c>
      <c r="J565" s="17" t="s">
        <v>33</v>
      </c>
      <c r="K565" s="17">
        <v>289</v>
      </c>
      <c r="L565" s="17" t="s">
        <v>242</v>
      </c>
      <c r="M565" s="17">
        <v>1.5</v>
      </c>
      <c r="N565" s="17" t="s">
        <v>35</v>
      </c>
      <c r="O565" s="17" t="s">
        <v>36</v>
      </c>
      <c r="P565" s="261">
        <v>43410</v>
      </c>
      <c r="Q565" s="261">
        <v>43581</v>
      </c>
      <c r="R565" s="261">
        <v>43609</v>
      </c>
      <c r="S565" s="17">
        <f t="shared" si="12"/>
        <v>28</v>
      </c>
      <c r="T565" s="17"/>
      <c r="U565" s="17"/>
      <c r="V565" s="17"/>
      <c r="W565" s="17"/>
      <c r="X565" s="17"/>
      <c r="Y565" s="17"/>
      <c r="Z565" s="17"/>
      <c r="AA565" s="17" t="s">
        <v>45</v>
      </c>
    </row>
    <row r="566" spans="1:27" ht="16">
      <c r="A566" s="9">
        <v>2</v>
      </c>
      <c r="B566" s="9">
        <v>1</v>
      </c>
      <c r="C566" s="9">
        <v>3</v>
      </c>
      <c r="D566" s="150"/>
      <c r="E566" s="281">
        <v>2</v>
      </c>
      <c r="F566" s="227"/>
      <c r="G566" s="17" t="s">
        <v>39</v>
      </c>
      <c r="H566" s="17" t="s">
        <v>296</v>
      </c>
      <c r="I566" s="17">
        <v>360</v>
      </c>
      <c r="J566" s="17" t="s">
        <v>33</v>
      </c>
      <c r="K566" s="17">
        <v>289</v>
      </c>
      <c r="L566" s="17" t="s">
        <v>242</v>
      </c>
      <c r="M566" s="17">
        <v>1.5</v>
      </c>
      <c r="N566" s="17" t="s">
        <v>35</v>
      </c>
      <c r="O566" s="17" t="s">
        <v>36</v>
      </c>
      <c r="P566" s="261">
        <v>43410</v>
      </c>
      <c r="Q566" s="261">
        <v>43581</v>
      </c>
      <c r="R566" s="261">
        <v>43609</v>
      </c>
      <c r="S566" s="17">
        <f t="shared" si="12"/>
        <v>28</v>
      </c>
      <c r="T566" s="17"/>
      <c r="U566" s="17"/>
      <c r="V566" s="17"/>
      <c r="W566" s="17"/>
      <c r="X566" s="17"/>
      <c r="Y566" s="17"/>
      <c r="Z566" s="17"/>
      <c r="AA566" s="17" t="s">
        <v>45</v>
      </c>
    </row>
    <row r="567" spans="1:27" ht="16">
      <c r="A567" s="9">
        <v>2</v>
      </c>
      <c r="B567" s="9">
        <v>3</v>
      </c>
      <c r="C567" s="9">
        <v>6</v>
      </c>
      <c r="D567" s="150"/>
      <c r="E567" s="281">
        <v>163</v>
      </c>
      <c r="F567" s="227">
        <v>1</v>
      </c>
      <c r="G567" s="54" t="s">
        <v>354</v>
      </c>
      <c r="H567" s="47" t="s">
        <v>373</v>
      </c>
      <c r="I567" s="80">
        <v>360.1</v>
      </c>
      <c r="J567" s="18" t="s">
        <v>241</v>
      </c>
      <c r="K567" s="47">
        <v>360</v>
      </c>
      <c r="L567" s="47" t="s">
        <v>374</v>
      </c>
      <c r="M567" s="81">
        <v>0.75</v>
      </c>
      <c r="N567" s="47" t="s">
        <v>35</v>
      </c>
      <c r="O567" s="47" t="s">
        <v>63</v>
      </c>
      <c r="P567" s="19">
        <v>43606</v>
      </c>
      <c r="Q567" s="20">
        <v>43769</v>
      </c>
      <c r="R567" s="26">
        <v>44319</v>
      </c>
      <c r="S567" s="16">
        <f t="shared" si="12"/>
        <v>550</v>
      </c>
      <c r="T567" s="16" t="s">
        <v>279</v>
      </c>
      <c r="U567" s="16">
        <v>0</v>
      </c>
      <c r="V567" s="18">
        <v>1</v>
      </c>
      <c r="W567" s="18">
        <v>1</v>
      </c>
      <c r="X567" s="18"/>
      <c r="Y567" s="18"/>
      <c r="Z567" s="82"/>
      <c r="AA567" s="4" t="s">
        <v>45</v>
      </c>
    </row>
    <row r="568" spans="1:27" ht="16">
      <c r="A568" s="9">
        <v>2</v>
      </c>
      <c r="B568" s="9">
        <v>1</v>
      </c>
      <c r="C568" s="9">
        <v>6</v>
      </c>
      <c r="D568" s="9">
        <v>6</v>
      </c>
      <c r="E568" s="282">
        <v>6</v>
      </c>
      <c r="F568" s="9">
        <v>6</v>
      </c>
      <c r="G568" s="9">
        <v>6</v>
      </c>
      <c r="H568" s="47" t="s">
        <v>307</v>
      </c>
      <c r="I568" s="17">
        <v>362</v>
      </c>
      <c r="J568" s="18" t="s">
        <v>33</v>
      </c>
      <c r="K568" s="108">
        <v>290</v>
      </c>
      <c r="L568" s="17" t="s">
        <v>248</v>
      </c>
      <c r="M568" s="81">
        <v>1.5</v>
      </c>
      <c r="N568" s="17" t="s">
        <v>35</v>
      </c>
      <c r="O568" s="17" t="s">
        <v>63</v>
      </c>
      <c r="P568" s="19">
        <v>43410</v>
      </c>
      <c r="Q568" s="20">
        <v>43581</v>
      </c>
      <c r="R568" s="26">
        <v>44147</v>
      </c>
      <c r="S568" s="16">
        <f t="shared" si="12"/>
        <v>566</v>
      </c>
      <c r="T568" s="16" t="s">
        <v>310</v>
      </c>
      <c r="U568" s="16">
        <v>0</v>
      </c>
      <c r="V568" s="56">
        <v>0</v>
      </c>
      <c r="W568" s="56"/>
      <c r="X568" s="56"/>
      <c r="Y568" s="56"/>
      <c r="Z568" s="27"/>
      <c r="AA568" s="4" t="s">
        <v>45</v>
      </c>
    </row>
    <row r="569" spans="1:27" ht="16">
      <c r="A569" s="9">
        <v>2</v>
      </c>
      <c r="B569" s="9">
        <v>3</v>
      </c>
      <c r="C569" s="9">
        <v>6</v>
      </c>
      <c r="D569" s="150"/>
      <c r="E569" s="281">
        <v>172</v>
      </c>
      <c r="F569" s="227">
        <v>1</v>
      </c>
      <c r="G569" s="54" t="s">
        <v>354</v>
      </c>
      <c r="H569" s="47" t="s">
        <v>373</v>
      </c>
      <c r="I569" s="80">
        <v>362.1</v>
      </c>
      <c r="J569" s="18" t="s">
        <v>241</v>
      </c>
      <c r="K569" s="47">
        <v>362</v>
      </c>
      <c r="L569" s="47" t="s">
        <v>374</v>
      </c>
      <c r="M569" s="81">
        <v>0.75</v>
      </c>
      <c r="N569" s="47" t="s">
        <v>35</v>
      </c>
      <c r="O569" s="47" t="s">
        <v>63</v>
      </c>
      <c r="P569" s="19">
        <v>43606</v>
      </c>
      <c r="Q569" s="20">
        <v>43769</v>
      </c>
      <c r="R569" s="26">
        <v>44319</v>
      </c>
      <c r="S569" s="16">
        <f t="shared" si="12"/>
        <v>550</v>
      </c>
      <c r="T569" s="16" t="s">
        <v>279</v>
      </c>
      <c r="U569" s="16">
        <v>0</v>
      </c>
      <c r="V569" s="18">
        <v>0</v>
      </c>
      <c r="W569" s="18"/>
      <c r="X569" s="18"/>
      <c r="Y569" s="18"/>
      <c r="Z569" s="82"/>
      <c r="AA569" s="4" t="s">
        <v>45</v>
      </c>
    </row>
    <row r="570" spans="1:27" ht="16">
      <c r="A570" s="9">
        <v>2</v>
      </c>
      <c r="B570" s="9">
        <v>1</v>
      </c>
      <c r="C570" s="9">
        <v>6</v>
      </c>
      <c r="D570" s="9">
        <v>6</v>
      </c>
      <c r="E570" s="282">
        <v>6</v>
      </c>
      <c r="F570" s="9">
        <v>6</v>
      </c>
      <c r="G570" s="9">
        <v>6</v>
      </c>
      <c r="H570" s="47" t="s">
        <v>307</v>
      </c>
      <c r="I570" s="17">
        <v>364</v>
      </c>
      <c r="J570" s="18" t="s">
        <v>33</v>
      </c>
      <c r="K570" s="108">
        <v>290</v>
      </c>
      <c r="L570" s="17" t="s">
        <v>248</v>
      </c>
      <c r="M570" s="81">
        <v>1.5</v>
      </c>
      <c r="N570" s="17" t="s">
        <v>35</v>
      </c>
      <c r="O570" s="17" t="s">
        <v>63</v>
      </c>
      <c r="P570" s="19">
        <v>43410</v>
      </c>
      <c r="Q570" s="20">
        <v>43581</v>
      </c>
      <c r="R570" s="26">
        <v>44147</v>
      </c>
      <c r="S570" s="16">
        <f t="shared" si="12"/>
        <v>566</v>
      </c>
      <c r="T570" s="16" t="s">
        <v>310</v>
      </c>
      <c r="U570" s="30">
        <v>0</v>
      </c>
      <c r="V570" s="56">
        <v>0</v>
      </c>
      <c r="W570" s="56"/>
      <c r="X570" s="56"/>
      <c r="Y570" s="56"/>
      <c r="Z570" s="27"/>
      <c r="AA570" s="4" t="s">
        <v>45</v>
      </c>
    </row>
    <row r="571" spans="1:27" ht="16">
      <c r="A571" s="9">
        <v>1</v>
      </c>
      <c r="B571" s="9">
        <v>2</v>
      </c>
      <c r="C571" s="9">
        <v>7</v>
      </c>
      <c r="D571" s="150"/>
      <c r="E571" s="281">
        <v>10</v>
      </c>
      <c r="F571" s="227"/>
      <c r="G571" s="92" t="s">
        <v>239</v>
      </c>
      <c r="H571" s="92" t="s">
        <v>243</v>
      </c>
      <c r="I571" s="92">
        <v>365.1</v>
      </c>
      <c r="J571" s="92" t="s">
        <v>241</v>
      </c>
      <c r="K571" s="92">
        <v>365</v>
      </c>
      <c r="L571" s="92" t="s">
        <v>242</v>
      </c>
      <c r="M571" s="92">
        <v>0.75</v>
      </c>
      <c r="N571" s="92" t="s">
        <v>39</v>
      </c>
      <c r="O571" s="92" t="s">
        <v>36</v>
      </c>
      <c r="P571" s="276">
        <v>43606</v>
      </c>
      <c r="Q571" s="276">
        <v>43771</v>
      </c>
      <c r="R571" s="276">
        <v>43802</v>
      </c>
      <c r="S571" s="92">
        <f t="shared" si="12"/>
        <v>31</v>
      </c>
      <c r="T571" s="106"/>
      <c r="U571" s="106"/>
      <c r="V571" s="111"/>
      <c r="W571" s="111"/>
      <c r="X571" s="111"/>
      <c r="Y571" s="293"/>
      <c r="Z571" s="112"/>
      <c r="AA571" s="294" t="s">
        <v>45</v>
      </c>
    </row>
    <row r="572" spans="1:27" ht="16">
      <c r="A572" s="9">
        <v>2</v>
      </c>
      <c r="B572" s="9">
        <v>1</v>
      </c>
      <c r="C572" s="9">
        <v>6</v>
      </c>
      <c r="D572" s="9">
        <v>6</v>
      </c>
      <c r="E572" s="282">
        <v>6</v>
      </c>
      <c r="F572" s="9">
        <v>6</v>
      </c>
      <c r="G572" s="9">
        <v>6</v>
      </c>
      <c r="H572" s="47" t="s">
        <v>307</v>
      </c>
      <c r="I572" s="17">
        <v>367</v>
      </c>
      <c r="J572" s="18" t="s">
        <v>33</v>
      </c>
      <c r="K572" s="108">
        <v>290</v>
      </c>
      <c r="L572" s="17" t="s">
        <v>248</v>
      </c>
      <c r="M572" s="81">
        <v>1.5</v>
      </c>
      <c r="N572" s="17" t="s">
        <v>35</v>
      </c>
      <c r="O572" s="17" t="s">
        <v>63</v>
      </c>
      <c r="P572" s="19">
        <v>43410</v>
      </c>
      <c r="Q572" s="20">
        <v>43581</v>
      </c>
      <c r="R572" s="26">
        <v>44147</v>
      </c>
      <c r="S572" s="16">
        <f t="shared" si="12"/>
        <v>566</v>
      </c>
      <c r="T572" s="16" t="s">
        <v>310</v>
      </c>
      <c r="U572" s="16">
        <v>0</v>
      </c>
      <c r="V572" s="56">
        <v>0</v>
      </c>
      <c r="W572" s="56"/>
      <c r="X572" s="56"/>
      <c r="Y572" s="56">
        <v>1</v>
      </c>
      <c r="Z572" s="27" t="s">
        <v>166</v>
      </c>
      <c r="AA572" s="4" t="s">
        <v>45</v>
      </c>
    </row>
    <row r="573" spans="1:27" ht="16">
      <c r="A573" s="9">
        <v>2</v>
      </c>
      <c r="B573" s="9">
        <v>1</v>
      </c>
      <c r="C573" s="9">
        <v>1</v>
      </c>
      <c r="D573" s="150"/>
      <c r="E573" s="281">
        <v>7</v>
      </c>
      <c r="F573" s="227">
        <v>3</v>
      </c>
      <c r="G573" s="94" t="s">
        <v>239</v>
      </c>
      <c r="H573" s="101" t="s">
        <v>269</v>
      </c>
      <c r="I573" s="101">
        <v>367.1</v>
      </c>
      <c r="J573" s="94" t="s">
        <v>241</v>
      </c>
      <c r="K573" s="101">
        <v>367</v>
      </c>
      <c r="L573" s="101" t="s">
        <v>248</v>
      </c>
      <c r="M573" s="163">
        <v>0.75</v>
      </c>
      <c r="N573" s="101" t="s">
        <v>39</v>
      </c>
      <c r="O573" s="101" t="s">
        <v>63</v>
      </c>
      <c r="P573" s="164">
        <v>43606</v>
      </c>
      <c r="Q573" s="165">
        <v>43771</v>
      </c>
      <c r="R573" s="166">
        <v>44265</v>
      </c>
      <c r="S573" s="107">
        <f t="shared" si="12"/>
        <v>494</v>
      </c>
      <c r="T573" s="107" t="s">
        <v>254</v>
      </c>
      <c r="U573" s="107">
        <v>1</v>
      </c>
      <c r="V573" s="94">
        <v>0</v>
      </c>
      <c r="W573" s="94"/>
      <c r="X573" s="94"/>
      <c r="Y573" s="94"/>
      <c r="Z573" s="100" t="s">
        <v>67</v>
      </c>
      <c r="AA573" s="162" t="s">
        <v>284</v>
      </c>
    </row>
    <row r="574" spans="1:27" ht="16">
      <c r="A574" s="9">
        <v>1</v>
      </c>
      <c r="B574" s="9">
        <v>3</v>
      </c>
      <c r="C574" s="9">
        <v>5</v>
      </c>
      <c r="D574" s="150"/>
      <c r="E574" s="281">
        <v>21</v>
      </c>
      <c r="F574" s="227">
        <v>1</v>
      </c>
      <c r="G574" s="94" t="s">
        <v>239</v>
      </c>
      <c r="H574" s="92" t="s">
        <v>269</v>
      </c>
      <c r="I574" s="101">
        <v>368.1</v>
      </c>
      <c r="J574" s="94" t="s">
        <v>241</v>
      </c>
      <c r="K574" s="92">
        <v>368</v>
      </c>
      <c r="L574" s="92" t="s">
        <v>248</v>
      </c>
      <c r="M574" s="95">
        <v>0.75</v>
      </c>
      <c r="N574" s="92" t="s">
        <v>39</v>
      </c>
      <c r="O574" s="92" t="s">
        <v>63</v>
      </c>
      <c r="P574" s="96">
        <v>43606</v>
      </c>
      <c r="Q574" s="97">
        <v>43771</v>
      </c>
      <c r="R574" s="98">
        <v>44319</v>
      </c>
      <c r="S574" s="106">
        <f t="shared" si="12"/>
        <v>548</v>
      </c>
      <c r="T574" s="106" t="s">
        <v>254</v>
      </c>
      <c r="U574" s="106">
        <v>0</v>
      </c>
      <c r="V574" s="94">
        <v>0</v>
      </c>
      <c r="W574" s="94"/>
      <c r="X574" s="94"/>
      <c r="Y574" s="94"/>
      <c r="Z574" s="100" t="s">
        <v>271</v>
      </c>
      <c r="AA574" s="99" t="s">
        <v>45</v>
      </c>
    </row>
    <row r="575" spans="1:27" ht="16">
      <c r="A575" s="9">
        <v>2</v>
      </c>
      <c r="B575" s="9">
        <v>1</v>
      </c>
      <c r="C575" s="9">
        <v>6</v>
      </c>
      <c r="D575" s="9">
        <v>6</v>
      </c>
      <c r="E575" s="282">
        <v>6</v>
      </c>
      <c r="F575" s="9">
        <v>6</v>
      </c>
      <c r="G575" s="9">
        <v>6</v>
      </c>
      <c r="H575" s="47" t="s">
        <v>307</v>
      </c>
      <c r="I575" s="17">
        <v>369</v>
      </c>
      <c r="J575" s="18" t="s">
        <v>33</v>
      </c>
      <c r="K575" s="108">
        <v>292</v>
      </c>
      <c r="L575" s="17" t="s">
        <v>248</v>
      </c>
      <c r="M575" s="81">
        <v>1.5</v>
      </c>
      <c r="N575" s="17" t="s">
        <v>35</v>
      </c>
      <c r="O575" s="17" t="s">
        <v>63</v>
      </c>
      <c r="P575" s="19">
        <v>43410</v>
      </c>
      <c r="Q575" s="20">
        <v>43581</v>
      </c>
      <c r="R575" s="26">
        <v>44147</v>
      </c>
      <c r="S575" s="16">
        <f t="shared" si="12"/>
        <v>566</v>
      </c>
      <c r="T575" s="16" t="s">
        <v>310</v>
      </c>
      <c r="U575" s="30">
        <v>0</v>
      </c>
      <c r="V575" s="56">
        <v>1</v>
      </c>
      <c r="W575" s="56">
        <v>2</v>
      </c>
      <c r="X575" s="56"/>
      <c r="Y575" s="56"/>
      <c r="Z575" s="27"/>
      <c r="AA575" s="4" t="s">
        <v>45</v>
      </c>
    </row>
    <row r="576" spans="1:27" ht="16">
      <c r="A576" s="9">
        <v>1</v>
      </c>
      <c r="B576" s="9">
        <v>3</v>
      </c>
      <c r="C576" s="9">
        <v>5</v>
      </c>
      <c r="D576" s="150"/>
      <c r="E576" s="281">
        <v>22</v>
      </c>
      <c r="F576" s="227">
        <v>1</v>
      </c>
      <c r="G576" s="94" t="s">
        <v>239</v>
      </c>
      <c r="H576" s="92" t="s">
        <v>269</v>
      </c>
      <c r="I576" s="101">
        <v>369.1</v>
      </c>
      <c r="J576" s="94" t="s">
        <v>241</v>
      </c>
      <c r="K576" s="92">
        <v>369</v>
      </c>
      <c r="L576" s="92" t="s">
        <v>248</v>
      </c>
      <c r="M576" s="95">
        <v>0.75</v>
      </c>
      <c r="N576" s="92" t="s">
        <v>39</v>
      </c>
      <c r="O576" s="92" t="s">
        <v>63</v>
      </c>
      <c r="P576" s="96">
        <v>43606</v>
      </c>
      <c r="Q576" s="97">
        <v>43771</v>
      </c>
      <c r="R576" s="98">
        <v>44320</v>
      </c>
      <c r="S576" s="106">
        <f t="shared" si="12"/>
        <v>549</v>
      </c>
      <c r="T576" s="106" t="s">
        <v>254</v>
      </c>
      <c r="U576" s="106">
        <v>0</v>
      </c>
      <c r="V576" s="94">
        <v>0</v>
      </c>
      <c r="W576" s="94"/>
      <c r="X576" s="94"/>
      <c r="Y576" s="94"/>
      <c r="Z576" s="100"/>
      <c r="AA576" s="99" t="s">
        <v>45</v>
      </c>
    </row>
    <row r="577" spans="1:35" ht="16">
      <c r="A577" s="9">
        <v>2</v>
      </c>
      <c r="B577" s="9">
        <v>1</v>
      </c>
      <c r="C577" s="9">
        <v>1</v>
      </c>
      <c r="D577" s="150"/>
      <c r="E577" s="281">
        <v>1</v>
      </c>
      <c r="F577" s="227">
        <v>2</v>
      </c>
      <c r="G577" s="94" t="s">
        <v>239</v>
      </c>
      <c r="H577" s="101" t="s">
        <v>269</v>
      </c>
      <c r="I577" s="101">
        <v>369.2</v>
      </c>
      <c r="J577" s="94" t="s">
        <v>241</v>
      </c>
      <c r="K577" s="101">
        <v>369</v>
      </c>
      <c r="L577" s="101" t="s">
        <v>248</v>
      </c>
      <c r="M577" s="163">
        <v>0.75</v>
      </c>
      <c r="N577" s="101" t="s">
        <v>39</v>
      </c>
      <c r="O577" s="101" t="s">
        <v>63</v>
      </c>
      <c r="P577" s="164">
        <v>43606</v>
      </c>
      <c r="Q577" s="165">
        <v>43771</v>
      </c>
      <c r="R577" s="166">
        <v>44320</v>
      </c>
      <c r="S577" s="107">
        <f t="shared" si="12"/>
        <v>549</v>
      </c>
      <c r="T577" s="107">
        <v>0</v>
      </c>
      <c r="U577" s="107">
        <v>0</v>
      </c>
      <c r="V577" s="101"/>
      <c r="W577" s="101"/>
      <c r="X577" s="101"/>
      <c r="Y577" s="101"/>
      <c r="Z577" s="175" t="s">
        <v>102</v>
      </c>
      <c r="AA577" s="162"/>
    </row>
    <row r="578" spans="1:35" ht="16">
      <c r="A578" s="9">
        <v>2</v>
      </c>
      <c r="B578" s="9">
        <v>1</v>
      </c>
      <c r="C578" s="9">
        <v>1</v>
      </c>
      <c r="D578" s="150"/>
      <c r="E578" s="281">
        <v>2</v>
      </c>
      <c r="F578" s="227">
        <v>2</v>
      </c>
      <c r="G578" s="94" t="s">
        <v>239</v>
      </c>
      <c r="H578" s="101" t="s">
        <v>269</v>
      </c>
      <c r="I578" s="101">
        <v>369.3</v>
      </c>
      <c r="J578" s="94" t="s">
        <v>241</v>
      </c>
      <c r="K578" s="101">
        <v>369</v>
      </c>
      <c r="L578" s="101" t="s">
        <v>248</v>
      </c>
      <c r="M578" s="163">
        <v>0.75</v>
      </c>
      <c r="N578" s="101" t="s">
        <v>39</v>
      </c>
      <c r="O578" s="101" t="s">
        <v>63</v>
      </c>
      <c r="P578" s="164">
        <v>43606</v>
      </c>
      <c r="Q578" s="165">
        <v>43771</v>
      </c>
      <c r="R578" s="166">
        <v>44320</v>
      </c>
      <c r="S578" s="107">
        <f t="shared" si="12"/>
        <v>549</v>
      </c>
      <c r="T578" s="107">
        <v>0</v>
      </c>
      <c r="U578" s="107">
        <v>0</v>
      </c>
      <c r="V578" s="101"/>
      <c r="W578" s="101"/>
      <c r="X578" s="101"/>
      <c r="Y578" s="101"/>
      <c r="Z578" s="175" t="s">
        <v>102</v>
      </c>
      <c r="AA578" s="162"/>
    </row>
    <row r="579" spans="1:35" ht="16">
      <c r="A579" s="9">
        <v>1</v>
      </c>
      <c r="B579" s="9">
        <v>3</v>
      </c>
      <c r="C579" s="9">
        <v>5</v>
      </c>
      <c r="D579" s="150"/>
      <c r="E579" s="281">
        <v>23</v>
      </c>
      <c r="F579" s="227">
        <v>1</v>
      </c>
      <c r="G579" s="94" t="s">
        <v>239</v>
      </c>
      <c r="H579" s="92" t="s">
        <v>269</v>
      </c>
      <c r="I579" s="101">
        <v>369.4</v>
      </c>
      <c r="J579" s="94" t="s">
        <v>241</v>
      </c>
      <c r="K579" s="92">
        <v>369</v>
      </c>
      <c r="L579" s="92" t="s">
        <v>248</v>
      </c>
      <c r="M579" s="95">
        <v>0.75</v>
      </c>
      <c r="N579" s="92" t="s">
        <v>39</v>
      </c>
      <c r="O579" s="92" t="s">
        <v>63</v>
      </c>
      <c r="P579" s="96">
        <v>43606</v>
      </c>
      <c r="Q579" s="97">
        <v>43771</v>
      </c>
      <c r="R579" s="98">
        <v>44320</v>
      </c>
      <c r="S579" s="106">
        <f t="shared" si="12"/>
        <v>549</v>
      </c>
      <c r="T579" s="106" t="s">
        <v>254</v>
      </c>
      <c r="U579" s="106">
        <v>0</v>
      </c>
      <c r="V579" s="94">
        <v>0</v>
      </c>
      <c r="W579" s="94"/>
      <c r="X579" s="94"/>
      <c r="Y579" s="94"/>
      <c r="Z579" s="100"/>
      <c r="AA579" s="99" t="s">
        <v>45</v>
      </c>
    </row>
    <row r="580" spans="1:35" ht="16">
      <c r="A580" s="9">
        <v>2</v>
      </c>
      <c r="B580" s="9">
        <v>1</v>
      </c>
      <c r="C580" s="9">
        <v>6</v>
      </c>
      <c r="D580" s="9">
        <v>6</v>
      </c>
      <c r="E580" s="282">
        <v>6</v>
      </c>
      <c r="F580" s="9">
        <v>6</v>
      </c>
      <c r="G580" s="9">
        <v>6</v>
      </c>
      <c r="H580" s="47" t="s">
        <v>307</v>
      </c>
      <c r="I580" s="17">
        <v>370</v>
      </c>
      <c r="J580" s="18" t="s">
        <v>33</v>
      </c>
      <c r="K580" s="108">
        <v>292</v>
      </c>
      <c r="L580" s="17" t="s">
        <v>248</v>
      </c>
      <c r="M580" s="81">
        <v>1.5</v>
      </c>
      <c r="N580" s="17" t="s">
        <v>35</v>
      </c>
      <c r="O580" s="17" t="s">
        <v>63</v>
      </c>
      <c r="P580" s="19">
        <v>43410</v>
      </c>
      <c r="Q580" s="20">
        <v>43581</v>
      </c>
      <c r="R580" s="26">
        <v>44147</v>
      </c>
      <c r="S580" s="16">
        <f t="shared" si="12"/>
        <v>566</v>
      </c>
      <c r="T580" s="16" t="s">
        <v>310</v>
      </c>
      <c r="U580" s="16">
        <v>0</v>
      </c>
      <c r="V580" s="56">
        <v>0</v>
      </c>
      <c r="W580" s="56"/>
      <c r="X580" s="56"/>
      <c r="Y580" s="56">
        <v>1</v>
      </c>
      <c r="Z580" s="27" t="s">
        <v>82</v>
      </c>
      <c r="AA580" s="4" t="s">
        <v>45</v>
      </c>
    </row>
    <row r="581" spans="1:35" ht="16">
      <c r="A581" s="9">
        <v>1</v>
      </c>
      <c r="B581" s="9">
        <v>3</v>
      </c>
      <c r="C581" s="9">
        <v>5</v>
      </c>
      <c r="D581" s="150"/>
      <c r="E581" s="281">
        <v>24</v>
      </c>
      <c r="F581" s="227">
        <v>1</v>
      </c>
      <c r="G581" s="94" t="s">
        <v>239</v>
      </c>
      <c r="H581" s="92" t="s">
        <v>269</v>
      </c>
      <c r="I581" s="101">
        <v>370.1</v>
      </c>
      <c r="J581" s="94" t="s">
        <v>241</v>
      </c>
      <c r="K581" s="92">
        <v>370</v>
      </c>
      <c r="L581" s="92" t="s">
        <v>248</v>
      </c>
      <c r="M581" s="95">
        <v>0.75</v>
      </c>
      <c r="N581" s="92" t="s">
        <v>39</v>
      </c>
      <c r="O581" s="92" t="s">
        <v>63</v>
      </c>
      <c r="P581" s="96">
        <v>43606</v>
      </c>
      <c r="Q581" s="97">
        <v>43771</v>
      </c>
      <c r="R581" s="98">
        <v>44320</v>
      </c>
      <c r="S581" s="106">
        <f t="shared" si="12"/>
        <v>549</v>
      </c>
      <c r="T581" s="106" t="s">
        <v>254</v>
      </c>
      <c r="U581" s="106">
        <v>0</v>
      </c>
      <c r="V581" s="94">
        <v>0</v>
      </c>
      <c r="W581" s="94"/>
      <c r="X581" s="94"/>
      <c r="Y581" s="94"/>
      <c r="Z581" s="100" t="s">
        <v>180</v>
      </c>
      <c r="AA581" s="99" t="s">
        <v>45</v>
      </c>
    </row>
    <row r="582" spans="1:35" ht="16">
      <c r="A582" s="425" t="s">
        <v>58</v>
      </c>
      <c r="B582" s="425" t="s">
        <v>58</v>
      </c>
      <c r="C582" s="425" t="s">
        <v>58</v>
      </c>
      <c r="D582" s="426"/>
      <c r="E582" s="427">
        <v>3</v>
      </c>
      <c r="F582" s="428">
        <v>2</v>
      </c>
      <c r="G582" s="425" t="s">
        <v>239</v>
      </c>
      <c r="H582" s="471" t="s">
        <v>269</v>
      </c>
      <c r="I582" s="471">
        <v>370.2</v>
      </c>
      <c r="J582" s="425" t="s">
        <v>241</v>
      </c>
      <c r="K582" s="471">
        <v>370</v>
      </c>
      <c r="L582" s="471" t="s">
        <v>248</v>
      </c>
      <c r="M582" s="472">
        <v>0.75</v>
      </c>
      <c r="N582" s="471" t="s">
        <v>39</v>
      </c>
      <c r="O582" s="471" t="s">
        <v>63</v>
      </c>
      <c r="P582" s="473">
        <v>43606</v>
      </c>
      <c r="Q582" s="474">
        <v>43771</v>
      </c>
      <c r="R582" s="447">
        <v>44315</v>
      </c>
      <c r="S582" s="450">
        <f t="shared" si="12"/>
        <v>544</v>
      </c>
      <c r="T582" s="450">
        <v>0</v>
      </c>
      <c r="U582" s="450">
        <v>0</v>
      </c>
      <c r="V582" s="471"/>
      <c r="W582" s="471"/>
      <c r="X582" s="471"/>
      <c r="Y582" s="471"/>
      <c r="Z582" s="475" t="s">
        <v>102</v>
      </c>
      <c r="AA582" s="426"/>
      <c r="AB582" s="437"/>
      <c r="AC582" s="437"/>
      <c r="AD582" s="437"/>
      <c r="AE582" s="437"/>
      <c r="AF582" s="437"/>
      <c r="AG582" s="437"/>
      <c r="AH582" s="437"/>
      <c r="AI582" s="437"/>
    </row>
    <row r="583" spans="1:35" ht="16">
      <c r="A583" s="425" t="s">
        <v>58</v>
      </c>
      <c r="B583" s="425" t="s">
        <v>58</v>
      </c>
      <c r="C583" s="425" t="s">
        <v>58</v>
      </c>
      <c r="D583" s="426"/>
      <c r="E583" s="427">
        <v>4</v>
      </c>
      <c r="F583" s="428">
        <v>2</v>
      </c>
      <c r="G583" s="425" t="s">
        <v>239</v>
      </c>
      <c r="H583" s="471" t="s">
        <v>269</v>
      </c>
      <c r="I583" s="471">
        <v>370.3</v>
      </c>
      <c r="J583" s="425" t="s">
        <v>241</v>
      </c>
      <c r="K583" s="471">
        <v>370</v>
      </c>
      <c r="L583" s="471" t="s">
        <v>248</v>
      </c>
      <c r="M583" s="472">
        <v>0.75</v>
      </c>
      <c r="N583" s="471" t="s">
        <v>39</v>
      </c>
      <c r="O583" s="471" t="s">
        <v>63</v>
      </c>
      <c r="P583" s="473">
        <v>43606</v>
      </c>
      <c r="Q583" s="474">
        <v>43771</v>
      </c>
      <c r="R583" s="447">
        <v>44315</v>
      </c>
      <c r="S583" s="450">
        <f t="shared" si="12"/>
        <v>544</v>
      </c>
      <c r="T583" s="450">
        <v>0</v>
      </c>
      <c r="U583" s="450">
        <v>0</v>
      </c>
      <c r="V583" s="471"/>
      <c r="W583" s="471"/>
      <c r="X583" s="471"/>
      <c r="Y583" s="471"/>
      <c r="Z583" s="475" t="s">
        <v>102</v>
      </c>
      <c r="AA583" s="426"/>
      <c r="AB583" s="437"/>
      <c r="AC583" s="437"/>
      <c r="AD583" s="437"/>
      <c r="AE583" s="437"/>
      <c r="AF583" s="437"/>
      <c r="AG583" s="437"/>
      <c r="AH583" s="437"/>
      <c r="AI583" s="437"/>
    </row>
    <row r="584" spans="1:35" ht="16">
      <c r="A584" s="9">
        <v>2</v>
      </c>
      <c r="B584" s="9">
        <v>1</v>
      </c>
      <c r="C584" s="9">
        <v>6</v>
      </c>
      <c r="D584" s="9">
        <v>6</v>
      </c>
      <c r="E584" s="282">
        <v>6</v>
      </c>
      <c r="F584" s="9">
        <v>6</v>
      </c>
      <c r="G584" s="9">
        <v>6</v>
      </c>
      <c r="H584" s="47" t="s">
        <v>307</v>
      </c>
      <c r="I584" s="17">
        <v>371</v>
      </c>
      <c r="J584" s="18" t="s">
        <v>33</v>
      </c>
      <c r="K584" s="108">
        <v>292</v>
      </c>
      <c r="L584" s="17" t="s">
        <v>248</v>
      </c>
      <c r="M584" s="81">
        <v>1.5</v>
      </c>
      <c r="N584" s="17" t="s">
        <v>35</v>
      </c>
      <c r="O584" s="17" t="s">
        <v>63</v>
      </c>
      <c r="P584" s="19">
        <v>43410</v>
      </c>
      <c r="Q584" s="20">
        <v>43581</v>
      </c>
      <c r="R584" s="26">
        <v>44147</v>
      </c>
      <c r="S584" s="16">
        <f t="shared" si="12"/>
        <v>566</v>
      </c>
      <c r="T584" s="16" t="s">
        <v>310</v>
      </c>
      <c r="U584" s="30">
        <v>0</v>
      </c>
      <c r="V584" s="56">
        <v>0</v>
      </c>
      <c r="W584" s="56"/>
      <c r="X584" s="56"/>
      <c r="Y584" s="56"/>
      <c r="Z584" s="27"/>
      <c r="AA584" s="4" t="s">
        <v>45</v>
      </c>
    </row>
    <row r="585" spans="1:35" ht="16">
      <c r="A585" s="9">
        <v>1</v>
      </c>
      <c r="B585" s="9">
        <v>3</v>
      </c>
      <c r="C585" s="9">
        <v>5</v>
      </c>
      <c r="D585" s="150"/>
      <c r="E585" s="281">
        <v>25</v>
      </c>
      <c r="F585" s="227">
        <v>1</v>
      </c>
      <c r="G585" s="94" t="s">
        <v>239</v>
      </c>
      <c r="H585" s="92" t="s">
        <v>269</v>
      </c>
      <c r="I585" s="101">
        <v>371.1</v>
      </c>
      <c r="J585" s="94" t="s">
        <v>241</v>
      </c>
      <c r="K585" s="92">
        <v>371</v>
      </c>
      <c r="L585" s="92" t="s">
        <v>248</v>
      </c>
      <c r="M585" s="95">
        <v>0.75</v>
      </c>
      <c r="N585" s="92" t="s">
        <v>39</v>
      </c>
      <c r="O585" s="92" t="s">
        <v>63</v>
      </c>
      <c r="P585" s="96">
        <v>43606</v>
      </c>
      <c r="Q585" s="97">
        <v>43771</v>
      </c>
      <c r="R585" s="98">
        <v>44320</v>
      </c>
      <c r="S585" s="106">
        <f t="shared" si="12"/>
        <v>549</v>
      </c>
      <c r="T585" s="106" t="s">
        <v>254</v>
      </c>
      <c r="U585" s="106">
        <v>0</v>
      </c>
      <c r="V585" s="94">
        <v>0</v>
      </c>
      <c r="W585" s="94"/>
      <c r="X585" s="94"/>
      <c r="Y585" s="94">
        <v>1</v>
      </c>
      <c r="Z585" s="100" t="s">
        <v>272</v>
      </c>
      <c r="AA585" s="99" t="s">
        <v>45</v>
      </c>
    </row>
    <row r="586" spans="1:35" ht="16">
      <c r="A586" s="9">
        <v>1</v>
      </c>
      <c r="B586" s="9">
        <v>3</v>
      </c>
      <c r="C586" s="9">
        <v>5</v>
      </c>
      <c r="D586" s="150"/>
      <c r="E586" s="281">
        <v>26</v>
      </c>
      <c r="F586" s="227">
        <v>1</v>
      </c>
      <c r="G586" s="94" t="s">
        <v>239</v>
      </c>
      <c r="H586" s="92" t="s">
        <v>269</v>
      </c>
      <c r="I586" s="101">
        <v>371.2</v>
      </c>
      <c r="J586" s="94" t="s">
        <v>241</v>
      </c>
      <c r="K586" s="92">
        <v>371</v>
      </c>
      <c r="L586" s="92" t="s">
        <v>248</v>
      </c>
      <c r="M586" s="95">
        <v>0.75</v>
      </c>
      <c r="N586" s="92" t="s">
        <v>39</v>
      </c>
      <c r="O586" s="92" t="s">
        <v>63</v>
      </c>
      <c r="P586" s="96">
        <v>43606</v>
      </c>
      <c r="Q586" s="97">
        <v>43771</v>
      </c>
      <c r="R586" s="98">
        <v>44320</v>
      </c>
      <c r="S586" s="106">
        <f t="shared" si="12"/>
        <v>549</v>
      </c>
      <c r="T586" s="106" t="s">
        <v>254</v>
      </c>
      <c r="U586" s="106">
        <v>0</v>
      </c>
      <c r="V586" s="94">
        <v>0</v>
      </c>
      <c r="W586" s="94"/>
      <c r="X586" s="94"/>
      <c r="Y586" s="94"/>
      <c r="Z586" s="100"/>
      <c r="AA586" s="99" t="s">
        <v>45</v>
      </c>
    </row>
    <row r="587" spans="1:35" ht="16">
      <c r="A587" s="9">
        <v>2</v>
      </c>
      <c r="B587" s="9">
        <v>1</v>
      </c>
      <c r="C587" s="9">
        <v>3</v>
      </c>
      <c r="D587" s="150"/>
      <c r="E587" s="281">
        <v>3</v>
      </c>
      <c r="F587" s="227"/>
      <c r="G587" s="17" t="s">
        <v>39</v>
      </c>
      <c r="H587" s="17" t="s">
        <v>296</v>
      </c>
      <c r="I587" s="17">
        <v>372</v>
      </c>
      <c r="J587" s="17" t="s">
        <v>33</v>
      </c>
      <c r="K587" s="17">
        <v>294</v>
      </c>
      <c r="L587" s="17" t="s">
        <v>242</v>
      </c>
      <c r="M587" s="17">
        <v>1.5</v>
      </c>
      <c r="N587" s="17" t="s">
        <v>35</v>
      </c>
      <c r="O587" s="17" t="s">
        <v>36</v>
      </c>
      <c r="P587" s="261">
        <v>43410</v>
      </c>
      <c r="Q587" s="261">
        <v>43581</v>
      </c>
      <c r="R587" s="261">
        <v>43609</v>
      </c>
      <c r="S587" s="17">
        <f t="shared" si="12"/>
        <v>28</v>
      </c>
      <c r="T587" s="17"/>
      <c r="U587" s="17"/>
      <c r="V587" s="17"/>
      <c r="W587" s="17"/>
      <c r="X587" s="17"/>
      <c r="Y587" s="17"/>
      <c r="Z587" s="17"/>
      <c r="AA587" s="17" t="s">
        <v>45</v>
      </c>
    </row>
    <row r="588" spans="1:35" ht="16">
      <c r="A588" s="9">
        <v>1</v>
      </c>
      <c r="B588" s="9">
        <v>3</v>
      </c>
      <c r="C588" s="9">
        <v>5</v>
      </c>
      <c r="D588" s="150"/>
      <c r="E588" s="281">
        <v>27</v>
      </c>
      <c r="F588" s="227">
        <v>1</v>
      </c>
      <c r="G588" s="94" t="s">
        <v>239</v>
      </c>
      <c r="H588" s="92" t="s">
        <v>269</v>
      </c>
      <c r="I588" s="101">
        <v>372.1</v>
      </c>
      <c r="J588" s="94" t="s">
        <v>241</v>
      </c>
      <c r="K588" s="92">
        <v>372</v>
      </c>
      <c r="L588" s="92" t="s">
        <v>248</v>
      </c>
      <c r="M588" s="95">
        <v>0.75</v>
      </c>
      <c r="N588" s="92" t="s">
        <v>39</v>
      </c>
      <c r="O588" s="92" t="s">
        <v>63</v>
      </c>
      <c r="P588" s="96">
        <v>43606</v>
      </c>
      <c r="Q588" s="97">
        <v>43771</v>
      </c>
      <c r="R588" s="98">
        <v>44320</v>
      </c>
      <c r="S588" s="106">
        <f t="shared" si="12"/>
        <v>549</v>
      </c>
      <c r="T588" s="106" t="s">
        <v>254</v>
      </c>
      <c r="U588" s="106">
        <v>0</v>
      </c>
      <c r="V588" s="94">
        <v>0</v>
      </c>
      <c r="W588" s="94"/>
      <c r="X588" s="94"/>
      <c r="Y588" s="94"/>
      <c r="Z588" s="100"/>
      <c r="AA588" s="99" t="s">
        <v>45</v>
      </c>
    </row>
    <row r="589" spans="1:35" ht="16">
      <c r="A589" s="9">
        <v>2</v>
      </c>
      <c r="B589" s="9">
        <v>1</v>
      </c>
      <c r="C589" s="9">
        <v>3</v>
      </c>
      <c r="D589" s="150"/>
      <c r="E589" s="281">
        <v>4</v>
      </c>
      <c r="F589" s="227"/>
      <c r="G589" s="17" t="s">
        <v>39</v>
      </c>
      <c r="H589" s="17" t="s">
        <v>296</v>
      </c>
      <c r="I589" s="17">
        <v>373</v>
      </c>
      <c r="J589" s="17" t="s">
        <v>33</v>
      </c>
      <c r="K589" s="17">
        <v>294</v>
      </c>
      <c r="L589" s="17" t="s">
        <v>242</v>
      </c>
      <c r="M589" s="17">
        <v>1.5</v>
      </c>
      <c r="N589" s="17" t="s">
        <v>35</v>
      </c>
      <c r="O589" s="17" t="s">
        <v>36</v>
      </c>
      <c r="P589" s="261">
        <v>43410</v>
      </c>
      <c r="Q589" s="261">
        <v>43581</v>
      </c>
      <c r="R589" s="261">
        <v>43609</v>
      </c>
      <c r="S589" s="17">
        <f t="shared" si="12"/>
        <v>28</v>
      </c>
      <c r="T589" s="17"/>
      <c r="U589" s="17"/>
      <c r="V589" s="17"/>
      <c r="W589" s="17"/>
      <c r="X589" s="17"/>
      <c r="Y589" s="17"/>
      <c r="Z589" s="17"/>
      <c r="AA589" s="17" t="s">
        <v>45</v>
      </c>
    </row>
    <row r="590" spans="1:35" ht="16">
      <c r="A590" s="9">
        <v>1</v>
      </c>
      <c r="B590" s="9">
        <v>3</v>
      </c>
      <c r="C590" s="9">
        <v>5</v>
      </c>
      <c r="D590" s="150"/>
      <c r="E590" s="281">
        <v>28</v>
      </c>
      <c r="F590" s="227">
        <v>1</v>
      </c>
      <c r="G590" s="94" t="s">
        <v>239</v>
      </c>
      <c r="H590" s="92" t="s">
        <v>269</v>
      </c>
      <c r="I590" s="101">
        <v>373.1</v>
      </c>
      <c r="J590" s="94" t="s">
        <v>241</v>
      </c>
      <c r="K590" s="92">
        <v>373</v>
      </c>
      <c r="L590" s="92" t="s">
        <v>248</v>
      </c>
      <c r="M590" s="95">
        <v>0.75</v>
      </c>
      <c r="N590" s="92" t="s">
        <v>39</v>
      </c>
      <c r="O590" s="92" t="s">
        <v>63</v>
      </c>
      <c r="P590" s="96">
        <v>43606</v>
      </c>
      <c r="Q590" s="97">
        <v>43771</v>
      </c>
      <c r="R590" s="98">
        <v>44320</v>
      </c>
      <c r="S590" s="106">
        <f t="shared" si="12"/>
        <v>549</v>
      </c>
      <c r="T590" s="106" t="s">
        <v>254</v>
      </c>
      <c r="U590" s="106">
        <v>0</v>
      </c>
      <c r="V590" s="94">
        <v>0</v>
      </c>
      <c r="W590" s="94"/>
      <c r="X590" s="94"/>
      <c r="Y590" s="94"/>
      <c r="Z590" s="100"/>
      <c r="AA590" s="99" t="s">
        <v>45</v>
      </c>
    </row>
    <row r="591" spans="1:35" ht="16">
      <c r="A591" s="9">
        <v>1</v>
      </c>
      <c r="B591" s="9">
        <v>3</v>
      </c>
      <c r="C591" s="9">
        <v>5</v>
      </c>
      <c r="D591" s="150"/>
      <c r="E591" s="281">
        <v>29</v>
      </c>
      <c r="F591" s="227">
        <v>1</v>
      </c>
      <c r="G591" s="94" t="s">
        <v>239</v>
      </c>
      <c r="H591" s="92" t="s">
        <v>269</v>
      </c>
      <c r="I591" s="101">
        <v>373.2</v>
      </c>
      <c r="J591" s="94" t="s">
        <v>241</v>
      </c>
      <c r="K591" s="92">
        <v>373</v>
      </c>
      <c r="L591" s="92" t="s">
        <v>248</v>
      </c>
      <c r="M591" s="95">
        <v>0.75</v>
      </c>
      <c r="N591" s="92" t="s">
        <v>39</v>
      </c>
      <c r="O591" s="92" t="s">
        <v>63</v>
      </c>
      <c r="P591" s="96">
        <v>43606</v>
      </c>
      <c r="Q591" s="97">
        <v>43771</v>
      </c>
      <c r="R591" s="98">
        <v>44320</v>
      </c>
      <c r="S591" s="106">
        <f t="shared" ref="S591:S604" si="13">R591-Q591</f>
        <v>549</v>
      </c>
      <c r="T591" s="106" t="s">
        <v>254</v>
      </c>
      <c r="U591" s="106">
        <v>0</v>
      </c>
      <c r="V591" s="94">
        <v>0</v>
      </c>
      <c r="W591" s="94"/>
      <c r="X591" s="94"/>
      <c r="Y591" s="94">
        <v>1</v>
      </c>
      <c r="Z591" s="100" t="s">
        <v>166</v>
      </c>
      <c r="AA591" s="99" t="s">
        <v>45</v>
      </c>
    </row>
    <row r="592" spans="1:35" ht="16">
      <c r="A592" s="9">
        <v>1</v>
      </c>
      <c r="B592" s="9">
        <v>3</v>
      </c>
      <c r="C592" s="9">
        <v>5</v>
      </c>
      <c r="D592" s="150"/>
      <c r="E592" s="281">
        <v>30</v>
      </c>
      <c r="F592" s="227">
        <v>1</v>
      </c>
      <c r="G592" s="94" t="s">
        <v>239</v>
      </c>
      <c r="H592" s="92" t="s">
        <v>269</v>
      </c>
      <c r="I592" s="101">
        <v>373.3</v>
      </c>
      <c r="J592" s="94" t="s">
        <v>241</v>
      </c>
      <c r="K592" s="92">
        <v>373</v>
      </c>
      <c r="L592" s="92" t="s">
        <v>248</v>
      </c>
      <c r="M592" s="95">
        <v>0.75</v>
      </c>
      <c r="N592" s="92" t="s">
        <v>39</v>
      </c>
      <c r="O592" s="92" t="s">
        <v>63</v>
      </c>
      <c r="P592" s="96">
        <v>43606</v>
      </c>
      <c r="Q592" s="97">
        <v>43771</v>
      </c>
      <c r="R592" s="98">
        <v>44320</v>
      </c>
      <c r="S592" s="106">
        <f t="shared" si="13"/>
        <v>549</v>
      </c>
      <c r="T592" s="106" t="s">
        <v>254</v>
      </c>
      <c r="U592" s="106">
        <v>0</v>
      </c>
      <c r="V592" s="94">
        <v>0</v>
      </c>
      <c r="W592" s="94"/>
      <c r="X592" s="94"/>
      <c r="Y592" s="94"/>
      <c r="Z592" s="100"/>
      <c r="AA592" s="99" t="s">
        <v>45</v>
      </c>
    </row>
    <row r="593" spans="1:35" ht="16">
      <c r="A593" s="9">
        <v>1</v>
      </c>
      <c r="B593" s="9">
        <v>3</v>
      </c>
      <c r="C593" s="9">
        <v>5</v>
      </c>
      <c r="D593" s="150"/>
      <c r="E593" s="281">
        <v>31</v>
      </c>
      <c r="F593" s="227">
        <v>1</v>
      </c>
      <c r="G593" s="94" t="s">
        <v>239</v>
      </c>
      <c r="H593" s="92" t="s">
        <v>269</v>
      </c>
      <c r="I593" s="101">
        <v>373.4</v>
      </c>
      <c r="J593" s="94" t="s">
        <v>241</v>
      </c>
      <c r="K593" s="92">
        <v>373</v>
      </c>
      <c r="L593" s="92" t="s">
        <v>248</v>
      </c>
      <c r="M593" s="95">
        <v>0.75</v>
      </c>
      <c r="N593" s="92" t="s">
        <v>39</v>
      </c>
      <c r="O593" s="92" t="s">
        <v>63</v>
      </c>
      <c r="P593" s="96">
        <v>43606</v>
      </c>
      <c r="Q593" s="97">
        <v>43771</v>
      </c>
      <c r="R593" s="98">
        <v>44320</v>
      </c>
      <c r="S593" s="106">
        <f t="shared" si="13"/>
        <v>549</v>
      </c>
      <c r="T593" s="106" t="s">
        <v>254</v>
      </c>
      <c r="U593" s="106">
        <v>0</v>
      </c>
      <c r="V593" s="94">
        <v>0</v>
      </c>
      <c r="W593" s="94"/>
      <c r="X593" s="94"/>
      <c r="Y593" s="94"/>
      <c r="Z593" s="100"/>
      <c r="AA593" s="99" t="s">
        <v>45</v>
      </c>
    </row>
    <row r="594" spans="1:35" ht="16">
      <c r="A594" s="9">
        <v>1</v>
      </c>
      <c r="B594" s="9">
        <v>3</v>
      </c>
      <c r="C594" s="9">
        <v>6</v>
      </c>
      <c r="D594" s="150"/>
      <c r="E594" s="281">
        <v>32</v>
      </c>
      <c r="F594" s="227">
        <v>1</v>
      </c>
      <c r="G594" s="94" t="s">
        <v>239</v>
      </c>
      <c r="H594" s="92" t="s">
        <v>269</v>
      </c>
      <c r="I594" s="101">
        <v>375.1</v>
      </c>
      <c r="J594" s="94" t="s">
        <v>241</v>
      </c>
      <c r="K594" s="92">
        <v>375</v>
      </c>
      <c r="L594" s="92" t="s">
        <v>248</v>
      </c>
      <c r="M594" s="95">
        <v>0.75</v>
      </c>
      <c r="N594" s="92" t="s">
        <v>39</v>
      </c>
      <c r="O594" s="92" t="s">
        <v>63</v>
      </c>
      <c r="P594" s="96">
        <v>43606</v>
      </c>
      <c r="Q594" s="97">
        <v>43771</v>
      </c>
      <c r="R594" s="98">
        <v>44320</v>
      </c>
      <c r="S594" s="106">
        <f t="shared" si="13"/>
        <v>549</v>
      </c>
      <c r="T594" s="106" t="s">
        <v>254</v>
      </c>
      <c r="U594" s="106">
        <v>0</v>
      </c>
      <c r="V594" s="94">
        <v>0</v>
      </c>
      <c r="W594" s="94"/>
      <c r="X594" s="94"/>
      <c r="Y594" s="94"/>
      <c r="Z594" s="100"/>
      <c r="AA594" s="99" t="s">
        <v>45</v>
      </c>
    </row>
    <row r="595" spans="1:35" ht="16">
      <c r="A595" s="9">
        <v>1</v>
      </c>
      <c r="B595" s="9">
        <v>3</v>
      </c>
      <c r="C595" s="9">
        <v>6</v>
      </c>
      <c r="D595" s="150"/>
      <c r="E595" s="281">
        <v>33</v>
      </c>
      <c r="F595" s="227">
        <v>1</v>
      </c>
      <c r="G595" s="94" t="s">
        <v>239</v>
      </c>
      <c r="H595" s="92" t="s">
        <v>269</v>
      </c>
      <c r="I595" s="101">
        <v>375.2</v>
      </c>
      <c r="J595" s="94" t="s">
        <v>241</v>
      </c>
      <c r="K595" s="92">
        <v>375</v>
      </c>
      <c r="L595" s="92" t="s">
        <v>248</v>
      </c>
      <c r="M595" s="95">
        <v>0.75</v>
      </c>
      <c r="N595" s="92" t="s">
        <v>39</v>
      </c>
      <c r="O595" s="92" t="s">
        <v>63</v>
      </c>
      <c r="P595" s="96">
        <v>43606</v>
      </c>
      <c r="Q595" s="97">
        <v>43771</v>
      </c>
      <c r="R595" s="98">
        <v>44320</v>
      </c>
      <c r="S595" s="106">
        <f t="shared" si="13"/>
        <v>549</v>
      </c>
      <c r="T595" s="106" t="s">
        <v>254</v>
      </c>
      <c r="U595" s="106">
        <v>0</v>
      </c>
      <c r="V595" s="94">
        <v>0</v>
      </c>
      <c r="W595" s="94"/>
      <c r="X595" s="94"/>
      <c r="Y595" s="94"/>
      <c r="Z595" s="100"/>
      <c r="AA595" s="99" t="s">
        <v>45</v>
      </c>
    </row>
    <row r="596" spans="1:35" ht="16">
      <c r="A596" s="9">
        <v>1</v>
      </c>
      <c r="B596" s="9">
        <v>3</v>
      </c>
      <c r="C596" s="9">
        <v>6</v>
      </c>
      <c r="D596" s="150"/>
      <c r="E596" s="281">
        <v>34</v>
      </c>
      <c r="F596" s="227">
        <v>1</v>
      </c>
      <c r="G596" s="94" t="s">
        <v>239</v>
      </c>
      <c r="H596" s="92" t="s">
        <v>269</v>
      </c>
      <c r="I596" s="101">
        <v>376.1</v>
      </c>
      <c r="J596" s="94" t="s">
        <v>241</v>
      </c>
      <c r="K596" s="92">
        <v>376</v>
      </c>
      <c r="L596" s="92" t="s">
        <v>248</v>
      </c>
      <c r="M596" s="95">
        <v>0.75</v>
      </c>
      <c r="N596" s="92" t="s">
        <v>39</v>
      </c>
      <c r="O596" s="92" t="s">
        <v>63</v>
      </c>
      <c r="P596" s="96">
        <v>43606</v>
      </c>
      <c r="Q596" s="97">
        <v>43771</v>
      </c>
      <c r="R596" s="98">
        <v>44320</v>
      </c>
      <c r="S596" s="106">
        <f t="shared" si="13"/>
        <v>549</v>
      </c>
      <c r="T596" s="106" t="s">
        <v>184</v>
      </c>
      <c r="U596" s="106">
        <v>0</v>
      </c>
      <c r="V596" s="94">
        <v>0</v>
      </c>
      <c r="W596" s="94"/>
      <c r="X596" s="94"/>
      <c r="Y596" s="94"/>
      <c r="Z596" s="100"/>
      <c r="AA596" s="99" t="s">
        <v>45</v>
      </c>
    </row>
    <row r="597" spans="1:35" ht="16">
      <c r="A597" s="9">
        <v>2</v>
      </c>
      <c r="B597" s="9">
        <v>1</v>
      </c>
      <c r="C597" s="9">
        <v>1</v>
      </c>
      <c r="D597" s="150"/>
      <c r="E597" s="281">
        <v>8</v>
      </c>
      <c r="F597" s="227">
        <v>3</v>
      </c>
      <c r="G597" s="94" t="s">
        <v>239</v>
      </c>
      <c r="H597" s="101" t="s">
        <v>269</v>
      </c>
      <c r="I597" s="101">
        <v>377.1</v>
      </c>
      <c r="J597" s="94" t="s">
        <v>241</v>
      </c>
      <c r="K597" s="101">
        <v>377</v>
      </c>
      <c r="L597" s="101" t="s">
        <v>248</v>
      </c>
      <c r="M597" s="163">
        <v>0.75</v>
      </c>
      <c r="N597" s="101" t="s">
        <v>39</v>
      </c>
      <c r="O597" s="101" t="s">
        <v>63</v>
      </c>
      <c r="P597" s="164">
        <v>43606</v>
      </c>
      <c r="Q597" s="165">
        <v>43771</v>
      </c>
      <c r="R597" s="166">
        <v>44063</v>
      </c>
      <c r="S597" s="107">
        <f t="shared" si="13"/>
        <v>292</v>
      </c>
      <c r="T597" s="107" t="s">
        <v>184</v>
      </c>
      <c r="U597" s="107">
        <v>1</v>
      </c>
      <c r="V597" s="94">
        <v>0</v>
      </c>
      <c r="W597" s="94"/>
      <c r="X597" s="94"/>
      <c r="Y597" s="94"/>
      <c r="Z597" s="100"/>
      <c r="AA597" s="162" t="s">
        <v>286</v>
      </c>
    </row>
    <row r="598" spans="1:35" ht="16">
      <c r="A598" s="9">
        <v>1</v>
      </c>
      <c r="B598" s="9">
        <v>3</v>
      </c>
      <c r="C598" s="9">
        <v>6</v>
      </c>
      <c r="D598" s="150"/>
      <c r="E598" s="281">
        <v>35</v>
      </c>
      <c r="F598" s="227">
        <v>1</v>
      </c>
      <c r="G598" s="94" t="s">
        <v>239</v>
      </c>
      <c r="H598" s="92" t="s">
        <v>269</v>
      </c>
      <c r="I598" s="101">
        <v>377.2</v>
      </c>
      <c r="J598" s="94" t="s">
        <v>241</v>
      </c>
      <c r="K598" s="92">
        <v>377</v>
      </c>
      <c r="L598" s="92" t="s">
        <v>248</v>
      </c>
      <c r="M598" s="95">
        <v>0.75</v>
      </c>
      <c r="N598" s="92" t="s">
        <v>39</v>
      </c>
      <c r="O598" s="92" t="s">
        <v>63</v>
      </c>
      <c r="P598" s="96">
        <v>43606</v>
      </c>
      <c r="Q598" s="97">
        <v>43771</v>
      </c>
      <c r="R598" s="98">
        <v>44320</v>
      </c>
      <c r="S598" s="106">
        <f t="shared" si="13"/>
        <v>549</v>
      </c>
      <c r="T598" s="106" t="s">
        <v>184</v>
      </c>
      <c r="U598" s="106">
        <v>0</v>
      </c>
      <c r="V598" s="94">
        <v>0</v>
      </c>
      <c r="W598" s="94"/>
      <c r="X598" s="94"/>
      <c r="Y598" s="94"/>
      <c r="Z598" s="100"/>
      <c r="AA598" s="99" t="s">
        <v>45</v>
      </c>
    </row>
    <row r="599" spans="1:35" ht="16">
      <c r="A599" s="9">
        <v>2</v>
      </c>
      <c r="B599" s="9">
        <v>1</v>
      </c>
      <c r="C599" s="9">
        <v>1</v>
      </c>
      <c r="D599" s="150"/>
      <c r="E599" s="281">
        <v>9</v>
      </c>
      <c r="F599" s="227">
        <v>3</v>
      </c>
      <c r="G599" s="94" t="s">
        <v>239</v>
      </c>
      <c r="H599" s="101" t="s">
        <v>269</v>
      </c>
      <c r="I599" s="101">
        <v>377.3</v>
      </c>
      <c r="J599" s="94" t="s">
        <v>241</v>
      </c>
      <c r="K599" s="101">
        <v>377</v>
      </c>
      <c r="L599" s="101" t="s">
        <v>248</v>
      </c>
      <c r="M599" s="163">
        <v>0.75</v>
      </c>
      <c r="N599" s="101" t="s">
        <v>39</v>
      </c>
      <c r="O599" s="101" t="s">
        <v>63</v>
      </c>
      <c r="P599" s="164">
        <v>43606</v>
      </c>
      <c r="Q599" s="165">
        <v>43771</v>
      </c>
      <c r="R599" s="166">
        <v>43777</v>
      </c>
      <c r="S599" s="107">
        <f t="shared" si="13"/>
        <v>6</v>
      </c>
      <c r="T599" s="107" t="s">
        <v>184</v>
      </c>
      <c r="U599" s="107">
        <v>1</v>
      </c>
      <c r="V599" s="94">
        <v>0</v>
      </c>
      <c r="W599" s="94"/>
      <c r="X599" s="94"/>
      <c r="Y599" s="94"/>
      <c r="Z599" s="100"/>
      <c r="AA599" s="162" t="s">
        <v>284</v>
      </c>
    </row>
    <row r="600" spans="1:35" ht="16">
      <c r="A600" s="9">
        <v>2</v>
      </c>
      <c r="B600" s="9">
        <v>1</v>
      </c>
      <c r="C600" s="9">
        <v>1</v>
      </c>
      <c r="D600" s="150"/>
      <c r="E600" s="281">
        <v>10</v>
      </c>
      <c r="F600" s="227">
        <v>3</v>
      </c>
      <c r="G600" s="94" t="s">
        <v>239</v>
      </c>
      <c r="H600" s="101" t="s">
        <v>269</v>
      </c>
      <c r="I600" s="101">
        <v>378.1</v>
      </c>
      <c r="J600" s="94" t="s">
        <v>241</v>
      </c>
      <c r="K600" s="101">
        <v>378</v>
      </c>
      <c r="L600" s="101" t="s">
        <v>248</v>
      </c>
      <c r="M600" s="163">
        <v>0.75</v>
      </c>
      <c r="N600" s="101" t="s">
        <v>39</v>
      </c>
      <c r="O600" s="101" t="s">
        <v>63</v>
      </c>
      <c r="P600" s="164">
        <v>43606</v>
      </c>
      <c r="Q600" s="165">
        <v>43771</v>
      </c>
      <c r="R600" s="166">
        <v>44203</v>
      </c>
      <c r="S600" s="107">
        <f t="shared" si="13"/>
        <v>432</v>
      </c>
      <c r="T600" s="107" t="s">
        <v>184</v>
      </c>
      <c r="U600" s="107">
        <v>1</v>
      </c>
      <c r="V600" s="94">
        <v>0</v>
      </c>
      <c r="W600" s="94"/>
      <c r="X600" s="94"/>
      <c r="Y600" s="94"/>
      <c r="Z600" s="100"/>
      <c r="AA600" s="162" t="s">
        <v>287</v>
      </c>
    </row>
    <row r="601" spans="1:35" ht="16">
      <c r="A601" s="9">
        <v>1</v>
      </c>
      <c r="B601" s="9">
        <v>3</v>
      </c>
      <c r="C601" s="9">
        <v>6</v>
      </c>
      <c r="D601" s="150"/>
      <c r="E601" s="281">
        <v>36</v>
      </c>
      <c r="F601" s="227">
        <v>1</v>
      </c>
      <c r="G601" s="94" t="s">
        <v>239</v>
      </c>
      <c r="H601" s="92" t="s">
        <v>269</v>
      </c>
      <c r="I601" s="102">
        <v>379.1</v>
      </c>
      <c r="J601" s="94" t="s">
        <v>241</v>
      </c>
      <c r="K601" s="92">
        <v>379</v>
      </c>
      <c r="L601" s="92" t="s">
        <v>248</v>
      </c>
      <c r="M601" s="95">
        <v>0.75</v>
      </c>
      <c r="N601" s="92" t="s">
        <v>39</v>
      </c>
      <c r="O601" s="92" t="s">
        <v>63</v>
      </c>
      <c r="P601" s="96">
        <v>43606</v>
      </c>
      <c r="Q601" s="97">
        <v>43771</v>
      </c>
      <c r="R601" s="98">
        <v>44320</v>
      </c>
      <c r="S601" s="106">
        <f t="shared" si="13"/>
        <v>549</v>
      </c>
      <c r="T601" s="106" t="s">
        <v>184</v>
      </c>
      <c r="U601" s="106">
        <v>0</v>
      </c>
      <c r="V601" s="94">
        <v>0</v>
      </c>
      <c r="W601" s="94"/>
      <c r="X601" s="94"/>
      <c r="Y601" s="94"/>
      <c r="Z601" s="100"/>
      <c r="AA601" s="99" t="s">
        <v>45</v>
      </c>
    </row>
    <row r="602" spans="1:35" ht="16">
      <c r="A602" s="9">
        <v>1</v>
      </c>
      <c r="B602" s="9">
        <v>3</v>
      </c>
      <c r="C602" s="9">
        <v>6</v>
      </c>
      <c r="D602" s="150"/>
      <c r="E602" s="281">
        <v>37</v>
      </c>
      <c r="F602" s="227">
        <v>1</v>
      </c>
      <c r="G602" s="94" t="s">
        <v>239</v>
      </c>
      <c r="H602" s="92" t="s">
        <v>269</v>
      </c>
      <c r="I602" s="102">
        <v>379.2</v>
      </c>
      <c r="J602" s="94" t="s">
        <v>241</v>
      </c>
      <c r="K602" s="92">
        <v>379</v>
      </c>
      <c r="L602" s="92" t="s">
        <v>248</v>
      </c>
      <c r="M602" s="95">
        <v>0.75</v>
      </c>
      <c r="N602" s="92" t="s">
        <v>39</v>
      </c>
      <c r="O602" s="92" t="s">
        <v>63</v>
      </c>
      <c r="P602" s="96">
        <v>43606</v>
      </c>
      <c r="Q602" s="97">
        <v>43771</v>
      </c>
      <c r="R602" s="98">
        <v>44320</v>
      </c>
      <c r="S602" s="106">
        <f t="shared" si="13"/>
        <v>549</v>
      </c>
      <c r="T602" s="106" t="s">
        <v>184</v>
      </c>
      <c r="U602" s="106">
        <v>0</v>
      </c>
      <c r="V602" s="94">
        <v>0</v>
      </c>
      <c r="W602" s="94"/>
      <c r="X602" s="94"/>
      <c r="Y602" s="94"/>
      <c r="Z602" s="100"/>
      <c r="AA602" s="99" t="s">
        <v>45</v>
      </c>
    </row>
    <row r="603" spans="1:35" ht="16">
      <c r="A603" s="9">
        <v>1</v>
      </c>
      <c r="B603" s="9">
        <v>3</v>
      </c>
      <c r="C603" s="9">
        <v>6</v>
      </c>
      <c r="D603" s="150"/>
      <c r="E603" s="281">
        <v>38</v>
      </c>
      <c r="F603" s="227">
        <v>1</v>
      </c>
      <c r="G603" s="94" t="s">
        <v>239</v>
      </c>
      <c r="H603" s="92" t="s">
        <v>269</v>
      </c>
      <c r="I603" s="102">
        <v>379.3</v>
      </c>
      <c r="J603" s="94" t="s">
        <v>241</v>
      </c>
      <c r="K603" s="92">
        <v>379</v>
      </c>
      <c r="L603" s="92" t="s">
        <v>248</v>
      </c>
      <c r="M603" s="95">
        <v>0.75</v>
      </c>
      <c r="N603" s="92" t="s">
        <v>39</v>
      </c>
      <c r="O603" s="92" t="s">
        <v>63</v>
      </c>
      <c r="P603" s="96">
        <v>43606</v>
      </c>
      <c r="Q603" s="97">
        <v>43771</v>
      </c>
      <c r="R603" s="98">
        <v>44320</v>
      </c>
      <c r="S603" s="106">
        <f t="shared" si="13"/>
        <v>549</v>
      </c>
      <c r="T603" s="106" t="s">
        <v>184</v>
      </c>
      <c r="U603" s="106">
        <v>0</v>
      </c>
      <c r="V603" s="94">
        <v>0</v>
      </c>
      <c r="W603" s="94"/>
      <c r="X603" s="94"/>
      <c r="Y603" s="94"/>
      <c r="Z603" s="100"/>
      <c r="AA603" s="99" t="s">
        <v>45</v>
      </c>
    </row>
    <row r="604" spans="1:35" ht="16">
      <c r="A604" s="9">
        <v>1</v>
      </c>
      <c r="B604" s="9">
        <v>3</v>
      </c>
      <c r="C604" s="9">
        <v>6</v>
      </c>
      <c r="D604" s="150"/>
      <c r="E604" s="281">
        <v>39</v>
      </c>
      <c r="F604" s="227">
        <v>1</v>
      </c>
      <c r="G604" s="94" t="s">
        <v>239</v>
      </c>
      <c r="H604" s="92" t="s">
        <v>269</v>
      </c>
      <c r="I604" s="102">
        <v>379.4</v>
      </c>
      <c r="J604" s="94" t="s">
        <v>241</v>
      </c>
      <c r="K604" s="92">
        <v>379</v>
      </c>
      <c r="L604" s="92" t="s">
        <v>248</v>
      </c>
      <c r="M604" s="95">
        <v>0.75</v>
      </c>
      <c r="N604" s="92" t="s">
        <v>39</v>
      </c>
      <c r="O604" s="92" t="s">
        <v>63</v>
      </c>
      <c r="P604" s="96">
        <v>43606</v>
      </c>
      <c r="Q604" s="97">
        <v>43771</v>
      </c>
      <c r="R604" s="98">
        <v>44320</v>
      </c>
      <c r="S604" s="106">
        <f t="shared" si="13"/>
        <v>549</v>
      </c>
      <c r="T604" s="106" t="s">
        <v>184</v>
      </c>
      <c r="U604" s="106">
        <v>0</v>
      </c>
      <c r="V604" s="94">
        <v>0</v>
      </c>
      <c r="W604" s="94"/>
      <c r="X604" s="94"/>
      <c r="Y604" s="94"/>
      <c r="Z604" s="100" t="s">
        <v>273</v>
      </c>
      <c r="AA604" s="99" t="s">
        <v>45</v>
      </c>
    </row>
    <row r="605" spans="1:35" ht="16">
      <c r="A605" s="425" t="s">
        <v>58</v>
      </c>
      <c r="B605" s="425" t="s">
        <v>58</v>
      </c>
      <c r="C605" s="425" t="s">
        <v>58</v>
      </c>
      <c r="D605" s="426"/>
      <c r="E605" s="427">
        <v>2</v>
      </c>
      <c r="F605" s="428">
        <v>4</v>
      </c>
      <c r="G605" s="425" t="s">
        <v>239</v>
      </c>
      <c r="H605" s="471" t="s">
        <v>269</v>
      </c>
      <c r="I605" s="471">
        <v>380.1</v>
      </c>
      <c r="J605" s="425" t="s">
        <v>241</v>
      </c>
      <c r="K605" s="471">
        <v>380</v>
      </c>
      <c r="L605" s="471" t="s">
        <v>248</v>
      </c>
      <c r="M605" s="472">
        <v>0.75</v>
      </c>
      <c r="N605" s="471" t="s">
        <v>39</v>
      </c>
      <c r="O605" s="471" t="s">
        <v>63</v>
      </c>
      <c r="P605" s="473">
        <v>43606</v>
      </c>
      <c r="Q605" s="474">
        <v>43771</v>
      </c>
      <c r="R605" s="447" t="s">
        <v>134</v>
      </c>
      <c r="S605" s="450"/>
      <c r="T605" s="450">
        <v>0</v>
      </c>
      <c r="U605" s="450">
        <v>0</v>
      </c>
      <c r="V605" s="471"/>
      <c r="W605" s="471"/>
      <c r="X605" s="471"/>
      <c r="Y605" s="471"/>
      <c r="Z605" s="477"/>
      <c r="AA605" s="426" t="s">
        <v>136</v>
      </c>
      <c r="AB605" s="437"/>
      <c r="AC605" s="437"/>
      <c r="AD605" s="437"/>
      <c r="AE605" s="437"/>
      <c r="AF605" s="437"/>
      <c r="AG605" s="437"/>
      <c r="AH605" s="437"/>
      <c r="AI605" s="437"/>
    </row>
    <row r="606" spans="1:35" ht="16">
      <c r="A606" s="9">
        <v>1</v>
      </c>
      <c r="B606" s="9">
        <v>3</v>
      </c>
      <c r="C606" s="9">
        <v>6</v>
      </c>
      <c r="D606" s="150"/>
      <c r="E606" s="281">
        <v>40</v>
      </c>
      <c r="F606" s="227">
        <v>1</v>
      </c>
      <c r="G606" s="94" t="s">
        <v>239</v>
      </c>
      <c r="H606" s="92" t="s">
        <v>269</v>
      </c>
      <c r="I606" s="101">
        <v>381.1</v>
      </c>
      <c r="J606" s="94" t="s">
        <v>241</v>
      </c>
      <c r="K606" s="92">
        <v>381</v>
      </c>
      <c r="L606" s="92" t="s">
        <v>248</v>
      </c>
      <c r="M606" s="95">
        <v>0.75</v>
      </c>
      <c r="N606" s="92" t="s">
        <v>39</v>
      </c>
      <c r="O606" s="92" t="s">
        <v>63</v>
      </c>
      <c r="P606" s="96">
        <v>43606</v>
      </c>
      <c r="Q606" s="97">
        <v>43771</v>
      </c>
      <c r="R606" s="98">
        <v>44321</v>
      </c>
      <c r="S606" s="106">
        <f t="shared" ref="S606:S614" si="14">R606-Q606</f>
        <v>550</v>
      </c>
      <c r="T606" s="106" t="s">
        <v>184</v>
      </c>
      <c r="U606" s="106">
        <v>0</v>
      </c>
      <c r="V606" s="94">
        <v>0</v>
      </c>
      <c r="W606" s="94"/>
      <c r="X606" s="94"/>
      <c r="Y606" s="94"/>
      <c r="Z606" s="100"/>
      <c r="AA606" s="99" t="s">
        <v>45</v>
      </c>
    </row>
    <row r="607" spans="1:35" ht="16">
      <c r="A607" s="9">
        <v>1</v>
      </c>
      <c r="B607" s="9">
        <v>3</v>
      </c>
      <c r="C607" s="9">
        <v>6</v>
      </c>
      <c r="D607" s="150"/>
      <c r="E607" s="281">
        <v>41</v>
      </c>
      <c r="F607" s="227">
        <v>1</v>
      </c>
      <c r="G607" s="94" t="s">
        <v>239</v>
      </c>
      <c r="H607" s="92" t="s">
        <v>269</v>
      </c>
      <c r="I607" s="101">
        <v>382.1</v>
      </c>
      <c r="J607" s="94" t="s">
        <v>241</v>
      </c>
      <c r="K607" s="92">
        <v>382</v>
      </c>
      <c r="L607" s="92" t="s">
        <v>248</v>
      </c>
      <c r="M607" s="95">
        <v>0.75</v>
      </c>
      <c r="N607" s="92" t="s">
        <v>39</v>
      </c>
      <c r="O607" s="92" t="s">
        <v>63</v>
      </c>
      <c r="P607" s="96">
        <v>43606</v>
      </c>
      <c r="Q607" s="97">
        <v>43771</v>
      </c>
      <c r="R607" s="98">
        <v>44321</v>
      </c>
      <c r="S607" s="106">
        <f t="shared" si="14"/>
        <v>550</v>
      </c>
      <c r="T607" s="106" t="s">
        <v>184</v>
      </c>
      <c r="U607" s="106">
        <v>0</v>
      </c>
      <c r="V607" s="94">
        <v>0</v>
      </c>
      <c r="W607" s="94"/>
      <c r="X607" s="94"/>
      <c r="Y607" s="94"/>
      <c r="Z607" s="100"/>
      <c r="AA607" s="99" t="s">
        <v>45</v>
      </c>
    </row>
    <row r="608" spans="1:35" ht="16">
      <c r="A608" s="9">
        <v>1</v>
      </c>
      <c r="B608" s="9">
        <v>3</v>
      </c>
      <c r="C608" s="9">
        <v>6</v>
      </c>
      <c r="D608" s="150"/>
      <c r="E608" s="281">
        <v>42</v>
      </c>
      <c r="F608" s="227">
        <v>1</v>
      </c>
      <c r="G608" s="94" t="s">
        <v>239</v>
      </c>
      <c r="H608" s="92" t="s">
        <v>269</v>
      </c>
      <c r="I608" s="101">
        <v>382.2</v>
      </c>
      <c r="J608" s="94" t="s">
        <v>241</v>
      </c>
      <c r="K608" s="92">
        <v>382</v>
      </c>
      <c r="L608" s="92" t="s">
        <v>248</v>
      </c>
      <c r="M608" s="95">
        <v>0.75</v>
      </c>
      <c r="N608" s="92" t="s">
        <v>39</v>
      </c>
      <c r="O608" s="92" t="s">
        <v>63</v>
      </c>
      <c r="P608" s="96">
        <v>43606</v>
      </c>
      <c r="Q608" s="97">
        <v>43771</v>
      </c>
      <c r="R608" s="98">
        <v>44321</v>
      </c>
      <c r="S608" s="106">
        <f t="shared" si="14"/>
        <v>550</v>
      </c>
      <c r="T608" s="106" t="s">
        <v>184</v>
      </c>
      <c r="U608" s="106">
        <v>0</v>
      </c>
      <c r="V608" s="94">
        <v>0</v>
      </c>
      <c r="W608" s="94"/>
      <c r="X608" s="94"/>
      <c r="Y608" s="94">
        <v>1</v>
      </c>
      <c r="Z608" s="100" t="s">
        <v>166</v>
      </c>
      <c r="AA608" s="99" t="s">
        <v>45</v>
      </c>
    </row>
    <row r="609" spans="1:35" ht="16">
      <c r="A609" s="9">
        <v>1</v>
      </c>
      <c r="B609" s="9">
        <v>3</v>
      </c>
      <c r="C609" s="9">
        <v>6</v>
      </c>
      <c r="D609" s="150"/>
      <c r="E609" s="281">
        <v>43</v>
      </c>
      <c r="F609" s="227">
        <v>1</v>
      </c>
      <c r="G609" s="94" t="s">
        <v>239</v>
      </c>
      <c r="H609" s="92" t="s">
        <v>269</v>
      </c>
      <c r="I609" s="101">
        <v>382.3</v>
      </c>
      <c r="J609" s="94" t="s">
        <v>241</v>
      </c>
      <c r="K609" s="92">
        <v>382</v>
      </c>
      <c r="L609" s="92" t="s">
        <v>248</v>
      </c>
      <c r="M609" s="95">
        <v>0.75</v>
      </c>
      <c r="N609" s="92" t="s">
        <v>39</v>
      </c>
      <c r="O609" s="92" t="s">
        <v>63</v>
      </c>
      <c r="P609" s="96">
        <v>43606</v>
      </c>
      <c r="Q609" s="97">
        <v>43771</v>
      </c>
      <c r="R609" s="98">
        <v>44321</v>
      </c>
      <c r="S609" s="106">
        <f t="shared" si="14"/>
        <v>550</v>
      </c>
      <c r="T609" s="106" t="s">
        <v>184</v>
      </c>
      <c r="U609" s="106">
        <v>0</v>
      </c>
      <c r="V609" s="94">
        <v>0</v>
      </c>
      <c r="W609" s="94"/>
      <c r="X609" s="94"/>
      <c r="Y609" s="94"/>
      <c r="Z609" s="100"/>
      <c r="AA609" s="99" t="s">
        <v>45</v>
      </c>
    </row>
    <row r="610" spans="1:35" ht="16">
      <c r="A610" s="9">
        <v>1</v>
      </c>
      <c r="B610" s="9">
        <v>3</v>
      </c>
      <c r="C610" s="9">
        <v>6</v>
      </c>
      <c r="D610" s="150"/>
      <c r="E610" s="281">
        <v>44</v>
      </c>
      <c r="F610" s="227">
        <v>1</v>
      </c>
      <c r="G610" s="94" t="s">
        <v>239</v>
      </c>
      <c r="H610" s="92" t="s">
        <v>269</v>
      </c>
      <c r="I610" s="101">
        <v>382.4</v>
      </c>
      <c r="J610" s="94" t="s">
        <v>241</v>
      </c>
      <c r="K610" s="92">
        <v>382</v>
      </c>
      <c r="L610" s="92" t="s">
        <v>248</v>
      </c>
      <c r="M610" s="95">
        <v>0.75</v>
      </c>
      <c r="N610" s="92" t="s">
        <v>39</v>
      </c>
      <c r="O610" s="92" t="s">
        <v>63</v>
      </c>
      <c r="P610" s="96">
        <v>43606</v>
      </c>
      <c r="Q610" s="97">
        <v>43771</v>
      </c>
      <c r="R610" s="98">
        <v>44321</v>
      </c>
      <c r="S610" s="106">
        <f t="shared" si="14"/>
        <v>550</v>
      </c>
      <c r="T610" s="106" t="s">
        <v>184</v>
      </c>
      <c r="U610" s="106">
        <v>0</v>
      </c>
      <c r="V610" s="94">
        <v>0</v>
      </c>
      <c r="W610" s="94"/>
      <c r="X610" s="94"/>
      <c r="Y610" s="94"/>
      <c r="Z610" s="100"/>
      <c r="AA610" s="99" t="s">
        <v>45</v>
      </c>
    </row>
    <row r="611" spans="1:35" ht="16">
      <c r="A611" s="425" t="s">
        <v>58</v>
      </c>
      <c r="B611" s="425" t="s">
        <v>58</v>
      </c>
      <c r="C611" s="425" t="s">
        <v>58</v>
      </c>
      <c r="D611" s="426"/>
      <c r="E611" s="427">
        <v>11</v>
      </c>
      <c r="F611" s="428">
        <v>3</v>
      </c>
      <c r="G611" s="425" t="s">
        <v>239</v>
      </c>
      <c r="H611" s="471" t="s">
        <v>269</v>
      </c>
      <c r="I611" s="471">
        <v>383.1</v>
      </c>
      <c r="J611" s="425" t="s">
        <v>241</v>
      </c>
      <c r="K611" s="471">
        <v>383</v>
      </c>
      <c r="L611" s="471" t="s">
        <v>248</v>
      </c>
      <c r="M611" s="472">
        <v>0.75</v>
      </c>
      <c r="N611" s="471" t="s">
        <v>39</v>
      </c>
      <c r="O611" s="471" t="s">
        <v>63</v>
      </c>
      <c r="P611" s="473">
        <v>43606</v>
      </c>
      <c r="Q611" s="474">
        <v>43771</v>
      </c>
      <c r="R611" s="447">
        <v>44261</v>
      </c>
      <c r="S611" s="450">
        <f t="shared" si="14"/>
        <v>490</v>
      </c>
      <c r="T611" s="450">
        <v>0</v>
      </c>
      <c r="U611" s="450">
        <v>1</v>
      </c>
      <c r="V611" s="471"/>
      <c r="W611" s="471"/>
      <c r="X611" s="471"/>
      <c r="Y611" s="471"/>
      <c r="Z611" s="477"/>
      <c r="AA611" s="426" t="s">
        <v>104</v>
      </c>
      <c r="AB611" s="437"/>
      <c r="AC611" s="437"/>
      <c r="AD611" s="437"/>
      <c r="AE611" s="437"/>
      <c r="AF611" s="437"/>
      <c r="AG611" s="437"/>
      <c r="AH611" s="437"/>
      <c r="AI611" s="437"/>
    </row>
    <row r="612" spans="1:35" ht="16">
      <c r="A612" s="9">
        <v>1</v>
      </c>
      <c r="B612" s="9">
        <v>3</v>
      </c>
      <c r="C612" s="9">
        <v>6</v>
      </c>
      <c r="D612" s="150"/>
      <c r="E612" s="281">
        <v>45</v>
      </c>
      <c r="F612" s="227">
        <v>1</v>
      </c>
      <c r="G612" s="94" t="s">
        <v>239</v>
      </c>
      <c r="H612" s="92" t="s">
        <v>269</v>
      </c>
      <c r="I612" s="101">
        <v>383.2</v>
      </c>
      <c r="J612" s="94" t="s">
        <v>241</v>
      </c>
      <c r="K612" s="92">
        <v>383</v>
      </c>
      <c r="L612" s="92" t="s">
        <v>248</v>
      </c>
      <c r="M612" s="95">
        <v>0.75</v>
      </c>
      <c r="N612" s="92" t="s">
        <v>39</v>
      </c>
      <c r="O612" s="92" t="s">
        <v>63</v>
      </c>
      <c r="P612" s="96">
        <v>43606</v>
      </c>
      <c r="Q612" s="97">
        <v>43771</v>
      </c>
      <c r="R612" s="98">
        <v>44321</v>
      </c>
      <c r="S612" s="106">
        <f t="shared" si="14"/>
        <v>550</v>
      </c>
      <c r="T612" s="106" t="s">
        <v>184</v>
      </c>
      <c r="U612" s="106">
        <v>0</v>
      </c>
      <c r="V612" s="94">
        <v>0</v>
      </c>
      <c r="W612" s="94"/>
      <c r="X612" s="94"/>
      <c r="Y612" s="94"/>
      <c r="Z612" s="100"/>
      <c r="AA612" s="99" t="s">
        <v>45</v>
      </c>
    </row>
    <row r="613" spans="1:35" ht="16">
      <c r="A613" s="9">
        <v>1</v>
      </c>
      <c r="B613" s="9">
        <v>3</v>
      </c>
      <c r="C613" s="9">
        <v>6</v>
      </c>
      <c r="D613" s="150"/>
      <c r="E613" s="281">
        <v>46</v>
      </c>
      <c r="F613" s="227">
        <v>1</v>
      </c>
      <c r="G613" s="94" t="s">
        <v>239</v>
      </c>
      <c r="H613" s="92" t="s">
        <v>269</v>
      </c>
      <c r="I613" s="101">
        <v>383.3</v>
      </c>
      <c r="J613" s="94" t="s">
        <v>241</v>
      </c>
      <c r="K613" s="92">
        <v>383</v>
      </c>
      <c r="L613" s="92" t="s">
        <v>248</v>
      </c>
      <c r="M613" s="95">
        <v>0.75</v>
      </c>
      <c r="N613" s="92" t="s">
        <v>39</v>
      </c>
      <c r="O613" s="92" t="s">
        <v>63</v>
      </c>
      <c r="P613" s="96">
        <v>43606</v>
      </c>
      <c r="Q613" s="97">
        <v>43771</v>
      </c>
      <c r="R613" s="98">
        <v>44321</v>
      </c>
      <c r="S613" s="106">
        <f t="shared" si="14"/>
        <v>550</v>
      </c>
      <c r="T613" s="106" t="s">
        <v>184</v>
      </c>
      <c r="U613" s="106">
        <v>0</v>
      </c>
      <c r="V613" s="94">
        <v>0</v>
      </c>
      <c r="W613" s="94"/>
      <c r="X613" s="94"/>
      <c r="Y613" s="94"/>
      <c r="Z613" s="100"/>
      <c r="AA613" s="99" t="s">
        <v>45</v>
      </c>
    </row>
    <row r="614" spans="1:35" ht="16">
      <c r="A614" s="9">
        <v>1</v>
      </c>
      <c r="B614" s="9">
        <v>3</v>
      </c>
      <c r="C614" s="9">
        <v>6</v>
      </c>
      <c r="D614" s="150"/>
      <c r="E614" s="281">
        <v>47</v>
      </c>
      <c r="F614" s="227">
        <v>1</v>
      </c>
      <c r="G614" s="94" t="s">
        <v>239</v>
      </c>
      <c r="H614" s="92" t="s">
        <v>269</v>
      </c>
      <c r="I614" s="101">
        <v>384.1</v>
      </c>
      <c r="J614" s="94" t="s">
        <v>241</v>
      </c>
      <c r="K614" s="92">
        <v>384</v>
      </c>
      <c r="L614" s="92" t="s">
        <v>248</v>
      </c>
      <c r="M614" s="95">
        <v>0.75</v>
      </c>
      <c r="N614" s="92" t="s">
        <v>39</v>
      </c>
      <c r="O614" s="92" t="s">
        <v>63</v>
      </c>
      <c r="P614" s="96">
        <v>43606</v>
      </c>
      <c r="Q614" s="97">
        <v>43771</v>
      </c>
      <c r="R614" s="98">
        <v>44321</v>
      </c>
      <c r="S614" s="106">
        <f t="shared" si="14"/>
        <v>550</v>
      </c>
      <c r="T614" s="106" t="s">
        <v>184</v>
      </c>
      <c r="U614" s="106">
        <v>0</v>
      </c>
      <c r="V614" s="94">
        <v>0</v>
      </c>
      <c r="W614" s="94"/>
      <c r="X614" s="94"/>
      <c r="Y614" s="94"/>
      <c r="Z614" s="100"/>
      <c r="AA614" s="99" t="s">
        <v>45</v>
      </c>
    </row>
    <row r="615" spans="1:35" ht="16">
      <c r="A615" s="425" t="s">
        <v>58</v>
      </c>
      <c r="B615" s="425" t="s">
        <v>58</v>
      </c>
      <c r="C615" s="425" t="s">
        <v>58</v>
      </c>
      <c r="D615" s="426"/>
      <c r="E615" s="427">
        <v>3</v>
      </c>
      <c r="F615" s="428">
        <v>4</v>
      </c>
      <c r="G615" s="425" t="s">
        <v>239</v>
      </c>
      <c r="H615" s="471" t="s">
        <v>269</v>
      </c>
      <c r="I615" s="471">
        <v>384.2</v>
      </c>
      <c r="J615" s="425" t="s">
        <v>241</v>
      </c>
      <c r="K615" s="471">
        <v>384</v>
      </c>
      <c r="L615" s="471" t="s">
        <v>248</v>
      </c>
      <c r="M615" s="472">
        <v>0.75</v>
      </c>
      <c r="N615" s="471" t="s">
        <v>39</v>
      </c>
      <c r="O615" s="471" t="s">
        <v>63</v>
      </c>
      <c r="P615" s="473">
        <v>43606</v>
      </c>
      <c r="Q615" s="474">
        <v>43771</v>
      </c>
      <c r="R615" s="447" t="s">
        <v>134</v>
      </c>
      <c r="S615" s="450"/>
      <c r="T615" s="450">
        <v>0</v>
      </c>
      <c r="U615" s="450">
        <v>0</v>
      </c>
      <c r="V615" s="471"/>
      <c r="W615" s="471"/>
      <c r="X615" s="471"/>
      <c r="Y615" s="471"/>
      <c r="Z615" s="477"/>
      <c r="AA615" s="426" t="s">
        <v>136</v>
      </c>
      <c r="AB615" s="437"/>
      <c r="AC615" s="437"/>
      <c r="AD615" s="437"/>
      <c r="AE615" s="437"/>
      <c r="AF615" s="437"/>
      <c r="AG615" s="437"/>
      <c r="AH615" s="437"/>
      <c r="AI615" s="437"/>
    </row>
    <row r="616" spans="1:35" ht="16">
      <c r="A616" s="9">
        <v>2</v>
      </c>
      <c r="B616" s="9">
        <v>1</v>
      </c>
      <c r="C616" s="9">
        <v>2</v>
      </c>
      <c r="D616" s="150"/>
      <c r="E616" s="281">
        <v>12</v>
      </c>
      <c r="F616" s="227">
        <v>3</v>
      </c>
      <c r="G616" s="94" t="s">
        <v>239</v>
      </c>
      <c r="H616" s="101" t="s">
        <v>269</v>
      </c>
      <c r="I616" s="101">
        <v>385.1</v>
      </c>
      <c r="J616" s="94" t="s">
        <v>241</v>
      </c>
      <c r="K616" s="101">
        <v>385</v>
      </c>
      <c r="L616" s="101" t="s">
        <v>248</v>
      </c>
      <c r="M616" s="163">
        <v>0.75</v>
      </c>
      <c r="N616" s="101" t="s">
        <v>39</v>
      </c>
      <c r="O616" s="101" t="s">
        <v>63</v>
      </c>
      <c r="P616" s="164">
        <v>43606</v>
      </c>
      <c r="Q616" s="165">
        <v>43771</v>
      </c>
      <c r="R616" s="166">
        <v>43784</v>
      </c>
      <c r="S616" s="107">
        <f t="shared" ref="S616:S623" si="15">R616-Q616</f>
        <v>13</v>
      </c>
      <c r="T616" s="107">
        <v>0</v>
      </c>
      <c r="U616" s="107">
        <v>1</v>
      </c>
      <c r="V616" s="101"/>
      <c r="W616" s="101"/>
      <c r="X616" s="101"/>
      <c r="Y616" s="101"/>
      <c r="Z616" s="167"/>
      <c r="AA616" s="162" t="s">
        <v>284</v>
      </c>
    </row>
    <row r="617" spans="1:35" ht="16">
      <c r="A617" s="9">
        <v>2</v>
      </c>
      <c r="B617" s="9">
        <v>1</v>
      </c>
      <c r="C617" s="9">
        <v>2</v>
      </c>
      <c r="D617" s="150"/>
      <c r="E617" s="281">
        <v>13</v>
      </c>
      <c r="F617" s="227">
        <v>3</v>
      </c>
      <c r="G617" s="94" t="s">
        <v>239</v>
      </c>
      <c r="H617" s="101" t="s">
        <v>269</v>
      </c>
      <c r="I617" s="362">
        <v>385.2</v>
      </c>
      <c r="J617" s="94" t="s">
        <v>241</v>
      </c>
      <c r="K617" s="101">
        <v>385</v>
      </c>
      <c r="L617" s="101" t="s">
        <v>248</v>
      </c>
      <c r="M617" s="163">
        <v>0.75</v>
      </c>
      <c r="N617" s="101" t="s">
        <v>39</v>
      </c>
      <c r="O617" s="101" t="s">
        <v>63</v>
      </c>
      <c r="P617" s="164">
        <v>43606</v>
      </c>
      <c r="Q617" s="165">
        <v>43771</v>
      </c>
      <c r="R617" s="166">
        <v>43784</v>
      </c>
      <c r="S617" s="107">
        <f t="shared" si="15"/>
        <v>13</v>
      </c>
      <c r="T617" s="107">
        <v>0</v>
      </c>
      <c r="U617" s="107">
        <v>1</v>
      </c>
      <c r="V617" s="101"/>
      <c r="W617" s="101"/>
      <c r="X617" s="101"/>
      <c r="Y617" s="101"/>
      <c r="Z617" s="167"/>
      <c r="AA617" s="162" t="s">
        <v>284</v>
      </c>
    </row>
    <row r="618" spans="1:35" ht="16">
      <c r="A618" s="9">
        <v>2</v>
      </c>
      <c r="B618" s="9">
        <v>1</v>
      </c>
      <c r="C618" s="9">
        <v>2</v>
      </c>
      <c r="D618" s="150"/>
      <c r="E618" s="281">
        <v>14</v>
      </c>
      <c r="F618" s="227">
        <v>3</v>
      </c>
      <c r="G618" s="94" t="s">
        <v>239</v>
      </c>
      <c r="H618" s="101" t="s">
        <v>269</v>
      </c>
      <c r="I618" s="101">
        <v>385.3</v>
      </c>
      <c r="J618" s="94" t="s">
        <v>241</v>
      </c>
      <c r="K618" s="101">
        <v>385</v>
      </c>
      <c r="L618" s="101" t="s">
        <v>248</v>
      </c>
      <c r="M618" s="163">
        <v>0.75</v>
      </c>
      <c r="N618" s="101" t="s">
        <v>39</v>
      </c>
      <c r="O618" s="101" t="s">
        <v>63</v>
      </c>
      <c r="P618" s="164">
        <v>43606</v>
      </c>
      <c r="Q618" s="165">
        <v>43771</v>
      </c>
      <c r="R618" s="166">
        <v>43816</v>
      </c>
      <c r="S618" s="107">
        <f t="shared" si="15"/>
        <v>45</v>
      </c>
      <c r="T618" s="107">
        <v>0</v>
      </c>
      <c r="U618" s="107">
        <v>1</v>
      </c>
      <c r="V618" s="101"/>
      <c r="W618" s="101"/>
      <c r="X618" s="101"/>
      <c r="Y618" s="101"/>
      <c r="Z618" s="167"/>
      <c r="AA618" s="162" t="s">
        <v>283</v>
      </c>
    </row>
    <row r="619" spans="1:35" ht="16">
      <c r="A619" s="9">
        <v>1</v>
      </c>
      <c r="B619" s="9">
        <v>3</v>
      </c>
      <c r="C619" s="9">
        <v>6</v>
      </c>
      <c r="D619" s="150"/>
      <c r="E619" s="281">
        <v>48</v>
      </c>
      <c r="F619" s="227">
        <v>1</v>
      </c>
      <c r="G619" s="94" t="s">
        <v>239</v>
      </c>
      <c r="H619" s="92" t="s">
        <v>269</v>
      </c>
      <c r="I619" s="101">
        <v>385.4</v>
      </c>
      <c r="J619" s="94" t="s">
        <v>241</v>
      </c>
      <c r="K619" s="92">
        <v>385</v>
      </c>
      <c r="L619" s="92" t="s">
        <v>248</v>
      </c>
      <c r="M619" s="95">
        <v>0.75</v>
      </c>
      <c r="N619" s="92" t="s">
        <v>39</v>
      </c>
      <c r="O619" s="92" t="s">
        <v>63</v>
      </c>
      <c r="P619" s="96">
        <v>43606</v>
      </c>
      <c r="Q619" s="97">
        <v>43771</v>
      </c>
      <c r="R619" s="98">
        <v>44321</v>
      </c>
      <c r="S619" s="106">
        <f t="shared" si="15"/>
        <v>550</v>
      </c>
      <c r="T619" s="106" t="s">
        <v>184</v>
      </c>
      <c r="U619" s="106">
        <v>0</v>
      </c>
      <c r="V619" s="94">
        <v>1</v>
      </c>
      <c r="W619" s="94">
        <v>1</v>
      </c>
      <c r="X619" s="94"/>
      <c r="Y619" s="94"/>
      <c r="Z619" s="100"/>
      <c r="AA619" s="99" t="s">
        <v>45</v>
      </c>
    </row>
    <row r="620" spans="1:35" ht="16">
      <c r="A620" s="9">
        <v>1</v>
      </c>
      <c r="B620" s="9">
        <v>3</v>
      </c>
      <c r="C620" s="9">
        <v>6</v>
      </c>
      <c r="D620" s="150"/>
      <c r="E620" s="281">
        <v>49</v>
      </c>
      <c r="F620" s="227">
        <v>1</v>
      </c>
      <c r="G620" s="94" t="s">
        <v>239</v>
      </c>
      <c r="H620" s="92" t="s">
        <v>269</v>
      </c>
      <c r="I620" s="101">
        <v>385.5</v>
      </c>
      <c r="J620" s="94" t="s">
        <v>241</v>
      </c>
      <c r="K620" s="92">
        <v>385</v>
      </c>
      <c r="L620" s="92" t="s">
        <v>248</v>
      </c>
      <c r="M620" s="95">
        <v>0.75</v>
      </c>
      <c r="N620" s="92" t="s">
        <v>39</v>
      </c>
      <c r="O620" s="92" t="s">
        <v>63</v>
      </c>
      <c r="P620" s="96">
        <v>43606</v>
      </c>
      <c r="Q620" s="97">
        <v>43771</v>
      </c>
      <c r="R620" s="98">
        <v>44321</v>
      </c>
      <c r="S620" s="106">
        <f t="shared" si="15"/>
        <v>550</v>
      </c>
      <c r="T620" s="106" t="s">
        <v>184</v>
      </c>
      <c r="U620" s="106">
        <v>0</v>
      </c>
      <c r="V620" s="94">
        <v>0</v>
      </c>
      <c r="W620" s="94"/>
      <c r="X620" s="94"/>
      <c r="Y620" s="94">
        <v>1</v>
      </c>
      <c r="Z620" s="100" t="s">
        <v>274</v>
      </c>
      <c r="AA620" s="99" t="s">
        <v>45</v>
      </c>
    </row>
    <row r="621" spans="1:35" ht="16">
      <c r="A621" s="9">
        <v>1</v>
      </c>
      <c r="B621" s="9">
        <v>3</v>
      </c>
      <c r="C621" s="9">
        <v>6</v>
      </c>
      <c r="D621" s="150"/>
      <c r="E621" s="281">
        <v>50</v>
      </c>
      <c r="F621" s="227">
        <v>1</v>
      </c>
      <c r="G621" s="94" t="s">
        <v>239</v>
      </c>
      <c r="H621" s="92" t="s">
        <v>269</v>
      </c>
      <c r="I621" s="101">
        <v>387.1</v>
      </c>
      <c r="J621" s="94" t="s">
        <v>241</v>
      </c>
      <c r="K621" s="92">
        <v>387</v>
      </c>
      <c r="L621" s="92" t="s">
        <v>248</v>
      </c>
      <c r="M621" s="95">
        <v>0.75</v>
      </c>
      <c r="N621" s="92" t="s">
        <v>39</v>
      </c>
      <c r="O621" s="92" t="s">
        <v>63</v>
      </c>
      <c r="P621" s="96">
        <v>43606</v>
      </c>
      <c r="Q621" s="97">
        <v>43771</v>
      </c>
      <c r="R621" s="98">
        <v>44321</v>
      </c>
      <c r="S621" s="106">
        <f t="shared" si="15"/>
        <v>550</v>
      </c>
      <c r="T621" s="106" t="s">
        <v>184</v>
      </c>
      <c r="U621" s="106">
        <v>0</v>
      </c>
      <c r="V621" s="94">
        <v>0</v>
      </c>
      <c r="W621" s="94"/>
      <c r="X621" s="94"/>
      <c r="Y621" s="94"/>
      <c r="Z621" s="100"/>
      <c r="AA621" s="99" t="s">
        <v>45</v>
      </c>
    </row>
    <row r="622" spans="1:35" ht="16">
      <c r="A622" s="9">
        <v>1</v>
      </c>
      <c r="B622" s="9">
        <v>3</v>
      </c>
      <c r="C622" s="9">
        <v>6</v>
      </c>
      <c r="D622" s="150"/>
      <c r="E622" s="281">
        <v>51</v>
      </c>
      <c r="F622" s="227">
        <v>1</v>
      </c>
      <c r="G622" s="94" t="s">
        <v>239</v>
      </c>
      <c r="H622" s="92" t="s">
        <v>269</v>
      </c>
      <c r="I622" s="101">
        <v>387.2</v>
      </c>
      <c r="J622" s="94" t="s">
        <v>241</v>
      </c>
      <c r="K622" s="92">
        <v>387</v>
      </c>
      <c r="L622" s="92" t="s">
        <v>248</v>
      </c>
      <c r="M622" s="95">
        <v>0.75</v>
      </c>
      <c r="N622" s="92" t="s">
        <v>39</v>
      </c>
      <c r="O622" s="92" t="s">
        <v>63</v>
      </c>
      <c r="P622" s="96">
        <v>43606</v>
      </c>
      <c r="Q622" s="97">
        <v>43771</v>
      </c>
      <c r="R622" s="98">
        <v>44321</v>
      </c>
      <c r="S622" s="106">
        <f t="shared" si="15"/>
        <v>550</v>
      </c>
      <c r="T622" s="106" t="s">
        <v>184</v>
      </c>
      <c r="U622" s="106">
        <v>0</v>
      </c>
      <c r="V622" s="94">
        <v>0</v>
      </c>
      <c r="W622" s="94"/>
      <c r="X622" s="94"/>
      <c r="Y622" s="94"/>
      <c r="Z622" s="100"/>
      <c r="AA622" s="99" t="s">
        <v>45</v>
      </c>
    </row>
    <row r="623" spans="1:35" ht="16">
      <c r="A623" s="425" t="s">
        <v>58</v>
      </c>
      <c r="B623" s="425" t="s">
        <v>58</v>
      </c>
      <c r="C623" s="425" t="s">
        <v>58</v>
      </c>
      <c r="D623" s="426"/>
      <c r="E623" s="427">
        <v>15</v>
      </c>
      <c r="F623" s="428">
        <v>3</v>
      </c>
      <c r="G623" s="425" t="s">
        <v>239</v>
      </c>
      <c r="H623" s="471" t="s">
        <v>269</v>
      </c>
      <c r="I623" s="471">
        <v>387.3</v>
      </c>
      <c r="J623" s="425" t="s">
        <v>241</v>
      </c>
      <c r="K623" s="471">
        <v>387</v>
      </c>
      <c r="L623" s="471" t="s">
        <v>248</v>
      </c>
      <c r="M623" s="472">
        <v>0.75</v>
      </c>
      <c r="N623" s="471" t="s">
        <v>39</v>
      </c>
      <c r="O623" s="471" t="s">
        <v>63</v>
      </c>
      <c r="P623" s="473">
        <v>43606</v>
      </c>
      <c r="Q623" s="474">
        <v>43771</v>
      </c>
      <c r="R623" s="447">
        <v>44321</v>
      </c>
      <c r="S623" s="450">
        <f t="shared" si="15"/>
        <v>550</v>
      </c>
      <c r="T623" s="450">
        <v>0</v>
      </c>
      <c r="U623" s="450">
        <v>1</v>
      </c>
      <c r="V623" s="471"/>
      <c r="W623" s="471"/>
      <c r="X623" s="471"/>
      <c r="Y623" s="471"/>
      <c r="Z623" s="477"/>
      <c r="AA623" s="426" t="s">
        <v>104</v>
      </c>
      <c r="AB623" s="437"/>
      <c r="AC623" s="437"/>
      <c r="AD623" s="437"/>
      <c r="AE623" s="437"/>
      <c r="AF623" s="437"/>
      <c r="AG623" s="437"/>
      <c r="AH623" s="437"/>
      <c r="AI623" s="437"/>
    </row>
    <row r="624" spans="1:35" ht="16">
      <c r="A624" s="425" t="s">
        <v>58</v>
      </c>
      <c r="B624" s="425" t="s">
        <v>58</v>
      </c>
      <c r="C624" s="425" t="s">
        <v>58</v>
      </c>
      <c r="D624" s="426"/>
      <c r="E624" s="427">
        <v>4</v>
      </c>
      <c r="F624" s="428">
        <v>4</v>
      </c>
      <c r="G624" s="425" t="s">
        <v>239</v>
      </c>
      <c r="H624" s="471" t="s">
        <v>269</v>
      </c>
      <c r="I624" s="471">
        <v>388.1</v>
      </c>
      <c r="J624" s="425" t="s">
        <v>241</v>
      </c>
      <c r="K624" s="471">
        <v>388</v>
      </c>
      <c r="L624" s="471" t="s">
        <v>248</v>
      </c>
      <c r="M624" s="472">
        <v>0.75</v>
      </c>
      <c r="N624" s="471" t="s">
        <v>39</v>
      </c>
      <c r="O624" s="471" t="s">
        <v>63</v>
      </c>
      <c r="P624" s="473">
        <v>43606</v>
      </c>
      <c r="Q624" s="474">
        <v>43771</v>
      </c>
      <c r="R624" s="447" t="s">
        <v>134</v>
      </c>
      <c r="S624" s="450"/>
      <c r="T624" s="450">
        <v>0</v>
      </c>
      <c r="U624" s="450">
        <v>0</v>
      </c>
      <c r="V624" s="471"/>
      <c r="W624" s="471"/>
      <c r="X624" s="471"/>
      <c r="Y624" s="471"/>
      <c r="Z624" s="477"/>
      <c r="AA624" s="426" t="s">
        <v>136</v>
      </c>
      <c r="AB624" s="437"/>
      <c r="AC624" s="437"/>
      <c r="AD624" s="437"/>
      <c r="AE624" s="437"/>
      <c r="AF624" s="437"/>
      <c r="AG624" s="437"/>
      <c r="AH624" s="437"/>
      <c r="AI624" s="437"/>
    </row>
    <row r="625" spans="1:35" ht="16">
      <c r="A625" s="9">
        <v>1</v>
      </c>
      <c r="B625" s="9">
        <v>3</v>
      </c>
      <c r="C625" s="9">
        <v>6</v>
      </c>
      <c r="D625" s="150"/>
      <c r="E625" s="281">
        <v>52</v>
      </c>
      <c r="F625" s="227">
        <v>1</v>
      </c>
      <c r="G625" s="94" t="s">
        <v>239</v>
      </c>
      <c r="H625" s="92" t="s">
        <v>269</v>
      </c>
      <c r="I625" s="101">
        <v>389.1</v>
      </c>
      <c r="J625" s="94" t="s">
        <v>241</v>
      </c>
      <c r="K625" s="92">
        <v>389</v>
      </c>
      <c r="L625" s="92" t="s">
        <v>248</v>
      </c>
      <c r="M625" s="95">
        <v>0.75</v>
      </c>
      <c r="N625" s="92" t="s">
        <v>39</v>
      </c>
      <c r="O625" s="92" t="s">
        <v>63</v>
      </c>
      <c r="P625" s="96">
        <v>43606</v>
      </c>
      <c r="Q625" s="97">
        <v>43771</v>
      </c>
      <c r="R625" s="98">
        <v>44322</v>
      </c>
      <c r="S625" s="106">
        <f t="shared" ref="S625:S668" si="16">R625-Q625</f>
        <v>551</v>
      </c>
      <c r="T625" s="106" t="s">
        <v>184</v>
      </c>
      <c r="U625" s="106">
        <v>0</v>
      </c>
      <c r="V625" s="94">
        <v>0</v>
      </c>
      <c r="W625" s="94"/>
      <c r="X625" s="94"/>
      <c r="Y625" s="94"/>
      <c r="Z625" s="100"/>
      <c r="AA625" s="99" t="s">
        <v>45</v>
      </c>
    </row>
    <row r="626" spans="1:35" ht="16">
      <c r="A626" s="9">
        <v>1</v>
      </c>
      <c r="B626" s="9">
        <v>3</v>
      </c>
      <c r="C626" s="9">
        <v>6</v>
      </c>
      <c r="D626" s="150"/>
      <c r="E626" s="281">
        <v>53</v>
      </c>
      <c r="F626" s="227">
        <v>1</v>
      </c>
      <c r="G626" s="94" t="s">
        <v>239</v>
      </c>
      <c r="H626" s="92" t="s">
        <v>269</v>
      </c>
      <c r="I626" s="101">
        <v>389.2</v>
      </c>
      <c r="J626" s="94" t="s">
        <v>241</v>
      </c>
      <c r="K626" s="92">
        <v>389</v>
      </c>
      <c r="L626" s="92" t="s">
        <v>248</v>
      </c>
      <c r="M626" s="95">
        <v>0.75</v>
      </c>
      <c r="N626" s="92" t="s">
        <v>39</v>
      </c>
      <c r="O626" s="92" t="s">
        <v>63</v>
      </c>
      <c r="P626" s="96">
        <v>43606</v>
      </c>
      <c r="Q626" s="97">
        <v>43771</v>
      </c>
      <c r="R626" s="98">
        <v>44322</v>
      </c>
      <c r="S626" s="106">
        <f t="shared" si="16"/>
        <v>551</v>
      </c>
      <c r="T626" s="106" t="s">
        <v>184</v>
      </c>
      <c r="U626" s="106">
        <v>0</v>
      </c>
      <c r="V626" s="94">
        <v>0</v>
      </c>
      <c r="W626" s="94"/>
      <c r="X626" s="94"/>
      <c r="Y626" s="94">
        <v>1</v>
      </c>
      <c r="Z626" s="100" t="s">
        <v>275</v>
      </c>
      <c r="AA626" s="99" t="s">
        <v>45</v>
      </c>
    </row>
    <row r="627" spans="1:35" ht="16">
      <c r="A627" s="9">
        <v>1</v>
      </c>
      <c r="B627" s="9">
        <v>3</v>
      </c>
      <c r="C627" s="9">
        <v>6</v>
      </c>
      <c r="D627" s="150"/>
      <c r="E627" s="281">
        <v>54</v>
      </c>
      <c r="F627" s="227">
        <v>1</v>
      </c>
      <c r="G627" s="94" t="s">
        <v>239</v>
      </c>
      <c r="H627" s="92" t="s">
        <v>269</v>
      </c>
      <c r="I627" s="101">
        <v>390.1</v>
      </c>
      <c r="J627" s="94" t="s">
        <v>241</v>
      </c>
      <c r="K627" s="92">
        <v>390</v>
      </c>
      <c r="L627" s="92" t="s">
        <v>248</v>
      </c>
      <c r="M627" s="95">
        <v>0.75</v>
      </c>
      <c r="N627" s="92" t="s">
        <v>39</v>
      </c>
      <c r="O627" s="92" t="s">
        <v>63</v>
      </c>
      <c r="P627" s="96">
        <v>43606</v>
      </c>
      <c r="Q627" s="97">
        <v>43771</v>
      </c>
      <c r="R627" s="98">
        <v>44322</v>
      </c>
      <c r="S627" s="106">
        <f t="shared" si="16"/>
        <v>551</v>
      </c>
      <c r="T627" s="106" t="s">
        <v>184</v>
      </c>
      <c r="U627" s="106">
        <v>0</v>
      </c>
      <c r="V627" s="94">
        <v>0</v>
      </c>
      <c r="W627" s="94"/>
      <c r="X627" s="94"/>
      <c r="Y627" s="94"/>
      <c r="Z627" s="100"/>
      <c r="AA627" s="99" t="s">
        <v>45</v>
      </c>
    </row>
    <row r="628" spans="1:35" ht="16">
      <c r="A628" s="9">
        <v>1</v>
      </c>
      <c r="B628" s="9">
        <v>3</v>
      </c>
      <c r="C628" s="9">
        <v>6</v>
      </c>
      <c r="D628" s="150"/>
      <c r="E628" s="281">
        <v>55</v>
      </c>
      <c r="F628" s="227">
        <v>1</v>
      </c>
      <c r="G628" s="94" t="s">
        <v>239</v>
      </c>
      <c r="H628" s="92" t="s">
        <v>269</v>
      </c>
      <c r="I628" s="101">
        <v>390.2</v>
      </c>
      <c r="J628" s="94" t="s">
        <v>241</v>
      </c>
      <c r="K628" s="92">
        <v>390</v>
      </c>
      <c r="L628" s="92" t="s">
        <v>248</v>
      </c>
      <c r="M628" s="95">
        <v>0.75</v>
      </c>
      <c r="N628" s="92" t="s">
        <v>39</v>
      </c>
      <c r="O628" s="92" t="s">
        <v>63</v>
      </c>
      <c r="P628" s="96">
        <v>43606</v>
      </c>
      <c r="Q628" s="97">
        <v>43771</v>
      </c>
      <c r="R628" s="98">
        <v>44322</v>
      </c>
      <c r="S628" s="106">
        <f t="shared" si="16"/>
        <v>551</v>
      </c>
      <c r="T628" s="106" t="s">
        <v>184</v>
      </c>
      <c r="U628" s="106">
        <v>0</v>
      </c>
      <c r="V628" s="94">
        <v>0</v>
      </c>
      <c r="W628" s="94"/>
      <c r="X628" s="94"/>
      <c r="Y628" s="94"/>
      <c r="Z628" s="100"/>
      <c r="AA628" s="99" t="s">
        <v>45</v>
      </c>
    </row>
    <row r="629" spans="1:35" ht="16">
      <c r="A629" s="9">
        <v>1</v>
      </c>
      <c r="B629" s="9">
        <v>3</v>
      </c>
      <c r="C629" s="9">
        <v>6</v>
      </c>
      <c r="D629" s="150"/>
      <c r="E629" s="281">
        <v>56</v>
      </c>
      <c r="F629" s="227">
        <v>1</v>
      </c>
      <c r="G629" s="94" t="s">
        <v>239</v>
      </c>
      <c r="H629" s="92" t="s">
        <v>269</v>
      </c>
      <c r="I629" s="101">
        <v>390.3</v>
      </c>
      <c r="J629" s="94" t="s">
        <v>241</v>
      </c>
      <c r="K629" s="92">
        <v>390</v>
      </c>
      <c r="L629" s="92" t="s">
        <v>248</v>
      </c>
      <c r="M629" s="95">
        <v>0.75</v>
      </c>
      <c r="N629" s="92" t="s">
        <v>39</v>
      </c>
      <c r="O629" s="92" t="s">
        <v>63</v>
      </c>
      <c r="P629" s="96">
        <v>43606</v>
      </c>
      <c r="Q629" s="97">
        <v>43771</v>
      </c>
      <c r="R629" s="98">
        <v>44322</v>
      </c>
      <c r="S629" s="106">
        <f t="shared" si="16"/>
        <v>551</v>
      </c>
      <c r="T629" s="106" t="s">
        <v>184</v>
      </c>
      <c r="U629" s="106">
        <v>0</v>
      </c>
      <c r="V629" s="94">
        <v>0</v>
      </c>
      <c r="W629" s="94"/>
      <c r="X629" s="94"/>
      <c r="Y629" s="94"/>
      <c r="Z629" s="100"/>
      <c r="AA629" s="99" t="s">
        <v>45</v>
      </c>
    </row>
    <row r="630" spans="1:35" ht="16">
      <c r="A630" s="9">
        <v>1</v>
      </c>
      <c r="B630" s="9">
        <v>3</v>
      </c>
      <c r="C630" s="9">
        <v>6</v>
      </c>
      <c r="D630" s="150"/>
      <c r="E630" s="281">
        <v>57</v>
      </c>
      <c r="F630" s="227">
        <v>1</v>
      </c>
      <c r="G630" s="94" t="s">
        <v>239</v>
      </c>
      <c r="H630" s="92" t="s">
        <v>269</v>
      </c>
      <c r="I630" s="101">
        <v>390.4</v>
      </c>
      <c r="J630" s="94" t="s">
        <v>241</v>
      </c>
      <c r="K630" s="92">
        <v>390</v>
      </c>
      <c r="L630" s="92" t="s">
        <v>248</v>
      </c>
      <c r="M630" s="95">
        <v>0.75</v>
      </c>
      <c r="N630" s="92" t="s">
        <v>39</v>
      </c>
      <c r="O630" s="92" t="s">
        <v>63</v>
      </c>
      <c r="P630" s="96">
        <v>43606</v>
      </c>
      <c r="Q630" s="97">
        <v>43771</v>
      </c>
      <c r="R630" s="98">
        <v>44322</v>
      </c>
      <c r="S630" s="106">
        <f t="shared" si="16"/>
        <v>551</v>
      </c>
      <c r="T630" s="106" t="s">
        <v>184</v>
      </c>
      <c r="U630" s="106">
        <v>0</v>
      </c>
      <c r="V630" s="94">
        <v>0</v>
      </c>
      <c r="W630" s="94"/>
      <c r="X630" s="94"/>
      <c r="Y630" s="94"/>
      <c r="Z630" s="100"/>
      <c r="AA630" s="99" t="s">
        <v>45</v>
      </c>
    </row>
    <row r="631" spans="1:35" ht="16">
      <c r="A631" s="9">
        <v>1</v>
      </c>
      <c r="B631" s="9">
        <v>3</v>
      </c>
      <c r="C631" s="9">
        <v>6</v>
      </c>
      <c r="D631" s="150"/>
      <c r="E631" s="281">
        <v>58</v>
      </c>
      <c r="F631" s="227">
        <v>1</v>
      </c>
      <c r="G631" s="94" t="s">
        <v>239</v>
      </c>
      <c r="H631" s="92" t="s">
        <v>269</v>
      </c>
      <c r="I631" s="101">
        <v>390.5</v>
      </c>
      <c r="J631" s="94" t="s">
        <v>241</v>
      </c>
      <c r="K631" s="92">
        <v>390</v>
      </c>
      <c r="L631" s="92" t="s">
        <v>248</v>
      </c>
      <c r="M631" s="95">
        <v>0.75</v>
      </c>
      <c r="N631" s="92" t="s">
        <v>39</v>
      </c>
      <c r="O631" s="92" t="s">
        <v>63</v>
      </c>
      <c r="P631" s="96">
        <v>43606</v>
      </c>
      <c r="Q631" s="97">
        <v>43771</v>
      </c>
      <c r="R631" s="98">
        <v>44322</v>
      </c>
      <c r="S631" s="106">
        <f t="shared" si="16"/>
        <v>551</v>
      </c>
      <c r="T631" s="106" t="s">
        <v>184</v>
      </c>
      <c r="U631" s="106">
        <v>0</v>
      </c>
      <c r="V631" s="94">
        <v>0</v>
      </c>
      <c r="W631" s="94"/>
      <c r="X631" s="94"/>
      <c r="Y631" s="94"/>
      <c r="Z631" s="100"/>
      <c r="AA631" s="99" t="s">
        <v>45</v>
      </c>
    </row>
    <row r="632" spans="1:35" ht="16">
      <c r="A632" s="425" t="s">
        <v>58</v>
      </c>
      <c r="B632" s="425" t="s">
        <v>58</v>
      </c>
      <c r="C632" s="425" t="s">
        <v>58</v>
      </c>
      <c r="D632" s="426"/>
      <c r="E632" s="427">
        <v>5</v>
      </c>
      <c r="F632" s="428">
        <v>2</v>
      </c>
      <c r="G632" s="425" t="s">
        <v>239</v>
      </c>
      <c r="H632" s="471" t="s">
        <v>269</v>
      </c>
      <c r="I632" s="457">
        <v>391.1</v>
      </c>
      <c r="J632" s="425" t="s">
        <v>241</v>
      </c>
      <c r="K632" s="471">
        <v>391</v>
      </c>
      <c r="L632" s="471" t="s">
        <v>248</v>
      </c>
      <c r="M632" s="472">
        <v>0.75</v>
      </c>
      <c r="N632" s="471" t="s">
        <v>39</v>
      </c>
      <c r="O632" s="471" t="s">
        <v>63</v>
      </c>
      <c r="P632" s="473">
        <v>43606</v>
      </c>
      <c r="Q632" s="474">
        <v>43771</v>
      </c>
      <c r="R632" s="447">
        <v>44322</v>
      </c>
      <c r="S632" s="450">
        <f t="shared" si="16"/>
        <v>551</v>
      </c>
      <c r="T632" s="450">
        <v>0</v>
      </c>
      <c r="U632" s="450">
        <v>0</v>
      </c>
      <c r="V632" s="471"/>
      <c r="W632" s="471"/>
      <c r="X632" s="471"/>
      <c r="Y632" s="471"/>
      <c r="Z632" s="475" t="s">
        <v>102</v>
      </c>
      <c r="AA632" s="426"/>
      <c r="AB632" s="437"/>
      <c r="AC632" s="437"/>
      <c r="AD632" s="437"/>
      <c r="AE632" s="437"/>
      <c r="AF632" s="437"/>
      <c r="AG632" s="437"/>
      <c r="AH632" s="437"/>
      <c r="AI632" s="437"/>
    </row>
    <row r="633" spans="1:35" ht="16">
      <c r="A633" s="9">
        <v>1</v>
      </c>
      <c r="B633" s="9">
        <v>3</v>
      </c>
      <c r="C633" s="9">
        <v>6</v>
      </c>
      <c r="D633" s="150"/>
      <c r="E633" s="281">
        <v>59</v>
      </c>
      <c r="F633" s="227">
        <v>1</v>
      </c>
      <c r="G633" s="94" t="s">
        <v>239</v>
      </c>
      <c r="H633" s="92" t="s">
        <v>269</v>
      </c>
      <c r="I633" s="101">
        <v>392.1</v>
      </c>
      <c r="J633" s="94" t="s">
        <v>241</v>
      </c>
      <c r="K633" s="92">
        <v>392</v>
      </c>
      <c r="L633" s="92" t="s">
        <v>248</v>
      </c>
      <c r="M633" s="95">
        <v>0.75</v>
      </c>
      <c r="N633" s="92" t="s">
        <v>39</v>
      </c>
      <c r="O633" s="92" t="s">
        <v>63</v>
      </c>
      <c r="P633" s="96">
        <v>43606</v>
      </c>
      <c r="Q633" s="97">
        <v>43771</v>
      </c>
      <c r="R633" s="98">
        <v>44322</v>
      </c>
      <c r="S633" s="106">
        <f t="shared" si="16"/>
        <v>551</v>
      </c>
      <c r="T633" s="106" t="s">
        <v>184</v>
      </c>
      <c r="U633" s="106">
        <v>0</v>
      </c>
      <c r="V633" s="94">
        <v>0</v>
      </c>
      <c r="W633" s="94"/>
      <c r="X633" s="94"/>
      <c r="Y633" s="94"/>
      <c r="Z633" s="100"/>
      <c r="AA633" s="99" t="s">
        <v>45</v>
      </c>
    </row>
    <row r="634" spans="1:35" ht="16">
      <c r="A634" s="9">
        <v>1</v>
      </c>
      <c r="B634" s="9">
        <v>3</v>
      </c>
      <c r="C634" s="9">
        <v>6</v>
      </c>
      <c r="D634" s="150"/>
      <c r="E634" s="281">
        <v>60</v>
      </c>
      <c r="F634" s="227">
        <v>1</v>
      </c>
      <c r="G634" s="94" t="s">
        <v>239</v>
      </c>
      <c r="H634" s="92" t="s">
        <v>269</v>
      </c>
      <c r="I634" s="101">
        <v>392.2</v>
      </c>
      <c r="J634" s="94" t="s">
        <v>241</v>
      </c>
      <c r="K634" s="92">
        <v>392</v>
      </c>
      <c r="L634" s="92" t="s">
        <v>248</v>
      </c>
      <c r="M634" s="95">
        <v>0.75</v>
      </c>
      <c r="N634" s="92" t="s">
        <v>39</v>
      </c>
      <c r="O634" s="92" t="s">
        <v>63</v>
      </c>
      <c r="P634" s="96">
        <v>43606</v>
      </c>
      <c r="Q634" s="97">
        <v>43771</v>
      </c>
      <c r="R634" s="98">
        <v>44322</v>
      </c>
      <c r="S634" s="106">
        <f t="shared" si="16"/>
        <v>551</v>
      </c>
      <c r="T634" s="106" t="s">
        <v>184</v>
      </c>
      <c r="U634" s="106">
        <v>0</v>
      </c>
      <c r="V634" s="94">
        <v>0</v>
      </c>
      <c r="W634" s="94"/>
      <c r="X634" s="94"/>
      <c r="Y634" s="94"/>
      <c r="Z634" s="100"/>
      <c r="AA634" s="99" t="s">
        <v>45</v>
      </c>
    </row>
    <row r="635" spans="1:35" ht="16">
      <c r="A635" s="425" t="s">
        <v>58</v>
      </c>
      <c r="B635" s="425" t="s">
        <v>58</v>
      </c>
      <c r="C635" s="425" t="s">
        <v>58</v>
      </c>
      <c r="D635" s="426"/>
      <c r="E635" s="427">
        <v>6</v>
      </c>
      <c r="F635" s="428">
        <v>2</v>
      </c>
      <c r="G635" s="425" t="s">
        <v>239</v>
      </c>
      <c r="H635" s="471" t="s">
        <v>269</v>
      </c>
      <c r="I635" s="471">
        <v>392.3</v>
      </c>
      <c r="J635" s="425" t="s">
        <v>241</v>
      </c>
      <c r="K635" s="471">
        <v>392</v>
      </c>
      <c r="L635" s="471" t="s">
        <v>248</v>
      </c>
      <c r="M635" s="472">
        <v>0.75</v>
      </c>
      <c r="N635" s="471" t="s">
        <v>39</v>
      </c>
      <c r="O635" s="471" t="s">
        <v>63</v>
      </c>
      <c r="P635" s="473">
        <v>43606</v>
      </c>
      <c r="Q635" s="474">
        <v>43771</v>
      </c>
      <c r="R635" s="447">
        <v>44322</v>
      </c>
      <c r="S635" s="450">
        <f t="shared" si="16"/>
        <v>551</v>
      </c>
      <c r="T635" s="450">
        <v>0</v>
      </c>
      <c r="U635" s="450">
        <v>0</v>
      </c>
      <c r="V635" s="471"/>
      <c r="W635" s="471"/>
      <c r="X635" s="471"/>
      <c r="Y635" s="471"/>
      <c r="Z635" s="475" t="s">
        <v>102</v>
      </c>
      <c r="AA635" s="426"/>
      <c r="AB635" s="437"/>
      <c r="AC635" s="437"/>
      <c r="AD635" s="437"/>
      <c r="AE635" s="437"/>
      <c r="AF635" s="437"/>
      <c r="AG635" s="437"/>
      <c r="AH635" s="437"/>
      <c r="AI635" s="437"/>
    </row>
    <row r="636" spans="1:35" ht="16">
      <c r="A636" s="9">
        <v>2</v>
      </c>
      <c r="B636" s="9">
        <v>1</v>
      </c>
      <c r="C636" s="9">
        <v>2</v>
      </c>
      <c r="D636" s="150"/>
      <c r="E636" s="281">
        <v>16</v>
      </c>
      <c r="F636" s="227">
        <v>3</v>
      </c>
      <c r="G636" s="94" t="s">
        <v>239</v>
      </c>
      <c r="H636" s="101" t="s">
        <v>269</v>
      </c>
      <c r="I636" s="101">
        <v>392.4</v>
      </c>
      <c r="J636" s="94" t="s">
        <v>241</v>
      </c>
      <c r="K636" s="101">
        <v>392</v>
      </c>
      <c r="L636" s="101" t="s">
        <v>248</v>
      </c>
      <c r="M636" s="163">
        <v>0.75</v>
      </c>
      <c r="N636" s="101" t="s">
        <v>39</v>
      </c>
      <c r="O636" s="101" t="s">
        <v>63</v>
      </c>
      <c r="P636" s="164">
        <v>43606</v>
      </c>
      <c r="Q636" s="165">
        <v>43771</v>
      </c>
      <c r="R636" s="166">
        <v>44257</v>
      </c>
      <c r="S636" s="107">
        <f t="shared" si="16"/>
        <v>486</v>
      </c>
      <c r="T636" s="107" t="s">
        <v>252</v>
      </c>
      <c r="U636" s="107">
        <v>1</v>
      </c>
      <c r="V636" s="94">
        <v>0</v>
      </c>
      <c r="W636" s="94"/>
      <c r="X636" s="94"/>
      <c r="Y636" s="94"/>
      <c r="Z636" s="100"/>
      <c r="AA636" s="162" t="s">
        <v>288</v>
      </c>
    </row>
    <row r="637" spans="1:35" ht="16">
      <c r="A637" s="9">
        <v>1</v>
      </c>
      <c r="B637" s="9">
        <v>3</v>
      </c>
      <c r="C637" s="9">
        <v>6</v>
      </c>
      <c r="D637" s="150"/>
      <c r="E637" s="281">
        <v>61</v>
      </c>
      <c r="F637" s="227">
        <v>1</v>
      </c>
      <c r="G637" s="94" t="s">
        <v>239</v>
      </c>
      <c r="H637" s="92" t="s">
        <v>269</v>
      </c>
      <c r="I637" s="101">
        <v>393.1</v>
      </c>
      <c r="J637" s="94" t="s">
        <v>241</v>
      </c>
      <c r="K637" s="92">
        <v>393</v>
      </c>
      <c r="L637" s="92" t="s">
        <v>248</v>
      </c>
      <c r="M637" s="95">
        <v>0.75</v>
      </c>
      <c r="N637" s="92" t="s">
        <v>39</v>
      </c>
      <c r="O637" s="92" t="s">
        <v>63</v>
      </c>
      <c r="P637" s="96">
        <v>43606</v>
      </c>
      <c r="Q637" s="97">
        <v>43771</v>
      </c>
      <c r="R637" s="98">
        <v>44322</v>
      </c>
      <c r="S637" s="106">
        <f t="shared" si="16"/>
        <v>551</v>
      </c>
      <c r="T637" s="106" t="s">
        <v>252</v>
      </c>
      <c r="U637" s="106">
        <v>0</v>
      </c>
      <c r="V637" s="94">
        <v>0</v>
      </c>
      <c r="W637" s="94"/>
      <c r="X637" s="94"/>
      <c r="Y637" s="94"/>
      <c r="Z637" s="100"/>
      <c r="AA637" s="99" t="s">
        <v>45</v>
      </c>
    </row>
    <row r="638" spans="1:35" ht="16">
      <c r="A638" s="9">
        <v>1</v>
      </c>
      <c r="B638" s="9">
        <v>3</v>
      </c>
      <c r="C638" s="9">
        <v>6</v>
      </c>
      <c r="D638" s="150"/>
      <c r="E638" s="281">
        <v>62</v>
      </c>
      <c r="F638" s="227">
        <v>1</v>
      </c>
      <c r="G638" s="94" t="s">
        <v>239</v>
      </c>
      <c r="H638" s="92" t="s">
        <v>269</v>
      </c>
      <c r="I638" s="101">
        <v>393.2</v>
      </c>
      <c r="J638" s="94" t="s">
        <v>241</v>
      </c>
      <c r="K638" s="92">
        <v>393</v>
      </c>
      <c r="L638" s="92" t="s">
        <v>248</v>
      </c>
      <c r="M638" s="95">
        <v>0.75</v>
      </c>
      <c r="N638" s="92" t="s">
        <v>39</v>
      </c>
      <c r="O638" s="92" t="s">
        <v>63</v>
      </c>
      <c r="P638" s="96">
        <v>43606</v>
      </c>
      <c r="Q638" s="97">
        <v>43771</v>
      </c>
      <c r="R638" s="98">
        <v>44322</v>
      </c>
      <c r="S638" s="106">
        <f t="shared" si="16"/>
        <v>551</v>
      </c>
      <c r="T638" s="106" t="s">
        <v>252</v>
      </c>
      <c r="U638" s="106">
        <v>0</v>
      </c>
      <c r="V638" s="94">
        <v>0</v>
      </c>
      <c r="W638" s="94"/>
      <c r="X638" s="94"/>
      <c r="Y638" s="94"/>
      <c r="Z638" s="100"/>
      <c r="AA638" s="99" t="s">
        <v>45</v>
      </c>
    </row>
    <row r="639" spans="1:35" ht="16">
      <c r="A639" s="9">
        <v>1</v>
      </c>
      <c r="B639" s="9">
        <v>3</v>
      </c>
      <c r="C639" s="9">
        <v>7</v>
      </c>
      <c r="D639" s="150"/>
      <c r="E639" s="281">
        <v>63</v>
      </c>
      <c r="F639" s="227">
        <v>1</v>
      </c>
      <c r="G639" s="94" t="s">
        <v>239</v>
      </c>
      <c r="H639" s="92" t="s">
        <v>269</v>
      </c>
      <c r="I639" s="101">
        <v>394.1</v>
      </c>
      <c r="J639" s="94" t="s">
        <v>241</v>
      </c>
      <c r="K639" s="92">
        <v>394</v>
      </c>
      <c r="L639" s="92" t="s">
        <v>248</v>
      </c>
      <c r="M639" s="95">
        <v>0.75</v>
      </c>
      <c r="N639" s="92" t="s">
        <v>39</v>
      </c>
      <c r="O639" s="92" t="s">
        <v>63</v>
      </c>
      <c r="P639" s="96">
        <v>43606</v>
      </c>
      <c r="Q639" s="97">
        <v>43771</v>
      </c>
      <c r="R639" s="98">
        <v>44322</v>
      </c>
      <c r="S639" s="106">
        <f t="shared" si="16"/>
        <v>551</v>
      </c>
      <c r="T639" s="106" t="s">
        <v>252</v>
      </c>
      <c r="U639" s="106">
        <v>0</v>
      </c>
      <c r="V639" s="94">
        <v>0</v>
      </c>
      <c r="W639" s="94"/>
      <c r="X639" s="94"/>
      <c r="Y639" s="94"/>
      <c r="Z639" s="100"/>
      <c r="AA639" s="99" t="s">
        <v>45</v>
      </c>
    </row>
    <row r="640" spans="1:35" ht="16">
      <c r="A640" s="9">
        <v>1</v>
      </c>
      <c r="B640" s="9">
        <v>3</v>
      </c>
      <c r="C640" s="9">
        <v>7</v>
      </c>
      <c r="D640" s="150"/>
      <c r="E640" s="281">
        <v>64</v>
      </c>
      <c r="F640" s="227">
        <v>1</v>
      </c>
      <c r="G640" s="94" t="s">
        <v>239</v>
      </c>
      <c r="H640" s="92" t="s">
        <v>269</v>
      </c>
      <c r="I640" s="101">
        <v>395.1</v>
      </c>
      <c r="J640" s="94" t="s">
        <v>241</v>
      </c>
      <c r="K640" s="92">
        <v>395</v>
      </c>
      <c r="L640" s="92" t="s">
        <v>248</v>
      </c>
      <c r="M640" s="95">
        <v>0.75</v>
      </c>
      <c r="N640" s="92" t="s">
        <v>39</v>
      </c>
      <c r="O640" s="92" t="s">
        <v>63</v>
      </c>
      <c r="P640" s="96">
        <v>43606</v>
      </c>
      <c r="Q640" s="97">
        <v>43771</v>
      </c>
      <c r="R640" s="98">
        <v>44322</v>
      </c>
      <c r="S640" s="106">
        <f t="shared" si="16"/>
        <v>551</v>
      </c>
      <c r="T640" s="106" t="s">
        <v>252</v>
      </c>
      <c r="U640" s="106">
        <v>0</v>
      </c>
      <c r="V640" s="94">
        <v>0</v>
      </c>
      <c r="W640" s="94"/>
      <c r="X640" s="94"/>
      <c r="Y640" s="94"/>
      <c r="Z640" s="100"/>
      <c r="AA640" s="99" t="s">
        <v>45</v>
      </c>
    </row>
    <row r="641" spans="1:35" ht="16">
      <c r="A641" s="9">
        <v>1</v>
      </c>
      <c r="B641" s="9">
        <v>3</v>
      </c>
      <c r="C641" s="9">
        <v>7</v>
      </c>
      <c r="D641" s="150"/>
      <c r="E641" s="281">
        <v>65</v>
      </c>
      <c r="F641" s="227">
        <v>1</v>
      </c>
      <c r="G641" s="94" t="s">
        <v>239</v>
      </c>
      <c r="H641" s="92" t="s">
        <v>269</v>
      </c>
      <c r="I641" s="101">
        <v>395.2</v>
      </c>
      <c r="J641" s="94" t="s">
        <v>241</v>
      </c>
      <c r="K641" s="92">
        <v>395</v>
      </c>
      <c r="L641" s="92" t="s">
        <v>248</v>
      </c>
      <c r="M641" s="95">
        <v>0.75</v>
      </c>
      <c r="N641" s="92" t="s">
        <v>39</v>
      </c>
      <c r="O641" s="92" t="s">
        <v>63</v>
      </c>
      <c r="P641" s="96">
        <v>43606</v>
      </c>
      <c r="Q641" s="97">
        <v>43771</v>
      </c>
      <c r="R641" s="98">
        <v>44322</v>
      </c>
      <c r="S641" s="106">
        <f t="shared" si="16"/>
        <v>551</v>
      </c>
      <c r="T641" s="106" t="s">
        <v>252</v>
      </c>
      <c r="U641" s="106">
        <v>0</v>
      </c>
      <c r="V641" s="94">
        <v>0</v>
      </c>
      <c r="W641" s="94"/>
      <c r="X641" s="94"/>
      <c r="Y641" s="94"/>
      <c r="Z641" s="100"/>
      <c r="AA641" s="99" t="s">
        <v>45</v>
      </c>
    </row>
    <row r="642" spans="1:35" ht="16">
      <c r="A642" s="9">
        <v>1</v>
      </c>
      <c r="B642" s="9">
        <v>3</v>
      </c>
      <c r="C642" s="9">
        <v>7</v>
      </c>
      <c r="D642" s="150"/>
      <c r="E642" s="281">
        <v>66</v>
      </c>
      <c r="F642" s="227">
        <v>1</v>
      </c>
      <c r="G642" s="94" t="s">
        <v>239</v>
      </c>
      <c r="H642" s="92" t="s">
        <v>269</v>
      </c>
      <c r="I642" s="101">
        <v>395.3</v>
      </c>
      <c r="J642" s="94" t="s">
        <v>241</v>
      </c>
      <c r="K642" s="92">
        <v>395</v>
      </c>
      <c r="L642" s="92" t="s">
        <v>248</v>
      </c>
      <c r="M642" s="95">
        <v>0.75</v>
      </c>
      <c r="N642" s="92" t="s">
        <v>39</v>
      </c>
      <c r="O642" s="92" t="s">
        <v>63</v>
      </c>
      <c r="P642" s="96">
        <v>43606</v>
      </c>
      <c r="Q642" s="97">
        <v>43771</v>
      </c>
      <c r="R642" s="98">
        <v>44322</v>
      </c>
      <c r="S642" s="106">
        <f t="shared" si="16"/>
        <v>551</v>
      </c>
      <c r="T642" s="106" t="s">
        <v>252</v>
      </c>
      <c r="U642" s="106">
        <v>0</v>
      </c>
      <c r="V642" s="94">
        <v>0</v>
      </c>
      <c r="W642" s="94"/>
      <c r="X642" s="94"/>
      <c r="Y642" s="94"/>
      <c r="Z642" s="100" t="s">
        <v>276</v>
      </c>
      <c r="AA642" s="99" t="s">
        <v>45</v>
      </c>
    </row>
    <row r="643" spans="1:35" ht="16">
      <c r="A643" s="9">
        <v>1</v>
      </c>
      <c r="B643" s="9">
        <v>3</v>
      </c>
      <c r="C643" s="9">
        <v>7</v>
      </c>
      <c r="D643" s="150"/>
      <c r="E643" s="281">
        <v>67</v>
      </c>
      <c r="F643" s="227">
        <v>1</v>
      </c>
      <c r="G643" s="94" t="s">
        <v>239</v>
      </c>
      <c r="H643" s="92" t="s">
        <v>269</v>
      </c>
      <c r="I643" s="101">
        <v>397.1</v>
      </c>
      <c r="J643" s="94" t="s">
        <v>241</v>
      </c>
      <c r="K643" s="92">
        <v>397</v>
      </c>
      <c r="L643" s="92" t="s">
        <v>248</v>
      </c>
      <c r="M643" s="95">
        <v>0.75</v>
      </c>
      <c r="N643" s="92" t="s">
        <v>39</v>
      </c>
      <c r="O643" s="92" t="s">
        <v>63</v>
      </c>
      <c r="P643" s="96">
        <v>43606</v>
      </c>
      <c r="Q643" s="97">
        <v>43771</v>
      </c>
      <c r="R643" s="98">
        <v>44322</v>
      </c>
      <c r="S643" s="106">
        <f t="shared" si="16"/>
        <v>551</v>
      </c>
      <c r="T643" s="106" t="s">
        <v>252</v>
      </c>
      <c r="U643" s="106">
        <v>0</v>
      </c>
      <c r="V643" s="94">
        <v>0</v>
      </c>
      <c r="W643" s="94"/>
      <c r="X643" s="94"/>
      <c r="Y643" s="94"/>
      <c r="Z643" s="100"/>
      <c r="AA643" s="99" t="s">
        <v>45</v>
      </c>
    </row>
    <row r="644" spans="1:35" ht="16">
      <c r="A644" s="9">
        <v>1</v>
      </c>
      <c r="B644" s="9">
        <v>3</v>
      </c>
      <c r="C644" s="9">
        <v>7</v>
      </c>
      <c r="D644" s="150"/>
      <c r="E644" s="281">
        <v>68</v>
      </c>
      <c r="F644" s="227">
        <v>1</v>
      </c>
      <c r="G644" s="94" t="s">
        <v>239</v>
      </c>
      <c r="H644" s="92" t="s">
        <v>269</v>
      </c>
      <c r="I644" s="101">
        <v>400.1</v>
      </c>
      <c r="J644" s="94" t="s">
        <v>241</v>
      </c>
      <c r="K644" s="92">
        <v>400</v>
      </c>
      <c r="L644" s="92" t="s">
        <v>248</v>
      </c>
      <c r="M644" s="95">
        <v>0.75</v>
      </c>
      <c r="N644" s="92" t="s">
        <v>39</v>
      </c>
      <c r="O644" s="92" t="s">
        <v>63</v>
      </c>
      <c r="P644" s="96">
        <v>43606</v>
      </c>
      <c r="Q644" s="97">
        <v>43771</v>
      </c>
      <c r="R644" s="98">
        <v>44323</v>
      </c>
      <c r="S644" s="106">
        <f t="shared" si="16"/>
        <v>552</v>
      </c>
      <c r="T644" s="106" t="s">
        <v>252</v>
      </c>
      <c r="U644" s="106">
        <v>0</v>
      </c>
      <c r="V644" s="94">
        <v>0</v>
      </c>
      <c r="W644" s="94"/>
      <c r="X644" s="94"/>
      <c r="Y644" s="94"/>
      <c r="Z644" s="100"/>
      <c r="AA644" s="99" t="s">
        <v>45</v>
      </c>
    </row>
    <row r="645" spans="1:35" ht="16">
      <c r="A645" s="9">
        <v>2</v>
      </c>
      <c r="B645" s="9">
        <v>1</v>
      </c>
      <c r="C645" s="9">
        <v>3</v>
      </c>
      <c r="D645" s="150"/>
      <c r="E645" s="281">
        <v>22</v>
      </c>
      <c r="F645" s="227"/>
      <c r="G645" s="101" t="s">
        <v>39</v>
      </c>
      <c r="H645" s="101" t="s">
        <v>305</v>
      </c>
      <c r="I645" s="101">
        <v>401</v>
      </c>
      <c r="J645" s="101" t="s">
        <v>33</v>
      </c>
      <c r="K645" s="101">
        <v>242</v>
      </c>
      <c r="L645" s="101" t="s">
        <v>242</v>
      </c>
      <c r="M645" s="101">
        <v>1.5</v>
      </c>
      <c r="N645" s="101" t="s">
        <v>39</v>
      </c>
      <c r="O645" s="101" t="s">
        <v>36</v>
      </c>
      <c r="P645" s="267">
        <v>43410</v>
      </c>
      <c r="Q645" s="267">
        <v>43581</v>
      </c>
      <c r="R645" s="267">
        <v>43762</v>
      </c>
      <c r="S645" s="101">
        <f t="shared" si="16"/>
        <v>181</v>
      </c>
      <c r="T645" s="101"/>
      <c r="U645" s="101"/>
      <c r="V645" s="101"/>
      <c r="W645" s="101"/>
      <c r="X645" s="101"/>
      <c r="Y645" s="101"/>
      <c r="Z645" s="101"/>
      <c r="AA645" s="101" t="s">
        <v>45</v>
      </c>
    </row>
    <row r="646" spans="1:35" ht="16">
      <c r="A646" s="9">
        <v>2</v>
      </c>
      <c r="B646" s="9">
        <v>1</v>
      </c>
      <c r="C646" s="9">
        <v>2</v>
      </c>
      <c r="D646" s="150"/>
      <c r="E646" s="281">
        <v>17</v>
      </c>
      <c r="F646" s="227">
        <v>3</v>
      </c>
      <c r="G646" s="94" t="s">
        <v>239</v>
      </c>
      <c r="H646" s="101" t="s">
        <v>269</v>
      </c>
      <c r="I646" s="101">
        <v>401.1</v>
      </c>
      <c r="J646" s="94" t="s">
        <v>241</v>
      </c>
      <c r="K646" s="101">
        <v>401</v>
      </c>
      <c r="L646" s="101" t="s">
        <v>248</v>
      </c>
      <c r="M646" s="163">
        <v>0.75</v>
      </c>
      <c r="N646" s="101" t="s">
        <v>39</v>
      </c>
      <c r="O646" s="101" t="s">
        <v>63</v>
      </c>
      <c r="P646" s="164">
        <v>43606</v>
      </c>
      <c r="Q646" s="165">
        <v>43771</v>
      </c>
      <c r="R646" s="166">
        <v>44187</v>
      </c>
      <c r="S646" s="107">
        <f t="shared" si="16"/>
        <v>416</v>
      </c>
      <c r="T646" s="107" t="s">
        <v>252</v>
      </c>
      <c r="U646" s="107">
        <v>1</v>
      </c>
      <c r="V646" s="94">
        <v>0</v>
      </c>
      <c r="W646" s="94"/>
      <c r="X646" s="94"/>
      <c r="Y646" s="94"/>
      <c r="Z646" s="100"/>
      <c r="AA646" s="162" t="s">
        <v>289</v>
      </c>
    </row>
    <row r="647" spans="1:35" ht="16">
      <c r="A647" s="9">
        <v>2</v>
      </c>
      <c r="B647" s="9">
        <v>1</v>
      </c>
      <c r="C647" s="9">
        <v>3</v>
      </c>
      <c r="D647" s="150"/>
      <c r="E647" s="281">
        <v>23</v>
      </c>
      <c r="F647" s="227"/>
      <c r="G647" s="101" t="s">
        <v>39</v>
      </c>
      <c r="H647" s="101" t="s">
        <v>305</v>
      </c>
      <c r="I647" s="101">
        <v>402</v>
      </c>
      <c r="J647" s="101" t="s">
        <v>33</v>
      </c>
      <c r="K647" s="101">
        <v>242</v>
      </c>
      <c r="L647" s="101" t="s">
        <v>242</v>
      </c>
      <c r="M647" s="101">
        <v>1.5</v>
      </c>
      <c r="N647" s="101" t="s">
        <v>39</v>
      </c>
      <c r="O647" s="101" t="s">
        <v>36</v>
      </c>
      <c r="P647" s="267">
        <v>43410</v>
      </c>
      <c r="Q647" s="267">
        <v>43581</v>
      </c>
      <c r="R647" s="267">
        <v>43762</v>
      </c>
      <c r="S647" s="101">
        <f t="shared" si="16"/>
        <v>181</v>
      </c>
      <c r="T647" s="101"/>
      <c r="U647" s="101"/>
      <c r="V647" s="101"/>
      <c r="W647" s="101"/>
      <c r="X647" s="101"/>
      <c r="Y647" s="101"/>
      <c r="Z647" s="101"/>
      <c r="AA647" s="101" t="s">
        <v>45</v>
      </c>
    </row>
    <row r="648" spans="1:35" ht="16">
      <c r="A648" s="9">
        <v>1</v>
      </c>
      <c r="B648" s="9">
        <v>3</v>
      </c>
      <c r="C648" s="9">
        <v>7</v>
      </c>
      <c r="D648" s="150"/>
      <c r="E648" s="281">
        <v>69</v>
      </c>
      <c r="F648" s="227">
        <v>1</v>
      </c>
      <c r="G648" s="94" t="s">
        <v>239</v>
      </c>
      <c r="H648" s="92" t="s">
        <v>269</v>
      </c>
      <c r="I648" s="101">
        <v>402.1</v>
      </c>
      <c r="J648" s="94" t="s">
        <v>241</v>
      </c>
      <c r="K648" s="92">
        <v>402</v>
      </c>
      <c r="L648" s="92" t="s">
        <v>248</v>
      </c>
      <c r="M648" s="95">
        <v>0.75</v>
      </c>
      <c r="N648" s="92" t="s">
        <v>39</v>
      </c>
      <c r="O648" s="92" t="s">
        <v>63</v>
      </c>
      <c r="P648" s="96">
        <v>43606</v>
      </c>
      <c r="Q648" s="97">
        <v>43771</v>
      </c>
      <c r="R648" s="98">
        <v>44323</v>
      </c>
      <c r="S648" s="106">
        <f t="shared" si="16"/>
        <v>552</v>
      </c>
      <c r="T648" s="106" t="s">
        <v>252</v>
      </c>
      <c r="U648" s="106">
        <v>0</v>
      </c>
      <c r="V648" s="94">
        <v>0</v>
      </c>
      <c r="W648" s="94"/>
      <c r="X648" s="94"/>
      <c r="Y648" s="94"/>
      <c r="Z648" s="100"/>
      <c r="AA648" s="99" t="s">
        <v>45</v>
      </c>
    </row>
    <row r="649" spans="1:35" ht="16">
      <c r="A649" s="9">
        <v>2</v>
      </c>
      <c r="B649" s="9">
        <v>1</v>
      </c>
      <c r="C649" s="9">
        <v>3</v>
      </c>
      <c r="D649" s="150"/>
      <c r="E649" s="281">
        <v>24</v>
      </c>
      <c r="F649" s="227"/>
      <c r="G649" s="101" t="s">
        <v>39</v>
      </c>
      <c r="H649" s="101" t="s">
        <v>305</v>
      </c>
      <c r="I649" s="101">
        <v>403</v>
      </c>
      <c r="J649" s="101" t="s">
        <v>33</v>
      </c>
      <c r="K649" s="101">
        <v>242</v>
      </c>
      <c r="L649" s="101" t="s">
        <v>242</v>
      </c>
      <c r="M649" s="101">
        <v>1.5</v>
      </c>
      <c r="N649" s="101" t="s">
        <v>39</v>
      </c>
      <c r="O649" s="101" t="s">
        <v>36</v>
      </c>
      <c r="P649" s="267">
        <v>43410</v>
      </c>
      <c r="Q649" s="267">
        <v>43581</v>
      </c>
      <c r="R649" s="267">
        <v>43762</v>
      </c>
      <c r="S649" s="101">
        <f t="shared" si="16"/>
        <v>181</v>
      </c>
      <c r="T649" s="101"/>
      <c r="U649" s="101"/>
      <c r="V649" s="101"/>
      <c r="W649" s="101"/>
      <c r="X649" s="101"/>
      <c r="Y649" s="101"/>
      <c r="Z649" s="101"/>
      <c r="AA649" s="101" t="s">
        <v>45</v>
      </c>
    </row>
    <row r="650" spans="1:35" ht="16">
      <c r="A650" s="9">
        <v>1</v>
      </c>
      <c r="B650" s="9">
        <v>3</v>
      </c>
      <c r="C650" s="9">
        <v>7</v>
      </c>
      <c r="D650" s="150"/>
      <c r="E650" s="281">
        <v>70</v>
      </c>
      <c r="F650" s="227">
        <v>1</v>
      </c>
      <c r="G650" s="94" t="s">
        <v>239</v>
      </c>
      <c r="H650" s="92" t="s">
        <v>269</v>
      </c>
      <c r="I650" s="101">
        <v>403.1</v>
      </c>
      <c r="J650" s="94" t="s">
        <v>241</v>
      </c>
      <c r="K650" s="92">
        <v>403</v>
      </c>
      <c r="L650" s="92" t="s">
        <v>248</v>
      </c>
      <c r="M650" s="95">
        <v>0.75</v>
      </c>
      <c r="N650" s="92" t="s">
        <v>39</v>
      </c>
      <c r="O650" s="92" t="s">
        <v>63</v>
      </c>
      <c r="P650" s="96">
        <v>43606</v>
      </c>
      <c r="Q650" s="97">
        <v>43771</v>
      </c>
      <c r="R650" s="98">
        <v>44323</v>
      </c>
      <c r="S650" s="106">
        <f t="shared" si="16"/>
        <v>552</v>
      </c>
      <c r="T650" s="106" t="s">
        <v>252</v>
      </c>
      <c r="U650" s="106">
        <v>0</v>
      </c>
      <c r="V650" s="94">
        <v>0</v>
      </c>
      <c r="W650" s="94"/>
      <c r="X650" s="94"/>
      <c r="Y650" s="94"/>
      <c r="Z650" s="100"/>
      <c r="AA650" s="99" t="s">
        <v>45</v>
      </c>
    </row>
    <row r="651" spans="1:35" ht="16">
      <c r="A651" s="9">
        <v>1</v>
      </c>
      <c r="B651" s="9">
        <v>3</v>
      </c>
      <c r="C651" s="9">
        <v>7</v>
      </c>
      <c r="D651" s="150"/>
      <c r="E651" s="281">
        <v>71</v>
      </c>
      <c r="F651" s="227">
        <v>1</v>
      </c>
      <c r="G651" s="94" t="s">
        <v>239</v>
      </c>
      <c r="H651" s="92" t="s">
        <v>269</v>
      </c>
      <c r="I651" s="101">
        <v>403.2</v>
      </c>
      <c r="J651" s="94" t="s">
        <v>241</v>
      </c>
      <c r="K651" s="92">
        <v>403</v>
      </c>
      <c r="L651" s="92" t="s">
        <v>248</v>
      </c>
      <c r="M651" s="95">
        <v>0.75</v>
      </c>
      <c r="N651" s="92" t="s">
        <v>39</v>
      </c>
      <c r="O651" s="92" t="s">
        <v>63</v>
      </c>
      <c r="P651" s="96">
        <v>43606</v>
      </c>
      <c r="Q651" s="97">
        <v>43771</v>
      </c>
      <c r="R651" s="98">
        <v>44323</v>
      </c>
      <c r="S651" s="106">
        <f t="shared" si="16"/>
        <v>552</v>
      </c>
      <c r="T651" s="106" t="s">
        <v>252</v>
      </c>
      <c r="U651" s="106">
        <v>0</v>
      </c>
      <c r="V651" s="94">
        <v>0</v>
      </c>
      <c r="W651" s="94"/>
      <c r="X651" s="94"/>
      <c r="Y651" s="94"/>
      <c r="Z651" s="100"/>
      <c r="AA651" s="99" t="s">
        <v>45</v>
      </c>
    </row>
    <row r="652" spans="1:35" ht="16">
      <c r="A652" s="425" t="s">
        <v>58</v>
      </c>
      <c r="B652" s="425" t="s">
        <v>58</v>
      </c>
      <c r="C652" s="425" t="s">
        <v>58</v>
      </c>
      <c r="D652" s="426"/>
      <c r="E652" s="427">
        <v>7</v>
      </c>
      <c r="F652" s="428">
        <v>2</v>
      </c>
      <c r="G652" s="425" t="s">
        <v>239</v>
      </c>
      <c r="H652" s="471" t="s">
        <v>269</v>
      </c>
      <c r="I652" s="471">
        <v>403.3</v>
      </c>
      <c r="J652" s="425" t="s">
        <v>241</v>
      </c>
      <c r="K652" s="471">
        <v>403</v>
      </c>
      <c r="L652" s="471" t="s">
        <v>248</v>
      </c>
      <c r="M652" s="472">
        <v>0.75</v>
      </c>
      <c r="N652" s="471" t="s">
        <v>39</v>
      </c>
      <c r="O652" s="471" t="s">
        <v>63</v>
      </c>
      <c r="P652" s="473">
        <v>43606</v>
      </c>
      <c r="Q652" s="474">
        <v>43771</v>
      </c>
      <c r="R652" s="447">
        <v>44323</v>
      </c>
      <c r="S652" s="450">
        <f t="shared" si="16"/>
        <v>552</v>
      </c>
      <c r="T652" s="450">
        <v>0</v>
      </c>
      <c r="U652" s="450">
        <v>0</v>
      </c>
      <c r="V652" s="471"/>
      <c r="W652" s="471"/>
      <c r="X652" s="471"/>
      <c r="Y652" s="471"/>
      <c r="Z652" s="464" t="s">
        <v>102</v>
      </c>
      <c r="AA652" s="426"/>
      <c r="AB652" s="437"/>
      <c r="AC652" s="437"/>
      <c r="AD652" s="437"/>
      <c r="AE652" s="437"/>
      <c r="AF652" s="437"/>
      <c r="AG652" s="437"/>
      <c r="AH652" s="437"/>
      <c r="AI652" s="437"/>
    </row>
    <row r="653" spans="1:35" ht="16">
      <c r="A653" s="9">
        <v>2</v>
      </c>
      <c r="B653" s="9">
        <v>1</v>
      </c>
      <c r="C653" s="9">
        <v>3</v>
      </c>
      <c r="D653" s="150"/>
      <c r="E653" s="281">
        <v>25</v>
      </c>
      <c r="F653" s="227"/>
      <c r="G653" s="101" t="s">
        <v>39</v>
      </c>
      <c r="H653" s="101" t="s">
        <v>305</v>
      </c>
      <c r="I653" s="101">
        <v>404</v>
      </c>
      <c r="J653" s="101" t="s">
        <v>33</v>
      </c>
      <c r="K653" s="101">
        <v>242</v>
      </c>
      <c r="L653" s="101" t="s">
        <v>242</v>
      </c>
      <c r="M653" s="101">
        <v>1.5</v>
      </c>
      <c r="N653" s="101" t="s">
        <v>39</v>
      </c>
      <c r="O653" s="101" t="s">
        <v>36</v>
      </c>
      <c r="P653" s="267">
        <v>43410</v>
      </c>
      <c r="Q653" s="267">
        <v>43581</v>
      </c>
      <c r="R653" s="267">
        <v>43636</v>
      </c>
      <c r="S653" s="101">
        <f t="shared" si="16"/>
        <v>55</v>
      </c>
      <c r="T653" s="101"/>
      <c r="U653" s="101"/>
      <c r="V653" s="101"/>
      <c r="W653" s="101"/>
      <c r="X653" s="101"/>
      <c r="Y653" s="101"/>
      <c r="Z653" s="101"/>
      <c r="AA653" s="101" t="s">
        <v>306</v>
      </c>
    </row>
    <row r="654" spans="1:35" ht="16">
      <c r="A654" s="9">
        <v>1</v>
      </c>
      <c r="B654" s="9">
        <v>3</v>
      </c>
      <c r="C654" s="9">
        <v>7</v>
      </c>
      <c r="D654" s="150"/>
      <c r="E654" s="281">
        <v>72</v>
      </c>
      <c r="F654" s="227">
        <v>1</v>
      </c>
      <c r="G654" s="94" t="s">
        <v>239</v>
      </c>
      <c r="H654" s="92" t="s">
        <v>269</v>
      </c>
      <c r="I654" s="101">
        <v>404.1</v>
      </c>
      <c r="J654" s="94" t="s">
        <v>241</v>
      </c>
      <c r="K654" s="92">
        <v>404</v>
      </c>
      <c r="L654" s="92" t="s">
        <v>248</v>
      </c>
      <c r="M654" s="95">
        <v>0.75</v>
      </c>
      <c r="N654" s="92" t="s">
        <v>39</v>
      </c>
      <c r="O654" s="92" t="s">
        <v>63</v>
      </c>
      <c r="P654" s="96">
        <v>43606</v>
      </c>
      <c r="Q654" s="97">
        <v>43771</v>
      </c>
      <c r="R654" s="98">
        <v>44323</v>
      </c>
      <c r="S654" s="106">
        <f t="shared" si="16"/>
        <v>552</v>
      </c>
      <c r="T654" s="106" t="s">
        <v>252</v>
      </c>
      <c r="U654" s="106">
        <v>0</v>
      </c>
      <c r="V654" s="94">
        <v>0</v>
      </c>
      <c r="W654" s="94"/>
      <c r="X654" s="94"/>
      <c r="Y654" s="94"/>
      <c r="Z654" s="103"/>
      <c r="AA654" s="104" t="s">
        <v>45</v>
      </c>
    </row>
    <row r="655" spans="1:35" ht="16">
      <c r="A655" s="425" t="s">
        <v>58</v>
      </c>
      <c r="B655" s="425" t="s">
        <v>58</v>
      </c>
      <c r="C655" s="425" t="s">
        <v>58</v>
      </c>
      <c r="D655" s="426"/>
      <c r="E655" s="427">
        <v>8</v>
      </c>
      <c r="F655" s="428">
        <v>2</v>
      </c>
      <c r="G655" s="425" t="s">
        <v>239</v>
      </c>
      <c r="H655" s="471" t="s">
        <v>269</v>
      </c>
      <c r="I655" s="471">
        <v>404.2</v>
      </c>
      <c r="J655" s="425" t="s">
        <v>241</v>
      </c>
      <c r="K655" s="471">
        <v>404</v>
      </c>
      <c r="L655" s="471" t="s">
        <v>248</v>
      </c>
      <c r="M655" s="472">
        <v>0.75</v>
      </c>
      <c r="N655" s="471" t="s">
        <v>39</v>
      </c>
      <c r="O655" s="471" t="s">
        <v>63</v>
      </c>
      <c r="P655" s="473">
        <v>43606</v>
      </c>
      <c r="Q655" s="474">
        <v>43771</v>
      </c>
      <c r="R655" s="447">
        <v>44323</v>
      </c>
      <c r="S655" s="450">
        <f t="shared" si="16"/>
        <v>552</v>
      </c>
      <c r="T655" s="450">
        <v>0</v>
      </c>
      <c r="U655" s="450">
        <v>0</v>
      </c>
      <c r="V655" s="471"/>
      <c r="W655" s="471"/>
      <c r="X655" s="471"/>
      <c r="Y655" s="471"/>
      <c r="Z655" s="464" t="s">
        <v>102</v>
      </c>
      <c r="AA655" s="426"/>
      <c r="AB655" s="437"/>
      <c r="AC655" s="437"/>
      <c r="AD655" s="437"/>
      <c r="AE655" s="437"/>
      <c r="AF655" s="437"/>
      <c r="AG655" s="437"/>
      <c r="AH655" s="437"/>
      <c r="AI655" s="437"/>
    </row>
    <row r="656" spans="1:35" ht="16">
      <c r="A656" s="9">
        <v>2</v>
      </c>
      <c r="B656" s="9">
        <v>2</v>
      </c>
      <c r="C656" s="9">
        <v>1</v>
      </c>
      <c r="D656" s="150"/>
      <c r="E656" s="281">
        <v>6</v>
      </c>
      <c r="F656" s="227"/>
      <c r="G656" s="101" t="s">
        <v>349</v>
      </c>
      <c r="H656" s="101" t="s">
        <v>351</v>
      </c>
      <c r="I656" s="101">
        <v>405</v>
      </c>
      <c r="J656" s="101" t="s">
        <v>33</v>
      </c>
      <c r="K656" s="101">
        <v>243</v>
      </c>
      <c r="L656" s="101" t="s">
        <v>242</v>
      </c>
      <c r="M656" s="101">
        <v>1.5</v>
      </c>
      <c r="N656" s="101" t="s">
        <v>39</v>
      </c>
      <c r="O656" s="101" t="s">
        <v>142</v>
      </c>
      <c r="P656" s="267">
        <v>43410</v>
      </c>
      <c r="Q656" s="267">
        <v>43581</v>
      </c>
      <c r="R656" s="267">
        <v>43614</v>
      </c>
      <c r="S656" s="101">
        <f t="shared" si="16"/>
        <v>33</v>
      </c>
      <c r="T656" s="101"/>
      <c r="U656" s="101"/>
      <c r="V656" s="101"/>
      <c r="W656" s="101"/>
      <c r="X656" s="101"/>
      <c r="Y656" s="101"/>
      <c r="Z656" s="101"/>
      <c r="AA656" s="101"/>
    </row>
    <row r="657" spans="1:35" ht="16">
      <c r="A657" s="9">
        <v>2</v>
      </c>
      <c r="B657" s="9">
        <v>2</v>
      </c>
      <c r="C657" s="9">
        <v>1</v>
      </c>
      <c r="D657" s="150"/>
      <c r="E657" s="281">
        <v>7</v>
      </c>
      <c r="F657" s="227"/>
      <c r="G657" s="101" t="s">
        <v>349</v>
      </c>
      <c r="H657" s="101" t="s">
        <v>351</v>
      </c>
      <c r="I657" s="101">
        <v>406</v>
      </c>
      <c r="J657" s="101" t="s">
        <v>33</v>
      </c>
      <c r="K657" s="101">
        <v>243</v>
      </c>
      <c r="L657" s="101" t="s">
        <v>242</v>
      </c>
      <c r="M657" s="101">
        <v>1.5</v>
      </c>
      <c r="N657" s="101" t="s">
        <v>39</v>
      </c>
      <c r="O657" s="101" t="s">
        <v>142</v>
      </c>
      <c r="P657" s="267">
        <v>43410</v>
      </c>
      <c r="Q657" s="267">
        <v>43581</v>
      </c>
      <c r="R657" s="267">
        <v>43614</v>
      </c>
      <c r="S657" s="101">
        <f t="shared" si="16"/>
        <v>33</v>
      </c>
      <c r="T657" s="101"/>
      <c r="U657" s="101"/>
      <c r="V657" s="101"/>
      <c r="W657" s="101"/>
      <c r="X657" s="101"/>
      <c r="Y657" s="101"/>
      <c r="Z657" s="101"/>
      <c r="AA657" s="101"/>
    </row>
    <row r="658" spans="1:35" ht="16">
      <c r="A658" s="303">
        <v>2</v>
      </c>
      <c r="B658" s="303">
        <v>1</v>
      </c>
      <c r="C658" s="303">
        <v>2</v>
      </c>
      <c r="D658" s="359"/>
      <c r="E658" s="360">
        <v>18</v>
      </c>
      <c r="F658" s="361">
        <v>3</v>
      </c>
      <c r="G658" s="303" t="s">
        <v>239</v>
      </c>
      <c r="H658" s="367" t="s">
        <v>269</v>
      </c>
      <c r="I658" s="367">
        <v>406.1</v>
      </c>
      <c r="J658" s="303" t="s">
        <v>241</v>
      </c>
      <c r="K658" s="367" t="s">
        <v>290</v>
      </c>
      <c r="L658" s="367" t="s">
        <v>248</v>
      </c>
      <c r="M658" s="381">
        <v>0.75</v>
      </c>
      <c r="N658" s="367" t="s">
        <v>39</v>
      </c>
      <c r="O658" s="367" t="s">
        <v>63</v>
      </c>
      <c r="P658" s="478">
        <v>43606</v>
      </c>
      <c r="Q658" s="479">
        <v>43771</v>
      </c>
      <c r="R658" s="480">
        <v>44055</v>
      </c>
      <c r="S658" s="481">
        <f t="shared" si="16"/>
        <v>284</v>
      </c>
      <c r="T658" s="481" t="s">
        <v>252</v>
      </c>
      <c r="U658" s="481">
        <v>1</v>
      </c>
      <c r="V658" s="303">
        <v>0</v>
      </c>
      <c r="W658" s="303"/>
      <c r="X658" s="303"/>
      <c r="Y658" s="303"/>
      <c r="Z658" s="503"/>
      <c r="AA658" s="359" t="s">
        <v>283</v>
      </c>
      <c r="AB658" s="366"/>
      <c r="AC658" s="366"/>
      <c r="AD658" s="366"/>
      <c r="AE658" s="366"/>
      <c r="AF658" s="366"/>
      <c r="AG658" s="366"/>
      <c r="AH658" s="366"/>
      <c r="AI658" s="366"/>
    </row>
    <row r="659" spans="1:35" ht="16">
      <c r="A659" s="303">
        <v>2</v>
      </c>
      <c r="B659" s="303">
        <v>1</v>
      </c>
      <c r="C659" s="303">
        <v>2</v>
      </c>
      <c r="D659" s="359"/>
      <c r="E659" s="360">
        <v>19</v>
      </c>
      <c r="F659" s="361">
        <v>3</v>
      </c>
      <c r="G659" s="303" t="s">
        <v>239</v>
      </c>
      <c r="H659" s="367" t="s">
        <v>269</v>
      </c>
      <c r="I659" s="367">
        <v>406.2</v>
      </c>
      <c r="J659" s="303" t="s">
        <v>241</v>
      </c>
      <c r="K659" s="367" t="s">
        <v>290</v>
      </c>
      <c r="L659" s="367" t="s">
        <v>248</v>
      </c>
      <c r="M659" s="381">
        <v>0.75</v>
      </c>
      <c r="N659" s="367" t="s">
        <v>39</v>
      </c>
      <c r="O659" s="367" t="s">
        <v>63</v>
      </c>
      <c r="P659" s="478">
        <v>43606</v>
      </c>
      <c r="Q659" s="479">
        <v>43771</v>
      </c>
      <c r="R659" s="480">
        <v>44222</v>
      </c>
      <c r="S659" s="481">
        <f t="shared" si="16"/>
        <v>451</v>
      </c>
      <c r="T659" s="481" t="s">
        <v>252</v>
      </c>
      <c r="U659" s="481">
        <v>1</v>
      </c>
      <c r="V659" s="303">
        <v>0</v>
      </c>
      <c r="W659" s="303"/>
      <c r="X659" s="303"/>
      <c r="Y659" s="303"/>
      <c r="Z659" s="503"/>
      <c r="AA659" s="359" t="s">
        <v>291</v>
      </c>
      <c r="AB659" s="366"/>
      <c r="AC659" s="366"/>
      <c r="AD659" s="366"/>
      <c r="AE659" s="366"/>
      <c r="AF659" s="366"/>
      <c r="AG659" s="366"/>
      <c r="AH659" s="366"/>
      <c r="AI659" s="366"/>
    </row>
    <row r="660" spans="1:35" ht="16">
      <c r="A660" s="9">
        <v>2</v>
      </c>
      <c r="B660" s="9">
        <v>2</v>
      </c>
      <c r="C660" s="9">
        <v>1</v>
      </c>
      <c r="D660" s="150"/>
      <c r="E660" s="281">
        <v>8</v>
      </c>
      <c r="F660" s="227"/>
      <c r="G660" s="101" t="s">
        <v>349</v>
      </c>
      <c r="H660" s="101" t="s">
        <v>351</v>
      </c>
      <c r="I660" s="101">
        <v>407</v>
      </c>
      <c r="J660" s="101" t="s">
        <v>33</v>
      </c>
      <c r="K660" s="101">
        <v>243</v>
      </c>
      <c r="L660" s="101" t="s">
        <v>242</v>
      </c>
      <c r="M660" s="101">
        <v>1.5</v>
      </c>
      <c r="N660" s="101" t="s">
        <v>39</v>
      </c>
      <c r="O660" s="101" t="s">
        <v>142</v>
      </c>
      <c r="P660" s="267">
        <v>43410</v>
      </c>
      <c r="Q660" s="267">
        <v>43581</v>
      </c>
      <c r="R660" s="267">
        <v>43614</v>
      </c>
      <c r="S660" s="101">
        <f t="shared" si="16"/>
        <v>33</v>
      </c>
      <c r="T660" s="101"/>
      <c r="U660" s="101"/>
      <c r="V660" s="101"/>
      <c r="W660" s="101"/>
      <c r="X660" s="101"/>
      <c r="Y660" s="101"/>
      <c r="Z660" s="101"/>
      <c r="AA660" s="101"/>
    </row>
    <row r="661" spans="1:35" ht="16">
      <c r="A661" s="9">
        <v>2</v>
      </c>
      <c r="B661" s="9">
        <v>2</v>
      </c>
      <c r="C661" s="9">
        <v>1</v>
      </c>
      <c r="D661" s="150"/>
      <c r="E661" s="281">
        <v>9</v>
      </c>
      <c r="F661" s="227"/>
      <c r="G661" s="101" t="s">
        <v>349</v>
      </c>
      <c r="H661" s="101" t="s">
        <v>351</v>
      </c>
      <c r="I661" s="101">
        <v>409</v>
      </c>
      <c r="J661" s="101" t="s">
        <v>33</v>
      </c>
      <c r="K661" s="101">
        <v>243</v>
      </c>
      <c r="L661" s="101" t="s">
        <v>242</v>
      </c>
      <c r="M661" s="101">
        <v>1.5</v>
      </c>
      <c r="N661" s="101" t="s">
        <v>39</v>
      </c>
      <c r="O661" s="101" t="s">
        <v>142</v>
      </c>
      <c r="P661" s="267">
        <v>43410</v>
      </c>
      <c r="Q661" s="267">
        <v>43581</v>
      </c>
      <c r="R661" s="267">
        <v>43614</v>
      </c>
      <c r="S661" s="101">
        <f t="shared" si="16"/>
        <v>33</v>
      </c>
      <c r="T661" s="101"/>
      <c r="U661" s="101"/>
      <c r="V661" s="101"/>
      <c r="W661" s="101"/>
      <c r="X661" s="101"/>
      <c r="Y661" s="101"/>
      <c r="Z661" s="101"/>
      <c r="AA661" s="101"/>
    </row>
    <row r="662" spans="1:35" ht="16">
      <c r="A662" s="9">
        <v>2</v>
      </c>
      <c r="B662" s="9">
        <v>2</v>
      </c>
      <c r="C662" s="9">
        <v>5</v>
      </c>
      <c r="D662" s="150"/>
      <c r="E662" s="281">
        <v>3</v>
      </c>
      <c r="F662" s="227">
        <v>1</v>
      </c>
      <c r="G662" s="94" t="s">
        <v>354</v>
      </c>
      <c r="H662" s="92" t="s">
        <v>394</v>
      </c>
      <c r="I662" s="101">
        <v>409.1</v>
      </c>
      <c r="J662" s="94" t="s">
        <v>241</v>
      </c>
      <c r="K662" s="92">
        <v>409</v>
      </c>
      <c r="L662" s="92" t="s">
        <v>374</v>
      </c>
      <c r="M662" s="95">
        <v>0.75</v>
      </c>
      <c r="N662" s="92" t="s">
        <v>39</v>
      </c>
      <c r="O662" s="92" t="s">
        <v>63</v>
      </c>
      <c r="P662" s="96">
        <v>43606</v>
      </c>
      <c r="Q662" s="97">
        <v>43769</v>
      </c>
      <c r="R662" s="98">
        <v>44323</v>
      </c>
      <c r="S662" s="106">
        <f t="shared" si="16"/>
        <v>554</v>
      </c>
      <c r="T662" s="106" t="s">
        <v>254</v>
      </c>
      <c r="U662" s="106">
        <v>0</v>
      </c>
      <c r="V662" s="109">
        <v>0</v>
      </c>
      <c r="W662" s="109"/>
      <c r="X662" s="109"/>
      <c r="Y662" s="109"/>
      <c r="Z662" s="110"/>
      <c r="AA662" s="99" t="s">
        <v>45</v>
      </c>
    </row>
    <row r="663" spans="1:35" ht="16">
      <c r="A663" s="9">
        <v>2</v>
      </c>
      <c r="B663" s="9">
        <v>2</v>
      </c>
      <c r="C663" s="9">
        <v>5</v>
      </c>
      <c r="D663" s="150"/>
      <c r="E663" s="281">
        <v>4</v>
      </c>
      <c r="F663" s="227">
        <v>1</v>
      </c>
      <c r="G663" s="94" t="s">
        <v>354</v>
      </c>
      <c r="H663" s="92" t="s">
        <v>394</v>
      </c>
      <c r="I663" s="101">
        <v>409.2</v>
      </c>
      <c r="J663" s="94" t="s">
        <v>241</v>
      </c>
      <c r="K663" s="92">
        <v>409</v>
      </c>
      <c r="L663" s="92" t="s">
        <v>374</v>
      </c>
      <c r="M663" s="95">
        <v>0.75</v>
      </c>
      <c r="N663" s="92" t="s">
        <v>39</v>
      </c>
      <c r="O663" s="92" t="s">
        <v>63</v>
      </c>
      <c r="P663" s="96">
        <v>43606</v>
      </c>
      <c r="Q663" s="97">
        <v>43769</v>
      </c>
      <c r="R663" s="98">
        <v>44323</v>
      </c>
      <c r="S663" s="106">
        <f t="shared" si="16"/>
        <v>554</v>
      </c>
      <c r="T663" s="106" t="s">
        <v>254</v>
      </c>
      <c r="U663" s="106">
        <v>0</v>
      </c>
      <c r="V663" s="109">
        <v>0</v>
      </c>
      <c r="W663" s="109"/>
      <c r="X663" s="109"/>
      <c r="Y663" s="109"/>
      <c r="Z663" s="110"/>
      <c r="AA663" s="99" t="s">
        <v>45</v>
      </c>
    </row>
    <row r="664" spans="1:35" ht="16">
      <c r="A664" s="9">
        <v>2</v>
      </c>
      <c r="B664" s="9">
        <v>2</v>
      </c>
      <c r="C664" s="9">
        <v>5</v>
      </c>
      <c r="D664" s="150"/>
      <c r="E664" s="281">
        <v>5</v>
      </c>
      <c r="F664" s="227">
        <v>1</v>
      </c>
      <c r="G664" s="94" t="s">
        <v>354</v>
      </c>
      <c r="H664" s="92" t="s">
        <v>394</v>
      </c>
      <c r="I664" s="101">
        <v>409.3</v>
      </c>
      <c r="J664" s="94" t="s">
        <v>241</v>
      </c>
      <c r="K664" s="92">
        <v>409</v>
      </c>
      <c r="L664" s="92" t="s">
        <v>374</v>
      </c>
      <c r="M664" s="95">
        <v>0.75</v>
      </c>
      <c r="N664" s="92" t="s">
        <v>39</v>
      </c>
      <c r="O664" s="92" t="s">
        <v>63</v>
      </c>
      <c r="P664" s="96">
        <v>43606</v>
      </c>
      <c r="Q664" s="97">
        <v>43769</v>
      </c>
      <c r="R664" s="98">
        <v>44323</v>
      </c>
      <c r="S664" s="106">
        <f t="shared" si="16"/>
        <v>554</v>
      </c>
      <c r="T664" s="106" t="s">
        <v>254</v>
      </c>
      <c r="U664" s="106">
        <v>0</v>
      </c>
      <c r="V664" s="109">
        <v>0</v>
      </c>
      <c r="W664" s="109"/>
      <c r="X664" s="109"/>
      <c r="Y664" s="109"/>
      <c r="Z664" s="110"/>
      <c r="AA664" s="99" t="s">
        <v>45</v>
      </c>
    </row>
    <row r="665" spans="1:35" ht="16">
      <c r="A665" s="9">
        <v>2</v>
      </c>
      <c r="B665" s="9">
        <v>2</v>
      </c>
      <c r="C665" s="9">
        <v>1</v>
      </c>
      <c r="D665" s="150"/>
      <c r="E665" s="281">
        <v>10</v>
      </c>
      <c r="F665" s="227"/>
      <c r="G665" s="101" t="s">
        <v>349</v>
      </c>
      <c r="H665" s="101" t="s">
        <v>351</v>
      </c>
      <c r="I665" s="101">
        <v>410</v>
      </c>
      <c r="J665" s="101" t="s">
        <v>33</v>
      </c>
      <c r="K665" s="101">
        <v>243</v>
      </c>
      <c r="L665" s="101" t="s">
        <v>242</v>
      </c>
      <c r="M665" s="101">
        <v>1.5</v>
      </c>
      <c r="N665" s="101" t="s">
        <v>39</v>
      </c>
      <c r="O665" s="101" t="s">
        <v>142</v>
      </c>
      <c r="P665" s="267">
        <v>43410</v>
      </c>
      <c r="Q665" s="267">
        <v>43581</v>
      </c>
      <c r="R665" s="267">
        <v>43614</v>
      </c>
      <c r="S665" s="101">
        <f t="shared" si="16"/>
        <v>33</v>
      </c>
      <c r="T665" s="101"/>
      <c r="U665" s="101"/>
      <c r="V665" s="101"/>
      <c r="W665" s="101"/>
      <c r="X665" s="101"/>
      <c r="Y665" s="101"/>
      <c r="Z665" s="101"/>
      <c r="AA665" s="101"/>
    </row>
    <row r="666" spans="1:35" ht="16">
      <c r="A666" s="9">
        <v>2</v>
      </c>
      <c r="B666" s="9">
        <v>2</v>
      </c>
      <c r="C666" s="9">
        <v>1</v>
      </c>
      <c r="D666" s="150"/>
      <c r="E666" s="281">
        <v>16</v>
      </c>
      <c r="F666" s="227"/>
      <c r="G666" s="101" t="s">
        <v>349</v>
      </c>
      <c r="H666" s="101" t="s">
        <v>353</v>
      </c>
      <c r="I666" s="101">
        <v>411</v>
      </c>
      <c r="J666" s="101" t="s">
        <v>33</v>
      </c>
      <c r="K666" s="101">
        <v>244</v>
      </c>
      <c r="L666" s="101" t="s">
        <v>242</v>
      </c>
      <c r="M666" s="101">
        <v>1.5</v>
      </c>
      <c r="N666" s="101" t="s">
        <v>39</v>
      </c>
      <c r="O666" s="101" t="s">
        <v>142</v>
      </c>
      <c r="P666" s="267">
        <v>43410</v>
      </c>
      <c r="Q666" s="267">
        <v>43581</v>
      </c>
      <c r="R666" s="267">
        <v>43763</v>
      </c>
      <c r="S666" s="101">
        <f t="shared" si="16"/>
        <v>182</v>
      </c>
      <c r="T666" s="101"/>
      <c r="U666" s="101"/>
      <c r="V666" s="101"/>
      <c r="W666" s="101"/>
      <c r="X666" s="101"/>
      <c r="Y666" s="101"/>
      <c r="Z666" s="101"/>
      <c r="AA666" s="101"/>
    </row>
    <row r="667" spans="1:35" ht="16">
      <c r="A667" s="9">
        <v>2</v>
      </c>
      <c r="B667" s="9">
        <v>2</v>
      </c>
      <c r="C667" s="9">
        <v>1</v>
      </c>
      <c r="D667" s="150"/>
      <c r="E667" s="281">
        <v>17</v>
      </c>
      <c r="F667" s="227"/>
      <c r="G667" s="101" t="s">
        <v>349</v>
      </c>
      <c r="H667" s="101" t="s">
        <v>353</v>
      </c>
      <c r="I667" s="101">
        <v>412</v>
      </c>
      <c r="J667" s="101" t="s">
        <v>33</v>
      </c>
      <c r="K667" s="101">
        <v>244</v>
      </c>
      <c r="L667" s="101" t="s">
        <v>242</v>
      </c>
      <c r="M667" s="101">
        <v>1.5</v>
      </c>
      <c r="N667" s="101" t="s">
        <v>39</v>
      </c>
      <c r="O667" s="101" t="s">
        <v>142</v>
      </c>
      <c r="P667" s="267">
        <v>43410</v>
      </c>
      <c r="Q667" s="267">
        <v>43581</v>
      </c>
      <c r="R667" s="267">
        <v>43763</v>
      </c>
      <c r="S667" s="101">
        <f t="shared" si="16"/>
        <v>182</v>
      </c>
      <c r="T667" s="101"/>
      <c r="U667" s="101"/>
      <c r="V667" s="101"/>
      <c r="W667" s="101"/>
      <c r="X667" s="101"/>
      <c r="Y667" s="101"/>
      <c r="Z667" s="101"/>
      <c r="AA667" s="101"/>
    </row>
    <row r="668" spans="1:35" ht="16">
      <c r="A668" s="9">
        <v>2</v>
      </c>
      <c r="B668" s="9">
        <v>2</v>
      </c>
      <c r="C668" s="9">
        <v>6</v>
      </c>
      <c r="D668" s="150"/>
      <c r="E668" s="281">
        <v>11</v>
      </c>
      <c r="F668" s="227">
        <v>1</v>
      </c>
      <c r="G668" s="94" t="s">
        <v>354</v>
      </c>
      <c r="H668" s="92" t="s">
        <v>394</v>
      </c>
      <c r="I668" s="101">
        <v>412.1</v>
      </c>
      <c r="J668" s="94" t="s">
        <v>241</v>
      </c>
      <c r="K668" s="92">
        <v>412</v>
      </c>
      <c r="L668" s="92" t="s">
        <v>374</v>
      </c>
      <c r="M668" s="95">
        <v>0.75</v>
      </c>
      <c r="N668" s="92" t="s">
        <v>39</v>
      </c>
      <c r="O668" s="92" t="s">
        <v>63</v>
      </c>
      <c r="P668" s="96">
        <v>43606</v>
      </c>
      <c r="Q668" s="97">
        <v>43769</v>
      </c>
      <c r="R668" s="98">
        <v>44323</v>
      </c>
      <c r="S668" s="106">
        <f t="shared" si="16"/>
        <v>554</v>
      </c>
      <c r="T668" s="106" t="s">
        <v>254</v>
      </c>
      <c r="U668" s="106">
        <v>0</v>
      </c>
      <c r="V668" s="109">
        <v>0</v>
      </c>
      <c r="W668" s="109"/>
      <c r="X668" s="109"/>
      <c r="Y668" s="109"/>
      <c r="Z668" s="110"/>
      <c r="AA668" s="99" t="s">
        <v>45</v>
      </c>
    </row>
    <row r="669" spans="1:35" ht="16">
      <c r="A669" s="425" t="s">
        <v>58</v>
      </c>
      <c r="B669" s="425" t="s">
        <v>58</v>
      </c>
      <c r="C669" s="425" t="s">
        <v>58</v>
      </c>
      <c r="D669" s="426"/>
      <c r="E669" s="427">
        <v>1</v>
      </c>
      <c r="F669" s="428">
        <v>4</v>
      </c>
      <c r="G669" s="425" t="s">
        <v>354</v>
      </c>
      <c r="H669" s="471" t="s">
        <v>394</v>
      </c>
      <c r="I669" s="471">
        <v>412.2</v>
      </c>
      <c r="J669" s="425" t="s">
        <v>241</v>
      </c>
      <c r="K669" s="471">
        <v>412</v>
      </c>
      <c r="L669" s="471" t="s">
        <v>374</v>
      </c>
      <c r="M669" s="472">
        <v>0.75</v>
      </c>
      <c r="N669" s="471" t="s">
        <v>39</v>
      </c>
      <c r="O669" s="471" t="s">
        <v>63</v>
      </c>
      <c r="P669" s="473">
        <v>43606</v>
      </c>
      <c r="Q669" s="474">
        <v>43769</v>
      </c>
      <c r="R669" s="447" t="s">
        <v>134</v>
      </c>
      <c r="S669" s="450"/>
      <c r="T669" s="450">
        <v>0</v>
      </c>
      <c r="U669" s="450"/>
      <c r="V669" s="471"/>
      <c r="W669" s="471"/>
      <c r="X669" s="471"/>
      <c r="Y669" s="471"/>
      <c r="Z669" s="477"/>
      <c r="AA669" s="426" t="s">
        <v>136</v>
      </c>
      <c r="AB669" s="437"/>
      <c r="AC669" s="437"/>
      <c r="AD669" s="437"/>
      <c r="AE669" s="437"/>
      <c r="AF669" s="437"/>
      <c r="AG669" s="437"/>
      <c r="AH669" s="437"/>
      <c r="AI669" s="437"/>
    </row>
    <row r="670" spans="1:35" ht="16">
      <c r="A670" s="9">
        <v>2</v>
      </c>
      <c r="B670" s="9">
        <v>2</v>
      </c>
      <c r="C670" s="9">
        <v>1</v>
      </c>
      <c r="D670" s="150"/>
      <c r="E670" s="281">
        <v>18</v>
      </c>
      <c r="F670" s="227"/>
      <c r="G670" s="101" t="s">
        <v>349</v>
      </c>
      <c r="H670" s="101" t="s">
        <v>353</v>
      </c>
      <c r="I670" s="101">
        <v>413</v>
      </c>
      <c r="J670" s="101" t="s">
        <v>33</v>
      </c>
      <c r="K670" s="101">
        <v>244</v>
      </c>
      <c r="L670" s="101" t="s">
        <v>242</v>
      </c>
      <c r="M670" s="101">
        <v>1.5</v>
      </c>
      <c r="N670" s="101" t="s">
        <v>39</v>
      </c>
      <c r="O670" s="101" t="s">
        <v>142</v>
      </c>
      <c r="P670" s="267">
        <v>43410</v>
      </c>
      <c r="Q670" s="267">
        <v>43581</v>
      </c>
      <c r="R670" s="267">
        <v>43763</v>
      </c>
      <c r="S670" s="101">
        <f t="shared" ref="S670:S690" si="17">R670-Q670</f>
        <v>182</v>
      </c>
      <c r="T670" s="101"/>
      <c r="U670" s="101"/>
      <c r="V670" s="101"/>
      <c r="W670" s="101"/>
      <c r="X670" s="101"/>
      <c r="Y670" s="101"/>
      <c r="Z670" s="101"/>
      <c r="AA670" s="101"/>
    </row>
    <row r="671" spans="1:35" ht="16">
      <c r="A671" s="9">
        <v>2</v>
      </c>
      <c r="B671" s="9">
        <v>2</v>
      </c>
      <c r="C671" s="9">
        <v>1</v>
      </c>
      <c r="D671" s="150"/>
      <c r="E671" s="281">
        <v>19</v>
      </c>
      <c r="F671" s="227"/>
      <c r="G671" s="101" t="s">
        <v>349</v>
      </c>
      <c r="H671" s="101" t="s">
        <v>353</v>
      </c>
      <c r="I671" s="101">
        <v>414</v>
      </c>
      <c r="J671" s="101" t="s">
        <v>33</v>
      </c>
      <c r="K671" s="101">
        <v>244</v>
      </c>
      <c r="L671" s="101" t="s">
        <v>242</v>
      </c>
      <c r="M671" s="101">
        <v>1.5</v>
      </c>
      <c r="N671" s="101" t="s">
        <v>39</v>
      </c>
      <c r="O671" s="101" t="s">
        <v>142</v>
      </c>
      <c r="P671" s="267">
        <v>43410</v>
      </c>
      <c r="Q671" s="267">
        <v>43581</v>
      </c>
      <c r="R671" s="267">
        <v>43763</v>
      </c>
      <c r="S671" s="101">
        <f t="shared" si="17"/>
        <v>182</v>
      </c>
      <c r="T671" s="101"/>
      <c r="U671" s="101"/>
      <c r="V671" s="101"/>
      <c r="W671" s="101"/>
      <c r="X671" s="101"/>
      <c r="Y671" s="101"/>
      <c r="Z671" s="101"/>
      <c r="AA671" s="101"/>
    </row>
    <row r="672" spans="1:35" ht="16">
      <c r="A672" s="9">
        <v>2</v>
      </c>
      <c r="B672" s="9">
        <v>3</v>
      </c>
      <c r="C672" s="9">
        <v>3</v>
      </c>
      <c r="D672" s="150"/>
      <c r="E672" s="281">
        <v>1</v>
      </c>
      <c r="F672" s="227">
        <v>2</v>
      </c>
      <c r="G672" s="168" t="s">
        <v>354</v>
      </c>
      <c r="H672" s="101" t="s">
        <v>394</v>
      </c>
      <c r="I672" s="101">
        <v>414.1</v>
      </c>
      <c r="J672" s="94" t="s">
        <v>241</v>
      </c>
      <c r="K672" s="101">
        <v>414</v>
      </c>
      <c r="L672" s="101" t="s">
        <v>374</v>
      </c>
      <c r="M672" s="163">
        <v>0.75</v>
      </c>
      <c r="N672" s="101" t="s">
        <v>39</v>
      </c>
      <c r="O672" s="101" t="s">
        <v>63</v>
      </c>
      <c r="P672" s="164">
        <v>43606</v>
      </c>
      <c r="Q672" s="165">
        <v>43769</v>
      </c>
      <c r="R672" s="166">
        <v>44323</v>
      </c>
      <c r="S672" s="107">
        <f t="shared" si="17"/>
        <v>554</v>
      </c>
      <c r="T672" s="107" t="s">
        <v>254</v>
      </c>
      <c r="U672" s="107">
        <v>0</v>
      </c>
      <c r="V672" s="188"/>
      <c r="W672" s="188"/>
      <c r="X672" s="188"/>
      <c r="Y672" s="188"/>
      <c r="Z672" s="189" t="s">
        <v>401</v>
      </c>
      <c r="AA672" s="162"/>
    </row>
    <row r="673" spans="1:35" ht="16">
      <c r="A673" s="9">
        <v>2</v>
      </c>
      <c r="B673" s="9">
        <v>2</v>
      </c>
      <c r="C673" s="9">
        <v>6</v>
      </c>
      <c r="D673" s="150"/>
      <c r="E673" s="281">
        <v>14</v>
      </c>
      <c r="F673" s="227">
        <v>1</v>
      </c>
      <c r="G673" s="94" t="s">
        <v>354</v>
      </c>
      <c r="H673" s="92" t="s">
        <v>394</v>
      </c>
      <c r="I673" s="101">
        <v>414.2</v>
      </c>
      <c r="J673" s="94" t="s">
        <v>241</v>
      </c>
      <c r="K673" s="92">
        <v>414</v>
      </c>
      <c r="L673" s="92" t="s">
        <v>374</v>
      </c>
      <c r="M673" s="95">
        <v>0.75</v>
      </c>
      <c r="N673" s="92" t="s">
        <v>39</v>
      </c>
      <c r="O673" s="92" t="s">
        <v>63</v>
      </c>
      <c r="P673" s="96">
        <v>43606</v>
      </c>
      <c r="Q673" s="97">
        <v>43769</v>
      </c>
      <c r="R673" s="98">
        <v>44323</v>
      </c>
      <c r="S673" s="106">
        <f t="shared" si="17"/>
        <v>554</v>
      </c>
      <c r="T673" s="106" t="s">
        <v>254</v>
      </c>
      <c r="U673" s="106">
        <v>0</v>
      </c>
      <c r="V673" s="109">
        <v>0</v>
      </c>
      <c r="W673" s="109"/>
      <c r="X673" s="109"/>
      <c r="Y673" s="109"/>
      <c r="Z673" s="110"/>
      <c r="AA673" s="99" t="s">
        <v>45</v>
      </c>
    </row>
    <row r="674" spans="1:35" ht="16">
      <c r="A674" s="9">
        <v>2</v>
      </c>
      <c r="B674" s="9">
        <v>2</v>
      </c>
      <c r="C674" s="9">
        <v>6</v>
      </c>
      <c r="D674" s="150"/>
      <c r="E674" s="281">
        <v>15</v>
      </c>
      <c r="F674" s="227">
        <v>1</v>
      </c>
      <c r="G674" s="94" t="s">
        <v>354</v>
      </c>
      <c r="H674" s="92" t="s">
        <v>394</v>
      </c>
      <c r="I674" s="101">
        <v>414.3</v>
      </c>
      <c r="J674" s="94" t="s">
        <v>241</v>
      </c>
      <c r="K674" s="92">
        <v>414</v>
      </c>
      <c r="L674" s="92" t="s">
        <v>374</v>
      </c>
      <c r="M674" s="95">
        <v>0.75</v>
      </c>
      <c r="N674" s="92" t="s">
        <v>39</v>
      </c>
      <c r="O674" s="92" t="s">
        <v>63</v>
      </c>
      <c r="P674" s="96">
        <v>43606</v>
      </c>
      <c r="Q674" s="97">
        <v>43769</v>
      </c>
      <c r="R674" s="98">
        <v>44323</v>
      </c>
      <c r="S674" s="106">
        <f t="shared" si="17"/>
        <v>554</v>
      </c>
      <c r="T674" s="106" t="s">
        <v>254</v>
      </c>
      <c r="U674" s="106">
        <v>0</v>
      </c>
      <c r="V674" s="109">
        <v>0</v>
      </c>
      <c r="W674" s="109"/>
      <c r="X674" s="109"/>
      <c r="Y674" s="109"/>
      <c r="Z674" s="110"/>
      <c r="AA674" s="99" t="s">
        <v>45</v>
      </c>
    </row>
    <row r="675" spans="1:35" ht="16">
      <c r="A675" s="9">
        <v>2</v>
      </c>
      <c r="B675" s="9">
        <v>2</v>
      </c>
      <c r="C675" s="9">
        <v>6</v>
      </c>
      <c r="D675" s="150"/>
      <c r="E675" s="281">
        <v>16</v>
      </c>
      <c r="F675" s="227">
        <v>1</v>
      </c>
      <c r="G675" s="94" t="s">
        <v>354</v>
      </c>
      <c r="H675" s="92" t="s">
        <v>394</v>
      </c>
      <c r="I675" s="101">
        <v>414.4</v>
      </c>
      <c r="J675" s="94" t="s">
        <v>241</v>
      </c>
      <c r="K675" s="92">
        <v>414</v>
      </c>
      <c r="L675" s="92" t="s">
        <v>374</v>
      </c>
      <c r="M675" s="95">
        <v>0.75</v>
      </c>
      <c r="N675" s="92" t="s">
        <v>39</v>
      </c>
      <c r="O675" s="92" t="s">
        <v>63</v>
      </c>
      <c r="P675" s="96">
        <v>43606</v>
      </c>
      <c r="Q675" s="97">
        <v>43769</v>
      </c>
      <c r="R675" s="98">
        <v>44323</v>
      </c>
      <c r="S675" s="106">
        <f t="shared" si="17"/>
        <v>554</v>
      </c>
      <c r="T675" s="106" t="s">
        <v>254</v>
      </c>
      <c r="U675" s="106">
        <v>0</v>
      </c>
      <c r="V675" s="109">
        <v>0</v>
      </c>
      <c r="W675" s="109"/>
      <c r="X675" s="109"/>
      <c r="Y675" s="109"/>
      <c r="Z675" s="110"/>
      <c r="AA675" s="99" t="s">
        <v>45</v>
      </c>
    </row>
    <row r="676" spans="1:35" ht="16">
      <c r="A676" s="9">
        <v>2</v>
      </c>
      <c r="B676" s="9">
        <v>2</v>
      </c>
      <c r="C676" s="9">
        <v>1</v>
      </c>
      <c r="D676" s="150"/>
      <c r="E676" s="281">
        <v>20</v>
      </c>
      <c r="F676" s="227"/>
      <c r="G676" s="101" t="s">
        <v>349</v>
      </c>
      <c r="H676" s="101" t="s">
        <v>353</v>
      </c>
      <c r="I676" s="101">
        <v>415</v>
      </c>
      <c r="J676" s="101" t="s">
        <v>33</v>
      </c>
      <c r="K676" s="101">
        <v>244</v>
      </c>
      <c r="L676" s="101" t="s">
        <v>242</v>
      </c>
      <c r="M676" s="101">
        <v>1.5</v>
      </c>
      <c r="N676" s="101" t="s">
        <v>39</v>
      </c>
      <c r="O676" s="101" t="s">
        <v>142</v>
      </c>
      <c r="P676" s="267">
        <v>43410</v>
      </c>
      <c r="Q676" s="267">
        <v>43581</v>
      </c>
      <c r="R676" s="267">
        <v>43763</v>
      </c>
      <c r="S676" s="101">
        <f t="shared" si="17"/>
        <v>182</v>
      </c>
      <c r="T676" s="101"/>
      <c r="U676" s="101"/>
      <c r="V676" s="101"/>
      <c r="W676" s="101"/>
      <c r="X676" s="101"/>
      <c r="Y676" s="101"/>
      <c r="Z676" s="101"/>
      <c r="AA676" s="101"/>
    </row>
    <row r="677" spans="1:35" ht="16">
      <c r="A677" s="425" t="s">
        <v>58</v>
      </c>
      <c r="B677" s="425" t="s">
        <v>58</v>
      </c>
      <c r="C677" s="425" t="s">
        <v>58</v>
      </c>
      <c r="D677" s="426"/>
      <c r="E677" s="427">
        <v>2</v>
      </c>
      <c r="F677" s="428">
        <v>3</v>
      </c>
      <c r="G677" s="425" t="s">
        <v>354</v>
      </c>
      <c r="H677" s="471" t="s">
        <v>394</v>
      </c>
      <c r="I677" s="471">
        <v>415.1</v>
      </c>
      <c r="J677" s="425" t="s">
        <v>241</v>
      </c>
      <c r="K677" s="471">
        <v>415</v>
      </c>
      <c r="L677" s="471" t="s">
        <v>374</v>
      </c>
      <c r="M677" s="472">
        <v>0.75</v>
      </c>
      <c r="N677" s="471" t="s">
        <v>39</v>
      </c>
      <c r="O677" s="471" t="s">
        <v>63</v>
      </c>
      <c r="P677" s="473">
        <v>43606</v>
      </c>
      <c r="Q677" s="474">
        <v>43769</v>
      </c>
      <c r="R677" s="447">
        <v>44292</v>
      </c>
      <c r="S677" s="450">
        <f t="shared" si="17"/>
        <v>523</v>
      </c>
      <c r="T677" s="450">
        <v>0</v>
      </c>
      <c r="U677" s="450">
        <v>1</v>
      </c>
      <c r="V677" s="471"/>
      <c r="W677" s="471"/>
      <c r="X677" s="471"/>
      <c r="Y677" s="471"/>
      <c r="Z677" s="477"/>
      <c r="AA677" s="426" t="s">
        <v>104</v>
      </c>
      <c r="AB677" s="437"/>
      <c r="AC677" s="437"/>
      <c r="AD677" s="437"/>
      <c r="AE677" s="437"/>
      <c r="AF677" s="437"/>
      <c r="AG677" s="437"/>
      <c r="AH677" s="437"/>
      <c r="AI677" s="437"/>
    </row>
    <row r="678" spans="1:35" ht="16">
      <c r="A678" s="9">
        <v>2</v>
      </c>
      <c r="B678" s="9">
        <v>2</v>
      </c>
      <c r="C678" s="9">
        <v>6</v>
      </c>
      <c r="D678" s="150"/>
      <c r="E678" s="281">
        <v>18</v>
      </c>
      <c r="F678" s="227">
        <v>1</v>
      </c>
      <c r="G678" s="94" t="s">
        <v>354</v>
      </c>
      <c r="H678" s="92" t="s">
        <v>394</v>
      </c>
      <c r="I678" s="101">
        <v>415.2</v>
      </c>
      <c r="J678" s="94" t="s">
        <v>241</v>
      </c>
      <c r="K678" s="92">
        <v>415</v>
      </c>
      <c r="L678" s="92" t="s">
        <v>374</v>
      </c>
      <c r="M678" s="95">
        <v>0.75</v>
      </c>
      <c r="N678" s="92" t="s">
        <v>39</v>
      </c>
      <c r="O678" s="92" t="s">
        <v>63</v>
      </c>
      <c r="P678" s="96">
        <v>43606</v>
      </c>
      <c r="Q678" s="97">
        <v>43769</v>
      </c>
      <c r="R678" s="98">
        <v>44326</v>
      </c>
      <c r="S678" s="106">
        <f t="shared" si="17"/>
        <v>557</v>
      </c>
      <c r="T678" s="106" t="s">
        <v>254</v>
      </c>
      <c r="U678" s="106">
        <v>0</v>
      </c>
      <c r="V678" s="109">
        <v>0</v>
      </c>
      <c r="W678" s="109"/>
      <c r="X678" s="109"/>
      <c r="Y678" s="109"/>
      <c r="Z678" s="110"/>
      <c r="AA678" s="99" t="s">
        <v>45</v>
      </c>
    </row>
    <row r="679" spans="1:35" ht="16">
      <c r="A679" s="9">
        <v>2</v>
      </c>
      <c r="B679" s="9">
        <v>2</v>
      </c>
      <c r="C679" s="9">
        <v>6</v>
      </c>
      <c r="D679" s="150"/>
      <c r="E679" s="281">
        <v>19</v>
      </c>
      <c r="F679" s="227">
        <v>1</v>
      </c>
      <c r="G679" s="94" t="s">
        <v>354</v>
      </c>
      <c r="H679" s="92" t="s">
        <v>394</v>
      </c>
      <c r="I679" s="101">
        <v>415.3</v>
      </c>
      <c r="J679" s="94" t="s">
        <v>241</v>
      </c>
      <c r="K679" s="92">
        <v>415</v>
      </c>
      <c r="L679" s="92" t="s">
        <v>374</v>
      </c>
      <c r="M679" s="95">
        <v>0.75</v>
      </c>
      <c r="N679" s="92" t="s">
        <v>39</v>
      </c>
      <c r="O679" s="92" t="s">
        <v>63</v>
      </c>
      <c r="P679" s="96">
        <v>43606</v>
      </c>
      <c r="Q679" s="97">
        <v>43769</v>
      </c>
      <c r="R679" s="98">
        <v>44326</v>
      </c>
      <c r="S679" s="106">
        <f t="shared" si="17"/>
        <v>557</v>
      </c>
      <c r="T679" s="106" t="s">
        <v>254</v>
      </c>
      <c r="U679" s="106">
        <v>0</v>
      </c>
      <c r="V679" s="109">
        <v>0</v>
      </c>
      <c r="W679" s="109"/>
      <c r="X679" s="109"/>
      <c r="Y679" s="109"/>
      <c r="Z679" s="110"/>
      <c r="AA679" s="99" t="s">
        <v>45</v>
      </c>
    </row>
    <row r="680" spans="1:35" ht="16">
      <c r="A680" s="9">
        <v>2</v>
      </c>
      <c r="B680" s="9">
        <v>2</v>
      </c>
      <c r="C680" s="9">
        <v>6</v>
      </c>
      <c r="D680" s="150"/>
      <c r="E680" s="281">
        <v>20</v>
      </c>
      <c r="F680" s="227">
        <v>1</v>
      </c>
      <c r="G680" s="94" t="s">
        <v>354</v>
      </c>
      <c r="H680" s="92" t="s">
        <v>394</v>
      </c>
      <c r="I680" s="101">
        <v>415.4</v>
      </c>
      <c r="J680" s="94" t="s">
        <v>241</v>
      </c>
      <c r="K680" s="92">
        <v>415</v>
      </c>
      <c r="L680" s="92" t="s">
        <v>374</v>
      </c>
      <c r="M680" s="95">
        <v>0.75</v>
      </c>
      <c r="N680" s="92" t="s">
        <v>39</v>
      </c>
      <c r="O680" s="92" t="s">
        <v>63</v>
      </c>
      <c r="P680" s="96">
        <v>43606</v>
      </c>
      <c r="Q680" s="97">
        <v>43769</v>
      </c>
      <c r="R680" s="98">
        <v>44326</v>
      </c>
      <c r="S680" s="106">
        <f t="shared" si="17"/>
        <v>557</v>
      </c>
      <c r="T680" s="106" t="s">
        <v>254</v>
      </c>
      <c r="U680" s="106">
        <v>0</v>
      </c>
      <c r="V680" s="109">
        <v>0</v>
      </c>
      <c r="W680" s="109"/>
      <c r="X680" s="109"/>
      <c r="Y680" s="109"/>
      <c r="Z680" s="110"/>
      <c r="AA680" s="99" t="s">
        <v>45</v>
      </c>
    </row>
    <row r="681" spans="1:35" ht="16">
      <c r="A681" s="9">
        <v>2</v>
      </c>
      <c r="B681" s="9">
        <v>2</v>
      </c>
      <c r="C681" s="9">
        <v>6</v>
      </c>
      <c r="D681" s="150"/>
      <c r="E681" s="281">
        <v>21</v>
      </c>
      <c r="F681" s="227">
        <v>1</v>
      </c>
      <c r="G681" s="94" t="s">
        <v>354</v>
      </c>
      <c r="H681" s="92" t="s">
        <v>394</v>
      </c>
      <c r="I681" s="101">
        <v>415.5</v>
      </c>
      <c r="J681" s="94" t="s">
        <v>241</v>
      </c>
      <c r="K681" s="92">
        <v>415</v>
      </c>
      <c r="L681" s="92" t="s">
        <v>374</v>
      </c>
      <c r="M681" s="95">
        <v>0.75</v>
      </c>
      <c r="N681" s="92" t="s">
        <v>39</v>
      </c>
      <c r="O681" s="92" t="s">
        <v>63</v>
      </c>
      <c r="P681" s="96">
        <v>43606</v>
      </c>
      <c r="Q681" s="97">
        <v>43769</v>
      </c>
      <c r="R681" s="98">
        <v>44326</v>
      </c>
      <c r="S681" s="106">
        <f t="shared" si="17"/>
        <v>557</v>
      </c>
      <c r="T681" s="106" t="s">
        <v>254</v>
      </c>
      <c r="U681" s="106">
        <v>0</v>
      </c>
      <c r="V681" s="109">
        <v>0</v>
      </c>
      <c r="W681" s="109"/>
      <c r="X681" s="109"/>
      <c r="Y681" s="109"/>
      <c r="Z681" s="110"/>
      <c r="AA681" s="99" t="s">
        <v>45</v>
      </c>
    </row>
    <row r="682" spans="1:35" ht="16">
      <c r="A682" s="9">
        <v>2</v>
      </c>
      <c r="B682" s="9">
        <v>1</v>
      </c>
      <c r="C682" s="9">
        <v>6</v>
      </c>
      <c r="D682" s="150"/>
      <c r="E682" s="281">
        <v>84</v>
      </c>
      <c r="F682" s="227">
        <v>1</v>
      </c>
      <c r="G682" s="54" t="s">
        <v>39</v>
      </c>
      <c r="H682" s="47" t="s">
        <v>307</v>
      </c>
      <c r="I682" s="17">
        <v>416</v>
      </c>
      <c r="J682" s="18" t="s">
        <v>33</v>
      </c>
      <c r="K682" s="17">
        <v>216</v>
      </c>
      <c r="L682" s="17" t="s">
        <v>248</v>
      </c>
      <c r="M682" s="81">
        <v>1.5</v>
      </c>
      <c r="N682" s="17" t="s">
        <v>35</v>
      </c>
      <c r="O682" s="17" t="s">
        <v>63</v>
      </c>
      <c r="P682" s="19">
        <v>43410</v>
      </c>
      <c r="Q682" s="20">
        <v>43581</v>
      </c>
      <c r="R682" s="26">
        <v>44140</v>
      </c>
      <c r="S682" s="16">
        <f t="shared" si="17"/>
        <v>559</v>
      </c>
      <c r="T682" s="16" t="s">
        <v>310</v>
      </c>
      <c r="U682" s="16">
        <v>0</v>
      </c>
      <c r="V682" s="56">
        <v>0</v>
      </c>
      <c r="W682" s="56"/>
      <c r="X682" s="56"/>
      <c r="Y682" s="56">
        <v>1</v>
      </c>
      <c r="Z682" s="27" t="s">
        <v>67</v>
      </c>
      <c r="AA682" s="4" t="s">
        <v>45</v>
      </c>
    </row>
    <row r="683" spans="1:35" ht="16">
      <c r="A683" s="9">
        <v>2</v>
      </c>
      <c r="B683" s="9">
        <v>2</v>
      </c>
      <c r="C683" s="9">
        <v>6</v>
      </c>
      <c r="D683" s="150"/>
      <c r="E683" s="281">
        <v>22</v>
      </c>
      <c r="F683" s="227">
        <v>1</v>
      </c>
      <c r="G683" s="94" t="s">
        <v>354</v>
      </c>
      <c r="H683" s="92" t="s">
        <v>394</v>
      </c>
      <c r="I683" s="101">
        <v>416.1</v>
      </c>
      <c r="J683" s="94" t="s">
        <v>241</v>
      </c>
      <c r="K683" s="92">
        <v>416</v>
      </c>
      <c r="L683" s="92" t="s">
        <v>374</v>
      </c>
      <c r="M683" s="95">
        <v>0.75</v>
      </c>
      <c r="N683" s="92" t="s">
        <v>39</v>
      </c>
      <c r="O683" s="92" t="s">
        <v>63</v>
      </c>
      <c r="P683" s="96">
        <v>43606</v>
      </c>
      <c r="Q683" s="97">
        <v>43769</v>
      </c>
      <c r="R683" s="98">
        <v>44326</v>
      </c>
      <c r="S683" s="106">
        <f t="shared" si="17"/>
        <v>557</v>
      </c>
      <c r="T683" s="106" t="s">
        <v>254</v>
      </c>
      <c r="U683" s="106">
        <v>0</v>
      </c>
      <c r="V683" s="109">
        <v>0</v>
      </c>
      <c r="W683" s="109"/>
      <c r="X683" s="109"/>
      <c r="Y683" s="109">
        <v>1</v>
      </c>
      <c r="Z683" s="110" t="s">
        <v>395</v>
      </c>
      <c r="AA683" s="99" t="s">
        <v>45</v>
      </c>
    </row>
    <row r="684" spans="1:35" ht="16">
      <c r="A684" s="9">
        <v>2</v>
      </c>
      <c r="B684" s="9">
        <v>2</v>
      </c>
      <c r="C684" s="9">
        <v>6</v>
      </c>
      <c r="D684" s="150"/>
      <c r="E684" s="281">
        <v>23</v>
      </c>
      <c r="F684" s="227">
        <v>1</v>
      </c>
      <c r="G684" s="94" t="s">
        <v>354</v>
      </c>
      <c r="H684" s="92" t="s">
        <v>394</v>
      </c>
      <c r="I684" s="101">
        <v>416.2</v>
      </c>
      <c r="J684" s="94" t="s">
        <v>241</v>
      </c>
      <c r="K684" s="92">
        <v>416</v>
      </c>
      <c r="L684" s="92" t="s">
        <v>374</v>
      </c>
      <c r="M684" s="95">
        <v>0.75</v>
      </c>
      <c r="N684" s="92" t="s">
        <v>39</v>
      </c>
      <c r="O684" s="92" t="s">
        <v>63</v>
      </c>
      <c r="P684" s="96">
        <v>43606</v>
      </c>
      <c r="Q684" s="97">
        <v>43769</v>
      </c>
      <c r="R684" s="98">
        <v>44326</v>
      </c>
      <c r="S684" s="106">
        <f t="shared" si="17"/>
        <v>557</v>
      </c>
      <c r="T684" s="106" t="s">
        <v>254</v>
      </c>
      <c r="U684" s="106">
        <v>0</v>
      </c>
      <c r="V684" s="109">
        <v>0</v>
      </c>
      <c r="W684" s="109"/>
      <c r="X684" s="109"/>
      <c r="Y684" s="109"/>
      <c r="Z684" s="110"/>
      <c r="AA684" s="99" t="s">
        <v>45</v>
      </c>
    </row>
    <row r="685" spans="1:35" ht="16">
      <c r="A685" s="9">
        <v>2</v>
      </c>
      <c r="B685" s="9">
        <v>2</v>
      </c>
      <c r="C685" s="9">
        <v>6</v>
      </c>
      <c r="D685" s="150"/>
      <c r="E685" s="281">
        <v>24</v>
      </c>
      <c r="F685" s="227">
        <v>1</v>
      </c>
      <c r="G685" s="94" t="s">
        <v>354</v>
      </c>
      <c r="H685" s="92" t="s">
        <v>394</v>
      </c>
      <c r="I685" s="101">
        <v>416.3</v>
      </c>
      <c r="J685" s="94" t="s">
        <v>241</v>
      </c>
      <c r="K685" s="92">
        <v>416</v>
      </c>
      <c r="L685" s="92" t="s">
        <v>374</v>
      </c>
      <c r="M685" s="95">
        <v>0.75</v>
      </c>
      <c r="N685" s="92" t="s">
        <v>39</v>
      </c>
      <c r="O685" s="92" t="s">
        <v>63</v>
      </c>
      <c r="P685" s="96">
        <v>43606</v>
      </c>
      <c r="Q685" s="97">
        <v>43769</v>
      </c>
      <c r="R685" s="98">
        <v>44326</v>
      </c>
      <c r="S685" s="106">
        <f t="shared" si="17"/>
        <v>557</v>
      </c>
      <c r="T685" s="106" t="s">
        <v>254</v>
      </c>
      <c r="U685" s="106">
        <v>0</v>
      </c>
      <c r="V685" s="109">
        <v>0</v>
      </c>
      <c r="W685" s="109"/>
      <c r="X685" s="109"/>
      <c r="Y685" s="109"/>
      <c r="Z685" s="110"/>
      <c r="AA685" s="99" t="s">
        <v>45</v>
      </c>
    </row>
    <row r="686" spans="1:35" ht="16">
      <c r="A686" s="9">
        <v>2</v>
      </c>
      <c r="B686" s="9">
        <v>1</v>
      </c>
      <c r="C686" s="9">
        <v>6</v>
      </c>
      <c r="D686" s="150"/>
      <c r="E686" s="281">
        <v>85</v>
      </c>
      <c r="F686" s="227">
        <v>1</v>
      </c>
      <c r="G686" s="54" t="s">
        <v>39</v>
      </c>
      <c r="H686" s="47" t="s">
        <v>307</v>
      </c>
      <c r="I686" s="17">
        <v>417</v>
      </c>
      <c r="J686" s="18" t="s">
        <v>33</v>
      </c>
      <c r="K686" s="17">
        <v>216</v>
      </c>
      <c r="L686" s="17" t="s">
        <v>248</v>
      </c>
      <c r="M686" s="81">
        <v>1.5</v>
      </c>
      <c r="N686" s="17" t="s">
        <v>35</v>
      </c>
      <c r="O686" s="17" t="s">
        <v>63</v>
      </c>
      <c r="P686" s="19">
        <v>43410</v>
      </c>
      <c r="Q686" s="20">
        <v>43581</v>
      </c>
      <c r="R686" s="26">
        <v>44140</v>
      </c>
      <c r="S686" s="16">
        <f t="shared" si="17"/>
        <v>559</v>
      </c>
      <c r="T686" s="16" t="s">
        <v>310</v>
      </c>
      <c r="U686" s="30">
        <v>0</v>
      </c>
      <c r="V686" s="56">
        <v>0</v>
      </c>
      <c r="W686" s="56"/>
      <c r="X686" s="56"/>
      <c r="Y686" s="56">
        <v>1</v>
      </c>
      <c r="Z686" s="27" t="s">
        <v>82</v>
      </c>
      <c r="AA686" s="4" t="s">
        <v>45</v>
      </c>
    </row>
    <row r="687" spans="1:35" ht="16">
      <c r="A687" s="9">
        <v>2</v>
      </c>
      <c r="B687" s="9">
        <v>2</v>
      </c>
      <c r="C687" s="9">
        <v>6</v>
      </c>
      <c r="D687" s="150"/>
      <c r="E687" s="281">
        <v>27</v>
      </c>
      <c r="F687" s="227">
        <v>1</v>
      </c>
      <c r="G687" s="94" t="s">
        <v>354</v>
      </c>
      <c r="H687" s="92" t="s">
        <v>394</v>
      </c>
      <c r="I687" s="101">
        <v>417.1</v>
      </c>
      <c r="J687" s="94" t="s">
        <v>241</v>
      </c>
      <c r="K687" s="92">
        <v>417</v>
      </c>
      <c r="L687" s="92" t="s">
        <v>374</v>
      </c>
      <c r="M687" s="95">
        <v>0.75</v>
      </c>
      <c r="N687" s="92" t="s">
        <v>39</v>
      </c>
      <c r="O687" s="92" t="s">
        <v>63</v>
      </c>
      <c r="P687" s="96">
        <v>43606</v>
      </c>
      <c r="Q687" s="97">
        <v>43769</v>
      </c>
      <c r="R687" s="98">
        <v>44326</v>
      </c>
      <c r="S687" s="106">
        <f t="shared" si="17"/>
        <v>557</v>
      </c>
      <c r="T687" s="106" t="s">
        <v>308</v>
      </c>
      <c r="U687" s="106">
        <v>0</v>
      </c>
      <c r="V687" s="109">
        <v>0</v>
      </c>
      <c r="W687" s="109"/>
      <c r="X687" s="109"/>
      <c r="Y687" s="109"/>
      <c r="Z687" s="110"/>
      <c r="AA687" s="99" t="s">
        <v>45</v>
      </c>
    </row>
    <row r="688" spans="1:35" ht="16">
      <c r="A688" s="9">
        <v>2</v>
      </c>
      <c r="B688" s="9">
        <v>2</v>
      </c>
      <c r="C688" s="9">
        <v>6</v>
      </c>
      <c r="D688" s="150"/>
      <c r="E688" s="281">
        <v>28</v>
      </c>
      <c r="F688" s="227">
        <v>1</v>
      </c>
      <c r="G688" s="94" t="s">
        <v>354</v>
      </c>
      <c r="H688" s="92" t="s">
        <v>394</v>
      </c>
      <c r="I688" s="101">
        <v>417.2</v>
      </c>
      <c r="J688" s="94" t="s">
        <v>241</v>
      </c>
      <c r="K688" s="92">
        <v>417</v>
      </c>
      <c r="L688" s="92" t="s">
        <v>374</v>
      </c>
      <c r="M688" s="95">
        <v>0.75</v>
      </c>
      <c r="N688" s="92" t="s">
        <v>39</v>
      </c>
      <c r="O688" s="92" t="s">
        <v>63</v>
      </c>
      <c r="P688" s="96">
        <v>43606</v>
      </c>
      <c r="Q688" s="97">
        <v>43769</v>
      </c>
      <c r="R688" s="98">
        <v>44326</v>
      </c>
      <c r="S688" s="106">
        <f t="shared" si="17"/>
        <v>557</v>
      </c>
      <c r="T688" s="106" t="s">
        <v>308</v>
      </c>
      <c r="U688" s="106">
        <v>0</v>
      </c>
      <c r="V688" s="109">
        <v>0</v>
      </c>
      <c r="W688" s="109"/>
      <c r="X688" s="109"/>
      <c r="Y688" s="109"/>
      <c r="Z688" s="110"/>
      <c r="AA688" s="99" t="s">
        <v>45</v>
      </c>
    </row>
    <row r="689" spans="1:35" ht="16">
      <c r="A689" s="9">
        <v>2</v>
      </c>
      <c r="B689" s="9">
        <v>2</v>
      </c>
      <c r="C689" s="9">
        <v>6</v>
      </c>
      <c r="D689" s="150"/>
      <c r="E689" s="281">
        <v>29</v>
      </c>
      <c r="F689" s="227">
        <v>1</v>
      </c>
      <c r="G689" s="94" t="s">
        <v>354</v>
      </c>
      <c r="H689" s="92" t="s">
        <v>394</v>
      </c>
      <c r="I689" s="101">
        <v>417.3</v>
      </c>
      <c r="J689" s="94" t="s">
        <v>241</v>
      </c>
      <c r="K689" s="92">
        <v>417</v>
      </c>
      <c r="L689" s="92" t="s">
        <v>374</v>
      </c>
      <c r="M689" s="95">
        <v>0.75</v>
      </c>
      <c r="N689" s="92" t="s">
        <v>39</v>
      </c>
      <c r="O689" s="92" t="s">
        <v>63</v>
      </c>
      <c r="P689" s="96">
        <v>43606</v>
      </c>
      <c r="Q689" s="97">
        <v>43769</v>
      </c>
      <c r="R689" s="98">
        <v>44326</v>
      </c>
      <c r="S689" s="106">
        <f t="shared" si="17"/>
        <v>557</v>
      </c>
      <c r="T689" s="106" t="s">
        <v>308</v>
      </c>
      <c r="U689" s="106">
        <v>0</v>
      </c>
      <c r="V689" s="109">
        <v>0</v>
      </c>
      <c r="W689" s="109"/>
      <c r="X689" s="109"/>
      <c r="Y689" s="109"/>
      <c r="Z689" s="110"/>
      <c r="AA689" s="99" t="s">
        <v>45</v>
      </c>
    </row>
    <row r="690" spans="1:35" ht="16">
      <c r="A690" s="9">
        <v>2</v>
      </c>
      <c r="B690" s="9">
        <v>2</v>
      </c>
      <c r="C690" s="9">
        <v>6</v>
      </c>
      <c r="D690" s="150"/>
      <c r="E690" s="281">
        <v>30</v>
      </c>
      <c r="F690" s="227">
        <v>1</v>
      </c>
      <c r="G690" s="94" t="s">
        <v>354</v>
      </c>
      <c r="H690" s="92" t="s">
        <v>394</v>
      </c>
      <c r="I690" s="101">
        <v>418.1</v>
      </c>
      <c r="J690" s="94" t="s">
        <v>241</v>
      </c>
      <c r="K690" s="92">
        <v>418</v>
      </c>
      <c r="L690" s="92" t="s">
        <v>374</v>
      </c>
      <c r="M690" s="95">
        <v>0.75</v>
      </c>
      <c r="N690" s="92" t="s">
        <v>39</v>
      </c>
      <c r="O690" s="92" t="s">
        <v>63</v>
      </c>
      <c r="P690" s="96">
        <v>43606</v>
      </c>
      <c r="Q690" s="97">
        <v>43769</v>
      </c>
      <c r="R690" s="98">
        <v>44326</v>
      </c>
      <c r="S690" s="106">
        <f t="shared" si="17"/>
        <v>557</v>
      </c>
      <c r="T690" s="106" t="s">
        <v>308</v>
      </c>
      <c r="U690" s="106">
        <v>0</v>
      </c>
      <c r="V690" s="109">
        <v>0</v>
      </c>
      <c r="W690" s="109"/>
      <c r="X690" s="109"/>
      <c r="Y690" s="109"/>
      <c r="Z690" s="110"/>
      <c r="AA690" s="99" t="s">
        <v>45</v>
      </c>
    </row>
    <row r="691" spans="1:35" ht="16">
      <c r="A691" s="425" t="s">
        <v>58</v>
      </c>
      <c r="B691" s="425" t="s">
        <v>58</v>
      </c>
      <c r="C691" s="425" t="s">
        <v>58</v>
      </c>
      <c r="D691" s="426"/>
      <c r="E691" s="427">
        <v>2</v>
      </c>
      <c r="F691" s="428">
        <v>4</v>
      </c>
      <c r="G691" s="425" t="s">
        <v>354</v>
      </c>
      <c r="H691" s="471" t="s">
        <v>394</v>
      </c>
      <c r="I691" s="471">
        <v>418.2</v>
      </c>
      <c r="J691" s="425" t="s">
        <v>241</v>
      </c>
      <c r="K691" s="471">
        <v>418</v>
      </c>
      <c r="L691" s="471" t="s">
        <v>374</v>
      </c>
      <c r="M691" s="472">
        <v>0.75</v>
      </c>
      <c r="N691" s="471" t="s">
        <v>39</v>
      </c>
      <c r="O691" s="471" t="s">
        <v>63</v>
      </c>
      <c r="P691" s="473">
        <v>43606</v>
      </c>
      <c r="Q691" s="474">
        <v>43769</v>
      </c>
      <c r="R691" s="447" t="s">
        <v>134</v>
      </c>
      <c r="S691" s="450"/>
      <c r="T691" s="450">
        <v>0</v>
      </c>
      <c r="U691" s="450"/>
      <c r="V691" s="471"/>
      <c r="W691" s="471"/>
      <c r="X691" s="471"/>
      <c r="Y691" s="471"/>
      <c r="Z691" s="477"/>
      <c r="AA691" s="426" t="s">
        <v>136</v>
      </c>
      <c r="AB691" s="437"/>
      <c r="AC691" s="437"/>
      <c r="AD691" s="437"/>
      <c r="AE691" s="437"/>
      <c r="AF691" s="437"/>
      <c r="AG691" s="437"/>
      <c r="AH691" s="437"/>
      <c r="AI691" s="437"/>
    </row>
    <row r="692" spans="1:35" ht="16">
      <c r="A692" s="9">
        <v>2</v>
      </c>
      <c r="B692" s="9">
        <v>1</v>
      </c>
      <c r="C692" s="9">
        <v>6</v>
      </c>
      <c r="D692" s="150"/>
      <c r="E692" s="281">
        <v>86</v>
      </c>
      <c r="F692" s="227">
        <v>1</v>
      </c>
      <c r="G692" s="54" t="s">
        <v>39</v>
      </c>
      <c r="H692" s="47" t="s">
        <v>307</v>
      </c>
      <c r="I692" s="17">
        <v>419</v>
      </c>
      <c r="J692" s="18" t="s">
        <v>33</v>
      </c>
      <c r="K692" s="17">
        <v>217</v>
      </c>
      <c r="L692" s="17" t="s">
        <v>248</v>
      </c>
      <c r="M692" s="81">
        <v>1.5</v>
      </c>
      <c r="N692" s="17" t="s">
        <v>35</v>
      </c>
      <c r="O692" s="17" t="s">
        <v>63</v>
      </c>
      <c r="P692" s="19">
        <v>43410</v>
      </c>
      <c r="Q692" s="20">
        <v>43581</v>
      </c>
      <c r="R692" s="26">
        <v>44147</v>
      </c>
      <c r="S692" s="16">
        <f t="shared" ref="S692:S697" si="18">R692-Q692</f>
        <v>566</v>
      </c>
      <c r="T692" s="16" t="s">
        <v>310</v>
      </c>
      <c r="U692" s="16">
        <v>0</v>
      </c>
      <c r="V692" s="56">
        <v>0</v>
      </c>
      <c r="W692" s="56"/>
      <c r="X692" s="56"/>
      <c r="Y692" s="56">
        <v>1</v>
      </c>
      <c r="Z692" s="27" t="s">
        <v>318</v>
      </c>
      <c r="AA692" s="4" t="s">
        <v>45</v>
      </c>
    </row>
    <row r="693" spans="1:35" ht="16">
      <c r="A693" s="9">
        <v>2</v>
      </c>
      <c r="B693" s="9">
        <v>1</v>
      </c>
      <c r="C693" s="9">
        <v>6</v>
      </c>
      <c r="D693" s="150"/>
      <c r="E693" s="281">
        <v>87</v>
      </c>
      <c r="F693" s="227">
        <v>1</v>
      </c>
      <c r="G693" s="54" t="s">
        <v>39</v>
      </c>
      <c r="H693" s="47" t="s">
        <v>307</v>
      </c>
      <c r="I693" s="17">
        <v>420</v>
      </c>
      <c r="J693" s="18" t="s">
        <v>33</v>
      </c>
      <c r="K693" s="17">
        <v>217</v>
      </c>
      <c r="L693" s="17" t="s">
        <v>248</v>
      </c>
      <c r="M693" s="81">
        <v>1.5</v>
      </c>
      <c r="N693" s="17" t="s">
        <v>35</v>
      </c>
      <c r="O693" s="17" t="s">
        <v>63</v>
      </c>
      <c r="P693" s="19">
        <v>43410</v>
      </c>
      <c r="Q693" s="20">
        <v>43581</v>
      </c>
      <c r="R693" s="26">
        <v>44147</v>
      </c>
      <c r="S693" s="16">
        <f t="shared" si="18"/>
        <v>566</v>
      </c>
      <c r="T693" s="16" t="s">
        <v>310</v>
      </c>
      <c r="U693" s="30">
        <v>0</v>
      </c>
      <c r="V693" s="56">
        <v>0</v>
      </c>
      <c r="W693" s="56"/>
      <c r="X693" s="56"/>
      <c r="Y693" s="56"/>
      <c r="Z693" s="27"/>
      <c r="AA693" s="4" t="s">
        <v>45</v>
      </c>
    </row>
    <row r="694" spans="1:35" ht="16">
      <c r="A694" s="9">
        <v>2</v>
      </c>
      <c r="B694" s="9">
        <v>2</v>
      </c>
      <c r="C694" s="9">
        <v>6</v>
      </c>
      <c r="D694" s="150"/>
      <c r="E694" s="281">
        <v>38</v>
      </c>
      <c r="F694" s="227">
        <v>1</v>
      </c>
      <c r="G694" s="94" t="s">
        <v>354</v>
      </c>
      <c r="H694" s="92" t="s">
        <v>394</v>
      </c>
      <c r="I694" s="101">
        <v>420.1</v>
      </c>
      <c r="J694" s="94" t="s">
        <v>241</v>
      </c>
      <c r="K694" s="92">
        <v>420</v>
      </c>
      <c r="L694" s="92" t="s">
        <v>374</v>
      </c>
      <c r="M694" s="95">
        <v>0.75</v>
      </c>
      <c r="N694" s="92" t="s">
        <v>39</v>
      </c>
      <c r="O694" s="92" t="s">
        <v>63</v>
      </c>
      <c r="P694" s="96">
        <v>43606</v>
      </c>
      <c r="Q694" s="97">
        <v>43769</v>
      </c>
      <c r="R694" s="98">
        <v>44326</v>
      </c>
      <c r="S694" s="106">
        <f t="shared" si="18"/>
        <v>557</v>
      </c>
      <c r="T694" s="106" t="s">
        <v>365</v>
      </c>
      <c r="U694" s="106">
        <v>0</v>
      </c>
      <c r="V694" s="111">
        <v>0</v>
      </c>
      <c r="W694" s="111"/>
      <c r="X694" s="111"/>
      <c r="Y694" s="111"/>
      <c r="Z694" s="112"/>
      <c r="AA694" s="99" t="s">
        <v>45</v>
      </c>
    </row>
    <row r="695" spans="1:35" ht="16">
      <c r="A695" s="9">
        <v>2</v>
      </c>
      <c r="B695" s="9">
        <v>2</v>
      </c>
      <c r="C695" s="9">
        <v>6</v>
      </c>
      <c r="D695" s="150"/>
      <c r="E695" s="281">
        <v>39</v>
      </c>
      <c r="F695" s="227">
        <v>1</v>
      </c>
      <c r="G695" s="94" t="s">
        <v>354</v>
      </c>
      <c r="H695" s="92" t="s">
        <v>394</v>
      </c>
      <c r="I695" s="101">
        <v>420.2</v>
      </c>
      <c r="J695" s="94" t="s">
        <v>241</v>
      </c>
      <c r="K695" s="92">
        <v>420</v>
      </c>
      <c r="L695" s="92" t="s">
        <v>374</v>
      </c>
      <c r="M695" s="95">
        <v>0.75</v>
      </c>
      <c r="N695" s="92" t="s">
        <v>39</v>
      </c>
      <c r="O695" s="92" t="s">
        <v>63</v>
      </c>
      <c r="P695" s="96">
        <v>43606</v>
      </c>
      <c r="Q695" s="97">
        <v>43769</v>
      </c>
      <c r="R695" s="98">
        <v>44326</v>
      </c>
      <c r="S695" s="106">
        <f t="shared" si="18"/>
        <v>557</v>
      </c>
      <c r="T695" s="106" t="s">
        <v>365</v>
      </c>
      <c r="U695" s="106">
        <v>0</v>
      </c>
      <c r="V695" s="111">
        <v>0</v>
      </c>
      <c r="W695" s="111"/>
      <c r="X695" s="111"/>
      <c r="Y695" s="111"/>
      <c r="Z695" s="112"/>
      <c r="AA695" s="99" t="s">
        <v>45</v>
      </c>
    </row>
    <row r="696" spans="1:35" ht="16">
      <c r="A696" s="425" t="s">
        <v>58</v>
      </c>
      <c r="B696" s="425" t="s">
        <v>58</v>
      </c>
      <c r="C696" s="425" t="s">
        <v>58</v>
      </c>
      <c r="D696" s="426"/>
      <c r="E696" s="427">
        <v>13</v>
      </c>
      <c r="F696" s="428">
        <v>3</v>
      </c>
      <c r="G696" s="429" t="s">
        <v>39</v>
      </c>
      <c r="H696" s="471" t="s">
        <v>307</v>
      </c>
      <c r="I696" s="476">
        <v>421</v>
      </c>
      <c r="J696" s="425" t="s">
        <v>33</v>
      </c>
      <c r="K696" s="476">
        <v>217</v>
      </c>
      <c r="L696" s="476" t="s">
        <v>248</v>
      </c>
      <c r="M696" s="472">
        <v>1.5</v>
      </c>
      <c r="N696" s="476" t="s">
        <v>35</v>
      </c>
      <c r="O696" s="476" t="s">
        <v>63</v>
      </c>
      <c r="P696" s="473">
        <v>43410</v>
      </c>
      <c r="Q696" s="474">
        <v>43581</v>
      </c>
      <c r="R696" s="447">
        <v>44030</v>
      </c>
      <c r="S696" s="450">
        <f t="shared" si="18"/>
        <v>449</v>
      </c>
      <c r="T696" s="450">
        <v>0</v>
      </c>
      <c r="U696" s="450">
        <v>1</v>
      </c>
      <c r="V696" s="471"/>
      <c r="W696" s="471"/>
      <c r="X696" s="471"/>
      <c r="Y696" s="471"/>
      <c r="Z696" s="477"/>
      <c r="AA696" s="426" t="s">
        <v>336</v>
      </c>
      <c r="AB696" s="437"/>
      <c r="AC696" s="437"/>
      <c r="AD696" s="437"/>
      <c r="AE696" s="437"/>
      <c r="AF696" s="437"/>
      <c r="AG696" s="437"/>
      <c r="AH696" s="437"/>
      <c r="AI696" s="437"/>
    </row>
    <row r="697" spans="1:35" ht="16">
      <c r="A697" s="9">
        <v>2</v>
      </c>
      <c r="B697" s="9">
        <v>2</v>
      </c>
      <c r="C697" s="9">
        <v>7</v>
      </c>
      <c r="D697" s="150"/>
      <c r="E697" s="281">
        <v>42</v>
      </c>
      <c r="F697" s="227">
        <v>1</v>
      </c>
      <c r="G697" s="94" t="s">
        <v>354</v>
      </c>
      <c r="H697" s="92" t="s">
        <v>394</v>
      </c>
      <c r="I697" s="101">
        <v>421.1</v>
      </c>
      <c r="J697" s="94" t="s">
        <v>241</v>
      </c>
      <c r="K697" s="92">
        <v>421</v>
      </c>
      <c r="L697" s="92" t="s">
        <v>374</v>
      </c>
      <c r="M697" s="95">
        <v>0.75</v>
      </c>
      <c r="N697" s="92" t="s">
        <v>39</v>
      </c>
      <c r="O697" s="92" t="s">
        <v>63</v>
      </c>
      <c r="P697" s="96">
        <v>43606</v>
      </c>
      <c r="Q697" s="97">
        <v>43769</v>
      </c>
      <c r="R697" s="98">
        <v>44326</v>
      </c>
      <c r="S697" s="106">
        <f t="shared" si="18"/>
        <v>557</v>
      </c>
      <c r="T697" s="106" t="s">
        <v>365</v>
      </c>
      <c r="U697" s="106">
        <v>0</v>
      </c>
      <c r="V697" s="111">
        <v>0</v>
      </c>
      <c r="W697" s="111"/>
      <c r="X697" s="111"/>
      <c r="Y697" s="111">
        <v>1</v>
      </c>
      <c r="Z697" s="112" t="s">
        <v>166</v>
      </c>
      <c r="AA697" s="99" t="s">
        <v>45</v>
      </c>
    </row>
    <row r="698" spans="1:35" ht="16">
      <c r="A698" s="425" t="s">
        <v>58</v>
      </c>
      <c r="B698" s="425" t="s">
        <v>58</v>
      </c>
      <c r="C698" s="425" t="s">
        <v>58</v>
      </c>
      <c r="D698" s="426"/>
      <c r="E698" s="427">
        <v>3</v>
      </c>
      <c r="F698" s="428">
        <v>4</v>
      </c>
      <c r="G698" s="425" t="s">
        <v>354</v>
      </c>
      <c r="H698" s="471" t="s">
        <v>394</v>
      </c>
      <c r="I698" s="471">
        <v>421.2</v>
      </c>
      <c r="J698" s="425" t="s">
        <v>241</v>
      </c>
      <c r="K698" s="471">
        <v>421</v>
      </c>
      <c r="L698" s="471" t="s">
        <v>374</v>
      </c>
      <c r="M698" s="472">
        <v>0.75</v>
      </c>
      <c r="N698" s="471" t="s">
        <v>39</v>
      </c>
      <c r="O698" s="471" t="s">
        <v>63</v>
      </c>
      <c r="P698" s="473">
        <v>43606</v>
      </c>
      <c r="Q698" s="474">
        <v>43769</v>
      </c>
      <c r="R698" s="447" t="s">
        <v>134</v>
      </c>
      <c r="S698" s="450"/>
      <c r="T698" s="450">
        <v>0</v>
      </c>
      <c r="U698" s="450"/>
      <c r="V698" s="471"/>
      <c r="W698" s="471"/>
      <c r="X698" s="471"/>
      <c r="Y698" s="471"/>
      <c r="Z698" s="477"/>
      <c r="AA698" s="426" t="s">
        <v>136</v>
      </c>
      <c r="AB698" s="437"/>
      <c r="AC698" s="437"/>
      <c r="AD698" s="437"/>
      <c r="AE698" s="437"/>
      <c r="AF698" s="437"/>
      <c r="AG698" s="437"/>
      <c r="AH698" s="437"/>
      <c r="AI698" s="437"/>
    </row>
    <row r="699" spans="1:35" ht="16">
      <c r="A699" s="9">
        <v>2</v>
      </c>
      <c r="B699" s="9">
        <v>1</v>
      </c>
      <c r="C699" s="9">
        <v>6</v>
      </c>
      <c r="D699" s="150"/>
      <c r="E699" s="281">
        <v>88</v>
      </c>
      <c r="F699" s="227">
        <v>1</v>
      </c>
      <c r="G699" s="54" t="s">
        <v>39</v>
      </c>
      <c r="H699" s="47" t="s">
        <v>307</v>
      </c>
      <c r="I699" s="17">
        <v>422</v>
      </c>
      <c r="J699" s="18" t="s">
        <v>33</v>
      </c>
      <c r="K699" s="17">
        <v>217</v>
      </c>
      <c r="L699" s="17" t="s">
        <v>248</v>
      </c>
      <c r="M699" s="81">
        <v>1.5</v>
      </c>
      <c r="N699" s="17" t="s">
        <v>35</v>
      </c>
      <c r="O699" s="17" t="s">
        <v>63</v>
      </c>
      <c r="P699" s="19">
        <v>43410</v>
      </c>
      <c r="Q699" s="20">
        <v>43581</v>
      </c>
      <c r="R699" s="26">
        <v>44147</v>
      </c>
      <c r="S699" s="16">
        <f t="shared" ref="S699:S716" si="19">R699-Q699</f>
        <v>566</v>
      </c>
      <c r="T699" s="16" t="s">
        <v>310</v>
      </c>
      <c r="U699" s="16">
        <v>0</v>
      </c>
      <c r="V699" s="56">
        <v>0</v>
      </c>
      <c r="W699" s="56"/>
      <c r="X699" s="56"/>
      <c r="Y699" s="56">
        <v>1</v>
      </c>
      <c r="Z699" s="27" t="s">
        <v>82</v>
      </c>
      <c r="AA699" s="4" t="s">
        <v>45</v>
      </c>
    </row>
    <row r="700" spans="1:35" ht="16">
      <c r="A700" s="9">
        <v>2</v>
      </c>
      <c r="B700" s="9">
        <v>3</v>
      </c>
      <c r="C700" s="9">
        <v>3</v>
      </c>
      <c r="D700" s="150"/>
      <c r="E700" s="281">
        <v>7</v>
      </c>
      <c r="F700" s="227">
        <v>3</v>
      </c>
      <c r="G700" s="94" t="s">
        <v>354</v>
      </c>
      <c r="H700" s="101" t="s">
        <v>394</v>
      </c>
      <c r="I700" s="101">
        <v>422.1</v>
      </c>
      <c r="J700" s="94" t="s">
        <v>241</v>
      </c>
      <c r="K700" s="101">
        <v>422</v>
      </c>
      <c r="L700" s="101" t="s">
        <v>374</v>
      </c>
      <c r="M700" s="163">
        <v>0.75</v>
      </c>
      <c r="N700" s="101" t="s">
        <v>39</v>
      </c>
      <c r="O700" s="101" t="s">
        <v>63</v>
      </c>
      <c r="P700" s="164">
        <v>43606</v>
      </c>
      <c r="Q700" s="165">
        <v>43769</v>
      </c>
      <c r="R700" s="166">
        <v>44265</v>
      </c>
      <c r="S700" s="107">
        <f t="shared" si="19"/>
        <v>496</v>
      </c>
      <c r="T700" s="107" t="s">
        <v>397</v>
      </c>
      <c r="U700" s="107">
        <v>1</v>
      </c>
      <c r="V700" s="101">
        <v>0</v>
      </c>
      <c r="W700" s="101"/>
      <c r="X700" s="101"/>
      <c r="Y700" s="101"/>
      <c r="Z700" s="167"/>
      <c r="AA700" s="162" t="s">
        <v>403</v>
      </c>
    </row>
    <row r="701" spans="1:35" ht="16">
      <c r="A701" s="9">
        <v>2</v>
      </c>
      <c r="B701" s="9">
        <v>2</v>
      </c>
      <c r="C701" s="9">
        <v>7</v>
      </c>
      <c r="D701" s="150"/>
      <c r="E701" s="281">
        <v>46</v>
      </c>
      <c r="F701" s="227">
        <v>1</v>
      </c>
      <c r="G701" s="94" t="s">
        <v>354</v>
      </c>
      <c r="H701" s="92" t="s">
        <v>394</v>
      </c>
      <c r="I701" s="101">
        <v>422.2</v>
      </c>
      <c r="J701" s="94" t="s">
        <v>241</v>
      </c>
      <c r="K701" s="92">
        <v>422</v>
      </c>
      <c r="L701" s="92" t="s">
        <v>374</v>
      </c>
      <c r="M701" s="95">
        <v>0.75</v>
      </c>
      <c r="N701" s="92" t="s">
        <v>39</v>
      </c>
      <c r="O701" s="92" t="s">
        <v>63</v>
      </c>
      <c r="P701" s="96">
        <v>43606</v>
      </c>
      <c r="Q701" s="97">
        <v>43769</v>
      </c>
      <c r="R701" s="98">
        <v>44326</v>
      </c>
      <c r="S701" s="106">
        <f t="shared" si="19"/>
        <v>557</v>
      </c>
      <c r="T701" s="106" t="s">
        <v>365</v>
      </c>
      <c r="U701" s="106">
        <v>0</v>
      </c>
      <c r="V701" s="111">
        <v>0</v>
      </c>
      <c r="W701" s="111"/>
      <c r="X701" s="111"/>
      <c r="Y701" s="111">
        <v>1</v>
      </c>
      <c r="Z701" s="112" t="s">
        <v>166</v>
      </c>
      <c r="AA701" s="99" t="s">
        <v>45</v>
      </c>
    </row>
    <row r="702" spans="1:35" ht="16">
      <c r="A702" s="9">
        <v>2</v>
      </c>
      <c r="B702" s="9">
        <v>2</v>
      </c>
      <c r="C702" s="9">
        <v>7</v>
      </c>
      <c r="D702" s="150"/>
      <c r="E702" s="281">
        <v>47</v>
      </c>
      <c r="F702" s="227">
        <v>1</v>
      </c>
      <c r="G702" s="94" t="s">
        <v>354</v>
      </c>
      <c r="H702" s="92" t="s">
        <v>394</v>
      </c>
      <c r="I702" s="101">
        <v>422.3</v>
      </c>
      <c r="J702" s="94" t="s">
        <v>241</v>
      </c>
      <c r="K702" s="92">
        <v>422</v>
      </c>
      <c r="L702" s="92" t="s">
        <v>374</v>
      </c>
      <c r="M702" s="95">
        <v>0.75</v>
      </c>
      <c r="N702" s="92" t="s">
        <v>39</v>
      </c>
      <c r="O702" s="92" t="s">
        <v>63</v>
      </c>
      <c r="P702" s="96">
        <v>43606</v>
      </c>
      <c r="Q702" s="97">
        <v>43769</v>
      </c>
      <c r="R702" s="98">
        <v>44326</v>
      </c>
      <c r="S702" s="106">
        <f t="shared" si="19"/>
        <v>557</v>
      </c>
      <c r="T702" s="106" t="s">
        <v>365</v>
      </c>
      <c r="U702" s="106">
        <v>0</v>
      </c>
      <c r="V702" s="111">
        <v>0</v>
      </c>
      <c r="W702" s="111"/>
      <c r="X702" s="111"/>
      <c r="Y702" s="111"/>
      <c r="Z702" s="112"/>
      <c r="AA702" s="99" t="s">
        <v>45</v>
      </c>
    </row>
    <row r="703" spans="1:35" ht="16">
      <c r="A703" s="425" t="s">
        <v>58</v>
      </c>
      <c r="B703" s="425" t="s">
        <v>58</v>
      </c>
      <c r="C703" s="425" t="s">
        <v>58</v>
      </c>
      <c r="D703" s="426"/>
      <c r="E703" s="427">
        <v>3</v>
      </c>
      <c r="F703" s="428">
        <v>2</v>
      </c>
      <c r="G703" s="429" t="s">
        <v>39</v>
      </c>
      <c r="H703" s="471" t="s">
        <v>307</v>
      </c>
      <c r="I703" s="476">
        <v>423</v>
      </c>
      <c r="J703" s="425" t="s">
        <v>33</v>
      </c>
      <c r="K703" s="476">
        <v>218</v>
      </c>
      <c r="L703" s="476" t="s">
        <v>248</v>
      </c>
      <c r="M703" s="472">
        <v>1.5</v>
      </c>
      <c r="N703" s="476" t="s">
        <v>35</v>
      </c>
      <c r="O703" s="476" t="s">
        <v>63</v>
      </c>
      <c r="P703" s="473">
        <v>43410</v>
      </c>
      <c r="Q703" s="474">
        <v>43581</v>
      </c>
      <c r="R703" s="447">
        <v>44126</v>
      </c>
      <c r="S703" s="450">
        <f t="shared" si="19"/>
        <v>545</v>
      </c>
      <c r="T703" s="450">
        <v>0</v>
      </c>
      <c r="U703" s="450">
        <v>0</v>
      </c>
      <c r="V703" s="471"/>
      <c r="W703" s="471"/>
      <c r="X703" s="471"/>
      <c r="Y703" s="471"/>
      <c r="Z703" s="475" t="s">
        <v>102</v>
      </c>
      <c r="AA703" s="426"/>
      <c r="AB703" s="437"/>
      <c r="AC703" s="437"/>
      <c r="AD703" s="437"/>
      <c r="AE703" s="437"/>
      <c r="AF703" s="437"/>
      <c r="AG703" s="437"/>
      <c r="AH703" s="437"/>
      <c r="AI703" s="437"/>
    </row>
    <row r="704" spans="1:35" ht="16">
      <c r="A704" s="425" t="s">
        <v>58</v>
      </c>
      <c r="B704" s="425" t="s">
        <v>58</v>
      </c>
      <c r="C704" s="425" t="s">
        <v>58</v>
      </c>
      <c r="D704" s="426"/>
      <c r="E704" s="427">
        <v>14</v>
      </c>
      <c r="F704" s="428">
        <v>3</v>
      </c>
      <c r="G704" s="429" t="s">
        <v>39</v>
      </c>
      <c r="H704" s="471" t="s">
        <v>307</v>
      </c>
      <c r="I704" s="476">
        <v>424</v>
      </c>
      <c r="J704" s="425" t="s">
        <v>33</v>
      </c>
      <c r="K704" s="476">
        <v>218</v>
      </c>
      <c r="L704" s="476" t="s">
        <v>248</v>
      </c>
      <c r="M704" s="472">
        <v>1.5</v>
      </c>
      <c r="N704" s="476" t="s">
        <v>35</v>
      </c>
      <c r="O704" s="476" t="s">
        <v>63</v>
      </c>
      <c r="P704" s="473">
        <v>43410</v>
      </c>
      <c r="Q704" s="474">
        <v>43581</v>
      </c>
      <c r="R704" s="447">
        <v>43965</v>
      </c>
      <c r="S704" s="450">
        <f t="shared" si="19"/>
        <v>384</v>
      </c>
      <c r="T704" s="450">
        <v>0</v>
      </c>
      <c r="U704" s="450">
        <v>1</v>
      </c>
      <c r="V704" s="425">
        <v>0</v>
      </c>
      <c r="W704" s="425"/>
      <c r="X704" s="425"/>
      <c r="Y704" s="425"/>
      <c r="Z704" s="452"/>
      <c r="AA704" s="426" t="s">
        <v>196</v>
      </c>
      <c r="AB704" s="437"/>
      <c r="AC704" s="437"/>
      <c r="AD704" s="437"/>
      <c r="AE704" s="437"/>
      <c r="AF704" s="437"/>
      <c r="AG704" s="437"/>
      <c r="AH704" s="437"/>
      <c r="AI704" s="437"/>
    </row>
    <row r="705" spans="1:35" ht="16">
      <c r="A705" s="9">
        <v>2</v>
      </c>
      <c r="B705" s="9">
        <v>1</v>
      </c>
      <c r="C705" s="9">
        <v>6</v>
      </c>
      <c r="D705" s="150"/>
      <c r="E705" s="281">
        <v>89</v>
      </c>
      <c r="F705" s="227">
        <v>1</v>
      </c>
      <c r="G705" s="54" t="s">
        <v>39</v>
      </c>
      <c r="H705" s="47" t="s">
        <v>307</v>
      </c>
      <c r="I705" s="17">
        <v>425</v>
      </c>
      <c r="J705" s="18" t="s">
        <v>33</v>
      </c>
      <c r="K705" s="17">
        <v>218</v>
      </c>
      <c r="L705" s="17" t="s">
        <v>248</v>
      </c>
      <c r="M705" s="81">
        <v>1.5</v>
      </c>
      <c r="N705" s="17" t="s">
        <v>35</v>
      </c>
      <c r="O705" s="17" t="s">
        <v>63</v>
      </c>
      <c r="P705" s="19">
        <v>43410</v>
      </c>
      <c r="Q705" s="20">
        <v>43581</v>
      </c>
      <c r="R705" s="26">
        <v>44139</v>
      </c>
      <c r="S705" s="16">
        <f t="shared" si="19"/>
        <v>558</v>
      </c>
      <c r="T705" s="16" t="s">
        <v>310</v>
      </c>
      <c r="U705" s="30">
        <v>0</v>
      </c>
      <c r="V705" s="56">
        <v>0</v>
      </c>
      <c r="W705" s="56"/>
      <c r="X705" s="56"/>
      <c r="Y705" s="56"/>
      <c r="Z705" s="27" t="s">
        <v>165</v>
      </c>
      <c r="AA705" s="4" t="s">
        <v>45</v>
      </c>
    </row>
    <row r="706" spans="1:35" ht="16">
      <c r="A706" s="9">
        <v>2</v>
      </c>
      <c r="B706" s="9">
        <v>1</v>
      </c>
      <c r="C706" s="9">
        <v>6</v>
      </c>
      <c r="D706" s="150"/>
      <c r="E706" s="281">
        <v>90</v>
      </c>
      <c r="F706" s="227">
        <v>1</v>
      </c>
      <c r="G706" s="54" t="s">
        <v>39</v>
      </c>
      <c r="H706" s="47" t="s">
        <v>307</v>
      </c>
      <c r="I706" s="17">
        <v>426</v>
      </c>
      <c r="J706" s="18" t="s">
        <v>33</v>
      </c>
      <c r="K706" s="17">
        <v>212</v>
      </c>
      <c r="L706" s="17" t="s">
        <v>248</v>
      </c>
      <c r="M706" s="81">
        <v>1.5</v>
      </c>
      <c r="N706" s="17" t="s">
        <v>35</v>
      </c>
      <c r="O706" s="17" t="s">
        <v>63</v>
      </c>
      <c r="P706" s="19">
        <v>43410</v>
      </c>
      <c r="Q706" s="20">
        <v>43581</v>
      </c>
      <c r="R706" s="26">
        <v>44147</v>
      </c>
      <c r="S706" s="16">
        <f t="shared" si="19"/>
        <v>566</v>
      </c>
      <c r="T706" s="16" t="s">
        <v>184</v>
      </c>
      <c r="U706" s="16">
        <v>0</v>
      </c>
      <c r="V706" s="18">
        <v>0</v>
      </c>
      <c r="W706" s="18"/>
      <c r="X706" s="18"/>
      <c r="Y706" s="18"/>
      <c r="Z706" s="82"/>
      <c r="AA706" s="4" t="s">
        <v>45</v>
      </c>
    </row>
    <row r="707" spans="1:35" ht="16">
      <c r="A707" s="425" t="s">
        <v>58</v>
      </c>
      <c r="B707" s="425" t="s">
        <v>58</v>
      </c>
      <c r="C707" s="425" t="s">
        <v>58</v>
      </c>
      <c r="D707" s="426"/>
      <c r="E707" s="427">
        <v>9</v>
      </c>
      <c r="F707" s="428">
        <v>3</v>
      </c>
      <c r="G707" s="425" t="s">
        <v>354</v>
      </c>
      <c r="H707" s="471" t="s">
        <v>394</v>
      </c>
      <c r="I707" s="471">
        <v>426.1</v>
      </c>
      <c r="J707" s="425" t="s">
        <v>241</v>
      </c>
      <c r="K707" s="471">
        <v>426</v>
      </c>
      <c r="L707" s="471" t="s">
        <v>374</v>
      </c>
      <c r="M707" s="472">
        <v>0.75</v>
      </c>
      <c r="N707" s="471" t="s">
        <v>39</v>
      </c>
      <c r="O707" s="471" t="s">
        <v>63</v>
      </c>
      <c r="P707" s="473">
        <v>43606</v>
      </c>
      <c r="Q707" s="474">
        <v>43769</v>
      </c>
      <c r="R707" s="447">
        <v>44187</v>
      </c>
      <c r="S707" s="450">
        <f t="shared" si="19"/>
        <v>418</v>
      </c>
      <c r="T707" s="450">
        <v>0</v>
      </c>
      <c r="U707" s="450">
        <v>1</v>
      </c>
      <c r="V707" s="425"/>
      <c r="W707" s="425"/>
      <c r="X707" s="425"/>
      <c r="Y707" s="425"/>
      <c r="Z707" s="452"/>
      <c r="AA707" s="426" t="s">
        <v>105</v>
      </c>
      <c r="AB707" s="437"/>
      <c r="AC707" s="437"/>
      <c r="AD707" s="437"/>
      <c r="AE707" s="437"/>
      <c r="AF707" s="437"/>
      <c r="AG707" s="437"/>
      <c r="AH707" s="437"/>
      <c r="AI707" s="437"/>
    </row>
    <row r="708" spans="1:35" ht="16">
      <c r="A708" s="9">
        <v>2</v>
      </c>
      <c r="B708" s="9">
        <v>1</v>
      </c>
      <c r="C708" s="9">
        <v>8</v>
      </c>
      <c r="D708" s="150"/>
      <c r="E708" s="281">
        <v>4</v>
      </c>
      <c r="F708" s="227">
        <v>2</v>
      </c>
      <c r="G708" s="23" t="s">
        <v>39</v>
      </c>
      <c r="H708" s="177" t="s">
        <v>307</v>
      </c>
      <c r="I708" s="178">
        <v>427</v>
      </c>
      <c r="J708" s="24" t="s">
        <v>33</v>
      </c>
      <c r="K708" s="178">
        <v>212</v>
      </c>
      <c r="L708" s="178" t="s">
        <v>248</v>
      </c>
      <c r="M708" s="179">
        <v>1.5</v>
      </c>
      <c r="N708" s="178" t="s">
        <v>35</v>
      </c>
      <c r="O708" s="178" t="s">
        <v>63</v>
      </c>
      <c r="P708" s="180">
        <v>43410</v>
      </c>
      <c r="Q708" s="181">
        <v>43581</v>
      </c>
      <c r="R708" s="147">
        <v>44147</v>
      </c>
      <c r="S708" s="157">
        <f t="shared" si="19"/>
        <v>566</v>
      </c>
      <c r="T708" s="157">
        <v>0</v>
      </c>
      <c r="U708" s="157">
        <v>0</v>
      </c>
      <c r="V708" s="177"/>
      <c r="W708" s="177"/>
      <c r="X708" s="177"/>
      <c r="Y708" s="177"/>
      <c r="Z708" s="185" t="s">
        <v>102</v>
      </c>
      <c r="AA708" s="152"/>
    </row>
    <row r="709" spans="1:35" ht="16">
      <c r="A709" s="9">
        <v>2</v>
      </c>
      <c r="B709" s="9">
        <v>2</v>
      </c>
      <c r="C709" s="9">
        <v>7</v>
      </c>
      <c r="D709" s="150"/>
      <c r="E709" s="281">
        <v>59</v>
      </c>
      <c r="F709" s="227">
        <v>1</v>
      </c>
      <c r="G709" s="94" t="s">
        <v>354</v>
      </c>
      <c r="H709" s="92" t="s">
        <v>394</v>
      </c>
      <c r="I709" s="101">
        <v>427.1</v>
      </c>
      <c r="J709" s="94" t="s">
        <v>241</v>
      </c>
      <c r="K709" s="92">
        <v>427</v>
      </c>
      <c r="L709" s="92" t="s">
        <v>374</v>
      </c>
      <c r="M709" s="95">
        <v>0.75</v>
      </c>
      <c r="N709" s="92" t="s">
        <v>39</v>
      </c>
      <c r="O709" s="92" t="s">
        <v>63</v>
      </c>
      <c r="P709" s="96">
        <v>43606</v>
      </c>
      <c r="Q709" s="97">
        <v>43769</v>
      </c>
      <c r="R709" s="98">
        <v>44326</v>
      </c>
      <c r="S709" s="106">
        <f t="shared" si="19"/>
        <v>557</v>
      </c>
      <c r="T709" s="106" t="s">
        <v>365</v>
      </c>
      <c r="U709" s="106">
        <v>0</v>
      </c>
      <c r="V709" s="111">
        <v>0</v>
      </c>
      <c r="W709" s="111"/>
      <c r="X709" s="111"/>
      <c r="Y709" s="111"/>
      <c r="Z709" s="112"/>
      <c r="AA709" s="99" t="s">
        <v>45</v>
      </c>
    </row>
    <row r="710" spans="1:35" ht="16">
      <c r="A710" s="9">
        <v>2</v>
      </c>
      <c r="B710" s="9">
        <v>2</v>
      </c>
      <c r="C710" s="9">
        <v>7</v>
      </c>
      <c r="D710" s="150"/>
      <c r="E710" s="281">
        <v>60</v>
      </c>
      <c r="F710" s="227">
        <v>1</v>
      </c>
      <c r="G710" s="94" t="s">
        <v>354</v>
      </c>
      <c r="H710" s="92" t="s">
        <v>394</v>
      </c>
      <c r="I710" s="101">
        <v>427.2</v>
      </c>
      <c r="J710" s="94" t="s">
        <v>241</v>
      </c>
      <c r="K710" s="92">
        <v>427</v>
      </c>
      <c r="L710" s="92" t="s">
        <v>374</v>
      </c>
      <c r="M710" s="95">
        <v>0.75</v>
      </c>
      <c r="N710" s="92" t="s">
        <v>39</v>
      </c>
      <c r="O710" s="92" t="s">
        <v>63</v>
      </c>
      <c r="P710" s="96">
        <v>43606</v>
      </c>
      <c r="Q710" s="97">
        <v>43769</v>
      </c>
      <c r="R710" s="98">
        <v>44326</v>
      </c>
      <c r="S710" s="106">
        <f t="shared" si="19"/>
        <v>557</v>
      </c>
      <c r="T710" s="106" t="s">
        <v>365</v>
      </c>
      <c r="U710" s="106">
        <v>0</v>
      </c>
      <c r="V710" s="111">
        <v>0</v>
      </c>
      <c r="W710" s="111"/>
      <c r="X710" s="111"/>
      <c r="Y710" s="111"/>
      <c r="Z710" s="112"/>
      <c r="AA710" s="99" t="s">
        <v>45</v>
      </c>
    </row>
    <row r="711" spans="1:35" ht="16">
      <c r="A711" s="9">
        <v>2</v>
      </c>
      <c r="B711" s="9">
        <v>2</v>
      </c>
      <c r="C711" s="9">
        <v>7</v>
      </c>
      <c r="D711" s="150"/>
      <c r="E711" s="281">
        <v>61</v>
      </c>
      <c r="F711" s="227">
        <v>1</v>
      </c>
      <c r="G711" s="94" t="s">
        <v>354</v>
      </c>
      <c r="H711" s="92" t="s">
        <v>394</v>
      </c>
      <c r="I711" s="101">
        <v>427.3</v>
      </c>
      <c r="J711" s="94" t="s">
        <v>241</v>
      </c>
      <c r="K711" s="92">
        <v>427</v>
      </c>
      <c r="L711" s="92" t="s">
        <v>374</v>
      </c>
      <c r="M711" s="95">
        <v>0.75</v>
      </c>
      <c r="N711" s="92" t="s">
        <v>39</v>
      </c>
      <c r="O711" s="92" t="s">
        <v>63</v>
      </c>
      <c r="P711" s="96">
        <v>43606</v>
      </c>
      <c r="Q711" s="97">
        <v>43769</v>
      </c>
      <c r="R711" s="98">
        <v>44326</v>
      </c>
      <c r="S711" s="106">
        <f t="shared" si="19"/>
        <v>557</v>
      </c>
      <c r="T711" s="106" t="s">
        <v>365</v>
      </c>
      <c r="U711" s="106">
        <v>0</v>
      </c>
      <c r="V711" s="94">
        <v>0</v>
      </c>
      <c r="W711" s="94"/>
      <c r="X711" s="94"/>
      <c r="Y711" s="94"/>
      <c r="Z711" s="100"/>
      <c r="AA711" s="99" t="s">
        <v>45</v>
      </c>
    </row>
    <row r="712" spans="1:35" ht="16">
      <c r="A712" s="9">
        <v>2</v>
      </c>
      <c r="B712" s="9">
        <v>2</v>
      </c>
      <c r="C712" s="9">
        <v>7</v>
      </c>
      <c r="D712" s="150"/>
      <c r="E712" s="281">
        <v>64</v>
      </c>
      <c r="F712" s="227">
        <v>1</v>
      </c>
      <c r="G712" s="94" t="s">
        <v>354</v>
      </c>
      <c r="H712" s="92" t="s">
        <v>394</v>
      </c>
      <c r="I712" s="101">
        <v>428.1</v>
      </c>
      <c r="J712" s="94" t="s">
        <v>241</v>
      </c>
      <c r="K712" s="92">
        <v>428</v>
      </c>
      <c r="L712" s="92" t="s">
        <v>374</v>
      </c>
      <c r="M712" s="95">
        <v>0.75</v>
      </c>
      <c r="N712" s="92" t="s">
        <v>39</v>
      </c>
      <c r="O712" s="92" t="s">
        <v>63</v>
      </c>
      <c r="P712" s="96">
        <v>43606</v>
      </c>
      <c r="Q712" s="97">
        <v>43769</v>
      </c>
      <c r="R712" s="98">
        <v>44326</v>
      </c>
      <c r="S712" s="106">
        <f t="shared" si="19"/>
        <v>557</v>
      </c>
      <c r="T712" s="106" t="s">
        <v>365</v>
      </c>
      <c r="U712" s="106">
        <v>0</v>
      </c>
      <c r="V712" s="111">
        <v>0</v>
      </c>
      <c r="W712" s="111"/>
      <c r="X712" s="111"/>
      <c r="Y712" s="111"/>
      <c r="Z712" s="112"/>
      <c r="AA712" s="99" t="s">
        <v>45</v>
      </c>
    </row>
    <row r="713" spans="1:35" ht="16">
      <c r="A713" s="9">
        <v>2</v>
      </c>
      <c r="B713" s="9">
        <v>1</v>
      </c>
      <c r="C713" s="9">
        <v>6</v>
      </c>
      <c r="D713" s="150"/>
      <c r="E713" s="281">
        <v>91</v>
      </c>
      <c r="F713" s="227">
        <v>1</v>
      </c>
      <c r="G713" s="54" t="s">
        <v>39</v>
      </c>
      <c r="H713" s="47" t="s">
        <v>307</v>
      </c>
      <c r="I713" s="17">
        <v>429</v>
      </c>
      <c r="J713" s="18" t="s">
        <v>33</v>
      </c>
      <c r="K713" s="17">
        <v>212</v>
      </c>
      <c r="L713" s="17" t="s">
        <v>248</v>
      </c>
      <c r="M713" s="81">
        <v>1.5</v>
      </c>
      <c r="N713" s="17" t="s">
        <v>35</v>
      </c>
      <c r="O713" s="17" t="s">
        <v>63</v>
      </c>
      <c r="P713" s="19">
        <v>43410</v>
      </c>
      <c r="Q713" s="20">
        <v>43581</v>
      </c>
      <c r="R713" s="26">
        <v>44147</v>
      </c>
      <c r="S713" s="16">
        <f t="shared" si="19"/>
        <v>566</v>
      </c>
      <c r="T713" s="16" t="s">
        <v>184</v>
      </c>
      <c r="U713" s="30">
        <v>0</v>
      </c>
      <c r="V713" s="18">
        <v>0</v>
      </c>
      <c r="W713" s="18"/>
      <c r="X713" s="18"/>
      <c r="Y713" s="18">
        <v>1</v>
      </c>
      <c r="Z713" s="82" t="s">
        <v>67</v>
      </c>
      <c r="AA713" s="4" t="s">
        <v>45</v>
      </c>
    </row>
    <row r="714" spans="1:35" ht="16">
      <c r="A714" s="9">
        <v>2</v>
      </c>
      <c r="B714" s="9">
        <v>2</v>
      </c>
      <c r="C714" s="9">
        <v>7</v>
      </c>
      <c r="D714" s="150"/>
      <c r="E714" s="281">
        <v>69</v>
      </c>
      <c r="F714" s="227">
        <v>1</v>
      </c>
      <c r="G714" s="94" t="s">
        <v>354</v>
      </c>
      <c r="H714" s="92" t="s">
        <v>394</v>
      </c>
      <c r="I714" s="101">
        <v>429.1</v>
      </c>
      <c r="J714" s="94" t="s">
        <v>241</v>
      </c>
      <c r="K714" s="92">
        <v>429</v>
      </c>
      <c r="L714" s="92" t="s">
        <v>374</v>
      </c>
      <c r="M714" s="95">
        <v>0.75</v>
      </c>
      <c r="N714" s="92" t="s">
        <v>39</v>
      </c>
      <c r="O714" s="92" t="s">
        <v>63</v>
      </c>
      <c r="P714" s="96">
        <v>43606</v>
      </c>
      <c r="Q714" s="97">
        <v>43769</v>
      </c>
      <c r="R714" s="98">
        <v>44327</v>
      </c>
      <c r="S714" s="106">
        <f t="shared" si="19"/>
        <v>558</v>
      </c>
      <c r="T714" s="106" t="s">
        <v>252</v>
      </c>
      <c r="U714" s="106">
        <v>0</v>
      </c>
      <c r="V714" s="109">
        <v>0</v>
      </c>
      <c r="W714" s="109"/>
      <c r="X714" s="109"/>
      <c r="Y714" s="109"/>
      <c r="Z714" s="110"/>
      <c r="AA714" s="99" t="s">
        <v>45</v>
      </c>
    </row>
    <row r="715" spans="1:35" ht="16">
      <c r="A715" s="425" t="s">
        <v>58</v>
      </c>
      <c r="B715" s="425" t="s">
        <v>58</v>
      </c>
      <c r="C715" s="425" t="s">
        <v>58</v>
      </c>
      <c r="D715" s="426"/>
      <c r="E715" s="427">
        <v>15</v>
      </c>
      <c r="F715" s="428">
        <v>3</v>
      </c>
      <c r="G715" s="429" t="s">
        <v>39</v>
      </c>
      <c r="H715" s="471" t="s">
        <v>307</v>
      </c>
      <c r="I715" s="476">
        <v>430</v>
      </c>
      <c r="J715" s="425" t="s">
        <v>33</v>
      </c>
      <c r="K715" s="476">
        <v>212</v>
      </c>
      <c r="L715" s="476" t="s">
        <v>248</v>
      </c>
      <c r="M715" s="472">
        <v>1.5</v>
      </c>
      <c r="N715" s="476" t="s">
        <v>35</v>
      </c>
      <c r="O715" s="476" t="s">
        <v>63</v>
      </c>
      <c r="P715" s="473">
        <v>43410</v>
      </c>
      <c r="Q715" s="474">
        <v>43581</v>
      </c>
      <c r="R715" s="447">
        <v>44117</v>
      </c>
      <c r="S715" s="450">
        <f t="shared" si="19"/>
        <v>536</v>
      </c>
      <c r="T715" s="450">
        <v>0</v>
      </c>
      <c r="U715" s="450">
        <v>1</v>
      </c>
      <c r="V715" s="471"/>
      <c r="W715" s="471"/>
      <c r="X715" s="471"/>
      <c r="Y715" s="471"/>
      <c r="Z715" s="477"/>
      <c r="AA715" s="426" t="s">
        <v>104</v>
      </c>
      <c r="AB715" s="437"/>
      <c r="AC715" s="437"/>
      <c r="AD715" s="437"/>
      <c r="AE715" s="437"/>
      <c r="AF715" s="437"/>
      <c r="AG715" s="437"/>
      <c r="AH715" s="437"/>
      <c r="AI715" s="437"/>
    </row>
    <row r="716" spans="1:35" ht="16">
      <c r="A716" s="9">
        <v>2</v>
      </c>
      <c r="B716" s="9">
        <v>2</v>
      </c>
      <c r="C716" s="9">
        <v>8</v>
      </c>
      <c r="D716" s="150"/>
      <c r="E716" s="281">
        <v>73</v>
      </c>
      <c r="F716" s="227">
        <v>1</v>
      </c>
      <c r="G716" s="94" t="s">
        <v>354</v>
      </c>
      <c r="H716" s="92" t="s">
        <v>394</v>
      </c>
      <c r="I716" s="101">
        <v>430.1</v>
      </c>
      <c r="J716" s="94" t="s">
        <v>241</v>
      </c>
      <c r="K716" s="92">
        <v>430</v>
      </c>
      <c r="L716" s="92" t="s">
        <v>374</v>
      </c>
      <c r="M716" s="95">
        <v>0.75</v>
      </c>
      <c r="N716" s="92" t="s">
        <v>39</v>
      </c>
      <c r="O716" s="92" t="s">
        <v>63</v>
      </c>
      <c r="P716" s="96">
        <v>43606</v>
      </c>
      <c r="Q716" s="97">
        <v>43769</v>
      </c>
      <c r="R716" s="98">
        <v>44327</v>
      </c>
      <c r="S716" s="106">
        <f t="shared" si="19"/>
        <v>558</v>
      </c>
      <c r="T716" s="106" t="s">
        <v>252</v>
      </c>
      <c r="U716" s="106">
        <v>0</v>
      </c>
      <c r="V716" s="109">
        <v>0</v>
      </c>
      <c r="W716" s="109"/>
      <c r="X716" s="109"/>
      <c r="Y716" s="109"/>
      <c r="Z716" s="110"/>
      <c r="AA716" s="99" t="s">
        <v>45</v>
      </c>
    </row>
    <row r="717" spans="1:35" ht="16">
      <c r="A717" s="425" t="s">
        <v>58</v>
      </c>
      <c r="B717" s="425" t="s">
        <v>58</v>
      </c>
      <c r="C717" s="425" t="s">
        <v>58</v>
      </c>
      <c r="D717" s="426"/>
      <c r="E717" s="427">
        <v>4</v>
      </c>
      <c r="F717" s="428">
        <v>4</v>
      </c>
      <c r="G717" s="425" t="s">
        <v>354</v>
      </c>
      <c r="H717" s="471" t="s">
        <v>394</v>
      </c>
      <c r="I717" s="471">
        <v>430.2</v>
      </c>
      <c r="J717" s="425" t="s">
        <v>241</v>
      </c>
      <c r="K717" s="471">
        <v>430</v>
      </c>
      <c r="L717" s="471" t="s">
        <v>374</v>
      </c>
      <c r="M717" s="472">
        <v>0.75</v>
      </c>
      <c r="N717" s="471" t="s">
        <v>39</v>
      </c>
      <c r="O717" s="471" t="s">
        <v>63</v>
      </c>
      <c r="P717" s="473">
        <v>43606</v>
      </c>
      <c r="Q717" s="474">
        <v>43769</v>
      </c>
      <c r="R717" s="447" t="s">
        <v>134</v>
      </c>
      <c r="S717" s="450"/>
      <c r="T717" s="450">
        <v>0</v>
      </c>
      <c r="U717" s="450"/>
      <c r="V717" s="471"/>
      <c r="W717" s="471"/>
      <c r="X717" s="471"/>
      <c r="Y717" s="471"/>
      <c r="Z717" s="477"/>
      <c r="AA717" s="426" t="s">
        <v>136</v>
      </c>
      <c r="AB717" s="437"/>
      <c r="AC717" s="437"/>
      <c r="AD717" s="437"/>
      <c r="AE717" s="437"/>
      <c r="AF717" s="437"/>
      <c r="AG717" s="437"/>
      <c r="AH717" s="437"/>
      <c r="AI717" s="437"/>
    </row>
    <row r="718" spans="1:35" ht="16">
      <c r="A718" s="425" t="s">
        <v>58</v>
      </c>
      <c r="B718" s="425" t="s">
        <v>58</v>
      </c>
      <c r="C718" s="425" t="s">
        <v>58</v>
      </c>
      <c r="D718" s="426"/>
      <c r="E718" s="427">
        <v>16</v>
      </c>
      <c r="F718" s="428">
        <v>3</v>
      </c>
      <c r="G718" s="429" t="s">
        <v>39</v>
      </c>
      <c r="H718" s="471" t="s">
        <v>307</v>
      </c>
      <c r="I718" s="476">
        <v>431</v>
      </c>
      <c r="J718" s="425" t="s">
        <v>33</v>
      </c>
      <c r="K718" s="476">
        <v>213</v>
      </c>
      <c r="L718" s="476" t="s">
        <v>248</v>
      </c>
      <c r="M718" s="472">
        <v>1.5</v>
      </c>
      <c r="N718" s="476" t="s">
        <v>35</v>
      </c>
      <c r="O718" s="476" t="s">
        <v>63</v>
      </c>
      <c r="P718" s="473">
        <v>43410</v>
      </c>
      <c r="Q718" s="474">
        <v>43581</v>
      </c>
      <c r="R718" s="447">
        <v>44007</v>
      </c>
      <c r="S718" s="450">
        <f t="shared" ref="S718:S742" si="20">R718-Q718</f>
        <v>426</v>
      </c>
      <c r="T718" s="450">
        <v>0</v>
      </c>
      <c r="U718" s="450">
        <v>1</v>
      </c>
      <c r="V718" s="471"/>
      <c r="W718" s="471"/>
      <c r="X718" s="471"/>
      <c r="Y718" s="471"/>
      <c r="Z718" s="477"/>
      <c r="AA718" s="426" t="s">
        <v>195</v>
      </c>
      <c r="AB718" s="437"/>
      <c r="AC718" s="437"/>
      <c r="AD718" s="437"/>
      <c r="AE718" s="437"/>
      <c r="AF718" s="437"/>
      <c r="AG718" s="437"/>
      <c r="AH718" s="437"/>
      <c r="AI718" s="437"/>
    </row>
    <row r="719" spans="1:35" ht="16">
      <c r="A719" s="9">
        <v>2</v>
      </c>
      <c r="B719" s="9">
        <v>3</v>
      </c>
      <c r="C719" s="9">
        <v>3</v>
      </c>
      <c r="D719" s="150"/>
      <c r="E719" s="281">
        <v>12</v>
      </c>
      <c r="F719" s="227">
        <v>3</v>
      </c>
      <c r="G719" s="94" t="s">
        <v>354</v>
      </c>
      <c r="H719" s="101" t="s">
        <v>394</v>
      </c>
      <c r="I719" s="101">
        <v>431.1</v>
      </c>
      <c r="J719" s="94" t="s">
        <v>241</v>
      </c>
      <c r="K719" s="101">
        <v>431</v>
      </c>
      <c r="L719" s="101" t="s">
        <v>374</v>
      </c>
      <c r="M719" s="163">
        <v>0.75</v>
      </c>
      <c r="N719" s="101" t="s">
        <v>39</v>
      </c>
      <c r="O719" s="101" t="s">
        <v>63</v>
      </c>
      <c r="P719" s="164">
        <v>43606</v>
      </c>
      <c r="Q719" s="165">
        <v>43769</v>
      </c>
      <c r="R719" s="166">
        <v>44229</v>
      </c>
      <c r="S719" s="107">
        <f t="shared" si="20"/>
        <v>460</v>
      </c>
      <c r="T719" s="107" t="s">
        <v>252</v>
      </c>
      <c r="U719" s="107">
        <v>1</v>
      </c>
      <c r="V719" s="188">
        <v>0</v>
      </c>
      <c r="W719" s="188"/>
      <c r="X719" s="188"/>
      <c r="Y719" s="188"/>
      <c r="Z719" s="189"/>
      <c r="AA719" s="162" t="s">
        <v>195</v>
      </c>
    </row>
    <row r="720" spans="1:35" ht="16">
      <c r="A720" s="9">
        <v>2</v>
      </c>
      <c r="B720" s="9">
        <v>3</v>
      </c>
      <c r="C720" s="9">
        <v>3</v>
      </c>
      <c r="D720" s="150"/>
      <c r="E720" s="281">
        <v>3</v>
      </c>
      <c r="F720" s="227">
        <v>2</v>
      </c>
      <c r="G720" s="94" t="s">
        <v>354</v>
      </c>
      <c r="H720" s="101" t="s">
        <v>394</v>
      </c>
      <c r="I720" s="101">
        <v>431.2</v>
      </c>
      <c r="J720" s="94" t="s">
        <v>241</v>
      </c>
      <c r="K720" s="101">
        <v>431</v>
      </c>
      <c r="L720" s="101" t="s">
        <v>374</v>
      </c>
      <c r="M720" s="163">
        <v>0.75</v>
      </c>
      <c r="N720" s="101" t="s">
        <v>39</v>
      </c>
      <c r="O720" s="101" t="s">
        <v>63</v>
      </c>
      <c r="P720" s="164">
        <v>43606</v>
      </c>
      <c r="Q720" s="165">
        <v>43769</v>
      </c>
      <c r="R720" s="166">
        <v>44327</v>
      </c>
      <c r="S720" s="107">
        <f t="shared" si="20"/>
        <v>558</v>
      </c>
      <c r="T720" s="107">
        <v>0</v>
      </c>
      <c r="U720" s="107">
        <v>0</v>
      </c>
      <c r="V720" s="101"/>
      <c r="W720" s="101"/>
      <c r="X720" s="101"/>
      <c r="Y720" s="101"/>
      <c r="Z720" s="175" t="s">
        <v>102</v>
      </c>
      <c r="AA720" s="162"/>
    </row>
    <row r="721" spans="1:35" ht="16">
      <c r="A721" s="9">
        <v>2</v>
      </c>
      <c r="B721" s="9">
        <v>2</v>
      </c>
      <c r="C721" s="9">
        <v>8</v>
      </c>
      <c r="D721" s="150"/>
      <c r="E721" s="281">
        <v>76</v>
      </c>
      <c r="F721" s="227">
        <v>1</v>
      </c>
      <c r="G721" s="94" t="s">
        <v>354</v>
      </c>
      <c r="H721" s="92" t="s">
        <v>394</v>
      </c>
      <c r="I721" s="101">
        <v>431.3</v>
      </c>
      <c r="J721" s="94" t="s">
        <v>241</v>
      </c>
      <c r="K721" s="92">
        <v>431</v>
      </c>
      <c r="L721" s="92" t="s">
        <v>374</v>
      </c>
      <c r="M721" s="95">
        <v>0.75</v>
      </c>
      <c r="N721" s="92" t="s">
        <v>39</v>
      </c>
      <c r="O721" s="92" t="s">
        <v>63</v>
      </c>
      <c r="P721" s="96">
        <v>43606</v>
      </c>
      <c r="Q721" s="97">
        <v>43769</v>
      </c>
      <c r="R721" s="98">
        <v>44327</v>
      </c>
      <c r="S721" s="106">
        <f t="shared" si="20"/>
        <v>558</v>
      </c>
      <c r="T721" s="106" t="s">
        <v>252</v>
      </c>
      <c r="U721" s="106">
        <v>0</v>
      </c>
      <c r="V721" s="109">
        <v>0</v>
      </c>
      <c r="W721" s="109"/>
      <c r="X721" s="109"/>
      <c r="Y721" s="109">
        <v>1</v>
      </c>
      <c r="Z721" s="110" t="s">
        <v>67</v>
      </c>
      <c r="AA721" s="99" t="s">
        <v>45</v>
      </c>
    </row>
    <row r="722" spans="1:35" ht="16">
      <c r="A722" s="303" t="s">
        <v>58</v>
      </c>
      <c r="B722" s="303" t="s">
        <v>58</v>
      </c>
      <c r="C722" s="303" t="s">
        <v>58</v>
      </c>
      <c r="D722" s="359"/>
      <c r="E722" s="360">
        <v>14</v>
      </c>
      <c r="F722" s="361">
        <v>3</v>
      </c>
      <c r="G722" s="303" t="s">
        <v>354</v>
      </c>
      <c r="H722" s="367" t="s">
        <v>394</v>
      </c>
      <c r="I722" s="499">
        <v>432.1</v>
      </c>
      <c r="J722" s="303" t="s">
        <v>241</v>
      </c>
      <c r="K722" s="367">
        <v>432</v>
      </c>
      <c r="L722" s="367" t="s">
        <v>374</v>
      </c>
      <c r="M722" s="381">
        <v>0.75</v>
      </c>
      <c r="N722" s="367" t="s">
        <v>39</v>
      </c>
      <c r="O722" s="367" t="s">
        <v>63</v>
      </c>
      <c r="P722" s="478">
        <v>43606</v>
      </c>
      <c r="Q722" s="479">
        <v>43769</v>
      </c>
      <c r="R722" s="480">
        <v>44272</v>
      </c>
      <c r="S722" s="481">
        <f t="shared" si="20"/>
        <v>503</v>
      </c>
      <c r="T722" s="481" t="s">
        <v>252</v>
      </c>
      <c r="U722" s="481">
        <v>1</v>
      </c>
      <c r="V722" s="303">
        <v>0</v>
      </c>
      <c r="W722" s="303"/>
      <c r="X722" s="303"/>
      <c r="Y722" s="303"/>
      <c r="Z722" s="373"/>
      <c r="AA722" s="359" t="s">
        <v>406</v>
      </c>
      <c r="AB722" s="366"/>
      <c r="AC722" s="366"/>
      <c r="AD722" s="366"/>
      <c r="AE722" s="366"/>
      <c r="AF722" s="366"/>
      <c r="AG722" s="366"/>
      <c r="AH722" s="366"/>
      <c r="AI722" s="366"/>
    </row>
    <row r="723" spans="1:35" ht="16">
      <c r="A723" s="9">
        <v>2</v>
      </c>
      <c r="B723" s="9">
        <v>1</v>
      </c>
      <c r="C723" s="9">
        <v>6</v>
      </c>
      <c r="D723" s="150"/>
      <c r="E723" s="281">
        <v>92</v>
      </c>
      <c r="F723" s="227">
        <v>1</v>
      </c>
      <c r="G723" s="54" t="s">
        <v>39</v>
      </c>
      <c r="H723" s="47" t="s">
        <v>307</v>
      </c>
      <c r="I723" s="17">
        <v>433</v>
      </c>
      <c r="J723" s="18" t="s">
        <v>33</v>
      </c>
      <c r="K723" s="17">
        <v>213</v>
      </c>
      <c r="L723" s="17" t="s">
        <v>248</v>
      </c>
      <c r="M723" s="81">
        <v>1.5</v>
      </c>
      <c r="N723" s="17" t="s">
        <v>35</v>
      </c>
      <c r="O723" s="17" t="s">
        <v>63</v>
      </c>
      <c r="P723" s="19">
        <v>43410</v>
      </c>
      <c r="Q723" s="20">
        <v>43581</v>
      </c>
      <c r="R723" s="26">
        <v>44144</v>
      </c>
      <c r="S723" s="16">
        <f t="shared" si="20"/>
        <v>563</v>
      </c>
      <c r="T723" s="16" t="s">
        <v>184</v>
      </c>
      <c r="U723" s="16">
        <v>0</v>
      </c>
      <c r="V723" s="18">
        <v>0</v>
      </c>
      <c r="W723" s="18"/>
      <c r="X723" s="18"/>
      <c r="Y723" s="18"/>
      <c r="Z723" s="82"/>
      <c r="AA723" s="4" t="s">
        <v>45</v>
      </c>
    </row>
    <row r="724" spans="1:35" ht="16">
      <c r="A724" s="9">
        <v>2</v>
      </c>
      <c r="B724" s="9">
        <v>2</v>
      </c>
      <c r="C724" s="9">
        <v>8</v>
      </c>
      <c r="D724" s="150"/>
      <c r="E724" s="281">
        <v>84</v>
      </c>
      <c r="F724" s="227">
        <v>1</v>
      </c>
      <c r="G724" s="94" t="s">
        <v>354</v>
      </c>
      <c r="H724" s="92" t="s">
        <v>394</v>
      </c>
      <c r="I724" s="101">
        <v>433.1</v>
      </c>
      <c r="J724" s="94" t="s">
        <v>241</v>
      </c>
      <c r="K724" s="92">
        <v>433</v>
      </c>
      <c r="L724" s="92" t="s">
        <v>374</v>
      </c>
      <c r="M724" s="95">
        <v>0.75</v>
      </c>
      <c r="N724" s="92" t="s">
        <v>39</v>
      </c>
      <c r="O724" s="92" t="s">
        <v>63</v>
      </c>
      <c r="P724" s="96">
        <v>43606</v>
      </c>
      <c r="Q724" s="97">
        <v>43769</v>
      </c>
      <c r="R724" s="98">
        <v>44327</v>
      </c>
      <c r="S724" s="106">
        <f t="shared" si="20"/>
        <v>558</v>
      </c>
      <c r="T724" s="106" t="s">
        <v>397</v>
      </c>
      <c r="U724" s="106">
        <v>0</v>
      </c>
      <c r="V724" s="109">
        <v>0</v>
      </c>
      <c r="W724" s="109"/>
      <c r="X724" s="109"/>
      <c r="Y724" s="109"/>
      <c r="Z724" s="110"/>
      <c r="AA724" s="99" t="s">
        <v>45</v>
      </c>
    </row>
    <row r="725" spans="1:35" ht="16">
      <c r="A725" s="9">
        <v>2</v>
      </c>
      <c r="B725" s="9">
        <v>1</v>
      </c>
      <c r="C725" s="9">
        <v>6</v>
      </c>
      <c r="D725" s="150"/>
      <c r="E725" s="281">
        <v>93</v>
      </c>
      <c r="F725" s="227">
        <v>1</v>
      </c>
      <c r="G725" s="54" t="s">
        <v>39</v>
      </c>
      <c r="H725" s="47" t="s">
        <v>307</v>
      </c>
      <c r="I725" s="17">
        <v>434</v>
      </c>
      <c r="J725" s="18" t="s">
        <v>33</v>
      </c>
      <c r="K725" s="17">
        <v>213</v>
      </c>
      <c r="L725" s="17" t="s">
        <v>248</v>
      </c>
      <c r="M725" s="81">
        <v>1.5</v>
      </c>
      <c r="N725" s="17" t="s">
        <v>35</v>
      </c>
      <c r="O725" s="17" t="s">
        <v>63</v>
      </c>
      <c r="P725" s="19">
        <v>43410</v>
      </c>
      <c r="Q725" s="20">
        <v>43581</v>
      </c>
      <c r="R725" s="26">
        <v>44144</v>
      </c>
      <c r="S725" s="16">
        <f t="shared" si="20"/>
        <v>563</v>
      </c>
      <c r="T725" s="16" t="s">
        <v>184</v>
      </c>
      <c r="U725" s="30">
        <v>0</v>
      </c>
      <c r="V725" s="18">
        <v>0</v>
      </c>
      <c r="W725" s="18"/>
      <c r="X725" s="18"/>
      <c r="Y725" s="18"/>
      <c r="Z725" s="82"/>
      <c r="AA725" s="4" t="s">
        <v>45</v>
      </c>
    </row>
    <row r="726" spans="1:35" ht="16">
      <c r="A726" s="9">
        <v>2</v>
      </c>
      <c r="B726" s="9">
        <v>2</v>
      </c>
      <c r="C726" s="9">
        <v>8</v>
      </c>
      <c r="D726" s="150"/>
      <c r="E726" s="281">
        <v>85</v>
      </c>
      <c r="F726" s="227">
        <v>1</v>
      </c>
      <c r="G726" s="94" t="s">
        <v>354</v>
      </c>
      <c r="H726" s="92" t="s">
        <v>394</v>
      </c>
      <c r="I726" s="101">
        <v>434.1</v>
      </c>
      <c r="J726" s="94" t="s">
        <v>241</v>
      </c>
      <c r="K726" s="92">
        <v>434</v>
      </c>
      <c r="L726" s="92" t="s">
        <v>374</v>
      </c>
      <c r="M726" s="95">
        <v>0.75</v>
      </c>
      <c r="N726" s="92" t="s">
        <v>39</v>
      </c>
      <c r="O726" s="92" t="s">
        <v>63</v>
      </c>
      <c r="P726" s="96">
        <v>43606</v>
      </c>
      <c r="Q726" s="97">
        <v>43769</v>
      </c>
      <c r="R726" s="98">
        <v>44327</v>
      </c>
      <c r="S726" s="106">
        <f t="shared" si="20"/>
        <v>558</v>
      </c>
      <c r="T726" s="106" t="s">
        <v>397</v>
      </c>
      <c r="U726" s="106">
        <v>0</v>
      </c>
      <c r="V726" s="109">
        <v>0</v>
      </c>
      <c r="W726" s="109"/>
      <c r="X726" s="109"/>
      <c r="Y726" s="109"/>
      <c r="Z726" s="110"/>
      <c r="AA726" s="99" t="s">
        <v>45</v>
      </c>
    </row>
    <row r="727" spans="1:35" ht="16">
      <c r="A727" s="9">
        <v>2</v>
      </c>
      <c r="B727" s="9">
        <v>2</v>
      </c>
      <c r="C727" s="9">
        <v>8</v>
      </c>
      <c r="D727" s="150"/>
      <c r="E727" s="281">
        <v>86</v>
      </c>
      <c r="F727" s="227">
        <v>1</v>
      </c>
      <c r="G727" s="94" t="s">
        <v>354</v>
      </c>
      <c r="H727" s="92" t="s">
        <v>394</v>
      </c>
      <c r="I727" s="101">
        <v>434.2</v>
      </c>
      <c r="J727" s="94" t="s">
        <v>241</v>
      </c>
      <c r="K727" s="92">
        <v>434</v>
      </c>
      <c r="L727" s="92" t="s">
        <v>374</v>
      </c>
      <c r="M727" s="95">
        <v>0.75</v>
      </c>
      <c r="N727" s="92" t="s">
        <v>39</v>
      </c>
      <c r="O727" s="92" t="s">
        <v>63</v>
      </c>
      <c r="P727" s="96">
        <v>43606</v>
      </c>
      <c r="Q727" s="97">
        <v>43769</v>
      </c>
      <c r="R727" s="98">
        <v>44327</v>
      </c>
      <c r="S727" s="106">
        <f t="shared" si="20"/>
        <v>558</v>
      </c>
      <c r="T727" s="106" t="s">
        <v>397</v>
      </c>
      <c r="U727" s="106">
        <v>0</v>
      </c>
      <c r="V727" s="109">
        <v>0</v>
      </c>
      <c r="W727" s="109"/>
      <c r="X727" s="109"/>
      <c r="Y727" s="109"/>
      <c r="Z727" s="110"/>
      <c r="AA727" s="99" t="s">
        <v>45</v>
      </c>
    </row>
    <row r="728" spans="1:35" ht="16">
      <c r="A728" s="9">
        <v>2</v>
      </c>
      <c r="B728" s="9">
        <v>2</v>
      </c>
      <c r="C728" s="9">
        <v>8</v>
      </c>
      <c r="D728" s="150"/>
      <c r="E728" s="281">
        <v>87</v>
      </c>
      <c r="F728" s="227">
        <v>1</v>
      </c>
      <c r="G728" s="94" t="s">
        <v>354</v>
      </c>
      <c r="H728" s="92" t="s">
        <v>394</v>
      </c>
      <c r="I728" s="101">
        <v>434.3</v>
      </c>
      <c r="J728" s="94" t="s">
        <v>241</v>
      </c>
      <c r="K728" s="92">
        <v>434</v>
      </c>
      <c r="L728" s="92" t="s">
        <v>374</v>
      </c>
      <c r="M728" s="95">
        <v>0.75</v>
      </c>
      <c r="N728" s="92" t="s">
        <v>39</v>
      </c>
      <c r="O728" s="92" t="s">
        <v>63</v>
      </c>
      <c r="P728" s="96">
        <v>43606</v>
      </c>
      <c r="Q728" s="97">
        <v>43769</v>
      </c>
      <c r="R728" s="98">
        <v>44327</v>
      </c>
      <c r="S728" s="106">
        <f t="shared" si="20"/>
        <v>558</v>
      </c>
      <c r="T728" s="106" t="s">
        <v>397</v>
      </c>
      <c r="U728" s="106">
        <v>0</v>
      </c>
      <c r="V728" s="109">
        <v>0</v>
      </c>
      <c r="W728" s="109"/>
      <c r="X728" s="109"/>
      <c r="Y728" s="109"/>
      <c r="Z728" s="110"/>
      <c r="AA728" s="99" t="s">
        <v>45</v>
      </c>
    </row>
    <row r="729" spans="1:35" ht="16">
      <c r="A729" s="9">
        <v>2</v>
      </c>
      <c r="B729" s="9">
        <v>2</v>
      </c>
      <c r="C729" s="9">
        <v>8</v>
      </c>
      <c r="D729" s="150"/>
      <c r="E729" s="281">
        <v>88</v>
      </c>
      <c r="F729" s="227">
        <v>1</v>
      </c>
      <c r="G729" s="94" t="s">
        <v>354</v>
      </c>
      <c r="H729" s="92" t="s">
        <v>394</v>
      </c>
      <c r="I729" s="101">
        <v>434.4</v>
      </c>
      <c r="J729" s="94" t="s">
        <v>241</v>
      </c>
      <c r="K729" s="92">
        <v>434</v>
      </c>
      <c r="L729" s="92" t="s">
        <v>374</v>
      </c>
      <c r="M729" s="95">
        <v>0.75</v>
      </c>
      <c r="N729" s="92" t="s">
        <v>39</v>
      </c>
      <c r="O729" s="92" t="s">
        <v>63</v>
      </c>
      <c r="P729" s="96">
        <v>43606</v>
      </c>
      <c r="Q729" s="97">
        <v>43769</v>
      </c>
      <c r="R729" s="98">
        <v>44327</v>
      </c>
      <c r="S729" s="106">
        <f t="shared" si="20"/>
        <v>558</v>
      </c>
      <c r="T729" s="106" t="s">
        <v>397</v>
      </c>
      <c r="U729" s="106">
        <v>0</v>
      </c>
      <c r="V729" s="109">
        <v>0</v>
      </c>
      <c r="W729" s="109"/>
      <c r="X729" s="109"/>
      <c r="Y729" s="109"/>
      <c r="Z729" s="110" t="s">
        <v>398</v>
      </c>
      <c r="AA729" s="99" t="s">
        <v>45</v>
      </c>
    </row>
    <row r="730" spans="1:35" ht="16">
      <c r="A730" s="9">
        <v>2</v>
      </c>
      <c r="B730" s="9">
        <v>1</v>
      </c>
      <c r="C730" s="9">
        <v>6</v>
      </c>
      <c r="D730" s="150"/>
      <c r="E730" s="281">
        <v>94</v>
      </c>
      <c r="F730" s="227">
        <v>1</v>
      </c>
      <c r="G730" s="54" t="s">
        <v>39</v>
      </c>
      <c r="H730" s="47" t="s">
        <v>307</v>
      </c>
      <c r="I730" s="17">
        <v>435</v>
      </c>
      <c r="J730" s="18" t="s">
        <v>33</v>
      </c>
      <c r="K730" s="17">
        <v>213</v>
      </c>
      <c r="L730" s="17" t="s">
        <v>248</v>
      </c>
      <c r="M730" s="81">
        <v>1.5</v>
      </c>
      <c r="N730" s="17" t="s">
        <v>35</v>
      </c>
      <c r="O730" s="17" t="s">
        <v>63</v>
      </c>
      <c r="P730" s="19">
        <v>43410</v>
      </c>
      <c r="Q730" s="20">
        <v>43581</v>
      </c>
      <c r="R730" s="26">
        <v>44144</v>
      </c>
      <c r="S730" s="16">
        <f t="shared" si="20"/>
        <v>563</v>
      </c>
      <c r="T730" s="16" t="s">
        <v>184</v>
      </c>
      <c r="U730" s="16">
        <v>0</v>
      </c>
      <c r="V730" s="18">
        <v>0</v>
      </c>
      <c r="W730" s="18"/>
      <c r="X730" s="18"/>
      <c r="Y730" s="18"/>
      <c r="Z730" s="82"/>
      <c r="AA730" s="4" t="s">
        <v>45</v>
      </c>
    </row>
    <row r="731" spans="1:35" ht="16">
      <c r="A731" s="9">
        <v>2</v>
      </c>
      <c r="B731" s="9">
        <v>2</v>
      </c>
      <c r="C731" s="9">
        <v>8</v>
      </c>
      <c r="D731" s="150"/>
      <c r="E731" s="281">
        <v>90</v>
      </c>
      <c r="F731" s="227">
        <v>1</v>
      </c>
      <c r="G731" s="94" t="s">
        <v>354</v>
      </c>
      <c r="H731" s="92" t="s">
        <v>394</v>
      </c>
      <c r="I731" s="101">
        <v>435.1</v>
      </c>
      <c r="J731" s="94" t="s">
        <v>241</v>
      </c>
      <c r="K731" s="92">
        <v>435</v>
      </c>
      <c r="L731" s="92" t="s">
        <v>374</v>
      </c>
      <c r="M731" s="95">
        <v>0.75</v>
      </c>
      <c r="N731" s="92" t="s">
        <v>39</v>
      </c>
      <c r="O731" s="92" t="s">
        <v>63</v>
      </c>
      <c r="P731" s="96">
        <v>43606</v>
      </c>
      <c r="Q731" s="97">
        <v>43769</v>
      </c>
      <c r="R731" s="98">
        <v>44327</v>
      </c>
      <c r="S731" s="106">
        <f t="shared" si="20"/>
        <v>558</v>
      </c>
      <c r="T731" s="106" t="s">
        <v>397</v>
      </c>
      <c r="U731" s="106">
        <v>0</v>
      </c>
      <c r="V731" s="109">
        <v>0</v>
      </c>
      <c r="W731" s="109"/>
      <c r="X731" s="109"/>
      <c r="Y731" s="109"/>
      <c r="Z731" s="110"/>
      <c r="AA731" s="99" t="s">
        <v>45</v>
      </c>
    </row>
    <row r="732" spans="1:35" ht="16">
      <c r="A732" s="9">
        <v>2</v>
      </c>
      <c r="B732" s="9">
        <v>1</v>
      </c>
      <c r="C732" s="9">
        <v>6</v>
      </c>
      <c r="D732" s="150"/>
      <c r="E732" s="281">
        <v>95</v>
      </c>
      <c r="F732" s="227">
        <v>1</v>
      </c>
      <c r="G732" s="54" t="s">
        <v>39</v>
      </c>
      <c r="H732" s="47" t="s">
        <v>307</v>
      </c>
      <c r="I732" s="17">
        <v>436</v>
      </c>
      <c r="J732" s="18" t="s">
        <v>33</v>
      </c>
      <c r="K732" s="17">
        <v>213</v>
      </c>
      <c r="L732" s="17" t="s">
        <v>248</v>
      </c>
      <c r="M732" s="81">
        <v>1.5</v>
      </c>
      <c r="N732" s="17" t="s">
        <v>35</v>
      </c>
      <c r="O732" s="17" t="s">
        <v>63</v>
      </c>
      <c r="P732" s="19">
        <v>43410</v>
      </c>
      <c r="Q732" s="20">
        <v>43581</v>
      </c>
      <c r="R732" s="26">
        <v>44144</v>
      </c>
      <c r="S732" s="16">
        <f t="shared" si="20"/>
        <v>563</v>
      </c>
      <c r="T732" s="16" t="s">
        <v>184</v>
      </c>
      <c r="U732" s="30">
        <v>0</v>
      </c>
      <c r="V732" s="18">
        <v>0</v>
      </c>
      <c r="W732" s="18"/>
      <c r="X732" s="18"/>
      <c r="Y732" s="18"/>
      <c r="Z732" s="82"/>
      <c r="AA732" s="4" t="s">
        <v>45</v>
      </c>
    </row>
    <row r="733" spans="1:35" ht="16">
      <c r="A733" s="9">
        <v>2</v>
      </c>
      <c r="B733" s="9">
        <v>2</v>
      </c>
      <c r="C733" s="9">
        <v>8</v>
      </c>
      <c r="D733" s="150"/>
      <c r="E733" s="281">
        <v>98</v>
      </c>
      <c r="F733" s="227">
        <v>1</v>
      </c>
      <c r="G733" s="94" t="s">
        <v>354</v>
      </c>
      <c r="H733" s="92" t="s">
        <v>394</v>
      </c>
      <c r="I733" s="101">
        <v>436.1</v>
      </c>
      <c r="J733" s="94" t="s">
        <v>241</v>
      </c>
      <c r="K733" s="92">
        <v>436</v>
      </c>
      <c r="L733" s="92" t="s">
        <v>374</v>
      </c>
      <c r="M733" s="95">
        <v>0.75</v>
      </c>
      <c r="N733" s="92" t="s">
        <v>39</v>
      </c>
      <c r="O733" s="92" t="s">
        <v>63</v>
      </c>
      <c r="P733" s="96">
        <v>43606</v>
      </c>
      <c r="Q733" s="97">
        <v>43769</v>
      </c>
      <c r="R733" s="98">
        <v>44327</v>
      </c>
      <c r="S733" s="106">
        <f t="shared" si="20"/>
        <v>558</v>
      </c>
      <c r="T733" s="106" t="s">
        <v>397</v>
      </c>
      <c r="U733" s="106">
        <v>0</v>
      </c>
      <c r="V733" s="109">
        <v>0</v>
      </c>
      <c r="W733" s="109"/>
      <c r="X733" s="109"/>
      <c r="Y733" s="109"/>
      <c r="Z733" s="110"/>
      <c r="AA733" s="99" t="s">
        <v>45</v>
      </c>
    </row>
    <row r="734" spans="1:35" ht="16">
      <c r="A734" s="9">
        <v>2</v>
      </c>
      <c r="B734" s="9">
        <v>1</v>
      </c>
      <c r="C734" s="9">
        <v>6</v>
      </c>
      <c r="D734" s="150"/>
      <c r="E734" s="281">
        <v>96</v>
      </c>
      <c r="F734" s="227">
        <v>1</v>
      </c>
      <c r="G734" s="54" t="s">
        <v>39</v>
      </c>
      <c r="H734" s="47" t="s">
        <v>307</v>
      </c>
      <c r="I734" s="17">
        <v>437</v>
      </c>
      <c r="J734" s="18" t="s">
        <v>33</v>
      </c>
      <c r="K734" s="17">
        <v>214</v>
      </c>
      <c r="L734" s="17" t="s">
        <v>248</v>
      </c>
      <c r="M734" s="81">
        <v>1.5</v>
      </c>
      <c r="N734" s="17" t="s">
        <v>35</v>
      </c>
      <c r="O734" s="17" t="s">
        <v>63</v>
      </c>
      <c r="P734" s="19">
        <v>43410</v>
      </c>
      <c r="Q734" s="20">
        <v>43581</v>
      </c>
      <c r="R734" s="26">
        <v>44146</v>
      </c>
      <c r="S734" s="16">
        <f t="shared" si="20"/>
        <v>565</v>
      </c>
      <c r="T734" s="16" t="s">
        <v>184</v>
      </c>
      <c r="U734" s="16">
        <v>0</v>
      </c>
      <c r="V734" s="18">
        <v>0</v>
      </c>
      <c r="W734" s="18"/>
      <c r="X734" s="18"/>
      <c r="Y734" s="18">
        <v>1</v>
      </c>
      <c r="Z734" s="82" t="s">
        <v>274</v>
      </c>
      <c r="AA734" s="4" t="s">
        <v>45</v>
      </c>
    </row>
    <row r="735" spans="1:35" ht="16">
      <c r="A735" s="9">
        <v>2</v>
      </c>
      <c r="B735" s="9">
        <v>1</v>
      </c>
      <c r="C735" s="9">
        <v>6</v>
      </c>
      <c r="D735" s="150"/>
      <c r="E735" s="281">
        <v>97</v>
      </c>
      <c r="F735" s="227">
        <v>1</v>
      </c>
      <c r="G735" s="54" t="s">
        <v>39</v>
      </c>
      <c r="H735" s="47" t="s">
        <v>307</v>
      </c>
      <c r="I735" s="17">
        <v>438</v>
      </c>
      <c r="J735" s="18" t="s">
        <v>33</v>
      </c>
      <c r="K735" s="17">
        <v>214</v>
      </c>
      <c r="L735" s="17" t="s">
        <v>248</v>
      </c>
      <c r="M735" s="81">
        <v>1.5</v>
      </c>
      <c r="N735" s="17" t="s">
        <v>35</v>
      </c>
      <c r="O735" s="17" t="s">
        <v>63</v>
      </c>
      <c r="P735" s="19">
        <v>43410</v>
      </c>
      <c r="Q735" s="20">
        <v>43581</v>
      </c>
      <c r="R735" s="26">
        <v>44146</v>
      </c>
      <c r="S735" s="16">
        <f t="shared" si="20"/>
        <v>565</v>
      </c>
      <c r="T735" s="16" t="s">
        <v>184</v>
      </c>
      <c r="U735" s="30">
        <v>0</v>
      </c>
      <c r="V735" s="18">
        <v>0</v>
      </c>
      <c r="W735" s="18"/>
      <c r="X735" s="18"/>
      <c r="Y735" s="18">
        <v>1</v>
      </c>
      <c r="Z735" s="82" t="s">
        <v>67</v>
      </c>
      <c r="AA735" s="4" t="s">
        <v>45</v>
      </c>
    </row>
    <row r="736" spans="1:35" ht="16">
      <c r="A736" s="9">
        <v>2</v>
      </c>
      <c r="B736" s="9">
        <v>3</v>
      </c>
      <c r="C736" s="9">
        <v>1</v>
      </c>
      <c r="D736" s="150"/>
      <c r="E736" s="281">
        <v>99</v>
      </c>
      <c r="F736" s="227">
        <v>1</v>
      </c>
      <c r="G736" s="94" t="s">
        <v>354</v>
      </c>
      <c r="H736" s="92" t="s">
        <v>394</v>
      </c>
      <c r="I736" s="101">
        <v>438.1</v>
      </c>
      <c r="J736" s="94" t="s">
        <v>241</v>
      </c>
      <c r="K736" s="92">
        <v>438</v>
      </c>
      <c r="L736" s="92" t="s">
        <v>374</v>
      </c>
      <c r="M736" s="95">
        <v>0.75</v>
      </c>
      <c r="N736" s="92" t="s">
        <v>39</v>
      </c>
      <c r="O736" s="92" t="s">
        <v>63</v>
      </c>
      <c r="P736" s="96">
        <v>43606</v>
      </c>
      <c r="Q736" s="97">
        <v>43769</v>
      </c>
      <c r="R736" s="98">
        <v>44327</v>
      </c>
      <c r="S736" s="106">
        <f t="shared" si="20"/>
        <v>558</v>
      </c>
      <c r="T736" s="106" t="s">
        <v>397</v>
      </c>
      <c r="U736" s="106">
        <v>0</v>
      </c>
      <c r="V736" s="109">
        <v>0</v>
      </c>
      <c r="W736" s="109"/>
      <c r="X736" s="109"/>
      <c r="Y736" s="109"/>
      <c r="Z736" s="110"/>
      <c r="AA736" s="99" t="s">
        <v>45</v>
      </c>
    </row>
    <row r="737" spans="1:35" ht="16">
      <c r="A737" s="9">
        <v>2</v>
      </c>
      <c r="B737" s="9">
        <v>1</v>
      </c>
      <c r="C737" s="9">
        <v>6</v>
      </c>
      <c r="D737" s="150"/>
      <c r="E737" s="281">
        <v>98</v>
      </c>
      <c r="F737" s="227">
        <v>1</v>
      </c>
      <c r="G737" s="54" t="s">
        <v>39</v>
      </c>
      <c r="H737" s="47" t="s">
        <v>307</v>
      </c>
      <c r="I737" s="17">
        <v>440</v>
      </c>
      <c r="J737" s="18" t="s">
        <v>33</v>
      </c>
      <c r="K737" s="17">
        <v>214</v>
      </c>
      <c r="L737" s="17" t="s">
        <v>248</v>
      </c>
      <c r="M737" s="81">
        <v>1.5</v>
      </c>
      <c r="N737" s="17" t="s">
        <v>35</v>
      </c>
      <c r="O737" s="17" t="s">
        <v>63</v>
      </c>
      <c r="P737" s="19">
        <v>43410</v>
      </c>
      <c r="Q737" s="20">
        <v>43581</v>
      </c>
      <c r="R737" s="26">
        <v>44146</v>
      </c>
      <c r="S737" s="16">
        <f t="shared" si="20"/>
        <v>565</v>
      </c>
      <c r="T737" s="16" t="s">
        <v>184</v>
      </c>
      <c r="U737" s="16">
        <v>0</v>
      </c>
      <c r="V737" s="18">
        <v>0</v>
      </c>
      <c r="W737" s="18"/>
      <c r="X737" s="18"/>
      <c r="Y737" s="18"/>
      <c r="Z737" s="82"/>
      <c r="AA737" s="4" t="s">
        <v>45</v>
      </c>
    </row>
    <row r="738" spans="1:35" ht="16">
      <c r="A738" s="9">
        <v>2</v>
      </c>
      <c r="B738" s="9">
        <v>3</v>
      </c>
      <c r="C738" s="9">
        <v>1</v>
      </c>
      <c r="D738" s="150"/>
      <c r="E738" s="281">
        <v>109</v>
      </c>
      <c r="F738" s="227">
        <v>1</v>
      </c>
      <c r="G738" s="94" t="s">
        <v>354</v>
      </c>
      <c r="H738" s="92" t="s">
        <v>394</v>
      </c>
      <c r="I738" s="101">
        <v>440.1</v>
      </c>
      <c r="J738" s="94" t="s">
        <v>241</v>
      </c>
      <c r="K738" s="92">
        <v>440</v>
      </c>
      <c r="L738" s="92" t="s">
        <v>374</v>
      </c>
      <c r="M738" s="95">
        <v>0.75</v>
      </c>
      <c r="N738" s="92" t="s">
        <v>39</v>
      </c>
      <c r="O738" s="92" t="s">
        <v>63</v>
      </c>
      <c r="P738" s="96">
        <v>43606</v>
      </c>
      <c r="Q738" s="97">
        <v>43769</v>
      </c>
      <c r="R738" s="98">
        <v>44328</v>
      </c>
      <c r="S738" s="106">
        <f t="shared" si="20"/>
        <v>559</v>
      </c>
      <c r="T738" s="106" t="s">
        <v>397</v>
      </c>
      <c r="U738" s="106">
        <v>0</v>
      </c>
      <c r="V738" s="109">
        <v>0</v>
      </c>
      <c r="W738" s="109"/>
      <c r="X738" s="109"/>
      <c r="Y738" s="109"/>
      <c r="Z738" s="110"/>
      <c r="AA738" s="99" t="s">
        <v>45</v>
      </c>
    </row>
    <row r="739" spans="1:35" ht="16">
      <c r="A739" s="9">
        <v>2</v>
      </c>
      <c r="B739" s="9">
        <v>1</v>
      </c>
      <c r="C739" s="9">
        <v>6</v>
      </c>
      <c r="D739" s="150"/>
      <c r="E739" s="281">
        <v>99</v>
      </c>
      <c r="F739" s="227">
        <v>1</v>
      </c>
      <c r="G739" s="54" t="s">
        <v>39</v>
      </c>
      <c r="H739" s="47" t="s">
        <v>307</v>
      </c>
      <c r="I739" s="17">
        <v>441</v>
      </c>
      <c r="J739" s="18" t="s">
        <v>33</v>
      </c>
      <c r="K739" s="17">
        <v>214</v>
      </c>
      <c r="L739" s="17" t="s">
        <v>248</v>
      </c>
      <c r="M739" s="81">
        <v>1.5</v>
      </c>
      <c r="N739" s="17" t="s">
        <v>35</v>
      </c>
      <c r="O739" s="17" t="s">
        <v>63</v>
      </c>
      <c r="P739" s="19">
        <v>43410</v>
      </c>
      <c r="Q739" s="20">
        <v>43581</v>
      </c>
      <c r="R739" s="26">
        <v>44146</v>
      </c>
      <c r="S739" s="16">
        <f t="shared" si="20"/>
        <v>565</v>
      </c>
      <c r="T739" s="16" t="s">
        <v>184</v>
      </c>
      <c r="U739" s="30">
        <v>0</v>
      </c>
      <c r="V739" s="18">
        <v>1</v>
      </c>
      <c r="W739" s="18">
        <v>1</v>
      </c>
      <c r="X739" s="18"/>
      <c r="Y739" s="18"/>
      <c r="Z739" s="82"/>
      <c r="AA739" s="4"/>
    </row>
    <row r="740" spans="1:35" ht="16">
      <c r="A740" s="9">
        <v>2</v>
      </c>
      <c r="B740" s="9">
        <v>1</v>
      </c>
      <c r="C740" s="9">
        <v>6</v>
      </c>
      <c r="D740" s="150"/>
      <c r="E740" s="281">
        <v>100</v>
      </c>
      <c r="F740" s="227">
        <v>1</v>
      </c>
      <c r="G740" s="54" t="s">
        <v>39</v>
      </c>
      <c r="H740" s="47" t="s">
        <v>307</v>
      </c>
      <c r="I740" s="17">
        <v>442</v>
      </c>
      <c r="J740" s="18" t="s">
        <v>33</v>
      </c>
      <c r="K740" s="17">
        <v>214</v>
      </c>
      <c r="L740" s="17" t="s">
        <v>248</v>
      </c>
      <c r="M740" s="81">
        <v>1.5</v>
      </c>
      <c r="N740" s="17" t="s">
        <v>35</v>
      </c>
      <c r="O740" s="17" t="s">
        <v>63</v>
      </c>
      <c r="P740" s="19">
        <v>43410</v>
      </c>
      <c r="Q740" s="20">
        <v>43581</v>
      </c>
      <c r="R740" s="26">
        <v>44146</v>
      </c>
      <c r="S740" s="16">
        <f t="shared" si="20"/>
        <v>565</v>
      </c>
      <c r="T740" s="16" t="s">
        <v>184</v>
      </c>
      <c r="U740" s="16">
        <v>0</v>
      </c>
      <c r="V740" s="18">
        <v>0</v>
      </c>
      <c r="W740" s="18"/>
      <c r="X740" s="18"/>
      <c r="Y740" s="18"/>
      <c r="Z740" s="82"/>
      <c r="AA740" s="4" t="s">
        <v>45</v>
      </c>
    </row>
    <row r="741" spans="1:35" ht="16">
      <c r="A741" s="9">
        <v>2</v>
      </c>
      <c r="B741" s="9">
        <v>3</v>
      </c>
      <c r="C741" s="9">
        <v>1</v>
      </c>
      <c r="D741" s="150"/>
      <c r="E741" s="281">
        <v>116</v>
      </c>
      <c r="F741" s="227">
        <v>1</v>
      </c>
      <c r="G741" s="94" t="s">
        <v>354</v>
      </c>
      <c r="H741" s="92" t="s">
        <v>394</v>
      </c>
      <c r="I741" s="101">
        <v>442.1</v>
      </c>
      <c r="J741" s="94" t="s">
        <v>241</v>
      </c>
      <c r="K741" s="92">
        <v>442</v>
      </c>
      <c r="L741" s="92" t="s">
        <v>374</v>
      </c>
      <c r="M741" s="95">
        <v>0.75</v>
      </c>
      <c r="N741" s="92" t="s">
        <v>39</v>
      </c>
      <c r="O741" s="92" t="s">
        <v>63</v>
      </c>
      <c r="P741" s="96">
        <v>43606</v>
      </c>
      <c r="Q741" s="97">
        <v>43769</v>
      </c>
      <c r="R741" s="98">
        <v>44328</v>
      </c>
      <c r="S741" s="106">
        <f t="shared" si="20"/>
        <v>559</v>
      </c>
      <c r="T741" s="106" t="s">
        <v>397</v>
      </c>
      <c r="U741" s="106">
        <v>0</v>
      </c>
      <c r="V741" s="109">
        <v>1</v>
      </c>
      <c r="W741" s="109">
        <v>1</v>
      </c>
      <c r="X741" s="109"/>
      <c r="Y741" s="109"/>
      <c r="Z741" s="110"/>
      <c r="AA741" s="99" t="s">
        <v>45</v>
      </c>
    </row>
    <row r="742" spans="1:35" ht="16">
      <c r="A742" s="9">
        <v>2</v>
      </c>
      <c r="B742" s="9">
        <v>3</v>
      </c>
      <c r="C742" s="9">
        <v>1</v>
      </c>
      <c r="D742" s="150"/>
      <c r="E742" s="281">
        <v>117</v>
      </c>
      <c r="F742" s="227">
        <v>1</v>
      </c>
      <c r="G742" s="94" t="s">
        <v>354</v>
      </c>
      <c r="H742" s="92" t="s">
        <v>394</v>
      </c>
      <c r="I742" s="101">
        <v>442.2</v>
      </c>
      <c r="J742" s="94" t="s">
        <v>241</v>
      </c>
      <c r="K742" s="92">
        <v>442</v>
      </c>
      <c r="L742" s="92" t="s">
        <v>374</v>
      </c>
      <c r="M742" s="95">
        <v>0.75</v>
      </c>
      <c r="N742" s="92" t="s">
        <v>39</v>
      </c>
      <c r="O742" s="92" t="s">
        <v>63</v>
      </c>
      <c r="P742" s="96">
        <v>43606</v>
      </c>
      <c r="Q742" s="97">
        <v>43769</v>
      </c>
      <c r="R742" s="98">
        <v>44328</v>
      </c>
      <c r="S742" s="106">
        <f t="shared" si="20"/>
        <v>559</v>
      </c>
      <c r="T742" s="106" t="s">
        <v>397</v>
      </c>
      <c r="U742" s="106">
        <v>0</v>
      </c>
      <c r="V742" s="109">
        <v>0</v>
      </c>
      <c r="W742" s="109"/>
      <c r="X742" s="109"/>
      <c r="Y742" s="109"/>
      <c r="Z742" s="110"/>
      <c r="AA742" s="99" t="s">
        <v>45</v>
      </c>
    </row>
    <row r="743" spans="1:35" s="437" customFormat="1" ht="16">
      <c r="A743" s="425" t="s">
        <v>58</v>
      </c>
      <c r="B743" s="425" t="s">
        <v>58</v>
      </c>
      <c r="C743" s="425" t="s">
        <v>58</v>
      </c>
      <c r="D743" s="426"/>
      <c r="E743" s="427">
        <v>5</v>
      </c>
      <c r="F743" s="428">
        <v>4</v>
      </c>
      <c r="G743" s="425" t="s">
        <v>354</v>
      </c>
      <c r="H743" s="471" t="s">
        <v>394</v>
      </c>
      <c r="I743" s="471">
        <v>442.3</v>
      </c>
      <c r="J743" s="425" t="s">
        <v>241</v>
      </c>
      <c r="K743" s="471">
        <v>442</v>
      </c>
      <c r="L743" s="471" t="s">
        <v>374</v>
      </c>
      <c r="M743" s="472">
        <v>0.75</v>
      </c>
      <c r="N743" s="471" t="s">
        <v>39</v>
      </c>
      <c r="O743" s="471" t="s">
        <v>63</v>
      </c>
      <c r="P743" s="473">
        <v>43606</v>
      </c>
      <c r="Q743" s="474">
        <v>43769</v>
      </c>
      <c r="R743" s="447" t="s">
        <v>134</v>
      </c>
      <c r="S743" s="450"/>
      <c r="T743" s="450">
        <v>0</v>
      </c>
      <c r="U743" s="450"/>
      <c r="V743" s="471"/>
      <c r="W743" s="471"/>
      <c r="X743" s="471"/>
      <c r="Y743" s="471"/>
      <c r="Z743" s="477"/>
      <c r="AA743" s="426" t="s">
        <v>136</v>
      </c>
    </row>
    <row r="744" spans="1:35" s="437" customFormat="1" ht="16">
      <c r="A744" s="425" t="s">
        <v>58</v>
      </c>
      <c r="B744" s="425" t="s">
        <v>58</v>
      </c>
      <c r="C744" s="425" t="s">
        <v>58</v>
      </c>
      <c r="D744" s="426"/>
      <c r="E744" s="427">
        <v>17</v>
      </c>
      <c r="F744" s="428">
        <v>3</v>
      </c>
      <c r="G744" s="429" t="s">
        <v>39</v>
      </c>
      <c r="H744" s="471" t="s">
        <v>307</v>
      </c>
      <c r="I744" s="476">
        <v>443</v>
      </c>
      <c r="J744" s="425" t="s">
        <v>33</v>
      </c>
      <c r="K744" s="476">
        <v>215</v>
      </c>
      <c r="L744" s="476" t="s">
        <v>248</v>
      </c>
      <c r="M744" s="472">
        <v>1.5</v>
      </c>
      <c r="N744" s="476" t="s">
        <v>35</v>
      </c>
      <c r="O744" s="476" t="s">
        <v>63</v>
      </c>
      <c r="P744" s="473">
        <v>43410</v>
      </c>
      <c r="Q744" s="474">
        <v>43581</v>
      </c>
      <c r="R744" s="447">
        <v>43593</v>
      </c>
      <c r="S744" s="450">
        <f t="shared" ref="S744:S807" si="21">R744-Q744</f>
        <v>12</v>
      </c>
      <c r="T744" s="450">
        <v>0</v>
      </c>
      <c r="U744" s="450">
        <v>1</v>
      </c>
      <c r="V744" s="471"/>
      <c r="W744" s="471"/>
      <c r="X744" s="471"/>
      <c r="Y744" s="471"/>
      <c r="Z744" s="477"/>
      <c r="AA744" s="426" t="s">
        <v>196</v>
      </c>
    </row>
    <row r="745" spans="1:35" ht="16">
      <c r="A745" s="9">
        <v>2</v>
      </c>
      <c r="B745" s="9">
        <v>3</v>
      </c>
      <c r="C745" s="9">
        <v>3</v>
      </c>
      <c r="D745" s="150"/>
      <c r="E745" s="281">
        <v>19</v>
      </c>
      <c r="F745" s="227">
        <v>3</v>
      </c>
      <c r="G745" s="94" t="s">
        <v>354</v>
      </c>
      <c r="H745" s="101" t="s">
        <v>394</v>
      </c>
      <c r="I745" s="101">
        <v>443.1</v>
      </c>
      <c r="J745" s="94" t="s">
        <v>241</v>
      </c>
      <c r="K745" s="101">
        <v>443</v>
      </c>
      <c r="L745" s="101" t="s">
        <v>374</v>
      </c>
      <c r="M745" s="163">
        <v>0.75</v>
      </c>
      <c r="N745" s="101" t="s">
        <v>39</v>
      </c>
      <c r="O745" s="101" t="s">
        <v>63</v>
      </c>
      <c r="P745" s="164">
        <v>43606</v>
      </c>
      <c r="Q745" s="165">
        <v>43769</v>
      </c>
      <c r="R745" s="166">
        <v>44235</v>
      </c>
      <c r="S745" s="107">
        <f t="shared" si="21"/>
        <v>466</v>
      </c>
      <c r="T745" s="107" t="s">
        <v>397</v>
      </c>
      <c r="U745" s="107">
        <v>1</v>
      </c>
      <c r="V745" s="188">
        <v>0</v>
      </c>
      <c r="W745" s="188"/>
      <c r="X745" s="188"/>
      <c r="Y745" s="188"/>
      <c r="Z745" s="189"/>
      <c r="AA745" s="162" t="s">
        <v>405</v>
      </c>
    </row>
    <row r="746" spans="1:35" ht="16">
      <c r="A746" s="9">
        <v>2</v>
      </c>
      <c r="B746" s="9">
        <v>3</v>
      </c>
      <c r="C746" s="9">
        <v>1</v>
      </c>
      <c r="D746" s="150"/>
      <c r="E746" s="281">
        <v>120</v>
      </c>
      <c r="F746" s="227">
        <v>1</v>
      </c>
      <c r="G746" s="94" t="s">
        <v>354</v>
      </c>
      <c r="H746" s="92" t="s">
        <v>394</v>
      </c>
      <c r="I746" s="101">
        <v>443.2</v>
      </c>
      <c r="J746" s="94" t="s">
        <v>241</v>
      </c>
      <c r="K746" s="92">
        <v>443</v>
      </c>
      <c r="L746" s="92" t="s">
        <v>374</v>
      </c>
      <c r="M746" s="95">
        <v>0.75</v>
      </c>
      <c r="N746" s="92" t="s">
        <v>39</v>
      </c>
      <c r="O746" s="92" t="s">
        <v>63</v>
      </c>
      <c r="P746" s="96">
        <v>43606</v>
      </c>
      <c r="Q746" s="97">
        <v>43769</v>
      </c>
      <c r="R746" s="98">
        <v>44328</v>
      </c>
      <c r="S746" s="106">
        <f t="shared" si="21"/>
        <v>559</v>
      </c>
      <c r="T746" s="106" t="s">
        <v>397</v>
      </c>
      <c r="U746" s="106">
        <v>0</v>
      </c>
      <c r="V746" s="109">
        <v>0</v>
      </c>
      <c r="W746" s="109"/>
      <c r="X746" s="109"/>
      <c r="Y746" s="109"/>
      <c r="Z746" s="110"/>
      <c r="AA746" s="99" t="s">
        <v>45</v>
      </c>
    </row>
    <row r="747" spans="1:35" ht="16">
      <c r="A747" s="425" t="s">
        <v>58</v>
      </c>
      <c r="B747" s="425" t="s">
        <v>58</v>
      </c>
      <c r="C747" s="425" t="s">
        <v>58</v>
      </c>
      <c r="D747" s="426"/>
      <c r="E747" s="427">
        <v>18</v>
      </c>
      <c r="F747" s="428">
        <v>3</v>
      </c>
      <c r="G747" s="429" t="s">
        <v>39</v>
      </c>
      <c r="H747" s="471" t="s">
        <v>307</v>
      </c>
      <c r="I747" s="476">
        <v>444</v>
      </c>
      <c r="J747" s="425" t="s">
        <v>33</v>
      </c>
      <c r="K747" s="476">
        <v>215</v>
      </c>
      <c r="L747" s="476" t="s">
        <v>248</v>
      </c>
      <c r="M747" s="472">
        <v>1.5</v>
      </c>
      <c r="N747" s="476" t="s">
        <v>35</v>
      </c>
      <c r="O747" s="476" t="s">
        <v>63</v>
      </c>
      <c r="P747" s="473">
        <v>43410</v>
      </c>
      <c r="Q747" s="474">
        <v>43581</v>
      </c>
      <c r="R747" s="447">
        <v>43593</v>
      </c>
      <c r="S747" s="450">
        <f t="shared" si="21"/>
        <v>12</v>
      </c>
      <c r="T747" s="450">
        <v>0</v>
      </c>
      <c r="U747" s="450">
        <v>1</v>
      </c>
      <c r="V747" s="471"/>
      <c r="W747" s="471"/>
      <c r="X747" s="471"/>
      <c r="Y747" s="471"/>
      <c r="Z747" s="477"/>
      <c r="AA747" s="426" t="s">
        <v>196</v>
      </c>
      <c r="AB747" s="437"/>
      <c r="AC747" s="437"/>
      <c r="AD747" s="437"/>
      <c r="AE747" s="437"/>
      <c r="AF747" s="437"/>
      <c r="AG747" s="437"/>
      <c r="AH747" s="437"/>
      <c r="AI747" s="437"/>
    </row>
    <row r="748" spans="1:35" s="437" customFormat="1" ht="16">
      <c r="A748" s="425" t="s">
        <v>58</v>
      </c>
      <c r="B748" s="425" t="s">
        <v>58</v>
      </c>
      <c r="C748" s="425" t="s">
        <v>58</v>
      </c>
      <c r="D748" s="426"/>
      <c r="E748" s="427">
        <v>19</v>
      </c>
      <c r="F748" s="428">
        <v>3</v>
      </c>
      <c r="G748" s="429" t="s">
        <v>39</v>
      </c>
      <c r="H748" s="471" t="s">
        <v>307</v>
      </c>
      <c r="I748" s="476">
        <v>445</v>
      </c>
      <c r="J748" s="425" t="s">
        <v>33</v>
      </c>
      <c r="K748" s="476">
        <v>215</v>
      </c>
      <c r="L748" s="476" t="s">
        <v>248</v>
      </c>
      <c r="M748" s="472">
        <v>1.5</v>
      </c>
      <c r="N748" s="476" t="s">
        <v>35</v>
      </c>
      <c r="O748" s="476" t="s">
        <v>63</v>
      </c>
      <c r="P748" s="473">
        <v>43410</v>
      </c>
      <c r="Q748" s="474">
        <v>43581</v>
      </c>
      <c r="R748" s="447">
        <v>43586</v>
      </c>
      <c r="S748" s="450">
        <f t="shared" si="21"/>
        <v>5</v>
      </c>
      <c r="T748" s="450">
        <v>0</v>
      </c>
      <c r="U748" s="450">
        <v>1</v>
      </c>
      <c r="V748" s="471"/>
      <c r="W748" s="471"/>
      <c r="X748" s="471"/>
      <c r="Y748" s="471"/>
      <c r="Z748" s="477"/>
      <c r="AA748" s="426" t="s">
        <v>104</v>
      </c>
    </row>
    <row r="749" spans="1:35" s="437" customFormat="1" ht="16">
      <c r="A749" s="425" t="s">
        <v>58</v>
      </c>
      <c r="B749" s="425" t="s">
        <v>58</v>
      </c>
      <c r="C749" s="425" t="s">
        <v>58</v>
      </c>
      <c r="D749" s="426"/>
      <c r="E749" s="427">
        <v>20</v>
      </c>
      <c r="F749" s="428">
        <v>3</v>
      </c>
      <c r="G749" s="429" t="s">
        <v>39</v>
      </c>
      <c r="H749" s="471" t="s">
        <v>307</v>
      </c>
      <c r="I749" s="476">
        <v>446</v>
      </c>
      <c r="J749" s="425" t="s">
        <v>33</v>
      </c>
      <c r="K749" s="476">
        <v>215</v>
      </c>
      <c r="L749" s="476" t="s">
        <v>248</v>
      </c>
      <c r="M749" s="472">
        <v>1.5</v>
      </c>
      <c r="N749" s="476" t="s">
        <v>35</v>
      </c>
      <c r="O749" s="476" t="s">
        <v>63</v>
      </c>
      <c r="P749" s="473">
        <v>43410</v>
      </c>
      <c r="Q749" s="474">
        <v>43581</v>
      </c>
      <c r="R749" s="447">
        <v>43586</v>
      </c>
      <c r="S749" s="450">
        <f t="shared" si="21"/>
        <v>5</v>
      </c>
      <c r="T749" s="450">
        <v>0</v>
      </c>
      <c r="U749" s="450">
        <v>1</v>
      </c>
      <c r="V749" s="471"/>
      <c r="W749" s="471"/>
      <c r="X749" s="471"/>
      <c r="Y749" s="471"/>
      <c r="Z749" s="477"/>
      <c r="AA749" s="426" t="s">
        <v>104</v>
      </c>
    </row>
    <row r="750" spans="1:35" ht="16">
      <c r="A750" s="425" t="s">
        <v>58</v>
      </c>
      <c r="B750" s="425" t="s">
        <v>58</v>
      </c>
      <c r="C750" s="425" t="s">
        <v>58</v>
      </c>
      <c r="D750" s="426"/>
      <c r="E750" s="427">
        <v>21</v>
      </c>
      <c r="F750" s="428">
        <v>3</v>
      </c>
      <c r="G750" s="429" t="s">
        <v>39</v>
      </c>
      <c r="H750" s="471" t="s">
        <v>307</v>
      </c>
      <c r="I750" s="476">
        <v>447</v>
      </c>
      <c r="J750" s="425" t="s">
        <v>33</v>
      </c>
      <c r="K750" s="476">
        <v>215</v>
      </c>
      <c r="L750" s="476" t="s">
        <v>248</v>
      </c>
      <c r="M750" s="472">
        <v>1.5</v>
      </c>
      <c r="N750" s="476" t="s">
        <v>35</v>
      </c>
      <c r="O750" s="476" t="s">
        <v>63</v>
      </c>
      <c r="P750" s="473">
        <v>43410</v>
      </c>
      <c r="Q750" s="474">
        <v>43581</v>
      </c>
      <c r="R750" s="447">
        <v>43586</v>
      </c>
      <c r="S750" s="450">
        <f t="shared" si="21"/>
        <v>5</v>
      </c>
      <c r="T750" s="450">
        <v>0</v>
      </c>
      <c r="U750" s="450">
        <v>1</v>
      </c>
      <c r="V750" s="471"/>
      <c r="W750" s="471"/>
      <c r="X750" s="471"/>
      <c r="Y750" s="471"/>
      <c r="Z750" s="477"/>
      <c r="AA750" s="426" t="s">
        <v>337</v>
      </c>
      <c r="AB750" s="437"/>
      <c r="AC750" s="437"/>
      <c r="AD750" s="437"/>
      <c r="AE750" s="437"/>
      <c r="AF750" s="437"/>
      <c r="AG750" s="437"/>
      <c r="AH750" s="437"/>
      <c r="AI750" s="437"/>
    </row>
    <row r="751" spans="1:35" s="437" customFormat="1" ht="16">
      <c r="A751" s="9">
        <v>2</v>
      </c>
      <c r="B751" s="9">
        <v>1</v>
      </c>
      <c r="C751" s="9">
        <v>6</v>
      </c>
      <c r="D751" s="150"/>
      <c r="E751" s="281">
        <v>101</v>
      </c>
      <c r="F751" s="227">
        <v>1</v>
      </c>
      <c r="G751" s="54" t="s">
        <v>39</v>
      </c>
      <c r="H751" s="47" t="s">
        <v>307</v>
      </c>
      <c r="I751" s="17">
        <v>448</v>
      </c>
      <c r="J751" s="18" t="s">
        <v>33</v>
      </c>
      <c r="K751" s="17">
        <v>216</v>
      </c>
      <c r="L751" s="17" t="s">
        <v>248</v>
      </c>
      <c r="M751" s="81">
        <v>1.5</v>
      </c>
      <c r="N751" s="17" t="s">
        <v>35</v>
      </c>
      <c r="O751" s="17" t="s">
        <v>63</v>
      </c>
      <c r="P751" s="19">
        <v>43410</v>
      </c>
      <c r="Q751" s="20">
        <v>43581</v>
      </c>
      <c r="R751" s="26">
        <v>44140</v>
      </c>
      <c r="S751" s="16">
        <f t="shared" si="21"/>
        <v>559</v>
      </c>
      <c r="T751" s="16" t="s">
        <v>310</v>
      </c>
      <c r="U751" s="30">
        <v>0</v>
      </c>
      <c r="V751" s="56">
        <v>0</v>
      </c>
      <c r="W751" s="56"/>
      <c r="X751" s="56"/>
      <c r="Y751" s="56"/>
      <c r="Z751" s="27"/>
      <c r="AA751" s="4" t="s">
        <v>45</v>
      </c>
      <c r="AB751"/>
      <c r="AC751"/>
      <c r="AD751"/>
      <c r="AE751"/>
      <c r="AF751"/>
      <c r="AG751"/>
      <c r="AH751"/>
      <c r="AI751"/>
    </row>
    <row r="752" spans="1:35" s="437" customFormat="1" ht="16">
      <c r="A752" s="9">
        <v>2</v>
      </c>
      <c r="B752" s="9">
        <v>1</v>
      </c>
      <c r="C752" s="9">
        <v>6</v>
      </c>
      <c r="D752" s="150"/>
      <c r="E752" s="281">
        <v>102</v>
      </c>
      <c r="F752" s="227">
        <v>1</v>
      </c>
      <c r="G752" s="54" t="s">
        <v>39</v>
      </c>
      <c r="H752" s="47" t="s">
        <v>307</v>
      </c>
      <c r="I752" s="17">
        <v>449</v>
      </c>
      <c r="J752" s="18" t="s">
        <v>33</v>
      </c>
      <c r="K752" s="17">
        <v>216</v>
      </c>
      <c r="L752" s="17" t="s">
        <v>248</v>
      </c>
      <c r="M752" s="81">
        <v>1.5</v>
      </c>
      <c r="N752" s="17" t="s">
        <v>35</v>
      </c>
      <c r="O752" s="17" t="s">
        <v>63</v>
      </c>
      <c r="P752" s="19">
        <v>43410</v>
      </c>
      <c r="Q752" s="20">
        <v>43581</v>
      </c>
      <c r="R752" s="26">
        <v>44140</v>
      </c>
      <c r="S752" s="16">
        <f t="shared" si="21"/>
        <v>559</v>
      </c>
      <c r="T752" s="16" t="s">
        <v>310</v>
      </c>
      <c r="U752" s="16">
        <v>0</v>
      </c>
      <c r="V752" s="56">
        <v>0</v>
      </c>
      <c r="W752" s="56"/>
      <c r="X752" s="56"/>
      <c r="Y752" s="56">
        <v>1</v>
      </c>
      <c r="Z752" s="27" t="s">
        <v>82</v>
      </c>
      <c r="AA752" s="4" t="s">
        <v>45</v>
      </c>
      <c r="AB752"/>
      <c r="AC752"/>
      <c r="AD752"/>
      <c r="AE752"/>
      <c r="AF752"/>
      <c r="AG752"/>
      <c r="AH752"/>
      <c r="AI752"/>
    </row>
    <row r="753" spans="1:35" s="437" customFormat="1" ht="16">
      <c r="A753" s="425" t="s">
        <v>58</v>
      </c>
      <c r="B753" s="425" t="s">
        <v>58</v>
      </c>
      <c r="C753" s="425" t="s">
        <v>58</v>
      </c>
      <c r="D753" s="426"/>
      <c r="E753" s="427">
        <v>22</v>
      </c>
      <c r="F753" s="428">
        <v>3</v>
      </c>
      <c r="G753" s="429" t="s">
        <v>39</v>
      </c>
      <c r="H753" s="471" t="s">
        <v>307</v>
      </c>
      <c r="I753" s="476">
        <v>450</v>
      </c>
      <c r="J753" s="425" t="s">
        <v>33</v>
      </c>
      <c r="K753" s="476">
        <v>216</v>
      </c>
      <c r="L753" s="476" t="s">
        <v>248</v>
      </c>
      <c r="M753" s="472">
        <v>1.5</v>
      </c>
      <c r="N753" s="476" t="s">
        <v>35</v>
      </c>
      <c r="O753" s="476" t="s">
        <v>63</v>
      </c>
      <c r="P753" s="473">
        <v>43410</v>
      </c>
      <c r="Q753" s="474">
        <v>43581</v>
      </c>
      <c r="R753" s="447">
        <v>43629</v>
      </c>
      <c r="S753" s="450">
        <f t="shared" si="21"/>
        <v>48</v>
      </c>
      <c r="T753" s="450" t="s">
        <v>310</v>
      </c>
      <c r="U753" s="450">
        <v>1</v>
      </c>
      <c r="V753" s="425">
        <v>0</v>
      </c>
      <c r="W753" s="425"/>
      <c r="X753" s="425"/>
      <c r="Y753" s="425"/>
      <c r="Z753" s="452"/>
      <c r="AA753" s="426" t="s">
        <v>338</v>
      </c>
    </row>
    <row r="754" spans="1:35" s="437" customFormat="1" ht="16">
      <c r="A754" s="9">
        <v>2</v>
      </c>
      <c r="B754" s="9">
        <v>3</v>
      </c>
      <c r="C754" s="9">
        <v>2</v>
      </c>
      <c r="D754" s="150"/>
      <c r="E754" s="281">
        <v>141</v>
      </c>
      <c r="F754" s="227">
        <v>1</v>
      </c>
      <c r="G754" s="94" t="s">
        <v>354</v>
      </c>
      <c r="H754" s="92" t="s">
        <v>394</v>
      </c>
      <c r="I754" s="101">
        <v>450.1</v>
      </c>
      <c r="J754" s="94" t="s">
        <v>241</v>
      </c>
      <c r="K754" s="92">
        <v>450</v>
      </c>
      <c r="L754" s="92" t="s">
        <v>374</v>
      </c>
      <c r="M754" s="95">
        <v>0.75</v>
      </c>
      <c r="N754" s="92" t="s">
        <v>39</v>
      </c>
      <c r="O754" s="92" t="s">
        <v>63</v>
      </c>
      <c r="P754" s="96">
        <v>43606</v>
      </c>
      <c r="Q754" s="97">
        <v>43769</v>
      </c>
      <c r="R754" s="98">
        <v>44328</v>
      </c>
      <c r="S754" s="106">
        <f t="shared" si="21"/>
        <v>559</v>
      </c>
      <c r="T754" s="106" t="s">
        <v>397</v>
      </c>
      <c r="U754" s="106">
        <v>0</v>
      </c>
      <c r="V754" s="109">
        <v>0</v>
      </c>
      <c r="W754" s="109"/>
      <c r="X754" s="109"/>
      <c r="Y754" s="109"/>
      <c r="Z754" s="110"/>
      <c r="AA754" s="99" t="s">
        <v>45</v>
      </c>
      <c r="AB754"/>
      <c r="AC754"/>
      <c r="AD754"/>
      <c r="AE754"/>
      <c r="AF754"/>
      <c r="AG754"/>
      <c r="AH754"/>
      <c r="AI754"/>
    </row>
    <row r="755" spans="1:35" ht="16">
      <c r="A755" s="9">
        <v>2</v>
      </c>
      <c r="B755" s="9">
        <v>3</v>
      </c>
      <c r="C755" s="9">
        <v>2</v>
      </c>
      <c r="D755" s="150"/>
      <c r="E755" s="281">
        <v>142</v>
      </c>
      <c r="F755" s="227">
        <v>1</v>
      </c>
      <c r="G755" s="94" t="s">
        <v>354</v>
      </c>
      <c r="H755" s="92" t="s">
        <v>394</v>
      </c>
      <c r="I755" s="101">
        <v>450.2</v>
      </c>
      <c r="J755" s="94" t="s">
        <v>241</v>
      </c>
      <c r="K755" s="92">
        <v>450</v>
      </c>
      <c r="L755" s="92" t="s">
        <v>374</v>
      </c>
      <c r="M755" s="95">
        <v>0.75</v>
      </c>
      <c r="N755" s="92" t="s">
        <v>39</v>
      </c>
      <c r="O755" s="92" t="s">
        <v>63</v>
      </c>
      <c r="P755" s="96">
        <v>43606</v>
      </c>
      <c r="Q755" s="97">
        <v>43769</v>
      </c>
      <c r="R755" s="98">
        <v>44328</v>
      </c>
      <c r="S755" s="106">
        <f t="shared" si="21"/>
        <v>559</v>
      </c>
      <c r="T755" s="106" t="s">
        <v>397</v>
      </c>
      <c r="U755" s="106">
        <v>0</v>
      </c>
      <c r="V755" s="109">
        <v>0</v>
      </c>
      <c r="W755" s="109"/>
      <c r="X755" s="109"/>
      <c r="Y755" s="109"/>
      <c r="Z755" s="110"/>
      <c r="AA755" s="99" t="s">
        <v>45</v>
      </c>
    </row>
    <row r="756" spans="1:35" s="437" customFormat="1" ht="16">
      <c r="A756" s="9">
        <v>2</v>
      </c>
      <c r="B756" s="9">
        <v>1</v>
      </c>
      <c r="C756" s="9">
        <v>6</v>
      </c>
      <c r="D756" s="150"/>
      <c r="E756" s="281">
        <v>103</v>
      </c>
      <c r="F756" s="227">
        <v>1</v>
      </c>
      <c r="G756" s="54" t="s">
        <v>39</v>
      </c>
      <c r="H756" s="47" t="s">
        <v>307</v>
      </c>
      <c r="I756" s="17">
        <v>451</v>
      </c>
      <c r="J756" s="18" t="s">
        <v>33</v>
      </c>
      <c r="K756" s="17">
        <v>218</v>
      </c>
      <c r="L756" s="17" t="s">
        <v>248</v>
      </c>
      <c r="M756" s="81">
        <v>1.5</v>
      </c>
      <c r="N756" s="17" t="s">
        <v>35</v>
      </c>
      <c r="O756" s="17" t="s">
        <v>63</v>
      </c>
      <c r="P756" s="19">
        <v>43410</v>
      </c>
      <c r="Q756" s="20">
        <v>43581</v>
      </c>
      <c r="R756" s="26">
        <v>44139</v>
      </c>
      <c r="S756" s="16">
        <f t="shared" si="21"/>
        <v>558</v>
      </c>
      <c r="T756" s="16" t="s">
        <v>310</v>
      </c>
      <c r="U756" s="30">
        <v>0</v>
      </c>
      <c r="V756" s="18">
        <v>0</v>
      </c>
      <c r="W756" s="18"/>
      <c r="X756" s="18"/>
      <c r="Y756" s="18"/>
      <c r="Z756" s="82" t="s">
        <v>165</v>
      </c>
      <c r="AA756" s="4" t="s">
        <v>45</v>
      </c>
      <c r="AB756"/>
      <c r="AC756"/>
      <c r="AD756"/>
      <c r="AE756"/>
      <c r="AF756"/>
      <c r="AG756"/>
      <c r="AH756"/>
      <c r="AI756"/>
    </row>
    <row r="757" spans="1:35" s="437" customFormat="1" ht="16">
      <c r="A757" s="303" t="s">
        <v>58</v>
      </c>
      <c r="B757" s="303" t="s">
        <v>58</v>
      </c>
      <c r="C757" s="303" t="s">
        <v>58</v>
      </c>
      <c r="D757" s="359"/>
      <c r="E757" s="360">
        <v>30</v>
      </c>
      <c r="F757" s="361">
        <v>3</v>
      </c>
      <c r="G757" s="303" t="s">
        <v>354</v>
      </c>
      <c r="H757" s="367" t="s">
        <v>394</v>
      </c>
      <c r="I757" s="367">
        <v>451.1</v>
      </c>
      <c r="J757" s="303" t="s">
        <v>241</v>
      </c>
      <c r="K757" s="367">
        <v>451</v>
      </c>
      <c r="L757" s="367" t="s">
        <v>374</v>
      </c>
      <c r="M757" s="381">
        <v>0.75</v>
      </c>
      <c r="N757" s="367" t="s">
        <v>39</v>
      </c>
      <c r="O757" s="367" t="s">
        <v>63</v>
      </c>
      <c r="P757" s="478">
        <v>43606</v>
      </c>
      <c r="Q757" s="479">
        <v>43769</v>
      </c>
      <c r="R757" s="480">
        <v>44270</v>
      </c>
      <c r="S757" s="481">
        <f t="shared" si="21"/>
        <v>501</v>
      </c>
      <c r="T757" s="481" t="s">
        <v>397</v>
      </c>
      <c r="U757" s="481">
        <v>1</v>
      </c>
      <c r="V757" s="303">
        <v>0</v>
      </c>
      <c r="W757" s="303"/>
      <c r="X757" s="303"/>
      <c r="Y757" s="303"/>
      <c r="Z757" s="373"/>
      <c r="AA757" s="359" t="s">
        <v>200</v>
      </c>
      <c r="AB757" s="366"/>
      <c r="AC757" s="366"/>
      <c r="AD757" s="366"/>
      <c r="AE757" s="366"/>
      <c r="AF757" s="366"/>
      <c r="AG757" s="366"/>
      <c r="AH757" s="366"/>
      <c r="AI757" s="366"/>
    </row>
    <row r="758" spans="1:35" s="437" customFormat="1" ht="16">
      <c r="A758" s="9">
        <v>2</v>
      </c>
      <c r="B758" s="9">
        <v>3</v>
      </c>
      <c r="C758" s="9">
        <v>2</v>
      </c>
      <c r="D758" s="150"/>
      <c r="E758" s="281">
        <v>146</v>
      </c>
      <c r="F758" s="227">
        <v>1</v>
      </c>
      <c r="G758" s="94" t="s">
        <v>354</v>
      </c>
      <c r="H758" s="92" t="s">
        <v>394</v>
      </c>
      <c r="I758" s="101">
        <v>451.2</v>
      </c>
      <c r="J758" s="94" t="s">
        <v>241</v>
      </c>
      <c r="K758" s="92">
        <v>451</v>
      </c>
      <c r="L758" s="92" t="s">
        <v>374</v>
      </c>
      <c r="M758" s="95">
        <v>0.75</v>
      </c>
      <c r="N758" s="92" t="s">
        <v>39</v>
      </c>
      <c r="O758" s="92" t="s">
        <v>63</v>
      </c>
      <c r="P758" s="96">
        <v>43606</v>
      </c>
      <c r="Q758" s="97">
        <v>43769</v>
      </c>
      <c r="R758" s="98">
        <v>44328</v>
      </c>
      <c r="S758" s="106">
        <f t="shared" si="21"/>
        <v>559</v>
      </c>
      <c r="T758" s="106" t="s">
        <v>397</v>
      </c>
      <c r="U758" s="106">
        <v>0</v>
      </c>
      <c r="V758" s="109">
        <v>0</v>
      </c>
      <c r="W758" s="109"/>
      <c r="X758" s="109"/>
      <c r="Y758" s="109"/>
      <c r="Z758" s="110"/>
      <c r="AA758" s="99" t="s">
        <v>45</v>
      </c>
      <c r="AB758"/>
      <c r="AC758"/>
      <c r="AD758"/>
      <c r="AE758"/>
      <c r="AF758"/>
      <c r="AG758"/>
      <c r="AH758"/>
      <c r="AI758"/>
    </row>
    <row r="759" spans="1:35" ht="16">
      <c r="A759" s="9">
        <v>2</v>
      </c>
      <c r="B759" s="9">
        <v>3</v>
      </c>
      <c r="C759" s="9">
        <v>2</v>
      </c>
      <c r="D759" s="150"/>
      <c r="E759" s="281">
        <v>147</v>
      </c>
      <c r="F759" s="227">
        <v>1</v>
      </c>
      <c r="G759" s="94" t="s">
        <v>354</v>
      </c>
      <c r="H759" s="92" t="s">
        <v>394</v>
      </c>
      <c r="I759" s="101">
        <v>451.3</v>
      </c>
      <c r="J759" s="94" t="s">
        <v>241</v>
      </c>
      <c r="K759" s="92">
        <v>451</v>
      </c>
      <c r="L759" s="92" t="s">
        <v>374</v>
      </c>
      <c r="M759" s="95">
        <v>0.75</v>
      </c>
      <c r="N759" s="92" t="s">
        <v>39</v>
      </c>
      <c r="O759" s="92" t="s">
        <v>63</v>
      </c>
      <c r="P759" s="96">
        <v>43606</v>
      </c>
      <c r="Q759" s="97">
        <v>43769</v>
      </c>
      <c r="R759" s="98">
        <v>44328</v>
      </c>
      <c r="S759" s="106">
        <f t="shared" si="21"/>
        <v>559</v>
      </c>
      <c r="T759" s="106" t="s">
        <v>397</v>
      </c>
      <c r="U759" s="106">
        <v>0</v>
      </c>
      <c r="V759" s="109">
        <v>0</v>
      </c>
      <c r="W759" s="109"/>
      <c r="X759" s="109"/>
      <c r="Y759" s="109"/>
      <c r="Z759" s="110"/>
      <c r="AA759" s="99" t="s">
        <v>45</v>
      </c>
    </row>
    <row r="760" spans="1:35" ht="16">
      <c r="A760" s="9">
        <v>2</v>
      </c>
      <c r="B760" s="9">
        <v>3</v>
      </c>
      <c r="C760" s="9">
        <v>2</v>
      </c>
      <c r="D760" s="150"/>
      <c r="E760" s="281">
        <v>148</v>
      </c>
      <c r="F760" s="227">
        <v>1</v>
      </c>
      <c r="G760" s="94" t="s">
        <v>354</v>
      </c>
      <c r="H760" s="92" t="s">
        <v>394</v>
      </c>
      <c r="I760" s="101">
        <v>451.4</v>
      </c>
      <c r="J760" s="94" t="s">
        <v>241</v>
      </c>
      <c r="K760" s="92">
        <v>451</v>
      </c>
      <c r="L760" s="92" t="s">
        <v>374</v>
      </c>
      <c r="M760" s="95">
        <v>0.75</v>
      </c>
      <c r="N760" s="92" t="s">
        <v>39</v>
      </c>
      <c r="O760" s="92" t="s">
        <v>63</v>
      </c>
      <c r="P760" s="96">
        <v>43606</v>
      </c>
      <c r="Q760" s="97">
        <v>43769</v>
      </c>
      <c r="R760" s="98">
        <v>44328</v>
      </c>
      <c r="S760" s="106">
        <f t="shared" si="21"/>
        <v>559</v>
      </c>
      <c r="T760" s="106" t="s">
        <v>397</v>
      </c>
      <c r="U760" s="106">
        <v>0</v>
      </c>
      <c r="V760" s="109">
        <v>0</v>
      </c>
      <c r="W760" s="109"/>
      <c r="X760" s="109"/>
      <c r="Y760" s="109"/>
      <c r="Z760" s="110"/>
      <c r="AA760" s="99" t="s">
        <v>45</v>
      </c>
    </row>
    <row r="761" spans="1:35" ht="16">
      <c r="A761" s="9">
        <v>2</v>
      </c>
      <c r="B761" s="9">
        <v>3</v>
      </c>
      <c r="C761" s="9">
        <v>2</v>
      </c>
      <c r="D761" s="150"/>
      <c r="E761" s="281">
        <v>149</v>
      </c>
      <c r="F761" s="227">
        <v>1</v>
      </c>
      <c r="G761" s="94" t="s">
        <v>354</v>
      </c>
      <c r="H761" s="92" t="s">
        <v>394</v>
      </c>
      <c r="I761" s="101">
        <v>451.5</v>
      </c>
      <c r="J761" s="94" t="s">
        <v>241</v>
      </c>
      <c r="K761" s="92">
        <v>451</v>
      </c>
      <c r="L761" s="92" t="s">
        <v>374</v>
      </c>
      <c r="M761" s="95">
        <v>0.75</v>
      </c>
      <c r="N761" s="92" t="s">
        <v>39</v>
      </c>
      <c r="O761" s="92" t="s">
        <v>63</v>
      </c>
      <c r="P761" s="96">
        <v>43606</v>
      </c>
      <c r="Q761" s="97">
        <v>43769</v>
      </c>
      <c r="R761" s="98">
        <v>44328</v>
      </c>
      <c r="S761" s="106">
        <f t="shared" si="21"/>
        <v>559</v>
      </c>
      <c r="T761" s="106" t="s">
        <v>397</v>
      </c>
      <c r="U761" s="106">
        <v>0</v>
      </c>
      <c r="V761" s="109">
        <v>0</v>
      </c>
      <c r="W761" s="109"/>
      <c r="X761" s="109"/>
      <c r="Y761" s="109"/>
      <c r="Z761" s="110"/>
      <c r="AA761" s="99" t="s">
        <v>45</v>
      </c>
    </row>
    <row r="762" spans="1:35" s="437" customFormat="1" ht="16">
      <c r="A762" s="9">
        <v>2</v>
      </c>
      <c r="B762" s="9">
        <v>3</v>
      </c>
      <c r="C762" s="9">
        <v>2</v>
      </c>
      <c r="D762" s="150"/>
      <c r="E762" s="281">
        <v>150</v>
      </c>
      <c r="F762" s="227">
        <v>1</v>
      </c>
      <c r="G762" s="94" t="s">
        <v>354</v>
      </c>
      <c r="H762" s="92" t="s">
        <v>394</v>
      </c>
      <c r="I762" s="101">
        <v>452.1</v>
      </c>
      <c r="J762" s="94" t="s">
        <v>241</v>
      </c>
      <c r="K762" s="92">
        <v>452</v>
      </c>
      <c r="L762" s="92" t="s">
        <v>374</v>
      </c>
      <c r="M762" s="95">
        <v>0.75</v>
      </c>
      <c r="N762" s="92" t="s">
        <v>39</v>
      </c>
      <c r="O762" s="92" t="s">
        <v>63</v>
      </c>
      <c r="P762" s="96">
        <v>43606</v>
      </c>
      <c r="Q762" s="97">
        <v>43769</v>
      </c>
      <c r="R762" s="98">
        <v>44328</v>
      </c>
      <c r="S762" s="106">
        <f t="shared" si="21"/>
        <v>559</v>
      </c>
      <c r="T762" s="106" t="s">
        <v>397</v>
      </c>
      <c r="U762" s="106">
        <v>0</v>
      </c>
      <c r="V762" s="109">
        <v>0</v>
      </c>
      <c r="W762" s="109"/>
      <c r="X762" s="109"/>
      <c r="Y762" s="109"/>
      <c r="Z762" s="110"/>
      <c r="AA762" s="99" t="s">
        <v>45</v>
      </c>
      <c r="AB762"/>
      <c r="AC762"/>
      <c r="AD762"/>
      <c r="AE762"/>
      <c r="AF762"/>
      <c r="AG762"/>
      <c r="AH762"/>
      <c r="AI762"/>
    </row>
    <row r="763" spans="1:35" s="437" customFormat="1" ht="16">
      <c r="A763" s="9">
        <v>2</v>
      </c>
      <c r="B763" s="9">
        <v>3</v>
      </c>
      <c r="C763" s="9">
        <v>2</v>
      </c>
      <c r="D763" s="150"/>
      <c r="E763" s="281">
        <v>151</v>
      </c>
      <c r="F763" s="227">
        <v>1</v>
      </c>
      <c r="G763" s="94" t="s">
        <v>354</v>
      </c>
      <c r="H763" s="92" t="s">
        <v>394</v>
      </c>
      <c r="I763" s="101">
        <v>452.2</v>
      </c>
      <c r="J763" s="94" t="s">
        <v>241</v>
      </c>
      <c r="K763" s="92">
        <v>452</v>
      </c>
      <c r="L763" s="92" t="s">
        <v>374</v>
      </c>
      <c r="M763" s="95">
        <v>0.75</v>
      </c>
      <c r="N763" s="92" t="s">
        <v>39</v>
      </c>
      <c r="O763" s="92" t="s">
        <v>63</v>
      </c>
      <c r="P763" s="96">
        <v>43606</v>
      </c>
      <c r="Q763" s="97">
        <v>43769</v>
      </c>
      <c r="R763" s="98">
        <v>44328</v>
      </c>
      <c r="S763" s="106">
        <f t="shared" si="21"/>
        <v>559</v>
      </c>
      <c r="T763" s="106" t="s">
        <v>397</v>
      </c>
      <c r="U763" s="106">
        <v>0</v>
      </c>
      <c r="V763" s="109">
        <v>0</v>
      </c>
      <c r="W763" s="109"/>
      <c r="X763" s="109"/>
      <c r="Y763" s="109"/>
      <c r="Z763" s="110"/>
      <c r="AA763" s="99" t="s">
        <v>45</v>
      </c>
      <c r="AB763"/>
      <c r="AC763"/>
      <c r="AD763"/>
      <c r="AE763"/>
      <c r="AF763"/>
      <c r="AG763"/>
      <c r="AH763"/>
      <c r="AI763"/>
    </row>
    <row r="764" spans="1:35" s="437" customFormat="1" ht="16">
      <c r="A764" s="425" t="s">
        <v>58</v>
      </c>
      <c r="B764" s="425" t="s">
        <v>58</v>
      </c>
      <c r="C764" s="425" t="s">
        <v>58</v>
      </c>
      <c r="D764" s="426"/>
      <c r="E764" s="427">
        <v>23</v>
      </c>
      <c r="F764" s="428">
        <v>3</v>
      </c>
      <c r="G764" s="429" t="s">
        <v>39</v>
      </c>
      <c r="H764" s="471" t="s">
        <v>307</v>
      </c>
      <c r="I764" s="476">
        <v>453</v>
      </c>
      <c r="J764" s="425" t="s">
        <v>33</v>
      </c>
      <c r="K764" s="476">
        <v>218</v>
      </c>
      <c r="L764" s="476" t="s">
        <v>248</v>
      </c>
      <c r="M764" s="472">
        <v>1.5</v>
      </c>
      <c r="N764" s="476" t="s">
        <v>35</v>
      </c>
      <c r="O764" s="476" t="s">
        <v>63</v>
      </c>
      <c r="P764" s="473">
        <v>43410</v>
      </c>
      <c r="Q764" s="474">
        <v>43581</v>
      </c>
      <c r="R764" s="447">
        <v>43951</v>
      </c>
      <c r="S764" s="450">
        <f t="shared" si="21"/>
        <v>370</v>
      </c>
      <c r="T764" s="450">
        <v>0</v>
      </c>
      <c r="U764" s="450">
        <v>1</v>
      </c>
      <c r="V764" s="471"/>
      <c r="W764" s="471"/>
      <c r="X764" s="471"/>
      <c r="Y764" s="471"/>
      <c r="Z764" s="477"/>
      <c r="AA764" s="426" t="s">
        <v>104</v>
      </c>
    </row>
    <row r="765" spans="1:35" ht="16">
      <c r="A765" s="425" t="s">
        <v>58</v>
      </c>
      <c r="B765" s="425" t="s">
        <v>58</v>
      </c>
      <c r="C765" s="425" t="s">
        <v>58</v>
      </c>
      <c r="D765" s="426"/>
      <c r="E765" s="427">
        <v>24</v>
      </c>
      <c r="F765" s="428">
        <v>3</v>
      </c>
      <c r="G765" s="429" t="s">
        <v>39</v>
      </c>
      <c r="H765" s="471" t="s">
        <v>307</v>
      </c>
      <c r="I765" s="476">
        <v>454</v>
      </c>
      <c r="J765" s="425" t="s">
        <v>33</v>
      </c>
      <c r="K765" s="476">
        <v>222</v>
      </c>
      <c r="L765" s="476" t="s">
        <v>248</v>
      </c>
      <c r="M765" s="472">
        <v>1.5</v>
      </c>
      <c r="N765" s="476" t="s">
        <v>35</v>
      </c>
      <c r="O765" s="476" t="s">
        <v>63</v>
      </c>
      <c r="P765" s="473">
        <v>43410</v>
      </c>
      <c r="Q765" s="474">
        <v>43581</v>
      </c>
      <c r="R765" s="447">
        <v>44144</v>
      </c>
      <c r="S765" s="450">
        <f t="shared" si="21"/>
        <v>563</v>
      </c>
      <c r="T765" s="450">
        <v>0</v>
      </c>
      <c r="U765" s="450">
        <v>1</v>
      </c>
      <c r="V765" s="471"/>
      <c r="W765" s="471"/>
      <c r="X765" s="471"/>
      <c r="Y765" s="471"/>
      <c r="Z765" s="477"/>
      <c r="AA765" s="426" t="s">
        <v>104</v>
      </c>
      <c r="AB765" s="437"/>
      <c r="AC765" s="437"/>
      <c r="AD765" s="437"/>
      <c r="AE765" s="437"/>
      <c r="AF765" s="437"/>
      <c r="AG765" s="437"/>
      <c r="AH765" s="437"/>
      <c r="AI765" s="437"/>
    </row>
    <row r="766" spans="1:35" ht="16">
      <c r="A766" s="9">
        <v>2</v>
      </c>
      <c r="B766" s="9">
        <v>1</v>
      </c>
      <c r="C766" s="9">
        <v>6</v>
      </c>
      <c r="D766" s="150"/>
      <c r="E766" s="281">
        <v>104</v>
      </c>
      <c r="F766" s="227">
        <v>1</v>
      </c>
      <c r="G766" s="54" t="s">
        <v>39</v>
      </c>
      <c r="H766" s="47" t="s">
        <v>307</v>
      </c>
      <c r="I766" s="17">
        <v>455</v>
      </c>
      <c r="J766" s="18" t="s">
        <v>33</v>
      </c>
      <c r="K766" s="17">
        <v>222</v>
      </c>
      <c r="L766" s="17" t="s">
        <v>248</v>
      </c>
      <c r="M766" s="81">
        <v>1.5</v>
      </c>
      <c r="N766" s="17" t="s">
        <v>35</v>
      </c>
      <c r="O766" s="17" t="s">
        <v>63</v>
      </c>
      <c r="P766" s="19">
        <v>43410</v>
      </c>
      <c r="Q766" s="20">
        <v>43581</v>
      </c>
      <c r="R766" s="26">
        <v>44146</v>
      </c>
      <c r="S766" s="16">
        <f t="shared" si="21"/>
        <v>565</v>
      </c>
      <c r="T766" s="16" t="s">
        <v>310</v>
      </c>
      <c r="U766" s="16">
        <v>0</v>
      </c>
      <c r="V766" s="56">
        <v>0</v>
      </c>
      <c r="W766" s="56"/>
      <c r="X766" s="56"/>
      <c r="Y766" s="56"/>
      <c r="Z766" s="27"/>
      <c r="AA766" s="4" t="s">
        <v>45</v>
      </c>
    </row>
    <row r="767" spans="1:35" ht="16">
      <c r="A767" s="9">
        <v>2</v>
      </c>
      <c r="B767" s="9">
        <v>1</v>
      </c>
      <c r="C767" s="9">
        <v>6</v>
      </c>
      <c r="D767" s="150"/>
      <c r="E767" s="281">
        <v>105</v>
      </c>
      <c r="F767" s="227">
        <v>1</v>
      </c>
      <c r="G767" s="54" t="s">
        <v>39</v>
      </c>
      <c r="H767" s="47" t="s">
        <v>307</v>
      </c>
      <c r="I767" s="17">
        <v>456</v>
      </c>
      <c r="J767" s="18" t="s">
        <v>33</v>
      </c>
      <c r="K767" s="17">
        <v>222</v>
      </c>
      <c r="L767" s="17" t="s">
        <v>248</v>
      </c>
      <c r="M767" s="81">
        <v>1.5</v>
      </c>
      <c r="N767" s="17" t="s">
        <v>35</v>
      </c>
      <c r="O767" s="17" t="s">
        <v>63</v>
      </c>
      <c r="P767" s="19">
        <v>43410</v>
      </c>
      <c r="Q767" s="20">
        <v>43581</v>
      </c>
      <c r="R767" s="26">
        <v>44146</v>
      </c>
      <c r="S767" s="16">
        <f t="shared" si="21"/>
        <v>565</v>
      </c>
      <c r="T767" s="16" t="s">
        <v>310</v>
      </c>
      <c r="U767" s="30">
        <v>0</v>
      </c>
      <c r="V767" s="56">
        <v>0</v>
      </c>
      <c r="W767" s="56"/>
      <c r="X767" s="56"/>
      <c r="Y767" s="56"/>
      <c r="Z767" s="27"/>
      <c r="AA767" s="4" t="s">
        <v>45</v>
      </c>
    </row>
    <row r="768" spans="1:35" s="437" customFormat="1" ht="16">
      <c r="A768" s="9">
        <v>2</v>
      </c>
      <c r="B768" s="9">
        <v>1</v>
      </c>
      <c r="C768" s="9">
        <v>6</v>
      </c>
      <c r="D768" s="150"/>
      <c r="E768" s="281">
        <v>106</v>
      </c>
      <c r="F768" s="227">
        <v>1</v>
      </c>
      <c r="G768" s="54" t="s">
        <v>39</v>
      </c>
      <c r="H768" s="47" t="s">
        <v>307</v>
      </c>
      <c r="I768" s="17">
        <v>457</v>
      </c>
      <c r="J768" s="18" t="s">
        <v>33</v>
      </c>
      <c r="K768" s="17">
        <v>222</v>
      </c>
      <c r="L768" s="17" t="s">
        <v>248</v>
      </c>
      <c r="M768" s="81">
        <v>1.5</v>
      </c>
      <c r="N768" s="17" t="s">
        <v>35</v>
      </c>
      <c r="O768" s="17" t="s">
        <v>63</v>
      </c>
      <c r="P768" s="19">
        <v>43410</v>
      </c>
      <c r="Q768" s="20">
        <v>43581</v>
      </c>
      <c r="R768" s="26">
        <v>44146</v>
      </c>
      <c r="S768" s="16">
        <f t="shared" si="21"/>
        <v>565</v>
      </c>
      <c r="T768" s="16" t="s">
        <v>310</v>
      </c>
      <c r="U768" s="16">
        <v>0</v>
      </c>
      <c r="V768" s="56">
        <v>1</v>
      </c>
      <c r="W768" s="56">
        <v>2</v>
      </c>
      <c r="X768" s="56"/>
      <c r="Y768" s="56">
        <v>1</v>
      </c>
      <c r="Z768" s="27" t="s">
        <v>319</v>
      </c>
      <c r="AA768" s="4" t="s">
        <v>45</v>
      </c>
      <c r="AB768"/>
      <c r="AC768"/>
      <c r="AD768"/>
      <c r="AE768"/>
      <c r="AF768"/>
      <c r="AG768"/>
      <c r="AH768"/>
      <c r="AI768"/>
    </row>
    <row r="769" spans="1:35" s="437" customFormat="1" ht="16">
      <c r="A769" s="9">
        <v>2</v>
      </c>
      <c r="B769" s="9">
        <v>1</v>
      </c>
      <c r="C769" s="9">
        <v>6</v>
      </c>
      <c r="D769" s="150"/>
      <c r="E769" s="281">
        <v>107</v>
      </c>
      <c r="F769" s="227">
        <v>1</v>
      </c>
      <c r="G769" s="54" t="s">
        <v>39</v>
      </c>
      <c r="H769" s="47" t="s">
        <v>307</v>
      </c>
      <c r="I769" s="17">
        <v>458</v>
      </c>
      <c r="J769" s="18" t="s">
        <v>33</v>
      </c>
      <c r="K769" s="17">
        <v>222</v>
      </c>
      <c r="L769" s="17" t="s">
        <v>248</v>
      </c>
      <c r="M769" s="81">
        <v>1.5</v>
      </c>
      <c r="N769" s="17" t="s">
        <v>35</v>
      </c>
      <c r="O769" s="17" t="s">
        <v>63</v>
      </c>
      <c r="P769" s="19">
        <v>43410</v>
      </c>
      <c r="Q769" s="20">
        <v>43581</v>
      </c>
      <c r="R769" s="26">
        <v>44146</v>
      </c>
      <c r="S769" s="16">
        <f t="shared" si="21"/>
        <v>565</v>
      </c>
      <c r="T769" s="16" t="s">
        <v>310</v>
      </c>
      <c r="U769" s="30">
        <v>0</v>
      </c>
      <c r="V769" s="56">
        <v>0</v>
      </c>
      <c r="W769" s="56"/>
      <c r="X769" s="56"/>
      <c r="Y769" s="56"/>
      <c r="Z769" s="27" t="s">
        <v>320</v>
      </c>
      <c r="AA769" s="4" t="s">
        <v>45</v>
      </c>
      <c r="AB769"/>
      <c r="AC769"/>
      <c r="AD769"/>
      <c r="AE769"/>
      <c r="AF769"/>
      <c r="AG769"/>
      <c r="AH769"/>
      <c r="AI769"/>
    </row>
    <row r="770" spans="1:35" s="437" customFormat="1" ht="16">
      <c r="A770" s="303">
        <v>2</v>
      </c>
      <c r="B770" s="303">
        <v>1</v>
      </c>
      <c r="C770" s="303">
        <v>7</v>
      </c>
      <c r="D770" s="359"/>
      <c r="E770" s="360">
        <v>108</v>
      </c>
      <c r="F770" s="361">
        <v>1</v>
      </c>
      <c r="G770" s="333" t="s">
        <v>39</v>
      </c>
      <c r="H770" s="332" t="s">
        <v>307</v>
      </c>
      <c r="I770" s="363">
        <v>459</v>
      </c>
      <c r="J770" s="303" t="s">
        <v>33</v>
      </c>
      <c r="K770" s="363">
        <v>221</v>
      </c>
      <c r="L770" s="363" t="s">
        <v>248</v>
      </c>
      <c r="M770" s="368">
        <v>1.5</v>
      </c>
      <c r="N770" s="363" t="s">
        <v>35</v>
      </c>
      <c r="O770" s="363" t="s">
        <v>63</v>
      </c>
      <c r="P770" s="369">
        <v>43410</v>
      </c>
      <c r="Q770" s="370">
        <v>43581</v>
      </c>
      <c r="R770" s="371">
        <v>44140</v>
      </c>
      <c r="S770" s="372">
        <f t="shared" si="21"/>
        <v>559</v>
      </c>
      <c r="T770" s="372" t="s">
        <v>310</v>
      </c>
      <c r="U770" s="372">
        <v>0</v>
      </c>
      <c r="V770" s="488">
        <v>0</v>
      </c>
      <c r="W770" s="488"/>
      <c r="X770" s="488"/>
      <c r="Y770" s="488"/>
      <c r="Z770" s="502"/>
      <c r="AA770" s="374" t="s">
        <v>321</v>
      </c>
      <c r="AB770" s="366"/>
      <c r="AC770" s="366"/>
      <c r="AD770" s="366"/>
      <c r="AE770" s="366"/>
      <c r="AF770" s="366"/>
      <c r="AG770" s="366"/>
      <c r="AH770" s="366"/>
      <c r="AI770" s="366"/>
    </row>
    <row r="771" spans="1:35" s="437" customFormat="1" ht="16">
      <c r="A771" s="9">
        <v>2</v>
      </c>
      <c r="B771" s="9">
        <v>1</v>
      </c>
      <c r="C771" s="9">
        <v>7</v>
      </c>
      <c r="D771" s="150"/>
      <c r="E771" s="281">
        <v>109</v>
      </c>
      <c r="F771" s="227">
        <v>1</v>
      </c>
      <c r="G771" s="54" t="s">
        <v>39</v>
      </c>
      <c r="H771" s="47" t="s">
        <v>307</v>
      </c>
      <c r="I771" s="17">
        <v>460</v>
      </c>
      <c r="J771" s="18" t="s">
        <v>33</v>
      </c>
      <c r="K771" s="17">
        <v>221</v>
      </c>
      <c r="L771" s="17" t="s">
        <v>248</v>
      </c>
      <c r="M771" s="81">
        <v>1.5</v>
      </c>
      <c r="N771" s="17" t="s">
        <v>35</v>
      </c>
      <c r="O771" s="17" t="s">
        <v>63</v>
      </c>
      <c r="P771" s="19">
        <v>43410</v>
      </c>
      <c r="Q771" s="20">
        <v>43581</v>
      </c>
      <c r="R771" s="26">
        <v>44140</v>
      </c>
      <c r="S771" s="16">
        <f t="shared" si="21"/>
        <v>559</v>
      </c>
      <c r="T771" s="16" t="s">
        <v>310</v>
      </c>
      <c r="U771" s="30">
        <v>0</v>
      </c>
      <c r="V771" s="56">
        <v>1</v>
      </c>
      <c r="W771" s="56"/>
      <c r="X771" s="56">
        <v>1</v>
      </c>
      <c r="Y771" s="56">
        <v>1</v>
      </c>
      <c r="Z771" s="27" t="s">
        <v>67</v>
      </c>
      <c r="AA771" s="4" t="s">
        <v>45</v>
      </c>
      <c r="AB771"/>
      <c r="AC771"/>
      <c r="AD771"/>
      <c r="AE771"/>
      <c r="AF771"/>
      <c r="AG771"/>
      <c r="AH771"/>
      <c r="AI771"/>
    </row>
    <row r="772" spans="1:35" s="437" customFormat="1" ht="16">
      <c r="A772" s="9">
        <v>2</v>
      </c>
      <c r="B772" s="9">
        <v>1</v>
      </c>
      <c r="C772" s="9">
        <v>7</v>
      </c>
      <c r="D772" s="150"/>
      <c r="E772" s="281">
        <v>110</v>
      </c>
      <c r="F772" s="227">
        <v>1</v>
      </c>
      <c r="G772" s="54" t="s">
        <v>39</v>
      </c>
      <c r="H772" s="47" t="s">
        <v>307</v>
      </c>
      <c r="I772" s="17">
        <v>461</v>
      </c>
      <c r="J772" s="18" t="s">
        <v>33</v>
      </c>
      <c r="K772" s="17">
        <v>221</v>
      </c>
      <c r="L772" s="17" t="s">
        <v>248</v>
      </c>
      <c r="M772" s="81">
        <v>1.5</v>
      </c>
      <c r="N772" s="17" t="s">
        <v>35</v>
      </c>
      <c r="O772" s="17" t="s">
        <v>63</v>
      </c>
      <c r="P772" s="19">
        <v>43410</v>
      </c>
      <c r="Q772" s="20">
        <v>43581</v>
      </c>
      <c r="R772" s="26">
        <v>44140</v>
      </c>
      <c r="S772" s="16">
        <f t="shared" si="21"/>
        <v>559</v>
      </c>
      <c r="T772" s="16" t="s">
        <v>310</v>
      </c>
      <c r="U772" s="16">
        <v>0</v>
      </c>
      <c r="V772" s="56">
        <v>1</v>
      </c>
      <c r="W772" s="56">
        <v>2</v>
      </c>
      <c r="X772" s="56"/>
      <c r="Y772" s="56"/>
      <c r="Z772" s="27"/>
      <c r="AA772" s="4" t="s">
        <v>45</v>
      </c>
      <c r="AB772"/>
      <c r="AC772"/>
      <c r="AD772"/>
      <c r="AE772"/>
      <c r="AF772"/>
      <c r="AG772"/>
      <c r="AH772"/>
      <c r="AI772"/>
    </row>
    <row r="773" spans="1:35" s="437" customFormat="1" ht="16">
      <c r="A773" s="9">
        <v>2</v>
      </c>
      <c r="B773" s="9">
        <v>1</v>
      </c>
      <c r="C773" s="9">
        <v>7</v>
      </c>
      <c r="D773" s="150"/>
      <c r="E773" s="281">
        <v>111</v>
      </c>
      <c r="F773" s="227">
        <v>1</v>
      </c>
      <c r="G773" s="54" t="s">
        <v>39</v>
      </c>
      <c r="H773" s="47" t="s">
        <v>307</v>
      </c>
      <c r="I773" s="17">
        <v>462</v>
      </c>
      <c r="J773" s="18" t="s">
        <v>33</v>
      </c>
      <c r="K773" s="17">
        <v>221</v>
      </c>
      <c r="L773" s="17" t="s">
        <v>248</v>
      </c>
      <c r="M773" s="81">
        <v>1.5</v>
      </c>
      <c r="N773" s="17" t="s">
        <v>35</v>
      </c>
      <c r="O773" s="17" t="s">
        <v>63</v>
      </c>
      <c r="P773" s="19">
        <v>43410</v>
      </c>
      <c r="Q773" s="20">
        <v>43581</v>
      </c>
      <c r="R773" s="26">
        <v>44140</v>
      </c>
      <c r="S773" s="16">
        <f t="shared" si="21"/>
        <v>559</v>
      </c>
      <c r="T773" s="16" t="s">
        <v>310</v>
      </c>
      <c r="U773" s="30">
        <v>0</v>
      </c>
      <c r="V773" s="56">
        <v>0</v>
      </c>
      <c r="W773" s="56"/>
      <c r="X773" s="56"/>
      <c r="Y773" s="56"/>
      <c r="Z773" s="27"/>
      <c r="AA773" s="4" t="s">
        <v>45</v>
      </c>
      <c r="AB773"/>
      <c r="AC773"/>
      <c r="AD773"/>
      <c r="AE773"/>
      <c r="AF773"/>
      <c r="AG773"/>
      <c r="AH773"/>
      <c r="AI773"/>
    </row>
    <row r="774" spans="1:35" s="437" customFormat="1" ht="16">
      <c r="A774" s="425" t="s">
        <v>58</v>
      </c>
      <c r="B774" s="425" t="s">
        <v>58</v>
      </c>
      <c r="C774" s="425" t="s">
        <v>58</v>
      </c>
      <c r="D774" s="426"/>
      <c r="E774" s="427">
        <v>25</v>
      </c>
      <c r="F774" s="428">
        <v>3</v>
      </c>
      <c r="G774" s="429" t="s">
        <v>39</v>
      </c>
      <c r="H774" s="471" t="s">
        <v>307</v>
      </c>
      <c r="I774" s="476">
        <v>463</v>
      </c>
      <c r="J774" s="425" t="s">
        <v>33</v>
      </c>
      <c r="K774" s="476">
        <v>221</v>
      </c>
      <c r="L774" s="476" t="s">
        <v>248</v>
      </c>
      <c r="M774" s="472">
        <v>1.5</v>
      </c>
      <c r="N774" s="476" t="s">
        <v>35</v>
      </c>
      <c r="O774" s="476" t="s">
        <v>63</v>
      </c>
      <c r="P774" s="473">
        <v>43410</v>
      </c>
      <c r="Q774" s="474">
        <v>43581</v>
      </c>
      <c r="R774" s="447">
        <v>43755</v>
      </c>
      <c r="S774" s="450">
        <f t="shared" si="21"/>
        <v>174</v>
      </c>
      <c r="T774" s="450">
        <v>0</v>
      </c>
      <c r="U774" s="450">
        <v>1</v>
      </c>
      <c r="V774" s="471"/>
      <c r="W774" s="471"/>
      <c r="X774" s="471"/>
      <c r="Y774" s="471"/>
      <c r="Z774" s="477"/>
      <c r="AA774" s="426" t="s">
        <v>104</v>
      </c>
    </row>
    <row r="775" spans="1:35" s="437" customFormat="1" ht="16">
      <c r="A775" s="425" t="s">
        <v>58</v>
      </c>
      <c r="B775" s="425" t="s">
        <v>58</v>
      </c>
      <c r="C775" s="425" t="s">
        <v>58</v>
      </c>
      <c r="D775" s="426"/>
      <c r="E775" s="427">
        <v>26</v>
      </c>
      <c r="F775" s="428">
        <v>3</v>
      </c>
      <c r="G775" s="429" t="s">
        <v>39</v>
      </c>
      <c r="H775" s="471" t="s">
        <v>307</v>
      </c>
      <c r="I775" s="476">
        <v>465</v>
      </c>
      <c r="J775" s="425" t="s">
        <v>33</v>
      </c>
      <c r="K775" s="476">
        <v>223</v>
      </c>
      <c r="L775" s="476" t="s">
        <v>248</v>
      </c>
      <c r="M775" s="472">
        <v>1.5</v>
      </c>
      <c r="N775" s="476" t="s">
        <v>35</v>
      </c>
      <c r="O775" s="476" t="s">
        <v>63</v>
      </c>
      <c r="P775" s="473">
        <v>43410</v>
      </c>
      <c r="Q775" s="474">
        <v>43581</v>
      </c>
      <c r="R775" s="447">
        <v>44077</v>
      </c>
      <c r="S775" s="450">
        <f t="shared" si="21"/>
        <v>496</v>
      </c>
      <c r="T775" s="450">
        <v>0</v>
      </c>
      <c r="U775" s="450">
        <v>1</v>
      </c>
      <c r="V775" s="471"/>
      <c r="W775" s="471"/>
      <c r="X775" s="471"/>
      <c r="Y775" s="471"/>
      <c r="Z775" s="477"/>
      <c r="AA775" s="426" t="s">
        <v>339</v>
      </c>
    </row>
    <row r="776" spans="1:35" s="437" customFormat="1" ht="16">
      <c r="A776" s="9">
        <v>2</v>
      </c>
      <c r="B776" s="9">
        <v>1</v>
      </c>
      <c r="C776" s="9">
        <v>7</v>
      </c>
      <c r="D776" s="150"/>
      <c r="E776" s="281">
        <v>112</v>
      </c>
      <c r="F776" s="227">
        <v>1</v>
      </c>
      <c r="G776" s="54" t="s">
        <v>39</v>
      </c>
      <c r="H776" s="47" t="s">
        <v>307</v>
      </c>
      <c r="I776" s="17">
        <v>466</v>
      </c>
      <c r="J776" s="18" t="s">
        <v>33</v>
      </c>
      <c r="K776" s="17">
        <v>223</v>
      </c>
      <c r="L776" s="17" t="s">
        <v>248</v>
      </c>
      <c r="M776" s="81">
        <v>1.5</v>
      </c>
      <c r="N776" s="17" t="s">
        <v>35</v>
      </c>
      <c r="O776" s="17" t="s">
        <v>63</v>
      </c>
      <c r="P776" s="19">
        <v>43410</v>
      </c>
      <c r="Q776" s="20">
        <v>43581</v>
      </c>
      <c r="R776" s="26">
        <v>44141</v>
      </c>
      <c r="S776" s="16">
        <f t="shared" si="21"/>
        <v>560</v>
      </c>
      <c r="T776" s="16" t="s">
        <v>310</v>
      </c>
      <c r="U776" s="16">
        <v>0</v>
      </c>
      <c r="V776" s="56">
        <v>1</v>
      </c>
      <c r="W776" s="56">
        <v>1</v>
      </c>
      <c r="X776" s="56"/>
      <c r="Y776" s="56"/>
      <c r="Z776" s="27"/>
      <c r="AA776" s="4"/>
      <c r="AB776"/>
      <c r="AC776"/>
      <c r="AD776"/>
      <c r="AE776"/>
      <c r="AF776"/>
      <c r="AG776"/>
      <c r="AH776"/>
      <c r="AI776"/>
    </row>
    <row r="777" spans="1:35" s="437" customFormat="1" ht="16">
      <c r="A777" s="9">
        <v>2</v>
      </c>
      <c r="B777" s="9">
        <v>1</v>
      </c>
      <c r="C777" s="9">
        <v>7</v>
      </c>
      <c r="D777" s="150"/>
      <c r="E777" s="281">
        <v>113</v>
      </c>
      <c r="F777" s="227">
        <v>1</v>
      </c>
      <c r="G777" s="54" t="s">
        <v>39</v>
      </c>
      <c r="H777" s="47" t="s">
        <v>307</v>
      </c>
      <c r="I777" s="17">
        <v>467</v>
      </c>
      <c r="J777" s="18" t="s">
        <v>33</v>
      </c>
      <c r="K777" s="17">
        <v>223</v>
      </c>
      <c r="L777" s="17" t="s">
        <v>248</v>
      </c>
      <c r="M777" s="81">
        <v>1.5</v>
      </c>
      <c r="N777" s="17" t="s">
        <v>35</v>
      </c>
      <c r="O777" s="17" t="s">
        <v>63</v>
      </c>
      <c r="P777" s="19">
        <v>43410</v>
      </c>
      <c r="Q777" s="20">
        <v>43581</v>
      </c>
      <c r="R777" s="26">
        <v>44141</v>
      </c>
      <c r="S777" s="16">
        <f t="shared" si="21"/>
        <v>560</v>
      </c>
      <c r="T777" s="16" t="s">
        <v>310</v>
      </c>
      <c r="U777" s="30">
        <v>0</v>
      </c>
      <c r="V777" s="56">
        <v>1</v>
      </c>
      <c r="W777" s="56">
        <v>1</v>
      </c>
      <c r="X777" s="56"/>
      <c r="Y777" s="56"/>
      <c r="Z777" s="27"/>
      <c r="AA777" s="4"/>
      <c r="AB777"/>
      <c r="AC777"/>
      <c r="AD777"/>
      <c r="AE777"/>
      <c r="AF777"/>
      <c r="AG777"/>
      <c r="AH777"/>
      <c r="AI777"/>
    </row>
    <row r="778" spans="1:35" ht="16">
      <c r="A778" s="9">
        <v>2</v>
      </c>
      <c r="B778" s="9">
        <v>1</v>
      </c>
      <c r="C778" s="9">
        <v>7</v>
      </c>
      <c r="D778" s="150"/>
      <c r="E778" s="281">
        <v>114</v>
      </c>
      <c r="F778" s="227">
        <v>1</v>
      </c>
      <c r="G778" s="54" t="s">
        <v>39</v>
      </c>
      <c r="H778" s="47" t="s">
        <v>307</v>
      </c>
      <c r="I778" s="17">
        <v>468</v>
      </c>
      <c r="J778" s="18" t="s">
        <v>33</v>
      </c>
      <c r="K778" s="17">
        <v>223</v>
      </c>
      <c r="L778" s="17" t="s">
        <v>248</v>
      </c>
      <c r="M778" s="81">
        <v>1.5</v>
      </c>
      <c r="N778" s="17" t="s">
        <v>35</v>
      </c>
      <c r="O778" s="17" t="s">
        <v>63</v>
      </c>
      <c r="P778" s="19">
        <v>43410</v>
      </c>
      <c r="Q778" s="20">
        <v>43581</v>
      </c>
      <c r="R778" s="26">
        <v>44141</v>
      </c>
      <c r="S778" s="16">
        <f t="shared" si="21"/>
        <v>560</v>
      </c>
      <c r="T778" s="16" t="s">
        <v>310</v>
      </c>
      <c r="U778" s="16">
        <v>0</v>
      </c>
      <c r="V778" s="56">
        <v>1</v>
      </c>
      <c r="W778" s="56">
        <v>1</v>
      </c>
      <c r="X778" s="56"/>
      <c r="Y778" s="56"/>
      <c r="Z778" s="27"/>
      <c r="AA778" s="4"/>
    </row>
    <row r="779" spans="1:35" ht="16">
      <c r="A779" s="9">
        <v>2</v>
      </c>
      <c r="B779" s="9">
        <v>1</v>
      </c>
      <c r="C779" s="9">
        <v>7</v>
      </c>
      <c r="D779" s="150"/>
      <c r="E779" s="281">
        <v>115</v>
      </c>
      <c r="F779" s="227">
        <v>1</v>
      </c>
      <c r="G779" s="54" t="s">
        <v>39</v>
      </c>
      <c r="H779" s="47" t="s">
        <v>307</v>
      </c>
      <c r="I779" s="17">
        <v>469</v>
      </c>
      <c r="J779" s="18" t="s">
        <v>33</v>
      </c>
      <c r="K779" s="17">
        <v>223</v>
      </c>
      <c r="L779" s="17" t="s">
        <v>248</v>
      </c>
      <c r="M779" s="81">
        <v>1.5</v>
      </c>
      <c r="N779" s="17" t="s">
        <v>35</v>
      </c>
      <c r="O779" s="17" t="s">
        <v>63</v>
      </c>
      <c r="P779" s="19">
        <v>43410</v>
      </c>
      <c r="Q779" s="20">
        <v>43581</v>
      </c>
      <c r="R779" s="26">
        <v>44141</v>
      </c>
      <c r="S779" s="16">
        <f t="shared" si="21"/>
        <v>560</v>
      </c>
      <c r="T779" s="16" t="s">
        <v>310</v>
      </c>
      <c r="U779" s="30">
        <v>0</v>
      </c>
      <c r="V779" s="56">
        <v>0</v>
      </c>
      <c r="W779" s="56"/>
      <c r="X779" s="56"/>
      <c r="Y779" s="56"/>
      <c r="Z779" s="27"/>
      <c r="AA779" s="4"/>
    </row>
    <row r="780" spans="1:35" ht="18">
      <c r="A780" s="425" t="s">
        <v>58</v>
      </c>
      <c r="B780" s="425" t="s">
        <v>58</v>
      </c>
      <c r="C780" s="425" t="s">
        <v>58</v>
      </c>
      <c r="D780" s="426"/>
      <c r="E780" s="427">
        <v>27</v>
      </c>
      <c r="F780" s="428">
        <v>3</v>
      </c>
      <c r="G780" s="429" t="s">
        <v>39</v>
      </c>
      <c r="H780" s="471" t="s">
        <v>307</v>
      </c>
      <c r="I780" s="476">
        <v>470</v>
      </c>
      <c r="J780" s="425" t="s">
        <v>33</v>
      </c>
      <c r="K780" s="476">
        <v>224</v>
      </c>
      <c r="L780" s="476" t="s">
        <v>248</v>
      </c>
      <c r="M780" s="472">
        <v>1.5</v>
      </c>
      <c r="N780" s="476" t="s">
        <v>35</v>
      </c>
      <c r="O780" s="476" t="s">
        <v>63</v>
      </c>
      <c r="P780" s="473">
        <v>43410</v>
      </c>
      <c r="Q780" s="474">
        <v>43581</v>
      </c>
      <c r="R780" s="447">
        <v>44025</v>
      </c>
      <c r="S780" s="450">
        <f t="shared" si="21"/>
        <v>444</v>
      </c>
      <c r="T780" s="450">
        <v>0</v>
      </c>
      <c r="U780" s="450">
        <v>1</v>
      </c>
      <c r="V780" s="482"/>
      <c r="W780" s="482"/>
      <c r="X780" s="482"/>
      <c r="Y780" s="482"/>
      <c r="Z780" s="483"/>
      <c r="AA780" s="426" t="s">
        <v>104</v>
      </c>
      <c r="AB780" s="437"/>
      <c r="AC780" s="437"/>
      <c r="AD780" s="437"/>
      <c r="AE780" s="437"/>
      <c r="AF780" s="437"/>
      <c r="AG780" s="437"/>
      <c r="AH780" s="437"/>
      <c r="AI780" s="437"/>
    </row>
    <row r="781" spans="1:35" ht="16">
      <c r="A781" s="9">
        <v>2</v>
      </c>
      <c r="B781" s="9">
        <v>1</v>
      </c>
      <c r="C781" s="9">
        <v>7</v>
      </c>
      <c r="D781" s="150"/>
      <c r="E781" s="281">
        <v>116</v>
      </c>
      <c r="F781" s="227">
        <v>1</v>
      </c>
      <c r="G781" s="54" t="s">
        <v>39</v>
      </c>
      <c r="H781" s="47" t="s">
        <v>307</v>
      </c>
      <c r="I781" s="17">
        <v>471</v>
      </c>
      <c r="J781" s="18" t="s">
        <v>33</v>
      </c>
      <c r="K781" s="17">
        <v>224</v>
      </c>
      <c r="L781" s="17" t="s">
        <v>248</v>
      </c>
      <c r="M781" s="81">
        <v>1.5</v>
      </c>
      <c r="N781" s="17" t="s">
        <v>35</v>
      </c>
      <c r="O781" s="17" t="s">
        <v>63</v>
      </c>
      <c r="P781" s="19">
        <v>43410</v>
      </c>
      <c r="Q781" s="20">
        <v>43581</v>
      </c>
      <c r="R781" s="26">
        <v>44141</v>
      </c>
      <c r="S781" s="16">
        <f t="shared" si="21"/>
        <v>560</v>
      </c>
      <c r="T781" s="16" t="s">
        <v>310</v>
      </c>
      <c r="U781" s="16">
        <v>0</v>
      </c>
      <c r="V781" s="56">
        <v>0</v>
      </c>
      <c r="W781" s="56"/>
      <c r="X781" s="56"/>
      <c r="Y781" s="56"/>
      <c r="Z781" s="27"/>
      <c r="AA781" s="4"/>
    </row>
    <row r="782" spans="1:35" ht="16">
      <c r="A782" s="9">
        <v>2</v>
      </c>
      <c r="B782" s="9">
        <v>1</v>
      </c>
      <c r="C782" s="9">
        <v>7</v>
      </c>
      <c r="D782" s="150"/>
      <c r="E782" s="281">
        <v>117</v>
      </c>
      <c r="F782" s="227">
        <v>1</v>
      </c>
      <c r="G782" s="54" t="s">
        <v>39</v>
      </c>
      <c r="H782" s="47" t="s">
        <v>307</v>
      </c>
      <c r="I782" s="17">
        <v>472</v>
      </c>
      <c r="J782" s="18" t="s">
        <v>33</v>
      </c>
      <c r="K782" s="17">
        <v>224</v>
      </c>
      <c r="L782" s="17" t="s">
        <v>248</v>
      </c>
      <c r="M782" s="81">
        <v>1.5</v>
      </c>
      <c r="N782" s="17" t="s">
        <v>35</v>
      </c>
      <c r="O782" s="17" t="s">
        <v>63</v>
      </c>
      <c r="P782" s="19">
        <v>43410</v>
      </c>
      <c r="Q782" s="20">
        <v>43581</v>
      </c>
      <c r="R782" s="26">
        <v>44141</v>
      </c>
      <c r="S782" s="16">
        <f t="shared" si="21"/>
        <v>560</v>
      </c>
      <c r="T782" s="16" t="s">
        <v>310</v>
      </c>
      <c r="U782" s="30">
        <v>0</v>
      </c>
      <c r="V782" s="56">
        <v>0</v>
      </c>
      <c r="W782" s="56"/>
      <c r="X782" s="56"/>
      <c r="Y782" s="56"/>
      <c r="Z782" s="27"/>
      <c r="AA782" s="4"/>
    </row>
    <row r="783" spans="1:35" ht="16">
      <c r="A783" s="9">
        <v>2</v>
      </c>
      <c r="B783" s="9">
        <v>1</v>
      </c>
      <c r="C783" s="9">
        <v>7</v>
      </c>
      <c r="D783" s="150"/>
      <c r="E783" s="281">
        <v>118</v>
      </c>
      <c r="F783" s="227">
        <v>1</v>
      </c>
      <c r="G783" s="54" t="s">
        <v>39</v>
      </c>
      <c r="H783" s="47" t="s">
        <v>307</v>
      </c>
      <c r="I783" s="17">
        <v>473</v>
      </c>
      <c r="J783" s="18" t="s">
        <v>33</v>
      </c>
      <c r="K783" s="17">
        <v>224</v>
      </c>
      <c r="L783" s="17" t="s">
        <v>248</v>
      </c>
      <c r="M783" s="81">
        <v>1.5</v>
      </c>
      <c r="N783" s="17" t="s">
        <v>35</v>
      </c>
      <c r="O783" s="17" t="s">
        <v>63</v>
      </c>
      <c r="P783" s="19">
        <v>43410</v>
      </c>
      <c r="Q783" s="20">
        <v>43581</v>
      </c>
      <c r="R783" s="26">
        <v>44141</v>
      </c>
      <c r="S783" s="16">
        <f t="shared" si="21"/>
        <v>560</v>
      </c>
      <c r="T783" s="16" t="s">
        <v>310</v>
      </c>
      <c r="U783" s="16">
        <v>0</v>
      </c>
      <c r="V783" s="56">
        <v>0</v>
      </c>
      <c r="W783" s="56"/>
      <c r="X783" s="56"/>
      <c r="Y783" s="56"/>
      <c r="Z783" s="27"/>
      <c r="AA783" s="4"/>
    </row>
    <row r="784" spans="1:35" ht="16">
      <c r="A784" s="9">
        <v>2</v>
      </c>
      <c r="B784" s="9">
        <v>1</v>
      </c>
      <c r="C784" s="9">
        <v>7</v>
      </c>
      <c r="D784" s="150"/>
      <c r="E784" s="281">
        <v>119</v>
      </c>
      <c r="F784" s="227">
        <v>1</v>
      </c>
      <c r="G784" s="54" t="s">
        <v>39</v>
      </c>
      <c r="H784" s="47" t="s">
        <v>307</v>
      </c>
      <c r="I784" s="17">
        <v>474</v>
      </c>
      <c r="J784" s="18" t="s">
        <v>33</v>
      </c>
      <c r="K784" s="17">
        <v>224</v>
      </c>
      <c r="L784" s="17" t="s">
        <v>248</v>
      </c>
      <c r="M784" s="81">
        <v>1.5</v>
      </c>
      <c r="N784" s="17" t="s">
        <v>35</v>
      </c>
      <c r="O784" s="17" t="s">
        <v>63</v>
      </c>
      <c r="P784" s="19">
        <v>43410</v>
      </c>
      <c r="Q784" s="20">
        <v>43581</v>
      </c>
      <c r="R784" s="26">
        <v>44141</v>
      </c>
      <c r="S784" s="16">
        <f t="shared" si="21"/>
        <v>560</v>
      </c>
      <c r="T784" s="16" t="s">
        <v>310</v>
      </c>
      <c r="U784" s="30">
        <v>0</v>
      </c>
      <c r="V784" s="56">
        <v>1</v>
      </c>
      <c r="W784" s="56">
        <v>1</v>
      </c>
      <c r="X784" s="56"/>
      <c r="Y784" s="56"/>
      <c r="Z784" s="27"/>
      <c r="AA784" s="4"/>
    </row>
    <row r="785" spans="1:35" ht="16">
      <c r="A785" s="9">
        <v>2</v>
      </c>
      <c r="B785" s="9">
        <v>1</v>
      </c>
      <c r="C785" s="9">
        <v>8</v>
      </c>
      <c r="D785" s="150"/>
      <c r="E785" s="281">
        <v>28</v>
      </c>
      <c r="F785" s="227">
        <v>3</v>
      </c>
      <c r="G785" s="23" t="s">
        <v>39</v>
      </c>
      <c r="H785" s="177" t="s">
        <v>307</v>
      </c>
      <c r="I785" s="178">
        <v>475</v>
      </c>
      <c r="J785" s="24" t="s">
        <v>33</v>
      </c>
      <c r="K785" s="178">
        <v>225</v>
      </c>
      <c r="L785" s="178" t="s">
        <v>248</v>
      </c>
      <c r="M785" s="179">
        <v>1.5</v>
      </c>
      <c r="N785" s="178" t="s">
        <v>35</v>
      </c>
      <c r="O785" s="178" t="s">
        <v>63</v>
      </c>
      <c r="P785" s="180">
        <v>43410</v>
      </c>
      <c r="Q785" s="181">
        <v>43581</v>
      </c>
      <c r="R785" s="147">
        <v>44118</v>
      </c>
      <c r="S785" s="157">
        <f t="shared" si="21"/>
        <v>537</v>
      </c>
      <c r="T785" s="157" t="s">
        <v>310</v>
      </c>
      <c r="U785" s="157">
        <v>1</v>
      </c>
      <c r="V785" s="24">
        <v>0</v>
      </c>
      <c r="W785" s="24"/>
      <c r="X785" s="24"/>
      <c r="Y785" s="24">
        <v>1</v>
      </c>
      <c r="Z785" s="156" t="s">
        <v>82</v>
      </c>
      <c r="AA785" s="152" t="s">
        <v>340</v>
      </c>
    </row>
    <row r="786" spans="1:35" ht="16">
      <c r="A786" s="9">
        <v>2</v>
      </c>
      <c r="B786" s="9">
        <v>1</v>
      </c>
      <c r="C786" s="9">
        <v>7</v>
      </c>
      <c r="D786" s="150"/>
      <c r="E786" s="281">
        <v>120</v>
      </c>
      <c r="F786" s="227">
        <v>1</v>
      </c>
      <c r="G786" s="54" t="s">
        <v>39</v>
      </c>
      <c r="H786" s="47" t="s">
        <v>307</v>
      </c>
      <c r="I786" s="17">
        <v>476</v>
      </c>
      <c r="J786" s="18" t="s">
        <v>33</v>
      </c>
      <c r="K786" s="17">
        <v>225</v>
      </c>
      <c r="L786" s="17" t="s">
        <v>248</v>
      </c>
      <c r="M786" s="81">
        <v>1.5</v>
      </c>
      <c r="N786" s="17" t="s">
        <v>35</v>
      </c>
      <c r="O786" s="17" t="s">
        <v>63</v>
      </c>
      <c r="P786" s="19">
        <v>43410</v>
      </c>
      <c r="Q786" s="20">
        <v>43581</v>
      </c>
      <c r="R786" s="26">
        <v>44146</v>
      </c>
      <c r="S786" s="16">
        <f t="shared" si="21"/>
        <v>565</v>
      </c>
      <c r="T786" s="16" t="s">
        <v>310</v>
      </c>
      <c r="U786" s="16">
        <v>0</v>
      </c>
      <c r="V786" s="56">
        <v>0</v>
      </c>
      <c r="W786" s="56"/>
      <c r="X786" s="56"/>
      <c r="Y786" s="56"/>
      <c r="Z786" s="27"/>
      <c r="AA786" s="4" t="s">
        <v>45</v>
      </c>
    </row>
    <row r="787" spans="1:35" ht="16">
      <c r="A787" s="9">
        <v>2</v>
      </c>
      <c r="B787" s="9">
        <v>1</v>
      </c>
      <c r="C787" s="9">
        <v>7</v>
      </c>
      <c r="D787" s="150"/>
      <c r="E787" s="281">
        <v>121</v>
      </c>
      <c r="F787" s="227">
        <v>1</v>
      </c>
      <c r="G787" s="54" t="s">
        <v>39</v>
      </c>
      <c r="H787" s="47" t="s">
        <v>307</v>
      </c>
      <c r="I787" s="17">
        <v>477</v>
      </c>
      <c r="J787" s="18" t="s">
        <v>33</v>
      </c>
      <c r="K787" s="17">
        <v>225</v>
      </c>
      <c r="L787" s="17" t="s">
        <v>248</v>
      </c>
      <c r="M787" s="81">
        <v>1.5</v>
      </c>
      <c r="N787" s="17" t="s">
        <v>35</v>
      </c>
      <c r="O787" s="17" t="s">
        <v>63</v>
      </c>
      <c r="P787" s="19">
        <v>43410</v>
      </c>
      <c r="Q787" s="20">
        <v>43581</v>
      </c>
      <c r="R787" s="26">
        <v>44146</v>
      </c>
      <c r="S787" s="16">
        <f t="shared" si="21"/>
        <v>565</v>
      </c>
      <c r="T787" s="16" t="s">
        <v>310</v>
      </c>
      <c r="U787" s="30">
        <v>0</v>
      </c>
      <c r="V787" s="56">
        <v>0</v>
      </c>
      <c r="W787" s="56"/>
      <c r="X787" s="56"/>
      <c r="Y787" s="56">
        <v>1</v>
      </c>
      <c r="Z787" s="27" t="s">
        <v>82</v>
      </c>
      <c r="AA787" s="4" t="s">
        <v>45</v>
      </c>
    </row>
    <row r="788" spans="1:35" ht="16">
      <c r="A788" s="9">
        <v>2</v>
      </c>
      <c r="B788" s="9">
        <v>1</v>
      </c>
      <c r="C788" s="9">
        <v>7</v>
      </c>
      <c r="D788" s="150"/>
      <c r="E788" s="281">
        <v>122</v>
      </c>
      <c r="F788" s="227">
        <v>1</v>
      </c>
      <c r="G788" s="54" t="s">
        <v>39</v>
      </c>
      <c r="H788" s="47" t="s">
        <v>307</v>
      </c>
      <c r="I788" s="17">
        <v>478</v>
      </c>
      <c r="J788" s="18" t="s">
        <v>33</v>
      </c>
      <c r="K788" s="17">
        <v>225</v>
      </c>
      <c r="L788" s="17" t="s">
        <v>248</v>
      </c>
      <c r="M788" s="81">
        <v>1.5</v>
      </c>
      <c r="N788" s="17" t="s">
        <v>35</v>
      </c>
      <c r="O788" s="17" t="s">
        <v>63</v>
      </c>
      <c r="P788" s="19">
        <v>43410</v>
      </c>
      <c r="Q788" s="20">
        <v>43581</v>
      </c>
      <c r="R788" s="26">
        <v>44146</v>
      </c>
      <c r="S788" s="16">
        <f t="shared" si="21"/>
        <v>565</v>
      </c>
      <c r="T788" s="16" t="s">
        <v>310</v>
      </c>
      <c r="U788" s="16">
        <v>0</v>
      </c>
      <c r="V788" s="56">
        <v>0</v>
      </c>
      <c r="W788" s="56"/>
      <c r="X788" s="56"/>
      <c r="Y788" s="56"/>
      <c r="Z788" s="27"/>
      <c r="AA788" s="4" t="s">
        <v>45</v>
      </c>
    </row>
    <row r="789" spans="1:35" ht="16">
      <c r="A789" s="9">
        <v>2</v>
      </c>
      <c r="B789" s="9">
        <v>1</v>
      </c>
      <c r="C789" s="9">
        <v>7</v>
      </c>
      <c r="D789" s="150"/>
      <c r="E789" s="281">
        <v>123</v>
      </c>
      <c r="F789" s="227">
        <v>1</v>
      </c>
      <c r="G789" s="54" t="s">
        <v>39</v>
      </c>
      <c r="H789" s="47" t="s">
        <v>307</v>
      </c>
      <c r="I789" s="17">
        <v>479</v>
      </c>
      <c r="J789" s="18" t="s">
        <v>33</v>
      </c>
      <c r="K789" s="17">
        <v>225</v>
      </c>
      <c r="L789" s="17" t="s">
        <v>248</v>
      </c>
      <c r="M789" s="81">
        <v>1.5</v>
      </c>
      <c r="N789" s="17" t="s">
        <v>35</v>
      </c>
      <c r="O789" s="17" t="s">
        <v>63</v>
      </c>
      <c r="P789" s="19">
        <v>43410</v>
      </c>
      <c r="Q789" s="20">
        <v>43581</v>
      </c>
      <c r="R789" s="26">
        <v>44146</v>
      </c>
      <c r="S789" s="16">
        <f t="shared" si="21"/>
        <v>565</v>
      </c>
      <c r="T789" s="16" t="s">
        <v>310</v>
      </c>
      <c r="U789" s="30">
        <v>0</v>
      </c>
      <c r="V789" s="56">
        <v>0</v>
      </c>
      <c r="W789" s="56"/>
      <c r="X789" s="56"/>
      <c r="Y789" s="56">
        <v>1</v>
      </c>
      <c r="Z789" s="27" t="s">
        <v>82</v>
      </c>
      <c r="AA789" s="4" t="s">
        <v>45</v>
      </c>
    </row>
    <row r="790" spans="1:35" ht="16">
      <c r="A790" s="9">
        <v>2</v>
      </c>
      <c r="B790" s="9">
        <v>1</v>
      </c>
      <c r="C790" s="9">
        <v>7</v>
      </c>
      <c r="D790" s="150"/>
      <c r="E790" s="281">
        <v>124</v>
      </c>
      <c r="F790" s="227">
        <v>1</v>
      </c>
      <c r="G790" s="54" t="s">
        <v>39</v>
      </c>
      <c r="H790" s="47" t="s">
        <v>307</v>
      </c>
      <c r="I790" s="17">
        <v>480</v>
      </c>
      <c r="J790" s="18" t="s">
        <v>33</v>
      </c>
      <c r="K790" s="17">
        <v>226</v>
      </c>
      <c r="L790" s="17" t="s">
        <v>248</v>
      </c>
      <c r="M790" s="81">
        <v>1.5</v>
      </c>
      <c r="N790" s="17" t="s">
        <v>35</v>
      </c>
      <c r="O790" s="17" t="s">
        <v>63</v>
      </c>
      <c r="P790" s="19">
        <v>43410</v>
      </c>
      <c r="Q790" s="20">
        <v>43581</v>
      </c>
      <c r="R790" s="26">
        <v>44141</v>
      </c>
      <c r="S790" s="16">
        <f t="shared" si="21"/>
        <v>560</v>
      </c>
      <c r="T790" s="16" t="s">
        <v>310</v>
      </c>
      <c r="U790" s="16">
        <v>0</v>
      </c>
      <c r="V790" s="56">
        <v>0</v>
      </c>
      <c r="W790" s="56"/>
      <c r="X790" s="56"/>
      <c r="Y790" s="56"/>
      <c r="Z790" s="27"/>
      <c r="AA790" s="4"/>
    </row>
    <row r="791" spans="1:35" ht="16">
      <c r="A791" s="425" t="s">
        <v>58</v>
      </c>
      <c r="B791" s="425" t="s">
        <v>58</v>
      </c>
      <c r="C791" s="425" t="s">
        <v>58</v>
      </c>
      <c r="D791" s="426"/>
      <c r="E791" s="427">
        <v>29</v>
      </c>
      <c r="F791" s="428">
        <v>3</v>
      </c>
      <c r="G791" s="429" t="s">
        <v>39</v>
      </c>
      <c r="H791" s="471" t="s">
        <v>307</v>
      </c>
      <c r="I791" s="476">
        <v>481</v>
      </c>
      <c r="J791" s="425" t="s">
        <v>33</v>
      </c>
      <c r="K791" s="476">
        <v>226</v>
      </c>
      <c r="L791" s="476" t="s">
        <v>248</v>
      </c>
      <c r="M791" s="472">
        <v>1.5</v>
      </c>
      <c r="N791" s="476" t="s">
        <v>35</v>
      </c>
      <c r="O791" s="476" t="s">
        <v>63</v>
      </c>
      <c r="P791" s="473">
        <v>43410</v>
      </c>
      <c r="Q791" s="474">
        <v>43581</v>
      </c>
      <c r="R791" s="447">
        <v>44062</v>
      </c>
      <c r="S791" s="450">
        <f t="shared" si="21"/>
        <v>481</v>
      </c>
      <c r="T791" s="450">
        <v>0</v>
      </c>
      <c r="U791" s="450">
        <v>1</v>
      </c>
      <c r="V791" s="471"/>
      <c r="W791" s="471"/>
      <c r="X791" s="471"/>
      <c r="Y791" s="471"/>
      <c r="Z791" s="477"/>
      <c r="AA791" s="426" t="s">
        <v>341</v>
      </c>
      <c r="AB791" s="437"/>
      <c r="AC791" s="437"/>
      <c r="AD791" s="437"/>
      <c r="AE791" s="437"/>
      <c r="AF791" s="437"/>
      <c r="AG791" s="437"/>
      <c r="AH791" s="437"/>
      <c r="AI791" s="437"/>
    </row>
    <row r="792" spans="1:35" ht="16">
      <c r="A792" s="9">
        <v>2</v>
      </c>
      <c r="B792" s="9">
        <v>1</v>
      </c>
      <c r="C792" s="9">
        <v>7</v>
      </c>
      <c r="D792" s="150"/>
      <c r="E792" s="281">
        <v>125</v>
      </c>
      <c r="F792" s="227">
        <v>1</v>
      </c>
      <c r="G792" s="54" t="s">
        <v>39</v>
      </c>
      <c r="H792" s="47" t="s">
        <v>307</v>
      </c>
      <c r="I792" s="17">
        <v>482</v>
      </c>
      <c r="J792" s="18" t="s">
        <v>33</v>
      </c>
      <c r="K792" s="17">
        <v>226</v>
      </c>
      <c r="L792" s="17" t="s">
        <v>248</v>
      </c>
      <c r="M792" s="81">
        <v>1.5</v>
      </c>
      <c r="N792" s="17" t="s">
        <v>35</v>
      </c>
      <c r="O792" s="17" t="s">
        <v>63</v>
      </c>
      <c r="P792" s="19">
        <v>43410</v>
      </c>
      <c r="Q792" s="20">
        <v>43581</v>
      </c>
      <c r="R792" s="26">
        <v>44141</v>
      </c>
      <c r="S792" s="16">
        <f t="shared" si="21"/>
        <v>560</v>
      </c>
      <c r="T792" s="16" t="s">
        <v>310</v>
      </c>
      <c r="U792" s="30">
        <v>0</v>
      </c>
      <c r="V792" s="56">
        <v>0</v>
      </c>
      <c r="W792" s="56"/>
      <c r="X792" s="56"/>
      <c r="Y792" s="56">
        <v>1</v>
      </c>
      <c r="Z792" s="27" t="s">
        <v>82</v>
      </c>
      <c r="AA792" s="4"/>
    </row>
    <row r="793" spans="1:35" ht="16">
      <c r="A793" s="9">
        <v>2</v>
      </c>
      <c r="B793" s="9">
        <v>1</v>
      </c>
      <c r="C793" s="9">
        <v>7</v>
      </c>
      <c r="D793" s="150"/>
      <c r="E793" s="281">
        <v>126</v>
      </c>
      <c r="F793" s="227">
        <v>1</v>
      </c>
      <c r="G793" s="54" t="s">
        <v>39</v>
      </c>
      <c r="H793" s="47" t="s">
        <v>307</v>
      </c>
      <c r="I793" s="17">
        <v>483</v>
      </c>
      <c r="J793" s="18" t="s">
        <v>33</v>
      </c>
      <c r="K793" s="17">
        <v>226</v>
      </c>
      <c r="L793" s="17" t="s">
        <v>248</v>
      </c>
      <c r="M793" s="81">
        <v>1.5</v>
      </c>
      <c r="N793" s="17" t="s">
        <v>35</v>
      </c>
      <c r="O793" s="17" t="s">
        <v>63</v>
      </c>
      <c r="P793" s="19">
        <v>43410</v>
      </c>
      <c r="Q793" s="20">
        <v>43581</v>
      </c>
      <c r="R793" s="26">
        <v>44141</v>
      </c>
      <c r="S793" s="16">
        <f t="shared" si="21"/>
        <v>560</v>
      </c>
      <c r="T793" s="16" t="s">
        <v>310</v>
      </c>
      <c r="U793" s="16">
        <v>0</v>
      </c>
      <c r="V793" s="56">
        <v>0</v>
      </c>
      <c r="W793" s="56"/>
      <c r="X793" s="56"/>
      <c r="Y793" s="56">
        <v>1</v>
      </c>
      <c r="Z793" s="27" t="s">
        <v>82</v>
      </c>
      <c r="AA793" s="4"/>
    </row>
    <row r="794" spans="1:35" ht="16">
      <c r="A794" s="9">
        <v>2</v>
      </c>
      <c r="B794" s="9">
        <v>1</v>
      </c>
      <c r="C794" s="9">
        <v>7</v>
      </c>
      <c r="D794" s="150"/>
      <c r="E794" s="281">
        <v>127</v>
      </c>
      <c r="F794" s="227">
        <v>1</v>
      </c>
      <c r="G794" s="54" t="s">
        <v>39</v>
      </c>
      <c r="H794" s="47" t="s">
        <v>307</v>
      </c>
      <c r="I794" s="17">
        <v>484</v>
      </c>
      <c r="J794" s="18" t="s">
        <v>33</v>
      </c>
      <c r="K794" s="17">
        <v>226</v>
      </c>
      <c r="L794" s="17" t="s">
        <v>248</v>
      </c>
      <c r="M794" s="81">
        <v>1.5</v>
      </c>
      <c r="N794" s="17" t="s">
        <v>35</v>
      </c>
      <c r="O794" s="17" t="s">
        <v>63</v>
      </c>
      <c r="P794" s="19">
        <v>43410</v>
      </c>
      <c r="Q794" s="20">
        <v>43581</v>
      </c>
      <c r="R794" s="26">
        <v>44141</v>
      </c>
      <c r="S794" s="16">
        <f t="shared" si="21"/>
        <v>560</v>
      </c>
      <c r="T794" s="16" t="s">
        <v>310</v>
      </c>
      <c r="U794" s="30">
        <v>0</v>
      </c>
      <c r="V794" s="56">
        <v>0</v>
      </c>
      <c r="W794" s="56"/>
      <c r="X794" s="56"/>
      <c r="Y794" s="56"/>
      <c r="Z794" s="27"/>
      <c r="AA794" s="4"/>
    </row>
    <row r="795" spans="1:35" ht="16">
      <c r="A795" s="9">
        <v>2</v>
      </c>
      <c r="B795" s="9">
        <v>1</v>
      </c>
      <c r="C795" s="9">
        <v>7</v>
      </c>
      <c r="D795" s="150"/>
      <c r="E795" s="281">
        <v>128</v>
      </c>
      <c r="F795" s="227">
        <v>1</v>
      </c>
      <c r="G795" s="54" t="s">
        <v>39</v>
      </c>
      <c r="H795" s="47" t="s">
        <v>307</v>
      </c>
      <c r="I795" s="17">
        <v>485</v>
      </c>
      <c r="J795" s="18" t="s">
        <v>33</v>
      </c>
      <c r="K795" s="17">
        <v>227</v>
      </c>
      <c r="L795" s="17" t="s">
        <v>248</v>
      </c>
      <c r="M795" s="81">
        <v>1.5</v>
      </c>
      <c r="N795" s="17" t="s">
        <v>35</v>
      </c>
      <c r="O795" s="17" t="s">
        <v>63</v>
      </c>
      <c r="P795" s="19">
        <v>43410</v>
      </c>
      <c r="Q795" s="20">
        <v>43581</v>
      </c>
      <c r="R795" s="26">
        <v>44145</v>
      </c>
      <c r="S795" s="16">
        <f t="shared" si="21"/>
        <v>564</v>
      </c>
      <c r="T795" s="16" t="s">
        <v>310</v>
      </c>
      <c r="U795" s="16">
        <v>0</v>
      </c>
      <c r="V795" s="56">
        <v>1</v>
      </c>
      <c r="W795" s="56">
        <v>1</v>
      </c>
      <c r="X795" s="56"/>
      <c r="Y795" s="56"/>
      <c r="Z795" s="27"/>
      <c r="AA795" s="4" t="s">
        <v>45</v>
      </c>
    </row>
    <row r="796" spans="1:35" ht="16">
      <c r="A796" s="9">
        <v>2</v>
      </c>
      <c r="B796" s="9">
        <v>1</v>
      </c>
      <c r="C796" s="9">
        <v>7</v>
      </c>
      <c r="D796" s="150"/>
      <c r="E796" s="281">
        <v>129</v>
      </c>
      <c r="F796" s="227">
        <v>1</v>
      </c>
      <c r="G796" s="54" t="s">
        <v>39</v>
      </c>
      <c r="H796" s="47" t="s">
        <v>307</v>
      </c>
      <c r="I796" s="17">
        <v>486</v>
      </c>
      <c r="J796" s="18" t="s">
        <v>33</v>
      </c>
      <c r="K796" s="17">
        <v>227</v>
      </c>
      <c r="L796" s="17" t="s">
        <v>248</v>
      </c>
      <c r="M796" s="81">
        <v>1.5</v>
      </c>
      <c r="N796" s="17" t="s">
        <v>35</v>
      </c>
      <c r="O796" s="17" t="s">
        <v>63</v>
      </c>
      <c r="P796" s="19">
        <v>43410</v>
      </c>
      <c r="Q796" s="20">
        <v>43581</v>
      </c>
      <c r="R796" s="26">
        <v>44145</v>
      </c>
      <c r="S796" s="16">
        <f t="shared" si="21"/>
        <v>564</v>
      </c>
      <c r="T796" s="16" t="s">
        <v>310</v>
      </c>
      <c r="U796" s="30">
        <v>0</v>
      </c>
      <c r="V796" s="56">
        <v>1</v>
      </c>
      <c r="W796" s="56">
        <v>1</v>
      </c>
      <c r="X796" s="56"/>
      <c r="Y796" s="56">
        <v>1</v>
      </c>
      <c r="Z796" s="27" t="s">
        <v>82</v>
      </c>
      <c r="AA796" s="4" t="s">
        <v>45</v>
      </c>
    </row>
    <row r="797" spans="1:35" ht="16">
      <c r="A797" s="9">
        <v>2</v>
      </c>
      <c r="B797" s="9">
        <v>1</v>
      </c>
      <c r="C797" s="9">
        <v>7</v>
      </c>
      <c r="D797" s="150"/>
      <c r="E797" s="281">
        <v>130</v>
      </c>
      <c r="F797" s="227">
        <v>1</v>
      </c>
      <c r="G797" s="54" t="s">
        <v>39</v>
      </c>
      <c r="H797" s="47" t="s">
        <v>307</v>
      </c>
      <c r="I797" s="17">
        <v>487</v>
      </c>
      <c r="J797" s="18" t="s">
        <v>33</v>
      </c>
      <c r="K797" s="17">
        <v>227</v>
      </c>
      <c r="L797" s="17" t="s">
        <v>248</v>
      </c>
      <c r="M797" s="81">
        <v>1.5</v>
      </c>
      <c r="N797" s="17" t="s">
        <v>35</v>
      </c>
      <c r="O797" s="17" t="s">
        <v>63</v>
      </c>
      <c r="P797" s="19">
        <v>43410</v>
      </c>
      <c r="Q797" s="20">
        <v>43581</v>
      </c>
      <c r="R797" s="26">
        <v>44145</v>
      </c>
      <c r="S797" s="16">
        <f t="shared" si="21"/>
        <v>564</v>
      </c>
      <c r="T797" s="16" t="s">
        <v>310</v>
      </c>
      <c r="U797" s="16">
        <v>0</v>
      </c>
      <c r="V797" s="56">
        <v>0</v>
      </c>
      <c r="W797" s="56"/>
      <c r="X797" s="56"/>
      <c r="Y797" s="56">
        <v>1</v>
      </c>
      <c r="Z797" s="27" t="s">
        <v>82</v>
      </c>
      <c r="AA797" s="4" t="s">
        <v>45</v>
      </c>
    </row>
    <row r="798" spans="1:35" ht="16">
      <c r="A798" s="9">
        <v>2</v>
      </c>
      <c r="B798" s="9">
        <v>1</v>
      </c>
      <c r="C798" s="9">
        <v>7</v>
      </c>
      <c r="D798" s="150"/>
      <c r="E798" s="281">
        <v>131</v>
      </c>
      <c r="F798" s="227">
        <v>1</v>
      </c>
      <c r="G798" s="54" t="s">
        <v>39</v>
      </c>
      <c r="H798" s="47" t="s">
        <v>307</v>
      </c>
      <c r="I798" s="17">
        <v>488</v>
      </c>
      <c r="J798" s="18" t="s">
        <v>33</v>
      </c>
      <c r="K798" s="17">
        <v>227</v>
      </c>
      <c r="L798" s="17" t="s">
        <v>248</v>
      </c>
      <c r="M798" s="81">
        <v>1.5</v>
      </c>
      <c r="N798" s="17" t="s">
        <v>35</v>
      </c>
      <c r="O798" s="17" t="s">
        <v>63</v>
      </c>
      <c r="P798" s="19">
        <v>43410</v>
      </c>
      <c r="Q798" s="20">
        <v>43581</v>
      </c>
      <c r="R798" s="26">
        <v>44145</v>
      </c>
      <c r="S798" s="16">
        <f t="shared" si="21"/>
        <v>564</v>
      </c>
      <c r="T798" s="16" t="s">
        <v>310</v>
      </c>
      <c r="U798" s="30">
        <v>0</v>
      </c>
      <c r="V798" s="56">
        <v>1</v>
      </c>
      <c r="W798" s="56">
        <v>1</v>
      </c>
      <c r="X798" s="56"/>
      <c r="Y798" s="56">
        <v>1</v>
      </c>
      <c r="Z798" s="27" t="s">
        <v>82</v>
      </c>
      <c r="AA798" s="4" t="s">
        <v>45</v>
      </c>
    </row>
    <row r="799" spans="1:35" ht="16">
      <c r="A799" s="9">
        <v>2</v>
      </c>
      <c r="B799" s="9">
        <v>1</v>
      </c>
      <c r="C799" s="9">
        <v>7</v>
      </c>
      <c r="D799" s="150"/>
      <c r="E799" s="281">
        <v>132</v>
      </c>
      <c r="F799" s="227">
        <v>1</v>
      </c>
      <c r="G799" s="54" t="s">
        <v>39</v>
      </c>
      <c r="H799" s="47" t="s">
        <v>307</v>
      </c>
      <c r="I799" s="17">
        <v>489</v>
      </c>
      <c r="J799" s="18" t="s">
        <v>33</v>
      </c>
      <c r="K799" s="17">
        <v>227</v>
      </c>
      <c r="L799" s="17" t="s">
        <v>248</v>
      </c>
      <c r="M799" s="81">
        <v>1.5</v>
      </c>
      <c r="N799" s="17" t="s">
        <v>35</v>
      </c>
      <c r="O799" s="17" t="s">
        <v>63</v>
      </c>
      <c r="P799" s="19">
        <v>43410</v>
      </c>
      <c r="Q799" s="20">
        <v>43581</v>
      </c>
      <c r="R799" s="26">
        <v>44145</v>
      </c>
      <c r="S799" s="16">
        <f t="shared" si="21"/>
        <v>564</v>
      </c>
      <c r="T799" s="16" t="s">
        <v>310</v>
      </c>
      <c r="U799" s="16">
        <v>0</v>
      </c>
      <c r="V799" s="56">
        <v>1</v>
      </c>
      <c r="W799" s="56">
        <v>1</v>
      </c>
      <c r="X799" s="56"/>
      <c r="Y799" s="56">
        <v>1</v>
      </c>
      <c r="Z799" s="27" t="s">
        <v>82</v>
      </c>
      <c r="AA799" s="4" t="s">
        <v>45</v>
      </c>
    </row>
    <row r="800" spans="1:35" ht="16">
      <c r="A800" s="425" t="s">
        <v>58</v>
      </c>
      <c r="B800" s="425" t="s">
        <v>58</v>
      </c>
      <c r="C800" s="425" t="s">
        <v>58</v>
      </c>
      <c r="D800" s="426"/>
      <c r="E800" s="427">
        <v>30</v>
      </c>
      <c r="F800" s="428">
        <v>3</v>
      </c>
      <c r="G800" s="429" t="s">
        <v>39</v>
      </c>
      <c r="H800" s="471" t="s">
        <v>307</v>
      </c>
      <c r="I800" s="476">
        <v>490</v>
      </c>
      <c r="J800" s="425" t="s">
        <v>33</v>
      </c>
      <c r="K800" s="476">
        <v>228</v>
      </c>
      <c r="L800" s="476" t="s">
        <v>248</v>
      </c>
      <c r="M800" s="472">
        <v>1.5</v>
      </c>
      <c r="N800" s="476" t="s">
        <v>35</v>
      </c>
      <c r="O800" s="476" t="s">
        <v>63</v>
      </c>
      <c r="P800" s="473">
        <v>43410</v>
      </c>
      <c r="Q800" s="474">
        <v>43581</v>
      </c>
      <c r="R800" s="447">
        <v>44117</v>
      </c>
      <c r="S800" s="450">
        <f t="shared" si="21"/>
        <v>536</v>
      </c>
      <c r="T800" s="450">
        <v>0</v>
      </c>
      <c r="U800" s="450">
        <v>1</v>
      </c>
      <c r="V800" s="471"/>
      <c r="W800" s="471"/>
      <c r="X800" s="471"/>
      <c r="Y800" s="471"/>
      <c r="Z800" s="477"/>
      <c r="AA800" s="426" t="s">
        <v>104</v>
      </c>
      <c r="AB800" s="437"/>
      <c r="AC800" s="437"/>
      <c r="AD800" s="437"/>
      <c r="AE800" s="437"/>
      <c r="AF800" s="437"/>
      <c r="AG800" s="437"/>
      <c r="AH800" s="437"/>
      <c r="AI800" s="437"/>
    </row>
    <row r="801" spans="1:35" ht="16">
      <c r="A801" s="9">
        <v>2</v>
      </c>
      <c r="B801" s="9">
        <v>1</v>
      </c>
      <c r="C801" s="9">
        <v>7</v>
      </c>
      <c r="D801" s="150"/>
      <c r="E801" s="281">
        <v>133</v>
      </c>
      <c r="F801" s="227">
        <v>1</v>
      </c>
      <c r="G801" s="54" t="s">
        <v>39</v>
      </c>
      <c r="H801" s="47" t="s">
        <v>307</v>
      </c>
      <c r="I801" s="17">
        <v>491</v>
      </c>
      <c r="J801" s="18" t="s">
        <v>33</v>
      </c>
      <c r="K801" s="17">
        <v>228</v>
      </c>
      <c r="L801" s="17" t="s">
        <v>248</v>
      </c>
      <c r="M801" s="81">
        <v>1.5</v>
      </c>
      <c r="N801" s="17" t="s">
        <v>35</v>
      </c>
      <c r="O801" s="17" t="s">
        <v>63</v>
      </c>
      <c r="P801" s="19">
        <v>43410</v>
      </c>
      <c r="Q801" s="20">
        <v>43581</v>
      </c>
      <c r="R801" s="26">
        <v>44137</v>
      </c>
      <c r="S801" s="16">
        <f t="shared" si="21"/>
        <v>556</v>
      </c>
      <c r="T801" s="16" t="s">
        <v>310</v>
      </c>
      <c r="U801" s="30">
        <v>0</v>
      </c>
      <c r="V801" s="56">
        <v>0</v>
      </c>
      <c r="W801" s="56"/>
      <c r="X801" s="56"/>
      <c r="Y801" s="56">
        <v>1</v>
      </c>
      <c r="Z801" s="27" t="s">
        <v>82</v>
      </c>
      <c r="AA801" s="4" t="s">
        <v>45</v>
      </c>
    </row>
    <row r="802" spans="1:35" ht="16">
      <c r="A802" s="9">
        <v>2</v>
      </c>
      <c r="B802" s="9">
        <v>1</v>
      </c>
      <c r="C802" s="9">
        <v>7</v>
      </c>
      <c r="D802" s="150"/>
      <c r="E802" s="281">
        <v>134</v>
      </c>
      <c r="F802" s="227">
        <v>1</v>
      </c>
      <c r="G802" s="54" t="s">
        <v>39</v>
      </c>
      <c r="H802" s="47" t="s">
        <v>307</v>
      </c>
      <c r="I802" s="17">
        <v>492</v>
      </c>
      <c r="J802" s="18" t="s">
        <v>33</v>
      </c>
      <c r="K802" s="17">
        <v>228</v>
      </c>
      <c r="L802" s="17" t="s">
        <v>248</v>
      </c>
      <c r="M802" s="81">
        <v>1.5</v>
      </c>
      <c r="N802" s="17" t="s">
        <v>35</v>
      </c>
      <c r="O802" s="17" t="s">
        <v>63</v>
      </c>
      <c r="P802" s="19">
        <v>43410</v>
      </c>
      <c r="Q802" s="20">
        <v>43581</v>
      </c>
      <c r="R802" s="26">
        <v>44137</v>
      </c>
      <c r="S802" s="16">
        <f t="shared" si="21"/>
        <v>556</v>
      </c>
      <c r="T802" s="16" t="s">
        <v>310</v>
      </c>
      <c r="U802" s="16">
        <v>0</v>
      </c>
      <c r="V802" s="56">
        <v>0</v>
      </c>
      <c r="W802" s="56"/>
      <c r="X802" s="56"/>
      <c r="Y802" s="56">
        <v>1</v>
      </c>
      <c r="Z802" s="27" t="s">
        <v>67</v>
      </c>
      <c r="AA802" s="4" t="s">
        <v>45</v>
      </c>
    </row>
    <row r="803" spans="1:35" ht="16">
      <c r="A803" s="9">
        <v>2</v>
      </c>
      <c r="B803" s="9">
        <v>1</v>
      </c>
      <c r="C803" s="9">
        <v>7</v>
      </c>
      <c r="D803" s="150"/>
      <c r="E803" s="281">
        <v>135</v>
      </c>
      <c r="F803" s="227">
        <v>1</v>
      </c>
      <c r="G803" s="54" t="s">
        <v>39</v>
      </c>
      <c r="H803" s="47" t="s">
        <v>307</v>
      </c>
      <c r="I803" s="17">
        <v>493</v>
      </c>
      <c r="J803" s="18" t="s">
        <v>33</v>
      </c>
      <c r="K803" s="17">
        <v>228</v>
      </c>
      <c r="L803" s="17" t="s">
        <v>248</v>
      </c>
      <c r="M803" s="81">
        <v>1.5</v>
      </c>
      <c r="N803" s="17" t="s">
        <v>35</v>
      </c>
      <c r="O803" s="17" t="s">
        <v>63</v>
      </c>
      <c r="P803" s="19">
        <v>43410</v>
      </c>
      <c r="Q803" s="20">
        <v>43581</v>
      </c>
      <c r="R803" s="26">
        <v>44137</v>
      </c>
      <c r="S803" s="16">
        <f t="shared" si="21"/>
        <v>556</v>
      </c>
      <c r="T803" s="16" t="s">
        <v>310</v>
      </c>
      <c r="U803" s="30">
        <v>0</v>
      </c>
      <c r="V803" s="56">
        <v>0</v>
      </c>
      <c r="W803" s="56"/>
      <c r="X803" s="56"/>
      <c r="Y803" s="56"/>
      <c r="Z803" s="27"/>
      <c r="AA803" s="4" t="s">
        <v>45</v>
      </c>
    </row>
    <row r="804" spans="1:35" ht="16">
      <c r="A804" s="9">
        <v>2</v>
      </c>
      <c r="B804" s="9">
        <v>1</v>
      </c>
      <c r="C804" s="9">
        <v>7</v>
      </c>
      <c r="D804" s="150"/>
      <c r="E804" s="281">
        <v>136</v>
      </c>
      <c r="F804" s="227">
        <v>1</v>
      </c>
      <c r="G804" s="54" t="s">
        <v>39</v>
      </c>
      <c r="H804" s="47" t="s">
        <v>307</v>
      </c>
      <c r="I804" s="17">
        <v>494</v>
      </c>
      <c r="J804" s="18" t="s">
        <v>33</v>
      </c>
      <c r="K804" s="17">
        <v>228</v>
      </c>
      <c r="L804" s="17" t="s">
        <v>248</v>
      </c>
      <c r="M804" s="81">
        <v>1.5</v>
      </c>
      <c r="N804" s="17" t="s">
        <v>35</v>
      </c>
      <c r="O804" s="17" t="s">
        <v>63</v>
      </c>
      <c r="P804" s="19">
        <v>43410</v>
      </c>
      <c r="Q804" s="20">
        <v>43581</v>
      </c>
      <c r="R804" s="26">
        <v>44137</v>
      </c>
      <c r="S804" s="16">
        <f t="shared" si="21"/>
        <v>556</v>
      </c>
      <c r="T804" s="16" t="s">
        <v>310</v>
      </c>
      <c r="U804" s="16">
        <v>0</v>
      </c>
      <c r="V804" s="56">
        <v>0</v>
      </c>
      <c r="W804" s="56"/>
      <c r="X804" s="56"/>
      <c r="Y804" s="56">
        <v>1</v>
      </c>
      <c r="Z804" s="27" t="s">
        <v>67</v>
      </c>
      <c r="AA804" s="4" t="s">
        <v>45</v>
      </c>
    </row>
    <row r="805" spans="1:35" ht="16">
      <c r="A805" s="425" t="s">
        <v>58</v>
      </c>
      <c r="B805" s="425" t="s">
        <v>58</v>
      </c>
      <c r="C805" s="425" t="s">
        <v>58</v>
      </c>
      <c r="D805" s="426"/>
      <c r="E805" s="427">
        <v>31</v>
      </c>
      <c r="F805" s="428">
        <v>3</v>
      </c>
      <c r="G805" s="429" t="s">
        <v>39</v>
      </c>
      <c r="H805" s="471" t="s">
        <v>307</v>
      </c>
      <c r="I805" s="476">
        <v>495</v>
      </c>
      <c r="J805" s="425" t="s">
        <v>33</v>
      </c>
      <c r="K805" s="476">
        <v>229</v>
      </c>
      <c r="L805" s="476" t="s">
        <v>248</v>
      </c>
      <c r="M805" s="472">
        <v>1.5</v>
      </c>
      <c r="N805" s="476" t="s">
        <v>35</v>
      </c>
      <c r="O805" s="476" t="s">
        <v>63</v>
      </c>
      <c r="P805" s="473">
        <v>43410</v>
      </c>
      <c r="Q805" s="474">
        <v>43581</v>
      </c>
      <c r="R805" s="447">
        <v>44008</v>
      </c>
      <c r="S805" s="450">
        <f t="shared" si="21"/>
        <v>427</v>
      </c>
      <c r="T805" s="450">
        <v>0</v>
      </c>
      <c r="U805" s="450">
        <v>1</v>
      </c>
      <c r="V805" s="471"/>
      <c r="W805" s="471"/>
      <c r="X805" s="471"/>
      <c r="Y805" s="471"/>
      <c r="Z805" s="477"/>
      <c r="AA805" s="426" t="s">
        <v>342</v>
      </c>
      <c r="AB805" s="437"/>
      <c r="AC805" s="437"/>
      <c r="AD805" s="437"/>
      <c r="AE805" s="437"/>
      <c r="AF805" s="437"/>
      <c r="AG805" s="437"/>
      <c r="AH805" s="437"/>
      <c r="AI805" s="437"/>
    </row>
    <row r="806" spans="1:35" ht="16">
      <c r="A806" s="9">
        <v>2</v>
      </c>
      <c r="B806" s="9">
        <v>1</v>
      </c>
      <c r="C806" s="9">
        <v>7</v>
      </c>
      <c r="D806" s="150"/>
      <c r="E806" s="281">
        <v>137</v>
      </c>
      <c r="F806" s="227">
        <v>1</v>
      </c>
      <c r="G806" s="54" t="s">
        <v>39</v>
      </c>
      <c r="H806" s="47" t="s">
        <v>307</v>
      </c>
      <c r="I806" s="17">
        <v>496</v>
      </c>
      <c r="J806" s="18" t="s">
        <v>33</v>
      </c>
      <c r="K806" s="17">
        <v>229</v>
      </c>
      <c r="L806" s="17" t="s">
        <v>248</v>
      </c>
      <c r="M806" s="81">
        <v>1.5</v>
      </c>
      <c r="N806" s="17" t="s">
        <v>35</v>
      </c>
      <c r="O806" s="17" t="s">
        <v>63</v>
      </c>
      <c r="P806" s="19">
        <v>43410</v>
      </c>
      <c r="Q806" s="20">
        <v>43581</v>
      </c>
      <c r="R806" s="26">
        <v>44141</v>
      </c>
      <c r="S806" s="16">
        <f t="shared" si="21"/>
        <v>560</v>
      </c>
      <c r="T806" s="16" t="s">
        <v>310</v>
      </c>
      <c r="U806" s="30">
        <v>0</v>
      </c>
      <c r="V806" s="56">
        <v>0</v>
      </c>
      <c r="W806" s="56"/>
      <c r="X806" s="56"/>
      <c r="Y806" s="56"/>
      <c r="Z806" s="27"/>
      <c r="AA806" s="4" t="s">
        <v>45</v>
      </c>
    </row>
    <row r="807" spans="1:35" ht="16">
      <c r="A807" s="9">
        <v>2</v>
      </c>
      <c r="B807" s="9">
        <v>1</v>
      </c>
      <c r="C807" s="9">
        <v>8</v>
      </c>
      <c r="D807" s="150"/>
      <c r="E807" s="281">
        <v>138</v>
      </c>
      <c r="F807" s="227">
        <v>1</v>
      </c>
      <c r="G807" s="54" t="s">
        <v>39</v>
      </c>
      <c r="H807" s="47" t="s">
        <v>307</v>
      </c>
      <c r="I807" s="17">
        <v>497</v>
      </c>
      <c r="J807" s="18" t="s">
        <v>33</v>
      </c>
      <c r="K807" s="17">
        <v>229</v>
      </c>
      <c r="L807" s="17" t="s">
        <v>248</v>
      </c>
      <c r="M807" s="81">
        <v>1.5</v>
      </c>
      <c r="N807" s="17" t="s">
        <v>35</v>
      </c>
      <c r="O807" s="17" t="s">
        <v>63</v>
      </c>
      <c r="P807" s="19">
        <v>43410</v>
      </c>
      <c r="Q807" s="20">
        <v>43581</v>
      </c>
      <c r="R807" s="26">
        <v>44141</v>
      </c>
      <c r="S807" s="16">
        <f t="shared" si="21"/>
        <v>560</v>
      </c>
      <c r="T807" s="16" t="s">
        <v>310</v>
      </c>
      <c r="U807" s="16">
        <v>0</v>
      </c>
      <c r="V807" s="56">
        <v>0</v>
      </c>
      <c r="W807" s="56"/>
      <c r="X807" s="56"/>
      <c r="Y807" s="56"/>
      <c r="Z807" s="27"/>
      <c r="AA807" s="4" t="s">
        <v>45</v>
      </c>
    </row>
    <row r="808" spans="1:35" ht="16">
      <c r="A808" s="9">
        <v>2</v>
      </c>
      <c r="B808" s="9">
        <v>1</v>
      </c>
      <c r="C808" s="9">
        <v>8</v>
      </c>
      <c r="D808" s="150"/>
      <c r="E808" s="281">
        <v>139</v>
      </c>
      <c r="F808" s="227">
        <v>1</v>
      </c>
      <c r="G808" s="54" t="s">
        <v>39</v>
      </c>
      <c r="H808" s="47" t="s">
        <v>307</v>
      </c>
      <c r="I808" s="17">
        <v>498</v>
      </c>
      <c r="J808" s="18" t="s">
        <v>33</v>
      </c>
      <c r="K808" s="17">
        <v>229</v>
      </c>
      <c r="L808" s="17" t="s">
        <v>248</v>
      </c>
      <c r="M808" s="81">
        <v>1.5</v>
      </c>
      <c r="N808" s="17" t="s">
        <v>35</v>
      </c>
      <c r="O808" s="17" t="s">
        <v>63</v>
      </c>
      <c r="P808" s="19">
        <v>43410</v>
      </c>
      <c r="Q808" s="20">
        <v>43581</v>
      </c>
      <c r="R808" s="26">
        <v>44141</v>
      </c>
      <c r="S808" s="16">
        <f t="shared" ref="S808:S871" si="22">R808-Q808</f>
        <v>560</v>
      </c>
      <c r="T808" s="16" t="s">
        <v>310</v>
      </c>
      <c r="U808" s="30">
        <v>0</v>
      </c>
      <c r="V808" s="56">
        <v>0</v>
      </c>
      <c r="W808" s="56"/>
      <c r="X808" s="56"/>
      <c r="Y808" s="56">
        <v>1</v>
      </c>
      <c r="Z808" s="27" t="s">
        <v>319</v>
      </c>
      <c r="AA808" s="4" t="s">
        <v>45</v>
      </c>
    </row>
    <row r="809" spans="1:35" ht="16">
      <c r="A809" s="504">
        <v>2</v>
      </c>
      <c r="B809" s="504">
        <v>1</v>
      </c>
      <c r="C809" s="504">
        <v>8</v>
      </c>
      <c r="D809" s="505"/>
      <c r="E809" s="506">
        <v>140</v>
      </c>
      <c r="F809" s="507">
        <v>1</v>
      </c>
      <c r="G809" s="508" t="s">
        <v>39</v>
      </c>
      <c r="H809" s="509" t="s">
        <v>307</v>
      </c>
      <c r="I809" s="510">
        <v>499</v>
      </c>
      <c r="J809" s="504" t="s">
        <v>33</v>
      </c>
      <c r="K809" s="510">
        <v>229</v>
      </c>
      <c r="L809" s="510" t="s">
        <v>248</v>
      </c>
      <c r="M809" s="511">
        <v>1.5</v>
      </c>
      <c r="N809" s="510" t="s">
        <v>35</v>
      </c>
      <c r="O809" s="510" t="s">
        <v>63</v>
      </c>
      <c r="P809" s="512">
        <v>43410</v>
      </c>
      <c r="Q809" s="513">
        <v>43581</v>
      </c>
      <c r="R809" s="514">
        <v>44141</v>
      </c>
      <c r="S809" s="515">
        <f t="shared" si="22"/>
        <v>560</v>
      </c>
      <c r="T809" s="515" t="s">
        <v>310</v>
      </c>
      <c r="U809" s="515">
        <v>0</v>
      </c>
      <c r="V809" s="516">
        <v>0</v>
      </c>
      <c r="W809" s="516"/>
      <c r="X809" s="516"/>
      <c r="Y809" s="516"/>
      <c r="Z809" s="517"/>
      <c r="AA809" s="518" t="s">
        <v>45</v>
      </c>
      <c r="AB809" s="519"/>
      <c r="AC809" s="519"/>
      <c r="AD809" s="519"/>
      <c r="AE809" s="519"/>
      <c r="AF809" s="519"/>
      <c r="AG809" s="519"/>
      <c r="AH809" s="519"/>
      <c r="AI809" s="519"/>
    </row>
    <row r="810" spans="1:35" ht="16">
      <c r="A810" s="9">
        <v>2</v>
      </c>
      <c r="B810" s="9">
        <v>1</v>
      </c>
      <c r="C810" s="9">
        <v>8</v>
      </c>
      <c r="D810" s="150"/>
      <c r="E810" s="281">
        <v>32</v>
      </c>
      <c r="F810" s="227">
        <v>3</v>
      </c>
      <c r="G810" s="23" t="s">
        <v>39</v>
      </c>
      <c r="H810" s="177" t="s">
        <v>307</v>
      </c>
      <c r="I810" s="178">
        <v>500</v>
      </c>
      <c r="J810" s="24" t="s">
        <v>33</v>
      </c>
      <c r="K810" s="178">
        <v>230</v>
      </c>
      <c r="L810" s="178" t="s">
        <v>248</v>
      </c>
      <c r="M810" s="179">
        <v>1.5</v>
      </c>
      <c r="N810" s="178" t="s">
        <v>35</v>
      </c>
      <c r="O810" s="178" t="s">
        <v>63</v>
      </c>
      <c r="P810" s="180">
        <v>43410</v>
      </c>
      <c r="Q810" s="181">
        <v>43581</v>
      </c>
      <c r="R810" s="147">
        <v>43896</v>
      </c>
      <c r="S810" s="157">
        <f t="shared" si="22"/>
        <v>315</v>
      </c>
      <c r="T810" s="157" t="s">
        <v>310</v>
      </c>
      <c r="U810" s="157">
        <v>1</v>
      </c>
      <c r="V810" s="24">
        <v>0</v>
      </c>
      <c r="W810" s="24"/>
      <c r="X810" s="24"/>
      <c r="Y810" s="24"/>
      <c r="Z810" s="156"/>
      <c r="AA810" s="152" t="s">
        <v>342</v>
      </c>
    </row>
    <row r="811" spans="1:35" ht="16">
      <c r="A811" s="9">
        <v>1</v>
      </c>
      <c r="B811" s="9">
        <v>1</v>
      </c>
      <c r="C811" s="9">
        <v>2</v>
      </c>
      <c r="D811" s="9"/>
      <c r="E811" s="280">
        <v>6</v>
      </c>
      <c r="F811" s="254"/>
      <c r="G811" s="92" t="s">
        <v>42</v>
      </c>
      <c r="H811" s="301" t="s">
        <v>46</v>
      </c>
      <c r="I811" s="301">
        <v>502</v>
      </c>
      <c r="J811" s="301" t="s">
        <v>44</v>
      </c>
      <c r="K811" s="301">
        <v>1</v>
      </c>
      <c r="L811" s="92" t="s">
        <v>34</v>
      </c>
      <c r="M811" s="92">
        <v>0.75</v>
      </c>
      <c r="N811" s="92" t="s">
        <v>39</v>
      </c>
      <c r="O811" s="92" t="s">
        <v>36</v>
      </c>
      <c r="P811" s="277">
        <v>43242</v>
      </c>
      <c r="Q811" s="277">
        <v>43411</v>
      </c>
      <c r="R811" s="277">
        <v>43440</v>
      </c>
      <c r="S811" s="92">
        <f t="shared" si="22"/>
        <v>29</v>
      </c>
      <c r="T811" s="243"/>
      <c r="U811" s="243"/>
      <c r="V811" s="238"/>
      <c r="W811" s="244"/>
      <c r="X811" s="244"/>
      <c r="Y811" s="244"/>
      <c r="Z811" s="244"/>
      <c r="AA811" s="263" t="s">
        <v>45</v>
      </c>
    </row>
    <row r="812" spans="1:35" ht="16">
      <c r="A812" s="9">
        <v>3</v>
      </c>
      <c r="B812" s="9">
        <v>3</v>
      </c>
      <c r="C812" s="9">
        <v>3</v>
      </c>
      <c r="D812" s="150"/>
      <c r="E812" s="281"/>
      <c r="F812" s="227"/>
      <c r="G812" s="9"/>
      <c r="H812" s="92" t="s">
        <v>46</v>
      </c>
      <c r="I812" s="92">
        <v>502</v>
      </c>
      <c r="J812" s="92" t="s">
        <v>44</v>
      </c>
      <c r="K812" s="92">
        <v>1</v>
      </c>
      <c r="L812" s="92" t="s">
        <v>34</v>
      </c>
      <c r="M812" s="92">
        <v>0.75</v>
      </c>
      <c r="N812" s="92" t="s">
        <v>39</v>
      </c>
      <c r="O812" s="92" t="s">
        <v>36</v>
      </c>
      <c r="P812" s="277">
        <v>43242</v>
      </c>
      <c r="Q812" s="277">
        <v>43411</v>
      </c>
      <c r="R812" s="277">
        <v>43440</v>
      </c>
      <c r="S812" s="92">
        <f t="shared" si="22"/>
        <v>29</v>
      </c>
      <c r="T812" s="128"/>
      <c r="U812" s="128"/>
      <c r="V812" s="9"/>
      <c r="W812" s="9"/>
      <c r="X812" s="9"/>
      <c r="Y812" s="9"/>
      <c r="Z812" s="150"/>
      <c r="AA812" s="150"/>
    </row>
    <row r="813" spans="1:35" ht="16">
      <c r="A813" s="9">
        <v>1</v>
      </c>
      <c r="B813" s="9">
        <v>1</v>
      </c>
      <c r="C813" s="9">
        <v>2</v>
      </c>
      <c r="D813" s="9"/>
      <c r="E813" s="280">
        <v>7</v>
      </c>
      <c r="F813" s="254"/>
      <c r="G813" s="92" t="s">
        <v>42</v>
      </c>
      <c r="H813" s="301" t="s">
        <v>46</v>
      </c>
      <c r="I813" s="301">
        <v>503</v>
      </c>
      <c r="J813" s="301" t="s">
        <v>44</v>
      </c>
      <c r="K813" s="301">
        <v>1</v>
      </c>
      <c r="L813" s="92" t="s">
        <v>34</v>
      </c>
      <c r="M813" s="92">
        <v>0.75</v>
      </c>
      <c r="N813" s="92" t="s">
        <v>39</v>
      </c>
      <c r="O813" s="92" t="s">
        <v>36</v>
      </c>
      <c r="P813" s="277">
        <v>43242</v>
      </c>
      <c r="Q813" s="277">
        <v>43411</v>
      </c>
      <c r="R813" s="277">
        <v>43440</v>
      </c>
      <c r="S813" s="92">
        <f t="shared" si="22"/>
        <v>29</v>
      </c>
      <c r="T813" s="243"/>
      <c r="U813" s="243"/>
      <c r="V813" s="238"/>
      <c r="W813" s="244"/>
      <c r="X813" s="244"/>
      <c r="Y813" s="244"/>
      <c r="Z813" s="244"/>
      <c r="AA813" s="263" t="s">
        <v>45</v>
      </c>
    </row>
    <row r="814" spans="1:35" ht="16">
      <c r="A814" s="9">
        <v>2</v>
      </c>
      <c r="B814" s="9">
        <v>2</v>
      </c>
      <c r="C814" s="9">
        <v>5</v>
      </c>
      <c r="D814" s="150"/>
      <c r="E814" s="281">
        <v>1</v>
      </c>
      <c r="F814" s="227">
        <v>3</v>
      </c>
      <c r="G814" s="23" t="s">
        <v>354</v>
      </c>
      <c r="H814" s="136" t="s">
        <v>362</v>
      </c>
      <c r="I814" s="137">
        <v>503</v>
      </c>
      <c r="J814" s="24" t="s">
        <v>33</v>
      </c>
      <c r="K814" s="137">
        <v>153</v>
      </c>
      <c r="L814" s="137" t="s">
        <v>357</v>
      </c>
      <c r="M814" s="155">
        <v>0.75</v>
      </c>
      <c r="N814" s="137" t="s">
        <v>35</v>
      </c>
      <c r="O814" s="137" t="s">
        <v>63</v>
      </c>
      <c r="P814" s="144">
        <v>43410</v>
      </c>
      <c r="Q814" s="139">
        <v>43577</v>
      </c>
      <c r="R814" s="140">
        <v>43767</v>
      </c>
      <c r="S814" s="135">
        <f t="shared" si="22"/>
        <v>190</v>
      </c>
      <c r="T814" s="135" t="s">
        <v>254</v>
      </c>
      <c r="U814" s="135">
        <v>1</v>
      </c>
      <c r="V814" s="24">
        <v>0</v>
      </c>
      <c r="W814" s="24"/>
      <c r="X814" s="24"/>
      <c r="Y814" s="24"/>
      <c r="Z814" s="156" t="s">
        <v>369</v>
      </c>
      <c r="AA814" s="152" t="s">
        <v>370</v>
      </c>
    </row>
    <row r="815" spans="1:35" ht="16">
      <c r="A815" s="9">
        <v>3</v>
      </c>
      <c r="B815" s="9">
        <v>3</v>
      </c>
      <c r="C815" s="9">
        <v>3</v>
      </c>
      <c r="D815" s="150"/>
      <c r="E815" s="281"/>
      <c r="F815" s="227"/>
      <c r="G815" s="9"/>
      <c r="H815" s="92" t="s">
        <v>46</v>
      </c>
      <c r="I815" s="92">
        <v>503</v>
      </c>
      <c r="J815" s="92" t="s">
        <v>44</v>
      </c>
      <c r="K815" s="92">
        <v>1</v>
      </c>
      <c r="L815" s="92" t="s">
        <v>34</v>
      </c>
      <c r="M815" s="92">
        <v>0.75</v>
      </c>
      <c r="N815" s="92" t="s">
        <v>39</v>
      </c>
      <c r="O815" s="92" t="s">
        <v>36</v>
      </c>
      <c r="P815" s="277">
        <v>43242</v>
      </c>
      <c r="Q815" s="277">
        <v>43411</v>
      </c>
      <c r="R815" s="277">
        <v>43440</v>
      </c>
      <c r="S815" s="92">
        <f t="shared" si="22"/>
        <v>29</v>
      </c>
      <c r="T815" s="128"/>
      <c r="U815" s="128"/>
      <c r="V815" s="9"/>
      <c r="W815" s="9"/>
      <c r="X815" s="9"/>
      <c r="Y815" s="9"/>
      <c r="Z815" s="150"/>
      <c r="AA815" s="150"/>
    </row>
    <row r="816" spans="1:35" ht="16">
      <c r="A816" s="9">
        <v>1</v>
      </c>
      <c r="B816" s="9">
        <v>1</v>
      </c>
      <c r="C816" s="9">
        <v>2</v>
      </c>
      <c r="D816" s="9"/>
      <c r="E816" s="280">
        <v>8</v>
      </c>
      <c r="F816" s="254"/>
      <c r="G816" s="92" t="s">
        <v>42</v>
      </c>
      <c r="H816" s="301" t="s">
        <v>46</v>
      </c>
      <c r="I816" s="301">
        <v>504</v>
      </c>
      <c r="J816" s="301" t="s">
        <v>44</v>
      </c>
      <c r="K816" s="301">
        <v>1</v>
      </c>
      <c r="L816" s="92" t="s">
        <v>34</v>
      </c>
      <c r="M816" s="92">
        <v>0.75</v>
      </c>
      <c r="N816" s="92" t="s">
        <v>39</v>
      </c>
      <c r="O816" s="92" t="s">
        <v>36</v>
      </c>
      <c r="P816" s="277">
        <v>43242</v>
      </c>
      <c r="Q816" s="277">
        <v>43411</v>
      </c>
      <c r="R816" s="277">
        <v>43440</v>
      </c>
      <c r="S816" s="92">
        <f t="shared" si="22"/>
        <v>29</v>
      </c>
      <c r="T816" s="243"/>
      <c r="U816" s="243"/>
      <c r="V816" s="238"/>
      <c r="W816" s="244"/>
      <c r="X816" s="244"/>
      <c r="Y816" s="244"/>
      <c r="Z816" s="244"/>
      <c r="AA816" s="263" t="s">
        <v>45</v>
      </c>
    </row>
    <row r="817" spans="1:35" ht="16">
      <c r="A817" s="425" t="s">
        <v>58</v>
      </c>
      <c r="B817" s="425" t="s">
        <v>58</v>
      </c>
      <c r="C817" s="425" t="s">
        <v>58</v>
      </c>
      <c r="D817" s="426"/>
      <c r="E817" s="427">
        <v>2</v>
      </c>
      <c r="F817" s="428">
        <v>3</v>
      </c>
      <c r="G817" s="429" t="s">
        <v>354</v>
      </c>
      <c r="H817" s="430" t="s">
        <v>362</v>
      </c>
      <c r="I817" s="444">
        <v>504</v>
      </c>
      <c r="J817" s="425" t="s">
        <v>33</v>
      </c>
      <c r="K817" s="444">
        <v>153</v>
      </c>
      <c r="L817" s="444" t="s">
        <v>357</v>
      </c>
      <c r="M817" s="449">
        <v>0.75</v>
      </c>
      <c r="N817" s="444" t="s">
        <v>35</v>
      </c>
      <c r="O817" s="444" t="s">
        <v>63</v>
      </c>
      <c r="P817" s="445">
        <v>43410</v>
      </c>
      <c r="Q817" s="433">
        <v>43577</v>
      </c>
      <c r="R817" s="434">
        <v>44050</v>
      </c>
      <c r="S817" s="435">
        <f t="shared" si="22"/>
        <v>473</v>
      </c>
      <c r="T817" s="435">
        <v>0</v>
      </c>
      <c r="U817" s="435">
        <v>1</v>
      </c>
      <c r="V817" s="430"/>
      <c r="W817" s="430"/>
      <c r="X817" s="430"/>
      <c r="Y817" s="430"/>
      <c r="Z817" s="436"/>
      <c r="AA817" s="426" t="s">
        <v>104</v>
      </c>
      <c r="AB817" s="437"/>
      <c r="AC817" s="437"/>
      <c r="AD817" s="437"/>
      <c r="AE817" s="437"/>
      <c r="AF817" s="437"/>
      <c r="AG817" s="437"/>
      <c r="AH817" s="437"/>
      <c r="AI817" s="437"/>
    </row>
    <row r="818" spans="1:35" ht="16">
      <c r="A818" s="9">
        <v>1</v>
      </c>
      <c r="B818" s="9">
        <v>1</v>
      </c>
      <c r="C818" s="9">
        <v>2</v>
      </c>
      <c r="D818" s="9"/>
      <c r="E818" s="280">
        <v>9</v>
      </c>
      <c r="F818" s="254"/>
      <c r="G818" s="92" t="s">
        <v>42</v>
      </c>
      <c r="H818" s="301" t="s">
        <v>46</v>
      </c>
      <c r="I818" s="301">
        <v>505</v>
      </c>
      <c r="J818" s="301" t="s">
        <v>44</v>
      </c>
      <c r="K818" s="301">
        <v>1</v>
      </c>
      <c r="L818" s="92" t="s">
        <v>34</v>
      </c>
      <c r="M818" s="92">
        <v>0.75</v>
      </c>
      <c r="N818" s="92" t="s">
        <v>39</v>
      </c>
      <c r="O818" s="92" t="s">
        <v>36</v>
      </c>
      <c r="P818" s="277">
        <v>43242</v>
      </c>
      <c r="Q818" s="277">
        <v>43411</v>
      </c>
      <c r="R818" s="277">
        <v>43440</v>
      </c>
      <c r="S818" s="92">
        <f t="shared" si="22"/>
        <v>29</v>
      </c>
      <c r="T818" s="243"/>
      <c r="U818" s="243"/>
      <c r="V818" s="238"/>
      <c r="W818" s="244"/>
      <c r="X818" s="244"/>
      <c r="Y818" s="244"/>
      <c r="Z818" s="244"/>
      <c r="AA818" s="263" t="s">
        <v>45</v>
      </c>
    </row>
    <row r="819" spans="1:35" ht="16">
      <c r="A819" s="9">
        <v>2</v>
      </c>
      <c r="B819" s="9">
        <v>2</v>
      </c>
      <c r="C819" s="9">
        <v>2</v>
      </c>
      <c r="D819" s="150"/>
      <c r="E819" s="281">
        <v>1</v>
      </c>
      <c r="F819" s="227">
        <v>1</v>
      </c>
      <c r="G819" s="54" t="s">
        <v>354</v>
      </c>
      <c r="H819" s="47" t="s">
        <v>362</v>
      </c>
      <c r="I819" s="17">
        <v>505</v>
      </c>
      <c r="J819" s="18" t="s">
        <v>33</v>
      </c>
      <c r="K819" s="17">
        <v>153</v>
      </c>
      <c r="L819" s="17" t="s">
        <v>357</v>
      </c>
      <c r="M819" s="81">
        <v>0.75</v>
      </c>
      <c r="N819" s="17" t="s">
        <v>35</v>
      </c>
      <c r="O819" s="17" t="s">
        <v>63</v>
      </c>
      <c r="P819" s="19">
        <v>43410</v>
      </c>
      <c r="Q819" s="20">
        <v>43577</v>
      </c>
      <c r="R819" s="26">
        <v>44126</v>
      </c>
      <c r="S819" s="16">
        <f t="shared" si="22"/>
        <v>549</v>
      </c>
      <c r="T819" s="16" t="s">
        <v>254</v>
      </c>
      <c r="U819" s="16">
        <v>0</v>
      </c>
      <c r="V819" s="18">
        <v>0</v>
      </c>
      <c r="W819" s="18"/>
      <c r="X819" s="18"/>
      <c r="Y819" s="18"/>
      <c r="Z819" s="82"/>
      <c r="AA819" s="4" t="s">
        <v>45</v>
      </c>
    </row>
    <row r="820" spans="1:35" ht="16">
      <c r="A820" s="9">
        <v>1</v>
      </c>
      <c r="B820" s="9">
        <v>1</v>
      </c>
      <c r="C820" s="9">
        <v>2</v>
      </c>
      <c r="D820" s="9"/>
      <c r="E820" s="280">
        <v>10</v>
      </c>
      <c r="F820" s="254"/>
      <c r="G820" s="92" t="s">
        <v>42</v>
      </c>
      <c r="H820" s="301" t="s">
        <v>46</v>
      </c>
      <c r="I820" s="301">
        <v>506</v>
      </c>
      <c r="J820" s="301" t="s">
        <v>44</v>
      </c>
      <c r="K820" s="301">
        <v>1</v>
      </c>
      <c r="L820" s="92" t="s">
        <v>34</v>
      </c>
      <c r="M820" s="92">
        <v>0.75</v>
      </c>
      <c r="N820" s="92" t="s">
        <v>39</v>
      </c>
      <c r="O820" s="92" t="s">
        <v>36</v>
      </c>
      <c r="P820" s="277">
        <v>43242</v>
      </c>
      <c r="Q820" s="277">
        <v>43411</v>
      </c>
      <c r="R820" s="277">
        <v>43440</v>
      </c>
      <c r="S820" s="92">
        <f t="shared" si="22"/>
        <v>29</v>
      </c>
      <c r="T820" s="243"/>
      <c r="U820" s="243"/>
      <c r="V820" s="238"/>
      <c r="W820" s="244"/>
      <c r="X820" s="244"/>
      <c r="Y820" s="244"/>
      <c r="Z820" s="244"/>
      <c r="AA820" s="263" t="s">
        <v>45</v>
      </c>
    </row>
    <row r="821" spans="1:35" ht="16">
      <c r="A821" s="9">
        <v>2</v>
      </c>
      <c r="B821" s="9">
        <v>2</v>
      </c>
      <c r="C821" s="9">
        <v>2</v>
      </c>
      <c r="D821" s="150"/>
      <c r="E821" s="281">
        <v>2</v>
      </c>
      <c r="F821" s="227">
        <v>1</v>
      </c>
      <c r="G821" s="54" t="s">
        <v>354</v>
      </c>
      <c r="H821" s="47" t="s">
        <v>362</v>
      </c>
      <c r="I821" s="17">
        <v>506</v>
      </c>
      <c r="J821" s="18" t="s">
        <v>33</v>
      </c>
      <c r="K821" s="17">
        <v>153</v>
      </c>
      <c r="L821" s="17" t="s">
        <v>357</v>
      </c>
      <c r="M821" s="81">
        <v>0.75</v>
      </c>
      <c r="N821" s="17" t="s">
        <v>35</v>
      </c>
      <c r="O821" s="17" t="s">
        <v>63</v>
      </c>
      <c r="P821" s="19">
        <v>43410</v>
      </c>
      <c r="Q821" s="20">
        <v>43577</v>
      </c>
      <c r="R821" s="26">
        <v>44126</v>
      </c>
      <c r="S821" s="16">
        <f t="shared" si="22"/>
        <v>549</v>
      </c>
      <c r="T821" s="16" t="s">
        <v>254</v>
      </c>
      <c r="U821" s="16">
        <v>0</v>
      </c>
      <c r="V821" s="18">
        <v>1</v>
      </c>
      <c r="W821" s="18">
        <v>1</v>
      </c>
      <c r="X821" s="18"/>
      <c r="Y821" s="18"/>
      <c r="Z821" s="82"/>
      <c r="AA821" s="4" t="s">
        <v>45</v>
      </c>
    </row>
    <row r="822" spans="1:35" ht="16">
      <c r="A822" s="9">
        <v>1</v>
      </c>
      <c r="B822" s="9">
        <v>1</v>
      </c>
      <c r="C822" s="9">
        <v>2</v>
      </c>
      <c r="D822" s="9"/>
      <c r="E822" s="280">
        <v>20</v>
      </c>
      <c r="F822" s="254"/>
      <c r="G822" s="92" t="s">
        <v>42</v>
      </c>
      <c r="H822" s="301" t="s">
        <v>56</v>
      </c>
      <c r="I822" s="301">
        <v>507</v>
      </c>
      <c r="J822" s="301" t="s">
        <v>44</v>
      </c>
      <c r="K822" s="301">
        <v>2</v>
      </c>
      <c r="L822" s="92" t="s">
        <v>34</v>
      </c>
      <c r="M822" s="92">
        <v>0.75</v>
      </c>
      <c r="N822" s="92" t="s">
        <v>39</v>
      </c>
      <c r="O822" s="92" t="s">
        <v>36</v>
      </c>
      <c r="P822" s="277">
        <v>43242</v>
      </c>
      <c r="Q822" s="277">
        <v>43411</v>
      </c>
      <c r="R822" s="277">
        <v>43599</v>
      </c>
      <c r="S822" s="92">
        <f t="shared" si="22"/>
        <v>188</v>
      </c>
      <c r="T822" s="243"/>
      <c r="U822" s="243"/>
      <c r="V822" s="238"/>
      <c r="W822" s="244"/>
      <c r="X822" s="244"/>
      <c r="Y822" s="244"/>
      <c r="Z822" s="244"/>
      <c r="AA822" s="263" t="s">
        <v>45</v>
      </c>
    </row>
    <row r="823" spans="1:35" ht="16">
      <c r="A823" s="9">
        <v>3</v>
      </c>
      <c r="B823" s="9">
        <v>3</v>
      </c>
      <c r="C823" s="9">
        <v>1</v>
      </c>
      <c r="D823" s="150"/>
      <c r="E823" s="281"/>
      <c r="F823" s="227"/>
      <c r="G823" s="9"/>
      <c r="H823" s="92" t="s">
        <v>56</v>
      </c>
      <c r="I823" s="92">
        <v>507</v>
      </c>
      <c r="J823" s="92" t="s">
        <v>44</v>
      </c>
      <c r="K823" s="92">
        <v>2</v>
      </c>
      <c r="L823" s="92" t="s">
        <v>34</v>
      </c>
      <c r="M823" s="92">
        <v>0.75</v>
      </c>
      <c r="N823" s="92" t="s">
        <v>39</v>
      </c>
      <c r="O823" s="92" t="s">
        <v>36</v>
      </c>
      <c r="P823" s="277">
        <v>43242</v>
      </c>
      <c r="Q823" s="277">
        <v>43411</v>
      </c>
      <c r="R823" s="277">
        <v>43599</v>
      </c>
      <c r="S823" s="92">
        <f t="shared" si="22"/>
        <v>188</v>
      </c>
      <c r="T823" s="128"/>
      <c r="U823" s="128"/>
      <c r="V823" s="9"/>
      <c r="W823" s="9"/>
      <c r="X823" s="9"/>
      <c r="Y823" s="9"/>
      <c r="Z823" s="150"/>
      <c r="AA823" s="150"/>
    </row>
    <row r="824" spans="1:35" ht="16">
      <c r="A824" s="9">
        <v>3</v>
      </c>
      <c r="B824" s="9">
        <v>3</v>
      </c>
      <c r="C824" s="9">
        <v>2</v>
      </c>
      <c r="D824" s="150"/>
      <c r="E824" s="281"/>
      <c r="F824" s="227"/>
      <c r="G824" s="9"/>
      <c r="H824" s="92" t="s">
        <v>56</v>
      </c>
      <c r="I824" s="92">
        <v>507</v>
      </c>
      <c r="J824" s="92" t="s">
        <v>44</v>
      </c>
      <c r="K824" s="92">
        <v>2</v>
      </c>
      <c r="L824" s="92" t="s">
        <v>34</v>
      </c>
      <c r="M824" s="92">
        <v>0.75</v>
      </c>
      <c r="N824" s="92" t="s">
        <v>39</v>
      </c>
      <c r="O824" s="92" t="s">
        <v>36</v>
      </c>
      <c r="P824" s="277">
        <v>43242</v>
      </c>
      <c r="Q824" s="277">
        <v>43411</v>
      </c>
      <c r="R824" s="277">
        <v>43599</v>
      </c>
      <c r="S824" s="92">
        <f t="shared" si="22"/>
        <v>188</v>
      </c>
      <c r="T824" s="128"/>
      <c r="U824" s="128"/>
      <c r="V824" s="9"/>
      <c r="W824" s="9"/>
      <c r="X824" s="9"/>
      <c r="Y824" s="9"/>
      <c r="Z824" s="150"/>
      <c r="AA824" s="150"/>
    </row>
    <row r="825" spans="1:35" ht="16">
      <c r="A825" s="9">
        <v>1</v>
      </c>
      <c r="B825" s="9">
        <v>1</v>
      </c>
      <c r="C825" s="9">
        <v>2</v>
      </c>
      <c r="D825" s="9"/>
      <c r="E825" s="280">
        <v>21</v>
      </c>
      <c r="F825" s="254"/>
      <c r="G825" s="92" t="s">
        <v>42</v>
      </c>
      <c r="H825" s="301" t="s">
        <v>56</v>
      </c>
      <c r="I825" s="301">
        <v>508</v>
      </c>
      <c r="J825" s="301" t="s">
        <v>44</v>
      </c>
      <c r="K825" s="301">
        <v>2</v>
      </c>
      <c r="L825" s="92" t="s">
        <v>34</v>
      </c>
      <c r="M825" s="92">
        <v>0.75</v>
      </c>
      <c r="N825" s="92" t="s">
        <v>39</v>
      </c>
      <c r="O825" s="92" t="s">
        <v>36</v>
      </c>
      <c r="P825" s="277">
        <v>43242</v>
      </c>
      <c r="Q825" s="277">
        <v>43411</v>
      </c>
      <c r="R825" s="277">
        <v>43599</v>
      </c>
      <c r="S825" s="92">
        <f t="shared" si="22"/>
        <v>188</v>
      </c>
      <c r="T825" s="243"/>
      <c r="U825" s="243"/>
      <c r="V825" s="238"/>
      <c r="W825" s="244"/>
      <c r="X825" s="244"/>
      <c r="Y825" s="244"/>
      <c r="Z825" s="244"/>
      <c r="AA825" s="263" t="s">
        <v>45</v>
      </c>
    </row>
    <row r="826" spans="1:35" ht="16">
      <c r="A826" s="9">
        <v>2</v>
      </c>
      <c r="B826" s="9">
        <v>2</v>
      </c>
      <c r="C826" s="9">
        <v>2</v>
      </c>
      <c r="D826" s="150"/>
      <c r="E826" s="281">
        <v>3</v>
      </c>
      <c r="F826" s="227">
        <v>1</v>
      </c>
      <c r="G826" s="54" t="s">
        <v>354</v>
      </c>
      <c r="H826" s="47" t="s">
        <v>362</v>
      </c>
      <c r="I826" s="17">
        <v>508</v>
      </c>
      <c r="J826" s="18" t="s">
        <v>33</v>
      </c>
      <c r="K826" s="17">
        <v>153</v>
      </c>
      <c r="L826" s="17" t="s">
        <v>357</v>
      </c>
      <c r="M826" s="81">
        <v>0.75</v>
      </c>
      <c r="N826" s="17" t="s">
        <v>35</v>
      </c>
      <c r="O826" s="17" t="s">
        <v>63</v>
      </c>
      <c r="P826" s="21">
        <v>43410</v>
      </c>
      <c r="Q826" s="20">
        <v>43577</v>
      </c>
      <c r="R826" s="26">
        <v>44126</v>
      </c>
      <c r="S826" s="16">
        <f t="shared" si="22"/>
        <v>549</v>
      </c>
      <c r="T826" s="16" t="s">
        <v>254</v>
      </c>
      <c r="U826" s="16">
        <v>0</v>
      </c>
      <c r="V826" s="18">
        <v>0</v>
      </c>
      <c r="W826" s="18"/>
      <c r="X826" s="18"/>
      <c r="Y826" s="18"/>
      <c r="Z826" s="82"/>
      <c r="AA826" s="4" t="s">
        <v>45</v>
      </c>
    </row>
    <row r="827" spans="1:35" ht="16">
      <c r="A827" s="9">
        <v>3</v>
      </c>
      <c r="B827" s="9">
        <v>3</v>
      </c>
      <c r="C827" s="9">
        <v>1</v>
      </c>
      <c r="D827" s="150"/>
      <c r="E827" s="281"/>
      <c r="F827" s="227"/>
      <c r="G827" s="9"/>
      <c r="H827" s="92" t="s">
        <v>56</v>
      </c>
      <c r="I827" s="92">
        <v>508</v>
      </c>
      <c r="J827" s="92" t="s">
        <v>44</v>
      </c>
      <c r="K827" s="92">
        <v>2</v>
      </c>
      <c r="L827" s="92" t="s">
        <v>34</v>
      </c>
      <c r="M827" s="92">
        <v>0.75</v>
      </c>
      <c r="N827" s="92" t="s">
        <v>39</v>
      </c>
      <c r="O827" s="92" t="s">
        <v>36</v>
      </c>
      <c r="P827" s="277">
        <v>43242</v>
      </c>
      <c r="Q827" s="277">
        <v>43411</v>
      </c>
      <c r="R827" s="277">
        <v>43599</v>
      </c>
      <c r="S827" s="92">
        <f t="shared" si="22"/>
        <v>188</v>
      </c>
      <c r="T827" s="128"/>
      <c r="U827" s="128"/>
      <c r="V827" s="9"/>
      <c r="W827" s="9"/>
      <c r="X827" s="9"/>
      <c r="Y827" s="9"/>
      <c r="Z827" s="150"/>
      <c r="AA827" s="150"/>
    </row>
    <row r="828" spans="1:35" ht="16">
      <c r="A828" s="9">
        <v>1</v>
      </c>
      <c r="B828" s="9">
        <v>1</v>
      </c>
      <c r="C828" s="9">
        <v>2</v>
      </c>
      <c r="D828" s="9"/>
      <c r="E828" s="280">
        <v>22</v>
      </c>
      <c r="F828" s="254"/>
      <c r="G828" s="92" t="s">
        <v>42</v>
      </c>
      <c r="H828" s="301" t="s">
        <v>56</v>
      </c>
      <c r="I828" s="301">
        <v>509</v>
      </c>
      <c r="J828" s="301" t="s">
        <v>44</v>
      </c>
      <c r="K828" s="301">
        <v>2</v>
      </c>
      <c r="L828" s="92" t="s">
        <v>34</v>
      </c>
      <c r="M828" s="92">
        <v>0.75</v>
      </c>
      <c r="N828" s="92" t="s">
        <v>39</v>
      </c>
      <c r="O828" s="92" t="s">
        <v>36</v>
      </c>
      <c r="P828" s="277">
        <v>43242</v>
      </c>
      <c r="Q828" s="277">
        <v>43411</v>
      </c>
      <c r="R828" s="277">
        <v>43599</v>
      </c>
      <c r="S828" s="92">
        <f t="shared" si="22"/>
        <v>188</v>
      </c>
      <c r="T828" s="243"/>
      <c r="U828" s="243"/>
      <c r="V828" s="238"/>
      <c r="W828" s="244"/>
      <c r="X828" s="244"/>
      <c r="Y828" s="244"/>
      <c r="Z828" s="244"/>
      <c r="AA828" s="263" t="s">
        <v>57</v>
      </c>
    </row>
    <row r="829" spans="1:35" ht="16">
      <c r="A829" s="9">
        <v>3</v>
      </c>
      <c r="B829" s="9">
        <v>3</v>
      </c>
      <c r="C829" s="9">
        <v>1</v>
      </c>
      <c r="D829" s="150"/>
      <c r="E829" s="281"/>
      <c r="F829" s="227"/>
      <c r="G829" s="9"/>
      <c r="H829" s="92" t="s">
        <v>56</v>
      </c>
      <c r="I829" s="92">
        <v>509</v>
      </c>
      <c r="J829" s="92" t="s">
        <v>44</v>
      </c>
      <c r="K829" s="92">
        <v>2</v>
      </c>
      <c r="L829" s="92" t="s">
        <v>34</v>
      </c>
      <c r="M829" s="92">
        <v>0.75</v>
      </c>
      <c r="N829" s="92" t="s">
        <v>39</v>
      </c>
      <c r="O829" s="92" t="s">
        <v>36</v>
      </c>
      <c r="P829" s="277">
        <v>43242</v>
      </c>
      <c r="Q829" s="277">
        <v>43411</v>
      </c>
      <c r="R829" s="277">
        <v>43599</v>
      </c>
      <c r="S829" s="92">
        <f t="shared" si="22"/>
        <v>188</v>
      </c>
      <c r="T829" s="128"/>
      <c r="U829" s="128"/>
      <c r="V829" s="9"/>
      <c r="W829" s="9"/>
      <c r="X829" s="9"/>
      <c r="Y829" s="9"/>
      <c r="Z829" s="150"/>
      <c r="AA829" s="150"/>
    </row>
    <row r="830" spans="1:35" ht="16">
      <c r="A830" s="9">
        <v>3</v>
      </c>
      <c r="B830" s="9">
        <v>3</v>
      </c>
      <c r="C830" s="9">
        <v>2</v>
      </c>
      <c r="D830" s="150"/>
      <c r="E830" s="281"/>
      <c r="F830" s="227"/>
      <c r="G830" s="9"/>
      <c r="H830" s="92" t="s">
        <v>56</v>
      </c>
      <c r="I830" s="92">
        <v>509</v>
      </c>
      <c r="J830" s="92" t="s">
        <v>44</v>
      </c>
      <c r="K830" s="92">
        <v>2</v>
      </c>
      <c r="L830" s="92" t="s">
        <v>34</v>
      </c>
      <c r="M830" s="92">
        <v>0.75</v>
      </c>
      <c r="N830" s="92" t="s">
        <v>39</v>
      </c>
      <c r="O830" s="92" t="s">
        <v>36</v>
      </c>
      <c r="P830" s="277">
        <v>43242</v>
      </c>
      <c r="Q830" s="277">
        <v>43411</v>
      </c>
      <c r="R830" s="277">
        <v>43599</v>
      </c>
      <c r="S830" s="92">
        <f t="shared" si="22"/>
        <v>188</v>
      </c>
      <c r="T830" s="128"/>
      <c r="U830" s="128"/>
      <c r="V830" s="9"/>
      <c r="W830" s="9"/>
      <c r="X830" s="9"/>
      <c r="Y830" s="9"/>
      <c r="Z830" s="150"/>
      <c r="AA830" s="150"/>
    </row>
    <row r="831" spans="1:35" ht="16">
      <c r="A831" s="9" t="s">
        <v>58</v>
      </c>
      <c r="B831" s="9" t="s">
        <v>58</v>
      </c>
      <c r="C831" s="9" t="s">
        <v>58</v>
      </c>
      <c r="D831" s="9"/>
      <c r="E831" s="280">
        <v>23</v>
      </c>
      <c r="F831" s="254"/>
      <c r="G831" s="92" t="s">
        <v>42</v>
      </c>
      <c r="H831" s="301" t="s">
        <v>56</v>
      </c>
      <c r="I831" s="301">
        <v>510</v>
      </c>
      <c r="J831" s="301" t="s">
        <v>44</v>
      </c>
      <c r="K831" s="301">
        <v>2</v>
      </c>
      <c r="L831" s="92" t="s">
        <v>34</v>
      </c>
      <c r="M831" s="92">
        <v>0.75</v>
      </c>
      <c r="N831" s="92" t="s">
        <v>39</v>
      </c>
      <c r="O831" s="92" t="s">
        <v>36</v>
      </c>
      <c r="P831" s="277">
        <v>43242</v>
      </c>
      <c r="Q831" s="277">
        <v>43411</v>
      </c>
      <c r="R831" s="277">
        <v>43580</v>
      </c>
      <c r="S831" s="92">
        <f t="shared" si="22"/>
        <v>169</v>
      </c>
      <c r="T831" s="243"/>
      <c r="U831" s="243"/>
      <c r="V831" s="238"/>
      <c r="W831" s="244"/>
      <c r="X831" s="244"/>
      <c r="Y831" s="244"/>
      <c r="Z831" s="244"/>
      <c r="AA831" s="263" t="s">
        <v>59</v>
      </c>
    </row>
    <row r="832" spans="1:35" ht="16">
      <c r="A832" s="9">
        <v>1</v>
      </c>
      <c r="B832" s="9">
        <v>1</v>
      </c>
      <c r="C832" s="9">
        <v>2</v>
      </c>
      <c r="D832" s="9"/>
      <c r="E832" s="280">
        <v>24</v>
      </c>
      <c r="F832" s="254"/>
      <c r="G832" s="92" t="s">
        <v>42</v>
      </c>
      <c r="H832" s="301" t="s">
        <v>56</v>
      </c>
      <c r="I832" s="301">
        <v>511</v>
      </c>
      <c r="J832" s="301" t="s">
        <v>44</v>
      </c>
      <c r="K832" s="301">
        <v>2</v>
      </c>
      <c r="L832" s="92" t="s">
        <v>34</v>
      </c>
      <c r="M832" s="92">
        <v>0.75</v>
      </c>
      <c r="N832" s="92" t="s">
        <v>39</v>
      </c>
      <c r="O832" s="92" t="s">
        <v>36</v>
      </c>
      <c r="P832" s="277">
        <v>43242</v>
      </c>
      <c r="Q832" s="277">
        <v>43411</v>
      </c>
      <c r="R832" s="277">
        <v>43599</v>
      </c>
      <c r="S832" s="92">
        <f t="shared" si="22"/>
        <v>188</v>
      </c>
      <c r="T832" s="243"/>
      <c r="U832" s="243"/>
      <c r="V832" s="238"/>
      <c r="W832" s="244"/>
      <c r="X832" s="244"/>
      <c r="Y832" s="244"/>
      <c r="Z832" s="244"/>
      <c r="AA832" s="263" t="s">
        <v>45</v>
      </c>
    </row>
    <row r="833" spans="1:27" ht="16">
      <c r="A833" s="9">
        <v>3</v>
      </c>
      <c r="B833" s="9">
        <v>3</v>
      </c>
      <c r="C833" s="9">
        <v>1</v>
      </c>
      <c r="D833" s="150"/>
      <c r="E833" s="281"/>
      <c r="F833" s="227"/>
      <c r="G833" s="9"/>
      <c r="H833" s="92" t="s">
        <v>56</v>
      </c>
      <c r="I833" s="92">
        <v>511</v>
      </c>
      <c r="J833" s="92" t="s">
        <v>44</v>
      </c>
      <c r="K833" s="92">
        <v>2</v>
      </c>
      <c r="L833" s="92" t="s">
        <v>34</v>
      </c>
      <c r="M833" s="92">
        <v>0.75</v>
      </c>
      <c r="N833" s="92" t="s">
        <v>39</v>
      </c>
      <c r="O833" s="92" t="s">
        <v>36</v>
      </c>
      <c r="P833" s="277">
        <v>43242</v>
      </c>
      <c r="Q833" s="277">
        <v>43411</v>
      </c>
      <c r="R833" s="277">
        <v>43599</v>
      </c>
      <c r="S833" s="92">
        <f t="shared" si="22"/>
        <v>188</v>
      </c>
      <c r="T833" s="128"/>
      <c r="U833" s="128"/>
      <c r="V833" s="9"/>
      <c r="W833" s="9"/>
      <c r="X833" s="9"/>
      <c r="Y833" s="9"/>
      <c r="Z833" s="150"/>
      <c r="AA833" s="150"/>
    </row>
    <row r="834" spans="1:27" ht="16">
      <c r="A834" s="9">
        <v>1</v>
      </c>
      <c r="B834" s="9">
        <v>2</v>
      </c>
      <c r="C834" s="9">
        <v>1</v>
      </c>
      <c r="D834" s="150"/>
      <c r="E834" s="282">
        <v>6</v>
      </c>
      <c r="F834" s="227"/>
      <c r="G834" s="92" t="s">
        <v>150</v>
      </c>
      <c r="H834" s="92" t="s">
        <v>154</v>
      </c>
      <c r="I834" s="92">
        <v>512</v>
      </c>
      <c r="J834" s="92" t="s">
        <v>44</v>
      </c>
      <c r="K834" s="92">
        <v>3</v>
      </c>
      <c r="L834" s="92" t="s">
        <v>34</v>
      </c>
      <c r="M834" s="92">
        <v>0.75</v>
      </c>
      <c r="N834" s="92" t="s">
        <v>39</v>
      </c>
      <c r="O834" s="92" t="s">
        <v>142</v>
      </c>
      <c r="P834" s="277">
        <v>43242</v>
      </c>
      <c r="Q834" s="277">
        <v>43411</v>
      </c>
      <c r="R834" s="277">
        <v>43440</v>
      </c>
      <c r="S834" s="92">
        <f t="shared" si="22"/>
        <v>29</v>
      </c>
      <c r="T834" s="150"/>
      <c r="U834" s="79"/>
      <c r="V834" s="40"/>
      <c r="W834" s="40"/>
      <c r="X834" s="40"/>
      <c r="Y834" s="251"/>
      <c r="Z834" s="150"/>
      <c r="AA834" s="150"/>
    </row>
    <row r="835" spans="1:27">
      <c r="A835" s="9">
        <v>2</v>
      </c>
      <c r="B835" s="9">
        <v>2</v>
      </c>
      <c r="C835" s="9">
        <v>2</v>
      </c>
      <c r="D835" s="150"/>
      <c r="E835" s="281">
        <v>11</v>
      </c>
      <c r="F835" s="227"/>
      <c r="G835" s="23" t="s">
        <v>354</v>
      </c>
      <c r="H835" s="23" t="s">
        <v>359</v>
      </c>
      <c r="I835" s="23">
        <v>512</v>
      </c>
      <c r="J835" s="23" t="s">
        <v>33</v>
      </c>
      <c r="K835" s="23">
        <v>154</v>
      </c>
      <c r="L835" s="23" t="s">
        <v>357</v>
      </c>
      <c r="M835" s="23">
        <v>0.75</v>
      </c>
      <c r="N835" s="23" t="s">
        <v>35</v>
      </c>
      <c r="O835" s="23" t="s">
        <v>36</v>
      </c>
      <c r="P835" s="266">
        <v>43410</v>
      </c>
      <c r="Q835" s="266">
        <v>43577</v>
      </c>
      <c r="R835" s="266">
        <v>43759</v>
      </c>
      <c r="S835" s="23">
        <f t="shared" si="22"/>
        <v>182</v>
      </c>
      <c r="T835" s="23"/>
      <c r="U835" s="23"/>
      <c r="V835" s="23"/>
      <c r="W835" s="23"/>
      <c r="X835" s="23"/>
      <c r="Y835" s="23"/>
      <c r="Z835" s="23"/>
      <c r="AA835" s="23"/>
    </row>
    <row r="836" spans="1:27" ht="16">
      <c r="A836" s="9">
        <v>3</v>
      </c>
      <c r="B836" s="9">
        <v>3</v>
      </c>
      <c r="C836" s="9">
        <v>2</v>
      </c>
      <c r="D836" s="150"/>
      <c r="E836" s="281"/>
      <c r="F836" s="227"/>
      <c r="G836" s="9"/>
      <c r="H836" s="92" t="s">
        <v>154</v>
      </c>
      <c r="I836" s="92">
        <v>512</v>
      </c>
      <c r="J836" s="92" t="s">
        <v>44</v>
      </c>
      <c r="K836" s="92">
        <v>3</v>
      </c>
      <c r="L836" s="92" t="s">
        <v>34</v>
      </c>
      <c r="M836" s="92">
        <v>0.75</v>
      </c>
      <c r="N836" s="92" t="s">
        <v>39</v>
      </c>
      <c r="O836" s="92" t="s">
        <v>142</v>
      </c>
      <c r="P836" s="277">
        <v>43242</v>
      </c>
      <c r="Q836" s="277">
        <v>43411</v>
      </c>
      <c r="R836" s="277">
        <v>43440</v>
      </c>
      <c r="S836" s="92">
        <f t="shared" si="22"/>
        <v>29</v>
      </c>
      <c r="T836" s="617" t="s">
        <v>541</v>
      </c>
      <c r="U836" s="128"/>
      <c r="V836" s="9"/>
      <c r="W836" s="9"/>
      <c r="X836" s="9"/>
      <c r="Y836" s="9"/>
      <c r="Z836" s="150"/>
      <c r="AA836" s="150"/>
    </row>
    <row r="837" spans="1:27" ht="16">
      <c r="A837" s="9">
        <v>1</v>
      </c>
      <c r="B837" s="9">
        <v>2</v>
      </c>
      <c r="C837" s="9">
        <v>1</v>
      </c>
      <c r="D837" s="150"/>
      <c r="E837" s="282">
        <v>7</v>
      </c>
      <c r="F837" s="227"/>
      <c r="G837" s="92" t="s">
        <v>150</v>
      </c>
      <c r="H837" s="92" t="s">
        <v>154</v>
      </c>
      <c r="I837" s="92">
        <v>513</v>
      </c>
      <c r="J837" s="92" t="s">
        <v>44</v>
      </c>
      <c r="K837" s="92">
        <v>3</v>
      </c>
      <c r="L837" s="92" t="s">
        <v>34</v>
      </c>
      <c r="M837" s="92">
        <v>0.75</v>
      </c>
      <c r="N837" s="92" t="s">
        <v>39</v>
      </c>
      <c r="O837" s="92" t="s">
        <v>142</v>
      </c>
      <c r="P837" s="277">
        <v>43242</v>
      </c>
      <c r="Q837" s="277">
        <v>43411</v>
      </c>
      <c r="R837" s="277">
        <v>43440</v>
      </c>
      <c r="S837" s="92">
        <f t="shared" si="22"/>
        <v>29</v>
      </c>
      <c r="T837" s="150"/>
      <c r="U837" s="79"/>
      <c r="V837" s="40"/>
      <c r="W837" s="40"/>
      <c r="X837" s="40"/>
      <c r="Y837" s="251"/>
      <c r="Z837" s="150"/>
      <c r="AA837" s="150"/>
    </row>
    <row r="838" spans="1:27">
      <c r="A838" s="9">
        <v>2</v>
      </c>
      <c r="B838" s="9">
        <v>2</v>
      </c>
      <c r="C838" s="9">
        <v>2</v>
      </c>
      <c r="D838" s="150"/>
      <c r="E838" s="281">
        <v>12</v>
      </c>
      <c r="F838" s="227"/>
      <c r="G838" s="23" t="s">
        <v>354</v>
      </c>
      <c r="H838" s="23" t="s">
        <v>359</v>
      </c>
      <c r="I838" s="23">
        <v>513</v>
      </c>
      <c r="J838" s="23" t="s">
        <v>33</v>
      </c>
      <c r="K838" s="23">
        <v>154</v>
      </c>
      <c r="L838" s="23" t="s">
        <v>357</v>
      </c>
      <c r="M838" s="23">
        <v>0.75</v>
      </c>
      <c r="N838" s="23" t="s">
        <v>35</v>
      </c>
      <c r="O838" s="23" t="s">
        <v>36</v>
      </c>
      <c r="P838" s="266">
        <v>43410</v>
      </c>
      <c r="Q838" s="266">
        <v>43577</v>
      </c>
      <c r="R838" s="266">
        <v>43759</v>
      </c>
      <c r="S838" s="23">
        <f t="shared" si="22"/>
        <v>182</v>
      </c>
      <c r="T838" s="23"/>
      <c r="U838" s="23"/>
      <c r="V838" s="23"/>
      <c r="W838" s="23"/>
      <c r="X838" s="23"/>
      <c r="Y838" s="23"/>
      <c r="Z838" s="23"/>
      <c r="AA838" s="23"/>
    </row>
    <row r="839" spans="1:27" ht="16">
      <c r="A839" s="9">
        <v>3</v>
      </c>
      <c r="B839" s="9">
        <v>3</v>
      </c>
      <c r="C839" s="9">
        <v>3</v>
      </c>
      <c r="D839" s="150"/>
      <c r="E839" s="281"/>
      <c r="F839" s="227"/>
      <c r="G839" s="9"/>
      <c r="H839" s="92" t="s">
        <v>154</v>
      </c>
      <c r="I839" s="92">
        <v>513</v>
      </c>
      <c r="J839" s="92" t="s">
        <v>44</v>
      </c>
      <c r="K839" s="92">
        <v>3</v>
      </c>
      <c r="L839" s="92" t="s">
        <v>34</v>
      </c>
      <c r="M839" s="92">
        <v>0.75</v>
      </c>
      <c r="N839" s="92" t="s">
        <v>39</v>
      </c>
      <c r="O839" s="92" t="s">
        <v>142</v>
      </c>
      <c r="P839" s="277">
        <v>43242</v>
      </c>
      <c r="Q839" s="277">
        <v>43411</v>
      </c>
      <c r="R839" s="277">
        <v>43440</v>
      </c>
      <c r="S839" s="92">
        <f t="shared" si="22"/>
        <v>29</v>
      </c>
      <c r="T839" s="128"/>
      <c r="U839" s="128"/>
      <c r="V839" s="9"/>
      <c r="W839" s="9"/>
      <c r="X839" s="9"/>
      <c r="Y839" s="9"/>
      <c r="Z839" s="150"/>
      <c r="AA839" s="150"/>
    </row>
    <row r="840" spans="1:27" ht="16">
      <c r="A840" s="9">
        <v>1</v>
      </c>
      <c r="B840" s="9">
        <v>2</v>
      </c>
      <c r="C840" s="9">
        <v>1</v>
      </c>
      <c r="D840" s="150"/>
      <c r="E840" s="282">
        <v>8</v>
      </c>
      <c r="F840" s="227"/>
      <c r="G840" s="92" t="s">
        <v>150</v>
      </c>
      <c r="H840" s="92" t="s">
        <v>154</v>
      </c>
      <c r="I840" s="92">
        <v>514</v>
      </c>
      <c r="J840" s="92" t="s">
        <v>44</v>
      </c>
      <c r="K840" s="92">
        <v>3</v>
      </c>
      <c r="L840" s="92" t="s">
        <v>34</v>
      </c>
      <c r="M840" s="92">
        <v>0.75</v>
      </c>
      <c r="N840" s="92" t="s">
        <v>39</v>
      </c>
      <c r="O840" s="92" t="s">
        <v>142</v>
      </c>
      <c r="P840" s="277">
        <v>43242</v>
      </c>
      <c r="Q840" s="277">
        <v>43411</v>
      </c>
      <c r="R840" s="277">
        <v>43440</v>
      </c>
      <c r="S840" s="92">
        <f t="shared" si="22"/>
        <v>29</v>
      </c>
      <c r="T840" s="150"/>
      <c r="U840" s="79"/>
      <c r="V840" s="40"/>
      <c r="W840" s="40"/>
      <c r="X840" s="40"/>
      <c r="Y840" s="251"/>
      <c r="Z840" s="150"/>
      <c r="AA840" s="150"/>
    </row>
    <row r="841" spans="1:27">
      <c r="A841" s="9">
        <v>2</v>
      </c>
      <c r="B841" s="9">
        <v>2</v>
      </c>
      <c r="C841" s="9">
        <v>2</v>
      </c>
      <c r="D841" s="150"/>
      <c r="E841" s="281">
        <v>13</v>
      </c>
      <c r="F841" s="227"/>
      <c r="G841" s="23" t="s">
        <v>354</v>
      </c>
      <c r="H841" s="23" t="s">
        <v>359</v>
      </c>
      <c r="I841" s="23">
        <v>514</v>
      </c>
      <c r="J841" s="23" t="s">
        <v>33</v>
      </c>
      <c r="K841" s="23">
        <v>154</v>
      </c>
      <c r="L841" s="23" t="s">
        <v>357</v>
      </c>
      <c r="M841" s="23">
        <v>0.75</v>
      </c>
      <c r="N841" s="23" t="s">
        <v>35</v>
      </c>
      <c r="O841" s="23" t="s">
        <v>36</v>
      </c>
      <c r="P841" s="266">
        <v>43410</v>
      </c>
      <c r="Q841" s="266">
        <v>43577</v>
      </c>
      <c r="R841" s="266">
        <v>43759</v>
      </c>
      <c r="S841" s="23">
        <f t="shared" si="22"/>
        <v>182</v>
      </c>
      <c r="T841" s="23"/>
      <c r="U841" s="23"/>
      <c r="V841" s="23"/>
      <c r="W841" s="23"/>
      <c r="X841" s="23"/>
      <c r="Y841" s="23"/>
      <c r="Z841" s="23"/>
      <c r="AA841" s="23"/>
    </row>
    <row r="842" spans="1:27" ht="16">
      <c r="A842" s="9">
        <v>1</v>
      </c>
      <c r="B842" s="9">
        <v>2</v>
      </c>
      <c r="C842" s="9">
        <v>1</v>
      </c>
      <c r="D842" s="150"/>
      <c r="E842" s="282">
        <v>9</v>
      </c>
      <c r="F842" s="227"/>
      <c r="G842" s="92" t="s">
        <v>150</v>
      </c>
      <c r="H842" s="92" t="s">
        <v>154</v>
      </c>
      <c r="I842" s="92">
        <v>515</v>
      </c>
      <c r="J842" s="92" t="s">
        <v>44</v>
      </c>
      <c r="K842" s="92">
        <v>3</v>
      </c>
      <c r="L842" s="92" t="s">
        <v>34</v>
      </c>
      <c r="M842" s="92">
        <v>0.75</v>
      </c>
      <c r="N842" s="92" t="s">
        <v>39</v>
      </c>
      <c r="O842" s="92" t="s">
        <v>142</v>
      </c>
      <c r="P842" s="277">
        <v>43242</v>
      </c>
      <c r="Q842" s="277">
        <v>43411</v>
      </c>
      <c r="R842" s="277">
        <v>43440</v>
      </c>
      <c r="S842" s="92">
        <f t="shared" si="22"/>
        <v>29</v>
      </c>
      <c r="T842" s="150"/>
      <c r="U842" s="79"/>
      <c r="V842" s="40"/>
      <c r="W842" s="40"/>
      <c r="X842" s="40"/>
      <c r="Y842" s="251"/>
      <c r="Z842" s="150"/>
      <c r="AA842" s="150"/>
    </row>
    <row r="843" spans="1:27">
      <c r="A843" s="9">
        <v>2</v>
      </c>
      <c r="B843" s="9">
        <v>2</v>
      </c>
      <c r="C843" s="9">
        <v>2</v>
      </c>
      <c r="D843" s="150"/>
      <c r="E843" s="281">
        <v>14</v>
      </c>
      <c r="F843" s="227"/>
      <c r="G843" s="23" t="s">
        <v>354</v>
      </c>
      <c r="H843" s="23" t="s">
        <v>359</v>
      </c>
      <c r="I843" s="23">
        <v>515</v>
      </c>
      <c r="J843" s="23" t="s">
        <v>33</v>
      </c>
      <c r="K843" s="23">
        <v>154</v>
      </c>
      <c r="L843" s="23" t="s">
        <v>357</v>
      </c>
      <c r="M843" s="23">
        <v>0.75</v>
      </c>
      <c r="N843" s="23" t="s">
        <v>35</v>
      </c>
      <c r="O843" s="23" t="s">
        <v>36</v>
      </c>
      <c r="P843" s="266">
        <v>43410</v>
      </c>
      <c r="Q843" s="266">
        <v>43577</v>
      </c>
      <c r="R843" s="266">
        <v>43759</v>
      </c>
      <c r="S843" s="23">
        <f t="shared" si="22"/>
        <v>182</v>
      </c>
      <c r="T843" s="23"/>
      <c r="U843" s="23"/>
      <c r="V843" s="23"/>
      <c r="W843" s="23"/>
      <c r="X843" s="23"/>
      <c r="Y843" s="23"/>
      <c r="Z843" s="23"/>
      <c r="AA843" s="23"/>
    </row>
    <row r="844" spans="1:27" ht="16">
      <c r="A844" s="9">
        <v>1</v>
      </c>
      <c r="B844" s="9">
        <v>2</v>
      </c>
      <c r="C844" s="9">
        <v>1</v>
      </c>
      <c r="D844" s="150"/>
      <c r="E844" s="282">
        <v>10</v>
      </c>
      <c r="F844" s="227"/>
      <c r="G844" s="92" t="s">
        <v>150</v>
      </c>
      <c r="H844" s="92" t="s">
        <v>154</v>
      </c>
      <c r="I844" s="92">
        <v>516</v>
      </c>
      <c r="J844" s="92" t="s">
        <v>44</v>
      </c>
      <c r="K844" s="92">
        <v>3</v>
      </c>
      <c r="L844" s="92" t="s">
        <v>34</v>
      </c>
      <c r="M844" s="92">
        <v>0.75</v>
      </c>
      <c r="N844" s="92" t="s">
        <v>39</v>
      </c>
      <c r="O844" s="92" t="s">
        <v>142</v>
      </c>
      <c r="P844" s="277">
        <v>43242</v>
      </c>
      <c r="Q844" s="277">
        <v>43411</v>
      </c>
      <c r="R844" s="277">
        <v>43440</v>
      </c>
      <c r="S844" s="92">
        <f t="shared" si="22"/>
        <v>29</v>
      </c>
      <c r="T844" s="150"/>
      <c r="U844" s="79"/>
      <c r="V844" s="40"/>
      <c r="W844" s="40"/>
      <c r="X844" s="40"/>
      <c r="Y844" s="251"/>
      <c r="Z844" s="150"/>
      <c r="AA844" s="150"/>
    </row>
    <row r="845" spans="1:27" ht="16">
      <c r="A845" s="9">
        <v>3</v>
      </c>
      <c r="B845" s="9">
        <v>3</v>
      </c>
      <c r="C845" s="9">
        <v>3</v>
      </c>
      <c r="D845" s="150"/>
      <c r="E845" s="281"/>
      <c r="F845" s="227"/>
      <c r="G845" s="9"/>
      <c r="H845" s="92" t="s">
        <v>154</v>
      </c>
      <c r="I845" s="92">
        <v>516</v>
      </c>
      <c r="J845" s="92" t="s">
        <v>44</v>
      </c>
      <c r="K845" s="92">
        <v>3</v>
      </c>
      <c r="L845" s="92" t="s">
        <v>34</v>
      </c>
      <c r="M845" s="92">
        <v>0.75</v>
      </c>
      <c r="N845" s="92" t="s">
        <v>39</v>
      </c>
      <c r="O845" s="92" t="s">
        <v>142</v>
      </c>
      <c r="P845" s="277">
        <v>43242</v>
      </c>
      <c r="Q845" s="277">
        <v>43411</v>
      </c>
      <c r="R845" s="277">
        <v>43440</v>
      </c>
      <c r="S845" s="92">
        <f t="shared" si="22"/>
        <v>29</v>
      </c>
      <c r="T845" s="128"/>
      <c r="U845" s="128"/>
      <c r="V845" s="9"/>
      <c r="W845" s="9"/>
      <c r="X845" s="9"/>
      <c r="Y845" s="9"/>
      <c r="Z845" s="150"/>
      <c r="AA845" s="150"/>
    </row>
    <row r="846" spans="1:27" ht="16">
      <c r="A846" s="9">
        <v>1</v>
      </c>
      <c r="B846" s="9">
        <v>2</v>
      </c>
      <c r="C846" s="9">
        <v>1</v>
      </c>
      <c r="D846" s="150"/>
      <c r="E846" s="282">
        <v>23</v>
      </c>
      <c r="F846" s="227"/>
      <c r="G846" s="92" t="s">
        <v>150</v>
      </c>
      <c r="H846" s="92" t="s">
        <v>160</v>
      </c>
      <c r="I846" s="92">
        <v>517</v>
      </c>
      <c r="J846" s="92" t="s">
        <v>44</v>
      </c>
      <c r="K846" s="92">
        <v>4</v>
      </c>
      <c r="L846" s="92" t="s">
        <v>34</v>
      </c>
      <c r="M846" s="92">
        <v>0.75</v>
      </c>
      <c r="N846" s="92" t="s">
        <v>39</v>
      </c>
      <c r="O846" s="92" t="s">
        <v>142</v>
      </c>
      <c r="P846" s="277">
        <v>43242</v>
      </c>
      <c r="Q846" s="277">
        <v>43411</v>
      </c>
      <c r="R846" s="277">
        <v>43600</v>
      </c>
      <c r="S846" s="92">
        <f t="shared" si="22"/>
        <v>189</v>
      </c>
      <c r="T846" s="150"/>
      <c r="U846" s="79"/>
      <c r="V846" s="40"/>
      <c r="W846" s="40"/>
      <c r="X846" s="40"/>
      <c r="Y846" s="251"/>
      <c r="Z846" s="150"/>
      <c r="AA846" s="150"/>
    </row>
    <row r="847" spans="1:27">
      <c r="A847" s="9">
        <v>2</v>
      </c>
      <c r="B847" s="9">
        <v>2</v>
      </c>
      <c r="C847" s="9">
        <v>2</v>
      </c>
      <c r="D847" s="150"/>
      <c r="E847" s="281">
        <v>15</v>
      </c>
      <c r="F847" s="227"/>
      <c r="G847" s="23" t="s">
        <v>354</v>
      </c>
      <c r="H847" s="23" t="s">
        <v>359</v>
      </c>
      <c r="I847" s="23">
        <v>517</v>
      </c>
      <c r="J847" s="23" t="s">
        <v>33</v>
      </c>
      <c r="K847" s="23">
        <v>154</v>
      </c>
      <c r="L847" s="23" t="s">
        <v>357</v>
      </c>
      <c r="M847" s="23">
        <v>0.75</v>
      </c>
      <c r="N847" s="23" t="s">
        <v>35</v>
      </c>
      <c r="O847" s="23" t="s">
        <v>36</v>
      </c>
      <c r="P847" s="266">
        <v>43410</v>
      </c>
      <c r="Q847" s="266">
        <v>43577</v>
      </c>
      <c r="R847" s="266">
        <v>43759</v>
      </c>
      <c r="S847" s="23">
        <f t="shared" si="22"/>
        <v>182</v>
      </c>
      <c r="T847" s="23"/>
      <c r="U847" s="23"/>
      <c r="V847" s="23"/>
      <c r="W847" s="23"/>
      <c r="X847" s="23"/>
      <c r="Y847" s="23"/>
      <c r="Z847" s="23"/>
      <c r="AA847" s="23"/>
    </row>
    <row r="848" spans="1:27" ht="16">
      <c r="A848" s="9">
        <v>3</v>
      </c>
      <c r="B848" s="9">
        <v>3</v>
      </c>
      <c r="C848" s="9">
        <v>1</v>
      </c>
      <c r="D848" s="150"/>
      <c r="E848" s="281"/>
      <c r="F848" s="227"/>
      <c r="G848" s="9"/>
      <c r="H848" s="92" t="s">
        <v>160</v>
      </c>
      <c r="I848" s="92">
        <v>517</v>
      </c>
      <c r="J848" s="92" t="s">
        <v>44</v>
      </c>
      <c r="K848" s="92">
        <v>4</v>
      </c>
      <c r="L848" s="92" t="s">
        <v>34</v>
      </c>
      <c r="M848" s="92">
        <v>0.75</v>
      </c>
      <c r="N848" s="92" t="s">
        <v>39</v>
      </c>
      <c r="O848" s="92" t="s">
        <v>142</v>
      </c>
      <c r="P848" s="277">
        <v>43242</v>
      </c>
      <c r="Q848" s="277">
        <v>43411</v>
      </c>
      <c r="R848" s="277">
        <v>43600</v>
      </c>
      <c r="S848" s="92">
        <f t="shared" si="22"/>
        <v>189</v>
      </c>
      <c r="T848" s="128"/>
      <c r="U848" s="128"/>
      <c r="V848" s="9"/>
      <c r="W848" s="9"/>
      <c r="X848" s="9"/>
      <c r="Y848" s="9"/>
      <c r="Z848" s="150"/>
      <c r="AA848" s="150"/>
    </row>
    <row r="849" spans="1:35" ht="16">
      <c r="A849" s="9">
        <v>1</v>
      </c>
      <c r="B849" s="9">
        <v>2</v>
      </c>
      <c r="C849" s="9">
        <v>1</v>
      </c>
      <c r="D849" s="150"/>
      <c r="E849" s="282">
        <v>24</v>
      </c>
      <c r="F849" s="227"/>
      <c r="G849" s="92" t="s">
        <v>150</v>
      </c>
      <c r="H849" s="92" t="s">
        <v>160</v>
      </c>
      <c r="I849" s="92">
        <v>518</v>
      </c>
      <c r="J849" s="92" t="s">
        <v>44</v>
      </c>
      <c r="K849" s="92">
        <v>4</v>
      </c>
      <c r="L849" s="92" t="s">
        <v>34</v>
      </c>
      <c r="M849" s="92">
        <v>0.75</v>
      </c>
      <c r="N849" s="92" t="s">
        <v>39</v>
      </c>
      <c r="O849" s="92" t="s">
        <v>142</v>
      </c>
      <c r="P849" s="277">
        <v>43242</v>
      </c>
      <c r="Q849" s="277">
        <v>43411</v>
      </c>
      <c r="R849" s="277">
        <v>43600</v>
      </c>
      <c r="S849" s="92">
        <f t="shared" si="22"/>
        <v>189</v>
      </c>
      <c r="T849" s="150"/>
      <c r="U849" s="79"/>
      <c r="V849" s="40"/>
      <c r="W849" s="40"/>
      <c r="X849" s="40"/>
      <c r="Y849" s="251"/>
      <c r="Z849" s="150"/>
      <c r="AA849" s="150"/>
    </row>
    <row r="850" spans="1:35" ht="16">
      <c r="A850" s="9">
        <v>2</v>
      </c>
      <c r="B850" s="9">
        <v>2</v>
      </c>
      <c r="C850" s="9">
        <v>2</v>
      </c>
      <c r="D850" s="150"/>
      <c r="E850" s="281">
        <v>4</v>
      </c>
      <c r="F850" s="227">
        <v>1</v>
      </c>
      <c r="G850" s="54" t="s">
        <v>354</v>
      </c>
      <c r="H850" s="47" t="s">
        <v>362</v>
      </c>
      <c r="I850" s="17">
        <v>518</v>
      </c>
      <c r="J850" s="18" t="s">
        <v>33</v>
      </c>
      <c r="K850" s="17">
        <v>155</v>
      </c>
      <c r="L850" s="17" t="s">
        <v>357</v>
      </c>
      <c r="M850" s="81">
        <v>0.75</v>
      </c>
      <c r="N850" s="17" t="s">
        <v>35</v>
      </c>
      <c r="O850" s="17" t="s">
        <v>63</v>
      </c>
      <c r="P850" s="19">
        <v>43410</v>
      </c>
      <c r="Q850" s="20">
        <v>43577</v>
      </c>
      <c r="R850" s="26">
        <v>44126</v>
      </c>
      <c r="S850" s="16">
        <f t="shared" si="22"/>
        <v>549</v>
      </c>
      <c r="T850" s="16" t="s">
        <v>254</v>
      </c>
      <c r="U850" s="16">
        <v>0</v>
      </c>
      <c r="V850" s="18">
        <v>0</v>
      </c>
      <c r="W850" s="18"/>
      <c r="X850" s="18"/>
      <c r="Y850" s="18"/>
      <c r="Z850" s="82"/>
      <c r="AA850" s="4" t="s">
        <v>45</v>
      </c>
    </row>
    <row r="851" spans="1:35" ht="16">
      <c r="A851" s="9">
        <v>3</v>
      </c>
      <c r="B851" s="9">
        <v>3</v>
      </c>
      <c r="C851" s="9">
        <v>1</v>
      </c>
      <c r="D851" s="150"/>
      <c r="E851" s="281"/>
      <c r="F851" s="227"/>
      <c r="G851" s="9"/>
      <c r="H851" s="92" t="s">
        <v>160</v>
      </c>
      <c r="I851" s="92">
        <v>518</v>
      </c>
      <c r="J851" s="92" t="s">
        <v>44</v>
      </c>
      <c r="K851" s="92">
        <v>4</v>
      </c>
      <c r="L851" s="92" t="s">
        <v>34</v>
      </c>
      <c r="M851" s="92">
        <v>0.75</v>
      </c>
      <c r="N851" s="92" t="s">
        <v>39</v>
      </c>
      <c r="O851" s="92" t="s">
        <v>142</v>
      </c>
      <c r="P851" s="277">
        <v>43242</v>
      </c>
      <c r="Q851" s="277">
        <v>43411</v>
      </c>
      <c r="R851" s="277">
        <v>43600</v>
      </c>
      <c r="S851" s="92">
        <f t="shared" si="22"/>
        <v>189</v>
      </c>
      <c r="T851" s="128"/>
      <c r="U851" s="128"/>
      <c r="V851" s="9"/>
      <c r="W851" s="9"/>
      <c r="X851" s="9"/>
      <c r="Y851" s="9"/>
      <c r="Z851" s="150"/>
      <c r="AA851" s="150"/>
    </row>
    <row r="852" spans="1:35" ht="16">
      <c r="A852" s="9">
        <v>2</v>
      </c>
      <c r="B852" s="9">
        <v>2</v>
      </c>
      <c r="C852" s="9">
        <v>2</v>
      </c>
      <c r="D852" s="150"/>
      <c r="E852" s="281">
        <v>5</v>
      </c>
      <c r="F852" s="227">
        <v>1</v>
      </c>
      <c r="G852" s="54" t="s">
        <v>354</v>
      </c>
      <c r="H852" s="47" t="s">
        <v>362</v>
      </c>
      <c r="I852" s="17">
        <v>519</v>
      </c>
      <c r="J852" s="18" t="s">
        <v>33</v>
      </c>
      <c r="K852" s="17">
        <v>155</v>
      </c>
      <c r="L852" s="17" t="s">
        <v>357</v>
      </c>
      <c r="M852" s="81">
        <v>0.75</v>
      </c>
      <c r="N852" s="17" t="s">
        <v>35</v>
      </c>
      <c r="O852" s="17" t="s">
        <v>63</v>
      </c>
      <c r="P852" s="19">
        <v>43410</v>
      </c>
      <c r="Q852" s="20">
        <v>43577</v>
      </c>
      <c r="R852" s="26">
        <v>44126</v>
      </c>
      <c r="S852" s="16">
        <f t="shared" si="22"/>
        <v>549</v>
      </c>
      <c r="T852" s="16" t="s">
        <v>254</v>
      </c>
      <c r="U852" s="16">
        <v>0</v>
      </c>
      <c r="V852" s="18">
        <v>0</v>
      </c>
      <c r="W852" s="18"/>
      <c r="X852" s="18"/>
      <c r="Y852" s="18"/>
      <c r="Z852" s="82"/>
      <c r="AA852" s="4" t="s">
        <v>45</v>
      </c>
    </row>
    <row r="853" spans="1:35" ht="16">
      <c r="A853" s="9">
        <v>1</v>
      </c>
      <c r="B853" s="9">
        <v>2</v>
      </c>
      <c r="C853" s="9">
        <v>1</v>
      </c>
      <c r="D853" s="150"/>
      <c r="E853" s="282">
        <v>25</v>
      </c>
      <c r="F853" s="227"/>
      <c r="G853" s="92" t="s">
        <v>150</v>
      </c>
      <c r="H853" s="92" t="s">
        <v>160</v>
      </c>
      <c r="I853" s="92">
        <v>520</v>
      </c>
      <c r="J853" s="92" t="s">
        <v>44</v>
      </c>
      <c r="K853" s="92">
        <v>4</v>
      </c>
      <c r="L853" s="92" t="s">
        <v>34</v>
      </c>
      <c r="M853" s="92">
        <v>0.75</v>
      </c>
      <c r="N853" s="92" t="s">
        <v>39</v>
      </c>
      <c r="O853" s="92" t="s">
        <v>142</v>
      </c>
      <c r="P853" s="277">
        <v>43242</v>
      </c>
      <c r="Q853" s="277">
        <v>43411</v>
      </c>
      <c r="R853" s="277">
        <v>43600</v>
      </c>
      <c r="S853" s="92">
        <f t="shared" si="22"/>
        <v>189</v>
      </c>
      <c r="T853" s="150"/>
      <c r="U853" s="79"/>
      <c r="V853" s="40"/>
      <c r="W853" s="40"/>
      <c r="X853" s="40"/>
      <c r="Y853" s="251"/>
      <c r="Z853" s="150"/>
      <c r="AA853" s="150"/>
    </row>
    <row r="854" spans="1:35" ht="16">
      <c r="A854" s="9">
        <v>2</v>
      </c>
      <c r="B854" s="9">
        <v>2</v>
      </c>
      <c r="C854" s="9">
        <v>2</v>
      </c>
      <c r="D854" s="150"/>
      <c r="E854" s="281">
        <v>6</v>
      </c>
      <c r="F854" s="227">
        <v>1</v>
      </c>
      <c r="G854" s="54" t="s">
        <v>354</v>
      </c>
      <c r="H854" s="47" t="s">
        <v>362</v>
      </c>
      <c r="I854" s="17">
        <v>520</v>
      </c>
      <c r="J854" s="18" t="s">
        <v>33</v>
      </c>
      <c r="K854" s="17">
        <v>155</v>
      </c>
      <c r="L854" s="17" t="s">
        <v>357</v>
      </c>
      <c r="M854" s="81">
        <v>0.75</v>
      </c>
      <c r="N854" s="17" t="s">
        <v>35</v>
      </c>
      <c r="O854" s="17" t="s">
        <v>63</v>
      </c>
      <c r="P854" s="19">
        <v>43410</v>
      </c>
      <c r="Q854" s="20">
        <v>43577</v>
      </c>
      <c r="R854" s="26">
        <v>44126</v>
      </c>
      <c r="S854" s="16">
        <f t="shared" si="22"/>
        <v>549</v>
      </c>
      <c r="T854" s="16" t="s">
        <v>254</v>
      </c>
      <c r="U854" s="16">
        <v>0</v>
      </c>
      <c r="V854" s="18">
        <v>1</v>
      </c>
      <c r="W854" s="18">
        <v>1</v>
      </c>
      <c r="X854" s="18"/>
      <c r="Y854" s="18"/>
      <c r="Z854" s="82"/>
      <c r="AA854" s="4" t="s">
        <v>45</v>
      </c>
    </row>
    <row r="855" spans="1:35" ht="16">
      <c r="A855" s="9">
        <v>3</v>
      </c>
      <c r="B855" s="9">
        <v>3</v>
      </c>
      <c r="C855" s="9">
        <v>1</v>
      </c>
      <c r="D855" s="150"/>
      <c r="E855" s="281"/>
      <c r="F855" s="227"/>
      <c r="G855" s="9"/>
      <c r="H855" s="92" t="s">
        <v>160</v>
      </c>
      <c r="I855" s="92">
        <v>520</v>
      </c>
      <c r="J855" s="92" t="s">
        <v>44</v>
      </c>
      <c r="K855" s="92">
        <v>4</v>
      </c>
      <c r="L855" s="92" t="s">
        <v>34</v>
      </c>
      <c r="M855" s="92">
        <v>0.75</v>
      </c>
      <c r="N855" s="92" t="s">
        <v>39</v>
      </c>
      <c r="O855" s="92" t="s">
        <v>142</v>
      </c>
      <c r="P855" s="277">
        <v>43242</v>
      </c>
      <c r="Q855" s="277">
        <v>43411</v>
      </c>
      <c r="R855" s="277">
        <v>43600</v>
      </c>
      <c r="S855" s="92">
        <f t="shared" si="22"/>
        <v>189</v>
      </c>
      <c r="T855" s="128"/>
      <c r="U855" s="128"/>
      <c r="V855" s="9"/>
      <c r="W855" s="9"/>
      <c r="X855" s="9"/>
      <c r="Y855" s="9"/>
      <c r="Z855" s="150"/>
      <c r="AA855" s="150"/>
    </row>
    <row r="856" spans="1:35" ht="16">
      <c r="A856" s="9">
        <v>3</v>
      </c>
      <c r="B856" s="9">
        <v>3</v>
      </c>
      <c r="C856" s="9">
        <v>2</v>
      </c>
      <c r="D856" s="150"/>
      <c r="E856" s="281"/>
      <c r="F856" s="227"/>
      <c r="G856" s="9"/>
      <c r="H856" s="92" t="s">
        <v>160</v>
      </c>
      <c r="I856" s="92">
        <v>520</v>
      </c>
      <c r="J856" s="92" t="s">
        <v>44</v>
      </c>
      <c r="K856" s="92">
        <v>4</v>
      </c>
      <c r="L856" s="92" t="s">
        <v>34</v>
      </c>
      <c r="M856" s="92">
        <v>0.75</v>
      </c>
      <c r="N856" s="92" t="s">
        <v>39</v>
      </c>
      <c r="O856" s="92" t="s">
        <v>142</v>
      </c>
      <c r="P856" s="277">
        <v>43242</v>
      </c>
      <c r="Q856" s="277">
        <v>43411</v>
      </c>
      <c r="R856" s="277">
        <v>43600</v>
      </c>
      <c r="S856" s="92">
        <f t="shared" si="22"/>
        <v>189</v>
      </c>
      <c r="T856" s="128"/>
      <c r="U856" s="128"/>
      <c r="V856" s="9"/>
      <c r="W856" s="9"/>
      <c r="X856" s="9"/>
      <c r="Y856" s="9"/>
      <c r="Z856" s="150"/>
      <c r="AA856" s="150"/>
    </row>
    <row r="857" spans="1:35" ht="16">
      <c r="A857" s="9">
        <v>1</v>
      </c>
      <c r="B857" s="9">
        <v>2</v>
      </c>
      <c r="C857" s="9">
        <v>1</v>
      </c>
      <c r="D857" s="150"/>
      <c r="E857" s="282">
        <v>26</v>
      </c>
      <c r="F857" s="227"/>
      <c r="G857" s="92" t="s">
        <v>150</v>
      </c>
      <c r="H857" s="92" t="s">
        <v>160</v>
      </c>
      <c r="I857" s="92">
        <v>521</v>
      </c>
      <c r="J857" s="92" t="s">
        <v>44</v>
      </c>
      <c r="K857" s="92">
        <v>4</v>
      </c>
      <c r="L857" s="92" t="s">
        <v>34</v>
      </c>
      <c r="M857" s="92">
        <v>0.75</v>
      </c>
      <c r="N857" s="92" t="s">
        <v>39</v>
      </c>
      <c r="O857" s="92" t="s">
        <v>142</v>
      </c>
      <c r="P857" s="277">
        <v>43242</v>
      </c>
      <c r="Q857" s="277">
        <v>43411</v>
      </c>
      <c r="R857" s="277">
        <v>43600</v>
      </c>
      <c r="S857" s="92">
        <f t="shared" si="22"/>
        <v>189</v>
      </c>
      <c r="T857" s="150"/>
      <c r="U857" s="79"/>
      <c r="V857" s="40"/>
      <c r="W857" s="40"/>
      <c r="X857" s="40"/>
      <c r="Y857" s="251"/>
      <c r="Z857" s="150"/>
      <c r="AA857" s="150"/>
    </row>
    <row r="858" spans="1:35" ht="16">
      <c r="A858" s="9">
        <v>2</v>
      </c>
      <c r="B858" s="9">
        <v>2</v>
      </c>
      <c r="C858" s="9">
        <v>2</v>
      </c>
      <c r="D858" s="150"/>
      <c r="E858" s="281">
        <v>7</v>
      </c>
      <c r="F858" s="227">
        <v>1</v>
      </c>
      <c r="G858" s="54" t="s">
        <v>354</v>
      </c>
      <c r="H858" s="47" t="s">
        <v>362</v>
      </c>
      <c r="I858" s="17">
        <v>521</v>
      </c>
      <c r="J858" s="18" t="s">
        <v>33</v>
      </c>
      <c r="K858" s="17">
        <v>155</v>
      </c>
      <c r="L858" s="17" t="s">
        <v>357</v>
      </c>
      <c r="M858" s="81">
        <v>0.75</v>
      </c>
      <c r="N858" s="17" t="s">
        <v>35</v>
      </c>
      <c r="O858" s="17" t="s">
        <v>63</v>
      </c>
      <c r="P858" s="19">
        <v>43410</v>
      </c>
      <c r="Q858" s="20">
        <v>43577</v>
      </c>
      <c r="R858" s="26">
        <v>44126</v>
      </c>
      <c r="S858" s="16">
        <f t="shared" si="22"/>
        <v>549</v>
      </c>
      <c r="T858" s="16" t="s">
        <v>254</v>
      </c>
      <c r="U858" s="16">
        <v>0</v>
      </c>
      <c r="V858" s="18">
        <v>0</v>
      </c>
      <c r="W858" s="18"/>
      <c r="X858" s="18"/>
      <c r="Y858" s="18"/>
      <c r="Z858" s="82"/>
      <c r="AA858" s="4" t="s">
        <v>45</v>
      </c>
    </row>
    <row r="859" spans="1:35" ht="16">
      <c r="A859" s="9">
        <v>3</v>
      </c>
      <c r="B859" s="9">
        <v>3</v>
      </c>
      <c r="C859" s="9">
        <v>1</v>
      </c>
      <c r="D859" s="150"/>
      <c r="E859" s="281"/>
      <c r="F859" s="227"/>
      <c r="G859" s="9"/>
      <c r="H859" s="92" t="s">
        <v>160</v>
      </c>
      <c r="I859" s="92">
        <v>521</v>
      </c>
      <c r="J859" s="92" t="s">
        <v>44</v>
      </c>
      <c r="K859" s="92">
        <v>4</v>
      </c>
      <c r="L859" s="92" t="s">
        <v>34</v>
      </c>
      <c r="M859" s="92">
        <v>0.75</v>
      </c>
      <c r="N859" s="92" t="s">
        <v>39</v>
      </c>
      <c r="O859" s="92" t="s">
        <v>142</v>
      </c>
      <c r="P859" s="277">
        <v>43242</v>
      </c>
      <c r="Q859" s="277">
        <v>43411</v>
      </c>
      <c r="R859" s="277">
        <v>43600</v>
      </c>
      <c r="S859" s="92">
        <f t="shared" si="22"/>
        <v>189</v>
      </c>
      <c r="T859" s="128"/>
      <c r="U859" s="128"/>
      <c r="V859" s="9"/>
      <c r="W859" s="9"/>
      <c r="X859" s="9"/>
      <c r="Y859" s="9"/>
      <c r="Z859" s="150"/>
      <c r="AA859" s="150"/>
    </row>
    <row r="860" spans="1:35" ht="16">
      <c r="A860" s="9">
        <v>3</v>
      </c>
      <c r="B860" s="9">
        <v>3</v>
      </c>
      <c r="C860" s="9">
        <v>2</v>
      </c>
      <c r="D860" s="150"/>
      <c r="E860" s="281"/>
      <c r="F860" s="227"/>
      <c r="G860" s="9"/>
      <c r="H860" s="92" t="s">
        <v>160</v>
      </c>
      <c r="I860" s="92">
        <v>521</v>
      </c>
      <c r="J860" s="92" t="s">
        <v>44</v>
      </c>
      <c r="K860" s="92">
        <v>4</v>
      </c>
      <c r="L860" s="92" t="s">
        <v>34</v>
      </c>
      <c r="M860" s="92">
        <v>0.75</v>
      </c>
      <c r="N860" s="92" t="s">
        <v>39</v>
      </c>
      <c r="O860" s="92" t="s">
        <v>142</v>
      </c>
      <c r="P860" s="277">
        <v>43242</v>
      </c>
      <c r="Q860" s="277">
        <v>43411</v>
      </c>
      <c r="R860" s="277">
        <v>43600</v>
      </c>
      <c r="S860" s="92">
        <f t="shared" si="22"/>
        <v>189</v>
      </c>
      <c r="T860" s="128"/>
      <c r="U860" s="128"/>
      <c r="V860" s="9"/>
      <c r="W860" s="9"/>
      <c r="X860" s="9"/>
      <c r="Y860" s="9"/>
      <c r="Z860" s="150"/>
      <c r="AA860" s="150"/>
    </row>
    <row r="861" spans="1:35" ht="16">
      <c r="A861" s="9">
        <v>1</v>
      </c>
      <c r="B861" s="9">
        <v>2</v>
      </c>
      <c r="C861" s="9">
        <v>1</v>
      </c>
      <c r="D861" s="150"/>
      <c r="E861" s="282">
        <v>27</v>
      </c>
      <c r="F861" s="227"/>
      <c r="G861" s="92" t="s">
        <v>150</v>
      </c>
      <c r="H861" s="92" t="s">
        <v>160</v>
      </c>
      <c r="I861" s="92">
        <v>522</v>
      </c>
      <c r="J861" s="92" t="s">
        <v>44</v>
      </c>
      <c r="K861" s="92">
        <v>4</v>
      </c>
      <c r="L861" s="92" t="s">
        <v>34</v>
      </c>
      <c r="M861" s="92">
        <v>0.75</v>
      </c>
      <c r="N861" s="92" t="s">
        <v>39</v>
      </c>
      <c r="O861" s="92" t="s">
        <v>142</v>
      </c>
      <c r="P861" s="277">
        <v>43242</v>
      </c>
      <c r="Q861" s="277">
        <v>43411</v>
      </c>
      <c r="R861" s="277">
        <v>43600</v>
      </c>
      <c r="S861" s="92">
        <f t="shared" si="22"/>
        <v>189</v>
      </c>
      <c r="T861" s="150"/>
      <c r="U861" s="79"/>
      <c r="V861" s="40"/>
      <c r="W861" s="40"/>
      <c r="X861" s="40"/>
      <c r="Y861" s="251"/>
      <c r="Z861" s="150"/>
      <c r="AA861" s="150"/>
    </row>
    <row r="862" spans="1:35" ht="16">
      <c r="A862" s="9">
        <v>2</v>
      </c>
      <c r="B862" s="9">
        <v>2</v>
      </c>
      <c r="C862" s="9">
        <v>2</v>
      </c>
      <c r="D862" s="150"/>
      <c r="E862" s="150">
        <v>8</v>
      </c>
      <c r="F862" s="227">
        <v>1</v>
      </c>
      <c r="G862" s="54" t="s">
        <v>354</v>
      </c>
      <c r="H862" s="47" t="s">
        <v>362</v>
      </c>
      <c r="I862" s="17">
        <v>522</v>
      </c>
      <c r="J862" s="18" t="s">
        <v>33</v>
      </c>
      <c r="K862" s="17">
        <v>155</v>
      </c>
      <c r="L862" s="17" t="s">
        <v>357</v>
      </c>
      <c r="M862" s="81">
        <v>0.75</v>
      </c>
      <c r="N862" s="17" t="s">
        <v>35</v>
      </c>
      <c r="O862" s="17" t="s">
        <v>63</v>
      </c>
      <c r="P862" s="21">
        <v>43410</v>
      </c>
      <c r="Q862" s="20">
        <v>43577</v>
      </c>
      <c r="R862" s="26">
        <v>44126</v>
      </c>
      <c r="S862" s="16">
        <f t="shared" si="22"/>
        <v>549</v>
      </c>
      <c r="T862" s="16" t="s">
        <v>254</v>
      </c>
      <c r="U862" s="16">
        <v>0</v>
      </c>
      <c r="V862" s="18">
        <v>1</v>
      </c>
      <c r="W862" s="18">
        <v>1</v>
      </c>
      <c r="X862" s="18"/>
      <c r="Y862" s="18"/>
      <c r="Z862" s="82"/>
      <c r="AA862" s="4" t="s">
        <v>45</v>
      </c>
    </row>
    <row r="863" spans="1:35" ht="16">
      <c r="A863" s="9">
        <v>3</v>
      </c>
      <c r="B863" s="9">
        <v>3</v>
      </c>
      <c r="C863" s="9">
        <v>1</v>
      </c>
      <c r="D863" s="150"/>
      <c r="E863" s="150"/>
      <c r="F863" s="227"/>
      <c r="G863" s="9"/>
      <c r="H863" s="92" t="s">
        <v>160</v>
      </c>
      <c r="I863" s="92">
        <v>522</v>
      </c>
      <c r="J863" s="92" t="s">
        <v>44</v>
      </c>
      <c r="K863" s="92">
        <v>4</v>
      </c>
      <c r="L863" s="92" t="s">
        <v>34</v>
      </c>
      <c r="M863" s="92">
        <v>0.75</v>
      </c>
      <c r="N863" s="92" t="s">
        <v>39</v>
      </c>
      <c r="O863" s="92" t="s">
        <v>142</v>
      </c>
      <c r="P863" s="277">
        <v>43242</v>
      </c>
      <c r="Q863" s="277">
        <v>43411</v>
      </c>
      <c r="R863" s="277">
        <v>43600</v>
      </c>
      <c r="S863" s="92">
        <f t="shared" si="22"/>
        <v>189</v>
      </c>
      <c r="T863" s="128"/>
      <c r="U863" s="128"/>
      <c r="V863" s="9"/>
      <c r="W863" s="9"/>
      <c r="X863" s="9"/>
      <c r="Y863" s="9"/>
      <c r="Z863" s="150"/>
      <c r="AA863" s="150"/>
    </row>
    <row r="864" spans="1:35" ht="16">
      <c r="A864" s="425" t="s">
        <v>58</v>
      </c>
      <c r="B864" s="425" t="s">
        <v>58</v>
      </c>
      <c r="C864" s="425" t="s">
        <v>58</v>
      </c>
      <c r="D864" s="426"/>
      <c r="E864" s="426">
        <v>3</v>
      </c>
      <c r="F864" s="428">
        <v>3</v>
      </c>
      <c r="G864" s="429" t="s">
        <v>354</v>
      </c>
      <c r="H864" s="430" t="s">
        <v>362</v>
      </c>
      <c r="I864" s="444">
        <v>523</v>
      </c>
      <c r="J864" s="425" t="s">
        <v>33</v>
      </c>
      <c r="K864" s="444">
        <v>156</v>
      </c>
      <c r="L864" s="444" t="s">
        <v>357</v>
      </c>
      <c r="M864" s="449">
        <v>0.75</v>
      </c>
      <c r="N864" s="444" t="s">
        <v>35</v>
      </c>
      <c r="O864" s="444" t="s">
        <v>63</v>
      </c>
      <c r="P864" s="445">
        <v>43410</v>
      </c>
      <c r="Q864" s="433">
        <v>43577</v>
      </c>
      <c r="R864" s="434">
        <v>43994</v>
      </c>
      <c r="S864" s="435">
        <f t="shared" si="22"/>
        <v>417</v>
      </c>
      <c r="T864" s="435">
        <v>0</v>
      </c>
      <c r="U864" s="435">
        <v>1</v>
      </c>
      <c r="V864" s="430"/>
      <c r="W864" s="430"/>
      <c r="X864" s="430"/>
      <c r="Y864" s="430"/>
      <c r="Z864" s="436"/>
      <c r="AA864" s="426" t="s">
        <v>104</v>
      </c>
      <c r="AB864" s="437"/>
      <c r="AC864" s="437"/>
      <c r="AD864" s="437"/>
      <c r="AE864" s="437"/>
      <c r="AF864" s="437"/>
      <c r="AG864" s="437"/>
      <c r="AH864" s="437"/>
      <c r="AI864" s="437"/>
    </row>
    <row r="865" spans="1:27" ht="16">
      <c r="A865" s="9">
        <v>2</v>
      </c>
      <c r="B865" s="9">
        <v>3</v>
      </c>
      <c r="C865" s="9">
        <v>7</v>
      </c>
      <c r="D865" s="150"/>
      <c r="E865" s="150">
        <v>6</v>
      </c>
      <c r="F865" s="227"/>
      <c r="G865" s="94" t="s">
        <v>411</v>
      </c>
      <c r="H865" s="101" t="s">
        <v>414</v>
      </c>
      <c r="I865" s="105">
        <v>523</v>
      </c>
      <c r="J865" s="94" t="s">
        <v>44</v>
      </c>
      <c r="K865" s="101">
        <v>5</v>
      </c>
      <c r="L865" s="101" t="s">
        <v>357</v>
      </c>
      <c r="M865" s="163">
        <v>1.5</v>
      </c>
      <c r="N865" s="101" t="s">
        <v>39</v>
      </c>
      <c r="O865" s="101" t="s">
        <v>36</v>
      </c>
      <c r="P865" s="269">
        <v>43242</v>
      </c>
      <c r="Q865" s="270">
        <v>43409</v>
      </c>
      <c r="R865" s="166">
        <v>43439</v>
      </c>
      <c r="S865" s="107">
        <f t="shared" si="22"/>
        <v>30</v>
      </c>
      <c r="T865" s="107"/>
      <c r="U865" s="107"/>
      <c r="V865" s="101"/>
      <c r="W865" s="101"/>
      <c r="X865" s="101"/>
      <c r="Y865" s="101"/>
      <c r="Z865" s="101"/>
      <c r="AA865" s="94"/>
    </row>
    <row r="866" spans="1:27" ht="16">
      <c r="A866" s="9">
        <v>2</v>
      </c>
      <c r="B866" s="9">
        <v>2</v>
      </c>
      <c r="C866" s="9">
        <v>2</v>
      </c>
      <c r="D866" s="150"/>
      <c r="E866" s="150">
        <v>9</v>
      </c>
      <c r="F866" s="227">
        <v>1</v>
      </c>
      <c r="G866" s="54" t="s">
        <v>354</v>
      </c>
      <c r="H866" s="47" t="s">
        <v>362</v>
      </c>
      <c r="I866" s="17">
        <v>524</v>
      </c>
      <c r="J866" s="18" t="s">
        <v>33</v>
      </c>
      <c r="K866" s="17">
        <v>156</v>
      </c>
      <c r="L866" s="17" t="s">
        <v>357</v>
      </c>
      <c r="M866" s="81">
        <v>0.75</v>
      </c>
      <c r="N866" s="17" t="s">
        <v>35</v>
      </c>
      <c r="O866" s="17" t="s">
        <v>63</v>
      </c>
      <c r="P866" s="19">
        <v>43410</v>
      </c>
      <c r="Q866" s="20">
        <v>43577</v>
      </c>
      <c r="R866" s="26">
        <v>44126</v>
      </c>
      <c r="S866" s="16">
        <f t="shared" si="22"/>
        <v>549</v>
      </c>
      <c r="T866" s="16" t="s">
        <v>254</v>
      </c>
      <c r="U866" s="16">
        <v>0</v>
      </c>
      <c r="V866" s="18">
        <v>0</v>
      </c>
      <c r="W866" s="18"/>
      <c r="X866" s="18"/>
      <c r="Y866" s="18"/>
      <c r="Z866" s="82"/>
      <c r="AA866" s="4" t="s">
        <v>45</v>
      </c>
    </row>
    <row r="867" spans="1:27" ht="16">
      <c r="A867" s="9">
        <v>2</v>
      </c>
      <c r="B867" s="9">
        <v>3</v>
      </c>
      <c r="C867" s="9">
        <v>7</v>
      </c>
      <c r="D867" s="150"/>
      <c r="E867" s="150">
        <v>7</v>
      </c>
      <c r="F867" s="227"/>
      <c r="G867" s="94" t="s">
        <v>411</v>
      </c>
      <c r="H867" s="101" t="s">
        <v>414</v>
      </c>
      <c r="I867" s="105">
        <v>524</v>
      </c>
      <c r="J867" s="94" t="s">
        <v>44</v>
      </c>
      <c r="K867" s="101">
        <v>5</v>
      </c>
      <c r="L867" s="101" t="s">
        <v>357</v>
      </c>
      <c r="M867" s="163">
        <v>1.5</v>
      </c>
      <c r="N867" s="101" t="s">
        <v>39</v>
      </c>
      <c r="O867" s="101" t="s">
        <v>36</v>
      </c>
      <c r="P867" s="269">
        <v>43242</v>
      </c>
      <c r="Q867" s="270">
        <v>43409</v>
      </c>
      <c r="R867" s="166">
        <v>43439</v>
      </c>
      <c r="S867" s="107">
        <f t="shared" si="22"/>
        <v>30</v>
      </c>
      <c r="T867" s="107"/>
      <c r="U867" s="107"/>
      <c r="V867" s="101"/>
      <c r="W867" s="101"/>
      <c r="X867" s="101"/>
      <c r="Y867" s="101"/>
      <c r="Z867" s="101"/>
      <c r="AA867" s="94"/>
    </row>
    <row r="868" spans="1:27" ht="16">
      <c r="A868" s="9">
        <v>2</v>
      </c>
      <c r="B868" s="9">
        <v>2</v>
      </c>
      <c r="C868" s="9">
        <v>2</v>
      </c>
      <c r="D868" s="150"/>
      <c r="E868" s="150">
        <v>10</v>
      </c>
      <c r="F868" s="227">
        <v>1</v>
      </c>
      <c r="G868" s="54" t="s">
        <v>354</v>
      </c>
      <c r="H868" s="47" t="s">
        <v>362</v>
      </c>
      <c r="I868" s="17">
        <v>525</v>
      </c>
      <c r="J868" s="18" t="s">
        <v>33</v>
      </c>
      <c r="K868" s="17">
        <v>156</v>
      </c>
      <c r="L868" s="17" t="s">
        <v>357</v>
      </c>
      <c r="M868" s="81">
        <v>0.75</v>
      </c>
      <c r="N868" s="17" t="s">
        <v>35</v>
      </c>
      <c r="O868" s="17" t="s">
        <v>63</v>
      </c>
      <c r="P868" s="19">
        <v>43410</v>
      </c>
      <c r="Q868" s="20">
        <v>43577</v>
      </c>
      <c r="R868" s="26">
        <v>44126</v>
      </c>
      <c r="S868" s="16">
        <f t="shared" si="22"/>
        <v>549</v>
      </c>
      <c r="T868" s="16" t="s">
        <v>254</v>
      </c>
      <c r="U868" s="16">
        <v>0</v>
      </c>
      <c r="V868" s="18">
        <v>0</v>
      </c>
      <c r="W868" s="18"/>
      <c r="X868" s="18"/>
      <c r="Y868" s="18"/>
      <c r="Z868" s="82"/>
      <c r="AA868" s="4" t="s">
        <v>45</v>
      </c>
    </row>
    <row r="869" spans="1:27" ht="16">
      <c r="A869" s="9">
        <v>2</v>
      </c>
      <c r="B869" s="9">
        <v>3</v>
      </c>
      <c r="C869" s="9">
        <v>7</v>
      </c>
      <c r="D869" s="150"/>
      <c r="E869" s="150">
        <v>8</v>
      </c>
      <c r="F869" s="227"/>
      <c r="G869" s="94" t="s">
        <v>411</v>
      </c>
      <c r="H869" s="101" t="s">
        <v>414</v>
      </c>
      <c r="I869" s="105">
        <v>525</v>
      </c>
      <c r="J869" s="94" t="s">
        <v>44</v>
      </c>
      <c r="K869" s="101">
        <v>5</v>
      </c>
      <c r="L869" s="101" t="s">
        <v>357</v>
      </c>
      <c r="M869" s="163">
        <v>1.5</v>
      </c>
      <c r="N869" s="101" t="s">
        <v>39</v>
      </c>
      <c r="O869" s="101" t="s">
        <v>36</v>
      </c>
      <c r="P869" s="269">
        <v>43242</v>
      </c>
      <c r="Q869" s="270">
        <v>43409</v>
      </c>
      <c r="R869" s="166">
        <v>43439</v>
      </c>
      <c r="S869" s="107">
        <f t="shared" si="22"/>
        <v>30</v>
      </c>
      <c r="T869" s="107"/>
      <c r="U869" s="107"/>
      <c r="V869" s="101"/>
      <c r="W869" s="101"/>
      <c r="X869" s="101"/>
      <c r="Y869" s="101"/>
      <c r="Z869" s="101"/>
      <c r="AA869" s="94"/>
    </row>
    <row r="870" spans="1:27" ht="16">
      <c r="A870" s="9">
        <v>2</v>
      </c>
      <c r="B870" s="9">
        <v>2</v>
      </c>
      <c r="C870" s="9">
        <v>2</v>
      </c>
      <c r="D870" s="150"/>
      <c r="E870" s="281">
        <v>11</v>
      </c>
      <c r="F870" s="227">
        <v>1</v>
      </c>
      <c r="G870" s="54" t="s">
        <v>354</v>
      </c>
      <c r="H870" s="47" t="s">
        <v>362</v>
      </c>
      <c r="I870" s="17">
        <v>526</v>
      </c>
      <c r="J870" s="18" t="s">
        <v>33</v>
      </c>
      <c r="K870" s="17">
        <v>156</v>
      </c>
      <c r="L870" s="17" t="s">
        <v>357</v>
      </c>
      <c r="M870" s="81">
        <v>0.75</v>
      </c>
      <c r="N870" s="17" t="s">
        <v>35</v>
      </c>
      <c r="O870" s="17" t="s">
        <v>63</v>
      </c>
      <c r="P870" s="19">
        <v>43410</v>
      </c>
      <c r="Q870" s="20">
        <v>43577</v>
      </c>
      <c r="R870" s="26">
        <v>44126</v>
      </c>
      <c r="S870" s="16">
        <f t="shared" si="22"/>
        <v>549</v>
      </c>
      <c r="T870" s="16" t="s">
        <v>254</v>
      </c>
      <c r="U870" s="16">
        <v>0</v>
      </c>
      <c r="V870" s="18">
        <v>0</v>
      </c>
      <c r="W870" s="18"/>
      <c r="X870" s="18"/>
      <c r="Y870" s="18"/>
      <c r="Z870" s="82"/>
      <c r="AA870" s="4" t="s">
        <v>45</v>
      </c>
    </row>
    <row r="871" spans="1:27" ht="16">
      <c r="A871" s="9">
        <v>2</v>
      </c>
      <c r="B871" s="9">
        <v>3</v>
      </c>
      <c r="C871" s="9">
        <v>7</v>
      </c>
      <c r="D871" s="150"/>
      <c r="E871" s="281">
        <v>9</v>
      </c>
      <c r="F871" s="227"/>
      <c r="G871" s="94" t="s">
        <v>411</v>
      </c>
      <c r="H871" s="101" t="s">
        <v>414</v>
      </c>
      <c r="I871" s="105">
        <v>526</v>
      </c>
      <c r="J871" s="94" t="s">
        <v>44</v>
      </c>
      <c r="K871" s="101">
        <v>5</v>
      </c>
      <c r="L871" s="101" t="s">
        <v>357</v>
      </c>
      <c r="M871" s="163">
        <v>1.5</v>
      </c>
      <c r="N871" s="101" t="s">
        <v>39</v>
      </c>
      <c r="O871" s="101" t="s">
        <v>36</v>
      </c>
      <c r="P871" s="269">
        <v>43242</v>
      </c>
      <c r="Q871" s="270">
        <v>43409</v>
      </c>
      <c r="R871" s="166">
        <v>43439</v>
      </c>
      <c r="S871" s="107">
        <f t="shared" si="22"/>
        <v>30</v>
      </c>
      <c r="T871" s="107"/>
      <c r="U871" s="107"/>
      <c r="V871" s="101"/>
      <c r="W871" s="101"/>
      <c r="X871" s="101"/>
      <c r="Y871" s="101"/>
      <c r="Z871" s="101"/>
      <c r="AA871" s="94"/>
    </row>
    <row r="872" spans="1:27" ht="16">
      <c r="A872" s="9">
        <v>3</v>
      </c>
      <c r="B872" s="9">
        <v>3</v>
      </c>
      <c r="C872" s="9">
        <v>3</v>
      </c>
      <c r="D872" s="150"/>
      <c r="E872" s="281"/>
      <c r="F872" s="227"/>
      <c r="G872" s="9"/>
      <c r="H872" s="101" t="s">
        <v>414</v>
      </c>
      <c r="I872" s="105">
        <v>526</v>
      </c>
      <c r="J872" s="94" t="s">
        <v>44</v>
      </c>
      <c r="K872" s="101">
        <v>5</v>
      </c>
      <c r="L872" s="101" t="s">
        <v>357</v>
      </c>
      <c r="M872" s="163">
        <v>1.5</v>
      </c>
      <c r="N872" s="101" t="s">
        <v>39</v>
      </c>
      <c r="O872" s="101" t="s">
        <v>36</v>
      </c>
      <c r="P872" s="269">
        <v>43242</v>
      </c>
      <c r="Q872" s="270">
        <v>43409</v>
      </c>
      <c r="R872" s="166">
        <v>43439</v>
      </c>
      <c r="S872" s="107">
        <f t="shared" ref="S872:S935" si="23">R872-Q872</f>
        <v>30</v>
      </c>
      <c r="T872" s="128"/>
      <c r="U872" s="128"/>
      <c r="V872" s="9"/>
      <c r="W872" s="9"/>
      <c r="X872" s="9"/>
      <c r="Y872" s="9"/>
      <c r="Z872" s="150"/>
      <c r="AA872" s="150"/>
    </row>
    <row r="873" spans="1:27" ht="16">
      <c r="A873" s="9">
        <v>2</v>
      </c>
      <c r="B873" s="9">
        <v>2</v>
      </c>
      <c r="C873" s="9">
        <v>2</v>
      </c>
      <c r="D873" s="150"/>
      <c r="E873" s="281">
        <v>12</v>
      </c>
      <c r="F873" s="227">
        <v>1</v>
      </c>
      <c r="G873" s="54" t="s">
        <v>354</v>
      </c>
      <c r="H873" s="47" t="s">
        <v>362</v>
      </c>
      <c r="I873" s="17">
        <v>527</v>
      </c>
      <c r="J873" s="18" t="s">
        <v>33</v>
      </c>
      <c r="K873" s="17">
        <v>156</v>
      </c>
      <c r="L873" s="17" t="s">
        <v>357</v>
      </c>
      <c r="M873" s="81">
        <v>0.75</v>
      </c>
      <c r="N873" s="17" t="s">
        <v>35</v>
      </c>
      <c r="O873" s="17" t="s">
        <v>63</v>
      </c>
      <c r="P873" s="21">
        <v>43410</v>
      </c>
      <c r="Q873" s="20">
        <v>43577</v>
      </c>
      <c r="R873" s="26">
        <v>44126</v>
      </c>
      <c r="S873" s="16">
        <f t="shared" si="23"/>
        <v>549</v>
      </c>
      <c r="T873" s="16" t="s">
        <v>254</v>
      </c>
      <c r="U873" s="16">
        <v>0</v>
      </c>
      <c r="V873" s="18">
        <v>1</v>
      </c>
      <c r="W873" s="18">
        <v>1</v>
      </c>
      <c r="X873" s="18"/>
      <c r="Y873" s="18"/>
      <c r="Z873" s="82"/>
      <c r="AA873" s="4" t="s">
        <v>45</v>
      </c>
    </row>
    <row r="874" spans="1:27" ht="16">
      <c r="A874" s="9">
        <v>2</v>
      </c>
      <c r="B874" s="9">
        <v>3</v>
      </c>
      <c r="C874" s="9">
        <v>7</v>
      </c>
      <c r="D874" s="150"/>
      <c r="E874" s="281">
        <v>10</v>
      </c>
      <c r="F874" s="227"/>
      <c r="G874" s="94" t="s">
        <v>411</v>
      </c>
      <c r="H874" s="101" t="s">
        <v>414</v>
      </c>
      <c r="I874" s="105">
        <v>527</v>
      </c>
      <c r="J874" s="94" t="s">
        <v>44</v>
      </c>
      <c r="K874" s="101">
        <v>5</v>
      </c>
      <c r="L874" s="101" t="s">
        <v>357</v>
      </c>
      <c r="M874" s="163">
        <v>1.5</v>
      </c>
      <c r="N874" s="101" t="s">
        <v>39</v>
      </c>
      <c r="O874" s="101" t="s">
        <v>36</v>
      </c>
      <c r="P874" s="269">
        <v>43242</v>
      </c>
      <c r="Q874" s="270">
        <v>43409</v>
      </c>
      <c r="R874" s="166">
        <v>43439</v>
      </c>
      <c r="S874" s="107">
        <f t="shared" si="23"/>
        <v>30</v>
      </c>
      <c r="T874" s="107"/>
      <c r="U874" s="107"/>
      <c r="V874" s="101"/>
      <c r="W874" s="101"/>
      <c r="X874" s="101"/>
      <c r="Y874" s="101"/>
      <c r="Z874" s="101"/>
      <c r="AA874" s="94"/>
    </row>
    <row r="875" spans="1:27" ht="16">
      <c r="A875" s="9">
        <v>3</v>
      </c>
      <c r="B875" s="9">
        <v>3</v>
      </c>
      <c r="C875" s="9">
        <v>3</v>
      </c>
      <c r="D875" s="150"/>
      <c r="E875" s="281"/>
      <c r="F875" s="227"/>
      <c r="G875" s="9"/>
      <c r="H875" s="101" t="s">
        <v>414</v>
      </c>
      <c r="I875" s="105">
        <v>527</v>
      </c>
      <c r="J875" s="94" t="s">
        <v>44</v>
      </c>
      <c r="K875" s="101">
        <v>5</v>
      </c>
      <c r="L875" s="101" t="s">
        <v>357</v>
      </c>
      <c r="M875" s="163">
        <v>1.5</v>
      </c>
      <c r="N875" s="101" t="s">
        <v>39</v>
      </c>
      <c r="O875" s="101" t="s">
        <v>36</v>
      </c>
      <c r="P875" s="269">
        <v>43242</v>
      </c>
      <c r="Q875" s="270">
        <v>43409</v>
      </c>
      <c r="R875" s="166">
        <v>43439</v>
      </c>
      <c r="S875" s="107">
        <f t="shared" si="23"/>
        <v>30</v>
      </c>
      <c r="T875" s="128"/>
      <c r="U875" s="128"/>
      <c r="V875" s="9"/>
      <c r="W875" s="9"/>
      <c r="X875" s="9"/>
      <c r="Y875" s="9"/>
      <c r="Z875" s="150"/>
      <c r="AA875" s="150"/>
    </row>
    <row r="876" spans="1:27" ht="16">
      <c r="A876" s="9">
        <v>2</v>
      </c>
      <c r="B876" s="9">
        <v>2</v>
      </c>
      <c r="C876" s="9">
        <v>2</v>
      </c>
      <c r="D876" s="150"/>
      <c r="E876" s="281">
        <v>13</v>
      </c>
      <c r="F876" s="227">
        <v>1</v>
      </c>
      <c r="G876" s="54" t="s">
        <v>354</v>
      </c>
      <c r="H876" s="47" t="s">
        <v>362</v>
      </c>
      <c r="I876" s="17">
        <v>528</v>
      </c>
      <c r="J876" s="18" t="s">
        <v>33</v>
      </c>
      <c r="K876" s="17">
        <v>157</v>
      </c>
      <c r="L876" s="17" t="s">
        <v>357</v>
      </c>
      <c r="M876" s="81">
        <v>0.75</v>
      </c>
      <c r="N876" s="17" t="s">
        <v>35</v>
      </c>
      <c r="O876" s="17" t="s">
        <v>63</v>
      </c>
      <c r="P876" s="19">
        <v>43410</v>
      </c>
      <c r="Q876" s="20">
        <v>43577</v>
      </c>
      <c r="R876" s="26">
        <v>44126</v>
      </c>
      <c r="S876" s="16">
        <f t="shared" si="23"/>
        <v>549</v>
      </c>
      <c r="T876" s="16" t="s">
        <v>254</v>
      </c>
      <c r="U876" s="16">
        <v>0</v>
      </c>
      <c r="V876" s="18">
        <v>0</v>
      </c>
      <c r="W876" s="18"/>
      <c r="X876" s="18"/>
      <c r="Y876" s="18"/>
      <c r="Z876" s="82"/>
      <c r="AA876" s="4" t="s">
        <v>45</v>
      </c>
    </row>
    <row r="877" spans="1:27" ht="16">
      <c r="A877" s="9">
        <v>2</v>
      </c>
      <c r="B877" s="9">
        <v>3</v>
      </c>
      <c r="C877" s="9">
        <v>7</v>
      </c>
      <c r="D877" s="150"/>
      <c r="E877" s="281">
        <v>20</v>
      </c>
      <c r="F877" s="227"/>
      <c r="G877" s="94" t="s">
        <v>411</v>
      </c>
      <c r="H877" s="101" t="s">
        <v>419</v>
      </c>
      <c r="I877" s="105">
        <v>528</v>
      </c>
      <c r="J877" s="94" t="s">
        <v>44</v>
      </c>
      <c r="K877" s="101">
        <v>6</v>
      </c>
      <c r="L877" s="101" t="s">
        <v>357</v>
      </c>
      <c r="M877" s="163">
        <v>1.5</v>
      </c>
      <c r="N877" s="101" t="s">
        <v>39</v>
      </c>
      <c r="O877" s="101" t="s">
        <v>36</v>
      </c>
      <c r="P877" s="269">
        <v>43242</v>
      </c>
      <c r="Q877" s="270">
        <v>43409</v>
      </c>
      <c r="R877" s="166">
        <v>43591</v>
      </c>
      <c r="S877" s="107">
        <f t="shared" si="23"/>
        <v>182</v>
      </c>
      <c r="T877" s="107"/>
      <c r="U877" s="107"/>
      <c r="V877" s="101"/>
      <c r="W877" s="101"/>
      <c r="X877" s="101"/>
      <c r="Y877" s="101"/>
      <c r="Z877" s="101"/>
      <c r="AA877" s="94"/>
    </row>
    <row r="878" spans="1:27" ht="16">
      <c r="A878" s="9">
        <v>2</v>
      </c>
      <c r="B878" s="9">
        <v>2</v>
      </c>
      <c r="C878" s="9">
        <v>2</v>
      </c>
      <c r="D878" s="150"/>
      <c r="E878" s="281">
        <v>14</v>
      </c>
      <c r="F878" s="227">
        <v>1</v>
      </c>
      <c r="G878" s="54" t="s">
        <v>354</v>
      </c>
      <c r="H878" s="47" t="s">
        <v>362</v>
      </c>
      <c r="I878" s="17">
        <v>529</v>
      </c>
      <c r="J878" s="18" t="s">
        <v>33</v>
      </c>
      <c r="K878" s="17">
        <v>157</v>
      </c>
      <c r="L878" s="17" t="s">
        <v>357</v>
      </c>
      <c r="M878" s="81">
        <v>0.75</v>
      </c>
      <c r="N878" s="17" t="s">
        <v>35</v>
      </c>
      <c r="O878" s="17" t="s">
        <v>63</v>
      </c>
      <c r="P878" s="19">
        <v>43410</v>
      </c>
      <c r="Q878" s="20">
        <v>43577</v>
      </c>
      <c r="R878" s="26">
        <v>44126</v>
      </c>
      <c r="S878" s="16">
        <f t="shared" si="23"/>
        <v>549</v>
      </c>
      <c r="T878" s="16" t="s">
        <v>254</v>
      </c>
      <c r="U878" s="16">
        <v>0</v>
      </c>
      <c r="V878" s="18">
        <v>0</v>
      </c>
      <c r="W878" s="18"/>
      <c r="X878" s="18"/>
      <c r="Y878" s="18"/>
      <c r="Z878" s="82" t="s">
        <v>180</v>
      </c>
      <c r="AA878" s="4" t="s">
        <v>45</v>
      </c>
    </row>
    <row r="879" spans="1:27" ht="16">
      <c r="A879" s="9">
        <v>2</v>
      </c>
      <c r="B879" s="9">
        <v>3</v>
      </c>
      <c r="C879" s="9">
        <v>7</v>
      </c>
      <c r="D879" s="150"/>
      <c r="E879" s="281">
        <v>21</v>
      </c>
      <c r="F879" s="227"/>
      <c r="G879" s="94" t="s">
        <v>411</v>
      </c>
      <c r="H879" s="101" t="s">
        <v>419</v>
      </c>
      <c r="I879" s="105">
        <v>529</v>
      </c>
      <c r="J879" s="94" t="s">
        <v>44</v>
      </c>
      <c r="K879" s="101">
        <v>6</v>
      </c>
      <c r="L879" s="101" t="s">
        <v>357</v>
      </c>
      <c r="M879" s="163">
        <v>1.5</v>
      </c>
      <c r="N879" s="101" t="s">
        <v>39</v>
      </c>
      <c r="O879" s="101" t="s">
        <v>36</v>
      </c>
      <c r="P879" s="269">
        <v>43242</v>
      </c>
      <c r="Q879" s="270">
        <v>43409</v>
      </c>
      <c r="R879" s="166">
        <v>43591</v>
      </c>
      <c r="S879" s="107">
        <f t="shared" si="23"/>
        <v>182</v>
      </c>
      <c r="T879" s="107"/>
      <c r="U879" s="107"/>
      <c r="V879" s="101"/>
      <c r="W879" s="101"/>
      <c r="X879" s="101"/>
      <c r="Y879" s="101"/>
      <c r="Z879" s="101"/>
      <c r="AA879" s="94"/>
    </row>
    <row r="880" spans="1:27" ht="16">
      <c r="A880" s="9">
        <v>2</v>
      </c>
      <c r="B880" s="9">
        <v>2</v>
      </c>
      <c r="C880" s="9">
        <v>3</v>
      </c>
      <c r="D880" s="150"/>
      <c r="E880" s="281">
        <v>15</v>
      </c>
      <c r="F880" s="227">
        <v>1</v>
      </c>
      <c r="G880" s="54" t="s">
        <v>354</v>
      </c>
      <c r="H880" s="47" t="s">
        <v>362</v>
      </c>
      <c r="I880" s="17">
        <v>531</v>
      </c>
      <c r="J880" s="18" t="s">
        <v>33</v>
      </c>
      <c r="K880" s="17">
        <v>157</v>
      </c>
      <c r="L880" s="17" t="s">
        <v>357</v>
      </c>
      <c r="M880" s="81">
        <v>0.75</v>
      </c>
      <c r="N880" s="17" t="s">
        <v>35</v>
      </c>
      <c r="O880" s="17" t="s">
        <v>63</v>
      </c>
      <c r="P880" s="19">
        <v>43410</v>
      </c>
      <c r="Q880" s="20">
        <v>43577</v>
      </c>
      <c r="R880" s="26">
        <v>44126</v>
      </c>
      <c r="S880" s="16">
        <f t="shared" si="23"/>
        <v>549</v>
      </c>
      <c r="T880" s="16" t="s">
        <v>173</v>
      </c>
      <c r="U880" s="16">
        <v>0</v>
      </c>
      <c r="V880" s="18">
        <v>0</v>
      </c>
      <c r="W880" s="18"/>
      <c r="X880" s="18"/>
      <c r="Y880" s="18"/>
      <c r="Z880" s="82"/>
      <c r="AA880" s="4" t="s">
        <v>45</v>
      </c>
    </row>
    <row r="881" spans="1:27" ht="16">
      <c r="A881" s="9">
        <v>2</v>
      </c>
      <c r="B881" s="9">
        <v>3</v>
      </c>
      <c r="C881" s="9">
        <v>7</v>
      </c>
      <c r="D881" s="150"/>
      <c r="E881" s="281">
        <v>22</v>
      </c>
      <c r="F881" s="227"/>
      <c r="G881" s="94" t="s">
        <v>411</v>
      </c>
      <c r="H881" s="101" t="s">
        <v>419</v>
      </c>
      <c r="I881" s="105">
        <v>531</v>
      </c>
      <c r="J881" s="94" t="s">
        <v>44</v>
      </c>
      <c r="K881" s="101">
        <v>6</v>
      </c>
      <c r="L881" s="101" t="s">
        <v>357</v>
      </c>
      <c r="M881" s="163">
        <v>1.5</v>
      </c>
      <c r="N881" s="101" t="s">
        <v>39</v>
      </c>
      <c r="O881" s="101" t="s">
        <v>36</v>
      </c>
      <c r="P881" s="269">
        <v>43242</v>
      </c>
      <c r="Q881" s="270">
        <v>43409</v>
      </c>
      <c r="R881" s="166">
        <v>43591</v>
      </c>
      <c r="S881" s="107">
        <f t="shared" si="23"/>
        <v>182</v>
      </c>
      <c r="T881" s="107"/>
      <c r="U881" s="107"/>
      <c r="V881" s="101"/>
      <c r="W881" s="101"/>
      <c r="X881" s="101"/>
      <c r="Y881" s="101"/>
      <c r="Z881" s="101"/>
      <c r="AA881" s="94"/>
    </row>
    <row r="882" spans="1:27" ht="16">
      <c r="A882" s="9">
        <v>2</v>
      </c>
      <c r="B882" s="9">
        <v>2</v>
      </c>
      <c r="C882" s="9">
        <v>3</v>
      </c>
      <c r="D882" s="150"/>
      <c r="E882" s="281">
        <v>16</v>
      </c>
      <c r="F882" s="227">
        <v>1</v>
      </c>
      <c r="G882" s="54" t="s">
        <v>354</v>
      </c>
      <c r="H882" s="47" t="s">
        <v>362</v>
      </c>
      <c r="I882" s="17">
        <v>532</v>
      </c>
      <c r="J882" s="18" t="s">
        <v>33</v>
      </c>
      <c r="K882" s="17">
        <v>157</v>
      </c>
      <c r="L882" s="17" t="s">
        <v>357</v>
      </c>
      <c r="M882" s="81">
        <v>0.75</v>
      </c>
      <c r="N882" s="17" t="s">
        <v>35</v>
      </c>
      <c r="O882" s="17" t="s">
        <v>63</v>
      </c>
      <c r="P882" s="19">
        <v>43410</v>
      </c>
      <c r="Q882" s="20">
        <v>43577</v>
      </c>
      <c r="R882" s="26">
        <v>44126</v>
      </c>
      <c r="S882" s="16">
        <f t="shared" si="23"/>
        <v>549</v>
      </c>
      <c r="T882" s="16" t="s">
        <v>173</v>
      </c>
      <c r="U882" s="16">
        <v>0</v>
      </c>
      <c r="V882" s="18">
        <v>0</v>
      </c>
      <c r="W882" s="18"/>
      <c r="X882" s="18"/>
      <c r="Y882" s="18">
        <v>1</v>
      </c>
      <c r="Z882" s="82" t="s">
        <v>82</v>
      </c>
      <c r="AA882" s="4" t="s">
        <v>45</v>
      </c>
    </row>
    <row r="883" spans="1:27" ht="16">
      <c r="A883" s="9">
        <v>2</v>
      </c>
      <c r="B883" s="9">
        <v>3</v>
      </c>
      <c r="C883" s="9">
        <v>7</v>
      </c>
      <c r="D883" s="150"/>
      <c r="E883" s="281">
        <v>23</v>
      </c>
      <c r="F883" s="227"/>
      <c r="G883" s="94" t="s">
        <v>411</v>
      </c>
      <c r="H883" s="101" t="s">
        <v>419</v>
      </c>
      <c r="I883" s="105">
        <v>532</v>
      </c>
      <c r="J883" s="94" t="s">
        <v>44</v>
      </c>
      <c r="K883" s="101">
        <v>6</v>
      </c>
      <c r="L883" s="101" t="s">
        <v>357</v>
      </c>
      <c r="M883" s="163">
        <v>1.5</v>
      </c>
      <c r="N883" s="101" t="s">
        <v>39</v>
      </c>
      <c r="O883" s="101" t="s">
        <v>36</v>
      </c>
      <c r="P883" s="269">
        <v>43242</v>
      </c>
      <c r="Q883" s="270">
        <v>43409</v>
      </c>
      <c r="R883" s="166">
        <v>43591</v>
      </c>
      <c r="S883" s="107">
        <f t="shared" si="23"/>
        <v>182</v>
      </c>
      <c r="T883" s="107"/>
      <c r="U883" s="107"/>
      <c r="V883" s="101"/>
      <c r="W883" s="101"/>
      <c r="X883" s="101"/>
      <c r="Y883" s="101"/>
      <c r="Z883" s="101"/>
      <c r="AA883" s="94"/>
    </row>
    <row r="884" spans="1:27" ht="16">
      <c r="A884" s="9">
        <v>2</v>
      </c>
      <c r="B884" s="9">
        <v>3</v>
      </c>
      <c r="C884" s="9">
        <v>7</v>
      </c>
      <c r="D884" s="150"/>
      <c r="E884" s="281">
        <v>24</v>
      </c>
      <c r="F884" s="227"/>
      <c r="G884" s="94" t="s">
        <v>411</v>
      </c>
      <c r="H884" s="101" t="s">
        <v>419</v>
      </c>
      <c r="I884" s="105">
        <v>533</v>
      </c>
      <c r="J884" s="94" t="s">
        <v>44</v>
      </c>
      <c r="K884" s="101">
        <v>6</v>
      </c>
      <c r="L884" s="101" t="s">
        <v>357</v>
      </c>
      <c r="M884" s="163">
        <v>1.5</v>
      </c>
      <c r="N884" s="101" t="s">
        <v>39</v>
      </c>
      <c r="O884" s="101" t="s">
        <v>36</v>
      </c>
      <c r="P884" s="269">
        <v>43242</v>
      </c>
      <c r="Q884" s="270">
        <v>43409</v>
      </c>
      <c r="R884" s="166">
        <v>43591</v>
      </c>
      <c r="S884" s="107">
        <f t="shared" si="23"/>
        <v>182</v>
      </c>
      <c r="T884" s="107"/>
      <c r="U884" s="107"/>
      <c r="V884" s="101"/>
      <c r="W884" s="101"/>
      <c r="X884" s="101"/>
      <c r="Y884" s="101"/>
      <c r="Z884" s="101"/>
      <c r="AA884" s="94"/>
    </row>
    <row r="885" spans="1:27" ht="16">
      <c r="A885" s="9">
        <v>2</v>
      </c>
      <c r="B885" s="9">
        <v>2</v>
      </c>
      <c r="C885" s="9">
        <v>3</v>
      </c>
      <c r="D885" s="150"/>
      <c r="E885" s="281">
        <v>17</v>
      </c>
      <c r="F885" s="227">
        <v>1</v>
      </c>
      <c r="G885" s="54" t="s">
        <v>354</v>
      </c>
      <c r="H885" s="47" t="s">
        <v>362</v>
      </c>
      <c r="I885" s="17">
        <v>534</v>
      </c>
      <c r="J885" s="18" t="s">
        <v>33</v>
      </c>
      <c r="K885" s="17">
        <v>157</v>
      </c>
      <c r="L885" s="17" t="s">
        <v>357</v>
      </c>
      <c r="M885" s="81">
        <v>0.75</v>
      </c>
      <c r="N885" s="17" t="s">
        <v>35</v>
      </c>
      <c r="O885" s="17" t="s">
        <v>63</v>
      </c>
      <c r="P885" s="21">
        <v>43410</v>
      </c>
      <c r="Q885" s="20">
        <v>43577</v>
      </c>
      <c r="R885" s="26">
        <v>44126</v>
      </c>
      <c r="S885" s="16">
        <f t="shared" si="23"/>
        <v>549</v>
      </c>
      <c r="T885" s="16" t="s">
        <v>254</v>
      </c>
      <c r="U885" s="16">
        <v>0</v>
      </c>
      <c r="V885" s="18">
        <v>0</v>
      </c>
      <c r="W885" s="18"/>
      <c r="X885" s="18"/>
      <c r="Y885" s="18"/>
      <c r="Z885" s="82"/>
      <c r="AA885" s="4" t="s">
        <v>45</v>
      </c>
    </row>
    <row r="886" spans="1:27" ht="16">
      <c r="A886" s="9">
        <v>3</v>
      </c>
      <c r="B886" s="9">
        <v>1</v>
      </c>
      <c r="C886" s="9">
        <v>6</v>
      </c>
      <c r="D886" s="150"/>
      <c r="E886" s="281">
        <v>6</v>
      </c>
      <c r="F886" s="227"/>
      <c r="G886" s="94" t="s">
        <v>464</v>
      </c>
      <c r="H886" s="101" t="s">
        <v>466</v>
      </c>
      <c r="I886" s="101">
        <v>534</v>
      </c>
      <c r="J886" s="94" t="s">
        <v>44</v>
      </c>
      <c r="K886" s="101">
        <v>7</v>
      </c>
      <c r="L886" s="101" t="s">
        <v>357</v>
      </c>
      <c r="M886" s="163">
        <v>1.5</v>
      </c>
      <c r="N886" s="101" t="s">
        <v>39</v>
      </c>
      <c r="O886" s="101" t="s">
        <v>142</v>
      </c>
      <c r="P886" s="269">
        <v>43242</v>
      </c>
      <c r="Q886" s="270">
        <v>43409</v>
      </c>
      <c r="R886" s="166">
        <v>43438</v>
      </c>
      <c r="S886" s="107">
        <f t="shared" si="23"/>
        <v>29</v>
      </c>
      <c r="T886" s="107"/>
      <c r="U886" s="107"/>
      <c r="V886" s="101"/>
      <c r="W886" s="101"/>
      <c r="X886" s="101"/>
      <c r="Y886" s="101"/>
      <c r="Z886" s="101"/>
      <c r="AA886" s="94"/>
    </row>
    <row r="887" spans="1:27" ht="16">
      <c r="A887" s="9">
        <v>2</v>
      </c>
      <c r="B887" s="9">
        <v>2</v>
      </c>
      <c r="C887" s="9">
        <v>3</v>
      </c>
      <c r="D887" s="150"/>
      <c r="E887" s="281">
        <v>18</v>
      </c>
      <c r="F887" s="227">
        <v>1</v>
      </c>
      <c r="G887" s="54" t="s">
        <v>354</v>
      </c>
      <c r="H887" s="47" t="s">
        <v>362</v>
      </c>
      <c r="I887" s="17">
        <v>535</v>
      </c>
      <c r="J887" s="18" t="s">
        <v>33</v>
      </c>
      <c r="K887" s="17">
        <v>158</v>
      </c>
      <c r="L887" s="17" t="s">
        <v>357</v>
      </c>
      <c r="M887" s="81">
        <v>0.75</v>
      </c>
      <c r="N887" s="17" t="s">
        <v>35</v>
      </c>
      <c r="O887" s="17" t="s">
        <v>63</v>
      </c>
      <c r="P887" s="19">
        <v>43410</v>
      </c>
      <c r="Q887" s="20">
        <v>43577</v>
      </c>
      <c r="R887" s="26">
        <v>44126</v>
      </c>
      <c r="S887" s="16">
        <f t="shared" si="23"/>
        <v>549</v>
      </c>
      <c r="T887" s="16" t="s">
        <v>254</v>
      </c>
      <c r="U887" s="16">
        <v>0</v>
      </c>
      <c r="V887" s="18">
        <v>0</v>
      </c>
      <c r="W887" s="18"/>
      <c r="X887" s="18"/>
      <c r="Y887" s="18"/>
      <c r="Z887" s="82" t="s">
        <v>180</v>
      </c>
      <c r="AA887" s="4" t="s">
        <v>45</v>
      </c>
    </row>
    <row r="888" spans="1:27" ht="16">
      <c r="A888" s="9">
        <v>3</v>
      </c>
      <c r="B888" s="9">
        <v>1</v>
      </c>
      <c r="C888" s="9">
        <v>6</v>
      </c>
      <c r="D888" s="150"/>
      <c r="E888" s="281">
        <v>7</v>
      </c>
      <c r="F888" s="227"/>
      <c r="G888" s="94" t="s">
        <v>464</v>
      </c>
      <c r="H888" s="101" t="s">
        <v>466</v>
      </c>
      <c r="I888" s="101">
        <v>535</v>
      </c>
      <c r="J888" s="94" t="s">
        <v>44</v>
      </c>
      <c r="K888" s="101">
        <v>7</v>
      </c>
      <c r="L888" s="101" t="s">
        <v>357</v>
      </c>
      <c r="M888" s="163">
        <v>1.5</v>
      </c>
      <c r="N888" s="101" t="s">
        <v>39</v>
      </c>
      <c r="O888" s="101" t="s">
        <v>142</v>
      </c>
      <c r="P888" s="269">
        <v>43242</v>
      </c>
      <c r="Q888" s="270">
        <v>43409</v>
      </c>
      <c r="R888" s="166">
        <v>43438</v>
      </c>
      <c r="S888" s="107">
        <f t="shared" si="23"/>
        <v>29</v>
      </c>
      <c r="T888" s="107"/>
      <c r="U888" s="107"/>
      <c r="V888" s="101"/>
      <c r="W888" s="101"/>
      <c r="X888" s="101"/>
      <c r="Y888" s="101"/>
      <c r="Z888" s="101"/>
      <c r="AA888" s="94"/>
    </row>
    <row r="889" spans="1:27" ht="16">
      <c r="A889" s="9">
        <v>3</v>
      </c>
      <c r="B889" s="9">
        <v>3</v>
      </c>
      <c r="C889" s="9">
        <v>3</v>
      </c>
      <c r="D889" s="150"/>
      <c r="E889" s="281"/>
      <c r="F889" s="227"/>
      <c r="G889" s="9"/>
      <c r="H889" s="101" t="s">
        <v>466</v>
      </c>
      <c r="I889" s="101">
        <v>535</v>
      </c>
      <c r="J889" s="94" t="s">
        <v>44</v>
      </c>
      <c r="K889" s="101">
        <v>7</v>
      </c>
      <c r="L889" s="101" t="s">
        <v>357</v>
      </c>
      <c r="M889" s="163">
        <v>1.5</v>
      </c>
      <c r="N889" s="101" t="s">
        <v>39</v>
      </c>
      <c r="O889" s="101" t="s">
        <v>142</v>
      </c>
      <c r="P889" s="269">
        <v>43242</v>
      </c>
      <c r="Q889" s="270">
        <v>43409</v>
      </c>
      <c r="R889" s="166">
        <v>43438</v>
      </c>
      <c r="S889" s="107">
        <f t="shared" si="23"/>
        <v>29</v>
      </c>
      <c r="T889" s="128"/>
      <c r="U889" s="128"/>
      <c r="V889" s="9"/>
      <c r="W889" s="9"/>
      <c r="X889" s="9"/>
      <c r="Y889" s="9"/>
      <c r="Z889" s="150"/>
      <c r="AA889" s="150"/>
    </row>
    <row r="890" spans="1:27" ht="16">
      <c r="A890" s="9">
        <v>2</v>
      </c>
      <c r="B890" s="9">
        <v>2</v>
      </c>
      <c r="C890" s="9">
        <v>3</v>
      </c>
      <c r="D890" s="150"/>
      <c r="E890" s="281">
        <v>19</v>
      </c>
      <c r="F890" s="227">
        <v>1</v>
      </c>
      <c r="G890" s="54" t="s">
        <v>354</v>
      </c>
      <c r="H890" s="47" t="s">
        <v>362</v>
      </c>
      <c r="I890" s="17">
        <v>536</v>
      </c>
      <c r="J890" s="18" t="s">
        <v>33</v>
      </c>
      <c r="K890" s="17">
        <v>158</v>
      </c>
      <c r="L890" s="17" t="s">
        <v>357</v>
      </c>
      <c r="M890" s="81">
        <v>0.75</v>
      </c>
      <c r="N890" s="17" t="s">
        <v>35</v>
      </c>
      <c r="O890" s="17" t="s">
        <v>63</v>
      </c>
      <c r="P890" s="19">
        <v>43410</v>
      </c>
      <c r="Q890" s="20">
        <v>43577</v>
      </c>
      <c r="R890" s="26">
        <v>44126</v>
      </c>
      <c r="S890" s="16">
        <f t="shared" si="23"/>
        <v>549</v>
      </c>
      <c r="T890" s="16" t="s">
        <v>254</v>
      </c>
      <c r="U890" s="16">
        <v>0</v>
      </c>
      <c r="V890" s="18">
        <v>1</v>
      </c>
      <c r="W890" s="18">
        <v>1</v>
      </c>
      <c r="X890" s="18"/>
      <c r="Y890" s="18"/>
      <c r="Z890" s="82"/>
      <c r="AA890" s="4" t="s">
        <v>45</v>
      </c>
    </row>
    <row r="891" spans="1:27" ht="16">
      <c r="A891" s="9">
        <v>3</v>
      </c>
      <c r="B891" s="9">
        <v>1</v>
      </c>
      <c r="C891" s="9">
        <v>6</v>
      </c>
      <c r="D891" s="150"/>
      <c r="E891" s="281">
        <v>8</v>
      </c>
      <c r="F891" s="227"/>
      <c r="G891" s="94" t="s">
        <v>464</v>
      </c>
      <c r="H891" s="101" t="s">
        <v>466</v>
      </c>
      <c r="I891" s="101">
        <v>536</v>
      </c>
      <c r="J891" s="94" t="s">
        <v>44</v>
      </c>
      <c r="K891" s="101">
        <v>7</v>
      </c>
      <c r="L891" s="101" t="s">
        <v>357</v>
      </c>
      <c r="M891" s="163">
        <v>1.5</v>
      </c>
      <c r="N891" s="101" t="s">
        <v>39</v>
      </c>
      <c r="O891" s="101" t="s">
        <v>142</v>
      </c>
      <c r="P891" s="269">
        <v>43242</v>
      </c>
      <c r="Q891" s="270">
        <v>43409</v>
      </c>
      <c r="R891" s="166">
        <v>43438</v>
      </c>
      <c r="S891" s="107">
        <f t="shared" si="23"/>
        <v>29</v>
      </c>
      <c r="T891" s="107"/>
      <c r="U891" s="107"/>
      <c r="V891" s="101"/>
      <c r="W891" s="101"/>
      <c r="X891" s="101"/>
      <c r="Y891" s="101"/>
      <c r="Z891" s="101"/>
      <c r="AA891" s="94"/>
    </row>
    <row r="892" spans="1:27" ht="16">
      <c r="A892" s="9">
        <v>2</v>
      </c>
      <c r="B892" s="9">
        <v>2</v>
      </c>
      <c r="C892" s="9">
        <v>3</v>
      </c>
      <c r="D892" s="150"/>
      <c r="E892" s="281">
        <v>20</v>
      </c>
      <c r="F892" s="227">
        <v>1</v>
      </c>
      <c r="G892" s="54" t="s">
        <v>354</v>
      </c>
      <c r="H892" s="47" t="s">
        <v>362</v>
      </c>
      <c r="I892" s="17">
        <v>537</v>
      </c>
      <c r="J892" s="18" t="s">
        <v>33</v>
      </c>
      <c r="K892" s="17">
        <v>158</v>
      </c>
      <c r="L892" s="17" t="s">
        <v>357</v>
      </c>
      <c r="M892" s="81">
        <v>0.75</v>
      </c>
      <c r="N892" s="17" t="s">
        <v>35</v>
      </c>
      <c r="O892" s="17" t="s">
        <v>63</v>
      </c>
      <c r="P892" s="19">
        <v>43410</v>
      </c>
      <c r="Q892" s="20">
        <v>43577</v>
      </c>
      <c r="R892" s="26">
        <v>44126</v>
      </c>
      <c r="S892" s="16">
        <f t="shared" si="23"/>
        <v>549</v>
      </c>
      <c r="T892" s="16" t="s">
        <v>254</v>
      </c>
      <c r="U892" s="16">
        <v>0</v>
      </c>
      <c r="V892" s="18">
        <v>1</v>
      </c>
      <c r="W892" s="18">
        <v>1</v>
      </c>
      <c r="X892" s="18"/>
      <c r="Y892" s="18"/>
      <c r="Z892" s="82"/>
      <c r="AA892" s="4" t="s">
        <v>45</v>
      </c>
    </row>
    <row r="893" spans="1:27" ht="16">
      <c r="A893" s="9">
        <v>3</v>
      </c>
      <c r="B893" s="9">
        <v>1</v>
      </c>
      <c r="C893" s="9">
        <v>6</v>
      </c>
      <c r="D893" s="150"/>
      <c r="E893" s="281">
        <v>9</v>
      </c>
      <c r="F893" s="227"/>
      <c r="G893" s="94" t="s">
        <v>464</v>
      </c>
      <c r="H893" s="101" t="s">
        <v>466</v>
      </c>
      <c r="I893" s="101">
        <v>537</v>
      </c>
      <c r="J893" s="94" t="s">
        <v>44</v>
      </c>
      <c r="K893" s="101">
        <v>7</v>
      </c>
      <c r="L893" s="101" t="s">
        <v>357</v>
      </c>
      <c r="M893" s="163">
        <v>1.5</v>
      </c>
      <c r="N893" s="101" t="s">
        <v>39</v>
      </c>
      <c r="O893" s="101" t="s">
        <v>142</v>
      </c>
      <c r="P893" s="269">
        <v>43242</v>
      </c>
      <c r="Q893" s="270">
        <v>43409</v>
      </c>
      <c r="R893" s="166">
        <v>43438</v>
      </c>
      <c r="S893" s="107">
        <f t="shared" si="23"/>
        <v>29</v>
      </c>
      <c r="T893" s="107"/>
      <c r="U893" s="107"/>
      <c r="V893" s="101"/>
      <c r="W893" s="101"/>
      <c r="X893" s="101"/>
      <c r="Y893" s="101"/>
      <c r="Z893" s="101"/>
      <c r="AA893" s="94"/>
    </row>
    <row r="894" spans="1:27" ht="16">
      <c r="A894" s="9">
        <v>3</v>
      </c>
      <c r="B894" s="9">
        <v>3</v>
      </c>
      <c r="C894" s="9">
        <v>3</v>
      </c>
      <c r="D894" s="150"/>
      <c r="E894" s="281"/>
      <c r="F894" s="227"/>
      <c r="G894" s="9"/>
      <c r="H894" s="101" t="s">
        <v>466</v>
      </c>
      <c r="I894" s="101">
        <v>537</v>
      </c>
      <c r="J894" s="94" t="s">
        <v>44</v>
      </c>
      <c r="K894" s="101">
        <v>7</v>
      </c>
      <c r="L894" s="101" t="s">
        <v>357</v>
      </c>
      <c r="M894" s="163">
        <v>1.5</v>
      </c>
      <c r="N894" s="101" t="s">
        <v>39</v>
      </c>
      <c r="O894" s="101" t="s">
        <v>142</v>
      </c>
      <c r="P894" s="269">
        <v>43242</v>
      </c>
      <c r="Q894" s="270">
        <v>43409</v>
      </c>
      <c r="R894" s="166">
        <v>43438</v>
      </c>
      <c r="S894" s="107">
        <f t="shared" si="23"/>
        <v>29</v>
      </c>
      <c r="T894" s="128"/>
      <c r="U894" s="128"/>
      <c r="V894" s="9"/>
      <c r="W894" s="9"/>
      <c r="X894" s="9"/>
      <c r="Y894" s="9"/>
      <c r="Z894" s="150"/>
      <c r="AA894" s="150"/>
    </row>
    <row r="895" spans="1:27" ht="16">
      <c r="A895" s="9">
        <v>2</v>
      </c>
      <c r="B895" s="9">
        <v>2</v>
      </c>
      <c r="C895" s="9">
        <v>3</v>
      </c>
      <c r="D895" s="150"/>
      <c r="E895" s="281">
        <v>21</v>
      </c>
      <c r="F895" s="227">
        <v>1</v>
      </c>
      <c r="G895" s="54" t="s">
        <v>354</v>
      </c>
      <c r="H895" s="47" t="s">
        <v>362</v>
      </c>
      <c r="I895" s="17">
        <v>538</v>
      </c>
      <c r="J895" s="18" t="s">
        <v>33</v>
      </c>
      <c r="K895" s="17">
        <v>158</v>
      </c>
      <c r="L895" s="17" t="s">
        <v>357</v>
      </c>
      <c r="M895" s="81">
        <v>0.75</v>
      </c>
      <c r="N895" s="17" t="s">
        <v>35</v>
      </c>
      <c r="O895" s="17" t="s">
        <v>63</v>
      </c>
      <c r="P895" s="19">
        <v>43410</v>
      </c>
      <c r="Q895" s="20">
        <v>43577</v>
      </c>
      <c r="R895" s="26">
        <v>44126</v>
      </c>
      <c r="S895" s="16">
        <f t="shared" si="23"/>
        <v>549</v>
      </c>
      <c r="T895" s="16" t="s">
        <v>254</v>
      </c>
      <c r="U895" s="16">
        <v>0</v>
      </c>
      <c r="V895" s="18">
        <v>0</v>
      </c>
      <c r="W895" s="18"/>
      <c r="X895" s="18"/>
      <c r="Y895" s="18"/>
      <c r="Z895" s="82"/>
      <c r="AA895" s="4" t="s">
        <v>45</v>
      </c>
    </row>
    <row r="896" spans="1:27" ht="16">
      <c r="A896" s="9">
        <v>3</v>
      </c>
      <c r="B896" s="9">
        <v>1</v>
      </c>
      <c r="C896" s="9">
        <v>6</v>
      </c>
      <c r="D896" s="150"/>
      <c r="E896" s="281">
        <v>10</v>
      </c>
      <c r="F896" s="227"/>
      <c r="G896" s="94" t="s">
        <v>464</v>
      </c>
      <c r="H896" s="101" t="s">
        <v>466</v>
      </c>
      <c r="I896" s="101">
        <v>538</v>
      </c>
      <c r="J896" s="94" t="s">
        <v>44</v>
      </c>
      <c r="K896" s="101">
        <v>7</v>
      </c>
      <c r="L896" s="101" t="s">
        <v>357</v>
      </c>
      <c r="M896" s="163">
        <v>1.5</v>
      </c>
      <c r="N896" s="101" t="s">
        <v>39</v>
      </c>
      <c r="O896" s="101" t="s">
        <v>142</v>
      </c>
      <c r="P896" s="269">
        <v>43242</v>
      </c>
      <c r="Q896" s="270">
        <v>43409</v>
      </c>
      <c r="R896" s="166">
        <v>43438</v>
      </c>
      <c r="S896" s="107">
        <f t="shared" si="23"/>
        <v>29</v>
      </c>
      <c r="T896" s="107"/>
      <c r="U896" s="107"/>
      <c r="V896" s="101"/>
      <c r="W896" s="101"/>
      <c r="X896" s="101"/>
      <c r="Y896" s="101"/>
      <c r="Z896" s="101"/>
      <c r="AA896" s="94"/>
    </row>
    <row r="897" spans="1:27" ht="16">
      <c r="A897" s="9">
        <v>2</v>
      </c>
      <c r="B897" s="9">
        <v>2</v>
      </c>
      <c r="C897" s="9">
        <v>3</v>
      </c>
      <c r="D897" s="150"/>
      <c r="E897" s="281">
        <v>22</v>
      </c>
      <c r="F897" s="227">
        <v>1</v>
      </c>
      <c r="G897" s="54" t="s">
        <v>354</v>
      </c>
      <c r="H897" s="47" t="s">
        <v>362</v>
      </c>
      <c r="I897" s="17">
        <v>539</v>
      </c>
      <c r="J897" s="18" t="s">
        <v>33</v>
      </c>
      <c r="K897" s="17">
        <v>158</v>
      </c>
      <c r="L897" s="17" t="s">
        <v>357</v>
      </c>
      <c r="M897" s="81">
        <v>0.75</v>
      </c>
      <c r="N897" s="17" t="s">
        <v>35</v>
      </c>
      <c r="O897" s="17" t="s">
        <v>63</v>
      </c>
      <c r="P897" s="21">
        <v>43410</v>
      </c>
      <c r="Q897" s="20">
        <v>43577</v>
      </c>
      <c r="R897" s="26">
        <v>44126</v>
      </c>
      <c r="S897" s="16">
        <f t="shared" si="23"/>
        <v>549</v>
      </c>
      <c r="T897" s="16" t="s">
        <v>254</v>
      </c>
      <c r="U897" s="16">
        <v>0</v>
      </c>
      <c r="V897" s="18">
        <v>1</v>
      </c>
      <c r="W897" s="18">
        <v>1</v>
      </c>
      <c r="X897" s="18"/>
      <c r="Y897" s="18"/>
      <c r="Z897" s="82"/>
      <c r="AA897" s="4" t="s">
        <v>45</v>
      </c>
    </row>
    <row r="898" spans="1:27" ht="16">
      <c r="A898" s="9">
        <v>3</v>
      </c>
      <c r="B898" s="9">
        <v>1</v>
      </c>
      <c r="C898" s="9">
        <v>6</v>
      </c>
      <c r="D898" s="150"/>
      <c r="E898" s="281">
        <v>16</v>
      </c>
      <c r="F898" s="227"/>
      <c r="G898" s="94" t="s">
        <v>464</v>
      </c>
      <c r="H898" s="101" t="s">
        <v>468</v>
      </c>
      <c r="I898" s="101">
        <v>539</v>
      </c>
      <c r="J898" s="94" t="s">
        <v>44</v>
      </c>
      <c r="K898" s="101">
        <v>8</v>
      </c>
      <c r="L898" s="101" t="s">
        <v>357</v>
      </c>
      <c r="M898" s="163">
        <v>1.5</v>
      </c>
      <c r="N898" s="101" t="s">
        <v>39</v>
      </c>
      <c r="O898" s="101" t="s">
        <v>142</v>
      </c>
      <c r="P898" s="269">
        <v>43242</v>
      </c>
      <c r="Q898" s="270">
        <v>43409</v>
      </c>
      <c r="R898" s="166">
        <v>43594</v>
      </c>
      <c r="S898" s="107">
        <f t="shared" si="23"/>
        <v>185</v>
      </c>
      <c r="T898" s="107"/>
      <c r="U898" s="107"/>
      <c r="V898" s="101"/>
      <c r="W898" s="101"/>
      <c r="X898" s="101"/>
      <c r="Y898" s="101"/>
      <c r="Z898" s="101"/>
      <c r="AA898" s="94"/>
    </row>
    <row r="899" spans="1:27" ht="16">
      <c r="A899" s="9">
        <v>2</v>
      </c>
      <c r="B899" s="9">
        <v>2</v>
      </c>
      <c r="C899" s="9">
        <v>3</v>
      </c>
      <c r="D899" s="150"/>
      <c r="E899" s="281">
        <v>23</v>
      </c>
      <c r="F899" s="227">
        <v>1</v>
      </c>
      <c r="G899" s="54" t="s">
        <v>354</v>
      </c>
      <c r="H899" s="47" t="s">
        <v>362</v>
      </c>
      <c r="I899" s="17">
        <v>540</v>
      </c>
      <c r="J899" s="18" t="s">
        <v>33</v>
      </c>
      <c r="K899" s="17" t="s">
        <v>363</v>
      </c>
      <c r="L899" s="17" t="s">
        <v>357</v>
      </c>
      <c r="M899" s="81">
        <v>0.75</v>
      </c>
      <c r="N899" s="17" t="s">
        <v>35</v>
      </c>
      <c r="O899" s="17" t="s">
        <v>63</v>
      </c>
      <c r="P899" s="19">
        <v>43410</v>
      </c>
      <c r="Q899" s="20">
        <v>43577</v>
      </c>
      <c r="R899" s="26">
        <v>44126</v>
      </c>
      <c r="S899" s="16">
        <f t="shared" si="23"/>
        <v>549</v>
      </c>
      <c r="T899" s="16" t="s">
        <v>310</v>
      </c>
      <c r="U899" s="16">
        <v>0</v>
      </c>
      <c r="V899" s="56">
        <v>1</v>
      </c>
      <c r="W899" s="56">
        <v>1</v>
      </c>
      <c r="X899" s="56"/>
      <c r="Y899" s="56"/>
      <c r="Z899" s="27"/>
      <c r="AA899" s="4"/>
    </row>
    <row r="900" spans="1:27" ht="16">
      <c r="A900" s="9">
        <v>3</v>
      </c>
      <c r="B900" s="9">
        <v>1</v>
      </c>
      <c r="C900" s="9">
        <v>6</v>
      </c>
      <c r="D900" s="150"/>
      <c r="E900" s="281">
        <v>17</v>
      </c>
      <c r="F900" s="227"/>
      <c r="G900" s="94" t="s">
        <v>464</v>
      </c>
      <c r="H900" s="101" t="s">
        <v>468</v>
      </c>
      <c r="I900" s="101">
        <v>540</v>
      </c>
      <c r="J900" s="94" t="s">
        <v>44</v>
      </c>
      <c r="K900" s="101">
        <v>8</v>
      </c>
      <c r="L900" s="101" t="s">
        <v>357</v>
      </c>
      <c r="M900" s="163">
        <v>1.5</v>
      </c>
      <c r="N900" s="101" t="s">
        <v>39</v>
      </c>
      <c r="O900" s="101" t="s">
        <v>142</v>
      </c>
      <c r="P900" s="269">
        <v>43242</v>
      </c>
      <c r="Q900" s="270">
        <v>43409</v>
      </c>
      <c r="R900" s="166">
        <v>43594</v>
      </c>
      <c r="S900" s="107">
        <f t="shared" si="23"/>
        <v>185</v>
      </c>
      <c r="T900" s="107"/>
      <c r="U900" s="107"/>
      <c r="V900" s="101"/>
      <c r="W900" s="101"/>
      <c r="X900" s="101"/>
      <c r="Y900" s="101"/>
      <c r="Z900" s="101"/>
      <c r="AA900" s="94"/>
    </row>
    <row r="901" spans="1:27" ht="16">
      <c r="A901" s="9">
        <v>2</v>
      </c>
      <c r="B901" s="9">
        <v>2</v>
      </c>
      <c r="C901" s="9">
        <v>3</v>
      </c>
      <c r="D901" s="150"/>
      <c r="E901" s="281">
        <v>24</v>
      </c>
      <c r="F901" s="227">
        <v>1</v>
      </c>
      <c r="G901" s="54" t="s">
        <v>354</v>
      </c>
      <c r="H901" s="47" t="s">
        <v>362</v>
      </c>
      <c r="I901" s="17">
        <v>541</v>
      </c>
      <c r="J901" s="18" t="s">
        <v>33</v>
      </c>
      <c r="K901" s="17" t="s">
        <v>363</v>
      </c>
      <c r="L901" s="17" t="s">
        <v>357</v>
      </c>
      <c r="M901" s="81">
        <v>0.75</v>
      </c>
      <c r="N901" s="17" t="s">
        <v>35</v>
      </c>
      <c r="O901" s="17" t="s">
        <v>63</v>
      </c>
      <c r="P901" s="19">
        <v>43410</v>
      </c>
      <c r="Q901" s="20">
        <v>43577</v>
      </c>
      <c r="R901" s="26">
        <v>44126</v>
      </c>
      <c r="S901" s="16">
        <f t="shared" si="23"/>
        <v>549</v>
      </c>
      <c r="T901" s="16" t="s">
        <v>310</v>
      </c>
      <c r="U901" s="16">
        <v>0</v>
      </c>
      <c r="V901" s="56">
        <v>0</v>
      </c>
      <c r="W901" s="56"/>
      <c r="X901" s="56"/>
      <c r="Y901" s="56"/>
      <c r="Z901" s="27"/>
      <c r="AA901" s="4" t="s">
        <v>45</v>
      </c>
    </row>
    <row r="902" spans="1:27" ht="16">
      <c r="A902" s="9">
        <v>3</v>
      </c>
      <c r="B902" s="9">
        <v>1</v>
      </c>
      <c r="C902" s="9">
        <v>6</v>
      </c>
      <c r="D902" s="150"/>
      <c r="E902" s="281">
        <v>18</v>
      </c>
      <c r="F902" s="227"/>
      <c r="G902" s="94" t="s">
        <v>464</v>
      </c>
      <c r="H902" s="101" t="s">
        <v>468</v>
      </c>
      <c r="I902" s="101">
        <v>541</v>
      </c>
      <c r="J902" s="94" t="s">
        <v>44</v>
      </c>
      <c r="K902" s="101">
        <v>8</v>
      </c>
      <c r="L902" s="101" t="s">
        <v>357</v>
      </c>
      <c r="M902" s="163">
        <v>1.5</v>
      </c>
      <c r="N902" s="101" t="s">
        <v>39</v>
      </c>
      <c r="O902" s="101" t="s">
        <v>142</v>
      </c>
      <c r="P902" s="269">
        <v>43242</v>
      </c>
      <c r="Q902" s="270">
        <v>43409</v>
      </c>
      <c r="R902" s="166">
        <v>43594</v>
      </c>
      <c r="S902" s="107">
        <f t="shared" si="23"/>
        <v>185</v>
      </c>
      <c r="T902" s="107"/>
      <c r="U902" s="107"/>
      <c r="V902" s="101"/>
      <c r="W902" s="101"/>
      <c r="X902" s="101"/>
      <c r="Y902" s="101"/>
      <c r="Z902" s="101"/>
      <c r="AA902" s="94"/>
    </row>
    <row r="903" spans="1:27" ht="16">
      <c r="A903" s="9">
        <v>2</v>
      </c>
      <c r="B903" s="9">
        <v>2</v>
      </c>
      <c r="C903" s="9">
        <v>3</v>
      </c>
      <c r="D903" s="150"/>
      <c r="E903" s="281">
        <v>25</v>
      </c>
      <c r="F903" s="227">
        <v>1</v>
      </c>
      <c r="G903" s="54" t="s">
        <v>354</v>
      </c>
      <c r="H903" s="47" t="s">
        <v>362</v>
      </c>
      <c r="I903" s="17">
        <v>542</v>
      </c>
      <c r="J903" s="18" t="s">
        <v>33</v>
      </c>
      <c r="K903" s="17">
        <v>159</v>
      </c>
      <c r="L903" s="17" t="s">
        <v>357</v>
      </c>
      <c r="M903" s="81">
        <v>0.75</v>
      </c>
      <c r="N903" s="17" t="s">
        <v>35</v>
      </c>
      <c r="O903" s="17" t="s">
        <v>63</v>
      </c>
      <c r="P903" s="19">
        <v>43410</v>
      </c>
      <c r="Q903" s="20">
        <v>43577</v>
      </c>
      <c r="R903" s="26">
        <v>44126</v>
      </c>
      <c r="S903" s="16">
        <f t="shared" si="23"/>
        <v>549</v>
      </c>
      <c r="T903" s="16" t="s">
        <v>254</v>
      </c>
      <c r="U903" s="16">
        <v>0</v>
      </c>
      <c r="V903" s="18">
        <v>0</v>
      </c>
      <c r="W903" s="18"/>
      <c r="X903" s="18"/>
      <c r="Y903" s="18"/>
      <c r="Z903" s="82"/>
      <c r="AA903" s="4" t="s">
        <v>45</v>
      </c>
    </row>
    <row r="904" spans="1:27" ht="16">
      <c r="A904" s="9">
        <v>2</v>
      </c>
      <c r="B904" s="9">
        <v>2</v>
      </c>
      <c r="C904" s="9">
        <v>3</v>
      </c>
      <c r="D904" s="150"/>
      <c r="E904" s="281">
        <v>26</v>
      </c>
      <c r="F904" s="227">
        <v>1</v>
      </c>
      <c r="G904" s="54" t="s">
        <v>354</v>
      </c>
      <c r="H904" s="47" t="s">
        <v>362</v>
      </c>
      <c r="I904" s="17">
        <v>543</v>
      </c>
      <c r="J904" s="18" t="s">
        <v>33</v>
      </c>
      <c r="K904" s="17">
        <v>159</v>
      </c>
      <c r="L904" s="17" t="s">
        <v>357</v>
      </c>
      <c r="M904" s="81">
        <v>0.75</v>
      </c>
      <c r="N904" s="17" t="s">
        <v>35</v>
      </c>
      <c r="O904" s="17" t="s">
        <v>63</v>
      </c>
      <c r="P904" s="19">
        <v>43410</v>
      </c>
      <c r="Q904" s="20">
        <v>43577</v>
      </c>
      <c r="R904" s="26">
        <v>44126</v>
      </c>
      <c r="S904" s="16">
        <f t="shared" si="23"/>
        <v>549</v>
      </c>
      <c r="T904" s="16" t="s">
        <v>254</v>
      </c>
      <c r="U904" s="16">
        <v>0</v>
      </c>
      <c r="V904" s="18">
        <v>0</v>
      </c>
      <c r="W904" s="18"/>
      <c r="X904" s="18"/>
      <c r="Y904" s="18"/>
      <c r="Z904" s="82" t="s">
        <v>180</v>
      </c>
      <c r="AA904" s="4" t="s">
        <v>45</v>
      </c>
    </row>
    <row r="905" spans="1:27" ht="16">
      <c r="A905" s="9">
        <v>3</v>
      </c>
      <c r="B905" s="9">
        <v>1</v>
      </c>
      <c r="C905" s="9">
        <v>6</v>
      </c>
      <c r="D905" s="150"/>
      <c r="E905" s="281">
        <v>19</v>
      </c>
      <c r="F905" s="227"/>
      <c r="G905" s="94" t="s">
        <v>464</v>
      </c>
      <c r="H905" s="101" t="s">
        <v>468</v>
      </c>
      <c r="I905" s="101">
        <v>543</v>
      </c>
      <c r="J905" s="94" t="s">
        <v>44</v>
      </c>
      <c r="K905" s="101">
        <v>8</v>
      </c>
      <c r="L905" s="101" t="s">
        <v>357</v>
      </c>
      <c r="M905" s="163">
        <v>1.5</v>
      </c>
      <c r="N905" s="101" t="s">
        <v>39</v>
      </c>
      <c r="O905" s="101" t="s">
        <v>142</v>
      </c>
      <c r="P905" s="269">
        <v>43242</v>
      </c>
      <c r="Q905" s="270">
        <v>43409</v>
      </c>
      <c r="R905" s="166">
        <v>43594</v>
      </c>
      <c r="S905" s="107">
        <f t="shared" si="23"/>
        <v>185</v>
      </c>
      <c r="T905" s="107"/>
      <c r="U905" s="107"/>
      <c r="V905" s="101"/>
      <c r="W905" s="101"/>
      <c r="X905" s="101"/>
      <c r="Y905" s="101"/>
      <c r="Z905" s="101"/>
      <c r="AA905" s="94"/>
    </row>
    <row r="906" spans="1:27" ht="16">
      <c r="A906" s="9">
        <v>2</v>
      </c>
      <c r="B906" s="9">
        <v>2</v>
      </c>
      <c r="C906" s="9">
        <v>3</v>
      </c>
      <c r="D906" s="150"/>
      <c r="E906" s="281">
        <v>27</v>
      </c>
      <c r="F906" s="227">
        <v>1</v>
      </c>
      <c r="G906" s="54" t="s">
        <v>354</v>
      </c>
      <c r="H906" s="47" t="s">
        <v>362</v>
      </c>
      <c r="I906" s="17">
        <v>544</v>
      </c>
      <c r="J906" s="18" t="s">
        <v>33</v>
      </c>
      <c r="K906" s="17">
        <v>159</v>
      </c>
      <c r="L906" s="17" t="s">
        <v>357</v>
      </c>
      <c r="M906" s="81">
        <v>0.75</v>
      </c>
      <c r="N906" s="17" t="s">
        <v>35</v>
      </c>
      <c r="O906" s="17" t="s">
        <v>63</v>
      </c>
      <c r="P906" s="21">
        <v>43410</v>
      </c>
      <c r="Q906" s="20">
        <v>43577</v>
      </c>
      <c r="R906" s="26">
        <v>44126</v>
      </c>
      <c r="S906" s="16">
        <f t="shared" si="23"/>
        <v>549</v>
      </c>
      <c r="T906" s="16" t="s">
        <v>254</v>
      </c>
      <c r="U906" s="16">
        <v>0</v>
      </c>
      <c r="V906" s="18">
        <v>1</v>
      </c>
      <c r="W906" s="18"/>
      <c r="X906" s="18">
        <v>1</v>
      </c>
      <c r="Y906" s="18"/>
      <c r="Z906" s="82"/>
      <c r="AA906" s="4" t="s">
        <v>45</v>
      </c>
    </row>
    <row r="907" spans="1:27" ht="16">
      <c r="A907" s="9">
        <v>3</v>
      </c>
      <c r="B907" s="9">
        <v>1</v>
      </c>
      <c r="C907" s="9">
        <v>6</v>
      </c>
      <c r="D907" s="150"/>
      <c r="E907" s="281">
        <v>20</v>
      </c>
      <c r="F907" s="227"/>
      <c r="G907" s="94" t="s">
        <v>464</v>
      </c>
      <c r="H907" s="101" t="s">
        <v>468</v>
      </c>
      <c r="I907" s="101">
        <v>544</v>
      </c>
      <c r="J907" s="94" t="s">
        <v>44</v>
      </c>
      <c r="K907" s="101">
        <v>8</v>
      </c>
      <c r="L907" s="101" t="s">
        <v>357</v>
      </c>
      <c r="M907" s="163">
        <v>1.5</v>
      </c>
      <c r="N907" s="101" t="s">
        <v>39</v>
      </c>
      <c r="O907" s="101" t="s">
        <v>142</v>
      </c>
      <c r="P907" s="269">
        <v>43242</v>
      </c>
      <c r="Q907" s="270">
        <v>43409</v>
      </c>
      <c r="R907" s="166">
        <v>43594</v>
      </c>
      <c r="S907" s="107">
        <f t="shared" si="23"/>
        <v>185</v>
      </c>
      <c r="T907" s="107"/>
      <c r="U907" s="107"/>
      <c r="V907" s="101"/>
      <c r="W907" s="101"/>
      <c r="X907" s="101"/>
      <c r="Y907" s="101"/>
      <c r="Z907" s="101"/>
      <c r="AA907" s="94"/>
    </row>
    <row r="908" spans="1:27" ht="16">
      <c r="A908" s="9">
        <v>2</v>
      </c>
      <c r="B908" s="9">
        <v>2</v>
      </c>
      <c r="C908" s="9">
        <v>3</v>
      </c>
      <c r="D908" s="150"/>
      <c r="E908" s="281">
        <v>28</v>
      </c>
      <c r="F908" s="227">
        <v>1</v>
      </c>
      <c r="G908" s="54" t="s">
        <v>354</v>
      </c>
      <c r="H908" s="47" t="s">
        <v>362</v>
      </c>
      <c r="I908" s="17">
        <v>545</v>
      </c>
      <c r="J908" s="18" t="s">
        <v>33</v>
      </c>
      <c r="K908" s="17">
        <v>160</v>
      </c>
      <c r="L908" s="17" t="s">
        <v>357</v>
      </c>
      <c r="M908" s="81">
        <v>0.75</v>
      </c>
      <c r="N908" s="17" t="s">
        <v>35</v>
      </c>
      <c r="O908" s="17" t="s">
        <v>63</v>
      </c>
      <c r="P908" s="19">
        <v>43410</v>
      </c>
      <c r="Q908" s="20">
        <v>43577</v>
      </c>
      <c r="R908" s="26">
        <v>44126</v>
      </c>
      <c r="S908" s="16">
        <f t="shared" si="23"/>
        <v>549</v>
      </c>
      <c r="T908" s="16" t="s">
        <v>254</v>
      </c>
      <c r="U908" s="16">
        <v>0</v>
      </c>
      <c r="V908" s="18">
        <v>0</v>
      </c>
      <c r="W908" s="18"/>
      <c r="X908" s="18"/>
      <c r="Y908" s="18"/>
      <c r="Z908" s="82"/>
      <c r="AA908" s="4" t="s">
        <v>45</v>
      </c>
    </row>
    <row r="909" spans="1:27" ht="16">
      <c r="A909" s="9">
        <v>3</v>
      </c>
      <c r="B909" s="9">
        <v>1</v>
      </c>
      <c r="C909" s="9">
        <v>7</v>
      </c>
      <c r="D909" s="150"/>
      <c r="E909" s="281">
        <v>6</v>
      </c>
      <c r="F909" s="227"/>
      <c r="G909" s="94" t="s">
        <v>469</v>
      </c>
      <c r="H909" s="101" t="s">
        <v>472</v>
      </c>
      <c r="I909" s="101">
        <v>545</v>
      </c>
      <c r="J909" s="94" t="s">
        <v>44</v>
      </c>
      <c r="K909" s="101">
        <v>9</v>
      </c>
      <c r="L909" s="101" t="s">
        <v>471</v>
      </c>
      <c r="M909" s="163">
        <v>0</v>
      </c>
      <c r="N909" s="101" t="s">
        <v>39</v>
      </c>
      <c r="O909" s="101" t="s">
        <v>36</v>
      </c>
      <c r="P909" s="269">
        <v>43242</v>
      </c>
      <c r="Q909" s="270">
        <v>43413</v>
      </c>
      <c r="R909" s="166">
        <v>43444</v>
      </c>
      <c r="S909" s="107">
        <f t="shared" si="23"/>
        <v>31</v>
      </c>
      <c r="T909" s="107"/>
      <c r="U909" s="107"/>
      <c r="V909" s="101"/>
      <c r="W909" s="101"/>
      <c r="X909" s="101"/>
      <c r="Y909" s="101"/>
      <c r="Z909" s="101"/>
      <c r="AA909" s="94"/>
    </row>
    <row r="910" spans="1:27" ht="16">
      <c r="A910" s="9">
        <v>2</v>
      </c>
      <c r="B910" s="9">
        <v>2</v>
      </c>
      <c r="C910" s="9">
        <v>3</v>
      </c>
      <c r="D910" s="150"/>
      <c r="E910" s="281">
        <v>29</v>
      </c>
      <c r="F910" s="227">
        <v>1</v>
      </c>
      <c r="G910" s="54" t="s">
        <v>354</v>
      </c>
      <c r="H910" s="47" t="s">
        <v>362</v>
      </c>
      <c r="I910" s="17">
        <v>546</v>
      </c>
      <c r="J910" s="18" t="s">
        <v>33</v>
      </c>
      <c r="K910" s="17">
        <v>160</v>
      </c>
      <c r="L910" s="17" t="s">
        <v>357</v>
      </c>
      <c r="M910" s="81">
        <v>0.75</v>
      </c>
      <c r="N910" s="17" t="s">
        <v>35</v>
      </c>
      <c r="O910" s="17" t="s">
        <v>63</v>
      </c>
      <c r="P910" s="19">
        <v>43410</v>
      </c>
      <c r="Q910" s="20">
        <v>43577</v>
      </c>
      <c r="R910" s="26">
        <v>44126</v>
      </c>
      <c r="S910" s="16">
        <f t="shared" si="23"/>
        <v>549</v>
      </c>
      <c r="T910" s="16" t="s">
        <v>254</v>
      </c>
      <c r="U910" s="16">
        <v>0</v>
      </c>
      <c r="V910" s="18">
        <v>1</v>
      </c>
      <c r="W910" s="18">
        <v>1</v>
      </c>
      <c r="X910" s="18"/>
      <c r="Y910" s="18"/>
      <c r="Z910" s="82"/>
      <c r="AA910" s="4" t="s">
        <v>45</v>
      </c>
    </row>
    <row r="911" spans="1:27" ht="16">
      <c r="A911" s="9">
        <v>3</v>
      </c>
      <c r="B911" s="9">
        <v>1</v>
      </c>
      <c r="C911" s="9">
        <v>7</v>
      </c>
      <c r="D911" s="150"/>
      <c r="E911" s="281">
        <v>7</v>
      </c>
      <c r="F911" s="227"/>
      <c r="G911" s="94" t="s">
        <v>469</v>
      </c>
      <c r="H911" s="101" t="s">
        <v>472</v>
      </c>
      <c r="I911" s="101">
        <v>546</v>
      </c>
      <c r="J911" s="94" t="s">
        <v>44</v>
      </c>
      <c r="K911" s="101">
        <v>9</v>
      </c>
      <c r="L911" s="101" t="s">
        <v>471</v>
      </c>
      <c r="M911" s="163">
        <v>0</v>
      </c>
      <c r="N911" s="101" t="s">
        <v>39</v>
      </c>
      <c r="O911" s="101" t="s">
        <v>36</v>
      </c>
      <c r="P911" s="269">
        <v>43242</v>
      </c>
      <c r="Q911" s="270">
        <v>43414</v>
      </c>
      <c r="R911" s="166">
        <v>43444</v>
      </c>
      <c r="S911" s="107">
        <f t="shared" si="23"/>
        <v>30</v>
      </c>
      <c r="T911" s="107"/>
      <c r="U911" s="107"/>
      <c r="V911" s="101"/>
      <c r="W911" s="101"/>
      <c r="X911" s="101"/>
      <c r="Y911" s="101"/>
      <c r="Z911" s="101"/>
      <c r="AA911" s="94"/>
    </row>
    <row r="912" spans="1:27" ht="16">
      <c r="A912" s="9">
        <v>3</v>
      </c>
      <c r="B912" s="9">
        <v>3</v>
      </c>
      <c r="C912" s="9">
        <v>3</v>
      </c>
      <c r="D912" s="150"/>
      <c r="E912" s="281"/>
      <c r="F912" s="227"/>
      <c r="G912" s="9"/>
      <c r="H912" s="101" t="s">
        <v>472</v>
      </c>
      <c r="I912" s="101">
        <v>546</v>
      </c>
      <c r="J912" s="94" t="s">
        <v>44</v>
      </c>
      <c r="K912" s="101">
        <v>9</v>
      </c>
      <c r="L912" s="101" t="s">
        <v>471</v>
      </c>
      <c r="M912" s="163">
        <v>0</v>
      </c>
      <c r="N912" s="101" t="s">
        <v>39</v>
      </c>
      <c r="O912" s="101" t="s">
        <v>36</v>
      </c>
      <c r="P912" s="269">
        <v>43242</v>
      </c>
      <c r="Q912" s="270">
        <v>43414</v>
      </c>
      <c r="R912" s="166">
        <v>43444</v>
      </c>
      <c r="S912" s="107">
        <f t="shared" si="23"/>
        <v>30</v>
      </c>
      <c r="T912" s="128"/>
      <c r="U912" s="128"/>
      <c r="V912" s="9"/>
      <c r="W912" s="9"/>
      <c r="X912" s="9"/>
      <c r="Y912" s="9"/>
      <c r="Z912" s="150"/>
      <c r="AA912" s="150"/>
    </row>
    <row r="913" spans="1:27" ht="16">
      <c r="A913" s="9">
        <v>2</v>
      </c>
      <c r="B913" s="9">
        <v>2</v>
      </c>
      <c r="C913" s="9">
        <v>3</v>
      </c>
      <c r="D913" s="150"/>
      <c r="E913" s="281">
        <v>30</v>
      </c>
      <c r="F913" s="227">
        <v>1</v>
      </c>
      <c r="G913" s="54" t="s">
        <v>354</v>
      </c>
      <c r="H913" s="47" t="s">
        <v>362</v>
      </c>
      <c r="I913" s="17">
        <v>547</v>
      </c>
      <c r="J913" s="18" t="s">
        <v>33</v>
      </c>
      <c r="K913" s="17">
        <v>160</v>
      </c>
      <c r="L913" s="17" t="s">
        <v>357</v>
      </c>
      <c r="M913" s="81">
        <v>0.75</v>
      </c>
      <c r="N913" s="17" t="s">
        <v>35</v>
      </c>
      <c r="O913" s="17" t="s">
        <v>63</v>
      </c>
      <c r="P913" s="19">
        <v>43410</v>
      </c>
      <c r="Q913" s="20">
        <v>43577</v>
      </c>
      <c r="R913" s="26">
        <v>44126</v>
      </c>
      <c r="S913" s="16">
        <f t="shared" si="23"/>
        <v>549</v>
      </c>
      <c r="T913" s="16" t="s">
        <v>254</v>
      </c>
      <c r="U913" s="16">
        <v>0</v>
      </c>
      <c r="V913" s="18">
        <v>0</v>
      </c>
      <c r="W913" s="18"/>
      <c r="X913" s="18"/>
      <c r="Y913" s="18"/>
      <c r="Z913" s="82"/>
      <c r="AA913" s="4" t="s">
        <v>45</v>
      </c>
    </row>
    <row r="914" spans="1:27" ht="16">
      <c r="A914" s="9">
        <v>3</v>
      </c>
      <c r="B914" s="9">
        <v>1</v>
      </c>
      <c r="C914" s="9">
        <v>7</v>
      </c>
      <c r="D914" s="150"/>
      <c r="E914" s="281">
        <v>8</v>
      </c>
      <c r="F914" s="227"/>
      <c r="G914" s="94" t="s">
        <v>469</v>
      </c>
      <c r="H914" s="101" t="s">
        <v>472</v>
      </c>
      <c r="I914" s="101">
        <v>547</v>
      </c>
      <c r="J914" s="94" t="s">
        <v>44</v>
      </c>
      <c r="K914" s="101">
        <v>9</v>
      </c>
      <c r="L914" s="101" t="s">
        <v>471</v>
      </c>
      <c r="M914" s="163">
        <v>0</v>
      </c>
      <c r="N914" s="101" t="s">
        <v>39</v>
      </c>
      <c r="O914" s="101" t="s">
        <v>36</v>
      </c>
      <c r="P914" s="269">
        <v>43242</v>
      </c>
      <c r="Q914" s="270">
        <v>43415</v>
      </c>
      <c r="R914" s="166">
        <v>43444</v>
      </c>
      <c r="S914" s="107">
        <f t="shared" si="23"/>
        <v>29</v>
      </c>
      <c r="T914" s="107"/>
      <c r="U914" s="107"/>
      <c r="V914" s="101"/>
      <c r="W914" s="101"/>
      <c r="X914" s="101"/>
      <c r="Y914" s="101"/>
      <c r="Z914" s="101"/>
      <c r="AA914" s="94"/>
    </row>
    <row r="915" spans="1:27" ht="16">
      <c r="A915" s="9">
        <v>2</v>
      </c>
      <c r="B915" s="9">
        <v>2</v>
      </c>
      <c r="C915" s="9">
        <v>3</v>
      </c>
      <c r="D915" s="150"/>
      <c r="E915" s="281">
        <v>31</v>
      </c>
      <c r="F915" s="227">
        <v>1</v>
      </c>
      <c r="G915" s="54" t="s">
        <v>354</v>
      </c>
      <c r="H915" s="47" t="s">
        <v>362</v>
      </c>
      <c r="I915" s="17">
        <v>548</v>
      </c>
      <c r="J915" s="18" t="s">
        <v>33</v>
      </c>
      <c r="K915" s="17">
        <v>160</v>
      </c>
      <c r="L915" s="17" t="s">
        <v>357</v>
      </c>
      <c r="M915" s="81">
        <v>0.75</v>
      </c>
      <c r="N915" s="17" t="s">
        <v>35</v>
      </c>
      <c r="O915" s="17" t="s">
        <v>63</v>
      </c>
      <c r="P915" s="19">
        <v>43410</v>
      </c>
      <c r="Q915" s="20">
        <v>43577</v>
      </c>
      <c r="R915" s="26">
        <v>44126</v>
      </c>
      <c r="S915" s="16">
        <f t="shared" si="23"/>
        <v>549</v>
      </c>
      <c r="T915" s="16" t="s">
        <v>254</v>
      </c>
      <c r="U915" s="16">
        <v>0</v>
      </c>
      <c r="V915" s="18">
        <v>0</v>
      </c>
      <c r="W915" s="18"/>
      <c r="X915" s="18"/>
      <c r="Y915" s="18"/>
      <c r="Z915" s="82"/>
      <c r="AA915" s="4" t="s">
        <v>45</v>
      </c>
    </row>
    <row r="916" spans="1:27" ht="16">
      <c r="A916" s="9">
        <v>3</v>
      </c>
      <c r="B916" s="9">
        <v>1</v>
      </c>
      <c r="C916" s="9">
        <v>7</v>
      </c>
      <c r="D916" s="150"/>
      <c r="E916" s="281">
        <v>9</v>
      </c>
      <c r="F916" s="227"/>
      <c r="G916" s="94" t="s">
        <v>469</v>
      </c>
      <c r="H916" s="101" t="s">
        <v>472</v>
      </c>
      <c r="I916" s="101">
        <v>548</v>
      </c>
      <c r="J916" s="94" t="s">
        <v>44</v>
      </c>
      <c r="K916" s="101">
        <v>9</v>
      </c>
      <c r="L916" s="101" t="s">
        <v>471</v>
      </c>
      <c r="M916" s="163">
        <v>0</v>
      </c>
      <c r="N916" s="101" t="s">
        <v>39</v>
      </c>
      <c r="O916" s="101" t="s">
        <v>36</v>
      </c>
      <c r="P916" s="269">
        <v>43242</v>
      </c>
      <c r="Q916" s="270">
        <v>43416</v>
      </c>
      <c r="R916" s="166">
        <v>43444</v>
      </c>
      <c r="S916" s="107">
        <f t="shared" si="23"/>
        <v>28</v>
      </c>
      <c r="T916" s="107"/>
      <c r="U916" s="107"/>
      <c r="V916" s="101"/>
      <c r="W916" s="101"/>
      <c r="X916" s="101"/>
      <c r="Y916" s="101"/>
      <c r="Z916" s="101"/>
      <c r="AA916" s="94"/>
    </row>
    <row r="917" spans="1:27" ht="16">
      <c r="A917" s="9">
        <v>2</v>
      </c>
      <c r="B917" s="9">
        <v>2</v>
      </c>
      <c r="C917" s="9">
        <v>3</v>
      </c>
      <c r="D917" s="150"/>
      <c r="E917" s="281">
        <v>32</v>
      </c>
      <c r="F917" s="227">
        <v>1</v>
      </c>
      <c r="G917" s="54" t="s">
        <v>354</v>
      </c>
      <c r="H917" s="47" t="s">
        <v>362</v>
      </c>
      <c r="I917" s="17">
        <v>549</v>
      </c>
      <c r="J917" s="18" t="s">
        <v>33</v>
      </c>
      <c r="K917" s="17">
        <v>160</v>
      </c>
      <c r="L917" s="17" t="s">
        <v>357</v>
      </c>
      <c r="M917" s="81">
        <v>0.75</v>
      </c>
      <c r="N917" s="17" t="s">
        <v>35</v>
      </c>
      <c r="O917" s="17" t="s">
        <v>63</v>
      </c>
      <c r="P917" s="21">
        <v>43410</v>
      </c>
      <c r="Q917" s="20">
        <v>43577</v>
      </c>
      <c r="R917" s="26">
        <v>44126</v>
      </c>
      <c r="S917" s="16">
        <f t="shared" si="23"/>
        <v>549</v>
      </c>
      <c r="T917" s="16" t="s">
        <v>254</v>
      </c>
      <c r="U917" s="16">
        <v>0</v>
      </c>
      <c r="V917" s="18">
        <v>1</v>
      </c>
      <c r="W917" s="18">
        <v>1</v>
      </c>
      <c r="X917" s="18"/>
      <c r="Y917" s="18">
        <v>1</v>
      </c>
      <c r="Z917" s="82" t="s">
        <v>313</v>
      </c>
      <c r="AA917" s="4" t="s">
        <v>45</v>
      </c>
    </row>
    <row r="918" spans="1:27" ht="16">
      <c r="A918" s="9">
        <v>3</v>
      </c>
      <c r="B918" s="9">
        <v>1</v>
      </c>
      <c r="C918" s="9">
        <v>7</v>
      </c>
      <c r="D918" s="150"/>
      <c r="E918" s="281">
        <v>10</v>
      </c>
      <c r="F918" s="227"/>
      <c r="G918" s="94" t="s">
        <v>469</v>
      </c>
      <c r="H918" s="101" t="s">
        <v>472</v>
      </c>
      <c r="I918" s="101">
        <v>549</v>
      </c>
      <c r="J918" s="94" t="s">
        <v>44</v>
      </c>
      <c r="K918" s="101">
        <v>9</v>
      </c>
      <c r="L918" s="101" t="s">
        <v>471</v>
      </c>
      <c r="M918" s="163">
        <v>0</v>
      </c>
      <c r="N918" s="101" t="s">
        <v>39</v>
      </c>
      <c r="O918" s="101" t="s">
        <v>36</v>
      </c>
      <c r="P918" s="269">
        <v>43242</v>
      </c>
      <c r="Q918" s="270">
        <v>43417</v>
      </c>
      <c r="R918" s="166">
        <v>43444</v>
      </c>
      <c r="S918" s="107">
        <f t="shared" si="23"/>
        <v>27</v>
      </c>
      <c r="T918" s="107"/>
      <c r="U918" s="107"/>
      <c r="V918" s="101"/>
      <c r="W918" s="101"/>
      <c r="X918" s="101"/>
      <c r="Y918" s="101"/>
      <c r="Z918" s="101"/>
      <c r="AA918" s="94"/>
    </row>
    <row r="919" spans="1:27" ht="16">
      <c r="A919" s="9">
        <v>3</v>
      </c>
      <c r="B919" s="9">
        <v>3</v>
      </c>
      <c r="C919" s="9">
        <v>3</v>
      </c>
      <c r="D919" s="150"/>
      <c r="E919" s="281"/>
      <c r="F919" s="227"/>
      <c r="G919" s="9"/>
      <c r="H919" s="101" t="s">
        <v>472</v>
      </c>
      <c r="I919" s="101">
        <v>549</v>
      </c>
      <c r="J919" s="94" t="s">
        <v>44</v>
      </c>
      <c r="K919" s="101">
        <v>9</v>
      </c>
      <c r="L919" s="101" t="s">
        <v>471</v>
      </c>
      <c r="M919" s="163">
        <v>0</v>
      </c>
      <c r="N919" s="101" t="s">
        <v>39</v>
      </c>
      <c r="O919" s="101" t="s">
        <v>36</v>
      </c>
      <c r="P919" s="269">
        <v>43242</v>
      </c>
      <c r="Q919" s="270">
        <v>43417</v>
      </c>
      <c r="R919" s="166">
        <v>43444</v>
      </c>
      <c r="S919" s="107">
        <f t="shared" si="23"/>
        <v>27</v>
      </c>
      <c r="T919" s="128"/>
      <c r="U919" s="128"/>
      <c r="V919" s="9"/>
      <c r="W919" s="9"/>
      <c r="X919" s="9"/>
      <c r="Y919" s="9"/>
      <c r="Z919" s="150"/>
      <c r="AA919" s="150"/>
    </row>
    <row r="920" spans="1:27" ht="16">
      <c r="A920" s="9">
        <v>2</v>
      </c>
      <c r="B920" s="9">
        <v>2</v>
      </c>
      <c r="C920" s="9">
        <v>3</v>
      </c>
      <c r="D920" s="150"/>
      <c r="E920" s="281">
        <v>33</v>
      </c>
      <c r="F920" s="227">
        <v>1</v>
      </c>
      <c r="G920" s="54" t="s">
        <v>354</v>
      </c>
      <c r="H920" s="47" t="s">
        <v>362</v>
      </c>
      <c r="I920" s="17">
        <v>550</v>
      </c>
      <c r="J920" s="18" t="s">
        <v>33</v>
      </c>
      <c r="K920" s="17">
        <v>161</v>
      </c>
      <c r="L920" s="17" t="s">
        <v>357</v>
      </c>
      <c r="M920" s="81">
        <v>0.75</v>
      </c>
      <c r="N920" s="17" t="s">
        <v>35</v>
      </c>
      <c r="O920" s="17" t="s">
        <v>63</v>
      </c>
      <c r="P920" s="19">
        <v>43410</v>
      </c>
      <c r="Q920" s="20">
        <v>43577</v>
      </c>
      <c r="R920" s="26">
        <v>44126</v>
      </c>
      <c r="S920" s="16">
        <f t="shared" si="23"/>
        <v>549</v>
      </c>
      <c r="T920" s="16" t="s">
        <v>254</v>
      </c>
      <c r="U920" s="16">
        <v>0</v>
      </c>
      <c r="V920" s="18">
        <v>0</v>
      </c>
      <c r="W920" s="18"/>
      <c r="X920" s="18"/>
      <c r="Y920" s="18"/>
      <c r="Z920" s="82"/>
      <c r="AA920" s="4" t="s">
        <v>45</v>
      </c>
    </row>
    <row r="921" spans="1:27" ht="16">
      <c r="A921" s="9">
        <v>3</v>
      </c>
      <c r="B921" s="9">
        <v>1</v>
      </c>
      <c r="C921" s="9">
        <v>7</v>
      </c>
      <c r="D921" s="150"/>
      <c r="E921" s="281">
        <v>16</v>
      </c>
      <c r="F921" s="227"/>
      <c r="G921" s="94" t="s">
        <v>469</v>
      </c>
      <c r="H921" s="101" t="s">
        <v>474</v>
      </c>
      <c r="I921" s="101">
        <v>550</v>
      </c>
      <c r="J921" s="94" t="s">
        <v>44</v>
      </c>
      <c r="K921" s="101">
        <v>10</v>
      </c>
      <c r="L921" s="101" t="s">
        <v>471</v>
      </c>
      <c r="M921" s="163">
        <v>0</v>
      </c>
      <c r="N921" s="101" t="s">
        <v>39</v>
      </c>
      <c r="O921" s="101" t="s">
        <v>36</v>
      </c>
      <c r="P921" s="269">
        <v>43242</v>
      </c>
      <c r="Q921" s="270">
        <v>43423</v>
      </c>
      <c r="R921" s="166">
        <v>43598</v>
      </c>
      <c r="S921" s="107">
        <f t="shared" si="23"/>
        <v>175</v>
      </c>
      <c r="T921" s="107"/>
      <c r="U921" s="107"/>
      <c r="V921" s="101"/>
      <c r="W921" s="101"/>
      <c r="X921" s="101"/>
      <c r="Y921" s="101"/>
      <c r="Z921" s="101"/>
      <c r="AA921" s="94"/>
    </row>
    <row r="922" spans="1:27" ht="18" customHeight="1">
      <c r="A922" s="9">
        <v>3</v>
      </c>
      <c r="B922" s="9">
        <v>3</v>
      </c>
      <c r="C922" s="9">
        <v>1</v>
      </c>
      <c r="D922" s="150"/>
      <c r="E922" s="281"/>
      <c r="F922" s="227"/>
      <c r="G922" s="9"/>
      <c r="H922" s="101" t="s">
        <v>474</v>
      </c>
      <c r="I922" s="101">
        <v>550</v>
      </c>
      <c r="J922" s="94" t="s">
        <v>44</v>
      </c>
      <c r="K922" s="101">
        <v>10</v>
      </c>
      <c r="L922" s="101" t="s">
        <v>471</v>
      </c>
      <c r="M922" s="163">
        <v>0</v>
      </c>
      <c r="N922" s="101" t="s">
        <v>39</v>
      </c>
      <c r="O922" s="101" t="s">
        <v>36</v>
      </c>
      <c r="P922" s="269">
        <v>43242</v>
      </c>
      <c r="Q922" s="270">
        <v>43423</v>
      </c>
      <c r="R922" s="166">
        <v>43598</v>
      </c>
      <c r="S922" s="107">
        <f t="shared" si="23"/>
        <v>175</v>
      </c>
      <c r="T922" s="128"/>
      <c r="U922" s="128"/>
      <c r="V922" s="9"/>
      <c r="W922" s="9"/>
      <c r="X922" s="9"/>
      <c r="Y922" s="9"/>
      <c r="Z922" s="150"/>
      <c r="AA922" s="150"/>
    </row>
    <row r="923" spans="1:27" ht="16">
      <c r="A923" s="9">
        <v>2</v>
      </c>
      <c r="B923" s="9">
        <v>2</v>
      </c>
      <c r="C923" s="9">
        <v>3</v>
      </c>
      <c r="D923" s="150"/>
      <c r="E923" s="281">
        <v>34</v>
      </c>
      <c r="F923" s="227">
        <v>1</v>
      </c>
      <c r="G923" s="54" t="s">
        <v>354</v>
      </c>
      <c r="H923" s="47" t="s">
        <v>362</v>
      </c>
      <c r="I923" s="17">
        <v>551</v>
      </c>
      <c r="J923" s="18" t="s">
        <v>33</v>
      </c>
      <c r="K923" s="17">
        <v>161</v>
      </c>
      <c r="L923" s="17" t="s">
        <v>357</v>
      </c>
      <c r="M923" s="81">
        <v>0.75</v>
      </c>
      <c r="N923" s="17" t="s">
        <v>35</v>
      </c>
      <c r="O923" s="17" t="s">
        <v>63</v>
      </c>
      <c r="P923" s="19">
        <v>43410</v>
      </c>
      <c r="Q923" s="20">
        <v>43577</v>
      </c>
      <c r="R923" s="26">
        <v>44126</v>
      </c>
      <c r="S923" s="16">
        <f t="shared" si="23"/>
        <v>549</v>
      </c>
      <c r="T923" s="16" t="s">
        <v>173</v>
      </c>
      <c r="U923" s="16">
        <v>0</v>
      </c>
      <c r="V923" s="18">
        <v>0</v>
      </c>
      <c r="W923" s="18"/>
      <c r="X923" s="18"/>
      <c r="Y923" s="18">
        <v>1</v>
      </c>
      <c r="Z923" s="82" t="s">
        <v>82</v>
      </c>
      <c r="AA923" s="4" t="s">
        <v>45</v>
      </c>
    </row>
    <row r="924" spans="1:27" ht="16">
      <c r="A924" s="9">
        <v>3</v>
      </c>
      <c r="B924" s="9">
        <v>1</v>
      </c>
      <c r="C924" s="9">
        <v>7</v>
      </c>
      <c r="D924" s="150"/>
      <c r="E924" s="281">
        <v>17</v>
      </c>
      <c r="F924" s="227"/>
      <c r="G924" s="94" t="s">
        <v>469</v>
      </c>
      <c r="H924" s="101" t="s">
        <v>474</v>
      </c>
      <c r="I924" s="101">
        <v>551</v>
      </c>
      <c r="J924" s="94" t="s">
        <v>44</v>
      </c>
      <c r="K924" s="101">
        <v>10</v>
      </c>
      <c r="L924" s="101" t="s">
        <v>471</v>
      </c>
      <c r="M924" s="163">
        <v>0</v>
      </c>
      <c r="N924" s="101" t="s">
        <v>39</v>
      </c>
      <c r="O924" s="101" t="s">
        <v>36</v>
      </c>
      <c r="P924" s="269">
        <v>43242</v>
      </c>
      <c r="Q924" s="270">
        <v>43424</v>
      </c>
      <c r="R924" s="166">
        <v>43598</v>
      </c>
      <c r="S924" s="107">
        <f t="shared" si="23"/>
        <v>174</v>
      </c>
      <c r="T924" s="107"/>
      <c r="U924" s="107"/>
      <c r="V924" s="101"/>
      <c r="W924" s="101"/>
      <c r="X924" s="101"/>
      <c r="Y924" s="101"/>
      <c r="Z924" s="101"/>
      <c r="AA924" s="94"/>
    </row>
    <row r="925" spans="1:27" ht="16">
      <c r="A925" s="9">
        <v>3</v>
      </c>
      <c r="B925" s="9">
        <v>3</v>
      </c>
      <c r="C925" s="9">
        <v>1</v>
      </c>
      <c r="D925" s="150"/>
      <c r="E925" s="281"/>
      <c r="F925" s="227"/>
      <c r="G925" s="9"/>
      <c r="H925" s="101" t="s">
        <v>474</v>
      </c>
      <c r="I925" s="101">
        <v>551</v>
      </c>
      <c r="J925" s="94" t="s">
        <v>44</v>
      </c>
      <c r="K925" s="101">
        <v>10</v>
      </c>
      <c r="L925" s="101" t="s">
        <v>471</v>
      </c>
      <c r="M925" s="163">
        <v>0</v>
      </c>
      <c r="N925" s="101" t="s">
        <v>39</v>
      </c>
      <c r="O925" s="101" t="s">
        <v>36</v>
      </c>
      <c r="P925" s="269">
        <v>43242</v>
      </c>
      <c r="Q925" s="270">
        <v>43424</v>
      </c>
      <c r="R925" s="166">
        <v>43598</v>
      </c>
      <c r="S925" s="107">
        <f t="shared" si="23"/>
        <v>174</v>
      </c>
      <c r="T925" s="128"/>
      <c r="U925" s="128"/>
      <c r="V925" s="9"/>
      <c r="W925" s="9"/>
      <c r="X925" s="9"/>
      <c r="Y925" s="9"/>
      <c r="Z925" s="150"/>
      <c r="AA925" s="150"/>
    </row>
    <row r="926" spans="1:27" ht="16">
      <c r="A926" s="9">
        <v>3</v>
      </c>
      <c r="B926" s="9">
        <v>3</v>
      </c>
      <c r="C926" s="9">
        <v>2</v>
      </c>
      <c r="D926" s="150"/>
      <c r="E926" s="281"/>
      <c r="F926" s="227"/>
      <c r="G926" s="9"/>
      <c r="H926" s="101" t="s">
        <v>474</v>
      </c>
      <c r="I926" s="101">
        <v>551</v>
      </c>
      <c r="J926" s="94" t="s">
        <v>44</v>
      </c>
      <c r="K926" s="101">
        <v>10</v>
      </c>
      <c r="L926" s="101" t="s">
        <v>471</v>
      </c>
      <c r="M926" s="163">
        <v>0</v>
      </c>
      <c r="N926" s="101" t="s">
        <v>39</v>
      </c>
      <c r="O926" s="101" t="s">
        <v>36</v>
      </c>
      <c r="P926" s="269">
        <v>43242</v>
      </c>
      <c r="Q926" s="270">
        <v>43424</v>
      </c>
      <c r="R926" s="166">
        <v>43598</v>
      </c>
      <c r="S926" s="107">
        <f t="shared" si="23"/>
        <v>174</v>
      </c>
      <c r="T926" s="128"/>
      <c r="U926" s="128"/>
      <c r="V926" s="9"/>
      <c r="W926" s="9"/>
      <c r="X926" s="9"/>
      <c r="Y926" s="9"/>
      <c r="Z926" s="150"/>
      <c r="AA926" s="150"/>
    </row>
    <row r="927" spans="1:27" ht="16">
      <c r="A927" s="9">
        <v>3</v>
      </c>
      <c r="B927" s="9">
        <v>1</v>
      </c>
      <c r="C927" s="9">
        <v>7</v>
      </c>
      <c r="D927" s="150"/>
      <c r="E927" s="281">
        <v>18</v>
      </c>
      <c r="F927" s="227"/>
      <c r="G927" s="94" t="s">
        <v>469</v>
      </c>
      <c r="H927" s="101" t="s">
        <v>474</v>
      </c>
      <c r="I927" s="101">
        <v>552</v>
      </c>
      <c r="J927" s="94" t="s">
        <v>44</v>
      </c>
      <c r="K927" s="101">
        <v>10</v>
      </c>
      <c r="L927" s="101" t="s">
        <v>471</v>
      </c>
      <c r="M927" s="163">
        <v>0</v>
      </c>
      <c r="N927" s="101" t="s">
        <v>39</v>
      </c>
      <c r="O927" s="101" t="s">
        <v>36</v>
      </c>
      <c r="P927" s="269">
        <v>43242</v>
      </c>
      <c r="Q927" s="270">
        <v>43425</v>
      </c>
      <c r="R927" s="166">
        <v>43598</v>
      </c>
      <c r="S927" s="107">
        <f t="shared" si="23"/>
        <v>173</v>
      </c>
      <c r="T927" s="107"/>
      <c r="U927" s="107"/>
      <c r="V927" s="101"/>
      <c r="W927" s="101"/>
      <c r="X927" s="101"/>
      <c r="Y927" s="101"/>
      <c r="Z927" s="101"/>
      <c r="AA927" s="94"/>
    </row>
    <row r="928" spans="1:27" ht="16">
      <c r="A928" s="9">
        <v>3</v>
      </c>
      <c r="B928" s="9">
        <v>3</v>
      </c>
      <c r="C928" s="9">
        <v>1</v>
      </c>
      <c r="D928" s="150"/>
      <c r="E928" s="281"/>
      <c r="F928" s="227"/>
      <c r="G928" s="9"/>
      <c r="H928" s="101" t="s">
        <v>474</v>
      </c>
      <c r="I928" s="101">
        <v>552</v>
      </c>
      <c r="J928" s="94" t="s">
        <v>44</v>
      </c>
      <c r="K928" s="101">
        <v>10</v>
      </c>
      <c r="L928" s="101" t="s">
        <v>471</v>
      </c>
      <c r="M928" s="163">
        <v>0</v>
      </c>
      <c r="N928" s="101" t="s">
        <v>39</v>
      </c>
      <c r="O928" s="101" t="s">
        <v>36</v>
      </c>
      <c r="P928" s="269">
        <v>43242</v>
      </c>
      <c r="Q928" s="270">
        <v>43425</v>
      </c>
      <c r="R928" s="166">
        <v>43598</v>
      </c>
      <c r="S928" s="107">
        <f t="shared" si="23"/>
        <v>173</v>
      </c>
      <c r="T928" s="128"/>
      <c r="U928" s="128"/>
      <c r="V928" s="9"/>
      <c r="W928" s="9"/>
      <c r="X928" s="9"/>
      <c r="Y928" s="9"/>
      <c r="Z928" s="150"/>
      <c r="AA928" s="150"/>
    </row>
    <row r="929" spans="1:35" ht="16">
      <c r="A929" s="9">
        <v>3</v>
      </c>
      <c r="B929" s="9">
        <v>1</v>
      </c>
      <c r="C929" s="9">
        <v>7</v>
      </c>
      <c r="D929" s="150"/>
      <c r="E929" s="281">
        <v>19</v>
      </c>
      <c r="F929" s="227"/>
      <c r="G929" s="94" t="s">
        <v>469</v>
      </c>
      <c r="H929" s="101" t="s">
        <v>474</v>
      </c>
      <c r="I929" s="101">
        <v>553</v>
      </c>
      <c r="J929" s="94" t="s">
        <v>44</v>
      </c>
      <c r="K929" s="101">
        <v>10</v>
      </c>
      <c r="L929" s="101" t="s">
        <v>471</v>
      </c>
      <c r="M929" s="163">
        <v>0</v>
      </c>
      <c r="N929" s="101" t="s">
        <v>39</v>
      </c>
      <c r="O929" s="101" t="s">
        <v>36</v>
      </c>
      <c r="P929" s="269">
        <v>43242</v>
      </c>
      <c r="Q929" s="270">
        <v>43426</v>
      </c>
      <c r="R929" s="166">
        <v>43598</v>
      </c>
      <c r="S929" s="107">
        <f t="shared" si="23"/>
        <v>172</v>
      </c>
      <c r="T929" s="107"/>
      <c r="U929" s="107"/>
      <c r="V929" s="101"/>
      <c r="W929" s="101"/>
      <c r="X929" s="101"/>
      <c r="Y929" s="101"/>
      <c r="Z929" s="101"/>
      <c r="AA929" s="94"/>
    </row>
    <row r="930" spans="1:35" ht="16">
      <c r="A930" s="9">
        <v>3</v>
      </c>
      <c r="B930" s="9">
        <v>3</v>
      </c>
      <c r="C930" s="9">
        <v>1</v>
      </c>
      <c r="D930" s="150"/>
      <c r="E930" s="281"/>
      <c r="F930" s="227"/>
      <c r="G930" s="9"/>
      <c r="H930" s="101" t="s">
        <v>474</v>
      </c>
      <c r="I930" s="101">
        <v>553</v>
      </c>
      <c r="J930" s="94" t="s">
        <v>44</v>
      </c>
      <c r="K930" s="101">
        <v>10</v>
      </c>
      <c r="L930" s="101" t="s">
        <v>471</v>
      </c>
      <c r="M930" s="163">
        <v>0</v>
      </c>
      <c r="N930" s="101" t="s">
        <v>39</v>
      </c>
      <c r="O930" s="101" t="s">
        <v>36</v>
      </c>
      <c r="P930" s="269">
        <v>43242</v>
      </c>
      <c r="Q930" s="270">
        <v>43426</v>
      </c>
      <c r="R930" s="166">
        <v>43598</v>
      </c>
      <c r="S930" s="107">
        <f t="shared" si="23"/>
        <v>172</v>
      </c>
      <c r="T930" s="128"/>
      <c r="U930" s="128"/>
      <c r="V930" s="9"/>
      <c r="W930" s="9"/>
      <c r="X930" s="9"/>
      <c r="Y930" s="9"/>
      <c r="Z930" s="150"/>
      <c r="AA930" s="150"/>
    </row>
    <row r="931" spans="1:35" ht="16">
      <c r="A931" s="9">
        <v>3</v>
      </c>
      <c r="B931" s="9">
        <v>3</v>
      </c>
      <c r="C931" s="9">
        <v>2</v>
      </c>
      <c r="D931" s="150"/>
      <c r="E931" s="281"/>
      <c r="F931" s="227"/>
      <c r="G931" s="9"/>
      <c r="H931" s="101" t="s">
        <v>474</v>
      </c>
      <c r="I931" s="101">
        <v>553</v>
      </c>
      <c r="J931" s="94" t="s">
        <v>44</v>
      </c>
      <c r="K931" s="101">
        <v>10</v>
      </c>
      <c r="L931" s="101" t="s">
        <v>471</v>
      </c>
      <c r="M931" s="163">
        <v>0</v>
      </c>
      <c r="N931" s="101" t="s">
        <v>39</v>
      </c>
      <c r="O931" s="101" t="s">
        <v>36</v>
      </c>
      <c r="P931" s="269">
        <v>43242</v>
      </c>
      <c r="Q931" s="270">
        <v>43426</v>
      </c>
      <c r="R931" s="166">
        <v>43598</v>
      </c>
      <c r="S931" s="107">
        <f t="shared" si="23"/>
        <v>172</v>
      </c>
      <c r="T931" s="128"/>
      <c r="U931" s="128"/>
      <c r="V931" s="9"/>
      <c r="W931" s="9"/>
      <c r="X931" s="9"/>
      <c r="Y931" s="9"/>
      <c r="Z931" s="150"/>
      <c r="AA931" s="150"/>
    </row>
    <row r="932" spans="1:35" ht="16">
      <c r="A932" s="9">
        <v>2</v>
      </c>
      <c r="B932" s="9">
        <v>2</v>
      </c>
      <c r="C932" s="9">
        <v>3</v>
      </c>
      <c r="D932" s="150"/>
      <c r="E932" s="281">
        <v>35</v>
      </c>
      <c r="F932" s="227">
        <v>1</v>
      </c>
      <c r="G932" s="54" t="s">
        <v>354</v>
      </c>
      <c r="H932" s="47" t="s">
        <v>362</v>
      </c>
      <c r="I932" s="17">
        <v>554</v>
      </c>
      <c r="J932" s="18" t="s">
        <v>33</v>
      </c>
      <c r="K932" s="17">
        <v>161</v>
      </c>
      <c r="L932" s="17" t="s">
        <v>357</v>
      </c>
      <c r="M932" s="81">
        <v>0.75</v>
      </c>
      <c r="N932" s="17" t="s">
        <v>35</v>
      </c>
      <c r="O932" s="17" t="s">
        <v>63</v>
      </c>
      <c r="P932" s="19">
        <v>43410</v>
      </c>
      <c r="Q932" s="20">
        <v>43577</v>
      </c>
      <c r="R932" s="26">
        <v>44126</v>
      </c>
      <c r="S932" s="16">
        <f t="shared" si="23"/>
        <v>549</v>
      </c>
      <c r="T932" s="16" t="s">
        <v>254</v>
      </c>
      <c r="U932" s="16">
        <v>0</v>
      </c>
      <c r="V932" s="18">
        <v>1</v>
      </c>
      <c r="W932" s="18">
        <v>2</v>
      </c>
      <c r="X932" s="18"/>
      <c r="Y932" s="18"/>
      <c r="Z932" s="82"/>
      <c r="AA932" s="4" t="s">
        <v>45</v>
      </c>
    </row>
    <row r="933" spans="1:35" ht="16">
      <c r="A933" s="9">
        <v>3</v>
      </c>
      <c r="B933" s="9">
        <v>1</v>
      </c>
      <c r="C933" s="9">
        <v>7</v>
      </c>
      <c r="D933" s="150"/>
      <c r="E933" s="281">
        <v>20</v>
      </c>
      <c r="F933" s="227"/>
      <c r="G933" s="94" t="s">
        <v>469</v>
      </c>
      <c r="H933" s="101" t="s">
        <v>474</v>
      </c>
      <c r="I933" s="101">
        <v>554</v>
      </c>
      <c r="J933" s="94" t="s">
        <v>44</v>
      </c>
      <c r="K933" s="101">
        <v>10</v>
      </c>
      <c r="L933" s="101" t="s">
        <v>471</v>
      </c>
      <c r="M933" s="163">
        <v>0</v>
      </c>
      <c r="N933" s="101" t="s">
        <v>39</v>
      </c>
      <c r="O933" s="101" t="s">
        <v>36</v>
      </c>
      <c r="P933" s="269">
        <v>43242</v>
      </c>
      <c r="Q933" s="270">
        <v>43427</v>
      </c>
      <c r="R933" s="166">
        <v>43598</v>
      </c>
      <c r="S933" s="107">
        <f t="shared" si="23"/>
        <v>171</v>
      </c>
      <c r="T933" s="107"/>
      <c r="U933" s="107"/>
      <c r="V933" s="101"/>
      <c r="W933" s="101"/>
      <c r="X933" s="101"/>
      <c r="Y933" s="101"/>
      <c r="Z933" s="101"/>
      <c r="AA933" s="94"/>
    </row>
    <row r="934" spans="1:35" ht="16">
      <c r="A934" s="9">
        <v>3</v>
      </c>
      <c r="B934" s="9">
        <v>3</v>
      </c>
      <c r="C934" s="9">
        <v>1</v>
      </c>
      <c r="D934" s="150"/>
      <c r="E934" s="281"/>
      <c r="F934" s="227"/>
      <c r="G934" s="9"/>
      <c r="H934" s="101" t="s">
        <v>474</v>
      </c>
      <c r="I934" s="101">
        <v>554</v>
      </c>
      <c r="J934" s="94" t="s">
        <v>44</v>
      </c>
      <c r="K934" s="101">
        <v>10</v>
      </c>
      <c r="L934" s="101" t="s">
        <v>471</v>
      </c>
      <c r="M934" s="163">
        <v>0</v>
      </c>
      <c r="N934" s="101" t="s">
        <v>39</v>
      </c>
      <c r="O934" s="101" t="s">
        <v>36</v>
      </c>
      <c r="P934" s="269">
        <v>43242</v>
      </c>
      <c r="Q934" s="270">
        <v>43427</v>
      </c>
      <c r="R934" s="166">
        <v>43598</v>
      </c>
      <c r="S934" s="107">
        <f t="shared" si="23"/>
        <v>171</v>
      </c>
      <c r="T934" s="128"/>
      <c r="U934" s="128"/>
      <c r="V934" s="9"/>
      <c r="W934" s="9"/>
      <c r="X934" s="9"/>
      <c r="Y934" s="9"/>
      <c r="Z934" s="150"/>
      <c r="AA934" s="150"/>
    </row>
    <row r="935" spans="1:35" ht="16">
      <c r="A935" s="9">
        <v>3</v>
      </c>
      <c r="B935" s="9">
        <v>2</v>
      </c>
      <c r="C935" s="9">
        <v>6</v>
      </c>
      <c r="D935" s="150"/>
      <c r="E935" s="281">
        <v>6</v>
      </c>
      <c r="F935" s="227"/>
      <c r="G935" s="94" t="s">
        <v>526</v>
      </c>
      <c r="H935" s="101" t="s">
        <v>529</v>
      </c>
      <c r="I935" s="101">
        <v>555</v>
      </c>
      <c r="J935" s="94" t="s">
        <v>44</v>
      </c>
      <c r="K935" s="101">
        <v>11</v>
      </c>
      <c r="L935" s="101" t="s">
        <v>471</v>
      </c>
      <c r="M935" s="163">
        <v>0</v>
      </c>
      <c r="N935" s="101" t="s">
        <v>39</v>
      </c>
      <c r="O935" s="101" t="s">
        <v>142</v>
      </c>
      <c r="P935" s="267">
        <v>43242</v>
      </c>
      <c r="Q935" s="274">
        <v>43408</v>
      </c>
      <c r="R935" s="166">
        <v>43445</v>
      </c>
      <c r="S935" s="107">
        <f t="shared" si="23"/>
        <v>37</v>
      </c>
      <c r="T935" s="107"/>
      <c r="U935" s="107"/>
      <c r="V935" s="101"/>
      <c r="W935" s="101"/>
      <c r="X935" s="101"/>
      <c r="Y935" s="101"/>
      <c r="Z935" s="101"/>
      <c r="AA935" s="94"/>
    </row>
    <row r="936" spans="1:35" ht="16">
      <c r="A936" s="9">
        <v>2</v>
      </c>
      <c r="B936" s="9">
        <v>2</v>
      </c>
      <c r="C936" s="9">
        <v>3</v>
      </c>
      <c r="D936" s="150"/>
      <c r="E936" s="281">
        <v>36</v>
      </c>
      <c r="F936" s="227">
        <v>1</v>
      </c>
      <c r="G936" s="54" t="s">
        <v>354</v>
      </c>
      <c r="H936" s="47" t="s">
        <v>362</v>
      </c>
      <c r="I936" s="17">
        <v>556</v>
      </c>
      <c r="J936" s="18" t="s">
        <v>33</v>
      </c>
      <c r="K936" s="17">
        <v>161</v>
      </c>
      <c r="L936" s="17" t="s">
        <v>357</v>
      </c>
      <c r="M936" s="81">
        <v>0.75</v>
      </c>
      <c r="N936" s="17" t="s">
        <v>35</v>
      </c>
      <c r="O936" s="17" t="s">
        <v>63</v>
      </c>
      <c r="P936" s="21">
        <v>43410</v>
      </c>
      <c r="Q936" s="20">
        <v>43577</v>
      </c>
      <c r="R936" s="26">
        <v>44126</v>
      </c>
      <c r="S936" s="16">
        <f t="shared" ref="S936:S979" si="24">R936-Q936</f>
        <v>549</v>
      </c>
      <c r="T936" s="16" t="s">
        <v>254</v>
      </c>
      <c r="U936" s="16">
        <v>0</v>
      </c>
      <c r="V936" s="18">
        <v>0</v>
      </c>
      <c r="W936" s="18"/>
      <c r="X936" s="18"/>
      <c r="Y936" s="18"/>
      <c r="Z936" s="82"/>
      <c r="AA936" s="4" t="s">
        <v>45</v>
      </c>
    </row>
    <row r="937" spans="1:35" s="437" customFormat="1" ht="16">
      <c r="A937" s="9">
        <v>3</v>
      </c>
      <c r="B937" s="9">
        <v>2</v>
      </c>
      <c r="C937" s="9">
        <v>6</v>
      </c>
      <c r="D937" s="150"/>
      <c r="E937" s="281">
        <v>7</v>
      </c>
      <c r="F937" s="227"/>
      <c r="G937" s="94" t="s">
        <v>526</v>
      </c>
      <c r="H937" s="101" t="s">
        <v>529</v>
      </c>
      <c r="I937" s="101">
        <v>556</v>
      </c>
      <c r="J937" s="94" t="s">
        <v>44</v>
      </c>
      <c r="K937" s="101">
        <v>11</v>
      </c>
      <c r="L937" s="101" t="s">
        <v>471</v>
      </c>
      <c r="M937" s="163">
        <v>0</v>
      </c>
      <c r="N937" s="101" t="s">
        <v>39</v>
      </c>
      <c r="O937" s="101" t="s">
        <v>142</v>
      </c>
      <c r="P937" s="267">
        <v>43242</v>
      </c>
      <c r="Q937" s="274">
        <v>43408</v>
      </c>
      <c r="R937" s="166">
        <v>43445</v>
      </c>
      <c r="S937" s="107">
        <f t="shared" si="24"/>
        <v>37</v>
      </c>
      <c r="T937" s="107"/>
      <c r="U937" s="107"/>
      <c r="V937" s="101"/>
      <c r="W937" s="101"/>
      <c r="X937" s="101"/>
      <c r="Y937" s="101"/>
      <c r="Z937" s="101"/>
      <c r="AA937" s="94"/>
      <c r="AB937"/>
      <c r="AC937"/>
      <c r="AD937"/>
      <c r="AE937"/>
      <c r="AF937"/>
      <c r="AG937"/>
      <c r="AH937"/>
      <c r="AI937"/>
    </row>
    <row r="938" spans="1:35" s="437" customFormat="1" ht="16">
      <c r="A938" s="9">
        <v>1</v>
      </c>
      <c r="B938" s="9">
        <v>1</v>
      </c>
      <c r="C938" s="9">
        <v>2</v>
      </c>
      <c r="D938" s="150"/>
      <c r="E938" s="281">
        <v>1</v>
      </c>
      <c r="F938" s="227">
        <v>1</v>
      </c>
      <c r="G938" s="54" t="s">
        <v>42</v>
      </c>
      <c r="H938" s="332" t="s">
        <v>62</v>
      </c>
      <c r="I938" s="333">
        <v>557</v>
      </c>
      <c r="J938" s="303" t="s">
        <v>44</v>
      </c>
      <c r="K938" s="333">
        <v>12</v>
      </c>
      <c r="L938" s="54" t="s">
        <v>34</v>
      </c>
      <c r="M938" s="55">
        <v>0.75</v>
      </c>
      <c r="N938" s="54" t="s">
        <v>35</v>
      </c>
      <c r="O938" s="54" t="s">
        <v>63</v>
      </c>
      <c r="P938" s="45">
        <v>43242</v>
      </c>
      <c r="Q938" s="20">
        <v>43411</v>
      </c>
      <c r="R938" s="26">
        <v>43948</v>
      </c>
      <c r="S938" s="16">
        <f t="shared" si="24"/>
        <v>537</v>
      </c>
      <c r="T938" s="16">
        <v>1</v>
      </c>
      <c r="U938" s="16">
        <v>0</v>
      </c>
      <c r="V938" s="56">
        <v>0</v>
      </c>
      <c r="W938" s="56"/>
      <c r="X938" s="56"/>
      <c r="Y938" s="56"/>
      <c r="Z938" s="27"/>
      <c r="AA938" s="4" t="s">
        <v>45</v>
      </c>
      <c r="AB938"/>
      <c r="AC938"/>
      <c r="AD938"/>
      <c r="AE938"/>
      <c r="AF938"/>
      <c r="AG938"/>
      <c r="AH938"/>
      <c r="AI938"/>
    </row>
    <row r="939" spans="1:35" s="437" customFormat="1" ht="16">
      <c r="A939" s="9">
        <v>2</v>
      </c>
      <c r="B939" s="9">
        <v>2</v>
      </c>
      <c r="C939" s="9">
        <v>3</v>
      </c>
      <c r="D939" s="150"/>
      <c r="E939" s="281">
        <v>37</v>
      </c>
      <c r="F939" s="227">
        <v>1</v>
      </c>
      <c r="G939" s="54" t="s">
        <v>354</v>
      </c>
      <c r="H939" s="47" t="s">
        <v>362</v>
      </c>
      <c r="I939" s="17">
        <v>557</v>
      </c>
      <c r="J939" s="18" t="s">
        <v>33</v>
      </c>
      <c r="K939" s="17">
        <v>161</v>
      </c>
      <c r="L939" s="17" t="s">
        <v>357</v>
      </c>
      <c r="M939" s="81">
        <v>0.75</v>
      </c>
      <c r="N939" s="17" t="s">
        <v>35</v>
      </c>
      <c r="O939" s="17" t="s">
        <v>63</v>
      </c>
      <c r="P939" s="19">
        <v>43410</v>
      </c>
      <c r="Q939" s="20">
        <v>43577</v>
      </c>
      <c r="R939" s="26">
        <v>44126</v>
      </c>
      <c r="S939" s="16">
        <f t="shared" si="24"/>
        <v>549</v>
      </c>
      <c r="T939" s="16" t="s">
        <v>254</v>
      </c>
      <c r="U939" s="16">
        <v>0</v>
      </c>
      <c r="V939" s="18">
        <v>0</v>
      </c>
      <c r="W939" s="18"/>
      <c r="X939" s="18"/>
      <c r="Y939" s="18"/>
      <c r="Z939" s="82"/>
      <c r="AA939" s="4" t="s">
        <v>45</v>
      </c>
      <c r="AB939"/>
      <c r="AC939"/>
      <c r="AD939"/>
      <c r="AE939"/>
      <c r="AF939"/>
      <c r="AG939"/>
      <c r="AH939"/>
      <c r="AI939"/>
    </row>
    <row r="940" spans="1:35" s="437" customFormat="1" ht="16">
      <c r="A940" s="425" t="s">
        <v>58</v>
      </c>
      <c r="B940" s="425" t="s">
        <v>58</v>
      </c>
      <c r="C940" s="425" t="s">
        <v>58</v>
      </c>
      <c r="D940" s="426"/>
      <c r="E940" s="427">
        <v>4</v>
      </c>
      <c r="F940" s="428">
        <v>3</v>
      </c>
      <c r="G940" s="429" t="s">
        <v>354</v>
      </c>
      <c r="H940" s="430" t="s">
        <v>362</v>
      </c>
      <c r="I940" s="444">
        <v>558</v>
      </c>
      <c r="J940" s="425" t="s">
        <v>33</v>
      </c>
      <c r="K940" s="444">
        <v>162</v>
      </c>
      <c r="L940" s="444" t="s">
        <v>357</v>
      </c>
      <c r="M940" s="449">
        <v>0.75</v>
      </c>
      <c r="N940" s="444" t="s">
        <v>35</v>
      </c>
      <c r="O940" s="444" t="s">
        <v>63</v>
      </c>
      <c r="P940" s="445">
        <v>43410</v>
      </c>
      <c r="Q940" s="433">
        <v>43577</v>
      </c>
      <c r="R940" s="434">
        <v>44088</v>
      </c>
      <c r="S940" s="435">
        <f t="shared" si="24"/>
        <v>511</v>
      </c>
      <c r="T940" s="435">
        <v>0</v>
      </c>
      <c r="U940" s="435">
        <v>1</v>
      </c>
      <c r="V940" s="430"/>
      <c r="W940" s="430"/>
      <c r="X940" s="430"/>
      <c r="Y940" s="430"/>
      <c r="Z940" s="436"/>
      <c r="AA940" s="426" t="s">
        <v>104</v>
      </c>
    </row>
    <row r="941" spans="1:35" s="437" customFormat="1" ht="16">
      <c r="A941" s="9">
        <v>1</v>
      </c>
      <c r="B941" s="9">
        <v>1</v>
      </c>
      <c r="C941" s="9">
        <v>2</v>
      </c>
      <c r="D941" s="150"/>
      <c r="E941" s="281">
        <v>2</v>
      </c>
      <c r="F941" s="227">
        <v>1</v>
      </c>
      <c r="G941" s="54" t="s">
        <v>42</v>
      </c>
      <c r="H941" s="332" t="s">
        <v>62</v>
      </c>
      <c r="I941" s="333">
        <v>559</v>
      </c>
      <c r="J941" s="303" t="s">
        <v>44</v>
      </c>
      <c r="K941" s="333">
        <v>12</v>
      </c>
      <c r="L941" s="54" t="s">
        <v>34</v>
      </c>
      <c r="M941" s="55">
        <v>0.75</v>
      </c>
      <c r="N941" s="54" t="s">
        <v>35</v>
      </c>
      <c r="O941" s="54" t="s">
        <v>63</v>
      </c>
      <c r="P941" s="45">
        <v>43242</v>
      </c>
      <c r="Q941" s="20">
        <v>43411</v>
      </c>
      <c r="R941" s="26">
        <v>43948</v>
      </c>
      <c r="S941" s="16">
        <f t="shared" si="24"/>
        <v>537</v>
      </c>
      <c r="T941" s="16">
        <v>1</v>
      </c>
      <c r="U941" s="16">
        <v>0</v>
      </c>
      <c r="V941" s="56">
        <v>0</v>
      </c>
      <c r="W941" s="56"/>
      <c r="X941" s="56"/>
      <c r="Y941" s="56"/>
      <c r="Z941" s="27"/>
      <c r="AA941" s="4" t="s">
        <v>45</v>
      </c>
      <c r="AB941"/>
      <c r="AC941"/>
      <c r="AD941"/>
      <c r="AE941"/>
      <c r="AF941"/>
      <c r="AG941"/>
      <c r="AH941"/>
      <c r="AI941"/>
    </row>
    <row r="942" spans="1:35" s="437" customFormat="1" ht="16">
      <c r="A942" s="9">
        <v>2</v>
      </c>
      <c r="B942" s="9">
        <v>2</v>
      </c>
      <c r="C942" s="9">
        <v>3</v>
      </c>
      <c r="D942" s="150"/>
      <c r="E942" s="281">
        <v>38</v>
      </c>
      <c r="F942" s="227">
        <v>1</v>
      </c>
      <c r="G942" s="54" t="s">
        <v>354</v>
      </c>
      <c r="H942" s="47" t="s">
        <v>362</v>
      </c>
      <c r="I942" s="17">
        <v>559</v>
      </c>
      <c r="J942" s="18" t="s">
        <v>33</v>
      </c>
      <c r="K942" s="17">
        <v>162</v>
      </c>
      <c r="L942" s="17" t="s">
        <v>357</v>
      </c>
      <c r="M942" s="81">
        <v>0.75</v>
      </c>
      <c r="N942" s="17" t="s">
        <v>35</v>
      </c>
      <c r="O942" s="17" t="s">
        <v>63</v>
      </c>
      <c r="P942" s="19">
        <v>43410</v>
      </c>
      <c r="Q942" s="20">
        <v>43577</v>
      </c>
      <c r="R942" s="26">
        <v>44126</v>
      </c>
      <c r="S942" s="16">
        <f t="shared" si="24"/>
        <v>549</v>
      </c>
      <c r="T942" s="16" t="s">
        <v>254</v>
      </c>
      <c r="U942" s="16">
        <v>0</v>
      </c>
      <c r="V942" s="18">
        <v>0</v>
      </c>
      <c r="W942" s="18"/>
      <c r="X942" s="18"/>
      <c r="Y942" s="18"/>
      <c r="Z942" s="82"/>
      <c r="AA942" s="4" t="s">
        <v>45</v>
      </c>
      <c r="AB942"/>
      <c r="AC942"/>
      <c r="AD942"/>
      <c r="AE942"/>
      <c r="AF942"/>
      <c r="AG942"/>
      <c r="AH942"/>
      <c r="AI942"/>
    </row>
    <row r="943" spans="1:35" ht="16">
      <c r="A943" s="9">
        <v>1</v>
      </c>
      <c r="B943" s="9">
        <v>1</v>
      </c>
      <c r="C943" s="9">
        <v>2</v>
      </c>
      <c r="D943" s="150"/>
      <c r="E943" s="281">
        <v>3</v>
      </c>
      <c r="F943" s="227">
        <v>1</v>
      </c>
      <c r="G943" s="54" t="s">
        <v>42</v>
      </c>
      <c r="H943" s="332" t="s">
        <v>62</v>
      </c>
      <c r="I943" s="333">
        <v>560</v>
      </c>
      <c r="J943" s="303" t="s">
        <v>44</v>
      </c>
      <c r="K943" s="333">
        <v>12</v>
      </c>
      <c r="L943" s="54" t="s">
        <v>34</v>
      </c>
      <c r="M943" s="55">
        <v>0.75</v>
      </c>
      <c r="N943" s="54" t="s">
        <v>35</v>
      </c>
      <c r="O943" s="54" t="s">
        <v>63</v>
      </c>
      <c r="P943" s="45">
        <v>43242</v>
      </c>
      <c r="Q943" s="20">
        <v>43411</v>
      </c>
      <c r="R943" s="26">
        <v>43948</v>
      </c>
      <c r="S943" s="16">
        <f t="shared" si="24"/>
        <v>537</v>
      </c>
      <c r="T943" s="16">
        <v>1</v>
      </c>
      <c r="U943" s="16">
        <v>0</v>
      </c>
      <c r="V943" s="56">
        <v>0</v>
      </c>
      <c r="W943" s="56"/>
      <c r="X943" s="56"/>
      <c r="Y943" s="56"/>
      <c r="Z943" s="27"/>
      <c r="AA943" s="4" t="s">
        <v>45</v>
      </c>
    </row>
    <row r="944" spans="1:35" ht="16">
      <c r="A944" s="9">
        <v>2</v>
      </c>
      <c r="B944" s="9">
        <v>2</v>
      </c>
      <c r="C944" s="9">
        <v>3</v>
      </c>
      <c r="D944" s="150"/>
      <c r="E944" s="281">
        <v>39</v>
      </c>
      <c r="F944" s="227">
        <v>1</v>
      </c>
      <c r="G944" s="54" t="s">
        <v>354</v>
      </c>
      <c r="H944" s="47" t="s">
        <v>362</v>
      </c>
      <c r="I944" s="17">
        <v>560</v>
      </c>
      <c r="J944" s="18" t="s">
        <v>33</v>
      </c>
      <c r="K944" s="17">
        <v>162</v>
      </c>
      <c r="L944" s="17" t="s">
        <v>357</v>
      </c>
      <c r="M944" s="81">
        <v>0.75</v>
      </c>
      <c r="N944" s="17" t="s">
        <v>35</v>
      </c>
      <c r="O944" s="17" t="s">
        <v>63</v>
      </c>
      <c r="P944" s="19">
        <v>43410</v>
      </c>
      <c r="Q944" s="20">
        <v>43577</v>
      </c>
      <c r="R944" s="26">
        <v>44126</v>
      </c>
      <c r="S944" s="16">
        <f t="shared" si="24"/>
        <v>549</v>
      </c>
      <c r="T944" s="16" t="s">
        <v>173</v>
      </c>
      <c r="U944" s="16">
        <v>0</v>
      </c>
      <c r="V944" s="18">
        <v>0</v>
      </c>
      <c r="W944" s="18"/>
      <c r="X944" s="18"/>
      <c r="Y944" s="18"/>
      <c r="Z944" s="82"/>
      <c r="AA944" s="4" t="s">
        <v>45</v>
      </c>
    </row>
    <row r="945" spans="1:35" ht="16">
      <c r="A945" s="9">
        <v>1</v>
      </c>
      <c r="B945" s="9">
        <v>1</v>
      </c>
      <c r="C945" s="9">
        <v>2</v>
      </c>
      <c r="D945" s="150"/>
      <c r="E945" s="281">
        <v>4</v>
      </c>
      <c r="F945" s="227">
        <v>1</v>
      </c>
      <c r="G945" s="54" t="s">
        <v>42</v>
      </c>
      <c r="H945" s="332" t="s">
        <v>62</v>
      </c>
      <c r="I945" s="333">
        <v>561</v>
      </c>
      <c r="J945" s="303" t="s">
        <v>44</v>
      </c>
      <c r="K945" s="333">
        <v>12</v>
      </c>
      <c r="L945" s="54" t="s">
        <v>34</v>
      </c>
      <c r="M945" s="55">
        <v>0.75</v>
      </c>
      <c r="N945" s="54" t="s">
        <v>35</v>
      </c>
      <c r="O945" s="54" t="s">
        <v>63</v>
      </c>
      <c r="P945" s="45">
        <v>43242</v>
      </c>
      <c r="Q945" s="20">
        <v>43411</v>
      </c>
      <c r="R945" s="26">
        <v>43948</v>
      </c>
      <c r="S945" s="16">
        <f t="shared" si="24"/>
        <v>537</v>
      </c>
      <c r="T945" s="16">
        <v>1</v>
      </c>
      <c r="U945" s="16">
        <v>0</v>
      </c>
      <c r="V945" s="56">
        <v>1</v>
      </c>
      <c r="W945" s="56">
        <v>0</v>
      </c>
      <c r="X945" s="56">
        <v>1</v>
      </c>
      <c r="Y945" s="56">
        <v>1</v>
      </c>
      <c r="Z945" s="27" t="s">
        <v>64</v>
      </c>
      <c r="AA945" s="4" t="s">
        <v>45</v>
      </c>
    </row>
    <row r="946" spans="1:35" ht="16">
      <c r="A946" s="9">
        <v>2</v>
      </c>
      <c r="B946" s="9">
        <v>2</v>
      </c>
      <c r="C946" s="9">
        <v>3</v>
      </c>
      <c r="D946" s="150"/>
      <c r="E946" s="281">
        <v>40</v>
      </c>
      <c r="F946" s="227">
        <v>1</v>
      </c>
      <c r="G946" s="54" t="s">
        <v>354</v>
      </c>
      <c r="H946" s="47" t="s">
        <v>362</v>
      </c>
      <c r="I946" s="17">
        <v>561</v>
      </c>
      <c r="J946" s="18" t="s">
        <v>33</v>
      </c>
      <c r="K946" s="17">
        <v>162</v>
      </c>
      <c r="L946" s="17" t="s">
        <v>357</v>
      </c>
      <c r="M946" s="81">
        <v>0.75</v>
      </c>
      <c r="N946" s="17" t="s">
        <v>35</v>
      </c>
      <c r="O946" s="17" t="s">
        <v>63</v>
      </c>
      <c r="P946" s="19">
        <v>43410</v>
      </c>
      <c r="Q946" s="20">
        <v>43577</v>
      </c>
      <c r="R946" s="26">
        <v>44126</v>
      </c>
      <c r="S946" s="16">
        <f t="shared" si="24"/>
        <v>549</v>
      </c>
      <c r="T946" s="16" t="s">
        <v>173</v>
      </c>
      <c r="U946" s="16">
        <v>0</v>
      </c>
      <c r="V946" s="18">
        <v>0</v>
      </c>
      <c r="W946" s="18"/>
      <c r="X946" s="18"/>
      <c r="Y946" s="18"/>
      <c r="Z946" s="82"/>
      <c r="AA946" s="4" t="s">
        <v>45</v>
      </c>
    </row>
    <row r="947" spans="1:35" ht="16">
      <c r="A947" s="9">
        <v>1</v>
      </c>
      <c r="B947" s="9">
        <v>1</v>
      </c>
      <c r="C947" s="9">
        <v>2</v>
      </c>
      <c r="D947" s="9"/>
      <c r="E947" s="280">
        <v>11</v>
      </c>
      <c r="F947" s="254"/>
      <c r="G947" s="47" t="s">
        <v>42</v>
      </c>
      <c r="H947" s="301" t="s">
        <v>47</v>
      </c>
      <c r="I947" s="301">
        <v>562</v>
      </c>
      <c r="J947" s="301" t="s">
        <v>44</v>
      </c>
      <c r="K947" s="301">
        <v>13</v>
      </c>
      <c r="L947" s="47" t="s">
        <v>34</v>
      </c>
      <c r="M947" s="47">
        <v>0.75</v>
      </c>
      <c r="N947" s="47" t="s">
        <v>35</v>
      </c>
      <c r="O947" s="47" t="s">
        <v>36</v>
      </c>
      <c r="P947" s="261">
        <v>43242</v>
      </c>
      <c r="Q947" s="261">
        <v>43411</v>
      </c>
      <c r="R947" s="261">
        <v>43599</v>
      </c>
      <c r="S947" s="47">
        <f t="shared" si="24"/>
        <v>188</v>
      </c>
      <c r="T947" s="243"/>
      <c r="U947" s="243"/>
      <c r="V947" s="238"/>
      <c r="W947" s="244"/>
      <c r="X947" s="244"/>
      <c r="Y947" s="244"/>
      <c r="Z947" s="244"/>
      <c r="AA947" s="263" t="s">
        <v>45</v>
      </c>
    </row>
    <row r="948" spans="1:35" s="437" customFormat="1" ht="16">
      <c r="A948" s="9">
        <v>2</v>
      </c>
      <c r="B948" s="9">
        <v>2</v>
      </c>
      <c r="C948" s="9">
        <v>5</v>
      </c>
      <c r="D948" s="150"/>
      <c r="E948" s="281">
        <v>5</v>
      </c>
      <c r="F948" s="227">
        <v>3</v>
      </c>
      <c r="G948" s="23" t="s">
        <v>354</v>
      </c>
      <c r="H948" s="136" t="s">
        <v>362</v>
      </c>
      <c r="I948" s="137">
        <v>562</v>
      </c>
      <c r="J948" s="24" t="s">
        <v>33</v>
      </c>
      <c r="K948" s="137">
        <v>162</v>
      </c>
      <c r="L948" s="137" t="s">
        <v>357</v>
      </c>
      <c r="M948" s="155">
        <v>0.75</v>
      </c>
      <c r="N948" s="137" t="s">
        <v>35</v>
      </c>
      <c r="O948" s="137" t="s">
        <v>63</v>
      </c>
      <c r="P948" s="138">
        <v>43410</v>
      </c>
      <c r="Q948" s="139">
        <v>43577</v>
      </c>
      <c r="R948" s="140">
        <v>44067</v>
      </c>
      <c r="S948" s="135">
        <f t="shared" si="24"/>
        <v>490</v>
      </c>
      <c r="T948" s="135">
        <v>0</v>
      </c>
      <c r="U948" s="135">
        <v>1</v>
      </c>
      <c r="V948" s="136"/>
      <c r="W948" s="136"/>
      <c r="X948" s="136"/>
      <c r="Y948" s="136"/>
      <c r="Z948" s="143"/>
      <c r="AA948" s="152" t="s">
        <v>334</v>
      </c>
      <c r="AB948"/>
      <c r="AC948"/>
      <c r="AD948"/>
      <c r="AE948"/>
      <c r="AF948"/>
      <c r="AG948"/>
      <c r="AH948"/>
      <c r="AI948"/>
    </row>
    <row r="949" spans="1:35" s="437" customFormat="1" ht="16">
      <c r="A949" s="9">
        <v>3</v>
      </c>
      <c r="B949" s="9">
        <v>3</v>
      </c>
      <c r="C949" s="9">
        <v>1</v>
      </c>
      <c r="D949" s="150"/>
      <c r="E949" s="281"/>
      <c r="F949" s="227"/>
      <c r="G949" s="9"/>
      <c r="H949" s="47" t="s">
        <v>47</v>
      </c>
      <c r="I949" s="47">
        <v>562</v>
      </c>
      <c r="J949" s="47" t="s">
        <v>44</v>
      </c>
      <c r="K949" s="47">
        <v>13</v>
      </c>
      <c r="L949" s="47" t="s">
        <v>34</v>
      </c>
      <c r="M949" s="47">
        <v>0.75</v>
      </c>
      <c r="N949" s="47" t="s">
        <v>35</v>
      </c>
      <c r="O949" s="47" t="s">
        <v>36</v>
      </c>
      <c r="P949" s="261">
        <v>43242</v>
      </c>
      <c r="Q949" s="261">
        <v>43411</v>
      </c>
      <c r="R949" s="261">
        <v>43599</v>
      </c>
      <c r="S949" s="47">
        <f t="shared" si="24"/>
        <v>188</v>
      </c>
      <c r="T949" s="128"/>
      <c r="U949" s="128"/>
      <c r="V949" s="9"/>
      <c r="W949" s="9"/>
      <c r="X949" s="9"/>
      <c r="Y949" s="9"/>
      <c r="Z949" s="150"/>
      <c r="AA949" s="150"/>
      <c r="AB949"/>
      <c r="AC949"/>
      <c r="AD949"/>
      <c r="AE949"/>
      <c r="AF949"/>
      <c r="AG949"/>
      <c r="AH949"/>
      <c r="AI949"/>
    </row>
    <row r="950" spans="1:35" s="437" customFormat="1" ht="16">
      <c r="A950" s="9">
        <v>1</v>
      </c>
      <c r="B950" s="9">
        <v>1</v>
      </c>
      <c r="C950" s="9">
        <v>2</v>
      </c>
      <c r="D950" s="9"/>
      <c r="E950" s="280">
        <v>12</v>
      </c>
      <c r="F950" s="254"/>
      <c r="G950" s="47" t="s">
        <v>42</v>
      </c>
      <c r="H950" s="301" t="s">
        <v>47</v>
      </c>
      <c r="I950" s="301">
        <v>563</v>
      </c>
      <c r="J950" s="301" t="s">
        <v>44</v>
      </c>
      <c r="K950" s="301">
        <v>13</v>
      </c>
      <c r="L950" s="47" t="s">
        <v>34</v>
      </c>
      <c r="M950" s="47">
        <v>0.75</v>
      </c>
      <c r="N950" s="47" t="s">
        <v>35</v>
      </c>
      <c r="O950" s="47" t="s">
        <v>36</v>
      </c>
      <c r="P950" s="261">
        <v>43242</v>
      </c>
      <c r="Q950" s="261">
        <v>43411</v>
      </c>
      <c r="R950" s="261">
        <v>43599</v>
      </c>
      <c r="S950" s="47">
        <f t="shared" si="24"/>
        <v>188</v>
      </c>
      <c r="T950" s="243"/>
      <c r="U950" s="243"/>
      <c r="V950" s="238"/>
      <c r="W950" s="244"/>
      <c r="X950" s="244"/>
      <c r="Y950" s="244"/>
      <c r="Z950" s="244"/>
      <c r="AA950" s="263" t="s">
        <v>45</v>
      </c>
      <c r="AB950"/>
      <c r="AC950"/>
      <c r="AD950"/>
      <c r="AE950"/>
      <c r="AF950"/>
      <c r="AG950"/>
      <c r="AH950"/>
      <c r="AI950"/>
    </row>
    <row r="951" spans="1:35" s="437" customFormat="1" ht="16">
      <c r="A951" s="9">
        <v>2</v>
      </c>
      <c r="B951" s="9">
        <v>2</v>
      </c>
      <c r="C951" s="9">
        <v>3</v>
      </c>
      <c r="D951" s="150"/>
      <c r="E951" s="281">
        <v>41</v>
      </c>
      <c r="F951" s="227">
        <v>1</v>
      </c>
      <c r="G951" s="54" t="s">
        <v>354</v>
      </c>
      <c r="H951" s="47" t="s">
        <v>362</v>
      </c>
      <c r="I951" s="17">
        <v>563</v>
      </c>
      <c r="J951" s="18" t="s">
        <v>33</v>
      </c>
      <c r="K951" s="17">
        <v>163</v>
      </c>
      <c r="L951" s="17" t="s">
        <v>357</v>
      </c>
      <c r="M951" s="81">
        <v>0.75</v>
      </c>
      <c r="N951" s="17" t="s">
        <v>35</v>
      </c>
      <c r="O951" s="17" t="s">
        <v>63</v>
      </c>
      <c r="P951" s="19">
        <v>43410</v>
      </c>
      <c r="Q951" s="20">
        <v>43577</v>
      </c>
      <c r="R951" s="26">
        <v>44127</v>
      </c>
      <c r="S951" s="16">
        <f t="shared" si="24"/>
        <v>550</v>
      </c>
      <c r="T951" s="16" t="s">
        <v>173</v>
      </c>
      <c r="U951" s="16">
        <v>0</v>
      </c>
      <c r="V951" s="18">
        <v>0</v>
      </c>
      <c r="W951" s="18"/>
      <c r="X951" s="18"/>
      <c r="Y951" s="18"/>
      <c r="Z951" s="82"/>
      <c r="AA951" s="4" t="s">
        <v>45</v>
      </c>
      <c r="AB951"/>
      <c r="AC951"/>
      <c r="AD951"/>
      <c r="AE951"/>
      <c r="AF951"/>
      <c r="AG951"/>
      <c r="AH951"/>
      <c r="AI951"/>
    </row>
    <row r="952" spans="1:35" ht="16">
      <c r="A952" s="9">
        <v>3</v>
      </c>
      <c r="B952" s="9">
        <v>3</v>
      </c>
      <c r="C952" s="9">
        <v>1</v>
      </c>
      <c r="D952" s="150"/>
      <c r="E952" s="281"/>
      <c r="F952" s="227"/>
      <c r="G952" s="9"/>
      <c r="H952" s="47" t="s">
        <v>47</v>
      </c>
      <c r="I952" s="47">
        <v>563</v>
      </c>
      <c r="J952" s="47" t="s">
        <v>44</v>
      </c>
      <c r="K952" s="47">
        <v>13</v>
      </c>
      <c r="L952" s="47" t="s">
        <v>34</v>
      </c>
      <c r="M952" s="47">
        <v>0.75</v>
      </c>
      <c r="N952" s="47" t="s">
        <v>35</v>
      </c>
      <c r="O952" s="47" t="s">
        <v>36</v>
      </c>
      <c r="P952" s="261">
        <v>43242</v>
      </c>
      <c r="Q952" s="261">
        <v>43411</v>
      </c>
      <c r="R952" s="261">
        <v>43599</v>
      </c>
      <c r="S952" s="47">
        <f t="shared" si="24"/>
        <v>188</v>
      </c>
      <c r="T952" s="128"/>
      <c r="U952" s="128"/>
      <c r="V952" s="9"/>
      <c r="W952" s="9"/>
      <c r="X952" s="9"/>
      <c r="Y952" s="9"/>
      <c r="Z952" s="150"/>
      <c r="AA952" s="150"/>
    </row>
    <row r="953" spans="1:35" ht="16">
      <c r="A953" s="9">
        <v>3</v>
      </c>
      <c r="B953" s="9">
        <v>3</v>
      </c>
      <c r="C953" s="9">
        <v>2</v>
      </c>
      <c r="D953" s="150"/>
      <c r="E953" s="281"/>
      <c r="F953" s="227"/>
      <c r="G953" s="9"/>
      <c r="H953" s="47" t="s">
        <v>47</v>
      </c>
      <c r="I953" s="47">
        <v>563</v>
      </c>
      <c r="J953" s="47" t="s">
        <v>44</v>
      </c>
      <c r="K953" s="47">
        <v>13</v>
      </c>
      <c r="L953" s="47" t="s">
        <v>34</v>
      </c>
      <c r="M953" s="47">
        <v>0.75</v>
      </c>
      <c r="N953" s="47" t="s">
        <v>35</v>
      </c>
      <c r="O953" s="47" t="s">
        <v>36</v>
      </c>
      <c r="P953" s="261">
        <v>43242</v>
      </c>
      <c r="Q953" s="261">
        <v>43411</v>
      </c>
      <c r="R953" s="261">
        <v>43599</v>
      </c>
      <c r="S953" s="47">
        <f t="shared" si="24"/>
        <v>188</v>
      </c>
      <c r="T953" s="128"/>
      <c r="U953" s="128"/>
      <c r="V953" s="9"/>
      <c r="W953" s="9"/>
      <c r="X953" s="9"/>
      <c r="Y953" s="9"/>
      <c r="Z953" s="150"/>
      <c r="AA953" s="150"/>
    </row>
    <row r="954" spans="1:35" ht="16">
      <c r="A954" s="9">
        <v>1</v>
      </c>
      <c r="B954" s="9">
        <v>1</v>
      </c>
      <c r="C954" s="9">
        <v>2</v>
      </c>
      <c r="D954" s="9"/>
      <c r="E954" s="280">
        <v>13</v>
      </c>
      <c r="F954" s="254"/>
      <c r="G954" s="47" t="s">
        <v>42</v>
      </c>
      <c r="H954" s="301" t="s">
        <v>47</v>
      </c>
      <c r="I954" s="301">
        <v>564</v>
      </c>
      <c r="J954" s="301" t="s">
        <v>44</v>
      </c>
      <c r="K954" s="301">
        <v>13</v>
      </c>
      <c r="L954" s="47" t="s">
        <v>34</v>
      </c>
      <c r="M954" s="47">
        <v>0.75</v>
      </c>
      <c r="N954" s="47" t="s">
        <v>35</v>
      </c>
      <c r="O954" s="47" t="s">
        <v>36</v>
      </c>
      <c r="P954" s="261">
        <v>43242</v>
      </c>
      <c r="Q954" s="261">
        <v>43411</v>
      </c>
      <c r="R954" s="261">
        <v>43599</v>
      </c>
      <c r="S954" s="47">
        <f t="shared" si="24"/>
        <v>188</v>
      </c>
      <c r="T954" s="243"/>
      <c r="U954" s="243"/>
      <c r="V954" s="238"/>
      <c r="W954" s="244"/>
      <c r="X954" s="244"/>
      <c r="Y954" s="244"/>
      <c r="Z954" s="244"/>
      <c r="AA954" s="263" t="s">
        <v>45</v>
      </c>
    </row>
    <row r="955" spans="1:35" ht="16">
      <c r="A955" s="9">
        <v>2</v>
      </c>
      <c r="B955" s="9">
        <v>2</v>
      </c>
      <c r="C955" s="9">
        <v>3</v>
      </c>
      <c r="D955" s="150"/>
      <c r="E955" s="281">
        <v>42</v>
      </c>
      <c r="F955" s="227">
        <v>1</v>
      </c>
      <c r="G955" s="54" t="s">
        <v>354</v>
      </c>
      <c r="H955" s="47" t="s">
        <v>362</v>
      </c>
      <c r="I955" s="17">
        <v>564</v>
      </c>
      <c r="J955" s="18" t="s">
        <v>33</v>
      </c>
      <c r="K955" s="17">
        <v>163</v>
      </c>
      <c r="L955" s="17" t="s">
        <v>357</v>
      </c>
      <c r="M955" s="81">
        <v>0.75</v>
      </c>
      <c r="N955" s="17" t="s">
        <v>35</v>
      </c>
      <c r="O955" s="17" t="s">
        <v>63</v>
      </c>
      <c r="P955" s="19">
        <v>43410</v>
      </c>
      <c r="Q955" s="20">
        <v>43577</v>
      </c>
      <c r="R955" s="26">
        <v>44127</v>
      </c>
      <c r="S955" s="16">
        <f t="shared" si="24"/>
        <v>550</v>
      </c>
      <c r="T955" s="16" t="s">
        <v>173</v>
      </c>
      <c r="U955" s="16">
        <v>0</v>
      </c>
      <c r="V955" s="18">
        <v>1</v>
      </c>
      <c r="W955" s="18">
        <v>1</v>
      </c>
      <c r="X955" s="18"/>
      <c r="Y955" s="18"/>
      <c r="Z955" s="82"/>
      <c r="AA955" s="4" t="s">
        <v>45</v>
      </c>
    </row>
    <row r="956" spans="1:35" s="437" customFormat="1" ht="16">
      <c r="A956" s="9">
        <v>3</v>
      </c>
      <c r="B956" s="9">
        <v>3</v>
      </c>
      <c r="C956" s="9">
        <v>1</v>
      </c>
      <c r="D956" s="150"/>
      <c r="E956" s="281"/>
      <c r="F956" s="227"/>
      <c r="G956" s="9"/>
      <c r="H956" s="47" t="s">
        <v>47</v>
      </c>
      <c r="I956" s="47">
        <v>564</v>
      </c>
      <c r="J956" s="47" t="s">
        <v>44</v>
      </c>
      <c r="K956" s="47">
        <v>13</v>
      </c>
      <c r="L956" s="47" t="s">
        <v>34</v>
      </c>
      <c r="M956" s="47">
        <v>0.75</v>
      </c>
      <c r="N956" s="47" t="s">
        <v>35</v>
      </c>
      <c r="O956" s="47" t="s">
        <v>36</v>
      </c>
      <c r="P956" s="261">
        <v>43242</v>
      </c>
      <c r="Q956" s="261">
        <v>43411</v>
      </c>
      <c r="R956" s="261">
        <v>43599</v>
      </c>
      <c r="S956" s="47">
        <f t="shared" si="24"/>
        <v>188</v>
      </c>
      <c r="T956" s="128"/>
      <c r="U956" s="128"/>
      <c r="V956" s="9"/>
      <c r="W956" s="9"/>
      <c r="X956" s="9"/>
      <c r="Y956" s="9"/>
      <c r="Z956" s="150"/>
      <c r="AA956" s="150"/>
      <c r="AB956"/>
      <c r="AC956"/>
      <c r="AD956"/>
      <c r="AE956"/>
      <c r="AF956"/>
      <c r="AG956"/>
      <c r="AH956"/>
      <c r="AI956"/>
    </row>
    <row r="957" spans="1:35" ht="16">
      <c r="A957" s="9">
        <v>3</v>
      </c>
      <c r="B957" s="9">
        <v>3</v>
      </c>
      <c r="C957" s="9">
        <v>2</v>
      </c>
      <c r="D957" s="150"/>
      <c r="E957" s="281"/>
      <c r="F957" s="227"/>
      <c r="G957" s="9"/>
      <c r="H957" s="47" t="s">
        <v>47</v>
      </c>
      <c r="I957" s="47">
        <v>564</v>
      </c>
      <c r="J957" s="47" t="s">
        <v>44</v>
      </c>
      <c r="K957" s="47">
        <v>13</v>
      </c>
      <c r="L957" s="47" t="s">
        <v>34</v>
      </c>
      <c r="M957" s="47">
        <v>0.75</v>
      </c>
      <c r="N957" s="47" t="s">
        <v>35</v>
      </c>
      <c r="O957" s="47" t="s">
        <v>36</v>
      </c>
      <c r="P957" s="261">
        <v>43242</v>
      </c>
      <c r="Q957" s="261">
        <v>43411</v>
      </c>
      <c r="R957" s="261">
        <v>43599</v>
      </c>
      <c r="S957" s="47">
        <f t="shared" si="24"/>
        <v>188</v>
      </c>
      <c r="T957" s="128"/>
      <c r="U957" s="128"/>
      <c r="V957" s="9"/>
      <c r="W957" s="9"/>
      <c r="X957" s="9"/>
      <c r="Y957" s="9"/>
      <c r="Z957" s="150"/>
      <c r="AA957" s="150"/>
    </row>
    <row r="958" spans="1:35" ht="16">
      <c r="A958" s="9">
        <v>1</v>
      </c>
      <c r="B958" s="9">
        <v>1</v>
      </c>
      <c r="C958" s="9">
        <v>2</v>
      </c>
      <c r="D958" s="9"/>
      <c r="E958" s="280">
        <v>14</v>
      </c>
      <c r="F958" s="254"/>
      <c r="G958" s="47" t="s">
        <v>42</v>
      </c>
      <c r="H958" s="301" t="s">
        <v>47</v>
      </c>
      <c r="I958" s="301">
        <v>565</v>
      </c>
      <c r="J958" s="301" t="s">
        <v>44</v>
      </c>
      <c r="K958" s="301">
        <v>13</v>
      </c>
      <c r="L958" s="47" t="s">
        <v>34</v>
      </c>
      <c r="M958" s="47">
        <v>0.75</v>
      </c>
      <c r="N958" s="47" t="s">
        <v>35</v>
      </c>
      <c r="O958" s="47" t="s">
        <v>36</v>
      </c>
      <c r="P958" s="261">
        <v>43242</v>
      </c>
      <c r="Q958" s="261">
        <v>43411</v>
      </c>
      <c r="R958" s="261">
        <v>43599</v>
      </c>
      <c r="S958" s="47">
        <f t="shared" si="24"/>
        <v>188</v>
      </c>
      <c r="T958" s="243"/>
      <c r="U958" s="243"/>
      <c r="V958" s="238"/>
      <c r="W958" s="244"/>
      <c r="X958" s="244"/>
      <c r="Y958" s="244"/>
      <c r="Z958" s="244"/>
      <c r="AA958" s="263" t="s">
        <v>45</v>
      </c>
    </row>
    <row r="959" spans="1:35" ht="16">
      <c r="A959" s="9">
        <v>3</v>
      </c>
      <c r="B959" s="9">
        <v>3</v>
      </c>
      <c r="C959" s="9">
        <v>1</v>
      </c>
      <c r="D959" s="150"/>
      <c r="E959" s="281"/>
      <c r="F959" s="227"/>
      <c r="G959" s="9"/>
      <c r="H959" s="47" t="s">
        <v>47</v>
      </c>
      <c r="I959" s="47">
        <v>565</v>
      </c>
      <c r="J959" s="47" t="s">
        <v>44</v>
      </c>
      <c r="K959" s="47">
        <v>13</v>
      </c>
      <c r="L959" s="47" t="s">
        <v>34</v>
      </c>
      <c r="M959" s="47">
        <v>0.75</v>
      </c>
      <c r="N959" s="47" t="s">
        <v>35</v>
      </c>
      <c r="O959" s="47" t="s">
        <v>36</v>
      </c>
      <c r="P959" s="261">
        <v>43242</v>
      </c>
      <c r="Q959" s="261">
        <v>43411</v>
      </c>
      <c r="R959" s="261">
        <v>43599</v>
      </c>
      <c r="S959" s="47">
        <f t="shared" si="24"/>
        <v>188</v>
      </c>
      <c r="T959" s="128"/>
      <c r="U959" s="128"/>
      <c r="V959" s="9"/>
      <c r="W959" s="9"/>
      <c r="X959" s="9"/>
      <c r="Y959" s="9"/>
      <c r="Z959" s="150"/>
      <c r="AA959" s="150"/>
    </row>
    <row r="960" spans="1:35" s="437" customFormat="1" ht="16">
      <c r="A960" s="9">
        <v>2</v>
      </c>
      <c r="B960" s="9">
        <v>2</v>
      </c>
      <c r="C960" s="9">
        <v>3</v>
      </c>
      <c r="D960" s="150"/>
      <c r="E960" s="281">
        <v>43</v>
      </c>
      <c r="F960" s="227">
        <v>1</v>
      </c>
      <c r="G960" s="54" t="s">
        <v>354</v>
      </c>
      <c r="H960" s="47" t="s">
        <v>362</v>
      </c>
      <c r="I960" s="17">
        <v>566</v>
      </c>
      <c r="J960" s="18" t="s">
        <v>33</v>
      </c>
      <c r="K960" s="17">
        <v>163</v>
      </c>
      <c r="L960" s="17" t="s">
        <v>357</v>
      </c>
      <c r="M960" s="81">
        <v>0.75</v>
      </c>
      <c r="N960" s="17" t="s">
        <v>35</v>
      </c>
      <c r="O960" s="17" t="s">
        <v>63</v>
      </c>
      <c r="P960" s="19">
        <v>43410</v>
      </c>
      <c r="Q960" s="20">
        <v>43577</v>
      </c>
      <c r="R960" s="26">
        <v>44127</v>
      </c>
      <c r="S960" s="16">
        <f t="shared" si="24"/>
        <v>550</v>
      </c>
      <c r="T960" s="16" t="s">
        <v>173</v>
      </c>
      <c r="U960" s="16">
        <v>0</v>
      </c>
      <c r="V960" s="18">
        <v>0</v>
      </c>
      <c r="W960" s="18"/>
      <c r="X960" s="18"/>
      <c r="Y960" s="18"/>
      <c r="Z960" s="82"/>
      <c r="AA960" s="4" t="s">
        <v>45</v>
      </c>
      <c r="AB960"/>
      <c r="AC960"/>
      <c r="AD960"/>
      <c r="AE960"/>
      <c r="AF960"/>
      <c r="AG960"/>
      <c r="AH960"/>
      <c r="AI960"/>
    </row>
    <row r="961" spans="1:35" ht="16">
      <c r="A961" s="9">
        <v>1</v>
      </c>
      <c r="B961" s="9">
        <v>1</v>
      </c>
      <c r="C961" s="9">
        <v>2</v>
      </c>
      <c r="D961" s="9"/>
      <c r="E961" s="280">
        <v>15</v>
      </c>
      <c r="F961" s="254"/>
      <c r="G961" s="47" t="s">
        <v>42</v>
      </c>
      <c r="H961" s="301" t="s">
        <v>47</v>
      </c>
      <c r="I961" s="301">
        <v>567</v>
      </c>
      <c r="J961" s="301" t="s">
        <v>44</v>
      </c>
      <c r="K961" s="301">
        <v>13</v>
      </c>
      <c r="L961" s="47" t="s">
        <v>34</v>
      </c>
      <c r="M961" s="47">
        <v>0.75</v>
      </c>
      <c r="N961" s="47" t="s">
        <v>35</v>
      </c>
      <c r="O961" s="47" t="s">
        <v>36</v>
      </c>
      <c r="P961" s="261">
        <v>43242</v>
      </c>
      <c r="Q961" s="261">
        <v>43411</v>
      </c>
      <c r="R961" s="261">
        <v>43599</v>
      </c>
      <c r="S961" s="47">
        <f t="shared" si="24"/>
        <v>188</v>
      </c>
      <c r="T961" s="243"/>
      <c r="U961" s="243"/>
      <c r="V961" s="238"/>
      <c r="W961" s="244"/>
      <c r="X961" s="244"/>
      <c r="Y961" s="244"/>
      <c r="Z961" s="244"/>
      <c r="AA961" s="263" t="s">
        <v>45</v>
      </c>
    </row>
    <row r="962" spans="1:35" ht="16">
      <c r="A962" s="9">
        <v>2</v>
      </c>
      <c r="B962" s="9">
        <v>2</v>
      </c>
      <c r="C962" s="9">
        <v>3</v>
      </c>
      <c r="D962" s="150"/>
      <c r="E962" s="281">
        <v>44</v>
      </c>
      <c r="F962" s="227">
        <v>1</v>
      </c>
      <c r="G962" s="54" t="s">
        <v>354</v>
      </c>
      <c r="H962" s="47" t="s">
        <v>362</v>
      </c>
      <c r="I962" s="17">
        <v>567</v>
      </c>
      <c r="J962" s="18" t="s">
        <v>33</v>
      </c>
      <c r="K962" s="17">
        <v>163</v>
      </c>
      <c r="L962" s="17" t="s">
        <v>357</v>
      </c>
      <c r="M962" s="81">
        <v>0.75</v>
      </c>
      <c r="N962" s="17" t="s">
        <v>35</v>
      </c>
      <c r="O962" s="17" t="s">
        <v>63</v>
      </c>
      <c r="P962" s="19">
        <v>43410</v>
      </c>
      <c r="Q962" s="20">
        <v>43577</v>
      </c>
      <c r="R962" s="26">
        <v>44127</v>
      </c>
      <c r="S962" s="16">
        <f t="shared" si="24"/>
        <v>550</v>
      </c>
      <c r="T962" s="16" t="s">
        <v>173</v>
      </c>
      <c r="U962" s="16">
        <v>0</v>
      </c>
      <c r="V962" s="18">
        <v>0</v>
      </c>
      <c r="W962" s="18"/>
      <c r="X962" s="18"/>
      <c r="Y962" s="18">
        <v>1</v>
      </c>
      <c r="Z962" s="82" t="s">
        <v>82</v>
      </c>
      <c r="AA962" s="4" t="s">
        <v>45</v>
      </c>
    </row>
    <row r="963" spans="1:35" s="366" customFormat="1" ht="16">
      <c r="A963" s="9">
        <v>3</v>
      </c>
      <c r="B963" s="9">
        <v>3</v>
      </c>
      <c r="C963" s="9">
        <v>1</v>
      </c>
      <c r="D963" s="150"/>
      <c r="E963" s="281"/>
      <c r="F963" s="227"/>
      <c r="G963" s="9"/>
      <c r="H963" s="47" t="s">
        <v>47</v>
      </c>
      <c r="I963" s="47">
        <v>567</v>
      </c>
      <c r="J963" s="47" t="s">
        <v>44</v>
      </c>
      <c r="K963" s="47">
        <v>13</v>
      </c>
      <c r="L963" s="47" t="s">
        <v>34</v>
      </c>
      <c r="M963" s="47">
        <v>0.75</v>
      </c>
      <c r="N963" s="47" t="s">
        <v>35</v>
      </c>
      <c r="O963" s="47" t="s">
        <v>36</v>
      </c>
      <c r="P963" s="261">
        <v>43242</v>
      </c>
      <c r="Q963" s="261">
        <v>43411</v>
      </c>
      <c r="R963" s="261">
        <v>43599</v>
      </c>
      <c r="S963" s="47">
        <f t="shared" si="24"/>
        <v>188</v>
      </c>
      <c r="T963" s="128"/>
      <c r="U963" s="128"/>
      <c r="V963" s="9"/>
      <c r="W963" s="9"/>
      <c r="X963" s="9"/>
      <c r="Y963" s="9"/>
      <c r="Z963" s="150"/>
      <c r="AA963" s="150"/>
      <c r="AB963"/>
      <c r="AC963"/>
      <c r="AD963"/>
      <c r="AE963"/>
      <c r="AF963"/>
      <c r="AG963"/>
      <c r="AH963"/>
      <c r="AI963"/>
    </row>
    <row r="964" spans="1:35" s="366" customFormat="1" ht="16">
      <c r="A964" s="425" t="s">
        <v>58</v>
      </c>
      <c r="B964" s="425" t="s">
        <v>58</v>
      </c>
      <c r="C964" s="425" t="s">
        <v>58</v>
      </c>
      <c r="D964" s="426"/>
      <c r="E964" s="427">
        <v>1</v>
      </c>
      <c r="F964" s="428">
        <v>3</v>
      </c>
      <c r="G964" s="429" t="s">
        <v>150</v>
      </c>
      <c r="H964" s="430" t="s">
        <v>162</v>
      </c>
      <c r="I964" s="429">
        <v>568</v>
      </c>
      <c r="J964" s="425" t="s">
        <v>44</v>
      </c>
      <c r="K964" s="429" t="s">
        <v>188</v>
      </c>
      <c r="L964" s="429" t="s">
        <v>34</v>
      </c>
      <c r="M964" s="431">
        <v>0.75</v>
      </c>
      <c r="N964" s="429" t="s">
        <v>35</v>
      </c>
      <c r="O964" s="429" t="s">
        <v>163</v>
      </c>
      <c r="P964" s="432">
        <v>43242</v>
      </c>
      <c r="Q964" s="433">
        <v>43411</v>
      </c>
      <c r="R964" s="434">
        <v>43420</v>
      </c>
      <c r="S964" s="435">
        <f t="shared" si="24"/>
        <v>9</v>
      </c>
      <c r="T964" s="435">
        <v>0</v>
      </c>
      <c r="U964" s="435">
        <v>1</v>
      </c>
      <c r="V964" s="430"/>
      <c r="W964" s="430"/>
      <c r="X964" s="430"/>
      <c r="Y964" s="430"/>
      <c r="Z964" s="436"/>
      <c r="AA964" s="451" t="s">
        <v>189</v>
      </c>
      <c r="AB964" s="437"/>
      <c r="AC964" s="437"/>
      <c r="AD964" s="437"/>
      <c r="AE964" s="437"/>
      <c r="AF964" s="437"/>
      <c r="AG964" s="437"/>
      <c r="AH964" s="437"/>
      <c r="AI964" s="437"/>
    </row>
    <row r="965" spans="1:35" s="437" customFormat="1" ht="16">
      <c r="A965" s="9">
        <v>2</v>
      </c>
      <c r="B965" s="9">
        <v>2</v>
      </c>
      <c r="C965" s="9">
        <v>4</v>
      </c>
      <c r="D965" s="150"/>
      <c r="E965" s="281">
        <v>45</v>
      </c>
      <c r="F965" s="227">
        <v>1</v>
      </c>
      <c r="G965" s="54" t="s">
        <v>354</v>
      </c>
      <c r="H965" s="47" t="s">
        <v>362</v>
      </c>
      <c r="I965" s="17">
        <v>568</v>
      </c>
      <c r="J965" s="18" t="s">
        <v>33</v>
      </c>
      <c r="K965" s="17">
        <v>163</v>
      </c>
      <c r="L965" s="17" t="s">
        <v>357</v>
      </c>
      <c r="M965" s="81">
        <v>0.75</v>
      </c>
      <c r="N965" s="17" t="s">
        <v>35</v>
      </c>
      <c r="O965" s="17" t="s">
        <v>63</v>
      </c>
      <c r="P965" s="21">
        <v>43410</v>
      </c>
      <c r="Q965" s="20">
        <v>43577</v>
      </c>
      <c r="R965" s="26">
        <v>44127</v>
      </c>
      <c r="S965" s="16">
        <f t="shared" si="24"/>
        <v>550</v>
      </c>
      <c r="T965" s="16" t="s">
        <v>173</v>
      </c>
      <c r="U965" s="16">
        <v>0</v>
      </c>
      <c r="V965" s="18">
        <v>1</v>
      </c>
      <c r="W965" s="18">
        <v>1</v>
      </c>
      <c r="X965" s="18"/>
      <c r="Y965" s="18"/>
      <c r="Z965" s="82"/>
      <c r="AA965" s="4" t="s">
        <v>45</v>
      </c>
      <c r="AB965"/>
      <c r="AC965"/>
      <c r="AD965"/>
      <c r="AE965"/>
      <c r="AF965"/>
      <c r="AG965"/>
      <c r="AH965"/>
      <c r="AI965"/>
    </row>
    <row r="966" spans="1:35" ht="16">
      <c r="A966" s="9">
        <v>1</v>
      </c>
      <c r="B966" s="9">
        <v>2</v>
      </c>
      <c r="C966" s="9">
        <v>1</v>
      </c>
      <c r="D966" s="150">
        <v>1</v>
      </c>
      <c r="E966" s="281">
        <v>2</v>
      </c>
      <c r="F966" s="150">
        <v>1</v>
      </c>
      <c r="G966" s="150">
        <v>1</v>
      </c>
      <c r="H966" s="47" t="s">
        <v>151</v>
      </c>
      <c r="I966" s="47">
        <v>569</v>
      </c>
      <c r="J966" s="47" t="s">
        <v>44</v>
      </c>
      <c r="K966" s="47">
        <v>14</v>
      </c>
      <c r="L966" s="47" t="s">
        <v>34</v>
      </c>
      <c r="M966" s="47">
        <v>0.75</v>
      </c>
      <c r="N966" s="47" t="s">
        <v>35</v>
      </c>
      <c r="O966" s="47" t="s">
        <v>142</v>
      </c>
      <c r="P966" s="261">
        <v>43242</v>
      </c>
      <c r="Q966" s="261">
        <v>43411</v>
      </c>
      <c r="R966" s="261">
        <v>43441</v>
      </c>
      <c r="S966" s="47">
        <f t="shared" si="24"/>
        <v>30</v>
      </c>
      <c r="T966" s="150"/>
      <c r="U966" s="79"/>
      <c r="V966" s="40"/>
      <c r="W966" s="40"/>
      <c r="X966" s="40"/>
      <c r="Y966" s="251"/>
      <c r="Z966" s="150"/>
      <c r="AA966" s="150"/>
    </row>
    <row r="967" spans="1:35" ht="16">
      <c r="A967" s="9">
        <v>2</v>
      </c>
      <c r="B967" s="9">
        <v>2</v>
      </c>
      <c r="C967" s="9">
        <v>4</v>
      </c>
      <c r="D967" s="150"/>
      <c r="E967" s="281">
        <v>46</v>
      </c>
      <c r="F967" s="227">
        <v>1</v>
      </c>
      <c r="G967" s="54" t="s">
        <v>354</v>
      </c>
      <c r="H967" s="47" t="s">
        <v>362</v>
      </c>
      <c r="I967" s="17">
        <v>569</v>
      </c>
      <c r="J967" s="18" t="s">
        <v>33</v>
      </c>
      <c r="K967" s="17">
        <v>164</v>
      </c>
      <c r="L967" s="17" t="s">
        <v>357</v>
      </c>
      <c r="M967" s="81">
        <v>0.75</v>
      </c>
      <c r="N967" s="17" t="s">
        <v>35</v>
      </c>
      <c r="O967" s="17" t="s">
        <v>63</v>
      </c>
      <c r="P967" s="19">
        <v>43410</v>
      </c>
      <c r="Q967" s="20">
        <v>43577</v>
      </c>
      <c r="R967" s="26">
        <v>44127</v>
      </c>
      <c r="S967" s="16">
        <f t="shared" si="24"/>
        <v>550</v>
      </c>
      <c r="T967" s="16" t="s">
        <v>173</v>
      </c>
      <c r="U967" s="16">
        <v>0</v>
      </c>
      <c r="V967" s="18">
        <v>0</v>
      </c>
      <c r="W967" s="18"/>
      <c r="X967" s="18"/>
      <c r="Y967" s="18"/>
      <c r="Z967" s="82"/>
      <c r="AA967" s="4" t="s">
        <v>45</v>
      </c>
    </row>
    <row r="968" spans="1:35" s="437" customFormat="1" ht="16">
      <c r="A968" s="9">
        <v>1</v>
      </c>
      <c r="B968" s="9">
        <v>2</v>
      </c>
      <c r="C968" s="9">
        <v>1</v>
      </c>
      <c r="D968" s="150"/>
      <c r="E968" s="282">
        <v>2</v>
      </c>
      <c r="F968" s="227"/>
      <c r="G968" s="47" t="s">
        <v>150</v>
      </c>
      <c r="H968" s="47" t="s">
        <v>151</v>
      </c>
      <c r="I968" s="47">
        <v>570</v>
      </c>
      <c r="J968" s="47" t="s">
        <v>44</v>
      </c>
      <c r="K968" s="47">
        <v>14</v>
      </c>
      <c r="L968" s="47" t="s">
        <v>34</v>
      </c>
      <c r="M968" s="47">
        <v>0.75</v>
      </c>
      <c r="N968" s="47" t="s">
        <v>35</v>
      </c>
      <c r="O968" s="47" t="s">
        <v>142</v>
      </c>
      <c r="P968" s="261">
        <v>43242</v>
      </c>
      <c r="Q968" s="261">
        <v>43411</v>
      </c>
      <c r="R968" s="261">
        <v>43441</v>
      </c>
      <c r="S968" s="47">
        <f t="shared" si="24"/>
        <v>30</v>
      </c>
      <c r="T968" s="150"/>
      <c r="U968" s="79"/>
      <c r="V968" s="40"/>
      <c r="W968" s="40"/>
      <c r="X968" s="40"/>
      <c r="Y968" s="251"/>
      <c r="Z968" s="150"/>
      <c r="AA968" s="150"/>
      <c r="AB968"/>
      <c r="AC968"/>
      <c r="AD968"/>
      <c r="AE968"/>
      <c r="AF968"/>
      <c r="AG968"/>
      <c r="AH968"/>
      <c r="AI968"/>
    </row>
    <row r="969" spans="1:35" ht="16">
      <c r="A969" s="9">
        <v>2</v>
      </c>
      <c r="B969" s="9">
        <v>2</v>
      </c>
      <c r="C969" s="9">
        <v>4</v>
      </c>
      <c r="D969" s="150"/>
      <c r="E969" s="281">
        <v>47</v>
      </c>
      <c r="F969" s="227">
        <v>1</v>
      </c>
      <c r="G969" s="54" t="s">
        <v>354</v>
      </c>
      <c r="H969" s="47" t="s">
        <v>362</v>
      </c>
      <c r="I969" s="17">
        <v>570</v>
      </c>
      <c r="J969" s="18" t="s">
        <v>33</v>
      </c>
      <c r="K969" s="17">
        <v>164</v>
      </c>
      <c r="L969" s="17" t="s">
        <v>357</v>
      </c>
      <c r="M969" s="81">
        <v>0.75</v>
      </c>
      <c r="N969" s="17" t="s">
        <v>35</v>
      </c>
      <c r="O969" s="17" t="s">
        <v>63</v>
      </c>
      <c r="P969" s="19">
        <v>43410</v>
      </c>
      <c r="Q969" s="20">
        <v>43577</v>
      </c>
      <c r="R969" s="26">
        <v>44127</v>
      </c>
      <c r="S969" s="16">
        <f t="shared" si="24"/>
        <v>550</v>
      </c>
      <c r="T969" s="16" t="s">
        <v>173</v>
      </c>
      <c r="U969" s="16">
        <v>0</v>
      </c>
      <c r="V969" s="18">
        <v>0</v>
      </c>
      <c r="W969" s="18"/>
      <c r="X969" s="18"/>
      <c r="Y969" s="18"/>
      <c r="Z969" s="82"/>
      <c r="AA969" s="4" t="s">
        <v>45</v>
      </c>
    </row>
    <row r="970" spans="1:35" ht="16">
      <c r="A970" s="9">
        <v>3</v>
      </c>
      <c r="B970" s="9">
        <v>3</v>
      </c>
      <c r="C970" s="9">
        <v>3</v>
      </c>
      <c r="D970" s="150"/>
      <c r="E970" s="281"/>
      <c r="F970" s="227"/>
      <c r="G970" s="9"/>
      <c r="H970" s="47" t="s">
        <v>151</v>
      </c>
      <c r="I970" s="47">
        <v>570</v>
      </c>
      <c r="J970" s="47" t="s">
        <v>44</v>
      </c>
      <c r="K970" s="47">
        <v>14</v>
      </c>
      <c r="L970" s="47" t="s">
        <v>34</v>
      </c>
      <c r="M970" s="47">
        <v>0.75</v>
      </c>
      <c r="N970" s="47" t="s">
        <v>35</v>
      </c>
      <c r="O970" s="47" t="s">
        <v>142</v>
      </c>
      <c r="P970" s="261">
        <v>43242</v>
      </c>
      <c r="Q970" s="261">
        <v>43411</v>
      </c>
      <c r="R970" s="261">
        <v>43441</v>
      </c>
      <c r="S970" s="47">
        <f t="shared" si="24"/>
        <v>30</v>
      </c>
      <c r="T970" s="617" t="s">
        <v>543</v>
      </c>
      <c r="U970" s="128"/>
      <c r="V970" s="9"/>
      <c r="W970" s="9"/>
      <c r="X970" s="9"/>
      <c r="Y970" s="9"/>
      <c r="Z970" s="150"/>
      <c r="AA970" s="150"/>
    </row>
    <row r="971" spans="1:35" ht="16">
      <c r="A971" s="425" t="s">
        <v>58</v>
      </c>
      <c r="B971" s="425" t="s">
        <v>58</v>
      </c>
      <c r="C971" s="425" t="s">
        <v>58</v>
      </c>
      <c r="D971" s="426"/>
      <c r="E971" s="427">
        <v>1</v>
      </c>
      <c r="F971" s="428">
        <v>4</v>
      </c>
      <c r="G971" s="429" t="s">
        <v>150</v>
      </c>
      <c r="H971" s="430" t="s">
        <v>162</v>
      </c>
      <c r="I971" s="429">
        <v>571</v>
      </c>
      <c r="J971" s="425" t="s">
        <v>44</v>
      </c>
      <c r="K971" s="429" t="s">
        <v>188</v>
      </c>
      <c r="L971" s="429" t="s">
        <v>34</v>
      </c>
      <c r="M971" s="431">
        <v>0.75</v>
      </c>
      <c r="N971" s="429" t="s">
        <v>35</v>
      </c>
      <c r="O971" s="429" t="s">
        <v>163</v>
      </c>
      <c r="P971" s="432">
        <v>43242</v>
      </c>
      <c r="Q971" s="433">
        <v>43411</v>
      </c>
      <c r="R971" s="434">
        <v>43496</v>
      </c>
      <c r="S971" s="435">
        <f t="shared" si="24"/>
        <v>85</v>
      </c>
      <c r="T971" s="435">
        <v>0</v>
      </c>
      <c r="U971" s="435">
        <v>0</v>
      </c>
      <c r="V971" s="430"/>
      <c r="W971" s="430"/>
      <c r="X971" s="430"/>
      <c r="Y971" s="430"/>
      <c r="Z971" s="436"/>
      <c r="AA971" s="426" t="s">
        <v>224</v>
      </c>
      <c r="AB971" s="437"/>
      <c r="AC971" s="437"/>
      <c r="AD971" s="437"/>
      <c r="AE971" s="437"/>
      <c r="AF971" s="437"/>
      <c r="AG971" s="437"/>
      <c r="AH971" s="437"/>
      <c r="AI971" s="437"/>
    </row>
    <row r="972" spans="1:35" s="437" customFormat="1" ht="16">
      <c r="A972" s="9">
        <v>2</v>
      </c>
      <c r="B972" s="9">
        <v>2</v>
      </c>
      <c r="C972" s="9">
        <v>4</v>
      </c>
      <c r="D972" s="150"/>
      <c r="E972" s="281">
        <v>48</v>
      </c>
      <c r="F972" s="227">
        <v>1</v>
      </c>
      <c r="G972" s="54" t="s">
        <v>354</v>
      </c>
      <c r="H972" s="47" t="s">
        <v>362</v>
      </c>
      <c r="I972" s="17">
        <v>571</v>
      </c>
      <c r="J972" s="18" t="s">
        <v>33</v>
      </c>
      <c r="K972" s="17">
        <v>164</v>
      </c>
      <c r="L972" s="17" t="s">
        <v>357</v>
      </c>
      <c r="M972" s="81">
        <v>0.75</v>
      </c>
      <c r="N972" s="17" t="s">
        <v>35</v>
      </c>
      <c r="O972" s="17" t="s">
        <v>63</v>
      </c>
      <c r="P972" s="19">
        <v>43410</v>
      </c>
      <c r="Q972" s="20">
        <v>43577</v>
      </c>
      <c r="R972" s="26">
        <v>44127</v>
      </c>
      <c r="S972" s="16">
        <f t="shared" si="24"/>
        <v>550</v>
      </c>
      <c r="T972" s="16" t="s">
        <v>173</v>
      </c>
      <c r="U972" s="16">
        <v>0</v>
      </c>
      <c r="V972" s="18">
        <v>0</v>
      </c>
      <c r="W972" s="18"/>
      <c r="X972" s="18"/>
      <c r="Y972" s="18"/>
      <c r="Z972" s="82"/>
      <c r="AA972" s="4" t="s">
        <v>45</v>
      </c>
      <c r="AB972"/>
      <c r="AC972"/>
      <c r="AD972"/>
      <c r="AE972"/>
      <c r="AF972"/>
      <c r="AG972"/>
      <c r="AH972"/>
      <c r="AI972"/>
    </row>
    <row r="973" spans="1:35" ht="16">
      <c r="A973" s="425" t="s">
        <v>58</v>
      </c>
      <c r="B973" s="425" t="s">
        <v>58</v>
      </c>
      <c r="C973" s="425" t="s">
        <v>58</v>
      </c>
      <c r="D973" s="426"/>
      <c r="E973" s="427">
        <v>2</v>
      </c>
      <c r="F973" s="428">
        <v>4</v>
      </c>
      <c r="G973" s="429" t="s">
        <v>150</v>
      </c>
      <c r="H973" s="430" t="s">
        <v>162</v>
      </c>
      <c r="I973" s="429">
        <v>572</v>
      </c>
      <c r="J973" s="425" t="s">
        <v>44</v>
      </c>
      <c r="K973" s="429" t="s">
        <v>225</v>
      </c>
      <c r="L973" s="429" t="s">
        <v>34</v>
      </c>
      <c r="M973" s="431">
        <v>0.75</v>
      </c>
      <c r="N973" s="429" t="s">
        <v>35</v>
      </c>
      <c r="O973" s="429" t="s">
        <v>163</v>
      </c>
      <c r="P973" s="432">
        <v>43242</v>
      </c>
      <c r="Q973" s="433">
        <v>43411</v>
      </c>
      <c r="R973" s="434">
        <v>43496</v>
      </c>
      <c r="S973" s="435">
        <f t="shared" si="24"/>
        <v>85</v>
      </c>
      <c r="T973" s="435">
        <v>0</v>
      </c>
      <c r="U973" s="435">
        <v>0</v>
      </c>
      <c r="V973" s="430"/>
      <c r="W973" s="430"/>
      <c r="X973" s="430"/>
      <c r="Y973" s="430"/>
      <c r="Z973" s="436"/>
      <c r="AA973" s="426" t="s">
        <v>224</v>
      </c>
      <c r="AB973" s="437"/>
      <c r="AC973" s="437"/>
      <c r="AD973" s="437"/>
      <c r="AE973" s="437"/>
      <c r="AF973" s="437"/>
      <c r="AG973" s="437"/>
      <c r="AH973" s="437"/>
      <c r="AI973" s="437"/>
    </row>
    <row r="974" spans="1:35" ht="16">
      <c r="A974" s="9">
        <v>2</v>
      </c>
      <c r="B974" s="9">
        <v>2</v>
      </c>
      <c r="C974" s="9">
        <v>4</v>
      </c>
      <c r="D974" s="150"/>
      <c r="E974" s="281">
        <v>49</v>
      </c>
      <c r="F974" s="227">
        <v>1</v>
      </c>
      <c r="G974" s="54" t="s">
        <v>354</v>
      </c>
      <c r="H974" s="47" t="s">
        <v>362</v>
      </c>
      <c r="I974" s="17">
        <v>572</v>
      </c>
      <c r="J974" s="18" t="s">
        <v>33</v>
      </c>
      <c r="K974" s="17">
        <v>164</v>
      </c>
      <c r="L974" s="17" t="s">
        <v>357</v>
      </c>
      <c r="M974" s="81">
        <v>0.75</v>
      </c>
      <c r="N974" s="17" t="s">
        <v>35</v>
      </c>
      <c r="O974" s="17" t="s">
        <v>63</v>
      </c>
      <c r="P974" s="19">
        <v>43410</v>
      </c>
      <c r="Q974" s="20">
        <v>43577</v>
      </c>
      <c r="R974" s="26">
        <v>44127</v>
      </c>
      <c r="S974" s="16">
        <f t="shared" si="24"/>
        <v>550</v>
      </c>
      <c r="T974" s="16" t="s">
        <v>173</v>
      </c>
      <c r="U974" s="16">
        <v>0</v>
      </c>
      <c r="V974" s="18">
        <v>0</v>
      </c>
      <c r="W974" s="18"/>
      <c r="X974" s="18"/>
      <c r="Y974" s="18"/>
      <c r="Z974" s="82"/>
      <c r="AA974" s="4" t="s">
        <v>45</v>
      </c>
    </row>
    <row r="975" spans="1:35" ht="16">
      <c r="A975" s="425" t="s">
        <v>58</v>
      </c>
      <c r="B975" s="425" t="s">
        <v>58</v>
      </c>
      <c r="C975" s="425" t="s">
        <v>58</v>
      </c>
      <c r="D975" s="426"/>
      <c r="E975" s="427">
        <v>3</v>
      </c>
      <c r="F975" s="428">
        <v>4</v>
      </c>
      <c r="G975" s="429" t="s">
        <v>150</v>
      </c>
      <c r="H975" s="430" t="s">
        <v>162</v>
      </c>
      <c r="I975" s="429">
        <v>573</v>
      </c>
      <c r="J975" s="425" t="s">
        <v>44</v>
      </c>
      <c r="K975" s="429" t="s">
        <v>226</v>
      </c>
      <c r="L975" s="429" t="s">
        <v>34</v>
      </c>
      <c r="M975" s="431">
        <v>0.75</v>
      </c>
      <c r="N975" s="429" t="s">
        <v>35</v>
      </c>
      <c r="O975" s="429" t="s">
        <v>163</v>
      </c>
      <c r="P975" s="432">
        <v>43242</v>
      </c>
      <c r="Q975" s="433">
        <v>43411</v>
      </c>
      <c r="R975" s="434">
        <v>43502</v>
      </c>
      <c r="S975" s="435">
        <f t="shared" si="24"/>
        <v>91</v>
      </c>
      <c r="T975" s="435">
        <v>0</v>
      </c>
      <c r="U975" s="435">
        <v>0</v>
      </c>
      <c r="V975" s="430"/>
      <c r="W975" s="430"/>
      <c r="X975" s="430"/>
      <c r="Y975" s="430"/>
      <c r="Z975" s="436"/>
      <c r="AA975" s="426" t="s">
        <v>227</v>
      </c>
      <c r="AB975" s="437"/>
      <c r="AC975" s="437"/>
      <c r="AD975" s="437"/>
      <c r="AE975" s="437"/>
      <c r="AF975" s="437"/>
      <c r="AG975" s="437"/>
      <c r="AH975" s="437"/>
      <c r="AI975" s="437"/>
    </row>
    <row r="976" spans="1:35" ht="16">
      <c r="A976" s="9">
        <v>2</v>
      </c>
      <c r="B976" s="9">
        <v>2</v>
      </c>
      <c r="C976" s="9">
        <v>4</v>
      </c>
      <c r="D976" s="150"/>
      <c r="E976" s="281">
        <v>50</v>
      </c>
      <c r="F976" s="227">
        <v>1</v>
      </c>
      <c r="G976" s="54" t="s">
        <v>354</v>
      </c>
      <c r="H976" s="47" t="s">
        <v>362</v>
      </c>
      <c r="I976" s="17">
        <v>573</v>
      </c>
      <c r="J976" s="18" t="s">
        <v>33</v>
      </c>
      <c r="K976" s="17">
        <v>164</v>
      </c>
      <c r="L976" s="17" t="s">
        <v>357</v>
      </c>
      <c r="M976" s="81">
        <v>0.75</v>
      </c>
      <c r="N976" s="17" t="s">
        <v>35</v>
      </c>
      <c r="O976" s="17" t="s">
        <v>63</v>
      </c>
      <c r="P976" s="21">
        <v>43410</v>
      </c>
      <c r="Q976" s="20">
        <v>43577</v>
      </c>
      <c r="R976" s="26">
        <v>44127</v>
      </c>
      <c r="S976" s="16">
        <f t="shared" si="24"/>
        <v>550</v>
      </c>
      <c r="T976" s="16" t="s">
        <v>173</v>
      </c>
      <c r="U976" s="16">
        <v>0</v>
      </c>
      <c r="V976" s="18">
        <v>0</v>
      </c>
      <c r="W976" s="18"/>
      <c r="X976" s="18"/>
      <c r="Y976" s="18"/>
      <c r="Z976" s="82"/>
      <c r="AA976" s="4" t="s">
        <v>45</v>
      </c>
    </row>
    <row r="977" spans="1:35" s="437" customFormat="1" ht="16">
      <c r="A977" s="9">
        <v>1</v>
      </c>
      <c r="B977" s="9">
        <v>2</v>
      </c>
      <c r="C977" s="9">
        <v>1</v>
      </c>
      <c r="D977" s="150"/>
      <c r="E977" s="282">
        <v>11</v>
      </c>
      <c r="F977" s="227"/>
      <c r="G977" s="47" t="s">
        <v>150</v>
      </c>
      <c r="H977" s="47" t="s">
        <v>155</v>
      </c>
      <c r="I977" s="47">
        <v>574</v>
      </c>
      <c r="J977" s="47" t="s">
        <v>44</v>
      </c>
      <c r="K977" s="47" t="s">
        <v>156</v>
      </c>
      <c r="L977" s="47" t="s">
        <v>34</v>
      </c>
      <c r="M977" s="47">
        <v>0.75</v>
      </c>
      <c r="N977" s="47" t="s">
        <v>35</v>
      </c>
      <c r="O977" s="47" t="s">
        <v>142</v>
      </c>
      <c r="P977" s="261">
        <v>43242</v>
      </c>
      <c r="Q977" s="261">
        <v>43411</v>
      </c>
      <c r="R977" s="261">
        <v>43602</v>
      </c>
      <c r="S977" s="47">
        <f t="shared" si="24"/>
        <v>191</v>
      </c>
      <c r="T977" s="150"/>
      <c r="U977" s="79"/>
      <c r="V977" s="40"/>
      <c r="W977" s="40"/>
      <c r="X977" s="40"/>
      <c r="Y977" s="251"/>
      <c r="Z977" s="150"/>
      <c r="AA977" s="150"/>
      <c r="AB977"/>
      <c r="AC977"/>
      <c r="AD977"/>
      <c r="AE977"/>
      <c r="AF977"/>
      <c r="AG977"/>
      <c r="AH977"/>
      <c r="AI977"/>
    </row>
    <row r="978" spans="1:35" ht="16">
      <c r="A978" s="425" t="s">
        <v>58</v>
      </c>
      <c r="B978" s="425" t="s">
        <v>58</v>
      </c>
      <c r="C978" s="425" t="s">
        <v>58</v>
      </c>
      <c r="D978" s="426"/>
      <c r="E978" s="427">
        <v>4</v>
      </c>
      <c r="F978" s="428">
        <v>4</v>
      </c>
      <c r="G978" s="429" t="s">
        <v>150</v>
      </c>
      <c r="H978" s="430" t="s">
        <v>162</v>
      </c>
      <c r="I978" s="425">
        <v>574</v>
      </c>
      <c r="J978" s="425" t="s">
        <v>44</v>
      </c>
      <c r="K978" s="429" t="s">
        <v>156</v>
      </c>
      <c r="L978" s="429" t="s">
        <v>34</v>
      </c>
      <c r="M978" s="431">
        <v>0.75</v>
      </c>
      <c r="N978" s="429" t="s">
        <v>35</v>
      </c>
      <c r="O978" s="429" t="s">
        <v>163</v>
      </c>
      <c r="P978" s="432">
        <v>43242</v>
      </c>
      <c r="Q978" s="433">
        <v>43411</v>
      </c>
      <c r="R978" s="434">
        <v>43602</v>
      </c>
      <c r="S978" s="435">
        <f t="shared" si="24"/>
        <v>191</v>
      </c>
      <c r="T978" s="435">
        <v>0</v>
      </c>
      <c r="U978" s="435">
        <v>0</v>
      </c>
      <c r="V978" s="430"/>
      <c r="W978" s="430"/>
      <c r="X978" s="430"/>
      <c r="Y978" s="430"/>
      <c r="Z978" s="436"/>
      <c r="AA978" s="426" t="s">
        <v>228</v>
      </c>
      <c r="AB978" s="437"/>
      <c r="AC978" s="437"/>
      <c r="AD978" s="437"/>
      <c r="AE978" s="437"/>
      <c r="AF978" s="437"/>
      <c r="AG978" s="437"/>
      <c r="AH978" s="437"/>
      <c r="AI978" s="437"/>
    </row>
    <row r="979" spans="1:35" s="437" customFormat="1" ht="16">
      <c r="A979" s="9">
        <v>2</v>
      </c>
      <c r="B979" s="9">
        <v>2</v>
      </c>
      <c r="C979" s="9">
        <v>4</v>
      </c>
      <c r="D979" s="150"/>
      <c r="E979" s="281">
        <v>51</v>
      </c>
      <c r="F979" s="227">
        <v>1</v>
      </c>
      <c r="G979" s="54" t="s">
        <v>354</v>
      </c>
      <c r="H979" s="47" t="s">
        <v>362</v>
      </c>
      <c r="I979" s="17">
        <v>574</v>
      </c>
      <c r="J979" s="18" t="s">
        <v>33</v>
      </c>
      <c r="K979" s="17">
        <v>165</v>
      </c>
      <c r="L979" s="17" t="s">
        <v>357</v>
      </c>
      <c r="M979" s="81">
        <v>0.75</v>
      </c>
      <c r="N979" s="17" t="s">
        <v>35</v>
      </c>
      <c r="O979" s="17" t="s">
        <v>63</v>
      </c>
      <c r="P979" s="19">
        <v>43410</v>
      </c>
      <c r="Q979" s="20">
        <v>43577</v>
      </c>
      <c r="R979" s="26">
        <v>44127</v>
      </c>
      <c r="S979" s="16">
        <f t="shared" si="24"/>
        <v>550</v>
      </c>
      <c r="T979" s="16" t="s">
        <v>173</v>
      </c>
      <c r="U979" s="16">
        <v>0</v>
      </c>
      <c r="V979" s="18">
        <v>0</v>
      </c>
      <c r="W979" s="18"/>
      <c r="X979" s="18"/>
      <c r="Y979" s="18"/>
      <c r="Z979" s="82"/>
      <c r="AA979" s="4" t="s">
        <v>45</v>
      </c>
      <c r="AB979"/>
      <c r="AC979"/>
      <c r="AD979"/>
      <c r="AE979"/>
      <c r="AF979"/>
      <c r="AG979"/>
      <c r="AH979"/>
      <c r="AI979"/>
    </row>
    <row r="980" spans="1:35" ht="16">
      <c r="A980" s="425" t="s">
        <v>58</v>
      </c>
      <c r="B980" s="425" t="s">
        <v>58</v>
      </c>
      <c r="C980" s="425" t="s">
        <v>58</v>
      </c>
      <c r="D980" s="426"/>
      <c r="E980" s="427">
        <v>1</v>
      </c>
      <c r="F980" s="428">
        <v>4</v>
      </c>
      <c r="G980" s="429" t="s">
        <v>150</v>
      </c>
      <c r="H980" s="430" t="s">
        <v>162</v>
      </c>
      <c r="I980" s="429">
        <v>575</v>
      </c>
      <c r="J980" s="425" t="s">
        <v>44</v>
      </c>
      <c r="K980" s="429">
        <v>15</v>
      </c>
      <c r="L980" s="429" t="s">
        <v>34</v>
      </c>
      <c r="M980" s="431">
        <v>0.75</v>
      </c>
      <c r="N980" s="429" t="s">
        <v>35</v>
      </c>
      <c r="O980" s="429" t="s">
        <v>163</v>
      </c>
      <c r="P980" s="432">
        <v>43242</v>
      </c>
      <c r="Q980" s="433">
        <v>43411</v>
      </c>
      <c r="R980" s="434" t="s">
        <v>134</v>
      </c>
      <c r="S980" s="435"/>
      <c r="T980" s="435">
        <v>0</v>
      </c>
      <c r="U980" s="435"/>
      <c r="V980" s="430"/>
      <c r="W980" s="430"/>
      <c r="X980" s="430"/>
      <c r="Y980" s="430"/>
      <c r="Z980" s="436"/>
      <c r="AA980" s="426" t="s">
        <v>136</v>
      </c>
      <c r="AB980" s="437"/>
      <c r="AC980" s="437"/>
      <c r="AD980" s="437"/>
      <c r="AE980" s="437"/>
      <c r="AF980" s="437"/>
      <c r="AG980" s="437"/>
      <c r="AH980" s="437"/>
      <c r="AI980" s="437"/>
    </row>
    <row r="981" spans="1:35" ht="16">
      <c r="A981" s="9">
        <v>2</v>
      </c>
      <c r="B981" s="9">
        <v>2</v>
      </c>
      <c r="C981" s="9">
        <v>4</v>
      </c>
      <c r="D981" s="150"/>
      <c r="E981" s="281">
        <v>52</v>
      </c>
      <c r="F981" s="227">
        <v>1</v>
      </c>
      <c r="G981" s="54" t="s">
        <v>354</v>
      </c>
      <c r="H981" s="47" t="s">
        <v>362</v>
      </c>
      <c r="I981" s="17">
        <v>575</v>
      </c>
      <c r="J981" s="18" t="s">
        <v>33</v>
      </c>
      <c r="K981" s="17">
        <v>165</v>
      </c>
      <c r="L981" s="17" t="s">
        <v>357</v>
      </c>
      <c r="M981" s="81">
        <v>0.75</v>
      </c>
      <c r="N981" s="17" t="s">
        <v>35</v>
      </c>
      <c r="O981" s="17" t="s">
        <v>63</v>
      </c>
      <c r="P981" s="19">
        <v>43410</v>
      </c>
      <c r="Q981" s="20">
        <v>43577</v>
      </c>
      <c r="R981" s="26">
        <v>44127</v>
      </c>
      <c r="S981" s="16">
        <f t="shared" ref="S981:S1044" si="25">R981-Q981</f>
        <v>550</v>
      </c>
      <c r="T981" s="16" t="s">
        <v>173</v>
      </c>
      <c r="U981" s="16">
        <v>0</v>
      </c>
      <c r="V981" s="18">
        <v>0</v>
      </c>
      <c r="W981" s="18"/>
      <c r="X981" s="18"/>
      <c r="Y981" s="18">
        <v>1</v>
      </c>
      <c r="Z981" s="82" t="s">
        <v>167</v>
      </c>
      <c r="AA981" s="4" t="s">
        <v>45</v>
      </c>
    </row>
    <row r="982" spans="1:35" ht="16">
      <c r="A982" s="9">
        <v>1</v>
      </c>
      <c r="B982" s="9">
        <v>2</v>
      </c>
      <c r="C982" s="9">
        <v>1</v>
      </c>
      <c r="D982" s="150"/>
      <c r="E982" s="282">
        <v>12</v>
      </c>
      <c r="F982" s="227"/>
      <c r="G982" s="47" t="s">
        <v>150</v>
      </c>
      <c r="H982" s="47" t="s">
        <v>155</v>
      </c>
      <c r="I982" s="47">
        <v>576</v>
      </c>
      <c r="J982" s="47" t="s">
        <v>44</v>
      </c>
      <c r="K982" s="47">
        <v>15</v>
      </c>
      <c r="L982" s="47" t="s">
        <v>34</v>
      </c>
      <c r="M982" s="47">
        <v>0.75</v>
      </c>
      <c r="N982" s="47" t="s">
        <v>35</v>
      </c>
      <c r="O982" s="47" t="s">
        <v>142</v>
      </c>
      <c r="P982" s="261">
        <v>43242</v>
      </c>
      <c r="Q982" s="261">
        <v>43411</v>
      </c>
      <c r="R982" s="261">
        <v>43602</v>
      </c>
      <c r="S982" s="47">
        <f t="shared" si="25"/>
        <v>191</v>
      </c>
      <c r="T982" s="150"/>
      <c r="U982" s="79"/>
      <c r="V982" s="40"/>
      <c r="W982" s="40"/>
      <c r="X982" s="40"/>
      <c r="Y982" s="251"/>
      <c r="Z982" s="150"/>
      <c r="AA982" s="150"/>
    </row>
    <row r="983" spans="1:35" ht="16">
      <c r="A983" s="425" t="s">
        <v>58</v>
      </c>
      <c r="B983" s="425" t="s">
        <v>58</v>
      </c>
      <c r="C983" s="425" t="s">
        <v>58</v>
      </c>
      <c r="D983" s="426"/>
      <c r="E983" s="427">
        <v>5</v>
      </c>
      <c r="F983" s="428">
        <v>4</v>
      </c>
      <c r="G983" s="429" t="s">
        <v>150</v>
      </c>
      <c r="H983" s="430" t="s">
        <v>162</v>
      </c>
      <c r="I983" s="425">
        <v>576</v>
      </c>
      <c r="J983" s="425" t="s">
        <v>44</v>
      </c>
      <c r="K983" s="425">
        <v>15</v>
      </c>
      <c r="L983" s="429" t="s">
        <v>34</v>
      </c>
      <c r="M983" s="431">
        <v>0.75</v>
      </c>
      <c r="N983" s="429" t="s">
        <v>35</v>
      </c>
      <c r="O983" s="429" t="s">
        <v>163</v>
      </c>
      <c r="P983" s="432">
        <v>43242</v>
      </c>
      <c r="Q983" s="433">
        <v>43411</v>
      </c>
      <c r="R983" s="434">
        <v>43602</v>
      </c>
      <c r="S983" s="435">
        <f t="shared" si="25"/>
        <v>191</v>
      </c>
      <c r="T983" s="435">
        <v>0</v>
      </c>
      <c r="U983" s="435">
        <v>0</v>
      </c>
      <c r="V983" s="430"/>
      <c r="W983" s="430"/>
      <c r="X983" s="430"/>
      <c r="Y983" s="430"/>
      <c r="Z983" s="436"/>
      <c r="AA983" s="426" t="s">
        <v>228</v>
      </c>
      <c r="AB983" s="437"/>
      <c r="AC983" s="437"/>
      <c r="AD983" s="437"/>
      <c r="AE983" s="437"/>
      <c r="AF983" s="437"/>
      <c r="AG983" s="437"/>
      <c r="AH983" s="437"/>
      <c r="AI983" s="437"/>
    </row>
    <row r="984" spans="1:35" s="437" customFormat="1" ht="16">
      <c r="A984" s="9">
        <v>2</v>
      </c>
      <c r="B984" s="9">
        <v>2</v>
      </c>
      <c r="C984" s="9">
        <v>4</v>
      </c>
      <c r="D984" s="150"/>
      <c r="E984" s="281">
        <v>53</v>
      </c>
      <c r="F984" s="227">
        <v>1</v>
      </c>
      <c r="G984" s="54" t="s">
        <v>354</v>
      </c>
      <c r="H984" s="47" t="s">
        <v>362</v>
      </c>
      <c r="I984" s="17">
        <v>576</v>
      </c>
      <c r="J984" s="18" t="s">
        <v>33</v>
      </c>
      <c r="K984" s="17">
        <v>165</v>
      </c>
      <c r="L984" s="17" t="s">
        <v>357</v>
      </c>
      <c r="M984" s="81">
        <v>0.75</v>
      </c>
      <c r="N984" s="17" t="s">
        <v>35</v>
      </c>
      <c r="O984" s="17" t="s">
        <v>63</v>
      </c>
      <c r="P984" s="21">
        <v>43410</v>
      </c>
      <c r="Q984" s="20">
        <v>43577</v>
      </c>
      <c r="R984" s="26">
        <v>44127</v>
      </c>
      <c r="S984" s="16">
        <f t="shared" si="25"/>
        <v>550</v>
      </c>
      <c r="T984" s="16" t="s">
        <v>173</v>
      </c>
      <c r="U984" s="16">
        <v>0</v>
      </c>
      <c r="V984" s="18">
        <v>0</v>
      </c>
      <c r="W984" s="18"/>
      <c r="X984" s="18"/>
      <c r="Y984" s="18">
        <v>1</v>
      </c>
      <c r="Z984" s="82" t="s">
        <v>167</v>
      </c>
      <c r="AA984" s="4" t="s">
        <v>45</v>
      </c>
      <c r="AB984"/>
      <c r="AC984"/>
      <c r="AD984"/>
      <c r="AE984"/>
      <c r="AF984"/>
      <c r="AG984"/>
      <c r="AH984"/>
      <c r="AI984"/>
    </row>
    <row r="985" spans="1:35" s="437" customFormat="1" ht="16">
      <c r="A985" s="425" t="s">
        <v>58</v>
      </c>
      <c r="B985" s="425" t="s">
        <v>58</v>
      </c>
      <c r="C985" s="425" t="s">
        <v>58</v>
      </c>
      <c r="D985" s="426"/>
      <c r="E985" s="427">
        <v>6</v>
      </c>
      <c r="F985" s="428">
        <v>4</v>
      </c>
      <c r="G985" s="429" t="s">
        <v>150</v>
      </c>
      <c r="H985" s="430" t="s">
        <v>162</v>
      </c>
      <c r="I985" s="429">
        <v>577</v>
      </c>
      <c r="J985" s="425" t="s">
        <v>44</v>
      </c>
      <c r="K985" s="429" t="s">
        <v>229</v>
      </c>
      <c r="L985" s="429" t="s">
        <v>34</v>
      </c>
      <c r="M985" s="431">
        <v>0.75</v>
      </c>
      <c r="N985" s="429" t="s">
        <v>35</v>
      </c>
      <c r="O985" s="429" t="s">
        <v>163</v>
      </c>
      <c r="P985" s="432">
        <v>43242</v>
      </c>
      <c r="Q985" s="433">
        <v>43411</v>
      </c>
      <c r="R985" s="434">
        <v>43537</v>
      </c>
      <c r="S985" s="435">
        <f t="shared" si="25"/>
        <v>126</v>
      </c>
      <c r="T985" s="435">
        <v>0</v>
      </c>
      <c r="U985" s="435">
        <v>0</v>
      </c>
      <c r="V985" s="430"/>
      <c r="W985" s="430"/>
      <c r="X985" s="430"/>
      <c r="Y985" s="430"/>
      <c r="Z985" s="436"/>
      <c r="AA985" s="426" t="s">
        <v>227</v>
      </c>
    </row>
    <row r="986" spans="1:35" s="437" customFormat="1" ht="16">
      <c r="A986" s="9">
        <v>2</v>
      </c>
      <c r="B986" s="9">
        <v>2</v>
      </c>
      <c r="C986" s="9">
        <v>4</v>
      </c>
      <c r="D986" s="150"/>
      <c r="E986" s="281">
        <v>54</v>
      </c>
      <c r="F986" s="227">
        <v>1</v>
      </c>
      <c r="G986" s="54" t="s">
        <v>354</v>
      </c>
      <c r="H986" s="47" t="s">
        <v>362</v>
      </c>
      <c r="I986" s="17">
        <v>577</v>
      </c>
      <c r="J986" s="18" t="s">
        <v>33</v>
      </c>
      <c r="K986" s="17">
        <v>165</v>
      </c>
      <c r="L986" s="17" t="s">
        <v>357</v>
      </c>
      <c r="M986" s="81">
        <v>0.75</v>
      </c>
      <c r="N986" s="17" t="s">
        <v>35</v>
      </c>
      <c r="O986" s="17" t="s">
        <v>63</v>
      </c>
      <c r="P986" s="19">
        <v>43410</v>
      </c>
      <c r="Q986" s="20">
        <v>43577</v>
      </c>
      <c r="R986" s="26">
        <v>44127</v>
      </c>
      <c r="S986" s="16">
        <f t="shared" si="25"/>
        <v>550</v>
      </c>
      <c r="T986" s="16" t="s">
        <v>173</v>
      </c>
      <c r="U986" s="16">
        <v>0</v>
      </c>
      <c r="V986" s="18">
        <v>1</v>
      </c>
      <c r="W986" s="18">
        <v>2</v>
      </c>
      <c r="X986" s="18"/>
      <c r="Y986" s="18"/>
      <c r="Z986" s="82" t="s">
        <v>364</v>
      </c>
      <c r="AA986" s="4" t="s">
        <v>45</v>
      </c>
      <c r="AB986"/>
      <c r="AC986"/>
      <c r="AD986"/>
      <c r="AE986"/>
      <c r="AF986"/>
      <c r="AG986"/>
      <c r="AH986"/>
      <c r="AI986"/>
    </row>
    <row r="987" spans="1:35" s="437" customFormat="1" ht="16">
      <c r="A987" s="9">
        <v>2</v>
      </c>
      <c r="B987" s="9">
        <v>2</v>
      </c>
      <c r="C987" s="9">
        <v>4</v>
      </c>
      <c r="D987" s="150"/>
      <c r="E987" s="281">
        <v>55</v>
      </c>
      <c r="F987" s="227">
        <v>1</v>
      </c>
      <c r="G987" s="54" t="s">
        <v>354</v>
      </c>
      <c r="H987" s="47" t="s">
        <v>362</v>
      </c>
      <c r="I987" s="17">
        <v>578</v>
      </c>
      <c r="J987" s="18" t="s">
        <v>33</v>
      </c>
      <c r="K987" s="17">
        <v>165</v>
      </c>
      <c r="L987" s="17" t="s">
        <v>357</v>
      </c>
      <c r="M987" s="81">
        <v>0.75</v>
      </c>
      <c r="N987" s="17" t="s">
        <v>35</v>
      </c>
      <c r="O987" s="17" t="s">
        <v>63</v>
      </c>
      <c r="P987" s="19">
        <v>43410</v>
      </c>
      <c r="Q987" s="20">
        <v>43577</v>
      </c>
      <c r="R987" s="26">
        <v>44127</v>
      </c>
      <c r="S987" s="16">
        <f t="shared" si="25"/>
        <v>550</v>
      </c>
      <c r="T987" s="16" t="s">
        <v>365</v>
      </c>
      <c r="U987" s="16">
        <v>0</v>
      </c>
      <c r="V987" s="18">
        <v>0</v>
      </c>
      <c r="W987" s="18"/>
      <c r="X987" s="18"/>
      <c r="Y987" s="18"/>
      <c r="Z987" s="82"/>
      <c r="AA987" s="4" t="s">
        <v>45</v>
      </c>
      <c r="AB987"/>
      <c r="AC987"/>
      <c r="AD987"/>
      <c r="AE987"/>
      <c r="AF987"/>
      <c r="AG987"/>
      <c r="AH987"/>
      <c r="AI987"/>
    </row>
    <row r="988" spans="1:35" s="437" customFormat="1" ht="16">
      <c r="A988" s="9">
        <v>3</v>
      </c>
      <c r="B988" s="9">
        <v>1</v>
      </c>
      <c r="C988" s="9">
        <v>4</v>
      </c>
      <c r="D988" s="150"/>
      <c r="E988" s="281">
        <v>1</v>
      </c>
      <c r="F988" s="227">
        <v>3</v>
      </c>
      <c r="G988" s="23" t="s">
        <v>411</v>
      </c>
      <c r="H988" s="186" t="s">
        <v>420</v>
      </c>
      <c r="I988" s="23">
        <v>578</v>
      </c>
      <c r="J988" s="24" t="s">
        <v>44</v>
      </c>
      <c r="K988" s="23">
        <v>16</v>
      </c>
      <c r="L988" s="23" t="s">
        <v>357</v>
      </c>
      <c r="M988" s="44">
        <v>1.5</v>
      </c>
      <c r="N988" s="23" t="s">
        <v>35</v>
      </c>
      <c r="O988" s="23" t="s">
        <v>63</v>
      </c>
      <c r="P988" s="191">
        <v>43242</v>
      </c>
      <c r="Q988" s="181">
        <v>43409</v>
      </c>
      <c r="R988" s="147">
        <v>43902</v>
      </c>
      <c r="S988" s="157">
        <f t="shared" si="25"/>
        <v>493</v>
      </c>
      <c r="T988" s="157" t="s">
        <v>365</v>
      </c>
      <c r="U988" s="157">
        <v>1</v>
      </c>
      <c r="V988" s="24">
        <v>0</v>
      </c>
      <c r="W988" s="24"/>
      <c r="X988" s="24"/>
      <c r="Y988" s="24"/>
      <c r="Z988" s="156" t="s">
        <v>313</v>
      </c>
      <c r="AA988" s="152" t="s">
        <v>438</v>
      </c>
      <c r="AB988"/>
      <c r="AC988"/>
      <c r="AD988"/>
      <c r="AE988"/>
      <c r="AF988"/>
      <c r="AG988"/>
      <c r="AH988"/>
      <c r="AI988"/>
    </row>
    <row r="989" spans="1:35" s="437" customFormat="1" ht="16">
      <c r="A989" s="9">
        <v>2</v>
      </c>
      <c r="B989" s="9">
        <v>2</v>
      </c>
      <c r="C989" s="9">
        <v>4</v>
      </c>
      <c r="D989" s="150"/>
      <c r="E989" s="281">
        <v>56</v>
      </c>
      <c r="F989" s="227">
        <v>1</v>
      </c>
      <c r="G989" s="54" t="s">
        <v>354</v>
      </c>
      <c r="H989" s="47" t="s">
        <v>362</v>
      </c>
      <c r="I989" s="17">
        <v>579</v>
      </c>
      <c r="J989" s="18" t="s">
        <v>33</v>
      </c>
      <c r="K989" s="17">
        <v>167</v>
      </c>
      <c r="L989" s="17" t="s">
        <v>357</v>
      </c>
      <c r="M989" s="81">
        <v>0.75</v>
      </c>
      <c r="N989" s="17" t="s">
        <v>35</v>
      </c>
      <c r="O989" s="17" t="s">
        <v>63</v>
      </c>
      <c r="P989" s="19">
        <v>43410</v>
      </c>
      <c r="Q989" s="20">
        <v>43577</v>
      </c>
      <c r="R989" s="26">
        <v>44127</v>
      </c>
      <c r="S989" s="16">
        <f t="shared" si="25"/>
        <v>550</v>
      </c>
      <c r="T989" s="16" t="s">
        <v>365</v>
      </c>
      <c r="U989" s="16">
        <v>0</v>
      </c>
      <c r="V989" s="18">
        <v>0</v>
      </c>
      <c r="W989" s="18"/>
      <c r="X989" s="18"/>
      <c r="Y989" s="18">
        <v>1</v>
      </c>
      <c r="Z989" s="82" t="s">
        <v>167</v>
      </c>
      <c r="AA989" s="4" t="s">
        <v>45</v>
      </c>
      <c r="AB989"/>
      <c r="AC989"/>
      <c r="AD989"/>
      <c r="AE989"/>
      <c r="AF989"/>
      <c r="AG989"/>
      <c r="AH989"/>
      <c r="AI989"/>
    </row>
    <row r="990" spans="1:35" s="437" customFormat="1" ht="16">
      <c r="A990" s="9">
        <v>2</v>
      </c>
      <c r="B990" s="9">
        <v>3</v>
      </c>
      <c r="C990" s="9">
        <v>7</v>
      </c>
      <c r="D990" s="150"/>
      <c r="E990" s="281">
        <v>1</v>
      </c>
      <c r="F990" s="227">
        <v>1</v>
      </c>
      <c r="G990" s="54" t="s">
        <v>411</v>
      </c>
      <c r="H990" s="43" t="s">
        <v>420</v>
      </c>
      <c r="I990" s="54">
        <v>579</v>
      </c>
      <c r="J990" s="18" t="s">
        <v>44</v>
      </c>
      <c r="K990" s="54">
        <v>16</v>
      </c>
      <c r="L990" s="54" t="s">
        <v>357</v>
      </c>
      <c r="M990" s="55">
        <v>1.5</v>
      </c>
      <c r="N990" s="54" t="s">
        <v>35</v>
      </c>
      <c r="O990" s="54" t="s">
        <v>63</v>
      </c>
      <c r="P990" s="45">
        <v>43242</v>
      </c>
      <c r="Q990" s="20">
        <v>43409</v>
      </c>
      <c r="R990" s="26">
        <v>43948</v>
      </c>
      <c r="S990" s="16">
        <f t="shared" si="25"/>
        <v>539</v>
      </c>
      <c r="T990" s="16" t="s">
        <v>365</v>
      </c>
      <c r="U990" s="16">
        <v>0</v>
      </c>
      <c r="V990" s="18">
        <v>0</v>
      </c>
      <c r="W990" s="18"/>
      <c r="X990" s="18"/>
      <c r="Y990" s="18">
        <v>1</v>
      </c>
      <c r="Z990" s="82" t="s">
        <v>395</v>
      </c>
      <c r="AA990" s="4" t="s">
        <v>45</v>
      </c>
      <c r="AB990"/>
      <c r="AC990"/>
      <c r="AD990"/>
      <c r="AE990"/>
      <c r="AF990"/>
      <c r="AG990"/>
      <c r="AH990"/>
      <c r="AI990"/>
    </row>
    <row r="991" spans="1:35" ht="16">
      <c r="A991" s="9">
        <v>2</v>
      </c>
      <c r="B991" s="9">
        <v>2</v>
      </c>
      <c r="C991" s="9">
        <v>4</v>
      </c>
      <c r="D991" s="150"/>
      <c r="E991" s="281">
        <v>57</v>
      </c>
      <c r="F991" s="227">
        <v>1</v>
      </c>
      <c r="G991" s="54" t="s">
        <v>354</v>
      </c>
      <c r="H991" s="47" t="s">
        <v>362</v>
      </c>
      <c r="I991" s="17">
        <v>580</v>
      </c>
      <c r="J991" s="18" t="s">
        <v>33</v>
      </c>
      <c r="K991" s="17">
        <v>167</v>
      </c>
      <c r="L991" s="17" t="s">
        <v>357</v>
      </c>
      <c r="M991" s="81">
        <v>0.75</v>
      </c>
      <c r="N991" s="17" t="s">
        <v>35</v>
      </c>
      <c r="O991" s="17" t="s">
        <v>63</v>
      </c>
      <c r="P991" s="19">
        <v>43410</v>
      </c>
      <c r="Q991" s="20">
        <v>43577</v>
      </c>
      <c r="R991" s="26">
        <v>44127</v>
      </c>
      <c r="S991" s="16">
        <f t="shared" si="25"/>
        <v>550</v>
      </c>
      <c r="T991" s="16" t="s">
        <v>365</v>
      </c>
      <c r="U991" s="16">
        <v>0</v>
      </c>
      <c r="V991" s="18">
        <v>0</v>
      </c>
      <c r="W991" s="18"/>
      <c r="X991" s="18"/>
      <c r="Y991" s="18"/>
      <c r="Z991" s="82"/>
      <c r="AA991" s="4" t="s">
        <v>45</v>
      </c>
    </row>
    <row r="992" spans="1:35" ht="16">
      <c r="A992" s="9">
        <v>2</v>
      </c>
      <c r="B992" s="9">
        <v>3</v>
      </c>
      <c r="C992" s="9">
        <v>7</v>
      </c>
      <c r="D992" s="150"/>
      <c r="E992" s="281">
        <v>2</v>
      </c>
      <c r="F992" s="227">
        <v>1</v>
      </c>
      <c r="G992" s="54" t="s">
        <v>411</v>
      </c>
      <c r="H992" s="43" t="s">
        <v>420</v>
      </c>
      <c r="I992" s="54">
        <v>580</v>
      </c>
      <c r="J992" s="18" t="s">
        <v>44</v>
      </c>
      <c r="K992" s="54">
        <v>16</v>
      </c>
      <c r="L992" s="54" t="s">
        <v>357</v>
      </c>
      <c r="M992" s="55">
        <v>1.5</v>
      </c>
      <c r="N992" s="54" t="s">
        <v>35</v>
      </c>
      <c r="O992" s="54" t="s">
        <v>63</v>
      </c>
      <c r="P992" s="45">
        <v>43242</v>
      </c>
      <c r="Q992" s="20">
        <v>43409</v>
      </c>
      <c r="R992" s="26">
        <v>43948</v>
      </c>
      <c r="S992" s="16">
        <f t="shared" si="25"/>
        <v>539</v>
      </c>
      <c r="T992" s="16" t="s">
        <v>365</v>
      </c>
      <c r="U992" s="16">
        <v>0</v>
      </c>
      <c r="V992" s="18">
        <v>0</v>
      </c>
      <c r="W992" s="18"/>
      <c r="X992" s="18"/>
      <c r="Y992" s="18"/>
      <c r="Z992" s="82" t="s">
        <v>179</v>
      </c>
      <c r="AA992" s="4" t="s">
        <v>45</v>
      </c>
    </row>
    <row r="993" spans="1:27" ht="16">
      <c r="A993" s="9">
        <v>2</v>
      </c>
      <c r="B993" s="9">
        <v>2</v>
      </c>
      <c r="C993" s="9">
        <v>4</v>
      </c>
      <c r="D993" s="150"/>
      <c r="E993" s="281">
        <v>58</v>
      </c>
      <c r="F993" s="227">
        <v>1</v>
      </c>
      <c r="G993" s="54" t="s">
        <v>354</v>
      </c>
      <c r="H993" s="47" t="s">
        <v>362</v>
      </c>
      <c r="I993" s="17">
        <v>581</v>
      </c>
      <c r="J993" s="18" t="s">
        <v>33</v>
      </c>
      <c r="K993" s="17">
        <v>167</v>
      </c>
      <c r="L993" s="17" t="s">
        <v>357</v>
      </c>
      <c r="M993" s="81">
        <v>0.75</v>
      </c>
      <c r="N993" s="17" t="s">
        <v>35</v>
      </c>
      <c r="O993" s="17" t="s">
        <v>63</v>
      </c>
      <c r="P993" s="19">
        <v>43410</v>
      </c>
      <c r="Q993" s="20">
        <v>43577</v>
      </c>
      <c r="R993" s="26">
        <v>44127</v>
      </c>
      <c r="S993" s="16">
        <f t="shared" si="25"/>
        <v>550</v>
      </c>
      <c r="T993" s="16" t="s">
        <v>365</v>
      </c>
      <c r="U993" s="16">
        <v>0</v>
      </c>
      <c r="V993" s="18">
        <v>0</v>
      </c>
      <c r="W993" s="18"/>
      <c r="X993" s="18"/>
      <c r="Y993" s="18"/>
      <c r="Z993" s="82"/>
      <c r="AA993" s="4" t="s">
        <v>45</v>
      </c>
    </row>
    <row r="994" spans="1:27" ht="16">
      <c r="A994" s="9">
        <v>2</v>
      </c>
      <c r="B994" s="9">
        <v>3</v>
      </c>
      <c r="C994" s="9">
        <v>7</v>
      </c>
      <c r="D994" s="150"/>
      <c r="E994" s="281">
        <v>3</v>
      </c>
      <c r="F994" s="227">
        <v>1</v>
      </c>
      <c r="G994" s="54" t="s">
        <v>411</v>
      </c>
      <c r="H994" s="43" t="s">
        <v>420</v>
      </c>
      <c r="I994" s="54">
        <v>581</v>
      </c>
      <c r="J994" s="18" t="s">
        <v>44</v>
      </c>
      <c r="K994" s="54">
        <v>16</v>
      </c>
      <c r="L994" s="54" t="s">
        <v>357</v>
      </c>
      <c r="M994" s="55">
        <v>1.5</v>
      </c>
      <c r="N994" s="54" t="s">
        <v>35</v>
      </c>
      <c r="O994" s="54" t="s">
        <v>63</v>
      </c>
      <c r="P994" s="45">
        <v>43242</v>
      </c>
      <c r="Q994" s="20">
        <v>43409</v>
      </c>
      <c r="R994" s="26">
        <v>43948</v>
      </c>
      <c r="S994" s="16">
        <f t="shared" si="25"/>
        <v>539</v>
      </c>
      <c r="T994" s="16" t="s">
        <v>365</v>
      </c>
      <c r="U994" s="16">
        <v>0</v>
      </c>
      <c r="V994" s="18">
        <v>0</v>
      </c>
      <c r="W994" s="18"/>
      <c r="X994" s="18"/>
      <c r="Y994" s="18"/>
      <c r="Z994" s="82"/>
      <c r="AA994" s="4" t="s">
        <v>45</v>
      </c>
    </row>
    <row r="995" spans="1:27" ht="16">
      <c r="A995" s="9">
        <v>2</v>
      </c>
      <c r="B995" s="9">
        <v>2</v>
      </c>
      <c r="C995" s="9">
        <v>4</v>
      </c>
      <c r="D995" s="150"/>
      <c r="E995" s="281">
        <v>59</v>
      </c>
      <c r="F995" s="227">
        <v>1</v>
      </c>
      <c r="G995" s="54" t="s">
        <v>354</v>
      </c>
      <c r="H995" s="47" t="s">
        <v>362</v>
      </c>
      <c r="I995" s="17">
        <v>582</v>
      </c>
      <c r="J995" s="18" t="s">
        <v>33</v>
      </c>
      <c r="K995" s="17">
        <v>167</v>
      </c>
      <c r="L995" s="17" t="s">
        <v>357</v>
      </c>
      <c r="M995" s="81">
        <v>0.75</v>
      </c>
      <c r="N995" s="17" t="s">
        <v>35</v>
      </c>
      <c r="O995" s="17" t="s">
        <v>63</v>
      </c>
      <c r="P995" s="19">
        <v>43410</v>
      </c>
      <c r="Q995" s="20">
        <v>43577</v>
      </c>
      <c r="R995" s="26">
        <v>44127</v>
      </c>
      <c r="S995" s="16">
        <f t="shared" si="25"/>
        <v>550</v>
      </c>
      <c r="T995" s="16" t="s">
        <v>365</v>
      </c>
      <c r="U995" s="16">
        <v>0</v>
      </c>
      <c r="V995" s="18">
        <v>0</v>
      </c>
      <c r="W995" s="18"/>
      <c r="X995" s="18"/>
      <c r="Y995" s="18"/>
      <c r="Z995" s="82" t="s">
        <v>256</v>
      </c>
      <c r="AA995" s="4" t="s">
        <v>45</v>
      </c>
    </row>
    <row r="996" spans="1:27" ht="16">
      <c r="A996" s="9">
        <v>2</v>
      </c>
      <c r="B996" s="9">
        <v>3</v>
      </c>
      <c r="C996" s="9">
        <v>7</v>
      </c>
      <c r="D996" s="150"/>
      <c r="E996" s="281">
        <v>4</v>
      </c>
      <c r="F996" s="227">
        <v>1</v>
      </c>
      <c r="G996" s="54" t="s">
        <v>411</v>
      </c>
      <c r="H996" s="43" t="s">
        <v>420</v>
      </c>
      <c r="I996" s="54">
        <v>582</v>
      </c>
      <c r="J996" s="18" t="s">
        <v>44</v>
      </c>
      <c r="K996" s="54">
        <v>16</v>
      </c>
      <c r="L996" s="54" t="s">
        <v>357</v>
      </c>
      <c r="M996" s="55">
        <v>1.5</v>
      </c>
      <c r="N996" s="54" t="s">
        <v>35</v>
      </c>
      <c r="O996" s="54" t="s">
        <v>63</v>
      </c>
      <c r="P996" s="45">
        <v>43242</v>
      </c>
      <c r="Q996" s="20">
        <v>43409</v>
      </c>
      <c r="R996" s="26">
        <v>43948</v>
      </c>
      <c r="S996" s="16">
        <f t="shared" si="25"/>
        <v>539</v>
      </c>
      <c r="T996" s="16" t="s">
        <v>365</v>
      </c>
      <c r="U996" s="16">
        <v>0</v>
      </c>
      <c r="V996" s="18">
        <v>0</v>
      </c>
      <c r="W996" s="18"/>
      <c r="X996" s="18"/>
      <c r="Y996" s="18"/>
      <c r="Z996" s="82"/>
      <c r="AA996" s="4" t="s">
        <v>45</v>
      </c>
    </row>
    <row r="997" spans="1:27" ht="16">
      <c r="A997" s="9">
        <v>2</v>
      </c>
      <c r="B997" s="9">
        <v>3</v>
      </c>
      <c r="C997" s="9">
        <v>7</v>
      </c>
      <c r="D997" s="150"/>
      <c r="E997" s="281">
        <v>5</v>
      </c>
      <c r="F997" s="227">
        <v>1</v>
      </c>
      <c r="G997" s="54" t="s">
        <v>411</v>
      </c>
      <c r="H997" s="43" t="s">
        <v>420</v>
      </c>
      <c r="I997" s="54">
        <v>583</v>
      </c>
      <c r="J997" s="18" t="s">
        <v>44</v>
      </c>
      <c r="K997" s="54">
        <v>17</v>
      </c>
      <c r="L997" s="54" t="s">
        <v>357</v>
      </c>
      <c r="M997" s="55">
        <v>1.5</v>
      </c>
      <c r="N997" s="54" t="s">
        <v>35</v>
      </c>
      <c r="O997" s="54" t="s">
        <v>63</v>
      </c>
      <c r="P997" s="45">
        <v>43242</v>
      </c>
      <c r="Q997" s="20">
        <v>43409</v>
      </c>
      <c r="R997" s="26">
        <v>43948</v>
      </c>
      <c r="S997" s="16">
        <f t="shared" si="25"/>
        <v>539</v>
      </c>
      <c r="T997" s="16" t="s">
        <v>308</v>
      </c>
      <c r="U997" s="16">
        <v>0</v>
      </c>
      <c r="V997" s="18">
        <v>1</v>
      </c>
      <c r="W997" s="18"/>
      <c r="X997" s="18">
        <v>1</v>
      </c>
      <c r="Y997" s="18"/>
      <c r="Z997" s="82"/>
      <c r="AA997" s="4" t="s">
        <v>45</v>
      </c>
    </row>
    <row r="998" spans="1:27" ht="16">
      <c r="A998" s="9">
        <v>2</v>
      </c>
      <c r="B998" s="9">
        <v>2</v>
      </c>
      <c r="C998" s="9">
        <v>4</v>
      </c>
      <c r="D998" s="150"/>
      <c r="E998" s="281">
        <v>60</v>
      </c>
      <c r="F998" s="227">
        <v>1</v>
      </c>
      <c r="G998" s="54" t="s">
        <v>354</v>
      </c>
      <c r="H998" s="47" t="s">
        <v>362</v>
      </c>
      <c r="I998" s="17">
        <v>584</v>
      </c>
      <c r="J998" s="18" t="s">
        <v>33</v>
      </c>
      <c r="K998" s="17">
        <v>167</v>
      </c>
      <c r="L998" s="17" t="s">
        <v>357</v>
      </c>
      <c r="M998" s="81">
        <v>0.75</v>
      </c>
      <c r="N998" s="17" t="s">
        <v>35</v>
      </c>
      <c r="O998" s="17" t="s">
        <v>63</v>
      </c>
      <c r="P998" s="21">
        <v>43410</v>
      </c>
      <c r="Q998" s="20">
        <v>43577</v>
      </c>
      <c r="R998" s="26">
        <v>44127</v>
      </c>
      <c r="S998" s="16">
        <f t="shared" si="25"/>
        <v>550</v>
      </c>
      <c r="T998" s="16" t="s">
        <v>365</v>
      </c>
      <c r="U998" s="16">
        <v>0</v>
      </c>
      <c r="V998" s="18">
        <v>0</v>
      </c>
      <c r="W998" s="18"/>
      <c r="X998" s="18"/>
      <c r="Y998" s="18">
        <v>1</v>
      </c>
      <c r="Z998" s="82" t="s">
        <v>167</v>
      </c>
      <c r="AA998" s="4" t="s">
        <v>45</v>
      </c>
    </row>
    <row r="999" spans="1:27" ht="16">
      <c r="A999" s="9">
        <v>2</v>
      </c>
      <c r="B999" s="9">
        <v>3</v>
      </c>
      <c r="C999" s="9">
        <v>7</v>
      </c>
      <c r="D999" s="150"/>
      <c r="E999" s="281">
        <v>6</v>
      </c>
      <c r="F999" s="227">
        <v>1</v>
      </c>
      <c r="G999" s="54" t="s">
        <v>411</v>
      </c>
      <c r="H999" s="43" t="s">
        <v>420</v>
      </c>
      <c r="I999" s="54">
        <v>584</v>
      </c>
      <c r="J999" s="18" t="s">
        <v>44</v>
      </c>
      <c r="K999" s="54">
        <v>17</v>
      </c>
      <c r="L999" s="54" t="s">
        <v>357</v>
      </c>
      <c r="M999" s="55">
        <v>1.5</v>
      </c>
      <c r="N999" s="54" t="s">
        <v>35</v>
      </c>
      <c r="O999" s="54" t="s">
        <v>63</v>
      </c>
      <c r="P999" s="45">
        <v>43242</v>
      </c>
      <c r="Q999" s="20">
        <v>43409</v>
      </c>
      <c r="R999" s="26">
        <v>43948</v>
      </c>
      <c r="S999" s="16">
        <f t="shared" si="25"/>
        <v>539</v>
      </c>
      <c r="T999" s="16" t="s">
        <v>308</v>
      </c>
      <c r="U999" s="16">
        <v>0</v>
      </c>
      <c r="V999" s="18">
        <v>0</v>
      </c>
      <c r="W999" s="18"/>
      <c r="X999" s="18"/>
      <c r="Y999" s="18">
        <v>1</v>
      </c>
      <c r="Z999" s="82" t="s">
        <v>313</v>
      </c>
      <c r="AA999" s="4" t="s">
        <v>45</v>
      </c>
    </row>
    <row r="1000" spans="1:27" ht="16">
      <c r="A1000" s="9">
        <v>2</v>
      </c>
      <c r="B1000" s="9">
        <v>2</v>
      </c>
      <c r="C1000" s="9">
        <v>4</v>
      </c>
      <c r="D1000" s="150"/>
      <c r="E1000" s="281">
        <v>61</v>
      </c>
      <c r="F1000" s="227">
        <v>1</v>
      </c>
      <c r="G1000" s="54" t="s">
        <v>354</v>
      </c>
      <c r="H1000" s="47" t="s">
        <v>362</v>
      </c>
      <c r="I1000" s="17">
        <v>585</v>
      </c>
      <c r="J1000" s="18" t="s">
        <v>33</v>
      </c>
      <c r="K1000" s="17">
        <v>168</v>
      </c>
      <c r="L1000" s="17" t="s">
        <v>357</v>
      </c>
      <c r="M1000" s="81">
        <v>0.75</v>
      </c>
      <c r="N1000" s="17" t="s">
        <v>35</v>
      </c>
      <c r="O1000" s="17" t="s">
        <v>63</v>
      </c>
      <c r="P1000" s="19">
        <v>43410</v>
      </c>
      <c r="Q1000" s="20">
        <v>43577</v>
      </c>
      <c r="R1000" s="26">
        <v>44130</v>
      </c>
      <c r="S1000" s="16">
        <f t="shared" si="25"/>
        <v>553</v>
      </c>
      <c r="T1000" s="16" t="s">
        <v>365</v>
      </c>
      <c r="U1000" s="16">
        <v>0</v>
      </c>
      <c r="V1000" s="18">
        <v>0</v>
      </c>
      <c r="W1000" s="18"/>
      <c r="X1000" s="18"/>
      <c r="Y1000" s="18"/>
      <c r="Z1000" s="82"/>
      <c r="AA1000" s="4" t="s">
        <v>45</v>
      </c>
    </row>
    <row r="1001" spans="1:27" ht="16">
      <c r="A1001" s="9">
        <v>2</v>
      </c>
      <c r="B1001" s="9">
        <v>3</v>
      </c>
      <c r="C1001" s="9">
        <v>7</v>
      </c>
      <c r="D1001" s="150"/>
      <c r="E1001" s="281">
        <v>7</v>
      </c>
      <c r="F1001" s="227">
        <v>1</v>
      </c>
      <c r="G1001" s="54" t="s">
        <v>411</v>
      </c>
      <c r="H1001" s="43" t="s">
        <v>420</v>
      </c>
      <c r="I1001" s="54">
        <v>585</v>
      </c>
      <c r="J1001" s="18" t="s">
        <v>44</v>
      </c>
      <c r="K1001" s="54">
        <v>17</v>
      </c>
      <c r="L1001" s="54" t="s">
        <v>357</v>
      </c>
      <c r="M1001" s="55">
        <v>1.5</v>
      </c>
      <c r="N1001" s="54" t="s">
        <v>35</v>
      </c>
      <c r="O1001" s="54" t="s">
        <v>63</v>
      </c>
      <c r="P1001" s="45">
        <v>43242</v>
      </c>
      <c r="Q1001" s="20">
        <v>43409</v>
      </c>
      <c r="R1001" s="26">
        <v>43948</v>
      </c>
      <c r="S1001" s="16">
        <f t="shared" si="25"/>
        <v>539</v>
      </c>
      <c r="T1001" s="16" t="s">
        <v>308</v>
      </c>
      <c r="U1001" s="16">
        <v>0</v>
      </c>
      <c r="V1001" s="18">
        <v>0</v>
      </c>
      <c r="W1001" s="18"/>
      <c r="X1001" s="18"/>
      <c r="Y1001" s="18"/>
      <c r="Z1001" s="82"/>
      <c r="AA1001" s="4" t="s">
        <v>45</v>
      </c>
    </row>
    <row r="1002" spans="1:27" ht="16">
      <c r="A1002" s="9">
        <v>2</v>
      </c>
      <c r="B1002" s="9">
        <v>2</v>
      </c>
      <c r="C1002" s="9">
        <v>4</v>
      </c>
      <c r="D1002" s="150"/>
      <c r="E1002" s="281">
        <v>62</v>
      </c>
      <c r="F1002" s="227">
        <v>1</v>
      </c>
      <c r="G1002" s="54" t="s">
        <v>354</v>
      </c>
      <c r="H1002" s="47" t="s">
        <v>362</v>
      </c>
      <c r="I1002" s="17">
        <v>586</v>
      </c>
      <c r="J1002" s="18" t="s">
        <v>33</v>
      </c>
      <c r="K1002" s="17">
        <v>168</v>
      </c>
      <c r="L1002" s="17" t="s">
        <v>357</v>
      </c>
      <c r="M1002" s="81">
        <v>0.75</v>
      </c>
      <c r="N1002" s="17" t="s">
        <v>35</v>
      </c>
      <c r="O1002" s="17" t="s">
        <v>63</v>
      </c>
      <c r="P1002" s="19">
        <v>43410</v>
      </c>
      <c r="Q1002" s="20">
        <v>43577</v>
      </c>
      <c r="R1002" s="26">
        <v>44130</v>
      </c>
      <c r="S1002" s="16">
        <f t="shared" si="25"/>
        <v>553</v>
      </c>
      <c r="T1002" s="16" t="s">
        <v>365</v>
      </c>
      <c r="U1002" s="16">
        <v>0</v>
      </c>
      <c r="V1002" s="18">
        <v>0</v>
      </c>
      <c r="W1002" s="18"/>
      <c r="X1002" s="18"/>
      <c r="Y1002" s="18"/>
      <c r="Z1002" s="82" t="s">
        <v>165</v>
      </c>
      <c r="AA1002" s="4" t="s">
        <v>45</v>
      </c>
    </row>
    <row r="1003" spans="1:27" ht="16">
      <c r="A1003" s="9">
        <v>2</v>
      </c>
      <c r="B1003" s="9">
        <v>3</v>
      </c>
      <c r="C1003" s="9">
        <v>7</v>
      </c>
      <c r="D1003" s="150"/>
      <c r="E1003" s="281">
        <v>8</v>
      </c>
      <c r="F1003" s="227">
        <v>1</v>
      </c>
      <c r="G1003" s="54" t="s">
        <v>411</v>
      </c>
      <c r="H1003" s="43" t="s">
        <v>420</v>
      </c>
      <c r="I1003" s="54">
        <v>586</v>
      </c>
      <c r="J1003" s="18" t="s">
        <v>44</v>
      </c>
      <c r="K1003" s="54">
        <v>17</v>
      </c>
      <c r="L1003" s="54" t="s">
        <v>357</v>
      </c>
      <c r="M1003" s="55">
        <v>1.5</v>
      </c>
      <c r="N1003" s="54" t="s">
        <v>35</v>
      </c>
      <c r="O1003" s="54" t="s">
        <v>63</v>
      </c>
      <c r="P1003" s="45">
        <v>43242</v>
      </c>
      <c r="Q1003" s="20">
        <v>43409</v>
      </c>
      <c r="R1003" s="26">
        <v>43948</v>
      </c>
      <c r="S1003" s="16">
        <f t="shared" si="25"/>
        <v>539</v>
      </c>
      <c r="T1003" s="16" t="s">
        <v>308</v>
      </c>
      <c r="U1003" s="16">
        <v>0</v>
      </c>
      <c r="V1003" s="18">
        <v>1</v>
      </c>
      <c r="W1003" s="18">
        <v>1</v>
      </c>
      <c r="X1003" s="18"/>
      <c r="Y1003" s="18"/>
      <c r="Z1003" s="82"/>
      <c r="AA1003" s="4" t="s">
        <v>45</v>
      </c>
    </row>
    <row r="1004" spans="1:27" ht="16">
      <c r="A1004" s="9">
        <v>2</v>
      </c>
      <c r="B1004" s="9">
        <v>2</v>
      </c>
      <c r="C1004" s="9">
        <v>4</v>
      </c>
      <c r="D1004" s="150"/>
      <c r="E1004" s="281">
        <v>63</v>
      </c>
      <c r="F1004" s="227">
        <v>1</v>
      </c>
      <c r="G1004" s="54" t="s">
        <v>354</v>
      </c>
      <c r="H1004" s="47" t="s">
        <v>362</v>
      </c>
      <c r="I1004" s="17">
        <v>587</v>
      </c>
      <c r="J1004" s="18" t="s">
        <v>33</v>
      </c>
      <c r="K1004" s="17">
        <v>168</v>
      </c>
      <c r="L1004" s="17" t="s">
        <v>357</v>
      </c>
      <c r="M1004" s="81">
        <v>0.75</v>
      </c>
      <c r="N1004" s="17" t="s">
        <v>35</v>
      </c>
      <c r="O1004" s="17" t="s">
        <v>63</v>
      </c>
      <c r="P1004" s="19">
        <v>43410</v>
      </c>
      <c r="Q1004" s="20">
        <v>43577</v>
      </c>
      <c r="R1004" s="26">
        <v>44130</v>
      </c>
      <c r="S1004" s="16">
        <f t="shared" si="25"/>
        <v>553</v>
      </c>
      <c r="T1004" s="16" t="s">
        <v>365</v>
      </c>
      <c r="U1004" s="16">
        <v>0</v>
      </c>
      <c r="V1004" s="18">
        <v>0</v>
      </c>
      <c r="W1004" s="18"/>
      <c r="X1004" s="18"/>
      <c r="Y1004" s="18">
        <v>1</v>
      </c>
      <c r="Z1004" s="82" t="s">
        <v>167</v>
      </c>
      <c r="AA1004" s="4" t="s">
        <v>45</v>
      </c>
    </row>
    <row r="1005" spans="1:27" ht="16">
      <c r="A1005" s="9">
        <v>2</v>
      </c>
      <c r="B1005" s="9">
        <v>3</v>
      </c>
      <c r="C1005" s="9">
        <v>7</v>
      </c>
      <c r="D1005" s="150"/>
      <c r="E1005" s="281">
        <v>9</v>
      </c>
      <c r="F1005" s="227">
        <v>1</v>
      </c>
      <c r="G1005" s="54" t="s">
        <v>411</v>
      </c>
      <c r="H1005" s="43" t="s">
        <v>420</v>
      </c>
      <c r="I1005" s="54">
        <v>587</v>
      </c>
      <c r="J1005" s="18" t="s">
        <v>44</v>
      </c>
      <c r="K1005" s="54">
        <v>17</v>
      </c>
      <c r="L1005" s="54" t="s">
        <v>357</v>
      </c>
      <c r="M1005" s="55">
        <v>1.5</v>
      </c>
      <c r="N1005" s="54" t="s">
        <v>35</v>
      </c>
      <c r="O1005" s="54" t="s">
        <v>63</v>
      </c>
      <c r="P1005" s="45">
        <v>43242</v>
      </c>
      <c r="Q1005" s="20">
        <v>43409</v>
      </c>
      <c r="R1005" s="26">
        <v>43948</v>
      </c>
      <c r="S1005" s="16">
        <f t="shared" si="25"/>
        <v>539</v>
      </c>
      <c r="T1005" s="16" t="s">
        <v>308</v>
      </c>
      <c r="U1005" s="16">
        <v>0</v>
      </c>
      <c r="V1005" s="18">
        <v>0</v>
      </c>
      <c r="W1005" s="18"/>
      <c r="X1005" s="18"/>
      <c r="Y1005" s="18"/>
      <c r="Z1005" s="82"/>
      <c r="AA1005" s="4" t="s">
        <v>45</v>
      </c>
    </row>
    <row r="1006" spans="1:27" ht="16">
      <c r="A1006" s="9">
        <v>2</v>
      </c>
      <c r="B1006" s="9">
        <v>2</v>
      </c>
      <c r="C1006" s="9">
        <v>4</v>
      </c>
      <c r="D1006" s="150"/>
      <c r="E1006" s="281">
        <v>64</v>
      </c>
      <c r="F1006" s="227">
        <v>1</v>
      </c>
      <c r="G1006" s="54" t="s">
        <v>354</v>
      </c>
      <c r="H1006" s="47" t="s">
        <v>362</v>
      </c>
      <c r="I1006" s="17">
        <v>588</v>
      </c>
      <c r="J1006" s="18" t="s">
        <v>33</v>
      </c>
      <c r="K1006" s="17">
        <v>168</v>
      </c>
      <c r="L1006" s="17" t="s">
        <v>357</v>
      </c>
      <c r="M1006" s="81">
        <v>0.75</v>
      </c>
      <c r="N1006" s="17" t="s">
        <v>35</v>
      </c>
      <c r="O1006" s="17" t="s">
        <v>63</v>
      </c>
      <c r="P1006" s="19">
        <v>43410</v>
      </c>
      <c r="Q1006" s="20">
        <v>43577</v>
      </c>
      <c r="R1006" s="26">
        <v>44130</v>
      </c>
      <c r="S1006" s="16">
        <f t="shared" si="25"/>
        <v>553</v>
      </c>
      <c r="T1006" s="16" t="s">
        <v>365</v>
      </c>
      <c r="U1006" s="16">
        <v>0</v>
      </c>
      <c r="V1006" s="18">
        <v>1</v>
      </c>
      <c r="W1006" s="18">
        <v>1</v>
      </c>
      <c r="X1006" s="18"/>
      <c r="Y1006" s="18"/>
      <c r="Z1006" s="82"/>
      <c r="AA1006" s="4" t="s">
        <v>45</v>
      </c>
    </row>
    <row r="1007" spans="1:27" ht="16">
      <c r="A1007" s="9">
        <v>3</v>
      </c>
      <c r="B1007" s="9">
        <v>1</v>
      </c>
      <c r="C1007" s="9">
        <v>6</v>
      </c>
      <c r="D1007" s="150"/>
      <c r="E1007" s="281">
        <v>1</v>
      </c>
      <c r="F1007" s="227"/>
      <c r="G1007" s="23" t="s">
        <v>464</v>
      </c>
      <c r="H1007" s="186" t="s">
        <v>465</v>
      </c>
      <c r="I1007" s="23">
        <v>588</v>
      </c>
      <c r="J1007" s="24" t="s">
        <v>44</v>
      </c>
      <c r="K1007" s="23">
        <v>18</v>
      </c>
      <c r="L1007" s="23" t="s">
        <v>357</v>
      </c>
      <c r="M1007" s="44">
        <v>1.5</v>
      </c>
      <c r="N1007" s="23" t="s">
        <v>35</v>
      </c>
      <c r="O1007" s="23" t="s">
        <v>142</v>
      </c>
      <c r="P1007" s="271">
        <v>43242</v>
      </c>
      <c r="Q1007" s="272">
        <v>43409</v>
      </c>
      <c r="R1007" s="147">
        <v>43439</v>
      </c>
      <c r="S1007" s="157">
        <f t="shared" si="25"/>
        <v>30</v>
      </c>
      <c r="T1007" s="157"/>
      <c r="U1007" s="157"/>
      <c r="V1007" s="177"/>
      <c r="W1007" s="177"/>
      <c r="X1007" s="177"/>
      <c r="Y1007" s="177"/>
      <c r="Z1007" s="177"/>
      <c r="AA1007" s="24"/>
    </row>
    <row r="1008" spans="1:27" ht="16">
      <c r="A1008" s="9">
        <v>2</v>
      </c>
      <c r="B1008" s="9">
        <v>2</v>
      </c>
      <c r="C1008" s="9">
        <v>4</v>
      </c>
      <c r="D1008" s="150"/>
      <c r="E1008" s="281">
        <v>65</v>
      </c>
      <c r="F1008" s="227">
        <v>1</v>
      </c>
      <c r="G1008" s="54" t="s">
        <v>354</v>
      </c>
      <c r="H1008" s="47" t="s">
        <v>362</v>
      </c>
      <c r="I1008" s="17">
        <v>589</v>
      </c>
      <c r="J1008" s="18" t="s">
        <v>33</v>
      </c>
      <c r="K1008" s="17">
        <v>168</v>
      </c>
      <c r="L1008" s="17" t="s">
        <v>357</v>
      </c>
      <c r="M1008" s="81">
        <v>0.75</v>
      </c>
      <c r="N1008" s="17" t="s">
        <v>35</v>
      </c>
      <c r="O1008" s="17" t="s">
        <v>63</v>
      </c>
      <c r="P1008" s="21">
        <v>43410</v>
      </c>
      <c r="Q1008" s="20">
        <v>43577</v>
      </c>
      <c r="R1008" s="26">
        <v>44130</v>
      </c>
      <c r="S1008" s="16">
        <f t="shared" si="25"/>
        <v>553</v>
      </c>
      <c r="T1008" s="16" t="s">
        <v>365</v>
      </c>
      <c r="U1008" s="16">
        <v>0</v>
      </c>
      <c r="V1008" s="18">
        <v>1</v>
      </c>
      <c r="W1008" s="18">
        <v>1</v>
      </c>
      <c r="X1008" s="18"/>
      <c r="Y1008" s="18"/>
      <c r="Z1008" s="82"/>
      <c r="AA1008" s="4" t="s">
        <v>45</v>
      </c>
    </row>
    <row r="1009" spans="1:35" s="437" customFormat="1" ht="16">
      <c r="A1009" s="9">
        <v>3</v>
      </c>
      <c r="B1009" s="9">
        <v>1</v>
      </c>
      <c r="C1009" s="9">
        <v>6</v>
      </c>
      <c r="D1009" s="150"/>
      <c r="E1009" s="281">
        <v>2</v>
      </c>
      <c r="F1009" s="227"/>
      <c r="G1009" s="23" t="s">
        <v>464</v>
      </c>
      <c r="H1009" s="186" t="s">
        <v>465</v>
      </c>
      <c r="I1009" s="23">
        <v>589</v>
      </c>
      <c r="J1009" s="24" t="s">
        <v>44</v>
      </c>
      <c r="K1009" s="23">
        <v>18</v>
      </c>
      <c r="L1009" s="23" t="s">
        <v>357</v>
      </c>
      <c r="M1009" s="44">
        <v>1.5</v>
      </c>
      <c r="N1009" s="23" t="s">
        <v>35</v>
      </c>
      <c r="O1009" s="23" t="s">
        <v>142</v>
      </c>
      <c r="P1009" s="271">
        <v>43242</v>
      </c>
      <c r="Q1009" s="272">
        <v>43409</v>
      </c>
      <c r="R1009" s="147">
        <v>43439</v>
      </c>
      <c r="S1009" s="157">
        <f t="shared" si="25"/>
        <v>30</v>
      </c>
      <c r="T1009" s="157"/>
      <c r="U1009" s="157"/>
      <c r="V1009" s="177"/>
      <c r="W1009" s="177"/>
      <c r="X1009" s="177"/>
      <c r="Y1009" s="177"/>
      <c r="Z1009" s="177"/>
      <c r="AA1009" s="24"/>
      <c r="AB1009"/>
      <c r="AC1009"/>
      <c r="AD1009"/>
      <c r="AE1009"/>
      <c r="AF1009"/>
      <c r="AG1009"/>
      <c r="AH1009"/>
      <c r="AI1009"/>
    </row>
    <row r="1010" spans="1:35" s="437" customFormat="1" ht="16">
      <c r="A1010" s="9">
        <v>3</v>
      </c>
      <c r="B1010" s="9">
        <v>1</v>
      </c>
      <c r="C1010" s="9">
        <v>2</v>
      </c>
      <c r="D1010" s="150"/>
      <c r="E1010" s="281">
        <v>78</v>
      </c>
      <c r="F1010" s="227">
        <v>1</v>
      </c>
      <c r="G1010" s="54" t="s">
        <v>411</v>
      </c>
      <c r="H1010" s="47" t="s">
        <v>429</v>
      </c>
      <c r="I1010" s="17">
        <v>590</v>
      </c>
      <c r="J1010" s="18" t="s">
        <v>33</v>
      </c>
      <c r="K1010" s="17">
        <v>180</v>
      </c>
      <c r="L1010" s="17" t="s">
        <v>357</v>
      </c>
      <c r="M1010" s="81">
        <v>1.5</v>
      </c>
      <c r="N1010" s="17" t="s">
        <v>35</v>
      </c>
      <c r="O1010" s="17" t="s">
        <v>63</v>
      </c>
      <c r="P1010" s="19">
        <v>43410</v>
      </c>
      <c r="Q1010" s="20">
        <v>43578</v>
      </c>
      <c r="R1010" s="26">
        <v>44147</v>
      </c>
      <c r="S1010" s="16">
        <f t="shared" si="25"/>
        <v>569</v>
      </c>
      <c r="T1010" s="16" t="s">
        <v>308</v>
      </c>
      <c r="U1010" s="16">
        <v>0</v>
      </c>
      <c r="V1010" s="18">
        <v>0</v>
      </c>
      <c r="W1010" s="18"/>
      <c r="X1010" s="18"/>
      <c r="Y1010" s="18"/>
      <c r="Z1010" s="82"/>
      <c r="AA1010" s="4" t="s">
        <v>45</v>
      </c>
      <c r="AB1010"/>
      <c r="AC1010"/>
      <c r="AD1010"/>
      <c r="AE1010"/>
      <c r="AF1010"/>
      <c r="AG1010"/>
      <c r="AH1010"/>
      <c r="AI1010"/>
    </row>
    <row r="1011" spans="1:35" s="437" customFormat="1" ht="16">
      <c r="A1011" s="9">
        <v>3</v>
      </c>
      <c r="B1011" s="9">
        <v>1</v>
      </c>
      <c r="C1011" s="9">
        <v>6</v>
      </c>
      <c r="D1011" s="150"/>
      <c r="E1011" s="281">
        <v>3</v>
      </c>
      <c r="F1011" s="227"/>
      <c r="G1011" s="23" t="s">
        <v>464</v>
      </c>
      <c r="H1011" s="186" t="s">
        <v>465</v>
      </c>
      <c r="I1011" s="23">
        <v>590</v>
      </c>
      <c r="J1011" s="24" t="s">
        <v>44</v>
      </c>
      <c r="K1011" s="23">
        <v>18</v>
      </c>
      <c r="L1011" s="23" t="s">
        <v>357</v>
      </c>
      <c r="M1011" s="44">
        <v>1.5</v>
      </c>
      <c r="N1011" s="23" t="s">
        <v>35</v>
      </c>
      <c r="O1011" s="23" t="s">
        <v>142</v>
      </c>
      <c r="P1011" s="271">
        <v>43242</v>
      </c>
      <c r="Q1011" s="272">
        <v>43409</v>
      </c>
      <c r="R1011" s="147">
        <v>43439</v>
      </c>
      <c r="S1011" s="157">
        <f t="shared" si="25"/>
        <v>30</v>
      </c>
      <c r="T1011" s="157"/>
      <c r="U1011" s="157"/>
      <c r="V1011" s="177"/>
      <c r="W1011" s="177"/>
      <c r="X1011" s="177"/>
      <c r="Y1011" s="177"/>
      <c r="Z1011" s="177"/>
      <c r="AA1011" s="24"/>
      <c r="AB1011"/>
      <c r="AC1011"/>
      <c r="AD1011"/>
      <c r="AE1011"/>
      <c r="AF1011"/>
      <c r="AG1011"/>
      <c r="AH1011"/>
      <c r="AI1011"/>
    </row>
    <row r="1012" spans="1:35" s="437" customFormat="1" ht="16">
      <c r="A1012" s="9">
        <v>3</v>
      </c>
      <c r="B1012" s="9">
        <v>3</v>
      </c>
      <c r="C1012" s="9">
        <v>3</v>
      </c>
      <c r="D1012" s="150"/>
      <c r="E1012" s="281"/>
      <c r="F1012" s="227"/>
      <c r="G1012" s="9"/>
      <c r="H1012" s="186" t="s">
        <v>465</v>
      </c>
      <c r="I1012" s="23">
        <v>590</v>
      </c>
      <c r="J1012" s="24" t="s">
        <v>44</v>
      </c>
      <c r="K1012" s="23">
        <v>18</v>
      </c>
      <c r="L1012" s="23" t="s">
        <v>357</v>
      </c>
      <c r="M1012" s="44">
        <v>1.5</v>
      </c>
      <c r="N1012" s="23" t="s">
        <v>35</v>
      </c>
      <c r="O1012" s="23" t="s">
        <v>142</v>
      </c>
      <c r="P1012" s="271">
        <v>43242</v>
      </c>
      <c r="Q1012" s="272">
        <v>43409</v>
      </c>
      <c r="R1012" s="147">
        <v>43439</v>
      </c>
      <c r="S1012" s="157">
        <f t="shared" si="25"/>
        <v>30</v>
      </c>
      <c r="T1012" s="128"/>
      <c r="U1012" s="128"/>
      <c r="V1012" s="9"/>
      <c r="W1012" s="9"/>
      <c r="X1012" s="9"/>
      <c r="Y1012" s="9"/>
      <c r="Z1012" s="150"/>
      <c r="AA1012" s="150"/>
      <c r="AB1012"/>
      <c r="AC1012"/>
      <c r="AD1012"/>
      <c r="AE1012"/>
      <c r="AF1012"/>
      <c r="AG1012"/>
      <c r="AH1012"/>
      <c r="AI1012"/>
    </row>
    <row r="1013" spans="1:35" s="437" customFormat="1" ht="16">
      <c r="A1013" s="9">
        <v>3</v>
      </c>
      <c r="B1013" s="9">
        <v>1</v>
      </c>
      <c r="C1013" s="9">
        <v>6</v>
      </c>
      <c r="D1013" s="150"/>
      <c r="E1013" s="281">
        <v>4</v>
      </c>
      <c r="F1013" s="227"/>
      <c r="G1013" s="23" t="s">
        <v>464</v>
      </c>
      <c r="H1013" s="186" t="s">
        <v>465</v>
      </c>
      <c r="I1013" s="23">
        <v>591</v>
      </c>
      <c r="J1013" s="24" t="s">
        <v>44</v>
      </c>
      <c r="K1013" s="23">
        <v>18</v>
      </c>
      <c r="L1013" s="23" t="s">
        <v>357</v>
      </c>
      <c r="M1013" s="44">
        <v>1.5</v>
      </c>
      <c r="N1013" s="23" t="s">
        <v>35</v>
      </c>
      <c r="O1013" s="23" t="s">
        <v>142</v>
      </c>
      <c r="P1013" s="271">
        <v>43242</v>
      </c>
      <c r="Q1013" s="272">
        <v>43409</v>
      </c>
      <c r="R1013" s="147">
        <v>43439</v>
      </c>
      <c r="S1013" s="157">
        <f t="shared" si="25"/>
        <v>30</v>
      </c>
      <c r="T1013" s="157"/>
      <c r="U1013" s="157"/>
      <c r="V1013" s="177"/>
      <c r="W1013" s="177"/>
      <c r="X1013" s="177"/>
      <c r="Y1013" s="177"/>
      <c r="Z1013" s="177"/>
      <c r="AA1013" s="24"/>
      <c r="AB1013"/>
      <c r="AC1013"/>
      <c r="AD1013"/>
      <c r="AE1013"/>
      <c r="AF1013"/>
      <c r="AG1013"/>
      <c r="AH1013"/>
      <c r="AI1013"/>
    </row>
    <row r="1014" spans="1:35" ht="16">
      <c r="A1014" s="9">
        <v>3</v>
      </c>
      <c r="B1014" s="9">
        <v>3</v>
      </c>
      <c r="C1014" s="9">
        <v>3</v>
      </c>
      <c r="D1014" s="150"/>
      <c r="E1014" s="281"/>
      <c r="F1014" s="227"/>
      <c r="G1014" s="9"/>
      <c r="H1014" s="186" t="s">
        <v>465</v>
      </c>
      <c r="I1014" s="23">
        <v>591</v>
      </c>
      <c r="J1014" s="24" t="s">
        <v>44</v>
      </c>
      <c r="K1014" s="23">
        <v>18</v>
      </c>
      <c r="L1014" s="23" t="s">
        <v>357</v>
      </c>
      <c r="M1014" s="44">
        <v>1.5</v>
      </c>
      <c r="N1014" s="23" t="s">
        <v>35</v>
      </c>
      <c r="O1014" s="23" t="s">
        <v>142</v>
      </c>
      <c r="P1014" s="271">
        <v>43242</v>
      </c>
      <c r="Q1014" s="272">
        <v>43409</v>
      </c>
      <c r="R1014" s="147">
        <v>43439</v>
      </c>
      <c r="S1014" s="157">
        <f t="shared" si="25"/>
        <v>30</v>
      </c>
      <c r="T1014" s="128"/>
      <c r="U1014" s="128"/>
      <c r="V1014" s="9"/>
      <c r="W1014" s="9"/>
      <c r="X1014" s="9"/>
      <c r="Y1014" s="9"/>
      <c r="Z1014" s="150"/>
      <c r="AA1014" s="150"/>
    </row>
    <row r="1015" spans="1:35" ht="16">
      <c r="A1015" s="9">
        <v>3</v>
      </c>
      <c r="B1015" s="9">
        <v>1</v>
      </c>
      <c r="C1015" s="9">
        <v>5</v>
      </c>
      <c r="D1015" s="150"/>
      <c r="E1015" s="281">
        <v>11</v>
      </c>
      <c r="F1015" s="227">
        <v>3</v>
      </c>
      <c r="G1015" s="23" t="s">
        <v>411</v>
      </c>
      <c r="H1015" s="177" t="s">
        <v>429</v>
      </c>
      <c r="I1015" s="178">
        <v>592</v>
      </c>
      <c r="J1015" s="24" t="s">
        <v>33</v>
      </c>
      <c r="K1015" s="178">
        <v>181</v>
      </c>
      <c r="L1015" s="178" t="s">
        <v>357</v>
      </c>
      <c r="M1015" s="179">
        <v>1.5</v>
      </c>
      <c r="N1015" s="178" t="s">
        <v>35</v>
      </c>
      <c r="O1015" s="178" t="s">
        <v>63</v>
      </c>
      <c r="P1015" s="180">
        <v>43410</v>
      </c>
      <c r="Q1015" s="181">
        <v>43578</v>
      </c>
      <c r="R1015" s="147">
        <v>44067</v>
      </c>
      <c r="S1015" s="157">
        <f t="shared" si="25"/>
        <v>489</v>
      </c>
      <c r="T1015" s="157" t="s">
        <v>308</v>
      </c>
      <c r="U1015" s="157">
        <v>1</v>
      </c>
      <c r="V1015" s="24">
        <v>0</v>
      </c>
      <c r="W1015" s="24"/>
      <c r="X1015" s="24"/>
      <c r="Y1015" s="24"/>
      <c r="Z1015" s="156"/>
      <c r="AA1015" s="152" t="s">
        <v>447</v>
      </c>
    </row>
    <row r="1016" spans="1:35" ht="16">
      <c r="A1016" s="9">
        <v>3</v>
      </c>
      <c r="B1016" s="9">
        <v>1</v>
      </c>
      <c r="C1016" s="9">
        <v>6</v>
      </c>
      <c r="D1016" s="150"/>
      <c r="E1016" s="281">
        <v>5</v>
      </c>
      <c r="F1016" s="227"/>
      <c r="G1016" s="23" t="s">
        <v>464</v>
      </c>
      <c r="H1016" s="186" t="s">
        <v>465</v>
      </c>
      <c r="I1016" s="23">
        <v>592</v>
      </c>
      <c r="J1016" s="24" t="s">
        <v>44</v>
      </c>
      <c r="K1016" s="23">
        <v>18</v>
      </c>
      <c r="L1016" s="23" t="s">
        <v>357</v>
      </c>
      <c r="M1016" s="44">
        <v>1.5</v>
      </c>
      <c r="N1016" s="23" t="s">
        <v>35</v>
      </c>
      <c r="O1016" s="23" t="s">
        <v>142</v>
      </c>
      <c r="P1016" s="271">
        <v>43242</v>
      </c>
      <c r="Q1016" s="272">
        <v>43409</v>
      </c>
      <c r="R1016" s="147">
        <v>43439</v>
      </c>
      <c r="S1016" s="157">
        <f t="shared" si="25"/>
        <v>30</v>
      </c>
      <c r="T1016" s="157"/>
      <c r="U1016" s="157"/>
      <c r="V1016" s="177"/>
      <c r="W1016" s="177"/>
      <c r="X1016" s="177"/>
      <c r="Y1016" s="177"/>
      <c r="Z1016" s="177"/>
      <c r="AA1016" s="24"/>
    </row>
    <row r="1017" spans="1:35" ht="16">
      <c r="A1017" s="9">
        <v>3</v>
      </c>
      <c r="B1017" s="9">
        <v>1</v>
      </c>
      <c r="C1017" s="9">
        <v>4</v>
      </c>
      <c r="D1017" s="150"/>
      <c r="E1017" s="281">
        <v>3</v>
      </c>
      <c r="F1017" s="227">
        <v>2</v>
      </c>
      <c r="G1017" s="23" t="s">
        <v>411</v>
      </c>
      <c r="H1017" s="177" t="s">
        <v>429</v>
      </c>
      <c r="I1017" s="178">
        <v>593</v>
      </c>
      <c r="J1017" s="24" t="s">
        <v>33</v>
      </c>
      <c r="K1017" s="178">
        <v>181</v>
      </c>
      <c r="L1017" s="178" t="s">
        <v>357</v>
      </c>
      <c r="M1017" s="179">
        <v>1.5</v>
      </c>
      <c r="N1017" s="178" t="s">
        <v>35</v>
      </c>
      <c r="O1017" s="178" t="s">
        <v>63</v>
      </c>
      <c r="P1017" s="180">
        <v>43410</v>
      </c>
      <c r="Q1017" s="181">
        <v>43578</v>
      </c>
      <c r="R1017" s="147">
        <v>44147</v>
      </c>
      <c r="S1017" s="157">
        <f t="shared" si="25"/>
        <v>569</v>
      </c>
      <c r="T1017" s="157">
        <v>0</v>
      </c>
      <c r="U1017" s="157">
        <v>0</v>
      </c>
      <c r="V1017" s="177"/>
      <c r="W1017" s="177"/>
      <c r="X1017" s="177"/>
      <c r="Y1017" s="177"/>
      <c r="Z1017" s="152" t="s">
        <v>102</v>
      </c>
      <c r="AA1017" s="152"/>
    </row>
    <row r="1018" spans="1:35" ht="16">
      <c r="A1018" s="9">
        <v>3</v>
      </c>
      <c r="B1018" s="9">
        <v>1</v>
      </c>
      <c r="C1018" s="9">
        <v>6</v>
      </c>
      <c r="D1018" s="150"/>
      <c r="E1018" s="281">
        <v>11</v>
      </c>
      <c r="F1018" s="227"/>
      <c r="G1018" s="23" t="s">
        <v>464</v>
      </c>
      <c r="H1018" s="186" t="s">
        <v>467</v>
      </c>
      <c r="I1018" s="23">
        <v>593</v>
      </c>
      <c r="J1018" s="24" t="s">
        <v>44</v>
      </c>
      <c r="K1018" s="23">
        <v>19</v>
      </c>
      <c r="L1018" s="23" t="s">
        <v>357</v>
      </c>
      <c r="M1018" s="44">
        <v>1.5</v>
      </c>
      <c r="N1018" s="23" t="s">
        <v>35</v>
      </c>
      <c r="O1018" s="23" t="s">
        <v>142</v>
      </c>
      <c r="P1018" s="271">
        <v>43242</v>
      </c>
      <c r="Q1018" s="272">
        <v>43409</v>
      </c>
      <c r="R1018" s="147">
        <v>43598</v>
      </c>
      <c r="S1018" s="157">
        <f t="shared" si="25"/>
        <v>189</v>
      </c>
      <c r="T1018" s="157"/>
      <c r="U1018" s="157"/>
      <c r="V1018" s="177"/>
      <c r="W1018" s="177"/>
      <c r="X1018" s="177"/>
      <c r="Y1018" s="177"/>
      <c r="Z1018" s="177"/>
      <c r="AA1018" s="24"/>
    </row>
    <row r="1019" spans="1:35" ht="16">
      <c r="A1019" s="9">
        <v>3</v>
      </c>
      <c r="B1019" s="9">
        <v>1</v>
      </c>
      <c r="C1019" s="9">
        <v>6</v>
      </c>
      <c r="D1019" s="150"/>
      <c r="E1019" s="281">
        <v>12</v>
      </c>
      <c r="F1019" s="227"/>
      <c r="G1019" s="23" t="s">
        <v>464</v>
      </c>
      <c r="H1019" s="186" t="s">
        <v>467</v>
      </c>
      <c r="I1019" s="23">
        <v>594</v>
      </c>
      <c r="J1019" s="24" t="s">
        <v>44</v>
      </c>
      <c r="K1019" s="23">
        <v>19</v>
      </c>
      <c r="L1019" s="23" t="s">
        <v>357</v>
      </c>
      <c r="M1019" s="44">
        <v>1.5</v>
      </c>
      <c r="N1019" s="23" t="s">
        <v>35</v>
      </c>
      <c r="O1019" s="23" t="s">
        <v>142</v>
      </c>
      <c r="P1019" s="271">
        <v>43242</v>
      </c>
      <c r="Q1019" s="272">
        <v>43409</v>
      </c>
      <c r="R1019" s="147">
        <v>43598</v>
      </c>
      <c r="S1019" s="157">
        <f t="shared" si="25"/>
        <v>189</v>
      </c>
      <c r="T1019" s="157"/>
      <c r="U1019" s="157"/>
      <c r="V1019" s="177"/>
      <c r="W1019" s="177"/>
      <c r="X1019" s="177"/>
      <c r="Y1019" s="177"/>
      <c r="Z1019" s="177"/>
      <c r="AA1019" s="24"/>
    </row>
    <row r="1020" spans="1:35" ht="16">
      <c r="A1020" s="9">
        <v>3</v>
      </c>
      <c r="B1020" s="9">
        <v>1</v>
      </c>
      <c r="C1020" s="9">
        <v>6</v>
      </c>
      <c r="D1020" s="150"/>
      <c r="E1020" s="281">
        <v>13</v>
      </c>
      <c r="F1020" s="227"/>
      <c r="G1020" s="23" t="s">
        <v>464</v>
      </c>
      <c r="H1020" s="186" t="s">
        <v>467</v>
      </c>
      <c r="I1020" s="23">
        <v>595</v>
      </c>
      <c r="J1020" s="24" t="s">
        <v>44</v>
      </c>
      <c r="K1020" s="23">
        <v>19</v>
      </c>
      <c r="L1020" s="23" t="s">
        <v>357</v>
      </c>
      <c r="M1020" s="44">
        <v>1.5</v>
      </c>
      <c r="N1020" s="23" t="s">
        <v>35</v>
      </c>
      <c r="O1020" s="23" t="s">
        <v>142</v>
      </c>
      <c r="P1020" s="271">
        <v>43242</v>
      </c>
      <c r="Q1020" s="272">
        <v>43409</v>
      </c>
      <c r="R1020" s="147">
        <v>43598</v>
      </c>
      <c r="S1020" s="157">
        <f t="shared" si="25"/>
        <v>189</v>
      </c>
      <c r="T1020" s="157"/>
      <c r="U1020" s="157"/>
      <c r="V1020" s="177"/>
      <c r="W1020" s="177"/>
      <c r="X1020" s="177"/>
      <c r="Y1020" s="177"/>
      <c r="Z1020" s="177"/>
      <c r="AA1020" s="24"/>
    </row>
    <row r="1021" spans="1:35" ht="16">
      <c r="A1021" s="9">
        <v>3</v>
      </c>
      <c r="B1021" s="9">
        <v>1</v>
      </c>
      <c r="C1021" s="9">
        <v>6</v>
      </c>
      <c r="D1021" s="150"/>
      <c r="E1021" s="281">
        <v>14</v>
      </c>
      <c r="F1021" s="227"/>
      <c r="G1021" s="23" t="s">
        <v>464</v>
      </c>
      <c r="H1021" s="186" t="s">
        <v>467</v>
      </c>
      <c r="I1021" s="23">
        <v>596</v>
      </c>
      <c r="J1021" s="24" t="s">
        <v>44</v>
      </c>
      <c r="K1021" s="23">
        <v>19</v>
      </c>
      <c r="L1021" s="23" t="s">
        <v>357</v>
      </c>
      <c r="M1021" s="44">
        <v>1.5</v>
      </c>
      <c r="N1021" s="23" t="s">
        <v>35</v>
      </c>
      <c r="O1021" s="23" t="s">
        <v>142</v>
      </c>
      <c r="P1021" s="271">
        <v>43242</v>
      </c>
      <c r="Q1021" s="272">
        <v>43409</v>
      </c>
      <c r="R1021" s="147">
        <v>43598</v>
      </c>
      <c r="S1021" s="157">
        <f t="shared" si="25"/>
        <v>189</v>
      </c>
      <c r="T1021" s="157"/>
      <c r="U1021" s="157"/>
      <c r="V1021" s="177"/>
      <c r="W1021" s="177"/>
      <c r="X1021" s="177"/>
      <c r="Y1021" s="177"/>
      <c r="Z1021" s="177"/>
      <c r="AA1021" s="24"/>
    </row>
    <row r="1022" spans="1:35" ht="16">
      <c r="A1022" s="9">
        <v>3</v>
      </c>
      <c r="B1022" s="9">
        <v>1</v>
      </c>
      <c r="C1022" s="9">
        <v>2</v>
      </c>
      <c r="D1022" s="150"/>
      <c r="E1022" s="281">
        <v>79</v>
      </c>
      <c r="F1022" s="227">
        <v>1</v>
      </c>
      <c r="G1022" s="54" t="s">
        <v>411</v>
      </c>
      <c r="H1022" s="47" t="s">
        <v>429</v>
      </c>
      <c r="I1022" s="17">
        <v>597</v>
      </c>
      <c r="J1022" s="18" t="s">
        <v>33</v>
      </c>
      <c r="K1022" s="17">
        <v>181</v>
      </c>
      <c r="L1022" s="17" t="s">
        <v>357</v>
      </c>
      <c r="M1022" s="81">
        <v>1.5</v>
      </c>
      <c r="N1022" s="17" t="s">
        <v>35</v>
      </c>
      <c r="O1022" s="17" t="s">
        <v>63</v>
      </c>
      <c r="P1022" s="19">
        <v>43410</v>
      </c>
      <c r="Q1022" s="20">
        <v>43578</v>
      </c>
      <c r="R1022" s="26">
        <v>44147</v>
      </c>
      <c r="S1022" s="16">
        <f t="shared" si="25"/>
        <v>569</v>
      </c>
      <c r="T1022" s="16" t="s">
        <v>308</v>
      </c>
      <c r="U1022" s="16">
        <v>0</v>
      </c>
      <c r="V1022" s="18">
        <v>0</v>
      </c>
      <c r="W1022" s="18"/>
      <c r="X1022" s="18"/>
      <c r="Y1022" s="18"/>
      <c r="Z1022" s="82"/>
      <c r="AA1022" s="4" t="s">
        <v>45</v>
      </c>
    </row>
    <row r="1023" spans="1:35" ht="16">
      <c r="A1023" s="9">
        <v>3</v>
      </c>
      <c r="B1023" s="9">
        <v>1</v>
      </c>
      <c r="C1023" s="9">
        <v>6</v>
      </c>
      <c r="D1023" s="150"/>
      <c r="E1023" s="281">
        <v>15</v>
      </c>
      <c r="F1023" s="227"/>
      <c r="G1023" s="23" t="s">
        <v>464</v>
      </c>
      <c r="H1023" s="186" t="s">
        <v>467</v>
      </c>
      <c r="I1023" s="23">
        <v>597</v>
      </c>
      <c r="J1023" s="24" t="s">
        <v>44</v>
      </c>
      <c r="K1023" s="23">
        <v>19</v>
      </c>
      <c r="L1023" s="23" t="s">
        <v>357</v>
      </c>
      <c r="M1023" s="44">
        <v>1.5</v>
      </c>
      <c r="N1023" s="23" t="s">
        <v>35</v>
      </c>
      <c r="O1023" s="23" t="s">
        <v>142</v>
      </c>
      <c r="P1023" s="271">
        <v>43242</v>
      </c>
      <c r="Q1023" s="272">
        <v>43409</v>
      </c>
      <c r="R1023" s="147">
        <v>43598</v>
      </c>
      <c r="S1023" s="157">
        <f t="shared" si="25"/>
        <v>189</v>
      </c>
      <c r="T1023" s="157"/>
      <c r="U1023" s="157"/>
      <c r="V1023" s="177"/>
      <c r="W1023" s="177"/>
      <c r="X1023" s="177"/>
      <c r="Y1023" s="177"/>
      <c r="Z1023" s="177"/>
      <c r="AA1023" s="24"/>
    </row>
    <row r="1024" spans="1:35" ht="16">
      <c r="A1024" s="9">
        <v>3</v>
      </c>
      <c r="B1024" s="9">
        <v>1</v>
      </c>
      <c r="C1024" s="9">
        <v>2</v>
      </c>
      <c r="D1024" s="150"/>
      <c r="E1024" s="281">
        <v>80</v>
      </c>
      <c r="F1024" s="227">
        <v>1</v>
      </c>
      <c r="G1024" s="54" t="s">
        <v>411</v>
      </c>
      <c r="H1024" s="47" t="s">
        <v>429</v>
      </c>
      <c r="I1024" s="17">
        <v>598</v>
      </c>
      <c r="J1024" s="18" t="s">
        <v>33</v>
      </c>
      <c r="K1024" s="17">
        <v>181</v>
      </c>
      <c r="L1024" s="17" t="s">
        <v>357</v>
      </c>
      <c r="M1024" s="81">
        <v>1.5</v>
      </c>
      <c r="N1024" s="17" t="s">
        <v>35</v>
      </c>
      <c r="O1024" s="17" t="s">
        <v>63</v>
      </c>
      <c r="P1024" s="19">
        <v>43410</v>
      </c>
      <c r="Q1024" s="20">
        <v>43578</v>
      </c>
      <c r="R1024" s="26">
        <v>44147</v>
      </c>
      <c r="S1024" s="16">
        <f t="shared" si="25"/>
        <v>569</v>
      </c>
      <c r="T1024" s="16" t="s">
        <v>308</v>
      </c>
      <c r="U1024" s="16">
        <v>0</v>
      </c>
      <c r="V1024" s="18">
        <v>0</v>
      </c>
      <c r="W1024" s="18"/>
      <c r="X1024" s="18"/>
      <c r="Y1024" s="18">
        <v>1</v>
      </c>
      <c r="Z1024" s="82" t="s">
        <v>67</v>
      </c>
      <c r="AA1024" s="4" t="s">
        <v>45</v>
      </c>
    </row>
    <row r="1025" spans="1:27" ht="16">
      <c r="A1025" s="9">
        <v>3</v>
      </c>
      <c r="B1025" s="9">
        <v>1</v>
      </c>
      <c r="C1025" s="9">
        <v>7</v>
      </c>
      <c r="D1025" s="150"/>
      <c r="E1025" s="281">
        <v>1</v>
      </c>
      <c r="F1025" s="227"/>
      <c r="G1025" s="23" t="s">
        <v>469</v>
      </c>
      <c r="H1025" s="186" t="s">
        <v>470</v>
      </c>
      <c r="I1025" s="23">
        <v>598</v>
      </c>
      <c r="J1025" s="24" t="s">
        <v>44</v>
      </c>
      <c r="K1025" s="23">
        <v>20</v>
      </c>
      <c r="L1025" s="23" t="s">
        <v>471</v>
      </c>
      <c r="M1025" s="44">
        <v>0</v>
      </c>
      <c r="N1025" s="23" t="s">
        <v>35</v>
      </c>
      <c r="O1025" s="23" t="s">
        <v>36</v>
      </c>
      <c r="P1025" s="271">
        <v>43242</v>
      </c>
      <c r="Q1025" s="272">
        <v>43408</v>
      </c>
      <c r="R1025" s="147">
        <v>43445</v>
      </c>
      <c r="S1025" s="157">
        <f t="shared" si="25"/>
        <v>37</v>
      </c>
      <c r="T1025" s="157"/>
      <c r="U1025" s="157"/>
      <c r="V1025" s="177"/>
      <c r="W1025" s="177"/>
      <c r="X1025" s="177"/>
      <c r="Y1025" s="177"/>
      <c r="Z1025" s="177"/>
      <c r="AA1025" s="24"/>
    </row>
    <row r="1026" spans="1:27" ht="16">
      <c r="A1026" s="9">
        <v>3</v>
      </c>
      <c r="B1026" s="9">
        <v>1</v>
      </c>
      <c r="C1026" s="9">
        <v>2</v>
      </c>
      <c r="D1026" s="150"/>
      <c r="E1026" s="281">
        <v>81</v>
      </c>
      <c r="F1026" s="227">
        <v>1</v>
      </c>
      <c r="G1026" s="54" t="s">
        <v>411</v>
      </c>
      <c r="H1026" s="47" t="s">
        <v>429</v>
      </c>
      <c r="I1026" s="17">
        <v>599</v>
      </c>
      <c r="J1026" s="18" t="s">
        <v>33</v>
      </c>
      <c r="K1026" s="17">
        <v>181</v>
      </c>
      <c r="L1026" s="17" t="s">
        <v>357</v>
      </c>
      <c r="M1026" s="81">
        <v>1.5</v>
      </c>
      <c r="N1026" s="17" t="s">
        <v>35</v>
      </c>
      <c r="O1026" s="17" t="s">
        <v>63</v>
      </c>
      <c r="P1026" s="21">
        <v>43410</v>
      </c>
      <c r="Q1026" s="20">
        <v>43578</v>
      </c>
      <c r="R1026" s="26">
        <v>44147</v>
      </c>
      <c r="S1026" s="16">
        <f t="shared" si="25"/>
        <v>569</v>
      </c>
      <c r="T1026" s="16" t="s">
        <v>308</v>
      </c>
      <c r="U1026" s="16">
        <v>0</v>
      </c>
      <c r="V1026" s="18">
        <v>1</v>
      </c>
      <c r="W1026" s="18">
        <v>1</v>
      </c>
      <c r="X1026" s="18"/>
      <c r="Y1026" s="18"/>
      <c r="Z1026" s="82" t="s">
        <v>430</v>
      </c>
      <c r="AA1026" s="4" t="s">
        <v>45</v>
      </c>
    </row>
    <row r="1027" spans="1:27" ht="16">
      <c r="A1027" s="9">
        <v>3</v>
      </c>
      <c r="B1027" s="9">
        <v>1</v>
      </c>
      <c r="C1027" s="9">
        <v>7</v>
      </c>
      <c r="D1027" s="150"/>
      <c r="E1027" s="281">
        <v>2</v>
      </c>
      <c r="F1027" s="227"/>
      <c r="G1027" s="23" t="s">
        <v>469</v>
      </c>
      <c r="H1027" s="186" t="s">
        <v>470</v>
      </c>
      <c r="I1027" s="23">
        <v>599</v>
      </c>
      <c r="J1027" s="24" t="s">
        <v>44</v>
      </c>
      <c r="K1027" s="23">
        <v>20</v>
      </c>
      <c r="L1027" s="23" t="s">
        <v>471</v>
      </c>
      <c r="M1027" s="44">
        <v>0</v>
      </c>
      <c r="N1027" s="23" t="s">
        <v>35</v>
      </c>
      <c r="O1027" s="23" t="s">
        <v>36</v>
      </c>
      <c r="P1027" s="271">
        <v>43242</v>
      </c>
      <c r="Q1027" s="272">
        <v>43409</v>
      </c>
      <c r="R1027" s="147">
        <v>43445</v>
      </c>
      <c r="S1027" s="157">
        <f t="shared" si="25"/>
        <v>36</v>
      </c>
      <c r="T1027" s="157"/>
      <c r="U1027" s="157"/>
      <c r="V1027" s="177"/>
      <c r="W1027" s="177"/>
      <c r="X1027" s="177"/>
      <c r="Y1027" s="177"/>
      <c r="Z1027" s="177"/>
      <c r="AA1027" s="24"/>
    </row>
    <row r="1028" spans="1:27" ht="16">
      <c r="A1028" s="9">
        <v>3</v>
      </c>
      <c r="B1028" s="9">
        <v>3</v>
      </c>
      <c r="C1028" s="9">
        <v>3</v>
      </c>
      <c r="D1028" s="150"/>
      <c r="E1028" s="281"/>
      <c r="F1028" s="227"/>
      <c r="G1028" s="9"/>
      <c r="H1028" s="186" t="s">
        <v>470</v>
      </c>
      <c r="I1028" s="23">
        <v>599</v>
      </c>
      <c r="J1028" s="24" t="s">
        <v>44</v>
      </c>
      <c r="K1028" s="23">
        <v>20</v>
      </c>
      <c r="L1028" s="23" t="s">
        <v>471</v>
      </c>
      <c r="M1028" s="44">
        <v>0</v>
      </c>
      <c r="N1028" s="23" t="s">
        <v>35</v>
      </c>
      <c r="O1028" s="23" t="s">
        <v>36</v>
      </c>
      <c r="P1028" s="271">
        <v>43242</v>
      </c>
      <c r="Q1028" s="272">
        <v>43409</v>
      </c>
      <c r="R1028" s="147">
        <v>43445</v>
      </c>
      <c r="S1028" s="157">
        <f t="shared" si="25"/>
        <v>36</v>
      </c>
      <c r="T1028" s="128"/>
      <c r="U1028" s="128"/>
      <c r="V1028" s="9"/>
      <c r="W1028" s="9"/>
      <c r="X1028" s="9"/>
      <c r="Y1028" s="9"/>
      <c r="Z1028" s="150"/>
      <c r="AA1028" s="150"/>
    </row>
    <row r="1029" spans="1:27" ht="16">
      <c r="A1029" s="9">
        <v>3</v>
      </c>
      <c r="B1029" s="9">
        <v>1</v>
      </c>
      <c r="C1029" s="9">
        <v>2</v>
      </c>
      <c r="D1029" s="150"/>
      <c r="E1029" s="281">
        <v>82</v>
      </c>
      <c r="F1029" s="227">
        <v>1</v>
      </c>
      <c r="G1029" s="54" t="s">
        <v>411</v>
      </c>
      <c r="H1029" s="47" t="s">
        <v>429</v>
      </c>
      <c r="I1029" s="17">
        <v>600</v>
      </c>
      <c r="J1029" s="18" t="s">
        <v>33</v>
      </c>
      <c r="K1029" s="17">
        <v>182</v>
      </c>
      <c r="L1029" s="17" t="s">
        <v>357</v>
      </c>
      <c r="M1029" s="81">
        <v>1.5</v>
      </c>
      <c r="N1029" s="17" t="s">
        <v>35</v>
      </c>
      <c r="O1029" s="17" t="s">
        <v>63</v>
      </c>
      <c r="P1029" s="19">
        <v>43410</v>
      </c>
      <c r="Q1029" s="20">
        <v>43578</v>
      </c>
      <c r="R1029" s="26">
        <v>44147</v>
      </c>
      <c r="S1029" s="16">
        <f t="shared" si="25"/>
        <v>569</v>
      </c>
      <c r="T1029" s="16" t="s">
        <v>308</v>
      </c>
      <c r="U1029" s="16">
        <v>0</v>
      </c>
      <c r="V1029" s="18">
        <v>0</v>
      </c>
      <c r="W1029" s="18"/>
      <c r="X1029" s="18"/>
      <c r="Y1029" s="18"/>
      <c r="Z1029" s="82" t="s">
        <v>398</v>
      </c>
      <c r="AA1029" s="4" t="s">
        <v>45</v>
      </c>
    </row>
    <row r="1030" spans="1:27" ht="16">
      <c r="A1030" s="9">
        <v>3</v>
      </c>
      <c r="B1030" s="9">
        <v>1</v>
      </c>
      <c r="C1030" s="9">
        <v>7</v>
      </c>
      <c r="D1030" s="150"/>
      <c r="E1030" s="281">
        <v>3</v>
      </c>
      <c r="F1030" s="227"/>
      <c r="G1030" s="23" t="s">
        <v>469</v>
      </c>
      <c r="H1030" s="186" t="s">
        <v>470</v>
      </c>
      <c r="I1030" s="23">
        <v>600</v>
      </c>
      <c r="J1030" s="24" t="s">
        <v>44</v>
      </c>
      <c r="K1030" s="23">
        <v>20</v>
      </c>
      <c r="L1030" s="23" t="s">
        <v>471</v>
      </c>
      <c r="M1030" s="44">
        <v>0</v>
      </c>
      <c r="N1030" s="23" t="s">
        <v>35</v>
      </c>
      <c r="O1030" s="23" t="s">
        <v>36</v>
      </c>
      <c r="P1030" s="271">
        <v>43242</v>
      </c>
      <c r="Q1030" s="272">
        <v>43410</v>
      </c>
      <c r="R1030" s="147">
        <v>43445</v>
      </c>
      <c r="S1030" s="157">
        <f t="shared" si="25"/>
        <v>35</v>
      </c>
      <c r="T1030" s="157"/>
      <c r="U1030" s="157"/>
      <c r="V1030" s="177"/>
      <c r="W1030" s="177"/>
      <c r="X1030" s="177"/>
      <c r="Y1030" s="177"/>
      <c r="Z1030" s="177"/>
      <c r="AA1030" s="24"/>
    </row>
    <row r="1031" spans="1:27" ht="16">
      <c r="A1031" s="9">
        <v>3</v>
      </c>
      <c r="B1031" s="9">
        <v>3</v>
      </c>
      <c r="C1031" s="9">
        <v>3</v>
      </c>
      <c r="D1031" s="150"/>
      <c r="E1031" s="281"/>
      <c r="F1031" s="227"/>
      <c r="G1031" s="9"/>
      <c r="H1031" s="186" t="s">
        <v>470</v>
      </c>
      <c r="I1031" s="23">
        <v>600</v>
      </c>
      <c r="J1031" s="24" t="s">
        <v>44</v>
      </c>
      <c r="K1031" s="23">
        <v>20</v>
      </c>
      <c r="L1031" s="23" t="s">
        <v>471</v>
      </c>
      <c r="M1031" s="44">
        <v>0</v>
      </c>
      <c r="N1031" s="23" t="s">
        <v>35</v>
      </c>
      <c r="O1031" s="23" t="s">
        <v>36</v>
      </c>
      <c r="P1031" s="271">
        <v>43242</v>
      </c>
      <c r="Q1031" s="272">
        <v>43410</v>
      </c>
      <c r="R1031" s="147">
        <v>43445</v>
      </c>
      <c r="S1031" s="157">
        <f t="shared" si="25"/>
        <v>35</v>
      </c>
      <c r="T1031" s="128"/>
      <c r="U1031" s="128"/>
      <c r="V1031" s="9"/>
      <c r="W1031" s="9"/>
      <c r="X1031" s="9"/>
      <c r="Y1031" s="9"/>
      <c r="Z1031" s="150"/>
      <c r="AA1031" s="150"/>
    </row>
    <row r="1032" spans="1:27" ht="16">
      <c r="A1032" s="9">
        <v>2</v>
      </c>
      <c r="B1032" s="9">
        <v>2</v>
      </c>
      <c r="C1032" s="9">
        <v>2</v>
      </c>
      <c r="D1032" s="150"/>
      <c r="E1032" s="281">
        <v>18</v>
      </c>
      <c r="F1032" s="227"/>
      <c r="G1032" s="101" t="s">
        <v>354</v>
      </c>
      <c r="H1032" s="101" t="s">
        <v>360</v>
      </c>
      <c r="I1032" s="101">
        <v>601</v>
      </c>
      <c r="J1032" s="101" t="s">
        <v>33</v>
      </c>
      <c r="K1032" s="101">
        <v>240</v>
      </c>
      <c r="L1032" s="101" t="s">
        <v>357</v>
      </c>
      <c r="M1032" s="101">
        <v>0.75</v>
      </c>
      <c r="N1032" s="101" t="s">
        <v>39</v>
      </c>
      <c r="O1032" s="101" t="s">
        <v>36</v>
      </c>
      <c r="P1032" s="267">
        <v>43410</v>
      </c>
      <c r="Q1032" s="267">
        <v>43578</v>
      </c>
      <c r="R1032" s="267">
        <v>43759</v>
      </c>
      <c r="S1032" s="101">
        <f t="shared" si="25"/>
        <v>181</v>
      </c>
      <c r="T1032" s="101"/>
      <c r="U1032" s="101"/>
      <c r="V1032" s="101"/>
      <c r="W1032" s="101"/>
      <c r="X1032" s="101"/>
      <c r="Y1032" s="101"/>
      <c r="Z1032" s="101"/>
      <c r="AA1032" s="101"/>
    </row>
    <row r="1033" spans="1:27" ht="16">
      <c r="A1033" s="9">
        <v>3</v>
      </c>
      <c r="B1033" s="9">
        <v>1</v>
      </c>
      <c r="C1033" s="9">
        <v>7</v>
      </c>
      <c r="D1033" s="150"/>
      <c r="E1033" s="281">
        <v>4</v>
      </c>
      <c r="F1033" s="227"/>
      <c r="G1033" s="23" t="s">
        <v>469</v>
      </c>
      <c r="H1033" s="186" t="s">
        <v>470</v>
      </c>
      <c r="I1033" s="23">
        <v>601</v>
      </c>
      <c r="J1033" s="24" t="s">
        <v>44</v>
      </c>
      <c r="K1033" s="23">
        <v>20</v>
      </c>
      <c r="L1033" s="23" t="s">
        <v>471</v>
      </c>
      <c r="M1033" s="44">
        <v>0</v>
      </c>
      <c r="N1033" s="23" t="s">
        <v>35</v>
      </c>
      <c r="O1033" s="23" t="s">
        <v>36</v>
      </c>
      <c r="P1033" s="271">
        <v>43242</v>
      </c>
      <c r="Q1033" s="272">
        <v>43411</v>
      </c>
      <c r="R1033" s="147">
        <v>43445</v>
      </c>
      <c r="S1033" s="157">
        <f t="shared" si="25"/>
        <v>34</v>
      </c>
      <c r="T1033" s="157"/>
      <c r="U1033" s="157"/>
      <c r="V1033" s="177"/>
      <c r="W1033" s="177"/>
      <c r="X1033" s="177"/>
      <c r="Y1033" s="177"/>
      <c r="Z1033" s="177"/>
      <c r="AA1033" s="24"/>
    </row>
    <row r="1034" spans="1:27" ht="16">
      <c r="A1034" s="9">
        <v>3</v>
      </c>
      <c r="B1034" s="9">
        <v>3</v>
      </c>
      <c r="C1034" s="9">
        <v>3</v>
      </c>
      <c r="D1034" s="150"/>
      <c r="E1034" s="281"/>
      <c r="F1034" s="227"/>
      <c r="G1034" s="9"/>
      <c r="H1034" s="186" t="s">
        <v>470</v>
      </c>
      <c r="I1034" s="23">
        <v>601</v>
      </c>
      <c r="J1034" s="24" t="s">
        <v>44</v>
      </c>
      <c r="K1034" s="23">
        <v>20</v>
      </c>
      <c r="L1034" s="23" t="s">
        <v>471</v>
      </c>
      <c r="M1034" s="44">
        <v>0</v>
      </c>
      <c r="N1034" s="23" t="s">
        <v>35</v>
      </c>
      <c r="O1034" s="23" t="s">
        <v>36</v>
      </c>
      <c r="P1034" s="271">
        <v>43242</v>
      </c>
      <c r="Q1034" s="272">
        <v>43411</v>
      </c>
      <c r="R1034" s="147">
        <v>43445</v>
      </c>
      <c r="S1034" s="157">
        <f t="shared" si="25"/>
        <v>34</v>
      </c>
      <c r="T1034" s="128"/>
      <c r="U1034" s="128"/>
      <c r="V1034" s="9"/>
      <c r="W1034" s="9"/>
      <c r="X1034" s="9"/>
      <c r="Y1034" s="9"/>
      <c r="Z1034" s="150"/>
      <c r="AA1034" s="150"/>
    </row>
    <row r="1035" spans="1:27" ht="16">
      <c r="A1035" s="9">
        <v>3</v>
      </c>
      <c r="B1035" s="9">
        <v>1</v>
      </c>
      <c r="C1035" s="9">
        <v>7</v>
      </c>
      <c r="D1035" s="150"/>
      <c r="E1035" s="281">
        <v>5</v>
      </c>
      <c r="F1035" s="227"/>
      <c r="G1035" s="23" t="s">
        <v>469</v>
      </c>
      <c r="H1035" s="186" t="s">
        <v>470</v>
      </c>
      <c r="I1035" s="23">
        <v>602</v>
      </c>
      <c r="J1035" s="24" t="s">
        <v>44</v>
      </c>
      <c r="K1035" s="23">
        <v>20</v>
      </c>
      <c r="L1035" s="23" t="s">
        <v>471</v>
      </c>
      <c r="M1035" s="44">
        <v>0</v>
      </c>
      <c r="N1035" s="23" t="s">
        <v>35</v>
      </c>
      <c r="O1035" s="23" t="s">
        <v>36</v>
      </c>
      <c r="P1035" s="271">
        <v>43242</v>
      </c>
      <c r="Q1035" s="272">
        <v>43412</v>
      </c>
      <c r="R1035" s="147">
        <v>43445</v>
      </c>
      <c r="S1035" s="157">
        <f t="shared" si="25"/>
        <v>33</v>
      </c>
      <c r="T1035" s="157"/>
      <c r="U1035" s="157"/>
      <c r="V1035" s="177"/>
      <c r="W1035" s="177"/>
      <c r="X1035" s="177"/>
      <c r="Y1035" s="177"/>
      <c r="Z1035" s="177"/>
      <c r="AA1035" s="24"/>
    </row>
    <row r="1036" spans="1:27" ht="16">
      <c r="A1036" s="9">
        <v>3</v>
      </c>
      <c r="B1036" s="9">
        <v>1</v>
      </c>
      <c r="C1036" s="9">
        <v>7</v>
      </c>
      <c r="D1036" s="150"/>
      <c r="E1036" s="281">
        <v>11</v>
      </c>
      <c r="F1036" s="227"/>
      <c r="G1036" s="23" t="s">
        <v>469</v>
      </c>
      <c r="H1036" s="186" t="s">
        <v>473</v>
      </c>
      <c r="I1036" s="23">
        <v>603</v>
      </c>
      <c r="J1036" s="24" t="s">
        <v>44</v>
      </c>
      <c r="K1036" s="23">
        <v>21</v>
      </c>
      <c r="L1036" s="23" t="s">
        <v>471</v>
      </c>
      <c r="M1036" s="44">
        <v>0</v>
      </c>
      <c r="N1036" s="23" t="s">
        <v>35</v>
      </c>
      <c r="O1036" s="23" t="s">
        <v>36</v>
      </c>
      <c r="P1036" s="271">
        <v>43242</v>
      </c>
      <c r="Q1036" s="272">
        <v>43418</v>
      </c>
      <c r="R1036" s="147">
        <v>43601</v>
      </c>
      <c r="S1036" s="157">
        <f t="shared" si="25"/>
        <v>183</v>
      </c>
      <c r="T1036" s="157"/>
      <c r="U1036" s="157"/>
      <c r="V1036" s="177"/>
      <c r="W1036" s="177"/>
      <c r="X1036" s="177"/>
      <c r="Y1036" s="177"/>
      <c r="Z1036" s="177"/>
      <c r="AA1036" s="24"/>
    </row>
    <row r="1037" spans="1:27" ht="16">
      <c r="A1037" s="9">
        <v>3</v>
      </c>
      <c r="B1037" s="9">
        <v>3</v>
      </c>
      <c r="C1037" s="9">
        <v>1</v>
      </c>
      <c r="D1037" s="150"/>
      <c r="E1037" s="281"/>
      <c r="F1037" s="227"/>
      <c r="G1037" s="9"/>
      <c r="H1037" s="186" t="s">
        <v>473</v>
      </c>
      <c r="I1037" s="23">
        <v>603</v>
      </c>
      <c r="J1037" s="24" t="s">
        <v>44</v>
      </c>
      <c r="K1037" s="23">
        <v>21</v>
      </c>
      <c r="L1037" s="23" t="s">
        <v>471</v>
      </c>
      <c r="M1037" s="44">
        <v>0</v>
      </c>
      <c r="N1037" s="23" t="s">
        <v>35</v>
      </c>
      <c r="O1037" s="23" t="s">
        <v>36</v>
      </c>
      <c r="P1037" s="271">
        <v>43242</v>
      </c>
      <c r="Q1037" s="272">
        <v>43418</v>
      </c>
      <c r="R1037" s="147">
        <v>43601</v>
      </c>
      <c r="S1037" s="157">
        <f t="shared" si="25"/>
        <v>183</v>
      </c>
      <c r="T1037" s="128"/>
      <c r="U1037" s="128"/>
      <c r="V1037" s="9"/>
      <c r="W1037" s="9"/>
      <c r="X1037" s="9"/>
      <c r="Y1037" s="9"/>
      <c r="Z1037" s="150"/>
      <c r="AA1037" s="150"/>
    </row>
    <row r="1038" spans="1:27" ht="16">
      <c r="A1038" s="9">
        <v>3</v>
      </c>
      <c r="B1038" s="9">
        <v>3</v>
      </c>
      <c r="C1038" s="9">
        <v>2</v>
      </c>
      <c r="D1038" s="150"/>
      <c r="E1038" s="281"/>
      <c r="F1038" s="227"/>
      <c r="G1038" s="9"/>
      <c r="H1038" s="186" t="s">
        <v>473</v>
      </c>
      <c r="I1038" s="23">
        <v>603</v>
      </c>
      <c r="J1038" s="24" t="s">
        <v>44</v>
      </c>
      <c r="K1038" s="23">
        <v>21</v>
      </c>
      <c r="L1038" s="23" t="s">
        <v>471</v>
      </c>
      <c r="M1038" s="44">
        <v>0</v>
      </c>
      <c r="N1038" s="23" t="s">
        <v>35</v>
      </c>
      <c r="O1038" s="23" t="s">
        <v>36</v>
      </c>
      <c r="P1038" s="271">
        <v>43242</v>
      </c>
      <c r="Q1038" s="272">
        <v>43418</v>
      </c>
      <c r="R1038" s="147">
        <v>43601</v>
      </c>
      <c r="S1038" s="157">
        <f t="shared" si="25"/>
        <v>183</v>
      </c>
      <c r="T1038" s="128"/>
      <c r="U1038" s="128"/>
      <c r="V1038" s="9"/>
      <c r="W1038" s="9"/>
      <c r="X1038" s="9"/>
      <c r="Y1038" s="9"/>
      <c r="Z1038" s="150"/>
      <c r="AA1038" s="150"/>
    </row>
    <row r="1039" spans="1:27" ht="16">
      <c r="A1039" s="9">
        <v>3</v>
      </c>
      <c r="B1039" s="9">
        <v>1</v>
      </c>
      <c r="C1039" s="9">
        <v>7</v>
      </c>
      <c r="D1039" s="150"/>
      <c r="E1039" s="281">
        <v>12</v>
      </c>
      <c r="F1039" s="227"/>
      <c r="G1039" s="23" t="s">
        <v>469</v>
      </c>
      <c r="H1039" s="186" t="s">
        <v>473</v>
      </c>
      <c r="I1039" s="23">
        <v>604</v>
      </c>
      <c r="J1039" s="24" t="s">
        <v>44</v>
      </c>
      <c r="K1039" s="23">
        <v>21</v>
      </c>
      <c r="L1039" s="23" t="s">
        <v>471</v>
      </c>
      <c r="M1039" s="44">
        <v>0</v>
      </c>
      <c r="N1039" s="23" t="s">
        <v>35</v>
      </c>
      <c r="O1039" s="23" t="s">
        <v>36</v>
      </c>
      <c r="P1039" s="271">
        <v>43242</v>
      </c>
      <c r="Q1039" s="272">
        <v>43419</v>
      </c>
      <c r="R1039" s="147">
        <v>43601</v>
      </c>
      <c r="S1039" s="157">
        <f t="shared" si="25"/>
        <v>182</v>
      </c>
      <c r="T1039" s="157"/>
      <c r="U1039" s="157"/>
      <c r="V1039" s="177"/>
      <c r="W1039" s="177"/>
      <c r="X1039" s="177"/>
      <c r="Y1039" s="177"/>
      <c r="Z1039" s="177"/>
      <c r="AA1039" s="24"/>
    </row>
    <row r="1040" spans="1:27" ht="16">
      <c r="A1040" s="9">
        <v>3</v>
      </c>
      <c r="B1040" s="9">
        <v>3</v>
      </c>
      <c r="C1040" s="9">
        <v>1</v>
      </c>
      <c r="D1040" s="150"/>
      <c r="E1040" s="281"/>
      <c r="F1040" s="227"/>
      <c r="G1040" s="9"/>
      <c r="H1040" s="186" t="s">
        <v>473</v>
      </c>
      <c r="I1040" s="23">
        <v>604</v>
      </c>
      <c r="J1040" s="24" t="s">
        <v>44</v>
      </c>
      <c r="K1040" s="23">
        <v>21</v>
      </c>
      <c r="L1040" s="23" t="s">
        <v>471</v>
      </c>
      <c r="M1040" s="44">
        <v>0</v>
      </c>
      <c r="N1040" s="23" t="s">
        <v>35</v>
      </c>
      <c r="O1040" s="23" t="s">
        <v>36</v>
      </c>
      <c r="P1040" s="271">
        <v>43242</v>
      </c>
      <c r="Q1040" s="272">
        <v>43419</v>
      </c>
      <c r="R1040" s="147">
        <v>43601</v>
      </c>
      <c r="S1040" s="157">
        <f t="shared" si="25"/>
        <v>182</v>
      </c>
      <c r="T1040" s="128"/>
      <c r="U1040" s="128"/>
      <c r="V1040" s="9"/>
      <c r="W1040" s="9"/>
      <c r="X1040" s="9"/>
      <c r="Y1040" s="9"/>
      <c r="Z1040" s="150"/>
      <c r="AA1040" s="150"/>
    </row>
    <row r="1041" spans="1:35" ht="16">
      <c r="A1041" s="9">
        <v>3</v>
      </c>
      <c r="B1041" s="9">
        <v>1</v>
      </c>
      <c r="C1041" s="9">
        <v>7</v>
      </c>
      <c r="D1041" s="150"/>
      <c r="E1041" s="281">
        <v>13</v>
      </c>
      <c r="F1041" s="227"/>
      <c r="G1041" s="23" t="s">
        <v>469</v>
      </c>
      <c r="H1041" s="186" t="s">
        <v>473</v>
      </c>
      <c r="I1041" s="23">
        <v>605</v>
      </c>
      <c r="J1041" s="24" t="s">
        <v>44</v>
      </c>
      <c r="K1041" s="23">
        <v>21</v>
      </c>
      <c r="L1041" s="23" t="s">
        <v>471</v>
      </c>
      <c r="M1041" s="44">
        <v>0</v>
      </c>
      <c r="N1041" s="23" t="s">
        <v>35</v>
      </c>
      <c r="O1041" s="23" t="s">
        <v>36</v>
      </c>
      <c r="P1041" s="271">
        <v>43242</v>
      </c>
      <c r="Q1041" s="272">
        <v>43420</v>
      </c>
      <c r="R1041" s="147">
        <v>43601</v>
      </c>
      <c r="S1041" s="157">
        <f t="shared" si="25"/>
        <v>181</v>
      </c>
      <c r="T1041" s="157"/>
      <c r="U1041" s="157"/>
      <c r="V1041" s="177"/>
      <c r="W1041" s="177"/>
      <c r="X1041" s="177"/>
      <c r="Y1041" s="177"/>
      <c r="Z1041" s="177"/>
      <c r="AA1041" s="24"/>
    </row>
    <row r="1042" spans="1:35" ht="16">
      <c r="A1042" s="9">
        <v>3</v>
      </c>
      <c r="B1042" s="9">
        <v>3</v>
      </c>
      <c r="C1042" s="9">
        <v>1</v>
      </c>
      <c r="D1042" s="150"/>
      <c r="E1042" s="281"/>
      <c r="F1042" s="227"/>
      <c r="G1042" s="9"/>
      <c r="H1042" s="186" t="s">
        <v>473</v>
      </c>
      <c r="I1042" s="23">
        <v>605</v>
      </c>
      <c r="J1042" s="24" t="s">
        <v>44</v>
      </c>
      <c r="K1042" s="23">
        <v>21</v>
      </c>
      <c r="L1042" s="23" t="s">
        <v>471</v>
      </c>
      <c r="M1042" s="44">
        <v>0</v>
      </c>
      <c r="N1042" s="23" t="s">
        <v>35</v>
      </c>
      <c r="O1042" s="23" t="s">
        <v>36</v>
      </c>
      <c r="P1042" s="271">
        <v>43242</v>
      </c>
      <c r="Q1042" s="272">
        <v>43420</v>
      </c>
      <c r="R1042" s="147">
        <v>43601</v>
      </c>
      <c r="S1042" s="157">
        <f t="shared" si="25"/>
        <v>181</v>
      </c>
      <c r="T1042" s="128"/>
      <c r="U1042" s="128"/>
      <c r="V1042" s="9"/>
      <c r="W1042" s="9"/>
      <c r="X1042" s="9"/>
      <c r="Y1042" s="9"/>
      <c r="Z1042" s="150"/>
      <c r="AA1042" s="150"/>
    </row>
    <row r="1043" spans="1:35" ht="16">
      <c r="A1043" s="9">
        <v>2</v>
      </c>
      <c r="B1043" s="9">
        <v>2</v>
      </c>
      <c r="C1043" s="9">
        <v>2</v>
      </c>
      <c r="D1043" s="150"/>
      <c r="E1043" s="281">
        <v>19</v>
      </c>
      <c r="F1043" s="227"/>
      <c r="G1043" s="101" t="s">
        <v>354</v>
      </c>
      <c r="H1043" s="101" t="s">
        <v>360</v>
      </c>
      <c r="I1043" s="101">
        <v>606</v>
      </c>
      <c r="J1043" s="101" t="s">
        <v>33</v>
      </c>
      <c r="K1043" s="101">
        <v>240</v>
      </c>
      <c r="L1043" s="101" t="s">
        <v>357</v>
      </c>
      <c r="M1043" s="101">
        <v>0.75</v>
      </c>
      <c r="N1043" s="101" t="s">
        <v>39</v>
      </c>
      <c r="O1043" s="101" t="s">
        <v>36</v>
      </c>
      <c r="P1043" s="267">
        <v>43410</v>
      </c>
      <c r="Q1043" s="267">
        <v>43578</v>
      </c>
      <c r="R1043" s="267">
        <v>43759</v>
      </c>
      <c r="S1043" s="101">
        <f t="shared" si="25"/>
        <v>181</v>
      </c>
      <c r="T1043" s="101"/>
      <c r="U1043" s="101"/>
      <c r="V1043" s="101"/>
      <c r="W1043" s="101"/>
      <c r="X1043" s="101"/>
      <c r="Y1043" s="101"/>
      <c r="Z1043" s="101"/>
      <c r="AA1043" s="101"/>
    </row>
    <row r="1044" spans="1:35" ht="16">
      <c r="A1044" s="9">
        <v>3</v>
      </c>
      <c r="B1044" s="9">
        <v>1</v>
      </c>
      <c r="C1044" s="9">
        <v>7</v>
      </c>
      <c r="D1044" s="150"/>
      <c r="E1044" s="281">
        <v>14</v>
      </c>
      <c r="F1044" s="227"/>
      <c r="G1044" s="23" t="s">
        <v>469</v>
      </c>
      <c r="H1044" s="186" t="s">
        <v>473</v>
      </c>
      <c r="I1044" s="23">
        <v>606</v>
      </c>
      <c r="J1044" s="24" t="s">
        <v>44</v>
      </c>
      <c r="K1044" s="23">
        <v>21</v>
      </c>
      <c r="L1044" s="23" t="s">
        <v>471</v>
      </c>
      <c r="M1044" s="44">
        <v>0</v>
      </c>
      <c r="N1044" s="23" t="s">
        <v>35</v>
      </c>
      <c r="O1044" s="23" t="s">
        <v>36</v>
      </c>
      <c r="P1044" s="271">
        <v>43242</v>
      </c>
      <c r="Q1044" s="272">
        <v>43421</v>
      </c>
      <c r="R1044" s="147">
        <v>43601</v>
      </c>
      <c r="S1044" s="157">
        <f t="shared" si="25"/>
        <v>180</v>
      </c>
      <c r="T1044" s="157"/>
      <c r="U1044" s="157"/>
      <c r="V1044" s="177"/>
      <c r="W1044" s="177"/>
      <c r="X1044" s="177"/>
      <c r="Y1044" s="177"/>
      <c r="Z1044" s="177"/>
      <c r="AA1044" s="24"/>
    </row>
    <row r="1045" spans="1:35" ht="16">
      <c r="A1045" s="9">
        <v>3</v>
      </c>
      <c r="B1045" s="9">
        <v>3</v>
      </c>
      <c r="C1045" s="9">
        <v>1</v>
      </c>
      <c r="D1045" s="150"/>
      <c r="E1045" s="281"/>
      <c r="F1045" s="227"/>
      <c r="G1045" s="9"/>
      <c r="H1045" s="186" t="s">
        <v>473</v>
      </c>
      <c r="I1045" s="23">
        <v>606</v>
      </c>
      <c r="J1045" s="24" t="s">
        <v>44</v>
      </c>
      <c r="K1045" s="23">
        <v>21</v>
      </c>
      <c r="L1045" s="23" t="s">
        <v>471</v>
      </c>
      <c r="M1045" s="44">
        <v>0</v>
      </c>
      <c r="N1045" s="23" t="s">
        <v>35</v>
      </c>
      <c r="O1045" s="23" t="s">
        <v>36</v>
      </c>
      <c r="P1045" s="271">
        <v>43242</v>
      </c>
      <c r="Q1045" s="272">
        <v>43421</v>
      </c>
      <c r="R1045" s="147">
        <v>43601</v>
      </c>
      <c r="S1045" s="157">
        <f t="shared" ref="S1045:S1108" si="26">R1045-Q1045</f>
        <v>180</v>
      </c>
      <c r="T1045" s="128"/>
      <c r="U1045" s="128"/>
      <c r="V1045" s="9"/>
      <c r="W1045" s="9"/>
      <c r="X1045" s="9"/>
      <c r="Y1045" s="9"/>
      <c r="Z1045" s="150"/>
      <c r="AA1045" s="150"/>
    </row>
    <row r="1046" spans="1:35" ht="16">
      <c r="A1046" s="9">
        <v>3</v>
      </c>
      <c r="B1046" s="9">
        <v>3</v>
      </c>
      <c r="C1046" s="9">
        <v>2</v>
      </c>
      <c r="D1046" s="150"/>
      <c r="E1046" s="281"/>
      <c r="F1046" s="227"/>
      <c r="G1046" s="9"/>
      <c r="H1046" s="186" t="s">
        <v>473</v>
      </c>
      <c r="I1046" s="23">
        <v>606</v>
      </c>
      <c r="J1046" s="24" t="s">
        <v>44</v>
      </c>
      <c r="K1046" s="23">
        <v>21</v>
      </c>
      <c r="L1046" s="23" t="s">
        <v>471</v>
      </c>
      <c r="M1046" s="44">
        <v>0</v>
      </c>
      <c r="N1046" s="23" t="s">
        <v>35</v>
      </c>
      <c r="O1046" s="23" t="s">
        <v>36</v>
      </c>
      <c r="P1046" s="271">
        <v>43242</v>
      </c>
      <c r="Q1046" s="272">
        <v>43421</v>
      </c>
      <c r="R1046" s="147">
        <v>43601</v>
      </c>
      <c r="S1046" s="157">
        <f t="shared" si="26"/>
        <v>180</v>
      </c>
      <c r="T1046" s="128"/>
      <c r="U1046" s="128"/>
      <c r="V1046" s="9"/>
      <c r="W1046" s="9"/>
      <c r="X1046" s="9"/>
      <c r="Y1046" s="9"/>
      <c r="Z1046" s="150"/>
      <c r="AA1046" s="150"/>
    </row>
    <row r="1047" spans="1:35" ht="16">
      <c r="A1047" s="9">
        <v>3</v>
      </c>
      <c r="B1047" s="9">
        <v>1</v>
      </c>
      <c r="C1047" s="9">
        <v>7</v>
      </c>
      <c r="D1047" s="150"/>
      <c r="E1047" s="281">
        <v>15</v>
      </c>
      <c r="F1047" s="227"/>
      <c r="G1047" s="23" t="s">
        <v>469</v>
      </c>
      <c r="H1047" s="186" t="s">
        <v>473</v>
      </c>
      <c r="I1047" s="23">
        <v>607</v>
      </c>
      <c r="J1047" s="24" t="s">
        <v>44</v>
      </c>
      <c r="K1047" s="23">
        <v>21</v>
      </c>
      <c r="L1047" s="23" t="s">
        <v>471</v>
      </c>
      <c r="M1047" s="44">
        <v>0</v>
      </c>
      <c r="N1047" s="23" t="s">
        <v>35</v>
      </c>
      <c r="O1047" s="23" t="s">
        <v>36</v>
      </c>
      <c r="P1047" s="271">
        <v>43242</v>
      </c>
      <c r="Q1047" s="272">
        <v>43422</v>
      </c>
      <c r="R1047" s="147">
        <v>43601</v>
      </c>
      <c r="S1047" s="157">
        <f t="shared" si="26"/>
        <v>179</v>
      </c>
      <c r="T1047" s="157"/>
      <c r="U1047" s="157"/>
      <c r="V1047" s="177"/>
      <c r="W1047" s="177"/>
      <c r="X1047" s="177"/>
      <c r="Y1047" s="177"/>
      <c r="Z1047" s="177"/>
      <c r="AA1047" s="24"/>
    </row>
    <row r="1048" spans="1:35" ht="16">
      <c r="A1048" s="9">
        <v>3</v>
      </c>
      <c r="B1048" s="9">
        <v>3</v>
      </c>
      <c r="C1048" s="9">
        <v>1</v>
      </c>
      <c r="D1048" s="150"/>
      <c r="E1048" s="281"/>
      <c r="F1048" s="227"/>
      <c r="G1048" s="9"/>
      <c r="H1048" s="186" t="s">
        <v>473</v>
      </c>
      <c r="I1048" s="23">
        <v>607</v>
      </c>
      <c r="J1048" s="24" t="s">
        <v>44</v>
      </c>
      <c r="K1048" s="23">
        <v>21</v>
      </c>
      <c r="L1048" s="23" t="s">
        <v>471</v>
      </c>
      <c r="M1048" s="44">
        <v>0</v>
      </c>
      <c r="N1048" s="23" t="s">
        <v>35</v>
      </c>
      <c r="O1048" s="23" t="s">
        <v>36</v>
      </c>
      <c r="P1048" s="271">
        <v>43242</v>
      </c>
      <c r="Q1048" s="272">
        <v>43422</v>
      </c>
      <c r="R1048" s="147">
        <v>43601</v>
      </c>
      <c r="S1048" s="157">
        <f t="shared" si="26"/>
        <v>179</v>
      </c>
      <c r="T1048" s="128"/>
      <c r="U1048" s="128"/>
      <c r="V1048" s="9"/>
      <c r="W1048" s="9"/>
      <c r="X1048" s="9"/>
      <c r="Y1048" s="9"/>
      <c r="Z1048" s="150"/>
      <c r="AA1048" s="150"/>
    </row>
    <row r="1049" spans="1:35" ht="16">
      <c r="A1049" s="9">
        <v>3</v>
      </c>
      <c r="B1049" s="9">
        <v>3</v>
      </c>
      <c r="C1049" s="9">
        <v>2</v>
      </c>
      <c r="D1049" s="150"/>
      <c r="E1049" s="281"/>
      <c r="F1049" s="227"/>
      <c r="G1049" s="9"/>
      <c r="H1049" s="186" t="s">
        <v>473</v>
      </c>
      <c r="I1049" s="23">
        <v>607</v>
      </c>
      <c r="J1049" s="24" t="s">
        <v>44</v>
      </c>
      <c r="K1049" s="23">
        <v>21</v>
      </c>
      <c r="L1049" s="23" t="s">
        <v>471</v>
      </c>
      <c r="M1049" s="44">
        <v>0</v>
      </c>
      <c r="N1049" s="23" t="s">
        <v>35</v>
      </c>
      <c r="O1049" s="23" t="s">
        <v>36</v>
      </c>
      <c r="P1049" s="271">
        <v>43242</v>
      </c>
      <c r="Q1049" s="272">
        <v>43422</v>
      </c>
      <c r="R1049" s="147">
        <v>43601</v>
      </c>
      <c r="S1049" s="157">
        <f t="shared" si="26"/>
        <v>179</v>
      </c>
      <c r="T1049" s="128"/>
      <c r="U1049" s="128"/>
      <c r="V1049" s="9"/>
      <c r="W1049" s="9"/>
      <c r="X1049" s="9"/>
      <c r="Y1049" s="9"/>
      <c r="Z1049" s="150"/>
      <c r="AA1049" s="150"/>
    </row>
    <row r="1050" spans="1:35" ht="16">
      <c r="A1050" s="9">
        <v>2</v>
      </c>
      <c r="B1050" s="9">
        <v>1</v>
      </c>
      <c r="C1050" s="9">
        <v>8</v>
      </c>
      <c r="D1050" s="150"/>
      <c r="E1050" s="281">
        <v>141</v>
      </c>
      <c r="F1050" s="227">
        <v>1</v>
      </c>
      <c r="G1050" s="54" t="s">
        <v>39</v>
      </c>
      <c r="H1050" s="47" t="s">
        <v>307</v>
      </c>
      <c r="I1050" s="17">
        <v>608</v>
      </c>
      <c r="J1050" s="18" t="s">
        <v>33</v>
      </c>
      <c r="K1050" s="17">
        <v>209</v>
      </c>
      <c r="L1050" s="17" t="s">
        <v>248</v>
      </c>
      <c r="M1050" s="81">
        <v>1.5</v>
      </c>
      <c r="N1050" s="17" t="s">
        <v>35</v>
      </c>
      <c r="O1050" s="17" t="s">
        <v>63</v>
      </c>
      <c r="P1050" s="19">
        <v>43410</v>
      </c>
      <c r="Q1050" s="20">
        <v>43581</v>
      </c>
      <c r="R1050" s="26">
        <v>44146</v>
      </c>
      <c r="S1050" s="16">
        <f t="shared" si="26"/>
        <v>565</v>
      </c>
      <c r="T1050" s="16" t="s">
        <v>184</v>
      </c>
      <c r="U1050" s="30">
        <v>0</v>
      </c>
      <c r="V1050" s="18">
        <v>1</v>
      </c>
      <c r="W1050" s="18">
        <v>1</v>
      </c>
      <c r="X1050" s="18"/>
      <c r="Y1050" s="18"/>
      <c r="Z1050" s="82"/>
      <c r="AA1050" s="4" t="s">
        <v>45</v>
      </c>
    </row>
    <row r="1051" spans="1:35">
      <c r="A1051" s="9">
        <v>3</v>
      </c>
      <c r="B1051" s="9">
        <v>2</v>
      </c>
      <c r="C1051" s="9">
        <v>6</v>
      </c>
      <c r="D1051" s="150"/>
      <c r="E1051" s="281">
        <v>1</v>
      </c>
      <c r="F1051" s="227"/>
      <c r="G1051" s="23" t="s">
        <v>526</v>
      </c>
      <c r="H1051" s="23" t="s">
        <v>527</v>
      </c>
      <c r="I1051" s="23">
        <v>608</v>
      </c>
      <c r="J1051" s="23" t="s">
        <v>44</v>
      </c>
      <c r="K1051" s="23">
        <v>22</v>
      </c>
      <c r="L1051" s="23" t="s">
        <v>471</v>
      </c>
      <c r="M1051" s="23">
        <v>0</v>
      </c>
      <c r="N1051" s="23" t="s">
        <v>35</v>
      </c>
      <c r="O1051" s="23" t="s">
        <v>142</v>
      </c>
      <c r="P1051" s="266">
        <v>43242</v>
      </c>
      <c r="Q1051" s="266">
        <v>43408</v>
      </c>
      <c r="R1051" s="266">
        <v>43444</v>
      </c>
      <c r="S1051" s="23">
        <f t="shared" si="26"/>
        <v>36</v>
      </c>
      <c r="T1051" s="23"/>
      <c r="U1051" s="23"/>
      <c r="V1051" s="23"/>
      <c r="W1051" s="23"/>
      <c r="X1051" s="23"/>
      <c r="Y1051" s="23"/>
      <c r="Z1051" s="23"/>
      <c r="AA1051" s="23"/>
    </row>
    <row r="1052" spans="1:35">
      <c r="A1052" s="9">
        <v>3</v>
      </c>
      <c r="B1052" s="9">
        <v>3</v>
      </c>
      <c r="C1052" s="9">
        <v>3</v>
      </c>
      <c r="D1052" s="150"/>
      <c r="E1052" s="281"/>
      <c r="F1052" s="227"/>
      <c r="G1052" s="9"/>
      <c r="H1052" s="23" t="s">
        <v>527</v>
      </c>
      <c r="I1052" s="23">
        <v>608</v>
      </c>
      <c r="J1052" s="23" t="s">
        <v>44</v>
      </c>
      <c r="K1052" s="23">
        <v>22</v>
      </c>
      <c r="L1052" s="23" t="s">
        <v>471</v>
      </c>
      <c r="M1052" s="23">
        <v>0</v>
      </c>
      <c r="N1052" s="23" t="s">
        <v>35</v>
      </c>
      <c r="O1052" s="23" t="s">
        <v>142</v>
      </c>
      <c r="P1052" s="266">
        <v>43242</v>
      </c>
      <c r="Q1052" s="266">
        <v>43408</v>
      </c>
      <c r="R1052" s="266">
        <v>43444</v>
      </c>
      <c r="S1052" s="23">
        <f t="shared" si="26"/>
        <v>36</v>
      </c>
      <c r="T1052" s="128"/>
      <c r="U1052" s="128"/>
      <c r="V1052" s="9"/>
      <c r="W1052" s="9"/>
      <c r="X1052" s="9"/>
      <c r="Y1052" s="9"/>
      <c r="Z1052" s="150"/>
      <c r="AA1052" s="150"/>
    </row>
    <row r="1053" spans="1:35" ht="16">
      <c r="A1053" s="9">
        <v>2</v>
      </c>
      <c r="B1053" s="9">
        <v>1</v>
      </c>
      <c r="C1053" s="9">
        <v>8</v>
      </c>
      <c r="D1053" s="150"/>
      <c r="E1053" s="281">
        <v>142</v>
      </c>
      <c r="F1053" s="227">
        <v>1</v>
      </c>
      <c r="G1053" s="54" t="s">
        <v>39</v>
      </c>
      <c r="H1053" s="47" t="s">
        <v>307</v>
      </c>
      <c r="I1053" s="17">
        <v>609</v>
      </c>
      <c r="J1053" s="18" t="s">
        <v>33</v>
      </c>
      <c r="K1053" s="17">
        <v>209</v>
      </c>
      <c r="L1053" s="17" t="s">
        <v>248</v>
      </c>
      <c r="M1053" s="81">
        <v>1.5</v>
      </c>
      <c r="N1053" s="17" t="s">
        <v>35</v>
      </c>
      <c r="O1053" s="17" t="s">
        <v>63</v>
      </c>
      <c r="P1053" s="19">
        <v>43410</v>
      </c>
      <c r="Q1053" s="20">
        <v>43581</v>
      </c>
      <c r="R1053" s="26">
        <v>44146</v>
      </c>
      <c r="S1053" s="16">
        <f t="shared" si="26"/>
        <v>565</v>
      </c>
      <c r="T1053" s="16" t="s">
        <v>184</v>
      </c>
      <c r="U1053" s="16">
        <v>0</v>
      </c>
      <c r="V1053" s="18">
        <v>1</v>
      </c>
      <c r="W1053" s="18">
        <v>1</v>
      </c>
      <c r="X1053" s="18"/>
      <c r="Y1053" s="18"/>
      <c r="Z1053" s="82"/>
      <c r="AA1053" s="4" t="s">
        <v>45</v>
      </c>
    </row>
    <row r="1054" spans="1:35">
      <c r="A1054" s="9">
        <v>3</v>
      </c>
      <c r="B1054" s="9">
        <v>2</v>
      </c>
      <c r="C1054" s="9">
        <v>6</v>
      </c>
      <c r="D1054" s="150"/>
      <c r="E1054" s="281">
        <v>2</v>
      </c>
      <c r="F1054" s="227"/>
      <c r="G1054" s="23" t="s">
        <v>526</v>
      </c>
      <c r="H1054" s="23" t="s">
        <v>527</v>
      </c>
      <c r="I1054" s="23">
        <v>609</v>
      </c>
      <c r="J1054" s="23" t="s">
        <v>44</v>
      </c>
      <c r="K1054" s="23">
        <v>22</v>
      </c>
      <c r="L1054" s="23" t="s">
        <v>471</v>
      </c>
      <c r="M1054" s="23">
        <v>0</v>
      </c>
      <c r="N1054" s="23" t="s">
        <v>35</v>
      </c>
      <c r="O1054" s="23" t="s">
        <v>142</v>
      </c>
      <c r="P1054" s="266">
        <v>43242</v>
      </c>
      <c r="Q1054" s="266">
        <v>43408</v>
      </c>
      <c r="R1054" s="266">
        <v>43444</v>
      </c>
      <c r="S1054" s="23">
        <f t="shared" si="26"/>
        <v>36</v>
      </c>
      <c r="T1054" s="23"/>
      <c r="U1054" s="23"/>
      <c r="V1054" s="23"/>
      <c r="W1054" s="23"/>
      <c r="X1054" s="23"/>
      <c r="Y1054" s="23"/>
      <c r="Z1054" s="23"/>
      <c r="AA1054" s="23"/>
    </row>
    <row r="1055" spans="1:35">
      <c r="A1055" s="9">
        <v>3</v>
      </c>
      <c r="B1055" s="9">
        <v>3</v>
      </c>
      <c r="C1055" s="9">
        <v>3</v>
      </c>
      <c r="D1055" s="150"/>
      <c r="E1055" s="281"/>
      <c r="F1055" s="227"/>
      <c r="G1055" s="9"/>
      <c r="H1055" s="23" t="s">
        <v>527</v>
      </c>
      <c r="I1055" s="23">
        <v>609</v>
      </c>
      <c r="J1055" s="23" t="s">
        <v>44</v>
      </c>
      <c r="K1055" s="23">
        <v>22</v>
      </c>
      <c r="L1055" s="23" t="s">
        <v>471</v>
      </c>
      <c r="M1055" s="23">
        <v>0</v>
      </c>
      <c r="N1055" s="23" t="s">
        <v>35</v>
      </c>
      <c r="O1055" s="23" t="s">
        <v>142</v>
      </c>
      <c r="P1055" s="266">
        <v>43242</v>
      </c>
      <c r="Q1055" s="266">
        <v>43408</v>
      </c>
      <c r="R1055" s="266">
        <v>43444</v>
      </c>
      <c r="S1055" s="23">
        <f t="shared" si="26"/>
        <v>36</v>
      </c>
      <c r="T1055" s="128"/>
      <c r="U1055" s="128"/>
      <c r="V1055" s="9"/>
      <c r="W1055" s="9"/>
      <c r="X1055" s="9"/>
      <c r="Y1055" s="9"/>
      <c r="Z1055" s="150"/>
      <c r="AA1055" s="150"/>
    </row>
    <row r="1056" spans="1:35" ht="16">
      <c r="A1056" s="425" t="s">
        <v>58</v>
      </c>
      <c r="B1056" s="425" t="s">
        <v>58</v>
      </c>
      <c r="C1056" s="425" t="s">
        <v>58</v>
      </c>
      <c r="D1056" s="426"/>
      <c r="E1056" s="427">
        <v>33</v>
      </c>
      <c r="F1056" s="428">
        <v>3</v>
      </c>
      <c r="G1056" s="429" t="s">
        <v>39</v>
      </c>
      <c r="H1056" s="471" t="s">
        <v>307</v>
      </c>
      <c r="I1056" s="476">
        <v>610</v>
      </c>
      <c r="J1056" s="425" t="s">
        <v>33</v>
      </c>
      <c r="K1056" s="476">
        <v>209</v>
      </c>
      <c r="L1056" s="476" t="s">
        <v>248</v>
      </c>
      <c r="M1056" s="472">
        <v>1.5</v>
      </c>
      <c r="N1056" s="476" t="s">
        <v>35</v>
      </c>
      <c r="O1056" s="476" t="s">
        <v>63</v>
      </c>
      <c r="P1056" s="473">
        <v>43410</v>
      </c>
      <c r="Q1056" s="474">
        <v>43581</v>
      </c>
      <c r="R1056" s="447">
        <v>44020</v>
      </c>
      <c r="S1056" s="450">
        <f t="shared" si="26"/>
        <v>439</v>
      </c>
      <c r="T1056" s="450">
        <v>0</v>
      </c>
      <c r="U1056" s="450">
        <v>1</v>
      </c>
      <c r="V1056" s="425"/>
      <c r="W1056" s="425"/>
      <c r="X1056" s="425"/>
      <c r="Y1056" s="425"/>
      <c r="Z1056" s="452"/>
      <c r="AA1056" s="426" t="s">
        <v>343</v>
      </c>
      <c r="AB1056" s="437"/>
      <c r="AC1056" s="437"/>
      <c r="AD1056" s="437"/>
      <c r="AE1056" s="437"/>
      <c r="AF1056" s="437"/>
      <c r="AG1056" s="437"/>
      <c r="AH1056" s="437"/>
      <c r="AI1056" s="437"/>
    </row>
    <row r="1057" spans="1:35">
      <c r="A1057" s="9">
        <v>3</v>
      </c>
      <c r="B1057" s="9">
        <v>2</v>
      </c>
      <c r="C1057" s="9">
        <v>6</v>
      </c>
      <c r="D1057" s="150"/>
      <c r="E1057" s="281">
        <v>3</v>
      </c>
      <c r="F1057" s="227"/>
      <c r="G1057" s="23" t="s">
        <v>526</v>
      </c>
      <c r="H1057" s="23" t="s">
        <v>527</v>
      </c>
      <c r="I1057" s="23">
        <v>610</v>
      </c>
      <c r="J1057" s="23" t="s">
        <v>44</v>
      </c>
      <c r="K1057" s="23" t="s">
        <v>528</v>
      </c>
      <c r="L1057" s="23" t="s">
        <v>471</v>
      </c>
      <c r="M1057" s="23">
        <v>0</v>
      </c>
      <c r="N1057" s="23" t="s">
        <v>35</v>
      </c>
      <c r="O1057" s="23" t="s">
        <v>142</v>
      </c>
      <c r="P1057" s="266">
        <v>43242</v>
      </c>
      <c r="Q1057" s="266">
        <v>43408</v>
      </c>
      <c r="R1057" s="266">
        <v>43444</v>
      </c>
      <c r="S1057" s="23">
        <f t="shared" si="26"/>
        <v>36</v>
      </c>
      <c r="T1057" s="23"/>
      <c r="U1057" s="23"/>
      <c r="V1057" s="23"/>
      <c r="W1057" s="23"/>
      <c r="X1057" s="23"/>
      <c r="Y1057" s="23"/>
      <c r="Z1057" s="23"/>
      <c r="AA1057" s="23"/>
    </row>
    <row r="1058" spans="1:35" ht="16">
      <c r="A1058" s="9">
        <v>2</v>
      </c>
      <c r="B1058" s="9">
        <v>1</v>
      </c>
      <c r="C1058" s="9">
        <v>8</v>
      </c>
      <c r="D1058" s="150"/>
      <c r="E1058" s="281">
        <v>34</v>
      </c>
      <c r="F1058" s="227">
        <v>3</v>
      </c>
      <c r="G1058" s="23" t="s">
        <v>39</v>
      </c>
      <c r="H1058" s="177" t="s">
        <v>307</v>
      </c>
      <c r="I1058" s="178">
        <v>611</v>
      </c>
      <c r="J1058" s="24" t="s">
        <v>33</v>
      </c>
      <c r="K1058" s="178">
        <v>209</v>
      </c>
      <c r="L1058" s="178" t="s">
        <v>248</v>
      </c>
      <c r="M1058" s="179">
        <v>1.5</v>
      </c>
      <c r="N1058" s="178" t="s">
        <v>35</v>
      </c>
      <c r="O1058" s="178" t="s">
        <v>63</v>
      </c>
      <c r="P1058" s="180">
        <v>43410</v>
      </c>
      <c r="Q1058" s="181">
        <v>43581</v>
      </c>
      <c r="R1058" s="147">
        <v>44078</v>
      </c>
      <c r="S1058" s="157">
        <f t="shared" si="26"/>
        <v>497</v>
      </c>
      <c r="T1058" s="157">
        <v>0</v>
      </c>
      <c r="U1058" s="157">
        <v>1</v>
      </c>
      <c r="V1058" s="177"/>
      <c r="W1058" s="177"/>
      <c r="X1058" s="177"/>
      <c r="Y1058" s="177"/>
      <c r="Z1058" s="182"/>
      <c r="AA1058" s="152" t="s">
        <v>104</v>
      </c>
    </row>
    <row r="1059" spans="1:35">
      <c r="A1059" s="439" t="s">
        <v>58</v>
      </c>
      <c r="B1059" s="439" t="s">
        <v>58</v>
      </c>
      <c r="C1059" s="439" t="s">
        <v>58</v>
      </c>
      <c r="D1059" s="426"/>
      <c r="E1059" s="427">
        <v>4</v>
      </c>
      <c r="F1059" s="428"/>
      <c r="G1059" s="429" t="s">
        <v>526</v>
      </c>
      <c r="H1059" s="429" t="s">
        <v>527</v>
      </c>
      <c r="I1059" s="429">
        <v>611</v>
      </c>
      <c r="J1059" s="429" t="s">
        <v>44</v>
      </c>
      <c r="K1059" s="429" t="s">
        <v>528</v>
      </c>
      <c r="L1059" s="429" t="s">
        <v>471</v>
      </c>
      <c r="M1059" s="429">
        <v>0</v>
      </c>
      <c r="N1059" s="429" t="s">
        <v>35</v>
      </c>
      <c r="O1059" s="429" t="s">
        <v>142</v>
      </c>
      <c r="P1059" s="484">
        <v>43242</v>
      </c>
      <c r="Q1059" s="484">
        <v>43408</v>
      </c>
      <c r="R1059" s="484">
        <v>43424</v>
      </c>
      <c r="S1059" s="429">
        <f t="shared" si="26"/>
        <v>16</v>
      </c>
      <c r="T1059" s="429"/>
      <c r="U1059" s="429"/>
      <c r="V1059" s="429"/>
      <c r="W1059" s="429"/>
      <c r="X1059" s="429"/>
      <c r="Y1059" s="429"/>
      <c r="Z1059" s="429"/>
      <c r="AA1059" s="429"/>
      <c r="AB1059" s="437"/>
      <c r="AC1059" s="437"/>
      <c r="AD1059" s="437"/>
      <c r="AE1059" s="437"/>
      <c r="AF1059" s="437"/>
      <c r="AG1059" s="437"/>
      <c r="AH1059" s="437"/>
      <c r="AI1059" s="437"/>
    </row>
    <row r="1060" spans="1:35" ht="16">
      <c r="A1060" s="9">
        <v>2</v>
      </c>
      <c r="B1060" s="9">
        <v>1</v>
      </c>
      <c r="C1060" s="9">
        <v>8</v>
      </c>
      <c r="D1060" s="150"/>
      <c r="E1060" s="281">
        <v>143</v>
      </c>
      <c r="F1060" s="227">
        <v>1</v>
      </c>
      <c r="G1060" s="54" t="s">
        <v>39</v>
      </c>
      <c r="H1060" s="47" t="s">
        <v>307</v>
      </c>
      <c r="I1060" s="17">
        <v>612</v>
      </c>
      <c r="J1060" s="18" t="s">
        <v>33</v>
      </c>
      <c r="K1060" s="17">
        <v>209</v>
      </c>
      <c r="L1060" s="17" t="s">
        <v>248</v>
      </c>
      <c r="M1060" s="81">
        <v>1.5</v>
      </c>
      <c r="N1060" s="17" t="s">
        <v>35</v>
      </c>
      <c r="O1060" s="17" t="s">
        <v>63</v>
      </c>
      <c r="P1060" s="19">
        <v>43410</v>
      </c>
      <c r="Q1060" s="20">
        <v>43581</v>
      </c>
      <c r="R1060" s="26">
        <v>44146</v>
      </c>
      <c r="S1060" s="16">
        <f t="shared" si="26"/>
        <v>565</v>
      </c>
      <c r="T1060" s="16" t="s">
        <v>184</v>
      </c>
      <c r="U1060" s="30">
        <v>0</v>
      </c>
      <c r="V1060" s="18">
        <v>0</v>
      </c>
      <c r="W1060" s="18"/>
      <c r="X1060" s="18"/>
      <c r="Y1060" s="18"/>
      <c r="Z1060" s="82"/>
      <c r="AA1060" s="4" t="s">
        <v>45</v>
      </c>
    </row>
    <row r="1061" spans="1:35">
      <c r="A1061" s="9">
        <v>3</v>
      </c>
      <c r="B1061" s="9">
        <v>2</v>
      </c>
      <c r="C1061" s="9">
        <v>6</v>
      </c>
      <c r="D1061" s="150"/>
      <c r="E1061" s="281">
        <v>5</v>
      </c>
      <c r="F1061" s="227"/>
      <c r="G1061" s="23" t="s">
        <v>526</v>
      </c>
      <c r="H1061" s="23" t="s">
        <v>527</v>
      </c>
      <c r="I1061" s="23">
        <v>612</v>
      </c>
      <c r="J1061" s="23" t="s">
        <v>44</v>
      </c>
      <c r="K1061" s="23">
        <v>22</v>
      </c>
      <c r="L1061" s="23" t="s">
        <v>471</v>
      </c>
      <c r="M1061" s="23">
        <v>0</v>
      </c>
      <c r="N1061" s="23" t="s">
        <v>35</v>
      </c>
      <c r="O1061" s="23" t="s">
        <v>142</v>
      </c>
      <c r="P1061" s="266">
        <v>43242</v>
      </c>
      <c r="Q1061" s="266">
        <v>43408</v>
      </c>
      <c r="R1061" s="266">
        <v>43444</v>
      </c>
      <c r="S1061" s="23">
        <f t="shared" si="26"/>
        <v>36</v>
      </c>
      <c r="T1061" s="23"/>
      <c r="U1061" s="23"/>
      <c r="V1061" s="23"/>
      <c r="W1061" s="23"/>
      <c r="X1061" s="23"/>
      <c r="Y1061" s="23"/>
      <c r="Z1061" s="23"/>
      <c r="AA1061" s="23"/>
    </row>
    <row r="1062" spans="1:35" ht="16">
      <c r="A1062" s="425" t="s">
        <v>58</v>
      </c>
      <c r="B1062" s="425" t="s">
        <v>58</v>
      </c>
      <c r="C1062" s="425" t="s">
        <v>58</v>
      </c>
      <c r="D1062" s="426"/>
      <c r="E1062" s="427">
        <v>35</v>
      </c>
      <c r="F1062" s="428">
        <v>3</v>
      </c>
      <c r="G1062" s="429" t="s">
        <v>39</v>
      </c>
      <c r="H1062" s="471" t="s">
        <v>307</v>
      </c>
      <c r="I1062" s="476">
        <v>613</v>
      </c>
      <c r="J1062" s="425" t="s">
        <v>33</v>
      </c>
      <c r="K1062" s="476">
        <v>210</v>
      </c>
      <c r="L1062" s="476" t="s">
        <v>248</v>
      </c>
      <c r="M1062" s="472">
        <v>1.5</v>
      </c>
      <c r="N1062" s="476" t="s">
        <v>35</v>
      </c>
      <c r="O1062" s="476" t="s">
        <v>63</v>
      </c>
      <c r="P1062" s="473">
        <v>43410</v>
      </c>
      <c r="Q1062" s="474">
        <v>43581</v>
      </c>
      <c r="R1062" s="447">
        <v>43811</v>
      </c>
      <c r="S1062" s="450">
        <f t="shared" si="26"/>
        <v>230</v>
      </c>
      <c r="T1062" s="450">
        <v>0</v>
      </c>
      <c r="U1062" s="450">
        <v>1</v>
      </c>
      <c r="V1062" s="471"/>
      <c r="W1062" s="471"/>
      <c r="X1062" s="471"/>
      <c r="Y1062" s="471"/>
      <c r="Z1062" s="477"/>
      <c r="AA1062" s="426" t="s">
        <v>104</v>
      </c>
      <c r="AB1062" s="437"/>
      <c r="AC1062" s="437"/>
      <c r="AD1062" s="437"/>
      <c r="AE1062" s="437"/>
      <c r="AF1062" s="437"/>
      <c r="AG1062" s="437"/>
      <c r="AH1062" s="437"/>
      <c r="AI1062" s="437"/>
    </row>
    <row r="1063" spans="1:35">
      <c r="A1063" s="9">
        <v>3</v>
      </c>
      <c r="B1063" s="9">
        <v>2</v>
      </c>
      <c r="C1063" s="9">
        <v>6</v>
      </c>
      <c r="D1063" s="150"/>
      <c r="E1063" s="281">
        <v>11</v>
      </c>
      <c r="F1063" s="227"/>
      <c r="G1063" s="23" t="s">
        <v>526</v>
      </c>
      <c r="H1063" s="23" t="s">
        <v>533</v>
      </c>
      <c r="I1063" s="23">
        <v>613</v>
      </c>
      <c r="J1063" s="23" t="s">
        <v>44</v>
      </c>
      <c r="K1063" s="23">
        <v>23</v>
      </c>
      <c r="L1063" s="23" t="s">
        <v>471</v>
      </c>
      <c r="M1063" s="23">
        <v>0</v>
      </c>
      <c r="N1063" s="23" t="s">
        <v>35</v>
      </c>
      <c r="O1063" s="23" t="s">
        <v>142</v>
      </c>
      <c r="P1063" s="266">
        <v>43242</v>
      </c>
      <c r="Q1063" s="266">
        <v>43408</v>
      </c>
      <c r="R1063" s="266">
        <v>43601</v>
      </c>
      <c r="S1063" s="23">
        <f t="shared" si="26"/>
        <v>193</v>
      </c>
      <c r="T1063" s="23"/>
      <c r="U1063" s="23"/>
      <c r="V1063" s="23"/>
      <c r="W1063" s="23"/>
      <c r="X1063" s="23"/>
      <c r="Y1063" s="23"/>
      <c r="Z1063" s="23"/>
      <c r="AA1063" s="23"/>
    </row>
    <row r="1064" spans="1:35" ht="16">
      <c r="A1064" s="9">
        <v>2</v>
      </c>
      <c r="B1064" s="9">
        <v>1</v>
      </c>
      <c r="C1064" s="9">
        <v>8</v>
      </c>
      <c r="D1064" s="150"/>
      <c r="E1064" s="281">
        <v>144</v>
      </c>
      <c r="F1064" s="227">
        <v>1</v>
      </c>
      <c r="G1064" s="54" t="s">
        <v>39</v>
      </c>
      <c r="H1064" s="47" t="s">
        <v>307</v>
      </c>
      <c r="I1064" s="17">
        <v>614</v>
      </c>
      <c r="J1064" s="18" t="s">
        <v>33</v>
      </c>
      <c r="K1064" s="17">
        <v>210</v>
      </c>
      <c r="L1064" s="17" t="s">
        <v>248</v>
      </c>
      <c r="M1064" s="81">
        <v>1.5</v>
      </c>
      <c r="N1064" s="17" t="s">
        <v>35</v>
      </c>
      <c r="O1064" s="17" t="s">
        <v>63</v>
      </c>
      <c r="P1064" s="19">
        <v>43410</v>
      </c>
      <c r="Q1064" s="20">
        <v>43581</v>
      </c>
      <c r="R1064" s="26">
        <v>44145</v>
      </c>
      <c r="S1064" s="16">
        <f t="shared" si="26"/>
        <v>564</v>
      </c>
      <c r="T1064" s="16" t="s">
        <v>184</v>
      </c>
      <c r="U1064" s="16">
        <v>0</v>
      </c>
      <c r="V1064" s="47">
        <v>0</v>
      </c>
      <c r="W1064" s="47"/>
      <c r="X1064" s="47"/>
      <c r="Y1064" s="47"/>
      <c r="Z1064" s="4"/>
      <c r="AA1064" s="4" t="s">
        <v>45</v>
      </c>
    </row>
    <row r="1065" spans="1:35">
      <c r="A1065" s="9">
        <v>3</v>
      </c>
      <c r="B1065" s="9">
        <v>2</v>
      </c>
      <c r="C1065" s="9">
        <v>6</v>
      </c>
      <c r="D1065" s="150"/>
      <c r="E1065" s="281">
        <v>12</v>
      </c>
      <c r="F1065" s="227"/>
      <c r="G1065" s="23" t="s">
        <v>526</v>
      </c>
      <c r="H1065" s="23" t="s">
        <v>533</v>
      </c>
      <c r="I1065" s="23">
        <v>614</v>
      </c>
      <c r="J1065" s="23" t="s">
        <v>44</v>
      </c>
      <c r="K1065" s="23">
        <v>23</v>
      </c>
      <c r="L1065" s="23" t="s">
        <v>471</v>
      </c>
      <c r="M1065" s="23">
        <v>0</v>
      </c>
      <c r="N1065" s="23" t="s">
        <v>35</v>
      </c>
      <c r="O1065" s="23" t="s">
        <v>142</v>
      </c>
      <c r="P1065" s="266">
        <v>43242</v>
      </c>
      <c r="Q1065" s="266">
        <v>43408</v>
      </c>
      <c r="R1065" s="266">
        <v>43601</v>
      </c>
      <c r="S1065" s="23">
        <f t="shared" si="26"/>
        <v>193</v>
      </c>
      <c r="T1065" s="23"/>
      <c r="U1065" s="23"/>
      <c r="V1065" s="23"/>
      <c r="W1065" s="23"/>
      <c r="X1065" s="23"/>
      <c r="Y1065" s="23"/>
      <c r="Z1065" s="23"/>
      <c r="AA1065" s="23"/>
    </row>
    <row r="1066" spans="1:35" ht="16">
      <c r="A1066" s="9">
        <v>2</v>
      </c>
      <c r="B1066" s="9">
        <v>1</v>
      </c>
      <c r="C1066" s="9">
        <v>8</v>
      </c>
      <c r="D1066" s="150"/>
      <c r="E1066" s="281">
        <v>145</v>
      </c>
      <c r="F1066" s="227">
        <v>1</v>
      </c>
      <c r="G1066" s="54" t="s">
        <v>39</v>
      </c>
      <c r="H1066" s="47" t="s">
        <v>307</v>
      </c>
      <c r="I1066" s="17">
        <v>615</v>
      </c>
      <c r="J1066" s="18" t="s">
        <v>33</v>
      </c>
      <c r="K1066" s="17">
        <v>210</v>
      </c>
      <c r="L1066" s="17" t="s">
        <v>248</v>
      </c>
      <c r="M1066" s="81">
        <v>1.5</v>
      </c>
      <c r="N1066" s="17" t="s">
        <v>35</v>
      </c>
      <c r="O1066" s="17" t="s">
        <v>63</v>
      </c>
      <c r="P1066" s="19">
        <v>43410</v>
      </c>
      <c r="Q1066" s="20">
        <v>43581</v>
      </c>
      <c r="R1066" s="26">
        <v>44145</v>
      </c>
      <c r="S1066" s="16">
        <f t="shared" si="26"/>
        <v>564</v>
      </c>
      <c r="T1066" s="16" t="s">
        <v>184</v>
      </c>
      <c r="U1066" s="30">
        <v>0</v>
      </c>
      <c r="V1066" s="18">
        <v>0</v>
      </c>
      <c r="W1066" s="18"/>
      <c r="X1066" s="18"/>
      <c r="Y1066" s="18"/>
      <c r="Z1066" s="82" t="s">
        <v>180</v>
      </c>
      <c r="AA1066" s="4" t="s">
        <v>45</v>
      </c>
    </row>
    <row r="1067" spans="1:35">
      <c r="A1067" s="9">
        <v>3</v>
      </c>
      <c r="B1067" s="9">
        <v>2</v>
      </c>
      <c r="C1067" s="9">
        <v>6</v>
      </c>
      <c r="D1067" s="150"/>
      <c r="E1067" s="281">
        <v>13</v>
      </c>
      <c r="F1067" s="227"/>
      <c r="G1067" s="23" t="s">
        <v>526</v>
      </c>
      <c r="H1067" s="23" t="s">
        <v>533</v>
      </c>
      <c r="I1067" s="23">
        <v>615</v>
      </c>
      <c r="J1067" s="23" t="s">
        <v>44</v>
      </c>
      <c r="K1067" s="23">
        <v>23</v>
      </c>
      <c r="L1067" s="23" t="s">
        <v>471</v>
      </c>
      <c r="M1067" s="23">
        <v>0</v>
      </c>
      <c r="N1067" s="23" t="s">
        <v>35</v>
      </c>
      <c r="O1067" s="23" t="s">
        <v>142</v>
      </c>
      <c r="P1067" s="266">
        <v>43242</v>
      </c>
      <c r="Q1067" s="266">
        <v>43408</v>
      </c>
      <c r="R1067" s="266">
        <v>43601</v>
      </c>
      <c r="S1067" s="23">
        <f t="shared" si="26"/>
        <v>193</v>
      </c>
      <c r="T1067" s="23"/>
      <c r="U1067" s="23"/>
      <c r="V1067" s="23"/>
      <c r="W1067" s="23"/>
      <c r="X1067" s="23"/>
      <c r="Y1067" s="23"/>
      <c r="Z1067" s="23"/>
      <c r="AA1067" s="23"/>
    </row>
    <row r="1068" spans="1:35" ht="16">
      <c r="A1068" s="9">
        <v>2</v>
      </c>
      <c r="B1068" s="9">
        <v>1</v>
      </c>
      <c r="C1068" s="9">
        <v>8</v>
      </c>
      <c r="D1068" s="150"/>
      <c r="E1068" s="281">
        <v>146</v>
      </c>
      <c r="F1068" s="227">
        <v>1</v>
      </c>
      <c r="G1068" s="54" t="s">
        <v>39</v>
      </c>
      <c r="H1068" s="47" t="s">
        <v>307</v>
      </c>
      <c r="I1068" s="17">
        <v>616</v>
      </c>
      <c r="J1068" s="18" t="s">
        <v>33</v>
      </c>
      <c r="K1068" s="17">
        <v>210</v>
      </c>
      <c r="L1068" s="17" t="s">
        <v>248</v>
      </c>
      <c r="M1068" s="81">
        <v>1.5</v>
      </c>
      <c r="N1068" s="17" t="s">
        <v>35</v>
      </c>
      <c r="O1068" s="17" t="s">
        <v>63</v>
      </c>
      <c r="P1068" s="19">
        <v>43410</v>
      </c>
      <c r="Q1068" s="20">
        <v>43581</v>
      </c>
      <c r="R1068" s="26">
        <v>44145</v>
      </c>
      <c r="S1068" s="16">
        <f t="shared" si="26"/>
        <v>564</v>
      </c>
      <c r="T1068" s="16" t="s">
        <v>184</v>
      </c>
      <c r="U1068" s="16">
        <v>0</v>
      </c>
      <c r="V1068" s="18">
        <v>0</v>
      </c>
      <c r="W1068" s="18"/>
      <c r="X1068" s="18"/>
      <c r="Y1068" s="18">
        <v>1</v>
      </c>
      <c r="Z1068" s="82" t="s">
        <v>274</v>
      </c>
      <c r="AA1068" s="4" t="s">
        <v>45</v>
      </c>
    </row>
    <row r="1069" spans="1:35">
      <c r="A1069" s="9">
        <v>3</v>
      </c>
      <c r="B1069" s="9">
        <v>2</v>
      </c>
      <c r="C1069" s="9">
        <v>6</v>
      </c>
      <c r="D1069" s="150"/>
      <c r="E1069" s="281">
        <v>14</v>
      </c>
      <c r="F1069" s="227"/>
      <c r="G1069" s="23" t="s">
        <v>526</v>
      </c>
      <c r="H1069" s="23" t="s">
        <v>533</v>
      </c>
      <c r="I1069" s="23">
        <v>616</v>
      </c>
      <c r="J1069" s="23" t="s">
        <v>44</v>
      </c>
      <c r="K1069" s="23">
        <v>23</v>
      </c>
      <c r="L1069" s="23" t="s">
        <v>471</v>
      </c>
      <c r="M1069" s="23">
        <v>0</v>
      </c>
      <c r="N1069" s="23" t="s">
        <v>35</v>
      </c>
      <c r="O1069" s="23" t="s">
        <v>142</v>
      </c>
      <c r="P1069" s="266">
        <v>43242</v>
      </c>
      <c r="Q1069" s="266">
        <v>43408</v>
      </c>
      <c r="R1069" s="266">
        <v>43601</v>
      </c>
      <c r="S1069" s="23">
        <f t="shared" si="26"/>
        <v>193</v>
      </c>
      <c r="T1069" s="23"/>
      <c r="U1069" s="23"/>
      <c r="V1069" s="23"/>
      <c r="W1069" s="23"/>
      <c r="X1069" s="23"/>
      <c r="Y1069" s="23"/>
      <c r="Z1069" s="23"/>
      <c r="AA1069" s="23"/>
    </row>
    <row r="1070" spans="1:35" ht="16">
      <c r="A1070" s="9">
        <v>2</v>
      </c>
      <c r="B1070" s="9">
        <v>1</v>
      </c>
      <c r="C1070" s="9">
        <v>8</v>
      </c>
      <c r="D1070" s="150"/>
      <c r="E1070" s="281">
        <v>147</v>
      </c>
      <c r="F1070" s="227">
        <v>1</v>
      </c>
      <c r="G1070" s="54" t="s">
        <v>39</v>
      </c>
      <c r="H1070" s="47" t="s">
        <v>307</v>
      </c>
      <c r="I1070" s="17">
        <v>617</v>
      </c>
      <c r="J1070" s="18" t="s">
        <v>33</v>
      </c>
      <c r="K1070" s="17">
        <v>210</v>
      </c>
      <c r="L1070" s="17" t="s">
        <v>248</v>
      </c>
      <c r="M1070" s="81">
        <v>1.5</v>
      </c>
      <c r="N1070" s="17" t="s">
        <v>35</v>
      </c>
      <c r="O1070" s="17" t="s">
        <v>63</v>
      </c>
      <c r="P1070" s="19">
        <v>43410</v>
      </c>
      <c r="Q1070" s="20">
        <v>43581</v>
      </c>
      <c r="R1070" s="26">
        <v>44145</v>
      </c>
      <c r="S1070" s="16">
        <f t="shared" si="26"/>
        <v>564</v>
      </c>
      <c r="T1070" s="16" t="s">
        <v>184</v>
      </c>
      <c r="U1070" s="30">
        <v>0</v>
      </c>
      <c r="V1070" s="18">
        <v>0</v>
      </c>
      <c r="W1070" s="18"/>
      <c r="X1070" s="18"/>
      <c r="Y1070" s="18"/>
      <c r="Z1070" s="82"/>
      <c r="AA1070" s="4" t="s">
        <v>45</v>
      </c>
    </row>
    <row r="1071" spans="1:35">
      <c r="A1071" s="9">
        <v>3</v>
      </c>
      <c r="B1071" s="9">
        <v>2</v>
      </c>
      <c r="C1071" s="9">
        <v>6</v>
      </c>
      <c r="D1071" s="150"/>
      <c r="E1071" s="281">
        <v>15</v>
      </c>
      <c r="F1071" s="227"/>
      <c r="G1071" s="23" t="s">
        <v>526</v>
      </c>
      <c r="H1071" s="23" t="s">
        <v>533</v>
      </c>
      <c r="I1071" s="23">
        <v>617</v>
      </c>
      <c r="J1071" s="23" t="s">
        <v>44</v>
      </c>
      <c r="K1071" s="23">
        <v>23</v>
      </c>
      <c r="L1071" s="23" t="s">
        <v>471</v>
      </c>
      <c r="M1071" s="23">
        <v>0</v>
      </c>
      <c r="N1071" s="23" t="s">
        <v>35</v>
      </c>
      <c r="O1071" s="23" t="s">
        <v>142</v>
      </c>
      <c r="P1071" s="266">
        <v>43242</v>
      </c>
      <c r="Q1071" s="266">
        <v>43408</v>
      </c>
      <c r="R1071" s="266">
        <v>43601</v>
      </c>
      <c r="S1071" s="23">
        <f t="shared" si="26"/>
        <v>193</v>
      </c>
      <c r="T1071" s="23"/>
      <c r="U1071" s="23"/>
      <c r="V1071" s="23"/>
      <c r="W1071" s="23"/>
      <c r="X1071" s="23"/>
      <c r="Y1071" s="23"/>
      <c r="Z1071" s="23"/>
      <c r="AA1071" s="23"/>
    </row>
    <row r="1072" spans="1:35" ht="16">
      <c r="A1072" s="9">
        <v>1</v>
      </c>
      <c r="B1072" s="9">
        <v>1</v>
      </c>
      <c r="C1072" s="9">
        <v>1</v>
      </c>
      <c r="D1072" s="9"/>
      <c r="E1072" s="280">
        <v>1</v>
      </c>
      <c r="F1072" s="254"/>
      <c r="G1072" s="47" t="s">
        <v>42</v>
      </c>
      <c r="H1072" s="301" t="s">
        <v>43</v>
      </c>
      <c r="I1072" s="301">
        <v>618</v>
      </c>
      <c r="J1072" s="301" t="s">
        <v>44</v>
      </c>
      <c r="K1072" s="301">
        <v>24</v>
      </c>
      <c r="L1072" s="47" t="s">
        <v>34</v>
      </c>
      <c r="M1072" s="47">
        <v>0.75</v>
      </c>
      <c r="N1072" s="47" t="s">
        <v>35</v>
      </c>
      <c r="O1072" s="47" t="s">
        <v>36</v>
      </c>
      <c r="P1072" s="261">
        <v>43242</v>
      </c>
      <c r="Q1072" s="261">
        <v>43411</v>
      </c>
      <c r="R1072" s="261">
        <v>43441</v>
      </c>
      <c r="S1072" s="47">
        <f t="shared" si="26"/>
        <v>30</v>
      </c>
      <c r="T1072" s="243"/>
      <c r="U1072" s="243"/>
      <c r="V1072" s="238"/>
      <c r="W1072" s="244"/>
      <c r="X1072" s="244"/>
      <c r="Y1072" s="244"/>
      <c r="Z1072" s="244"/>
      <c r="AA1072" s="263" t="s">
        <v>45</v>
      </c>
    </row>
    <row r="1073" spans="1:35" ht="16">
      <c r="A1073" s="425" t="s">
        <v>58</v>
      </c>
      <c r="B1073" s="425" t="s">
        <v>58</v>
      </c>
      <c r="C1073" s="425" t="s">
        <v>58</v>
      </c>
      <c r="D1073" s="426"/>
      <c r="E1073" s="427">
        <v>2</v>
      </c>
      <c r="F1073" s="428">
        <v>4</v>
      </c>
      <c r="G1073" s="429" t="s">
        <v>39</v>
      </c>
      <c r="H1073" s="471" t="s">
        <v>307</v>
      </c>
      <c r="I1073" s="476">
        <v>618</v>
      </c>
      <c r="J1073" s="425" t="s">
        <v>33</v>
      </c>
      <c r="K1073" s="476">
        <v>211</v>
      </c>
      <c r="L1073" s="476" t="s">
        <v>248</v>
      </c>
      <c r="M1073" s="472">
        <v>1.5</v>
      </c>
      <c r="N1073" s="476" t="s">
        <v>35</v>
      </c>
      <c r="O1073" s="476" t="s">
        <v>63</v>
      </c>
      <c r="P1073" s="473">
        <v>43410</v>
      </c>
      <c r="Q1073" s="474">
        <v>43581</v>
      </c>
      <c r="R1073" s="447">
        <v>43613</v>
      </c>
      <c r="S1073" s="450">
        <f t="shared" si="26"/>
        <v>32</v>
      </c>
      <c r="T1073" s="450">
        <v>0</v>
      </c>
      <c r="U1073" s="450">
        <v>0</v>
      </c>
      <c r="V1073" s="471"/>
      <c r="W1073" s="471"/>
      <c r="X1073" s="471"/>
      <c r="Y1073" s="471"/>
      <c r="Z1073" s="477"/>
      <c r="AA1073" s="426" t="s">
        <v>346</v>
      </c>
      <c r="AB1073" s="437"/>
      <c r="AC1073" s="437"/>
      <c r="AD1073" s="437"/>
      <c r="AE1073" s="437"/>
      <c r="AF1073" s="437"/>
      <c r="AG1073" s="437"/>
      <c r="AH1073" s="437"/>
      <c r="AI1073" s="437"/>
    </row>
    <row r="1074" spans="1:35" ht="16">
      <c r="A1074" s="9">
        <v>3</v>
      </c>
      <c r="B1074" s="9">
        <v>3</v>
      </c>
      <c r="C1074" s="9">
        <v>3</v>
      </c>
      <c r="D1074" s="150"/>
      <c r="E1074" s="281"/>
      <c r="F1074" s="227"/>
      <c r="G1074" s="9"/>
      <c r="H1074" s="47" t="s">
        <v>43</v>
      </c>
      <c r="I1074" s="47">
        <v>618</v>
      </c>
      <c r="J1074" s="47" t="s">
        <v>44</v>
      </c>
      <c r="K1074" s="47">
        <v>24</v>
      </c>
      <c r="L1074" s="47" t="s">
        <v>34</v>
      </c>
      <c r="M1074" s="47">
        <v>0.75</v>
      </c>
      <c r="N1074" s="47" t="s">
        <v>35</v>
      </c>
      <c r="O1074" s="47" t="s">
        <v>36</v>
      </c>
      <c r="P1074" s="261">
        <v>43242</v>
      </c>
      <c r="Q1074" s="261">
        <v>43411</v>
      </c>
      <c r="R1074" s="261">
        <v>43441</v>
      </c>
      <c r="S1074" s="47">
        <f t="shared" si="26"/>
        <v>30</v>
      </c>
      <c r="T1074" s="128"/>
      <c r="U1074" s="128"/>
      <c r="V1074" s="9"/>
      <c r="W1074" s="9"/>
      <c r="X1074" s="9"/>
      <c r="Y1074" s="9"/>
      <c r="Z1074" s="150"/>
      <c r="AA1074" s="150"/>
    </row>
    <row r="1075" spans="1:35" ht="16">
      <c r="A1075" s="9">
        <v>1</v>
      </c>
      <c r="B1075" s="9">
        <v>1</v>
      </c>
      <c r="C1075" s="9">
        <v>1</v>
      </c>
      <c r="D1075" s="9"/>
      <c r="E1075" s="280">
        <v>2</v>
      </c>
      <c r="F1075" s="254"/>
      <c r="G1075" s="47" t="s">
        <v>42</v>
      </c>
      <c r="H1075" s="301" t="s">
        <v>43</v>
      </c>
      <c r="I1075" s="301">
        <v>619</v>
      </c>
      <c r="J1075" s="301" t="s">
        <v>44</v>
      </c>
      <c r="K1075" s="301">
        <v>24</v>
      </c>
      <c r="L1075" s="47" t="s">
        <v>34</v>
      </c>
      <c r="M1075" s="47">
        <v>0.75</v>
      </c>
      <c r="N1075" s="47" t="s">
        <v>35</v>
      </c>
      <c r="O1075" s="47" t="s">
        <v>36</v>
      </c>
      <c r="P1075" s="261">
        <v>43242</v>
      </c>
      <c r="Q1075" s="261">
        <v>43411</v>
      </c>
      <c r="R1075" s="261">
        <v>43441</v>
      </c>
      <c r="S1075" s="47">
        <f t="shared" si="26"/>
        <v>30</v>
      </c>
      <c r="T1075" s="243"/>
      <c r="U1075" s="243"/>
      <c r="V1075" s="238"/>
      <c r="W1075" s="244"/>
      <c r="X1075" s="244"/>
      <c r="Y1075" s="244"/>
      <c r="Z1075" s="244"/>
      <c r="AA1075" s="263" t="s">
        <v>45</v>
      </c>
    </row>
    <row r="1076" spans="1:35" ht="16">
      <c r="A1076" s="425" t="s">
        <v>58</v>
      </c>
      <c r="B1076" s="425" t="s">
        <v>58</v>
      </c>
      <c r="C1076" s="425" t="s">
        <v>58</v>
      </c>
      <c r="D1076" s="426"/>
      <c r="E1076" s="427">
        <v>3</v>
      </c>
      <c r="F1076" s="428">
        <v>4</v>
      </c>
      <c r="G1076" s="429" t="s">
        <v>39</v>
      </c>
      <c r="H1076" s="471" t="s">
        <v>307</v>
      </c>
      <c r="I1076" s="476">
        <v>619</v>
      </c>
      <c r="J1076" s="425" t="s">
        <v>33</v>
      </c>
      <c r="K1076" s="476">
        <v>211</v>
      </c>
      <c r="L1076" s="476" t="s">
        <v>248</v>
      </c>
      <c r="M1076" s="472">
        <v>1.5</v>
      </c>
      <c r="N1076" s="476" t="s">
        <v>35</v>
      </c>
      <c r="O1076" s="476" t="s">
        <v>63</v>
      </c>
      <c r="P1076" s="473">
        <v>43410</v>
      </c>
      <c r="Q1076" s="474">
        <v>43581</v>
      </c>
      <c r="R1076" s="447">
        <v>43613</v>
      </c>
      <c r="S1076" s="450">
        <f t="shared" si="26"/>
        <v>32</v>
      </c>
      <c r="T1076" s="450">
        <v>0</v>
      </c>
      <c r="U1076" s="450">
        <v>0</v>
      </c>
      <c r="V1076" s="471"/>
      <c r="W1076" s="471"/>
      <c r="X1076" s="471"/>
      <c r="Y1076" s="471"/>
      <c r="Z1076" s="477"/>
      <c r="AA1076" s="426" t="s">
        <v>346</v>
      </c>
      <c r="AB1076" s="437"/>
      <c r="AC1076" s="437"/>
      <c r="AD1076" s="437"/>
      <c r="AE1076" s="437"/>
      <c r="AF1076" s="437"/>
      <c r="AG1076" s="437"/>
      <c r="AH1076" s="437"/>
      <c r="AI1076" s="437"/>
    </row>
    <row r="1077" spans="1:35" ht="16">
      <c r="A1077" s="9">
        <v>1</v>
      </c>
      <c r="B1077" s="9">
        <v>1</v>
      </c>
      <c r="C1077" s="9">
        <v>1</v>
      </c>
      <c r="D1077" s="9"/>
      <c r="E1077" s="280">
        <v>3</v>
      </c>
      <c r="F1077" s="254"/>
      <c r="G1077" s="47" t="s">
        <v>42</v>
      </c>
      <c r="H1077" s="301" t="s">
        <v>43</v>
      </c>
      <c r="I1077" s="301">
        <v>620</v>
      </c>
      <c r="J1077" s="301" t="s">
        <v>44</v>
      </c>
      <c r="K1077" s="301">
        <v>24</v>
      </c>
      <c r="L1077" s="47" t="s">
        <v>34</v>
      </c>
      <c r="M1077" s="47">
        <v>0.75</v>
      </c>
      <c r="N1077" s="47" t="s">
        <v>35</v>
      </c>
      <c r="O1077" s="47" t="s">
        <v>36</v>
      </c>
      <c r="P1077" s="261">
        <v>43242</v>
      </c>
      <c r="Q1077" s="261">
        <v>43411</v>
      </c>
      <c r="R1077" s="261">
        <v>43441</v>
      </c>
      <c r="S1077" s="47">
        <f t="shared" si="26"/>
        <v>30</v>
      </c>
      <c r="T1077" s="243"/>
      <c r="U1077" s="243"/>
      <c r="V1077" s="238"/>
      <c r="W1077" s="244"/>
      <c r="X1077" s="244"/>
      <c r="Y1077" s="244"/>
      <c r="Z1077" s="244"/>
      <c r="AA1077" s="263" t="s">
        <v>45</v>
      </c>
    </row>
    <row r="1078" spans="1:35" ht="16">
      <c r="A1078" s="9">
        <v>1</v>
      </c>
      <c r="B1078" s="9">
        <v>1</v>
      </c>
      <c r="C1078" s="9">
        <v>1</v>
      </c>
      <c r="D1078" s="9"/>
      <c r="E1078" s="280">
        <v>4</v>
      </c>
      <c r="F1078" s="254"/>
      <c r="G1078" s="47" t="s">
        <v>42</v>
      </c>
      <c r="H1078" s="301" t="s">
        <v>43</v>
      </c>
      <c r="I1078" s="301">
        <v>621</v>
      </c>
      <c r="J1078" s="301" t="s">
        <v>44</v>
      </c>
      <c r="K1078" s="301">
        <v>24</v>
      </c>
      <c r="L1078" s="47" t="s">
        <v>34</v>
      </c>
      <c r="M1078" s="47">
        <v>0.75</v>
      </c>
      <c r="N1078" s="47" t="s">
        <v>35</v>
      </c>
      <c r="O1078" s="47" t="s">
        <v>36</v>
      </c>
      <c r="P1078" s="261">
        <v>43242</v>
      </c>
      <c r="Q1078" s="261">
        <v>43411</v>
      </c>
      <c r="R1078" s="261">
        <v>43441</v>
      </c>
      <c r="S1078" s="47">
        <f t="shared" si="26"/>
        <v>30</v>
      </c>
      <c r="T1078" s="243"/>
      <c r="U1078" s="243"/>
      <c r="V1078" s="238"/>
      <c r="W1078" s="244"/>
      <c r="X1078" s="244"/>
      <c r="Y1078" s="244"/>
      <c r="Z1078" s="244"/>
      <c r="AA1078" s="263" t="s">
        <v>45</v>
      </c>
    </row>
    <row r="1079" spans="1:35" ht="16">
      <c r="A1079" s="425" t="s">
        <v>58</v>
      </c>
      <c r="B1079" s="425" t="s">
        <v>58</v>
      </c>
      <c r="C1079" s="425" t="s">
        <v>58</v>
      </c>
      <c r="D1079" s="426"/>
      <c r="E1079" s="427">
        <v>4</v>
      </c>
      <c r="F1079" s="428">
        <v>4</v>
      </c>
      <c r="G1079" s="429" t="s">
        <v>39</v>
      </c>
      <c r="H1079" s="471" t="s">
        <v>307</v>
      </c>
      <c r="I1079" s="476">
        <v>621</v>
      </c>
      <c r="J1079" s="425" t="s">
        <v>33</v>
      </c>
      <c r="K1079" s="476">
        <v>211</v>
      </c>
      <c r="L1079" s="476" t="s">
        <v>248</v>
      </c>
      <c r="M1079" s="472">
        <v>1.5</v>
      </c>
      <c r="N1079" s="476" t="s">
        <v>35</v>
      </c>
      <c r="O1079" s="476" t="s">
        <v>63</v>
      </c>
      <c r="P1079" s="473">
        <v>43410</v>
      </c>
      <c r="Q1079" s="474">
        <v>43581</v>
      </c>
      <c r="R1079" s="447">
        <v>43613</v>
      </c>
      <c r="S1079" s="450">
        <f t="shared" si="26"/>
        <v>32</v>
      </c>
      <c r="T1079" s="450">
        <v>0</v>
      </c>
      <c r="U1079" s="450">
        <v>0</v>
      </c>
      <c r="V1079" s="471"/>
      <c r="W1079" s="471"/>
      <c r="X1079" s="471"/>
      <c r="Y1079" s="471"/>
      <c r="Z1079" s="477"/>
      <c r="AA1079" s="426" t="s">
        <v>346</v>
      </c>
      <c r="AB1079" s="437"/>
      <c r="AC1079" s="437"/>
      <c r="AD1079" s="437"/>
      <c r="AE1079" s="437"/>
      <c r="AF1079" s="437"/>
      <c r="AG1079" s="437"/>
      <c r="AH1079" s="437"/>
      <c r="AI1079" s="437"/>
    </row>
    <row r="1080" spans="1:35" ht="16">
      <c r="A1080" s="9">
        <v>3</v>
      </c>
      <c r="B1080" s="9">
        <v>3</v>
      </c>
      <c r="C1080" s="9">
        <v>3</v>
      </c>
      <c r="D1080" s="150"/>
      <c r="E1080" s="281"/>
      <c r="F1080" s="227"/>
      <c r="G1080" s="9"/>
      <c r="H1080" s="47" t="s">
        <v>43</v>
      </c>
      <c r="I1080" s="47">
        <v>621</v>
      </c>
      <c r="J1080" s="47" t="s">
        <v>44</v>
      </c>
      <c r="K1080" s="47">
        <v>24</v>
      </c>
      <c r="L1080" s="47" t="s">
        <v>34</v>
      </c>
      <c r="M1080" s="47">
        <v>0.75</v>
      </c>
      <c r="N1080" s="47" t="s">
        <v>35</v>
      </c>
      <c r="O1080" s="47" t="s">
        <v>36</v>
      </c>
      <c r="P1080" s="261">
        <v>43242</v>
      </c>
      <c r="Q1080" s="261">
        <v>43411</v>
      </c>
      <c r="R1080" s="261">
        <v>43441</v>
      </c>
      <c r="S1080" s="47">
        <f t="shared" si="26"/>
        <v>30</v>
      </c>
      <c r="T1080" s="128"/>
      <c r="U1080" s="128"/>
      <c r="V1080" s="9"/>
      <c r="W1080" s="9"/>
      <c r="X1080" s="9"/>
      <c r="Y1080" s="9"/>
      <c r="Z1080" s="150"/>
      <c r="AA1080" s="150"/>
    </row>
    <row r="1081" spans="1:35" ht="16">
      <c r="A1081" s="9">
        <v>1</v>
      </c>
      <c r="B1081" s="9">
        <v>1</v>
      </c>
      <c r="C1081" s="9">
        <v>2</v>
      </c>
      <c r="D1081" s="9"/>
      <c r="E1081" s="280">
        <v>5</v>
      </c>
      <c r="F1081" s="254"/>
      <c r="G1081" s="47" t="s">
        <v>42</v>
      </c>
      <c r="H1081" s="301" t="s">
        <v>43</v>
      </c>
      <c r="I1081" s="301">
        <v>622</v>
      </c>
      <c r="J1081" s="301" t="s">
        <v>44</v>
      </c>
      <c r="K1081" s="301">
        <v>24</v>
      </c>
      <c r="L1081" s="47" t="s">
        <v>34</v>
      </c>
      <c r="M1081" s="47">
        <v>0.75</v>
      </c>
      <c r="N1081" s="47" t="s">
        <v>35</v>
      </c>
      <c r="O1081" s="47" t="s">
        <v>36</v>
      </c>
      <c r="P1081" s="261">
        <v>43242</v>
      </c>
      <c r="Q1081" s="261">
        <v>43411</v>
      </c>
      <c r="R1081" s="261">
        <v>43441</v>
      </c>
      <c r="S1081" s="47">
        <f t="shared" si="26"/>
        <v>30</v>
      </c>
      <c r="T1081" s="243"/>
      <c r="U1081" s="243"/>
      <c r="V1081" s="238"/>
      <c r="W1081" s="244"/>
      <c r="X1081" s="244"/>
      <c r="Y1081" s="244"/>
      <c r="Z1081" s="244"/>
      <c r="AA1081" s="263" t="s">
        <v>45</v>
      </c>
    </row>
    <row r="1082" spans="1:35" ht="16">
      <c r="A1082" s="425" t="s">
        <v>58</v>
      </c>
      <c r="B1082" s="425" t="s">
        <v>58</v>
      </c>
      <c r="C1082" s="425" t="s">
        <v>58</v>
      </c>
      <c r="D1082" s="426"/>
      <c r="E1082" s="427">
        <v>5</v>
      </c>
      <c r="F1082" s="428">
        <v>4</v>
      </c>
      <c r="G1082" s="429" t="s">
        <v>39</v>
      </c>
      <c r="H1082" s="471" t="s">
        <v>307</v>
      </c>
      <c r="I1082" s="476">
        <v>622</v>
      </c>
      <c r="J1082" s="425" t="s">
        <v>33</v>
      </c>
      <c r="K1082" s="476">
        <v>211</v>
      </c>
      <c r="L1082" s="476" t="s">
        <v>248</v>
      </c>
      <c r="M1082" s="472">
        <v>1.5</v>
      </c>
      <c r="N1082" s="476" t="s">
        <v>35</v>
      </c>
      <c r="O1082" s="476" t="s">
        <v>63</v>
      </c>
      <c r="P1082" s="473">
        <v>43410</v>
      </c>
      <c r="Q1082" s="474">
        <v>43581</v>
      </c>
      <c r="R1082" s="447">
        <v>43613</v>
      </c>
      <c r="S1082" s="450">
        <f t="shared" si="26"/>
        <v>32</v>
      </c>
      <c r="T1082" s="450">
        <v>0</v>
      </c>
      <c r="U1082" s="450">
        <v>0</v>
      </c>
      <c r="V1082" s="471"/>
      <c r="W1082" s="471"/>
      <c r="X1082" s="471"/>
      <c r="Y1082" s="471"/>
      <c r="Z1082" s="477"/>
      <c r="AA1082" s="426" t="s">
        <v>346</v>
      </c>
      <c r="AB1082" s="437"/>
      <c r="AC1082" s="437"/>
      <c r="AD1082" s="437"/>
      <c r="AE1082" s="437"/>
      <c r="AF1082" s="437"/>
      <c r="AG1082" s="437"/>
      <c r="AH1082" s="437"/>
      <c r="AI1082" s="437"/>
    </row>
    <row r="1083" spans="1:35" ht="16">
      <c r="A1083" s="9">
        <v>1</v>
      </c>
      <c r="B1083" s="9">
        <v>1</v>
      </c>
      <c r="C1083" s="9">
        <v>2</v>
      </c>
      <c r="D1083" s="150"/>
      <c r="E1083" s="281">
        <v>5</v>
      </c>
      <c r="F1083" s="227">
        <v>1</v>
      </c>
      <c r="G1083" s="54" t="s">
        <v>42</v>
      </c>
      <c r="H1083" s="332" t="s">
        <v>62</v>
      </c>
      <c r="I1083" s="333">
        <v>623</v>
      </c>
      <c r="J1083" s="303" t="s">
        <v>44</v>
      </c>
      <c r="K1083" s="333">
        <v>25</v>
      </c>
      <c r="L1083" s="54" t="s">
        <v>34</v>
      </c>
      <c r="M1083" s="55">
        <v>0.75</v>
      </c>
      <c r="N1083" s="54" t="s">
        <v>35</v>
      </c>
      <c r="O1083" s="54" t="s">
        <v>63</v>
      </c>
      <c r="P1083" s="45">
        <v>43242</v>
      </c>
      <c r="Q1083" s="20">
        <v>43411</v>
      </c>
      <c r="R1083" s="26">
        <v>43948</v>
      </c>
      <c r="S1083" s="16">
        <f t="shared" si="26"/>
        <v>537</v>
      </c>
      <c r="T1083" s="16">
        <v>1</v>
      </c>
      <c r="U1083" s="16">
        <v>0</v>
      </c>
      <c r="V1083" s="56">
        <v>1</v>
      </c>
      <c r="W1083" s="56">
        <v>1</v>
      </c>
      <c r="X1083" s="56">
        <v>0</v>
      </c>
      <c r="Y1083" s="56"/>
      <c r="Z1083" s="27"/>
      <c r="AA1083" s="4" t="s">
        <v>45</v>
      </c>
    </row>
    <row r="1084" spans="1:35" ht="16">
      <c r="A1084" s="9">
        <v>2</v>
      </c>
      <c r="B1084" s="9">
        <v>1</v>
      </c>
      <c r="C1084" s="9">
        <v>3</v>
      </c>
      <c r="D1084" s="150"/>
      <c r="E1084" s="281">
        <v>5</v>
      </c>
      <c r="F1084" s="227"/>
      <c r="G1084" s="17" t="s">
        <v>39</v>
      </c>
      <c r="H1084" s="17" t="s">
        <v>296</v>
      </c>
      <c r="I1084" s="17">
        <v>623</v>
      </c>
      <c r="J1084" s="17" t="s">
        <v>33</v>
      </c>
      <c r="K1084" s="17" t="s">
        <v>297</v>
      </c>
      <c r="L1084" s="17" t="s">
        <v>242</v>
      </c>
      <c r="M1084" s="17">
        <v>1.5</v>
      </c>
      <c r="N1084" s="17" t="s">
        <v>35</v>
      </c>
      <c r="O1084" s="17" t="s">
        <v>36</v>
      </c>
      <c r="P1084" s="261">
        <v>43410</v>
      </c>
      <c r="Q1084" s="261">
        <v>43581</v>
      </c>
      <c r="R1084" s="261">
        <v>43609</v>
      </c>
      <c r="S1084" s="17">
        <f t="shared" si="26"/>
        <v>28</v>
      </c>
      <c r="T1084" s="17"/>
      <c r="U1084" s="17"/>
      <c r="V1084" s="17"/>
      <c r="W1084" s="17"/>
      <c r="X1084" s="17"/>
      <c r="Y1084" s="17"/>
      <c r="Z1084" s="17"/>
      <c r="AA1084" s="17"/>
    </row>
    <row r="1085" spans="1:35" ht="16">
      <c r="A1085" s="9">
        <v>1</v>
      </c>
      <c r="B1085" s="9">
        <v>1</v>
      </c>
      <c r="C1085" s="9">
        <v>2</v>
      </c>
      <c r="D1085" s="150"/>
      <c r="E1085" s="281">
        <v>6</v>
      </c>
      <c r="F1085" s="227">
        <v>1</v>
      </c>
      <c r="G1085" s="54" t="s">
        <v>42</v>
      </c>
      <c r="H1085" s="332" t="s">
        <v>62</v>
      </c>
      <c r="I1085" s="333">
        <v>624</v>
      </c>
      <c r="J1085" s="303" t="s">
        <v>44</v>
      </c>
      <c r="K1085" s="333">
        <v>25</v>
      </c>
      <c r="L1085" s="54" t="s">
        <v>34</v>
      </c>
      <c r="M1085" s="55">
        <v>0.75</v>
      </c>
      <c r="N1085" s="54" t="s">
        <v>35</v>
      </c>
      <c r="O1085" s="54" t="s">
        <v>63</v>
      </c>
      <c r="P1085" s="45">
        <v>43242</v>
      </c>
      <c r="Q1085" s="20">
        <v>43411</v>
      </c>
      <c r="R1085" s="26">
        <v>43948</v>
      </c>
      <c r="S1085" s="16">
        <f t="shared" si="26"/>
        <v>537</v>
      </c>
      <c r="T1085" s="16">
        <v>1</v>
      </c>
      <c r="U1085" s="16">
        <v>0</v>
      </c>
      <c r="V1085" s="56">
        <v>0</v>
      </c>
      <c r="W1085" s="56"/>
      <c r="X1085" s="56"/>
      <c r="Y1085" s="56"/>
      <c r="Z1085" s="27"/>
      <c r="AA1085" s="4" t="s">
        <v>45</v>
      </c>
    </row>
    <row r="1086" spans="1:35" ht="16">
      <c r="A1086" s="9">
        <v>2</v>
      </c>
      <c r="B1086" s="9">
        <v>1</v>
      </c>
      <c r="C1086" s="9">
        <v>8</v>
      </c>
      <c r="D1086" s="150"/>
      <c r="E1086" s="281">
        <v>148</v>
      </c>
      <c r="F1086" s="227">
        <v>1</v>
      </c>
      <c r="G1086" s="54" t="s">
        <v>39</v>
      </c>
      <c r="H1086" s="47" t="s">
        <v>307</v>
      </c>
      <c r="I1086" s="17">
        <v>624</v>
      </c>
      <c r="J1086" s="18" t="s">
        <v>33</v>
      </c>
      <c r="K1086" s="17">
        <v>212</v>
      </c>
      <c r="L1086" s="17" t="s">
        <v>248</v>
      </c>
      <c r="M1086" s="81">
        <v>1.5</v>
      </c>
      <c r="N1086" s="17" t="s">
        <v>35</v>
      </c>
      <c r="O1086" s="17" t="s">
        <v>63</v>
      </c>
      <c r="P1086" s="19">
        <v>43410</v>
      </c>
      <c r="Q1086" s="20">
        <v>43581</v>
      </c>
      <c r="R1086" s="26">
        <v>44147</v>
      </c>
      <c r="S1086" s="16">
        <f t="shared" si="26"/>
        <v>566</v>
      </c>
      <c r="T1086" s="16" t="s">
        <v>184</v>
      </c>
      <c r="U1086" s="16">
        <v>0</v>
      </c>
      <c r="V1086" s="18">
        <v>1</v>
      </c>
      <c r="W1086" s="18">
        <v>1</v>
      </c>
      <c r="X1086" s="18"/>
      <c r="Y1086" s="18"/>
      <c r="Z1086" s="82" t="s">
        <v>323</v>
      </c>
      <c r="AA1086" s="4" t="s">
        <v>45</v>
      </c>
    </row>
    <row r="1087" spans="1:35" ht="16">
      <c r="A1087" s="9">
        <v>2</v>
      </c>
      <c r="B1087" s="9">
        <v>1</v>
      </c>
      <c r="C1087" s="9">
        <v>8</v>
      </c>
      <c r="D1087" s="150"/>
      <c r="E1087" s="281">
        <v>5</v>
      </c>
      <c r="F1087" s="227">
        <v>2</v>
      </c>
      <c r="G1087" s="23" t="s">
        <v>39</v>
      </c>
      <c r="H1087" s="177" t="s">
        <v>307</v>
      </c>
      <c r="I1087" s="178">
        <v>624</v>
      </c>
      <c r="J1087" s="24" t="s">
        <v>33</v>
      </c>
      <c r="K1087" s="178">
        <v>217</v>
      </c>
      <c r="L1087" s="178" t="s">
        <v>248</v>
      </c>
      <c r="M1087" s="179">
        <v>1.5</v>
      </c>
      <c r="N1087" s="178" t="s">
        <v>35</v>
      </c>
      <c r="O1087" s="178" t="s">
        <v>63</v>
      </c>
      <c r="P1087" s="180">
        <v>43410</v>
      </c>
      <c r="Q1087" s="181">
        <v>43581</v>
      </c>
      <c r="R1087" s="147">
        <v>44147</v>
      </c>
      <c r="S1087" s="157">
        <f t="shared" si="26"/>
        <v>566</v>
      </c>
      <c r="T1087" s="157">
        <v>0</v>
      </c>
      <c r="U1087" s="157">
        <v>0</v>
      </c>
      <c r="V1087" s="177"/>
      <c r="W1087" s="177"/>
      <c r="X1087" s="177"/>
      <c r="Y1087" s="177"/>
      <c r="Z1087" s="185" t="s">
        <v>102</v>
      </c>
      <c r="AA1087" s="152"/>
    </row>
    <row r="1088" spans="1:35" ht="16">
      <c r="A1088" s="9">
        <v>1</v>
      </c>
      <c r="B1088" s="9">
        <v>1</v>
      </c>
      <c r="C1088" s="9">
        <v>2</v>
      </c>
      <c r="D1088" s="150"/>
      <c r="E1088" s="281">
        <v>7</v>
      </c>
      <c r="F1088" s="227">
        <v>1</v>
      </c>
      <c r="G1088" s="54" t="s">
        <v>42</v>
      </c>
      <c r="H1088" s="332" t="s">
        <v>62</v>
      </c>
      <c r="I1088" s="333">
        <v>625</v>
      </c>
      <c r="J1088" s="303" t="s">
        <v>44</v>
      </c>
      <c r="K1088" s="333">
        <v>25</v>
      </c>
      <c r="L1088" s="54" t="s">
        <v>34</v>
      </c>
      <c r="M1088" s="55">
        <v>0.75</v>
      </c>
      <c r="N1088" s="54" t="s">
        <v>35</v>
      </c>
      <c r="O1088" s="54" t="s">
        <v>63</v>
      </c>
      <c r="P1088" s="45">
        <v>43242</v>
      </c>
      <c r="Q1088" s="20">
        <v>43411</v>
      </c>
      <c r="R1088" s="26">
        <v>43948</v>
      </c>
      <c r="S1088" s="16">
        <f t="shared" si="26"/>
        <v>537</v>
      </c>
      <c r="T1088" s="16">
        <v>1</v>
      </c>
      <c r="U1088" s="16">
        <v>0</v>
      </c>
      <c r="V1088" s="56">
        <v>0</v>
      </c>
      <c r="W1088" s="56"/>
      <c r="X1088" s="56"/>
      <c r="Y1088" s="56">
        <v>1</v>
      </c>
      <c r="Z1088" s="27" t="s">
        <v>64</v>
      </c>
      <c r="AA1088" s="4" t="s">
        <v>45</v>
      </c>
    </row>
    <row r="1089" spans="1:27" ht="16">
      <c r="A1089" s="9">
        <v>1</v>
      </c>
      <c r="B1089" s="9">
        <v>1</v>
      </c>
      <c r="C1089" s="9">
        <v>2</v>
      </c>
      <c r="D1089" s="150"/>
      <c r="E1089" s="281">
        <v>8</v>
      </c>
      <c r="F1089" s="227">
        <v>1</v>
      </c>
      <c r="G1089" s="54" t="s">
        <v>42</v>
      </c>
      <c r="H1089" s="332" t="s">
        <v>62</v>
      </c>
      <c r="I1089" s="333">
        <v>626</v>
      </c>
      <c r="J1089" s="303" t="s">
        <v>44</v>
      </c>
      <c r="K1089" s="333">
        <v>25</v>
      </c>
      <c r="L1089" s="54" t="s">
        <v>34</v>
      </c>
      <c r="M1089" s="55">
        <v>0.75</v>
      </c>
      <c r="N1089" s="54" t="s">
        <v>35</v>
      </c>
      <c r="O1089" s="54" t="s">
        <v>63</v>
      </c>
      <c r="P1089" s="45">
        <v>43242</v>
      </c>
      <c r="Q1089" s="20">
        <v>43411</v>
      </c>
      <c r="R1089" s="26">
        <v>43948</v>
      </c>
      <c r="S1089" s="16">
        <f t="shared" si="26"/>
        <v>537</v>
      </c>
      <c r="T1089" s="16">
        <v>1</v>
      </c>
      <c r="U1089" s="16">
        <v>0</v>
      </c>
      <c r="V1089" s="56">
        <v>0</v>
      </c>
      <c r="W1089" s="56"/>
      <c r="X1089" s="56"/>
      <c r="Y1089" s="56"/>
      <c r="Z1089" s="27"/>
      <c r="AA1089" s="4" t="s">
        <v>45</v>
      </c>
    </row>
    <row r="1090" spans="1:27" ht="16">
      <c r="A1090" s="9">
        <v>2</v>
      </c>
      <c r="B1090" s="9">
        <v>2</v>
      </c>
      <c r="C1090" s="9">
        <v>4</v>
      </c>
      <c r="D1090" s="150"/>
      <c r="E1090" s="281">
        <v>66</v>
      </c>
      <c r="F1090" s="227">
        <v>1</v>
      </c>
      <c r="G1090" s="54" t="s">
        <v>354</v>
      </c>
      <c r="H1090" s="47" t="s">
        <v>362</v>
      </c>
      <c r="I1090" s="17">
        <v>626</v>
      </c>
      <c r="J1090" s="18" t="s">
        <v>33</v>
      </c>
      <c r="K1090" s="17">
        <v>169</v>
      </c>
      <c r="L1090" s="17" t="s">
        <v>357</v>
      </c>
      <c r="M1090" s="81">
        <v>0.75</v>
      </c>
      <c r="N1090" s="17" t="s">
        <v>35</v>
      </c>
      <c r="O1090" s="17" t="s">
        <v>63</v>
      </c>
      <c r="P1090" s="19">
        <v>43410</v>
      </c>
      <c r="Q1090" s="20">
        <v>43577</v>
      </c>
      <c r="R1090" s="26">
        <v>44130</v>
      </c>
      <c r="S1090" s="16">
        <f t="shared" si="26"/>
        <v>553</v>
      </c>
      <c r="T1090" s="16" t="s">
        <v>365</v>
      </c>
      <c r="U1090" s="16">
        <v>0</v>
      </c>
      <c r="V1090" s="18">
        <v>0</v>
      </c>
      <c r="W1090" s="18"/>
      <c r="X1090" s="18"/>
      <c r="Y1090" s="18"/>
      <c r="Z1090" s="82" t="s">
        <v>366</v>
      </c>
      <c r="AA1090" s="4" t="s">
        <v>45</v>
      </c>
    </row>
    <row r="1091" spans="1:27" ht="16">
      <c r="A1091" s="9">
        <v>1</v>
      </c>
      <c r="B1091" s="9">
        <v>1</v>
      </c>
      <c r="C1091" s="9">
        <v>2</v>
      </c>
      <c r="D1091" s="150"/>
      <c r="E1091" s="281">
        <v>9</v>
      </c>
      <c r="F1091" s="227">
        <v>1</v>
      </c>
      <c r="G1091" s="54" t="s">
        <v>42</v>
      </c>
      <c r="H1091" s="332" t="s">
        <v>62</v>
      </c>
      <c r="I1091" s="333">
        <v>627</v>
      </c>
      <c r="J1091" s="303" t="s">
        <v>44</v>
      </c>
      <c r="K1091" s="333">
        <v>25</v>
      </c>
      <c r="L1091" s="54" t="s">
        <v>34</v>
      </c>
      <c r="M1091" s="55">
        <v>0.75</v>
      </c>
      <c r="N1091" s="54" t="s">
        <v>35</v>
      </c>
      <c r="O1091" s="54" t="s">
        <v>63</v>
      </c>
      <c r="P1091" s="45">
        <v>43242</v>
      </c>
      <c r="Q1091" s="20">
        <v>43411</v>
      </c>
      <c r="R1091" s="26">
        <v>43948</v>
      </c>
      <c r="S1091" s="16">
        <f t="shared" si="26"/>
        <v>537</v>
      </c>
      <c r="T1091" s="16">
        <v>1</v>
      </c>
      <c r="U1091" s="16">
        <v>0</v>
      </c>
      <c r="V1091" s="56">
        <v>1</v>
      </c>
      <c r="W1091" s="56">
        <v>1</v>
      </c>
      <c r="X1091" s="56">
        <v>0</v>
      </c>
      <c r="Y1091" s="56"/>
      <c r="Z1091" s="27"/>
      <c r="AA1091" s="4" t="s">
        <v>45</v>
      </c>
    </row>
    <row r="1092" spans="1:27" ht="16">
      <c r="A1092" s="9">
        <v>2</v>
      </c>
      <c r="B1092" s="9">
        <v>2</v>
      </c>
      <c r="C1092" s="9">
        <v>4</v>
      </c>
      <c r="D1092" s="150"/>
      <c r="E1092" s="281">
        <v>67</v>
      </c>
      <c r="F1092" s="227">
        <v>1</v>
      </c>
      <c r="G1092" s="54" t="s">
        <v>354</v>
      </c>
      <c r="H1092" s="47" t="s">
        <v>362</v>
      </c>
      <c r="I1092" s="17">
        <v>627</v>
      </c>
      <c r="J1092" s="18" t="s">
        <v>33</v>
      </c>
      <c r="K1092" s="17">
        <v>169</v>
      </c>
      <c r="L1092" s="17" t="s">
        <v>357</v>
      </c>
      <c r="M1092" s="81">
        <v>0.75</v>
      </c>
      <c r="N1092" s="17" t="s">
        <v>35</v>
      </c>
      <c r="O1092" s="17" t="s">
        <v>63</v>
      </c>
      <c r="P1092" s="19">
        <v>43410</v>
      </c>
      <c r="Q1092" s="20">
        <v>43577</v>
      </c>
      <c r="R1092" s="26">
        <v>44130</v>
      </c>
      <c r="S1092" s="16">
        <f t="shared" si="26"/>
        <v>553</v>
      </c>
      <c r="T1092" s="16" t="s">
        <v>365</v>
      </c>
      <c r="U1092" s="16">
        <v>0</v>
      </c>
      <c r="V1092" s="18">
        <v>1</v>
      </c>
      <c r="W1092" s="18">
        <v>1</v>
      </c>
      <c r="X1092" s="18"/>
      <c r="Y1092" s="18"/>
      <c r="Z1092" s="82"/>
      <c r="AA1092" s="4" t="s">
        <v>45</v>
      </c>
    </row>
    <row r="1093" spans="1:27" ht="16">
      <c r="A1093" s="9">
        <v>1</v>
      </c>
      <c r="B1093" s="9">
        <v>1</v>
      </c>
      <c r="C1093" s="9">
        <v>2</v>
      </c>
      <c r="D1093" s="150"/>
      <c r="E1093" s="281">
        <v>10</v>
      </c>
      <c r="F1093" s="227">
        <v>1</v>
      </c>
      <c r="G1093" s="54" t="s">
        <v>42</v>
      </c>
      <c r="H1093" s="332" t="s">
        <v>62</v>
      </c>
      <c r="I1093" s="333">
        <v>628</v>
      </c>
      <c r="J1093" s="303" t="s">
        <v>44</v>
      </c>
      <c r="K1093" s="333">
        <v>26</v>
      </c>
      <c r="L1093" s="54" t="s">
        <v>34</v>
      </c>
      <c r="M1093" s="55">
        <v>0.75</v>
      </c>
      <c r="N1093" s="54" t="s">
        <v>35</v>
      </c>
      <c r="O1093" s="54" t="s">
        <v>63</v>
      </c>
      <c r="P1093" s="45">
        <v>43242</v>
      </c>
      <c r="Q1093" s="20">
        <v>43411</v>
      </c>
      <c r="R1093" s="26">
        <v>43948</v>
      </c>
      <c r="S1093" s="16">
        <f t="shared" si="26"/>
        <v>537</v>
      </c>
      <c r="T1093" s="16">
        <v>1</v>
      </c>
      <c r="U1093" s="16">
        <v>0</v>
      </c>
      <c r="V1093" s="56">
        <v>0</v>
      </c>
      <c r="W1093" s="56"/>
      <c r="X1093" s="56"/>
      <c r="Y1093" s="56">
        <v>1</v>
      </c>
      <c r="Z1093" s="27" t="s">
        <v>64</v>
      </c>
      <c r="AA1093" s="4" t="s">
        <v>45</v>
      </c>
    </row>
    <row r="1094" spans="1:27" ht="16">
      <c r="A1094" s="9">
        <v>2</v>
      </c>
      <c r="B1094" s="9">
        <v>2</v>
      </c>
      <c r="C1094" s="9">
        <v>4</v>
      </c>
      <c r="D1094" s="150"/>
      <c r="E1094" s="281">
        <v>68</v>
      </c>
      <c r="F1094" s="227">
        <v>1</v>
      </c>
      <c r="G1094" s="54" t="s">
        <v>354</v>
      </c>
      <c r="H1094" s="47" t="s">
        <v>362</v>
      </c>
      <c r="I1094" s="17">
        <v>628</v>
      </c>
      <c r="J1094" s="18" t="s">
        <v>33</v>
      </c>
      <c r="K1094" s="17">
        <v>169</v>
      </c>
      <c r="L1094" s="17" t="s">
        <v>357</v>
      </c>
      <c r="M1094" s="81">
        <v>0.75</v>
      </c>
      <c r="N1094" s="17" t="s">
        <v>35</v>
      </c>
      <c r="O1094" s="17" t="s">
        <v>63</v>
      </c>
      <c r="P1094" s="19">
        <v>43410</v>
      </c>
      <c r="Q1094" s="20">
        <v>43577</v>
      </c>
      <c r="R1094" s="26">
        <v>44130</v>
      </c>
      <c r="S1094" s="16">
        <f t="shared" si="26"/>
        <v>553</v>
      </c>
      <c r="T1094" s="16" t="s">
        <v>365</v>
      </c>
      <c r="U1094" s="16">
        <v>0</v>
      </c>
      <c r="V1094" s="18">
        <v>1</v>
      </c>
      <c r="W1094" s="18">
        <v>1</v>
      </c>
      <c r="X1094" s="18"/>
      <c r="Y1094" s="18"/>
      <c r="Z1094" s="82"/>
      <c r="AA1094" s="4" t="s">
        <v>45</v>
      </c>
    </row>
    <row r="1095" spans="1:27" ht="16">
      <c r="A1095" s="9">
        <v>1</v>
      </c>
      <c r="B1095" s="9">
        <v>1</v>
      </c>
      <c r="C1095" s="9">
        <v>2</v>
      </c>
      <c r="D1095" s="150"/>
      <c r="E1095" s="281">
        <v>11</v>
      </c>
      <c r="F1095" s="227">
        <v>1</v>
      </c>
      <c r="G1095" s="54" t="s">
        <v>42</v>
      </c>
      <c r="H1095" s="332" t="s">
        <v>62</v>
      </c>
      <c r="I1095" s="333">
        <v>629</v>
      </c>
      <c r="J1095" s="303" t="s">
        <v>44</v>
      </c>
      <c r="K1095" s="333">
        <v>26</v>
      </c>
      <c r="L1095" s="54" t="s">
        <v>34</v>
      </c>
      <c r="M1095" s="55">
        <v>0.75</v>
      </c>
      <c r="N1095" s="54" t="s">
        <v>35</v>
      </c>
      <c r="O1095" s="54" t="s">
        <v>63</v>
      </c>
      <c r="P1095" s="45">
        <v>43242</v>
      </c>
      <c r="Q1095" s="20">
        <v>43411</v>
      </c>
      <c r="R1095" s="26">
        <v>43948</v>
      </c>
      <c r="S1095" s="16">
        <f t="shared" si="26"/>
        <v>537</v>
      </c>
      <c r="T1095" s="16">
        <v>1</v>
      </c>
      <c r="U1095" s="16">
        <v>0</v>
      </c>
      <c r="V1095" s="56">
        <v>0</v>
      </c>
      <c r="W1095" s="56"/>
      <c r="X1095" s="56"/>
      <c r="Y1095" s="56"/>
      <c r="Z1095" s="27"/>
      <c r="AA1095" s="4" t="s">
        <v>45</v>
      </c>
    </row>
    <row r="1096" spans="1:27" ht="16">
      <c r="A1096" s="9">
        <v>2</v>
      </c>
      <c r="B1096" s="9">
        <v>2</v>
      </c>
      <c r="C1096" s="9">
        <v>4</v>
      </c>
      <c r="D1096" s="150"/>
      <c r="E1096" s="281">
        <v>69</v>
      </c>
      <c r="F1096" s="227">
        <v>1</v>
      </c>
      <c r="G1096" s="54" t="s">
        <v>354</v>
      </c>
      <c r="H1096" s="47" t="s">
        <v>362</v>
      </c>
      <c r="I1096" s="17">
        <v>629</v>
      </c>
      <c r="J1096" s="18" t="s">
        <v>33</v>
      </c>
      <c r="K1096" s="17">
        <v>169</v>
      </c>
      <c r="L1096" s="17" t="s">
        <v>357</v>
      </c>
      <c r="M1096" s="81">
        <v>0.75</v>
      </c>
      <c r="N1096" s="17" t="s">
        <v>35</v>
      </c>
      <c r="O1096" s="17" t="s">
        <v>63</v>
      </c>
      <c r="P1096" s="19">
        <v>43410</v>
      </c>
      <c r="Q1096" s="20">
        <v>43577</v>
      </c>
      <c r="R1096" s="26">
        <v>44130</v>
      </c>
      <c r="S1096" s="16">
        <f t="shared" si="26"/>
        <v>553</v>
      </c>
      <c r="T1096" s="16" t="s">
        <v>365</v>
      </c>
      <c r="U1096" s="16">
        <v>0</v>
      </c>
      <c r="V1096" s="18">
        <v>0</v>
      </c>
      <c r="W1096" s="18"/>
      <c r="X1096" s="18"/>
      <c r="Y1096" s="18">
        <v>1</v>
      </c>
      <c r="Z1096" s="82" t="s">
        <v>167</v>
      </c>
      <c r="AA1096" s="4" t="s">
        <v>45</v>
      </c>
    </row>
    <row r="1097" spans="1:27" ht="16">
      <c r="A1097" s="9">
        <v>1</v>
      </c>
      <c r="B1097" s="9">
        <v>1</v>
      </c>
      <c r="C1097" s="9">
        <v>2</v>
      </c>
      <c r="D1097" s="150"/>
      <c r="E1097" s="281">
        <v>12</v>
      </c>
      <c r="F1097" s="227">
        <v>1</v>
      </c>
      <c r="G1097" s="54" t="s">
        <v>42</v>
      </c>
      <c r="H1097" s="332" t="s">
        <v>62</v>
      </c>
      <c r="I1097" s="333">
        <v>630</v>
      </c>
      <c r="J1097" s="303" t="s">
        <v>44</v>
      </c>
      <c r="K1097" s="333">
        <v>26</v>
      </c>
      <c r="L1097" s="54" t="s">
        <v>34</v>
      </c>
      <c r="M1097" s="55">
        <v>0.75</v>
      </c>
      <c r="N1097" s="54" t="s">
        <v>35</v>
      </c>
      <c r="O1097" s="54" t="s">
        <v>63</v>
      </c>
      <c r="P1097" s="45">
        <v>43242</v>
      </c>
      <c r="Q1097" s="20">
        <v>43411</v>
      </c>
      <c r="R1097" s="26">
        <v>43945</v>
      </c>
      <c r="S1097" s="16">
        <f t="shared" si="26"/>
        <v>534</v>
      </c>
      <c r="T1097" s="16">
        <v>1</v>
      </c>
      <c r="U1097" s="16">
        <v>0</v>
      </c>
      <c r="V1097" s="56">
        <v>0</v>
      </c>
      <c r="W1097" s="56"/>
      <c r="X1097" s="56"/>
      <c r="Y1097" s="56">
        <v>1</v>
      </c>
      <c r="Z1097" s="27" t="s">
        <v>64</v>
      </c>
      <c r="AA1097" s="4"/>
    </row>
    <row r="1098" spans="1:27" ht="16">
      <c r="A1098" s="9">
        <v>2</v>
      </c>
      <c r="B1098" s="9">
        <v>2</v>
      </c>
      <c r="C1098" s="9">
        <v>4</v>
      </c>
      <c r="D1098" s="150"/>
      <c r="E1098" s="281">
        <v>70</v>
      </c>
      <c r="F1098" s="227">
        <v>1</v>
      </c>
      <c r="G1098" s="54" t="s">
        <v>354</v>
      </c>
      <c r="H1098" s="47" t="s">
        <v>362</v>
      </c>
      <c r="I1098" s="17">
        <v>630</v>
      </c>
      <c r="J1098" s="18" t="s">
        <v>33</v>
      </c>
      <c r="K1098" s="17">
        <v>169</v>
      </c>
      <c r="L1098" s="17" t="s">
        <v>357</v>
      </c>
      <c r="M1098" s="81">
        <v>0.75</v>
      </c>
      <c r="N1098" s="17" t="s">
        <v>35</v>
      </c>
      <c r="O1098" s="17" t="s">
        <v>63</v>
      </c>
      <c r="P1098" s="21">
        <v>43410</v>
      </c>
      <c r="Q1098" s="20">
        <v>43577</v>
      </c>
      <c r="R1098" s="26">
        <v>44130</v>
      </c>
      <c r="S1098" s="16">
        <f t="shared" si="26"/>
        <v>553</v>
      </c>
      <c r="T1098" s="16" t="s">
        <v>365</v>
      </c>
      <c r="U1098" s="16">
        <v>0</v>
      </c>
      <c r="V1098" s="18">
        <v>1</v>
      </c>
      <c r="W1098" s="18">
        <v>1</v>
      </c>
      <c r="X1098" s="18"/>
      <c r="Y1098" s="18"/>
      <c r="Z1098" s="82"/>
      <c r="AA1098" s="4" t="s">
        <v>45</v>
      </c>
    </row>
    <row r="1099" spans="1:27" ht="16">
      <c r="A1099" s="9">
        <v>1</v>
      </c>
      <c r="B1099" s="9">
        <v>1</v>
      </c>
      <c r="C1099" s="9">
        <v>2</v>
      </c>
      <c r="D1099" s="150"/>
      <c r="E1099" s="150">
        <v>13</v>
      </c>
      <c r="F1099" s="227">
        <v>1</v>
      </c>
      <c r="G1099" s="54" t="s">
        <v>42</v>
      </c>
      <c r="H1099" s="332" t="s">
        <v>62</v>
      </c>
      <c r="I1099" s="333">
        <v>631</v>
      </c>
      <c r="J1099" s="303" t="s">
        <v>44</v>
      </c>
      <c r="K1099" s="333">
        <v>26</v>
      </c>
      <c r="L1099" s="54" t="s">
        <v>34</v>
      </c>
      <c r="M1099" s="55">
        <v>0.75</v>
      </c>
      <c r="N1099" s="54" t="s">
        <v>35</v>
      </c>
      <c r="O1099" s="54" t="s">
        <v>63</v>
      </c>
      <c r="P1099" s="45">
        <v>43242</v>
      </c>
      <c r="Q1099" s="20">
        <v>43411</v>
      </c>
      <c r="R1099" s="26">
        <v>43948</v>
      </c>
      <c r="S1099" s="16">
        <f t="shared" si="26"/>
        <v>537</v>
      </c>
      <c r="T1099" s="16">
        <v>1</v>
      </c>
      <c r="U1099" s="16">
        <v>0</v>
      </c>
      <c r="V1099" s="56">
        <v>1</v>
      </c>
      <c r="W1099" s="56">
        <v>1</v>
      </c>
      <c r="X1099" s="56">
        <v>0</v>
      </c>
      <c r="Y1099" s="56"/>
      <c r="Z1099" s="27"/>
      <c r="AA1099" s="4"/>
    </row>
    <row r="1100" spans="1:27" ht="16">
      <c r="A1100" s="9">
        <v>2</v>
      </c>
      <c r="B1100" s="9">
        <v>2</v>
      </c>
      <c r="C1100" s="9">
        <v>4</v>
      </c>
      <c r="D1100" s="150"/>
      <c r="E1100" s="150">
        <v>71</v>
      </c>
      <c r="F1100" s="227">
        <v>1</v>
      </c>
      <c r="G1100" s="54" t="s">
        <v>354</v>
      </c>
      <c r="H1100" s="47" t="s">
        <v>362</v>
      </c>
      <c r="I1100" s="17">
        <v>631</v>
      </c>
      <c r="J1100" s="18" t="s">
        <v>33</v>
      </c>
      <c r="K1100" s="17">
        <v>170</v>
      </c>
      <c r="L1100" s="17" t="s">
        <v>357</v>
      </c>
      <c r="M1100" s="81">
        <v>0.75</v>
      </c>
      <c r="N1100" s="17" t="s">
        <v>35</v>
      </c>
      <c r="O1100" s="17" t="s">
        <v>63</v>
      </c>
      <c r="P1100" s="19">
        <v>43410</v>
      </c>
      <c r="Q1100" s="20">
        <v>43577</v>
      </c>
      <c r="R1100" s="26">
        <v>44130</v>
      </c>
      <c r="S1100" s="16">
        <f t="shared" si="26"/>
        <v>553</v>
      </c>
      <c r="T1100" s="16" t="s">
        <v>365</v>
      </c>
      <c r="U1100" s="16">
        <v>0</v>
      </c>
      <c r="V1100" s="18">
        <v>0</v>
      </c>
      <c r="W1100" s="18"/>
      <c r="X1100" s="18"/>
      <c r="Y1100" s="18"/>
      <c r="Z1100" s="82"/>
      <c r="AA1100" s="4" t="s">
        <v>45</v>
      </c>
    </row>
    <row r="1101" spans="1:27" ht="16">
      <c r="A1101" s="9">
        <v>1</v>
      </c>
      <c r="B1101" s="9">
        <v>1</v>
      </c>
      <c r="C1101" s="9">
        <v>2</v>
      </c>
      <c r="D1101" s="150"/>
      <c r="E1101" s="150">
        <v>14</v>
      </c>
      <c r="F1101" s="227">
        <v>1</v>
      </c>
      <c r="G1101" s="54" t="s">
        <v>42</v>
      </c>
      <c r="H1101" s="332" t="s">
        <v>62</v>
      </c>
      <c r="I1101" s="333">
        <v>632</v>
      </c>
      <c r="J1101" s="303" t="s">
        <v>44</v>
      </c>
      <c r="K1101" s="333">
        <v>26</v>
      </c>
      <c r="L1101" s="54" t="s">
        <v>34</v>
      </c>
      <c r="M1101" s="55">
        <v>0.75</v>
      </c>
      <c r="N1101" s="54" t="s">
        <v>35</v>
      </c>
      <c r="O1101" s="54" t="s">
        <v>63</v>
      </c>
      <c r="P1101" s="45">
        <v>43242</v>
      </c>
      <c r="Q1101" s="20">
        <v>43411</v>
      </c>
      <c r="R1101" s="26">
        <v>43948</v>
      </c>
      <c r="S1101" s="16">
        <f t="shared" si="26"/>
        <v>537</v>
      </c>
      <c r="T1101" s="16">
        <v>1</v>
      </c>
      <c r="U1101" s="16">
        <v>0</v>
      </c>
      <c r="V1101" s="56">
        <v>0</v>
      </c>
      <c r="W1101" s="56"/>
      <c r="X1101" s="56"/>
      <c r="Y1101" s="56"/>
      <c r="Z1101" s="27"/>
      <c r="AA1101" s="4"/>
    </row>
    <row r="1102" spans="1:27" ht="16">
      <c r="A1102" s="9">
        <v>2</v>
      </c>
      <c r="B1102" s="9">
        <v>2</v>
      </c>
      <c r="C1102" s="9">
        <v>4</v>
      </c>
      <c r="D1102" s="150"/>
      <c r="E1102" s="150">
        <v>72</v>
      </c>
      <c r="F1102" s="227">
        <v>1</v>
      </c>
      <c r="G1102" s="54" t="s">
        <v>354</v>
      </c>
      <c r="H1102" s="47" t="s">
        <v>362</v>
      </c>
      <c r="I1102" s="17">
        <v>633</v>
      </c>
      <c r="J1102" s="18" t="s">
        <v>33</v>
      </c>
      <c r="K1102" s="17">
        <v>170</v>
      </c>
      <c r="L1102" s="17" t="s">
        <v>357</v>
      </c>
      <c r="M1102" s="81">
        <v>0.75</v>
      </c>
      <c r="N1102" s="17" t="s">
        <v>35</v>
      </c>
      <c r="O1102" s="17" t="s">
        <v>63</v>
      </c>
      <c r="P1102" s="19">
        <v>43410</v>
      </c>
      <c r="Q1102" s="20">
        <v>43577</v>
      </c>
      <c r="R1102" s="26">
        <v>44130</v>
      </c>
      <c r="S1102" s="16">
        <f t="shared" si="26"/>
        <v>553</v>
      </c>
      <c r="T1102" s="16" t="s">
        <v>365</v>
      </c>
      <c r="U1102" s="16">
        <v>0</v>
      </c>
      <c r="V1102" s="18">
        <v>0</v>
      </c>
      <c r="W1102" s="18"/>
      <c r="X1102" s="18"/>
      <c r="Y1102" s="18">
        <v>1</v>
      </c>
      <c r="Z1102" s="82" t="s">
        <v>166</v>
      </c>
      <c r="AA1102" s="4" t="s">
        <v>45</v>
      </c>
    </row>
    <row r="1103" spans="1:27" ht="16">
      <c r="A1103" s="9">
        <v>1</v>
      </c>
      <c r="B1103" s="9">
        <v>1</v>
      </c>
      <c r="C1103" s="9">
        <v>3</v>
      </c>
      <c r="D1103" s="150"/>
      <c r="E1103" s="150">
        <v>15</v>
      </c>
      <c r="F1103" s="227">
        <v>1</v>
      </c>
      <c r="G1103" s="54" t="s">
        <v>42</v>
      </c>
      <c r="H1103" s="332" t="s">
        <v>62</v>
      </c>
      <c r="I1103" s="333">
        <v>634</v>
      </c>
      <c r="J1103" s="303" t="s">
        <v>44</v>
      </c>
      <c r="K1103" s="333">
        <v>27</v>
      </c>
      <c r="L1103" s="54" t="s">
        <v>34</v>
      </c>
      <c r="M1103" s="55">
        <v>0.75</v>
      </c>
      <c r="N1103" s="54" t="s">
        <v>35</v>
      </c>
      <c r="O1103" s="54" t="s">
        <v>63</v>
      </c>
      <c r="P1103" s="45">
        <v>43242</v>
      </c>
      <c r="Q1103" s="20">
        <v>43411</v>
      </c>
      <c r="R1103" s="26">
        <v>43949</v>
      </c>
      <c r="S1103" s="16">
        <f t="shared" si="26"/>
        <v>538</v>
      </c>
      <c r="T1103" s="16">
        <v>1</v>
      </c>
      <c r="U1103" s="16">
        <v>0</v>
      </c>
      <c r="V1103" s="56">
        <v>0</v>
      </c>
      <c r="W1103" s="56"/>
      <c r="X1103" s="56"/>
      <c r="Y1103" s="56">
        <v>1</v>
      </c>
      <c r="Z1103" s="27" t="s">
        <v>65</v>
      </c>
      <c r="AA1103" s="4" t="s">
        <v>45</v>
      </c>
    </row>
    <row r="1104" spans="1:27" ht="16">
      <c r="A1104" s="9">
        <v>2</v>
      </c>
      <c r="B1104" s="9">
        <v>2</v>
      </c>
      <c r="C1104" s="9">
        <v>4</v>
      </c>
      <c r="D1104" s="150"/>
      <c r="E1104" s="150">
        <v>73</v>
      </c>
      <c r="F1104" s="227">
        <v>1</v>
      </c>
      <c r="G1104" s="54" t="s">
        <v>354</v>
      </c>
      <c r="H1104" s="47" t="s">
        <v>362</v>
      </c>
      <c r="I1104" s="17">
        <v>634</v>
      </c>
      <c r="J1104" s="18" t="s">
        <v>33</v>
      </c>
      <c r="K1104" s="17">
        <v>170</v>
      </c>
      <c r="L1104" s="17" t="s">
        <v>357</v>
      </c>
      <c r="M1104" s="81">
        <v>0.75</v>
      </c>
      <c r="N1104" s="17" t="s">
        <v>35</v>
      </c>
      <c r="O1104" s="17" t="s">
        <v>63</v>
      </c>
      <c r="P1104" s="19">
        <v>43410</v>
      </c>
      <c r="Q1104" s="20">
        <v>43577</v>
      </c>
      <c r="R1104" s="26">
        <v>44130</v>
      </c>
      <c r="S1104" s="16">
        <f t="shared" si="26"/>
        <v>553</v>
      </c>
      <c r="T1104" s="16" t="s">
        <v>365</v>
      </c>
      <c r="U1104" s="16">
        <v>0</v>
      </c>
      <c r="V1104" s="18">
        <v>0</v>
      </c>
      <c r="W1104" s="18"/>
      <c r="X1104" s="18"/>
      <c r="Y1104" s="18"/>
      <c r="Z1104" s="82"/>
      <c r="AA1104" s="4" t="s">
        <v>45</v>
      </c>
    </row>
    <row r="1105" spans="1:35" ht="16">
      <c r="A1105" s="425" t="s">
        <v>58</v>
      </c>
      <c r="B1105" s="425" t="s">
        <v>58</v>
      </c>
      <c r="C1105" s="425" t="s">
        <v>58</v>
      </c>
      <c r="D1105" s="426"/>
      <c r="E1105" s="426">
        <v>1</v>
      </c>
      <c r="F1105" s="428">
        <v>3</v>
      </c>
      <c r="G1105" s="429" t="s">
        <v>42</v>
      </c>
      <c r="H1105" s="430" t="s">
        <v>62</v>
      </c>
      <c r="I1105" s="429">
        <v>635</v>
      </c>
      <c r="J1105" s="425" t="s">
        <v>44</v>
      </c>
      <c r="K1105" s="429">
        <v>27</v>
      </c>
      <c r="L1105" s="429" t="s">
        <v>34</v>
      </c>
      <c r="M1105" s="431">
        <v>0.75</v>
      </c>
      <c r="N1105" s="429" t="s">
        <v>35</v>
      </c>
      <c r="O1105" s="429" t="s">
        <v>63</v>
      </c>
      <c r="P1105" s="432">
        <v>43242</v>
      </c>
      <c r="Q1105" s="433">
        <v>43411</v>
      </c>
      <c r="R1105" s="434">
        <v>43861</v>
      </c>
      <c r="S1105" s="435">
        <f t="shared" si="26"/>
        <v>450</v>
      </c>
      <c r="T1105" s="435">
        <v>0</v>
      </c>
      <c r="U1105" s="435">
        <v>1</v>
      </c>
      <c r="V1105" s="430"/>
      <c r="W1105" s="430"/>
      <c r="X1105" s="430"/>
      <c r="Y1105" s="430"/>
      <c r="Z1105" s="436"/>
      <c r="AA1105" s="436" t="s">
        <v>104</v>
      </c>
      <c r="AB1105" s="437"/>
      <c r="AC1105" s="437"/>
      <c r="AD1105" s="437"/>
      <c r="AE1105" s="437"/>
      <c r="AF1105" s="437"/>
      <c r="AG1105" s="437"/>
      <c r="AH1105" s="437"/>
      <c r="AI1105" s="437"/>
    </row>
    <row r="1106" spans="1:35" ht="16">
      <c r="A1106" s="9">
        <v>2</v>
      </c>
      <c r="B1106" s="9">
        <v>2</v>
      </c>
      <c r="C1106" s="9">
        <v>4</v>
      </c>
      <c r="D1106" s="150"/>
      <c r="E1106" s="281">
        <v>74</v>
      </c>
      <c r="F1106" s="227">
        <v>1</v>
      </c>
      <c r="G1106" s="54" t="s">
        <v>354</v>
      </c>
      <c r="H1106" s="47" t="s">
        <v>362</v>
      </c>
      <c r="I1106" s="17">
        <v>635</v>
      </c>
      <c r="J1106" s="18" t="s">
        <v>33</v>
      </c>
      <c r="K1106" s="17">
        <v>170</v>
      </c>
      <c r="L1106" s="17" t="s">
        <v>357</v>
      </c>
      <c r="M1106" s="81">
        <v>0.75</v>
      </c>
      <c r="N1106" s="17" t="s">
        <v>35</v>
      </c>
      <c r="O1106" s="17" t="s">
        <v>63</v>
      </c>
      <c r="P1106" s="19">
        <v>43410</v>
      </c>
      <c r="Q1106" s="20">
        <v>43577</v>
      </c>
      <c r="R1106" s="26">
        <v>44130</v>
      </c>
      <c r="S1106" s="16">
        <f t="shared" si="26"/>
        <v>553</v>
      </c>
      <c r="T1106" s="16" t="s">
        <v>365</v>
      </c>
      <c r="U1106" s="16">
        <v>0</v>
      </c>
      <c r="V1106" s="18">
        <v>0</v>
      </c>
      <c r="W1106" s="18"/>
      <c r="X1106" s="18"/>
      <c r="Y1106" s="18"/>
      <c r="Z1106" s="82"/>
      <c r="AA1106" s="4" t="s">
        <v>45</v>
      </c>
    </row>
    <row r="1107" spans="1:35" ht="16">
      <c r="A1107" s="9">
        <v>1</v>
      </c>
      <c r="B1107" s="9">
        <v>1</v>
      </c>
      <c r="C1107" s="9">
        <v>3</v>
      </c>
      <c r="D1107" s="150"/>
      <c r="E1107" s="281">
        <v>16</v>
      </c>
      <c r="F1107" s="227">
        <v>1</v>
      </c>
      <c r="G1107" s="54" t="s">
        <v>42</v>
      </c>
      <c r="H1107" s="332" t="s">
        <v>62</v>
      </c>
      <c r="I1107" s="333">
        <v>636</v>
      </c>
      <c r="J1107" s="303" t="s">
        <v>44</v>
      </c>
      <c r="K1107" s="333">
        <v>27</v>
      </c>
      <c r="L1107" s="54" t="s">
        <v>34</v>
      </c>
      <c r="M1107" s="55">
        <v>0.75</v>
      </c>
      <c r="N1107" s="54" t="s">
        <v>35</v>
      </c>
      <c r="O1107" s="54" t="s">
        <v>63</v>
      </c>
      <c r="P1107" s="45">
        <v>43242</v>
      </c>
      <c r="Q1107" s="20">
        <v>43411</v>
      </c>
      <c r="R1107" s="26">
        <v>43949</v>
      </c>
      <c r="S1107" s="16">
        <f t="shared" si="26"/>
        <v>538</v>
      </c>
      <c r="T1107" s="16">
        <v>1</v>
      </c>
      <c r="U1107" s="16">
        <v>0</v>
      </c>
      <c r="V1107" s="56">
        <v>0</v>
      </c>
      <c r="W1107" s="56"/>
      <c r="X1107" s="56"/>
      <c r="Y1107" s="56"/>
      <c r="Z1107" s="27"/>
      <c r="AA1107" s="4" t="s">
        <v>45</v>
      </c>
    </row>
    <row r="1108" spans="1:35" ht="16">
      <c r="A1108" s="9">
        <v>2</v>
      </c>
      <c r="B1108" s="9">
        <v>2</v>
      </c>
      <c r="C1108" s="9">
        <v>5</v>
      </c>
      <c r="D1108" s="150"/>
      <c r="E1108" s="281">
        <v>75</v>
      </c>
      <c r="F1108" s="227">
        <v>1</v>
      </c>
      <c r="G1108" s="54" t="s">
        <v>354</v>
      </c>
      <c r="H1108" s="47" t="s">
        <v>362</v>
      </c>
      <c r="I1108" s="17">
        <v>636</v>
      </c>
      <c r="J1108" s="18" t="s">
        <v>33</v>
      </c>
      <c r="K1108" s="17">
        <v>170</v>
      </c>
      <c r="L1108" s="17" t="s">
        <v>357</v>
      </c>
      <c r="M1108" s="81">
        <v>0.75</v>
      </c>
      <c r="N1108" s="17" t="s">
        <v>35</v>
      </c>
      <c r="O1108" s="17" t="s">
        <v>63</v>
      </c>
      <c r="P1108" s="21">
        <v>43410</v>
      </c>
      <c r="Q1108" s="20">
        <v>43577</v>
      </c>
      <c r="R1108" s="26">
        <v>44130</v>
      </c>
      <c r="S1108" s="16">
        <f t="shared" si="26"/>
        <v>553</v>
      </c>
      <c r="T1108" s="16" t="s">
        <v>365</v>
      </c>
      <c r="U1108" s="16">
        <v>0</v>
      </c>
      <c r="V1108" s="18">
        <v>1</v>
      </c>
      <c r="W1108" s="18">
        <v>1</v>
      </c>
      <c r="X1108" s="18"/>
      <c r="Y1108" s="18"/>
      <c r="Z1108" s="82"/>
      <c r="AA1108" s="4" t="s">
        <v>45</v>
      </c>
    </row>
    <row r="1109" spans="1:35" ht="16">
      <c r="A1109" s="9">
        <v>1</v>
      </c>
      <c r="B1109" s="9">
        <v>1</v>
      </c>
      <c r="C1109" s="9">
        <v>3</v>
      </c>
      <c r="D1109" s="150"/>
      <c r="E1109" s="281">
        <v>17</v>
      </c>
      <c r="F1109" s="227">
        <v>1</v>
      </c>
      <c r="G1109" s="54" t="s">
        <v>42</v>
      </c>
      <c r="H1109" s="332" t="s">
        <v>62</v>
      </c>
      <c r="I1109" s="333">
        <v>637</v>
      </c>
      <c r="J1109" s="303" t="s">
        <v>44</v>
      </c>
      <c r="K1109" s="333">
        <v>27</v>
      </c>
      <c r="L1109" s="54" t="s">
        <v>34</v>
      </c>
      <c r="M1109" s="55">
        <v>0.75</v>
      </c>
      <c r="N1109" s="54" t="s">
        <v>35</v>
      </c>
      <c r="O1109" s="54" t="s">
        <v>63</v>
      </c>
      <c r="P1109" s="45">
        <v>43242</v>
      </c>
      <c r="Q1109" s="20">
        <v>43411</v>
      </c>
      <c r="R1109" s="26">
        <v>43949</v>
      </c>
      <c r="S1109" s="16">
        <f t="shared" ref="S1109:S1172" si="27">R1109-Q1109</f>
        <v>538</v>
      </c>
      <c r="T1109" s="16">
        <v>1</v>
      </c>
      <c r="U1109" s="16">
        <v>0</v>
      </c>
      <c r="V1109" s="56">
        <v>1</v>
      </c>
      <c r="W1109" s="56">
        <v>1</v>
      </c>
      <c r="X1109" s="56">
        <v>0</v>
      </c>
      <c r="Y1109" s="56">
        <v>1</v>
      </c>
      <c r="Z1109" s="27" t="s">
        <v>66</v>
      </c>
      <c r="AA1109" s="4"/>
    </row>
    <row r="1110" spans="1:35" ht="16">
      <c r="A1110" s="425" t="s">
        <v>58</v>
      </c>
      <c r="B1110" s="425" t="s">
        <v>58</v>
      </c>
      <c r="C1110" s="425" t="s">
        <v>58</v>
      </c>
      <c r="D1110" s="426"/>
      <c r="E1110" s="427">
        <v>6</v>
      </c>
      <c r="F1110" s="428">
        <v>3</v>
      </c>
      <c r="G1110" s="429" t="s">
        <v>354</v>
      </c>
      <c r="H1110" s="430" t="s">
        <v>362</v>
      </c>
      <c r="I1110" s="444">
        <v>637</v>
      </c>
      <c r="J1110" s="425" t="s">
        <v>33</v>
      </c>
      <c r="K1110" s="444">
        <v>171</v>
      </c>
      <c r="L1110" s="444" t="s">
        <v>357</v>
      </c>
      <c r="M1110" s="449">
        <v>0.75</v>
      </c>
      <c r="N1110" s="444" t="s">
        <v>35</v>
      </c>
      <c r="O1110" s="444" t="s">
        <v>63</v>
      </c>
      <c r="P1110" s="445">
        <v>43410</v>
      </c>
      <c r="Q1110" s="433">
        <v>43577</v>
      </c>
      <c r="R1110" s="434">
        <v>44078</v>
      </c>
      <c r="S1110" s="435">
        <f t="shared" si="27"/>
        <v>501</v>
      </c>
      <c r="T1110" s="435">
        <v>0</v>
      </c>
      <c r="U1110" s="435">
        <v>1</v>
      </c>
      <c r="V1110" s="430"/>
      <c r="W1110" s="430"/>
      <c r="X1110" s="430"/>
      <c r="Y1110" s="430"/>
      <c r="Z1110" s="436"/>
      <c r="AA1110" s="426" t="s">
        <v>104</v>
      </c>
      <c r="AB1110" s="437"/>
      <c r="AC1110" s="437"/>
      <c r="AD1110" s="437"/>
      <c r="AE1110" s="437"/>
      <c r="AF1110" s="437"/>
      <c r="AG1110" s="437"/>
      <c r="AH1110" s="437"/>
      <c r="AI1110" s="437"/>
    </row>
    <row r="1111" spans="1:35" ht="16">
      <c r="A1111" s="9">
        <v>1</v>
      </c>
      <c r="B1111" s="9">
        <v>1</v>
      </c>
      <c r="C1111" s="9">
        <v>3</v>
      </c>
      <c r="D1111" s="150"/>
      <c r="E1111" s="281">
        <v>18</v>
      </c>
      <c r="F1111" s="227">
        <v>1</v>
      </c>
      <c r="G1111" s="54" t="s">
        <v>42</v>
      </c>
      <c r="H1111" s="332" t="s">
        <v>62</v>
      </c>
      <c r="I1111" s="333">
        <v>638</v>
      </c>
      <c r="J1111" s="303" t="s">
        <v>44</v>
      </c>
      <c r="K1111" s="333">
        <v>27</v>
      </c>
      <c r="L1111" s="54" t="s">
        <v>34</v>
      </c>
      <c r="M1111" s="55">
        <v>0.75</v>
      </c>
      <c r="N1111" s="54" t="s">
        <v>35</v>
      </c>
      <c r="O1111" s="54" t="s">
        <v>63</v>
      </c>
      <c r="P1111" s="45">
        <v>43242</v>
      </c>
      <c r="Q1111" s="20">
        <v>43411</v>
      </c>
      <c r="R1111" s="26">
        <v>43949</v>
      </c>
      <c r="S1111" s="16">
        <f t="shared" si="27"/>
        <v>538</v>
      </c>
      <c r="T1111" s="16">
        <v>1</v>
      </c>
      <c r="U1111" s="16">
        <v>0</v>
      </c>
      <c r="V1111" s="56">
        <v>1</v>
      </c>
      <c r="W1111" s="56">
        <v>1</v>
      </c>
      <c r="X1111" s="56">
        <v>0</v>
      </c>
      <c r="Y1111" s="56"/>
      <c r="Z1111" s="27"/>
      <c r="AA1111" s="4"/>
    </row>
    <row r="1112" spans="1:35" ht="16">
      <c r="A1112" s="9">
        <v>2</v>
      </c>
      <c r="B1112" s="9">
        <v>2</v>
      </c>
      <c r="C1112" s="9">
        <v>5</v>
      </c>
      <c r="D1112" s="150"/>
      <c r="E1112" s="281">
        <v>76</v>
      </c>
      <c r="F1112" s="227">
        <v>1</v>
      </c>
      <c r="G1112" s="54" t="s">
        <v>354</v>
      </c>
      <c r="H1112" s="47" t="s">
        <v>362</v>
      </c>
      <c r="I1112" s="17">
        <v>638</v>
      </c>
      <c r="J1112" s="18" t="s">
        <v>33</v>
      </c>
      <c r="K1112" s="17">
        <v>171</v>
      </c>
      <c r="L1112" s="17" t="s">
        <v>357</v>
      </c>
      <c r="M1112" s="81">
        <v>0.75</v>
      </c>
      <c r="N1112" s="17" t="s">
        <v>35</v>
      </c>
      <c r="O1112" s="17" t="s">
        <v>63</v>
      </c>
      <c r="P1112" s="19">
        <v>43410</v>
      </c>
      <c r="Q1112" s="20">
        <v>43577</v>
      </c>
      <c r="R1112" s="26">
        <v>44130</v>
      </c>
      <c r="S1112" s="16">
        <f t="shared" si="27"/>
        <v>553</v>
      </c>
      <c r="T1112" s="16" t="s">
        <v>365</v>
      </c>
      <c r="U1112" s="16">
        <v>0</v>
      </c>
      <c r="V1112" s="18">
        <v>0</v>
      </c>
      <c r="W1112" s="18"/>
      <c r="X1112" s="18"/>
      <c r="Y1112" s="18">
        <v>1</v>
      </c>
      <c r="Z1112" s="82" t="s">
        <v>166</v>
      </c>
      <c r="AA1112" s="4" t="s">
        <v>45</v>
      </c>
    </row>
    <row r="1113" spans="1:35" ht="16">
      <c r="A1113" s="9">
        <v>1</v>
      </c>
      <c r="B1113" s="9">
        <v>1</v>
      </c>
      <c r="C1113" s="9">
        <v>3</v>
      </c>
      <c r="D1113" s="150"/>
      <c r="E1113" s="281">
        <v>19</v>
      </c>
      <c r="F1113" s="227">
        <v>1</v>
      </c>
      <c r="G1113" s="54" t="s">
        <v>42</v>
      </c>
      <c r="H1113" s="332" t="s">
        <v>62</v>
      </c>
      <c r="I1113" s="333">
        <v>639</v>
      </c>
      <c r="J1113" s="303" t="s">
        <v>44</v>
      </c>
      <c r="K1113" s="333">
        <v>28</v>
      </c>
      <c r="L1113" s="54" t="s">
        <v>34</v>
      </c>
      <c r="M1113" s="55">
        <v>0.75</v>
      </c>
      <c r="N1113" s="54" t="s">
        <v>35</v>
      </c>
      <c r="O1113" s="54" t="s">
        <v>63</v>
      </c>
      <c r="P1113" s="45">
        <v>43242</v>
      </c>
      <c r="Q1113" s="20">
        <v>43411</v>
      </c>
      <c r="R1113" s="26">
        <v>43949</v>
      </c>
      <c r="S1113" s="16">
        <f t="shared" si="27"/>
        <v>538</v>
      </c>
      <c r="T1113" s="16">
        <v>1</v>
      </c>
      <c r="U1113" s="16">
        <v>0</v>
      </c>
      <c r="V1113" s="56">
        <v>0</v>
      </c>
      <c r="W1113" s="56"/>
      <c r="X1113" s="56"/>
      <c r="Y1113" s="56">
        <v>1</v>
      </c>
      <c r="Z1113" s="27" t="s">
        <v>67</v>
      </c>
      <c r="AA1113" s="4"/>
    </row>
    <row r="1114" spans="1:35" ht="16">
      <c r="A1114" s="9">
        <v>2</v>
      </c>
      <c r="B1114" s="9">
        <v>2</v>
      </c>
      <c r="C1114" s="9">
        <v>5</v>
      </c>
      <c r="D1114" s="150"/>
      <c r="E1114" s="281">
        <v>77</v>
      </c>
      <c r="F1114" s="227">
        <v>1</v>
      </c>
      <c r="G1114" s="54" t="s">
        <v>354</v>
      </c>
      <c r="H1114" s="47" t="s">
        <v>362</v>
      </c>
      <c r="I1114" s="17">
        <v>639</v>
      </c>
      <c r="J1114" s="18" t="s">
        <v>33</v>
      </c>
      <c r="K1114" s="17">
        <v>171</v>
      </c>
      <c r="L1114" s="17" t="s">
        <v>357</v>
      </c>
      <c r="M1114" s="81">
        <v>0.75</v>
      </c>
      <c r="N1114" s="17" t="s">
        <v>35</v>
      </c>
      <c r="O1114" s="17" t="s">
        <v>63</v>
      </c>
      <c r="P1114" s="19">
        <v>43410</v>
      </c>
      <c r="Q1114" s="20">
        <v>43577</v>
      </c>
      <c r="R1114" s="26">
        <v>44130</v>
      </c>
      <c r="S1114" s="16">
        <f t="shared" si="27"/>
        <v>553</v>
      </c>
      <c r="T1114" s="16" t="s">
        <v>365</v>
      </c>
      <c r="U1114" s="16">
        <v>0</v>
      </c>
      <c r="V1114" s="18">
        <v>0</v>
      </c>
      <c r="W1114" s="18"/>
      <c r="X1114" s="18"/>
      <c r="Y1114" s="18">
        <v>1</v>
      </c>
      <c r="Z1114" s="82" t="s">
        <v>167</v>
      </c>
      <c r="AA1114" s="4" t="s">
        <v>45</v>
      </c>
    </row>
    <row r="1115" spans="1:35" ht="16">
      <c r="A1115" s="9">
        <v>1</v>
      </c>
      <c r="B1115" s="9">
        <v>1</v>
      </c>
      <c r="C1115" s="9">
        <v>3</v>
      </c>
      <c r="D1115" s="150"/>
      <c r="E1115" s="281">
        <v>20</v>
      </c>
      <c r="F1115" s="227">
        <v>1</v>
      </c>
      <c r="G1115" s="54" t="s">
        <v>42</v>
      </c>
      <c r="H1115" s="332" t="s">
        <v>62</v>
      </c>
      <c r="I1115" s="333">
        <v>640</v>
      </c>
      <c r="J1115" s="303" t="s">
        <v>44</v>
      </c>
      <c r="K1115" s="333">
        <v>28</v>
      </c>
      <c r="L1115" s="54" t="s">
        <v>34</v>
      </c>
      <c r="M1115" s="55">
        <v>0.75</v>
      </c>
      <c r="N1115" s="54" t="s">
        <v>35</v>
      </c>
      <c r="O1115" s="54" t="s">
        <v>63</v>
      </c>
      <c r="P1115" s="45">
        <v>43242</v>
      </c>
      <c r="Q1115" s="20">
        <v>43411</v>
      </c>
      <c r="R1115" s="26">
        <v>43949</v>
      </c>
      <c r="S1115" s="16">
        <f t="shared" si="27"/>
        <v>538</v>
      </c>
      <c r="T1115" s="16">
        <v>1</v>
      </c>
      <c r="U1115" s="16">
        <v>0</v>
      </c>
      <c r="V1115" s="56">
        <v>0</v>
      </c>
      <c r="W1115" s="56"/>
      <c r="X1115" s="56"/>
      <c r="Y1115" s="56"/>
      <c r="Z1115" s="27"/>
      <c r="AA1115" s="4"/>
    </row>
    <row r="1116" spans="1:35" ht="16">
      <c r="A1116" s="9">
        <v>1</v>
      </c>
      <c r="B1116" s="9">
        <v>1</v>
      </c>
      <c r="C1116" s="9">
        <v>3</v>
      </c>
      <c r="D1116" s="150"/>
      <c r="E1116" s="281">
        <v>21</v>
      </c>
      <c r="F1116" s="227">
        <v>1</v>
      </c>
      <c r="G1116" s="54" t="s">
        <v>42</v>
      </c>
      <c r="H1116" s="332" t="s">
        <v>62</v>
      </c>
      <c r="I1116" s="333">
        <v>641</v>
      </c>
      <c r="J1116" s="303" t="s">
        <v>44</v>
      </c>
      <c r="K1116" s="333">
        <v>28</v>
      </c>
      <c r="L1116" s="54" t="s">
        <v>34</v>
      </c>
      <c r="M1116" s="55">
        <v>0.75</v>
      </c>
      <c r="N1116" s="54" t="s">
        <v>35</v>
      </c>
      <c r="O1116" s="54" t="s">
        <v>63</v>
      </c>
      <c r="P1116" s="45">
        <v>43242</v>
      </c>
      <c r="Q1116" s="20">
        <v>43411</v>
      </c>
      <c r="R1116" s="26">
        <v>43949</v>
      </c>
      <c r="S1116" s="16">
        <f t="shared" si="27"/>
        <v>538</v>
      </c>
      <c r="T1116" s="16">
        <v>1</v>
      </c>
      <c r="U1116" s="16">
        <v>0</v>
      </c>
      <c r="V1116" s="56">
        <v>0</v>
      </c>
      <c r="W1116" s="56"/>
      <c r="X1116" s="56"/>
      <c r="Y1116" s="56">
        <v>1</v>
      </c>
      <c r="Z1116" s="27" t="s">
        <v>67</v>
      </c>
      <c r="AA1116" s="4"/>
    </row>
    <row r="1117" spans="1:35" ht="16">
      <c r="A1117" s="9">
        <v>2</v>
      </c>
      <c r="B1117" s="9">
        <v>2</v>
      </c>
      <c r="C1117" s="9">
        <v>5</v>
      </c>
      <c r="D1117" s="150"/>
      <c r="E1117" s="281">
        <v>78</v>
      </c>
      <c r="F1117" s="227">
        <v>1</v>
      </c>
      <c r="G1117" s="54" t="s">
        <v>354</v>
      </c>
      <c r="H1117" s="47" t="s">
        <v>362</v>
      </c>
      <c r="I1117" s="17">
        <v>641</v>
      </c>
      <c r="J1117" s="18" t="s">
        <v>33</v>
      </c>
      <c r="K1117" s="17">
        <v>171</v>
      </c>
      <c r="L1117" s="17" t="s">
        <v>357</v>
      </c>
      <c r="M1117" s="81">
        <v>0.75</v>
      </c>
      <c r="N1117" s="17" t="s">
        <v>35</v>
      </c>
      <c r="O1117" s="17" t="s">
        <v>63</v>
      </c>
      <c r="P1117" s="19">
        <v>43410</v>
      </c>
      <c r="Q1117" s="20">
        <v>43577</v>
      </c>
      <c r="R1117" s="26">
        <v>44130</v>
      </c>
      <c r="S1117" s="16">
        <f t="shared" si="27"/>
        <v>553</v>
      </c>
      <c r="T1117" s="16" t="s">
        <v>310</v>
      </c>
      <c r="U1117" s="16">
        <v>0</v>
      </c>
      <c r="V1117" s="56">
        <v>1</v>
      </c>
      <c r="W1117" s="56">
        <v>1</v>
      </c>
      <c r="X1117" s="56"/>
      <c r="Y1117" s="56">
        <v>1</v>
      </c>
      <c r="Z1117" s="27" t="s">
        <v>166</v>
      </c>
      <c r="AA1117" s="4" t="s">
        <v>45</v>
      </c>
    </row>
    <row r="1118" spans="1:35" ht="16">
      <c r="A1118" s="9">
        <v>1</v>
      </c>
      <c r="B1118" s="9">
        <v>1</v>
      </c>
      <c r="C1118" s="9">
        <v>3</v>
      </c>
      <c r="D1118" s="150"/>
      <c r="E1118" s="281">
        <v>22</v>
      </c>
      <c r="F1118" s="227">
        <v>1</v>
      </c>
      <c r="G1118" s="54" t="s">
        <v>42</v>
      </c>
      <c r="H1118" s="332" t="s">
        <v>62</v>
      </c>
      <c r="I1118" s="333">
        <v>642</v>
      </c>
      <c r="J1118" s="303" t="s">
        <v>44</v>
      </c>
      <c r="K1118" s="333">
        <v>28</v>
      </c>
      <c r="L1118" s="54" t="s">
        <v>34</v>
      </c>
      <c r="M1118" s="55">
        <v>0.75</v>
      </c>
      <c r="N1118" s="54" t="s">
        <v>35</v>
      </c>
      <c r="O1118" s="54" t="s">
        <v>63</v>
      </c>
      <c r="P1118" s="45">
        <v>43242</v>
      </c>
      <c r="Q1118" s="20">
        <v>43411</v>
      </c>
      <c r="R1118" s="26">
        <v>43949</v>
      </c>
      <c r="S1118" s="16">
        <f t="shared" si="27"/>
        <v>538</v>
      </c>
      <c r="T1118" s="16">
        <v>1</v>
      </c>
      <c r="U1118" s="16">
        <v>0</v>
      </c>
      <c r="V1118" s="56">
        <v>0</v>
      </c>
      <c r="W1118" s="56"/>
      <c r="X1118" s="56"/>
      <c r="Y1118" s="56">
        <v>1</v>
      </c>
      <c r="Z1118" s="27" t="s">
        <v>67</v>
      </c>
      <c r="AA1118" s="4"/>
    </row>
    <row r="1119" spans="1:35" ht="16">
      <c r="A1119" s="9">
        <v>2</v>
      </c>
      <c r="B1119" s="9">
        <v>2</v>
      </c>
      <c r="C1119" s="9">
        <v>5</v>
      </c>
      <c r="D1119" s="150"/>
      <c r="E1119" s="281">
        <v>79</v>
      </c>
      <c r="F1119" s="227">
        <v>1</v>
      </c>
      <c r="G1119" s="54" t="s">
        <v>354</v>
      </c>
      <c r="H1119" s="47" t="s">
        <v>362</v>
      </c>
      <c r="I1119" s="17">
        <v>642</v>
      </c>
      <c r="J1119" s="18" t="s">
        <v>33</v>
      </c>
      <c r="K1119" s="17">
        <v>172</v>
      </c>
      <c r="L1119" s="17" t="s">
        <v>357</v>
      </c>
      <c r="M1119" s="81">
        <v>0.75</v>
      </c>
      <c r="N1119" s="17" t="s">
        <v>35</v>
      </c>
      <c r="O1119" s="17" t="s">
        <v>63</v>
      </c>
      <c r="P1119" s="19">
        <v>43410</v>
      </c>
      <c r="Q1119" s="20">
        <v>43577</v>
      </c>
      <c r="R1119" s="26">
        <v>44130</v>
      </c>
      <c r="S1119" s="16">
        <f t="shared" si="27"/>
        <v>553</v>
      </c>
      <c r="T1119" s="16" t="s">
        <v>310</v>
      </c>
      <c r="U1119" s="16">
        <v>0</v>
      </c>
      <c r="V1119" s="56">
        <v>0</v>
      </c>
      <c r="W1119" s="56"/>
      <c r="X1119" s="56"/>
      <c r="Y1119" s="56"/>
      <c r="Z1119" s="27"/>
      <c r="AA1119" s="4" t="s">
        <v>45</v>
      </c>
    </row>
    <row r="1120" spans="1:35" ht="16">
      <c r="A1120" s="9">
        <v>1</v>
      </c>
      <c r="B1120" s="9">
        <v>1</v>
      </c>
      <c r="C1120" s="9">
        <v>3</v>
      </c>
      <c r="D1120" s="150"/>
      <c r="E1120" s="281">
        <v>23</v>
      </c>
      <c r="F1120" s="227">
        <v>1</v>
      </c>
      <c r="G1120" s="54" t="s">
        <v>42</v>
      </c>
      <c r="H1120" s="332" t="s">
        <v>62</v>
      </c>
      <c r="I1120" s="333">
        <v>643</v>
      </c>
      <c r="J1120" s="303" t="s">
        <v>44</v>
      </c>
      <c r="K1120" s="333">
        <v>28</v>
      </c>
      <c r="L1120" s="54" t="s">
        <v>34</v>
      </c>
      <c r="M1120" s="55">
        <v>0.75</v>
      </c>
      <c r="N1120" s="54" t="s">
        <v>35</v>
      </c>
      <c r="O1120" s="54" t="s">
        <v>63</v>
      </c>
      <c r="P1120" s="45">
        <v>43242</v>
      </c>
      <c r="Q1120" s="20">
        <v>43411</v>
      </c>
      <c r="R1120" s="26">
        <v>43949</v>
      </c>
      <c r="S1120" s="16">
        <f t="shared" si="27"/>
        <v>538</v>
      </c>
      <c r="T1120" s="16">
        <v>1</v>
      </c>
      <c r="U1120" s="16">
        <v>0</v>
      </c>
      <c r="V1120" s="56">
        <v>0</v>
      </c>
      <c r="W1120" s="56"/>
      <c r="X1120" s="56"/>
      <c r="Y1120" s="56"/>
      <c r="Z1120" s="27"/>
      <c r="AA1120" s="4"/>
    </row>
    <row r="1121" spans="1:35">
      <c r="A1121" s="9">
        <v>2</v>
      </c>
      <c r="B1121" s="9">
        <v>2</v>
      </c>
      <c r="C1121" s="9">
        <v>2</v>
      </c>
      <c r="D1121" s="150"/>
      <c r="E1121" s="281">
        <v>1</v>
      </c>
      <c r="F1121" s="227"/>
      <c r="G1121" s="23" t="s">
        <v>354</v>
      </c>
      <c r="H1121" s="23" t="s">
        <v>355</v>
      </c>
      <c r="I1121" s="23">
        <v>643</v>
      </c>
      <c r="J1121" s="23" t="s">
        <v>33</v>
      </c>
      <c r="K1121" s="23" t="s">
        <v>356</v>
      </c>
      <c r="L1121" s="23" t="s">
        <v>357</v>
      </c>
      <c r="M1121" s="23">
        <v>0.75</v>
      </c>
      <c r="N1121" s="23" t="s">
        <v>35</v>
      </c>
      <c r="O1121" s="23" t="s">
        <v>36</v>
      </c>
      <c r="P1121" s="266">
        <v>43410</v>
      </c>
      <c r="Q1121" s="266">
        <v>43578</v>
      </c>
      <c r="R1121" s="266">
        <v>43606</v>
      </c>
      <c r="S1121" s="23">
        <f t="shared" si="27"/>
        <v>28</v>
      </c>
      <c r="T1121" s="23"/>
      <c r="U1121" s="23"/>
      <c r="V1121" s="23"/>
      <c r="W1121" s="23"/>
      <c r="X1121" s="23"/>
      <c r="Y1121" s="23"/>
      <c r="Z1121" s="23"/>
      <c r="AA1121" s="23"/>
    </row>
    <row r="1122" spans="1:35" ht="16">
      <c r="A1122" s="425" t="s">
        <v>58</v>
      </c>
      <c r="B1122" s="425" t="s">
        <v>58</v>
      </c>
      <c r="C1122" s="425" t="s">
        <v>58</v>
      </c>
      <c r="D1122" s="426"/>
      <c r="E1122" s="427">
        <v>1</v>
      </c>
      <c r="F1122" s="428">
        <v>4</v>
      </c>
      <c r="G1122" s="429" t="s">
        <v>42</v>
      </c>
      <c r="H1122" s="430" t="s">
        <v>62</v>
      </c>
      <c r="I1122" s="429">
        <v>644</v>
      </c>
      <c r="J1122" s="425" t="s">
        <v>44</v>
      </c>
      <c r="K1122" s="429" t="s">
        <v>126</v>
      </c>
      <c r="L1122" s="429" t="s">
        <v>34</v>
      </c>
      <c r="M1122" s="431">
        <v>0.75</v>
      </c>
      <c r="N1122" s="429" t="s">
        <v>35</v>
      </c>
      <c r="O1122" s="429" t="s">
        <v>63</v>
      </c>
      <c r="P1122" s="432">
        <v>43242</v>
      </c>
      <c r="Q1122" s="433">
        <v>43411</v>
      </c>
      <c r="R1122" s="434">
        <v>43502</v>
      </c>
      <c r="S1122" s="435">
        <f t="shared" si="27"/>
        <v>91</v>
      </c>
      <c r="T1122" s="435">
        <v>0</v>
      </c>
      <c r="U1122" s="435">
        <v>0</v>
      </c>
      <c r="V1122" s="430"/>
      <c r="W1122" s="430"/>
      <c r="X1122" s="430"/>
      <c r="Y1122" s="430"/>
      <c r="Z1122" s="436"/>
      <c r="AA1122" s="426" t="s">
        <v>127</v>
      </c>
      <c r="AB1122" s="437"/>
      <c r="AC1122" s="437"/>
      <c r="AD1122" s="437"/>
      <c r="AE1122" s="437"/>
      <c r="AF1122" s="437"/>
      <c r="AG1122" s="437"/>
      <c r="AH1122" s="437"/>
      <c r="AI1122" s="437"/>
    </row>
    <row r="1123" spans="1:35">
      <c r="A1123" s="9">
        <v>2</v>
      </c>
      <c r="B1123" s="9">
        <v>2</v>
      </c>
      <c r="C1123" s="9">
        <v>2</v>
      </c>
      <c r="D1123" s="150"/>
      <c r="E1123" s="281">
        <v>2</v>
      </c>
      <c r="F1123" s="227"/>
      <c r="G1123" s="23" t="s">
        <v>354</v>
      </c>
      <c r="H1123" s="23" t="s">
        <v>355</v>
      </c>
      <c r="I1123" s="23">
        <v>644</v>
      </c>
      <c r="J1123" s="23" t="s">
        <v>33</v>
      </c>
      <c r="K1123" s="23">
        <v>187</v>
      </c>
      <c r="L1123" s="23" t="s">
        <v>357</v>
      </c>
      <c r="M1123" s="23">
        <v>0.75</v>
      </c>
      <c r="N1123" s="23" t="s">
        <v>35</v>
      </c>
      <c r="O1123" s="23" t="s">
        <v>36</v>
      </c>
      <c r="P1123" s="266">
        <v>43410</v>
      </c>
      <c r="Q1123" s="266">
        <v>43578</v>
      </c>
      <c r="R1123" s="266">
        <v>43606</v>
      </c>
      <c r="S1123" s="23">
        <f t="shared" si="27"/>
        <v>28</v>
      </c>
      <c r="T1123" s="23"/>
      <c r="U1123" s="23"/>
      <c r="V1123" s="23"/>
      <c r="W1123" s="23"/>
      <c r="X1123" s="23"/>
      <c r="Y1123" s="23"/>
      <c r="Z1123" s="23"/>
      <c r="AA1123" s="23"/>
    </row>
    <row r="1124" spans="1:35" ht="16">
      <c r="A1124" s="425" t="s">
        <v>58</v>
      </c>
      <c r="B1124" s="425" t="s">
        <v>58</v>
      </c>
      <c r="C1124" s="425" t="s">
        <v>58</v>
      </c>
      <c r="D1124" s="426"/>
      <c r="E1124" s="427">
        <v>2</v>
      </c>
      <c r="F1124" s="428">
        <v>4</v>
      </c>
      <c r="G1124" s="429" t="s">
        <v>42</v>
      </c>
      <c r="H1124" s="430" t="s">
        <v>62</v>
      </c>
      <c r="I1124" s="429">
        <v>645</v>
      </c>
      <c r="J1124" s="425" t="s">
        <v>44</v>
      </c>
      <c r="K1124" s="429" t="s">
        <v>128</v>
      </c>
      <c r="L1124" s="429" t="s">
        <v>34</v>
      </c>
      <c r="M1124" s="431">
        <v>0.75</v>
      </c>
      <c r="N1124" s="429" t="s">
        <v>35</v>
      </c>
      <c r="O1124" s="429" t="s">
        <v>63</v>
      </c>
      <c r="P1124" s="432">
        <v>43242</v>
      </c>
      <c r="Q1124" s="433">
        <v>43411</v>
      </c>
      <c r="R1124" s="447">
        <v>43537</v>
      </c>
      <c r="S1124" s="435">
        <f t="shared" si="27"/>
        <v>126</v>
      </c>
      <c r="T1124" s="435">
        <v>0</v>
      </c>
      <c r="U1124" s="435">
        <v>0</v>
      </c>
      <c r="V1124" s="430"/>
      <c r="W1124" s="430"/>
      <c r="X1124" s="430"/>
      <c r="Y1124" s="430"/>
      <c r="Z1124" s="436"/>
      <c r="AA1124" s="426" t="s">
        <v>127</v>
      </c>
      <c r="AB1124" s="437"/>
      <c r="AC1124" s="437"/>
      <c r="AD1124" s="437"/>
      <c r="AE1124" s="437"/>
      <c r="AF1124" s="437"/>
      <c r="AG1124" s="437"/>
      <c r="AH1124" s="437"/>
      <c r="AI1124" s="437"/>
    </row>
    <row r="1125" spans="1:35">
      <c r="A1125" s="9">
        <v>2</v>
      </c>
      <c r="B1125" s="9">
        <v>2</v>
      </c>
      <c r="C1125" s="9">
        <v>2</v>
      </c>
      <c r="D1125" s="150"/>
      <c r="E1125" s="281">
        <v>3</v>
      </c>
      <c r="F1125" s="227"/>
      <c r="G1125" s="23" t="s">
        <v>354</v>
      </c>
      <c r="H1125" s="23" t="s">
        <v>355</v>
      </c>
      <c r="I1125" s="23">
        <v>645</v>
      </c>
      <c r="J1125" s="23" t="s">
        <v>33</v>
      </c>
      <c r="K1125" s="23">
        <v>187</v>
      </c>
      <c r="L1125" s="23" t="s">
        <v>357</v>
      </c>
      <c r="M1125" s="23">
        <v>0.75</v>
      </c>
      <c r="N1125" s="23" t="s">
        <v>35</v>
      </c>
      <c r="O1125" s="23" t="s">
        <v>36</v>
      </c>
      <c r="P1125" s="266">
        <v>43410</v>
      </c>
      <c r="Q1125" s="266">
        <v>43578</v>
      </c>
      <c r="R1125" s="266">
        <v>43606</v>
      </c>
      <c r="S1125" s="23">
        <f t="shared" si="27"/>
        <v>28</v>
      </c>
      <c r="T1125" s="23"/>
      <c r="U1125" s="23"/>
      <c r="V1125" s="23"/>
      <c r="W1125" s="23"/>
      <c r="X1125" s="23"/>
      <c r="Y1125" s="23"/>
      <c r="Z1125" s="23"/>
      <c r="AA1125" s="23"/>
    </row>
    <row r="1126" spans="1:35" ht="16">
      <c r="A1126" s="9">
        <v>1</v>
      </c>
      <c r="B1126" s="9">
        <v>1</v>
      </c>
      <c r="C1126" s="9">
        <v>3</v>
      </c>
      <c r="D1126" s="150"/>
      <c r="E1126" s="281">
        <v>24</v>
      </c>
      <c r="F1126" s="227">
        <v>1</v>
      </c>
      <c r="G1126" s="54" t="s">
        <v>42</v>
      </c>
      <c r="H1126" s="332" t="s">
        <v>62</v>
      </c>
      <c r="I1126" s="333">
        <v>646</v>
      </c>
      <c r="J1126" s="303" t="s">
        <v>44</v>
      </c>
      <c r="K1126" s="333">
        <v>29</v>
      </c>
      <c r="L1126" s="54" t="s">
        <v>34</v>
      </c>
      <c r="M1126" s="55">
        <v>0.75</v>
      </c>
      <c r="N1126" s="54" t="s">
        <v>35</v>
      </c>
      <c r="O1126" s="54" t="s">
        <v>63</v>
      </c>
      <c r="P1126" s="45">
        <v>43242</v>
      </c>
      <c r="Q1126" s="20">
        <v>43411</v>
      </c>
      <c r="R1126" s="26">
        <v>43949</v>
      </c>
      <c r="S1126" s="16">
        <f t="shared" si="27"/>
        <v>538</v>
      </c>
      <c r="T1126" s="16">
        <v>1</v>
      </c>
      <c r="U1126" s="16">
        <v>0</v>
      </c>
      <c r="V1126" s="56">
        <v>0</v>
      </c>
      <c r="W1126" s="56"/>
      <c r="X1126" s="56"/>
      <c r="Y1126" s="56">
        <v>1</v>
      </c>
      <c r="Z1126" s="27" t="s">
        <v>67</v>
      </c>
      <c r="AA1126" s="4"/>
    </row>
    <row r="1127" spans="1:35" ht="16">
      <c r="A1127" s="9">
        <v>2</v>
      </c>
      <c r="B1127" s="9">
        <v>2</v>
      </c>
      <c r="C1127" s="9">
        <v>5</v>
      </c>
      <c r="D1127" s="150"/>
      <c r="E1127" s="281">
        <v>80</v>
      </c>
      <c r="F1127" s="227">
        <v>1</v>
      </c>
      <c r="G1127" s="54" t="s">
        <v>354</v>
      </c>
      <c r="H1127" s="47" t="s">
        <v>362</v>
      </c>
      <c r="I1127" s="17">
        <v>646</v>
      </c>
      <c r="J1127" s="18" t="s">
        <v>33</v>
      </c>
      <c r="K1127" s="17">
        <v>171</v>
      </c>
      <c r="L1127" s="17" t="s">
        <v>357</v>
      </c>
      <c r="M1127" s="81">
        <v>0.75</v>
      </c>
      <c r="N1127" s="17" t="s">
        <v>35</v>
      </c>
      <c r="O1127" s="17" t="s">
        <v>63</v>
      </c>
      <c r="P1127" s="21">
        <v>43410</v>
      </c>
      <c r="Q1127" s="20">
        <v>43577</v>
      </c>
      <c r="R1127" s="26">
        <v>44130</v>
      </c>
      <c r="S1127" s="16">
        <f t="shared" si="27"/>
        <v>553</v>
      </c>
      <c r="T1127" s="16" t="s">
        <v>310</v>
      </c>
      <c r="U1127" s="16">
        <v>0</v>
      </c>
      <c r="V1127" s="56">
        <v>1</v>
      </c>
      <c r="W1127" s="56">
        <v>1</v>
      </c>
      <c r="X1127" s="56"/>
      <c r="Y1127" s="56"/>
      <c r="Z1127" s="27"/>
      <c r="AA1127" s="4" t="s">
        <v>45</v>
      </c>
    </row>
    <row r="1128" spans="1:35" ht="16">
      <c r="A1128" s="9">
        <v>1</v>
      </c>
      <c r="B1128" s="9">
        <v>1</v>
      </c>
      <c r="C1128" s="9">
        <v>3</v>
      </c>
      <c r="D1128" s="150"/>
      <c r="E1128" s="281">
        <v>25</v>
      </c>
      <c r="F1128" s="227">
        <v>1</v>
      </c>
      <c r="G1128" s="54" t="s">
        <v>42</v>
      </c>
      <c r="H1128" s="332" t="s">
        <v>62</v>
      </c>
      <c r="I1128" s="333">
        <v>647</v>
      </c>
      <c r="J1128" s="303" t="s">
        <v>44</v>
      </c>
      <c r="K1128" s="333">
        <v>29</v>
      </c>
      <c r="L1128" s="54" t="s">
        <v>34</v>
      </c>
      <c r="M1128" s="55">
        <v>0.75</v>
      </c>
      <c r="N1128" s="54" t="s">
        <v>35</v>
      </c>
      <c r="O1128" s="54" t="s">
        <v>63</v>
      </c>
      <c r="P1128" s="45">
        <v>43242</v>
      </c>
      <c r="Q1128" s="20">
        <v>43411</v>
      </c>
      <c r="R1128" s="26">
        <v>43949</v>
      </c>
      <c r="S1128" s="16">
        <f t="shared" si="27"/>
        <v>538</v>
      </c>
      <c r="T1128" s="16">
        <v>1</v>
      </c>
      <c r="U1128" s="16">
        <v>0</v>
      </c>
      <c r="V1128" s="56">
        <v>1</v>
      </c>
      <c r="W1128" s="56">
        <v>1</v>
      </c>
      <c r="X1128" s="56">
        <v>0</v>
      </c>
      <c r="Y1128" s="56"/>
      <c r="Z1128" s="27"/>
      <c r="AA1128" s="4"/>
    </row>
    <row r="1129" spans="1:35" ht="16">
      <c r="A1129" s="9">
        <v>2</v>
      </c>
      <c r="B1129" s="9">
        <v>2</v>
      </c>
      <c r="C1129" s="9">
        <v>5</v>
      </c>
      <c r="D1129" s="150"/>
      <c r="E1129" s="281">
        <v>81</v>
      </c>
      <c r="F1129" s="227">
        <v>1</v>
      </c>
      <c r="G1129" s="54" t="s">
        <v>354</v>
      </c>
      <c r="H1129" s="47" t="s">
        <v>362</v>
      </c>
      <c r="I1129" s="17">
        <v>647</v>
      </c>
      <c r="J1129" s="18" t="s">
        <v>33</v>
      </c>
      <c r="K1129" s="17">
        <v>172</v>
      </c>
      <c r="L1129" s="17" t="s">
        <v>357</v>
      </c>
      <c r="M1129" s="81">
        <v>0.75</v>
      </c>
      <c r="N1129" s="17" t="s">
        <v>35</v>
      </c>
      <c r="O1129" s="17" t="s">
        <v>63</v>
      </c>
      <c r="P1129" s="19">
        <v>43410</v>
      </c>
      <c r="Q1129" s="20">
        <v>43577</v>
      </c>
      <c r="R1129" s="26">
        <v>44130</v>
      </c>
      <c r="S1129" s="16">
        <f t="shared" si="27"/>
        <v>553</v>
      </c>
      <c r="T1129" s="16" t="s">
        <v>310</v>
      </c>
      <c r="U1129" s="16">
        <v>0</v>
      </c>
      <c r="V1129" s="56">
        <v>1</v>
      </c>
      <c r="W1129" s="56">
        <v>1</v>
      </c>
      <c r="X1129" s="56"/>
      <c r="Y1129" s="56"/>
      <c r="Z1129" s="27" t="s">
        <v>367</v>
      </c>
      <c r="AA1129" s="4" t="s">
        <v>45</v>
      </c>
    </row>
    <row r="1130" spans="1:35" s="366" customFormat="1" ht="16">
      <c r="A1130" s="425" t="s">
        <v>58</v>
      </c>
      <c r="B1130" s="425" t="s">
        <v>58</v>
      </c>
      <c r="C1130" s="425" t="s">
        <v>58</v>
      </c>
      <c r="D1130" s="426"/>
      <c r="E1130" s="427">
        <v>2</v>
      </c>
      <c r="F1130" s="428">
        <v>3</v>
      </c>
      <c r="G1130" s="429" t="s">
        <v>42</v>
      </c>
      <c r="H1130" s="430" t="s">
        <v>62</v>
      </c>
      <c r="I1130" s="429">
        <v>648</v>
      </c>
      <c r="J1130" s="425" t="s">
        <v>44</v>
      </c>
      <c r="K1130" s="429">
        <v>29</v>
      </c>
      <c r="L1130" s="429" t="s">
        <v>34</v>
      </c>
      <c r="M1130" s="431">
        <v>0.75</v>
      </c>
      <c r="N1130" s="429" t="s">
        <v>35</v>
      </c>
      <c r="O1130" s="429" t="s">
        <v>63</v>
      </c>
      <c r="P1130" s="432">
        <v>43242</v>
      </c>
      <c r="Q1130" s="433">
        <v>43411</v>
      </c>
      <c r="R1130" s="434">
        <v>43802</v>
      </c>
      <c r="S1130" s="435">
        <f t="shared" si="27"/>
        <v>391</v>
      </c>
      <c r="T1130" s="435">
        <v>0</v>
      </c>
      <c r="U1130" s="435">
        <v>1</v>
      </c>
      <c r="V1130" s="430"/>
      <c r="W1130" s="430"/>
      <c r="X1130" s="430"/>
      <c r="Y1130" s="430"/>
      <c r="Z1130" s="436"/>
      <c r="AA1130" s="436" t="s">
        <v>105</v>
      </c>
      <c r="AB1130" s="437"/>
      <c r="AC1130" s="437"/>
      <c r="AD1130" s="437"/>
      <c r="AE1130" s="437"/>
      <c r="AF1130" s="437"/>
      <c r="AG1130" s="437"/>
      <c r="AH1130" s="437"/>
      <c r="AI1130" s="437"/>
    </row>
    <row r="1131" spans="1:35" ht="16">
      <c r="A1131" s="9">
        <v>2</v>
      </c>
      <c r="B1131" s="9">
        <v>2</v>
      </c>
      <c r="C1131" s="9">
        <v>5</v>
      </c>
      <c r="D1131" s="150"/>
      <c r="E1131" s="281">
        <v>82</v>
      </c>
      <c r="F1131" s="227">
        <v>1</v>
      </c>
      <c r="G1131" s="54" t="s">
        <v>354</v>
      </c>
      <c r="H1131" s="47" t="s">
        <v>362</v>
      </c>
      <c r="I1131" s="17">
        <v>648</v>
      </c>
      <c r="J1131" s="18" t="s">
        <v>33</v>
      </c>
      <c r="K1131" s="17">
        <v>172</v>
      </c>
      <c r="L1131" s="17" t="s">
        <v>357</v>
      </c>
      <c r="M1131" s="81">
        <v>0.75</v>
      </c>
      <c r="N1131" s="17" t="s">
        <v>35</v>
      </c>
      <c r="O1131" s="17" t="s">
        <v>63</v>
      </c>
      <c r="P1131" s="21">
        <v>43410</v>
      </c>
      <c r="Q1131" s="20">
        <v>43577</v>
      </c>
      <c r="R1131" s="26">
        <v>44130</v>
      </c>
      <c r="S1131" s="16">
        <f t="shared" si="27"/>
        <v>553</v>
      </c>
      <c r="T1131" s="16" t="s">
        <v>310</v>
      </c>
      <c r="U1131" s="16">
        <v>0</v>
      </c>
      <c r="V1131" s="56">
        <v>1</v>
      </c>
      <c r="W1131" s="56"/>
      <c r="X1131" s="56">
        <v>1</v>
      </c>
      <c r="Y1131" s="56"/>
      <c r="Z1131" s="27"/>
      <c r="AA1131" s="4" t="s">
        <v>45</v>
      </c>
    </row>
    <row r="1132" spans="1:35" ht="16">
      <c r="A1132" s="9">
        <v>1</v>
      </c>
      <c r="B1132" s="9">
        <v>1</v>
      </c>
      <c r="C1132" s="9">
        <v>7</v>
      </c>
      <c r="D1132" s="150"/>
      <c r="E1132" s="281">
        <v>3</v>
      </c>
      <c r="F1132" s="227">
        <v>3</v>
      </c>
      <c r="G1132" s="23" t="s">
        <v>42</v>
      </c>
      <c r="H1132" s="22" t="s">
        <v>62</v>
      </c>
      <c r="I1132" s="23">
        <v>649</v>
      </c>
      <c r="J1132" s="24" t="s">
        <v>44</v>
      </c>
      <c r="K1132" s="23">
        <v>30</v>
      </c>
      <c r="L1132" s="23" t="s">
        <v>34</v>
      </c>
      <c r="M1132" s="44">
        <v>0.75</v>
      </c>
      <c r="N1132" s="23" t="s">
        <v>35</v>
      </c>
      <c r="O1132" s="23" t="s">
        <v>63</v>
      </c>
      <c r="P1132" s="25">
        <v>43242</v>
      </c>
      <c r="Q1132" s="139">
        <v>43411</v>
      </c>
      <c r="R1132" s="140">
        <v>43773</v>
      </c>
      <c r="S1132" s="135">
        <f t="shared" si="27"/>
        <v>362</v>
      </c>
      <c r="T1132" s="135">
        <v>1</v>
      </c>
      <c r="U1132" s="135">
        <v>1</v>
      </c>
      <c r="V1132" s="145">
        <v>0</v>
      </c>
      <c r="W1132" s="145"/>
      <c r="X1132" s="145"/>
      <c r="Y1132" s="145"/>
      <c r="Z1132" s="146" t="s">
        <v>106</v>
      </c>
      <c r="AA1132" s="143" t="s">
        <v>107</v>
      </c>
    </row>
    <row r="1133" spans="1:35" ht="16">
      <c r="A1133" s="9">
        <v>2</v>
      </c>
      <c r="B1133" s="9">
        <v>2</v>
      </c>
      <c r="C1133" s="9">
        <v>5</v>
      </c>
      <c r="D1133" s="150"/>
      <c r="E1133" s="281">
        <v>83</v>
      </c>
      <c r="F1133" s="227">
        <v>1</v>
      </c>
      <c r="G1133" s="54" t="s">
        <v>354</v>
      </c>
      <c r="H1133" s="47" t="s">
        <v>362</v>
      </c>
      <c r="I1133" s="17">
        <v>649</v>
      </c>
      <c r="J1133" s="18" t="s">
        <v>33</v>
      </c>
      <c r="K1133" s="17">
        <v>172</v>
      </c>
      <c r="L1133" s="17" t="s">
        <v>357</v>
      </c>
      <c r="M1133" s="81">
        <v>0.75</v>
      </c>
      <c r="N1133" s="17" t="s">
        <v>35</v>
      </c>
      <c r="O1133" s="17" t="s">
        <v>63</v>
      </c>
      <c r="P1133" s="19">
        <v>43410</v>
      </c>
      <c r="Q1133" s="20">
        <v>43577</v>
      </c>
      <c r="R1133" s="26">
        <v>44130</v>
      </c>
      <c r="S1133" s="16">
        <f t="shared" si="27"/>
        <v>553</v>
      </c>
      <c r="T1133" s="16" t="s">
        <v>310</v>
      </c>
      <c r="U1133" s="16">
        <v>0</v>
      </c>
      <c r="V1133" s="56">
        <v>0</v>
      </c>
      <c r="W1133" s="56"/>
      <c r="X1133" s="56"/>
      <c r="Y1133" s="56">
        <v>1</v>
      </c>
      <c r="Z1133" s="27" t="s">
        <v>67</v>
      </c>
      <c r="AA1133" s="4" t="s">
        <v>45</v>
      </c>
    </row>
    <row r="1134" spans="1:35" ht="16">
      <c r="A1134" s="9">
        <v>1</v>
      </c>
      <c r="B1134" s="9">
        <v>1</v>
      </c>
      <c r="C1134" s="9">
        <v>3</v>
      </c>
      <c r="D1134" s="150"/>
      <c r="E1134" s="281">
        <v>26</v>
      </c>
      <c r="F1134" s="227">
        <v>1</v>
      </c>
      <c r="G1134" s="54" t="s">
        <v>42</v>
      </c>
      <c r="H1134" s="332" t="s">
        <v>62</v>
      </c>
      <c r="I1134" s="333">
        <v>650</v>
      </c>
      <c r="J1134" s="303" t="s">
        <v>44</v>
      </c>
      <c r="K1134" s="333">
        <v>30</v>
      </c>
      <c r="L1134" s="54" t="s">
        <v>34</v>
      </c>
      <c r="M1134" s="55">
        <v>0.75</v>
      </c>
      <c r="N1134" s="54" t="s">
        <v>35</v>
      </c>
      <c r="O1134" s="54" t="s">
        <v>63</v>
      </c>
      <c r="P1134" s="45">
        <v>43242</v>
      </c>
      <c r="Q1134" s="20">
        <v>43411</v>
      </c>
      <c r="R1134" s="26">
        <v>43949</v>
      </c>
      <c r="S1134" s="16">
        <f t="shared" si="27"/>
        <v>538</v>
      </c>
      <c r="T1134" s="16">
        <v>1</v>
      </c>
      <c r="U1134" s="16">
        <v>0</v>
      </c>
      <c r="V1134" s="56">
        <v>0</v>
      </c>
      <c r="W1134" s="56"/>
      <c r="X1134" s="56"/>
      <c r="Y1134" s="56">
        <v>1</v>
      </c>
      <c r="Z1134" s="27" t="s">
        <v>67</v>
      </c>
      <c r="AA1134" s="4" t="s">
        <v>45</v>
      </c>
    </row>
    <row r="1135" spans="1:35" ht="16">
      <c r="A1135" s="9">
        <v>2</v>
      </c>
      <c r="B1135" s="9">
        <v>2</v>
      </c>
      <c r="C1135" s="9">
        <v>5</v>
      </c>
      <c r="D1135" s="150"/>
      <c r="E1135" s="281">
        <v>84</v>
      </c>
      <c r="F1135" s="227">
        <v>1</v>
      </c>
      <c r="G1135" s="54" t="s">
        <v>354</v>
      </c>
      <c r="H1135" s="47" t="s">
        <v>362</v>
      </c>
      <c r="I1135" s="17">
        <v>650</v>
      </c>
      <c r="J1135" s="18" t="s">
        <v>33</v>
      </c>
      <c r="K1135" s="17">
        <v>172</v>
      </c>
      <c r="L1135" s="17" t="s">
        <v>357</v>
      </c>
      <c r="M1135" s="81">
        <v>0.75</v>
      </c>
      <c r="N1135" s="17" t="s">
        <v>35</v>
      </c>
      <c r="O1135" s="17" t="s">
        <v>63</v>
      </c>
      <c r="P1135" s="19">
        <v>43410</v>
      </c>
      <c r="Q1135" s="20">
        <v>43577</v>
      </c>
      <c r="R1135" s="26">
        <v>44130</v>
      </c>
      <c r="S1135" s="16">
        <f t="shared" si="27"/>
        <v>553</v>
      </c>
      <c r="T1135" s="16" t="s">
        <v>310</v>
      </c>
      <c r="U1135" s="16">
        <v>0</v>
      </c>
      <c r="V1135" s="56">
        <v>1</v>
      </c>
      <c r="W1135" s="56">
        <v>3</v>
      </c>
      <c r="X1135" s="56"/>
      <c r="Y1135" s="56"/>
      <c r="Z1135" s="27"/>
      <c r="AA1135" s="4" t="s">
        <v>45</v>
      </c>
    </row>
    <row r="1136" spans="1:35" ht="16">
      <c r="A1136" s="9">
        <v>1</v>
      </c>
      <c r="B1136" s="9">
        <v>1</v>
      </c>
      <c r="C1136" s="9">
        <v>3</v>
      </c>
      <c r="D1136" s="150"/>
      <c r="E1136" s="281">
        <v>27</v>
      </c>
      <c r="F1136" s="227">
        <v>1</v>
      </c>
      <c r="G1136" s="54" t="s">
        <v>42</v>
      </c>
      <c r="H1136" s="332" t="s">
        <v>62</v>
      </c>
      <c r="I1136" s="333">
        <v>651</v>
      </c>
      <c r="J1136" s="303" t="s">
        <v>44</v>
      </c>
      <c r="K1136" s="333">
        <v>30</v>
      </c>
      <c r="L1136" s="54" t="s">
        <v>34</v>
      </c>
      <c r="M1136" s="55">
        <v>0.75</v>
      </c>
      <c r="N1136" s="54" t="s">
        <v>35</v>
      </c>
      <c r="O1136" s="54" t="s">
        <v>63</v>
      </c>
      <c r="P1136" s="45">
        <v>43242</v>
      </c>
      <c r="Q1136" s="20">
        <v>43411</v>
      </c>
      <c r="R1136" s="26">
        <v>43949</v>
      </c>
      <c r="S1136" s="16">
        <f t="shared" si="27"/>
        <v>538</v>
      </c>
      <c r="T1136" s="16">
        <v>1</v>
      </c>
      <c r="U1136" s="16">
        <v>0</v>
      </c>
      <c r="V1136" s="56">
        <v>0</v>
      </c>
      <c r="W1136" s="56"/>
      <c r="X1136" s="56"/>
      <c r="Y1136" s="56"/>
      <c r="Z1136" s="27"/>
      <c r="AA1136" s="4" t="s">
        <v>45</v>
      </c>
    </row>
    <row r="1137" spans="1:35">
      <c r="A1137" s="9">
        <v>2</v>
      </c>
      <c r="B1137" s="9">
        <v>2</v>
      </c>
      <c r="C1137" s="9">
        <v>2</v>
      </c>
      <c r="D1137" s="150"/>
      <c r="E1137" s="281">
        <v>4</v>
      </c>
      <c r="F1137" s="227"/>
      <c r="G1137" s="23" t="s">
        <v>354</v>
      </c>
      <c r="H1137" s="23" t="s">
        <v>355</v>
      </c>
      <c r="I1137" s="23">
        <v>651</v>
      </c>
      <c r="J1137" s="23" t="s">
        <v>33</v>
      </c>
      <c r="K1137" s="23">
        <v>231</v>
      </c>
      <c r="L1137" s="23" t="s">
        <v>357</v>
      </c>
      <c r="M1137" s="23">
        <v>0.75</v>
      </c>
      <c r="N1137" s="23" t="s">
        <v>35</v>
      </c>
      <c r="O1137" s="23" t="s">
        <v>36</v>
      </c>
      <c r="P1137" s="266">
        <v>43410</v>
      </c>
      <c r="Q1137" s="266">
        <v>43578</v>
      </c>
      <c r="R1137" s="266">
        <v>43606</v>
      </c>
      <c r="S1137" s="23">
        <f t="shared" si="27"/>
        <v>28</v>
      </c>
      <c r="T1137" s="23"/>
      <c r="U1137" s="23"/>
      <c r="V1137" s="23"/>
      <c r="W1137" s="23"/>
      <c r="X1137" s="23"/>
      <c r="Y1137" s="23"/>
      <c r="Z1137" s="23"/>
      <c r="AA1137" s="23"/>
    </row>
    <row r="1138" spans="1:35" ht="16">
      <c r="A1138" s="9">
        <v>1</v>
      </c>
      <c r="B1138" s="9">
        <v>1</v>
      </c>
      <c r="C1138" s="9">
        <v>3</v>
      </c>
      <c r="D1138" s="150"/>
      <c r="E1138" s="281">
        <v>28</v>
      </c>
      <c r="F1138" s="227">
        <v>1</v>
      </c>
      <c r="G1138" s="54" t="s">
        <v>42</v>
      </c>
      <c r="H1138" s="332" t="s">
        <v>62</v>
      </c>
      <c r="I1138" s="333">
        <v>652</v>
      </c>
      <c r="J1138" s="303" t="s">
        <v>44</v>
      </c>
      <c r="K1138" s="333">
        <v>30</v>
      </c>
      <c r="L1138" s="54" t="s">
        <v>34</v>
      </c>
      <c r="M1138" s="55">
        <v>0.75</v>
      </c>
      <c r="N1138" s="54" t="s">
        <v>35</v>
      </c>
      <c r="O1138" s="54" t="s">
        <v>63</v>
      </c>
      <c r="P1138" s="45">
        <v>43242</v>
      </c>
      <c r="Q1138" s="20">
        <v>43411</v>
      </c>
      <c r="R1138" s="26">
        <v>43949</v>
      </c>
      <c r="S1138" s="16">
        <f t="shared" si="27"/>
        <v>538</v>
      </c>
      <c r="T1138" s="16">
        <v>1</v>
      </c>
      <c r="U1138" s="16">
        <v>0</v>
      </c>
      <c r="V1138" s="56">
        <v>0</v>
      </c>
      <c r="W1138" s="56"/>
      <c r="X1138" s="56"/>
      <c r="Y1138" s="56"/>
      <c r="Z1138" s="27"/>
      <c r="AA1138" s="4" t="s">
        <v>45</v>
      </c>
    </row>
    <row r="1139" spans="1:35" ht="16">
      <c r="A1139" s="9">
        <v>2</v>
      </c>
      <c r="B1139" s="9">
        <v>2</v>
      </c>
      <c r="C1139" s="9">
        <v>5</v>
      </c>
      <c r="D1139" s="150"/>
      <c r="E1139" s="281">
        <v>85</v>
      </c>
      <c r="F1139" s="227">
        <v>1</v>
      </c>
      <c r="G1139" s="54" t="s">
        <v>354</v>
      </c>
      <c r="H1139" s="47" t="s">
        <v>362</v>
      </c>
      <c r="I1139" s="17">
        <v>652</v>
      </c>
      <c r="J1139" s="18" t="s">
        <v>33</v>
      </c>
      <c r="K1139" s="17">
        <v>220</v>
      </c>
      <c r="L1139" s="17" t="s">
        <v>357</v>
      </c>
      <c r="M1139" s="81">
        <v>0.75</v>
      </c>
      <c r="N1139" s="17" t="s">
        <v>35</v>
      </c>
      <c r="O1139" s="17" t="s">
        <v>63</v>
      </c>
      <c r="P1139" s="19">
        <v>43410</v>
      </c>
      <c r="Q1139" s="20">
        <v>43577</v>
      </c>
      <c r="R1139" s="26">
        <v>44131</v>
      </c>
      <c r="S1139" s="16">
        <f t="shared" si="27"/>
        <v>554</v>
      </c>
      <c r="T1139" s="16" t="s">
        <v>310</v>
      </c>
      <c r="U1139" s="16">
        <v>0</v>
      </c>
      <c r="V1139" s="56">
        <v>0</v>
      </c>
      <c r="W1139" s="56"/>
      <c r="X1139" s="56"/>
      <c r="Y1139" s="56"/>
      <c r="Z1139" s="27"/>
      <c r="AA1139" s="4" t="s">
        <v>45</v>
      </c>
    </row>
    <row r="1140" spans="1:35" ht="16">
      <c r="A1140" s="9">
        <v>1</v>
      </c>
      <c r="B1140" s="9">
        <v>1</v>
      </c>
      <c r="C1140" s="9">
        <v>3</v>
      </c>
      <c r="D1140" s="150"/>
      <c r="E1140" s="281">
        <v>29</v>
      </c>
      <c r="F1140" s="227">
        <v>1</v>
      </c>
      <c r="G1140" s="54" t="s">
        <v>42</v>
      </c>
      <c r="H1140" s="332" t="s">
        <v>62</v>
      </c>
      <c r="I1140" s="333">
        <v>653</v>
      </c>
      <c r="J1140" s="303" t="s">
        <v>44</v>
      </c>
      <c r="K1140" s="333">
        <v>30</v>
      </c>
      <c r="L1140" s="54" t="s">
        <v>34</v>
      </c>
      <c r="M1140" s="55">
        <v>0.75</v>
      </c>
      <c r="N1140" s="54" t="s">
        <v>35</v>
      </c>
      <c r="O1140" s="54" t="s">
        <v>63</v>
      </c>
      <c r="P1140" s="45">
        <v>43242</v>
      </c>
      <c r="Q1140" s="20">
        <v>43411</v>
      </c>
      <c r="R1140" s="26">
        <v>43949</v>
      </c>
      <c r="S1140" s="16">
        <f t="shared" si="27"/>
        <v>538</v>
      </c>
      <c r="T1140" s="16">
        <v>1</v>
      </c>
      <c r="U1140" s="16">
        <v>0</v>
      </c>
      <c r="V1140" s="56">
        <v>0</v>
      </c>
      <c r="W1140" s="56"/>
      <c r="X1140" s="56"/>
      <c r="Y1140" s="56"/>
      <c r="Z1140" s="27"/>
      <c r="AA1140" s="4" t="s">
        <v>45</v>
      </c>
    </row>
    <row r="1141" spans="1:35" ht="16">
      <c r="A1141" s="9">
        <v>2</v>
      </c>
      <c r="B1141" s="9">
        <v>2</v>
      </c>
      <c r="C1141" s="9">
        <v>5</v>
      </c>
      <c r="D1141" s="150"/>
      <c r="E1141" s="281">
        <v>86</v>
      </c>
      <c r="F1141" s="227">
        <v>1</v>
      </c>
      <c r="G1141" s="54" t="s">
        <v>354</v>
      </c>
      <c r="H1141" s="47" t="s">
        <v>362</v>
      </c>
      <c r="I1141" s="17">
        <v>653</v>
      </c>
      <c r="J1141" s="18" t="s">
        <v>33</v>
      </c>
      <c r="K1141" s="17">
        <v>220</v>
      </c>
      <c r="L1141" s="17" t="s">
        <v>357</v>
      </c>
      <c r="M1141" s="81">
        <v>0.75</v>
      </c>
      <c r="N1141" s="17" t="s">
        <v>35</v>
      </c>
      <c r="O1141" s="17" t="s">
        <v>63</v>
      </c>
      <c r="P1141" s="19">
        <v>43410</v>
      </c>
      <c r="Q1141" s="20">
        <v>43577</v>
      </c>
      <c r="R1141" s="26">
        <v>44131</v>
      </c>
      <c r="S1141" s="16">
        <f t="shared" si="27"/>
        <v>554</v>
      </c>
      <c r="T1141" s="16" t="s">
        <v>310</v>
      </c>
      <c r="U1141" s="16">
        <v>0</v>
      </c>
      <c r="V1141" s="56">
        <v>1</v>
      </c>
      <c r="W1141" s="56">
        <v>1</v>
      </c>
      <c r="X1141" s="56"/>
      <c r="Y1141" s="56"/>
      <c r="Z1141" s="27"/>
      <c r="AA1141" s="4" t="s">
        <v>45</v>
      </c>
    </row>
    <row r="1142" spans="1:35" ht="16">
      <c r="A1142" s="9">
        <v>1</v>
      </c>
      <c r="B1142" s="9">
        <v>1</v>
      </c>
      <c r="C1142" s="9">
        <v>7</v>
      </c>
      <c r="D1142" s="150"/>
      <c r="E1142" s="281">
        <v>4</v>
      </c>
      <c r="F1142" s="227">
        <v>3</v>
      </c>
      <c r="G1142" s="23" t="s">
        <v>42</v>
      </c>
      <c r="H1142" s="22" t="s">
        <v>62</v>
      </c>
      <c r="I1142" s="23">
        <v>654</v>
      </c>
      <c r="J1142" s="24" t="s">
        <v>44</v>
      </c>
      <c r="K1142" s="23">
        <v>31</v>
      </c>
      <c r="L1142" s="23" t="s">
        <v>34</v>
      </c>
      <c r="M1142" s="44">
        <v>0.75</v>
      </c>
      <c r="N1142" s="23" t="s">
        <v>35</v>
      </c>
      <c r="O1142" s="23" t="s">
        <v>63</v>
      </c>
      <c r="P1142" s="25">
        <v>43242</v>
      </c>
      <c r="Q1142" s="139">
        <v>43411</v>
      </c>
      <c r="R1142" s="140">
        <v>43735</v>
      </c>
      <c r="S1142" s="135">
        <f t="shared" si="27"/>
        <v>324</v>
      </c>
      <c r="T1142" s="135">
        <v>1</v>
      </c>
      <c r="U1142" s="135">
        <v>1</v>
      </c>
      <c r="V1142" s="145">
        <v>0</v>
      </c>
      <c r="W1142" s="145"/>
      <c r="X1142" s="145"/>
      <c r="Y1142" s="145"/>
      <c r="Z1142" s="146"/>
      <c r="AA1142" s="143" t="s">
        <v>108</v>
      </c>
    </row>
    <row r="1143" spans="1:35" ht="16">
      <c r="A1143" s="9">
        <v>1</v>
      </c>
      <c r="B1143" s="9">
        <v>1</v>
      </c>
      <c r="C1143" s="9">
        <v>3</v>
      </c>
      <c r="D1143" s="150"/>
      <c r="E1143" s="281">
        <v>30</v>
      </c>
      <c r="F1143" s="227">
        <v>1</v>
      </c>
      <c r="G1143" s="54" t="s">
        <v>42</v>
      </c>
      <c r="H1143" s="332" t="s">
        <v>62</v>
      </c>
      <c r="I1143" s="333">
        <v>655</v>
      </c>
      <c r="J1143" s="303" t="s">
        <v>44</v>
      </c>
      <c r="K1143" s="333">
        <v>31</v>
      </c>
      <c r="L1143" s="54" t="s">
        <v>34</v>
      </c>
      <c r="M1143" s="55">
        <v>0.75</v>
      </c>
      <c r="N1143" s="54" t="s">
        <v>35</v>
      </c>
      <c r="O1143" s="54" t="s">
        <v>63</v>
      </c>
      <c r="P1143" s="45">
        <v>43242</v>
      </c>
      <c r="Q1143" s="20">
        <v>43411</v>
      </c>
      <c r="R1143" s="26">
        <v>43949</v>
      </c>
      <c r="S1143" s="16">
        <f t="shared" si="27"/>
        <v>538</v>
      </c>
      <c r="T1143" s="16">
        <v>1</v>
      </c>
      <c r="U1143" s="16">
        <v>0</v>
      </c>
      <c r="V1143" s="56">
        <v>1</v>
      </c>
      <c r="W1143" s="56">
        <v>1</v>
      </c>
      <c r="X1143" s="56">
        <v>0</v>
      </c>
      <c r="Y1143" s="56"/>
      <c r="Z1143" s="27"/>
      <c r="AA1143" s="4" t="s">
        <v>45</v>
      </c>
    </row>
    <row r="1144" spans="1:35">
      <c r="A1144" s="425" t="s">
        <v>58</v>
      </c>
      <c r="B1144" s="425" t="s">
        <v>58</v>
      </c>
      <c r="C1144" s="425" t="s">
        <v>58</v>
      </c>
      <c r="D1144" s="426"/>
      <c r="E1144" s="427">
        <v>5</v>
      </c>
      <c r="F1144" s="428"/>
      <c r="G1144" s="429" t="s">
        <v>354</v>
      </c>
      <c r="H1144" s="429" t="s">
        <v>355</v>
      </c>
      <c r="I1144" s="429">
        <v>655</v>
      </c>
      <c r="J1144" s="429" t="s">
        <v>33</v>
      </c>
      <c r="K1144" s="429">
        <v>231</v>
      </c>
      <c r="L1144" s="429" t="s">
        <v>357</v>
      </c>
      <c r="M1144" s="429">
        <v>0.75</v>
      </c>
      <c r="N1144" s="429" t="s">
        <v>35</v>
      </c>
      <c r="O1144" s="429" t="s">
        <v>36</v>
      </c>
      <c r="P1144" s="484">
        <v>43410</v>
      </c>
      <c r="Q1144" s="484">
        <v>43578</v>
      </c>
      <c r="R1144" s="484">
        <v>43606</v>
      </c>
      <c r="S1144" s="429">
        <f t="shared" si="27"/>
        <v>28</v>
      </c>
      <c r="T1144" s="429"/>
      <c r="U1144" s="429"/>
      <c r="V1144" s="429"/>
      <c r="W1144" s="429"/>
      <c r="X1144" s="429"/>
      <c r="Y1144" s="429"/>
      <c r="Z1144" s="429"/>
      <c r="AA1144" s="429"/>
      <c r="AB1144" s="437"/>
      <c r="AC1144" s="437"/>
      <c r="AD1144" s="437"/>
      <c r="AE1144" s="437"/>
      <c r="AF1144" s="437"/>
      <c r="AG1144" s="437"/>
      <c r="AH1144" s="437"/>
      <c r="AI1144" s="437"/>
    </row>
    <row r="1145" spans="1:35" ht="16">
      <c r="A1145" s="9">
        <v>1</v>
      </c>
      <c r="B1145" s="9">
        <v>1</v>
      </c>
      <c r="C1145" s="9">
        <v>3</v>
      </c>
      <c r="D1145" s="150"/>
      <c r="E1145" s="281">
        <v>31</v>
      </c>
      <c r="F1145" s="227">
        <v>1</v>
      </c>
      <c r="G1145" s="54" t="s">
        <v>42</v>
      </c>
      <c r="H1145" s="332" t="s">
        <v>62</v>
      </c>
      <c r="I1145" s="333">
        <v>656</v>
      </c>
      <c r="J1145" s="303" t="s">
        <v>44</v>
      </c>
      <c r="K1145" s="333">
        <v>31</v>
      </c>
      <c r="L1145" s="54" t="s">
        <v>34</v>
      </c>
      <c r="M1145" s="55">
        <v>0.75</v>
      </c>
      <c r="N1145" s="54" t="s">
        <v>35</v>
      </c>
      <c r="O1145" s="54" t="s">
        <v>63</v>
      </c>
      <c r="P1145" s="45">
        <v>43242</v>
      </c>
      <c r="Q1145" s="20">
        <v>43411</v>
      </c>
      <c r="R1145" s="26">
        <v>43949</v>
      </c>
      <c r="S1145" s="16">
        <f t="shared" si="27"/>
        <v>538</v>
      </c>
      <c r="T1145" s="16">
        <v>1</v>
      </c>
      <c r="U1145" s="16">
        <v>0</v>
      </c>
      <c r="V1145" s="56">
        <v>0</v>
      </c>
      <c r="W1145" s="56"/>
      <c r="X1145" s="56"/>
      <c r="Y1145" s="56"/>
      <c r="Z1145" s="27"/>
      <c r="AA1145" s="4" t="s">
        <v>45</v>
      </c>
    </row>
    <row r="1146" spans="1:35" ht="16">
      <c r="A1146" s="9">
        <v>2</v>
      </c>
      <c r="B1146" s="9">
        <v>2</v>
      </c>
      <c r="C1146" s="9">
        <v>5</v>
      </c>
      <c r="D1146" s="150"/>
      <c r="E1146" s="281">
        <v>87</v>
      </c>
      <c r="F1146" s="227">
        <v>1</v>
      </c>
      <c r="G1146" s="54" t="s">
        <v>354</v>
      </c>
      <c r="H1146" s="47" t="s">
        <v>362</v>
      </c>
      <c r="I1146" s="17">
        <v>656</v>
      </c>
      <c r="J1146" s="18" t="s">
        <v>33</v>
      </c>
      <c r="K1146" s="108">
        <v>286</v>
      </c>
      <c r="L1146" s="17" t="s">
        <v>357</v>
      </c>
      <c r="M1146" s="81">
        <v>0.75</v>
      </c>
      <c r="N1146" s="17" t="s">
        <v>35</v>
      </c>
      <c r="O1146" s="17" t="s">
        <v>63</v>
      </c>
      <c r="P1146" s="19">
        <v>43410</v>
      </c>
      <c r="Q1146" s="20">
        <v>43577</v>
      </c>
      <c r="R1146" s="26">
        <v>44131</v>
      </c>
      <c r="S1146" s="16">
        <f t="shared" si="27"/>
        <v>554</v>
      </c>
      <c r="T1146" s="16" t="s">
        <v>310</v>
      </c>
      <c r="U1146" s="16">
        <v>0</v>
      </c>
      <c r="V1146" s="56">
        <v>0</v>
      </c>
      <c r="W1146" s="56"/>
      <c r="X1146" s="56"/>
      <c r="Y1146" s="56"/>
      <c r="Z1146" s="27"/>
      <c r="AA1146" s="4" t="s">
        <v>45</v>
      </c>
    </row>
    <row r="1147" spans="1:35" ht="16">
      <c r="A1147" s="9">
        <v>1</v>
      </c>
      <c r="B1147" s="9">
        <v>1</v>
      </c>
      <c r="C1147" s="9">
        <v>3</v>
      </c>
      <c r="D1147" s="150"/>
      <c r="E1147" s="281">
        <v>32</v>
      </c>
      <c r="F1147" s="227">
        <v>1</v>
      </c>
      <c r="G1147" s="54" t="s">
        <v>42</v>
      </c>
      <c r="H1147" s="332" t="s">
        <v>62</v>
      </c>
      <c r="I1147" s="333">
        <v>657</v>
      </c>
      <c r="J1147" s="303" t="s">
        <v>44</v>
      </c>
      <c r="K1147" s="333">
        <v>31</v>
      </c>
      <c r="L1147" s="54" t="s">
        <v>34</v>
      </c>
      <c r="M1147" s="55">
        <v>0.75</v>
      </c>
      <c r="N1147" s="54" t="s">
        <v>35</v>
      </c>
      <c r="O1147" s="54" t="s">
        <v>63</v>
      </c>
      <c r="P1147" s="45">
        <v>43242</v>
      </c>
      <c r="Q1147" s="20">
        <v>43411</v>
      </c>
      <c r="R1147" s="26">
        <v>43949</v>
      </c>
      <c r="S1147" s="16">
        <f t="shared" si="27"/>
        <v>538</v>
      </c>
      <c r="T1147" s="16">
        <v>1</v>
      </c>
      <c r="U1147" s="16">
        <v>0</v>
      </c>
      <c r="V1147" s="56">
        <v>1</v>
      </c>
      <c r="W1147" s="56">
        <v>1</v>
      </c>
      <c r="X1147" s="56">
        <v>0</v>
      </c>
      <c r="Y1147" s="56"/>
      <c r="Z1147" s="27"/>
      <c r="AA1147" s="4" t="s">
        <v>45</v>
      </c>
    </row>
    <row r="1148" spans="1:35" ht="16">
      <c r="A1148" s="9">
        <v>2</v>
      </c>
      <c r="B1148" s="9">
        <v>2</v>
      </c>
      <c r="C1148" s="9">
        <v>5</v>
      </c>
      <c r="D1148" s="150"/>
      <c r="E1148" s="281">
        <v>88</v>
      </c>
      <c r="F1148" s="227">
        <v>1</v>
      </c>
      <c r="G1148" s="54" t="s">
        <v>354</v>
      </c>
      <c r="H1148" s="47" t="s">
        <v>362</v>
      </c>
      <c r="I1148" s="17">
        <v>657</v>
      </c>
      <c r="J1148" s="18" t="s">
        <v>33</v>
      </c>
      <c r="K1148" s="108">
        <v>286</v>
      </c>
      <c r="L1148" s="17" t="s">
        <v>357</v>
      </c>
      <c r="M1148" s="81">
        <v>0.75</v>
      </c>
      <c r="N1148" s="17" t="s">
        <v>35</v>
      </c>
      <c r="O1148" s="17" t="s">
        <v>63</v>
      </c>
      <c r="P1148" s="19">
        <v>43410</v>
      </c>
      <c r="Q1148" s="20">
        <v>43577</v>
      </c>
      <c r="R1148" s="26">
        <v>44131</v>
      </c>
      <c r="S1148" s="16">
        <f t="shared" si="27"/>
        <v>554</v>
      </c>
      <c r="T1148" s="16" t="s">
        <v>310</v>
      </c>
      <c r="U1148" s="16">
        <v>0</v>
      </c>
      <c r="V1148" s="56">
        <v>1</v>
      </c>
      <c r="W1148" s="56">
        <v>1</v>
      </c>
      <c r="X1148" s="56"/>
      <c r="Y1148" s="56"/>
      <c r="Z1148" s="27"/>
      <c r="AA1148" s="4" t="s">
        <v>45</v>
      </c>
    </row>
    <row r="1149" spans="1:35" ht="16">
      <c r="A1149" s="9">
        <v>1</v>
      </c>
      <c r="B1149" s="9">
        <v>1</v>
      </c>
      <c r="C1149" s="9">
        <v>3</v>
      </c>
      <c r="D1149" s="150"/>
      <c r="E1149" s="281">
        <v>33</v>
      </c>
      <c r="F1149" s="227">
        <v>1</v>
      </c>
      <c r="G1149" s="54" t="s">
        <v>42</v>
      </c>
      <c r="H1149" s="332" t="s">
        <v>62</v>
      </c>
      <c r="I1149" s="333">
        <v>658</v>
      </c>
      <c r="J1149" s="303" t="s">
        <v>44</v>
      </c>
      <c r="K1149" s="333">
        <v>31</v>
      </c>
      <c r="L1149" s="54" t="s">
        <v>34</v>
      </c>
      <c r="M1149" s="55">
        <v>0.75</v>
      </c>
      <c r="N1149" s="54" t="s">
        <v>35</v>
      </c>
      <c r="O1149" s="54" t="s">
        <v>63</v>
      </c>
      <c r="P1149" s="45">
        <v>43242</v>
      </c>
      <c r="Q1149" s="20">
        <v>43411</v>
      </c>
      <c r="R1149" s="26">
        <v>43949</v>
      </c>
      <c r="S1149" s="16">
        <f t="shared" si="27"/>
        <v>538</v>
      </c>
      <c r="T1149" s="16">
        <v>1</v>
      </c>
      <c r="U1149" s="16">
        <v>0</v>
      </c>
      <c r="V1149" s="56">
        <v>0</v>
      </c>
      <c r="W1149" s="56"/>
      <c r="X1149" s="56"/>
      <c r="Y1149" s="56">
        <v>1</v>
      </c>
      <c r="Z1149" s="27" t="s">
        <v>67</v>
      </c>
      <c r="AA1149" s="4" t="s">
        <v>45</v>
      </c>
    </row>
    <row r="1150" spans="1:35" ht="16">
      <c r="A1150" s="9">
        <v>2</v>
      </c>
      <c r="B1150" s="9">
        <v>2</v>
      </c>
      <c r="C1150" s="9">
        <v>5</v>
      </c>
      <c r="D1150" s="150"/>
      <c r="E1150" s="281">
        <v>89</v>
      </c>
      <c r="F1150" s="227">
        <v>1</v>
      </c>
      <c r="G1150" s="54" t="s">
        <v>354</v>
      </c>
      <c r="H1150" s="47" t="s">
        <v>362</v>
      </c>
      <c r="I1150" s="17">
        <v>658</v>
      </c>
      <c r="J1150" s="18" t="s">
        <v>33</v>
      </c>
      <c r="K1150" s="108">
        <v>286</v>
      </c>
      <c r="L1150" s="17" t="s">
        <v>357</v>
      </c>
      <c r="M1150" s="81">
        <v>0.75</v>
      </c>
      <c r="N1150" s="17" t="s">
        <v>35</v>
      </c>
      <c r="O1150" s="17" t="s">
        <v>63</v>
      </c>
      <c r="P1150" s="19">
        <v>43410</v>
      </c>
      <c r="Q1150" s="20">
        <v>43577</v>
      </c>
      <c r="R1150" s="26">
        <v>44131</v>
      </c>
      <c r="S1150" s="16">
        <f t="shared" si="27"/>
        <v>554</v>
      </c>
      <c r="T1150" s="16" t="s">
        <v>310</v>
      </c>
      <c r="U1150" s="16">
        <v>0</v>
      </c>
      <c r="V1150" s="56">
        <v>0</v>
      </c>
      <c r="W1150" s="56"/>
      <c r="X1150" s="56"/>
      <c r="Y1150" s="56"/>
      <c r="Z1150" s="27"/>
      <c r="AA1150" s="4" t="s">
        <v>45</v>
      </c>
    </row>
    <row r="1151" spans="1:35" ht="16">
      <c r="A1151" s="425" t="s">
        <v>58</v>
      </c>
      <c r="B1151" s="425" t="s">
        <v>58</v>
      </c>
      <c r="C1151" s="425" t="s">
        <v>58</v>
      </c>
      <c r="D1151" s="426"/>
      <c r="E1151" s="427">
        <v>5</v>
      </c>
      <c r="F1151" s="428">
        <v>3</v>
      </c>
      <c r="G1151" s="429" t="s">
        <v>42</v>
      </c>
      <c r="H1151" s="430" t="s">
        <v>62</v>
      </c>
      <c r="I1151" s="429">
        <v>659</v>
      </c>
      <c r="J1151" s="425" t="s">
        <v>44</v>
      </c>
      <c r="K1151" s="429">
        <v>32</v>
      </c>
      <c r="L1151" s="429" t="s">
        <v>34</v>
      </c>
      <c r="M1151" s="431">
        <v>0.75</v>
      </c>
      <c r="N1151" s="429" t="s">
        <v>35</v>
      </c>
      <c r="O1151" s="429" t="s">
        <v>63</v>
      </c>
      <c r="P1151" s="432">
        <v>43242</v>
      </c>
      <c r="Q1151" s="433">
        <v>43411</v>
      </c>
      <c r="R1151" s="434">
        <v>43785</v>
      </c>
      <c r="S1151" s="435">
        <f t="shared" si="27"/>
        <v>374</v>
      </c>
      <c r="T1151" s="435">
        <v>0</v>
      </c>
      <c r="U1151" s="435">
        <v>1</v>
      </c>
      <c r="V1151" s="438"/>
      <c r="W1151" s="439"/>
      <c r="X1151" s="439"/>
      <c r="Y1151" s="439"/>
      <c r="Z1151" s="440"/>
      <c r="AA1151" s="436" t="s">
        <v>104</v>
      </c>
      <c r="AB1151" s="437"/>
      <c r="AC1151" s="437"/>
      <c r="AD1151" s="437"/>
      <c r="AE1151" s="437"/>
      <c r="AF1151" s="437"/>
      <c r="AG1151" s="437"/>
      <c r="AH1151" s="437"/>
      <c r="AI1151" s="437"/>
    </row>
    <row r="1152" spans="1:35" ht="16">
      <c r="A1152" s="9">
        <v>2</v>
      </c>
      <c r="B1152" s="9">
        <v>2</v>
      </c>
      <c r="C1152" s="9">
        <v>5</v>
      </c>
      <c r="D1152" s="150"/>
      <c r="E1152" s="281">
        <v>90</v>
      </c>
      <c r="F1152" s="227">
        <v>1</v>
      </c>
      <c r="G1152" s="54" t="s">
        <v>354</v>
      </c>
      <c r="H1152" s="47" t="s">
        <v>362</v>
      </c>
      <c r="I1152" s="17">
        <v>659</v>
      </c>
      <c r="J1152" s="18" t="s">
        <v>33</v>
      </c>
      <c r="K1152" s="108">
        <v>287</v>
      </c>
      <c r="L1152" s="17" t="s">
        <v>357</v>
      </c>
      <c r="M1152" s="81">
        <v>0.75</v>
      </c>
      <c r="N1152" s="17" t="s">
        <v>35</v>
      </c>
      <c r="O1152" s="17" t="s">
        <v>63</v>
      </c>
      <c r="P1152" s="19">
        <v>43410</v>
      </c>
      <c r="Q1152" s="20">
        <v>43577</v>
      </c>
      <c r="R1152" s="26">
        <v>44131</v>
      </c>
      <c r="S1152" s="16">
        <f t="shared" si="27"/>
        <v>554</v>
      </c>
      <c r="T1152" s="16" t="s">
        <v>310</v>
      </c>
      <c r="U1152" s="16">
        <v>0</v>
      </c>
      <c r="V1152" s="56">
        <v>0</v>
      </c>
      <c r="W1152" s="56"/>
      <c r="X1152" s="56"/>
      <c r="Y1152" s="56"/>
      <c r="Z1152" s="27"/>
      <c r="AA1152" s="4" t="s">
        <v>45</v>
      </c>
    </row>
    <row r="1153" spans="1:35" ht="16">
      <c r="A1153" s="425" t="s">
        <v>58</v>
      </c>
      <c r="B1153" s="425" t="s">
        <v>58</v>
      </c>
      <c r="C1153" s="425" t="s">
        <v>58</v>
      </c>
      <c r="D1153" s="426"/>
      <c r="E1153" s="427">
        <v>6</v>
      </c>
      <c r="F1153" s="428">
        <v>3</v>
      </c>
      <c r="G1153" s="429" t="s">
        <v>42</v>
      </c>
      <c r="H1153" s="430" t="s">
        <v>62</v>
      </c>
      <c r="I1153" s="429">
        <v>660</v>
      </c>
      <c r="J1153" s="425" t="s">
        <v>44</v>
      </c>
      <c r="K1153" s="429">
        <v>32</v>
      </c>
      <c r="L1153" s="429" t="s">
        <v>34</v>
      </c>
      <c r="M1153" s="431">
        <v>0.75</v>
      </c>
      <c r="N1153" s="429" t="s">
        <v>35</v>
      </c>
      <c r="O1153" s="429" t="s">
        <v>63</v>
      </c>
      <c r="P1153" s="432">
        <v>43242</v>
      </c>
      <c r="Q1153" s="433">
        <v>43411</v>
      </c>
      <c r="R1153" s="434">
        <v>43861</v>
      </c>
      <c r="S1153" s="435">
        <f t="shared" si="27"/>
        <v>450</v>
      </c>
      <c r="T1153" s="435">
        <v>0</v>
      </c>
      <c r="U1153" s="435">
        <v>1</v>
      </c>
      <c r="V1153" s="439"/>
      <c r="W1153" s="439"/>
      <c r="X1153" s="439"/>
      <c r="Y1153" s="439"/>
      <c r="Z1153" s="440"/>
      <c r="AA1153" s="436" t="s">
        <v>105</v>
      </c>
      <c r="AB1153" s="437"/>
      <c r="AC1153" s="437"/>
      <c r="AD1153" s="437"/>
      <c r="AE1153" s="437"/>
      <c r="AF1153" s="437"/>
      <c r="AG1153" s="437"/>
      <c r="AH1153" s="437"/>
      <c r="AI1153" s="437"/>
    </row>
    <row r="1154" spans="1:35" ht="16">
      <c r="A1154" s="9">
        <v>2</v>
      </c>
      <c r="B1154" s="9">
        <v>2</v>
      </c>
      <c r="C1154" s="9">
        <v>5</v>
      </c>
      <c r="D1154" s="150"/>
      <c r="E1154" s="281">
        <v>91</v>
      </c>
      <c r="F1154" s="227">
        <v>1</v>
      </c>
      <c r="G1154" s="54" t="s">
        <v>354</v>
      </c>
      <c r="H1154" s="47" t="s">
        <v>362</v>
      </c>
      <c r="I1154" s="17">
        <v>660</v>
      </c>
      <c r="J1154" s="18" t="s">
        <v>33</v>
      </c>
      <c r="K1154" s="108">
        <v>287</v>
      </c>
      <c r="L1154" s="17" t="s">
        <v>357</v>
      </c>
      <c r="M1154" s="81">
        <v>0.75</v>
      </c>
      <c r="N1154" s="17" t="s">
        <v>35</v>
      </c>
      <c r="O1154" s="17" t="s">
        <v>63</v>
      </c>
      <c r="P1154" s="19">
        <v>43410</v>
      </c>
      <c r="Q1154" s="20">
        <v>43577</v>
      </c>
      <c r="R1154" s="26">
        <v>44131</v>
      </c>
      <c r="S1154" s="16">
        <f t="shared" si="27"/>
        <v>554</v>
      </c>
      <c r="T1154" s="16" t="s">
        <v>310</v>
      </c>
      <c r="U1154" s="16">
        <v>0</v>
      </c>
      <c r="V1154" s="56">
        <v>0</v>
      </c>
      <c r="W1154" s="56"/>
      <c r="X1154" s="56"/>
      <c r="Y1154" s="56"/>
      <c r="Z1154" s="27"/>
      <c r="AA1154" s="4" t="s">
        <v>45</v>
      </c>
    </row>
    <row r="1155" spans="1:35" ht="16">
      <c r="A1155" s="9">
        <v>1</v>
      </c>
      <c r="B1155" s="9">
        <v>1</v>
      </c>
      <c r="C1155" s="9">
        <v>3</v>
      </c>
      <c r="D1155" s="150"/>
      <c r="E1155" s="281">
        <v>34</v>
      </c>
      <c r="F1155" s="227">
        <v>1</v>
      </c>
      <c r="G1155" s="54" t="s">
        <v>42</v>
      </c>
      <c r="H1155" s="332" t="s">
        <v>62</v>
      </c>
      <c r="I1155" s="333">
        <v>661</v>
      </c>
      <c r="J1155" s="303" t="s">
        <v>44</v>
      </c>
      <c r="K1155" s="333">
        <v>32</v>
      </c>
      <c r="L1155" s="54" t="s">
        <v>34</v>
      </c>
      <c r="M1155" s="55">
        <v>0.75</v>
      </c>
      <c r="N1155" s="54" t="s">
        <v>35</v>
      </c>
      <c r="O1155" s="54" t="s">
        <v>63</v>
      </c>
      <c r="P1155" s="45">
        <v>43242</v>
      </c>
      <c r="Q1155" s="20">
        <v>43411</v>
      </c>
      <c r="R1155" s="26">
        <v>43949</v>
      </c>
      <c r="S1155" s="16">
        <f t="shared" si="27"/>
        <v>538</v>
      </c>
      <c r="T1155" s="16">
        <v>1</v>
      </c>
      <c r="U1155" s="16">
        <v>0</v>
      </c>
      <c r="V1155" s="56">
        <v>0</v>
      </c>
      <c r="W1155" s="56"/>
      <c r="X1155" s="56"/>
      <c r="Y1155" s="56"/>
      <c r="Z1155" s="27"/>
      <c r="AA1155" s="4" t="s">
        <v>45</v>
      </c>
    </row>
    <row r="1156" spans="1:35" ht="16">
      <c r="A1156" s="425" t="s">
        <v>58</v>
      </c>
      <c r="B1156" s="425" t="s">
        <v>58</v>
      </c>
      <c r="C1156" s="425" t="s">
        <v>58</v>
      </c>
      <c r="D1156" s="426"/>
      <c r="E1156" s="427">
        <v>7</v>
      </c>
      <c r="F1156" s="428">
        <v>3</v>
      </c>
      <c r="G1156" s="429" t="s">
        <v>354</v>
      </c>
      <c r="H1156" s="430" t="s">
        <v>362</v>
      </c>
      <c r="I1156" s="444">
        <v>661</v>
      </c>
      <c r="J1156" s="425" t="s">
        <v>33</v>
      </c>
      <c r="K1156" s="485">
        <v>288</v>
      </c>
      <c r="L1156" s="444" t="s">
        <v>357</v>
      </c>
      <c r="M1156" s="449">
        <v>0.75</v>
      </c>
      <c r="N1156" s="444" t="s">
        <v>35</v>
      </c>
      <c r="O1156" s="444" t="s">
        <v>63</v>
      </c>
      <c r="P1156" s="445">
        <v>43410</v>
      </c>
      <c r="Q1156" s="433">
        <v>43577</v>
      </c>
      <c r="R1156" s="434">
        <v>44103</v>
      </c>
      <c r="S1156" s="435">
        <f t="shared" si="27"/>
        <v>526</v>
      </c>
      <c r="T1156" s="435">
        <v>0</v>
      </c>
      <c r="U1156" s="435">
        <v>1</v>
      </c>
      <c r="V1156" s="430"/>
      <c r="W1156" s="430"/>
      <c r="X1156" s="430"/>
      <c r="Y1156" s="430"/>
      <c r="Z1156" s="436"/>
      <c r="AA1156" s="426" t="s">
        <v>104</v>
      </c>
      <c r="AB1156" s="437"/>
      <c r="AC1156" s="437"/>
      <c r="AD1156" s="437"/>
      <c r="AE1156" s="437"/>
      <c r="AF1156" s="437"/>
      <c r="AG1156" s="437"/>
      <c r="AH1156" s="437"/>
      <c r="AI1156" s="437"/>
    </row>
    <row r="1157" spans="1:35" ht="16">
      <c r="A1157" s="9">
        <v>2</v>
      </c>
      <c r="B1157" s="9">
        <v>2</v>
      </c>
      <c r="C1157" s="9">
        <v>5</v>
      </c>
      <c r="D1157" s="150"/>
      <c r="E1157" s="281">
        <v>92</v>
      </c>
      <c r="F1157" s="227">
        <v>1</v>
      </c>
      <c r="G1157" s="54" t="s">
        <v>354</v>
      </c>
      <c r="H1157" s="47" t="s">
        <v>362</v>
      </c>
      <c r="I1157" s="17">
        <v>662</v>
      </c>
      <c r="J1157" s="18" t="s">
        <v>33</v>
      </c>
      <c r="K1157" s="108">
        <v>288</v>
      </c>
      <c r="L1157" s="17" t="s">
        <v>357</v>
      </c>
      <c r="M1157" s="81">
        <v>0.75</v>
      </c>
      <c r="N1157" s="17" t="s">
        <v>35</v>
      </c>
      <c r="O1157" s="17" t="s">
        <v>63</v>
      </c>
      <c r="P1157" s="19">
        <v>43410</v>
      </c>
      <c r="Q1157" s="20">
        <v>43577</v>
      </c>
      <c r="R1157" s="26">
        <v>44127</v>
      </c>
      <c r="S1157" s="16">
        <f t="shared" si="27"/>
        <v>550</v>
      </c>
      <c r="T1157" s="16" t="s">
        <v>310</v>
      </c>
      <c r="U1157" s="16">
        <v>0</v>
      </c>
      <c r="V1157" s="56">
        <v>0</v>
      </c>
      <c r="W1157" s="56"/>
      <c r="X1157" s="56"/>
      <c r="Y1157" s="56"/>
      <c r="Z1157" s="27"/>
      <c r="AA1157" s="4" t="s">
        <v>45</v>
      </c>
    </row>
    <row r="1158" spans="1:35" ht="16">
      <c r="A1158" s="9">
        <v>1</v>
      </c>
      <c r="B1158" s="9">
        <v>1</v>
      </c>
      <c r="C1158" s="9">
        <v>3</v>
      </c>
      <c r="D1158" s="150"/>
      <c r="E1158" s="281">
        <v>35</v>
      </c>
      <c r="F1158" s="227">
        <v>1</v>
      </c>
      <c r="G1158" s="54" t="s">
        <v>42</v>
      </c>
      <c r="H1158" s="332" t="s">
        <v>62</v>
      </c>
      <c r="I1158" s="333">
        <v>663</v>
      </c>
      <c r="J1158" s="303" t="s">
        <v>44</v>
      </c>
      <c r="K1158" s="333">
        <v>32</v>
      </c>
      <c r="L1158" s="54" t="s">
        <v>34</v>
      </c>
      <c r="M1158" s="55">
        <v>0.75</v>
      </c>
      <c r="N1158" s="54" t="s">
        <v>35</v>
      </c>
      <c r="O1158" s="54" t="s">
        <v>63</v>
      </c>
      <c r="P1158" s="45">
        <v>43242</v>
      </c>
      <c r="Q1158" s="20">
        <v>43411</v>
      </c>
      <c r="R1158" s="26">
        <v>43949</v>
      </c>
      <c r="S1158" s="16">
        <f t="shared" si="27"/>
        <v>538</v>
      </c>
      <c r="T1158" s="16">
        <v>1</v>
      </c>
      <c r="U1158" s="16">
        <v>0</v>
      </c>
      <c r="V1158" s="56">
        <v>1</v>
      </c>
      <c r="W1158" s="56">
        <v>1</v>
      </c>
      <c r="X1158" s="56">
        <v>0</v>
      </c>
      <c r="Y1158" s="56"/>
      <c r="Z1158" s="27"/>
      <c r="AA1158" s="4" t="s">
        <v>45</v>
      </c>
    </row>
    <row r="1159" spans="1:35" ht="16">
      <c r="A1159" s="9">
        <v>2</v>
      </c>
      <c r="B1159" s="9">
        <v>2</v>
      </c>
      <c r="C1159" s="9">
        <v>5</v>
      </c>
      <c r="D1159" s="150"/>
      <c r="E1159" s="281">
        <v>93</v>
      </c>
      <c r="F1159" s="227">
        <v>1</v>
      </c>
      <c r="G1159" s="54" t="s">
        <v>354</v>
      </c>
      <c r="H1159" s="47" t="s">
        <v>362</v>
      </c>
      <c r="I1159" s="17">
        <v>663</v>
      </c>
      <c r="J1159" s="18" t="s">
        <v>33</v>
      </c>
      <c r="K1159" s="108">
        <v>288</v>
      </c>
      <c r="L1159" s="17" t="s">
        <v>357</v>
      </c>
      <c r="M1159" s="81">
        <v>0.75</v>
      </c>
      <c r="N1159" s="17" t="s">
        <v>35</v>
      </c>
      <c r="O1159" s="17" t="s">
        <v>63</v>
      </c>
      <c r="P1159" s="19">
        <v>43410</v>
      </c>
      <c r="Q1159" s="20">
        <v>43577</v>
      </c>
      <c r="R1159" s="26">
        <v>44127</v>
      </c>
      <c r="S1159" s="16">
        <f t="shared" si="27"/>
        <v>550</v>
      </c>
      <c r="T1159" s="16" t="s">
        <v>310</v>
      </c>
      <c r="U1159" s="16">
        <v>0</v>
      </c>
      <c r="V1159" s="56">
        <v>0</v>
      </c>
      <c r="W1159" s="56"/>
      <c r="X1159" s="56"/>
      <c r="Y1159" s="56"/>
      <c r="Z1159" s="27"/>
      <c r="AA1159" s="4" t="s">
        <v>45</v>
      </c>
    </row>
    <row r="1160" spans="1:35" ht="16">
      <c r="A1160" s="9">
        <v>1</v>
      </c>
      <c r="B1160" s="9">
        <v>1</v>
      </c>
      <c r="C1160" s="9">
        <v>3</v>
      </c>
      <c r="D1160" s="150"/>
      <c r="E1160" s="281">
        <v>36</v>
      </c>
      <c r="F1160" s="227">
        <v>1</v>
      </c>
      <c r="G1160" s="54" t="s">
        <v>42</v>
      </c>
      <c r="H1160" s="332" t="s">
        <v>62</v>
      </c>
      <c r="I1160" s="333">
        <v>664</v>
      </c>
      <c r="J1160" s="303" t="s">
        <v>44</v>
      </c>
      <c r="K1160" s="333">
        <v>32</v>
      </c>
      <c r="L1160" s="54" t="s">
        <v>34</v>
      </c>
      <c r="M1160" s="55">
        <v>0.75</v>
      </c>
      <c r="N1160" s="54" t="s">
        <v>35</v>
      </c>
      <c r="O1160" s="54" t="s">
        <v>63</v>
      </c>
      <c r="P1160" s="45">
        <v>43242</v>
      </c>
      <c r="Q1160" s="20">
        <v>43411</v>
      </c>
      <c r="R1160" s="26">
        <v>43949</v>
      </c>
      <c r="S1160" s="16">
        <f t="shared" si="27"/>
        <v>538</v>
      </c>
      <c r="T1160" s="16">
        <v>1</v>
      </c>
      <c r="U1160" s="16">
        <v>0</v>
      </c>
      <c r="V1160" s="56">
        <v>0</v>
      </c>
      <c r="W1160" s="56"/>
      <c r="X1160" s="56"/>
      <c r="Y1160" s="56"/>
      <c r="Z1160" s="27"/>
      <c r="AA1160" s="4" t="s">
        <v>45</v>
      </c>
    </row>
    <row r="1161" spans="1:35" ht="16">
      <c r="A1161" s="425" t="s">
        <v>58</v>
      </c>
      <c r="B1161" s="425" t="s">
        <v>58</v>
      </c>
      <c r="C1161" s="425" t="s">
        <v>58</v>
      </c>
      <c r="D1161" s="426"/>
      <c r="E1161" s="427">
        <v>12</v>
      </c>
      <c r="F1161" s="428">
        <v>3</v>
      </c>
      <c r="G1161" s="429" t="s">
        <v>411</v>
      </c>
      <c r="H1161" s="471" t="s">
        <v>429</v>
      </c>
      <c r="I1161" s="476">
        <v>664</v>
      </c>
      <c r="J1161" s="425" t="s">
        <v>33</v>
      </c>
      <c r="K1161" s="476">
        <v>173</v>
      </c>
      <c r="L1161" s="476" t="s">
        <v>357</v>
      </c>
      <c r="M1161" s="472">
        <v>1.5</v>
      </c>
      <c r="N1161" s="476" t="s">
        <v>35</v>
      </c>
      <c r="O1161" s="476" t="s">
        <v>63</v>
      </c>
      <c r="P1161" s="473">
        <v>43410</v>
      </c>
      <c r="Q1161" s="474">
        <v>43578</v>
      </c>
      <c r="R1161" s="447">
        <v>44007</v>
      </c>
      <c r="S1161" s="450">
        <f t="shared" si="27"/>
        <v>429</v>
      </c>
      <c r="T1161" s="450">
        <v>0</v>
      </c>
      <c r="U1161" s="450">
        <v>1</v>
      </c>
      <c r="V1161" s="471"/>
      <c r="W1161" s="471"/>
      <c r="X1161" s="471"/>
      <c r="Y1161" s="471"/>
      <c r="Z1161" s="477"/>
      <c r="AA1161" s="426" t="s">
        <v>104</v>
      </c>
      <c r="AB1161" s="437"/>
      <c r="AC1161" s="437"/>
      <c r="AD1161" s="437"/>
      <c r="AE1161" s="437"/>
      <c r="AF1161" s="437"/>
      <c r="AG1161" s="437"/>
      <c r="AH1161" s="437"/>
      <c r="AI1161" s="437"/>
    </row>
    <row r="1162" spans="1:35" s="519" customFormat="1" ht="16">
      <c r="A1162" s="9">
        <v>1</v>
      </c>
      <c r="B1162" s="9">
        <v>1</v>
      </c>
      <c r="C1162" s="9">
        <v>3</v>
      </c>
      <c r="D1162" s="150"/>
      <c r="E1162" s="281">
        <v>37</v>
      </c>
      <c r="F1162" s="227">
        <v>1</v>
      </c>
      <c r="G1162" s="54" t="s">
        <v>42</v>
      </c>
      <c r="H1162" s="332" t="s">
        <v>62</v>
      </c>
      <c r="I1162" s="333">
        <v>665</v>
      </c>
      <c r="J1162" s="303" t="s">
        <v>44</v>
      </c>
      <c r="K1162" s="333">
        <v>33</v>
      </c>
      <c r="L1162" s="54" t="s">
        <v>34</v>
      </c>
      <c r="M1162" s="55">
        <v>0.75</v>
      </c>
      <c r="N1162" s="54" t="s">
        <v>35</v>
      </c>
      <c r="O1162" s="54" t="s">
        <v>63</v>
      </c>
      <c r="P1162" s="45">
        <v>43242</v>
      </c>
      <c r="Q1162" s="20">
        <v>43411</v>
      </c>
      <c r="R1162" s="26">
        <v>43950</v>
      </c>
      <c r="S1162" s="16">
        <f t="shared" si="27"/>
        <v>539</v>
      </c>
      <c r="T1162" s="16">
        <v>1</v>
      </c>
      <c r="U1162" s="16">
        <v>0</v>
      </c>
      <c r="V1162" s="56">
        <v>1</v>
      </c>
      <c r="W1162" s="56">
        <v>1</v>
      </c>
      <c r="X1162" s="56">
        <v>0</v>
      </c>
      <c r="Y1162" s="56"/>
      <c r="Z1162" s="27"/>
      <c r="AA1162" s="4" t="s">
        <v>45</v>
      </c>
      <c r="AB1162"/>
      <c r="AC1162"/>
      <c r="AD1162"/>
      <c r="AE1162"/>
      <c r="AF1162"/>
      <c r="AG1162"/>
      <c r="AH1162"/>
      <c r="AI1162"/>
    </row>
    <row r="1163" spans="1:35" ht="16">
      <c r="A1163" s="9">
        <v>1</v>
      </c>
      <c r="B1163" s="9">
        <v>1</v>
      </c>
      <c r="C1163" s="9">
        <v>3</v>
      </c>
      <c r="D1163" s="150"/>
      <c r="E1163" s="281">
        <v>38</v>
      </c>
      <c r="F1163" s="227">
        <v>1</v>
      </c>
      <c r="G1163" s="54" t="s">
        <v>42</v>
      </c>
      <c r="H1163" s="332" t="s">
        <v>62</v>
      </c>
      <c r="I1163" s="333">
        <v>666</v>
      </c>
      <c r="J1163" s="303" t="s">
        <v>44</v>
      </c>
      <c r="K1163" s="333">
        <v>33</v>
      </c>
      <c r="L1163" s="54" t="s">
        <v>34</v>
      </c>
      <c r="M1163" s="55">
        <v>0.75</v>
      </c>
      <c r="N1163" s="54" t="s">
        <v>35</v>
      </c>
      <c r="O1163" s="54" t="s">
        <v>63</v>
      </c>
      <c r="P1163" s="45">
        <v>43242</v>
      </c>
      <c r="Q1163" s="20">
        <v>43411</v>
      </c>
      <c r="R1163" s="26">
        <v>43950</v>
      </c>
      <c r="S1163" s="16">
        <f t="shared" si="27"/>
        <v>539</v>
      </c>
      <c r="T1163" s="16">
        <v>1</v>
      </c>
      <c r="U1163" s="16">
        <v>0</v>
      </c>
      <c r="V1163" s="56">
        <v>0</v>
      </c>
      <c r="W1163" s="56"/>
      <c r="X1163" s="56"/>
      <c r="Y1163" s="56"/>
      <c r="Z1163" s="27"/>
      <c r="AA1163" s="4" t="s">
        <v>45</v>
      </c>
    </row>
    <row r="1164" spans="1:35" ht="16">
      <c r="A1164" s="9">
        <v>3</v>
      </c>
      <c r="B1164" s="9">
        <v>1</v>
      </c>
      <c r="C1164" s="9">
        <v>5</v>
      </c>
      <c r="D1164" s="150"/>
      <c r="E1164" s="281">
        <v>13</v>
      </c>
      <c r="F1164" s="227">
        <v>3</v>
      </c>
      <c r="G1164" s="23" t="s">
        <v>411</v>
      </c>
      <c r="H1164" s="177" t="s">
        <v>429</v>
      </c>
      <c r="I1164" s="178">
        <v>666</v>
      </c>
      <c r="J1164" s="24" t="s">
        <v>33</v>
      </c>
      <c r="K1164" s="178">
        <v>173</v>
      </c>
      <c r="L1164" s="178" t="s">
        <v>357</v>
      </c>
      <c r="M1164" s="179">
        <v>1.5</v>
      </c>
      <c r="N1164" s="178" t="s">
        <v>35</v>
      </c>
      <c r="O1164" s="178" t="s">
        <v>63</v>
      </c>
      <c r="P1164" s="180">
        <v>43410</v>
      </c>
      <c r="Q1164" s="181">
        <v>43578</v>
      </c>
      <c r="R1164" s="147">
        <v>44035</v>
      </c>
      <c r="S1164" s="157">
        <f t="shared" si="27"/>
        <v>457</v>
      </c>
      <c r="T1164" s="157" t="s">
        <v>308</v>
      </c>
      <c r="U1164" s="157">
        <v>1</v>
      </c>
      <c r="V1164" s="24">
        <v>0</v>
      </c>
      <c r="W1164" s="24"/>
      <c r="X1164" s="24"/>
      <c r="Y1164" s="24"/>
      <c r="Z1164" s="156" t="s">
        <v>448</v>
      </c>
      <c r="AA1164" s="152" t="s">
        <v>334</v>
      </c>
    </row>
    <row r="1165" spans="1:35" ht="16">
      <c r="A1165" s="9">
        <v>1</v>
      </c>
      <c r="B1165" s="9">
        <v>1</v>
      </c>
      <c r="C1165" s="9">
        <v>3</v>
      </c>
      <c r="D1165" s="150"/>
      <c r="E1165" s="281">
        <v>39</v>
      </c>
      <c r="F1165" s="227">
        <v>1</v>
      </c>
      <c r="G1165" s="54" t="s">
        <v>42</v>
      </c>
      <c r="H1165" s="332" t="s">
        <v>62</v>
      </c>
      <c r="I1165" s="333">
        <v>667</v>
      </c>
      <c r="J1165" s="303" t="s">
        <v>44</v>
      </c>
      <c r="K1165" s="333">
        <v>33</v>
      </c>
      <c r="L1165" s="54" t="s">
        <v>34</v>
      </c>
      <c r="M1165" s="55">
        <v>0.75</v>
      </c>
      <c r="N1165" s="54" t="s">
        <v>35</v>
      </c>
      <c r="O1165" s="54" t="s">
        <v>63</v>
      </c>
      <c r="P1165" s="45">
        <v>43242</v>
      </c>
      <c r="Q1165" s="20">
        <v>43411</v>
      </c>
      <c r="R1165" s="26">
        <v>43950</v>
      </c>
      <c r="S1165" s="16">
        <f t="shared" si="27"/>
        <v>539</v>
      </c>
      <c r="T1165" s="16">
        <v>1</v>
      </c>
      <c r="U1165" s="16">
        <v>0</v>
      </c>
      <c r="V1165" s="56">
        <v>0</v>
      </c>
      <c r="W1165" s="56"/>
      <c r="X1165" s="56"/>
      <c r="Y1165" s="56"/>
      <c r="Z1165" s="27"/>
      <c r="AA1165" s="4" t="s">
        <v>45</v>
      </c>
    </row>
    <row r="1166" spans="1:35" ht="16">
      <c r="A1166" s="9">
        <v>3</v>
      </c>
      <c r="B1166" s="9">
        <v>1</v>
      </c>
      <c r="C1166" s="9">
        <v>2</v>
      </c>
      <c r="D1166" s="150"/>
      <c r="E1166" s="281">
        <v>83</v>
      </c>
      <c r="F1166" s="227">
        <v>1</v>
      </c>
      <c r="G1166" s="54" t="s">
        <v>411</v>
      </c>
      <c r="H1166" s="47" t="s">
        <v>429</v>
      </c>
      <c r="I1166" s="17">
        <v>667</v>
      </c>
      <c r="J1166" s="18" t="s">
        <v>33</v>
      </c>
      <c r="K1166" s="17">
        <v>173</v>
      </c>
      <c r="L1166" s="17" t="s">
        <v>357</v>
      </c>
      <c r="M1166" s="81">
        <v>1.5</v>
      </c>
      <c r="N1166" s="17" t="s">
        <v>35</v>
      </c>
      <c r="O1166" s="17" t="s">
        <v>63</v>
      </c>
      <c r="P1166" s="19">
        <v>43410</v>
      </c>
      <c r="Q1166" s="20">
        <v>43578</v>
      </c>
      <c r="R1166" s="26">
        <v>44130</v>
      </c>
      <c r="S1166" s="16">
        <f t="shared" si="27"/>
        <v>552</v>
      </c>
      <c r="T1166" s="16" t="s">
        <v>308</v>
      </c>
      <c r="U1166" s="16">
        <v>0</v>
      </c>
      <c r="V1166" s="18">
        <v>0</v>
      </c>
      <c r="W1166" s="18"/>
      <c r="X1166" s="18"/>
      <c r="Y1166" s="18"/>
      <c r="Z1166" s="82"/>
      <c r="AA1166" s="4" t="s">
        <v>45</v>
      </c>
    </row>
    <row r="1167" spans="1:35" ht="16">
      <c r="A1167" s="9">
        <v>1</v>
      </c>
      <c r="B1167" s="9">
        <v>1</v>
      </c>
      <c r="C1167" s="9">
        <v>3</v>
      </c>
      <c r="D1167" s="150"/>
      <c r="E1167" s="281">
        <v>40</v>
      </c>
      <c r="F1167" s="227">
        <v>1</v>
      </c>
      <c r="G1167" s="54" t="s">
        <v>42</v>
      </c>
      <c r="H1167" s="332" t="s">
        <v>62</v>
      </c>
      <c r="I1167" s="333">
        <v>668</v>
      </c>
      <c r="J1167" s="303" t="s">
        <v>44</v>
      </c>
      <c r="K1167" s="333">
        <v>33</v>
      </c>
      <c r="L1167" s="54" t="s">
        <v>34</v>
      </c>
      <c r="M1167" s="55">
        <v>0.75</v>
      </c>
      <c r="N1167" s="54" t="s">
        <v>35</v>
      </c>
      <c r="O1167" s="54" t="s">
        <v>63</v>
      </c>
      <c r="P1167" s="45">
        <v>43242</v>
      </c>
      <c r="Q1167" s="20">
        <v>43411</v>
      </c>
      <c r="R1167" s="26">
        <v>43950</v>
      </c>
      <c r="S1167" s="16">
        <f t="shared" si="27"/>
        <v>539</v>
      </c>
      <c r="T1167" s="16">
        <v>1</v>
      </c>
      <c r="U1167" s="16">
        <v>0</v>
      </c>
      <c r="V1167" s="56">
        <v>0</v>
      </c>
      <c r="W1167" s="56"/>
      <c r="X1167" s="56"/>
      <c r="Y1167" s="56"/>
      <c r="Z1167" s="27"/>
      <c r="AA1167" s="4" t="s">
        <v>45</v>
      </c>
    </row>
    <row r="1168" spans="1:35" ht="16">
      <c r="A1168" s="9">
        <v>3</v>
      </c>
      <c r="B1168" s="9">
        <v>1</v>
      </c>
      <c r="C1168" s="9">
        <v>2</v>
      </c>
      <c r="D1168" s="150"/>
      <c r="E1168" s="281">
        <v>84</v>
      </c>
      <c r="F1168" s="227">
        <v>1</v>
      </c>
      <c r="G1168" s="54" t="s">
        <v>411</v>
      </c>
      <c r="H1168" s="47" t="s">
        <v>429</v>
      </c>
      <c r="I1168" s="17">
        <v>668</v>
      </c>
      <c r="J1168" s="18" t="s">
        <v>33</v>
      </c>
      <c r="K1168" s="17">
        <v>173</v>
      </c>
      <c r="L1168" s="17" t="s">
        <v>357</v>
      </c>
      <c r="M1168" s="81">
        <v>1.5</v>
      </c>
      <c r="N1168" s="17" t="s">
        <v>35</v>
      </c>
      <c r="O1168" s="17" t="s">
        <v>63</v>
      </c>
      <c r="P1168" s="19">
        <v>43410</v>
      </c>
      <c r="Q1168" s="20">
        <v>43578</v>
      </c>
      <c r="R1168" s="26">
        <v>44130</v>
      </c>
      <c r="S1168" s="16">
        <f t="shared" si="27"/>
        <v>552</v>
      </c>
      <c r="T1168" s="16" t="s">
        <v>308</v>
      </c>
      <c r="U1168" s="16">
        <v>0</v>
      </c>
      <c r="V1168" s="18">
        <v>0</v>
      </c>
      <c r="W1168" s="18"/>
      <c r="X1168" s="18"/>
      <c r="Y1168" s="18"/>
      <c r="Z1168" s="82"/>
      <c r="AA1168" s="4" t="s">
        <v>45</v>
      </c>
    </row>
    <row r="1169" spans="1:35" ht="16">
      <c r="A1169" s="9">
        <v>1</v>
      </c>
      <c r="B1169" s="9">
        <v>1</v>
      </c>
      <c r="C1169" s="9">
        <v>3</v>
      </c>
      <c r="D1169" s="150"/>
      <c r="E1169" s="281">
        <v>41</v>
      </c>
      <c r="F1169" s="227">
        <v>1</v>
      </c>
      <c r="G1169" s="54" t="s">
        <v>42</v>
      </c>
      <c r="H1169" s="332" t="s">
        <v>62</v>
      </c>
      <c r="I1169" s="333">
        <v>669</v>
      </c>
      <c r="J1169" s="303" t="s">
        <v>44</v>
      </c>
      <c r="K1169" s="333">
        <v>33</v>
      </c>
      <c r="L1169" s="54" t="s">
        <v>34</v>
      </c>
      <c r="M1169" s="55">
        <v>0.75</v>
      </c>
      <c r="N1169" s="54" t="s">
        <v>35</v>
      </c>
      <c r="O1169" s="54" t="s">
        <v>63</v>
      </c>
      <c r="P1169" s="45">
        <v>43242</v>
      </c>
      <c r="Q1169" s="20">
        <v>43411</v>
      </c>
      <c r="R1169" s="26">
        <v>43950</v>
      </c>
      <c r="S1169" s="16">
        <f t="shared" si="27"/>
        <v>539</v>
      </c>
      <c r="T1169" s="16">
        <v>1</v>
      </c>
      <c r="U1169" s="16">
        <v>0</v>
      </c>
      <c r="V1169" s="56">
        <v>0</v>
      </c>
      <c r="W1169" s="56"/>
      <c r="X1169" s="56"/>
      <c r="Y1169" s="56"/>
      <c r="Z1169" s="27"/>
      <c r="AA1169" s="4" t="s">
        <v>45</v>
      </c>
    </row>
    <row r="1170" spans="1:35" ht="16">
      <c r="A1170" s="9">
        <v>3</v>
      </c>
      <c r="B1170" s="9">
        <v>1</v>
      </c>
      <c r="C1170" s="9">
        <v>2</v>
      </c>
      <c r="D1170" s="150"/>
      <c r="E1170" s="281">
        <v>85</v>
      </c>
      <c r="F1170" s="227">
        <v>1</v>
      </c>
      <c r="G1170" s="54" t="s">
        <v>411</v>
      </c>
      <c r="H1170" s="47" t="s">
        <v>429</v>
      </c>
      <c r="I1170" s="17">
        <v>669</v>
      </c>
      <c r="J1170" s="18" t="s">
        <v>33</v>
      </c>
      <c r="K1170" s="17">
        <v>173</v>
      </c>
      <c r="L1170" s="17" t="s">
        <v>357</v>
      </c>
      <c r="M1170" s="81">
        <v>1.5</v>
      </c>
      <c r="N1170" s="17" t="s">
        <v>35</v>
      </c>
      <c r="O1170" s="17" t="s">
        <v>63</v>
      </c>
      <c r="P1170" s="21">
        <v>43410</v>
      </c>
      <c r="Q1170" s="20">
        <v>43578</v>
      </c>
      <c r="R1170" s="26">
        <v>44130</v>
      </c>
      <c r="S1170" s="16">
        <f t="shared" si="27"/>
        <v>552</v>
      </c>
      <c r="T1170" s="16" t="s">
        <v>308</v>
      </c>
      <c r="U1170" s="16">
        <v>0</v>
      </c>
      <c r="V1170" s="18">
        <v>0</v>
      </c>
      <c r="W1170" s="18"/>
      <c r="X1170" s="18"/>
      <c r="Y1170" s="18"/>
      <c r="Z1170" s="82"/>
      <c r="AA1170" s="4" t="s">
        <v>45</v>
      </c>
    </row>
    <row r="1171" spans="1:35" ht="16">
      <c r="A1171" s="9">
        <v>1</v>
      </c>
      <c r="B1171" s="9">
        <v>1</v>
      </c>
      <c r="C1171" s="9">
        <v>4</v>
      </c>
      <c r="D1171" s="150"/>
      <c r="E1171" s="281">
        <v>42</v>
      </c>
      <c r="F1171" s="227">
        <v>1</v>
      </c>
      <c r="G1171" s="54" t="s">
        <v>42</v>
      </c>
      <c r="H1171" s="332" t="s">
        <v>62</v>
      </c>
      <c r="I1171" s="333">
        <v>670</v>
      </c>
      <c r="J1171" s="303" t="s">
        <v>44</v>
      </c>
      <c r="K1171" s="333">
        <v>34</v>
      </c>
      <c r="L1171" s="54" t="s">
        <v>34</v>
      </c>
      <c r="M1171" s="55">
        <v>0.75</v>
      </c>
      <c r="N1171" s="54" t="s">
        <v>35</v>
      </c>
      <c r="O1171" s="54" t="s">
        <v>63</v>
      </c>
      <c r="P1171" s="45">
        <v>43242</v>
      </c>
      <c r="Q1171" s="20">
        <v>43411</v>
      </c>
      <c r="R1171" s="26">
        <v>43950</v>
      </c>
      <c r="S1171" s="16">
        <f t="shared" si="27"/>
        <v>539</v>
      </c>
      <c r="T1171" s="16">
        <v>1</v>
      </c>
      <c r="U1171" s="16">
        <v>0</v>
      </c>
      <c r="V1171" s="56">
        <v>1</v>
      </c>
      <c r="W1171" s="56">
        <v>1</v>
      </c>
      <c r="X1171" s="56">
        <v>0</v>
      </c>
      <c r="Y1171" s="56">
        <v>1</v>
      </c>
      <c r="Z1171" s="27" t="s">
        <v>67</v>
      </c>
      <c r="AA1171" s="4" t="s">
        <v>45</v>
      </c>
    </row>
    <row r="1172" spans="1:35" ht="16">
      <c r="A1172" s="9">
        <v>3</v>
      </c>
      <c r="B1172" s="7">
        <v>1</v>
      </c>
      <c r="C1172" s="9">
        <v>2</v>
      </c>
      <c r="D1172" s="150"/>
      <c r="E1172" s="281">
        <v>86</v>
      </c>
      <c r="F1172" s="227">
        <v>1</v>
      </c>
      <c r="G1172" s="54" t="s">
        <v>411</v>
      </c>
      <c r="H1172" s="47" t="s">
        <v>429</v>
      </c>
      <c r="I1172" s="17">
        <v>670</v>
      </c>
      <c r="J1172" s="18" t="s">
        <v>33</v>
      </c>
      <c r="K1172" s="17">
        <v>174</v>
      </c>
      <c r="L1172" s="17" t="s">
        <v>357</v>
      </c>
      <c r="M1172" s="81">
        <v>1.5</v>
      </c>
      <c r="N1172" s="17" t="s">
        <v>35</v>
      </c>
      <c r="O1172" s="17" t="s">
        <v>63</v>
      </c>
      <c r="P1172" s="19">
        <v>43410</v>
      </c>
      <c r="Q1172" s="20">
        <v>43578</v>
      </c>
      <c r="R1172" s="26">
        <v>44130</v>
      </c>
      <c r="S1172" s="16">
        <f t="shared" si="27"/>
        <v>552</v>
      </c>
      <c r="T1172" s="16" t="s">
        <v>308</v>
      </c>
      <c r="U1172" s="16">
        <v>0</v>
      </c>
      <c r="V1172" s="18">
        <v>0</v>
      </c>
      <c r="W1172" s="18"/>
      <c r="X1172" s="18"/>
      <c r="Y1172" s="18"/>
      <c r="Z1172" s="82"/>
      <c r="AA1172" s="4" t="s">
        <v>45</v>
      </c>
    </row>
    <row r="1173" spans="1:35" ht="16">
      <c r="A1173" s="9">
        <v>1</v>
      </c>
      <c r="B1173" s="9">
        <v>1</v>
      </c>
      <c r="C1173" s="9">
        <v>4</v>
      </c>
      <c r="D1173" s="150"/>
      <c r="E1173" s="281">
        <v>43</v>
      </c>
      <c r="F1173" s="227">
        <v>1</v>
      </c>
      <c r="G1173" s="54" t="s">
        <v>42</v>
      </c>
      <c r="H1173" s="332" t="s">
        <v>62</v>
      </c>
      <c r="I1173" s="333">
        <v>671</v>
      </c>
      <c r="J1173" s="303" t="s">
        <v>44</v>
      </c>
      <c r="K1173" s="333">
        <v>34</v>
      </c>
      <c r="L1173" s="54" t="s">
        <v>34</v>
      </c>
      <c r="M1173" s="55">
        <v>0.75</v>
      </c>
      <c r="N1173" s="54" t="s">
        <v>35</v>
      </c>
      <c r="O1173" s="54" t="s">
        <v>63</v>
      </c>
      <c r="P1173" s="45">
        <v>43242</v>
      </c>
      <c r="Q1173" s="20">
        <v>43411</v>
      </c>
      <c r="R1173" s="26">
        <v>43950</v>
      </c>
      <c r="S1173" s="16">
        <f t="shared" ref="S1173:S1220" si="28">R1173-Q1173</f>
        <v>539</v>
      </c>
      <c r="T1173" s="16">
        <v>1</v>
      </c>
      <c r="U1173" s="16">
        <v>0</v>
      </c>
      <c r="V1173" s="56">
        <v>0</v>
      </c>
      <c r="W1173" s="56"/>
      <c r="X1173" s="56"/>
      <c r="Y1173" s="56"/>
      <c r="Z1173" s="27"/>
      <c r="AA1173" s="4" t="s">
        <v>45</v>
      </c>
    </row>
    <row r="1174" spans="1:35" ht="16">
      <c r="A1174" s="9">
        <v>3</v>
      </c>
      <c r="B1174" s="9">
        <v>1</v>
      </c>
      <c r="C1174" s="9">
        <v>2</v>
      </c>
      <c r="D1174" s="150"/>
      <c r="E1174" s="281">
        <v>87</v>
      </c>
      <c r="F1174" s="227">
        <v>1</v>
      </c>
      <c r="G1174" s="54" t="s">
        <v>411</v>
      </c>
      <c r="H1174" s="47" t="s">
        <v>429</v>
      </c>
      <c r="I1174" s="17">
        <v>671</v>
      </c>
      <c r="J1174" s="18" t="s">
        <v>33</v>
      </c>
      <c r="K1174" s="17">
        <v>174</v>
      </c>
      <c r="L1174" s="17" t="s">
        <v>357</v>
      </c>
      <c r="M1174" s="81">
        <v>1.5</v>
      </c>
      <c r="N1174" s="17" t="s">
        <v>35</v>
      </c>
      <c r="O1174" s="17" t="s">
        <v>63</v>
      </c>
      <c r="P1174" s="19">
        <v>43410</v>
      </c>
      <c r="Q1174" s="20">
        <v>43578</v>
      </c>
      <c r="R1174" s="26">
        <v>44130</v>
      </c>
      <c r="S1174" s="16">
        <f t="shared" si="28"/>
        <v>552</v>
      </c>
      <c r="T1174" s="16" t="s">
        <v>308</v>
      </c>
      <c r="U1174" s="16">
        <v>0</v>
      </c>
      <c r="V1174" s="18">
        <v>0</v>
      </c>
      <c r="W1174" s="18"/>
      <c r="X1174" s="18"/>
      <c r="Y1174" s="18"/>
      <c r="Z1174" s="82"/>
      <c r="AA1174" s="4" t="s">
        <v>45</v>
      </c>
    </row>
    <row r="1175" spans="1:35" ht="16">
      <c r="A1175" s="9">
        <v>1</v>
      </c>
      <c r="B1175" s="9">
        <v>1</v>
      </c>
      <c r="C1175" s="9">
        <v>4</v>
      </c>
      <c r="D1175" s="150"/>
      <c r="E1175" s="281">
        <v>44</v>
      </c>
      <c r="F1175" s="227">
        <v>1</v>
      </c>
      <c r="G1175" s="54" t="s">
        <v>42</v>
      </c>
      <c r="H1175" s="332" t="s">
        <v>62</v>
      </c>
      <c r="I1175" s="333">
        <v>672</v>
      </c>
      <c r="J1175" s="303" t="s">
        <v>44</v>
      </c>
      <c r="K1175" s="333">
        <v>34</v>
      </c>
      <c r="L1175" s="54" t="s">
        <v>34</v>
      </c>
      <c r="M1175" s="55">
        <v>0.75</v>
      </c>
      <c r="N1175" s="54" t="s">
        <v>35</v>
      </c>
      <c r="O1175" s="54" t="s">
        <v>63</v>
      </c>
      <c r="P1175" s="45">
        <v>43242</v>
      </c>
      <c r="Q1175" s="20">
        <v>43411</v>
      </c>
      <c r="R1175" s="26">
        <v>43950</v>
      </c>
      <c r="S1175" s="16">
        <f t="shared" si="28"/>
        <v>539</v>
      </c>
      <c r="T1175" s="16">
        <v>1</v>
      </c>
      <c r="U1175" s="16">
        <v>0</v>
      </c>
      <c r="V1175" s="56">
        <v>0</v>
      </c>
      <c r="W1175" s="56"/>
      <c r="X1175" s="56"/>
      <c r="Y1175" s="56"/>
      <c r="Z1175" s="27"/>
      <c r="AA1175" s="4" t="s">
        <v>45</v>
      </c>
    </row>
    <row r="1176" spans="1:35" ht="16">
      <c r="A1176" s="9">
        <v>3</v>
      </c>
      <c r="B1176" s="9">
        <v>1</v>
      </c>
      <c r="C1176" s="9">
        <v>2</v>
      </c>
      <c r="D1176" s="150"/>
      <c r="E1176" s="281">
        <v>88</v>
      </c>
      <c r="F1176" s="227">
        <v>1</v>
      </c>
      <c r="G1176" s="54" t="s">
        <v>411</v>
      </c>
      <c r="H1176" s="47" t="s">
        <v>429</v>
      </c>
      <c r="I1176" s="17">
        <v>672</v>
      </c>
      <c r="J1176" s="18" t="s">
        <v>33</v>
      </c>
      <c r="K1176" s="17">
        <v>174</v>
      </c>
      <c r="L1176" s="17" t="s">
        <v>357</v>
      </c>
      <c r="M1176" s="81">
        <v>1.5</v>
      </c>
      <c r="N1176" s="17" t="s">
        <v>35</v>
      </c>
      <c r="O1176" s="17" t="s">
        <v>63</v>
      </c>
      <c r="P1176" s="19">
        <v>43410</v>
      </c>
      <c r="Q1176" s="20">
        <v>43578</v>
      </c>
      <c r="R1176" s="26">
        <v>44130</v>
      </c>
      <c r="S1176" s="16">
        <f t="shared" si="28"/>
        <v>552</v>
      </c>
      <c r="T1176" s="16" t="s">
        <v>308</v>
      </c>
      <c r="U1176" s="16">
        <v>0</v>
      </c>
      <c r="V1176" s="18">
        <v>0</v>
      </c>
      <c r="W1176" s="18"/>
      <c r="X1176" s="18"/>
      <c r="Y1176" s="18"/>
      <c r="Z1176" s="82"/>
      <c r="AA1176" s="4" t="s">
        <v>45</v>
      </c>
    </row>
    <row r="1177" spans="1:35" s="437" customFormat="1" ht="16">
      <c r="A1177" s="9">
        <v>1</v>
      </c>
      <c r="B1177" s="9">
        <v>1</v>
      </c>
      <c r="C1177" s="9">
        <v>4</v>
      </c>
      <c r="D1177" s="150"/>
      <c r="E1177" s="281">
        <v>45</v>
      </c>
      <c r="F1177" s="227">
        <v>1</v>
      </c>
      <c r="G1177" s="54" t="s">
        <v>42</v>
      </c>
      <c r="H1177" s="332" t="s">
        <v>62</v>
      </c>
      <c r="I1177" s="333">
        <v>673</v>
      </c>
      <c r="J1177" s="303" t="s">
        <v>44</v>
      </c>
      <c r="K1177" s="333">
        <v>34</v>
      </c>
      <c r="L1177" s="54" t="s">
        <v>34</v>
      </c>
      <c r="M1177" s="55">
        <v>0.75</v>
      </c>
      <c r="N1177" s="54" t="s">
        <v>35</v>
      </c>
      <c r="O1177" s="54" t="s">
        <v>63</v>
      </c>
      <c r="P1177" s="45">
        <v>43242</v>
      </c>
      <c r="Q1177" s="20">
        <v>43411</v>
      </c>
      <c r="R1177" s="26">
        <v>43950</v>
      </c>
      <c r="S1177" s="16">
        <f t="shared" si="28"/>
        <v>539</v>
      </c>
      <c r="T1177" s="16">
        <v>1</v>
      </c>
      <c r="U1177" s="16">
        <v>0</v>
      </c>
      <c r="V1177" s="56">
        <v>0</v>
      </c>
      <c r="W1177" s="56"/>
      <c r="X1177" s="56"/>
      <c r="Y1177" s="56"/>
      <c r="Z1177" s="27"/>
      <c r="AA1177" s="4" t="s">
        <v>45</v>
      </c>
      <c r="AB1177"/>
      <c r="AC1177"/>
      <c r="AD1177"/>
      <c r="AE1177"/>
      <c r="AF1177"/>
      <c r="AG1177"/>
      <c r="AH1177"/>
      <c r="AI1177"/>
    </row>
    <row r="1178" spans="1:35" ht="16">
      <c r="A1178" s="9">
        <v>3</v>
      </c>
      <c r="B1178" s="9">
        <v>1</v>
      </c>
      <c r="C1178" s="9">
        <v>2</v>
      </c>
      <c r="D1178" s="150"/>
      <c r="E1178" s="281">
        <v>89</v>
      </c>
      <c r="F1178" s="227">
        <v>1</v>
      </c>
      <c r="G1178" s="54" t="s">
        <v>411</v>
      </c>
      <c r="H1178" s="47" t="s">
        <v>429</v>
      </c>
      <c r="I1178" s="17">
        <v>673</v>
      </c>
      <c r="J1178" s="18" t="s">
        <v>33</v>
      </c>
      <c r="K1178" s="17">
        <v>174</v>
      </c>
      <c r="L1178" s="17" t="s">
        <v>357</v>
      </c>
      <c r="M1178" s="81">
        <v>1.5</v>
      </c>
      <c r="N1178" s="17" t="s">
        <v>35</v>
      </c>
      <c r="O1178" s="17" t="s">
        <v>63</v>
      </c>
      <c r="P1178" s="19">
        <v>43410</v>
      </c>
      <c r="Q1178" s="20">
        <v>43578</v>
      </c>
      <c r="R1178" s="26">
        <v>44130</v>
      </c>
      <c r="S1178" s="16">
        <f t="shared" si="28"/>
        <v>552</v>
      </c>
      <c r="T1178" s="16" t="s">
        <v>308</v>
      </c>
      <c r="U1178" s="16">
        <v>0</v>
      </c>
      <c r="V1178" s="18">
        <v>0</v>
      </c>
      <c r="W1178" s="18"/>
      <c r="X1178" s="18"/>
      <c r="Y1178" s="18"/>
      <c r="Z1178" s="82"/>
      <c r="AA1178" s="4" t="s">
        <v>45</v>
      </c>
    </row>
    <row r="1179" spans="1:35" ht="16">
      <c r="A1179" s="9">
        <v>1</v>
      </c>
      <c r="B1179" s="9">
        <v>1</v>
      </c>
      <c r="C1179" s="9">
        <v>4</v>
      </c>
      <c r="D1179" s="150"/>
      <c r="E1179" s="281">
        <v>46</v>
      </c>
      <c r="F1179" s="227">
        <v>1</v>
      </c>
      <c r="G1179" s="54" t="s">
        <v>42</v>
      </c>
      <c r="H1179" s="332" t="s">
        <v>62</v>
      </c>
      <c r="I1179" s="333">
        <v>674</v>
      </c>
      <c r="J1179" s="303" t="s">
        <v>44</v>
      </c>
      <c r="K1179" s="333">
        <v>34</v>
      </c>
      <c r="L1179" s="54" t="s">
        <v>34</v>
      </c>
      <c r="M1179" s="55">
        <v>0.75</v>
      </c>
      <c r="N1179" s="54" t="s">
        <v>35</v>
      </c>
      <c r="O1179" s="54" t="s">
        <v>63</v>
      </c>
      <c r="P1179" s="45">
        <v>43242</v>
      </c>
      <c r="Q1179" s="20">
        <v>43411</v>
      </c>
      <c r="R1179" s="26">
        <v>43950</v>
      </c>
      <c r="S1179" s="16">
        <f t="shared" si="28"/>
        <v>539</v>
      </c>
      <c r="T1179" s="16">
        <v>1</v>
      </c>
      <c r="U1179" s="16">
        <v>0</v>
      </c>
      <c r="V1179" s="56">
        <v>0</v>
      </c>
      <c r="W1179" s="56"/>
      <c r="X1179" s="56"/>
      <c r="Y1179" s="56"/>
      <c r="Z1179" s="27"/>
      <c r="AA1179" s="4" t="s">
        <v>45</v>
      </c>
    </row>
    <row r="1180" spans="1:35" ht="16">
      <c r="A1180" s="9">
        <v>3</v>
      </c>
      <c r="B1180" s="9">
        <v>1</v>
      </c>
      <c r="C1180" s="9">
        <v>2</v>
      </c>
      <c r="D1180" s="150"/>
      <c r="E1180" s="281">
        <v>90</v>
      </c>
      <c r="F1180" s="227">
        <v>1</v>
      </c>
      <c r="G1180" s="54" t="s">
        <v>411</v>
      </c>
      <c r="H1180" s="47" t="s">
        <v>429</v>
      </c>
      <c r="I1180" s="17">
        <v>674</v>
      </c>
      <c r="J1180" s="18" t="s">
        <v>33</v>
      </c>
      <c r="K1180" s="17">
        <v>174</v>
      </c>
      <c r="L1180" s="17" t="s">
        <v>357</v>
      </c>
      <c r="M1180" s="81">
        <v>1.5</v>
      </c>
      <c r="N1180" s="17" t="s">
        <v>35</v>
      </c>
      <c r="O1180" s="17" t="s">
        <v>63</v>
      </c>
      <c r="P1180" s="21">
        <v>43410</v>
      </c>
      <c r="Q1180" s="20">
        <v>43578</v>
      </c>
      <c r="R1180" s="26">
        <v>44130</v>
      </c>
      <c r="S1180" s="16">
        <f t="shared" si="28"/>
        <v>552</v>
      </c>
      <c r="T1180" s="16" t="s">
        <v>308</v>
      </c>
      <c r="U1180" s="16">
        <v>0</v>
      </c>
      <c r="V1180" s="18">
        <v>1</v>
      </c>
      <c r="W1180" s="18">
        <v>2</v>
      </c>
      <c r="X1180" s="18"/>
      <c r="Y1180" s="18"/>
      <c r="Z1180" s="82" t="s">
        <v>431</v>
      </c>
      <c r="AA1180" s="4" t="s">
        <v>45</v>
      </c>
    </row>
    <row r="1181" spans="1:35" ht="16">
      <c r="A1181" s="9">
        <v>2</v>
      </c>
      <c r="B1181" s="9">
        <v>3</v>
      </c>
      <c r="C1181" s="9">
        <v>7</v>
      </c>
      <c r="D1181" s="150"/>
      <c r="E1181" s="281">
        <v>10</v>
      </c>
      <c r="F1181" s="227">
        <v>1</v>
      </c>
      <c r="G1181" s="54" t="s">
        <v>411</v>
      </c>
      <c r="H1181" s="43" t="s">
        <v>439</v>
      </c>
      <c r="I1181" s="54">
        <v>675</v>
      </c>
      <c r="J1181" s="18" t="s">
        <v>44</v>
      </c>
      <c r="K1181" s="54">
        <v>35</v>
      </c>
      <c r="L1181" s="54" t="s">
        <v>357</v>
      </c>
      <c r="M1181" s="55">
        <v>1.5</v>
      </c>
      <c r="N1181" s="54" t="s">
        <v>35</v>
      </c>
      <c r="O1181" s="54" t="s">
        <v>63</v>
      </c>
      <c r="P1181" s="45">
        <v>43242</v>
      </c>
      <c r="Q1181" s="20">
        <v>43409</v>
      </c>
      <c r="R1181" s="26">
        <v>43950</v>
      </c>
      <c r="S1181" s="16">
        <f t="shared" si="28"/>
        <v>541</v>
      </c>
      <c r="T1181" s="16" t="s">
        <v>308</v>
      </c>
      <c r="U1181" s="16">
        <v>0</v>
      </c>
      <c r="V1181" s="18">
        <v>0</v>
      </c>
      <c r="W1181" s="18"/>
      <c r="X1181" s="18"/>
      <c r="Y1181" s="18"/>
      <c r="Z1181" s="82"/>
      <c r="AA1181" s="4"/>
    </row>
    <row r="1182" spans="1:35" ht="16">
      <c r="A1182" s="9">
        <v>3</v>
      </c>
      <c r="B1182" s="9">
        <v>1</v>
      </c>
      <c r="C1182" s="9">
        <v>2</v>
      </c>
      <c r="D1182" s="150"/>
      <c r="E1182" s="281">
        <v>91</v>
      </c>
      <c r="F1182" s="227">
        <v>1</v>
      </c>
      <c r="G1182" s="54" t="s">
        <v>411</v>
      </c>
      <c r="H1182" s="47" t="s">
        <v>429</v>
      </c>
      <c r="I1182" s="17">
        <v>675</v>
      </c>
      <c r="J1182" s="18" t="s">
        <v>33</v>
      </c>
      <c r="K1182" s="17">
        <v>175</v>
      </c>
      <c r="L1182" s="17" t="s">
        <v>357</v>
      </c>
      <c r="M1182" s="81">
        <v>1.5</v>
      </c>
      <c r="N1182" s="17" t="s">
        <v>35</v>
      </c>
      <c r="O1182" s="17" t="s">
        <v>63</v>
      </c>
      <c r="P1182" s="19">
        <v>43410</v>
      </c>
      <c r="Q1182" s="20">
        <v>43578</v>
      </c>
      <c r="R1182" s="26">
        <v>44130</v>
      </c>
      <c r="S1182" s="16">
        <f t="shared" si="28"/>
        <v>552</v>
      </c>
      <c r="T1182" s="16" t="s">
        <v>308</v>
      </c>
      <c r="U1182" s="16">
        <v>0</v>
      </c>
      <c r="V1182" s="18">
        <v>1</v>
      </c>
      <c r="W1182" s="18">
        <v>1</v>
      </c>
      <c r="X1182" s="18"/>
      <c r="Y1182" s="18"/>
      <c r="Z1182" s="82"/>
      <c r="AA1182" s="4" t="s">
        <v>45</v>
      </c>
    </row>
    <row r="1183" spans="1:35" ht="16">
      <c r="A1183" s="9">
        <v>2</v>
      </c>
      <c r="B1183" s="9">
        <v>3</v>
      </c>
      <c r="C1183" s="9">
        <v>7</v>
      </c>
      <c r="D1183" s="150"/>
      <c r="E1183" s="281">
        <v>11</v>
      </c>
      <c r="F1183" s="227">
        <v>1</v>
      </c>
      <c r="G1183" s="54" t="s">
        <v>411</v>
      </c>
      <c r="H1183" s="43" t="s">
        <v>420</v>
      </c>
      <c r="I1183" s="54">
        <v>676</v>
      </c>
      <c r="J1183" s="18" t="s">
        <v>44</v>
      </c>
      <c r="K1183" s="54">
        <v>35</v>
      </c>
      <c r="L1183" s="54" t="s">
        <v>357</v>
      </c>
      <c r="M1183" s="55">
        <v>1.5</v>
      </c>
      <c r="N1183" s="54" t="s">
        <v>35</v>
      </c>
      <c r="O1183" s="54" t="s">
        <v>63</v>
      </c>
      <c r="P1183" s="45">
        <v>43242</v>
      </c>
      <c r="Q1183" s="20">
        <v>43409</v>
      </c>
      <c r="R1183" s="26">
        <v>43950</v>
      </c>
      <c r="S1183" s="16">
        <f t="shared" si="28"/>
        <v>541</v>
      </c>
      <c r="T1183" s="16" t="s">
        <v>308</v>
      </c>
      <c r="U1183" s="16">
        <v>0</v>
      </c>
      <c r="V1183" s="18">
        <v>0</v>
      </c>
      <c r="W1183" s="18"/>
      <c r="X1183" s="18"/>
      <c r="Y1183" s="18"/>
      <c r="Z1183" s="82"/>
      <c r="AA1183" s="4" t="s">
        <v>45</v>
      </c>
    </row>
    <row r="1184" spans="1:35" s="437" customFormat="1" ht="16">
      <c r="A1184" s="9">
        <v>3</v>
      </c>
      <c r="B1184" s="9">
        <v>1</v>
      </c>
      <c r="C1184" s="9">
        <v>2</v>
      </c>
      <c r="D1184" s="150"/>
      <c r="E1184" s="281">
        <v>92</v>
      </c>
      <c r="F1184" s="227">
        <v>1</v>
      </c>
      <c r="G1184" s="54" t="s">
        <v>411</v>
      </c>
      <c r="H1184" s="47" t="s">
        <v>429</v>
      </c>
      <c r="I1184" s="17">
        <v>676</v>
      </c>
      <c r="J1184" s="18" t="s">
        <v>33</v>
      </c>
      <c r="K1184" s="17">
        <v>175</v>
      </c>
      <c r="L1184" s="17" t="s">
        <v>357</v>
      </c>
      <c r="M1184" s="81">
        <v>1.5</v>
      </c>
      <c r="N1184" s="17" t="s">
        <v>35</v>
      </c>
      <c r="O1184" s="17" t="s">
        <v>63</v>
      </c>
      <c r="P1184" s="19">
        <v>43410</v>
      </c>
      <c r="Q1184" s="20">
        <v>43578</v>
      </c>
      <c r="R1184" s="26">
        <v>44130</v>
      </c>
      <c r="S1184" s="16">
        <f t="shared" si="28"/>
        <v>552</v>
      </c>
      <c r="T1184" s="16" t="s">
        <v>308</v>
      </c>
      <c r="U1184" s="16">
        <v>0</v>
      </c>
      <c r="V1184" s="18">
        <v>0</v>
      </c>
      <c r="W1184" s="18"/>
      <c r="X1184" s="18"/>
      <c r="Y1184" s="18"/>
      <c r="Z1184" s="82"/>
      <c r="AA1184" s="4" t="s">
        <v>45</v>
      </c>
      <c r="AB1184"/>
      <c r="AC1184"/>
      <c r="AD1184"/>
      <c r="AE1184"/>
      <c r="AF1184"/>
      <c r="AG1184"/>
      <c r="AH1184"/>
      <c r="AI1184"/>
    </row>
    <row r="1185" spans="1:35" ht="16">
      <c r="A1185" s="9">
        <v>2</v>
      </c>
      <c r="B1185" s="9">
        <v>3</v>
      </c>
      <c r="C1185" s="9">
        <v>8</v>
      </c>
      <c r="D1185" s="150">
        <v>8</v>
      </c>
      <c r="E1185" s="281">
        <v>8</v>
      </c>
      <c r="F1185" s="150">
        <v>8</v>
      </c>
      <c r="G1185" s="150">
        <v>8</v>
      </c>
      <c r="H1185" s="43" t="s">
        <v>439</v>
      </c>
      <c r="I1185" s="54">
        <v>677</v>
      </c>
      <c r="J1185" s="18" t="s">
        <v>44</v>
      </c>
      <c r="K1185" s="54">
        <v>35</v>
      </c>
      <c r="L1185" s="54" t="s">
        <v>357</v>
      </c>
      <c r="M1185" s="55">
        <v>1.5</v>
      </c>
      <c r="N1185" s="54" t="s">
        <v>35</v>
      </c>
      <c r="O1185" s="54" t="s">
        <v>63</v>
      </c>
      <c r="P1185" s="45">
        <v>43242</v>
      </c>
      <c r="Q1185" s="20">
        <v>43409</v>
      </c>
      <c r="R1185" s="26">
        <v>43950</v>
      </c>
      <c r="S1185" s="16">
        <f t="shared" si="28"/>
        <v>541</v>
      </c>
      <c r="T1185" s="16" t="s">
        <v>308</v>
      </c>
      <c r="U1185" s="16">
        <v>0</v>
      </c>
      <c r="V1185" s="18">
        <v>0</v>
      </c>
      <c r="W1185" s="18"/>
      <c r="X1185" s="18"/>
      <c r="Y1185" s="18"/>
      <c r="Z1185" s="82"/>
      <c r="AA1185" s="4" t="s">
        <v>45</v>
      </c>
    </row>
    <row r="1186" spans="1:35" s="437" customFormat="1" ht="16">
      <c r="A1186" s="9">
        <v>3</v>
      </c>
      <c r="B1186" s="9">
        <v>1</v>
      </c>
      <c r="C1186" s="9">
        <v>2</v>
      </c>
      <c r="D1186" s="150"/>
      <c r="E1186" s="281">
        <v>93</v>
      </c>
      <c r="F1186" s="227">
        <v>1</v>
      </c>
      <c r="G1186" s="54" t="s">
        <v>411</v>
      </c>
      <c r="H1186" s="47" t="s">
        <v>429</v>
      </c>
      <c r="I1186" s="17">
        <v>677</v>
      </c>
      <c r="J1186" s="18" t="s">
        <v>33</v>
      </c>
      <c r="K1186" s="17">
        <v>175</v>
      </c>
      <c r="L1186" s="17" t="s">
        <v>357</v>
      </c>
      <c r="M1186" s="81">
        <v>1.5</v>
      </c>
      <c r="N1186" s="17" t="s">
        <v>35</v>
      </c>
      <c r="O1186" s="17" t="s">
        <v>63</v>
      </c>
      <c r="P1186" s="19">
        <v>43410</v>
      </c>
      <c r="Q1186" s="20">
        <v>43578</v>
      </c>
      <c r="R1186" s="26">
        <v>44130</v>
      </c>
      <c r="S1186" s="16">
        <f t="shared" si="28"/>
        <v>552</v>
      </c>
      <c r="T1186" s="16" t="s">
        <v>308</v>
      </c>
      <c r="U1186" s="16">
        <v>0</v>
      </c>
      <c r="V1186" s="18">
        <v>1</v>
      </c>
      <c r="W1186" s="18">
        <v>2</v>
      </c>
      <c r="X1186" s="18"/>
      <c r="Y1186" s="18"/>
      <c r="Z1186" s="82" t="s">
        <v>431</v>
      </c>
      <c r="AA1186" s="4" t="s">
        <v>45</v>
      </c>
      <c r="AB1186"/>
      <c r="AC1186"/>
      <c r="AD1186"/>
      <c r="AE1186"/>
      <c r="AF1186"/>
      <c r="AG1186"/>
      <c r="AH1186"/>
      <c r="AI1186"/>
    </row>
    <row r="1187" spans="1:35" ht="16">
      <c r="A1187" s="9">
        <v>2</v>
      </c>
      <c r="B1187" s="9">
        <v>3</v>
      </c>
      <c r="C1187" s="9">
        <v>8</v>
      </c>
      <c r="D1187" s="150"/>
      <c r="E1187" s="281">
        <v>13</v>
      </c>
      <c r="F1187" s="227">
        <v>1</v>
      </c>
      <c r="G1187" s="54" t="s">
        <v>411</v>
      </c>
      <c r="H1187" s="43" t="s">
        <v>439</v>
      </c>
      <c r="I1187" s="54">
        <v>678</v>
      </c>
      <c r="J1187" s="18" t="s">
        <v>44</v>
      </c>
      <c r="K1187" s="54">
        <v>35</v>
      </c>
      <c r="L1187" s="54" t="s">
        <v>357</v>
      </c>
      <c r="M1187" s="55">
        <v>1.5</v>
      </c>
      <c r="N1187" s="54" t="s">
        <v>35</v>
      </c>
      <c r="O1187" s="54" t="s">
        <v>63</v>
      </c>
      <c r="P1187" s="45">
        <v>43242</v>
      </c>
      <c r="Q1187" s="20">
        <v>43409</v>
      </c>
      <c r="R1187" s="26">
        <v>43950</v>
      </c>
      <c r="S1187" s="16">
        <f t="shared" si="28"/>
        <v>541</v>
      </c>
      <c r="T1187" s="16" t="s">
        <v>308</v>
      </c>
      <c r="U1187" s="16">
        <v>0</v>
      </c>
      <c r="V1187" s="18">
        <v>0</v>
      </c>
      <c r="W1187" s="18"/>
      <c r="X1187" s="18"/>
      <c r="Y1187" s="18"/>
      <c r="Z1187" s="82"/>
      <c r="AA1187" s="4" t="s">
        <v>45</v>
      </c>
    </row>
    <row r="1188" spans="1:35" s="437" customFormat="1" ht="16">
      <c r="A1188" s="9">
        <v>3</v>
      </c>
      <c r="B1188" s="9">
        <v>1</v>
      </c>
      <c r="C1188" s="9">
        <v>2</v>
      </c>
      <c r="D1188" s="150"/>
      <c r="E1188" s="281">
        <v>94</v>
      </c>
      <c r="F1188" s="227">
        <v>1</v>
      </c>
      <c r="G1188" s="54" t="s">
        <v>411</v>
      </c>
      <c r="H1188" s="47" t="s">
        <v>429</v>
      </c>
      <c r="I1188" s="17">
        <v>678</v>
      </c>
      <c r="J1188" s="18" t="s">
        <v>33</v>
      </c>
      <c r="K1188" s="17">
        <v>175</v>
      </c>
      <c r="L1188" s="17" t="s">
        <v>357</v>
      </c>
      <c r="M1188" s="81">
        <v>1.5</v>
      </c>
      <c r="N1188" s="17" t="s">
        <v>35</v>
      </c>
      <c r="O1188" s="17" t="s">
        <v>63</v>
      </c>
      <c r="P1188" s="19">
        <v>43410</v>
      </c>
      <c r="Q1188" s="20">
        <v>43578</v>
      </c>
      <c r="R1188" s="26">
        <v>44130</v>
      </c>
      <c r="S1188" s="16">
        <f t="shared" si="28"/>
        <v>552</v>
      </c>
      <c r="T1188" s="16" t="s">
        <v>308</v>
      </c>
      <c r="U1188" s="16">
        <v>0</v>
      </c>
      <c r="V1188" s="18">
        <v>0</v>
      </c>
      <c r="W1188" s="18"/>
      <c r="X1188" s="18"/>
      <c r="Y1188" s="18"/>
      <c r="Z1188" s="82"/>
      <c r="AA1188" s="4" t="s">
        <v>45</v>
      </c>
      <c r="AB1188"/>
      <c r="AC1188"/>
      <c r="AD1188"/>
      <c r="AE1188"/>
      <c r="AF1188"/>
      <c r="AG1188"/>
      <c r="AH1188"/>
      <c r="AI1188"/>
    </row>
    <row r="1189" spans="1:35" ht="16">
      <c r="A1189" s="9">
        <v>2</v>
      </c>
      <c r="B1189" s="9">
        <v>3</v>
      </c>
      <c r="C1189" s="9">
        <v>8</v>
      </c>
      <c r="D1189" s="150"/>
      <c r="E1189" s="281">
        <v>14</v>
      </c>
      <c r="F1189" s="227">
        <v>1</v>
      </c>
      <c r="G1189" s="54" t="s">
        <v>411</v>
      </c>
      <c r="H1189" s="43" t="s">
        <v>439</v>
      </c>
      <c r="I1189" s="54">
        <v>679</v>
      </c>
      <c r="J1189" s="18" t="s">
        <v>44</v>
      </c>
      <c r="K1189" s="54">
        <v>36</v>
      </c>
      <c r="L1189" s="54" t="s">
        <v>357</v>
      </c>
      <c r="M1189" s="55">
        <v>1.5</v>
      </c>
      <c r="N1189" s="54" t="s">
        <v>35</v>
      </c>
      <c r="O1189" s="54" t="s">
        <v>63</v>
      </c>
      <c r="P1189" s="45">
        <v>43242</v>
      </c>
      <c r="Q1189" s="20">
        <v>43409</v>
      </c>
      <c r="R1189" s="26">
        <v>43950</v>
      </c>
      <c r="S1189" s="16">
        <f t="shared" si="28"/>
        <v>541</v>
      </c>
      <c r="T1189" s="16" t="s">
        <v>308</v>
      </c>
      <c r="U1189" s="16">
        <v>0</v>
      </c>
      <c r="V1189" s="18">
        <v>0</v>
      </c>
      <c r="W1189" s="18"/>
      <c r="X1189" s="18"/>
      <c r="Y1189" s="18"/>
      <c r="Z1189" s="82"/>
      <c r="AA1189" s="4" t="s">
        <v>45</v>
      </c>
    </row>
    <row r="1190" spans="1:35" s="437" customFormat="1" ht="16">
      <c r="A1190" s="9">
        <v>3</v>
      </c>
      <c r="B1190" s="9">
        <v>1</v>
      </c>
      <c r="C1190" s="9">
        <v>2</v>
      </c>
      <c r="D1190" s="150"/>
      <c r="E1190" s="281">
        <v>95</v>
      </c>
      <c r="F1190" s="227">
        <v>1</v>
      </c>
      <c r="G1190" s="54" t="s">
        <v>411</v>
      </c>
      <c r="H1190" s="47" t="s">
        <v>429</v>
      </c>
      <c r="I1190" s="17">
        <v>679</v>
      </c>
      <c r="J1190" s="18" t="s">
        <v>33</v>
      </c>
      <c r="K1190" s="17">
        <v>175</v>
      </c>
      <c r="L1190" s="17" t="s">
        <v>357</v>
      </c>
      <c r="M1190" s="81">
        <v>1.5</v>
      </c>
      <c r="N1190" s="17" t="s">
        <v>35</v>
      </c>
      <c r="O1190" s="17" t="s">
        <v>63</v>
      </c>
      <c r="P1190" s="21">
        <v>43410</v>
      </c>
      <c r="Q1190" s="20">
        <v>43578</v>
      </c>
      <c r="R1190" s="26">
        <v>44130</v>
      </c>
      <c r="S1190" s="16">
        <f t="shared" si="28"/>
        <v>552</v>
      </c>
      <c r="T1190" s="16" t="s">
        <v>308</v>
      </c>
      <c r="U1190" s="16">
        <v>0</v>
      </c>
      <c r="V1190" s="18">
        <v>1</v>
      </c>
      <c r="W1190" s="18">
        <v>1</v>
      </c>
      <c r="X1190" s="18"/>
      <c r="Y1190" s="18"/>
      <c r="Z1190" s="82"/>
      <c r="AA1190" s="4" t="s">
        <v>45</v>
      </c>
      <c r="AB1190"/>
      <c r="AC1190"/>
      <c r="AD1190"/>
      <c r="AE1190"/>
      <c r="AF1190"/>
      <c r="AG1190"/>
      <c r="AH1190"/>
      <c r="AI1190"/>
    </row>
    <row r="1191" spans="1:35" ht="16">
      <c r="A1191" s="9">
        <v>2</v>
      </c>
      <c r="B1191" s="9">
        <v>3</v>
      </c>
      <c r="C1191" s="9">
        <v>8</v>
      </c>
      <c r="D1191" s="150"/>
      <c r="E1191" s="281">
        <v>15</v>
      </c>
      <c r="F1191" s="227">
        <v>1</v>
      </c>
      <c r="G1191" s="54" t="s">
        <v>411</v>
      </c>
      <c r="H1191" s="43" t="s">
        <v>420</v>
      </c>
      <c r="I1191" s="54">
        <v>680</v>
      </c>
      <c r="J1191" s="18" t="s">
        <v>44</v>
      </c>
      <c r="K1191" s="54">
        <v>36</v>
      </c>
      <c r="L1191" s="54" t="s">
        <v>357</v>
      </c>
      <c r="M1191" s="55">
        <v>1.5</v>
      </c>
      <c r="N1191" s="54" t="s">
        <v>35</v>
      </c>
      <c r="O1191" s="54" t="s">
        <v>63</v>
      </c>
      <c r="P1191" s="45">
        <v>43242</v>
      </c>
      <c r="Q1191" s="20">
        <v>43409</v>
      </c>
      <c r="R1191" s="26">
        <v>43950</v>
      </c>
      <c r="S1191" s="16">
        <f t="shared" si="28"/>
        <v>541</v>
      </c>
      <c r="T1191" s="16" t="s">
        <v>308</v>
      </c>
      <c r="U1191" s="16">
        <v>0</v>
      </c>
      <c r="V1191" s="18">
        <v>0</v>
      </c>
      <c r="W1191" s="18"/>
      <c r="X1191" s="18"/>
      <c r="Y1191" s="18">
        <v>1</v>
      </c>
      <c r="Z1191" s="82" t="s">
        <v>395</v>
      </c>
      <c r="AA1191" s="4" t="s">
        <v>45</v>
      </c>
    </row>
    <row r="1192" spans="1:35" ht="16">
      <c r="A1192" s="9">
        <v>3</v>
      </c>
      <c r="B1192" s="9">
        <v>1</v>
      </c>
      <c r="C1192" s="9">
        <v>2</v>
      </c>
      <c r="D1192" s="150"/>
      <c r="E1192" s="281">
        <v>96</v>
      </c>
      <c r="F1192" s="227">
        <v>1</v>
      </c>
      <c r="G1192" s="54" t="s">
        <v>411</v>
      </c>
      <c r="H1192" s="47" t="s">
        <v>429</v>
      </c>
      <c r="I1192" s="17">
        <v>680</v>
      </c>
      <c r="J1192" s="18" t="s">
        <v>33</v>
      </c>
      <c r="K1192" s="17">
        <v>176</v>
      </c>
      <c r="L1192" s="17" t="s">
        <v>357</v>
      </c>
      <c r="M1192" s="81">
        <v>1.5</v>
      </c>
      <c r="N1192" s="17" t="s">
        <v>35</v>
      </c>
      <c r="O1192" s="17" t="s">
        <v>63</v>
      </c>
      <c r="P1192" s="19">
        <v>43410</v>
      </c>
      <c r="Q1192" s="20">
        <v>43578</v>
      </c>
      <c r="R1192" s="26">
        <v>44131</v>
      </c>
      <c r="S1192" s="16">
        <f t="shared" si="28"/>
        <v>553</v>
      </c>
      <c r="T1192" s="16" t="s">
        <v>308</v>
      </c>
      <c r="U1192" s="16">
        <v>0</v>
      </c>
      <c r="V1192" s="18">
        <v>0</v>
      </c>
      <c r="W1192" s="18"/>
      <c r="X1192" s="18"/>
      <c r="Y1192" s="18"/>
      <c r="Z1192" s="82"/>
      <c r="AA1192" s="4" t="s">
        <v>45</v>
      </c>
    </row>
    <row r="1193" spans="1:35" s="437" customFormat="1" ht="16">
      <c r="A1193" s="9">
        <v>2</v>
      </c>
      <c r="B1193" s="9">
        <v>3</v>
      </c>
      <c r="C1193" s="9">
        <v>8</v>
      </c>
      <c r="D1193" s="150"/>
      <c r="E1193" s="281">
        <v>16</v>
      </c>
      <c r="F1193" s="227">
        <v>1</v>
      </c>
      <c r="G1193" s="54" t="s">
        <v>411</v>
      </c>
      <c r="H1193" s="43" t="s">
        <v>439</v>
      </c>
      <c r="I1193" s="54">
        <v>681</v>
      </c>
      <c r="J1193" s="18" t="s">
        <v>44</v>
      </c>
      <c r="K1193" s="54">
        <v>36</v>
      </c>
      <c r="L1193" s="54" t="s">
        <v>357</v>
      </c>
      <c r="M1193" s="55">
        <v>1.5</v>
      </c>
      <c r="N1193" s="54" t="s">
        <v>35</v>
      </c>
      <c r="O1193" s="54" t="s">
        <v>63</v>
      </c>
      <c r="P1193" s="45">
        <v>43242</v>
      </c>
      <c r="Q1193" s="20">
        <v>43409</v>
      </c>
      <c r="R1193" s="26">
        <v>43950</v>
      </c>
      <c r="S1193" s="16">
        <f t="shared" si="28"/>
        <v>541</v>
      </c>
      <c r="T1193" s="16" t="s">
        <v>308</v>
      </c>
      <c r="U1193" s="16">
        <v>0</v>
      </c>
      <c r="V1193" s="18">
        <v>0</v>
      </c>
      <c r="W1193" s="18"/>
      <c r="X1193" s="18"/>
      <c r="Y1193" s="18"/>
      <c r="Z1193" s="82"/>
      <c r="AA1193" s="4" t="s">
        <v>45</v>
      </c>
      <c r="AB1193"/>
      <c r="AC1193"/>
      <c r="AD1193"/>
      <c r="AE1193"/>
      <c r="AF1193"/>
      <c r="AG1193"/>
      <c r="AH1193"/>
      <c r="AI1193"/>
    </row>
    <row r="1194" spans="1:35" ht="16">
      <c r="A1194" s="9">
        <v>3</v>
      </c>
      <c r="B1194" s="9">
        <v>1</v>
      </c>
      <c r="C1194" s="9">
        <v>2</v>
      </c>
      <c r="D1194" s="150"/>
      <c r="E1194" s="281">
        <v>97</v>
      </c>
      <c r="F1194" s="227">
        <v>1</v>
      </c>
      <c r="G1194" s="54" t="s">
        <v>411</v>
      </c>
      <c r="H1194" s="47" t="s">
        <v>429</v>
      </c>
      <c r="I1194" s="17">
        <v>681</v>
      </c>
      <c r="J1194" s="18" t="s">
        <v>33</v>
      </c>
      <c r="K1194" s="17">
        <v>176</v>
      </c>
      <c r="L1194" s="17" t="s">
        <v>357</v>
      </c>
      <c r="M1194" s="81">
        <v>1.5</v>
      </c>
      <c r="N1194" s="17" t="s">
        <v>35</v>
      </c>
      <c r="O1194" s="17" t="s">
        <v>63</v>
      </c>
      <c r="P1194" s="19">
        <v>43410</v>
      </c>
      <c r="Q1194" s="20">
        <v>43578</v>
      </c>
      <c r="R1194" s="26">
        <v>44131</v>
      </c>
      <c r="S1194" s="16">
        <f t="shared" si="28"/>
        <v>553</v>
      </c>
      <c r="T1194" s="16" t="s">
        <v>308</v>
      </c>
      <c r="U1194" s="16">
        <v>0</v>
      </c>
      <c r="V1194" s="18">
        <v>0</v>
      </c>
      <c r="W1194" s="18"/>
      <c r="X1194" s="18"/>
      <c r="Y1194" s="18"/>
      <c r="Z1194" s="82"/>
      <c r="AA1194" s="4" t="s">
        <v>45</v>
      </c>
    </row>
    <row r="1195" spans="1:35" s="437" customFormat="1" ht="16">
      <c r="A1195" s="9">
        <v>2</v>
      </c>
      <c r="B1195" s="9">
        <v>3</v>
      </c>
      <c r="C1195" s="9">
        <v>8</v>
      </c>
      <c r="D1195" s="150"/>
      <c r="E1195" s="281">
        <v>17</v>
      </c>
      <c r="F1195" s="227">
        <v>1</v>
      </c>
      <c r="G1195" s="54" t="s">
        <v>411</v>
      </c>
      <c r="H1195" s="43" t="s">
        <v>439</v>
      </c>
      <c r="I1195" s="54">
        <v>682</v>
      </c>
      <c r="J1195" s="18" t="s">
        <v>44</v>
      </c>
      <c r="K1195" s="54">
        <v>36</v>
      </c>
      <c r="L1195" s="54" t="s">
        <v>357</v>
      </c>
      <c r="M1195" s="55">
        <v>1.5</v>
      </c>
      <c r="N1195" s="54" t="s">
        <v>35</v>
      </c>
      <c r="O1195" s="54" t="s">
        <v>63</v>
      </c>
      <c r="P1195" s="45">
        <v>43242</v>
      </c>
      <c r="Q1195" s="20">
        <v>43409</v>
      </c>
      <c r="R1195" s="26">
        <v>43950</v>
      </c>
      <c r="S1195" s="16">
        <f t="shared" si="28"/>
        <v>541</v>
      </c>
      <c r="T1195" s="16" t="s">
        <v>308</v>
      </c>
      <c r="U1195" s="16">
        <v>0</v>
      </c>
      <c r="V1195" s="18">
        <v>1</v>
      </c>
      <c r="W1195" s="18">
        <v>1</v>
      </c>
      <c r="X1195" s="18">
        <v>1</v>
      </c>
      <c r="Y1195" s="18"/>
      <c r="Z1195" s="82"/>
      <c r="AA1195" s="4" t="s">
        <v>45</v>
      </c>
      <c r="AB1195"/>
      <c r="AC1195"/>
      <c r="AD1195"/>
      <c r="AE1195"/>
      <c r="AF1195"/>
      <c r="AG1195"/>
      <c r="AH1195"/>
      <c r="AI1195"/>
    </row>
    <row r="1196" spans="1:35" s="437" customFormat="1" ht="16">
      <c r="A1196" s="9">
        <v>3</v>
      </c>
      <c r="B1196" s="9">
        <v>1</v>
      </c>
      <c r="C1196" s="9">
        <v>2</v>
      </c>
      <c r="D1196" s="150"/>
      <c r="E1196" s="281">
        <v>98</v>
      </c>
      <c r="F1196" s="227">
        <v>1</v>
      </c>
      <c r="G1196" s="54" t="s">
        <v>411</v>
      </c>
      <c r="H1196" s="47" t="s">
        <v>429</v>
      </c>
      <c r="I1196" s="17">
        <v>682</v>
      </c>
      <c r="J1196" s="18" t="s">
        <v>33</v>
      </c>
      <c r="K1196" s="17">
        <v>176</v>
      </c>
      <c r="L1196" s="17" t="s">
        <v>357</v>
      </c>
      <c r="M1196" s="81">
        <v>1.5</v>
      </c>
      <c r="N1196" s="17" t="s">
        <v>35</v>
      </c>
      <c r="O1196" s="17" t="s">
        <v>63</v>
      </c>
      <c r="P1196" s="19">
        <v>43410</v>
      </c>
      <c r="Q1196" s="20">
        <v>43578</v>
      </c>
      <c r="R1196" s="26">
        <v>44131</v>
      </c>
      <c r="S1196" s="16">
        <f t="shared" si="28"/>
        <v>553</v>
      </c>
      <c r="T1196" s="16" t="s">
        <v>308</v>
      </c>
      <c r="U1196" s="16">
        <v>0</v>
      </c>
      <c r="V1196" s="18">
        <v>0</v>
      </c>
      <c r="W1196" s="18"/>
      <c r="X1196" s="18"/>
      <c r="Y1196" s="18"/>
      <c r="Z1196" s="82"/>
      <c r="AA1196" s="4"/>
      <c r="AB1196"/>
      <c r="AC1196"/>
      <c r="AD1196"/>
      <c r="AE1196"/>
      <c r="AF1196"/>
      <c r="AG1196"/>
      <c r="AH1196"/>
      <c r="AI1196"/>
    </row>
    <row r="1197" spans="1:35" s="437" customFormat="1" ht="16">
      <c r="A1197" s="9">
        <v>2</v>
      </c>
      <c r="B1197" s="9">
        <v>3</v>
      </c>
      <c r="C1197" s="9">
        <v>8</v>
      </c>
      <c r="D1197" s="150"/>
      <c r="E1197" s="281">
        <v>18</v>
      </c>
      <c r="F1197" s="227">
        <v>1</v>
      </c>
      <c r="G1197" s="54" t="s">
        <v>411</v>
      </c>
      <c r="H1197" s="43" t="s">
        <v>439</v>
      </c>
      <c r="I1197" s="54">
        <v>683</v>
      </c>
      <c r="J1197" s="18" t="s">
        <v>44</v>
      </c>
      <c r="K1197" s="54">
        <v>36</v>
      </c>
      <c r="L1197" s="54" t="s">
        <v>357</v>
      </c>
      <c r="M1197" s="55">
        <v>1.5</v>
      </c>
      <c r="N1197" s="54" t="s">
        <v>35</v>
      </c>
      <c r="O1197" s="54" t="s">
        <v>63</v>
      </c>
      <c r="P1197" s="45">
        <v>43242</v>
      </c>
      <c r="Q1197" s="20">
        <v>43409</v>
      </c>
      <c r="R1197" s="26">
        <v>43950</v>
      </c>
      <c r="S1197" s="16">
        <f t="shared" si="28"/>
        <v>541</v>
      </c>
      <c r="T1197" s="16" t="s">
        <v>308</v>
      </c>
      <c r="U1197" s="16">
        <v>0</v>
      </c>
      <c r="V1197" s="18">
        <v>1</v>
      </c>
      <c r="W1197" s="18">
        <v>1</v>
      </c>
      <c r="X1197" s="18"/>
      <c r="Y1197" s="18"/>
      <c r="Z1197" s="82"/>
      <c r="AA1197" s="4" t="s">
        <v>45</v>
      </c>
      <c r="AB1197"/>
      <c r="AC1197"/>
      <c r="AD1197"/>
      <c r="AE1197"/>
      <c r="AF1197"/>
      <c r="AG1197"/>
      <c r="AH1197"/>
      <c r="AI1197"/>
    </row>
    <row r="1198" spans="1:35" s="437" customFormat="1" ht="16">
      <c r="A1198" s="9">
        <v>3</v>
      </c>
      <c r="B1198" s="9">
        <v>1</v>
      </c>
      <c r="C1198" s="9">
        <v>2</v>
      </c>
      <c r="D1198" s="150"/>
      <c r="E1198" s="281">
        <v>99</v>
      </c>
      <c r="F1198" s="227">
        <v>1</v>
      </c>
      <c r="G1198" s="54" t="s">
        <v>411</v>
      </c>
      <c r="H1198" s="47" t="s">
        <v>429</v>
      </c>
      <c r="I1198" s="17">
        <v>683</v>
      </c>
      <c r="J1198" s="18" t="s">
        <v>33</v>
      </c>
      <c r="K1198" s="17">
        <v>176</v>
      </c>
      <c r="L1198" s="17" t="s">
        <v>357</v>
      </c>
      <c r="M1198" s="81">
        <v>1.5</v>
      </c>
      <c r="N1198" s="17" t="s">
        <v>35</v>
      </c>
      <c r="O1198" s="17" t="s">
        <v>63</v>
      </c>
      <c r="P1198" s="19">
        <v>43410</v>
      </c>
      <c r="Q1198" s="20">
        <v>43578</v>
      </c>
      <c r="R1198" s="26">
        <v>44131</v>
      </c>
      <c r="S1198" s="16">
        <f t="shared" si="28"/>
        <v>553</v>
      </c>
      <c r="T1198" s="16" t="s">
        <v>308</v>
      </c>
      <c r="U1198" s="16">
        <v>0</v>
      </c>
      <c r="V1198" s="18">
        <v>0</v>
      </c>
      <c r="W1198" s="18"/>
      <c r="X1198" s="18"/>
      <c r="Y1198" s="18"/>
      <c r="Z1198" s="82"/>
      <c r="AA1198" s="4" t="s">
        <v>45</v>
      </c>
      <c r="AB1198"/>
      <c r="AC1198"/>
      <c r="AD1198"/>
      <c r="AE1198"/>
      <c r="AF1198"/>
      <c r="AG1198"/>
      <c r="AH1198"/>
      <c r="AI1198"/>
    </row>
    <row r="1199" spans="1:35" s="437" customFormat="1" ht="16">
      <c r="A1199" s="9">
        <v>2</v>
      </c>
      <c r="B1199" s="9">
        <v>3</v>
      </c>
      <c r="C1199" s="9">
        <v>8</v>
      </c>
      <c r="D1199" s="150"/>
      <c r="E1199" s="281">
        <v>19</v>
      </c>
      <c r="F1199" s="227">
        <v>1</v>
      </c>
      <c r="G1199" s="54" t="s">
        <v>411</v>
      </c>
      <c r="H1199" s="43" t="s">
        <v>420</v>
      </c>
      <c r="I1199" s="54">
        <v>684</v>
      </c>
      <c r="J1199" s="18" t="s">
        <v>44</v>
      </c>
      <c r="K1199" s="54">
        <v>37</v>
      </c>
      <c r="L1199" s="54" t="s">
        <v>357</v>
      </c>
      <c r="M1199" s="55">
        <v>1.5</v>
      </c>
      <c r="N1199" s="54" t="s">
        <v>35</v>
      </c>
      <c r="O1199" s="54" t="s">
        <v>63</v>
      </c>
      <c r="P1199" s="45">
        <v>43242</v>
      </c>
      <c r="Q1199" s="20">
        <v>43409</v>
      </c>
      <c r="R1199" s="26">
        <v>43950</v>
      </c>
      <c r="S1199" s="16">
        <f t="shared" si="28"/>
        <v>541</v>
      </c>
      <c r="T1199" s="16" t="s">
        <v>308</v>
      </c>
      <c r="U1199" s="16">
        <v>0</v>
      </c>
      <c r="V1199" s="18">
        <v>1</v>
      </c>
      <c r="W1199" s="18">
        <v>1</v>
      </c>
      <c r="X1199" s="18"/>
      <c r="Y1199" s="18"/>
      <c r="Z1199" s="82"/>
      <c r="AA1199" s="4" t="s">
        <v>45</v>
      </c>
      <c r="AB1199"/>
      <c r="AC1199"/>
      <c r="AD1199"/>
      <c r="AE1199"/>
      <c r="AF1199"/>
      <c r="AG1199"/>
      <c r="AH1199"/>
      <c r="AI1199"/>
    </row>
    <row r="1200" spans="1:35" s="437" customFormat="1" ht="16">
      <c r="A1200" s="9">
        <v>3</v>
      </c>
      <c r="B1200" s="9">
        <v>1</v>
      </c>
      <c r="C1200" s="9">
        <v>2</v>
      </c>
      <c r="D1200" s="150"/>
      <c r="E1200" s="281">
        <v>100</v>
      </c>
      <c r="F1200" s="227">
        <v>1</v>
      </c>
      <c r="G1200" s="54" t="s">
        <v>411</v>
      </c>
      <c r="H1200" s="47" t="s">
        <v>429</v>
      </c>
      <c r="I1200" s="17">
        <v>684</v>
      </c>
      <c r="J1200" s="18" t="s">
        <v>33</v>
      </c>
      <c r="K1200" s="17">
        <v>176</v>
      </c>
      <c r="L1200" s="17" t="s">
        <v>357</v>
      </c>
      <c r="M1200" s="81">
        <v>1.5</v>
      </c>
      <c r="N1200" s="17" t="s">
        <v>35</v>
      </c>
      <c r="O1200" s="17" t="s">
        <v>63</v>
      </c>
      <c r="P1200" s="21">
        <v>43410</v>
      </c>
      <c r="Q1200" s="20">
        <v>43578</v>
      </c>
      <c r="R1200" s="26">
        <v>44131</v>
      </c>
      <c r="S1200" s="16">
        <f t="shared" si="28"/>
        <v>553</v>
      </c>
      <c r="T1200" s="16" t="s">
        <v>308</v>
      </c>
      <c r="U1200" s="16">
        <v>0</v>
      </c>
      <c r="V1200" s="18">
        <v>1</v>
      </c>
      <c r="W1200" s="18">
        <v>1</v>
      </c>
      <c r="X1200" s="18"/>
      <c r="Y1200" s="18"/>
      <c r="Z1200" s="82"/>
      <c r="AA1200" s="4" t="s">
        <v>45</v>
      </c>
      <c r="AB1200"/>
      <c r="AC1200"/>
      <c r="AD1200"/>
      <c r="AE1200"/>
      <c r="AF1200"/>
      <c r="AG1200"/>
      <c r="AH1200"/>
      <c r="AI1200"/>
    </row>
    <row r="1201" spans="1:35" s="437" customFormat="1" ht="16">
      <c r="A1201" s="9">
        <v>2</v>
      </c>
      <c r="B1201" s="9">
        <v>3</v>
      </c>
      <c r="C1201" s="9">
        <v>8</v>
      </c>
      <c r="D1201" s="150"/>
      <c r="E1201" s="281">
        <v>20</v>
      </c>
      <c r="F1201" s="227">
        <v>1</v>
      </c>
      <c r="G1201" s="54" t="s">
        <v>411</v>
      </c>
      <c r="H1201" s="43" t="s">
        <v>439</v>
      </c>
      <c r="I1201" s="54">
        <v>685</v>
      </c>
      <c r="J1201" s="18" t="s">
        <v>44</v>
      </c>
      <c r="K1201" s="54">
        <v>37</v>
      </c>
      <c r="L1201" s="54" t="s">
        <v>357</v>
      </c>
      <c r="M1201" s="55">
        <v>1.5</v>
      </c>
      <c r="N1201" s="54" t="s">
        <v>35</v>
      </c>
      <c r="O1201" s="54" t="s">
        <v>63</v>
      </c>
      <c r="P1201" s="45">
        <v>43242</v>
      </c>
      <c r="Q1201" s="20">
        <v>43409</v>
      </c>
      <c r="R1201" s="26">
        <v>43950</v>
      </c>
      <c r="S1201" s="16">
        <f t="shared" si="28"/>
        <v>541</v>
      </c>
      <c r="T1201" s="16" t="s">
        <v>308</v>
      </c>
      <c r="U1201" s="16">
        <v>0</v>
      </c>
      <c r="V1201" s="18">
        <v>0</v>
      </c>
      <c r="W1201" s="18"/>
      <c r="X1201" s="18"/>
      <c r="Y1201" s="18"/>
      <c r="Z1201" s="82"/>
      <c r="AA1201" s="4" t="s">
        <v>45</v>
      </c>
      <c r="AB1201"/>
      <c r="AC1201"/>
      <c r="AD1201"/>
      <c r="AE1201"/>
      <c r="AF1201"/>
      <c r="AG1201"/>
      <c r="AH1201"/>
      <c r="AI1201"/>
    </row>
    <row r="1202" spans="1:35" s="437" customFormat="1" ht="16">
      <c r="A1202" s="9">
        <v>3</v>
      </c>
      <c r="B1202" s="9">
        <v>1</v>
      </c>
      <c r="C1202" s="9">
        <v>3</v>
      </c>
      <c r="D1202" s="150"/>
      <c r="E1202" s="281">
        <v>101</v>
      </c>
      <c r="F1202" s="227">
        <v>1</v>
      </c>
      <c r="G1202" s="54" t="s">
        <v>411</v>
      </c>
      <c r="H1202" s="47" t="s">
        <v>429</v>
      </c>
      <c r="I1202" s="17">
        <v>685</v>
      </c>
      <c r="J1202" s="18" t="s">
        <v>33</v>
      </c>
      <c r="K1202" s="17">
        <v>177</v>
      </c>
      <c r="L1202" s="17" t="s">
        <v>357</v>
      </c>
      <c r="M1202" s="81">
        <v>1.5</v>
      </c>
      <c r="N1202" s="17" t="s">
        <v>35</v>
      </c>
      <c r="O1202" s="17" t="s">
        <v>63</v>
      </c>
      <c r="P1202" s="19">
        <v>43410</v>
      </c>
      <c r="Q1202" s="20">
        <v>43578</v>
      </c>
      <c r="R1202" s="26">
        <v>44131</v>
      </c>
      <c r="S1202" s="16">
        <f t="shared" si="28"/>
        <v>553</v>
      </c>
      <c r="T1202" s="16" t="s">
        <v>308</v>
      </c>
      <c r="U1202" s="16">
        <v>0</v>
      </c>
      <c r="V1202" s="18">
        <v>0</v>
      </c>
      <c r="W1202" s="18"/>
      <c r="X1202" s="18"/>
      <c r="Y1202" s="18"/>
      <c r="Z1202" s="82"/>
      <c r="AA1202" s="4" t="s">
        <v>45</v>
      </c>
      <c r="AB1202"/>
      <c r="AC1202"/>
      <c r="AD1202"/>
      <c r="AE1202"/>
      <c r="AF1202"/>
      <c r="AG1202"/>
      <c r="AH1202"/>
      <c r="AI1202"/>
    </row>
    <row r="1203" spans="1:35" s="437" customFormat="1" ht="16">
      <c r="A1203" s="9">
        <v>2</v>
      </c>
      <c r="B1203" s="9">
        <v>3</v>
      </c>
      <c r="C1203" s="9">
        <v>8</v>
      </c>
      <c r="D1203" s="150"/>
      <c r="E1203" s="281">
        <v>21</v>
      </c>
      <c r="F1203" s="227">
        <v>1</v>
      </c>
      <c r="G1203" s="54" t="s">
        <v>411</v>
      </c>
      <c r="H1203" s="43" t="s">
        <v>439</v>
      </c>
      <c r="I1203" s="54">
        <v>686</v>
      </c>
      <c r="J1203" s="18" t="s">
        <v>44</v>
      </c>
      <c r="K1203" s="54">
        <v>37</v>
      </c>
      <c r="L1203" s="54" t="s">
        <v>357</v>
      </c>
      <c r="M1203" s="55">
        <v>1.5</v>
      </c>
      <c r="N1203" s="54" t="s">
        <v>35</v>
      </c>
      <c r="O1203" s="54" t="s">
        <v>63</v>
      </c>
      <c r="P1203" s="45">
        <v>43242</v>
      </c>
      <c r="Q1203" s="20">
        <v>43409</v>
      </c>
      <c r="R1203" s="26">
        <v>43950</v>
      </c>
      <c r="S1203" s="16">
        <f t="shared" si="28"/>
        <v>541</v>
      </c>
      <c r="T1203" s="16" t="s">
        <v>308</v>
      </c>
      <c r="U1203" s="16">
        <v>0</v>
      </c>
      <c r="V1203" s="18">
        <v>1</v>
      </c>
      <c r="W1203" s="18">
        <v>1</v>
      </c>
      <c r="X1203" s="18"/>
      <c r="Y1203" s="18"/>
      <c r="Z1203" s="82"/>
      <c r="AA1203" s="4" t="s">
        <v>45</v>
      </c>
      <c r="AB1203"/>
      <c r="AC1203"/>
      <c r="AD1203"/>
      <c r="AE1203"/>
      <c r="AF1203"/>
      <c r="AG1203"/>
      <c r="AH1203"/>
      <c r="AI1203"/>
    </row>
    <row r="1204" spans="1:35" s="437" customFormat="1" ht="16">
      <c r="A1204" s="9">
        <v>3</v>
      </c>
      <c r="B1204" s="9">
        <v>1</v>
      </c>
      <c r="C1204" s="9">
        <v>3</v>
      </c>
      <c r="D1204" s="150"/>
      <c r="E1204" s="281">
        <v>102</v>
      </c>
      <c r="F1204" s="227">
        <v>1</v>
      </c>
      <c r="G1204" s="54" t="s">
        <v>411</v>
      </c>
      <c r="H1204" s="47" t="s">
        <v>429</v>
      </c>
      <c r="I1204" s="17">
        <v>686</v>
      </c>
      <c r="J1204" s="18" t="s">
        <v>33</v>
      </c>
      <c r="K1204" s="17">
        <v>177</v>
      </c>
      <c r="L1204" s="17" t="s">
        <v>357</v>
      </c>
      <c r="M1204" s="81">
        <v>1.5</v>
      </c>
      <c r="N1204" s="17" t="s">
        <v>35</v>
      </c>
      <c r="O1204" s="17" t="s">
        <v>63</v>
      </c>
      <c r="P1204" s="19">
        <v>43410</v>
      </c>
      <c r="Q1204" s="20">
        <v>43578</v>
      </c>
      <c r="R1204" s="26">
        <v>44131</v>
      </c>
      <c r="S1204" s="16">
        <f t="shared" si="28"/>
        <v>553</v>
      </c>
      <c r="T1204" s="16" t="s">
        <v>308</v>
      </c>
      <c r="U1204" s="16">
        <v>0</v>
      </c>
      <c r="V1204" s="18">
        <v>0</v>
      </c>
      <c r="W1204" s="18"/>
      <c r="X1204" s="18"/>
      <c r="Y1204" s="18"/>
      <c r="Z1204" s="82"/>
      <c r="AA1204" s="4" t="s">
        <v>45</v>
      </c>
      <c r="AB1204"/>
      <c r="AC1204"/>
      <c r="AD1204"/>
      <c r="AE1204"/>
      <c r="AF1204"/>
      <c r="AG1204"/>
      <c r="AH1204"/>
      <c r="AI1204"/>
    </row>
    <row r="1205" spans="1:35" s="437" customFormat="1" ht="16">
      <c r="A1205" s="9">
        <v>2</v>
      </c>
      <c r="B1205" s="9">
        <v>3</v>
      </c>
      <c r="C1205" s="9">
        <v>8</v>
      </c>
      <c r="D1205" s="150"/>
      <c r="E1205" s="281">
        <v>22</v>
      </c>
      <c r="F1205" s="227">
        <v>1</v>
      </c>
      <c r="G1205" s="54" t="s">
        <v>411</v>
      </c>
      <c r="H1205" s="43" t="s">
        <v>439</v>
      </c>
      <c r="I1205" s="54">
        <v>687</v>
      </c>
      <c r="J1205" s="18" t="s">
        <v>44</v>
      </c>
      <c r="K1205" s="54">
        <v>37</v>
      </c>
      <c r="L1205" s="54" t="s">
        <v>357</v>
      </c>
      <c r="M1205" s="55">
        <v>1.5</v>
      </c>
      <c r="N1205" s="54" t="s">
        <v>35</v>
      </c>
      <c r="O1205" s="54" t="s">
        <v>63</v>
      </c>
      <c r="P1205" s="45">
        <v>43242</v>
      </c>
      <c r="Q1205" s="20">
        <v>43409</v>
      </c>
      <c r="R1205" s="26">
        <v>43950</v>
      </c>
      <c r="S1205" s="16">
        <f t="shared" si="28"/>
        <v>541</v>
      </c>
      <c r="T1205" s="16" t="s">
        <v>308</v>
      </c>
      <c r="U1205" s="16">
        <v>0</v>
      </c>
      <c r="V1205" s="18">
        <v>0</v>
      </c>
      <c r="W1205" s="18"/>
      <c r="X1205" s="18"/>
      <c r="Y1205" s="18"/>
      <c r="Z1205" s="82"/>
      <c r="AA1205" s="4" t="s">
        <v>45</v>
      </c>
      <c r="AB1205"/>
      <c r="AC1205"/>
      <c r="AD1205"/>
      <c r="AE1205"/>
      <c r="AF1205"/>
      <c r="AG1205"/>
      <c r="AH1205"/>
      <c r="AI1205"/>
    </row>
    <row r="1206" spans="1:35" s="437" customFormat="1" ht="16">
      <c r="A1206" s="9">
        <v>3</v>
      </c>
      <c r="B1206" s="9">
        <v>1</v>
      </c>
      <c r="C1206" s="9">
        <v>3</v>
      </c>
      <c r="D1206" s="150"/>
      <c r="E1206" s="281">
        <v>103</v>
      </c>
      <c r="F1206" s="227">
        <v>1</v>
      </c>
      <c r="G1206" s="54" t="s">
        <v>411</v>
      </c>
      <c r="H1206" s="47" t="s">
        <v>429</v>
      </c>
      <c r="I1206" s="17">
        <v>687</v>
      </c>
      <c r="J1206" s="18" t="s">
        <v>33</v>
      </c>
      <c r="K1206" s="17">
        <v>177</v>
      </c>
      <c r="L1206" s="17" t="s">
        <v>357</v>
      </c>
      <c r="M1206" s="81">
        <v>1.5</v>
      </c>
      <c r="N1206" s="17" t="s">
        <v>35</v>
      </c>
      <c r="O1206" s="17" t="s">
        <v>63</v>
      </c>
      <c r="P1206" s="19">
        <v>43410</v>
      </c>
      <c r="Q1206" s="20">
        <v>43578</v>
      </c>
      <c r="R1206" s="26">
        <v>44131</v>
      </c>
      <c r="S1206" s="16">
        <f t="shared" si="28"/>
        <v>553</v>
      </c>
      <c r="T1206" s="16" t="s">
        <v>308</v>
      </c>
      <c r="U1206" s="16">
        <v>0</v>
      </c>
      <c r="V1206" s="18">
        <v>1</v>
      </c>
      <c r="W1206" s="18">
        <v>1</v>
      </c>
      <c r="X1206" s="18"/>
      <c r="Y1206" s="18"/>
      <c r="Z1206" s="82"/>
      <c r="AA1206" s="4" t="s">
        <v>45</v>
      </c>
      <c r="AB1206"/>
      <c r="AC1206"/>
      <c r="AD1206"/>
      <c r="AE1206"/>
      <c r="AF1206"/>
      <c r="AG1206"/>
      <c r="AH1206"/>
      <c r="AI1206"/>
    </row>
    <row r="1207" spans="1:35" s="437" customFormat="1" ht="16">
      <c r="A1207" s="9">
        <v>2</v>
      </c>
      <c r="B1207" s="9">
        <v>3</v>
      </c>
      <c r="C1207" s="9">
        <v>8</v>
      </c>
      <c r="D1207" s="150"/>
      <c r="E1207" s="281">
        <v>23</v>
      </c>
      <c r="F1207" s="227">
        <v>1</v>
      </c>
      <c r="G1207" s="54" t="s">
        <v>411</v>
      </c>
      <c r="H1207" s="43" t="s">
        <v>439</v>
      </c>
      <c r="I1207" s="54">
        <v>688</v>
      </c>
      <c r="J1207" s="18" t="s">
        <v>44</v>
      </c>
      <c r="K1207" s="54">
        <v>38</v>
      </c>
      <c r="L1207" s="54" t="s">
        <v>357</v>
      </c>
      <c r="M1207" s="55">
        <v>1.5</v>
      </c>
      <c r="N1207" s="54" t="s">
        <v>35</v>
      </c>
      <c r="O1207" s="54" t="s">
        <v>63</v>
      </c>
      <c r="P1207" s="45">
        <v>43242</v>
      </c>
      <c r="Q1207" s="20">
        <v>43409</v>
      </c>
      <c r="R1207" s="26">
        <v>43951</v>
      </c>
      <c r="S1207" s="16">
        <f t="shared" si="28"/>
        <v>542</v>
      </c>
      <c r="T1207" s="16" t="s">
        <v>308</v>
      </c>
      <c r="U1207" s="16">
        <v>0</v>
      </c>
      <c r="V1207" s="18">
        <v>0</v>
      </c>
      <c r="W1207" s="18"/>
      <c r="X1207" s="18"/>
      <c r="Y1207" s="18"/>
      <c r="Z1207" s="82"/>
      <c r="AA1207" s="4" t="s">
        <v>45</v>
      </c>
      <c r="AB1207"/>
      <c r="AC1207"/>
      <c r="AD1207"/>
      <c r="AE1207"/>
      <c r="AF1207"/>
      <c r="AG1207"/>
      <c r="AH1207"/>
      <c r="AI1207"/>
    </row>
    <row r="1208" spans="1:35" s="437" customFormat="1" ht="16">
      <c r="A1208" s="9">
        <v>3</v>
      </c>
      <c r="B1208" s="9">
        <v>1</v>
      </c>
      <c r="C1208" s="9">
        <v>3</v>
      </c>
      <c r="D1208" s="150"/>
      <c r="E1208" s="281">
        <v>104</v>
      </c>
      <c r="F1208" s="227">
        <v>1</v>
      </c>
      <c r="G1208" s="54" t="s">
        <v>411</v>
      </c>
      <c r="H1208" s="47" t="s">
        <v>429</v>
      </c>
      <c r="I1208" s="17">
        <v>688</v>
      </c>
      <c r="J1208" s="18" t="s">
        <v>33</v>
      </c>
      <c r="K1208" s="17">
        <v>179</v>
      </c>
      <c r="L1208" s="17" t="s">
        <v>357</v>
      </c>
      <c r="M1208" s="81">
        <v>1.5</v>
      </c>
      <c r="N1208" s="17" t="s">
        <v>35</v>
      </c>
      <c r="O1208" s="17" t="s">
        <v>63</v>
      </c>
      <c r="P1208" s="19">
        <v>43410</v>
      </c>
      <c r="Q1208" s="20">
        <v>43578</v>
      </c>
      <c r="R1208" s="26">
        <v>44131</v>
      </c>
      <c r="S1208" s="16">
        <f t="shared" si="28"/>
        <v>553</v>
      </c>
      <c r="T1208" s="16" t="s">
        <v>308</v>
      </c>
      <c r="U1208" s="16">
        <v>0</v>
      </c>
      <c r="V1208" s="18">
        <v>0</v>
      </c>
      <c r="W1208" s="18"/>
      <c r="X1208" s="18"/>
      <c r="Y1208" s="18"/>
      <c r="Z1208" s="82"/>
      <c r="AA1208" s="4" t="s">
        <v>45</v>
      </c>
      <c r="AB1208"/>
      <c r="AC1208"/>
      <c r="AD1208"/>
      <c r="AE1208"/>
      <c r="AF1208"/>
      <c r="AG1208"/>
      <c r="AH1208"/>
      <c r="AI1208"/>
    </row>
    <row r="1209" spans="1:35" s="437" customFormat="1" ht="16">
      <c r="A1209" s="9">
        <v>2</v>
      </c>
      <c r="B1209" s="9">
        <v>3</v>
      </c>
      <c r="C1209" s="9">
        <v>8</v>
      </c>
      <c r="D1209" s="150"/>
      <c r="E1209" s="281">
        <v>24</v>
      </c>
      <c r="F1209" s="227">
        <v>1</v>
      </c>
      <c r="G1209" s="54" t="s">
        <v>411</v>
      </c>
      <c r="H1209" s="43" t="s">
        <v>420</v>
      </c>
      <c r="I1209" s="54">
        <v>689</v>
      </c>
      <c r="J1209" s="18" t="s">
        <v>44</v>
      </c>
      <c r="K1209" s="54">
        <v>38</v>
      </c>
      <c r="L1209" s="54" t="s">
        <v>357</v>
      </c>
      <c r="M1209" s="55">
        <v>1.5</v>
      </c>
      <c r="N1209" s="54" t="s">
        <v>35</v>
      </c>
      <c r="O1209" s="54" t="s">
        <v>63</v>
      </c>
      <c r="P1209" s="45">
        <v>43242</v>
      </c>
      <c r="Q1209" s="20">
        <v>43409</v>
      </c>
      <c r="R1209" s="26">
        <v>43951</v>
      </c>
      <c r="S1209" s="16">
        <f t="shared" si="28"/>
        <v>542</v>
      </c>
      <c r="T1209" s="16" t="s">
        <v>308</v>
      </c>
      <c r="U1209" s="16">
        <v>0</v>
      </c>
      <c r="V1209" s="18">
        <v>0</v>
      </c>
      <c r="W1209" s="18"/>
      <c r="X1209" s="18"/>
      <c r="Y1209" s="18"/>
      <c r="Z1209" s="82"/>
      <c r="AA1209" s="4" t="s">
        <v>45</v>
      </c>
      <c r="AB1209"/>
      <c r="AC1209"/>
      <c r="AD1209"/>
      <c r="AE1209"/>
      <c r="AF1209"/>
      <c r="AG1209"/>
      <c r="AH1209"/>
      <c r="AI1209"/>
    </row>
    <row r="1210" spans="1:35" ht="16">
      <c r="A1210" s="9">
        <v>3</v>
      </c>
      <c r="B1210" s="9">
        <v>1</v>
      </c>
      <c r="C1210" s="9">
        <v>3</v>
      </c>
      <c r="D1210" s="150"/>
      <c r="E1210" s="281">
        <v>105</v>
      </c>
      <c r="F1210" s="227">
        <v>1</v>
      </c>
      <c r="G1210" s="54" t="s">
        <v>411</v>
      </c>
      <c r="H1210" s="47" t="s">
        <v>429</v>
      </c>
      <c r="I1210" s="17">
        <v>689</v>
      </c>
      <c r="J1210" s="18" t="s">
        <v>33</v>
      </c>
      <c r="K1210" s="17">
        <v>179</v>
      </c>
      <c r="L1210" s="17" t="s">
        <v>357</v>
      </c>
      <c r="M1210" s="81">
        <v>1.5</v>
      </c>
      <c r="N1210" s="17" t="s">
        <v>35</v>
      </c>
      <c r="O1210" s="17" t="s">
        <v>63</v>
      </c>
      <c r="P1210" s="19">
        <v>43410</v>
      </c>
      <c r="Q1210" s="20">
        <v>43578</v>
      </c>
      <c r="R1210" s="26">
        <v>44131</v>
      </c>
      <c r="S1210" s="16">
        <f t="shared" si="28"/>
        <v>553</v>
      </c>
      <c r="T1210" s="16" t="s">
        <v>308</v>
      </c>
      <c r="U1210" s="16">
        <v>0</v>
      </c>
      <c r="V1210" s="18">
        <v>0</v>
      </c>
      <c r="W1210" s="18"/>
      <c r="X1210" s="18"/>
      <c r="Y1210" s="18"/>
      <c r="Z1210" s="82"/>
      <c r="AA1210" s="4" t="s">
        <v>45</v>
      </c>
    </row>
    <row r="1211" spans="1:35" s="437" customFormat="1" ht="16">
      <c r="A1211" s="9">
        <v>3</v>
      </c>
      <c r="B1211" s="9">
        <v>1</v>
      </c>
      <c r="C1211" s="9">
        <v>3</v>
      </c>
      <c r="D1211" s="150"/>
      <c r="E1211" s="281">
        <v>106</v>
      </c>
      <c r="F1211" s="227">
        <v>1</v>
      </c>
      <c r="G1211" s="54" t="s">
        <v>411</v>
      </c>
      <c r="H1211" s="47" t="s">
        <v>429</v>
      </c>
      <c r="I1211" s="17">
        <v>690</v>
      </c>
      <c r="J1211" s="18" t="s">
        <v>33</v>
      </c>
      <c r="K1211" s="17">
        <v>179</v>
      </c>
      <c r="L1211" s="17" t="s">
        <v>357</v>
      </c>
      <c r="M1211" s="81">
        <v>1.5</v>
      </c>
      <c r="N1211" s="17" t="s">
        <v>35</v>
      </c>
      <c r="O1211" s="17" t="s">
        <v>63</v>
      </c>
      <c r="P1211" s="19">
        <v>43410</v>
      </c>
      <c r="Q1211" s="20">
        <v>43578</v>
      </c>
      <c r="R1211" s="26">
        <v>44131</v>
      </c>
      <c r="S1211" s="16">
        <f t="shared" si="28"/>
        <v>553</v>
      </c>
      <c r="T1211" s="16" t="s">
        <v>308</v>
      </c>
      <c r="U1211" s="16">
        <v>0</v>
      </c>
      <c r="V1211" s="18">
        <v>0</v>
      </c>
      <c r="W1211" s="18"/>
      <c r="X1211" s="18"/>
      <c r="Y1211" s="18">
        <v>1</v>
      </c>
      <c r="Z1211" s="82" t="s">
        <v>67</v>
      </c>
      <c r="AA1211" s="4" t="s">
        <v>45</v>
      </c>
      <c r="AB1211"/>
      <c r="AC1211"/>
      <c r="AD1211"/>
      <c r="AE1211"/>
      <c r="AF1211"/>
      <c r="AG1211"/>
      <c r="AH1211"/>
      <c r="AI1211"/>
    </row>
    <row r="1212" spans="1:35" s="437" customFormat="1" ht="16">
      <c r="A1212" s="9">
        <v>2</v>
      </c>
      <c r="B1212" s="9">
        <v>3</v>
      </c>
      <c r="C1212" s="9">
        <v>8</v>
      </c>
      <c r="D1212" s="150"/>
      <c r="E1212" s="281">
        <v>25</v>
      </c>
      <c r="F1212" s="227">
        <v>1</v>
      </c>
      <c r="G1212" s="54" t="s">
        <v>411</v>
      </c>
      <c r="H1212" s="43" t="s">
        <v>439</v>
      </c>
      <c r="I1212" s="54">
        <v>691</v>
      </c>
      <c r="J1212" s="18" t="s">
        <v>44</v>
      </c>
      <c r="K1212" s="54">
        <v>38</v>
      </c>
      <c r="L1212" s="54" t="s">
        <v>357</v>
      </c>
      <c r="M1212" s="55">
        <v>1.5</v>
      </c>
      <c r="N1212" s="54" t="s">
        <v>35</v>
      </c>
      <c r="O1212" s="54" t="s">
        <v>63</v>
      </c>
      <c r="P1212" s="45">
        <v>43242</v>
      </c>
      <c r="Q1212" s="20">
        <v>43409</v>
      </c>
      <c r="R1212" s="26">
        <v>43951</v>
      </c>
      <c r="S1212" s="16">
        <f t="shared" si="28"/>
        <v>542</v>
      </c>
      <c r="T1212" s="16" t="s">
        <v>308</v>
      </c>
      <c r="U1212" s="16">
        <v>0</v>
      </c>
      <c r="V1212" s="18">
        <v>0</v>
      </c>
      <c r="W1212" s="18"/>
      <c r="X1212" s="18"/>
      <c r="Y1212" s="18"/>
      <c r="Z1212" s="82"/>
      <c r="AA1212" s="4" t="s">
        <v>45</v>
      </c>
      <c r="AB1212"/>
      <c r="AC1212"/>
      <c r="AD1212"/>
      <c r="AE1212"/>
      <c r="AF1212"/>
      <c r="AG1212"/>
      <c r="AH1212"/>
      <c r="AI1212"/>
    </row>
    <row r="1213" spans="1:35" s="437" customFormat="1" ht="16">
      <c r="A1213" s="9">
        <v>3</v>
      </c>
      <c r="B1213" s="9">
        <v>1</v>
      </c>
      <c r="C1213" s="9">
        <v>3</v>
      </c>
      <c r="D1213" s="150"/>
      <c r="E1213" s="281">
        <v>107</v>
      </c>
      <c r="F1213" s="227">
        <v>1</v>
      </c>
      <c r="G1213" s="54" t="s">
        <v>411</v>
      </c>
      <c r="H1213" s="47" t="s">
        <v>429</v>
      </c>
      <c r="I1213" s="17">
        <v>691</v>
      </c>
      <c r="J1213" s="18" t="s">
        <v>33</v>
      </c>
      <c r="K1213" s="17">
        <v>179</v>
      </c>
      <c r="L1213" s="17" t="s">
        <v>357</v>
      </c>
      <c r="M1213" s="81">
        <v>1.5</v>
      </c>
      <c r="N1213" s="17" t="s">
        <v>35</v>
      </c>
      <c r="O1213" s="17" t="s">
        <v>63</v>
      </c>
      <c r="P1213" s="19">
        <v>43410</v>
      </c>
      <c r="Q1213" s="20">
        <v>43578</v>
      </c>
      <c r="R1213" s="26">
        <v>44131</v>
      </c>
      <c r="S1213" s="16">
        <f t="shared" si="28"/>
        <v>553</v>
      </c>
      <c r="T1213" s="16" t="s">
        <v>308</v>
      </c>
      <c r="U1213" s="16">
        <v>0</v>
      </c>
      <c r="V1213" s="18">
        <v>1</v>
      </c>
      <c r="W1213" s="18">
        <v>1</v>
      </c>
      <c r="X1213" s="18"/>
      <c r="Y1213" s="18"/>
      <c r="Z1213" s="82" t="s">
        <v>432</v>
      </c>
      <c r="AA1213" s="4" t="s">
        <v>45</v>
      </c>
      <c r="AB1213"/>
      <c r="AC1213"/>
      <c r="AD1213"/>
      <c r="AE1213"/>
      <c r="AF1213"/>
      <c r="AG1213"/>
      <c r="AH1213"/>
      <c r="AI1213"/>
    </row>
    <row r="1214" spans="1:35" ht="16">
      <c r="A1214" s="9">
        <v>2</v>
      </c>
      <c r="B1214" s="9">
        <v>3</v>
      </c>
      <c r="C1214" s="9">
        <v>8</v>
      </c>
      <c r="D1214" s="150"/>
      <c r="E1214" s="281">
        <v>26</v>
      </c>
      <c r="F1214" s="227">
        <v>1</v>
      </c>
      <c r="G1214" s="54" t="s">
        <v>411</v>
      </c>
      <c r="H1214" s="43" t="s">
        <v>439</v>
      </c>
      <c r="I1214" s="54">
        <v>692</v>
      </c>
      <c r="J1214" s="18" t="s">
        <v>44</v>
      </c>
      <c r="K1214" s="54">
        <v>38</v>
      </c>
      <c r="L1214" s="54" t="s">
        <v>357</v>
      </c>
      <c r="M1214" s="55">
        <v>1.5</v>
      </c>
      <c r="N1214" s="54" t="s">
        <v>35</v>
      </c>
      <c r="O1214" s="54" t="s">
        <v>63</v>
      </c>
      <c r="P1214" s="45">
        <v>43242</v>
      </c>
      <c r="Q1214" s="20">
        <v>43409</v>
      </c>
      <c r="R1214" s="26">
        <v>43951</v>
      </c>
      <c r="S1214" s="16">
        <f t="shared" si="28"/>
        <v>542</v>
      </c>
      <c r="T1214" s="16" t="s">
        <v>308</v>
      </c>
      <c r="U1214" s="16">
        <v>0</v>
      </c>
      <c r="V1214" s="18">
        <v>1</v>
      </c>
      <c r="W1214" s="18">
        <v>1</v>
      </c>
      <c r="X1214" s="18"/>
      <c r="Y1214" s="18"/>
      <c r="Z1214" s="82"/>
      <c r="AA1214" s="4" t="s">
        <v>45</v>
      </c>
    </row>
    <row r="1215" spans="1:35" s="437" customFormat="1" ht="16">
      <c r="A1215" s="9">
        <v>3</v>
      </c>
      <c r="B1215" s="9">
        <v>1</v>
      </c>
      <c r="C1215" s="9">
        <v>3</v>
      </c>
      <c r="D1215" s="150"/>
      <c r="E1215" s="281">
        <v>108</v>
      </c>
      <c r="F1215" s="227">
        <v>1</v>
      </c>
      <c r="G1215" s="54" t="s">
        <v>411</v>
      </c>
      <c r="H1215" s="47" t="s">
        <v>429</v>
      </c>
      <c r="I1215" s="149">
        <v>692</v>
      </c>
      <c r="J1215" s="18" t="s">
        <v>33</v>
      </c>
      <c r="K1215" s="17">
        <v>179</v>
      </c>
      <c r="L1215" s="17" t="s">
        <v>357</v>
      </c>
      <c r="M1215" s="81">
        <v>1.5</v>
      </c>
      <c r="N1215" s="17" t="s">
        <v>35</v>
      </c>
      <c r="O1215" s="17" t="s">
        <v>63</v>
      </c>
      <c r="P1215" s="21">
        <v>43410</v>
      </c>
      <c r="Q1215" s="20">
        <v>43578</v>
      </c>
      <c r="R1215" s="26">
        <v>44131</v>
      </c>
      <c r="S1215" s="16">
        <f t="shared" si="28"/>
        <v>553</v>
      </c>
      <c r="T1215" s="16" t="s">
        <v>308</v>
      </c>
      <c r="U1215" s="16">
        <v>0</v>
      </c>
      <c r="V1215" s="18">
        <v>1</v>
      </c>
      <c r="W1215" s="18">
        <v>1</v>
      </c>
      <c r="X1215" s="18"/>
      <c r="Y1215" s="18">
        <v>1</v>
      </c>
      <c r="Z1215" s="82" t="s">
        <v>67</v>
      </c>
      <c r="AA1215" s="4" t="s">
        <v>45</v>
      </c>
      <c r="AB1215"/>
      <c r="AC1215"/>
      <c r="AD1215"/>
      <c r="AE1215"/>
      <c r="AF1215"/>
      <c r="AG1215"/>
      <c r="AH1215"/>
      <c r="AI1215"/>
    </row>
    <row r="1216" spans="1:35" ht="16">
      <c r="A1216" s="9">
        <v>2</v>
      </c>
      <c r="B1216" s="9">
        <v>2</v>
      </c>
      <c r="C1216" s="9">
        <v>2</v>
      </c>
      <c r="D1216" s="150"/>
      <c r="E1216" s="281">
        <v>6</v>
      </c>
      <c r="F1216" s="227"/>
      <c r="G1216" s="101" t="s">
        <v>354</v>
      </c>
      <c r="H1216" s="101" t="s">
        <v>358</v>
      </c>
      <c r="I1216" s="101">
        <v>693</v>
      </c>
      <c r="J1216" s="101" t="s">
        <v>33</v>
      </c>
      <c r="K1216" s="101">
        <v>239</v>
      </c>
      <c r="L1216" s="101" t="s">
        <v>357</v>
      </c>
      <c r="M1216" s="101">
        <v>0.75</v>
      </c>
      <c r="N1216" s="101" t="s">
        <v>39</v>
      </c>
      <c r="O1216" s="101" t="s">
        <v>36</v>
      </c>
      <c r="P1216" s="267">
        <v>43410</v>
      </c>
      <c r="Q1216" s="267">
        <v>43578</v>
      </c>
      <c r="R1216" s="267">
        <v>43606</v>
      </c>
      <c r="S1216" s="101">
        <f t="shared" si="28"/>
        <v>28</v>
      </c>
      <c r="T1216" s="101"/>
      <c r="U1216" s="101"/>
      <c r="V1216" s="101"/>
      <c r="W1216" s="101"/>
      <c r="X1216" s="101"/>
      <c r="Y1216" s="101"/>
      <c r="Z1216" s="101"/>
      <c r="AA1216" s="101"/>
    </row>
    <row r="1217" spans="1:35" s="437" customFormat="1" ht="16">
      <c r="A1217" s="9">
        <v>2</v>
      </c>
      <c r="B1217" s="9">
        <v>3</v>
      </c>
      <c r="C1217" s="9">
        <v>8</v>
      </c>
      <c r="D1217" s="150"/>
      <c r="E1217" s="281">
        <v>27</v>
      </c>
      <c r="F1217" s="227">
        <v>1</v>
      </c>
      <c r="G1217" s="54" t="s">
        <v>411</v>
      </c>
      <c r="H1217" s="43" t="s">
        <v>439</v>
      </c>
      <c r="I1217" s="54">
        <v>693</v>
      </c>
      <c r="J1217" s="18" t="s">
        <v>44</v>
      </c>
      <c r="K1217" s="54">
        <v>38</v>
      </c>
      <c r="L1217" s="54" t="s">
        <v>357</v>
      </c>
      <c r="M1217" s="55">
        <v>1.5</v>
      </c>
      <c r="N1217" s="54" t="s">
        <v>35</v>
      </c>
      <c r="O1217" s="54" t="s">
        <v>63</v>
      </c>
      <c r="P1217" s="45">
        <v>43242</v>
      </c>
      <c r="Q1217" s="20">
        <v>43409</v>
      </c>
      <c r="R1217" s="26">
        <v>43951</v>
      </c>
      <c r="S1217" s="16">
        <f t="shared" si="28"/>
        <v>542</v>
      </c>
      <c r="T1217" s="16" t="s">
        <v>308</v>
      </c>
      <c r="U1217" s="16">
        <v>0</v>
      </c>
      <c r="V1217" s="18">
        <v>0</v>
      </c>
      <c r="W1217" s="18"/>
      <c r="X1217" s="18"/>
      <c r="Y1217" s="18"/>
      <c r="Z1217" s="82"/>
      <c r="AA1217" s="4" t="s">
        <v>45</v>
      </c>
      <c r="AB1217"/>
      <c r="AC1217"/>
      <c r="AD1217"/>
      <c r="AE1217"/>
      <c r="AF1217"/>
      <c r="AG1217"/>
      <c r="AH1217"/>
      <c r="AI1217"/>
    </row>
    <row r="1218" spans="1:35" s="437" customFormat="1" ht="16">
      <c r="A1218" s="9">
        <v>2</v>
      </c>
      <c r="B1218" s="9">
        <v>2</v>
      </c>
      <c r="C1218" s="9">
        <v>2</v>
      </c>
      <c r="D1218" s="150"/>
      <c r="E1218" s="281">
        <v>7</v>
      </c>
      <c r="F1218" s="227"/>
      <c r="G1218" s="101" t="s">
        <v>354</v>
      </c>
      <c r="H1218" s="101" t="s">
        <v>358</v>
      </c>
      <c r="I1218" s="101">
        <v>694</v>
      </c>
      <c r="J1218" s="101" t="s">
        <v>33</v>
      </c>
      <c r="K1218" s="101">
        <v>239</v>
      </c>
      <c r="L1218" s="101" t="s">
        <v>357</v>
      </c>
      <c r="M1218" s="101">
        <v>0.75</v>
      </c>
      <c r="N1218" s="101" t="s">
        <v>39</v>
      </c>
      <c r="O1218" s="101" t="s">
        <v>36</v>
      </c>
      <c r="P1218" s="267">
        <v>43410</v>
      </c>
      <c r="Q1218" s="267">
        <v>43578</v>
      </c>
      <c r="R1218" s="267">
        <v>43606</v>
      </c>
      <c r="S1218" s="101">
        <f t="shared" si="28"/>
        <v>28</v>
      </c>
      <c r="T1218" s="101"/>
      <c r="U1218" s="101"/>
      <c r="V1218" s="101"/>
      <c r="W1218" s="101"/>
      <c r="X1218" s="101"/>
      <c r="Y1218" s="101"/>
      <c r="Z1218" s="101"/>
      <c r="AA1218" s="101"/>
      <c r="AB1218"/>
      <c r="AC1218"/>
      <c r="AD1218"/>
      <c r="AE1218"/>
      <c r="AF1218"/>
      <c r="AG1218"/>
      <c r="AH1218"/>
      <c r="AI1218"/>
    </row>
    <row r="1219" spans="1:35" s="437" customFormat="1" ht="16">
      <c r="A1219" s="9">
        <v>3</v>
      </c>
      <c r="B1219" s="9">
        <v>1</v>
      </c>
      <c r="C1219" s="9">
        <v>5</v>
      </c>
      <c r="D1219" s="150"/>
      <c r="E1219" s="281">
        <v>2</v>
      </c>
      <c r="F1219" s="227">
        <v>3</v>
      </c>
      <c r="G1219" s="23" t="s">
        <v>411</v>
      </c>
      <c r="H1219" s="186" t="s">
        <v>420</v>
      </c>
      <c r="I1219" s="23">
        <v>694</v>
      </c>
      <c r="J1219" s="24" t="s">
        <v>44</v>
      </c>
      <c r="K1219" s="23">
        <v>39</v>
      </c>
      <c r="L1219" s="23" t="s">
        <v>357</v>
      </c>
      <c r="M1219" s="44">
        <v>1.5</v>
      </c>
      <c r="N1219" s="23" t="s">
        <v>35</v>
      </c>
      <c r="O1219" s="23" t="s">
        <v>63</v>
      </c>
      <c r="P1219" s="191">
        <v>43242</v>
      </c>
      <c r="Q1219" s="181">
        <v>43409</v>
      </c>
      <c r="R1219" s="147">
        <v>43731</v>
      </c>
      <c r="S1219" s="157">
        <f t="shared" si="28"/>
        <v>322</v>
      </c>
      <c r="T1219" s="157" t="s">
        <v>308</v>
      </c>
      <c r="U1219" s="157">
        <v>1</v>
      </c>
      <c r="V1219" s="24">
        <v>0</v>
      </c>
      <c r="W1219" s="24"/>
      <c r="X1219" s="24"/>
      <c r="Y1219" s="24"/>
      <c r="Z1219" s="156"/>
      <c r="AA1219" s="152" t="s">
        <v>407</v>
      </c>
      <c r="AB1219"/>
      <c r="AC1219"/>
      <c r="AD1219"/>
      <c r="AE1219"/>
      <c r="AF1219"/>
      <c r="AG1219"/>
      <c r="AH1219"/>
      <c r="AI1219"/>
    </row>
    <row r="1220" spans="1:35" s="437" customFormat="1" ht="16">
      <c r="A1220" s="9">
        <v>2</v>
      </c>
      <c r="B1220" s="9">
        <v>2</v>
      </c>
      <c r="C1220" s="9">
        <v>2</v>
      </c>
      <c r="D1220" s="150"/>
      <c r="E1220" s="281">
        <v>8</v>
      </c>
      <c r="F1220" s="227"/>
      <c r="G1220" s="101" t="s">
        <v>354</v>
      </c>
      <c r="H1220" s="101" t="s">
        <v>358</v>
      </c>
      <c r="I1220" s="101">
        <v>695</v>
      </c>
      <c r="J1220" s="101" t="s">
        <v>33</v>
      </c>
      <c r="K1220" s="101">
        <v>239</v>
      </c>
      <c r="L1220" s="101" t="s">
        <v>357</v>
      </c>
      <c r="M1220" s="101">
        <v>0.75</v>
      </c>
      <c r="N1220" s="101" t="s">
        <v>39</v>
      </c>
      <c r="O1220" s="101" t="s">
        <v>36</v>
      </c>
      <c r="P1220" s="267">
        <v>43410</v>
      </c>
      <c r="Q1220" s="267">
        <v>43578</v>
      </c>
      <c r="R1220" s="267">
        <v>43606</v>
      </c>
      <c r="S1220" s="101">
        <f t="shared" si="28"/>
        <v>28</v>
      </c>
      <c r="T1220" s="101"/>
      <c r="U1220" s="101"/>
      <c r="V1220" s="101"/>
      <c r="W1220" s="101"/>
      <c r="X1220" s="101"/>
      <c r="Y1220" s="101"/>
      <c r="Z1220" s="101"/>
      <c r="AA1220" s="101"/>
      <c r="AB1220"/>
      <c r="AC1220"/>
      <c r="AD1220"/>
      <c r="AE1220"/>
      <c r="AF1220"/>
      <c r="AG1220"/>
      <c r="AH1220"/>
      <c r="AI1220"/>
    </row>
    <row r="1221" spans="1:35" s="437" customFormat="1" ht="16">
      <c r="A1221" s="425" t="s">
        <v>58</v>
      </c>
      <c r="B1221" s="425" t="s">
        <v>58</v>
      </c>
      <c r="C1221" s="425" t="s">
        <v>58</v>
      </c>
      <c r="D1221" s="426"/>
      <c r="E1221" s="427">
        <v>3</v>
      </c>
      <c r="F1221" s="428">
        <v>4</v>
      </c>
      <c r="G1221" s="429" t="s">
        <v>411</v>
      </c>
      <c r="H1221" s="471" t="s">
        <v>439</v>
      </c>
      <c r="I1221" s="429">
        <v>695</v>
      </c>
      <c r="J1221" s="425" t="s">
        <v>44</v>
      </c>
      <c r="K1221" s="429">
        <v>39</v>
      </c>
      <c r="L1221" s="429" t="s">
        <v>357</v>
      </c>
      <c r="M1221" s="431">
        <v>1.5</v>
      </c>
      <c r="N1221" s="429" t="s">
        <v>35</v>
      </c>
      <c r="O1221" s="429" t="s">
        <v>63</v>
      </c>
      <c r="P1221" s="473">
        <v>43242</v>
      </c>
      <c r="Q1221" s="474">
        <v>43409</v>
      </c>
      <c r="R1221" s="447" t="s">
        <v>134</v>
      </c>
      <c r="S1221" s="450"/>
      <c r="T1221" s="450" t="s">
        <v>308</v>
      </c>
      <c r="U1221" s="450"/>
      <c r="V1221" s="471"/>
      <c r="W1221" s="471"/>
      <c r="X1221" s="471"/>
      <c r="Y1221" s="471"/>
      <c r="Z1221" s="477"/>
      <c r="AA1221" s="426" t="s">
        <v>136</v>
      </c>
    </row>
    <row r="1222" spans="1:35" s="437" customFormat="1" ht="16">
      <c r="A1222" s="9">
        <v>2</v>
      </c>
      <c r="B1222" s="9">
        <v>2</v>
      </c>
      <c r="C1222" s="9">
        <v>2</v>
      </c>
      <c r="D1222" s="150"/>
      <c r="E1222" s="281">
        <v>9</v>
      </c>
      <c r="F1222" s="227"/>
      <c r="G1222" s="101" t="s">
        <v>354</v>
      </c>
      <c r="H1222" s="101" t="s">
        <v>358</v>
      </c>
      <c r="I1222" s="101">
        <v>696</v>
      </c>
      <c r="J1222" s="101" t="s">
        <v>33</v>
      </c>
      <c r="K1222" s="101">
        <v>239</v>
      </c>
      <c r="L1222" s="101" t="s">
        <v>357</v>
      </c>
      <c r="M1222" s="101">
        <v>0.75</v>
      </c>
      <c r="N1222" s="101" t="s">
        <v>39</v>
      </c>
      <c r="O1222" s="101" t="s">
        <v>36</v>
      </c>
      <c r="P1222" s="267">
        <v>43410</v>
      </c>
      <c r="Q1222" s="267">
        <v>43578</v>
      </c>
      <c r="R1222" s="267">
        <v>43606</v>
      </c>
      <c r="S1222" s="101">
        <f t="shared" ref="S1222:S1253" si="29">R1222-Q1222</f>
        <v>28</v>
      </c>
      <c r="T1222" s="101"/>
      <c r="U1222" s="101"/>
      <c r="V1222" s="101"/>
      <c r="W1222" s="101"/>
      <c r="X1222" s="101"/>
      <c r="Y1222" s="101"/>
      <c r="Z1222" s="101"/>
      <c r="AA1222" s="101"/>
      <c r="AB1222"/>
      <c r="AC1222"/>
      <c r="AD1222"/>
      <c r="AE1222"/>
      <c r="AF1222"/>
      <c r="AG1222"/>
      <c r="AH1222"/>
      <c r="AI1222"/>
    </row>
    <row r="1223" spans="1:35" ht="16">
      <c r="A1223" s="9">
        <v>3</v>
      </c>
      <c r="B1223" s="9">
        <v>1</v>
      </c>
      <c r="C1223" s="9">
        <v>4</v>
      </c>
      <c r="D1223" s="150"/>
      <c r="E1223" s="281">
        <v>1</v>
      </c>
      <c r="F1223" s="227">
        <v>4</v>
      </c>
      <c r="G1223" s="23" t="s">
        <v>411</v>
      </c>
      <c r="H1223" s="186" t="s">
        <v>439</v>
      </c>
      <c r="I1223" s="23">
        <v>696</v>
      </c>
      <c r="J1223" s="24" t="s">
        <v>44</v>
      </c>
      <c r="K1223" s="23" t="s">
        <v>456</v>
      </c>
      <c r="L1223" s="23" t="s">
        <v>357</v>
      </c>
      <c r="M1223" s="44">
        <v>1.5</v>
      </c>
      <c r="N1223" s="23" t="s">
        <v>35</v>
      </c>
      <c r="O1223" s="23" t="s">
        <v>63</v>
      </c>
      <c r="P1223" s="191">
        <v>43242</v>
      </c>
      <c r="Q1223" s="181">
        <v>43409</v>
      </c>
      <c r="R1223" s="147">
        <v>43742</v>
      </c>
      <c r="S1223" s="157">
        <f t="shared" si="29"/>
        <v>333</v>
      </c>
      <c r="T1223" s="157">
        <v>0</v>
      </c>
      <c r="U1223" s="157">
        <v>0</v>
      </c>
      <c r="V1223" s="24"/>
      <c r="W1223" s="24"/>
      <c r="X1223" s="24"/>
      <c r="Y1223" s="24"/>
      <c r="Z1223" s="156"/>
      <c r="AA1223" s="152" t="s">
        <v>127</v>
      </c>
    </row>
    <row r="1224" spans="1:35" ht="16">
      <c r="A1224" s="9">
        <v>3</v>
      </c>
      <c r="B1224" s="9">
        <v>1</v>
      </c>
      <c r="C1224" s="9">
        <v>4</v>
      </c>
      <c r="D1224" s="150"/>
      <c r="E1224" s="281">
        <v>2</v>
      </c>
      <c r="F1224" s="227">
        <v>4</v>
      </c>
      <c r="G1224" s="23" t="s">
        <v>411</v>
      </c>
      <c r="H1224" s="186" t="s">
        <v>439</v>
      </c>
      <c r="I1224" s="23">
        <v>697</v>
      </c>
      <c r="J1224" s="24" t="s">
        <v>44</v>
      </c>
      <c r="K1224" s="23">
        <v>39</v>
      </c>
      <c r="L1224" s="23" t="s">
        <v>357</v>
      </c>
      <c r="M1224" s="44">
        <v>1.5</v>
      </c>
      <c r="N1224" s="23" t="s">
        <v>35</v>
      </c>
      <c r="O1224" s="23" t="s">
        <v>63</v>
      </c>
      <c r="P1224" s="191">
        <v>43242</v>
      </c>
      <c r="Q1224" s="181">
        <v>43409</v>
      </c>
      <c r="R1224" s="147">
        <v>43742</v>
      </c>
      <c r="S1224" s="157">
        <f t="shared" si="29"/>
        <v>333</v>
      </c>
      <c r="T1224" s="157" t="s">
        <v>308</v>
      </c>
      <c r="U1224" s="157">
        <v>0</v>
      </c>
      <c r="V1224" s="24">
        <v>0</v>
      </c>
      <c r="W1224" s="24"/>
      <c r="X1224" s="24"/>
      <c r="Y1224" s="24"/>
      <c r="Z1224" s="156"/>
      <c r="AA1224" s="152" t="s">
        <v>127</v>
      </c>
    </row>
    <row r="1225" spans="1:35" ht="16">
      <c r="A1225" s="9">
        <v>2</v>
      </c>
      <c r="B1225" s="9">
        <v>2</v>
      </c>
      <c r="C1225" s="9">
        <v>2</v>
      </c>
      <c r="D1225" s="150"/>
      <c r="E1225" s="281">
        <v>10</v>
      </c>
      <c r="F1225" s="227"/>
      <c r="G1225" s="101" t="s">
        <v>354</v>
      </c>
      <c r="H1225" s="101" t="s">
        <v>358</v>
      </c>
      <c r="I1225" s="101">
        <v>698</v>
      </c>
      <c r="J1225" s="101" t="s">
        <v>33</v>
      </c>
      <c r="K1225" s="101">
        <v>239</v>
      </c>
      <c r="L1225" s="101" t="s">
        <v>357</v>
      </c>
      <c r="M1225" s="101">
        <v>0.75</v>
      </c>
      <c r="N1225" s="101" t="s">
        <v>39</v>
      </c>
      <c r="O1225" s="101" t="s">
        <v>36</v>
      </c>
      <c r="P1225" s="267">
        <v>43410</v>
      </c>
      <c r="Q1225" s="267">
        <v>43578</v>
      </c>
      <c r="R1225" s="267">
        <v>43606</v>
      </c>
      <c r="S1225" s="101">
        <f t="shared" si="29"/>
        <v>28</v>
      </c>
      <c r="T1225" s="101"/>
      <c r="U1225" s="101"/>
      <c r="V1225" s="101"/>
      <c r="W1225" s="101"/>
      <c r="X1225" s="101"/>
      <c r="Y1225" s="101"/>
      <c r="Z1225" s="101"/>
      <c r="AA1225" s="101"/>
    </row>
    <row r="1226" spans="1:35" ht="16">
      <c r="A1226" s="425" t="s">
        <v>58</v>
      </c>
      <c r="B1226" s="425" t="s">
        <v>58</v>
      </c>
      <c r="C1226" s="425" t="s">
        <v>58</v>
      </c>
      <c r="D1226" s="426"/>
      <c r="E1226" s="427">
        <v>3</v>
      </c>
      <c r="F1226" s="428">
        <v>3</v>
      </c>
      <c r="G1226" s="429" t="s">
        <v>411</v>
      </c>
      <c r="H1226" s="471" t="s">
        <v>439</v>
      </c>
      <c r="I1226" s="429">
        <v>698</v>
      </c>
      <c r="J1226" s="425" t="s">
        <v>44</v>
      </c>
      <c r="K1226" s="429">
        <v>40</v>
      </c>
      <c r="L1226" s="429" t="s">
        <v>357</v>
      </c>
      <c r="M1226" s="431">
        <v>1.5</v>
      </c>
      <c r="N1226" s="429" t="s">
        <v>35</v>
      </c>
      <c r="O1226" s="429" t="s">
        <v>63</v>
      </c>
      <c r="P1226" s="473">
        <v>43242</v>
      </c>
      <c r="Q1226" s="474">
        <v>43409</v>
      </c>
      <c r="R1226" s="447">
        <v>43749</v>
      </c>
      <c r="S1226" s="450">
        <f t="shared" si="29"/>
        <v>340</v>
      </c>
      <c r="T1226" s="450">
        <v>0</v>
      </c>
      <c r="U1226" s="450">
        <v>1</v>
      </c>
      <c r="V1226" s="471"/>
      <c r="W1226" s="471"/>
      <c r="X1226" s="471"/>
      <c r="Y1226" s="471"/>
      <c r="Z1226" s="477"/>
      <c r="AA1226" s="426" t="s">
        <v>440</v>
      </c>
      <c r="AB1226" s="437"/>
      <c r="AC1226" s="437"/>
      <c r="AD1226" s="437"/>
      <c r="AE1226" s="437"/>
      <c r="AF1226" s="437"/>
      <c r="AG1226" s="437"/>
      <c r="AH1226" s="437"/>
      <c r="AI1226" s="437"/>
    </row>
    <row r="1227" spans="1:35" s="437" customFormat="1" ht="16">
      <c r="A1227" s="9">
        <v>2</v>
      </c>
      <c r="B1227" s="9">
        <v>2</v>
      </c>
      <c r="C1227" s="9">
        <v>2</v>
      </c>
      <c r="D1227" s="150"/>
      <c r="E1227" s="281">
        <v>20</v>
      </c>
      <c r="F1227" s="227"/>
      <c r="G1227" s="101" t="s">
        <v>354</v>
      </c>
      <c r="H1227" s="101" t="s">
        <v>360</v>
      </c>
      <c r="I1227" s="101">
        <v>699</v>
      </c>
      <c r="J1227" s="101" t="s">
        <v>33</v>
      </c>
      <c r="K1227" s="101">
        <v>240</v>
      </c>
      <c r="L1227" s="101" t="s">
        <v>357</v>
      </c>
      <c r="M1227" s="101">
        <v>0.75</v>
      </c>
      <c r="N1227" s="101" t="s">
        <v>39</v>
      </c>
      <c r="O1227" s="101" t="s">
        <v>36</v>
      </c>
      <c r="P1227" s="267">
        <v>43410</v>
      </c>
      <c r="Q1227" s="267">
        <v>43578</v>
      </c>
      <c r="R1227" s="267">
        <v>43759</v>
      </c>
      <c r="S1227" s="101">
        <f t="shared" si="29"/>
        <v>181</v>
      </c>
      <c r="T1227" s="101"/>
      <c r="U1227" s="101"/>
      <c r="V1227" s="101"/>
      <c r="W1227" s="101"/>
      <c r="X1227" s="101"/>
      <c r="Y1227" s="101"/>
      <c r="Z1227" s="101"/>
      <c r="AA1227" s="101"/>
      <c r="AB1227"/>
      <c r="AC1227"/>
      <c r="AD1227"/>
      <c r="AE1227"/>
      <c r="AF1227"/>
      <c r="AG1227"/>
      <c r="AH1227"/>
      <c r="AI1227"/>
    </row>
    <row r="1228" spans="1:35" s="437" customFormat="1" ht="16">
      <c r="A1228" s="425" t="s">
        <v>58</v>
      </c>
      <c r="B1228" s="425" t="s">
        <v>58</v>
      </c>
      <c r="C1228" s="425" t="s">
        <v>58</v>
      </c>
      <c r="D1228" s="426"/>
      <c r="E1228" s="427">
        <v>4</v>
      </c>
      <c r="F1228" s="428">
        <v>3</v>
      </c>
      <c r="G1228" s="429" t="s">
        <v>411</v>
      </c>
      <c r="H1228" s="471" t="s">
        <v>420</v>
      </c>
      <c r="I1228" s="429">
        <v>700</v>
      </c>
      <c r="J1228" s="425" t="s">
        <v>44</v>
      </c>
      <c r="K1228" s="429">
        <v>40</v>
      </c>
      <c r="L1228" s="429" t="s">
        <v>357</v>
      </c>
      <c r="M1228" s="431">
        <v>1.5</v>
      </c>
      <c r="N1228" s="429" t="s">
        <v>35</v>
      </c>
      <c r="O1228" s="429" t="s">
        <v>63</v>
      </c>
      <c r="P1228" s="473">
        <v>43242</v>
      </c>
      <c r="Q1228" s="474">
        <v>43409</v>
      </c>
      <c r="R1228" s="447">
        <v>43802</v>
      </c>
      <c r="S1228" s="450">
        <f t="shared" si="29"/>
        <v>393</v>
      </c>
      <c r="T1228" s="450">
        <v>0</v>
      </c>
      <c r="U1228" s="450">
        <v>1</v>
      </c>
      <c r="V1228" s="471"/>
      <c r="W1228" s="471"/>
      <c r="X1228" s="471"/>
      <c r="Y1228" s="471"/>
      <c r="Z1228" s="477"/>
      <c r="AA1228" s="426" t="s">
        <v>105</v>
      </c>
    </row>
    <row r="1229" spans="1:35" s="437" customFormat="1" ht="16">
      <c r="A1229" s="9">
        <v>3</v>
      </c>
      <c r="B1229" s="9">
        <v>1</v>
      </c>
      <c r="C1229" s="9">
        <v>3</v>
      </c>
      <c r="D1229" s="150"/>
      <c r="E1229" s="281">
        <v>109</v>
      </c>
      <c r="F1229" s="227">
        <v>1</v>
      </c>
      <c r="G1229" s="54" t="s">
        <v>411</v>
      </c>
      <c r="H1229" s="47" t="s">
        <v>429</v>
      </c>
      <c r="I1229" s="17">
        <v>701</v>
      </c>
      <c r="J1229" s="18" t="s">
        <v>33</v>
      </c>
      <c r="K1229" s="17">
        <v>182</v>
      </c>
      <c r="L1229" s="17" t="s">
        <v>357</v>
      </c>
      <c r="M1229" s="81">
        <v>1.5</v>
      </c>
      <c r="N1229" s="17" t="s">
        <v>35</v>
      </c>
      <c r="O1229" s="17" t="s">
        <v>63</v>
      </c>
      <c r="P1229" s="19">
        <v>43410</v>
      </c>
      <c r="Q1229" s="20">
        <v>43578</v>
      </c>
      <c r="R1229" s="26">
        <v>44147</v>
      </c>
      <c r="S1229" s="16">
        <f t="shared" si="29"/>
        <v>569</v>
      </c>
      <c r="T1229" s="16" t="s">
        <v>308</v>
      </c>
      <c r="U1229" s="16">
        <v>0</v>
      </c>
      <c r="V1229" s="18">
        <v>0</v>
      </c>
      <c r="W1229" s="18"/>
      <c r="X1229" s="18"/>
      <c r="Y1229" s="18"/>
      <c r="Z1229" s="82"/>
      <c r="AA1229" s="4" t="s">
        <v>45</v>
      </c>
      <c r="AB1229"/>
      <c r="AC1229"/>
      <c r="AD1229"/>
      <c r="AE1229"/>
      <c r="AF1229"/>
      <c r="AG1229"/>
      <c r="AH1229"/>
      <c r="AI1229"/>
    </row>
    <row r="1230" spans="1:35" s="437" customFormat="1" ht="16">
      <c r="A1230" s="9">
        <v>1</v>
      </c>
      <c r="B1230" s="9">
        <v>2</v>
      </c>
      <c r="C1230" s="9">
        <v>8</v>
      </c>
      <c r="D1230" s="150"/>
      <c r="E1230" s="281">
        <v>26</v>
      </c>
      <c r="F1230" s="227">
        <v>1</v>
      </c>
      <c r="G1230" s="54" t="s">
        <v>239</v>
      </c>
      <c r="H1230" s="47" t="s">
        <v>247</v>
      </c>
      <c r="I1230" s="17">
        <v>702</v>
      </c>
      <c r="J1230" s="18" t="s">
        <v>241</v>
      </c>
      <c r="K1230" s="47">
        <v>335</v>
      </c>
      <c r="L1230" s="47" t="s">
        <v>248</v>
      </c>
      <c r="M1230" s="81">
        <v>0.75</v>
      </c>
      <c r="N1230" s="47" t="s">
        <v>35</v>
      </c>
      <c r="O1230" s="47" t="s">
        <v>63</v>
      </c>
      <c r="P1230" s="19">
        <v>43606</v>
      </c>
      <c r="Q1230" s="20">
        <v>43771</v>
      </c>
      <c r="R1230" s="26">
        <v>44313</v>
      </c>
      <c r="S1230" s="16">
        <f t="shared" si="29"/>
        <v>542</v>
      </c>
      <c r="T1230" s="16" t="s">
        <v>249</v>
      </c>
      <c r="U1230" s="16">
        <v>0</v>
      </c>
      <c r="V1230" s="18">
        <v>0</v>
      </c>
      <c r="W1230" s="18"/>
      <c r="X1230" s="18"/>
      <c r="Y1230" s="18"/>
      <c r="Z1230" s="82"/>
      <c r="AA1230" s="4" t="s">
        <v>45</v>
      </c>
      <c r="AB1230"/>
      <c r="AC1230"/>
      <c r="AD1230"/>
      <c r="AE1230"/>
      <c r="AF1230"/>
      <c r="AG1230"/>
      <c r="AH1230"/>
      <c r="AI1230"/>
    </row>
    <row r="1231" spans="1:35" ht="16">
      <c r="A1231" s="9">
        <v>2</v>
      </c>
      <c r="B1231" s="9">
        <v>3</v>
      </c>
      <c r="C1231" s="9">
        <v>8</v>
      </c>
      <c r="D1231" s="150"/>
      <c r="E1231" s="281">
        <v>28</v>
      </c>
      <c r="F1231" s="227">
        <v>1</v>
      </c>
      <c r="G1231" s="54" t="s">
        <v>411</v>
      </c>
      <c r="H1231" s="43" t="s">
        <v>439</v>
      </c>
      <c r="I1231" s="54">
        <v>702</v>
      </c>
      <c r="J1231" s="18" t="s">
        <v>44</v>
      </c>
      <c r="K1231" s="54">
        <v>40</v>
      </c>
      <c r="L1231" s="54" t="s">
        <v>357</v>
      </c>
      <c r="M1231" s="55">
        <v>1.5</v>
      </c>
      <c r="N1231" s="54" t="s">
        <v>35</v>
      </c>
      <c r="O1231" s="54" t="s">
        <v>63</v>
      </c>
      <c r="P1231" s="45">
        <v>43242</v>
      </c>
      <c r="Q1231" s="20">
        <v>43409</v>
      </c>
      <c r="R1231" s="26">
        <v>43951</v>
      </c>
      <c r="S1231" s="16">
        <f t="shared" si="29"/>
        <v>542</v>
      </c>
      <c r="T1231" s="16" t="s">
        <v>308</v>
      </c>
      <c r="U1231" s="16">
        <v>0</v>
      </c>
      <c r="V1231" s="18">
        <v>0</v>
      </c>
      <c r="W1231" s="18"/>
      <c r="X1231" s="18"/>
      <c r="Y1231" s="18">
        <v>1</v>
      </c>
      <c r="Z1231" s="82" t="s">
        <v>421</v>
      </c>
      <c r="AA1231" s="4" t="s">
        <v>45</v>
      </c>
    </row>
    <row r="1232" spans="1:35" ht="16">
      <c r="A1232" s="9">
        <v>3</v>
      </c>
      <c r="B1232" s="9">
        <v>1</v>
      </c>
      <c r="C1232" s="9">
        <v>3</v>
      </c>
      <c r="D1232" s="150"/>
      <c r="E1232" s="281">
        <v>110</v>
      </c>
      <c r="F1232" s="227">
        <v>1</v>
      </c>
      <c r="G1232" s="54" t="s">
        <v>411</v>
      </c>
      <c r="H1232" s="47" t="s">
        <v>429</v>
      </c>
      <c r="I1232" s="17">
        <v>702</v>
      </c>
      <c r="J1232" s="18" t="s">
        <v>33</v>
      </c>
      <c r="K1232" s="17">
        <v>182</v>
      </c>
      <c r="L1232" s="17" t="s">
        <v>357</v>
      </c>
      <c r="M1232" s="81">
        <v>1.5</v>
      </c>
      <c r="N1232" s="17" t="s">
        <v>35</v>
      </c>
      <c r="O1232" s="17" t="s">
        <v>63</v>
      </c>
      <c r="P1232" s="19">
        <v>43410</v>
      </c>
      <c r="Q1232" s="20">
        <v>43578</v>
      </c>
      <c r="R1232" s="26">
        <v>44147</v>
      </c>
      <c r="S1232" s="16">
        <f t="shared" si="29"/>
        <v>569</v>
      </c>
      <c r="T1232" s="16" t="s">
        <v>365</v>
      </c>
      <c r="U1232" s="16">
        <v>0</v>
      </c>
      <c r="V1232" s="18">
        <v>1</v>
      </c>
      <c r="W1232" s="18">
        <v>1</v>
      </c>
      <c r="X1232" s="18"/>
      <c r="Y1232" s="18"/>
      <c r="Z1232" s="82"/>
      <c r="AA1232" s="4" t="s">
        <v>45</v>
      </c>
    </row>
    <row r="1233" spans="1:35" ht="16">
      <c r="A1233" s="9">
        <v>1</v>
      </c>
      <c r="B1233" s="9">
        <v>2</v>
      </c>
      <c r="C1233" s="9">
        <v>8</v>
      </c>
      <c r="D1233" s="150"/>
      <c r="E1233" s="281">
        <v>27</v>
      </c>
      <c r="F1233" s="227">
        <v>1</v>
      </c>
      <c r="G1233" s="54" t="s">
        <v>239</v>
      </c>
      <c r="H1233" s="47" t="s">
        <v>247</v>
      </c>
      <c r="I1233" s="17">
        <v>703</v>
      </c>
      <c r="J1233" s="18" t="s">
        <v>241</v>
      </c>
      <c r="K1233" s="47">
        <v>335</v>
      </c>
      <c r="L1233" s="47" t="s">
        <v>248</v>
      </c>
      <c r="M1233" s="81">
        <v>0.75</v>
      </c>
      <c r="N1233" s="47" t="s">
        <v>35</v>
      </c>
      <c r="O1233" s="47" t="s">
        <v>63</v>
      </c>
      <c r="P1233" s="19">
        <v>43606</v>
      </c>
      <c r="Q1233" s="20">
        <v>43771</v>
      </c>
      <c r="R1233" s="26">
        <v>44313</v>
      </c>
      <c r="S1233" s="16">
        <f t="shared" si="29"/>
        <v>542</v>
      </c>
      <c r="T1233" s="16" t="s">
        <v>249</v>
      </c>
      <c r="U1233" s="16">
        <v>0</v>
      </c>
      <c r="V1233" s="18">
        <v>1</v>
      </c>
      <c r="W1233" s="18">
        <v>1</v>
      </c>
      <c r="X1233" s="18"/>
      <c r="Y1233" s="18"/>
      <c r="Z1233" s="82"/>
      <c r="AA1233" s="4" t="s">
        <v>45</v>
      </c>
    </row>
    <row r="1234" spans="1:35" ht="16">
      <c r="A1234" s="9">
        <v>2</v>
      </c>
      <c r="B1234" s="9">
        <v>3</v>
      </c>
      <c r="C1234" s="9">
        <v>8</v>
      </c>
      <c r="D1234" s="150"/>
      <c r="E1234" s="281">
        <v>29</v>
      </c>
      <c r="F1234" s="227">
        <v>1</v>
      </c>
      <c r="G1234" s="54" t="s">
        <v>411</v>
      </c>
      <c r="H1234" s="43" t="s">
        <v>439</v>
      </c>
      <c r="I1234" s="54">
        <v>703</v>
      </c>
      <c r="J1234" s="18" t="s">
        <v>44</v>
      </c>
      <c r="K1234" s="54">
        <v>40</v>
      </c>
      <c r="L1234" s="54" t="s">
        <v>357</v>
      </c>
      <c r="M1234" s="55">
        <v>1.5</v>
      </c>
      <c r="N1234" s="54" t="s">
        <v>35</v>
      </c>
      <c r="O1234" s="54" t="s">
        <v>63</v>
      </c>
      <c r="P1234" s="45">
        <v>43242</v>
      </c>
      <c r="Q1234" s="20">
        <v>43409</v>
      </c>
      <c r="R1234" s="26">
        <v>43951</v>
      </c>
      <c r="S1234" s="16">
        <f t="shared" si="29"/>
        <v>542</v>
      </c>
      <c r="T1234" s="16" t="s">
        <v>308</v>
      </c>
      <c r="U1234" s="16">
        <v>0</v>
      </c>
      <c r="V1234" s="18">
        <v>0</v>
      </c>
      <c r="W1234" s="18"/>
      <c r="X1234" s="18"/>
      <c r="Y1234" s="18">
        <v>1</v>
      </c>
      <c r="Z1234" s="82" t="s">
        <v>166</v>
      </c>
      <c r="AA1234" s="4" t="s">
        <v>45</v>
      </c>
    </row>
    <row r="1235" spans="1:35" ht="16">
      <c r="A1235" s="9">
        <v>3</v>
      </c>
      <c r="B1235" s="9">
        <v>1</v>
      </c>
      <c r="C1235" s="9">
        <v>3</v>
      </c>
      <c r="D1235" s="150"/>
      <c r="E1235" s="281">
        <v>111</v>
      </c>
      <c r="F1235" s="227">
        <v>1</v>
      </c>
      <c r="G1235" s="54" t="s">
        <v>411</v>
      </c>
      <c r="H1235" s="47" t="s">
        <v>429</v>
      </c>
      <c r="I1235" s="17">
        <v>703</v>
      </c>
      <c r="J1235" s="18" t="s">
        <v>33</v>
      </c>
      <c r="K1235" s="17">
        <v>182</v>
      </c>
      <c r="L1235" s="17" t="s">
        <v>357</v>
      </c>
      <c r="M1235" s="81">
        <v>1.5</v>
      </c>
      <c r="N1235" s="17" t="s">
        <v>35</v>
      </c>
      <c r="O1235" s="17" t="s">
        <v>63</v>
      </c>
      <c r="P1235" s="19">
        <v>43410</v>
      </c>
      <c r="Q1235" s="20">
        <v>43578</v>
      </c>
      <c r="R1235" s="26">
        <v>44147</v>
      </c>
      <c r="S1235" s="16">
        <f t="shared" si="29"/>
        <v>569</v>
      </c>
      <c r="T1235" s="16" t="s">
        <v>365</v>
      </c>
      <c r="U1235" s="16">
        <v>0</v>
      </c>
      <c r="V1235" s="18">
        <v>0</v>
      </c>
      <c r="W1235" s="18"/>
      <c r="X1235" s="18"/>
      <c r="Y1235" s="18"/>
      <c r="Z1235" s="82"/>
      <c r="AA1235" s="4" t="s">
        <v>45</v>
      </c>
    </row>
    <row r="1236" spans="1:35" ht="16">
      <c r="A1236" s="9">
        <v>2</v>
      </c>
      <c r="B1236" s="9">
        <v>3</v>
      </c>
      <c r="C1236" s="9">
        <v>8</v>
      </c>
      <c r="D1236" s="150"/>
      <c r="E1236" s="281">
        <v>30</v>
      </c>
      <c r="F1236" s="227">
        <v>1</v>
      </c>
      <c r="G1236" s="54" t="s">
        <v>411</v>
      </c>
      <c r="H1236" s="43" t="s">
        <v>439</v>
      </c>
      <c r="I1236" s="54">
        <v>704</v>
      </c>
      <c r="J1236" s="18" t="s">
        <v>44</v>
      </c>
      <c r="K1236" s="54">
        <v>40</v>
      </c>
      <c r="L1236" s="54" t="s">
        <v>357</v>
      </c>
      <c r="M1236" s="55">
        <v>1.5</v>
      </c>
      <c r="N1236" s="54" t="s">
        <v>35</v>
      </c>
      <c r="O1236" s="54" t="s">
        <v>63</v>
      </c>
      <c r="P1236" s="45">
        <v>43242</v>
      </c>
      <c r="Q1236" s="20">
        <v>43409</v>
      </c>
      <c r="R1236" s="26">
        <v>43951</v>
      </c>
      <c r="S1236" s="16">
        <f t="shared" si="29"/>
        <v>542</v>
      </c>
      <c r="T1236" s="16" t="s">
        <v>308</v>
      </c>
      <c r="U1236" s="16">
        <v>0</v>
      </c>
      <c r="V1236" s="18">
        <v>0</v>
      </c>
      <c r="W1236" s="18"/>
      <c r="X1236" s="18"/>
      <c r="Y1236" s="18"/>
      <c r="Z1236" s="82"/>
      <c r="AA1236" s="4" t="s">
        <v>45</v>
      </c>
    </row>
    <row r="1237" spans="1:35" ht="16">
      <c r="A1237" s="9">
        <v>1</v>
      </c>
      <c r="B1237" s="9">
        <v>2</v>
      </c>
      <c r="C1237" s="9">
        <v>8</v>
      </c>
      <c r="D1237" s="150"/>
      <c r="E1237" s="281">
        <v>28</v>
      </c>
      <c r="F1237" s="227">
        <v>1</v>
      </c>
      <c r="G1237" s="54" t="s">
        <v>239</v>
      </c>
      <c r="H1237" s="47" t="s">
        <v>247</v>
      </c>
      <c r="I1237" s="17">
        <v>705</v>
      </c>
      <c r="J1237" s="18" t="s">
        <v>241</v>
      </c>
      <c r="K1237" s="47">
        <v>335</v>
      </c>
      <c r="L1237" s="47" t="s">
        <v>248</v>
      </c>
      <c r="M1237" s="81">
        <v>0.75</v>
      </c>
      <c r="N1237" s="47" t="s">
        <v>35</v>
      </c>
      <c r="O1237" s="47" t="s">
        <v>63</v>
      </c>
      <c r="P1237" s="19">
        <v>43606</v>
      </c>
      <c r="Q1237" s="20">
        <v>43771</v>
      </c>
      <c r="R1237" s="26">
        <v>44313</v>
      </c>
      <c r="S1237" s="16">
        <f t="shared" si="29"/>
        <v>542</v>
      </c>
      <c r="T1237" s="16" t="s">
        <v>249</v>
      </c>
      <c r="U1237" s="16">
        <v>0</v>
      </c>
      <c r="V1237" s="18">
        <v>1</v>
      </c>
      <c r="W1237" s="18"/>
      <c r="X1237" s="18">
        <v>2</v>
      </c>
      <c r="Y1237" s="18"/>
      <c r="Z1237" s="82"/>
      <c r="AA1237" s="4" t="s">
        <v>45</v>
      </c>
    </row>
    <row r="1238" spans="1:35" ht="16">
      <c r="A1238" s="9">
        <v>2</v>
      </c>
      <c r="B1238" s="9">
        <v>3</v>
      </c>
      <c r="C1238" s="9">
        <v>8</v>
      </c>
      <c r="D1238" s="150"/>
      <c r="E1238" s="281">
        <v>31</v>
      </c>
      <c r="F1238" s="227">
        <v>1</v>
      </c>
      <c r="G1238" s="54" t="s">
        <v>411</v>
      </c>
      <c r="H1238" s="43" t="s">
        <v>420</v>
      </c>
      <c r="I1238" s="54">
        <v>705</v>
      </c>
      <c r="J1238" s="18" t="s">
        <v>44</v>
      </c>
      <c r="K1238" s="54">
        <v>41</v>
      </c>
      <c r="L1238" s="54" t="s">
        <v>357</v>
      </c>
      <c r="M1238" s="55">
        <v>1.5</v>
      </c>
      <c r="N1238" s="54" t="s">
        <v>35</v>
      </c>
      <c r="O1238" s="54" t="s">
        <v>63</v>
      </c>
      <c r="P1238" s="45">
        <v>43242</v>
      </c>
      <c r="Q1238" s="20">
        <v>43409</v>
      </c>
      <c r="R1238" s="26">
        <v>43951</v>
      </c>
      <c r="S1238" s="16">
        <f t="shared" si="29"/>
        <v>542</v>
      </c>
      <c r="T1238" s="16" t="s">
        <v>308</v>
      </c>
      <c r="U1238" s="16">
        <v>0</v>
      </c>
      <c r="V1238" s="18">
        <v>0</v>
      </c>
      <c r="W1238" s="18"/>
      <c r="X1238" s="18"/>
      <c r="Y1238" s="18"/>
      <c r="Z1238" s="82"/>
      <c r="AA1238" s="4" t="s">
        <v>45</v>
      </c>
    </row>
    <row r="1239" spans="1:35" ht="16">
      <c r="A1239" s="9">
        <v>3</v>
      </c>
      <c r="B1239" s="9">
        <v>1</v>
      </c>
      <c r="C1239" s="9">
        <v>3</v>
      </c>
      <c r="D1239" s="150"/>
      <c r="E1239" s="281">
        <v>112</v>
      </c>
      <c r="F1239" s="227">
        <v>1</v>
      </c>
      <c r="G1239" s="54" t="s">
        <v>411</v>
      </c>
      <c r="H1239" s="47" t="s">
        <v>429</v>
      </c>
      <c r="I1239" s="17">
        <v>705</v>
      </c>
      <c r="J1239" s="18" t="s">
        <v>33</v>
      </c>
      <c r="K1239" s="17">
        <v>182</v>
      </c>
      <c r="L1239" s="17" t="s">
        <v>357</v>
      </c>
      <c r="M1239" s="81">
        <v>1.5</v>
      </c>
      <c r="N1239" s="17" t="s">
        <v>35</v>
      </c>
      <c r="O1239" s="17" t="s">
        <v>63</v>
      </c>
      <c r="P1239" s="21">
        <v>43410</v>
      </c>
      <c r="Q1239" s="20">
        <v>43578</v>
      </c>
      <c r="R1239" s="26">
        <v>44147</v>
      </c>
      <c r="S1239" s="16">
        <f t="shared" si="29"/>
        <v>569</v>
      </c>
      <c r="T1239" s="16" t="s">
        <v>365</v>
      </c>
      <c r="U1239" s="16">
        <v>0</v>
      </c>
      <c r="V1239" s="18">
        <v>0</v>
      </c>
      <c r="W1239" s="18"/>
      <c r="X1239" s="18"/>
      <c r="Y1239" s="18"/>
      <c r="Z1239" s="82"/>
      <c r="AA1239" s="4" t="s">
        <v>45</v>
      </c>
    </row>
    <row r="1240" spans="1:35" ht="16">
      <c r="A1240" s="9">
        <v>1</v>
      </c>
      <c r="B1240" s="9">
        <v>2</v>
      </c>
      <c r="C1240" s="9">
        <v>8</v>
      </c>
      <c r="D1240" s="150"/>
      <c r="E1240" s="281">
        <v>29</v>
      </c>
      <c r="F1240" s="227">
        <v>1</v>
      </c>
      <c r="G1240" s="54" t="s">
        <v>239</v>
      </c>
      <c r="H1240" s="47" t="s">
        <v>247</v>
      </c>
      <c r="I1240" s="17">
        <v>706</v>
      </c>
      <c r="J1240" s="18" t="s">
        <v>241</v>
      </c>
      <c r="K1240" s="47">
        <v>336</v>
      </c>
      <c r="L1240" s="47" t="s">
        <v>248</v>
      </c>
      <c r="M1240" s="81">
        <v>0.75</v>
      </c>
      <c r="N1240" s="47" t="s">
        <v>35</v>
      </c>
      <c r="O1240" s="47" t="s">
        <v>63</v>
      </c>
      <c r="P1240" s="19">
        <v>43606</v>
      </c>
      <c r="Q1240" s="20">
        <v>43771</v>
      </c>
      <c r="R1240" s="26">
        <v>44313</v>
      </c>
      <c r="S1240" s="16">
        <f t="shared" si="29"/>
        <v>542</v>
      </c>
      <c r="T1240" s="16" t="s">
        <v>249</v>
      </c>
      <c r="U1240" s="16">
        <v>0</v>
      </c>
      <c r="V1240" s="18">
        <v>0</v>
      </c>
      <c r="W1240" s="18"/>
      <c r="X1240" s="18"/>
      <c r="Y1240" s="18"/>
      <c r="Z1240" s="82"/>
      <c r="AA1240" s="4" t="s">
        <v>45</v>
      </c>
    </row>
    <row r="1241" spans="1:35" ht="16">
      <c r="A1241" s="9">
        <v>2</v>
      </c>
      <c r="B1241" s="9">
        <v>3</v>
      </c>
      <c r="C1241" s="9">
        <v>8</v>
      </c>
      <c r="D1241" s="150"/>
      <c r="E1241" s="281">
        <v>32</v>
      </c>
      <c r="F1241" s="227">
        <v>1</v>
      </c>
      <c r="G1241" s="54" t="s">
        <v>411</v>
      </c>
      <c r="H1241" s="43" t="s">
        <v>439</v>
      </c>
      <c r="I1241" s="54">
        <v>706</v>
      </c>
      <c r="J1241" s="18" t="s">
        <v>44</v>
      </c>
      <c r="K1241" s="54">
        <v>41</v>
      </c>
      <c r="L1241" s="54" t="s">
        <v>357</v>
      </c>
      <c r="M1241" s="55">
        <v>1.5</v>
      </c>
      <c r="N1241" s="54" t="s">
        <v>35</v>
      </c>
      <c r="O1241" s="54" t="s">
        <v>63</v>
      </c>
      <c r="P1241" s="45">
        <v>43242</v>
      </c>
      <c r="Q1241" s="20">
        <v>43409</v>
      </c>
      <c r="R1241" s="26">
        <v>43951</v>
      </c>
      <c r="S1241" s="16">
        <f t="shared" si="29"/>
        <v>542</v>
      </c>
      <c r="T1241" s="16" t="s">
        <v>308</v>
      </c>
      <c r="U1241" s="16">
        <v>0</v>
      </c>
      <c r="V1241" s="18">
        <v>0</v>
      </c>
      <c r="W1241" s="18"/>
      <c r="X1241" s="18"/>
      <c r="Y1241" s="18"/>
      <c r="Z1241" s="82"/>
      <c r="AA1241" s="4" t="s">
        <v>45</v>
      </c>
    </row>
    <row r="1242" spans="1:35" ht="16">
      <c r="A1242" s="9">
        <v>1</v>
      </c>
      <c r="B1242" s="9">
        <v>3</v>
      </c>
      <c r="C1242" s="9">
        <v>4</v>
      </c>
      <c r="D1242" s="150"/>
      <c r="E1242" s="281">
        <v>1</v>
      </c>
      <c r="F1242" s="227">
        <v>3</v>
      </c>
      <c r="G1242" s="23" t="s">
        <v>239</v>
      </c>
      <c r="H1242" s="136" t="s">
        <v>247</v>
      </c>
      <c r="I1242" s="137">
        <v>707</v>
      </c>
      <c r="J1242" s="24" t="s">
        <v>241</v>
      </c>
      <c r="K1242" s="136">
        <v>336</v>
      </c>
      <c r="L1242" s="136" t="s">
        <v>248</v>
      </c>
      <c r="M1242" s="155">
        <v>0.75</v>
      </c>
      <c r="N1242" s="136" t="s">
        <v>35</v>
      </c>
      <c r="O1242" s="136" t="s">
        <v>63</v>
      </c>
      <c r="P1242" s="144">
        <v>43606</v>
      </c>
      <c r="Q1242" s="139">
        <v>43771</v>
      </c>
      <c r="R1242" s="140">
        <v>44285</v>
      </c>
      <c r="S1242" s="135">
        <f t="shared" si="29"/>
        <v>514</v>
      </c>
      <c r="T1242" s="135" t="s">
        <v>249</v>
      </c>
      <c r="U1242" s="135">
        <v>1</v>
      </c>
      <c r="V1242" s="24">
        <v>0</v>
      </c>
      <c r="W1242" s="24"/>
      <c r="X1242" s="24"/>
      <c r="Y1242" s="24"/>
      <c r="Z1242" s="156"/>
      <c r="AA1242" s="152" t="s">
        <v>263</v>
      </c>
    </row>
    <row r="1243" spans="1:35" ht="16">
      <c r="A1243" s="9">
        <v>2</v>
      </c>
      <c r="B1243" s="9">
        <v>3</v>
      </c>
      <c r="C1243" s="9">
        <v>8</v>
      </c>
      <c r="D1243" s="150"/>
      <c r="E1243" s="281">
        <v>33</v>
      </c>
      <c r="F1243" s="227">
        <v>1</v>
      </c>
      <c r="G1243" s="54" t="s">
        <v>411</v>
      </c>
      <c r="H1243" s="43" t="s">
        <v>439</v>
      </c>
      <c r="I1243" s="54">
        <v>707</v>
      </c>
      <c r="J1243" s="18" t="s">
        <v>44</v>
      </c>
      <c r="K1243" s="54">
        <v>41</v>
      </c>
      <c r="L1243" s="54" t="s">
        <v>357</v>
      </c>
      <c r="M1243" s="55">
        <v>1.5</v>
      </c>
      <c r="N1243" s="54" t="s">
        <v>35</v>
      </c>
      <c r="O1243" s="54" t="s">
        <v>63</v>
      </c>
      <c r="P1243" s="45">
        <v>43242</v>
      </c>
      <c r="Q1243" s="20">
        <v>43409</v>
      </c>
      <c r="R1243" s="26">
        <v>43951</v>
      </c>
      <c r="S1243" s="16">
        <f t="shared" si="29"/>
        <v>542</v>
      </c>
      <c r="T1243" s="16" t="s">
        <v>308</v>
      </c>
      <c r="U1243" s="16">
        <v>0</v>
      </c>
      <c r="V1243" s="18">
        <v>0</v>
      </c>
      <c r="W1243" s="18"/>
      <c r="X1243" s="18"/>
      <c r="Y1243" s="18"/>
      <c r="Z1243" s="82" t="s">
        <v>422</v>
      </c>
      <c r="AA1243" s="4" t="s">
        <v>45</v>
      </c>
    </row>
    <row r="1244" spans="1:35" ht="16">
      <c r="A1244" s="9">
        <v>1</v>
      </c>
      <c r="B1244" s="9">
        <v>2</v>
      </c>
      <c r="C1244" s="9">
        <v>8</v>
      </c>
      <c r="D1244" s="150"/>
      <c r="E1244" s="281">
        <v>30</v>
      </c>
      <c r="F1244" s="227">
        <v>1</v>
      </c>
      <c r="G1244" s="54" t="s">
        <v>239</v>
      </c>
      <c r="H1244" s="47" t="s">
        <v>247</v>
      </c>
      <c r="I1244" s="17">
        <v>708</v>
      </c>
      <c r="J1244" s="18" t="s">
        <v>241</v>
      </c>
      <c r="K1244" s="47">
        <v>335</v>
      </c>
      <c r="L1244" s="47" t="s">
        <v>248</v>
      </c>
      <c r="M1244" s="81">
        <v>0.75</v>
      </c>
      <c r="N1244" s="47" t="s">
        <v>35</v>
      </c>
      <c r="O1244" s="47" t="s">
        <v>63</v>
      </c>
      <c r="P1244" s="19">
        <v>43606</v>
      </c>
      <c r="Q1244" s="20">
        <v>43771</v>
      </c>
      <c r="R1244" s="26">
        <v>44313</v>
      </c>
      <c r="S1244" s="16">
        <f t="shared" si="29"/>
        <v>542</v>
      </c>
      <c r="T1244" s="16" t="s">
        <v>249</v>
      </c>
      <c r="U1244" s="16">
        <v>0</v>
      </c>
      <c r="V1244" s="18">
        <v>0</v>
      </c>
      <c r="W1244" s="18"/>
      <c r="X1244" s="18"/>
      <c r="Y1244" s="18"/>
      <c r="Z1244" s="82"/>
      <c r="AA1244" s="4" t="s">
        <v>45</v>
      </c>
    </row>
    <row r="1245" spans="1:35" ht="16">
      <c r="A1245" s="9">
        <v>2</v>
      </c>
      <c r="B1245" s="9">
        <v>3</v>
      </c>
      <c r="C1245" s="9">
        <v>8</v>
      </c>
      <c r="D1245" s="150"/>
      <c r="E1245" s="281">
        <v>34</v>
      </c>
      <c r="F1245" s="227">
        <v>1</v>
      </c>
      <c r="G1245" s="54" t="s">
        <v>411</v>
      </c>
      <c r="H1245" s="43" t="s">
        <v>439</v>
      </c>
      <c r="I1245" s="54">
        <v>708</v>
      </c>
      <c r="J1245" s="18" t="s">
        <v>44</v>
      </c>
      <c r="K1245" s="54">
        <v>41</v>
      </c>
      <c r="L1245" s="54" t="s">
        <v>357</v>
      </c>
      <c r="M1245" s="55">
        <v>1.5</v>
      </c>
      <c r="N1245" s="54" t="s">
        <v>35</v>
      </c>
      <c r="O1245" s="54" t="s">
        <v>63</v>
      </c>
      <c r="P1245" s="45">
        <v>43242</v>
      </c>
      <c r="Q1245" s="20">
        <v>43409</v>
      </c>
      <c r="R1245" s="26">
        <v>43951</v>
      </c>
      <c r="S1245" s="16">
        <f t="shared" si="29"/>
        <v>542</v>
      </c>
      <c r="T1245" s="16" t="s">
        <v>308</v>
      </c>
      <c r="U1245" s="16">
        <v>0</v>
      </c>
      <c r="V1245" s="18">
        <v>0</v>
      </c>
      <c r="W1245" s="18"/>
      <c r="X1245" s="18"/>
      <c r="Y1245" s="18"/>
      <c r="Z1245" s="82" t="s">
        <v>165</v>
      </c>
      <c r="AA1245" s="4" t="s">
        <v>45</v>
      </c>
    </row>
    <row r="1246" spans="1:35" ht="16">
      <c r="A1246" s="425" t="s">
        <v>58</v>
      </c>
      <c r="B1246" s="425" t="s">
        <v>58</v>
      </c>
      <c r="C1246" s="425" t="s">
        <v>58</v>
      </c>
      <c r="D1246" s="426"/>
      <c r="E1246" s="427">
        <v>2</v>
      </c>
      <c r="F1246" s="428">
        <v>3</v>
      </c>
      <c r="G1246" s="429" t="s">
        <v>239</v>
      </c>
      <c r="H1246" s="430" t="s">
        <v>247</v>
      </c>
      <c r="I1246" s="444">
        <v>709</v>
      </c>
      <c r="J1246" s="425" t="s">
        <v>241</v>
      </c>
      <c r="K1246" s="430">
        <v>336</v>
      </c>
      <c r="L1246" s="430" t="s">
        <v>248</v>
      </c>
      <c r="M1246" s="449">
        <v>0.75</v>
      </c>
      <c r="N1246" s="430" t="s">
        <v>35</v>
      </c>
      <c r="O1246" s="430" t="s">
        <v>63</v>
      </c>
      <c r="P1246" s="445">
        <v>43606</v>
      </c>
      <c r="Q1246" s="433">
        <v>43771</v>
      </c>
      <c r="R1246" s="434">
        <v>44285</v>
      </c>
      <c r="S1246" s="435">
        <f t="shared" si="29"/>
        <v>514</v>
      </c>
      <c r="T1246" s="435">
        <v>0</v>
      </c>
      <c r="U1246" s="435">
        <v>1</v>
      </c>
      <c r="V1246" s="430"/>
      <c r="W1246" s="430"/>
      <c r="X1246" s="430"/>
      <c r="Y1246" s="430"/>
      <c r="Z1246" s="436"/>
      <c r="AA1246" s="426" t="s">
        <v>104</v>
      </c>
      <c r="AB1246" s="437"/>
      <c r="AC1246" s="437"/>
      <c r="AD1246" s="437"/>
      <c r="AE1246" s="437"/>
      <c r="AF1246" s="437"/>
      <c r="AG1246" s="437"/>
      <c r="AH1246" s="437"/>
      <c r="AI1246" s="437"/>
    </row>
    <row r="1247" spans="1:35" ht="16">
      <c r="A1247" s="9">
        <v>2</v>
      </c>
      <c r="B1247" s="9">
        <v>3</v>
      </c>
      <c r="C1247" s="9">
        <v>8</v>
      </c>
      <c r="D1247" s="150"/>
      <c r="E1247" s="281">
        <v>35</v>
      </c>
      <c r="F1247" s="227">
        <v>1</v>
      </c>
      <c r="G1247" s="54" t="s">
        <v>411</v>
      </c>
      <c r="H1247" s="43" t="s">
        <v>439</v>
      </c>
      <c r="I1247" s="54">
        <v>709</v>
      </c>
      <c r="J1247" s="18" t="s">
        <v>44</v>
      </c>
      <c r="K1247" s="54">
        <v>42</v>
      </c>
      <c r="L1247" s="54" t="s">
        <v>357</v>
      </c>
      <c r="M1247" s="55">
        <v>1.5</v>
      </c>
      <c r="N1247" s="54" t="s">
        <v>35</v>
      </c>
      <c r="O1247" s="54" t="s">
        <v>63</v>
      </c>
      <c r="P1247" s="45">
        <v>43242</v>
      </c>
      <c r="Q1247" s="20">
        <v>43409</v>
      </c>
      <c r="R1247" s="26">
        <v>43951</v>
      </c>
      <c r="S1247" s="16">
        <f t="shared" si="29"/>
        <v>542</v>
      </c>
      <c r="T1247" s="16" t="s">
        <v>365</v>
      </c>
      <c r="U1247" s="16">
        <v>0</v>
      </c>
      <c r="V1247" s="18">
        <v>1</v>
      </c>
      <c r="W1247" s="18">
        <v>1</v>
      </c>
      <c r="X1247" s="18"/>
      <c r="Y1247" s="18"/>
      <c r="Z1247" s="82"/>
      <c r="AA1247" s="4" t="s">
        <v>45</v>
      </c>
    </row>
    <row r="1248" spans="1:35" ht="16">
      <c r="A1248" s="9">
        <v>3</v>
      </c>
      <c r="B1248" s="9">
        <v>1</v>
      </c>
      <c r="C1248" s="9">
        <v>5</v>
      </c>
      <c r="D1248" s="150"/>
      <c r="E1248" s="281">
        <v>14</v>
      </c>
      <c r="F1248" s="227">
        <v>3</v>
      </c>
      <c r="G1248" s="23" t="s">
        <v>411</v>
      </c>
      <c r="H1248" s="177" t="s">
        <v>429</v>
      </c>
      <c r="I1248" s="178">
        <v>709</v>
      </c>
      <c r="J1248" s="24" t="s">
        <v>33</v>
      </c>
      <c r="K1248" s="178">
        <v>183</v>
      </c>
      <c r="L1248" s="178" t="s">
        <v>357</v>
      </c>
      <c r="M1248" s="179">
        <v>1.5</v>
      </c>
      <c r="N1248" s="178" t="s">
        <v>35</v>
      </c>
      <c r="O1248" s="178" t="s">
        <v>63</v>
      </c>
      <c r="P1248" s="180">
        <v>43410</v>
      </c>
      <c r="Q1248" s="181">
        <v>43578</v>
      </c>
      <c r="R1248" s="147">
        <v>44068</v>
      </c>
      <c r="S1248" s="157">
        <f t="shared" si="29"/>
        <v>490</v>
      </c>
      <c r="T1248" s="157">
        <v>0</v>
      </c>
      <c r="U1248" s="157">
        <v>1</v>
      </c>
      <c r="V1248" s="192"/>
      <c r="W1248" s="192"/>
      <c r="X1248" s="192"/>
      <c r="Y1248" s="192"/>
      <c r="Z1248" s="193"/>
      <c r="AA1248" s="152" t="s">
        <v>449</v>
      </c>
    </row>
    <row r="1249" spans="1:35" ht="16">
      <c r="A1249" s="9">
        <v>1</v>
      </c>
      <c r="B1249" s="9">
        <v>2</v>
      </c>
      <c r="C1249" s="9">
        <v>8</v>
      </c>
      <c r="D1249" s="150"/>
      <c r="E1249" s="281">
        <v>31</v>
      </c>
      <c r="F1249" s="227">
        <v>1</v>
      </c>
      <c r="G1249" s="54" t="s">
        <v>239</v>
      </c>
      <c r="H1249" s="47" t="s">
        <v>247</v>
      </c>
      <c r="I1249" s="17">
        <v>710</v>
      </c>
      <c r="J1249" s="18" t="s">
        <v>241</v>
      </c>
      <c r="K1249" s="47">
        <v>336</v>
      </c>
      <c r="L1249" s="47" t="s">
        <v>248</v>
      </c>
      <c r="M1249" s="81">
        <v>0.75</v>
      </c>
      <c r="N1249" s="47" t="s">
        <v>35</v>
      </c>
      <c r="O1249" s="47" t="s">
        <v>63</v>
      </c>
      <c r="P1249" s="19">
        <v>43606</v>
      </c>
      <c r="Q1249" s="20">
        <v>43771</v>
      </c>
      <c r="R1249" s="26">
        <v>44313</v>
      </c>
      <c r="S1249" s="16">
        <f t="shared" si="29"/>
        <v>542</v>
      </c>
      <c r="T1249" s="16" t="s">
        <v>249</v>
      </c>
      <c r="U1249" s="16">
        <v>0</v>
      </c>
      <c r="V1249" s="18">
        <v>0</v>
      </c>
      <c r="W1249" s="18"/>
      <c r="X1249" s="18"/>
      <c r="Y1249" s="18"/>
      <c r="Z1249" s="82"/>
      <c r="AA1249" s="4" t="s">
        <v>45</v>
      </c>
    </row>
    <row r="1250" spans="1:35" ht="16">
      <c r="A1250" s="9">
        <v>2</v>
      </c>
      <c r="B1250" s="9">
        <v>3</v>
      </c>
      <c r="C1250" s="9">
        <v>8</v>
      </c>
      <c r="D1250" s="150"/>
      <c r="E1250" s="281">
        <v>36</v>
      </c>
      <c r="F1250" s="227">
        <v>1</v>
      </c>
      <c r="G1250" s="54" t="s">
        <v>411</v>
      </c>
      <c r="H1250" s="43" t="s">
        <v>420</v>
      </c>
      <c r="I1250" s="54">
        <v>710</v>
      </c>
      <c r="J1250" s="18" t="s">
        <v>44</v>
      </c>
      <c r="K1250" s="54">
        <v>42</v>
      </c>
      <c r="L1250" s="54" t="s">
        <v>357</v>
      </c>
      <c r="M1250" s="55">
        <v>1.5</v>
      </c>
      <c r="N1250" s="54" t="s">
        <v>35</v>
      </c>
      <c r="O1250" s="54" t="s">
        <v>63</v>
      </c>
      <c r="P1250" s="45">
        <v>43242</v>
      </c>
      <c r="Q1250" s="20">
        <v>43409</v>
      </c>
      <c r="R1250" s="26">
        <v>43951</v>
      </c>
      <c r="S1250" s="16">
        <f t="shared" si="29"/>
        <v>542</v>
      </c>
      <c r="T1250" s="16" t="s">
        <v>365</v>
      </c>
      <c r="U1250" s="16">
        <v>0</v>
      </c>
      <c r="V1250" s="18">
        <v>1</v>
      </c>
      <c r="W1250" s="18">
        <v>1</v>
      </c>
      <c r="X1250" s="18"/>
      <c r="Y1250" s="18"/>
      <c r="Z1250" s="82"/>
      <c r="AA1250" s="4" t="s">
        <v>45</v>
      </c>
    </row>
    <row r="1251" spans="1:35" ht="16">
      <c r="A1251" s="9">
        <v>1</v>
      </c>
      <c r="B1251" s="9">
        <v>2</v>
      </c>
      <c r="C1251" s="9">
        <v>8</v>
      </c>
      <c r="D1251" s="150"/>
      <c r="E1251" s="281">
        <v>32</v>
      </c>
      <c r="F1251" s="227">
        <v>1</v>
      </c>
      <c r="G1251" s="54" t="s">
        <v>239</v>
      </c>
      <c r="H1251" s="47" t="s">
        <v>247</v>
      </c>
      <c r="I1251" s="17">
        <v>711</v>
      </c>
      <c r="J1251" s="18" t="s">
        <v>241</v>
      </c>
      <c r="K1251" s="47">
        <v>342</v>
      </c>
      <c r="L1251" s="47" t="s">
        <v>248</v>
      </c>
      <c r="M1251" s="81">
        <v>0.75</v>
      </c>
      <c r="N1251" s="47" t="s">
        <v>35</v>
      </c>
      <c r="O1251" s="47" t="s">
        <v>63</v>
      </c>
      <c r="P1251" s="19">
        <v>43606</v>
      </c>
      <c r="Q1251" s="20">
        <v>43771</v>
      </c>
      <c r="R1251" s="26">
        <v>44314</v>
      </c>
      <c r="S1251" s="16">
        <f t="shared" si="29"/>
        <v>543</v>
      </c>
      <c r="T1251" s="16" t="s">
        <v>252</v>
      </c>
      <c r="U1251" s="16">
        <v>0</v>
      </c>
      <c r="V1251" s="18">
        <v>0</v>
      </c>
      <c r="W1251" s="18"/>
      <c r="X1251" s="18"/>
      <c r="Y1251" s="18"/>
      <c r="Z1251" s="82"/>
      <c r="AA1251" s="4" t="s">
        <v>45</v>
      </c>
    </row>
    <row r="1252" spans="1:35" ht="16">
      <c r="A1252" s="9">
        <v>2</v>
      </c>
      <c r="B1252" s="9">
        <v>3</v>
      </c>
      <c r="C1252" s="9">
        <v>8</v>
      </c>
      <c r="D1252" s="150"/>
      <c r="E1252" s="281">
        <v>37</v>
      </c>
      <c r="F1252" s="227">
        <v>1</v>
      </c>
      <c r="G1252" s="54" t="s">
        <v>411</v>
      </c>
      <c r="H1252" s="43" t="s">
        <v>439</v>
      </c>
      <c r="I1252" s="54">
        <v>711</v>
      </c>
      <c r="J1252" s="18" t="s">
        <v>44</v>
      </c>
      <c r="K1252" s="54">
        <v>42</v>
      </c>
      <c r="L1252" s="54" t="s">
        <v>357</v>
      </c>
      <c r="M1252" s="55">
        <v>1.5</v>
      </c>
      <c r="N1252" s="54" t="s">
        <v>35</v>
      </c>
      <c r="O1252" s="54" t="s">
        <v>63</v>
      </c>
      <c r="P1252" s="45">
        <v>43242</v>
      </c>
      <c r="Q1252" s="20">
        <v>43409</v>
      </c>
      <c r="R1252" s="26">
        <v>43951</v>
      </c>
      <c r="S1252" s="16">
        <f t="shared" si="29"/>
        <v>542</v>
      </c>
      <c r="T1252" s="16" t="s">
        <v>365</v>
      </c>
      <c r="U1252" s="16">
        <v>0</v>
      </c>
      <c r="V1252" s="18">
        <v>1</v>
      </c>
      <c r="W1252" s="18">
        <v>1</v>
      </c>
      <c r="X1252" s="18"/>
      <c r="Y1252" s="18"/>
      <c r="Z1252" s="82"/>
      <c r="AA1252" s="4" t="s">
        <v>45</v>
      </c>
    </row>
    <row r="1253" spans="1:35" ht="16">
      <c r="A1253" s="425" t="s">
        <v>58</v>
      </c>
      <c r="B1253" s="425" t="s">
        <v>58</v>
      </c>
      <c r="C1253" s="425" t="s">
        <v>58</v>
      </c>
      <c r="D1253" s="426"/>
      <c r="E1253" s="427">
        <v>15</v>
      </c>
      <c r="F1253" s="428">
        <v>3</v>
      </c>
      <c r="G1253" s="429" t="s">
        <v>411</v>
      </c>
      <c r="H1253" s="471" t="s">
        <v>429</v>
      </c>
      <c r="I1253" s="476">
        <v>711</v>
      </c>
      <c r="J1253" s="425" t="s">
        <v>33</v>
      </c>
      <c r="K1253" s="476">
        <v>183</v>
      </c>
      <c r="L1253" s="476" t="s">
        <v>357</v>
      </c>
      <c r="M1253" s="472">
        <v>1.5</v>
      </c>
      <c r="N1253" s="476" t="s">
        <v>35</v>
      </c>
      <c r="O1253" s="476" t="s">
        <v>63</v>
      </c>
      <c r="P1253" s="473">
        <v>43410</v>
      </c>
      <c r="Q1253" s="474">
        <v>43578</v>
      </c>
      <c r="R1253" s="447">
        <v>44144</v>
      </c>
      <c r="S1253" s="450">
        <f t="shared" si="29"/>
        <v>566</v>
      </c>
      <c r="T1253" s="450">
        <v>0</v>
      </c>
      <c r="U1253" s="450">
        <v>1</v>
      </c>
      <c r="V1253" s="471"/>
      <c r="W1253" s="471"/>
      <c r="X1253" s="471"/>
      <c r="Y1253" s="471"/>
      <c r="Z1253" s="477"/>
      <c r="AA1253" s="426" t="s">
        <v>104</v>
      </c>
      <c r="AB1253" s="437"/>
      <c r="AC1253" s="437"/>
      <c r="AD1253" s="437"/>
      <c r="AE1253" s="437"/>
      <c r="AF1253" s="437"/>
      <c r="AG1253" s="437"/>
      <c r="AH1253" s="437"/>
      <c r="AI1253" s="437"/>
    </row>
    <row r="1254" spans="1:35" ht="16">
      <c r="A1254" s="425" t="s">
        <v>58</v>
      </c>
      <c r="B1254" s="425" t="s">
        <v>58</v>
      </c>
      <c r="C1254" s="425" t="s">
        <v>58</v>
      </c>
      <c r="D1254" s="426"/>
      <c r="E1254" s="427">
        <v>1</v>
      </c>
      <c r="F1254" s="428">
        <v>2</v>
      </c>
      <c r="G1254" s="429" t="s">
        <v>239</v>
      </c>
      <c r="H1254" s="457" t="s">
        <v>247</v>
      </c>
      <c r="I1254" s="458">
        <v>712</v>
      </c>
      <c r="J1254" s="459" t="s">
        <v>241</v>
      </c>
      <c r="K1254" s="457">
        <v>342</v>
      </c>
      <c r="L1254" s="457" t="s">
        <v>248</v>
      </c>
      <c r="M1254" s="460">
        <v>0.75</v>
      </c>
      <c r="N1254" s="457" t="s">
        <v>35</v>
      </c>
      <c r="O1254" s="457" t="s">
        <v>63</v>
      </c>
      <c r="P1254" s="461">
        <v>43606</v>
      </c>
      <c r="Q1254" s="461">
        <v>43771</v>
      </c>
      <c r="R1254" s="462">
        <v>44314</v>
      </c>
      <c r="S1254" s="435">
        <f t="shared" ref="S1254:S1285" si="30">R1254-Q1254</f>
        <v>543</v>
      </c>
      <c r="T1254" s="463" t="s">
        <v>252</v>
      </c>
      <c r="U1254" s="463">
        <v>0</v>
      </c>
      <c r="V1254" s="459"/>
      <c r="W1254" s="459"/>
      <c r="X1254" s="459"/>
      <c r="Y1254" s="459"/>
      <c r="Z1254" s="464" t="s">
        <v>262</v>
      </c>
      <c r="AA1254" s="465"/>
      <c r="AB1254" s="437"/>
      <c r="AC1254" s="437"/>
      <c r="AD1254" s="437"/>
      <c r="AE1254" s="437"/>
      <c r="AF1254" s="437"/>
      <c r="AG1254" s="437"/>
      <c r="AH1254" s="437"/>
      <c r="AI1254" s="437"/>
    </row>
    <row r="1255" spans="1:35" ht="16">
      <c r="A1255" s="9">
        <v>2</v>
      </c>
      <c r="B1255" s="9">
        <v>3</v>
      </c>
      <c r="C1255" s="9">
        <v>8</v>
      </c>
      <c r="D1255" s="150"/>
      <c r="E1255" s="281">
        <v>38</v>
      </c>
      <c r="F1255" s="227">
        <v>1</v>
      </c>
      <c r="G1255" s="54" t="s">
        <v>411</v>
      </c>
      <c r="H1255" s="43" t="s">
        <v>439</v>
      </c>
      <c r="I1255" s="54">
        <v>712</v>
      </c>
      <c r="J1255" s="18" t="s">
        <v>44</v>
      </c>
      <c r="K1255" s="54">
        <v>42</v>
      </c>
      <c r="L1255" s="54" t="s">
        <v>357</v>
      </c>
      <c r="M1255" s="55">
        <v>1.5</v>
      </c>
      <c r="N1255" s="54" t="s">
        <v>35</v>
      </c>
      <c r="O1255" s="54" t="s">
        <v>63</v>
      </c>
      <c r="P1255" s="45">
        <v>43242</v>
      </c>
      <c r="Q1255" s="20">
        <v>43409</v>
      </c>
      <c r="R1255" s="26">
        <v>43951</v>
      </c>
      <c r="S1255" s="16">
        <f t="shared" si="30"/>
        <v>542</v>
      </c>
      <c r="T1255" s="16" t="s">
        <v>365</v>
      </c>
      <c r="U1255" s="16">
        <v>0</v>
      </c>
      <c r="V1255" s="18">
        <v>0</v>
      </c>
      <c r="W1255" s="18"/>
      <c r="X1255" s="18"/>
      <c r="Y1255" s="18">
        <v>1</v>
      </c>
      <c r="Z1255" s="82" t="s">
        <v>167</v>
      </c>
      <c r="AA1255" s="4" t="s">
        <v>45</v>
      </c>
    </row>
    <row r="1256" spans="1:35" ht="16">
      <c r="A1256" s="9">
        <v>3</v>
      </c>
      <c r="B1256" s="9">
        <v>1</v>
      </c>
      <c r="C1256" s="9">
        <v>3</v>
      </c>
      <c r="D1256" s="150"/>
      <c r="E1256" s="281">
        <v>113</v>
      </c>
      <c r="F1256" s="227">
        <v>1</v>
      </c>
      <c r="G1256" s="54" t="s">
        <v>411</v>
      </c>
      <c r="H1256" s="47" t="s">
        <v>429</v>
      </c>
      <c r="I1256" s="17">
        <v>712</v>
      </c>
      <c r="J1256" s="18" t="s">
        <v>33</v>
      </c>
      <c r="K1256" s="17">
        <v>183</v>
      </c>
      <c r="L1256" s="17" t="s">
        <v>357</v>
      </c>
      <c r="M1256" s="81">
        <v>1.5</v>
      </c>
      <c r="N1256" s="17" t="s">
        <v>35</v>
      </c>
      <c r="O1256" s="17" t="s">
        <v>63</v>
      </c>
      <c r="P1256" s="19">
        <v>43410</v>
      </c>
      <c r="Q1256" s="20">
        <v>43578</v>
      </c>
      <c r="R1256" s="26">
        <v>44147</v>
      </c>
      <c r="S1256" s="16">
        <f t="shared" si="30"/>
        <v>569</v>
      </c>
      <c r="T1256" s="16" t="s">
        <v>365</v>
      </c>
      <c r="U1256" s="16">
        <v>0</v>
      </c>
      <c r="V1256" s="18">
        <v>0</v>
      </c>
      <c r="W1256" s="18"/>
      <c r="X1256" s="18"/>
      <c r="Y1256" s="18"/>
      <c r="Z1256" s="82"/>
      <c r="AA1256" s="4" t="s">
        <v>45</v>
      </c>
    </row>
    <row r="1257" spans="1:35" ht="16">
      <c r="A1257" s="9">
        <v>2</v>
      </c>
      <c r="B1257" s="9">
        <v>3</v>
      </c>
      <c r="C1257" s="9">
        <v>8</v>
      </c>
      <c r="D1257" s="150"/>
      <c r="E1257" s="281">
        <v>39</v>
      </c>
      <c r="F1257" s="227">
        <v>1</v>
      </c>
      <c r="G1257" s="54" t="s">
        <v>411</v>
      </c>
      <c r="H1257" s="43" t="s">
        <v>439</v>
      </c>
      <c r="I1257" s="54">
        <v>713</v>
      </c>
      <c r="J1257" s="18" t="s">
        <v>44</v>
      </c>
      <c r="K1257" s="54">
        <v>42</v>
      </c>
      <c r="L1257" s="54" t="s">
        <v>357</v>
      </c>
      <c r="M1257" s="55">
        <v>1.5</v>
      </c>
      <c r="N1257" s="54" t="s">
        <v>35</v>
      </c>
      <c r="O1257" s="54" t="s">
        <v>63</v>
      </c>
      <c r="P1257" s="45">
        <v>43242</v>
      </c>
      <c r="Q1257" s="20">
        <v>43409</v>
      </c>
      <c r="R1257" s="26">
        <v>43951</v>
      </c>
      <c r="S1257" s="16">
        <f t="shared" si="30"/>
        <v>542</v>
      </c>
      <c r="T1257" s="16" t="s">
        <v>365</v>
      </c>
      <c r="U1257" s="16">
        <v>0</v>
      </c>
      <c r="V1257" s="18">
        <v>0</v>
      </c>
      <c r="W1257" s="18"/>
      <c r="X1257" s="18"/>
      <c r="Y1257" s="18">
        <v>1</v>
      </c>
      <c r="Z1257" s="82" t="s">
        <v>167</v>
      </c>
      <c r="AA1257" s="4" t="s">
        <v>45</v>
      </c>
    </row>
    <row r="1258" spans="1:35" ht="16">
      <c r="A1258" s="9">
        <v>3</v>
      </c>
      <c r="B1258" s="9">
        <v>1</v>
      </c>
      <c r="C1258" s="9">
        <v>3</v>
      </c>
      <c r="D1258" s="150"/>
      <c r="E1258" s="281">
        <v>114</v>
      </c>
      <c r="F1258" s="227">
        <v>1</v>
      </c>
      <c r="G1258" s="54" t="s">
        <v>411</v>
      </c>
      <c r="H1258" s="47" t="s">
        <v>429</v>
      </c>
      <c r="I1258" s="17">
        <v>713</v>
      </c>
      <c r="J1258" s="18" t="s">
        <v>33</v>
      </c>
      <c r="K1258" s="17">
        <v>183</v>
      </c>
      <c r="L1258" s="17" t="s">
        <v>357</v>
      </c>
      <c r="M1258" s="81">
        <v>1.5</v>
      </c>
      <c r="N1258" s="17" t="s">
        <v>35</v>
      </c>
      <c r="O1258" s="17" t="s">
        <v>63</v>
      </c>
      <c r="P1258" s="19">
        <v>43410</v>
      </c>
      <c r="Q1258" s="20">
        <v>43578</v>
      </c>
      <c r="R1258" s="26">
        <v>44147</v>
      </c>
      <c r="S1258" s="16">
        <f t="shared" si="30"/>
        <v>569</v>
      </c>
      <c r="T1258" s="16" t="s">
        <v>365</v>
      </c>
      <c r="U1258" s="16">
        <v>0</v>
      </c>
      <c r="V1258" s="18">
        <v>0</v>
      </c>
      <c r="W1258" s="18"/>
      <c r="X1258" s="18"/>
      <c r="Y1258" s="18"/>
      <c r="Z1258" s="82"/>
      <c r="AA1258" s="4" t="s">
        <v>45</v>
      </c>
    </row>
    <row r="1259" spans="1:35" ht="16">
      <c r="A1259" s="9">
        <v>1</v>
      </c>
      <c r="B1259" s="9">
        <v>2</v>
      </c>
      <c r="C1259" s="9">
        <v>8</v>
      </c>
      <c r="D1259" s="150"/>
      <c r="E1259" s="281">
        <v>33</v>
      </c>
      <c r="F1259" s="227">
        <v>1</v>
      </c>
      <c r="G1259" s="54" t="s">
        <v>239</v>
      </c>
      <c r="H1259" s="47" t="s">
        <v>247</v>
      </c>
      <c r="I1259" s="17">
        <v>715</v>
      </c>
      <c r="J1259" s="18" t="s">
        <v>241</v>
      </c>
      <c r="K1259" s="47">
        <v>341</v>
      </c>
      <c r="L1259" s="47" t="s">
        <v>248</v>
      </c>
      <c r="M1259" s="81">
        <v>0.75</v>
      </c>
      <c r="N1259" s="47" t="s">
        <v>35</v>
      </c>
      <c r="O1259" s="47" t="s">
        <v>63</v>
      </c>
      <c r="P1259" s="19">
        <v>43606</v>
      </c>
      <c r="Q1259" s="20">
        <v>43771</v>
      </c>
      <c r="R1259" s="26">
        <v>44314</v>
      </c>
      <c r="S1259" s="16">
        <f t="shared" si="30"/>
        <v>543</v>
      </c>
      <c r="T1259" s="16" t="s">
        <v>249</v>
      </c>
      <c r="U1259" s="16">
        <v>0</v>
      </c>
      <c r="V1259" s="18">
        <v>1</v>
      </c>
      <c r="W1259" s="18">
        <v>1</v>
      </c>
      <c r="X1259" s="18"/>
      <c r="Y1259" s="18"/>
      <c r="Z1259" s="82"/>
      <c r="AA1259" s="4" t="s">
        <v>45</v>
      </c>
    </row>
    <row r="1260" spans="1:35" ht="16">
      <c r="A1260" s="9">
        <v>3</v>
      </c>
      <c r="B1260" s="9">
        <v>1</v>
      </c>
      <c r="C1260" s="9">
        <v>1</v>
      </c>
      <c r="D1260" s="150"/>
      <c r="E1260" s="281">
        <v>40</v>
      </c>
      <c r="F1260" s="227">
        <v>1</v>
      </c>
      <c r="G1260" s="54" t="s">
        <v>411</v>
      </c>
      <c r="H1260" s="43" t="s">
        <v>420</v>
      </c>
      <c r="I1260" s="54">
        <v>715</v>
      </c>
      <c r="J1260" s="18" t="s">
        <v>44</v>
      </c>
      <c r="K1260" s="54">
        <v>43</v>
      </c>
      <c r="L1260" s="54" t="s">
        <v>357</v>
      </c>
      <c r="M1260" s="55">
        <v>1.5</v>
      </c>
      <c r="N1260" s="54" t="s">
        <v>35</v>
      </c>
      <c r="O1260" s="54" t="s">
        <v>63</v>
      </c>
      <c r="P1260" s="45">
        <v>43242</v>
      </c>
      <c r="Q1260" s="20">
        <v>43409</v>
      </c>
      <c r="R1260" s="26">
        <v>43951</v>
      </c>
      <c r="S1260" s="16">
        <f t="shared" si="30"/>
        <v>542</v>
      </c>
      <c r="T1260" s="16" t="s">
        <v>365</v>
      </c>
      <c r="U1260" s="16">
        <v>0</v>
      </c>
      <c r="V1260" s="18">
        <v>0</v>
      </c>
      <c r="W1260" s="18"/>
      <c r="X1260" s="18"/>
      <c r="Y1260" s="18"/>
      <c r="Z1260" s="82"/>
      <c r="AA1260" s="4" t="s">
        <v>45</v>
      </c>
    </row>
    <row r="1261" spans="1:35" ht="16">
      <c r="A1261" s="9">
        <v>3</v>
      </c>
      <c r="B1261" s="9">
        <v>1</v>
      </c>
      <c r="C1261" s="9">
        <v>3</v>
      </c>
      <c r="D1261" s="150"/>
      <c r="E1261" s="281">
        <v>115</v>
      </c>
      <c r="F1261" s="227">
        <v>1</v>
      </c>
      <c r="G1261" s="54" t="s">
        <v>411</v>
      </c>
      <c r="H1261" s="47" t="s">
        <v>429</v>
      </c>
      <c r="I1261" s="17">
        <v>715</v>
      </c>
      <c r="J1261" s="18" t="s">
        <v>33</v>
      </c>
      <c r="K1261" s="17">
        <v>183</v>
      </c>
      <c r="L1261" s="17" t="s">
        <v>357</v>
      </c>
      <c r="M1261" s="81">
        <v>1.5</v>
      </c>
      <c r="N1261" s="17" t="s">
        <v>35</v>
      </c>
      <c r="O1261" s="17" t="s">
        <v>63</v>
      </c>
      <c r="P1261" s="21">
        <v>43410</v>
      </c>
      <c r="Q1261" s="20">
        <v>43578</v>
      </c>
      <c r="R1261" s="26">
        <v>44147</v>
      </c>
      <c r="S1261" s="16">
        <f t="shared" si="30"/>
        <v>569</v>
      </c>
      <c r="T1261" s="16" t="s">
        <v>365</v>
      </c>
      <c r="U1261" s="16">
        <v>0</v>
      </c>
      <c r="V1261" s="18">
        <v>0</v>
      </c>
      <c r="W1261" s="18"/>
      <c r="X1261" s="18"/>
      <c r="Y1261" s="18"/>
      <c r="Z1261" s="82"/>
      <c r="AA1261" s="4" t="s">
        <v>45</v>
      </c>
    </row>
    <row r="1262" spans="1:35" ht="16">
      <c r="A1262" s="9">
        <v>1</v>
      </c>
      <c r="B1262" s="9">
        <v>2</v>
      </c>
      <c r="C1262" s="9">
        <v>8</v>
      </c>
      <c r="D1262" s="150"/>
      <c r="E1262" s="281">
        <v>34</v>
      </c>
      <c r="F1262" s="227">
        <v>1</v>
      </c>
      <c r="G1262" s="54" t="s">
        <v>239</v>
      </c>
      <c r="H1262" s="47" t="s">
        <v>247</v>
      </c>
      <c r="I1262" s="17">
        <v>716</v>
      </c>
      <c r="J1262" s="18" t="s">
        <v>241</v>
      </c>
      <c r="K1262" s="47">
        <v>342</v>
      </c>
      <c r="L1262" s="47" t="s">
        <v>248</v>
      </c>
      <c r="M1262" s="81">
        <v>0.75</v>
      </c>
      <c r="N1262" s="47" t="s">
        <v>35</v>
      </c>
      <c r="O1262" s="47" t="s">
        <v>63</v>
      </c>
      <c r="P1262" s="19">
        <v>43606</v>
      </c>
      <c r="Q1262" s="20">
        <v>43771</v>
      </c>
      <c r="R1262" s="26">
        <v>44314</v>
      </c>
      <c r="S1262" s="16">
        <f t="shared" si="30"/>
        <v>543</v>
      </c>
      <c r="T1262" s="16" t="s">
        <v>252</v>
      </c>
      <c r="U1262" s="16">
        <v>0</v>
      </c>
      <c r="V1262" s="18">
        <v>0</v>
      </c>
      <c r="W1262" s="18"/>
      <c r="X1262" s="18"/>
      <c r="Y1262" s="18"/>
      <c r="Z1262" s="82"/>
      <c r="AA1262" s="4" t="s">
        <v>45</v>
      </c>
    </row>
    <row r="1263" spans="1:35" ht="16">
      <c r="A1263" s="9">
        <v>3</v>
      </c>
      <c r="B1263" s="9">
        <v>1</v>
      </c>
      <c r="C1263" s="9">
        <v>1</v>
      </c>
      <c r="D1263" s="150"/>
      <c r="E1263" s="281">
        <v>41</v>
      </c>
      <c r="F1263" s="227">
        <v>1</v>
      </c>
      <c r="G1263" s="54" t="s">
        <v>411</v>
      </c>
      <c r="H1263" s="43" t="s">
        <v>439</v>
      </c>
      <c r="I1263" s="54">
        <v>716</v>
      </c>
      <c r="J1263" s="18" t="s">
        <v>44</v>
      </c>
      <c r="K1263" s="54">
        <v>43</v>
      </c>
      <c r="L1263" s="54" t="s">
        <v>357</v>
      </c>
      <c r="M1263" s="55">
        <v>1.5</v>
      </c>
      <c r="N1263" s="54" t="s">
        <v>35</v>
      </c>
      <c r="O1263" s="54" t="s">
        <v>63</v>
      </c>
      <c r="P1263" s="45">
        <v>43242</v>
      </c>
      <c r="Q1263" s="20">
        <v>43409</v>
      </c>
      <c r="R1263" s="26">
        <v>43951</v>
      </c>
      <c r="S1263" s="16">
        <f t="shared" si="30"/>
        <v>542</v>
      </c>
      <c r="T1263" s="16" t="s">
        <v>365</v>
      </c>
      <c r="U1263" s="16">
        <v>0</v>
      </c>
      <c r="V1263" s="18">
        <v>0</v>
      </c>
      <c r="W1263" s="18"/>
      <c r="X1263" s="18"/>
      <c r="Y1263" s="18"/>
      <c r="Z1263" s="82"/>
      <c r="AA1263" s="4"/>
    </row>
    <row r="1264" spans="1:35" ht="16">
      <c r="A1264" s="9">
        <v>3</v>
      </c>
      <c r="B1264" s="9">
        <v>1</v>
      </c>
      <c r="C1264" s="9">
        <v>3</v>
      </c>
      <c r="D1264" s="150"/>
      <c r="E1264" s="281">
        <v>116</v>
      </c>
      <c r="F1264" s="227">
        <v>1</v>
      </c>
      <c r="G1264" s="54" t="s">
        <v>411</v>
      </c>
      <c r="H1264" s="47" t="s">
        <v>429</v>
      </c>
      <c r="I1264" s="17">
        <v>716</v>
      </c>
      <c r="J1264" s="18" t="s">
        <v>33</v>
      </c>
      <c r="K1264" s="17">
        <v>184</v>
      </c>
      <c r="L1264" s="17" t="s">
        <v>357</v>
      </c>
      <c r="M1264" s="81">
        <v>1.5</v>
      </c>
      <c r="N1264" s="17" t="s">
        <v>35</v>
      </c>
      <c r="O1264" s="17" t="s">
        <v>63</v>
      </c>
      <c r="P1264" s="19">
        <v>43410</v>
      </c>
      <c r="Q1264" s="20">
        <v>43578</v>
      </c>
      <c r="R1264" s="26">
        <v>44147</v>
      </c>
      <c r="S1264" s="16">
        <f t="shared" si="30"/>
        <v>569</v>
      </c>
      <c r="T1264" s="16" t="s">
        <v>365</v>
      </c>
      <c r="U1264" s="16">
        <v>0</v>
      </c>
      <c r="V1264" s="18">
        <v>0</v>
      </c>
      <c r="W1264" s="18"/>
      <c r="X1264" s="18"/>
      <c r="Y1264" s="18"/>
      <c r="Z1264" s="82"/>
      <c r="AA1264" s="4" t="s">
        <v>45</v>
      </c>
    </row>
    <row r="1265" spans="1:35" s="437" customFormat="1" ht="16">
      <c r="A1265" s="9">
        <v>1</v>
      </c>
      <c r="B1265" s="9">
        <v>2</v>
      </c>
      <c r="C1265" s="9">
        <v>8</v>
      </c>
      <c r="D1265" s="150"/>
      <c r="E1265" s="281">
        <v>35</v>
      </c>
      <c r="F1265" s="227">
        <v>1</v>
      </c>
      <c r="G1265" s="54" t="s">
        <v>239</v>
      </c>
      <c r="H1265" s="47" t="s">
        <v>247</v>
      </c>
      <c r="I1265" s="17">
        <v>717</v>
      </c>
      <c r="J1265" s="18" t="s">
        <v>241</v>
      </c>
      <c r="K1265" s="47">
        <v>341</v>
      </c>
      <c r="L1265" s="47" t="s">
        <v>248</v>
      </c>
      <c r="M1265" s="81">
        <v>0.75</v>
      </c>
      <c r="N1265" s="47" t="s">
        <v>35</v>
      </c>
      <c r="O1265" s="47" t="s">
        <v>63</v>
      </c>
      <c r="P1265" s="19">
        <v>43606</v>
      </c>
      <c r="Q1265" s="20">
        <v>43771</v>
      </c>
      <c r="R1265" s="26">
        <v>44314</v>
      </c>
      <c r="S1265" s="16">
        <f t="shared" si="30"/>
        <v>543</v>
      </c>
      <c r="T1265" s="16" t="s">
        <v>249</v>
      </c>
      <c r="U1265" s="16">
        <v>0</v>
      </c>
      <c r="V1265" s="18">
        <v>0</v>
      </c>
      <c r="W1265" s="18"/>
      <c r="X1265" s="18"/>
      <c r="Y1265" s="18"/>
      <c r="Z1265" s="82"/>
      <c r="AA1265" s="4" t="s">
        <v>45</v>
      </c>
      <c r="AB1265"/>
      <c r="AC1265"/>
      <c r="AD1265"/>
      <c r="AE1265"/>
      <c r="AF1265"/>
      <c r="AG1265"/>
      <c r="AH1265"/>
      <c r="AI1265"/>
    </row>
    <row r="1266" spans="1:35" ht="16">
      <c r="A1266" s="9">
        <v>3</v>
      </c>
      <c r="B1266" s="9">
        <v>1</v>
      </c>
      <c r="C1266" s="9">
        <v>1</v>
      </c>
      <c r="D1266" s="150"/>
      <c r="E1266" s="281">
        <v>42</v>
      </c>
      <c r="F1266" s="227">
        <v>1</v>
      </c>
      <c r="G1266" s="54" t="s">
        <v>411</v>
      </c>
      <c r="H1266" s="43" t="s">
        <v>439</v>
      </c>
      <c r="I1266" s="54">
        <v>717</v>
      </c>
      <c r="J1266" s="18" t="s">
        <v>44</v>
      </c>
      <c r="K1266" s="54">
        <v>43</v>
      </c>
      <c r="L1266" s="54" t="s">
        <v>357</v>
      </c>
      <c r="M1266" s="55">
        <v>1.5</v>
      </c>
      <c r="N1266" s="54" t="s">
        <v>35</v>
      </c>
      <c r="O1266" s="54" t="s">
        <v>63</v>
      </c>
      <c r="P1266" s="45">
        <v>43242</v>
      </c>
      <c r="Q1266" s="20">
        <v>43409</v>
      </c>
      <c r="R1266" s="26">
        <v>43951</v>
      </c>
      <c r="S1266" s="16">
        <f t="shared" si="30"/>
        <v>542</v>
      </c>
      <c r="T1266" s="16" t="s">
        <v>365</v>
      </c>
      <c r="U1266" s="16">
        <v>0</v>
      </c>
      <c r="V1266" s="18">
        <v>1</v>
      </c>
      <c r="W1266" s="18">
        <v>1</v>
      </c>
      <c r="X1266" s="18"/>
      <c r="Y1266" s="18">
        <v>1</v>
      </c>
      <c r="Z1266" s="82" t="s">
        <v>167</v>
      </c>
      <c r="AA1266" s="4" t="s">
        <v>45</v>
      </c>
    </row>
    <row r="1267" spans="1:35" ht="16">
      <c r="A1267" s="9">
        <v>3</v>
      </c>
      <c r="B1267" s="9">
        <v>1</v>
      </c>
      <c r="C1267" s="9">
        <v>3</v>
      </c>
      <c r="D1267" s="150"/>
      <c r="E1267" s="281">
        <v>117</v>
      </c>
      <c r="F1267" s="227">
        <v>1</v>
      </c>
      <c r="G1267" s="54" t="s">
        <v>411</v>
      </c>
      <c r="H1267" s="47" t="s">
        <v>429</v>
      </c>
      <c r="I1267" s="17">
        <v>717</v>
      </c>
      <c r="J1267" s="18" t="s">
        <v>33</v>
      </c>
      <c r="K1267" s="17">
        <v>184</v>
      </c>
      <c r="L1267" s="17" t="s">
        <v>357</v>
      </c>
      <c r="M1267" s="81">
        <v>1.5</v>
      </c>
      <c r="N1267" s="17" t="s">
        <v>35</v>
      </c>
      <c r="O1267" s="17" t="s">
        <v>63</v>
      </c>
      <c r="P1267" s="19">
        <v>43410</v>
      </c>
      <c r="Q1267" s="20">
        <v>43578</v>
      </c>
      <c r="R1267" s="26">
        <v>44147</v>
      </c>
      <c r="S1267" s="16">
        <f t="shared" si="30"/>
        <v>569</v>
      </c>
      <c r="T1267" s="16" t="s">
        <v>365</v>
      </c>
      <c r="U1267" s="16">
        <v>0</v>
      </c>
      <c r="V1267" s="18">
        <v>0</v>
      </c>
      <c r="W1267" s="18"/>
      <c r="X1267" s="18"/>
      <c r="Y1267" s="18"/>
      <c r="Z1267" s="82"/>
      <c r="AA1267" s="4" t="s">
        <v>45</v>
      </c>
    </row>
    <row r="1268" spans="1:35" ht="16">
      <c r="A1268" s="9">
        <v>1</v>
      </c>
      <c r="B1268" s="9">
        <v>2</v>
      </c>
      <c r="C1268" s="9">
        <v>8</v>
      </c>
      <c r="D1268" s="150"/>
      <c r="E1268" s="281">
        <v>36</v>
      </c>
      <c r="F1268" s="227">
        <v>1</v>
      </c>
      <c r="G1268" s="54" t="s">
        <v>239</v>
      </c>
      <c r="H1268" s="47" t="s">
        <v>247</v>
      </c>
      <c r="I1268" s="17">
        <v>718</v>
      </c>
      <c r="J1268" s="18" t="s">
        <v>241</v>
      </c>
      <c r="K1268" s="47">
        <v>341</v>
      </c>
      <c r="L1268" s="47" t="s">
        <v>248</v>
      </c>
      <c r="M1268" s="81">
        <v>0.75</v>
      </c>
      <c r="N1268" s="47" t="s">
        <v>35</v>
      </c>
      <c r="O1268" s="47" t="s">
        <v>63</v>
      </c>
      <c r="P1268" s="19">
        <v>43606</v>
      </c>
      <c r="Q1268" s="20">
        <v>43771</v>
      </c>
      <c r="R1268" s="26">
        <v>44314</v>
      </c>
      <c r="S1268" s="16">
        <f t="shared" si="30"/>
        <v>543</v>
      </c>
      <c r="T1268" s="16" t="s">
        <v>249</v>
      </c>
      <c r="U1268" s="16">
        <v>0</v>
      </c>
      <c r="V1268" s="18">
        <v>0</v>
      </c>
      <c r="W1268" s="18"/>
      <c r="X1268" s="18"/>
      <c r="Y1268" s="18"/>
      <c r="Z1268" s="82"/>
      <c r="AA1268" s="4" t="s">
        <v>45</v>
      </c>
    </row>
    <row r="1269" spans="1:35" ht="16">
      <c r="A1269" s="425" t="s">
        <v>58</v>
      </c>
      <c r="B1269" s="425" t="s">
        <v>58</v>
      </c>
      <c r="C1269" s="425" t="s">
        <v>58</v>
      </c>
      <c r="D1269" s="426"/>
      <c r="E1269" s="427">
        <v>5</v>
      </c>
      <c r="F1269" s="428">
        <v>3</v>
      </c>
      <c r="G1269" s="429" t="s">
        <v>411</v>
      </c>
      <c r="H1269" s="471" t="s">
        <v>439</v>
      </c>
      <c r="I1269" s="429">
        <v>718</v>
      </c>
      <c r="J1269" s="425" t="s">
        <v>44</v>
      </c>
      <c r="K1269" s="429">
        <v>43</v>
      </c>
      <c r="L1269" s="429" t="s">
        <v>357</v>
      </c>
      <c r="M1269" s="431">
        <v>1.5</v>
      </c>
      <c r="N1269" s="429" t="s">
        <v>35</v>
      </c>
      <c r="O1269" s="429" t="s">
        <v>63</v>
      </c>
      <c r="P1269" s="473">
        <v>43242</v>
      </c>
      <c r="Q1269" s="474">
        <v>43409</v>
      </c>
      <c r="R1269" s="447">
        <v>43951</v>
      </c>
      <c r="S1269" s="450">
        <f t="shared" si="30"/>
        <v>542</v>
      </c>
      <c r="T1269" s="450">
        <v>0</v>
      </c>
      <c r="U1269" s="450">
        <v>1</v>
      </c>
      <c r="V1269" s="471"/>
      <c r="W1269" s="471"/>
      <c r="X1269" s="471"/>
      <c r="Y1269" s="471"/>
      <c r="Z1269" s="477"/>
      <c r="AA1269" s="426" t="s">
        <v>104</v>
      </c>
      <c r="AB1269" s="437"/>
      <c r="AC1269" s="437"/>
      <c r="AD1269" s="437"/>
      <c r="AE1269" s="437"/>
      <c r="AF1269" s="437"/>
      <c r="AG1269" s="437"/>
      <c r="AH1269" s="437"/>
      <c r="AI1269" s="437"/>
    </row>
    <row r="1270" spans="1:35" ht="16">
      <c r="A1270" s="9">
        <v>1</v>
      </c>
      <c r="B1270" s="9">
        <v>2</v>
      </c>
      <c r="C1270" s="9">
        <v>8</v>
      </c>
      <c r="D1270" s="150"/>
      <c r="E1270" s="281">
        <v>37</v>
      </c>
      <c r="F1270" s="227">
        <v>1</v>
      </c>
      <c r="G1270" s="54" t="s">
        <v>239</v>
      </c>
      <c r="H1270" s="47" t="s">
        <v>247</v>
      </c>
      <c r="I1270" s="17">
        <v>719</v>
      </c>
      <c r="J1270" s="18" t="s">
        <v>241</v>
      </c>
      <c r="K1270" s="47">
        <v>342</v>
      </c>
      <c r="L1270" s="47" t="s">
        <v>248</v>
      </c>
      <c r="M1270" s="81">
        <v>0.75</v>
      </c>
      <c r="N1270" s="47" t="s">
        <v>35</v>
      </c>
      <c r="O1270" s="47" t="s">
        <v>63</v>
      </c>
      <c r="P1270" s="19">
        <v>43606</v>
      </c>
      <c r="Q1270" s="20">
        <v>43771</v>
      </c>
      <c r="R1270" s="26">
        <v>44314</v>
      </c>
      <c r="S1270" s="16">
        <f t="shared" si="30"/>
        <v>543</v>
      </c>
      <c r="T1270" s="16" t="s">
        <v>252</v>
      </c>
      <c r="U1270" s="16">
        <v>0</v>
      </c>
      <c r="V1270" s="18">
        <v>0</v>
      </c>
      <c r="W1270" s="18"/>
      <c r="X1270" s="18"/>
      <c r="Y1270" s="18"/>
      <c r="Z1270" s="82"/>
      <c r="AA1270" s="4" t="s">
        <v>45</v>
      </c>
    </row>
    <row r="1271" spans="1:35" ht="16">
      <c r="A1271" s="9">
        <v>3</v>
      </c>
      <c r="B1271" s="9">
        <v>1</v>
      </c>
      <c r="C1271" s="9">
        <v>1</v>
      </c>
      <c r="D1271" s="150"/>
      <c r="E1271" s="281">
        <v>43</v>
      </c>
      <c r="F1271" s="227">
        <v>1</v>
      </c>
      <c r="G1271" s="54" t="s">
        <v>411</v>
      </c>
      <c r="H1271" s="43" t="s">
        <v>439</v>
      </c>
      <c r="I1271" s="54">
        <v>719</v>
      </c>
      <c r="J1271" s="18" t="s">
        <v>44</v>
      </c>
      <c r="K1271" s="54">
        <v>44</v>
      </c>
      <c r="L1271" s="54" t="s">
        <v>357</v>
      </c>
      <c r="M1271" s="55">
        <v>1.5</v>
      </c>
      <c r="N1271" s="54" t="s">
        <v>35</v>
      </c>
      <c r="O1271" s="54" t="s">
        <v>63</v>
      </c>
      <c r="P1271" s="45">
        <v>43242</v>
      </c>
      <c r="Q1271" s="20">
        <v>43409</v>
      </c>
      <c r="R1271" s="26">
        <v>43951</v>
      </c>
      <c r="S1271" s="16">
        <f t="shared" si="30"/>
        <v>542</v>
      </c>
      <c r="T1271" s="16" t="s">
        <v>365</v>
      </c>
      <c r="U1271" s="16">
        <v>0</v>
      </c>
      <c r="V1271" s="18">
        <v>0</v>
      </c>
      <c r="W1271" s="18"/>
      <c r="X1271" s="18"/>
      <c r="Y1271" s="18">
        <v>1</v>
      </c>
      <c r="Z1271" s="82" t="s">
        <v>423</v>
      </c>
      <c r="AA1271" s="4" t="s">
        <v>45</v>
      </c>
    </row>
    <row r="1272" spans="1:35" ht="16">
      <c r="A1272" s="9">
        <v>3</v>
      </c>
      <c r="B1272" s="9">
        <v>1</v>
      </c>
      <c r="C1272" s="9">
        <v>3</v>
      </c>
      <c r="D1272" s="150"/>
      <c r="E1272" s="281">
        <v>118</v>
      </c>
      <c r="F1272" s="227">
        <v>1</v>
      </c>
      <c r="G1272" s="54" t="s">
        <v>411</v>
      </c>
      <c r="H1272" s="47" t="s">
        <v>429</v>
      </c>
      <c r="I1272" s="17">
        <v>719</v>
      </c>
      <c r="J1272" s="18" t="s">
        <v>33</v>
      </c>
      <c r="K1272" s="17">
        <v>184</v>
      </c>
      <c r="L1272" s="17" t="s">
        <v>357</v>
      </c>
      <c r="M1272" s="81">
        <v>1.5</v>
      </c>
      <c r="N1272" s="17" t="s">
        <v>35</v>
      </c>
      <c r="O1272" s="17" t="s">
        <v>63</v>
      </c>
      <c r="P1272" s="19">
        <v>43410</v>
      </c>
      <c r="Q1272" s="20">
        <v>43578</v>
      </c>
      <c r="R1272" s="26">
        <v>44147</v>
      </c>
      <c r="S1272" s="16">
        <f t="shared" si="30"/>
        <v>569</v>
      </c>
      <c r="T1272" s="16" t="s">
        <v>365</v>
      </c>
      <c r="U1272" s="16">
        <v>0</v>
      </c>
      <c r="V1272" s="18">
        <v>0</v>
      </c>
      <c r="W1272" s="18"/>
      <c r="X1272" s="18"/>
      <c r="Y1272" s="18">
        <v>1</v>
      </c>
      <c r="Z1272" s="82" t="s">
        <v>433</v>
      </c>
      <c r="AA1272" s="4" t="s">
        <v>45</v>
      </c>
    </row>
    <row r="1273" spans="1:35" ht="16">
      <c r="A1273" s="9">
        <v>1</v>
      </c>
      <c r="B1273" s="9">
        <v>2</v>
      </c>
      <c r="C1273" s="9">
        <v>8</v>
      </c>
      <c r="D1273" s="150"/>
      <c r="E1273" s="281">
        <v>38</v>
      </c>
      <c r="F1273" s="227">
        <v>1</v>
      </c>
      <c r="G1273" s="54" t="s">
        <v>239</v>
      </c>
      <c r="H1273" s="47" t="s">
        <v>247</v>
      </c>
      <c r="I1273" s="17">
        <v>720</v>
      </c>
      <c r="J1273" s="18" t="s">
        <v>241</v>
      </c>
      <c r="K1273" s="47">
        <v>342</v>
      </c>
      <c r="L1273" s="47" t="s">
        <v>248</v>
      </c>
      <c r="M1273" s="81">
        <v>0.75</v>
      </c>
      <c r="N1273" s="47" t="s">
        <v>35</v>
      </c>
      <c r="O1273" s="47" t="s">
        <v>63</v>
      </c>
      <c r="P1273" s="19">
        <v>43606</v>
      </c>
      <c r="Q1273" s="20">
        <v>43771</v>
      </c>
      <c r="R1273" s="26">
        <v>44314</v>
      </c>
      <c r="S1273" s="16">
        <f t="shared" si="30"/>
        <v>543</v>
      </c>
      <c r="T1273" s="16" t="s">
        <v>252</v>
      </c>
      <c r="U1273" s="16">
        <v>0</v>
      </c>
      <c r="V1273" s="18">
        <v>1</v>
      </c>
      <c r="W1273" s="18">
        <v>2</v>
      </c>
      <c r="X1273" s="18"/>
      <c r="Y1273" s="18"/>
      <c r="Z1273" s="82"/>
      <c r="AA1273" s="4" t="s">
        <v>45</v>
      </c>
    </row>
    <row r="1274" spans="1:35" ht="16">
      <c r="A1274" s="9">
        <v>3</v>
      </c>
      <c r="B1274" s="9">
        <v>1</v>
      </c>
      <c r="C1274" s="9">
        <v>1</v>
      </c>
      <c r="D1274" s="150"/>
      <c r="E1274" s="281">
        <v>44</v>
      </c>
      <c r="F1274" s="227">
        <v>1</v>
      </c>
      <c r="G1274" s="54" t="s">
        <v>411</v>
      </c>
      <c r="H1274" s="43" t="s">
        <v>420</v>
      </c>
      <c r="I1274" s="54">
        <v>720</v>
      </c>
      <c r="J1274" s="18" t="s">
        <v>44</v>
      </c>
      <c r="K1274" s="54">
        <v>44</v>
      </c>
      <c r="L1274" s="54" t="s">
        <v>357</v>
      </c>
      <c r="M1274" s="55">
        <v>1.5</v>
      </c>
      <c r="N1274" s="54" t="s">
        <v>35</v>
      </c>
      <c r="O1274" s="54" t="s">
        <v>63</v>
      </c>
      <c r="P1274" s="45">
        <v>43242</v>
      </c>
      <c r="Q1274" s="20">
        <v>43409</v>
      </c>
      <c r="R1274" s="26">
        <v>43951</v>
      </c>
      <c r="S1274" s="16">
        <f t="shared" si="30"/>
        <v>542</v>
      </c>
      <c r="T1274" s="16" t="s">
        <v>365</v>
      </c>
      <c r="U1274" s="16">
        <v>0</v>
      </c>
      <c r="V1274" s="18">
        <v>0</v>
      </c>
      <c r="W1274" s="18"/>
      <c r="X1274" s="18"/>
      <c r="Y1274" s="18"/>
      <c r="Z1274" s="82"/>
      <c r="AA1274" s="4" t="s">
        <v>45</v>
      </c>
    </row>
    <row r="1275" spans="1:35" ht="16">
      <c r="A1275" s="9">
        <v>3</v>
      </c>
      <c r="B1275" s="9">
        <v>1</v>
      </c>
      <c r="C1275" s="9">
        <v>5</v>
      </c>
      <c r="D1275" s="150"/>
      <c r="E1275" s="281">
        <v>6</v>
      </c>
      <c r="F1275" s="227">
        <v>3</v>
      </c>
      <c r="G1275" s="23" t="s">
        <v>411</v>
      </c>
      <c r="H1275" s="186" t="s">
        <v>439</v>
      </c>
      <c r="I1275" s="23">
        <v>721</v>
      </c>
      <c r="J1275" s="24" t="s">
        <v>44</v>
      </c>
      <c r="K1275" s="23">
        <v>44</v>
      </c>
      <c r="L1275" s="23" t="s">
        <v>357</v>
      </c>
      <c r="M1275" s="44">
        <v>1.5</v>
      </c>
      <c r="N1275" s="23" t="s">
        <v>35</v>
      </c>
      <c r="O1275" s="23" t="s">
        <v>63</v>
      </c>
      <c r="P1275" s="191">
        <v>43242</v>
      </c>
      <c r="Q1275" s="181">
        <v>43409</v>
      </c>
      <c r="R1275" s="147">
        <v>43662</v>
      </c>
      <c r="S1275" s="157">
        <f t="shared" si="30"/>
        <v>253</v>
      </c>
      <c r="T1275" s="157">
        <v>0</v>
      </c>
      <c r="U1275" s="157">
        <v>1</v>
      </c>
      <c r="V1275" s="177"/>
      <c r="W1275" s="177"/>
      <c r="X1275" s="177"/>
      <c r="Y1275" s="177"/>
      <c r="Z1275" s="182"/>
      <c r="AA1275" s="152" t="s">
        <v>441</v>
      </c>
    </row>
    <row r="1276" spans="1:35" ht="16">
      <c r="A1276" s="9">
        <v>2</v>
      </c>
      <c r="B1276" s="9">
        <v>3</v>
      </c>
      <c r="C1276" s="9">
        <v>5</v>
      </c>
      <c r="D1276" s="9">
        <v>6.3333333333333304</v>
      </c>
      <c r="E1276" s="282">
        <v>7.8333333333333304</v>
      </c>
      <c r="F1276" s="9">
        <v>9.3333333333333304</v>
      </c>
      <c r="G1276" s="9">
        <v>10.8333333333333</v>
      </c>
      <c r="H1276" s="47" t="s">
        <v>373</v>
      </c>
      <c r="I1276" s="17">
        <v>722</v>
      </c>
      <c r="J1276" s="18" t="s">
        <v>241</v>
      </c>
      <c r="K1276" s="47">
        <v>355</v>
      </c>
      <c r="L1276" s="47" t="s">
        <v>374</v>
      </c>
      <c r="M1276" s="81">
        <v>0.75</v>
      </c>
      <c r="N1276" s="47" t="s">
        <v>35</v>
      </c>
      <c r="O1276" s="47" t="s">
        <v>63</v>
      </c>
      <c r="P1276" s="19">
        <v>43606</v>
      </c>
      <c r="Q1276" s="20">
        <v>43769</v>
      </c>
      <c r="R1276" s="26">
        <v>44315</v>
      </c>
      <c r="S1276" s="16">
        <f t="shared" si="30"/>
        <v>546</v>
      </c>
      <c r="T1276" s="16" t="s">
        <v>170</v>
      </c>
      <c r="U1276" s="16">
        <v>0</v>
      </c>
      <c r="V1276" s="18">
        <v>0</v>
      </c>
      <c r="W1276" s="18"/>
      <c r="X1276" s="18"/>
      <c r="Y1276" s="18"/>
      <c r="Z1276" s="82"/>
      <c r="AA1276" s="4" t="s">
        <v>45</v>
      </c>
    </row>
    <row r="1277" spans="1:35" ht="16">
      <c r="A1277" s="9">
        <v>3</v>
      </c>
      <c r="B1277" s="9">
        <v>1</v>
      </c>
      <c r="C1277" s="9">
        <v>1</v>
      </c>
      <c r="D1277" s="150"/>
      <c r="E1277" s="281">
        <v>45</v>
      </c>
      <c r="F1277" s="227">
        <v>1</v>
      </c>
      <c r="G1277" s="54" t="s">
        <v>411</v>
      </c>
      <c r="H1277" s="43" t="s">
        <v>439</v>
      </c>
      <c r="I1277" s="54">
        <v>722</v>
      </c>
      <c r="J1277" s="18" t="s">
        <v>44</v>
      </c>
      <c r="K1277" s="54">
        <v>44</v>
      </c>
      <c r="L1277" s="54" t="s">
        <v>357</v>
      </c>
      <c r="M1277" s="55">
        <v>1.5</v>
      </c>
      <c r="N1277" s="54" t="s">
        <v>35</v>
      </c>
      <c r="O1277" s="54" t="s">
        <v>63</v>
      </c>
      <c r="P1277" s="45">
        <v>43242</v>
      </c>
      <c r="Q1277" s="20">
        <v>43409</v>
      </c>
      <c r="R1277" s="26">
        <v>43951</v>
      </c>
      <c r="S1277" s="16">
        <f t="shared" si="30"/>
        <v>542</v>
      </c>
      <c r="T1277" s="16" t="s">
        <v>365</v>
      </c>
      <c r="U1277" s="16">
        <v>0</v>
      </c>
      <c r="V1277" s="18">
        <v>0</v>
      </c>
      <c r="W1277" s="18"/>
      <c r="X1277" s="18"/>
      <c r="Y1277" s="18"/>
      <c r="Z1277" s="82"/>
      <c r="AA1277" s="4" t="s">
        <v>45</v>
      </c>
    </row>
    <row r="1278" spans="1:35" ht="16">
      <c r="A1278" s="9">
        <v>2</v>
      </c>
      <c r="B1278" s="9">
        <v>3</v>
      </c>
      <c r="C1278" s="9">
        <v>5</v>
      </c>
      <c r="D1278" s="9">
        <v>6.3333333333333304</v>
      </c>
      <c r="E1278" s="282">
        <v>7.8333333333333304</v>
      </c>
      <c r="F1278" s="9">
        <v>9.3333333333333304</v>
      </c>
      <c r="G1278" s="9">
        <v>10.8333333333333</v>
      </c>
      <c r="H1278" s="47" t="s">
        <v>373</v>
      </c>
      <c r="I1278" s="17">
        <v>723</v>
      </c>
      <c r="J1278" s="18" t="s">
        <v>241</v>
      </c>
      <c r="K1278" s="47">
        <v>356</v>
      </c>
      <c r="L1278" s="47" t="s">
        <v>374</v>
      </c>
      <c r="M1278" s="81">
        <v>0.75</v>
      </c>
      <c r="N1278" s="47" t="s">
        <v>35</v>
      </c>
      <c r="O1278" s="47" t="s">
        <v>63</v>
      </c>
      <c r="P1278" s="19">
        <v>43606</v>
      </c>
      <c r="Q1278" s="20">
        <v>43769</v>
      </c>
      <c r="R1278" s="26">
        <v>44315</v>
      </c>
      <c r="S1278" s="16">
        <f t="shared" si="30"/>
        <v>546</v>
      </c>
      <c r="T1278" s="16" t="s">
        <v>170</v>
      </c>
      <c r="U1278" s="16">
        <v>0</v>
      </c>
      <c r="V1278" s="18">
        <v>0</v>
      </c>
      <c r="W1278" s="18"/>
      <c r="X1278" s="18"/>
      <c r="Y1278" s="18"/>
      <c r="Z1278" s="82"/>
      <c r="AA1278" s="4" t="s">
        <v>45</v>
      </c>
    </row>
    <row r="1279" spans="1:35" ht="16">
      <c r="A1279" s="9">
        <v>3</v>
      </c>
      <c r="B1279" s="9">
        <v>1</v>
      </c>
      <c r="C1279" s="9">
        <v>1</v>
      </c>
      <c r="D1279" s="150"/>
      <c r="E1279" s="281">
        <v>46</v>
      </c>
      <c r="F1279" s="227">
        <v>1</v>
      </c>
      <c r="G1279" s="54" t="s">
        <v>411</v>
      </c>
      <c r="H1279" s="43" t="s">
        <v>439</v>
      </c>
      <c r="I1279" s="54">
        <v>723</v>
      </c>
      <c r="J1279" s="18" t="s">
        <v>44</v>
      </c>
      <c r="K1279" s="54">
        <v>44</v>
      </c>
      <c r="L1279" s="54" t="s">
        <v>357</v>
      </c>
      <c r="M1279" s="55">
        <v>1.5</v>
      </c>
      <c r="N1279" s="54" t="s">
        <v>35</v>
      </c>
      <c r="O1279" s="54" t="s">
        <v>63</v>
      </c>
      <c r="P1279" s="45">
        <v>43242</v>
      </c>
      <c r="Q1279" s="20">
        <v>43409</v>
      </c>
      <c r="R1279" s="26">
        <v>43951</v>
      </c>
      <c r="S1279" s="16">
        <f t="shared" si="30"/>
        <v>542</v>
      </c>
      <c r="T1279" s="16" t="s">
        <v>365</v>
      </c>
      <c r="U1279" s="16">
        <v>0</v>
      </c>
      <c r="V1279" s="18">
        <v>1</v>
      </c>
      <c r="W1279" s="18">
        <v>1</v>
      </c>
      <c r="X1279" s="18"/>
      <c r="Y1279" s="18"/>
      <c r="Z1279" s="82"/>
      <c r="AA1279" s="4" t="s">
        <v>45</v>
      </c>
    </row>
    <row r="1280" spans="1:35" ht="16">
      <c r="A1280" s="9">
        <v>2</v>
      </c>
      <c r="B1280" s="9">
        <v>3</v>
      </c>
      <c r="C1280" s="9">
        <v>5</v>
      </c>
      <c r="D1280" s="9">
        <v>6.3333333333333304</v>
      </c>
      <c r="E1280" s="282">
        <v>7.8333333333333304</v>
      </c>
      <c r="F1280" s="9">
        <v>9.3333333333333304</v>
      </c>
      <c r="G1280" s="9">
        <v>10.8333333333333</v>
      </c>
      <c r="H1280" s="47" t="s">
        <v>373</v>
      </c>
      <c r="I1280" s="17">
        <v>724</v>
      </c>
      <c r="J1280" s="18" t="s">
        <v>241</v>
      </c>
      <c r="K1280" s="47">
        <v>355</v>
      </c>
      <c r="L1280" s="47" t="s">
        <v>374</v>
      </c>
      <c r="M1280" s="81">
        <v>0.75</v>
      </c>
      <c r="N1280" s="47" t="s">
        <v>35</v>
      </c>
      <c r="O1280" s="47" t="s">
        <v>63</v>
      </c>
      <c r="P1280" s="19">
        <v>43606</v>
      </c>
      <c r="Q1280" s="20">
        <v>43769</v>
      </c>
      <c r="R1280" s="26">
        <v>44315</v>
      </c>
      <c r="S1280" s="16">
        <f t="shared" si="30"/>
        <v>546</v>
      </c>
      <c r="T1280" s="16" t="s">
        <v>170</v>
      </c>
      <c r="U1280" s="16">
        <v>0</v>
      </c>
      <c r="V1280" s="18">
        <v>0</v>
      </c>
      <c r="W1280" s="18"/>
      <c r="X1280" s="18"/>
      <c r="Y1280" s="18"/>
      <c r="Z1280" s="82" t="s">
        <v>379</v>
      </c>
      <c r="AA1280" s="4" t="s">
        <v>45</v>
      </c>
    </row>
    <row r="1281" spans="1:27" ht="16">
      <c r="A1281" s="9">
        <v>3</v>
      </c>
      <c r="B1281" s="9">
        <v>1</v>
      </c>
      <c r="C1281" s="9">
        <v>1</v>
      </c>
      <c r="D1281" s="150"/>
      <c r="E1281" s="281">
        <v>47</v>
      </c>
      <c r="F1281" s="227">
        <v>1</v>
      </c>
      <c r="G1281" s="54" t="s">
        <v>411</v>
      </c>
      <c r="H1281" s="43" t="s">
        <v>420</v>
      </c>
      <c r="I1281" s="54">
        <v>724</v>
      </c>
      <c r="J1281" s="18" t="s">
        <v>44</v>
      </c>
      <c r="K1281" s="54">
        <v>45</v>
      </c>
      <c r="L1281" s="54" t="s">
        <v>357</v>
      </c>
      <c r="M1281" s="55">
        <v>1.5</v>
      </c>
      <c r="N1281" s="54" t="s">
        <v>35</v>
      </c>
      <c r="O1281" s="54" t="s">
        <v>63</v>
      </c>
      <c r="P1281" s="45">
        <v>43242</v>
      </c>
      <c r="Q1281" s="20">
        <v>43409</v>
      </c>
      <c r="R1281" s="26">
        <v>43952</v>
      </c>
      <c r="S1281" s="16">
        <f t="shared" si="30"/>
        <v>543</v>
      </c>
      <c r="T1281" s="16" t="s">
        <v>365</v>
      </c>
      <c r="U1281" s="16">
        <v>0</v>
      </c>
      <c r="V1281" s="18">
        <v>0</v>
      </c>
      <c r="W1281" s="18"/>
      <c r="X1281" s="18"/>
      <c r="Y1281" s="18"/>
      <c r="Z1281" s="82"/>
      <c r="AA1281" s="4" t="s">
        <v>45</v>
      </c>
    </row>
    <row r="1282" spans="1:27" ht="16">
      <c r="A1282" s="9">
        <v>2</v>
      </c>
      <c r="B1282" s="9">
        <v>3</v>
      </c>
      <c r="C1282" s="9">
        <v>5</v>
      </c>
      <c r="D1282" s="9">
        <v>6.3333333333333304</v>
      </c>
      <c r="E1282" s="282">
        <v>7.8333333333333304</v>
      </c>
      <c r="F1282" s="9">
        <v>9.3333333333333304</v>
      </c>
      <c r="G1282" s="9">
        <v>10.8333333333333</v>
      </c>
      <c r="H1282" s="47" t="s">
        <v>373</v>
      </c>
      <c r="I1282" s="17">
        <v>725</v>
      </c>
      <c r="J1282" s="18" t="s">
        <v>241</v>
      </c>
      <c r="K1282" s="47">
        <v>355</v>
      </c>
      <c r="L1282" s="47" t="s">
        <v>374</v>
      </c>
      <c r="M1282" s="81">
        <v>0.75</v>
      </c>
      <c r="N1282" s="47" t="s">
        <v>35</v>
      </c>
      <c r="O1282" s="47" t="s">
        <v>63</v>
      </c>
      <c r="P1282" s="19">
        <v>43606</v>
      </c>
      <c r="Q1282" s="20">
        <v>43769</v>
      </c>
      <c r="R1282" s="26">
        <v>44315</v>
      </c>
      <c r="S1282" s="16">
        <f t="shared" si="30"/>
        <v>546</v>
      </c>
      <c r="T1282" s="16" t="s">
        <v>170</v>
      </c>
      <c r="U1282" s="16">
        <v>0</v>
      </c>
      <c r="V1282" s="18">
        <v>0</v>
      </c>
      <c r="W1282" s="18"/>
      <c r="X1282" s="18"/>
      <c r="Y1282" s="18">
        <v>1</v>
      </c>
      <c r="Z1282" s="82" t="s">
        <v>166</v>
      </c>
      <c r="AA1282" s="4" t="s">
        <v>45</v>
      </c>
    </row>
    <row r="1283" spans="1:27" ht="16">
      <c r="A1283" s="9">
        <v>3</v>
      </c>
      <c r="B1283" s="9">
        <v>1</v>
      </c>
      <c r="C1283" s="9">
        <v>1</v>
      </c>
      <c r="D1283" s="150"/>
      <c r="E1283" s="281">
        <v>48</v>
      </c>
      <c r="F1283" s="227">
        <v>1</v>
      </c>
      <c r="G1283" s="54" t="s">
        <v>411</v>
      </c>
      <c r="H1283" s="43" t="s">
        <v>439</v>
      </c>
      <c r="I1283" s="54">
        <v>725</v>
      </c>
      <c r="J1283" s="18" t="s">
        <v>44</v>
      </c>
      <c r="K1283" s="54">
        <v>45</v>
      </c>
      <c r="L1283" s="54" t="s">
        <v>357</v>
      </c>
      <c r="M1283" s="55">
        <v>1.5</v>
      </c>
      <c r="N1283" s="54" t="s">
        <v>35</v>
      </c>
      <c r="O1283" s="54" t="s">
        <v>63</v>
      </c>
      <c r="P1283" s="45">
        <v>43242</v>
      </c>
      <c r="Q1283" s="20">
        <v>43409</v>
      </c>
      <c r="R1283" s="26">
        <v>43952</v>
      </c>
      <c r="S1283" s="16">
        <f t="shared" si="30"/>
        <v>543</v>
      </c>
      <c r="T1283" s="16" t="s">
        <v>365</v>
      </c>
      <c r="U1283" s="16">
        <v>0</v>
      </c>
      <c r="V1283" s="18">
        <v>0</v>
      </c>
      <c r="W1283" s="18"/>
      <c r="X1283" s="18"/>
      <c r="Y1283" s="18"/>
      <c r="Z1283" s="82"/>
      <c r="AA1283" s="4" t="s">
        <v>45</v>
      </c>
    </row>
    <row r="1284" spans="1:27" ht="16">
      <c r="A1284" s="9">
        <v>2</v>
      </c>
      <c r="B1284" s="9">
        <v>3</v>
      </c>
      <c r="C1284" s="9">
        <v>5</v>
      </c>
      <c r="D1284" s="9">
        <v>6.3333333333333304</v>
      </c>
      <c r="E1284" s="282">
        <v>7.8333333333333304</v>
      </c>
      <c r="F1284" s="9">
        <v>9.3333333333333304</v>
      </c>
      <c r="G1284" s="9">
        <v>10.8333333333333</v>
      </c>
      <c r="H1284" s="47" t="s">
        <v>373</v>
      </c>
      <c r="I1284" s="17">
        <v>726</v>
      </c>
      <c r="J1284" s="18" t="s">
        <v>241</v>
      </c>
      <c r="K1284" s="47">
        <v>356</v>
      </c>
      <c r="L1284" s="47" t="s">
        <v>374</v>
      </c>
      <c r="M1284" s="81">
        <v>0.75</v>
      </c>
      <c r="N1284" s="47" t="s">
        <v>35</v>
      </c>
      <c r="O1284" s="47" t="s">
        <v>63</v>
      </c>
      <c r="P1284" s="19">
        <v>43606</v>
      </c>
      <c r="Q1284" s="20">
        <v>43769</v>
      </c>
      <c r="R1284" s="26">
        <v>44315</v>
      </c>
      <c r="S1284" s="16">
        <f t="shared" si="30"/>
        <v>546</v>
      </c>
      <c r="T1284" s="16" t="s">
        <v>279</v>
      </c>
      <c r="U1284" s="16">
        <v>0</v>
      </c>
      <c r="V1284" s="18">
        <v>1</v>
      </c>
      <c r="W1284" s="18">
        <v>1</v>
      </c>
      <c r="X1284" s="18"/>
      <c r="Y1284" s="18"/>
      <c r="Z1284" s="82"/>
      <c r="AA1284" s="4" t="s">
        <v>45</v>
      </c>
    </row>
    <row r="1285" spans="1:27" ht="16">
      <c r="A1285" s="9">
        <v>3</v>
      </c>
      <c r="B1285" s="9">
        <v>1</v>
      </c>
      <c r="C1285" s="9">
        <v>1</v>
      </c>
      <c r="D1285" s="150"/>
      <c r="E1285" s="281">
        <v>49</v>
      </c>
      <c r="F1285" s="227">
        <v>1</v>
      </c>
      <c r="G1285" s="54" t="s">
        <v>411</v>
      </c>
      <c r="H1285" s="43" t="s">
        <v>439</v>
      </c>
      <c r="I1285" s="54">
        <v>726</v>
      </c>
      <c r="J1285" s="18" t="s">
        <v>44</v>
      </c>
      <c r="K1285" s="54">
        <v>45</v>
      </c>
      <c r="L1285" s="54" t="s">
        <v>357</v>
      </c>
      <c r="M1285" s="55">
        <v>1.5</v>
      </c>
      <c r="N1285" s="54" t="s">
        <v>35</v>
      </c>
      <c r="O1285" s="54" t="s">
        <v>63</v>
      </c>
      <c r="P1285" s="45">
        <v>43242</v>
      </c>
      <c r="Q1285" s="20">
        <v>43409</v>
      </c>
      <c r="R1285" s="26">
        <v>43952</v>
      </c>
      <c r="S1285" s="16">
        <f t="shared" si="30"/>
        <v>543</v>
      </c>
      <c r="T1285" s="16" t="s">
        <v>365</v>
      </c>
      <c r="U1285" s="16">
        <v>0</v>
      </c>
      <c r="V1285" s="18">
        <v>0</v>
      </c>
      <c r="W1285" s="18"/>
      <c r="X1285" s="18"/>
      <c r="Y1285" s="18"/>
      <c r="Z1285" s="82" t="s">
        <v>424</v>
      </c>
      <c r="AA1285" s="4" t="s">
        <v>45</v>
      </c>
    </row>
    <row r="1286" spans="1:27" ht="16">
      <c r="A1286" s="9">
        <v>3</v>
      </c>
      <c r="B1286" s="9">
        <v>1</v>
      </c>
      <c r="C1286" s="9">
        <v>3</v>
      </c>
      <c r="D1286" s="150"/>
      <c r="E1286" s="281">
        <v>119</v>
      </c>
      <c r="F1286" s="227">
        <v>1</v>
      </c>
      <c r="G1286" s="54" t="s">
        <v>411</v>
      </c>
      <c r="H1286" s="47" t="s">
        <v>429</v>
      </c>
      <c r="I1286" s="17">
        <v>726</v>
      </c>
      <c r="J1286" s="18" t="s">
        <v>33</v>
      </c>
      <c r="K1286" s="17">
        <v>184</v>
      </c>
      <c r="L1286" s="17" t="s">
        <v>357</v>
      </c>
      <c r="M1286" s="81">
        <v>1.5</v>
      </c>
      <c r="N1286" s="17" t="s">
        <v>35</v>
      </c>
      <c r="O1286" s="17" t="s">
        <v>63</v>
      </c>
      <c r="P1286" s="19">
        <v>43410</v>
      </c>
      <c r="Q1286" s="20">
        <v>43578</v>
      </c>
      <c r="R1286" s="26">
        <v>44147</v>
      </c>
      <c r="S1286" s="16">
        <f>R1286-Q1286</f>
        <v>569</v>
      </c>
      <c r="T1286" s="16" t="s">
        <v>279</v>
      </c>
      <c r="U1286" s="16">
        <v>0</v>
      </c>
      <c r="V1286" s="18">
        <v>1</v>
      </c>
      <c r="W1286" s="18">
        <v>2</v>
      </c>
      <c r="X1286" s="18"/>
      <c r="Y1286" s="18"/>
      <c r="Z1286" s="82" t="s">
        <v>316</v>
      </c>
      <c r="AA1286" s="4" t="s">
        <v>45</v>
      </c>
    </row>
    <row r="1287" spans="1:27" ht="16">
      <c r="A1287" s="9">
        <v>3</v>
      </c>
      <c r="B1287" s="9">
        <v>1</v>
      </c>
      <c r="C1287" s="9">
        <v>1</v>
      </c>
      <c r="D1287" s="150"/>
      <c r="E1287" s="281">
        <v>50</v>
      </c>
      <c r="F1287" s="227">
        <v>1</v>
      </c>
      <c r="G1287" s="54" t="s">
        <v>411</v>
      </c>
      <c r="H1287" s="43" t="s">
        <v>439</v>
      </c>
      <c r="I1287" s="54">
        <v>727</v>
      </c>
      <c r="J1287" s="18" t="s">
        <v>44</v>
      </c>
      <c r="K1287" s="54">
        <v>45</v>
      </c>
      <c r="L1287" s="54" t="s">
        <v>357</v>
      </c>
      <c r="M1287" s="55">
        <v>1.5</v>
      </c>
      <c r="N1287" s="54" t="s">
        <v>35</v>
      </c>
      <c r="O1287" s="54" t="s">
        <v>63</v>
      </c>
      <c r="P1287" s="45">
        <v>43242</v>
      </c>
      <c r="Q1287" s="20">
        <v>43409</v>
      </c>
      <c r="R1287" s="26">
        <v>43952</v>
      </c>
      <c r="S1287" s="16">
        <f>R1287-Q1287</f>
        <v>543</v>
      </c>
      <c r="T1287" s="16" t="s">
        <v>365</v>
      </c>
      <c r="U1287" s="16">
        <v>0</v>
      </c>
      <c r="V1287" s="18">
        <v>0</v>
      </c>
      <c r="W1287" s="18"/>
      <c r="X1287" s="18"/>
      <c r="Y1287" s="18">
        <v>1</v>
      </c>
      <c r="Z1287" s="82" t="s">
        <v>425</v>
      </c>
      <c r="AA1287" s="4" t="s">
        <v>45</v>
      </c>
    </row>
    <row r="1288" spans="1:27" ht="16">
      <c r="A1288" s="9">
        <v>3</v>
      </c>
      <c r="B1288" s="9">
        <v>1</v>
      </c>
      <c r="C1288" s="9">
        <v>3</v>
      </c>
      <c r="D1288" s="150"/>
      <c r="E1288" s="281">
        <v>120</v>
      </c>
      <c r="F1288" s="227">
        <v>1</v>
      </c>
      <c r="G1288" s="54" t="s">
        <v>411</v>
      </c>
      <c r="H1288" s="47" t="s">
        <v>429</v>
      </c>
      <c r="I1288" s="17">
        <v>727</v>
      </c>
      <c r="J1288" s="18" t="s">
        <v>33</v>
      </c>
      <c r="K1288" s="17">
        <v>184</v>
      </c>
      <c r="L1288" s="17" t="s">
        <v>357</v>
      </c>
      <c r="M1288" s="81">
        <v>1.5</v>
      </c>
      <c r="N1288" s="17" t="s">
        <v>35</v>
      </c>
      <c r="O1288" s="17" t="s">
        <v>63</v>
      </c>
      <c r="P1288" s="19">
        <v>43410</v>
      </c>
      <c r="Q1288" s="20">
        <v>43578</v>
      </c>
      <c r="R1288" s="26">
        <v>44147</v>
      </c>
      <c r="S1288" s="16">
        <f>R1288-Q1288</f>
        <v>569</v>
      </c>
      <c r="T1288" s="16" t="s">
        <v>279</v>
      </c>
      <c r="U1288" s="16">
        <v>0</v>
      </c>
      <c r="V1288" s="18">
        <v>0</v>
      </c>
      <c r="W1288" s="18"/>
      <c r="X1288" s="18"/>
      <c r="Y1288" s="18"/>
      <c r="Z1288" s="82"/>
      <c r="AA1288" s="4" t="s">
        <v>45</v>
      </c>
    </row>
    <row r="1289" spans="1:27" ht="16">
      <c r="A1289" s="9">
        <v>2</v>
      </c>
      <c r="B1289" s="9">
        <v>3</v>
      </c>
      <c r="C1289" s="9">
        <v>5</v>
      </c>
      <c r="D1289" s="9">
        <v>6.3333333333333304</v>
      </c>
      <c r="E1289" s="282">
        <v>7.8333333333333304</v>
      </c>
      <c r="F1289" s="9">
        <v>9.3333333333333304</v>
      </c>
      <c r="G1289" s="9">
        <v>10.8333333333333</v>
      </c>
      <c r="H1289" s="47" t="s">
        <v>373</v>
      </c>
      <c r="I1289" s="17">
        <v>727.1</v>
      </c>
      <c r="J1289" s="18" t="s">
        <v>241</v>
      </c>
      <c r="K1289" s="47">
        <v>356</v>
      </c>
      <c r="L1289" s="47" t="s">
        <v>374</v>
      </c>
      <c r="M1289" s="81">
        <v>0.75</v>
      </c>
      <c r="N1289" s="47" t="s">
        <v>35</v>
      </c>
      <c r="O1289" s="47" t="s">
        <v>63</v>
      </c>
      <c r="P1289" s="19">
        <v>43606</v>
      </c>
      <c r="Q1289" s="20">
        <v>43769</v>
      </c>
      <c r="R1289" s="26">
        <v>44315</v>
      </c>
      <c r="S1289" s="16">
        <f>R1289-Q1289</f>
        <v>546</v>
      </c>
      <c r="T1289" s="16" t="s">
        <v>170</v>
      </c>
      <c r="U1289" s="16">
        <v>0</v>
      </c>
      <c r="V1289" s="18">
        <v>0</v>
      </c>
      <c r="W1289" s="18"/>
      <c r="X1289" s="18"/>
      <c r="Y1289" s="18"/>
      <c r="Z1289" s="82"/>
      <c r="AA1289" s="4" t="s">
        <v>45</v>
      </c>
    </row>
    <row r="1290" spans="1:27" ht="16">
      <c r="A1290" s="150"/>
      <c r="B1290" s="150"/>
      <c r="C1290" s="150"/>
      <c r="D1290" s="150"/>
      <c r="E1290" s="281">
        <v>1</v>
      </c>
      <c r="F1290" s="227">
        <v>4</v>
      </c>
      <c r="G1290" s="23" t="s">
        <v>354</v>
      </c>
      <c r="H1290" s="136" t="s">
        <v>373</v>
      </c>
      <c r="I1290" s="137">
        <v>727.2</v>
      </c>
      <c r="J1290" s="24" t="s">
        <v>241</v>
      </c>
      <c r="K1290" s="136">
        <v>356</v>
      </c>
      <c r="L1290" s="136" t="s">
        <v>374</v>
      </c>
      <c r="M1290" s="155">
        <v>0.75</v>
      </c>
      <c r="N1290" s="136" t="s">
        <v>35</v>
      </c>
      <c r="O1290" s="136" t="s">
        <v>63</v>
      </c>
      <c r="P1290" s="144">
        <v>43606</v>
      </c>
      <c r="Q1290" s="139">
        <v>43769</v>
      </c>
      <c r="R1290" s="140" t="s">
        <v>134</v>
      </c>
      <c r="S1290" s="135"/>
      <c r="T1290" s="157">
        <v>0</v>
      </c>
      <c r="U1290" s="157"/>
      <c r="V1290" s="136"/>
      <c r="W1290" s="136"/>
      <c r="X1290" s="136"/>
      <c r="Y1290" s="136"/>
      <c r="Z1290" s="143"/>
      <c r="AA1290" s="152" t="s">
        <v>136</v>
      </c>
    </row>
    <row r="1291" spans="1:27" ht="16">
      <c r="A1291" s="150"/>
      <c r="B1291" s="150"/>
      <c r="C1291" s="150"/>
      <c r="D1291" s="150"/>
      <c r="E1291" s="281">
        <v>11</v>
      </c>
      <c r="F1291" s="227">
        <v>3</v>
      </c>
      <c r="G1291" s="23" t="s">
        <v>354</v>
      </c>
      <c r="H1291" s="136" t="s">
        <v>373</v>
      </c>
      <c r="I1291" s="137">
        <v>728</v>
      </c>
      <c r="J1291" s="24" t="s">
        <v>241</v>
      </c>
      <c r="K1291" s="136">
        <v>356</v>
      </c>
      <c r="L1291" s="136" t="s">
        <v>374</v>
      </c>
      <c r="M1291" s="155">
        <v>0.75</v>
      </c>
      <c r="N1291" s="136" t="s">
        <v>35</v>
      </c>
      <c r="O1291" s="136" t="s">
        <v>63</v>
      </c>
      <c r="P1291" s="144">
        <v>43606</v>
      </c>
      <c r="Q1291" s="139">
        <v>43769</v>
      </c>
      <c r="R1291" s="140">
        <v>44271</v>
      </c>
      <c r="S1291" s="135">
        <f t="shared" ref="S1291:S1338" si="31">R1291-Q1291</f>
        <v>502</v>
      </c>
      <c r="T1291" s="135">
        <v>0</v>
      </c>
      <c r="U1291" s="135">
        <v>1</v>
      </c>
      <c r="V1291" s="24"/>
      <c r="W1291" s="24"/>
      <c r="X1291" s="24"/>
      <c r="Y1291" s="24"/>
      <c r="Z1291" s="156" t="s">
        <v>384</v>
      </c>
      <c r="AA1291" s="152" t="s">
        <v>104</v>
      </c>
    </row>
    <row r="1292" spans="1:27" ht="16">
      <c r="A1292" s="9">
        <v>2</v>
      </c>
      <c r="B1292" s="9">
        <v>3</v>
      </c>
      <c r="C1292" s="9">
        <v>7</v>
      </c>
      <c r="D1292" s="150"/>
      <c r="E1292" s="281">
        <v>1</v>
      </c>
      <c r="F1292" s="227"/>
      <c r="G1292" s="255" t="s">
        <v>411</v>
      </c>
      <c r="H1292" s="252" t="s">
        <v>412</v>
      </c>
      <c r="I1292" s="252">
        <v>728</v>
      </c>
      <c r="J1292" s="256" t="s">
        <v>44</v>
      </c>
      <c r="K1292" s="252" t="s">
        <v>413</v>
      </c>
      <c r="L1292" s="252" t="s">
        <v>357</v>
      </c>
      <c r="M1292" s="257">
        <v>1.5</v>
      </c>
      <c r="N1292" s="252" t="s">
        <v>35</v>
      </c>
      <c r="O1292" s="252" t="s">
        <v>36</v>
      </c>
      <c r="P1292" s="268">
        <v>43242</v>
      </c>
      <c r="Q1292" s="268">
        <v>43409</v>
      </c>
      <c r="R1292" s="258">
        <v>43439</v>
      </c>
      <c r="S1292" s="259">
        <f t="shared" si="31"/>
        <v>30</v>
      </c>
      <c r="T1292" s="259"/>
      <c r="U1292" s="259"/>
      <c r="V1292" s="252"/>
      <c r="W1292" s="252"/>
      <c r="X1292" s="252"/>
      <c r="Y1292" s="252"/>
      <c r="Z1292" s="252"/>
      <c r="AA1292" s="256"/>
    </row>
    <row r="1293" spans="1:27" ht="16">
      <c r="A1293" s="9">
        <v>3</v>
      </c>
      <c r="B1293" s="9">
        <v>1</v>
      </c>
      <c r="C1293" s="9">
        <v>3</v>
      </c>
      <c r="D1293" s="150"/>
      <c r="E1293" s="281">
        <v>121</v>
      </c>
      <c r="F1293" s="227">
        <v>1</v>
      </c>
      <c r="G1293" s="54" t="s">
        <v>411</v>
      </c>
      <c r="H1293" s="47" t="s">
        <v>429</v>
      </c>
      <c r="I1293" s="17">
        <v>728</v>
      </c>
      <c r="J1293" s="18" t="s">
        <v>33</v>
      </c>
      <c r="K1293" s="17">
        <v>185</v>
      </c>
      <c r="L1293" s="17" t="s">
        <v>357</v>
      </c>
      <c r="M1293" s="81">
        <v>1.5</v>
      </c>
      <c r="N1293" s="17" t="s">
        <v>35</v>
      </c>
      <c r="O1293" s="17" t="s">
        <v>63</v>
      </c>
      <c r="P1293" s="19">
        <v>43410</v>
      </c>
      <c r="Q1293" s="20">
        <v>43578</v>
      </c>
      <c r="R1293" s="26">
        <v>44140</v>
      </c>
      <c r="S1293" s="16">
        <f t="shared" si="31"/>
        <v>562</v>
      </c>
      <c r="T1293" s="16" t="s">
        <v>279</v>
      </c>
      <c r="U1293" s="16">
        <v>0</v>
      </c>
      <c r="V1293" s="18">
        <v>0</v>
      </c>
      <c r="W1293" s="18"/>
      <c r="X1293" s="18"/>
      <c r="Y1293" s="18">
        <v>1</v>
      </c>
      <c r="Z1293" s="82" t="s">
        <v>82</v>
      </c>
      <c r="AA1293" s="4" t="s">
        <v>45</v>
      </c>
    </row>
    <row r="1294" spans="1:27" ht="16">
      <c r="A1294" s="9">
        <v>2</v>
      </c>
      <c r="B1294" s="9">
        <v>3</v>
      </c>
      <c r="C1294" s="9">
        <v>5</v>
      </c>
      <c r="D1294" s="9">
        <v>6.3333333333333304</v>
      </c>
      <c r="E1294" s="282">
        <v>7.8333333333333304</v>
      </c>
      <c r="F1294" s="9">
        <v>9.3333333333333304</v>
      </c>
      <c r="G1294" s="9">
        <v>10.8333333333333</v>
      </c>
      <c r="H1294" s="47" t="s">
        <v>373</v>
      </c>
      <c r="I1294" s="17">
        <v>729</v>
      </c>
      <c r="J1294" s="18" t="s">
        <v>241</v>
      </c>
      <c r="K1294" s="47">
        <v>355</v>
      </c>
      <c r="L1294" s="47" t="s">
        <v>374</v>
      </c>
      <c r="M1294" s="81">
        <v>0.75</v>
      </c>
      <c r="N1294" s="47" t="s">
        <v>35</v>
      </c>
      <c r="O1294" s="47" t="s">
        <v>63</v>
      </c>
      <c r="P1294" s="19">
        <v>43606</v>
      </c>
      <c r="Q1294" s="20">
        <v>43769</v>
      </c>
      <c r="R1294" s="26">
        <v>44315</v>
      </c>
      <c r="S1294" s="16">
        <f t="shared" si="31"/>
        <v>546</v>
      </c>
      <c r="T1294" s="16" t="s">
        <v>170</v>
      </c>
      <c r="U1294" s="16">
        <v>0</v>
      </c>
      <c r="V1294" s="18">
        <v>1</v>
      </c>
      <c r="W1294" s="18">
        <v>1</v>
      </c>
      <c r="X1294" s="18"/>
      <c r="Y1294" s="18"/>
      <c r="Z1294" s="82"/>
      <c r="AA1294" s="4" t="s">
        <v>45</v>
      </c>
    </row>
    <row r="1295" spans="1:27" ht="16">
      <c r="A1295" s="9">
        <v>2</v>
      </c>
      <c r="B1295" s="9">
        <v>3</v>
      </c>
      <c r="C1295" s="9">
        <v>7</v>
      </c>
      <c r="D1295" s="150"/>
      <c r="E1295" s="281">
        <v>11</v>
      </c>
      <c r="F1295" s="227"/>
      <c r="G1295" s="255" t="s">
        <v>411</v>
      </c>
      <c r="H1295" s="252" t="s">
        <v>415</v>
      </c>
      <c r="I1295" s="252">
        <v>729</v>
      </c>
      <c r="J1295" s="256" t="s">
        <v>44</v>
      </c>
      <c r="K1295" s="252" t="s">
        <v>416</v>
      </c>
      <c r="L1295" s="252" t="s">
        <v>357</v>
      </c>
      <c r="M1295" s="257">
        <v>1.5</v>
      </c>
      <c r="N1295" s="252" t="s">
        <v>35</v>
      </c>
      <c r="O1295" s="252" t="s">
        <v>36</v>
      </c>
      <c r="P1295" s="268">
        <v>43242</v>
      </c>
      <c r="Q1295" s="268">
        <v>43409</v>
      </c>
      <c r="R1295" s="258">
        <v>43593</v>
      </c>
      <c r="S1295" s="259">
        <f t="shared" si="31"/>
        <v>184</v>
      </c>
      <c r="T1295" s="259"/>
      <c r="U1295" s="259"/>
      <c r="V1295" s="252"/>
      <c r="W1295" s="252"/>
      <c r="X1295" s="252"/>
      <c r="Y1295" s="252"/>
      <c r="Z1295" s="252"/>
      <c r="AA1295" s="256"/>
    </row>
    <row r="1296" spans="1:27" ht="16">
      <c r="A1296" s="9">
        <v>3</v>
      </c>
      <c r="B1296" s="9">
        <v>1</v>
      </c>
      <c r="C1296" s="9">
        <v>3</v>
      </c>
      <c r="D1296" s="150"/>
      <c r="E1296" s="281">
        <v>122</v>
      </c>
      <c r="F1296" s="227">
        <v>1</v>
      </c>
      <c r="G1296" s="54" t="s">
        <v>411</v>
      </c>
      <c r="H1296" s="47" t="s">
        <v>429</v>
      </c>
      <c r="I1296" s="17">
        <v>729</v>
      </c>
      <c r="J1296" s="18" t="s">
        <v>33</v>
      </c>
      <c r="K1296" s="17">
        <v>185</v>
      </c>
      <c r="L1296" s="17" t="s">
        <v>357</v>
      </c>
      <c r="M1296" s="81">
        <v>1.5</v>
      </c>
      <c r="N1296" s="17" t="s">
        <v>35</v>
      </c>
      <c r="O1296" s="17" t="s">
        <v>63</v>
      </c>
      <c r="P1296" s="19">
        <v>43410</v>
      </c>
      <c r="Q1296" s="20">
        <v>43578</v>
      </c>
      <c r="R1296" s="26">
        <v>44140</v>
      </c>
      <c r="S1296" s="16">
        <f t="shared" si="31"/>
        <v>562</v>
      </c>
      <c r="T1296" s="16" t="s">
        <v>279</v>
      </c>
      <c r="U1296" s="16">
        <v>0</v>
      </c>
      <c r="V1296" s="18">
        <v>0</v>
      </c>
      <c r="W1296" s="18"/>
      <c r="X1296" s="18"/>
      <c r="Y1296" s="18"/>
      <c r="Z1296" s="82"/>
      <c r="AA1296" s="4" t="s">
        <v>45</v>
      </c>
    </row>
    <row r="1297" spans="1:35" ht="16">
      <c r="A1297" s="425" t="s">
        <v>58</v>
      </c>
      <c r="B1297" s="425" t="s">
        <v>58</v>
      </c>
      <c r="C1297" s="425" t="s">
        <v>58</v>
      </c>
      <c r="D1297" s="426"/>
      <c r="E1297" s="427">
        <v>3</v>
      </c>
      <c r="F1297" s="428">
        <v>4</v>
      </c>
      <c r="G1297" s="429" t="s">
        <v>411</v>
      </c>
      <c r="H1297" s="471" t="s">
        <v>439</v>
      </c>
      <c r="I1297" s="425">
        <v>729</v>
      </c>
      <c r="J1297" s="425" t="s">
        <v>44</v>
      </c>
      <c r="K1297" s="429" t="s">
        <v>416</v>
      </c>
      <c r="L1297" s="429" t="s">
        <v>357</v>
      </c>
      <c r="M1297" s="431">
        <v>1.5</v>
      </c>
      <c r="N1297" s="429" t="s">
        <v>35</v>
      </c>
      <c r="O1297" s="429" t="s">
        <v>63</v>
      </c>
      <c r="P1297" s="473">
        <v>43242</v>
      </c>
      <c r="Q1297" s="474">
        <v>43409</v>
      </c>
      <c r="R1297" s="447">
        <v>43593</v>
      </c>
      <c r="S1297" s="450">
        <f t="shared" si="31"/>
        <v>184</v>
      </c>
      <c r="T1297" s="450">
        <v>0</v>
      </c>
      <c r="U1297" s="450">
        <v>0</v>
      </c>
      <c r="V1297" s="425"/>
      <c r="W1297" s="425"/>
      <c r="X1297" s="425"/>
      <c r="Y1297" s="425"/>
      <c r="Z1297" s="452"/>
      <c r="AA1297" s="426" t="s">
        <v>457</v>
      </c>
      <c r="AB1297" s="437"/>
      <c r="AC1297" s="437"/>
      <c r="AD1297" s="437"/>
      <c r="AE1297" s="437"/>
      <c r="AF1297" s="437"/>
      <c r="AG1297" s="437"/>
      <c r="AH1297" s="437"/>
      <c r="AI1297" s="437"/>
    </row>
    <row r="1298" spans="1:35" ht="16">
      <c r="A1298" s="9">
        <v>2</v>
      </c>
      <c r="B1298" s="9">
        <v>3</v>
      </c>
      <c r="C1298" s="9">
        <v>5</v>
      </c>
      <c r="D1298" s="9">
        <v>6.3333333333333304</v>
      </c>
      <c r="E1298" s="282">
        <v>7.8333333333333304</v>
      </c>
      <c r="F1298" s="9">
        <v>9.3333333333333304</v>
      </c>
      <c r="G1298" s="9">
        <v>10.8333333333333</v>
      </c>
      <c r="H1298" s="47" t="s">
        <v>373</v>
      </c>
      <c r="I1298" s="17">
        <v>730</v>
      </c>
      <c r="J1298" s="18" t="s">
        <v>241</v>
      </c>
      <c r="K1298" s="47">
        <v>355</v>
      </c>
      <c r="L1298" s="47" t="s">
        <v>374</v>
      </c>
      <c r="M1298" s="81">
        <v>0.75</v>
      </c>
      <c r="N1298" s="47" t="s">
        <v>35</v>
      </c>
      <c r="O1298" s="47" t="s">
        <v>63</v>
      </c>
      <c r="P1298" s="19">
        <v>43606</v>
      </c>
      <c r="Q1298" s="20">
        <v>43769</v>
      </c>
      <c r="R1298" s="26">
        <v>44315</v>
      </c>
      <c r="S1298" s="16">
        <f t="shared" si="31"/>
        <v>546</v>
      </c>
      <c r="T1298" s="16" t="s">
        <v>170</v>
      </c>
      <c r="U1298" s="16">
        <v>0</v>
      </c>
      <c r="V1298" s="18">
        <v>0</v>
      </c>
      <c r="W1298" s="18"/>
      <c r="X1298" s="18"/>
      <c r="Y1298" s="18"/>
      <c r="Z1298" s="82"/>
      <c r="AA1298" s="4" t="s">
        <v>45</v>
      </c>
    </row>
    <row r="1299" spans="1:35" ht="16">
      <c r="A1299" s="9">
        <v>2</v>
      </c>
      <c r="B1299" s="9">
        <v>3</v>
      </c>
      <c r="C1299" s="9">
        <v>7</v>
      </c>
      <c r="D1299" s="150"/>
      <c r="E1299" s="281">
        <v>2</v>
      </c>
      <c r="F1299" s="227"/>
      <c r="G1299" s="255" t="s">
        <v>411</v>
      </c>
      <c r="H1299" s="252" t="s">
        <v>412</v>
      </c>
      <c r="I1299" s="252">
        <v>730</v>
      </c>
      <c r="J1299" s="256" t="s">
        <v>44</v>
      </c>
      <c r="K1299" s="252">
        <v>46</v>
      </c>
      <c r="L1299" s="252" t="s">
        <v>357</v>
      </c>
      <c r="M1299" s="257">
        <v>1.5</v>
      </c>
      <c r="N1299" s="252" t="s">
        <v>35</v>
      </c>
      <c r="O1299" s="252" t="s">
        <v>36</v>
      </c>
      <c r="P1299" s="268">
        <v>43242</v>
      </c>
      <c r="Q1299" s="268">
        <v>43409</v>
      </c>
      <c r="R1299" s="258">
        <v>43439</v>
      </c>
      <c r="S1299" s="259">
        <f t="shared" si="31"/>
        <v>30</v>
      </c>
      <c r="T1299" s="259"/>
      <c r="U1299" s="259"/>
      <c r="V1299" s="252"/>
      <c r="W1299" s="252"/>
      <c r="X1299" s="252"/>
      <c r="Y1299" s="252"/>
      <c r="Z1299" s="252"/>
      <c r="AA1299" s="256"/>
    </row>
    <row r="1300" spans="1:35" ht="16">
      <c r="A1300" s="425" t="s">
        <v>58</v>
      </c>
      <c r="B1300" s="425" t="s">
        <v>58</v>
      </c>
      <c r="C1300" s="425" t="s">
        <v>58</v>
      </c>
      <c r="D1300" s="426"/>
      <c r="E1300" s="427">
        <v>11</v>
      </c>
      <c r="F1300" s="428"/>
      <c r="G1300" s="430" t="s">
        <v>239</v>
      </c>
      <c r="H1300" s="430" t="s">
        <v>244</v>
      </c>
      <c r="I1300" s="430">
        <v>731</v>
      </c>
      <c r="J1300" s="430" t="s">
        <v>241</v>
      </c>
      <c r="K1300" s="430">
        <v>302</v>
      </c>
      <c r="L1300" s="430" t="s">
        <v>242</v>
      </c>
      <c r="M1300" s="430">
        <v>0.75</v>
      </c>
      <c r="N1300" s="430" t="s">
        <v>35</v>
      </c>
      <c r="O1300" s="430" t="s">
        <v>36</v>
      </c>
      <c r="P1300" s="455">
        <v>43606</v>
      </c>
      <c r="Q1300" s="455">
        <v>43771</v>
      </c>
      <c r="R1300" s="455">
        <v>43787</v>
      </c>
      <c r="S1300" s="430">
        <f t="shared" si="31"/>
        <v>16</v>
      </c>
      <c r="T1300" s="435"/>
      <c r="U1300" s="435"/>
      <c r="V1300" s="439"/>
      <c r="W1300" s="439"/>
      <c r="X1300" s="439"/>
      <c r="Y1300" s="448"/>
      <c r="Z1300" s="440"/>
      <c r="AA1300" s="456" t="s">
        <v>245</v>
      </c>
      <c r="AB1300" s="437"/>
      <c r="AC1300" s="437"/>
      <c r="AD1300" s="437"/>
      <c r="AE1300" s="437"/>
      <c r="AF1300" s="437"/>
      <c r="AG1300" s="437"/>
      <c r="AH1300" s="437"/>
      <c r="AI1300" s="437"/>
    </row>
    <row r="1301" spans="1:35" ht="16">
      <c r="A1301" s="425" t="s">
        <v>58</v>
      </c>
      <c r="B1301" s="425" t="s">
        <v>58</v>
      </c>
      <c r="C1301" s="425" t="s">
        <v>58</v>
      </c>
      <c r="D1301" s="426"/>
      <c r="E1301" s="427">
        <v>12</v>
      </c>
      <c r="F1301" s="428"/>
      <c r="G1301" s="468" t="s">
        <v>411</v>
      </c>
      <c r="H1301" s="457" t="s">
        <v>415</v>
      </c>
      <c r="I1301" s="457">
        <v>731</v>
      </c>
      <c r="J1301" s="459" t="s">
        <v>44</v>
      </c>
      <c r="K1301" s="457" t="s">
        <v>417</v>
      </c>
      <c r="L1301" s="457" t="s">
        <v>357</v>
      </c>
      <c r="M1301" s="460">
        <v>1.5</v>
      </c>
      <c r="N1301" s="457" t="s">
        <v>35</v>
      </c>
      <c r="O1301" s="457" t="s">
        <v>36</v>
      </c>
      <c r="P1301" s="486">
        <v>43242</v>
      </c>
      <c r="Q1301" s="486">
        <v>43409</v>
      </c>
      <c r="R1301" s="462">
        <v>43593</v>
      </c>
      <c r="S1301" s="463">
        <f t="shared" si="31"/>
        <v>184</v>
      </c>
      <c r="T1301" s="463"/>
      <c r="U1301" s="463"/>
      <c r="V1301" s="457"/>
      <c r="W1301" s="457"/>
      <c r="X1301" s="457"/>
      <c r="Y1301" s="457"/>
      <c r="Z1301" s="457"/>
      <c r="AA1301" s="459"/>
      <c r="AB1301" s="437"/>
      <c r="AC1301" s="437"/>
      <c r="AD1301" s="437"/>
      <c r="AE1301" s="437"/>
      <c r="AF1301" s="437"/>
      <c r="AG1301" s="437"/>
      <c r="AH1301" s="437"/>
      <c r="AI1301" s="437"/>
    </row>
    <row r="1302" spans="1:35" ht="16">
      <c r="A1302" s="425" t="s">
        <v>58</v>
      </c>
      <c r="B1302" s="425" t="s">
        <v>58</v>
      </c>
      <c r="C1302" s="425" t="s">
        <v>58</v>
      </c>
      <c r="D1302" s="426"/>
      <c r="E1302" s="427">
        <v>1</v>
      </c>
      <c r="F1302" s="428">
        <v>2</v>
      </c>
      <c r="G1302" s="429" t="s">
        <v>411</v>
      </c>
      <c r="H1302" s="471" t="s">
        <v>429</v>
      </c>
      <c r="I1302" s="476">
        <v>731</v>
      </c>
      <c r="J1302" s="425" t="s">
        <v>33</v>
      </c>
      <c r="K1302" s="476">
        <v>186</v>
      </c>
      <c r="L1302" s="476" t="s">
        <v>357</v>
      </c>
      <c r="M1302" s="472">
        <v>1.5</v>
      </c>
      <c r="N1302" s="476" t="s">
        <v>35</v>
      </c>
      <c r="O1302" s="476" t="s">
        <v>63</v>
      </c>
      <c r="P1302" s="473">
        <v>43410</v>
      </c>
      <c r="Q1302" s="474">
        <v>43578</v>
      </c>
      <c r="R1302" s="447">
        <v>44130</v>
      </c>
      <c r="S1302" s="450">
        <f t="shared" si="31"/>
        <v>552</v>
      </c>
      <c r="T1302" s="450">
        <v>0</v>
      </c>
      <c r="U1302" s="450">
        <v>0</v>
      </c>
      <c r="V1302" s="471"/>
      <c r="W1302" s="471"/>
      <c r="X1302" s="471"/>
      <c r="Y1302" s="471"/>
      <c r="Z1302" s="426" t="s">
        <v>102</v>
      </c>
      <c r="AA1302" s="426"/>
      <c r="AB1302" s="437"/>
      <c r="AC1302" s="437"/>
      <c r="AD1302" s="437"/>
      <c r="AE1302" s="437"/>
      <c r="AF1302" s="437"/>
      <c r="AG1302" s="437"/>
      <c r="AH1302" s="437"/>
      <c r="AI1302" s="437"/>
    </row>
    <row r="1303" spans="1:35" ht="16">
      <c r="A1303" s="9">
        <v>1</v>
      </c>
      <c r="B1303" s="9">
        <v>2</v>
      </c>
      <c r="C1303" s="9">
        <v>7</v>
      </c>
      <c r="D1303" s="150"/>
      <c r="E1303" s="281">
        <v>1</v>
      </c>
      <c r="F1303" s="227"/>
      <c r="G1303" s="47" t="s">
        <v>239</v>
      </c>
      <c r="H1303" s="47" t="s">
        <v>240</v>
      </c>
      <c r="I1303" s="47">
        <v>732</v>
      </c>
      <c r="J1303" s="47" t="s">
        <v>241</v>
      </c>
      <c r="K1303" s="47">
        <v>301</v>
      </c>
      <c r="L1303" s="47" t="s">
        <v>242</v>
      </c>
      <c r="M1303" s="47">
        <v>0.75</v>
      </c>
      <c r="N1303" s="47" t="s">
        <v>35</v>
      </c>
      <c r="O1303" s="47" t="s">
        <v>36</v>
      </c>
      <c r="P1303" s="275">
        <v>43606</v>
      </c>
      <c r="Q1303" s="275">
        <v>43771</v>
      </c>
      <c r="R1303" s="275">
        <v>43801</v>
      </c>
      <c r="S1303" s="47">
        <f t="shared" si="31"/>
        <v>30</v>
      </c>
      <c r="T1303" s="135"/>
      <c r="U1303" s="135"/>
      <c r="V1303" s="145"/>
      <c r="W1303" s="145"/>
      <c r="X1303" s="145"/>
      <c r="Y1303" s="292"/>
      <c r="Z1303" s="146"/>
      <c r="AA1303" s="260" t="s">
        <v>45</v>
      </c>
    </row>
    <row r="1304" spans="1:35" ht="16">
      <c r="A1304" s="425" t="s">
        <v>58</v>
      </c>
      <c r="B1304" s="425" t="s">
        <v>58</v>
      </c>
      <c r="C1304" s="425" t="s">
        <v>58</v>
      </c>
      <c r="D1304" s="426"/>
      <c r="E1304" s="427">
        <v>4</v>
      </c>
      <c r="F1304" s="428">
        <v>4</v>
      </c>
      <c r="G1304" s="429" t="s">
        <v>411</v>
      </c>
      <c r="H1304" s="471" t="s">
        <v>420</v>
      </c>
      <c r="I1304" s="429">
        <v>732</v>
      </c>
      <c r="J1304" s="425" t="s">
        <v>44</v>
      </c>
      <c r="K1304" s="429" t="s">
        <v>458</v>
      </c>
      <c r="L1304" s="429" t="s">
        <v>357</v>
      </c>
      <c r="M1304" s="431">
        <v>1.5</v>
      </c>
      <c r="N1304" s="429" t="s">
        <v>35</v>
      </c>
      <c r="O1304" s="429" t="s">
        <v>63</v>
      </c>
      <c r="P1304" s="473">
        <v>43242</v>
      </c>
      <c r="Q1304" s="474">
        <v>43409</v>
      </c>
      <c r="R1304" s="447">
        <v>43537</v>
      </c>
      <c r="S1304" s="450">
        <f t="shared" si="31"/>
        <v>128</v>
      </c>
      <c r="T1304" s="450">
        <v>0</v>
      </c>
      <c r="U1304" s="450">
        <v>0</v>
      </c>
      <c r="V1304" s="471"/>
      <c r="W1304" s="471"/>
      <c r="X1304" s="471"/>
      <c r="Y1304" s="471"/>
      <c r="Z1304" s="477"/>
      <c r="AA1304" s="426" t="s">
        <v>127</v>
      </c>
      <c r="AB1304" s="437"/>
      <c r="AC1304" s="437"/>
      <c r="AD1304" s="437"/>
      <c r="AE1304" s="437"/>
      <c r="AF1304" s="437"/>
      <c r="AG1304" s="437"/>
      <c r="AH1304" s="437"/>
      <c r="AI1304" s="437"/>
    </row>
    <row r="1305" spans="1:35" ht="16">
      <c r="A1305" s="9">
        <v>1</v>
      </c>
      <c r="B1305" s="9">
        <v>2</v>
      </c>
      <c r="C1305" s="9">
        <v>7</v>
      </c>
      <c r="D1305" s="150"/>
      <c r="E1305" s="281">
        <v>2</v>
      </c>
      <c r="F1305" s="227"/>
      <c r="G1305" s="47" t="s">
        <v>239</v>
      </c>
      <c r="H1305" s="47" t="s">
        <v>240</v>
      </c>
      <c r="I1305" s="47">
        <v>733</v>
      </c>
      <c r="J1305" s="47" t="s">
        <v>241</v>
      </c>
      <c r="K1305" s="47">
        <v>301</v>
      </c>
      <c r="L1305" s="47" t="s">
        <v>242</v>
      </c>
      <c r="M1305" s="47">
        <v>0.75</v>
      </c>
      <c r="N1305" s="47" t="s">
        <v>35</v>
      </c>
      <c r="O1305" s="47" t="s">
        <v>36</v>
      </c>
      <c r="P1305" s="275">
        <v>43606</v>
      </c>
      <c r="Q1305" s="275">
        <v>43771</v>
      </c>
      <c r="R1305" s="275">
        <v>43801</v>
      </c>
      <c r="S1305" s="47">
        <f t="shared" si="31"/>
        <v>30</v>
      </c>
      <c r="T1305" s="135"/>
      <c r="U1305" s="135"/>
      <c r="V1305" s="145"/>
      <c r="W1305" s="145"/>
      <c r="X1305" s="145"/>
      <c r="Y1305" s="292"/>
      <c r="Z1305" s="146"/>
      <c r="AA1305" s="260" t="s">
        <v>45</v>
      </c>
    </row>
    <row r="1306" spans="1:35" ht="16">
      <c r="A1306" s="425" t="s">
        <v>58</v>
      </c>
      <c r="B1306" s="425" t="s">
        <v>58</v>
      </c>
      <c r="C1306" s="425" t="s">
        <v>58</v>
      </c>
      <c r="D1306" s="426"/>
      <c r="E1306" s="427">
        <v>2</v>
      </c>
      <c r="F1306" s="428">
        <v>2</v>
      </c>
      <c r="G1306" s="429" t="s">
        <v>411</v>
      </c>
      <c r="H1306" s="471" t="s">
        <v>429</v>
      </c>
      <c r="I1306" s="476">
        <v>733</v>
      </c>
      <c r="J1306" s="425" t="s">
        <v>33</v>
      </c>
      <c r="K1306" s="476">
        <v>188</v>
      </c>
      <c r="L1306" s="476" t="s">
        <v>357</v>
      </c>
      <c r="M1306" s="472">
        <v>1.5</v>
      </c>
      <c r="N1306" s="476" t="s">
        <v>35</v>
      </c>
      <c r="O1306" s="476" t="s">
        <v>63</v>
      </c>
      <c r="P1306" s="473">
        <v>43410</v>
      </c>
      <c r="Q1306" s="474">
        <v>43578</v>
      </c>
      <c r="R1306" s="447">
        <v>44130</v>
      </c>
      <c r="S1306" s="450">
        <f t="shared" si="31"/>
        <v>552</v>
      </c>
      <c r="T1306" s="450">
        <v>0</v>
      </c>
      <c r="U1306" s="450">
        <v>0</v>
      </c>
      <c r="V1306" s="471"/>
      <c r="W1306" s="471"/>
      <c r="X1306" s="471"/>
      <c r="Y1306" s="471"/>
      <c r="Z1306" s="426" t="s">
        <v>102</v>
      </c>
      <c r="AA1306" s="426"/>
      <c r="AB1306" s="437"/>
      <c r="AC1306" s="437"/>
      <c r="AD1306" s="437"/>
      <c r="AE1306" s="437"/>
      <c r="AF1306" s="437"/>
      <c r="AG1306" s="437"/>
      <c r="AH1306" s="437"/>
      <c r="AI1306" s="437"/>
    </row>
    <row r="1307" spans="1:35" ht="16">
      <c r="A1307" s="425" t="s">
        <v>58</v>
      </c>
      <c r="B1307" s="425" t="s">
        <v>58</v>
      </c>
      <c r="C1307" s="425" t="s">
        <v>58</v>
      </c>
      <c r="D1307" s="426"/>
      <c r="E1307" s="427">
        <v>5</v>
      </c>
      <c r="F1307" s="428">
        <v>4</v>
      </c>
      <c r="G1307" s="429" t="s">
        <v>411</v>
      </c>
      <c r="H1307" s="471" t="s">
        <v>439</v>
      </c>
      <c r="I1307" s="429">
        <v>733</v>
      </c>
      <c r="J1307" s="425" t="s">
        <v>44</v>
      </c>
      <c r="K1307" s="429">
        <v>47</v>
      </c>
      <c r="L1307" s="429" t="s">
        <v>357</v>
      </c>
      <c r="M1307" s="431">
        <v>1.5</v>
      </c>
      <c r="N1307" s="429" t="s">
        <v>35</v>
      </c>
      <c r="O1307" s="429" t="s">
        <v>63</v>
      </c>
      <c r="P1307" s="473">
        <v>43242</v>
      </c>
      <c r="Q1307" s="474">
        <v>43409</v>
      </c>
      <c r="R1307" s="447">
        <v>43537</v>
      </c>
      <c r="S1307" s="450">
        <f t="shared" si="31"/>
        <v>128</v>
      </c>
      <c r="T1307" s="450">
        <v>0</v>
      </c>
      <c r="U1307" s="450">
        <v>0</v>
      </c>
      <c r="V1307" s="471"/>
      <c r="W1307" s="471"/>
      <c r="X1307" s="471"/>
      <c r="Y1307" s="471"/>
      <c r="Z1307" s="477"/>
      <c r="AA1307" s="426" t="s">
        <v>127</v>
      </c>
      <c r="AB1307" s="437"/>
      <c r="AC1307" s="437"/>
      <c r="AD1307" s="437"/>
      <c r="AE1307" s="437"/>
      <c r="AF1307" s="437"/>
      <c r="AG1307" s="437"/>
      <c r="AH1307" s="437"/>
      <c r="AI1307" s="437"/>
    </row>
    <row r="1308" spans="1:35" ht="16">
      <c r="A1308" s="425" t="s">
        <v>58</v>
      </c>
      <c r="B1308" s="425" t="s">
        <v>58</v>
      </c>
      <c r="C1308" s="425" t="s">
        <v>58</v>
      </c>
      <c r="D1308" s="426"/>
      <c r="E1308" s="427">
        <v>12</v>
      </c>
      <c r="F1308" s="428"/>
      <c r="G1308" s="430" t="s">
        <v>239</v>
      </c>
      <c r="H1308" s="430" t="s">
        <v>244</v>
      </c>
      <c r="I1308" s="430">
        <v>734</v>
      </c>
      <c r="J1308" s="430" t="s">
        <v>241</v>
      </c>
      <c r="K1308" s="430">
        <v>302</v>
      </c>
      <c r="L1308" s="430" t="s">
        <v>242</v>
      </c>
      <c r="M1308" s="430">
        <v>0.75</v>
      </c>
      <c r="N1308" s="430" t="s">
        <v>35</v>
      </c>
      <c r="O1308" s="430" t="s">
        <v>36</v>
      </c>
      <c r="P1308" s="455">
        <v>43606</v>
      </c>
      <c r="Q1308" s="455">
        <v>43771</v>
      </c>
      <c r="R1308" s="455">
        <v>43787</v>
      </c>
      <c r="S1308" s="430">
        <f t="shared" si="31"/>
        <v>16</v>
      </c>
      <c r="T1308" s="435"/>
      <c r="U1308" s="435"/>
      <c r="V1308" s="439"/>
      <c r="W1308" s="439"/>
      <c r="X1308" s="439"/>
      <c r="Y1308" s="448"/>
      <c r="Z1308" s="440"/>
      <c r="AA1308" s="456" t="s">
        <v>245</v>
      </c>
      <c r="AB1308" s="437"/>
      <c r="AC1308" s="437"/>
      <c r="AD1308" s="437"/>
      <c r="AE1308" s="437"/>
      <c r="AF1308" s="437"/>
      <c r="AG1308" s="437"/>
      <c r="AH1308" s="437"/>
      <c r="AI1308" s="437"/>
    </row>
    <row r="1309" spans="1:35" ht="16">
      <c r="A1309" s="9">
        <v>3</v>
      </c>
      <c r="B1309" s="9">
        <v>1</v>
      </c>
      <c r="C1309" s="9">
        <v>1</v>
      </c>
      <c r="D1309" s="150"/>
      <c r="E1309" s="281">
        <v>51</v>
      </c>
      <c r="F1309" s="227">
        <v>1</v>
      </c>
      <c r="G1309" s="54" t="s">
        <v>411</v>
      </c>
      <c r="H1309" s="43" t="s">
        <v>439</v>
      </c>
      <c r="I1309" s="54">
        <v>734</v>
      </c>
      <c r="J1309" s="18" t="s">
        <v>44</v>
      </c>
      <c r="K1309" s="54" t="s">
        <v>426</v>
      </c>
      <c r="L1309" s="54" t="s">
        <v>357</v>
      </c>
      <c r="M1309" s="55">
        <v>1.5</v>
      </c>
      <c r="N1309" s="54" t="s">
        <v>35</v>
      </c>
      <c r="O1309" s="54" t="s">
        <v>63</v>
      </c>
      <c r="P1309" s="45">
        <v>43242</v>
      </c>
      <c r="Q1309" s="20">
        <v>43409</v>
      </c>
      <c r="R1309" s="26">
        <v>43955</v>
      </c>
      <c r="S1309" s="16">
        <f t="shared" si="31"/>
        <v>546</v>
      </c>
      <c r="T1309" s="16" t="s">
        <v>184</v>
      </c>
      <c r="U1309" s="16">
        <v>0</v>
      </c>
      <c r="V1309" s="18">
        <v>0</v>
      </c>
      <c r="W1309" s="18"/>
      <c r="X1309" s="18"/>
      <c r="Y1309" s="18"/>
      <c r="Z1309" s="82"/>
      <c r="AA1309" s="4"/>
    </row>
    <row r="1310" spans="1:35" ht="16">
      <c r="A1310" s="425" t="s">
        <v>58</v>
      </c>
      <c r="B1310" s="425" t="s">
        <v>58</v>
      </c>
      <c r="C1310" s="425" t="s">
        <v>58</v>
      </c>
      <c r="D1310" s="426"/>
      <c r="E1310" s="427">
        <v>16</v>
      </c>
      <c r="F1310" s="428">
        <v>3</v>
      </c>
      <c r="G1310" s="429" t="s">
        <v>411</v>
      </c>
      <c r="H1310" s="471" t="s">
        <v>429</v>
      </c>
      <c r="I1310" s="476">
        <v>734</v>
      </c>
      <c r="J1310" s="425" t="s">
        <v>33</v>
      </c>
      <c r="K1310" s="476">
        <v>189</v>
      </c>
      <c r="L1310" s="476" t="s">
        <v>357</v>
      </c>
      <c r="M1310" s="472">
        <v>1.5</v>
      </c>
      <c r="N1310" s="476" t="s">
        <v>35</v>
      </c>
      <c r="O1310" s="476" t="s">
        <v>63</v>
      </c>
      <c r="P1310" s="473">
        <v>43410</v>
      </c>
      <c r="Q1310" s="474">
        <v>43578</v>
      </c>
      <c r="R1310" s="447">
        <v>44066</v>
      </c>
      <c r="S1310" s="450">
        <f t="shared" si="31"/>
        <v>488</v>
      </c>
      <c r="T1310" s="450">
        <v>0</v>
      </c>
      <c r="U1310" s="450">
        <v>1</v>
      </c>
      <c r="V1310" s="471"/>
      <c r="W1310" s="471"/>
      <c r="X1310" s="471"/>
      <c r="Y1310" s="471"/>
      <c r="Z1310" s="477"/>
      <c r="AA1310" s="426" t="s">
        <v>104</v>
      </c>
      <c r="AB1310" s="437"/>
      <c r="AC1310" s="437"/>
      <c r="AD1310" s="437"/>
      <c r="AE1310" s="437"/>
      <c r="AF1310" s="437"/>
      <c r="AG1310" s="437"/>
      <c r="AH1310" s="437"/>
      <c r="AI1310" s="437"/>
    </row>
    <row r="1311" spans="1:35" ht="16">
      <c r="A1311" s="9">
        <v>1</v>
      </c>
      <c r="B1311" s="9">
        <v>2</v>
      </c>
      <c r="C1311" s="9">
        <v>7</v>
      </c>
      <c r="D1311" s="150"/>
      <c r="E1311" s="281">
        <v>13</v>
      </c>
      <c r="F1311" s="227"/>
      <c r="G1311" s="47" t="s">
        <v>239</v>
      </c>
      <c r="H1311" s="47" t="s">
        <v>244</v>
      </c>
      <c r="I1311" s="47">
        <v>735</v>
      </c>
      <c r="J1311" s="47" t="s">
        <v>241</v>
      </c>
      <c r="K1311" s="47">
        <v>302</v>
      </c>
      <c r="L1311" s="47" t="s">
        <v>242</v>
      </c>
      <c r="M1311" s="47">
        <v>0.75</v>
      </c>
      <c r="N1311" s="47" t="s">
        <v>35</v>
      </c>
      <c r="O1311" s="47" t="s">
        <v>36</v>
      </c>
      <c r="P1311" s="275">
        <v>43606</v>
      </c>
      <c r="Q1311" s="275">
        <v>43771</v>
      </c>
      <c r="R1311" s="275">
        <v>43955</v>
      </c>
      <c r="S1311" s="47">
        <f t="shared" si="31"/>
        <v>184</v>
      </c>
      <c r="T1311" s="135"/>
      <c r="U1311" s="135"/>
      <c r="V1311" s="145"/>
      <c r="W1311" s="145"/>
      <c r="X1311" s="145"/>
      <c r="Y1311" s="292"/>
      <c r="Z1311" s="146"/>
      <c r="AA1311" s="260"/>
    </row>
    <row r="1312" spans="1:35" ht="16">
      <c r="A1312" s="9">
        <v>3</v>
      </c>
      <c r="B1312" s="9">
        <v>1</v>
      </c>
      <c r="C1312" s="9">
        <v>1</v>
      </c>
      <c r="D1312" s="150"/>
      <c r="E1312" s="281">
        <v>52</v>
      </c>
      <c r="F1312" s="227">
        <v>1</v>
      </c>
      <c r="G1312" s="54" t="s">
        <v>411</v>
      </c>
      <c r="H1312" s="43" t="s">
        <v>439</v>
      </c>
      <c r="I1312" s="54">
        <v>735</v>
      </c>
      <c r="J1312" s="18" t="s">
        <v>44</v>
      </c>
      <c r="K1312" s="54" t="s">
        <v>426</v>
      </c>
      <c r="L1312" s="54" t="s">
        <v>357</v>
      </c>
      <c r="M1312" s="55">
        <v>1.5</v>
      </c>
      <c r="N1312" s="54" t="s">
        <v>35</v>
      </c>
      <c r="O1312" s="54" t="s">
        <v>63</v>
      </c>
      <c r="P1312" s="45">
        <v>43242</v>
      </c>
      <c r="Q1312" s="20">
        <v>43409</v>
      </c>
      <c r="R1312" s="26">
        <v>43955</v>
      </c>
      <c r="S1312" s="16">
        <f t="shared" si="31"/>
        <v>546</v>
      </c>
      <c r="T1312" s="16" t="s">
        <v>184</v>
      </c>
      <c r="U1312" s="16">
        <v>0</v>
      </c>
      <c r="V1312" s="18">
        <v>0</v>
      </c>
      <c r="W1312" s="18"/>
      <c r="X1312" s="18"/>
      <c r="Y1312" s="18"/>
      <c r="Z1312" s="82"/>
      <c r="AA1312" s="4"/>
    </row>
    <row r="1313" spans="1:35" ht="16">
      <c r="A1313" s="9">
        <v>3</v>
      </c>
      <c r="B1313" s="9">
        <v>1</v>
      </c>
      <c r="C1313" s="9">
        <v>5</v>
      </c>
      <c r="D1313" s="150"/>
      <c r="E1313" s="281">
        <v>17</v>
      </c>
      <c r="F1313" s="227">
        <v>3</v>
      </c>
      <c r="G1313" s="23" t="s">
        <v>411</v>
      </c>
      <c r="H1313" s="177" t="s">
        <v>429</v>
      </c>
      <c r="I1313" s="178">
        <v>735</v>
      </c>
      <c r="J1313" s="24" t="s">
        <v>33</v>
      </c>
      <c r="K1313" s="178">
        <v>189</v>
      </c>
      <c r="L1313" s="178" t="s">
        <v>357</v>
      </c>
      <c r="M1313" s="179">
        <v>1.5</v>
      </c>
      <c r="N1313" s="178" t="s">
        <v>35</v>
      </c>
      <c r="O1313" s="178" t="s">
        <v>63</v>
      </c>
      <c r="P1313" s="180">
        <v>43410</v>
      </c>
      <c r="Q1313" s="181">
        <v>43578</v>
      </c>
      <c r="R1313" s="147">
        <v>44074</v>
      </c>
      <c r="S1313" s="157">
        <f t="shared" si="31"/>
        <v>496</v>
      </c>
      <c r="T1313" s="157">
        <v>0</v>
      </c>
      <c r="U1313" s="157">
        <v>1</v>
      </c>
      <c r="V1313" s="177"/>
      <c r="W1313" s="177"/>
      <c r="X1313" s="177"/>
      <c r="Y1313" s="177"/>
      <c r="Z1313" s="182"/>
      <c r="AA1313" s="152" t="s">
        <v>450</v>
      </c>
    </row>
    <row r="1314" spans="1:35" ht="16">
      <c r="A1314" s="425" t="s">
        <v>58</v>
      </c>
      <c r="B1314" s="425" t="s">
        <v>58</v>
      </c>
      <c r="C1314" s="425" t="s">
        <v>58</v>
      </c>
      <c r="D1314" s="426"/>
      <c r="E1314" s="427">
        <v>14</v>
      </c>
      <c r="F1314" s="428"/>
      <c r="G1314" s="430" t="s">
        <v>239</v>
      </c>
      <c r="H1314" s="430" t="s">
        <v>244</v>
      </c>
      <c r="I1314" s="430">
        <v>736</v>
      </c>
      <c r="J1314" s="430" t="s">
        <v>241</v>
      </c>
      <c r="K1314" s="430">
        <v>302</v>
      </c>
      <c r="L1314" s="430" t="s">
        <v>242</v>
      </c>
      <c r="M1314" s="430">
        <v>0.75</v>
      </c>
      <c r="N1314" s="430" t="s">
        <v>35</v>
      </c>
      <c r="O1314" s="430" t="s">
        <v>36</v>
      </c>
      <c r="P1314" s="455">
        <v>43606</v>
      </c>
      <c r="Q1314" s="455">
        <v>43771</v>
      </c>
      <c r="R1314" s="455">
        <v>43787</v>
      </c>
      <c r="S1314" s="430">
        <f t="shared" si="31"/>
        <v>16</v>
      </c>
      <c r="T1314" s="435"/>
      <c r="U1314" s="435"/>
      <c r="V1314" s="439"/>
      <c r="W1314" s="439"/>
      <c r="X1314" s="439"/>
      <c r="Y1314" s="448"/>
      <c r="Z1314" s="440"/>
      <c r="AA1314" s="456" t="s">
        <v>245</v>
      </c>
      <c r="AB1314" s="437"/>
      <c r="AC1314" s="437"/>
      <c r="AD1314" s="437"/>
      <c r="AE1314" s="437"/>
      <c r="AF1314" s="437"/>
      <c r="AG1314" s="437"/>
      <c r="AH1314" s="437"/>
      <c r="AI1314" s="437"/>
    </row>
    <row r="1315" spans="1:35" ht="16">
      <c r="A1315" s="9">
        <v>3</v>
      </c>
      <c r="B1315" s="9">
        <v>1</v>
      </c>
      <c r="C1315" s="9">
        <v>1</v>
      </c>
      <c r="D1315" s="150"/>
      <c r="E1315" s="281">
        <v>53</v>
      </c>
      <c r="F1315" s="227">
        <v>1</v>
      </c>
      <c r="G1315" s="54" t="s">
        <v>411</v>
      </c>
      <c r="H1315" s="43" t="s">
        <v>420</v>
      </c>
      <c r="I1315" s="54">
        <v>736</v>
      </c>
      <c r="J1315" s="18" t="s">
        <v>44</v>
      </c>
      <c r="K1315" s="54">
        <v>48</v>
      </c>
      <c r="L1315" s="54" t="s">
        <v>357</v>
      </c>
      <c r="M1315" s="55">
        <v>1.5</v>
      </c>
      <c r="N1315" s="54" t="s">
        <v>35</v>
      </c>
      <c r="O1315" s="54" t="s">
        <v>63</v>
      </c>
      <c r="P1315" s="45">
        <v>43242</v>
      </c>
      <c r="Q1315" s="20">
        <v>43409</v>
      </c>
      <c r="R1315" s="26">
        <v>43952</v>
      </c>
      <c r="S1315" s="16">
        <f t="shared" si="31"/>
        <v>543</v>
      </c>
      <c r="T1315" s="16" t="s">
        <v>365</v>
      </c>
      <c r="U1315" s="16">
        <v>0</v>
      </c>
      <c r="V1315" s="18">
        <v>0</v>
      </c>
      <c r="W1315" s="18"/>
      <c r="X1315" s="18"/>
      <c r="Y1315" s="18"/>
      <c r="Z1315" s="82"/>
      <c r="AA1315" s="4" t="s">
        <v>45</v>
      </c>
    </row>
    <row r="1316" spans="1:35" ht="16">
      <c r="A1316" s="9">
        <v>3</v>
      </c>
      <c r="B1316" s="9">
        <v>1</v>
      </c>
      <c r="C1316" s="9">
        <v>3</v>
      </c>
      <c r="D1316" s="150"/>
      <c r="E1316" s="281">
        <v>123</v>
      </c>
      <c r="F1316" s="227">
        <v>1</v>
      </c>
      <c r="G1316" s="54" t="s">
        <v>411</v>
      </c>
      <c r="H1316" s="47" t="s">
        <v>429</v>
      </c>
      <c r="I1316" s="17">
        <v>736</v>
      </c>
      <c r="J1316" s="18" t="s">
        <v>33</v>
      </c>
      <c r="K1316" s="17">
        <v>189</v>
      </c>
      <c r="L1316" s="17" t="s">
        <v>357</v>
      </c>
      <c r="M1316" s="81">
        <v>1.5</v>
      </c>
      <c r="N1316" s="17" t="s">
        <v>35</v>
      </c>
      <c r="O1316" s="17" t="s">
        <v>63</v>
      </c>
      <c r="P1316" s="19">
        <v>43410</v>
      </c>
      <c r="Q1316" s="20">
        <v>43578</v>
      </c>
      <c r="R1316" s="26">
        <v>44140</v>
      </c>
      <c r="S1316" s="16">
        <f t="shared" si="31"/>
        <v>562</v>
      </c>
      <c r="T1316" s="16" t="s">
        <v>279</v>
      </c>
      <c r="U1316" s="16">
        <v>0</v>
      </c>
      <c r="V1316" s="18">
        <v>0</v>
      </c>
      <c r="W1316" s="18"/>
      <c r="X1316" s="18"/>
      <c r="Y1316" s="18"/>
      <c r="Z1316" s="82"/>
      <c r="AA1316" s="4" t="s">
        <v>45</v>
      </c>
    </row>
    <row r="1317" spans="1:35" ht="16">
      <c r="A1317" s="9">
        <v>1</v>
      </c>
      <c r="B1317" s="9">
        <v>2</v>
      </c>
      <c r="C1317" s="9">
        <v>7</v>
      </c>
      <c r="D1317" s="150"/>
      <c r="E1317" s="281">
        <v>3</v>
      </c>
      <c r="F1317" s="227"/>
      <c r="G1317" s="47" t="s">
        <v>239</v>
      </c>
      <c r="H1317" s="47" t="s">
        <v>240</v>
      </c>
      <c r="I1317" s="47">
        <v>737</v>
      </c>
      <c r="J1317" s="47" t="s">
        <v>241</v>
      </c>
      <c r="K1317" s="47">
        <v>301</v>
      </c>
      <c r="L1317" s="47" t="s">
        <v>242</v>
      </c>
      <c r="M1317" s="47">
        <v>0.75</v>
      </c>
      <c r="N1317" s="47" t="s">
        <v>35</v>
      </c>
      <c r="O1317" s="47" t="s">
        <v>36</v>
      </c>
      <c r="P1317" s="275">
        <v>43606</v>
      </c>
      <c r="Q1317" s="275">
        <v>43771</v>
      </c>
      <c r="R1317" s="275">
        <v>43801</v>
      </c>
      <c r="S1317" s="47">
        <f t="shared" si="31"/>
        <v>30</v>
      </c>
      <c r="T1317" s="135"/>
      <c r="U1317" s="135"/>
      <c r="V1317" s="145"/>
      <c r="W1317" s="145"/>
      <c r="X1317" s="145"/>
      <c r="Y1317" s="292"/>
      <c r="Z1317" s="146"/>
      <c r="AA1317" s="260" t="s">
        <v>45</v>
      </c>
    </row>
    <row r="1318" spans="1:35" ht="16">
      <c r="A1318" s="9">
        <v>3</v>
      </c>
      <c r="B1318" s="9">
        <v>1</v>
      </c>
      <c r="C1318" s="9">
        <v>1</v>
      </c>
      <c r="D1318" s="150"/>
      <c r="E1318" s="281">
        <v>54</v>
      </c>
      <c r="F1318" s="227">
        <v>1</v>
      </c>
      <c r="G1318" s="54" t="s">
        <v>411</v>
      </c>
      <c r="H1318" s="43" t="s">
        <v>439</v>
      </c>
      <c r="I1318" s="54">
        <v>737</v>
      </c>
      <c r="J1318" s="18" t="s">
        <v>44</v>
      </c>
      <c r="K1318" s="54">
        <v>48</v>
      </c>
      <c r="L1318" s="54" t="s">
        <v>357</v>
      </c>
      <c r="M1318" s="55">
        <v>1.5</v>
      </c>
      <c r="N1318" s="54" t="s">
        <v>35</v>
      </c>
      <c r="O1318" s="54" t="s">
        <v>63</v>
      </c>
      <c r="P1318" s="45">
        <v>43242</v>
      </c>
      <c r="Q1318" s="20">
        <v>43409</v>
      </c>
      <c r="R1318" s="26">
        <v>43952</v>
      </c>
      <c r="S1318" s="16">
        <f t="shared" si="31"/>
        <v>543</v>
      </c>
      <c r="T1318" s="16" t="s">
        <v>365</v>
      </c>
      <c r="U1318" s="16">
        <v>0</v>
      </c>
      <c r="V1318" s="18">
        <v>0</v>
      </c>
      <c r="W1318" s="18"/>
      <c r="X1318" s="18"/>
      <c r="Y1318" s="18">
        <v>1</v>
      </c>
      <c r="Z1318" s="82" t="s">
        <v>167</v>
      </c>
      <c r="AA1318" s="4" t="s">
        <v>45</v>
      </c>
    </row>
    <row r="1319" spans="1:35" ht="16">
      <c r="A1319" s="9">
        <v>1</v>
      </c>
      <c r="B1319" s="9">
        <v>2</v>
      </c>
      <c r="C1319" s="9">
        <v>7</v>
      </c>
      <c r="D1319" s="150"/>
      <c r="E1319" s="281">
        <v>15</v>
      </c>
      <c r="F1319" s="227"/>
      <c r="G1319" s="47" t="s">
        <v>239</v>
      </c>
      <c r="H1319" s="47" t="s">
        <v>244</v>
      </c>
      <c r="I1319" s="47">
        <v>738</v>
      </c>
      <c r="J1319" s="47" t="s">
        <v>241</v>
      </c>
      <c r="K1319" s="47">
        <v>302</v>
      </c>
      <c r="L1319" s="47" t="s">
        <v>242</v>
      </c>
      <c r="M1319" s="47">
        <v>0.75</v>
      </c>
      <c r="N1319" s="47" t="s">
        <v>35</v>
      </c>
      <c r="O1319" s="47" t="s">
        <v>36</v>
      </c>
      <c r="P1319" s="275">
        <v>43606</v>
      </c>
      <c r="Q1319" s="275">
        <v>43771</v>
      </c>
      <c r="R1319" s="275">
        <v>43955</v>
      </c>
      <c r="S1319" s="47">
        <f t="shared" si="31"/>
        <v>184</v>
      </c>
      <c r="T1319" s="135"/>
      <c r="U1319" s="135"/>
      <c r="V1319" s="145"/>
      <c r="W1319" s="145"/>
      <c r="X1319" s="145"/>
      <c r="Y1319" s="292"/>
      <c r="Z1319" s="146"/>
      <c r="AA1319" s="260" t="s">
        <v>45</v>
      </c>
    </row>
    <row r="1320" spans="1:35" ht="16">
      <c r="A1320" s="9">
        <v>3</v>
      </c>
      <c r="B1320" s="9">
        <v>1</v>
      </c>
      <c r="C1320" s="9">
        <v>1</v>
      </c>
      <c r="D1320" s="150"/>
      <c r="E1320" s="281">
        <v>55</v>
      </c>
      <c r="F1320" s="227">
        <v>1</v>
      </c>
      <c r="G1320" s="54" t="s">
        <v>411</v>
      </c>
      <c r="H1320" s="43" t="s">
        <v>439</v>
      </c>
      <c r="I1320" s="54">
        <v>738</v>
      </c>
      <c r="J1320" s="18" t="s">
        <v>44</v>
      </c>
      <c r="K1320" s="54">
        <v>48</v>
      </c>
      <c r="L1320" s="54" t="s">
        <v>357</v>
      </c>
      <c r="M1320" s="55">
        <v>1.5</v>
      </c>
      <c r="N1320" s="54" t="s">
        <v>35</v>
      </c>
      <c r="O1320" s="54" t="s">
        <v>63</v>
      </c>
      <c r="P1320" s="45">
        <v>43242</v>
      </c>
      <c r="Q1320" s="20">
        <v>43409</v>
      </c>
      <c r="R1320" s="26">
        <v>43952</v>
      </c>
      <c r="S1320" s="16">
        <f t="shared" si="31"/>
        <v>543</v>
      </c>
      <c r="T1320" s="16" t="s">
        <v>365</v>
      </c>
      <c r="U1320" s="16">
        <v>0</v>
      </c>
      <c r="V1320" s="18">
        <v>0</v>
      </c>
      <c r="W1320" s="18"/>
      <c r="X1320" s="18"/>
      <c r="Y1320" s="18">
        <v>1</v>
      </c>
      <c r="Z1320" s="82" t="s">
        <v>427</v>
      </c>
      <c r="AA1320" s="4" t="s">
        <v>45</v>
      </c>
    </row>
    <row r="1321" spans="1:35" ht="16">
      <c r="A1321" s="9">
        <v>3</v>
      </c>
      <c r="B1321" s="9">
        <v>1</v>
      </c>
      <c r="C1321" s="9">
        <v>3</v>
      </c>
      <c r="D1321" s="150"/>
      <c r="E1321" s="281">
        <v>124</v>
      </c>
      <c r="F1321" s="227">
        <v>1</v>
      </c>
      <c r="G1321" s="54" t="s">
        <v>411</v>
      </c>
      <c r="H1321" s="47" t="s">
        <v>429</v>
      </c>
      <c r="I1321" s="17">
        <v>738</v>
      </c>
      <c r="J1321" s="18" t="s">
        <v>33</v>
      </c>
      <c r="K1321" s="17">
        <v>189</v>
      </c>
      <c r="L1321" s="17" t="s">
        <v>357</v>
      </c>
      <c r="M1321" s="81">
        <v>1.5</v>
      </c>
      <c r="N1321" s="17" t="s">
        <v>35</v>
      </c>
      <c r="O1321" s="17" t="s">
        <v>63</v>
      </c>
      <c r="P1321" s="19">
        <v>43410</v>
      </c>
      <c r="Q1321" s="20">
        <v>43578</v>
      </c>
      <c r="R1321" s="26">
        <v>44140</v>
      </c>
      <c r="S1321" s="16">
        <f t="shared" si="31"/>
        <v>562</v>
      </c>
      <c r="T1321" s="16" t="s">
        <v>279</v>
      </c>
      <c r="U1321" s="16">
        <v>0</v>
      </c>
      <c r="V1321" s="18">
        <v>0</v>
      </c>
      <c r="W1321" s="18"/>
      <c r="X1321" s="18"/>
      <c r="Y1321" s="18"/>
      <c r="Z1321" s="82"/>
      <c r="AA1321" s="4" t="s">
        <v>45</v>
      </c>
    </row>
    <row r="1322" spans="1:35" ht="16">
      <c r="A1322" s="9">
        <v>1</v>
      </c>
      <c r="B1322" s="9">
        <v>2</v>
      </c>
      <c r="C1322" s="9">
        <v>7</v>
      </c>
      <c r="D1322" s="150"/>
      <c r="E1322" s="281">
        <v>4</v>
      </c>
      <c r="F1322" s="227"/>
      <c r="G1322" s="47" t="s">
        <v>239</v>
      </c>
      <c r="H1322" s="47" t="s">
        <v>240</v>
      </c>
      <c r="I1322" s="47">
        <v>739</v>
      </c>
      <c r="J1322" s="47" t="s">
        <v>241</v>
      </c>
      <c r="K1322" s="47">
        <v>301</v>
      </c>
      <c r="L1322" s="47" t="s">
        <v>242</v>
      </c>
      <c r="M1322" s="47">
        <v>0.75</v>
      </c>
      <c r="N1322" s="47" t="s">
        <v>35</v>
      </c>
      <c r="O1322" s="47" t="s">
        <v>36</v>
      </c>
      <c r="P1322" s="275">
        <v>43606</v>
      </c>
      <c r="Q1322" s="275">
        <v>43771</v>
      </c>
      <c r="R1322" s="275">
        <v>43801</v>
      </c>
      <c r="S1322" s="47">
        <f t="shared" si="31"/>
        <v>30</v>
      </c>
      <c r="T1322" s="135"/>
      <c r="U1322" s="135"/>
      <c r="V1322" s="145"/>
      <c r="W1322" s="145"/>
      <c r="X1322" s="145"/>
      <c r="Y1322" s="292"/>
      <c r="Z1322" s="146"/>
      <c r="AA1322" s="260" t="s">
        <v>45</v>
      </c>
    </row>
    <row r="1323" spans="1:35" ht="16">
      <c r="A1323" s="9">
        <v>3</v>
      </c>
      <c r="B1323" s="9">
        <v>1</v>
      </c>
      <c r="C1323" s="9">
        <v>1</v>
      </c>
      <c r="D1323" s="150"/>
      <c r="E1323" s="281">
        <v>56</v>
      </c>
      <c r="F1323" s="227">
        <v>1</v>
      </c>
      <c r="G1323" s="54" t="s">
        <v>411</v>
      </c>
      <c r="H1323" s="43" t="s">
        <v>439</v>
      </c>
      <c r="I1323" s="54">
        <v>739</v>
      </c>
      <c r="J1323" s="18" t="s">
        <v>44</v>
      </c>
      <c r="K1323" s="54">
        <v>48</v>
      </c>
      <c r="L1323" s="54" t="s">
        <v>357</v>
      </c>
      <c r="M1323" s="55">
        <v>1.5</v>
      </c>
      <c r="N1323" s="54" t="s">
        <v>35</v>
      </c>
      <c r="O1323" s="54" t="s">
        <v>63</v>
      </c>
      <c r="P1323" s="45">
        <v>43242</v>
      </c>
      <c r="Q1323" s="20">
        <v>43409</v>
      </c>
      <c r="R1323" s="26">
        <v>43952</v>
      </c>
      <c r="S1323" s="16">
        <f t="shared" si="31"/>
        <v>543</v>
      </c>
      <c r="T1323" s="16" t="s">
        <v>365</v>
      </c>
      <c r="U1323" s="16">
        <v>0</v>
      </c>
      <c r="V1323" s="18">
        <v>0</v>
      </c>
      <c r="W1323" s="18"/>
      <c r="X1323" s="18"/>
      <c r="Y1323" s="18"/>
      <c r="Z1323" s="82"/>
      <c r="AA1323" s="4" t="s">
        <v>45</v>
      </c>
    </row>
    <row r="1324" spans="1:35" ht="16">
      <c r="A1324" s="9">
        <v>1</v>
      </c>
      <c r="B1324" s="9">
        <v>2</v>
      </c>
      <c r="C1324" s="9">
        <v>7</v>
      </c>
      <c r="D1324" s="150"/>
      <c r="E1324" s="281">
        <v>5</v>
      </c>
      <c r="F1324" s="227"/>
      <c r="G1324" s="47" t="s">
        <v>239</v>
      </c>
      <c r="H1324" s="47" t="s">
        <v>240</v>
      </c>
      <c r="I1324" s="47">
        <v>740</v>
      </c>
      <c r="J1324" s="47" t="s">
        <v>241</v>
      </c>
      <c r="K1324" s="47">
        <v>301</v>
      </c>
      <c r="L1324" s="47" t="s">
        <v>242</v>
      </c>
      <c r="M1324" s="47">
        <v>0.75</v>
      </c>
      <c r="N1324" s="47" t="s">
        <v>35</v>
      </c>
      <c r="O1324" s="47" t="s">
        <v>36</v>
      </c>
      <c r="P1324" s="275">
        <v>43606</v>
      </c>
      <c r="Q1324" s="275">
        <v>43771</v>
      </c>
      <c r="R1324" s="275">
        <v>43801</v>
      </c>
      <c r="S1324" s="47">
        <f t="shared" si="31"/>
        <v>30</v>
      </c>
      <c r="T1324" s="135"/>
      <c r="U1324" s="135"/>
      <c r="V1324" s="145"/>
      <c r="W1324" s="145"/>
      <c r="X1324" s="145"/>
      <c r="Y1324" s="292"/>
      <c r="Z1324" s="146"/>
      <c r="AA1324" s="260" t="s">
        <v>45</v>
      </c>
    </row>
    <row r="1325" spans="1:35" ht="16">
      <c r="A1325" s="9">
        <v>2</v>
      </c>
      <c r="B1325" s="9">
        <v>3</v>
      </c>
      <c r="C1325" s="9">
        <v>7</v>
      </c>
      <c r="D1325" s="150"/>
      <c r="E1325" s="281">
        <v>3</v>
      </c>
      <c r="F1325" s="227"/>
      <c r="G1325" s="255" t="s">
        <v>411</v>
      </c>
      <c r="H1325" s="252" t="s">
        <v>412</v>
      </c>
      <c r="I1325" s="252">
        <v>740</v>
      </c>
      <c r="J1325" s="256" t="s">
        <v>44</v>
      </c>
      <c r="K1325" s="252">
        <v>49</v>
      </c>
      <c r="L1325" s="252" t="s">
        <v>357</v>
      </c>
      <c r="M1325" s="257">
        <v>1.5</v>
      </c>
      <c r="N1325" s="252" t="s">
        <v>35</v>
      </c>
      <c r="O1325" s="252" t="s">
        <v>36</v>
      </c>
      <c r="P1325" s="268">
        <v>43242</v>
      </c>
      <c r="Q1325" s="268">
        <v>43409</v>
      </c>
      <c r="R1325" s="258">
        <v>43439</v>
      </c>
      <c r="S1325" s="259">
        <f t="shared" si="31"/>
        <v>30</v>
      </c>
      <c r="T1325" s="259"/>
      <c r="U1325" s="259"/>
      <c r="V1325" s="252"/>
      <c r="W1325" s="252"/>
      <c r="X1325" s="252"/>
      <c r="Y1325" s="252"/>
      <c r="Z1325" s="252"/>
      <c r="AA1325" s="256"/>
    </row>
    <row r="1326" spans="1:35" ht="16">
      <c r="A1326" s="9">
        <v>3</v>
      </c>
      <c r="B1326" s="9">
        <v>1</v>
      </c>
      <c r="C1326" s="9">
        <v>3</v>
      </c>
      <c r="D1326" s="150"/>
      <c r="E1326" s="281">
        <v>125</v>
      </c>
      <c r="F1326" s="227">
        <v>1</v>
      </c>
      <c r="G1326" s="54" t="s">
        <v>411</v>
      </c>
      <c r="H1326" s="47" t="s">
        <v>429</v>
      </c>
      <c r="I1326" s="17">
        <v>740</v>
      </c>
      <c r="J1326" s="18" t="s">
        <v>33</v>
      </c>
      <c r="K1326" s="17">
        <v>189</v>
      </c>
      <c r="L1326" s="17" t="s">
        <v>357</v>
      </c>
      <c r="M1326" s="81">
        <v>1.5</v>
      </c>
      <c r="N1326" s="17" t="s">
        <v>35</v>
      </c>
      <c r="O1326" s="17" t="s">
        <v>63</v>
      </c>
      <c r="P1326" s="19">
        <v>43410</v>
      </c>
      <c r="Q1326" s="20">
        <v>43578</v>
      </c>
      <c r="R1326" s="26">
        <v>44140</v>
      </c>
      <c r="S1326" s="16">
        <f t="shared" si="31"/>
        <v>562</v>
      </c>
      <c r="T1326" s="16" t="s">
        <v>279</v>
      </c>
      <c r="U1326" s="16">
        <v>0</v>
      </c>
      <c r="V1326" s="18">
        <v>0</v>
      </c>
      <c r="W1326" s="18"/>
      <c r="X1326" s="18"/>
      <c r="Y1326" s="18"/>
      <c r="Z1326" s="82"/>
      <c r="AA1326" s="4" t="s">
        <v>45</v>
      </c>
    </row>
    <row r="1327" spans="1:35" ht="16">
      <c r="A1327" s="9">
        <v>2</v>
      </c>
      <c r="B1327" s="9">
        <v>3</v>
      </c>
      <c r="C1327" s="9">
        <v>7</v>
      </c>
      <c r="D1327" s="150"/>
      <c r="E1327" s="281">
        <v>4</v>
      </c>
      <c r="F1327" s="227"/>
      <c r="G1327" s="255" t="s">
        <v>411</v>
      </c>
      <c r="H1327" s="252" t="s">
        <v>412</v>
      </c>
      <c r="I1327" s="252">
        <v>741</v>
      </c>
      <c r="J1327" s="256" t="s">
        <v>44</v>
      </c>
      <c r="K1327" s="252">
        <v>49</v>
      </c>
      <c r="L1327" s="252" t="s">
        <v>357</v>
      </c>
      <c r="M1327" s="257">
        <v>1.5</v>
      </c>
      <c r="N1327" s="252" t="s">
        <v>35</v>
      </c>
      <c r="O1327" s="252" t="s">
        <v>36</v>
      </c>
      <c r="P1327" s="268">
        <v>43242</v>
      </c>
      <c r="Q1327" s="268">
        <v>43409</v>
      </c>
      <c r="R1327" s="258">
        <v>43439</v>
      </c>
      <c r="S1327" s="259">
        <f t="shared" si="31"/>
        <v>30</v>
      </c>
      <c r="T1327" s="259"/>
      <c r="U1327" s="259"/>
      <c r="V1327" s="252"/>
      <c r="W1327" s="252"/>
      <c r="X1327" s="252"/>
      <c r="Y1327" s="252"/>
      <c r="Z1327" s="252"/>
      <c r="AA1327" s="256"/>
    </row>
    <row r="1328" spans="1:35" ht="16">
      <c r="A1328" s="9">
        <v>3</v>
      </c>
      <c r="B1328" s="9">
        <v>1</v>
      </c>
      <c r="C1328" s="9">
        <v>3</v>
      </c>
      <c r="D1328" s="150"/>
      <c r="E1328" s="281">
        <v>126</v>
      </c>
      <c r="F1328" s="227">
        <v>1</v>
      </c>
      <c r="G1328" s="54" t="s">
        <v>411</v>
      </c>
      <c r="H1328" s="47" t="s">
        <v>429</v>
      </c>
      <c r="I1328" s="17">
        <v>741</v>
      </c>
      <c r="J1328" s="18" t="s">
        <v>33</v>
      </c>
      <c r="K1328" s="17">
        <v>190</v>
      </c>
      <c r="L1328" s="17" t="s">
        <v>357</v>
      </c>
      <c r="M1328" s="81">
        <v>1.5</v>
      </c>
      <c r="N1328" s="17" t="s">
        <v>35</v>
      </c>
      <c r="O1328" s="17" t="s">
        <v>63</v>
      </c>
      <c r="P1328" s="19">
        <v>43410</v>
      </c>
      <c r="Q1328" s="20">
        <v>43578</v>
      </c>
      <c r="R1328" s="26">
        <v>44140</v>
      </c>
      <c r="S1328" s="16">
        <f t="shared" si="31"/>
        <v>562</v>
      </c>
      <c r="T1328" s="16" t="s">
        <v>279</v>
      </c>
      <c r="U1328" s="16">
        <v>0</v>
      </c>
      <c r="V1328" s="18">
        <v>0</v>
      </c>
      <c r="W1328" s="18"/>
      <c r="X1328" s="18"/>
      <c r="Y1328" s="18"/>
      <c r="Z1328" s="82"/>
      <c r="AA1328" s="4" t="s">
        <v>45</v>
      </c>
    </row>
    <row r="1329" spans="1:35" ht="16">
      <c r="A1329" s="9">
        <v>3</v>
      </c>
      <c r="B1329" s="9">
        <v>3</v>
      </c>
      <c r="C1329" s="9">
        <v>3</v>
      </c>
      <c r="D1329" s="150"/>
      <c r="E1329" s="281"/>
      <c r="F1329" s="227"/>
      <c r="G1329" s="9"/>
      <c r="H1329" s="252" t="s">
        <v>412</v>
      </c>
      <c r="I1329" s="252">
        <v>741</v>
      </c>
      <c r="J1329" s="256" t="s">
        <v>44</v>
      </c>
      <c r="K1329" s="252">
        <v>49</v>
      </c>
      <c r="L1329" s="252" t="s">
        <v>357</v>
      </c>
      <c r="M1329" s="257">
        <v>1.5</v>
      </c>
      <c r="N1329" s="252" t="s">
        <v>35</v>
      </c>
      <c r="O1329" s="252" t="s">
        <v>36</v>
      </c>
      <c r="P1329" s="268">
        <v>43242</v>
      </c>
      <c r="Q1329" s="268">
        <v>43409</v>
      </c>
      <c r="R1329" s="258">
        <v>43439</v>
      </c>
      <c r="S1329" s="259">
        <f t="shared" si="31"/>
        <v>30</v>
      </c>
      <c r="T1329" s="128"/>
      <c r="U1329" s="128"/>
      <c r="V1329" s="9"/>
      <c r="W1329" s="9"/>
      <c r="X1329" s="9"/>
      <c r="Y1329" s="9"/>
      <c r="Z1329" s="150"/>
      <c r="AA1329" s="150"/>
    </row>
    <row r="1330" spans="1:35" ht="16">
      <c r="A1330" s="9">
        <v>2</v>
      </c>
      <c r="B1330" s="9">
        <v>3</v>
      </c>
      <c r="C1330" s="9">
        <v>7</v>
      </c>
      <c r="D1330" s="150"/>
      <c r="E1330" s="281">
        <v>5</v>
      </c>
      <c r="F1330" s="227"/>
      <c r="G1330" s="255" t="s">
        <v>411</v>
      </c>
      <c r="H1330" s="252" t="s">
        <v>412</v>
      </c>
      <c r="I1330" s="252">
        <v>742</v>
      </c>
      <c r="J1330" s="256" t="s">
        <v>44</v>
      </c>
      <c r="K1330" s="252">
        <v>49</v>
      </c>
      <c r="L1330" s="252" t="s">
        <v>357</v>
      </c>
      <c r="M1330" s="257">
        <v>1.5</v>
      </c>
      <c r="N1330" s="252" t="s">
        <v>35</v>
      </c>
      <c r="O1330" s="252" t="s">
        <v>36</v>
      </c>
      <c r="P1330" s="268">
        <v>43242</v>
      </c>
      <c r="Q1330" s="268">
        <v>43409</v>
      </c>
      <c r="R1330" s="258">
        <v>43439</v>
      </c>
      <c r="S1330" s="259">
        <f t="shared" si="31"/>
        <v>30</v>
      </c>
      <c r="T1330" s="259"/>
      <c r="U1330" s="259"/>
      <c r="V1330" s="252"/>
      <c r="W1330" s="252"/>
      <c r="X1330" s="252"/>
      <c r="Y1330" s="252"/>
      <c r="Z1330" s="252"/>
      <c r="AA1330" s="256"/>
    </row>
    <row r="1331" spans="1:35" ht="16">
      <c r="A1331" s="9">
        <v>3</v>
      </c>
      <c r="B1331" s="9">
        <v>1</v>
      </c>
      <c r="C1331" s="9">
        <v>3</v>
      </c>
      <c r="D1331" s="150"/>
      <c r="E1331" s="281">
        <v>127</v>
      </c>
      <c r="F1331" s="227">
        <v>1</v>
      </c>
      <c r="G1331" s="54" t="s">
        <v>411</v>
      </c>
      <c r="H1331" s="47" t="s">
        <v>429</v>
      </c>
      <c r="I1331" s="17">
        <v>742</v>
      </c>
      <c r="J1331" s="18" t="s">
        <v>33</v>
      </c>
      <c r="K1331" s="17">
        <v>190</v>
      </c>
      <c r="L1331" s="17" t="s">
        <v>357</v>
      </c>
      <c r="M1331" s="81">
        <v>1.5</v>
      </c>
      <c r="N1331" s="17" t="s">
        <v>35</v>
      </c>
      <c r="O1331" s="17" t="s">
        <v>63</v>
      </c>
      <c r="P1331" s="19">
        <v>43410</v>
      </c>
      <c r="Q1331" s="20">
        <v>43578</v>
      </c>
      <c r="R1331" s="26">
        <v>44140</v>
      </c>
      <c r="S1331" s="16">
        <f t="shared" si="31"/>
        <v>562</v>
      </c>
      <c r="T1331" s="16" t="s">
        <v>279</v>
      </c>
      <c r="U1331" s="16">
        <v>0</v>
      </c>
      <c r="V1331" s="18">
        <v>0</v>
      </c>
      <c r="W1331" s="18"/>
      <c r="X1331" s="18"/>
      <c r="Y1331" s="18"/>
      <c r="Z1331" s="82"/>
      <c r="AA1331" s="4" t="s">
        <v>45</v>
      </c>
    </row>
    <row r="1332" spans="1:35" ht="16">
      <c r="A1332" s="9">
        <v>1</v>
      </c>
      <c r="B1332" s="9">
        <v>1</v>
      </c>
      <c r="C1332" s="9">
        <v>4</v>
      </c>
      <c r="D1332" s="150"/>
      <c r="E1332" s="281">
        <v>47</v>
      </c>
      <c r="F1332" s="227">
        <v>1</v>
      </c>
      <c r="G1332" s="54" t="s">
        <v>42</v>
      </c>
      <c r="H1332" s="332" t="s">
        <v>62</v>
      </c>
      <c r="I1332" s="333">
        <v>743</v>
      </c>
      <c r="J1332" s="303" t="s">
        <v>44</v>
      </c>
      <c r="K1332" s="333">
        <v>50</v>
      </c>
      <c r="L1332" s="54" t="s">
        <v>34</v>
      </c>
      <c r="M1332" s="55">
        <v>0.75</v>
      </c>
      <c r="N1332" s="54" t="s">
        <v>35</v>
      </c>
      <c r="O1332" s="54" t="s">
        <v>63</v>
      </c>
      <c r="P1332" s="45">
        <v>43242</v>
      </c>
      <c r="Q1332" s="20">
        <v>43411</v>
      </c>
      <c r="R1332" s="26">
        <v>43952</v>
      </c>
      <c r="S1332" s="16">
        <f t="shared" si="31"/>
        <v>541</v>
      </c>
      <c r="T1332" s="16">
        <v>1</v>
      </c>
      <c r="U1332" s="16">
        <v>0</v>
      </c>
      <c r="V1332" s="56">
        <v>0</v>
      </c>
      <c r="W1332" s="56"/>
      <c r="X1332" s="56"/>
      <c r="Y1332" s="56"/>
      <c r="Z1332" s="27"/>
      <c r="AA1332" s="4" t="s">
        <v>45</v>
      </c>
    </row>
    <row r="1333" spans="1:35" ht="16">
      <c r="A1333" s="9">
        <v>3</v>
      </c>
      <c r="B1333" s="9">
        <v>1</v>
      </c>
      <c r="C1333" s="9">
        <v>5</v>
      </c>
      <c r="D1333" s="150"/>
      <c r="E1333" s="281">
        <v>18</v>
      </c>
      <c r="F1333" s="227">
        <v>3</v>
      </c>
      <c r="G1333" s="24" t="s">
        <v>411</v>
      </c>
      <c r="H1333" s="177" t="s">
        <v>429</v>
      </c>
      <c r="I1333" s="178">
        <v>743</v>
      </c>
      <c r="J1333" s="24" t="s">
        <v>33</v>
      </c>
      <c r="K1333" s="178">
        <v>190</v>
      </c>
      <c r="L1333" s="178" t="s">
        <v>357</v>
      </c>
      <c r="M1333" s="179">
        <v>1.5</v>
      </c>
      <c r="N1333" s="178" t="s">
        <v>35</v>
      </c>
      <c r="O1333" s="178" t="s">
        <v>63</v>
      </c>
      <c r="P1333" s="180">
        <v>43410</v>
      </c>
      <c r="Q1333" s="181">
        <v>43578</v>
      </c>
      <c r="R1333" s="147">
        <v>43799</v>
      </c>
      <c r="S1333" s="157">
        <f t="shared" si="31"/>
        <v>221</v>
      </c>
      <c r="T1333" s="157">
        <v>0</v>
      </c>
      <c r="U1333" s="157">
        <v>1</v>
      </c>
      <c r="V1333" s="177"/>
      <c r="W1333" s="177"/>
      <c r="X1333" s="177"/>
      <c r="Y1333" s="177"/>
      <c r="Z1333" s="182"/>
      <c r="AA1333" s="152" t="s">
        <v>451</v>
      </c>
    </row>
    <row r="1334" spans="1:35" ht="16">
      <c r="A1334" s="9">
        <v>1</v>
      </c>
      <c r="B1334" s="9">
        <v>1</v>
      </c>
      <c r="C1334" s="9">
        <v>4</v>
      </c>
      <c r="D1334" s="150"/>
      <c r="E1334" s="281">
        <v>48</v>
      </c>
      <c r="F1334" s="227">
        <v>1</v>
      </c>
      <c r="G1334" s="54" t="s">
        <v>42</v>
      </c>
      <c r="H1334" s="332" t="s">
        <v>62</v>
      </c>
      <c r="I1334" s="333">
        <v>744</v>
      </c>
      <c r="J1334" s="303" t="s">
        <v>44</v>
      </c>
      <c r="K1334" s="333">
        <v>50</v>
      </c>
      <c r="L1334" s="54" t="s">
        <v>34</v>
      </c>
      <c r="M1334" s="55">
        <v>0.75</v>
      </c>
      <c r="N1334" s="54" t="s">
        <v>35</v>
      </c>
      <c r="O1334" s="54" t="s">
        <v>63</v>
      </c>
      <c r="P1334" s="45">
        <v>43242</v>
      </c>
      <c r="Q1334" s="20">
        <v>43411</v>
      </c>
      <c r="R1334" s="26">
        <v>43952</v>
      </c>
      <c r="S1334" s="16">
        <f t="shared" si="31"/>
        <v>541</v>
      </c>
      <c r="T1334" s="16">
        <v>1</v>
      </c>
      <c r="U1334" s="16">
        <v>0</v>
      </c>
      <c r="V1334" s="56">
        <v>1</v>
      </c>
      <c r="W1334" s="56">
        <v>1</v>
      </c>
      <c r="X1334" s="56">
        <v>0</v>
      </c>
      <c r="Y1334" s="56">
        <v>1</v>
      </c>
      <c r="Z1334" s="27" t="s">
        <v>68</v>
      </c>
      <c r="AA1334" s="4" t="s">
        <v>45</v>
      </c>
    </row>
    <row r="1335" spans="1:35" ht="16">
      <c r="A1335" s="9">
        <v>1</v>
      </c>
      <c r="B1335" s="9">
        <v>1</v>
      </c>
      <c r="C1335" s="9">
        <v>4</v>
      </c>
      <c r="D1335" s="150"/>
      <c r="E1335" s="281">
        <v>49</v>
      </c>
      <c r="F1335" s="227">
        <v>1</v>
      </c>
      <c r="G1335" s="54" t="s">
        <v>42</v>
      </c>
      <c r="H1335" s="332" t="s">
        <v>62</v>
      </c>
      <c r="I1335" s="333">
        <v>745</v>
      </c>
      <c r="J1335" s="303" t="s">
        <v>44</v>
      </c>
      <c r="K1335" s="333">
        <v>50</v>
      </c>
      <c r="L1335" s="54" t="s">
        <v>34</v>
      </c>
      <c r="M1335" s="55">
        <v>0.75</v>
      </c>
      <c r="N1335" s="54" t="s">
        <v>35</v>
      </c>
      <c r="O1335" s="54" t="s">
        <v>63</v>
      </c>
      <c r="P1335" s="45">
        <v>43242</v>
      </c>
      <c r="Q1335" s="20">
        <v>43411</v>
      </c>
      <c r="R1335" s="26">
        <v>43952</v>
      </c>
      <c r="S1335" s="16">
        <f t="shared" si="31"/>
        <v>541</v>
      </c>
      <c r="T1335" s="16">
        <v>1</v>
      </c>
      <c r="U1335" s="16">
        <v>0</v>
      </c>
      <c r="V1335" s="56">
        <v>0</v>
      </c>
      <c r="W1335" s="56"/>
      <c r="X1335" s="56"/>
      <c r="Y1335" s="56"/>
      <c r="Z1335" s="27"/>
      <c r="AA1335" s="4" t="s">
        <v>45</v>
      </c>
    </row>
    <row r="1336" spans="1:35" ht="16">
      <c r="A1336" s="425" t="s">
        <v>58</v>
      </c>
      <c r="B1336" s="425" t="s">
        <v>58</v>
      </c>
      <c r="C1336" s="425" t="s">
        <v>58</v>
      </c>
      <c r="D1336" s="426"/>
      <c r="E1336" s="427">
        <v>19</v>
      </c>
      <c r="F1336" s="428">
        <v>3</v>
      </c>
      <c r="G1336" s="429" t="s">
        <v>411</v>
      </c>
      <c r="H1336" s="471" t="s">
        <v>429</v>
      </c>
      <c r="I1336" s="476">
        <v>745</v>
      </c>
      <c r="J1336" s="425" t="s">
        <v>33</v>
      </c>
      <c r="K1336" s="476">
        <v>190</v>
      </c>
      <c r="L1336" s="476" t="s">
        <v>357</v>
      </c>
      <c r="M1336" s="472">
        <v>1.5</v>
      </c>
      <c r="N1336" s="476" t="s">
        <v>35</v>
      </c>
      <c r="O1336" s="476" t="s">
        <v>63</v>
      </c>
      <c r="P1336" s="473">
        <v>43410</v>
      </c>
      <c r="Q1336" s="474">
        <v>43578</v>
      </c>
      <c r="R1336" s="447">
        <v>44106</v>
      </c>
      <c r="S1336" s="450">
        <f t="shared" si="31"/>
        <v>528</v>
      </c>
      <c r="T1336" s="450">
        <v>0</v>
      </c>
      <c r="U1336" s="450">
        <v>1</v>
      </c>
      <c r="V1336" s="471"/>
      <c r="W1336" s="471"/>
      <c r="X1336" s="471"/>
      <c r="Y1336" s="471"/>
      <c r="Z1336" s="477"/>
      <c r="AA1336" s="426" t="s">
        <v>104</v>
      </c>
      <c r="AB1336" s="437"/>
      <c r="AC1336" s="437"/>
      <c r="AD1336" s="437"/>
      <c r="AE1336" s="437"/>
      <c r="AF1336" s="437"/>
      <c r="AG1336" s="437"/>
      <c r="AH1336" s="437"/>
      <c r="AI1336" s="437"/>
    </row>
    <row r="1337" spans="1:35" ht="16">
      <c r="A1337" s="9">
        <v>1</v>
      </c>
      <c r="B1337" s="9">
        <v>1</v>
      </c>
      <c r="C1337" s="9">
        <v>4</v>
      </c>
      <c r="D1337" s="150"/>
      <c r="E1337" s="281">
        <v>50</v>
      </c>
      <c r="F1337" s="227">
        <v>1</v>
      </c>
      <c r="G1337" s="54" t="s">
        <v>42</v>
      </c>
      <c r="H1337" s="332" t="s">
        <v>62</v>
      </c>
      <c r="I1337" s="333">
        <v>746</v>
      </c>
      <c r="J1337" s="303" t="s">
        <v>44</v>
      </c>
      <c r="K1337" s="333">
        <v>50</v>
      </c>
      <c r="L1337" s="54" t="s">
        <v>34</v>
      </c>
      <c r="M1337" s="55">
        <v>0.75</v>
      </c>
      <c r="N1337" s="54" t="s">
        <v>35</v>
      </c>
      <c r="O1337" s="54" t="s">
        <v>63</v>
      </c>
      <c r="P1337" s="45">
        <v>43242</v>
      </c>
      <c r="Q1337" s="20">
        <v>43411</v>
      </c>
      <c r="R1337" s="26">
        <v>43952</v>
      </c>
      <c r="S1337" s="16">
        <f t="shared" si="31"/>
        <v>541</v>
      </c>
      <c r="T1337" s="16">
        <v>1</v>
      </c>
      <c r="U1337" s="16">
        <v>0</v>
      </c>
      <c r="V1337" s="56">
        <v>0</v>
      </c>
      <c r="W1337" s="56"/>
      <c r="X1337" s="56"/>
      <c r="Y1337" s="56">
        <v>1</v>
      </c>
      <c r="Z1337" s="27" t="s">
        <v>69</v>
      </c>
      <c r="AA1337" s="4" t="s">
        <v>45</v>
      </c>
    </row>
    <row r="1338" spans="1:35" ht="16">
      <c r="A1338" s="9">
        <v>3</v>
      </c>
      <c r="B1338" s="9">
        <v>1</v>
      </c>
      <c r="C1338" s="9">
        <v>3</v>
      </c>
      <c r="D1338" s="150"/>
      <c r="E1338" s="281">
        <v>129</v>
      </c>
      <c r="F1338" s="227">
        <v>1</v>
      </c>
      <c r="G1338" s="54" t="s">
        <v>411</v>
      </c>
      <c r="H1338" s="47" t="s">
        <v>429</v>
      </c>
      <c r="I1338" s="17">
        <v>746</v>
      </c>
      <c r="J1338" s="18" t="s">
        <v>33</v>
      </c>
      <c r="K1338" s="17">
        <v>191</v>
      </c>
      <c r="L1338" s="17" t="s">
        <v>357</v>
      </c>
      <c r="M1338" s="81">
        <v>1.5</v>
      </c>
      <c r="N1338" s="17" t="s">
        <v>35</v>
      </c>
      <c r="O1338" s="17" t="s">
        <v>63</v>
      </c>
      <c r="P1338" s="19">
        <v>43410</v>
      </c>
      <c r="Q1338" s="20">
        <v>43578</v>
      </c>
      <c r="R1338" s="26">
        <v>44140</v>
      </c>
      <c r="S1338" s="16">
        <f t="shared" si="31"/>
        <v>562</v>
      </c>
      <c r="T1338" s="16" t="s">
        <v>279</v>
      </c>
      <c r="U1338" s="16">
        <v>0</v>
      </c>
      <c r="V1338" s="18">
        <v>1</v>
      </c>
      <c r="W1338" s="18">
        <v>1</v>
      </c>
      <c r="X1338" s="18"/>
      <c r="Y1338" s="18"/>
      <c r="Z1338" s="82"/>
      <c r="AA1338" s="4" t="s">
        <v>45</v>
      </c>
    </row>
    <row r="1339" spans="1:35" ht="16">
      <c r="A1339" s="425" t="s">
        <v>58</v>
      </c>
      <c r="B1339" s="425" t="s">
        <v>58</v>
      </c>
      <c r="C1339" s="425" t="s">
        <v>58</v>
      </c>
      <c r="D1339" s="426"/>
      <c r="E1339" s="427">
        <v>1</v>
      </c>
      <c r="F1339" s="428">
        <v>4</v>
      </c>
      <c r="G1339" s="429" t="s">
        <v>42</v>
      </c>
      <c r="H1339" s="430" t="s">
        <v>62</v>
      </c>
      <c r="I1339" s="429">
        <v>747</v>
      </c>
      <c r="J1339" s="425" t="s">
        <v>44</v>
      </c>
      <c r="K1339" s="429">
        <v>50</v>
      </c>
      <c r="L1339" s="429" t="s">
        <v>34</v>
      </c>
      <c r="M1339" s="431">
        <v>0.75</v>
      </c>
      <c r="N1339" s="429" t="s">
        <v>35</v>
      </c>
      <c r="O1339" s="429" t="s">
        <v>63</v>
      </c>
      <c r="P1339" s="432">
        <v>43242</v>
      </c>
      <c r="Q1339" s="433">
        <v>43411</v>
      </c>
      <c r="R1339" s="434" t="s">
        <v>134</v>
      </c>
      <c r="S1339" s="435" t="s">
        <v>135</v>
      </c>
      <c r="T1339" s="435">
        <v>0</v>
      </c>
      <c r="U1339" s="435"/>
      <c r="V1339" s="439"/>
      <c r="W1339" s="439"/>
      <c r="X1339" s="439"/>
      <c r="Y1339" s="439"/>
      <c r="Z1339" s="440"/>
      <c r="AA1339" s="426" t="s">
        <v>136</v>
      </c>
      <c r="AB1339" s="437"/>
      <c r="AC1339" s="437"/>
      <c r="AD1339" s="437"/>
      <c r="AE1339" s="437"/>
      <c r="AF1339" s="437"/>
      <c r="AG1339" s="437"/>
      <c r="AH1339" s="437"/>
      <c r="AI1339" s="437"/>
    </row>
    <row r="1340" spans="1:35" ht="16">
      <c r="A1340" s="9">
        <v>3</v>
      </c>
      <c r="B1340" s="9">
        <v>1</v>
      </c>
      <c r="C1340" s="9">
        <v>3</v>
      </c>
      <c r="D1340" s="150"/>
      <c r="E1340" s="281">
        <v>130</v>
      </c>
      <c r="F1340" s="227">
        <v>1</v>
      </c>
      <c r="G1340" s="54" t="s">
        <v>411</v>
      </c>
      <c r="H1340" s="47" t="s">
        <v>429</v>
      </c>
      <c r="I1340" s="17">
        <v>747</v>
      </c>
      <c r="J1340" s="18" t="s">
        <v>33</v>
      </c>
      <c r="K1340" s="17">
        <v>191</v>
      </c>
      <c r="L1340" s="17" t="s">
        <v>357</v>
      </c>
      <c r="M1340" s="81">
        <v>1.5</v>
      </c>
      <c r="N1340" s="17" t="s">
        <v>35</v>
      </c>
      <c r="O1340" s="17" t="s">
        <v>63</v>
      </c>
      <c r="P1340" s="19">
        <v>43410</v>
      </c>
      <c r="Q1340" s="20">
        <v>43578</v>
      </c>
      <c r="R1340" s="26">
        <v>44140</v>
      </c>
      <c r="S1340" s="16">
        <f t="shared" ref="S1340:S1371" si="32">R1340-Q1340</f>
        <v>562</v>
      </c>
      <c r="T1340" s="16" t="s">
        <v>279</v>
      </c>
      <c r="U1340" s="16">
        <v>0</v>
      </c>
      <c r="V1340" s="18">
        <v>0</v>
      </c>
      <c r="W1340" s="18"/>
      <c r="X1340" s="18"/>
      <c r="Y1340" s="18"/>
      <c r="Z1340" s="82"/>
      <c r="AA1340" s="4" t="s">
        <v>45</v>
      </c>
    </row>
    <row r="1341" spans="1:35" ht="16">
      <c r="A1341" s="9">
        <v>1</v>
      </c>
      <c r="B1341" s="9">
        <v>1</v>
      </c>
      <c r="C1341" s="9">
        <v>4</v>
      </c>
      <c r="D1341" s="150"/>
      <c r="E1341" s="281">
        <v>51</v>
      </c>
      <c r="F1341" s="227">
        <v>1</v>
      </c>
      <c r="G1341" s="54" t="s">
        <v>42</v>
      </c>
      <c r="H1341" s="332" t="s">
        <v>62</v>
      </c>
      <c r="I1341" s="333">
        <v>748</v>
      </c>
      <c r="J1341" s="303" t="s">
        <v>44</v>
      </c>
      <c r="K1341" s="333">
        <v>51</v>
      </c>
      <c r="L1341" s="54" t="s">
        <v>34</v>
      </c>
      <c r="M1341" s="55">
        <v>0.75</v>
      </c>
      <c r="N1341" s="54" t="s">
        <v>35</v>
      </c>
      <c r="O1341" s="54" t="s">
        <v>63</v>
      </c>
      <c r="P1341" s="45">
        <v>43242</v>
      </c>
      <c r="Q1341" s="20">
        <v>43411</v>
      </c>
      <c r="R1341" s="26">
        <v>43952</v>
      </c>
      <c r="S1341" s="16">
        <f t="shared" si="32"/>
        <v>541</v>
      </c>
      <c r="T1341" s="16">
        <v>1</v>
      </c>
      <c r="U1341" s="16">
        <v>0</v>
      </c>
      <c r="V1341" s="56">
        <v>0</v>
      </c>
      <c r="W1341" s="56"/>
      <c r="X1341" s="56"/>
      <c r="Y1341" s="56"/>
      <c r="Z1341" s="27"/>
      <c r="AA1341" s="4" t="s">
        <v>45</v>
      </c>
    </row>
    <row r="1342" spans="1:35" ht="16">
      <c r="A1342" s="9">
        <v>3</v>
      </c>
      <c r="B1342" s="9">
        <v>1</v>
      </c>
      <c r="C1342" s="9">
        <v>3</v>
      </c>
      <c r="D1342" s="150"/>
      <c r="E1342" s="281">
        <v>131</v>
      </c>
      <c r="F1342" s="227">
        <v>1</v>
      </c>
      <c r="G1342" s="54" t="s">
        <v>411</v>
      </c>
      <c r="H1342" s="47" t="s">
        <v>429</v>
      </c>
      <c r="I1342" s="17">
        <v>748</v>
      </c>
      <c r="J1342" s="18" t="s">
        <v>33</v>
      </c>
      <c r="K1342" s="17">
        <v>191</v>
      </c>
      <c r="L1342" s="17" t="s">
        <v>357</v>
      </c>
      <c r="M1342" s="81">
        <v>1.5</v>
      </c>
      <c r="N1342" s="17" t="s">
        <v>35</v>
      </c>
      <c r="O1342" s="17" t="s">
        <v>63</v>
      </c>
      <c r="P1342" s="19">
        <v>43410</v>
      </c>
      <c r="Q1342" s="20">
        <v>43578</v>
      </c>
      <c r="R1342" s="26">
        <v>44140</v>
      </c>
      <c r="S1342" s="16">
        <f t="shared" si="32"/>
        <v>562</v>
      </c>
      <c r="T1342" s="16" t="s">
        <v>279</v>
      </c>
      <c r="U1342" s="16">
        <v>0</v>
      </c>
      <c r="V1342" s="18">
        <v>1</v>
      </c>
      <c r="W1342" s="18">
        <v>1</v>
      </c>
      <c r="X1342" s="18"/>
      <c r="Y1342" s="18"/>
      <c r="Z1342" s="82"/>
      <c r="AA1342" s="4" t="s">
        <v>45</v>
      </c>
    </row>
    <row r="1343" spans="1:35" ht="16">
      <c r="A1343" s="9">
        <v>1</v>
      </c>
      <c r="B1343" s="9">
        <v>1</v>
      </c>
      <c r="C1343" s="9">
        <v>4</v>
      </c>
      <c r="D1343" s="150"/>
      <c r="E1343" s="281">
        <v>52</v>
      </c>
      <c r="F1343" s="227">
        <v>1</v>
      </c>
      <c r="G1343" s="54" t="s">
        <v>42</v>
      </c>
      <c r="H1343" s="332" t="s">
        <v>62</v>
      </c>
      <c r="I1343" s="333">
        <v>749</v>
      </c>
      <c r="J1343" s="303" t="s">
        <v>44</v>
      </c>
      <c r="K1343" s="333">
        <v>51</v>
      </c>
      <c r="L1343" s="54" t="s">
        <v>34</v>
      </c>
      <c r="M1343" s="55">
        <v>0.75</v>
      </c>
      <c r="N1343" s="54" t="s">
        <v>35</v>
      </c>
      <c r="O1343" s="54" t="s">
        <v>63</v>
      </c>
      <c r="P1343" s="45">
        <v>43242</v>
      </c>
      <c r="Q1343" s="20">
        <v>43411</v>
      </c>
      <c r="R1343" s="26">
        <v>43952</v>
      </c>
      <c r="S1343" s="16">
        <f t="shared" si="32"/>
        <v>541</v>
      </c>
      <c r="T1343" s="16">
        <v>1</v>
      </c>
      <c r="U1343" s="16">
        <v>0</v>
      </c>
      <c r="V1343" s="56">
        <v>0</v>
      </c>
      <c r="W1343" s="56"/>
      <c r="X1343" s="56"/>
      <c r="Y1343" s="56">
        <v>1</v>
      </c>
      <c r="Z1343" s="27" t="s">
        <v>64</v>
      </c>
      <c r="AA1343" s="4" t="s">
        <v>45</v>
      </c>
    </row>
    <row r="1344" spans="1:35" ht="16">
      <c r="A1344" s="9">
        <v>3</v>
      </c>
      <c r="B1344" s="9">
        <v>1</v>
      </c>
      <c r="C1344" s="9">
        <v>3</v>
      </c>
      <c r="D1344" s="150"/>
      <c r="E1344" s="281">
        <v>132</v>
      </c>
      <c r="F1344" s="227">
        <v>1</v>
      </c>
      <c r="G1344" s="54" t="s">
        <v>411</v>
      </c>
      <c r="H1344" s="47" t="s">
        <v>429</v>
      </c>
      <c r="I1344" s="17">
        <v>749</v>
      </c>
      <c r="J1344" s="18" t="s">
        <v>33</v>
      </c>
      <c r="K1344" s="17">
        <v>191</v>
      </c>
      <c r="L1344" s="17" t="s">
        <v>357</v>
      </c>
      <c r="M1344" s="81">
        <v>1.5</v>
      </c>
      <c r="N1344" s="17" t="s">
        <v>35</v>
      </c>
      <c r="O1344" s="17" t="s">
        <v>63</v>
      </c>
      <c r="P1344" s="19">
        <v>43410</v>
      </c>
      <c r="Q1344" s="20">
        <v>43578</v>
      </c>
      <c r="R1344" s="26">
        <v>44140</v>
      </c>
      <c r="S1344" s="16">
        <f t="shared" si="32"/>
        <v>562</v>
      </c>
      <c r="T1344" s="16" t="s">
        <v>279</v>
      </c>
      <c r="U1344" s="16">
        <v>0</v>
      </c>
      <c r="V1344" s="18">
        <v>0</v>
      </c>
      <c r="W1344" s="18"/>
      <c r="X1344" s="18"/>
      <c r="Y1344" s="18"/>
      <c r="Z1344" s="82"/>
      <c r="AA1344" s="4" t="s">
        <v>45</v>
      </c>
    </row>
    <row r="1345" spans="1:35" ht="16">
      <c r="A1345" s="9">
        <v>1</v>
      </c>
      <c r="B1345" s="9">
        <v>1</v>
      </c>
      <c r="C1345" s="9">
        <v>4</v>
      </c>
      <c r="D1345" s="150"/>
      <c r="E1345" s="281">
        <v>53</v>
      </c>
      <c r="F1345" s="227">
        <v>1</v>
      </c>
      <c r="G1345" s="54" t="s">
        <v>42</v>
      </c>
      <c r="H1345" s="332" t="s">
        <v>62</v>
      </c>
      <c r="I1345" s="333">
        <v>750</v>
      </c>
      <c r="J1345" s="303" t="s">
        <v>44</v>
      </c>
      <c r="K1345" s="333">
        <v>51</v>
      </c>
      <c r="L1345" s="54" t="s">
        <v>34</v>
      </c>
      <c r="M1345" s="55">
        <v>0.75</v>
      </c>
      <c r="N1345" s="54" t="s">
        <v>35</v>
      </c>
      <c r="O1345" s="54" t="s">
        <v>63</v>
      </c>
      <c r="P1345" s="45">
        <v>43242</v>
      </c>
      <c r="Q1345" s="20">
        <v>43411</v>
      </c>
      <c r="R1345" s="26">
        <v>43952</v>
      </c>
      <c r="S1345" s="16">
        <f t="shared" si="32"/>
        <v>541</v>
      </c>
      <c r="T1345" s="16">
        <v>1</v>
      </c>
      <c r="U1345" s="16">
        <v>0</v>
      </c>
      <c r="V1345" s="56">
        <v>0</v>
      </c>
      <c r="W1345" s="56"/>
      <c r="X1345" s="56"/>
      <c r="Y1345" s="56"/>
      <c r="Z1345" s="27"/>
      <c r="AA1345" s="4" t="s">
        <v>45</v>
      </c>
    </row>
    <row r="1346" spans="1:35" ht="16">
      <c r="A1346" s="9">
        <v>3</v>
      </c>
      <c r="B1346" s="9">
        <v>1</v>
      </c>
      <c r="C1346" s="9">
        <v>3</v>
      </c>
      <c r="D1346" s="150"/>
      <c r="E1346" s="281">
        <v>133</v>
      </c>
      <c r="F1346" s="227">
        <v>1</v>
      </c>
      <c r="G1346" s="54" t="s">
        <v>411</v>
      </c>
      <c r="H1346" s="47" t="s">
        <v>429</v>
      </c>
      <c r="I1346" s="17">
        <v>750</v>
      </c>
      <c r="J1346" s="18" t="s">
        <v>33</v>
      </c>
      <c r="K1346" s="17">
        <v>192</v>
      </c>
      <c r="L1346" s="17" t="s">
        <v>357</v>
      </c>
      <c r="M1346" s="81">
        <v>1.5</v>
      </c>
      <c r="N1346" s="17" t="s">
        <v>35</v>
      </c>
      <c r="O1346" s="17" t="s">
        <v>63</v>
      </c>
      <c r="P1346" s="19">
        <v>43410</v>
      </c>
      <c r="Q1346" s="20">
        <v>43578</v>
      </c>
      <c r="R1346" s="26">
        <v>44140</v>
      </c>
      <c r="S1346" s="16">
        <f t="shared" si="32"/>
        <v>562</v>
      </c>
      <c r="T1346" s="16" t="s">
        <v>279</v>
      </c>
      <c r="U1346" s="16">
        <v>0</v>
      </c>
      <c r="V1346" s="18">
        <v>0</v>
      </c>
      <c r="W1346" s="18"/>
      <c r="X1346" s="18"/>
      <c r="Y1346" s="18"/>
      <c r="Z1346" s="82"/>
      <c r="AA1346" s="4" t="s">
        <v>45</v>
      </c>
    </row>
    <row r="1347" spans="1:35" ht="16">
      <c r="A1347" s="9">
        <v>1</v>
      </c>
      <c r="B1347" s="9">
        <v>1</v>
      </c>
      <c r="C1347" s="9">
        <v>4</v>
      </c>
      <c r="D1347" s="150"/>
      <c r="E1347" s="281">
        <v>54</v>
      </c>
      <c r="F1347" s="227">
        <v>1</v>
      </c>
      <c r="G1347" s="54" t="s">
        <v>42</v>
      </c>
      <c r="H1347" s="332" t="s">
        <v>62</v>
      </c>
      <c r="I1347" s="333">
        <v>751</v>
      </c>
      <c r="J1347" s="303" t="s">
        <v>44</v>
      </c>
      <c r="K1347" s="333">
        <v>51</v>
      </c>
      <c r="L1347" s="54" t="s">
        <v>34</v>
      </c>
      <c r="M1347" s="55">
        <v>0.75</v>
      </c>
      <c r="N1347" s="54" t="s">
        <v>35</v>
      </c>
      <c r="O1347" s="54" t="s">
        <v>63</v>
      </c>
      <c r="P1347" s="45">
        <v>43242</v>
      </c>
      <c r="Q1347" s="20">
        <v>43411</v>
      </c>
      <c r="R1347" s="26">
        <v>43952</v>
      </c>
      <c r="S1347" s="16">
        <f t="shared" si="32"/>
        <v>541</v>
      </c>
      <c r="T1347" s="16">
        <v>1</v>
      </c>
      <c r="U1347" s="16">
        <v>0</v>
      </c>
      <c r="V1347" s="56">
        <v>0</v>
      </c>
      <c r="W1347" s="56"/>
      <c r="X1347" s="56"/>
      <c r="Y1347" s="56"/>
      <c r="Z1347" s="27"/>
      <c r="AA1347" s="4" t="s">
        <v>45</v>
      </c>
    </row>
    <row r="1348" spans="1:35" ht="16">
      <c r="A1348" s="9">
        <v>3</v>
      </c>
      <c r="B1348" s="9">
        <v>1</v>
      </c>
      <c r="C1348" s="9">
        <v>4</v>
      </c>
      <c r="D1348" s="150"/>
      <c r="E1348" s="281">
        <v>134</v>
      </c>
      <c r="F1348" s="227">
        <v>1</v>
      </c>
      <c r="G1348" s="54" t="s">
        <v>411</v>
      </c>
      <c r="H1348" s="47" t="s">
        <v>429</v>
      </c>
      <c r="I1348" s="17">
        <v>751</v>
      </c>
      <c r="J1348" s="18" t="s">
        <v>33</v>
      </c>
      <c r="K1348" s="17">
        <v>192</v>
      </c>
      <c r="L1348" s="17" t="s">
        <v>357</v>
      </c>
      <c r="M1348" s="81">
        <v>1.5</v>
      </c>
      <c r="N1348" s="17" t="s">
        <v>35</v>
      </c>
      <c r="O1348" s="17" t="s">
        <v>63</v>
      </c>
      <c r="P1348" s="19">
        <v>43410</v>
      </c>
      <c r="Q1348" s="20">
        <v>43578</v>
      </c>
      <c r="R1348" s="26">
        <v>44140</v>
      </c>
      <c r="S1348" s="16">
        <f t="shared" si="32"/>
        <v>562</v>
      </c>
      <c r="T1348" s="16" t="s">
        <v>279</v>
      </c>
      <c r="U1348" s="16">
        <v>0</v>
      </c>
      <c r="V1348" s="18">
        <v>0</v>
      </c>
      <c r="W1348" s="18"/>
      <c r="X1348" s="18"/>
      <c r="Y1348" s="18">
        <v>1</v>
      </c>
      <c r="Z1348" s="82" t="s">
        <v>67</v>
      </c>
      <c r="AA1348" s="4" t="s">
        <v>45</v>
      </c>
    </row>
    <row r="1349" spans="1:35" ht="16">
      <c r="A1349" s="425" t="s">
        <v>58</v>
      </c>
      <c r="B1349" s="425" t="s">
        <v>58</v>
      </c>
      <c r="C1349" s="425" t="s">
        <v>58</v>
      </c>
      <c r="D1349" s="426"/>
      <c r="E1349" s="427">
        <v>7</v>
      </c>
      <c r="F1349" s="428">
        <v>3</v>
      </c>
      <c r="G1349" s="429" t="s">
        <v>42</v>
      </c>
      <c r="H1349" s="430" t="s">
        <v>62</v>
      </c>
      <c r="I1349" s="429">
        <v>752</v>
      </c>
      <c r="J1349" s="425" t="s">
        <v>44</v>
      </c>
      <c r="K1349" s="429">
        <v>51</v>
      </c>
      <c r="L1349" s="429" t="s">
        <v>34</v>
      </c>
      <c r="M1349" s="431">
        <v>0.75</v>
      </c>
      <c r="N1349" s="429" t="s">
        <v>35</v>
      </c>
      <c r="O1349" s="429" t="s">
        <v>63</v>
      </c>
      <c r="P1349" s="432">
        <v>43242</v>
      </c>
      <c r="Q1349" s="433">
        <v>43411</v>
      </c>
      <c r="R1349" s="434">
        <v>43817</v>
      </c>
      <c r="S1349" s="435">
        <f t="shared" si="32"/>
        <v>406</v>
      </c>
      <c r="T1349" s="435">
        <v>0</v>
      </c>
      <c r="U1349" s="435">
        <v>1</v>
      </c>
      <c r="V1349" s="430"/>
      <c r="W1349" s="430"/>
      <c r="X1349" s="430"/>
      <c r="Y1349" s="430"/>
      <c r="Z1349" s="436"/>
      <c r="AA1349" s="436" t="s">
        <v>104</v>
      </c>
      <c r="AB1349" s="437"/>
      <c r="AC1349" s="437"/>
      <c r="AD1349" s="437"/>
      <c r="AE1349" s="437"/>
      <c r="AF1349" s="437"/>
      <c r="AG1349" s="437"/>
      <c r="AH1349" s="437"/>
      <c r="AI1349" s="437"/>
    </row>
    <row r="1350" spans="1:35" ht="16">
      <c r="A1350" s="9">
        <v>3</v>
      </c>
      <c r="B1350" s="9">
        <v>1</v>
      </c>
      <c r="C1350" s="9">
        <v>4</v>
      </c>
      <c r="D1350" s="150"/>
      <c r="E1350" s="281">
        <v>135</v>
      </c>
      <c r="F1350" s="227">
        <v>1</v>
      </c>
      <c r="G1350" s="54" t="s">
        <v>411</v>
      </c>
      <c r="H1350" s="47" t="s">
        <v>429</v>
      </c>
      <c r="I1350" s="17">
        <v>752</v>
      </c>
      <c r="J1350" s="18" t="s">
        <v>33</v>
      </c>
      <c r="K1350" s="17">
        <v>192</v>
      </c>
      <c r="L1350" s="17" t="s">
        <v>357</v>
      </c>
      <c r="M1350" s="81">
        <v>1.5</v>
      </c>
      <c r="N1350" s="17" t="s">
        <v>35</v>
      </c>
      <c r="O1350" s="17" t="s">
        <v>63</v>
      </c>
      <c r="P1350" s="19">
        <v>43410</v>
      </c>
      <c r="Q1350" s="20">
        <v>43578</v>
      </c>
      <c r="R1350" s="26">
        <v>44140</v>
      </c>
      <c r="S1350" s="16">
        <f t="shared" si="32"/>
        <v>562</v>
      </c>
      <c r="T1350" s="16" t="s">
        <v>279</v>
      </c>
      <c r="U1350" s="16">
        <v>0</v>
      </c>
      <c r="V1350" s="18">
        <v>0</v>
      </c>
      <c r="W1350" s="18"/>
      <c r="X1350" s="18"/>
      <c r="Y1350" s="18"/>
      <c r="Z1350" s="82"/>
      <c r="AA1350" s="4" t="s">
        <v>45</v>
      </c>
    </row>
    <row r="1351" spans="1:35" ht="16">
      <c r="A1351" s="425" t="s">
        <v>58</v>
      </c>
      <c r="B1351" s="425" t="s">
        <v>58</v>
      </c>
      <c r="C1351" s="425" t="s">
        <v>58</v>
      </c>
      <c r="D1351" s="426"/>
      <c r="E1351" s="427">
        <v>8</v>
      </c>
      <c r="F1351" s="428">
        <v>3</v>
      </c>
      <c r="G1351" s="429" t="s">
        <v>42</v>
      </c>
      <c r="H1351" s="430" t="s">
        <v>62</v>
      </c>
      <c r="I1351" s="429">
        <v>753</v>
      </c>
      <c r="J1351" s="425" t="s">
        <v>44</v>
      </c>
      <c r="K1351" s="429">
        <v>52</v>
      </c>
      <c r="L1351" s="429" t="s">
        <v>34</v>
      </c>
      <c r="M1351" s="431">
        <v>0.75</v>
      </c>
      <c r="N1351" s="429" t="s">
        <v>35</v>
      </c>
      <c r="O1351" s="429" t="s">
        <v>63</v>
      </c>
      <c r="P1351" s="432">
        <v>43242</v>
      </c>
      <c r="Q1351" s="433">
        <v>43411</v>
      </c>
      <c r="R1351" s="434">
        <v>43749</v>
      </c>
      <c r="S1351" s="435">
        <f t="shared" si="32"/>
        <v>338</v>
      </c>
      <c r="T1351" s="435">
        <v>0</v>
      </c>
      <c r="U1351" s="435">
        <v>1</v>
      </c>
      <c r="V1351" s="441"/>
      <c r="W1351" s="441"/>
      <c r="X1351" s="441"/>
      <c r="Y1351" s="441"/>
      <c r="Z1351" s="442"/>
      <c r="AA1351" s="436" t="s">
        <v>109</v>
      </c>
      <c r="AB1351" s="437"/>
      <c r="AC1351" s="437"/>
      <c r="AD1351" s="437"/>
      <c r="AE1351" s="437"/>
      <c r="AF1351" s="437"/>
      <c r="AG1351" s="437"/>
      <c r="AH1351" s="437"/>
      <c r="AI1351" s="437"/>
    </row>
    <row r="1352" spans="1:35" ht="16">
      <c r="A1352" s="9">
        <v>3</v>
      </c>
      <c r="B1352" s="9">
        <v>1</v>
      </c>
      <c r="C1352" s="9">
        <v>4</v>
      </c>
      <c r="D1352" s="150"/>
      <c r="E1352" s="281">
        <v>136</v>
      </c>
      <c r="F1352" s="227">
        <v>1</v>
      </c>
      <c r="G1352" s="54" t="s">
        <v>411</v>
      </c>
      <c r="H1352" s="47" t="s">
        <v>429</v>
      </c>
      <c r="I1352" s="17">
        <v>753</v>
      </c>
      <c r="J1352" s="18" t="s">
        <v>33</v>
      </c>
      <c r="K1352" s="17">
        <v>193</v>
      </c>
      <c r="L1352" s="17" t="s">
        <v>357</v>
      </c>
      <c r="M1352" s="81">
        <v>1.5</v>
      </c>
      <c r="N1352" s="17" t="s">
        <v>35</v>
      </c>
      <c r="O1352" s="17" t="s">
        <v>63</v>
      </c>
      <c r="P1352" s="19">
        <v>43410</v>
      </c>
      <c r="Q1352" s="20">
        <v>43578</v>
      </c>
      <c r="R1352" s="26">
        <v>44140</v>
      </c>
      <c r="S1352" s="16">
        <f t="shared" si="32"/>
        <v>562</v>
      </c>
      <c r="T1352" s="16" t="s">
        <v>279</v>
      </c>
      <c r="U1352" s="16">
        <v>0</v>
      </c>
      <c r="V1352" s="18">
        <v>0</v>
      </c>
      <c r="W1352" s="18"/>
      <c r="X1352" s="18"/>
      <c r="Y1352" s="18"/>
      <c r="Z1352" s="82"/>
      <c r="AA1352" s="4" t="s">
        <v>45</v>
      </c>
    </row>
    <row r="1353" spans="1:35" ht="16">
      <c r="A1353" s="9">
        <v>1</v>
      </c>
      <c r="B1353" s="9">
        <v>1</v>
      </c>
      <c r="C1353" s="9">
        <v>4</v>
      </c>
      <c r="D1353" s="150"/>
      <c r="E1353" s="281">
        <v>55</v>
      </c>
      <c r="F1353" s="227">
        <v>1</v>
      </c>
      <c r="G1353" s="54" t="s">
        <v>42</v>
      </c>
      <c r="H1353" s="332" t="s">
        <v>62</v>
      </c>
      <c r="I1353" s="333">
        <v>754</v>
      </c>
      <c r="J1353" s="303" t="s">
        <v>44</v>
      </c>
      <c r="K1353" s="333">
        <v>52</v>
      </c>
      <c r="L1353" s="54" t="s">
        <v>34</v>
      </c>
      <c r="M1353" s="55">
        <v>0.75</v>
      </c>
      <c r="N1353" s="54" t="s">
        <v>35</v>
      </c>
      <c r="O1353" s="54" t="s">
        <v>63</v>
      </c>
      <c r="P1353" s="45">
        <v>43242</v>
      </c>
      <c r="Q1353" s="20">
        <v>43411</v>
      </c>
      <c r="R1353" s="26">
        <v>43952</v>
      </c>
      <c r="S1353" s="16">
        <f t="shared" si="32"/>
        <v>541</v>
      </c>
      <c r="T1353" s="16">
        <v>1</v>
      </c>
      <c r="U1353" s="16">
        <v>0</v>
      </c>
      <c r="V1353" s="56">
        <v>1</v>
      </c>
      <c r="W1353" s="56">
        <v>1</v>
      </c>
      <c r="X1353" s="56">
        <v>0</v>
      </c>
      <c r="Y1353" s="56">
        <v>1</v>
      </c>
      <c r="Z1353" s="27" t="s">
        <v>64</v>
      </c>
      <c r="AA1353" s="4" t="s">
        <v>70</v>
      </c>
    </row>
    <row r="1354" spans="1:35" ht="16">
      <c r="A1354" s="425" t="s">
        <v>58</v>
      </c>
      <c r="B1354" s="425" t="s">
        <v>58</v>
      </c>
      <c r="C1354" s="425" t="s">
        <v>58</v>
      </c>
      <c r="D1354" s="426"/>
      <c r="E1354" s="427">
        <v>20</v>
      </c>
      <c r="F1354" s="428">
        <v>3</v>
      </c>
      <c r="G1354" s="429" t="s">
        <v>411</v>
      </c>
      <c r="H1354" s="471" t="s">
        <v>429</v>
      </c>
      <c r="I1354" s="476">
        <v>754</v>
      </c>
      <c r="J1354" s="425" t="s">
        <v>33</v>
      </c>
      <c r="K1354" s="476">
        <v>193</v>
      </c>
      <c r="L1354" s="476" t="s">
        <v>357</v>
      </c>
      <c r="M1354" s="472">
        <v>1.5</v>
      </c>
      <c r="N1354" s="476" t="s">
        <v>35</v>
      </c>
      <c r="O1354" s="476" t="s">
        <v>63</v>
      </c>
      <c r="P1354" s="473">
        <v>43410</v>
      </c>
      <c r="Q1354" s="474">
        <v>43578</v>
      </c>
      <c r="R1354" s="447">
        <v>43586</v>
      </c>
      <c r="S1354" s="450">
        <f t="shared" si="32"/>
        <v>8</v>
      </c>
      <c r="T1354" s="450">
        <v>0</v>
      </c>
      <c r="U1354" s="450">
        <v>1</v>
      </c>
      <c r="V1354" s="471"/>
      <c r="W1354" s="471"/>
      <c r="X1354" s="471"/>
      <c r="Y1354" s="471"/>
      <c r="Z1354" s="477"/>
      <c r="AA1354" s="426" t="s">
        <v>452</v>
      </c>
      <c r="AB1354" s="437"/>
      <c r="AC1354" s="437"/>
      <c r="AD1354" s="437"/>
      <c r="AE1354" s="437"/>
      <c r="AF1354" s="437"/>
      <c r="AG1354" s="437"/>
      <c r="AH1354" s="437"/>
      <c r="AI1354" s="437"/>
    </row>
    <row r="1355" spans="1:35" ht="16">
      <c r="A1355" s="9">
        <v>1</v>
      </c>
      <c r="B1355" s="9">
        <v>1</v>
      </c>
      <c r="C1355" s="9">
        <v>4</v>
      </c>
      <c r="D1355" s="150"/>
      <c r="E1355" s="281">
        <v>56</v>
      </c>
      <c r="F1355" s="227">
        <v>1</v>
      </c>
      <c r="G1355" s="54" t="s">
        <v>42</v>
      </c>
      <c r="H1355" s="332" t="s">
        <v>62</v>
      </c>
      <c r="I1355" s="333">
        <v>755</v>
      </c>
      <c r="J1355" s="303" t="s">
        <v>44</v>
      </c>
      <c r="K1355" s="333">
        <v>52</v>
      </c>
      <c r="L1355" s="54" t="s">
        <v>34</v>
      </c>
      <c r="M1355" s="55">
        <v>0.75</v>
      </c>
      <c r="N1355" s="54" t="s">
        <v>35</v>
      </c>
      <c r="O1355" s="54" t="s">
        <v>63</v>
      </c>
      <c r="P1355" s="45">
        <v>43242</v>
      </c>
      <c r="Q1355" s="20">
        <v>43411</v>
      </c>
      <c r="R1355" s="26">
        <v>43952</v>
      </c>
      <c r="S1355" s="16">
        <f t="shared" si="32"/>
        <v>541</v>
      </c>
      <c r="T1355" s="16">
        <v>1</v>
      </c>
      <c r="U1355" s="16">
        <v>0</v>
      </c>
      <c r="V1355" s="56">
        <v>0</v>
      </c>
      <c r="W1355" s="56"/>
      <c r="X1355" s="56"/>
      <c r="Y1355" s="56"/>
      <c r="Z1355" s="27"/>
      <c r="AA1355" s="4" t="s">
        <v>45</v>
      </c>
    </row>
    <row r="1356" spans="1:35" ht="16">
      <c r="A1356" s="9">
        <v>3</v>
      </c>
      <c r="B1356" s="9">
        <v>1</v>
      </c>
      <c r="C1356" s="9">
        <v>4</v>
      </c>
      <c r="D1356" s="150"/>
      <c r="E1356" s="281">
        <v>137</v>
      </c>
      <c r="F1356" s="227">
        <v>1</v>
      </c>
      <c r="G1356" s="54" t="s">
        <v>411</v>
      </c>
      <c r="H1356" s="47" t="s">
        <v>429</v>
      </c>
      <c r="I1356" s="17">
        <v>755</v>
      </c>
      <c r="J1356" s="18" t="s">
        <v>33</v>
      </c>
      <c r="K1356" s="17">
        <v>193</v>
      </c>
      <c r="L1356" s="17" t="s">
        <v>357</v>
      </c>
      <c r="M1356" s="81">
        <v>1.5</v>
      </c>
      <c r="N1356" s="17" t="s">
        <v>35</v>
      </c>
      <c r="O1356" s="17" t="s">
        <v>63</v>
      </c>
      <c r="P1356" s="19">
        <v>43410</v>
      </c>
      <c r="Q1356" s="20">
        <v>43578</v>
      </c>
      <c r="R1356" s="26">
        <v>44140</v>
      </c>
      <c r="S1356" s="16">
        <f t="shared" si="32"/>
        <v>562</v>
      </c>
      <c r="T1356" s="16" t="s">
        <v>279</v>
      </c>
      <c r="U1356" s="16">
        <v>0</v>
      </c>
      <c r="V1356" s="18">
        <v>0</v>
      </c>
      <c r="W1356" s="18"/>
      <c r="X1356" s="18"/>
      <c r="Y1356" s="18">
        <v>1</v>
      </c>
      <c r="Z1356" s="82" t="s">
        <v>67</v>
      </c>
      <c r="AA1356" s="4" t="s">
        <v>45</v>
      </c>
    </row>
    <row r="1357" spans="1:35" ht="16">
      <c r="A1357" s="9">
        <v>1</v>
      </c>
      <c r="B1357" s="9">
        <v>1</v>
      </c>
      <c r="C1357" s="9">
        <v>4</v>
      </c>
      <c r="D1357" s="150"/>
      <c r="E1357" s="281">
        <v>57</v>
      </c>
      <c r="F1357" s="227">
        <v>1</v>
      </c>
      <c r="G1357" s="54" t="s">
        <v>42</v>
      </c>
      <c r="H1357" s="332" t="s">
        <v>62</v>
      </c>
      <c r="I1357" s="333">
        <v>756</v>
      </c>
      <c r="J1357" s="303" t="s">
        <v>44</v>
      </c>
      <c r="K1357" s="333">
        <v>52</v>
      </c>
      <c r="L1357" s="54" t="s">
        <v>34</v>
      </c>
      <c r="M1357" s="55">
        <v>0.75</v>
      </c>
      <c r="N1357" s="54" t="s">
        <v>35</v>
      </c>
      <c r="O1357" s="54" t="s">
        <v>63</v>
      </c>
      <c r="P1357" s="45">
        <v>43242</v>
      </c>
      <c r="Q1357" s="20">
        <v>43411</v>
      </c>
      <c r="R1357" s="26">
        <v>43952</v>
      </c>
      <c r="S1357" s="16">
        <f t="shared" si="32"/>
        <v>541</v>
      </c>
      <c r="T1357" s="16">
        <v>1</v>
      </c>
      <c r="U1357" s="16">
        <v>0</v>
      </c>
      <c r="V1357" s="56">
        <v>1</v>
      </c>
      <c r="W1357" s="56">
        <v>1</v>
      </c>
      <c r="X1357" s="56">
        <v>0</v>
      </c>
      <c r="Y1357" s="56"/>
      <c r="Z1357" s="27"/>
      <c r="AA1357" s="4" t="s">
        <v>45</v>
      </c>
    </row>
    <row r="1358" spans="1:35" ht="16">
      <c r="A1358" s="9">
        <v>3</v>
      </c>
      <c r="B1358" s="9">
        <v>1</v>
      </c>
      <c r="C1358" s="9">
        <v>4</v>
      </c>
      <c r="D1358" s="150"/>
      <c r="E1358" s="281">
        <v>138</v>
      </c>
      <c r="F1358" s="227">
        <v>1</v>
      </c>
      <c r="G1358" s="54" t="s">
        <v>411</v>
      </c>
      <c r="H1358" s="47" t="s">
        <v>429</v>
      </c>
      <c r="I1358" s="17">
        <v>756</v>
      </c>
      <c r="J1358" s="18" t="s">
        <v>33</v>
      </c>
      <c r="K1358" s="17" t="s">
        <v>435</v>
      </c>
      <c r="L1358" s="17" t="s">
        <v>357</v>
      </c>
      <c r="M1358" s="81">
        <v>1.5</v>
      </c>
      <c r="N1358" s="17" t="s">
        <v>35</v>
      </c>
      <c r="O1358" s="17" t="s">
        <v>63</v>
      </c>
      <c r="P1358" s="19">
        <v>43410</v>
      </c>
      <c r="Q1358" s="20">
        <v>43578</v>
      </c>
      <c r="R1358" s="26">
        <v>44131</v>
      </c>
      <c r="S1358" s="16">
        <f t="shared" si="32"/>
        <v>553</v>
      </c>
      <c r="T1358" s="16" t="s">
        <v>249</v>
      </c>
      <c r="U1358" s="16">
        <v>0</v>
      </c>
      <c r="V1358" s="18">
        <v>1</v>
      </c>
      <c r="W1358" s="18">
        <v>1</v>
      </c>
      <c r="X1358" s="18"/>
      <c r="Y1358" s="18">
        <v>1</v>
      </c>
      <c r="Z1358" s="82" t="s">
        <v>82</v>
      </c>
      <c r="AA1358" s="4"/>
    </row>
    <row r="1359" spans="1:35" ht="16">
      <c r="A1359" s="9">
        <v>1</v>
      </c>
      <c r="B1359" s="9">
        <v>1</v>
      </c>
      <c r="C1359" s="9">
        <v>4</v>
      </c>
      <c r="D1359" s="150"/>
      <c r="E1359" s="281">
        <v>58</v>
      </c>
      <c r="F1359" s="227">
        <v>1</v>
      </c>
      <c r="G1359" s="54" t="s">
        <v>42</v>
      </c>
      <c r="H1359" s="332" t="s">
        <v>62</v>
      </c>
      <c r="I1359" s="333">
        <v>757</v>
      </c>
      <c r="J1359" s="303" t="s">
        <v>44</v>
      </c>
      <c r="K1359" s="333">
        <v>52</v>
      </c>
      <c r="L1359" s="54" t="s">
        <v>34</v>
      </c>
      <c r="M1359" s="55">
        <v>0.75</v>
      </c>
      <c r="N1359" s="54" t="s">
        <v>35</v>
      </c>
      <c r="O1359" s="54" t="s">
        <v>63</v>
      </c>
      <c r="P1359" s="45">
        <v>43242</v>
      </c>
      <c r="Q1359" s="20">
        <v>43411</v>
      </c>
      <c r="R1359" s="26">
        <v>43952</v>
      </c>
      <c r="S1359" s="16">
        <f t="shared" si="32"/>
        <v>541</v>
      </c>
      <c r="T1359" s="16">
        <v>1</v>
      </c>
      <c r="U1359" s="16">
        <v>0</v>
      </c>
      <c r="V1359" s="56">
        <v>1</v>
      </c>
      <c r="W1359" s="56">
        <v>1</v>
      </c>
      <c r="X1359" s="56">
        <v>0</v>
      </c>
      <c r="Y1359" s="56"/>
      <c r="Z1359" s="27" t="s">
        <v>71</v>
      </c>
      <c r="AA1359" s="4" t="s">
        <v>45</v>
      </c>
    </row>
    <row r="1360" spans="1:35" ht="16">
      <c r="A1360" s="9">
        <v>1</v>
      </c>
      <c r="B1360" s="9">
        <v>1</v>
      </c>
      <c r="C1360" s="9">
        <v>4</v>
      </c>
      <c r="D1360" s="150"/>
      <c r="E1360" s="281">
        <v>59</v>
      </c>
      <c r="F1360" s="227">
        <v>1</v>
      </c>
      <c r="G1360" s="54" t="s">
        <v>42</v>
      </c>
      <c r="H1360" s="332" t="s">
        <v>62</v>
      </c>
      <c r="I1360" s="333">
        <v>758</v>
      </c>
      <c r="J1360" s="303" t="s">
        <v>44</v>
      </c>
      <c r="K1360" s="333">
        <v>53</v>
      </c>
      <c r="L1360" s="54" t="s">
        <v>34</v>
      </c>
      <c r="M1360" s="55">
        <v>0.75</v>
      </c>
      <c r="N1360" s="54" t="s">
        <v>35</v>
      </c>
      <c r="O1360" s="54" t="s">
        <v>63</v>
      </c>
      <c r="P1360" s="45">
        <v>43242</v>
      </c>
      <c r="Q1360" s="20">
        <v>43411</v>
      </c>
      <c r="R1360" s="26">
        <v>43948</v>
      </c>
      <c r="S1360" s="16">
        <f t="shared" si="32"/>
        <v>537</v>
      </c>
      <c r="T1360" s="16">
        <v>1</v>
      </c>
      <c r="U1360" s="16">
        <v>0</v>
      </c>
      <c r="V1360" s="56">
        <v>0</v>
      </c>
      <c r="W1360" s="56"/>
      <c r="X1360" s="56"/>
      <c r="Y1360" s="56"/>
      <c r="Z1360" s="27"/>
      <c r="AA1360" s="4" t="s">
        <v>45</v>
      </c>
    </row>
    <row r="1361" spans="1:35" ht="16">
      <c r="A1361" s="9">
        <v>3</v>
      </c>
      <c r="B1361" s="9">
        <v>1</v>
      </c>
      <c r="C1361" s="9">
        <v>4</v>
      </c>
      <c r="D1361" s="150"/>
      <c r="E1361" s="281">
        <v>139</v>
      </c>
      <c r="F1361" s="227">
        <v>1</v>
      </c>
      <c r="G1361" s="54" t="s">
        <v>411</v>
      </c>
      <c r="H1361" s="47" t="s">
        <v>429</v>
      </c>
      <c r="I1361" s="17">
        <v>758</v>
      </c>
      <c r="J1361" s="18" t="s">
        <v>33</v>
      </c>
      <c r="K1361" s="17" t="s">
        <v>435</v>
      </c>
      <c r="L1361" s="17" t="s">
        <v>357</v>
      </c>
      <c r="M1361" s="81">
        <v>1.5</v>
      </c>
      <c r="N1361" s="17" t="s">
        <v>35</v>
      </c>
      <c r="O1361" s="17" t="s">
        <v>63</v>
      </c>
      <c r="P1361" s="19">
        <v>43410</v>
      </c>
      <c r="Q1361" s="20">
        <v>43578</v>
      </c>
      <c r="R1361" s="26">
        <v>44131</v>
      </c>
      <c r="S1361" s="16">
        <f t="shared" si="32"/>
        <v>553</v>
      </c>
      <c r="T1361" s="16" t="s">
        <v>249</v>
      </c>
      <c r="U1361" s="16">
        <v>0</v>
      </c>
      <c r="V1361" s="18">
        <v>0</v>
      </c>
      <c r="W1361" s="18"/>
      <c r="X1361" s="18"/>
      <c r="Y1361" s="18">
        <v>1</v>
      </c>
      <c r="Z1361" s="82" t="s">
        <v>319</v>
      </c>
      <c r="AA1361" s="4"/>
    </row>
    <row r="1362" spans="1:35" ht="16">
      <c r="A1362" s="9">
        <v>1</v>
      </c>
      <c r="B1362" s="9">
        <v>1</v>
      </c>
      <c r="C1362" s="9">
        <v>4</v>
      </c>
      <c r="D1362" s="150"/>
      <c r="E1362" s="281">
        <v>60</v>
      </c>
      <c r="F1362" s="227">
        <v>1</v>
      </c>
      <c r="G1362" s="54" t="s">
        <v>42</v>
      </c>
      <c r="H1362" s="332" t="s">
        <v>62</v>
      </c>
      <c r="I1362" s="333">
        <v>759</v>
      </c>
      <c r="J1362" s="303" t="s">
        <v>44</v>
      </c>
      <c r="K1362" s="333">
        <v>53</v>
      </c>
      <c r="L1362" s="54" t="s">
        <v>34</v>
      </c>
      <c r="M1362" s="55">
        <v>0.75</v>
      </c>
      <c r="N1362" s="54" t="s">
        <v>35</v>
      </c>
      <c r="O1362" s="54" t="s">
        <v>63</v>
      </c>
      <c r="P1362" s="45">
        <v>43242</v>
      </c>
      <c r="Q1362" s="20">
        <v>43411</v>
      </c>
      <c r="R1362" s="26">
        <v>43948</v>
      </c>
      <c r="S1362" s="16">
        <f t="shared" si="32"/>
        <v>537</v>
      </c>
      <c r="T1362" s="16">
        <v>1</v>
      </c>
      <c r="U1362" s="16">
        <v>0</v>
      </c>
      <c r="V1362" s="56">
        <v>0</v>
      </c>
      <c r="W1362" s="56"/>
      <c r="X1362" s="56"/>
      <c r="Y1362" s="56"/>
      <c r="Z1362" s="27"/>
      <c r="AA1362" s="4" t="s">
        <v>45</v>
      </c>
    </row>
    <row r="1363" spans="1:35" ht="16">
      <c r="A1363" s="9">
        <v>3</v>
      </c>
      <c r="B1363" s="9">
        <v>1</v>
      </c>
      <c r="C1363" s="9">
        <v>4</v>
      </c>
      <c r="D1363" s="150"/>
      <c r="E1363" s="281">
        <v>140</v>
      </c>
      <c r="F1363" s="227">
        <v>1</v>
      </c>
      <c r="G1363" s="54" t="s">
        <v>411</v>
      </c>
      <c r="H1363" s="47" t="s">
        <v>429</v>
      </c>
      <c r="I1363" s="17">
        <v>759</v>
      </c>
      <c r="J1363" s="18" t="s">
        <v>33</v>
      </c>
      <c r="K1363" s="17">
        <v>195</v>
      </c>
      <c r="L1363" s="17" t="s">
        <v>357</v>
      </c>
      <c r="M1363" s="81">
        <v>1.5</v>
      </c>
      <c r="N1363" s="17" t="s">
        <v>35</v>
      </c>
      <c r="O1363" s="17" t="s">
        <v>63</v>
      </c>
      <c r="P1363" s="19">
        <v>43410</v>
      </c>
      <c r="Q1363" s="20">
        <v>43578</v>
      </c>
      <c r="R1363" s="26">
        <v>44140</v>
      </c>
      <c r="S1363" s="16">
        <f t="shared" si="32"/>
        <v>562</v>
      </c>
      <c r="T1363" s="16" t="s">
        <v>279</v>
      </c>
      <c r="U1363" s="16">
        <v>0</v>
      </c>
      <c r="V1363" s="18">
        <v>0</v>
      </c>
      <c r="W1363" s="18"/>
      <c r="X1363" s="18"/>
      <c r="Y1363" s="18"/>
      <c r="Z1363" s="82"/>
      <c r="AA1363" s="4" t="s">
        <v>45</v>
      </c>
    </row>
    <row r="1364" spans="1:35" ht="16">
      <c r="A1364" s="425" t="s">
        <v>58</v>
      </c>
      <c r="B1364" s="425" t="s">
        <v>58</v>
      </c>
      <c r="C1364" s="425" t="s">
        <v>58</v>
      </c>
      <c r="D1364" s="426"/>
      <c r="E1364" s="427">
        <v>3</v>
      </c>
      <c r="F1364" s="428">
        <v>4</v>
      </c>
      <c r="G1364" s="429" t="s">
        <v>42</v>
      </c>
      <c r="H1364" s="430" t="s">
        <v>62</v>
      </c>
      <c r="I1364" s="429">
        <v>760</v>
      </c>
      <c r="J1364" s="425" t="s">
        <v>44</v>
      </c>
      <c r="K1364" s="429" t="s">
        <v>129</v>
      </c>
      <c r="L1364" s="429" t="s">
        <v>34</v>
      </c>
      <c r="M1364" s="431">
        <v>0.75</v>
      </c>
      <c r="N1364" s="429" t="s">
        <v>35</v>
      </c>
      <c r="O1364" s="429" t="s">
        <v>63</v>
      </c>
      <c r="P1364" s="432">
        <v>43242</v>
      </c>
      <c r="Q1364" s="433">
        <v>43411</v>
      </c>
      <c r="R1364" s="434">
        <v>43496</v>
      </c>
      <c r="S1364" s="435">
        <f t="shared" si="32"/>
        <v>85</v>
      </c>
      <c r="T1364" s="435">
        <v>0</v>
      </c>
      <c r="U1364" s="435">
        <v>0</v>
      </c>
      <c r="V1364" s="430"/>
      <c r="W1364" s="430"/>
      <c r="X1364" s="430"/>
      <c r="Y1364" s="430"/>
      <c r="Z1364" s="436"/>
      <c r="AA1364" s="426" t="s">
        <v>127</v>
      </c>
      <c r="AB1364" s="437"/>
      <c r="AC1364" s="437"/>
      <c r="AD1364" s="437"/>
      <c r="AE1364" s="437"/>
      <c r="AF1364" s="437"/>
      <c r="AG1364" s="437"/>
      <c r="AH1364" s="437"/>
      <c r="AI1364" s="437"/>
    </row>
    <row r="1365" spans="1:35" ht="16">
      <c r="A1365" s="9">
        <v>3</v>
      </c>
      <c r="B1365" s="9">
        <v>1</v>
      </c>
      <c r="C1365" s="9">
        <v>4</v>
      </c>
      <c r="D1365" s="150"/>
      <c r="E1365" s="281">
        <v>141</v>
      </c>
      <c r="F1365" s="227">
        <v>1</v>
      </c>
      <c r="G1365" s="54" t="s">
        <v>411</v>
      </c>
      <c r="H1365" s="47" t="s">
        <v>429</v>
      </c>
      <c r="I1365" s="17">
        <v>760</v>
      </c>
      <c r="J1365" s="18" t="s">
        <v>33</v>
      </c>
      <c r="K1365" s="17">
        <v>195</v>
      </c>
      <c r="L1365" s="17" t="s">
        <v>357</v>
      </c>
      <c r="M1365" s="81">
        <v>1.5</v>
      </c>
      <c r="N1365" s="17" t="s">
        <v>35</v>
      </c>
      <c r="O1365" s="17" t="s">
        <v>63</v>
      </c>
      <c r="P1365" s="19">
        <v>43410</v>
      </c>
      <c r="Q1365" s="20">
        <v>43578</v>
      </c>
      <c r="R1365" s="26">
        <v>44140</v>
      </c>
      <c r="S1365" s="16">
        <f t="shared" si="32"/>
        <v>562</v>
      </c>
      <c r="T1365" s="16" t="s">
        <v>279</v>
      </c>
      <c r="U1365" s="16">
        <v>0</v>
      </c>
      <c r="V1365" s="18">
        <v>0</v>
      </c>
      <c r="W1365" s="18"/>
      <c r="X1365" s="18"/>
      <c r="Y1365" s="18"/>
      <c r="Z1365" s="82" t="s">
        <v>165</v>
      </c>
      <c r="AA1365" s="4" t="s">
        <v>45</v>
      </c>
    </row>
    <row r="1366" spans="1:35" ht="16">
      <c r="A1366" s="9">
        <v>1</v>
      </c>
      <c r="B1366" s="9">
        <v>1</v>
      </c>
      <c r="C1366" s="9">
        <v>2</v>
      </c>
      <c r="D1366" s="9"/>
      <c r="E1366" s="280">
        <v>16</v>
      </c>
      <c r="F1366" s="254"/>
      <c r="G1366" s="47" t="s">
        <v>42</v>
      </c>
      <c r="H1366" s="301" t="s">
        <v>47</v>
      </c>
      <c r="I1366" s="301">
        <v>761</v>
      </c>
      <c r="J1366" s="301" t="s">
        <v>44</v>
      </c>
      <c r="K1366" s="301" t="s">
        <v>48</v>
      </c>
      <c r="L1366" s="47" t="s">
        <v>34</v>
      </c>
      <c r="M1366" s="47">
        <v>0.75</v>
      </c>
      <c r="N1366" s="47" t="s">
        <v>35</v>
      </c>
      <c r="O1366" s="47" t="s">
        <v>36</v>
      </c>
      <c r="P1366" s="261">
        <v>43242</v>
      </c>
      <c r="Q1366" s="261">
        <v>43411</v>
      </c>
      <c r="R1366" s="261">
        <v>43599</v>
      </c>
      <c r="S1366" s="47">
        <f t="shared" si="32"/>
        <v>188</v>
      </c>
      <c r="T1366" s="243"/>
      <c r="U1366" s="243"/>
      <c r="V1366" s="238"/>
      <c r="W1366" s="244"/>
      <c r="X1366" s="244"/>
      <c r="Y1366" s="244"/>
      <c r="Z1366" s="244"/>
      <c r="AA1366" s="263" t="s">
        <v>49</v>
      </c>
    </row>
    <row r="1367" spans="1:35" ht="16">
      <c r="A1367" s="425" t="s">
        <v>58</v>
      </c>
      <c r="B1367" s="425" t="s">
        <v>58</v>
      </c>
      <c r="C1367" s="425" t="s">
        <v>58</v>
      </c>
      <c r="D1367" s="426"/>
      <c r="E1367" s="427">
        <v>4</v>
      </c>
      <c r="F1367" s="428">
        <v>4</v>
      </c>
      <c r="G1367" s="429" t="s">
        <v>42</v>
      </c>
      <c r="H1367" s="430" t="s">
        <v>62</v>
      </c>
      <c r="I1367" s="425">
        <v>761</v>
      </c>
      <c r="J1367" s="425" t="s">
        <v>44</v>
      </c>
      <c r="K1367" s="429" t="s">
        <v>48</v>
      </c>
      <c r="L1367" s="429" t="s">
        <v>34</v>
      </c>
      <c r="M1367" s="431">
        <v>0.75</v>
      </c>
      <c r="N1367" s="429" t="s">
        <v>35</v>
      </c>
      <c r="O1367" s="429" t="s">
        <v>63</v>
      </c>
      <c r="P1367" s="432">
        <v>43242</v>
      </c>
      <c r="Q1367" s="433">
        <v>43411</v>
      </c>
      <c r="R1367" s="447">
        <v>43599</v>
      </c>
      <c r="S1367" s="435">
        <f t="shared" si="32"/>
        <v>188</v>
      </c>
      <c r="T1367" s="435">
        <v>0</v>
      </c>
      <c r="U1367" s="435">
        <v>0</v>
      </c>
      <c r="V1367" s="430"/>
      <c r="W1367" s="430"/>
      <c r="X1367" s="430"/>
      <c r="Y1367" s="430"/>
      <c r="Z1367" s="436"/>
      <c r="AA1367" s="426" t="s">
        <v>130</v>
      </c>
      <c r="AB1367" s="437"/>
      <c r="AC1367" s="437"/>
      <c r="AD1367" s="437"/>
      <c r="AE1367" s="437"/>
      <c r="AF1367" s="437"/>
      <c r="AG1367" s="437"/>
      <c r="AH1367" s="437"/>
      <c r="AI1367" s="437"/>
    </row>
    <row r="1368" spans="1:35" ht="16">
      <c r="A1368" s="9">
        <v>3</v>
      </c>
      <c r="B1368" s="9">
        <v>1</v>
      </c>
      <c r="C1368" s="9">
        <v>4</v>
      </c>
      <c r="D1368" s="150"/>
      <c r="E1368" s="281">
        <v>142</v>
      </c>
      <c r="F1368" s="227">
        <v>1</v>
      </c>
      <c r="G1368" s="54" t="s">
        <v>411</v>
      </c>
      <c r="H1368" s="47" t="s">
        <v>429</v>
      </c>
      <c r="I1368" s="17">
        <v>761</v>
      </c>
      <c r="J1368" s="18" t="s">
        <v>33</v>
      </c>
      <c r="K1368" s="17">
        <v>195</v>
      </c>
      <c r="L1368" s="17" t="s">
        <v>357</v>
      </c>
      <c r="M1368" s="81">
        <v>1.5</v>
      </c>
      <c r="N1368" s="17" t="s">
        <v>35</v>
      </c>
      <c r="O1368" s="17" t="s">
        <v>63</v>
      </c>
      <c r="P1368" s="19">
        <v>43410</v>
      </c>
      <c r="Q1368" s="20">
        <v>43578</v>
      </c>
      <c r="R1368" s="26">
        <v>44140</v>
      </c>
      <c r="S1368" s="16">
        <f t="shared" si="32"/>
        <v>562</v>
      </c>
      <c r="T1368" s="16" t="s">
        <v>279</v>
      </c>
      <c r="U1368" s="16">
        <v>0</v>
      </c>
      <c r="V1368" s="18">
        <v>0</v>
      </c>
      <c r="W1368" s="18"/>
      <c r="X1368" s="18"/>
      <c r="Y1368" s="18"/>
      <c r="Z1368" s="82"/>
      <c r="AA1368" s="4" t="s">
        <v>45</v>
      </c>
    </row>
    <row r="1369" spans="1:35" ht="16">
      <c r="A1369" s="425" t="s">
        <v>58</v>
      </c>
      <c r="B1369" s="425" t="s">
        <v>58</v>
      </c>
      <c r="C1369" s="425" t="s">
        <v>58</v>
      </c>
      <c r="D1369" s="426"/>
      <c r="E1369" s="427">
        <v>5</v>
      </c>
      <c r="F1369" s="428">
        <v>4</v>
      </c>
      <c r="G1369" s="429" t="s">
        <v>42</v>
      </c>
      <c r="H1369" s="430" t="s">
        <v>62</v>
      </c>
      <c r="I1369" s="429">
        <v>762</v>
      </c>
      <c r="J1369" s="425" t="s">
        <v>44</v>
      </c>
      <c r="K1369" s="429" t="s">
        <v>131</v>
      </c>
      <c r="L1369" s="429" t="s">
        <v>34</v>
      </c>
      <c r="M1369" s="431">
        <v>0.75</v>
      </c>
      <c r="N1369" s="429" t="s">
        <v>35</v>
      </c>
      <c r="O1369" s="429" t="s">
        <v>63</v>
      </c>
      <c r="P1369" s="432">
        <v>43242</v>
      </c>
      <c r="Q1369" s="433">
        <v>43411</v>
      </c>
      <c r="R1369" s="434">
        <v>43496</v>
      </c>
      <c r="S1369" s="435">
        <f t="shared" si="32"/>
        <v>85</v>
      </c>
      <c r="T1369" s="435">
        <v>0</v>
      </c>
      <c r="U1369" s="435">
        <v>0</v>
      </c>
      <c r="V1369" s="430"/>
      <c r="W1369" s="430"/>
      <c r="X1369" s="430"/>
      <c r="Y1369" s="430"/>
      <c r="Z1369" s="436"/>
      <c r="AA1369" s="426" t="s">
        <v>127</v>
      </c>
      <c r="AB1369" s="437"/>
      <c r="AC1369" s="437"/>
      <c r="AD1369" s="437"/>
      <c r="AE1369" s="437"/>
      <c r="AF1369" s="437"/>
      <c r="AG1369" s="437"/>
      <c r="AH1369" s="437"/>
      <c r="AI1369" s="437"/>
    </row>
    <row r="1370" spans="1:35" ht="16">
      <c r="A1370" s="9">
        <v>1</v>
      </c>
      <c r="B1370" s="9">
        <v>1</v>
      </c>
      <c r="C1370" s="9">
        <v>7</v>
      </c>
      <c r="D1370" s="150"/>
      <c r="E1370" s="281">
        <v>9</v>
      </c>
      <c r="F1370" s="227">
        <v>3</v>
      </c>
      <c r="G1370" s="23" t="s">
        <v>42</v>
      </c>
      <c r="H1370" s="22" t="s">
        <v>62</v>
      </c>
      <c r="I1370" s="23">
        <v>763</v>
      </c>
      <c r="J1370" s="24" t="s">
        <v>44</v>
      </c>
      <c r="K1370" s="23">
        <v>54</v>
      </c>
      <c r="L1370" s="23" t="s">
        <v>34</v>
      </c>
      <c r="M1370" s="44">
        <v>0.75</v>
      </c>
      <c r="N1370" s="23" t="s">
        <v>35</v>
      </c>
      <c r="O1370" s="23" t="s">
        <v>63</v>
      </c>
      <c r="P1370" s="25">
        <v>43242</v>
      </c>
      <c r="Q1370" s="139">
        <v>43411</v>
      </c>
      <c r="R1370" s="140">
        <v>43902</v>
      </c>
      <c r="S1370" s="135">
        <f t="shared" si="32"/>
        <v>491</v>
      </c>
      <c r="T1370" s="135">
        <v>0</v>
      </c>
      <c r="U1370" s="135">
        <v>1</v>
      </c>
      <c r="V1370" s="136"/>
      <c r="W1370" s="136"/>
      <c r="X1370" s="136"/>
      <c r="Y1370" s="136"/>
      <c r="Z1370" s="143"/>
      <c r="AA1370" s="143" t="s">
        <v>110</v>
      </c>
    </row>
    <row r="1371" spans="1:35" ht="16">
      <c r="A1371" s="9">
        <v>3</v>
      </c>
      <c r="B1371" s="9">
        <v>1</v>
      </c>
      <c r="C1371" s="9">
        <v>4</v>
      </c>
      <c r="D1371" s="150"/>
      <c r="E1371" s="281">
        <v>143</v>
      </c>
      <c r="F1371" s="227">
        <v>1</v>
      </c>
      <c r="G1371" s="54" t="s">
        <v>411</v>
      </c>
      <c r="H1371" s="47" t="s">
        <v>429</v>
      </c>
      <c r="I1371" s="17">
        <v>763</v>
      </c>
      <c r="J1371" s="18" t="s">
        <v>33</v>
      </c>
      <c r="K1371" s="17">
        <v>196</v>
      </c>
      <c r="L1371" s="17" t="s">
        <v>357</v>
      </c>
      <c r="M1371" s="81">
        <v>1.5</v>
      </c>
      <c r="N1371" s="17" t="s">
        <v>35</v>
      </c>
      <c r="O1371" s="17" t="s">
        <v>63</v>
      </c>
      <c r="P1371" s="19">
        <v>43410</v>
      </c>
      <c r="Q1371" s="20">
        <v>43578</v>
      </c>
      <c r="R1371" s="26">
        <v>44131</v>
      </c>
      <c r="S1371" s="16">
        <f t="shared" si="32"/>
        <v>553</v>
      </c>
      <c r="T1371" s="16" t="s">
        <v>310</v>
      </c>
      <c r="U1371" s="16">
        <v>0</v>
      </c>
      <c r="V1371" s="18">
        <v>0</v>
      </c>
      <c r="W1371" s="18"/>
      <c r="X1371" s="18"/>
      <c r="Y1371" s="18"/>
      <c r="Z1371" s="82"/>
      <c r="AA1371" s="4" t="s">
        <v>45</v>
      </c>
    </row>
    <row r="1372" spans="1:35" ht="16">
      <c r="A1372" s="9">
        <v>1</v>
      </c>
      <c r="B1372" s="9">
        <v>1</v>
      </c>
      <c r="C1372" s="9">
        <v>4</v>
      </c>
      <c r="D1372" s="150"/>
      <c r="E1372" s="281">
        <v>61</v>
      </c>
      <c r="F1372" s="227">
        <v>1</v>
      </c>
      <c r="G1372" s="54" t="s">
        <v>42</v>
      </c>
      <c r="H1372" s="332" t="s">
        <v>62</v>
      </c>
      <c r="I1372" s="333">
        <v>764</v>
      </c>
      <c r="J1372" s="303" t="s">
        <v>44</v>
      </c>
      <c r="K1372" s="333">
        <v>54</v>
      </c>
      <c r="L1372" s="54" t="s">
        <v>34</v>
      </c>
      <c r="M1372" s="55">
        <v>0.75</v>
      </c>
      <c r="N1372" s="54" t="s">
        <v>35</v>
      </c>
      <c r="O1372" s="54" t="s">
        <v>63</v>
      </c>
      <c r="P1372" s="45">
        <v>43242</v>
      </c>
      <c r="Q1372" s="20">
        <v>43411</v>
      </c>
      <c r="R1372" s="26">
        <v>43950</v>
      </c>
      <c r="S1372" s="16">
        <f t="shared" ref="S1372:S1403" si="33">R1372-Q1372</f>
        <v>539</v>
      </c>
      <c r="T1372" s="16">
        <v>1</v>
      </c>
      <c r="U1372" s="16">
        <v>0</v>
      </c>
      <c r="V1372" s="56">
        <v>0</v>
      </c>
      <c r="W1372" s="56"/>
      <c r="X1372" s="56"/>
      <c r="Y1372" s="56">
        <v>1</v>
      </c>
      <c r="Z1372" s="27" t="s">
        <v>72</v>
      </c>
      <c r="AA1372" s="4" t="s">
        <v>45</v>
      </c>
    </row>
    <row r="1373" spans="1:35" ht="34">
      <c r="A1373" s="9">
        <v>1</v>
      </c>
      <c r="B1373" s="9">
        <v>1</v>
      </c>
      <c r="C1373" s="9">
        <v>2</v>
      </c>
      <c r="D1373" s="9"/>
      <c r="E1373" s="280">
        <v>17</v>
      </c>
      <c r="F1373" s="254"/>
      <c r="G1373" s="47" t="s">
        <v>42</v>
      </c>
      <c r="H1373" s="301" t="s">
        <v>47</v>
      </c>
      <c r="I1373" s="301">
        <v>765</v>
      </c>
      <c r="J1373" s="301" t="s">
        <v>44</v>
      </c>
      <c r="K1373" s="301" t="s">
        <v>50</v>
      </c>
      <c r="L1373" s="47" t="s">
        <v>34</v>
      </c>
      <c r="M1373" s="47">
        <v>0.75</v>
      </c>
      <c r="N1373" s="47" t="s">
        <v>35</v>
      </c>
      <c r="O1373" s="47" t="s">
        <v>36</v>
      </c>
      <c r="P1373" s="261">
        <v>43242</v>
      </c>
      <c r="Q1373" s="261">
        <v>43411</v>
      </c>
      <c r="R1373" s="261">
        <v>43600</v>
      </c>
      <c r="S1373" s="47">
        <f t="shared" si="33"/>
        <v>189</v>
      </c>
      <c r="T1373" s="243"/>
      <c r="U1373" s="243"/>
      <c r="V1373" s="238"/>
      <c r="W1373" s="244"/>
      <c r="X1373" s="244"/>
      <c r="Y1373" s="244"/>
      <c r="Z1373" s="244"/>
      <c r="AA1373" s="264" t="s">
        <v>51</v>
      </c>
    </row>
    <row r="1374" spans="1:35" ht="16">
      <c r="A1374" s="425" t="s">
        <v>58</v>
      </c>
      <c r="B1374" s="425" t="s">
        <v>58</v>
      </c>
      <c r="C1374" s="425" t="s">
        <v>58</v>
      </c>
      <c r="D1374" s="426"/>
      <c r="E1374" s="427">
        <v>6</v>
      </c>
      <c r="F1374" s="428">
        <v>4</v>
      </c>
      <c r="G1374" s="429" t="s">
        <v>42</v>
      </c>
      <c r="H1374" s="430" t="s">
        <v>62</v>
      </c>
      <c r="I1374" s="425">
        <v>765</v>
      </c>
      <c r="J1374" s="425" t="s">
        <v>44</v>
      </c>
      <c r="K1374" s="429" t="s">
        <v>50</v>
      </c>
      <c r="L1374" s="429" t="s">
        <v>34</v>
      </c>
      <c r="M1374" s="431">
        <v>0.75</v>
      </c>
      <c r="N1374" s="429" t="s">
        <v>35</v>
      </c>
      <c r="O1374" s="429" t="s">
        <v>63</v>
      </c>
      <c r="P1374" s="432">
        <v>43242</v>
      </c>
      <c r="Q1374" s="433">
        <v>43411</v>
      </c>
      <c r="R1374" s="447">
        <v>43600</v>
      </c>
      <c r="S1374" s="435">
        <f t="shared" si="33"/>
        <v>189</v>
      </c>
      <c r="T1374" s="435">
        <v>0</v>
      </c>
      <c r="U1374" s="435">
        <v>0</v>
      </c>
      <c r="V1374" s="430"/>
      <c r="W1374" s="430"/>
      <c r="X1374" s="430"/>
      <c r="Y1374" s="430"/>
      <c r="Z1374" s="436"/>
      <c r="AA1374" s="426" t="s">
        <v>130</v>
      </c>
      <c r="AB1374" s="437"/>
      <c r="AC1374" s="437"/>
      <c r="AD1374" s="437"/>
      <c r="AE1374" s="437"/>
      <c r="AF1374" s="437"/>
      <c r="AG1374" s="437"/>
      <c r="AH1374" s="437"/>
      <c r="AI1374" s="437"/>
    </row>
    <row r="1375" spans="1:35" ht="16">
      <c r="A1375" s="9">
        <v>3</v>
      </c>
      <c r="B1375" s="9">
        <v>1</v>
      </c>
      <c r="C1375" s="9">
        <v>4</v>
      </c>
      <c r="D1375" s="150"/>
      <c r="E1375" s="281">
        <v>144</v>
      </c>
      <c r="F1375" s="227">
        <v>1</v>
      </c>
      <c r="G1375" s="54" t="s">
        <v>411</v>
      </c>
      <c r="H1375" s="47" t="s">
        <v>429</v>
      </c>
      <c r="I1375" s="17">
        <v>765</v>
      </c>
      <c r="J1375" s="18" t="s">
        <v>33</v>
      </c>
      <c r="K1375" s="17">
        <v>196</v>
      </c>
      <c r="L1375" s="17" t="s">
        <v>357</v>
      </c>
      <c r="M1375" s="81">
        <v>1.5</v>
      </c>
      <c r="N1375" s="17" t="s">
        <v>35</v>
      </c>
      <c r="O1375" s="17" t="s">
        <v>63</v>
      </c>
      <c r="P1375" s="19">
        <v>43410</v>
      </c>
      <c r="Q1375" s="20">
        <v>43578</v>
      </c>
      <c r="R1375" s="26">
        <v>44131</v>
      </c>
      <c r="S1375" s="16">
        <f t="shared" si="33"/>
        <v>553</v>
      </c>
      <c r="T1375" s="16" t="s">
        <v>310</v>
      </c>
      <c r="U1375" s="16">
        <v>0</v>
      </c>
      <c r="V1375" s="18">
        <v>0</v>
      </c>
      <c r="W1375" s="18"/>
      <c r="X1375" s="18"/>
      <c r="Y1375" s="18"/>
      <c r="Z1375" s="82" t="s">
        <v>250</v>
      </c>
      <c r="AA1375" s="4" t="s">
        <v>45</v>
      </c>
    </row>
    <row r="1376" spans="1:35" ht="16">
      <c r="A1376" s="9">
        <v>1</v>
      </c>
      <c r="B1376" s="9">
        <v>1</v>
      </c>
      <c r="C1376" s="9">
        <v>4</v>
      </c>
      <c r="D1376" s="150"/>
      <c r="E1376" s="281">
        <v>62</v>
      </c>
      <c r="F1376" s="227">
        <v>1</v>
      </c>
      <c r="G1376" s="54" t="s">
        <v>42</v>
      </c>
      <c r="H1376" s="332" t="s">
        <v>62</v>
      </c>
      <c r="I1376" s="333">
        <v>766</v>
      </c>
      <c r="J1376" s="303" t="s">
        <v>44</v>
      </c>
      <c r="K1376" s="333">
        <v>54</v>
      </c>
      <c r="L1376" s="54" t="s">
        <v>34</v>
      </c>
      <c r="M1376" s="55">
        <v>0.75</v>
      </c>
      <c r="N1376" s="54" t="s">
        <v>35</v>
      </c>
      <c r="O1376" s="54" t="s">
        <v>63</v>
      </c>
      <c r="P1376" s="45">
        <v>43242</v>
      </c>
      <c r="Q1376" s="20">
        <v>43411</v>
      </c>
      <c r="R1376" s="26">
        <v>43950</v>
      </c>
      <c r="S1376" s="16">
        <f t="shared" si="33"/>
        <v>539</v>
      </c>
      <c r="T1376" s="16">
        <v>1</v>
      </c>
      <c r="U1376" s="16">
        <v>0</v>
      </c>
      <c r="V1376" s="56">
        <v>1</v>
      </c>
      <c r="W1376" s="56">
        <v>1</v>
      </c>
      <c r="X1376" s="56">
        <v>0</v>
      </c>
      <c r="Y1376" s="56">
        <v>1</v>
      </c>
      <c r="Z1376" s="27" t="s">
        <v>72</v>
      </c>
      <c r="AA1376" s="4" t="s">
        <v>45</v>
      </c>
    </row>
    <row r="1377" spans="1:35" ht="16">
      <c r="A1377" s="9">
        <v>3</v>
      </c>
      <c r="B1377" s="9">
        <v>1</v>
      </c>
      <c r="C1377" s="9">
        <v>4</v>
      </c>
      <c r="D1377" s="150"/>
      <c r="E1377" s="281">
        <v>145</v>
      </c>
      <c r="F1377" s="227">
        <v>1</v>
      </c>
      <c r="G1377" s="54" t="s">
        <v>411</v>
      </c>
      <c r="H1377" s="47" t="s">
        <v>429</v>
      </c>
      <c r="I1377" s="17">
        <v>766</v>
      </c>
      <c r="J1377" s="18" t="s">
        <v>33</v>
      </c>
      <c r="K1377" s="17">
        <v>196</v>
      </c>
      <c r="L1377" s="17" t="s">
        <v>357</v>
      </c>
      <c r="M1377" s="81">
        <v>1.5</v>
      </c>
      <c r="N1377" s="17" t="s">
        <v>35</v>
      </c>
      <c r="O1377" s="17" t="s">
        <v>63</v>
      </c>
      <c r="P1377" s="19">
        <v>43410</v>
      </c>
      <c r="Q1377" s="20">
        <v>43578</v>
      </c>
      <c r="R1377" s="26">
        <v>44131</v>
      </c>
      <c r="S1377" s="16">
        <f t="shared" si="33"/>
        <v>553</v>
      </c>
      <c r="T1377" s="16" t="s">
        <v>310</v>
      </c>
      <c r="U1377" s="16">
        <v>0</v>
      </c>
      <c r="V1377" s="18">
        <v>1</v>
      </c>
      <c r="W1377" s="18">
        <v>1</v>
      </c>
      <c r="X1377" s="18"/>
      <c r="Y1377" s="18"/>
      <c r="Z1377" s="82" t="s">
        <v>436</v>
      </c>
      <c r="AA1377" s="4" t="s">
        <v>45</v>
      </c>
    </row>
    <row r="1378" spans="1:35" ht="51">
      <c r="A1378" s="9">
        <v>1</v>
      </c>
      <c r="B1378" s="9">
        <v>1</v>
      </c>
      <c r="C1378" s="9">
        <v>2</v>
      </c>
      <c r="D1378" s="9"/>
      <c r="E1378" s="280">
        <v>18</v>
      </c>
      <c r="F1378" s="254"/>
      <c r="G1378" s="47" t="s">
        <v>42</v>
      </c>
      <c r="H1378" s="301" t="s">
        <v>47</v>
      </c>
      <c r="I1378" s="301">
        <v>767</v>
      </c>
      <c r="J1378" s="301" t="s">
        <v>44</v>
      </c>
      <c r="K1378" s="301" t="s">
        <v>52</v>
      </c>
      <c r="L1378" s="47" t="s">
        <v>34</v>
      </c>
      <c r="M1378" s="47">
        <v>0.75</v>
      </c>
      <c r="N1378" s="47" t="s">
        <v>35</v>
      </c>
      <c r="O1378" s="47" t="s">
        <v>36</v>
      </c>
      <c r="P1378" s="261">
        <v>43242</v>
      </c>
      <c r="Q1378" s="261">
        <v>43411</v>
      </c>
      <c r="R1378" s="261">
        <v>43600</v>
      </c>
      <c r="S1378" s="47">
        <f t="shared" si="33"/>
        <v>189</v>
      </c>
      <c r="T1378" s="243"/>
      <c r="U1378" s="243"/>
      <c r="V1378" s="238"/>
      <c r="W1378" s="244"/>
      <c r="X1378" s="244"/>
      <c r="Y1378" s="244"/>
      <c r="Z1378" s="244"/>
      <c r="AA1378" s="264" t="s">
        <v>53</v>
      </c>
    </row>
    <row r="1379" spans="1:35" ht="16">
      <c r="A1379" s="425" t="s">
        <v>58</v>
      </c>
      <c r="B1379" s="425" t="s">
        <v>58</v>
      </c>
      <c r="C1379" s="425" t="s">
        <v>58</v>
      </c>
      <c r="D1379" s="426"/>
      <c r="E1379" s="427">
        <v>7</v>
      </c>
      <c r="F1379" s="428">
        <v>4</v>
      </c>
      <c r="G1379" s="429" t="s">
        <v>42</v>
      </c>
      <c r="H1379" s="430" t="s">
        <v>62</v>
      </c>
      <c r="I1379" s="425">
        <v>767</v>
      </c>
      <c r="J1379" s="425" t="s">
        <v>44</v>
      </c>
      <c r="K1379" s="429" t="s">
        <v>52</v>
      </c>
      <c r="L1379" s="429" t="s">
        <v>34</v>
      </c>
      <c r="M1379" s="431">
        <v>0.75</v>
      </c>
      <c r="N1379" s="429" t="s">
        <v>35</v>
      </c>
      <c r="O1379" s="429" t="s">
        <v>63</v>
      </c>
      <c r="P1379" s="432">
        <v>43242</v>
      </c>
      <c r="Q1379" s="433">
        <v>43411</v>
      </c>
      <c r="R1379" s="447">
        <v>43600</v>
      </c>
      <c r="S1379" s="435">
        <f t="shared" si="33"/>
        <v>189</v>
      </c>
      <c r="T1379" s="435">
        <v>0</v>
      </c>
      <c r="U1379" s="435">
        <v>0</v>
      </c>
      <c r="V1379" s="430"/>
      <c r="W1379" s="430"/>
      <c r="X1379" s="430"/>
      <c r="Y1379" s="430"/>
      <c r="Z1379" s="436"/>
      <c r="AA1379" s="426" t="s">
        <v>130</v>
      </c>
      <c r="AB1379" s="437"/>
      <c r="AC1379" s="437"/>
      <c r="AD1379" s="437"/>
      <c r="AE1379" s="437"/>
      <c r="AF1379" s="437"/>
      <c r="AG1379" s="437"/>
      <c r="AH1379" s="437"/>
      <c r="AI1379" s="437"/>
    </row>
    <row r="1380" spans="1:35" ht="16">
      <c r="A1380" s="9">
        <v>3</v>
      </c>
      <c r="B1380" s="9">
        <v>1</v>
      </c>
      <c r="C1380" s="9">
        <v>4</v>
      </c>
      <c r="D1380" s="150"/>
      <c r="E1380" s="281">
        <v>146</v>
      </c>
      <c r="F1380" s="227">
        <v>1</v>
      </c>
      <c r="G1380" s="54" t="s">
        <v>411</v>
      </c>
      <c r="H1380" s="47" t="s">
        <v>429</v>
      </c>
      <c r="I1380" s="17">
        <v>767</v>
      </c>
      <c r="J1380" s="18" t="s">
        <v>33</v>
      </c>
      <c r="K1380" s="17">
        <v>196</v>
      </c>
      <c r="L1380" s="17" t="s">
        <v>357</v>
      </c>
      <c r="M1380" s="81">
        <v>1.5</v>
      </c>
      <c r="N1380" s="17" t="s">
        <v>35</v>
      </c>
      <c r="O1380" s="17" t="s">
        <v>63</v>
      </c>
      <c r="P1380" s="19">
        <v>43410</v>
      </c>
      <c r="Q1380" s="20">
        <v>43578</v>
      </c>
      <c r="R1380" s="26">
        <v>44131</v>
      </c>
      <c r="S1380" s="16">
        <f t="shared" si="33"/>
        <v>553</v>
      </c>
      <c r="T1380" s="16" t="s">
        <v>310</v>
      </c>
      <c r="U1380" s="16">
        <v>0</v>
      </c>
      <c r="V1380" s="18">
        <v>1</v>
      </c>
      <c r="W1380" s="18">
        <v>1</v>
      </c>
      <c r="X1380" s="18"/>
      <c r="Y1380" s="18">
        <v>1</v>
      </c>
      <c r="Z1380" s="82" t="s">
        <v>67</v>
      </c>
      <c r="AA1380" s="4" t="s">
        <v>45</v>
      </c>
    </row>
    <row r="1381" spans="1:35" ht="16">
      <c r="A1381" s="425" t="s">
        <v>58</v>
      </c>
      <c r="B1381" s="425" t="s">
        <v>58</v>
      </c>
      <c r="C1381" s="425" t="s">
        <v>58</v>
      </c>
      <c r="D1381" s="426"/>
      <c r="E1381" s="427">
        <v>10</v>
      </c>
      <c r="F1381" s="428">
        <v>3</v>
      </c>
      <c r="G1381" s="429" t="s">
        <v>42</v>
      </c>
      <c r="H1381" s="430" t="s">
        <v>62</v>
      </c>
      <c r="I1381" s="429">
        <v>768</v>
      </c>
      <c r="J1381" s="425" t="s">
        <v>44</v>
      </c>
      <c r="K1381" s="429">
        <v>55</v>
      </c>
      <c r="L1381" s="429" t="s">
        <v>34</v>
      </c>
      <c r="M1381" s="431">
        <v>0.75</v>
      </c>
      <c r="N1381" s="429" t="s">
        <v>35</v>
      </c>
      <c r="O1381" s="429" t="s">
        <v>63</v>
      </c>
      <c r="P1381" s="432">
        <v>43242</v>
      </c>
      <c r="Q1381" s="433">
        <v>43411</v>
      </c>
      <c r="R1381" s="434">
        <v>43885</v>
      </c>
      <c r="S1381" s="435">
        <f t="shared" si="33"/>
        <v>474</v>
      </c>
      <c r="T1381" s="435">
        <v>0</v>
      </c>
      <c r="U1381" s="435">
        <v>1</v>
      </c>
      <c r="V1381" s="430"/>
      <c r="W1381" s="430"/>
      <c r="X1381" s="430"/>
      <c r="Y1381" s="430"/>
      <c r="Z1381" s="436"/>
      <c r="AA1381" s="436" t="s">
        <v>104</v>
      </c>
      <c r="AB1381" s="437"/>
      <c r="AC1381" s="437"/>
      <c r="AD1381" s="437"/>
      <c r="AE1381" s="437"/>
      <c r="AF1381" s="437"/>
      <c r="AG1381" s="437"/>
      <c r="AH1381" s="437"/>
      <c r="AI1381" s="437"/>
    </row>
    <row r="1382" spans="1:35" ht="16">
      <c r="A1382" s="425" t="s">
        <v>58</v>
      </c>
      <c r="B1382" s="425" t="s">
        <v>58</v>
      </c>
      <c r="C1382" s="425" t="s">
        <v>58</v>
      </c>
      <c r="D1382" s="426"/>
      <c r="E1382" s="427">
        <v>21</v>
      </c>
      <c r="F1382" s="428">
        <v>3</v>
      </c>
      <c r="G1382" s="429" t="s">
        <v>411</v>
      </c>
      <c r="H1382" s="471" t="s">
        <v>429</v>
      </c>
      <c r="I1382" s="476">
        <v>768</v>
      </c>
      <c r="J1382" s="425" t="s">
        <v>33</v>
      </c>
      <c r="K1382" s="476">
        <v>197</v>
      </c>
      <c r="L1382" s="476" t="s">
        <v>357</v>
      </c>
      <c r="M1382" s="472">
        <v>1.5</v>
      </c>
      <c r="N1382" s="476" t="s">
        <v>35</v>
      </c>
      <c r="O1382" s="476" t="s">
        <v>63</v>
      </c>
      <c r="P1382" s="473">
        <v>43410</v>
      </c>
      <c r="Q1382" s="474">
        <v>43578</v>
      </c>
      <c r="R1382" s="447">
        <v>44117</v>
      </c>
      <c r="S1382" s="450">
        <f t="shared" si="33"/>
        <v>539</v>
      </c>
      <c r="T1382" s="450">
        <v>0</v>
      </c>
      <c r="U1382" s="450">
        <v>1</v>
      </c>
      <c r="V1382" s="471"/>
      <c r="W1382" s="471"/>
      <c r="X1382" s="471"/>
      <c r="Y1382" s="471"/>
      <c r="Z1382" s="477"/>
      <c r="AA1382" s="426" t="s">
        <v>104</v>
      </c>
      <c r="AB1382" s="437"/>
      <c r="AC1382" s="437"/>
      <c r="AD1382" s="437"/>
      <c r="AE1382" s="437"/>
      <c r="AF1382" s="437"/>
      <c r="AG1382" s="437"/>
      <c r="AH1382" s="437"/>
      <c r="AI1382" s="437"/>
    </row>
    <row r="1383" spans="1:35" ht="16">
      <c r="A1383" s="9">
        <v>1</v>
      </c>
      <c r="B1383" s="9">
        <v>1</v>
      </c>
      <c r="C1383" s="9">
        <v>4</v>
      </c>
      <c r="D1383" s="150"/>
      <c r="E1383" s="281">
        <v>63</v>
      </c>
      <c r="F1383" s="227">
        <v>1</v>
      </c>
      <c r="G1383" s="54" t="s">
        <v>42</v>
      </c>
      <c r="H1383" s="332" t="s">
        <v>62</v>
      </c>
      <c r="I1383" s="333">
        <v>769</v>
      </c>
      <c r="J1383" s="303" t="s">
        <v>44</v>
      </c>
      <c r="K1383" s="333">
        <v>55</v>
      </c>
      <c r="L1383" s="54" t="s">
        <v>34</v>
      </c>
      <c r="M1383" s="55">
        <v>0.75</v>
      </c>
      <c r="N1383" s="54" t="s">
        <v>35</v>
      </c>
      <c r="O1383" s="54" t="s">
        <v>63</v>
      </c>
      <c r="P1383" s="45">
        <v>43242</v>
      </c>
      <c r="Q1383" s="20">
        <v>43411</v>
      </c>
      <c r="R1383" s="26">
        <v>43952</v>
      </c>
      <c r="S1383" s="16">
        <f t="shared" si="33"/>
        <v>541</v>
      </c>
      <c r="T1383" s="16">
        <v>1</v>
      </c>
      <c r="U1383" s="16">
        <v>0</v>
      </c>
      <c r="V1383" s="56">
        <v>1</v>
      </c>
      <c r="W1383" s="56">
        <v>1</v>
      </c>
      <c r="X1383" s="56">
        <v>0</v>
      </c>
      <c r="Y1383" s="56">
        <v>1</v>
      </c>
      <c r="Z1383" s="27" t="s">
        <v>72</v>
      </c>
      <c r="AA1383" s="4" t="s">
        <v>45</v>
      </c>
    </row>
    <row r="1384" spans="1:35" ht="16">
      <c r="A1384" s="9">
        <v>3</v>
      </c>
      <c r="B1384" s="9">
        <v>1</v>
      </c>
      <c r="C1384" s="9">
        <v>4</v>
      </c>
      <c r="D1384" s="150"/>
      <c r="E1384" s="281">
        <v>147</v>
      </c>
      <c r="F1384" s="227">
        <v>1</v>
      </c>
      <c r="G1384" s="54" t="s">
        <v>411</v>
      </c>
      <c r="H1384" s="47" t="s">
        <v>429</v>
      </c>
      <c r="I1384" s="17">
        <v>769</v>
      </c>
      <c r="J1384" s="18" t="s">
        <v>33</v>
      </c>
      <c r="K1384" s="17">
        <v>197</v>
      </c>
      <c r="L1384" s="17" t="s">
        <v>357</v>
      </c>
      <c r="M1384" s="81">
        <v>1.5</v>
      </c>
      <c r="N1384" s="17" t="s">
        <v>35</v>
      </c>
      <c r="O1384" s="17" t="s">
        <v>63</v>
      </c>
      <c r="P1384" s="19">
        <v>43410</v>
      </c>
      <c r="Q1384" s="20">
        <v>43578</v>
      </c>
      <c r="R1384" s="26">
        <v>44131</v>
      </c>
      <c r="S1384" s="16">
        <f t="shared" si="33"/>
        <v>553</v>
      </c>
      <c r="T1384" s="16" t="s">
        <v>310</v>
      </c>
      <c r="U1384" s="16">
        <v>0</v>
      </c>
      <c r="V1384" s="18">
        <v>0</v>
      </c>
      <c r="W1384" s="18"/>
      <c r="X1384" s="18"/>
      <c r="Y1384" s="18"/>
      <c r="Z1384" s="82"/>
      <c r="AA1384" s="4" t="s">
        <v>45</v>
      </c>
    </row>
    <row r="1385" spans="1:35" ht="16">
      <c r="A1385" s="9">
        <v>1</v>
      </c>
      <c r="B1385" s="9">
        <v>1</v>
      </c>
      <c r="C1385" s="9">
        <v>4</v>
      </c>
      <c r="D1385" s="150"/>
      <c r="E1385" s="281">
        <v>64</v>
      </c>
      <c r="F1385" s="227">
        <v>1</v>
      </c>
      <c r="G1385" s="54" t="s">
        <v>42</v>
      </c>
      <c r="H1385" s="332" t="s">
        <v>62</v>
      </c>
      <c r="I1385" s="333">
        <v>770</v>
      </c>
      <c r="J1385" s="303" t="s">
        <v>44</v>
      </c>
      <c r="K1385" s="333">
        <v>55</v>
      </c>
      <c r="L1385" s="54" t="s">
        <v>34</v>
      </c>
      <c r="M1385" s="55">
        <v>0.75</v>
      </c>
      <c r="N1385" s="54" t="s">
        <v>35</v>
      </c>
      <c r="O1385" s="54" t="s">
        <v>63</v>
      </c>
      <c r="P1385" s="45">
        <v>43242</v>
      </c>
      <c r="Q1385" s="20">
        <v>43411</v>
      </c>
      <c r="R1385" s="26">
        <v>43952</v>
      </c>
      <c r="S1385" s="16">
        <f t="shared" si="33"/>
        <v>541</v>
      </c>
      <c r="T1385" s="16">
        <v>1</v>
      </c>
      <c r="U1385" s="16">
        <v>0</v>
      </c>
      <c r="V1385" s="56">
        <v>0</v>
      </c>
      <c r="W1385" s="56"/>
      <c r="X1385" s="56"/>
      <c r="Y1385" s="56"/>
      <c r="Z1385" s="27"/>
      <c r="AA1385" s="4" t="s">
        <v>45</v>
      </c>
    </row>
    <row r="1386" spans="1:35" ht="16">
      <c r="A1386" s="9">
        <v>3</v>
      </c>
      <c r="B1386" s="9">
        <v>1</v>
      </c>
      <c r="C1386" s="9">
        <v>4</v>
      </c>
      <c r="D1386" s="150"/>
      <c r="E1386" s="281">
        <v>148</v>
      </c>
      <c r="F1386" s="227">
        <v>1</v>
      </c>
      <c r="G1386" s="54" t="s">
        <v>411</v>
      </c>
      <c r="H1386" s="47" t="s">
        <v>429</v>
      </c>
      <c r="I1386" s="17">
        <v>770</v>
      </c>
      <c r="J1386" s="18" t="s">
        <v>33</v>
      </c>
      <c r="K1386" s="17">
        <v>197</v>
      </c>
      <c r="L1386" s="17" t="s">
        <v>357</v>
      </c>
      <c r="M1386" s="81">
        <v>1.5</v>
      </c>
      <c r="N1386" s="17" t="s">
        <v>35</v>
      </c>
      <c r="O1386" s="17" t="s">
        <v>63</v>
      </c>
      <c r="P1386" s="19">
        <v>43410</v>
      </c>
      <c r="Q1386" s="20">
        <v>43578</v>
      </c>
      <c r="R1386" s="26">
        <v>44131</v>
      </c>
      <c r="S1386" s="16">
        <f t="shared" si="33"/>
        <v>553</v>
      </c>
      <c r="T1386" s="16" t="s">
        <v>310</v>
      </c>
      <c r="U1386" s="16">
        <v>0</v>
      </c>
      <c r="V1386" s="18">
        <v>0</v>
      </c>
      <c r="W1386" s="18"/>
      <c r="X1386" s="18"/>
      <c r="Y1386" s="18">
        <v>1</v>
      </c>
      <c r="Z1386" s="82" t="s">
        <v>67</v>
      </c>
      <c r="AA1386" s="4" t="s">
        <v>45</v>
      </c>
    </row>
    <row r="1387" spans="1:35" ht="16">
      <c r="A1387" s="9">
        <v>1</v>
      </c>
      <c r="B1387" s="9">
        <v>1</v>
      </c>
      <c r="C1387" s="9">
        <v>4</v>
      </c>
      <c r="D1387" s="150"/>
      <c r="E1387" s="281">
        <v>65</v>
      </c>
      <c r="F1387" s="227">
        <v>1</v>
      </c>
      <c r="G1387" s="54" t="s">
        <v>42</v>
      </c>
      <c r="H1387" s="332" t="s">
        <v>62</v>
      </c>
      <c r="I1387" s="333">
        <v>771</v>
      </c>
      <c r="J1387" s="303" t="s">
        <v>44</v>
      </c>
      <c r="K1387" s="333">
        <v>55</v>
      </c>
      <c r="L1387" s="54" t="s">
        <v>34</v>
      </c>
      <c r="M1387" s="55">
        <v>0.75</v>
      </c>
      <c r="N1387" s="54" t="s">
        <v>35</v>
      </c>
      <c r="O1387" s="54" t="s">
        <v>63</v>
      </c>
      <c r="P1387" s="45">
        <v>43242</v>
      </c>
      <c r="Q1387" s="20">
        <v>43411</v>
      </c>
      <c r="R1387" s="26">
        <v>43952</v>
      </c>
      <c r="S1387" s="16">
        <f t="shared" si="33"/>
        <v>541</v>
      </c>
      <c r="T1387" s="16">
        <v>1</v>
      </c>
      <c r="U1387" s="16">
        <v>0</v>
      </c>
      <c r="V1387" s="56">
        <v>1</v>
      </c>
      <c r="W1387" s="56">
        <v>1</v>
      </c>
      <c r="X1387" s="56">
        <v>0</v>
      </c>
      <c r="Y1387" s="56">
        <v>1</v>
      </c>
      <c r="Z1387" s="27" t="s">
        <v>73</v>
      </c>
      <c r="AA1387" s="4" t="s">
        <v>45</v>
      </c>
    </row>
    <row r="1388" spans="1:35" ht="16">
      <c r="A1388" s="9">
        <v>1</v>
      </c>
      <c r="B1388" s="9">
        <v>1</v>
      </c>
      <c r="C1388" s="9">
        <v>4</v>
      </c>
      <c r="D1388" s="150"/>
      <c r="E1388" s="281">
        <v>66</v>
      </c>
      <c r="F1388" s="227">
        <v>1</v>
      </c>
      <c r="G1388" s="54" t="s">
        <v>42</v>
      </c>
      <c r="H1388" s="332" t="s">
        <v>62</v>
      </c>
      <c r="I1388" s="333">
        <v>772</v>
      </c>
      <c r="J1388" s="303" t="s">
        <v>44</v>
      </c>
      <c r="K1388" s="333">
        <v>55</v>
      </c>
      <c r="L1388" s="54" t="s">
        <v>34</v>
      </c>
      <c r="M1388" s="55">
        <v>0.75</v>
      </c>
      <c r="N1388" s="54" t="s">
        <v>35</v>
      </c>
      <c r="O1388" s="54" t="s">
        <v>63</v>
      </c>
      <c r="P1388" s="45">
        <v>43242</v>
      </c>
      <c r="Q1388" s="20">
        <v>43411</v>
      </c>
      <c r="R1388" s="26">
        <v>43952</v>
      </c>
      <c r="S1388" s="16">
        <f t="shared" si="33"/>
        <v>541</v>
      </c>
      <c r="T1388" s="16">
        <v>1</v>
      </c>
      <c r="U1388" s="16">
        <v>0</v>
      </c>
      <c r="V1388" s="56">
        <v>0</v>
      </c>
      <c r="W1388" s="56"/>
      <c r="X1388" s="56"/>
      <c r="Y1388" s="56"/>
      <c r="Z1388" s="27"/>
      <c r="AA1388" s="4" t="s">
        <v>45</v>
      </c>
    </row>
    <row r="1389" spans="1:35" ht="16">
      <c r="A1389" s="9">
        <v>3</v>
      </c>
      <c r="B1389" s="9">
        <v>1</v>
      </c>
      <c r="C1389" s="9">
        <v>4</v>
      </c>
      <c r="D1389" s="150"/>
      <c r="E1389" s="281">
        <v>149</v>
      </c>
      <c r="F1389" s="227">
        <v>1</v>
      </c>
      <c r="G1389" s="54" t="s">
        <v>411</v>
      </c>
      <c r="H1389" s="47" t="s">
        <v>429</v>
      </c>
      <c r="I1389" s="17">
        <v>772</v>
      </c>
      <c r="J1389" s="18" t="s">
        <v>33</v>
      </c>
      <c r="K1389" s="17">
        <v>197</v>
      </c>
      <c r="L1389" s="17" t="s">
        <v>357</v>
      </c>
      <c r="M1389" s="81">
        <v>1.5</v>
      </c>
      <c r="N1389" s="17" t="s">
        <v>35</v>
      </c>
      <c r="O1389" s="17" t="s">
        <v>63</v>
      </c>
      <c r="P1389" s="19">
        <v>43410</v>
      </c>
      <c r="Q1389" s="20">
        <v>43578</v>
      </c>
      <c r="R1389" s="26">
        <v>44131</v>
      </c>
      <c r="S1389" s="16">
        <f t="shared" si="33"/>
        <v>553</v>
      </c>
      <c r="T1389" s="16" t="s">
        <v>310</v>
      </c>
      <c r="U1389" s="16">
        <v>0</v>
      </c>
      <c r="V1389" s="18">
        <v>1</v>
      </c>
      <c r="W1389" s="18">
        <v>1</v>
      </c>
      <c r="X1389" s="18"/>
      <c r="Y1389" s="18"/>
      <c r="Z1389" s="82"/>
      <c r="AA1389" s="4" t="s">
        <v>45</v>
      </c>
    </row>
    <row r="1390" spans="1:35" ht="16">
      <c r="A1390" s="425" t="s">
        <v>58</v>
      </c>
      <c r="B1390" s="425" t="s">
        <v>58</v>
      </c>
      <c r="C1390" s="425" t="s">
        <v>58</v>
      </c>
      <c r="D1390" s="426"/>
      <c r="E1390" s="427">
        <v>11</v>
      </c>
      <c r="F1390" s="428">
        <v>3</v>
      </c>
      <c r="G1390" s="429" t="s">
        <v>42</v>
      </c>
      <c r="H1390" s="430" t="s">
        <v>62</v>
      </c>
      <c r="I1390" s="429">
        <v>773</v>
      </c>
      <c r="J1390" s="425" t="s">
        <v>44</v>
      </c>
      <c r="K1390" s="429">
        <v>56</v>
      </c>
      <c r="L1390" s="429" t="s">
        <v>34</v>
      </c>
      <c r="M1390" s="431">
        <v>0.75</v>
      </c>
      <c r="N1390" s="429" t="s">
        <v>35</v>
      </c>
      <c r="O1390" s="429" t="s">
        <v>63</v>
      </c>
      <c r="P1390" s="432">
        <v>43242</v>
      </c>
      <c r="Q1390" s="433">
        <v>43411</v>
      </c>
      <c r="R1390" s="443">
        <v>43874</v>
      </c>
      <c r="S1390" s="435">
        <f t="shared" si="33"/>
        <v>463</v>
      </c>
      <c r="T1390" s="435">
        <v>0</v>
      </c>
      <c r="U1390" s="435">
        <v>1</v>
      </c>
      <c r="V1390" s="430"/>
      <c r="W1390" s="430"/>
      <c r="X1390" s="430"/>
      <c r="Y1390" s="430"/>
      <c r="Z1390" s="436"/>
      <c r="AA1390" s="436" t="s">
        <v>104</v>
      </c>
      <c r="AB1390" s="437"/>
      <c r="AC1390" s="437"/>
      <c r="AD1390" s="437"/>
      <c r="AE1390" s="437"/>
      <c r="AF1390" s="437"/>
      <c r="AG1390" s="437"/>
      <c r="AH1390" s="437"/>
      <c r="AI1390" s="437"/>
    </row>
    <row r="1391" spans="1:35" ht="16">
      <c r="A1391" s="9">
        <v>3</v>
      </c>
      <c r="B1391" s="9">
        <v>1</v>
      </c>
      <c r="C1391" s="9">
        <v>4</v>
      </c>
      <c r="D1391" s="150"/>
      <c r="E1391" s="281">
        <v>150</v>
      </c>
      <c r="F1391" s="227">
        <v>1</v>
      </c>
      <c r="G1391" s="54" t="s">
        <v>411</v>
      </c>
      <c r="H1391" s="47" t="s">
        <v>429</v>
      </c>
      <c r="I1391" s="17">
        <v>773</v>
      </c>
      <c r="J1391" s="18" t="s">
        <v>33</v>
      </c>
      <c r="K1391" s="17">
        <v>197</v>
      </c>
      <c r="L1391" s="17" t="s">
        <v>357</v>
      </c>
      <c r="M1391" s="81">
        <v>1.5</v>
      </c>
      <c r="N1391" s="17" t="s">
        <v>35</v>
      </c>
      <c r="O1391" s="17" t="s">
        <v>63</v>
      </c>
      <c r="P1391" s="19">
        <v>43410</v>
      </c>
      <c r="Q1391" s="20">
        <v>43578</v>
      </c>
      <c r="R1391" s="26">
        <v>44131</v>
      </c>
      <c r="S1391" s="16">
        <f t="shared" si="33"/>
        <v>553</v>
      </c>
      <c r="T1391" s="16" t="s">
        <v>310</v>
      </c>
      <c r="U1391" s="16">
        <v>0</v>
      </c>
      <c r="V1391" s="18">
        <v>1</v>
      </c>
      <c r="W1391" s="18">
        <v>1</v>
      </c>
      <c r="X1391" s="18"/>
      <c r="Y1391" s="18"/>
      <c r="Z1391" s="82"/>
      <c r="AA1391" s="4" t="s">
        <v>45</v>
      </c>
    </row>
    <row r="1392" spans="1:35" ht="16">
      <c r="A1392" s="425" t="s">
        <v>58</v>
      </c>
      <c r="B1392" s="425" t="s">
        <v>58</v>
      </c>
      <c r="C1392" s="425" t="s">
        <v>58</v>
      </c>
      <c r="D1392" s="426"/>
      <c r="E1392" s="427">
        <v>12</v>
      </c>
      <c r="F1392" s="428">
        <v>3</v>
      </c>
      <c r="G1392" s="429" t="s">
        <v>42</v>
      </c>
      <c r="H1392" s="430" t="s">
        <v>62</v>
      </c>
      <c r="I1392" s="429">
        <v>774</v>
      </c>
      <c r="J1392" s="425" t="s">
        <v>44</v>
      </c>
      <c r="K1392" s="429">
        <v>56</v>
      </c>
      <c r="L1392" s="429" t="s">
        <v>34</v>
      </c>
      <c r="M1392" s="431">
        <v>0.75</v>
      </c>
      <c r="N1392" s="429" t="s">
        <v>35</v>
      </c>
      <c r="O1392" s="429" t="s">
        <v>63</v>
      </c>
      <c r="P1392" s="432">
        <v>43242</v>
      </c>
      <c r="Q1392" s="433">
        <v>43411</v>
      </c>
      <c r="R1392" s="443">
        <v>43929</v>
      </c>
      <c r="S1392" s="435">
        <f t="shared" si="33"/>
        <v>518</v>
      </c>
      <c r="T1392" s="435">
        <v>0</v>
      </c>
      <c r="U1392" s="435">
        <v>1</v>
      </c>
      <c r="V1392" s="430"/>
      <c r="W1392" s="430"/>
      <c r="X1392" s="430"/>
      <c r="Y1392" s="430"/>
      <c r="Z1392" s="436"/>
      <c r="AA1392" s="436" t="s">
        <v>104</v>
      </c>
      <c r="AB1392" s="437"/>
      <c r="AC1392" s="437"/>
      <c r="AD1392" s="437"/>
      <c r="AE1392" s="437"/>
      <c r="AF1392" s="437"/>
      <c r="AG1392" s="437"/>
      <c r="AH1392" s="437"/>
      <c r="AI1392" s="437"/>
    </row>
    <row r="1393" spans="1:27" ht="16">
      <c r="A1393" s="9">
        <v>3</v>
      </c>
      <c r="B1393" s="9">
        <v>1</v>
      </c>
      <c r="C1393" s="9">
        <v>4</v>
      </c>
      <c r="D1393" s="150"/>
      <c r="E1393" s="281">
        <v>151</v>
      </c>
      <c r="F1393" s="227">
        <v>1</v>
      </c>
      <c r="G1393" s="54" t="s">
        <v>411</v>
      </c>
      <c r="H1393" s="47" t="s">
        <v>429</v>
      </c>
      <c r="I1393" s="17">
        <v>774</v>
      </c>
      <c r="J1393" s="18" t="s">
        <v>33</v>
      </c>
      <c r="K1393" s="17">
        <v>198</v>
      </c>
      <c r="L1393" s="17" t="s">
        <v>357</v>
      </c>
      <c r="M1393" s="81">
        <v>1.5</v>
      </c>
      <c r="N1393" s="17" t="s">
        <v>35</v>
      </c>
      <c r="O1393" s="17" t="s">
        <v>63</v>
      </c>
      <c r="P1393" s="19">
        <v>43410</v>
      </c>
      <c r="Q1393" s="20">
        <v>43578</v>
      </c>
      <c r="R1393" s="26">
        <v>44131</v>
      </c>
      <c r="S1393" s="16">
        <f t="shared" si="33"/>
        <v>553</v>
      </c>
      <c r="T1393" s="16" t="s">
        <v>310</v>
      </c>
      <c r="U1393" s="16">
        <v>0</v>
      </c>
      <c r="V1393" s="18">
        <v>0</v>
      </c>
      <c r="W1393" s="18"/>
      <c r="X1393" s="18"/>
      <c r="Y1393" s="18"/>
      <c r="Z1393" s="82"/>
      <c r="AA1393" s="4" t="s">
        <v>45</v>
      </c>
    </row>
    <row r="1394" spans="1:27" ht="16">
      <c r="A1394" s="9">
        <v>1</v>
      </c>
      <c r="B1394" s="9">
        <v>1</v>
      </c>
      <c r="C1394" s="9">
        <v>4</v>
      </c>
      <c r="D1394" s="150"/>
      <c r="E1394" s="281">
        <v>67</v>
      </c>
      <c r="F1394" s="227">
        <v>1</v>
      </c>
      <c r="G1394" s="54" t="s">
        <v>42</v>
      </c>
      <c r="H1394" s="332" t="s">
        <v>62</v>
      </c>
      <c r="I1394" s="333">
        <v>775</v>
      </c>
      <c r="J1394" s="303" t="s">
        <v>44</v>
      </c>
      <c r="K1394" s="333">
        <v>56</v>
      </c>
      <c r="L1394" s="54" t="s">
        <v>34</v>
      </c>
      <c r="M1394" s="55">
        <v>0.75</v>
      </c>
      <c r="N1394" s="54" t="s">
        <v>35</v>
      </c>
      <c r="O1394" s="54" t="s">
        <v>63</v>
      </c>
      <c r="P1394" s="45">
        <v>43242</v>
      </c>
      <c r="Q1394" s="20">
        <v>43411</v>
      </c>
      <c r="R1394" s="26">
        <v>43955</v>
      </c>
      <c r="S1394" s="16">
        <f t="shared" si="33"/>
        <v>544</v>
      </c>
      <c r="T1394" s="16">
        <v>1</v>
      </c>
      <c r="U1394" s="16">
        <v>0</v>
      </c>
      <c r="V1394" s="56">
        <v>0</v>
      </c>
      <c r="W1394" s="56"/>
      <c r="X1394" s="56"/>
      <c r="Y1394" s="56"/>
      <c r="Z1394" s="27"/>
      <c r="AA1394" s="4" t="s">
        <v>45</v>
      </c>
    </row>
    <row r="1395" spans="1:27" ht="16">
      <c r="A1395" s="9">
        <v>3</v>
      </c>
      <c r="B1395" s="9">
        <v>1</v>
      </c>
      <c r="C1395" s="9">
        <v>4</v>
      </c>
      <c r="D1395" s="150"/>
      <c r="E1395" s="281">
        <v>152</v>
      </c>
      <c r="F1395" s="227">
        <v>1</v>
      </c>
      <c r="G1395" s="54" t="s">
        <v>411</v>
      </c>
      <c r="H1395" s="47" t="s">
        <v>429</v>
      </c>
      <c r="I1395" s="17">
        <v>775</v>
      </c>
      <c r="J1395" s="18" t="s">
        <v>33</v>
      </c>
      <c r="K1395" s="17">
        <v>198</v>
      </c>
      <c r="L1395" s="17" t="s">
        <v>357</v>
      </c>
      <c r="M1395" s="81">
        <v>1.5</v>
      </c>
      <c r="N1395" s="17" t="s">
        <v>35</v>
      </c>
      <c r="O1395" s="17" t="s">
        <v>63</v>
      </c>
      <c r="P1395" s="19">
        <v>43410</v>
      </c>
      <c r="Q1395" s="20">
        <v>43578</v>
      </c>
      <c r="R1395" s="26">
        <v>44131</v>
      </c>
      <c r="S1395" s="16">
        <f t="shared" si="33"/>
        <v>553</v>
      </c>
      <c r="T1395" s="16" t="s">
        <v>310</v>
      </c>
      <c r="U1395" s="16">
        <v>0</v>
      </c>
      <c r="V1395" s="18">
        <v>0</v>
      </c>
      <c r="W1395" s="18"/>
      <c r="X1395" s="18"/>
      <c r="Y1395" s="18"/>
      <c r="Z1395" s="82" t="s">
        <v>250</v>
      </c>
      <c r="AA1395" s="4" t="s">
        <v>45</v>
      </c>
    </row>
    <row r="1396" spans="1:27" ht="16">
      <c r="A1396" s="9">
        <v>1</v>
      </c>
      <c r="B1396" s="9">
        <v>1</v>
      </c>
      <c r="C1396" s="9">
        <v>4</v>
      </c>
      <c r="D1396" s="150"/>
      <c r="E1396" s="281">
        <v>68</v>
      </c>
      <c r="F1396" s="227">
        <v>1</v>
      </c>
      <c r="G1396" s="54" t="s">
        <v>42</v>
      </c>
      <c r="H1396" s="332" t="s">
        <v>62</v>
      </c>
      <c r="I1396" s="333">
        <v>776</v>
      </c>
      <c r="J1396" s="303" t="s">
        <v>44</v>
      </c>
      <c r="K1396" s="333">
        <v>56</v>
      </c>
      <c r="L1396" s="54" t="s">
        <v>34</v>
      </c>
      <c r="M1396" s="55">
        <v>0.75</v>
      </c>
      <c r="N1396" s="54" t="s">
        <v>35</v>
      </c>
      <c r="O1396" s="54" t="s">
        <v>63</v>
      </c>
      <c r="P1396" s="45">
        <v>43242</v>
      </c>
      <c r="Q1396" s="20">
        <v>43411</v>
      </c>
      <c r="R1396" s="26">
        <v>43955</v>
      </c>
      <c r="S1396" s="16">
        <f t="shared" si="33"/>
        <v>544</v>
      </c>
      <c r="T1396" s="16">
        <v>1</v>
      </c>
      <c r="U1396" s="16">
        <v>0</v>
      </c>
      <c r="V1396" s="56">
        <v>1</v>
      </c>
      <c r="W1396" s="56">
        <v>1</v>
      </c>
      <c r="X1396" s="56">
        <v>0</v>
      </c>
      <c r="Y1396" s="56"/>
      <c r="Z1396" s="27"/>
      <c r="AA1396" s="4" t="s">
        <v>45</v>
      </c>
    </row>
    <row r="1397" spans="1:27" ht="16">
      <c r="A1397" s="9">
        <v>3</v>
      </c>
      <c r="B1397" s="9">
        <v>1</v>
      </c>
      <c r="C1397" s="9">
        <v>4</v>
      </c>
      <c r="D1397" s="150"/>
      <c r="E1397" s="281">
        <v>153</v>
      </c>
      <c r="F1397" s="227">
        <v>1</v>
      </c>
      <c r="G1397" s="54" t="s">
        <v>411</v>
      </c>
      <c r="H1397" s="47" t="s">
        <v>429</v>
      </c>
      <c r="I1397" s="17">
        <v>776</v>
      </c>
      <c r="J1397" s="18" t="s">
        <v>33</v>
      </c>
      <c r="K1397" s="17">
        <v>198</v>
      </c>
      <c r="L1397" s="17" t="s">
        <v>357</v>
      </c>
      <c r="M1397" s="81">
        <v>1.5</v>
      </c>
      <c r="N1397" s="17" t="s">
        <v>35</v>
      </c>
      <c r="O1397" s="17" t="s">
        <v>63</v>
      </c>
      <c r="P1397" s="19">
        <v>43410</v>
      </c>
      <c r="Q1397" s="20">
        <v>43578</v>
      </c>
      <c r="R1397" s="26">
        <v>44131</v>
      </c>
      <c r="S1397" s="16">
        <f t="shared" si="33"/>
        <v>553</v>
      </c>
      <c r="T1397" s="16" t="s">
        <v>310</v>
      </c>
      <c r="U1397" s="16">
        <v>0</v>
      </c>
      <c r="V1397" s="18">
        <v>0</v>
      </c>
      <c r="W1397" s="18"/>
      <c r="X1397" s="18"/>
      <c r="Y1397" s="18"/>
      <c r="Z1397" s="82"/>
      <c r="AA1397" s="4" t="s">
        <v>45</v>
      </c>
    </row>
    <row r="1398" spans="1:27" ht="16">
      <c r="A1398" s="9">
        <v>1</v>
      </c>
      <c r="B1398" s="9">
        <v>1</v>
      </c>
      <c r="C1398" s="9">
        <v>4</v>
      </c>
      <c r="D1398" s="150"/>
      <c r="E1398" s="281">
        <v>69</v>
      </c>
      <c r="F1398" s="227">
        <v>1</v>
      </c>
      <c r="G1398" s="54" t="s">
        <v>42</v>
      </c>
      <c r="H1398" s="332" t="s">
        <v>62</v>
      </c>
      <c r="I1398" s="333">
        <v>777</v>
      </c>
      <c r="J1398" s="303" t="s">
        <v>44</v>
      </c>
      <c r="K1398" s="333">
        <v>56</v>
      </c>
      <c r="L1398" s="54" t="s">
        <v>34</v>
      </c>
      <c r="M1398" s="55">
        <v>0.75</v>
      </c>
      <c r="N1398" s="54" t="s">
        <v>35</v>
      </c>
      <c r="O1398" s="54" t="s">
        <v>63</v>
      </c>
      <c r="P1398" s="45">
        <v>43242</v>
      </c>
      <c r="Q1398" s="20">
        <v>43411</v>
      </c>
      <c r="R1398" s="26">
        <v>43955</v>
      </c>
      <c r="S1398" s="16">
        <f t="shared" si="33"/>
        <v>544</v>
      </c>
      <c r="T1398" s="16">
        <v>1</v>
      </c>
      <c r="U1398" s="16">
        <v>0</v>
      </c>
      <c r="V1398" s="56">
        <v>0</v>
      </c>
      <c r="W1398" s="56"/>
      <c r="X1398" s="56"/>
      <c r="Y1398" s="56"/>
      <c r="Z1398" s="27"/>
      <c r="AA1398" s="4" t="s">
        <v>45</v>
      </c>
    </row>
    <row r="1399" spans="1:27" ht="16">
      <c r="A1399" s="9">
        <v>3</v>
      </c>
      <c r="B1399" s="9">
        <v>1</v>
      </c>
      <c r="C1399" s="9">
        <v>4</v>
      </c>
      <c r="D1399" s="150"/>
      <c r="E1399" s="281">
        <v>154</v>
      </c>
      <c r="F1399" s="227">
        <v>1</v>
      </c>
      <c r="G1399" s="54" t="s">
        <v>411</v>
      </c>
      <c r="H1399" s="47" t="s">
        <v>429</v>
      </c>
      <c r="I1399" s="17">
        <v>777</v>
      </c>
      <c r="J1399" s="18" t="s">
        <v>33</v>
      </c>
      <c r="K1399" s="17">
        <v>198</v>
      </c>
      <c r="L1399" s="17" t="s">
        <v>357</v>
      </c>
      <c r="M1399" s="81">
        <v>1.5</v>
      </c>
      <c r="N1399" s="17" t="s">
        <v>35</v>
      </c>
      <c r="O1399" s="17" t="s">
        <v>63</v>
      </c>
      <c r="P1399" s="19">
        <v>43410</v>
      </c>
      <c r="Q1399" s="20">
        <v>43578</v>
      </c>
      <c r="R1399" s="26">
        <v>44131</v>
      </c>
      <c r="S1399" s="16">
        <f t="shared" si="33"/>
        <v>553</v>
      </c>
      <c r="T1399" s="16" t="s">
        <v>310</v>
      </c>
      <c r="U1399" s="16">
        <v>0</v>
      </c>
      <c r="V1399" s="18">
        <v>1</v>
      </c>
      <c r="W1399" s="18">
        <v>1</v>
      </c>
      <c r="X1399" s="18"/>
      <c r="Y1399" s="18"/>
      <c r="Z1399" s="82"/>
      <c r="AA1399" s="4" t="s">
        <v>45</v>
      </c>
    </row>
    <row r="1400" spans="1:27" ht="16">
      <c r="A1400" s="9">
        <v>1</v>
      </c>
      <c r="B1400" s="9">
        <v>1</v>
      </c>
      <c r="C1400" s="9">
        <v>7</v>
      </c>
      <c r="D1400" s="150"/>
      <c r="E1400" s="281">
        <v>13</v>
      </c>
      <c r="F1400" s="227">
        <v>3</v>
      </c>
      <c r="G1400" s="23" t="s">
        <v>42</v>
      </c>
      <c r="H1400" s="22" t="s">
        <v>62</v>
      </c>
      <c r="I1400" s="23">
        <v>778</v>
      </c>
      <c r="J1400" s="24" t="s">
        <v>44</v>
      </c>
      <c r="K1400" s="23">
        <v>57</v>
      </c>
      <c r="L1400" s="23" t="s">
        <v>34</v>
      </c>
      <c r="M1400" s="44">
        <v>0.75</v>
      </c>
      <c r="N1400" s="23" t="s">
        <v>35</v>
      </c>
      <c r="O1400" s="23" t="s">
        <v>63</v>
      </c>
      <c r="P1400" s="25">
        <v>43242</v>
      </c>
      <c r="Q1400" s="139">
        <v>43411</v>
      </c>
      <c r="R1400" s="148">
        <v>43742</v>
      </c>
      <c r="S1400" s="135">
        <f t="shared" si="33"/>
        <v>331</v>
      </c>
      <c r="T1400" s="135">
        <v>1</v>
      </c>
      <c r="U1400" s="135">
        <v>1</v>
      </c>
      <c r="V1400" s="145">
        <v>0</v>
      </c>
      <c r="W1400" s="145"/>
      <c r="X1400" s="145"/>
      <c r="Y1400" s="145"/>
      <c r="Z1400" s="146"/>
      <c r="AA1400" s="143" t="s">
        <v>111</v>
      </c>
    </row>
    <row r="1401" spans="1:27" ht="16">
      <c r="A1401" s="9">
        <v>3</v>
      </c>
      <c r="B1401" s="9">
        <v>1</v>
      </c>
      <c r="C1401" s="9">
        <v>4</v>
      </c>
      <c r="D1401" s="150"/>
      <c r="E1401" s="281">
        <v>155</v>
      </c>
      <c r="F1401" s="227">
        <v>1</v>
      </c>
      <c r="G1401" s="54" t="s">
        <v>411</v>
      </c>
      <c r="H1401" s="47" t="s">
        <v>429</v>
      </c>
      <c r="I1401" s="17">
        <v>778</v>
      </c>
      <c r="J1401" s="18" t="s">
        <v>33</v>
      </c>
      <c r="K1401" s="17">
        <v>198</v>
      </c>
      <c r="L1401" s="17" t="s">
        <v>357</v>
      </c>
      <c r="M1401" s="81">
        <v>1.5</v>
      </c>
      <c r="N1401" s="17" t="s">
        <v>35</v>
      </c>
      <c r="O1401" s="17" t="s">
        <v>63</v>
      </c>
      <c r="P1401" s="19">
        <v>43410</v>
      </c>
      <c r="Q1401" s="20">
        <v>43578</v>
      </c>
      <c r="R1401" s="26">
        <v>44131</v>
      </c>
      <c r="S1401" s="16">
        <f t="shared" si="33"/>
        <v>553</v>
      </c>
      <c r="T1401" s="16" t="s">
        <v>310</v>
      </c>
      <c r="U1401" s="16">
        <v>0</v>
      </c>
      <c r="V1401" s="18">
        <v>0</v>
      </c>
      <c r="W1401" s="18"/>
      <c r="X1401" s="18"/>
      <c r="Y1401" s="18"/>
      <c r="Z1401" s="82"/>
      <c r="AA1401" s="4" t="s">
        <v>45</v>
      </c>
    </row>
    <row r="1402" spans="1:27" ht="16">
      <c r="A1402" s="9">
        <v>1</v>
      </c>
      <c r="B1402" s="9">
        <v>1</v>
      </c>
      <c r="C1402" s="9">
        <v>5</v>
      </c>
      <c r="D1402" s="150"/>
      <c r="E1402" s="281">
        <v>70</v>
      </c>
      <c r="F1402" s="227">
        <v>1</v>
      </c>
      <c r="G1402" s="54" t="s">
        <v>42</v>
      </c>
      <c r="H1402" s="332" t="s">
        <v>62</v>
      </c>
      <c r="I1402" s="333">
        <v>779</v>
      </c>
      <c r="J1402" s="303" t="s">
        <v>44</v>
      </c>
      <c r="K1402" s="333">
        <v>57</v>
      </c>
      <c r="L1402" s="54" t="s">
        <v>34</v>
      </c>
      <c r="M1402" s="55">
        <v>0.75</v>
      </c>
      <c r="N1402" s="54" t="s">
        <v>35</v>
      </c>
      <c r="O1402" s="54" t="s">
        <v>63</v>
      </c>
      <c r="P1402" s="45">
        <v>43242</v>
      </c>
      <c r="Q1402" s="20">
        <v>43411</v>
      </c>
      <c r="R1402" s="26">
        <v>43955</v>
      </c>
      <c r="S1402" s="16">
        <f t="shared" si="33"/>
        <v>544</v>
      </c>
      <c r="T1402" s="16">
        <v>1</v>
      </c>
      <c r="U1402" s="16">
        <v>0</v>
      </c>
      <c r="V1402" s="56">
        <v>0</v>
      </c>
      <c r="W1402" s="56"/>
      <c r="X1402" s="56"/>
      <c r="Y1402" s="56">
        <v>1</v>
      </c>
      <c r="Z1402" s="27" t="s">
        <v>74</v>
      </c>
      <c r="AA1402" s="4" t="s">
        <v>45</v>
      </c>
    </row>
    <row r="1403" spans="1:27" ht="16">
      <c r="A1403" s="9">
        <v>3</v>
      </c>
      <c r="B1403" s="9">
        <v>1</v>
      </c>
      <c r="C1403" s="9">
        <v>5</v>
      </c>
      <c r="D1403" s="150"/>
      <c r="E1403" s="281">
        <v>22</v>
      </c>
      <c r="F1403" s="227">
        <v>3</v>
      </c>
      <c r="G1403" s="23" t="s">
        <v>411</v>
      </c>
      <c r="H1403" s="177" t="s">
        <v>429</v>
      </c>
      <c r="I1403" s="178">
        <v>779</v>
      </c>
      <c r="J1403" s="24" t="s">
        <v>33</v>
      </c>
      <c r="K1403" s="178">
        <v>199</v>
      </c>
      <c r="L1403" s="178" t="s">
        <v>357</v>
      </c>
      <c r="M1403" s="179">
        <v>1.5</v>
      </c>
      <c r="N1403" s="178" t="s">
        <v>35</v>
      </c>
      <c r="O1403" s="178" t="s">
        <v>63</v>
      </c>
      <c r="P1403" s="180">
        <v>43410</v>
      </c>
      <c r="Q1403" s="181">
        <v>43578</v>
      </c>
      <c r="R1403" s="147">
        <v>43994</v>
      </c>
      <c r="S1403" s="157">
        <f t="shared" si="33"/>
        <v>416</v>
      </c>
      <c r="T1403" s="157" t="s">
        <v>310</v>
      </c>
      <c r="U1403" s="157">
        <v>1</v>
      </c>
      <c r="V1403" s="24">
        <v>0</v>
      </c>
      <c r="W1403" s="24"/>
      <c r="X1403" s="24"/>
      <c r="Y1403" s="24"/>
      <c r="Z1403" s="156" t="s">
        <v>82</v>
      </c>
      <c r="AA1403" s="152" t="s">
        <v>453</v>
      </c>
    </row>
    <row r="1404" spans="1:27" ht="16">
      <c r="A1404" s="9">
        <v>1</v>
      </c>
      <c r="B1404" s="9">
        <v>1</v>
      </c>
      <c r="C1404" s="9">
        <v>5</v>
      </c>
      <c r="D1404" s="150"/>
      <c r="E1404" s="281">
        <v>71</v>
      </c>
      <c r="F1404" s="227">
        <v>1</v>
      </c>
      <c r="G1404" s="54" t="s">
        <v>42</v>
      </c>
      <c r="H1404" s="332" t="s">
        <v>62</v>
      </c>
      <c r="I1404" s="333">
        <v>780</v>
      </c>
      <c r="J1404" s="303" t="s">
        <v>44</v>
      </c>
      <c r="K1404" s="333">
        <v>57</v>
      </c>
      <c r="L1404" s="54" t="s">
        <v>34</v>
      </c>
      <c r="M1404" s="55">
        <v>0.75</v>
      </c>
      <c r="N1404" s="54" t="s">
        <v>35</v>
      </c>
      <c r="O1404" s="54" t="s">
        <v>63</v>
      </c>
      <c r="P1404" s="45">
        <v>43242</v>
      </c>
      <c r="Q1404" s="20">
        <v>43411</v>
      </c>
      <c r="R1404" s="26">
        <v>43955</v>
      </c>
      <c r="S1404" s="16">
        <f t="shared" ref="S1404:S1435" si="34">R1404-Q1404</f>
        <v>544</v>
      </c>
      <c r="T1404" s="16">
        <v>1</v>
      </c>
      <c r="U1404" s="16">
        <v>0</v>
      </c>
      <c r="V1404" s="56">
        <v>0</v>
      </c>
      <c r="W1404" s="56"/>
      <c r="X1404" s="56"/>
      <c r="Y1404" s="56">
        <v>1</v>
      </c>
      <c r="Z1404" s="27" t="s">
        <v>75</v>
      </c>
      <c r="AA1404" s="4" t="s">
        <v>45</v>
      </c>
    </row>
    <row r="1405" spans="1:27" ht="16">
      <c r="A1405" s="9">
        <v>3</v>
      </c>
      <c r="B1405" s="9">
        <v>1</v>
      </c>
      <c r="C1405" s="9">
        <v>5</v>
      </c>
      <c r="D1405" s="150"/>
      <c r="E1405" s="281">
        <v>23</v>
      </c>
      <c r="F1405" s="227">
        <v>3</v>
      </c>
      <c r="G1405" s="23" t="s">
        <v>411</v>
      </c>
      <c r="H1405" s="177" t="s">
        <v>429</v>
      </c>
      <c r="I1405" s="178">
        <v>780</v>
      </c>
      <c r="J1405" s="24" t="s">
        <v>33</v>
      </c>
      <c r="K1405" s="178">
        <v>199</v>
      </c>
      <c r="L1405" s="178" t="s">
        <v>357</v>
      </c>
      <c r="M1405" s="179">
        <v>1.5</v>
      </c>
      <c r="N1405" s="178" t="s">
        <v>35</v>
      </c>
      <c r="O1405" s="178" t="s">
        <v>63</v>
      </c>
      <c r="P1405" s="180">
        <v>43410</v>
      </c>
      <c r="Q1405" s="181">
        <v>43578</v>
      </c>
      <c r="R1405" s="147">
        <v>44049</v>
      </c>
      <c r="S1405" s="157">
        <f t="shared" si="34"/>
        <v>471</v>
      </c>
      <c r="T1405" s="157" t="s">
        <v>310</v>
      </c>
      <c r="U1405" s="157">
        <v>1</v>
      </c>
      <c r="V1405" s="24">
        <v>0</v>
      </c>
      <c r="W1405" s="24"/>
      <c r="X1405" s="24"/>
      <c r="Y1405" s="24"/>
      <c r="Z1405" s="156"/>
      <c r="AA1405" s="152" t="s">
        <v>454</v>
      </c>
    </row>
    <row r="1406" spans="1:27" ht="16">
      <c r="A1406" s="9">
        <v>3</v>
      </c>
      <c r="B1406" s="9">
        <v>1</v>
      </c>
      <c r="C1406" s="9">
        <v>5</v>
      </c>
      <c r="D1406" s="150"/>
      <c r="E1406" s="281">
        <v>9</v>
      </c>
      <c r="F1406" s="227">
        <v>4</v>
      </c>
      <c r="G1406" s="23" t="s">
        <v>411</v>
      </c>
      <c r="H1406" s="177" t="s">
        <v>429</v>
      </c>
      <c r="I1406" s="178">
        <v>781</v>
      </c>
      <c r="J1406" s="24" t="s">
        <v>33</v>
      </c>
      <c r="K1406" s="178" t="s">
        <v>459</v>
      </c>
      <c r="L1406" s="178" t="s">
        <v>357</v>
      </c>
      <c r="M1406" s="179">
        <v>1.5</v>
      </c>
      <c r="N1406" s="178" t="s">
        <v>35</v>
      </c>
      <c r="O1406" s="178" t="s">
        <v>63</v>
      </c>
      <c r="P1406" s="180">
        <v>43410</v>
      </c>
      <c r="Q1406" s="181">
        <v>43578</v>
      </c>
      <c r="R1406" s="147">
        <v>43637</v>
      </c>
      <c r="S1406" s="157">
        <f t="shared" si="34"/>
        <v>59</v>
      </c>
      <c r="T1406" s="157">
        <v>0</v>
      </c>
      <c r="U1406" s="157">
        <v>0</v>
      </c>
      <c r="V1406" s="177"/>
      <c r="W1406" s="177"/>
      <c r="X1406" s="177"/>
      <c r="Y1406" s="177"/>
      <c r="Z1406" s="182"/>
      <c r="AA1406" s="152" t="s">
        <v>224</v>
      </c>
    </row>
    <row r="1407" spans="1:27" ht="16">
      <c r="A1407" s="9">
        <v>1</v>
      </c>
      <c r="B1407" s="9">
        <v>1</v>
      </c>
      <c r="C1407" s="9">
        <v>5</v>
      </c>
      <c r="D1407" s="150"/>
      <c r="E1407" s="281">
        <v>72</v>
      </c>
      <c r="F1407" s="227">
        <v>1</v>
      </c>
      <c r="G1407" s="54" t="s">
        <v>42</v>
      </c>
      <c r="H1407" s="332" t="s">
        <v>62</v>
      </c>
      <c r="I1407" s="333">
        <v>782</v>
      </c>
      <c r="J1407" s="303" t="s">
        <v>44</v>
      </c>
      <c r="K1407" s="333">
        <v>57</v>
      </c>
      <c r="L1407" s="54" t="s">
        <v>34</v>
      </c>
      <c r="M1407" s="55">
        <v>0.75</v>
      </c>
      <c r="N1407" s="54" t="s">
        <v>35</v>
      </c>
      <c r="O1407" s="54" t="s">
        <v>63</v>
      </c>
      <c r="P1407" s="45">
        <v>43242</v>
      </c>
      <c r="Q1407" s="20">
        <v>43411</v>
      </c>
      <c r="R1407" s="26">
        <v>43955</v>
      </c>
      <c r="S1407" s="16">
        <f t="shared" si="34"/>
        <v>544</v>
      </c>
      <c r="T1407" s="16">
        <v>1</v>
      </c>
      <c r="U1407" s="16">
        <v>0</v>
      </c>
      <c r="V1407" s="56">
        <v>1</v>
      </c>
      <c r="W1407" s="56">
        <v>1</v>
      </c>
      <c r="X1407" s="56">
        <v>0</v>
      </c>
      <c r="Y1407" s="56"/>
      <c r="Z1407" s="27"/>
      <c r="AA1407" s="4" t="s">
        <v>45</v>
      </c>
    </row>
    <row r="1408" spans="1:27" ht="16">
      <c r="A1408" s="9">
        <v>3</v>
      </c>
      <c r="B1408" s="9">
        <v>1</v>
      </c>
      <c r="C1408" s="9">
        <v>4</v>
      </c>
      <c r="D1408" s="150"/>
      <c r="E1408" s="281">
        <v>156</v>
      </c>
      <c r="F1408" s="227">
        <v>1</v>
      </c>
      <c r="G1408" s="54" t="s">
        <v>411</v>
      </c>
      <c r="H1408" s="47" t="s">
        <v>429</v>
      </c>
      <c r="I1408" s="17">
        <v>782</v>
      </c>
      <c r="J1408" s="18" t="s">
        <v>33</v>
      </c>
      <c r="K1408" s="17">
        <v>199</v>
      </c>
      <c r="L1408" s="17" t="s">
        <v>357</v>
      </c>
      <c r="M1408" s="81">
        <v>1.5</v>
      </c>
      <c r="N1408" s="17" t="s">
        <v>35</v>
      </c>
      <c r="O1408" s="17" t="s">
        <v>63</v>
      </c>
      <c r="P1408" s="19">
        <v>43410</v>
      </c>
      <c r="Q1408" s="20">
        <v>43578</v>
      </c>
      <c r="R1408" s="26">
        <v>44131</v>
      </c>
      <c r="S1408" s="16">
        <f t="shared" si="34"/>
        <v>553</v>
      </c>
      <c r="T1408" s="16" t="s">
        <v>310</v>
      </c>
      <c r="U1408" s="16">
        <v>0</v>
      </c>
      <c r="V1408" s="18">
        <v>0</v>
      </c>
      <c r="W1408" s="18"/>
      <c r="X1408" s="18"/>
      <c r="Y1408" s="18"/>
      <c r="Z1408" s="82"/>
      <c r="AA1408" s="4" t="s">
        <v>45</v>
      </c>
    </row>
    <row r="1409" spans="1:35" ht="16">
      <c r="A1409" s="9">
        <v>1</v>
      </c>
      <c r="B1409" s="9">
        <v>1</v>
      </c>
      <c r="C1409" s="9">
        <v>5</v>
      </c>
      <c r="D1409" s="150"/>
      <c r="E1409" s="281">
        <v>73</v>
      </c>
      <c r="F1409" s="227">
        <v>1</v>
      </c>
      <c r="G1409" s="54" t="s">
        <v>42</v>
      </c>
      <c r="H1409" s="332" t="s">
        <v>62</v>
      </c>
      <c r="I1409" s="333">
        <v>783</v>
      </c>
      <c r="J1409" s="303" t="s">
        <v>44</v>
      </c>
      <c r="K1409" s="333">
        <v>57</v>
      </c>
      <c r="L1409" s="54" t="s">
        <v>34</v>
      </c>
      <c r="M1409" s="55">
        <v>0.75</v>
      </c>
      <c r="N1409" s="54" t="s">
        <v>35</v>
      </c>
      <c r="O1409" s="54" t="s">
        <v>63</v>
      </c>
      <c r="P1409" s="45">
        <v>43242</v>
      </c>
      <c r="Q1409" s="20">
        <v>43411</v>
      </c>
      <c r="R1409" s="26">
        <v>43955</v>
      </c>
      <c r="S1409" s="16">
        <f t="shared" si="34"/>
        <v>544</v>
      </c>
      <c r="T1409" s="16">
        <v>1</v>
      </c>
      <c r="U1409" s="16">
        <v>0</v>
      </c>
      <c r="V1409" s="56">
        <v>0</v>
      </c>
      <c r="W1409" s="56"/>
      <c r="X1409" s="56"/>
      <c r="Y1409" s="56"/>
      <c r="Z1409" s="27"/>
      <c r="AA1409" s="4" t="s">
        <v>45</v>
      </c>
    </row>
    <row r="1410" spans="1:35" ht="16">
      <c r="A1410" s="9">
        <v>3</v>
      </c>
      <c r="B1410" s="9">
        <v>1</v>
      </c>
      <c r="C1410" s="9">
        <v>4</v>
      </c>
      <c r="D1410" s="150"/>
      <c r="E1410" s="281">
        <v>157</v>
      </c>
      <c r="F1410" s="227">
        <v>1</v>
      </c>
      <c r="G1410" s="54" t="s">
        <v>411</v>
      </c>
      <c r="H1410" s="47" t="s">
        <v>429</v>
      </c>
      <c r="I1410" s="17">
        <v>783</v>
      </c>
      <c r="J1410" s="18" t="s">
        <v>33</v>
      </c>
      <c r="K1410" s="17">
        <v>199</v>
      </c>
      <c r="L1410" s="17" t="s">
        <v>357</v>
      </c>
      <c r="M1410" s="81">
        <v>1.5</v>
      </c>
      <c r="N1410" s="17" t="s">
        <v>35</v>
      </c>
      <c r="O1410" s="17" t="s">
        <v>63</v>
      </c>
      <c r="P1410" s="19">
        <v>43410</v>
      </c>
      <c r="Q1410" s="20">
        <v>43578</v>
      </c>
      <c r="R1410" s="26">
        <v>44131</v>
      </c>
      <c r="S1410" s="16">
        <f t="shared" si="34"/>
        <v>553</v>
      </c>
      <c r="T1410" s="16" t="s">
        <v>249</v>
      </c>
      <c r="U1410" s="16">
        <v>0</v>
      </c>
      <c r="V1410" s="18">
        <v>1</v>
      </c>
      <c r="W1410" s="18">
        <v>1</v>
      </c>
      <c r="X1410" s="18"/>
      <c r="Y1410" s="18"/>
      <c r="Z1410" s="82"/>
      <c r="AA1410" s="4" t="s">
        <v>45</v>
      </c>
    </row>
    <row r="1411" spans="1:35" ht="16">
      <c r="A1411" s="9">
        <v>1</v>
      </c>
      <c r="B1411" s="9">
        <v>1</v>
      </c>
      <c r="C1411" s="9">
        <v>5</v>
      </c>
      <c r="D1411" s="150"/>
      <c r="E1411" s="281">
        <v>74</v>
      </c>
      <c r="F1411" s="227">
        <v>1</v>
      </c>
      <c r="G1411" s="54" t="s">
        <v>42</v>
      </c>
      <c r="H1411" s="332" t="s">
        <v>62</v>
      </c>
      <c r="I1411" s="333">
        <v>784</v>
      </c>
      <c r="J1411" s="303" t="s">
        <v>44</v>
      </c>
      <c r="K1411" s="333">
        <v>58</v>
      </c>
      <c r="L1411" s="54" t="s">
        <v>34</v>
      </c>
      <c r="M1411" s="55">
        <v>0.75</v>
      </c>
      <c r="N1411" s="54" t="s">
        <v>35</v>
      </c>
      <c r="O1411" s="54" t="s">
        <v>63</v>
      </c>
      <c r="P1411" s="45">
        <v>43242</v>
      </c>
      <c r="Q1411" s="20">
        <v>43411</v>
      </c>
      <c r="R1411" s="26">
        <v>43956</v>
      </c>
      <c r="S1411" s="16">
        <f t="shared" si="34"/>
        <v>545</v>
      </c>
      <c r="T1411" s="16">
        <v>1</v>
      </c>
      <c r="U1411" s="16">
        <v>0</v>
      </c>
      <c r="V1411" s="56">
        <v>0</v>
      </c>
      <c r="W1411" s="56"/>
      <c r="X1411" s="56"/>
      <c r="Y1411" s="56"/>
      <c r="Z1411" s="27"/>
      <c r="AA1411" s="4" t="s">
        <v>45</v>
      </c>
    </row>
    <row r="1412" spans="1:35" ht="16">
      <c r="A1412" s="9">
        <v>3</v>
      </c>
      <c r="B1412" s="9">
        <v>1</v>
      </c>
      <c r="C1412" s="9">
        <v>4</v>
      </c>
      <c r="D1412" s="150"/>
      <c r="E1412" s="281">
        <v>158</v>
      </c>
      <c r="F1412" s="227">
        <v>1</v>
      </c>
      <c r="G1412" s="54" t="s">
        <v>411</v>
      </c>
      <c r="H1412" s="47" t="s">
        <v>429</v>
      </c>
      <c r="I1412" s="17">
        <v>784</v>
      </c>
      <c r="J1412" s="18" t="s">
        <v>33</v>
      </c>
      <c r="K1412" s="17">
        <v>219</v>
      </c>
      <c r="L1412" s="17" t="s">
        <v>357</v>
      </c>
      <c r="M1412" s="81">
        <v>1.5</v>
      </c>
      <c r="N1412" s="17" t="s">
        <v>35</v>
      </c>
      <c r="O1412" s="17" t="s">
        <v>63</v>
      </c>
      <c r="P1412" s="19">
        <v>43410</v>
      </c>
      <c r="Q1412" s="20">
        <v>43578</v>
      </c>
      <c r="R1412" s="26">
        <v>44131</v>
      </c>
      <c r="S1412" s="16">
        <f t="shared" si="34"/>
        <v>553</v>
      </c>
      <c r="T1412" s="16" t="s">
        <v>249</v>
      </c>
      <c r="U1412" s="16">
        <v>0</v>
      </c>
      <c r="V1412" s="18">
        <v>0</v>
      </c>
      <c r="W1412" s="18"/>
      <c r="X1412" s="18"/>
      <c r="Y1412" s="18"/>
      <c r="Z1412" s="82"/>
      <c r="AA1412" s="4" t="s">
        <v>45</v>
      </c>
    </row>
    <row r="1413" spans="1:35" ht="16">
      <c r="A1413" s="9">
        <v>1</v>
      </c>
      <c r="B1413" s="9">
        <v>1</v>
      </c>
      <c r="C1413" s="9">
        <v>5</v>
      </c>
      <c r="D1413" s="150"/>
      <c r="E1413" s="281">
        <v>75</v>
      </c>
      <c r="F1413" s="227">
        <v>1</v>
      </c>
      <c r="G1413" s="54" t="s">
        <v>42</v>
      </c>
      <c r="H1413" s="332" t="s">
        <v>62</v>
      </c>
      <c r="I1413" s="333">
        <v>785</v>
      </c>
      <c r="J1413" s="303" t="s">
        <v>44</v>
      </c>
      <c r="K1413" s="333">
        <v>58</v>
      </c>
      <c r="L1413" s="54" t="s">
        <v>34</v>
      </c>
      <c r="M1413" s="55">
        <v>0.75</v>
      </c>
      <c r="N1413" s="54" t="s">
        <v>35</v>
      </c>
      <c r="O1413" s="54" t="s">
        <v>63</v>
      </c>
      <c r="P1413" s="45">
        <v>43242</v>
      </c>
      <c r="Q1413" s="20">
        <v>43411</v>
      </c>
      <c r="R1413" s="26">
        <v>43956</v>
      </c>
      <c r="S1413" s="16">
        <f t="shared" si="34"/>
        <v>545</v>
      </c>
      <c r="T1413" s="16">
        <v>1</v>
      </c>
      <c r="U1413" s="16">
        <v>0</v>
      </c>
      <c r="V1413" s="56">
        <v>0</v>
      </c>
      <c r="W1413" s="56"/>
      <c r="X1413" s="56"/>
      <c r="Y1413" s="56"/>
      <c r="Z1413" s="27"/>
      <c r="AA1413" s="4" t="s">
        <v>45</v>
      </c>
    </row>
    <row r="1414" spans="1:35" ht="16">
      <c r="A1414" s="9">
        <v>3</v>
      </c>
      <c r="B1414" s="9">
        <v>1</v>
      </c>
      <c r="C1414" s="9">
        <v>4</v>
      </c>
      <c r="D1414" s="150"/>
      <c r="E1414" s="281">
        <v>159</v>
      </c>
      <c r="F1414" s="227">
        <v>1</v>
      </c>
      <c r="G1414" s="54" t="s">
        <v>411</v>
      </c>
      <c r="H1414" s="47" t="s">
        <v>429</v>
      </c>
      <c r="I1414" s="17">
        <v>785</v>
      </c>
      <c r="J1414" s="18" t="s">
        <v>33</v>
      </c>
      <c r="K1414" s="17">
        <v>219</v>
      </c>
      <c r="L1414" s="17" t="s">
        <v>357</v>
      </c>
      <c r="M1414" s="81">
        <v>1.5</v>
      </c>
      <c r="N1414" s="17" t="s">
        <v>35</v>
      </c>
      <c r="O1414" s="17" t="s">
        <v>63</v>
      </c>
      <c r="P1414" s="19">
        <v>43410</v>
      </c>
      <c r="Q1414" s="20">
        <v>43578</v>
      </c>
      <c r="R1414" s="26">
        <v>44131</v>
      </c>
      <c r="S1414" s="16">
        <f t="shared" si="34"/>
        <v>553</v>
      </c>
      <c r="T1414" s="16" t="s">
        <v>249</v>
      </c>
      <c r="U1414" s="16">
        <v>0</v>
      </c>
      <c r="V1414" s="18">
        <v>0</v>
      </c>
      <c r="W1414" s="18"/>
      <c r="X1414" s="18"/>
      <c r="Y1414" s="18"/>
      <c r="Z1414" s="82"/>
      <c r="AA1414" s="4" t="s">
        <v>45</v>
      </c>
    </row>
    <row r="1415" spans="1:35" ht="16">
      <c r="A1415" s="9">
        <v>1</v>
      </c>
      <c r="B1415" s="9">
        <v>1</v>
      </c>
      <c r="C1415" s="9">
        <v>5</v>
      </c>
      <c r="D1415" s="150"/>
      <c r="E1415" s="281">
        <v>76</v>
      </c>
      <c r="F1415" s="227">
        <v>1</v>
      </c>
      <c r="G1415" s="54" t="s">
        <v>42</v>
      </c>
      <c r="H1415" s="332" t="s">
        <v>62</v>
      </c>
      <c r="I1415" s="333">
        <v>786</v>
      </c>
      <c r="J1415" s="303" t="s">
        <v>44</v>
      </c>
      <c r="K1415" s="333">
        <v>58</v>
      </c>
      <c r="L1415" s="54" t="s">
        <v>34</v>
      </c>
      <c r="M1415" s="55">
        <v>0.75</v>
      </c>
      <c r="N1415" s="54" t="s">
        <v>35</v>
      </c>
      <c r="O1415" s="54" t="s">
        <v>63</v>
      </c>
      <c r="P1415" s="45">
        <v>43242</v>
      </c>
      <c r="Q1415" s="20">
        <v>43411</v>
      </c>
      <c r="R1415" s="26">
        <v>43956</v>
      </c>
      <c r="S1415" s="16">
        <f t="shared" si="34"/>
        <v>545</v>
      </c>
      <c r="T1415" s="16">
        <v>1</v>
      </c>
      <c r="U1415" s="16">
        <v>0</v>
      </c>
      <c r="V1415" s="56">
        <v>0</v>
      </c>
      <c r="W1415" s="56"/>
      <c r="X1415" s="56"/>
      <c r="Y1415" s="56"/>
      <c r="Z1415" s="27"/>
      <c r="AA1415" s="4" t="s">
        <v>45</v>
      </c>
    </row>
    <row r="1416" spans="1:35" ht="16">
      <c r="A1416" s="9">
        <v>3</v>
      </c>
      <c r="B1416" s="9">
        <v>1</v>
      </c>
      <c r="C1416" s="9">
        <v>4</v>
      </c>
      <c r="D1416" s="150"/>
      <c r="E1416" s="150">
        <v>160</v>
      </c>
      <c r="F1416" s="227">
        <v>1</v>
      </c>
      <c r="G1416" s="54" t="s">
        <v>411</v>
      </c>
      <c r="H1416" s="47" t="s">
        <v>429</v>
      </c>
      <c r="I1416" s="17">
        <v>786</v>
      </c>
      <c r="J1416" s="18" t="s">
        <v>33</v>
      </c>
      <c r="K1416" s="17">
        <v>180</v>
      </c>
      <c r="L1416" s="17" t="s">
        <v>357</v>
      </c>
      <c r="M1416" s="81">
        <v>1.5</v>
      </c>
      <c r="N1416" s="17" t="s">
        <v>35</v>
      </c>
      <c r="O1416" s="17" t="s">
        <v>63</v>
      </c>
      <c r="P1416" s="19">
        <v>43410</v>
      </c>
      <c r="Q1416" s="20">
        <v>43578</v>
      </c>
      <c r="R1416" s="26">
        <v>44147</v>
      </c>
      <c r="S1416" s="16">
        <f t="shared" si="34"/>
        <v>569</v>
      </c>
      <c r="T1416" s="16" t="s">
        <v>308</v>
      </c>
      <c r="U1416" s="16">
        <v>0</v>
      </c>
      <c r="V1416" s="18">
        <v>0</v>
      </c>
      <c r="W1416" s="18"/>
      <c r="X1416" s="18"/>
      <c r="Y1416" s="18">
        <v>1</v>
      </c>
      <c r="Z1416" s="82" t="s">
        <v>67</v>
      </c>
      <c r="AA1416" s="4" t="s">
        <v>45</v>
      </c>
    </row>
    <row r="1417" spans="1:35" ht="16">
      <c r="A1417" s="9">
        <v>1</v>
      </c>
      <c r="B1417" s="9">
        <v>1</v>
      </c>
      <c r="C1417" s="9">
        <v>5</v>
      </c>
      <c r="D1417" s="150"/>
      <c r="E1417" s="150">
        <v>77</v>
      </c>
      <c r="F1417" s="227">
        <v>1</v>
      </c>
      <c r="G1417" s="54" t="s">
        <v>42</v>
      </c>
      <c r="H1417" s="332" t="s">
        <v>62</v>
      </c>
      <c r="I1417" s="333">
        <v>787</v>
      </c>
      <c r="J1417" s="303" t="s">
        <v>44</v>
      </c>
      <c r="K1417" s="333">
        <v>58</v>
      </c>
      <c r="L1417" s="54" t="s">
        <v>34</v>
      </c>
      <c r="M1417" s="55">
        <v>0.75</v>
      </c>
      <c r="N1417" s="54" t="s">
        <v>35</v>
      </c>
      <c r="O1417" s="54" t="s">
        <v>63</v>
      </c>
      <c r="P1417" s="45">
        <v>43242</v>
      </c>
      <c r="Q1417" s="20">
        <v>43411</v>
      </c>
      <c r="R1417" s="26">
        <v>43956</v>
      </c>
      <c r="S1417" s="16">
        <f t="shared" si="34"/>
        <v>545</v>
      </c>
      <c r="T1417" s="16">
        <v>1</v>
      </c>
      <c r="U1417" s="16">
        <v>0</v>
      </c>
      <c r="V1417" s="56">
        <v>0</v>
      </c>
      <c r="W1417" s="56"/>
      <c r="X1417" s="56"/>
      <c r="Y1417" s="56"/>
      <c r="Z1417" s="27"/>
      <c r="AA1417" s="4" t="s">
        <v>45</v>
      </c>
    </row>
    <row r="1418" spans="1:35" ht="16">
      <c r="A1418" s="9">
        <v>3</v>
      </c>
      <c r="B1418" s="9">
        <v>1</v>
      </c>
      <c r="C1418" s="9">
        <v>4</v>
      </c>
      <c r="D1418" s="150"/>
      <c r="E1418" s="150">
        <v>161</v>
      </c>
      <c r="F1418" s="227">
        <v>1</v>
      </c>
      <c r="G1418" s="54" t="s">
        <v>411</v>
      </c>
      <c r="H1418" s="47" t="s">
        <v>429</v>
      </c>
      <c r="I1418" s="17">
        <v>787</v>
      </c>
      <c r="J1418" s="18" t="s">
        <v>33</v>
      </c>
      <c r="K1418" s="17">
        <v>180</v>
      </c>
      <c r="L1418" s="17" t="s">
        <v>357</v>
      </c>
      <c r="M1418" s="81">
        <v>1.5</v>
      </c>
      <c r="N1418" s="17" t="s">
        <v>35</v>
      </c>
      <c r="O1418" s="17" t="s">
        <v>63</v>
      </c>
      <c r="P1418" s="19">
        <v>43410</v>
      </c>
      <c r="Q1418" s="20">
        <v>43578</v>
      </c>
      <c r="R1418" s="26">
        <v>44147</v>
      </c>
      <c r="S1418" s="16">
        <f t="shared" si="34"/>
        <v>569</v>
      </c>
      <c r="T1418" s="16" t="s">
        <v>308</v>
      </c>
      <c r="U1418" s="16">
        <v>0</v>
      </c>
      <c r="V1418" s="18">
        <v>0</v>
      </c>
      <c r="W1418" s="18"/>
      <c r="X1418" s="18"/>
      <c r="Y1418" s="18"/>
      <c r="Z1418" s="82" t="s">
        <v>277</v>
      </c>
      <c r="AA1418" s="4" t="s">
        <v>45</v>
      </c>
    </row>
    <row r="1419" spans="1:35" ht="16">
      <c r="A1419" s="9">
        <v>1</v>
      </c>
      <c r="B1419" s="9">
        <v>1</v>
      </c>
      <c r="C1419" s="9">
        <v>5</v>
      </c>
      <c r="D1419" s="150"/>
      <c r="E1419" s="150">
        <v>78</v>
      </c>
      <c r="F1419" s="227">
        <v>1</v>
      </c>
      <c r="G1419" s="54" t="s">
        <v>42</v>
      </c>
      <c r="H1419" s="334" t="s">
        <v>62</v>
      </c>
      <c r="I1419" s="335">
        <v>788</v>
      </c>
      <c r="J1419" s="336" t="s">
        <v>44</v>
      </c>
      <c r="K1419" s="335">
        <v>58</v>
      </c>
      <c r="L1419" s="54" t="s">
        <v>34</v>
      </c>
      <c r="M1419" s="55">
        <v>0.75</v>
      </c>
      <c r="N1419" s="54" t="s">
        <v>35</v>
      </c>
      <c r="O1419" s="54" t="s">
        <v>63</v>
      </c>
      <c r="P1419" s="60">
        <v>43242</v>
      </c>
      <c r="Q1419" s="61">
        <v>43411</v>
      </c>
      <c r="R1419" s="29">
        <v>43956</v>
      </c>
      <c r="S1419" s="30">
        <f t="shared" si="34"/>
        <v>545</v>
      </c>
      <c r="T1419" s="30">
        <v>1</v>
      </c>
      <c r="U1419" s="16">
        <v>0</v>
      </c>
      <c r="V1419" s="59">
        <v>0</v>
      </c>
      <c r="W1419" s="59"/>
      <c r="X1419" s="59"/>
      <c r="Y1419" s="59">
        <v>1</v>
      </c>
      <c r="Z1419" s="58" t="s">
        <v>74</v>
      </c>
      <c r="AA1419" s="62" t="s">
        <v>45</v>
      </c>
    </row>
    <row r="1420" spans="1:35" ht="16">
      <c r="A1420" s="9">
        <v>3</v>
      </c>
      <c r="B1420" s="9">
        <v>1</v>
      </c>
      <c r="C1420" s="9">
        <v>4</v>
      </c>
      <c r="D1420" s="150"/>
      <c r="E1420" s="150">
        <v>162</v>
      </c>
      <c r="F1420" s="227">
        <v>1</v>
      </c>
      <c r="G1420" s="54" t="s">
        <v>411</v>
      </c>
      <c r="H1420" s="47" t="s">
        <v>429</v>
      </c>
      <c r="I1420" s="17">
        <v>788</v>
      </c>
      <c r="J1420" s="18" t="s">
        <v>33</v>
      </c>
      <c r="K1420" s="17">
        <v>180</v>
      </c>
      <c r="L1420" s="17" t="s">
        <v>357</v>
      </c>
      <c r="M1420" s="81">
        <v>1.5</v>
      </c>
      <c r="N1420" s="17" t="s">
        <v>35</v>
      </c>
      <c r="O1420" s="17" t="s">
        <v>63</v>
      </c>
      <c r="P1420" s="21">
        <v>43410</v>
      </c>
      <c r="Q1420" s="20">
        <v>43578</v>
      </c>
      <c r="R1420" s="26">
        <v>44147</v>
      </c>
      <c r="S1420" s="16">
        <f t="shared" si="34"/>
        <v>569</v>
      </c>
      <c r="T1420" s="16" t="s">
        <v>308</v>
      </c>
      <c r="U1420" s="16">
        <v>0</v>
      </c>
      <c r="V1420" s="18">
        <v>0</v>
      </c>
      <c r="W1420" s="18"/>
      <c r="X1420" s="18"/>
      <c r="Y1420" s="18"/>
      <c r="Z1420" s="82"/>
      <c r="AA1420" s="4" t="s">
        <v>45</v>
      </c>
    </row>
    <row r="1421" spans="1:35" ht="16">
      <c r="A1421" s="425" t="s">
        <v>58</v>
      </c>
      <c r="B1421" s="425" t="s">
        <v>58</v>
      </c>
      <c r="C1421" s="425" t="s">
        <v>58</v>
      </c>
      <c r="D1421" s="426"/>
      <c r="E1421" s="426">
        <v>14</v>
      </c>
      <c r="F1421" s="428">
        <v>3</v>
      </c>
      <c r="G1421" s="429" t="s">
        <v>42</v>
      </c>
      <c r="H1421" s="430" t="s">
        <v>62</v>
      </c>
      <c r="I1421" s="429">
        <v>789</v>
      </c>
      <c r="J1421" s="425" t="s">
        <v>44</v>
      </c>
      <c r="K1421" s="429">
        <v>59</v>
      </c>
      <c r="L1421" s="429" t="s">
        <v>34</v>
      </c>
      <c r="M1421" s="431">
        <v>0.75</v>
      </c>
      <c r="N1421" s="429" t="s">
        <v>35</v>
      </c>
      <c r="O1421" s="429" t="s">
        <v>63</v>
      </c>
      <c r="P1421" s="432">
        <v>43242</v>
      </c>
      <c r="Q1421" s="433">
        <v>43411</v>
      </c>
      <c r="R1421" s="434">
        <v>43430</v>
      </c>
      <c r="S1421" s="435">
        <f t="shared" si="34"/>
        <v>19</v>
      </c>
      <c r="T1421" s="435">
        <v>0</v>
      </c>
      <c r="U1421" s="435">
        <v>1</v>
      </c>
      <c r="V1421" s="430"/>
      <c r="W1421" s="430"/>
      <c r="X1421" s="430"/>
      <c r="Y1421" s="430"/>
      <c r="Z1421" s="436"/>
      <c r="AA1421" s="436" t="s">
        <v>112</v>
      </c>
      <c r="AB1421" s="437"/>
      <c r="AC1421" s="437"/>
      <c r="AD1421" s="437"/>
      <c r="AE1421" s="437"/>
      <c r="AF1421" s="437"/>
      <c r="AG1421" s="437"/>
      <c r="AH1421" s="437"/>
      <c r="AI1421" s="437"/>
    </row>
    <row r="1422" spans="1:35" ht="16">
      <c r="A1422" s="9">
        <v>2</v>
      </c>
      <c r="B1422" s="9">
        <v>1</v>
      </c>
      <c r="C1422" s="9">
        <v>3</v>
      </c>
      <c r="D1422" s="150"/>
      <c r="E1422" s="150">
        <v>11</v>
      </c>
      <c r="F1422" s="227"/>
      <c r="G1422" s="17" t="s">
        <v>39</v>
      </c>
      <c r="H1422" s="17" t="s">
        <v>299</v>
      </c>
      <c r="I1422" s="17">
        <v>789</v>
      </c>
      <c r="J1422" s="17" t="s">
        <v>33</v>
      </c>
      <c r="K1422" s="17">
        <v>137</v>
      </c>
      <c r="L1422" s="17" t="s">
        <v>242</v>
      </c>
      <c r="M1422" s="17">
        <v>1.5</v>
      </c>
      <c r="N1422" s="17" t="s">
        <v>35</v>
      </c>
      <c r="O1422" s="17" t="s">
        <v>36</v>
      </c>
      <c r="P1422" s="261">
        <v>43410</v>
      </c>
      <c r="Q1422" s="261">
        <v>43581</v>
      </c>
      <c r="R1422" s="261">
        <v>43762</v>
      </c>
      <c r="S1422" s="17">
        <f t="shared" si="34"/>
        <v>181</v>
      </c>
      <c r="T1422" s="17"/>
      <c r="U1422" s="17"/>
      <c r="V1422" s="17"/>
      <c r="W1422" s="17"/>
      <c r="X1422" s="17"/>
      <c r="Y1422" s="17"/>
      <c r="Z1422" s="17"/>
      <c r="AA1422" s="17"/>
    </row>
    <row r="1423" spans="1:35" ht="16">
      <c r="A1423" s="9">
        <v>1</v>
      </c>
      <c r="B1423" s="9">
        <v>1</v>
      </c>
      <c r="C1423" s="9">
        <v>2</v>
      </c>
      <c r="D1423" s="9"/>
      <c r="E1423" s="238">
        <v>19</v>
      </c>
      <c r="F1423" s="254"/>
      <c r="G1423" s="47" t="s">
        <v>42</v>
      </c>
      <c r="H1423" s="301" t="s">
        <v>47</v>
      </c>
      <c r="I1423" s="301">
        <v>790</v>
      </c>
      <c r="J1423" s="301" t="s">
        <v>44</v>
      </c>
      <c r="K1423" s="301">
        <v>59</v>
      </c>
      <c r="L1423" s="47" t="s">
        <v>34</v>
      </c>
      <c r="M1423" s="47">
        <v>0.75</v>
      </c>
      <c r="N1423" s="47" t="s">
        <v>35</v>
      </c>
      <c r="O1423" s="47" t="s">
        <v>36</v>
      </c>
      <c r="P1423" s="261">
        <v>43242</v>
      </c>
      <c r="Q1423" s="261">
        <v>43411</v>
      </c>
      <c r="R1423" s="261">
        <v>43600</v>
      </c>
      <c r="S1423" s="47">
        <f t="shared" si="34"/>
        <v>189</v>
      </c>
      <c r="T1423" s="243"/>
      <c r="U1423" s="243"/>
      <c r="V1423" s="238"/>
      <c r="W1423" s="244"/>
      <c r="X1423" s="244"/>
      <c r="Y1423" s="244"/>
      <c r="Z1423" s="244"/>
      <c r="AA1423" s="263" t="s">
        <v>54</v>
      </c>
    </row>
    <row r="1424" spans="1:35" ht="16">
      <c r="A1424" s="425" t="s">
        <v>58</v>
      </c>
      <c r="B1424" s="425" t="s">
        <v>58</v>
      </c>
      <c r="C1424" s="425" t="s">
        <v>58</v>
      </c>
      <c r="D1424" s="426"/>
      <c r="E1424" s="426">
        <v>8</v>
      </c>
      <c r="F1424" s="428">
        <v>4</v>
      </c>
      <c r="G1424" s="429" t="s">
        <v>42</v>
      </c>
      <c r="H1424" s="430" t="s">
        <v>62</v>
      </c>
      <c r="I1424" s="425">
        <v>790</v>
      </c>
      <c r="J1424" s="425" t="s">
        <v>44</v>
      </c>
      <c r="K1424" s="425">
        <v>59</v>
      </c>
      <c r="L1424" s="429" t="s">
        <v>34</v>
      </c>
      <c r="M1424" s="431">
        <v>0.75</v>
      </c>
      <c r="N1424" s="429" t="s">
        <v>35</v>
      </c>
      <c r="O1424" s="429" t="s">
        <v>63</v>
      </c>
      <c r="P1424" s="432">
        <v>43242</v>
      </c>
      <c r="Q1424" s="433">
        <v>43411</v>
      </c>
      <c r="R1424" s="447">
        <v>43600</v>
      </c>
      <c r="S1424" s="435">
        <f t="shared" si="34"/>
        <v>189</v>
      </c>
      <c r="T1424" s="435">
        <v>0</v>
      </c>
      <c r="U1424" s="435">
        <v>0</v>
      </c>
      <c r="V1424" s="430"/>
      <c r="W1424" s="430"/>
      <c r="X1424" s="430"/>
      <c r="Y1424" s="430"/>
      <c r="Z1424" s="436"/>
      <c r="AA1424" s="426" t="s">
        <v>130</v>
      </c>
      <c r="AB1424" s="437"/>
      <c r="AC1424" s="437"/>
      <c r="AD1424" s="437"/>
      <c r="AE1424" s="437"/>
      <c r="AF1424" s="437"/>
      <c r="AG1424" s="437"/>
      <c r="AH1424" s="437"/>
      <c r="AI1424" s="437"/>
    </row>
    <row r="1425" spans="1:35" ht="16">
      <c r="A1425" s="9">
        <v>2</v>
      </c>
      <c r="B1425" s="9">
        <v>1</v>
      </c>
      <c r="C1425" s="9">
        <v>3</v>
      </c>
      <c r="D1425" s="150"/>
      <c r="E1425" s="150">
        <v>12</v>
      </c>
      <c r="F1425" s="227"/>
      <c r="G1425" s="17" t="s">
        <v>39</v>
      </c>
      <c r="H1425" s="17" t="s">
        <v>299</v>
      </c>
      <c r="I1425" s="17">
        <v>790</v>
      </c>
      <c r="J1425" s="17" t="s">
        <v>33</v>
      </c>
      <c r="K1425" s="17">
        <v>137</v>
      </c>
      <c r="L1425" s="17" t="s">
        <v>242</v>
      </c>
      <c r="M1425" s="17">
        <v>1.5</v>
      </c>
      <c r="N1425" s="17" t="s">
        <v>35</v>
      </c>
      <c r="O1425" s="17" t="s">
        <v>36</v>
      </c>
      <c r="P1425" s="261">
        <v>43410</v>
      </c>
      <c r="Q1425" s="261">
        <v>43581</v>
      </c>
      <c r="R1425" s="261">
        <v>43762</v>
      </c>
      <c r="S1425" s="17">
        <f t="shared" si="34"/>
        <v>181</v>
      </c>
      <c r="T1425" s="17"/>
      <c r="U1425" s="17"/>
      <c r="V1425" s="17"/>
      <c r="W1425" s="17"/>
      <c r="X1425" s="17"/>
      <c r="Y1425" s="17"/>
      <c r="Z1425" s="17"/>
      <c r="AA1425" s="17" t="s">
        <v>45</v>
      </c>
    </row>
    <row r="1426" spans="1:35" ht="16">
      <c r="A1426" s="425" t="s">
        <v>58</v>
      </c>
      <c r="B1426" s="425" t="s">
        <v>58</v>
      </c>
      <c r="C1426" s="425" t="s">
        <v>58</v>
      </c>
      <c r="D1426" s="426"/>
      <c r="E1426" s="426">
        <v>15</v>
      </c>
      <c r="F1426" s="428">
        <v>3</v>
      </c>
      <c r="G1426" s="429" t="s">
        <v>42</v>
      </c>
      <c r="H1426" s="430" t="s">
        <v>62</v>
      </c>
      <c r="I1426" s="429">
        <v>791</v>
      </c>
      <c r="J1426" s="425" t="s">
        <v>44</v>
      </c>
      <c r="K1426" s="429">
        <v>59</v>
      </c>
      <c r="L1426" s="429" t="s">
        <v>34</v>
      </c>
      <c r="M1426" s="431">
        <v>0.75</v>
      </c>
      <c r="N1426" s="429" t="s">
        <v>35</v>
      </c>
      <c r="O1426" s="429" t="s">
        <v>63</v>
      </c>
      <c r="P1426" s="432">
        <v>43242</v>
      </c>
      <c r="Q1426" s="433">
        <v>43411</v>
      </c>
      <c r="R1426" s="434">
        <v>43419</v>
      </c>
      <c r="S1426" s="435">
        <f t="shared" si="34"/>
        <v>8</v>
      </c>
      <c r="T1426" s="435">
        <v>0</v>
      </c>
      <c r="U1426" s="435">
        <v>1</v>
      </c>
      <c r="V1426" s="430"/>
      <c r="W1426" s="430"/>
      <c r="X1426" s="430"/>
      <c r="Y1426" s="430"/>
      <c r="Z1426" s="436"/>
      <c r="AA1426" s="436" t="s">
        <v>113</v>
      </c>
      <c r="AB1426" s="437"/>
      <c r="AC1426" s="437"/>
      <c r="AD1426" s="437"/>
      <c r="AE1426" s="437"/>
      <c r="AF1426" s="437"/>
      <c r="AG1426" s="437"/>
      <c r="AH1426" s="437"/>
      <c r="AI1426" s="437"/>
    </row>
    <row r="1427" spans="1:35" ht="16">
      <c r="A1427" s="425" t="s">
        <v>58</v>
      </c>
      <c r="B1427" s="425" t="s">
        <v>58</v>
      </c>
      <c r="C1427" s="425" t="s">
        <v>58</v>
      </c>
      <c r="D1427" s="426"/>
      <c r="E1427" s="426">
        <v>16</v>
      </c>
      <c r="F1427" s="428">
        <v>3</v>
      </c>
      <c r="G1427" s="429" t="s">
        <v>42</v>
      </c>
      <c r="H1427" s="430" t="s">
        <v>62</v>
      </c>
      <c r="I1427" s="429">
        <v>792</v>
      </c>
      <c r="J1427" s="425" t="s">
        <v>44</v>
      </c>
      <c r="K1427" s="429">
        <v>59</v>
      </c>
      <c r="L1427" s="429" t="s">
        <v>34</v>
      </c>
      <c r="M1427" s="431">
        <v>0.75</v>
      </c>
      <c r="N1427" s="429" t="s">
        <v>35</v>
      </c>
      <c r="O1427" s="429" t="s">
        <v>63</v>
      </c>
      <c r="P1427" s="432">
        <v>43242</v>
      </c>
      <c r="Q1427" s="433">
        <v>43411</v>
      </c>
      <c r="R1427" s="434">
        <v>43420</v>
      </c>
      <c r="S1427" s="435">
        <f t="shared" si="34"/>
        <v>9</v>
      </c>
      <c r="T1427" s="435">
        <v>0</v>
      </c>
      <c r="U1427" s="435">
        <v>1</v>
      </c>
      <c r="V1427" s="430"/>
      <c r="W1427" s="430"/>
      <c r="X1427" s="430"/>
      <c r="Y1427" s="430"/>
      <c r="Z1427" s="436"/>
      <c r="AA1427" s="436" t="s">
        <v>114</v>
      </c>
      <c r="AB1427" s="437"/>
      <c r="AC1427" s="437"/>
      <c r="AD1427" s="437"/>
      <c r="AE1427" s="437"/>
      <c r="AF1427" s="437"/>
      <c r="AG1427" s="437"/>
      <c r="AH1427" s="437"/>
      <c r="AI1427" s="437"/>
    </row>
    <row r="1428" spans="1:35" ht="16">
      <c r="A1428" s="9">
        <v>2</v>
      </c>
      <c r="B1428" s="9">
        <v>1</v>
      </c>
      <c r="C1428" s="9">
        <v>3</v>
      </c>
      <c r="D1428" s="150"/>
      <c r="E1428" s="150">
        <v>13</v>
      </c>
      <c r="F1428" s="227"/>
      <c r="G1428" s="17" t="s">
        <v>39</v>
      </c>
      <c r="H1428" s="17" t="s">
        <v>299</v>
      </c>
      <c r="I1428" s="17">
        <v>792</v>
      </c>
      <c r="J1428" s="17" t="s">
        <v>33</v>
      </c>
      <c r="K1428" s="17">
        <v>137</v>
      </c>
      <c r="L1428" s="17" t="s">
        <v>242</v>
      </c>
      <c r="M1428" s="17">
        <v>1.5</v>
      </c>
      <c r="N1428" s="17" t="s">
        <v>35</v>
      </c>
      <c r="O1428" s="17" t="s">
        <v>36</v>
      </c>
      <c r="P1428" s="261">
        <v>43410</v>
      </c>
      <c r="Q1428" s="261">
        <v>43581</v>
      </c>
      <c r="R1428" s="261">
        <v>43762</v>
      </c>
      <c r="S1428" s="17">
        <f t="shared" si="34"/>
        <v>181</v>
      </c>
      <c r="T1428" s="17"/>
      <c r="U1428" s="17"/>
      <c r="V1428" s="17"/>
      <c r="W1428" s="17"/>
      <c r="X1428" s="17"/>
      <c r="Y1428" s="17"/>
      <c r="Z1428" s="17"/>
      <c r="AA1428" s="17" t="s">
        <v>45</v>
      </c>
    </row>
    <row r="1429" spans="1:35" ht="16">
      <c r="A1429" s="425" t="s">
        <v>58</v>
      </c>
      <c r="B1429" s="425" t="s">
        <v>58</v>
      </c>
      <c r="C1429" s="425" t="s">
        <v>58</v>
      </c>
      <c r="D1429" s="426"/>
      <c r="E1429" s="426">
        <v>17</v>
      </c>
      <c r="F1429" s="428">
        <v>3</v>
      </c>
      <c r="G1429" s="429" t="s">
        <v>42</v>
      </c>
      <c r="H1429" s="430" t="s">
        <v>62</v>
      </c>
      <c r="I1429" s="429">
        <v>793</v>
      </c>
      <c r="J1429" s="425" t="s">
        <v>44</v>
      </c>
      <c r="K1429" s="429">
        <v>59</v>
      </c>
      <c r="L1429" s="429" t="s">
        <v>34</v>
      </c>
      <c r="M1429" s="431">
        <v>0.75</v>
      </c>
      <c r="N1429" s="429" t="s">
        <v>35</v>
      </c>
      <c r="O1429" s="429" t="s">
        <v>63</v>
      </c>
      <c r="P1429" s="432">
        <v>43242</v>
      </c>
      <c r="Q1429" s="433">
        <v>43411</v>
      </c>
      <c r="R1429" s="434">
        <v>43418</v>
      </c>
      <c r="S1429" s="435">
        <f t="shared" si="34"/>
        <v>7</v>
      </c>
      <c r="T1429" s="435">
        <v>0</v>
      </c>
      <c r="U1429" s="435">
        <v>1</v>
      </c>
      <c r="V1429" s="430"/>
      <c r="W1429" s="430"/>
      <c r="X1429" s="430"/>
      <c r="Y1429" s="430"/>
      <c r="Z1429" s="436"/>
      <c r="AA1429" s="436" t="s">
        <v>115</v>
      </c>
      <c r="AB1429" s="437"/>
      <c r="AC1429" s="437"/>
      <c r="AD1429" s="437"/>
      <c r="AE1429" s="437"/>
      <c r="AF1429" s="437"/>
      <c r="AG1429" s="437"/>
      <c r="AH1429" s="437"/>
      <c r="AI1429" s="437"/>
    </row>
    <row r="1430" spans="1:35" ht="16">
      <c r="A1430" s="9">
        <v>2</v>
      </c>
      <c r="B1430" s="9">
        <v>1</v>
      </c>
      <c r="C1430" s="9">
        <v>3</v>
      </c>
      <c r="D1430" s="150"/>
      <c r="E1430" s="150">
        <v>14</v>
      </c>
      <c r="F1430" s="227"/>
      <c r="G1430" s="17" t="s">
        <v>39</v>
      </c>
      <c r="H1430" s="17" t="s">
        <v>299</v>
      </c>
      <c r="I1430" s="17">
        <v>793</v>
      </c>
      <c r="J1430" s="17" t="s">
        <v>33</v>
      </c>
      <c r="K1430" s="17">
        <v>137</v>
      </c>
      <c r="L1430" s="17" t="s">
        <v>242</v>
      </c>
      <c r="M1430" s="17">
        <v>1.5</v>
      </c>
      <c r="N1430" s="17" t="s">
        <v>35</v>
      </c>
      <c r="O1430" s="17" t="s">
        <v>36</v>
      </c>
      <c r="P1430" s="261">
        <v>43410</v>
      </c>
      <c r="Q1430" s="261">
        <v>43581</v>
      </c>
      <c r="R1430" s="261">
        <v>43762</v>
      </c>
      <c r="S1430" s="17">
        <f t="shared" si="34"/>
        <v>181</v>
      </c>
      <c r="T1430" s="17"/>
      <c r="U1430" s="17"/>
      <c r="V1430" s="17"/>
      <c r="W1430" s="17"/>
      <c r="X1430" s="17"/>
      <c r="Y1430" s="17"/>
      <c r="Z1430" s="17"/>
      <c r="AA1430" s="17" t="s">
        <v>45</v>
      </c>
    </row>
    <row r="1431" spans="1:35" ht="16">
      <c r="A1431" s="425" t="s">
        <v>58</v>
      </c>
      <c r="B1431" s="425" t="s">
        <v>58</v>
      </c>
      <c r="C1431" s="425" t="s">
        <v>58</v>
      </c>
      <c r="D1431" s="426"/>
      <c r="E1431" s="426">
        <v>18</v>
      </c>
      <c r="F1431" s="428">
        <v>3</v>
      </c>
      <c r="G1431" s="429" t="s">
        <v>42</v>
      </c>
      <c r="H1431" s="430" t="s">
        <v>62</v>
      </c>
      <c r="I1431" s="429">
        <v>794</v>
      </c>
      <c r="J1431" s="425" t="s">
        <v>44</v>
      </c>
      <c r="K1431" s="429">
        <v>60</v>
      </c>
      <c r="L1431" s="429" t="s">
        <v>34</v>
      </c>
      <c r="M1431" s="431">
        <v>0.75</v>
      </c>
      <c r="N1431" s="429" t="s">
        <v>35</v>
      </c>
      <c r="O1431" s="429" t="s">
        <v>63</v>
      </c>
      <c r="P1431" s="432">
        <v>43242</v>
      </c>
      <c r="Q1431" s="433">
        <v>43411</v>
      </c>
      <c r="R1431" s="434">
        <v>43846</v>
      </c>
      <c r="S1431" s="435">
        <f t="shared" si="34"/>
        <v>435</v>
      </c>
      <c r="T1431" s="435">
        <v>0</v>
      </c>
      <c r="U1431" s="435">
        <v>1</v>
      </c>
      <c r="V1431" s="430"/>
      <c r="W1431" s="430"/>
      <c r="X1431" s="430"/>
      <c r="Y1431" s="430"/>
      <c r="Z1431" s="436"/>
      <c r="AA1431" s="436" t="s">
        <v>104</v>
      </c>
      <c r="AB1431" s="437"/>
      <c r="AC1431" s="437"/>
      <c r="AD1431" s="437"/>
      <c r="AE1431" s="437"/>
      <c r="AF1431" s="437"/>
      <c r="AG1431" s="437"/>
      <c r="AH1431" s="437"/>
      <c r="AI1431" s="437"/>
    </row>
    <row r="1432" spans="1:35" ht="16">
      <c r="A1432" s="9">
        <v>2</v>
      </c>
      <c r="B1432" s="9">
        <v>1</v>
      </c>
      <c r="C1432" s="9">
        <v>3</v>
      </c>
      <c r="D1432" s="150"/>
      <c r="E1432" s="150">
        <v>15</v>
      </c>
      <c r="F1432" s="227"/>
      <c r="G1432" s="17" t="s">
        <v>39</v>
      </c>
      <c r="H1432" s="17" t="s">
        <v>299</v>
      </c>
      <c r="I1432" s="17">
        <v>794</v>
      </c>
      <c r="J1432" s="17" t="s">
        <v>33</v>
      </c>
      <c r="K1432" s="17">
        <v>137</v>
      </c>
      <c r="L1432" s="17" t="s">
        <v>242</v>
      </c>
      <c r="M1432" s="17">
        <v>1.5</v>
      </c>
      <c r="N1432" s="17" t="s">
        <v>35</v>
      </c>
      <c r="O1432" s="17" t="s">
        <v>36</v>
      </c>
      <c r="P1432" s="261">
        <v>43410</v>
      </c>
      <c r="Q1432" s="261">
        <v>43581</v>
      </c>
      <c r="R1432" s="261">
        <v>43762</v>
      </c>
      <c r="S1432" s="17">
        <f t="shared" si="34"/>
        <v>181</v>
      </c>
      <c r="T1432" s="17"/>
      <c r="U1432" s="17"/>
      <c r="V1432" s="17"/>
      <c r="W1432" s="17"/>
      <c r="X1432" s="17"/>
      <c r="Y1432" s="17"/>
      <c r="Z1432" s="17"/>
      <c r="AA1432" s="17" t="s">
        <v>45</v>
      </c>
    </row>
    <row r="1433" spans="1:35" ht="16">
      <c r="A1433" s="425" t="s">
        <v>58</v>
      </c>
      <c r="B1433" s="425" t="s">
        <v>58</v>
      </c>
      <c r="C1433" s="425" t="s">
        <v>58</v>
      </c>
      <c r="D1433" s="426"/>
      <c r="E1433" s="426">
        <v>19</v>
      </c>
      <c r="F1433" s="428">
        <v>3</v>
      </c>
      <c r="G1433" s="429" t="s">
        <v>42</v>
      </c>
      <c r="H1433" s="430" t="s">
        <v>62</v>
      </c>
      <c r="I1433" s="429">
        <v>795</v>
      </c>
      <c r="J1433" s="425" t="s">
        <v>44</v>
      </c>
      <c r="K1433" s="429">
        <v>60</v>
      </c>
      <c r="L1433" s="429" t="s">
        <v>34</v>
      </c>
      <c r="M1433" s="431">
        <v>0.75</v>
      </c>
      <c r="N1433" s="429" t="s">
        <v>35</v>
      </c>
      <c r="O1433" s="429" t="s">
        <v>63</v>
      </c>
      <c r="P1433" s="432">
        <v>43242</v>
      </c>
      <c r="Q1433" s="433">
        <v>43411</v>
      </c>
      <c r="R1433" s="434">
        <v>43887</v>
      </c>
      <c r="S1433" s="435">
        <f t="shared" si="34"/>
        <v>476</v>
      </c>
      <c r="T1433" s="435">
        <v>0</v>
      </c>
      <c r="U1433" s="435">
        <v>1</v>
      </c>
      <c r="V1433" s="430"/>
      <c r="W1433" s="430"/>
      <c r="X1433" s="430"/>
      <c r="Y1433" s="430"/>
      <c r="Z1433" s="436"/>
      <c r="AA1433" s="436" t="s">
        <v>104</v>
      </c>
      <c r="AB1433" s="437"/>
      <c r="AC1433" s="437"/>
      <c r="AD1433" s="437"/>
      <c r="AE1433" s="437"/>
      <c r="AF1433" s="437"/>
      <c r="AG1433" s="437"/>
      <c r="AH1433" s="437"/>
      <c r="AI1433" s="437"/>
    </row>
    <row r="1434" spans="1:35" ht="16">
      <c r="A1434" s="425" t="s">
        <v>58</v>
      </c>
      <c r="B1434" s="425" t="s">
        <v>58</v>
      </c>
      <c r="C1434" s="425" t="s">
        <v>58</v>
      </c>
      <c r="D1434" s="426"/>
      <c r="E1434" s="426">
        <v>16</v>
      </c>
      <c r="F1434" s="428"/>
      <c r="G1434" s="444" t="s">
        <v>39</v>
      </c>
      <c r="H1434" s="444" t="s">
        <v>299</v>
      </c>
      <c r="I1434" s="444">
        <v>795</v>
      </c>
      <c r="J1434" s="444" t="s">
        <v>33</v>
      </c>
      <c r="K1434" s="444">
        <v>138</v>
      </c>
      <c r="L1434" s="444" t="s">
        <v>242</v>
      </c>
      <c r="M1434" s="444">
        <v>1.5</v>
      </c>
      <c r="N1434" s="444" t="s">
        <v>35</v>
      </c>
      <c r="O1434" s="444" t="s">
        <v>36</v>
      </c>
      <c r="P1434" s="434">
        <v>43410</v>
      </c>
      <c r="Q1434" s="434">
        <v>43581</v>
      </c>
      <c r="R1434" s="434">
        <v>43588</v>
      </c>
      <c r="S1434" s="444">
        <f t="shared" si="34"/>
        <v>7</v>
      </c>
      <c r="T1434" s="444"/>
      <c r="U1434" s="444"/>
      <c r="V1434" s="444"/>
      <c r="W1434" s="444"/>
      <c r="X1434" s="444"/>
      <c r="Y1434" s="444"/>
      <c r="Z1434" s="444"/>
      <c r="AA1434" s="444" t="s">
        <v>300</v>
      </c>
      <c r="AB1434" s="437"/>
      <c r="AC1434" s="437"/>
      <c r="AD1434" s="437"/>
      <c r="AE1434" s="437"/>
      <c r="AF1434" s="437"/>
      <c r="AG1434" s="437"/>
      <c r="AH1434" s="437"/>
      <c r="AI1434" s="437"/>
    </row>
    <row r="1435" spans="1:35" ht="16">
      <c r="A1435" s="425" t="s">
        <v>58</v>
      </c>
      <c r="B1435" s="425" t="s">
        <v>58</v>
      </c>
      <c r="C1435" s="425" t="s">
        <v>58</v>
      </c>
      <c r="D1435" s="426"/>
      <c r="E1435" s="426">
        <v>36</v>
      </c>
      <c r="F1435" s="428">
        <v>3</v>
      </c>
      <c r="G1435" s="429" t="s">
        <v>39</v>
      </c>
      <c r="H1435" s="471" t="s">
        <v>307</v>
      </c>
      <c r="I1435" s="471">
        <v>795</v>
      </c>
      <c r="J1435" s="425" t="s">
        <v>33</v>
      </c>
      <c r="K1435" s="471">
        <v>138</v>
      </c>
      <c r="L1435" s="476" t="s">
        <v>248</v>
      </c>
      <c r="M1435" s="472">
        <v>1.5</v>
      </c>
      <c r="N1435" s="476" t="s">
        <v>35</v>
      </c>
      <c r="O1435" s="476" t="s">
        <v>63</v>
      </c>
      <c r="P1435" s="473">
        <v>43410</v>
      </c>
      <c r="Q1435" s="474">
        <v>43581</v>
      </c>
      <c r="R1435" s="447">
        <v>43588</v>
      </c>
      <c r="S1435" s="450">
        <f t="shared" si="34"/>
        <v>7</v>
      </c>
      <c r="T1435" s="450">
        <v>0</v>
      </c>
      <c r="U1435" s="450">
        <v>1</v>
      </c>
      <c r="V1435" s="471"/>
      <c r="W1435" s="471"/>
      <c r="X1435" s="471"/>
      <c r="Y1435" s="471"/>
      <c r="Z1435" s="477"/>
      <c r="AA1435" s="426" t="s">
        <v>104</v>
      </c>
      <c r="AB1435" s="437"/>
      <c r="AC1435" s="437"/>
      <c r="AD1435" s="437"/>
      <c r="AE1435" s="437"/>
      <c r="AF1435" s="437"/>
      <c r="AG1435" s="437"/>
      <c r="AH1435" s="437"/>
      <c r="AI1435" s="437"/>
    </row>
    <row r="1436" spans="1:35" ht="16">
      <c r="A1436" s="425" t="s">
        <v>58</v>
      </c>
      <c r="B1436" s="425" t="s">
        <v>58</v>
      </c>
      <c r="C1436" s="425" t="s">
        <v>58</v>
      </c>
      <c r="D1436" s="426"/>
      <c r="E1436" s="426">
        <v>2</v>
      </c>
      <c r="F1436" s="428">
        <v>4</v>
      </c>
      <c r="G1436" s="429" t="s">
        <v>42</v>
      </c>
      <c r="H1436" s="430" t="s">
        <v>62</v>
      </c>
      <c r="I1436" s="429">
        <v>796</v>
      </c>
      <c r="J1436" s="425" t="s">
        <v>44</v>
      </c>
      <c r="K1436" s="429">
        <v>60</v>
      </c>
      <c r="L1436" s="429" t="s">
        <v>34</v>
      </c>
      <c r="M1436" s="431">
        <v>0.75</v>
      </c>
      <c r="N1436" s="429" t="s">
        <v>35</v>
      </c>
      <c r="O1436" s="429" t="s">
        <v>63</v>
      </c>
      <c r="P1436" s="432">
        <v>43242</v>
      </c>
      <c r="Q1436" s="433">
        <v>43411</v>
      </c>
      <c r="R1436" s="434" t="s">
        <v>134</v>
      </c>
      <c r="S1436" s="435" t="s">
        <v>135</v>
      </c>
      <c r="T1436" s="435">
        <v>0</v>
      </c>
      <c r="U1436" s="435"/>
      <c r="V1436" s="430"/>
      <c r="W1436" s="430"/>
      <c r="X1436" s="430"/>
      <c r="Y1436" s="430"/>
      <c r="Z1436" s="436"/>
      <c r="AA1436" s="426" t="s">
        <v>136</v>
      </c>
      <c r="AB1436" s="437"/>
      <c r="AC1436" s="437"/>
      <c r="AD1436" s="437"/>
      <c r="AE1436" s="437"/>
      <c r="AF1436" s="437"/>
      <c r="AG1436" s="437"/>
      <c r="AH1436" s="437"/>
      <c r="AI1436" s="437"/>
    </row>
    <row r="1437" spans="1:35" ht="16">
      <c r="A1437" s="425" t="s">
        <v>58</v>
      </c>
      <c r="B1437" s="425" t="s">
        <v>58</v>
      </c>
      <c r="C1437" s="425" t="s">
        <v>58</v>
      </c>
      <c r="D1437" s="426"/>
      <c r="E1437" s="426">
        <v>17</v>
      </c>
      <c r="F1437" s="428"/>
      <c r="G1437" s="444" t="s">
        <v>39</v>
      </c>
      <c r="H1437" s="444" t="s">
        <v>299</v>
      </c>
      <c r="I1437" s="444">
        <v>796</v>
      </c>
      <c r="J1437" s="444" t="s">
        <v>33</v>
      </c>
      <c r="K1437" s="444">
        <v>138</v>
      </c>
      <c r="L1437" s="444" t="s">
        <v>242</v>
      </c>
      <c r="M1437" s="444">
        <v>1.5</v>
      </c>
      <c r="N1437" s="444" t="s">
        <v>35</v>
      </c>
      <c r="O1437" s="444" t="s">
        <v>36</v>
      </c>
      <c r="P1437" s="434">
        <v>43410</v>
      </c>
      <c r="Q1437" s="434">
        <v>43581</v>
      </c>
      <c r="R1437" s="434">
        <v>43588</v>
      </c>
      <c r="S1437" s="444">
        <f t="shared" ref="S1437:S1468" si="35">R1437-Q1437</f>
        <v>7</v>
      </c>
      <c r="T1437" s="444"/>
      <c r="U1437" s="444"/>
      <c r="V1437" s="444"/>
      <c r="W1437" s="444"/>
      <c r="X1437" s="444"/>
      <c r="Y1437" s="444"/>
      <c r="Z1437" s="444"/>
      <c r="AA1437" s="444" t="s">
        <v>45</v>
      </c>
      <c r="AB1437" s="437"/>
      <c r="AC1437" s="437"/>
      <c r="AD1437" s="437"/>
      <c r="AE1437" s="437"/>
      <c r="AF1437" s="437"/>
      <c r="AG1437" s="437"/>
      <c r="AH1437" s="437"/>
      <c r="AI1437" s="437"/>
    </row>
    <row r="1438" spans="1:35" ht="16">
      <c r="A1438" s="425" t="s">
        <v>58</v>
      </c>
      <c r="B1438" s="425" t="s">
        <v>58</v>
      </c>
      <c r="C1438" s="425" t="s">
        <v>58</v>
      </c>
      <c r="D1438" s="426"/>
      <c r="E1438" s="426">
        <v>37</v>
      </c>
      <c r="F1438" s="428">
        <v>3</v>
      </c>
      <c r="G1438" s="429" t="s">
        <v>39</v>
      </c>
      <c r="H1438" s="471" t="s">
        <v>307</v>
      </c>
      <c r="I1438" s="471">
        <v>796</v>
      </c>
      <c r="J1438" s="425" t="s">
        <v>33</v>
      </c>
      <c r="K1438" s="471">
        <v>138</v>
      </c>
      <c r="L1438" s="476" t="s">
        <v>248</v>
      </c>
      <c r="M1438" s="472">
        <v>1.5</v>
      </c>
      <c r="N1438" s="476" t="s">
        <v>35</v>
      </c>
      <c r="O1438" s="476" t="s">
        <v>63</v>
      </c>
      <c r="P1438" s="473">
        <v>43410</v>
      </c>
      <c r="Q1438" s="474">
        <v>43581</v>
      </c>
      <c r="R1438" s="447">
        <v>43588</v>
      </c>
      <c r="S1438" s="450">
        <f t="shared" si="35"/>
        <v>7</v>
      </c>
      <c r="T1438" s="450">
        <v>0</v>
      </c>
      <c r="U1438" s="450">
        <v>1</v>
      </c>
      <c r="V1438" s="471"/>
      <c r="W1438" s="471"/>
      <c r="X1438" s="471"/>
      <c r="Y1438" s="471"/>
      <c r="Z1438" s="477"/>
      <c r="AA1438" s="426" t="s">
        <v>104</v>
      </c>
      <c r="AB1438" s="437"/>
      <c r="AC1438" s="437"/>
      <c r="AD1438" s="437"/>
      <c r="AE1438" s="437"/>
      <c r="AF1438" s="437"/>
      <c r="AG1438" s="437"/>
      <c r="AH1438" s="437"/>
      <c r="AI1438" s="437"/>
    </row>
    <row r="1439" spans="1:35" ht="16">
      <c r="A1439" s="9">
        <v>1</v>
      </c>
      <c r="B1439" s="9">
        <v>1</v>
      </c>
      <c r="C1439" s="9">
        <v>5</v>
      </c>
      <c r="D1439" s="150"/>
      <c r="E1439" s="150">
        <v>79</v>
      </c>
      <c r="F1439" s="227">
        <v>1</v>
      </c>
      <c r="G1439" s="54" t="s">
        <v>42</v>
      </c>
      <c r="H1439" s="332" t="e" cm="1">
        <f t="array" ref="H1439">H1372:K132B5</f>
        <v>#NAME?</v>
      </c>
      <c r="I1439" s="333">
        <v>797</v>
      </c>
      <c r="J1439" s="303" t="s">
        <v>44</v>
      </c>
      <c r="K1439" s="333">
        <v>60</v>
      </c>
      <c r="L1439" s="54" t="s">
        <v>34</v>
      </c>
      <c r="M1439" s="55">
        <v>0.75</v>
      </c>
      <c r="N1439" s="54" t="s">
        <v>35</v>
      </c>
      <c r="O1439" s="54" t="s">
        <v>63</v>
      </c>
      <c r="P1439" s="45">
        <v>43242</v>
      </c>
      <c r="Q1439" s="20">
        <v>43411</v>
      </c>
      <c r="R1439" s="26">
        <v>43962</v>
      </c>
      <c r="S1439" s="16">
        <f t="shared" si="35"/>
        <v>551</v>
      </c>
      <c r="T1439" s="16">
        <v>1</v>
      </c>
      <c r="U1439" s="16">
        <v>0</v>
      </c>
      <c r="V1439" s="56">
        <v>1</v>
      </c>
      <c r="W1439" s="56">
        <v>1</v>
      </c>
      <c r="X1439" s="56">
        <v>0</v>
      </c>
      <c r="Y1439" s="56"/>
      <c r="Z1439" s="27" t="s">
        <v>76</v>
      </c>
      <c r="AA1439" s="4" t="s">
        <v>45</v>
      </c>
    </row>
    <row r="1440" spans="1:35" ht="16">
      <c r="A1440" s="425" t="s">
        <v>58</v>
      </c>
      <c r="B1440" s="425" t="s">
        <v>58</v>
      </c>
      <c r="C1440" s="425" t="s">
        <v>58</v>
      </c>
      <c r="D1440" s="426"/>
      <c r="E1440" s="426">
        <v>18</v>
      </c>
      <c r="F1440" s="428"/>
      <c r="G1440" s="444" t="s">
        <v>39</v>
      </c>
      <c r="H1440" s="444" t="s">
        <v>299</v>
      </c>
      <c r="I1440" s="444">
        <v>797</v>
      </c>
      <c r="J1440" s="444" t="s">
        <v>33</v>
      </c>
      <c r="K1440" s="444">
        <v>138</v>
      </c>
      <c r="L1440" s="444" t="s">
        <v>242</v>
      </c>
      <c r="M1440" s="444">
        <v>1.5</v>
      </c>
      <c r="N1440" s="444" t="s">
        <v>35</v>
      </c>
      <c r="O1440" s="444" t="s">
        <v>36</v>
      </c>
      <c r="P1440" s="434">
        <v>43410</v>
      </c>
      <c r="Q1440" s="434">
        <v>43581</v>
      </c>
      <c r="R1440" s="434">
        <v>43593</v>
      </c>
      <c r="S1440" s="444">
        <f t="shared" si="35"/>
        <v>12</v>
      </c>
      <c r="T1440" s="444"/>
      <c r="U1440" s="444"/>
      <c r="V1440" s="444"/>
      <c r="W1440" s="444"/>
      <c r="X1440" s="444"/>
      <c r="Y1440" s="444"/>
      <c r="Z1440" s="444"/>
      <c r="AA1440" s="444" t="s">
        <v>45</v>
      </c>
      <c r="AB1440" s="437"/>
      <c r="AC1440" s="437"/>
      <c r="AD1440" s="437"/>
      <c r="AE1440" s="437"/>
      <c r="AF1440" s="437"/>
      <c r="AG1440" s="437"/>
      <c r="AH1440" s="437"/>
      <c r="AI1440" s="437"/>
    </row>
    <row r="1441" spans="1:35" ht="16">
      <c r="A1441" s="425" t="s">
        <v>58</v>
      </c>
      <c r="B1441" s="425" t="s">
        <v>58</v>
      </c>
      <c r="C1441" s="425" t="s">
        <v>58</v>
      </c>
      <c r="D1441" s="426"/>
      <c r="E1441" s="426">
        <v>38</v>
      </c>
      <c r="F1441" s="428">
        <v>3</v>
      </c>
      <c r="G1441" s="429" t="s">
        <v>39</v>
      </c>
      <c r="H1441" s="471" t="s">
        <v>307</v>
      </c>
      <c r="I1441" s="471">
        <v>797</v>
      </c>
      <c r="J1441" s="425" t="s">
        <v>33</v>
      </c>
      <c r="K1441" s="471">
        <v>138</v>
      </c>
      <c r="L1441" s="476" t="s">
        <v>248</v>
      </c>
      <c r="M1441" s="472">
        <v>1.5</v>
      </c>
      <c r="N1441" s="476" t="s">
        <v>35</v>
      </c>
      <c r="O1441" s="476" t="s">
        <v>63</v>
      </c>
      <c r="P1441" s="473">
        <v>43410</v>
      </c>
      <c r="Q1441" s="474">
        <v>43581</v>
      </c>
      <c r="R1441" s="447">
        <v>43593</v>
      </c>
      <c r="S1441" s="450">
        <f t="shared" si="35"/>
        <v>12</v>
      </c>
      <c r="T1441" s="450">
        <v>0</v>
      </c>
      <c r="U1441" s="450">
        <v>1</v>
      </c>
      <c r="V1441" s="471"/>
      <c r="W1441" s="471"/>
      <c r="X1441" s="471"/>
      <c r="Y1441" s="471"/>
      <c r="Z1441" s="477"/>
      <c r="AA1441" s="426" t="s">
        <v>344</v>
      </c>
      <c r="AB1441" s="437"/>
      <c r="AC1441" s="437"/>
      <c r="AD1441" s="437"/>
      <c r="AE1441" s="437"/>
      <c r="AF1441" s="437"/>
      <c r="AG1441" s="437"/>
      <c r="AH1441" s="437"/>
      <c r="AI1441" s="437"/>
    </row>
    <row r="1442" spans="1:35" ht="16">
      <c r="A1442" s="425" t="s">
        <v>58</v>
      </c>
      <c r="B1442" s="425" t="s">
        <v>58</v>
      </c>
      <c r="C1442" s="425" t="s">
        <v>58</v>
      </c>
      <c r="D1442" s="426"/>
      <c r="E1442" s="426">
        <v>20</v>
      </c>
      <c r="F1442" s="428">
        <v>3</v>
      </c>
      <c r="G1442" s="429" t="s">
        <v>42</v>
      </c>
      <c r="H1442" s="430" t="s">
        <v>62</v>
      </c>
      <c r="I1442" s="429">
        <v>798</v>
      </c>
      <c r="J1442" s="425" t="s">
        <v>44</v>
      </c>
      <c r="K1442" s="429">
        <v>60</v>
      </c>
      <c r="L1442" s="429" t="s">
        <v>34</v>
      </c>
      <c r="M1442" s="431">
        <v>0.75</v>
      </c>
      <c r="N1442" s="429" t="s">
        <v>35</v>
      </c>
      <c r="O1442" s="429" t="s">
        <v>63</v>
      </c>
      <c r="P1442" s="432">
        <v>43242</v>
      </c>
      <c r="Q1442" s="433">
        <v>43411</v>
      </c>
      <c r="R1442" s="434">
        <v>43945</v>
      </c>
      <c r="S1442" s="435">
        <f t="shared" si="35"/>
        <v>534</v>
      </c>
      <c r="T1442" s="435">
        <v>0</v>
      </c>
      <c r="U1442" s="435">
        <v>1</v>
      </c>
      <c r="V1442" s="430"/>
      <c r="W1442" s="430"/>
      <c r="X1442" s="430"/>
      <c r="Y1442" s="430"/>
      <c r="Z1442" s="436"/>
      <c r="AA1442" s="436" t="s">
        <v>104</v>
      </c>
      <c r="AB1442" s="437"/>
      <c r="AC1442" s="437"/>
      <c r="AD1442" s="437"/>
      <c r="AE1442" s="437"/>
      <c r="AF1442" s="437"/>
      <c r="AG1442" s="437"/>
      <c r="AH1442" s="437"/>
      <c r="AI1442" s="437"/>
    </row>
    <row r="1443" spans="1:35" ht="16">
      <c r="A1443" s="425" t="s">
        <v>58</v>
      </c>
      <c r="B1443" s="425" t="s">
        <v>58</v>
      </c>
      <c r="C1443" s="425" t="s">
        <v>58</v>
      </c>
      <c r="D1443" s="426"/>
      <c r="E1443" s="427">
        <v>19</v>
      </c>
      <c r="F1443" s="428"/>
      <c r="G1443" s="444" t="s">
        <v>39</v>
      </c>
      <c r="H1443" s="444" t="s">
        <v>299</v>
      </c>
      <c r="I1443" s="444">
        <v>798</v>
      </c>
      <c r="J1443" s="444" t="s">
        <v>33</v>
      </c>
      <c r="K1443" s="444" t="s">
        <v>301</v>
      </c>
      <c r="L1443" s="444" t="s">
        <v>242</v>
      </c>
      <c r="M1443" s="444">
        <v>1.5</v>
      </c>
      <c r="N1443" s="444" t="s">
        <v>35</v>
      </c>
      <c r="O1443" s="444" t="s">
        <v>36</v>
      </c>
      <c r="P1443" s="434">
        <v>43410</v>
      </c>
      <c r="Q1443" s="434">
        <v>43581</v>
      </c>
      <c r="R1443" s="434">
        <v>43593</v>
      </c>
      <c r="S1443" s="444">
        <f t="shared" si="35"/>
        <v>12</v>
      </c>
      <c r="T1443" s="444"/>
      <c r="U1443" s="444"/>
      <c r="V1443" s="444"/>
      <c r="W1443" s="444"/>
      <c r="X1443" s="444"/>
      <c r="Y1443" s="444"/>
      <c r="Z1443" s="444"/>
      <c r="AA1443" s="444" t="s">
        <v>302</v>
      </c>
      <c r="AB1443" s="437"/>
      <c r="AC1443" s="437"/>
      <c r="AD1443" s="437"/>
      <c r="AE1443" s="437"/>
      <c r="AF1443" s="437"/>
      <c r="AG1443" s="437"/>
      <c r="AH1443" s="437"/>
      <c r="AI1443" s="437"/>
    </row>
    <row r="1444" spans="1:35" ht="16">
      <c r="A1444" s="425" t="s">
        <v>58</v>
      </c>
      <c r="B1444" s="425" t="s">
        <v>58</v>
      </c>
      <c r="C1444" s="425" t="s">
        <v>58</v>
      </c>
      <c r="D1444" s="426"/>
      <c r="E1444" s="427">
        <v>39</v>
      </c>
      <c r="F1444" s="428">
        <v>3</v>
      </c>
      <c r="G1444" s="429" t="s">
        <v>39</v>
      </c>
      <c r="H1444" s="471" t="s">
        <v>307</v>
      </c>
      <c r="I1444" s="471">
        <v>798</v>
      </c>
      <c r="J1444" s="425" t="s">
        <v>33</v>
      </c>
      <c r="K1444" s="476" t="s">
        <v>301</v>
      </c>
      <c r="L1444" s="476" t="s">
        <v>248</v>
      </c>
      <c r="M1444" s="472">
        <v>1.5</v>
      </c>
      <c r="N1444" s="476" t="s">
        <v>35</v>
      </c>
      <c r="O1444" s="476" t="s">
        <v>63</v>
      </c>
      <c r="P1444" s="473">
        <v>43410</v>
      </c>
      <c r="Q1444" s="474">
        <v>43581</v>
      </c>
      <c r="R1444" s="447">
        <v>43593</v>
      </c>
      <c r="S1444" s="450">
        <f t="shared" si="35"/>
        <v>12</v>
      </c>
      <c r="T1444" s="450">
        <v>0</v>
      </c>
      <c r="U1444" s="450">
        <v>1</v>
      </c>
      <c r="V1444" s="471"/>
      <c r="W1444" s="471"/>
      <c r="X1444" s="471"/>
      <c r="Y1444" s="471"/>
      <c r="Z1444" s="477"/>
      <c r="AA1444" s="426" t="s">
        <v>104</v>
      </c>
      <c r="AB1444" s="437"/>
      <c r="AC1444" s="437"/>
      <c r="AD1444" s="437"/>
      <c r="AE1444" s="437"/>
      <c r="AF1444" s="437"/>
      <c r="AG1444" s="437"/>
      <c r="AH1444" s="437"/>
      <c r="AI1444" s="437"/>
    </row>
    <row r="1445" spans="1:35" ht="16">
      <c r="A1445" s="9">
        <v>1</v>
      </c>
      <c r="B1445" s="9">
        <v>2</v>
      </c>
      <c r="C1445" s="9">
        <v>1</v>
      </c>
      <c r="D1445" s="150"/>
      <c r="E1445" s="282">
        <v>13</v>
      </c>
      <c r="F1445" s="227"/>
      <c r="G1445" s="47" t="s">
        <v>150</v>
      </c>
      <c r="H1445" s="47" t="s">
        <v>155</v>
      </c>
      <c r="I1445" s="47">
        <v>799</v>
      </c>
      <c r="J1445" s="47" t="s">
        <v>44</v>
      </c>
      <c r="K1445" s="47">
        <v>61</v>
      </c>
      <c r="L1445" s="47" t="s">
        <v>34</v>
      </c>
      <c r="M1445" s="47">
        <v>0.75</v>
      </c>
      <c r="N1445" s="47" t="s">
        <v>35</v>
      </c>
      <c r="O1445" s="47" t="s">
        <v>142</v>
      </c>
      <c r="P1445" s="261">
        <v>43242</v>
      </c>
      <c r="Q1445" s="261">
        <v>43411</v>
      </c>
      <c r="R1445" s="261">
        <v>43605</v>
      </c>
      <c r="S1445" s="47">
        <f t="shared" si="35"/>
        <v>194</v>
      </c>
      <c r="T1445" s="150"/>
      <c r="U1445" s="79"/>
      <c r="V1445" s="40"/>
      <c r="W1445" s="40"/>
      <c r="X1445" s="40"/>
      <c r="Y1445" s="251"/>
      <c r="Z1445" s="150"/>
      <c r="AA1445" s="150"/>
    </row>
    <row r="1446" spans="1:35" ht="16">
      <c r="A1446" s="425" t="s">
        <v>58</v>
      </c>
      <c r="B1446" s="425" t="s">
        <v>58</v>
      </c>
      <c r="C1446" s="425" t="s">
        <v>58</v>
      </c>
      <c r="D1446" s="426"/>
      <c r="E1446" s="427">
        <v>20</v>
      </c>
      <c r="F1446" s="428"/>
      <c r="G1446" s="444" t="s">
        <v>39</v>
      </c>
      <c r="H1446" s="444" t="s">
        <v>299</v>
      </c>
      <c r="I1446" s="444">
        <v>799</v>
      </c>
      <c r="J1446" s="444" t="s">
        <v>33</v>
      </c>
      <c r="K1446" s="444" t="s">
        <v>303</v>
      </c>
      <c r="L1446" s="444" t="s">
        <v>242</v>
      </c>
      <c r="M1446" s="444">
        <v>1.5</v>
      </c>
      <c r="N1446" s="444" t="s">
        <v>35</v>
      </c>
      <c r="O1446" s="444" t="s">
        <v>36</v>
      </c>
      <c r="P1446" s="434">
        <v>43410</v>
      </c>
      <c r="Q1446" s="434">
        <v>43581</v>
      </c>
      <c r="R1446" s="434">
        <v>43593</v>
      </c>
      <c r="S1446" s="444">
        <f t="shared" si="35"/>
        <v>12</v>
      </c>
      <c r="T1446" s="444"/>
      <c r="U1446" s="444"/>
      <c r="V1446" s="444"/>
      <c r="W1446" s="444"/>
      <c r="X1446" s="444"/>
      <c r="Y1446" s="444"/>
      <c r="Z1446" s="444"/>
      <c r="AA1446" s="444" t="s">
        <v>304</v>
      </c>
      <c r="AB1446" s="437"/>
      <c r="AC1446" s="437"/>
      <c r="AD1446" s="437"/>
      <c r="AE1446" s="437"/>
      <c r="AF1446" s="437"/>
      <c r="AG1446" s="437"/>
      <c r="AH1446" s="437"/>
      <c r="AI1446" s="437"/>
    </row>
    <row r="1447" spans="1:35" ht="16">
      <c r="A1447" s="425" t="s">
        <v>58</v>
      </c>
      <c r="B1447" s="425" t="s">
        <v>58</v>
      </c>
      <c r="C1447" s="425" t="s">
        <v>58</v>
      </c>
      <c r="D1447" s="426"/>
      <c r="E1447" s="427">
        <v>40</v>
      </c>
      <c r="F1447" s="428">
        <v>3</v>
      </c>
      <c r="G1447" s="429" t="s">
        <v>39</v>
      </c>
      <c r="H1447" s="471" t="s">
        <v>307</v>
      </c>
      <c r="I1447" s="471">
        <v>799</v>
      </c>
      <c r="J1447" s="425" t="s">
        <v>33</v>
      </c>
      <c r="K1447" s="476" t="s">
        <v>303</v>
      </c>
      <c r="L1447" s="476" t="s">
        <v>248</v>
      </c>
      <c r="M1447" s="472">
        <v>1.5</v>
      </c>
      <c r="N1447" s="476" t="s">
        <v>35</v>
      </c>
      <c r="O1447" s="476" t="s">
        <v>63</v>
      </c>
      <c r="P1447" s="473">
        <v>43410</v>
      </c>
      <c r="Q1447" s="474">
        <v>43581</v>
      </c>
      <c r="R1447" s="447">
        <v>43593</v>
      </c>
      <c r="S1447" s="450">
        <f t="shared" si="35"/>
        <v>12</v>
      </c>
      <c r="T1447" s="450">
        <v>0</v>
      </c>
      <c r="U1447" s="450">
        <v>1</v>
      </c>
      <c r="V1447" s="471"/>
      <c r="W1447" s="471"/>
      <c r="X1447" s="471"/>
      <c r="Y1447" s="471"/>
      <c r="Z1447" s="477"/>
      <c r="AA1447" s="426" t="s">
        <v>104</v>
      </c>
      <c r="AB1447" s="437"/>
      <c r="AC1447" s="437"/>
      <c r="AD1447" s="437"/>
      <c r="AE1447" s="437"/>
      <c r="AF1447" s="437"/>
      <c r="AG1447" s="437"/>
      <c r="AH1447" s="437"/>
      <c r="AI1447" s="437"/>
    </row>
    <row r="1448" spans="1:35" ht="16">
      <c r="A1448" s="9">
        <v>3</v>
      </c>
      <c r="B1448" s="9">
        <v>3</v>
      </c>
      <c r="C1448" s="9">
        <v>1</v>
      </c>
      <c r="D1448" s="150"/>
      <c r="E1448" s="281"/>
      <c r="F1448" s="227"/>
      <c r="G1448" s="9"/>
      <c r="H1448" s="47" t="s">
        <v>155</v>
      </c>
      <c r="I1448" s="47">
        <v>799</v>
      </c>
      <c r="J1448" s="47" t="s">
        <v>44</v>
      </c>
      <c r="K1448" s="47">
        <v>61</v>
      </c>
      <c r="L1448" s="47" t="s">
        <v>34</v>
      </c>
      <c r="M1448" s="47">
        <v>0.75</v>
      </c>
      <c r="N1448" s="47" t="s">
        <v>35</v>
      </c>
      <c r="O1448" s="47" t="s">
        <v>142</v>
      </c>
      <c r="P1448" s="261">
        <v>43242</v>
      </c>
      <c r="Q1448" s="261">
        <v>43411</v>
      </c>
      <c r="R1448" s="261">
        <v>43605</v>
      </c>
      <c r="S1448" s="47">
        <f t="shared" si="35"/>
        <v>194</v>
      </c>
      <c r="T1448" s="128"/>
      <c r="U1448" s="128"/>
      <c r="V1448" s="9"/>
      <c r="W1448" s="9"/>
      <c r="X1448" s="9"/>
      <c r="Y1448" s="9"/>
      <c r="Z1448" s="150"/>
      <c r="AA1448" s="150"/>
    </row>
    <row r="1449" spans="1:35" ht="16">
      <c r="A1449" s="9">
        <v>1</v>
      </c>
      <c r="B1449" s="9">
        <v>2</v>
      </c>
      <c r="C1449" s="9">
        <v>1</v>
      </c>
      <c r="D1449" s="150"/>
      <c r="E1449" s="282">
        <v>14</v>
      </c>
      <c r="F1449" s="227"/>
      <c r="G1449" s="47" t="s">
        <v>150</v>
      </c>
      <c r="H1449" s="47" t="s">
        <v>155</v>
      </c>
      <c r="I1449" s="47">
        <v>800</v>
      </c>
      <c r="J1449" s="47" t="s">
        <v>44</v>
      </c>
      <c r="K1449" s="47">
        <v>61</v>
      </c>
      <c r="L1449" s="47" t="s">
        <v>34</v>
      </c>
      <c r="M1449" s="47">
        <v>0.75</v>
      </c>
      <c r="N1449" s="47" t="s">
        <v>35</v>
      </c>
      <c r="O1449" s="47" t="s">
        <v>142</v>
      </c>
      <c r="P1449" s="261">
        <v>43242</v>
      </c>
      <c r="Q1449" s="261">
        <v>43411</v>
      </c>
      <c r="R1449" s="261">
        <v>43605</v>
      </c>
      <c r="S1449" s="47">
        <f t="shared" si="35"/>
        <v>194</v>
      </c>
      <c r="T1449" s="150"/>
      <c r="U1449" s="79"/>
      <c r="V1449" s="40"/>
      <c r="W1449" s="40"/>
      <c r="X1449" s="40"/>
      <c r="Y1449" s="251"/>
      <c r="Z1449" s="150"/>
      <c r="AA1449" s="150"/>
    </row>
    <row r="1450" spans="1:35">
      <c r="A1450" s="9">
        <v>2</v>
      </c>
      <c r="B1450" s="9">
        <v>2</v>
      </c>
      <c r="C1450" s="9">
        <v>1</v>
      </c>
      <c r="D1450" s="150"/>
      <c r="E1450" s="281">
        <v>5</v>
      </c>
      <c r="F1450" s="227"/>
      <c r="G1450" s="23" t="s">
        <v>349</v>
      </c>
      <c r="H1450" s="23" t="s">
        <v>350</v>
      </c>
      <c r="I1450" s="23">
        <v>800</v>
      </c>
      <c r="J1450" s="23" t="s">
        <v>33</v>
      </c>
      <c r="K1450" s="23">
        <v>139</v>
      </c>
      <c r="L1450" s="23" t="s">
        <v>242</v>
      </c>
      <c r="M1450" s="23">
        <v>1.5</v>
      </c>
      <c r="N1450" s="23" t="s">
        <v>35</v>
      </c>
      <c r="O1450" s="23" t="s">
        <v>142</v>
      </c>
      <c r="P1450" s="266">
        <v>43410</v>
      </c>
      <c r="Q1450" s="266">
        <v>43581</v>
      </c>
      <c r="R1450" s="266">
        <v>43613</v>
      </c>
      <c r="S1450" s="23">
        <f t="shared" si="35"/>
        <v>32</v>
      </c>
      <c r="T1450" s="23"/>
      <c r="U1450" s="23"/>
      <c r="V1450" s="23"/>
      <c r="W1450" s="23"/>
      <c r="X1450" s="23"/>
      <c r="Y1450" s="23"/>
      <c r="Z1450" s="23"/>
      <c r="AA1450" s="23"/>
    </row>
    <row r="1451" spans="1:35" ht="16">
      <c r="A1451" s="9">
        <v>3</v>
      </c>
      <c r="B1451" s="9">
        <v>3</v>
      </c>
      <c r="C1451" s="9">
        <v>1</v>
      </c>
      <c r="D1451" s="150"/>
      <c r="E1451" s="281"/>
      <c r="F1451" s="227"/>
      <c r="G1451" s="9"/>
      <c r="H1451" s="47" t="s">
        <v>155</v>
      </c>
      <c r="I1451" s="47">
        <v>800</v>
      </c>
      <c r="J1451" s="47" t="s">
        <v>44</v>
      </c>
      <c r="K1451" s="47">
        <v>61</v>
      </c>
      <c r="L1451" s="47" t="s">
        <v>34</v>
      </c>
      <c r="M1451" s="47">
        <v>0.75</v>
      </c>
      <c r="N1451" s="47" t="s">
        <v>35</v>
      </c>
      <c r="O1451" s="47" t="s">
        <v>142</v>
      </c>
      <c r="P1451" s="261">
        <v>43242</v>
      </c>
      <c r="Q1451" s="261">
        <v>43411</v>
      </c>
      <c r="R1451" s="261">
        <v>43605</v>
      </c>
      <c r="S1451" s="47">
        <f t="shared" si="35"/>
        <v>194</v>
      </c>
      <c r="T1451" s="128"/>
      <c r="U1451" s="128"/>
      <c r="V1451" s="9"/>
      <c r="W1451" s="9"/>
      <c r="X1451" s="9"/>
      <c r="Y1451" s="9"/>
      <c r="Z1451" s="150"/>
      <c r="AA1451" s="150"/>
    </row>
    <row r="1452" spans="1:35" ht="16">
      <c r="A1452" s="9">
        <v>1</v>
      </c>
      <c r="B1452" s="9">
        <v>2</v>
      </c>
      <c r="C1452" s="9">
        <v>1</v>
      </c>
      <c r="D1452" s="150"/>
      <c r="E1452" s="282">
        <v>15</v>
      </c>
      <c r="F1452" s="227"/>
      <c r="G1452" s="47" t="s">
        <v>150</v>
      </c>
      <c r="H1452" s="47" t="s">
        <v>155</v>
      </c>
      <c r="I1452" s="47">
        <v>801</v>
      </c>
      <c r="J1452" s="47" t="s">
        <v>44</v>
      </c>
      <c r="K1452" s="47">
        <v>61</v>
      </c>
      <c r="L1452" s="47" t="s">
        <v>34</v>
      </c>
      <c r="M1452" s="47">
        <v>0.75</v>
      </c>
      <c r="N1452" s="47" t="s">
        <v>35</v>
      </c>
      <c r="O1452" s="47" t="s">
        <v>142</v>
      </c>
      <c r="P1452" s="261">
        <v>43242</v>
      </c>
      <c r="Q1452" s="261">
        <v>43411</v>
      </c>
      <c r="R1452" s="261">
        <v>43605</v>
      </c>
      <c r="S1452" s="47">
        <f t="shared" si="35"/>
        <v>194</v>
      </c>
      <c r="T1452" s="150"/>
      <c r="U1452" s="79"/>
      <c r="V1452" s="40"/>
      <c r="W1452" s="40"/>
      <c r="X1452" s="40"/>
      <c r="Y1452" s="251"/>
      <c r="Z1452" s="150"/>
      <c r="AA1452" s="150"/>
    </row>
    <row r="1453" spans="1:35" ht="16">
      <c r="A1453" s="9">
        <v>3</v>
      </c>
      <c r="B1453" s="9">
        <v>3</v>
      </c>
      <c r="C1453" s="9">
        <v>1</v>
      </c>
      <c r="D1453" s="150"/>
      <c r="E1453" s="281"/>
      <c r="F1453" s="227"/>
      <c r="G1453" s="9"/>
      <c r="H1453" s="47" t="s">
        <v>155</v>
      </c>
      <c r="I1453" s="47">
        <v>801</v>
      </c>
      <c r="J1453" s="47" t="s">
        <v>44</v>
      </c>
      <c r="K1453" s="47">
        <v>61</v>
      </c>
      <c r="L1453" s="47" t="s">
        <v>34</v>
      </c>
      <c r="M1453" s="47">
        <v>0.75</v>
      </c>
      <c r="N1453" s="47" t="s">
        <v>35</v>
      </c>
      <c r="O1453" s="47" t="s">
        <v>142</v>
      </c>
      <c r="P1453" s="261">
        <v>43242</v>
      </c>
      <c r="Q1453" s="261">
        <v>43411</v>
      </c>
      <c r="R1453" s="261">
        <v>43605</v>
      </c>
      <c r="S1453" s="47">
        <f t="shared" si="35"/>
        <v>194</v>
      </c>
      <c r="T1453" s="128"/>
      <c r="U1453" s="128"/>
      <c r="V1453" s="9"/>
      <c r="W1453" s="9"/>
      <c r="X1453" s="9"/>
      <c r="Y1453" s="9"/>
      <c r="Z1453" s="150"/>
      <c r="AA1453" s="150"/>
    </row>
    <row r="1454" spans="1:35" ht="16">
      <c r="A1454" s="9">
        <v>3</v>
      </c>
      <c r="B1454" s="9">
        <v>3</v>
      </c>
      <c r="C1454" s="9">
        <v>2</v>
      </c>
      <c r="D1454" s="150"/>
      <c r="E1454" s="281"/>
      <c r="F1454" s="227"/>
      <c r="G1454" s="9"/>
      <c r="H1454" s="47" t="s">
        <v>155</v>
      </c>
      <c r="I1454" s="47">
        <v>801</v>
      </c>
      <c r="J1454" s="47" t="s">
        <v>44</v>
      </c>
      <c r="K1454" s="47">
        <v>61</v>
      </c>
      <c r="L1454" s="47" t="s">
        <v>34</v>
      </c>
      <c r="M1454" s="47">
        <v>0.75</v>
      </c>
      <c r="N1454" s="47" t="s">
        <v>35</v>
      </c>
      <c r="O1454" s="47" t="s">
        <v>142</v>
      </c>
      <c r="P1454" s="261">
        <v>43242</v>
      </c>
      <c r="Q1454" s="261">
        <v>43411</v>
      </c>
      <c r="R1454" s="261">
        <v>43605</v>
      </c>
      <c r="S1454" s="47">
        <f t="shared" si="35"/>
        <v>194</v>
      </c>
      <c r="T1454" s="128"/>
      <c r="U1454" s="128"/>
      <c r="V1454" s="9"/>
      <c r="W1454" s="9"/>
      <c r="X1454" s="9"/>
      <c r="Y1454" s="9"/>
      <c r="Z1454" s="150"/>
      <c r="AA1454" s="150"/>
    </row>
    <row r="1455" spans="1:35" ht="16">
      <c r="A1455" s="304">
        <v>1</v>
      </c>
      <c r="B1455" s="304">
        <v>1</v>
      </c>
      <c r="C1455" s="304">
        <v>1</v>
      </c>
      <c r="D1455" s="304"/>
      <c r="E1455" s="319">
        <v>1</v>
      </c>
      <c r="F1455" s="320"/>
      <c r="G1455" s="321" t="s">
        <v>31</v>
      </c>
      <c r="H1455" s="321" t="s">
        <v>32</v>
      </c>
      <c r="I1455" s="322">
        <v>802</v>
      </c>
      <c r="J1455" s="304" t="s">
        <v>33</v>
      </c>
      <c r="K1455" s="322">
        <v>101</v>
      </c>
      <c r="L1455" s="323" t="s">
        <v>34</v>
      </c>
      <c r="M1455" s="324">
        <v>0.4</v>
      </c>
      <c r="N1455" s="322" t="s">
        <v>35</v>
      </c>
      <c r="O1455" s="322" t="s">
        <v>36</v>
      </c>
      <c r="P1455" s="325">
        <v>43410</v>
      </c>
      <c r="Q1455" s="326">
        <v>43580</v>
      </c>
      <c r="R1455" s="327">
        <v>43607</v>
      </c>
      <c r="S1455" s="304">
        <f t="shared" si="35"/>
        <v>27</v>
      </c>
      <c r="T1455" s="328"/>
      <c r="U1455" s="328"/>
      <c r="V1455" s="329"/>
      <c r="W1455" s="330"/>
      <c r="X1455" s="330"/>
      <c r="Y1455" s="330"/>
      <c r="Z1455" s="330"/>
      <c r="AA1455" s="331"/>
      <c r="AB1455" s="317"/>
      <c r="AC1455" s="317"/>
      <c r="AD1455" s="317"/>
      <c r="AE1455" s="317"/>
      <c r="AF1455" s="317"/>
      <c r="AG1455" s="317"/>
      <c r="AH1455" s="317"/>
      <c r="AI1455" s="317"/>
    </row>
    <row r="1456" spans="1:35" ht="16">
      <c r="A1456" s="9">
        <v>1</v>
      </c>
      <c r="B1456" s="9">
        <v>2</v>
      </c>
      <c r="C1456" s="9">
        <v>1</v>
      </c>
      <c r="D1456" s="150"/>
      <c r="E1456" s="282">
        <v>16</v>
      </c>
      <c r="F1456" s="227"/>
      <c r="G1456" s="47" t="s">
        <v>150</v>
      </c>
      <c r="H1456" s="47" t="s">
        <v>155</v>
      </c>
      <c r="I1456" s="47">
        <v>802</v>
      </c>
      <c r="J1456" s="47" t="s">
        <v>44</v>
      </c>
      <c r="K1456" s="47">
        <v>61</v>
      </c>
      <c r="L1456" s="47" t="s">
        <v>34</v>
      </c>
      <c r="M1456" s="47">
        <v>0.75</v>
      </c>
      <c r="N1456" s="47" t="s">
        <v>35</v>
      </c>
      <c r="O1456" s="47" t="s">
        <v>142</v>
      </c>
      <c r="P1456" s="261">
        <v>43242</v>
      </c>
      <c r="Q1456" s="261">
        <v>43411</v>
      </c>
      <c r="R1456" s="261">
        <v>43605</v>
      </c>
      <c r="S1456" s="47">
        <f t="shared" si="35"/>
        <v>194</v>
      </c>
      <c r="T1456" s="150"/>
      <c r="U1456" s="79"/>
      <c r="V1456" s="40"/>
      <c r="W1456" s="40"/>
      <c r="X1456" s="40"/>
      <c r="Y1456" s="251"/>
      <c r="Z1456" s="150"/>
      <c r="AA1456" s="150"/>
    </row>
    <row r="1457" spans="1:35" ht="16">
      <c r="A1457" s="9">
        <v>3</v>
      </c>
      <c r="B1457" s="9">
        <v>3</v>
      </c>
      <c r="C1457" s="9">
        <v>1</v>
      </c>
      <c r="D1457" s="150"/>
      <c r="E1457" s="281"/>
      <c r="F1457" s="227"/>
      <c r="G1457" s="9"/>
      <c r="H1457" s="47" t="s">
        <v>155</v>
      </c>
      <c r="I1457" s="47">
        <v>802</v>
      </c>
      <c r="J1457" s="47" t="s">
        <v>44</v>
      </c>
      <c r="K1457" s="47">
        <v>61</v>
      </c>
      <c r="L1457" s="47" t="s">
        <v>34</v>
      </c>
      <c r="M1457" s="47">
        <v>0.75</v>
      </c>
      <c r="N1457" s="47" t="s">
        <v>35</v>
      </c>
      <c r="O1457" s="47" t="s">
        <v>142</v>
      </c>
      <c r="P1457" s="261">
        <v>43242</v>
      </c>
      <c r="Q1457" s="261">
        <v>43411</v>
      </c>
      <c r="R1457" s="261">
        <v>43605</v>
      </c>
      <c r="S1457" s="47">
        <f t="shared" si="35"/>
        <v>194</v>
      </c>
      <c r="T1457" s="128"/>
      <c r="U1457" s="128"/>
      <c r="V1457" s="9"/>
      <c r="W1457" s="9"/>
      <c r="X1457" s="9"/>
      <c r="Y1457" s="9"/>
      <c r="Z1457" s="150"/>
      <c r="AA1457" s="150"/>
    </row>
    <row r="1458" spans="1:35" ht="16">
      <c r="A1458" s="9">
        <v>3</v>
      </c>
      <c r="B1458" s="9">
        <v>3</v>
      </c>
      <c r="C1458" s="9">
        <v>2</v>
      </c>
      <c r="D1458" s="150"/>
      <c r="E1458" s="281"/>
      <c r="F1458" s="227"/>
      <c r="G1458" s="9"/>
      <c r="H1458" s="47" t="s">
        <v>155</v>
      </c>
      <c r="I1458" s="47">
        <v>802</v>
      </c>
      <c r="J1458" s="47" t="s">
        <v>44</v>
      </c>
      <c r="K1458" s="47">
        <v>61</v>
      </c>
      <c r="L1458" s="47" t="s">
        <v>34</v>
      </c>
      <c r="M1458" s="47">
        <v>0.75</v>
      </c>
      <c r="N1458" s="47" t="s">
        <v>35</v>
      </c>
      <c r="O1458" s="47" t="s">
        <v>142</v>
      </c>
      <c r="P1458" s="261">
        <v>43242</v>
      </c>
      <c r="Q1458" s="261">
        <v>43411</v>
      </c>
      <c r="R1458" s="261">
        <v>43605</v>
      </c>
      <c r="S1458" s="47">
        <f t="shared" si="35"/>
        <v>194</v>
      </c>
      <c r="T1458" s="128"/>
      <c r="U1458" s="128"/>
      <c r="V1458" s="9"/>
      <c r="W1458" s="9"/>
      <c r="X1458" s="9"/>
      <c r="Y1458" s="9"/>
      <c r="Z1458" s="150"/>
      <c r="AA1458" s="150"/>
    </row>
    <row r="1459" spans="1:35" ht="16">
      <c r="A1459" s="9">
        <v>1</v>
      </c>
      <c r="B1459" s="9">
        <v>2</v>
      </c>
      <c r="C1459" s="9">
        <v>1</v>
      </c>
      <c r="D1459" s="150"/>
      <c r="E1459" s="282">
        <v>17</v>
      </c>
      <c r="F1459" s="227"/>
      <c r="G1459" s="47" t="s">
        <v>150</v>
      </c>
      <c r="H1459" s="47" t="s">
        <v>155</v>
      </c>
      <c r="I1459" s="47">
        <v>803</v>
      </c>
      <c r="J1459" s="47" t="s">
        <v>44</v>
      </c>
      <c r="K1459" s="47">
        <v>61</v>
      </c>
      <c r="L1459" s="47" t="s">
        <v>34</v>
      </c>
      <c r="M1459" s="47">
        <v>0.75</v>
      </c>
      <c r="N1459" s="47" t="s">
        <v>35</v>
      </c>
      <c r="O1459" s="47" t="s">
        <v>142</v>
      </c>
      <c r="P1459" s="261">
        <v>43242</v>
      </c>
      <c r="Q1459" s="261">
        <v>43411</v>
      </c>
      <c r="R1459" s="261">
        <v>43605</v>
      </c>
      <c r="S1459" s="47">
        <f t="shared" si="35"/>
        <v>194</v>
      </c>
      <c r="T1459" s="150"/>
      <c r="U1459" s="79"/>
      <c r="V1459" s="40"/>
      <c r="W1459" s="40"/>
      <c r="X1459" s="40"/>
      <c r="Y1459" s="251"/>
      <c r="Z1459" s="150"/>
      <c r="AA1459" s="150"/>
    </row>
    <row r="1460" spans="1:35" ht="16">
      <c r="A1460" s="9">
        <v>3</v>
      </c>
      <c r="B1460" s="9">
        <v>3</v>
      </c>
      <c r="C1460" s="9">
        <v>1</v>
      </c>
      <c r="D1460" s="150"/>
      <c r="E1460" s="281"/>
      <c r="F1460" s="227"/>
      <c r="G1460" s="9"/>
      <c r="H1460" s="47" t="s">
        <v>155</v>
      </c>
      <c r="I1460" s="47">
        <v>803</v>
      </c>
      <c r="J1460" s="47" t="s">
        <v>44</v>
      </c>
      <c r="K1460" s="47">
        <v>61</v>
      </c>
      <c r="L1460" s="47" t="s">
        <v>34</v>
      </c>
      <c r="M1460" s="47">
        <v>0.75</v>
      </c>
      <c r="N1460" s="47" t="s">
        <v>35</v>
      </c>
      <c r="O1460" s="47" t="s">
        <v>142</v>
      </c>
      <c r="P1460" s="261">
        <v>43242</v>
      </c>
      <c r="Q1460" s="261">
        <v>43411</v>
      </c>
      <c r="R1460" s="261">
        <v>43605</v>
      </c>
      <c r="S1460" s="47">
        <f t="shared" si="35"/>
        <v>194</v>
      </c>
      <c r="T1460" s="128"/>
      <c r="U1460" s="128"/>
      <c r="V1460" s="9"/>
      <c r="W1460" s="9"/>
      <c r="X1460" s="9"/>
      <c r="Y1460" s="9"/>
      <c r="Z1460" s="150"/>
      <c r="AA1460" s="150"/>
    </row>
    <row r="1461" spans="1:35" ht="16">
      <c r="A1461" s="304">
        <v>1</v>
      </c>
      <c r="B1461" s="304">
        <v>1</v>
      </c>
      <c r="C1461" s="304">
        <v>1</v>
      </c>
      <c r="D1461" s="304"/>
      <c r="E1461" s="319">
        <v>2</v>
      </c>
      <c r="F1461" s="320"/>
      <c r="G1461" s="321" t="s">
        <v>31</v>
      </c>
      <c r="H1461" s="321" t="s">
        <v>32</v>
      </c>
      <c r="I1461" s="322">
        <v>804</v>
      </c>
      <c r="J1461" s="304" t="s">
        <v>33</v>
      </c>
      <c r="K1461" s="322">
        <v>101</v>
      </c>
      <c r="L1461" s="323" t="s">
        <v>34</v>
      </c>
      <c r="M1461" s="324">
        <v>0.4</v>
      </c>
      <c r="N1461" s="322" t="s">
        <v>35</v>
      </c>
      <c r="O1461" s="322" t="s">
        <v>36</v>
      </c>
      <c r="P1461" s="325">
        <v>43410</v>
      </c>
      <c r="Q1461" s="326">
        <v>43580</v>
      </c>
      <c r="R1461" s="327">
        <v>43607</v>
      </c>
      <c r="S1461" s="304">
        <f t="shared" si="35"/>
        <v>27</v>
      </c>
      <c r="T1461" s="328"/>
      <c r="U1461" s="328"/>
      <c r="V1461" s="329"/>
      <c r="W1461" s="330"/>
      <c r="X1461" s="330"/>
      <c r="Y1461" s="330"/>
      <c r="Z1461" s="330"/>
      <c r="AA1461" s="331"/>
      <c r="AB1461" s="317"/>
      <c r="AC1461" s="317"/>
      <c r="AD1461" s="317"/>
      <c r="AE1461" s="317"/>
      <c r="AF1461" s="317"/>
      <c r="AG1461" s="317"/>
      <c r="AH1461" s="317"/>
      <c r="AI1461" s="317"/>
    </row>
    <row r="1462" spans="1:35" ht="16">
      <c r="A1462" s="9">
        <v>1</v>
      </c>
      <c r="B1462" s="9">
        <v>2</v>
      </c>
      <c r="C1462" s="9">
        <v>1</v>
      </c>
      <c r="D1462" s="150"/>
      <c r="E1462" s="281">
        <v>1</v>
      </c>
      <c r="F1462" s="227">
        <v>1</v>
      </c>
      <c r="G1462" s="245" t="s">
        <v>150</v>
      </c>
      <c r="H1462" s="247" t="s">
        <v>162</v>
      </c>
      <c r="I1462" s="245">
        <v>804</v>
      </c>
      <c r="J1462" s="67" t="s">
        <v>44</v>
      </c>
      <c r="K1462" s="245">
        <v>62</v>
      </c>
      <c r="L1462" s="245" t="s">
        <v>34</v>
      </c>
      <c r="M1462" s="248">
        <v>0.75</v>
      </c>
      <c r="N1462" s="245" t="s">
        <v>35</v>
      </c>
      <c r="O1462" s="245" t="s">
        <v>163</v>
      </c>
      <c r="P1462" s="249">
        <v>43242</v>
      </c>
      <c r="Q1462" s="69">
        <v>43411</v>
      </c>
      <c r="R1462" s="70">
        <v>43957</v>
      </c>
      <c r="S1462" s="71">
        <f t="shared" si="35"/>
        <v>546</v>
      </c>
      <c r="T1462" s="71" t="s">
        <v>164</v>
      </c>
      <c r="U1462" s="71">
        <v>0</v>
      </c>
      <c r="V1462" s="77">
        <v>0</v>
      </c>
      <c r="W1462" s="77"/>
      <c r="X1462" s="77"/>
      <c r="Y1462" s="77"/>
      <c r="Z1462" s="76"/>
      <c r="AA1462" s="73" t="s">
        <v>45</v>
      </c>
    </row>
    <row r="1463" spans="1:35" ht="16">
      <c r="A1463" s="304">
        <v>1</v>
      </c>
      <c r="B1463" s="304">
        <v>1</v>
      </c>
      <c r="C1463" s="304">
        <v>1</v>
      </c>
      <c r="D1463" s="304"/>
      <c r="E1463" s="319">
        <v>3</v>
      </c>
      <c r="F1463" s="320"/>
      <c r="G1463" s="321" t="s">
        <v>31</v>
      </c>
      <c r="H1463" s="321" t="s">
        <v>32</v>
      </c>
      <c r="I1463" s="322">
        <v>805</v>
      </c>
      <c r="J1463" s="304" t="s">
        <v>33</v>
      </c>
      <c r="K1463" s="322">
        <v>101</v>
      </c>
      <c r="L1463" s="323" t="s">
        <v>34</v>
      </c>
      <c r="M1463" s="324">
        <v>0.4</v>
      </c>
      <c r="N1463" s="322" t="s">
        <v>35</v>
      </c>
      <c r="O1463" s="322" t="s">
        <v>36</v>
      </c>
      <c r="P1463" s="325">
        <v>43410</v>
      </c>
      <c r="Q1463" s="326">
        <v>43580</v>
      </c>
      <c r="R1463" s="327">
        <v>43607</v>
      </c>
      <c r="S1463" s="304">
        <f t="shared" si="35"/>
        <v>27</v>
      </c>
      <c r="T1463" s="328"/>
      <c r="U1463" s="328"/>
      <c r="V1463" s="329"/>
      <c r="W1463" s="330"/>
      <c r="X1463" s="330"/>
      <c r="Y1463" s="330"/>
      <c r="Z1463" s="330"/>
      <c r="AA1463" s="331"/>
      <c r="AB1463" s="317"/>
      <c r="AC1463" s="317"/>
      <c r="AD1463" s="317"/>
      <c r="AE1463" s="317"/>
      <c r="AF1463" s="317"/>
      <c r="AG1463" s="317"/>
      <c r="AH1463" s="317"/>
      <c r="AI1463" s="317"/>
    </row>
    <row r="1464" spans="1:35" ht="16">
      <c r="A1464" s="9">
        <v>1</v>
      </c>
      <c r="B1464" s="9">
        <v>2</v>
      </c>
      <c r="C1464" s="9">
        <v>1</v>
      </c>
      <c r="D1464" s="150"/>
      <c r="E1464" s="281">
        <v>2</v>
      </c>
      <c r="F1464" s="227">
        <v>1</v>
      </c>
      <c r="G1464" s="245" t="s">
        <v>150</v>
      </c>
      <c r="H1464" s="247" t="s">
        <v>162</v>
      </c>
      <c r="I1464" s="245">
        <v>805</v>
      </c>
      <c r="J1464" s="67" t="s">
        <v>44</v>
      </c>
      <c r="K1464" s="245">
        <v>62</v>
      </c>
      <c r="L1464" s="245" t="s">
        <v>34</v>
      </c>
      <c r="M1464" s="248">
        <v>0.75</v>
      </c>
      <c r="N1464" s="245" t="s">
        <v>35</v>
      </c>
      <c r="O1464" s="245" t="s">
        <v>163</v>
      </c>
      <c r="P1464" s="249">
        <v>43242</v>
      </c>
      <c r="Q1464" s="69">
        <v>43411</v>
      </c>
      <c r="R1464" s="70">
        <v>43957</v>
      </c>
      <c r="S1464" s="71">
        <f t="shared" si="35"/>
        <v>546</v>
      </c>
      <c r="T1464" s="71" t="s">
        <v>164</v>
      </c>
      <c r="U1464" s="71">
        <v>0</v>
      </c>
      <c r="V1464" s="77">
        <v>0</v>
      </c>
      <c r="W1464" s="77"/>
      <c r="X1464" s="77"/>
      <c r="Y1464" s="77"/>
      <c r="Z1464" s="76"/>
      <c r="AA1464" s="73" t="s">
        <v>45</v>
      </c>
    </row>
    <row r="1465" spans="1:35" ht="16">
      <c r="A1465" s="304">
        <v>1</v>
      </c>
      <c r="B1465" s="304">
        <v>1</v>
      </c>
      <c r="C1465" s="304">
        <v>1</v>
      </c>
      <c r="D1465" s="304"/>
      <c r="E1465" s="319">
        <v>4</v>
      </c>
      <c r="F1465" s="320"/>
      <c r="G1465" s="321" t="s">
        <v>31</v>
      </c>
      <c r="H1465" s="321" t="s">
        <v>32</v>
      </c>
      <c r="I1465" s="322">
        <v>806</v>
      </c>
      <c r="J1465" s="304" t="s">
        <v>33</v>
      </c>
      <c r="K1465" s="322">
        <v>101</v>
      </c>
      <c r="L1465" s="323" t="s">
        <v>34</v>
      </c>
      <c r="M1465" s="324">
        <v>0.4</v>
      </c>
      <c r="N1465" s="322" t="s">
        <v>35</v>
      </c>
      <c r="O1465" s="322" t="s">
        <v>36</v>
      </c>
      <c r="P1465" s="325">
        <v>43410</v>
      </c>
      <c r="Q1465" s="326">
        <v>43580</v>
      </c>
      <c r="R1465" s="327">
        <v>43607</v>
      </c>
      <c r="S1465" s="304">
        <f t="shared" si="35"/>
        <v>27</v>
      </c>
      <c r="T1465" s="328"/>
      <c r="U1465" s="328"/>
      <c r="V1465" s="329"/>
      <c r="W1465" s="330"/>
      <c r="X1465" s="330"/>
      <c r="Y1465" s="330"/>
      <c r="Z1465" s="330"/>
      <c r="AA1465" s="331"/>
      <c r="AB1465" s="317"/>
      <c r="AC1465" s="317"/>
      <c r="AD1465" s="317"/>
      <c r="AE1465" s="317"/>
      <c r="AF1465" s="317"/>
      <c r="AG1465" s="317"/>
      <c r="AH1465" s="317"/>
      <c r="AI1465" s="317"/>
    </row>
    <row r="1466" spans="1:35" ht="16">
      <c r="A1466" s="9">
        <v>1</v>
      </c>
      <c r="B1466" s="9">
        <v>2</v>
      </c>
      <c r="C1466" s="9">
        <v>1</v>
      </c>
      <c r="D1466" s="150"/>
      <c r="E1466" s="281">
        <v>3</v>
      </c>
      <c r="F1466" s="227">
        <v>1</v>
      </c>
      <c r="G1466" s="245" t="s">
        <v>150</v>
      </c>
      <c r="H1466" s="247" t="s">
        <v>162</v>
      </c>
      <c r="I1466" s="245">
        <v>806</v>
      </c>
      <c r="J1466" s="67" t="s">
        <v>44</v>
      </c>
      <c r="K1466" s="245">
        <v>62</v>
      </c>
      <c r="L1466" s="245" t="s">
        <v>34</v>
      </c>
      <c r="M1466" s="248">
        <v>0.75</v>
      </c>
      <c r="N1466" s="245" t="s">
        <v>35</v>
      </c>
      <c r="O1466" s="245" t="s">
        <v>163</v>
      </c>
      <c r="P1466" s="249">
        <v>43242</v>
      </c>
      <c r="Q1466" s="69">
        <v>43411</v>
      </c>
      <c r="R1466" s="70">
        <v>43957</v>
      </c>
      <c r="S1466" s="71">
        <f t="shared" si="35"/>
        <v>546</v>
      </c>
      <c r="T1466" s="71" t="s">
        <v>164</v>
      </c>
      <c r="U1466" s="71">
        <v>0</v>
      </c>
      <c r="V1466" s="77">
        <v>0</v>
      </c>
      <c r="W1466" s="77"/>
      <c r="X1466" s="77"/>
      <c r="Y1466" s="77"/>
      <c r="Z1466" s="76"/>
      <c r="AA1466" s="73" t="s">
        <v>45</v>
      </c>
    </row>
    <row r="1467" spans="1:35" ht="16">
      <c r="A1467" s="304">
        <v>1</v>
      </c>
      <c r="B1467" s="304">
        <v>1</v>
      </c>
      <c r="C1467" s="304">
        <v>1</v>
      </c>
      <c r="D1467" s="304"/>
      <c r="E1467" s="319">
        <v>5</v>
      </c>
      <c r="F1467" s="320"/>
      <c r="G1467" s="321" t="s">
        <v>31</v>
      </c>
      <c r="H1467" s="321" t="s">
        <v>32</v>
      </c>
      <c r="I1467" s="322">
        <v>807</v>
      </c>
      <c r="J1467" s="304" t="s">
        <v>33</v>
      </c>
      <c r="K1467" s="322">
        <v>101</v>
      </c>
      <c r="L1467" s="323" t="s">
        <v>34</v>
      </c>
      <c r="M1467" s="324">
        <v>0.4</v>
      </c>
      <c r="N1467" s="322" t="s">
        <v>35</v>
      </c>
      <c r="O1467" s="322" t="s">
        <v>36</v>
      </c>
      <c r="P1467" s="327">
        <v>43410</v>
      </c>
      <c r="Q1467" s="326">
        <v>43580</v>
      </c>
      <c r="R1467" s="327">
        <v>43607</v>
      </c>
      <c r="S1467" s="304">
        <f t="shared" si="35"/>
        <v>27</v>
      </c>
      <c r="T1467" s="328"/>
      <c r="U1467" s="328"/>
      <c r="V1467" s="329"/>
      <c r="W1467" s="330"/>
      <c r="X1467" s="330"/>
      <c r="Y1467" s="330"/>
      <c r="Z1467" s="330"/>
      <c r="AA1467" s="331"/>
      <c r="AB1467" s="317"/>
      <c r="AC1467" s="317"/>
      <c r="AD1467" s="317"/>
      <c r="AE1467" s="317"/>
      <c r="AF1467" s="317"/>
      <c r="AG1467" s="317"/>
      <c r="AH1467" s="317"/>
      <c r="AI1467" s="317"/>
    </row>
    <row r="1468" spans="1:35" ht="16">
      <c r="A1468" s="9">
        <v>1</v>
      </c>
      <c r="B1468" s="9">
        <v>2</v>
      </c>
      <c r="C1468" s="9">
        <v>1</v>
      </c>
      <c r="D1468" s="150"/>
      <c r="E1468" s="281">
        <v>4</v>
      </c>
      <c r="F1468" s="227">
        <v>1</v>
      </c>
      <c r="G1468" s="245" t="s">
        <v>150</v>
      </c>
      <c r="H1468" s="247" t="s">
        <v>162</v>
      </c>
      <c r="I1468" s="245">
        <v>807</v>
      </c>
      <c r="J1468" s="67" t="s">
        <v>44</v>
      </c>
      <c r="K1468" s="245">
        <v>62</v>
      </c>
      <c r="L1468" s="245" t="s">
        <v>34</v>
      </c>
      <c r="M1468" s="248">
        <v>0.75</v>
      </c>
      <c r="N1468" s="245" t="s">
        <v>35</v>
      </c>
      <c r="O1468" s="245" t="s">
        <v>163</v>
      </c>
      <c r="P1468" s="249">
        <v>43242</v>
      </c>
      <c r="Q1468" s="69">
        <v>43411</v>
      </c>
      <c r="R1468" s="70">
        <v>43957</v>
      </c>
      <c r="S1468" s="71">
        <f t="shared" si="35"/>
        <v>546</v>
      </c>
      <c r="T1468" s="71" t="s">
        <v>164</v>
      </c>
      <c r="U1468" s="71">
        <v>0</v>
      </c>
      <c r="V1468" s="77">
        <v>0</v>
      </c>
      <c r="W1468" s="77"/>
      <c r="X1468" s="77"/>
      <c r="Y1468" s="77"/>
      <c r="Z1468" s="76"/>
      <c r="AA1468" s="73" t="s">
        <v>45</v>
      </c>
    </row>
    <row r="1469" spans="1:35" ht="16">
      <c r="A1469" s="304">
        <v>1</v>
      </c>
      <c r="B1469" s="304">
        <v>1</v>
      </c>
      <c r="C1469" s="304">
        <v>1</v>
      </c>
      <c r="D1469" s="304"/>
      <c r="E1469" s="319">
        <v>11</v>
      </c>
      <c r="F1469" s="320"/>
      <c r="G1469" s="321" t="s">
        <v>31</v>
      </c>
      <c r="H1469" s="321" t="s">
        <v>40</v>
      </c>
      <c r="I1469" s="322">
        <v>808</v>
      </c>
      <c r="J1469" s="304" t="s">
        <v>33</v>
      </c>
      <c r="K1469" s="322">
        <v>102</v>
      </c>
      <c r="L1469" s="323" t="s">
        <v>34</v>
      </c>
      <c r="M1469" s="324">
        <v>0.4</v>
      </c>
      <c r="N1469" s="322" t="s">
        <v>35</v>
      </c>
      <c r="O1469" s="322" t="s">
        <v>36</v>
      </c>
      <c r="P1469" s="325">
        <v>43410</v>
      </c>
      <c r="Q1469" s="326">
        <v>43580</v>
      </c>
      <c r="R1469" s="327">
        <v>43760</v>
      </c>
      <c r="S1469" s="304">
        <f t="shared" ref="S1469:S1500" si="36">R1469-Q1469</f>
        <v>180</v>
      </c>
      <c r="T1469" s="328"/>
      <c r="U1469" s="328"/>
      <c r="V1469" s="329"/>
      <c r="W1469" s="330"/>
      <c r="X1469" s="330"/>
      <c r="Y1469" s="330"/>
      <c r="Z1469" s="330"/>
      <c r="AA1469" s="331"/>
      <c r="AB1469" s="317"/>
      <c r="AC1469" s="317"/>
      <c r="AD1469" s="317"/>
      <c r="AE1469" s="317"/>
      <c r="AF1469" s="317"/>
      <c r="AG1469" s="317"/>
      <c r="AH1469" s="317"/>
      <c r="AI1469" s="317"/>
    </row>
    <row r="1470" spans="1:35" ht="16">
      <c r="A1470" s="9">
        <v>1</v>
      </c>
      <c r="B1470" s="9">
        <v>2</v>
      </c>
      <c r="C1470" s="9">
        <v>1</v>
      </c>
      <c r="D1470" s="150"/>
      <c r="E1470" s="281">
        <v>5</v>
      </c>
      <c r="F1470" s="227">
        <v>1</v>
      </c>
      <c r="G1470" s="245" t="s">
        <v>150</v>
      </c>
      <c r="H1470" s="247" t="s">
        <v>162</v>
      </c>
      <c r="I1470" s="245">
        <v>809</v>
      </c>
      <c r="J1470" s="67" t="s">
        <v>44</v>
      </c>
      <c r="K1470" s="245">
        <v>62</v>
      </c>
      <c r="L1470" s="245" t="s">
        <v>34</v>
      </c>
      <c r="M1470" s="248">
        <v>0.75</v>
      </c>
      <c r="N1470" s="245" t="s">
        <v>35</v>
      </c>
      <c r="O1470" s="245" t="s">
        <v>163</v>
      </c>
      <c r="P1470" s="249">
        <v>43242</v>
      </c>
      <c r="Q1470" s="69">
        <v>43411</v>
      </c>
      <c r="R1470" s="70">
        <v>43957</v>
      </c>
      <c r="S1470" s="71">
        <f t="shared" si="36"/>
        <v>546</v>
      </c>
      <c r="T1470" s="71" t="s">
        <v>164</v>
      </c>
      <c r="U1470" s="71">
        <v>0</v>
      </c>
      <c r="V1470" s="77">
        <v>0</v>
      </c>
      <c r="W1470" s="77"/>
      <c r="X1470" s="77"/>
      <c r="Y1470" s="77"/>
      <c r="Z1470" s="76"/>
      <c r="AA1470" s="73" t="s">
        <v>45</v>
      </c>
    </row>
    <row r="1471" spans="1:35" ht="16">
      <c r="A1471" s="9">
        <v>1</v>
      </c>
      <c r="B1471" s="9">
        <v>2</v>
      </c>
      <c r="C1471" s="9">
        <v>1</v>
      </c>
      <c r="D1471" s="150"/>
      <c r="E1471" s="281">
        <v>6</v>
      </c>
      <c r="F1471" s="227">
        <v>1</v>
      </c>
      <c r="G1471" s="245" t="s">
        <v>150</v>
      </c>
      <c r="H1471" s="247" t="s">
        <v>162</v>
      </c>
      <c r="I1471" s="245">
        <v>810</v>
      </c>
      <c r="J1471" s="67" t="s">
        <v>44</v>
      </c>
      <c r="K1471" s="245">
        <v>63</v>
      </c>
      <c r="L1471" s="245" t="s">
        <v>34</v>
      </c>
      <c r="M1471" s="248">
        <v>0.75</v>
      </c>
      <c r="N1471" s="245" t="s">
        <v>35</v>
      </c>
      <c r="O1471" s="245" t="s">
        <v>163</v>
      </c>
      <c r="P1471" s="249">
        <v>43242</v>
      </c>
      <c r="Q1471" s="69">
        <v>43411</v>
      </c>
      <c r="R1471" s="70">
        <v>43955</v>
      </c>
      <c r="S1471" s="71">
        <f t="shared" si="36"/>
        <v>544</v>
      </c>
      <c r="T1471" s="71" t="s">
        <v>164</v>
      </c>
      <c r="U1471" s="71">
        <v>0</v>
      </c>
      <c r="V1471" s="77">
        <v>0</v>
      </c>
      <c r="W1471" s="77"/>
      <c r="X1471" s="77"/>
      <c r="Y1471" s="77"/>
      <c r="Z1471" s="76" t="s">
        <v>165</v>
      </c>
      <c r="AA1471" s="73" t="s">
        <v>45</v>
      </c>
    </row>
    <row r="1472" spans="1:35" ht="16">
      <c r="A1472" s="304">
        <v>1</v>
      </c>
      <c r="B1472" s="304">
        <v>1</v>
      </c>
      <c r="C1472" s="304">
        <v>1</v>
      </c>
      <c r="D1472" s="304"/>
      <c r="E1472" s="319">
        <v>12</v>
      </c>
      <c r="F1472" s="320"/>
      <c r="G1472" s="321" t="s">
        <v>31</v>
      </c>
      <c r="H1472" s="321" t="s">
        <v>40</v>
      </c>
      <c r="I1472" s="322">
        <v>811</v>
      </c>
      <c r="J1472" s="304" t="s">
        <v>33</v>
      </c>
      <c r="K1472" s="322">
        <v>102</v>
      </c>
      <c r="L1472" s="323" t="s">
        <v>34</v>
      </c>
      <c r="M1472" s="324">
        <v>0.4</v>
      </c>
      <c r="N1472" s="322" t="s">
        <v>35</v>
      </c>
      <c r="O1472" s="322" t="s">
        <v>36</v>
      </c>
      <c r="P1472" s="325">
        <v>43410</v>
      </c>
      <c r="Q1472" s="326">
        <v>43580</v>
      </c>
      <c r="R1472" s="327">
        <v>43760</v>
      </c>
      <c r="S1472" s="304">
        <f t="shared" si="36"/>
        <v>180</v>
      </c>
      <c r="T1472" s="328"/>
      <c r="U1472" s="328"/>
      <c r="V1472" s="329"/>
      <c r="W1472" s="330"/>
      <c r="X1472" s="330"/>
      <c r="Y1472" s="330"/>
      <c r="Z1472" s="330"/>
      <c r="AA1472" s="331"/>
      <c r="AB1472" s="317"/>
      <c r="AC1472" s="317"/>
      <c r="AD1472" s="317"/>
      <c r="AE1472" s="317"/>
      <c r="AF1472" s="317"/>
      <c r="AG1472" s="317"/>
      <c r="AH1472" s="317"/>
      <c r="AI1472" s="317"/>
    </row>
    <row r="1473" spans="1:35" ht="16">
      <c r="A1473" s="9">
        <v>1</v>
      </c>
      <c r="B1473" s="9">
        <v>2</v>
      </c>
      <c r="C1473" s="9">
        <v>1</v>
      </c>
      <c r="D1473" s="150"/>
      <c r="E1473" s="281">
        <v>7</v>
      </c>
      <c r="F1473" s="227">
        <v>1</v>
      </c>
      <c r="G1473" s="245" t="s">
        <v>150</v>
      </c>
      <c r="H1473" s="247" t="s">
        <v>162</v>
      </c>
      <c r="I1473" s="245">
        <v>811</v>
      </c>
      <c r="J1473" s="67" t="s">
        <v>44</v>
      </c>
      <c r="K1473" s="245">
        <v>63</v>
      </c>
      <c r="L1473" s="245" t="s">
        <v>34</v>
      </c>
      <c r="M1473" s="248">
        <v>0.75</v>
      </c>
      <c r="N1473" s="245" t="s">
        <v>35</v>
      </c>
      <c r="O1473" s="245" t="s">
        <v>163</v>
      </c>
      <c r="P1473" s="249">
        <v>43242</v>
      </c>
      <c r="Q1473" s="69">
        <v>43411</v>
      </c>
      <c r="R1473" s="70">
        <v>43955</v>
      </c>
      <c r="S1473" s="71">
        <f t="shared" si="36"/>
        <v>544</v>
      </c>
      <c r="T1473" s="71" t="s">
        <v>164</v>
      </c>
      <c r="U1473" s="71">
        <v>0</v>
      </c>
      <c r="V1473" s="77">
        <v>1</v>
      </c>
      <c r="W1473" s="77">
        <v>1</v>
      </c>
      <c r="X1473" s="77"/>
      <c r="Y1473" s="77"/>
      <c r="Z1473" s="76"/>
      <c r="AA1473" s="73" t="s">
        <v>45</v>
      </c>
    </row>
    <row r="1474" spans="1:35" ht="16">
      <c r="A1474" s="304">
        <v>1</v>
      </c>
      <c r="B1474" s="304">
        <v>1</v>
      </c>
      <c r="C1474" s="304">
        <v>1</v>
      </c>
      <c r="D1474" s="304"/>
      <c r="E1474" s="319">
        <v>13</v>
      </c>
      <c r="F1474" s="320"/>
      <c r="G1474" s="321" t="s">
        <v>31</v>
      </c>
      <c r="H1474" s="321" t="s">
        <v>40</v>
      </c>
      <c r="I1474" s="322">
        <v>812</v>
      </c>
      <c r="J1474" s="304" t="s">
        <v>33</v>
      </c>
      <c r="K1474" s="322">
        <v>102</v>
      </c>
      <c r="L1474" s="323" t="s">
        <v>34</v>
      </c>
      <c r="M1474" s="324">
        <v>0.4</v>
      </c>
      <c r="N1474" s="322" t="s">
        <v>35</v>
      </c>
      <c r="O1474" s="322" t="s">
        <v>36</v>
      </c>
      <c r="P1474" s="325">
        <v>43410</v>
      </c>
      <c r="Q1474" s="326">
        <v>43580</v>
      </c>
      <c r="R1474" s="327">
        <v>43760</v>
      </c>
      <c r="S1474" s="304">
        <f t="shared" si="36"/>
        <v>180</v>
      </c>
      <c r="T1474" s="328"/>
      <c r="U1474" s="328"/>
      <c r="V1474" s="329"/>
      <c r="W1474" s="330"/>
      <c r="X1474" s="330"/>
      <c r="Y1474" s="330"/>
      <c r="Z1474" s="330"/>
      <c r="AA1474" s="331"/>
      <c r="AB1474" s="317"/>
      <c r="AC1474" s="317"/>
      <c r="AD1474" s="317"/>
      <c r="AE1474" s="317"/>
      <c r="AF1474" s="317"/>
      <c r="AG1474" s="317"/>
      <c r="AH1474" s="317"/>
      <c r="AI1474" s="317"/>
    </row>
    <row r="1475" spans="1:35" ht="16">
      <c r="A1475" s="9">
        <v>1</v>
      </c>
      <c r="B1475" s="9">
        <v>2</v>
      </c>
      <c r="C1475" s="9">
        <v>1</v>
      </c>
      <c r="D1475" s="150"/>
      <c r="E1475" s="281">
        <v>8</v>
      </c>
      <c r="F1475" s="227">
        <v>1</v>
      </c>
      <c r="G1475" s="245" t="s">
        <v>150</v>
      </c>
      <c r="H1475" s="247" t="s">
        <v>162</v>
      </c>
      <c r="I1475" s="245">
        <v>812</v>
      </c>
      <c r="J1475" s="67" t="s">
        <v>44</v>
      </c>
      <c r="K1475" s="245">
        <v>63</v>
      </c>
      <c r="L1475" s="245" t="s">
        <v>34</v>
      </c>
      <c r="M1475" s="248">
        <v>0.75</v>
      </c>
      <c r="N1475" s="245" t="s">
        <v>35</v>
      </c>
      <c r="O1475" s="245" t="s">
        <v>163</v>
      </c>
      <c r="P1475" s="249">
        <v>43242</v>
      </c>
      <c r="Q1475" s="69">
        <v>43411</v>
      </c>
      <c r="R1475" s="70">
        <v>43955</v>
      </c>
      <c r="S1475" s="71">
        <f t="shared" si="36"/>
        <v>544</v>
      </c>
      <c r="T1475" s="71" t="s">
        <v>164</v>
      </c>
      <c r="U1475" s="71">
        <v>0</v>
      </c>
      <c r="V1475" s="77">
        <v>0</v>
      </c>
      <c r="W1475" s="77"/>
      <c r="X1475" s="77"/>
      <c r="Y1475" s="77">
        <v>1</v>
      </c>
      <c r="Z1475" s="76" t="s">
        <v>166</v>
      </c>
      <c r="AA1475" s="73" t="s">
        <v>45</v>
      </c>
    </row>
    <row r="1476" spans="1:35" ht="16">
      <c r="A1476" s="304">
        <v>1</v>
      </c>
      <c r="B1476" s="304">
        <v>1</v>
      </c>
      <c r="C1476" s="304">
        <v>1</v>
      </c>
      <c r="D1476" s="304"/>
      <c r="E1476" s="319">
        <v>14</v>
      </c>
      <c r="F1476" s="320"/>
      <c r="G1476" s="321" t="s">
        <v>31</v>
      </c>
      <c r="H1476" s="321" t="s">
        <v>40</v>
      </c>
      <c r="I1476" s="322">
        <v>813</v>
      </c>
      <c r="J1476" s="304" t="s">
        <v>33</v>
      </c>
      <c r="K1476" s="322">
        <v>102</v>
      </c>
      <c r="L1476" s="323" t="s">
        <v>34</v>
      </c>
      <c r="M1476" s="324">
        <v>0.4</v>
      </c>
      <c r="N1476" s="322" t="s">
        <v>35</v>
      </c>
      <c r="O1476" s="322" t="s">
        <v>36</v>
      </c>
      <c r="P1476" s="325">
        <v>43410</v>
      </c>
      <c r="Q1476" s="326">
        <v>43580</v>
      </c>
      <c r="R1476" s="327">
        <v>43760</v>
      </c>
      <c r="S1476" s="304">
        <f t="shared" si="36"/>
        <v>180</v>
      </c>
      <c r="T1476" s="328"/>
      <c r="U1476" s="328"/>
      <c r="V1476" s="329"/>
      <c r="W1476" s="330"/>
      <c r="X1476" s="330"/>
      <c r="Y1476" s="330"/>
      <c r="Z1476" s="330"/>
      <c r="AA1476" s="331"/>
      <c r="AB1476" s="317"/>
      <c r="AC1476" s="317"/>
      <c r="AD1476" s="317"/>
      <c r="AE1476" s="317"/>
      <c r="AF1476" s="317"/>
      <c r="AG1476" s="317"/>
      <c r="AH1476" s="317"/>
      <c r="AI1476" s="317"/>
    </row>
    <row r="1477" spans="1:35" ht="16">
      <c r="A1477" s="9">
        <v>1</v>
      </c>
      <c r="B1477" s="9">
        <v>2</v>
      </c>
      <c r="C1477" s="9">
        <v>1</v>
      </c>
      <c r="D1477" s="150"/>
      <c r="E1477" s="281">
        <v>9</v>
      </c>
      <c r="F1477" s="227">
        <v>1</v>
      </c>
      <c r="G1477" s="245" t="s">
        <v>150</v>
      </c>
      <c r="H1477" s="247" t="s">
        <v>162</v>
      </c>
      <c r="I1477" s="245">
        <v>813</v>
      </c>
      <c r="J1477" s="67" t="s">
        <v>44</v>
      </c>
      <c r="K1477" s="245">
        <v>63</v>
      </c>
      <c r="L1477" s="245" t="s">
        <v>34</v>
      </c>
      <c r="M1477" s="248">
        <v>0.75</v>
      </c>
      <c r="N1477" s="245" t="s">
        <v>35</v>
      </c>
      <c r="O1477" s="245" t="s">
        <v>163</v>
      </c>
      <c r="P1477" s="249">
        <v>43242</v>
      </c>
      <c r="Q1477" s="69">
        <v>43411</v>
      </c>
      <c r="R1477" s="70">
        <v>43955</v>
      </c>
      <c r="S1477" s="71">
        <f t="shared" si="36"/>
        <v>544</v>
      </c>
      <c r="T1477" s="71" t="s">
        <v>164</v>
      </c>
      <c r="U1477" s="71">
        <v>0</v>
      </c>
      <c r="V1477" s="77">
        <v>0</v>
      </c>
      <c r="W1477" s="77"/>
      <c r="X1477" s="77"/>
      <c r="Y1477" s="77"/>
      <c r="Z1477" s="76"/>
      <c r="AA1477" s="73" t="s">
        <v>45</v>
      </c>
    </row>
    <row r="1478" spans="1:35" s="437" customFormat="1" ht="16">
      <c r="A1478" s="304">
        <v>1</v>
      </c>
      <c r="B1478" s="304">
        <v>1</v>
      </c>
      <c r="C1478" s="304">
        <v>1</v>
      </c>
      <c r="D1478" s="304"/>
      <c r="E1478" s="319">
        <v>15</v>
      </c>
      <c r="F1478" s="320"/>
      <c r="G1478" s="321" t="s">
        <v>31</v>
      </c>
      <c r="H1478" s="321" t="s">
        <v>40</v>
      </c>
      <c r="I1478" s="322">
        <v>814</v>
      </c>
      <c r="J1478" s="304" t="s">
        <v>33</v>
      </c>
      <c r="K1478" s="322">
        <v>102</v>
      </c>
      <c r="L1478" s="323" t="s">
        <v>34</v>
      </c>
      <c r="M1478" s="324">
        <v>0.4</v>
      </c>
      <c r="N1478" s="322" t="s">
        <v>35</v>
      </c>
      <c r="O1478" s="322" t="s">
        <v>36</v>
      </c>
      <c r="P1478" s="327">
        <v>43410</v>
      </c>
      <c r="Q1478" s="326">
        <v>43580</v>
      </c>
      <c r="R1478" s="327">
        <v>43760</v>
      </c>
      <c r="S1478" s="304">
        <f t="shared" si="36"/>
        <v>180</v>
      </c>
      <c r="T1478" s="328"/>
      <c r="U1478" s="328"/>
      <c r="V1478" s="329"/>
      <c r="W1478" s="330"/>
      <c r="X1478" s="330"/>
      <c r="Y1478" s="330"/>
      <c r="Z1478" s="330"/>
      <c r="AA1478" s="331"/>
      <c r="AB1478" s="317"/>
      <c r="AC1478" s="317"/>
      <c r="AD1478" s="317"/>
      <c r="AE1478" s="317"/>
      <c r="AF1478" s="317"/>
      <c r="AG1478" s="317"/>
      <c r="AH1478" s="317"/>
      <c r="AI1478" s="317"/>
    </row>
    <row r="1479" spans="1:35" s="437" customFormat="1" ht="16">
      <c r="A1479" s="9">
        <v>1</v>
      </c>
      <c r="B1479" s="9">
        <v>2</v>
      </c>
      <c r="C1479" s="9">
        <v>1</v>
      </c>
      <c r="D1479" s="150"/>
      <c r="E1479" s="281">
        <v>10</v>
      </c>
      <c r="F1479" s="227">
        <v>1</v>
      </c>
      <c r="G1479" s="245" t="s">
        <v>150</v>
      </c>
      <c r="H1479" s="247" t="s">
        <v>162</v>
      </c>
      <c r="I1479" s="245">
        <v>814</v>
      </c>
      <c r="J1479" s="67" t="s">
        <v>44</v>
      </c>
      <c r="K1479" s="245">
        <v>63</v>
      </c>
      <c r="L1479" s="245" t="s">
        <v>34</v>
      </c>
      <c r="M1479" s="248">
        <v>0.75</v>
      </c>
      <c r="N1479" s="245" t="s">
        <v>35</v>
      </c>
      <c r="O1479" s="245" t="s">
        <v>163</v>
      </c>
      <c r="P1479" s="249">
        <v>43242</v>
      </c>
      <c r="Q1479" s="69">
        <v>43411</v>
      </c>
      <c r="R1479" s="70">
        <v>43955</v>
      </c>
      <c r="S1479" s="71">
        <f t="shared" si="36"/>
        <v>544</v>
      </c>
      <c r="T1479" s="71" t="s">
        <v>164</v>
      </c>
      <c r="U1479" s="71">
        <v>0</v>
      </c>
      <c r="V1479" s="77">
        <v>0</v>
      </c>
      <c r="W1479" s="77"/>
      <c r="X1479" s="77"/>
      <c r="Y1479" s="77">
        <v>1</v>
      </c>
      <c r="Z1479" s="76" t="s">
        <v>167</v>
      </c>
      <c r="AA1479" s="73" t="s">
        <v>45</v>
      </c>
      <c r="AB1479"/>
      <c r="AC1479"/>
      <c r="AD1479"/>
      <c r="AE1479"/>
      <c r="AF1479"/>
      <c r="AG1479"/>
      <c r="AH1479"/>
      <c r="AI1479"/>
    </row>
    <row r="1480" spans="1:35" s="437" customFormat="1" ht="16">
      <c r="A1480" s="9">
        <v>1</v>
      </c>
      <c r="B1480" s="9">
        <v>1</v>
      </c>
      <c r="C1480" s="9">
        <v>6</v>
      </c>
      <c r="D1480" s="150"/>
      <c r="E1480" s="281">
        <v>107</v>
      </c>
      <c r="F1480" s="227">
        <v>1</v>
      </c>
      <c r="G1480" s="54" t="s">
        <v>42</v>
      </c>
      <c r="H1480" s="301" t="s">
        <v>77</v>
      </c>
      <c r="I1480" s="302">
        <v>815</v>
      </c>
      <c r="J1480" s="303" t="s">
        <v>33</v>
      </c>
      <c r="K1480" s="302">
        <v>103</v>
      </c>
      <c r="L1480" s="54" t="s">
        <v>34</v>
      </c>
      <c r="M1480" s="55">
        <v>0.75</v>
      </c>
      <c r="N1480" s="54" t="s">
        <v>35</v>
      </c>
      <c r="O1480" s="54" t="s">
        <v>63</v>
      </c>
      <c r="P1480" s="19">
        <v>43410</v>
      </c>
      <c r="Q1480" s="20">
        <v>43580</v>
      </c>
      <c r="R1480" s="26">
        <v>44132</v>
      </c>
      <c r="S1480" s="16">
        <f t="shared" si="36"/>
        <v>552</v>
      </c>
      <c r="T1480" s="16">
        <v>1</v>
      </c>
      <c r="U1480" s="16">
        <v>0</v>
      </c>
      <c r="V1480" s="57">
        <v>0</v>
      </c>
      <c r="W1480" s="57"/>
      <c r="X1480" s="57"/>
      <c r="Y1480" s="57"/>
      <c r="Z1480" s="5"/>
      <c r="AA1480" s="4" t="s">
        <v>45</v>
      </c>
      <c r="AB1480"/>
      <c r="AC1480"/>
      <c r="AD1480"/>
      <c r="AE1480"/>
      <c r="AF1480"/>
      <c r="AG1480"/>
      <c r="AH1480"/>
      <c r="AI1480"/>
    </row>
    <row r="1481" spans="1:35" ht="16">
      <c r="A1481" s="9">
        <v>1</v>
      </c>
      <c r="B1481" s="9">
        <v>2</v>
      </c>
      <c r="C1481" s="9">
        <v>5</v>
      </c>
      <c r="D1481" s="150"/>
      <c r="E1481" s="281">
        <v>2</v>
      </c>
      <c r="F1481" s="227">
        <v>3</v>
      </c>
      <c r="G1481" s="199" t="s">
        <v>150</v>
      </c>
      <c r="H1481" s="210" t="s">
        <v>162</v>
      </c>
      <c r="I1481" s="199">
        <v>815</v>
      </c>
      <c r="J1481" s="202" t="s">
        <v>44</v>
      </c>
      <c r="K1481" s="199">
        <v>64</v>
      </c>
      <c r="L1481" s="199" t="s">
        <v>34</v>
      </c>
      <c r="M1481" s="211">
        <v>0.75</v>
      </c>
      <c r="N1481" s="199" t="s">
        <v>35</v>
      </c>
      <c r="O1481" s="199" t="s">
        <v>163</v>
      </c>
      <c r="P1481" s="212">
        <v>43242</v>
      </c>
      <c r="Q1481" s="205">
        <v>43411</v>
      </c>
      <c r="R1481" s="206">
        <v>43852</v>
      </c>
      <c r="S1481" s="207">
        <f t="shared" si="36"/>
        <v>441</v>
      </c>
      <c r="T1481" s="207" t="s">
        <v>164</v>
      </c>
      <c r="U1481" s="207">
        <v>1</v>
      </c>
      <c r="V1481" s="216">
        <v>1</v>
      </c>
      <c r="W1481" s="216">
        <v>1</v>
      </c>
      <c r="X1481" s="216"/>
      <c r="Y1481" s="216"/>
      <c r="Z1481" s="217"/>
      <c r="AA1481" s="209" t="s">
        <v>190</v>
      </c>
    </row>
    <row r="1482" spans="1:35" s="437" customFormat="1" ht="16">
      <c r="A1482" s="9">
        <v>1</v>
      </c>
      <c r="B1482" s="9">
        <v>2</v>
      </c>
      <c r="C1482" s="9">
        <v>5</v>
      </c>
      <c r="D1482" s="150"/>
      <c r="E1482" s="281">
        <v>3</v>
      </c>
      <c r="F1482" s="227">
        <v>3</v>
      </c>
      <c r="G1482" s="199" t="s">
        <v>150</v>
      </c>
      <c r="H1482" s="210" t="s">
        <v>162</v>
      </c>
      <c r="I1482" s="199">
        <v>816</v>
      </c>
      <c r="J1482" s="202" t="s">
        <v>44</v>
      </c>
      <c r="K1482" s="199">
        <v>64</v>
      </c>
      <c r="L1482" s="199" t="s">
        <v>34</v>
      </c>
      <c r="M1482" s="211">
        <v>0.75</v>
      </c>
      <c r="N1482" s="199" t="s">
        <v>35</v>
      </c>
      <c r="O1482" s="199" t="s">
        <v>163</v>
      </c>
      <c r="P1482" s="212">
        <v>43242</v>
      </c>
      <c r="Q1482" s="205">
        <v>43411</v>
      </c>
      <c r="R1482" s="206">
        <v>43916</v>
      </c>
      <c r="S1482" s="207">
        <f t="shared" si="36"/>
        <v>505</v>
      </c>
      <c r="T1482" s="207" t="s">
        <v>164</v>
      </c>
      <c r="U1482" s="207">
        <v>1</v>
      </c>
      <c r="V1482" s="216">
        <v>0</v>
      </c>
      <c r="W1482" s="216"/>
      <c r="X1482" s="216"/>
      <c r="Y1482" s="216"/>
      <c r="Z1482" s="217"/>
      <c r="AA1482" s="209" t="s">
        <v>191</v>
      </c>
      <c r="AB1482"/>
      <c r="AC1482"/>
      <c r="AD1482"/>
      <c r="AE1482"/>
      <c r="AF1482"/>
      <c r="AG1482"/>
      <c r="AH1482"/>
      <c r="AI1482"/>
    </row>
    <row r="1483" spans="1:35" s="437" customFormat="1" ht="16">
      <c r="A1483" s="303">
        <v>1</v>
      </c>
      <c r="B1483" s="303">
        <v>1</v>
      </c>
      <c r="C1483" s="303">
        <v>8</v>
      </c>
      <c r="D1483" s="359"/>
      <c r="E1483" s="360">
        <v>1</v>
      </c>
      <c r="F1483" s="361"/>
      <c r="G1483" s="332" t="s">
        <v>140</v>
      </c>
      <c r="H1483" s="332" t="s">
        <v>141</v>
      </c>
      <c r="I1483" s="332">
        <v>817</v>
      </c>
      <c r="J1483" s="332" t="s">
        <v>33</v>
      </c>
      <c r="K1483" s="332">
        <v>104</v>
      </c>
      <c r="L1483" s="332" t="s">
        <v>34</v>
      </c>
      <c r="M1483" s="332">
        <v>0.4</v>
      </c>
      <c r="N1483" s="332" t="s">
        <v>35</v>
      </c>
      <c r="O1483" s="332" t="s">
        <v>142</v>
      </c>
      <c r="P1483" s="371">
        <v>43410</v>
      </c>
      <c r="Q1483" s="371">
        <v>43580</v>
      </c>
      <c r="R1483" s="371">
        <v>43608</v>
      </c>
      <c r="S1483" s="332">
        <f t="shared" si="36"/>
        <v>28</v>
      </c>
      <c r="T1483" s="359"/>
      <c r="U1483" s="372"/>
      <c r="V1483" s="488"/>
      <c r="W1483" s="488"/>
      <c r="X1483" s="488"/>
      <c r="Y1483" s="501"/>
      <c r="Z1483" s="359"/>
      <c r="AA1483" s="359" t="s">
        <v>143</v>
      </c>
      <c r="AB1483" s="366"/>
      <c r="AC1483" s="366"/>
      <c r="AD1483" s="366"/>
      <c r="AE1483" s="366"/>
      <c r="AF1483" s="366"/>
      <c r="AG1483" s="366"/>
      <c r="AH1483" s="366"/>
      <c r="AI1483" s="366"/>
    </row>
    <row r="1484" spans="1:35" ht="16">
      <c r="A1484" s="9">
        <v>1</v>
      </c>
      <c r="B1484" s="9">
        <v>2</v>
      </c>
      <c r="C1484" s="9">
        <v>2</v>
      </c>
      <c r="D1484" s="150"/>
      <c r="E1484" s="281">
        <v>11</v>
      </c>
      <c r="F1484" s="227">
        <v>1</v>
      </c>
      <c r="G1484" s="245" t="s">
        <v>150</v>
      </c>
      <c r="H1484" s="247" t="s">
        <v>162</v>
      </c>
      <c r="I1484" s="245">
        <v>817</v>
      </c>
      <c r="J1484" s="67" t="s">
        <v>44</v>
      </c>
      <c r="K1484" s="245">
        <v>64</v>
      </c>
      <c r="L1484" s="245" t="s">
        <v>34</v>
      </c>
      <c r="M1484" s="248">
        <v>0.75</v>
      </c>
      <c r="N1484" s="245" t="s">
        <v>35</v>
      </c>
      <c r="O1484" s="245" t="s">
        <v>163</v>
      </c>
      <c r="P1484" s="249">
        <v>43242</v>
      </c>
      <c r="Q1484" s="69">
        <v>43411</v>
      </c>
      <c r="R1484" s="70">
        <v>43955</v>
      </c>
      <c r="S1484" s="71">
        <f t="shared" si="36"/>
        <v>544</v>
      </c>
      <c r="T1484" s="71" t="s">
        <v>164</v>
      </c>
      <c r="U1484" s="71">
        <v>0</v>
      </c>
      <c r="V1484" s="77">
        <v>1</v>
      </c>
      <c r="W1484" s="77">
        <v>1</v>
      </c>
      <c r="X1484" s="77"/>
      <c r="Y1484" s="77"/>
      <c r="Z1484" s="76"/>
      <c r="AA1484" s="73" t="s">
        <v>45</v>
      </c>
    </row>
    <row r="1485" spans="1:35" ht="16">
      <c r="A1485" s="9">
        <v>1</v>
      </c>
      <c r="B1485" s="9">
        <v>1</v>
      </c>
      <c r="C1485" s="9">
        <v>8</v>
      </c>
      <c r="D1485" s="150"/>
      <c r="E1485" s="281">
        <v>2</v>
      </c>
      <c r="F1485" s="227"/>
      <c r="G1485" s="47" t="s">
        <v>140</v>
      </c>
      <c r="H1485" s="47" t="s">
        <v>141</v>
      </c>
      <c r="I1485" s="47">
        <v>818</v>
      </c>
      <c r="J1485" s="47" t="s">
        <v>33</v>
      </c>
      <c r="K1485" s="47">
        <v>104</v>
      </c>
      <c r="L1485" s="47" t="s">
        <v>34</v>
      </c>
      <c r="M1485" s="47">
        <v>0.4</v>
      </c>
      <c r="N1485" s="47" t="s">
        <v>35</v>
      </c>
      <c r="O1485" s="301" t="s">
        <v>142</v>
      </c>
      <c r="P1485" s="261">
        <v>43410</v>
      </c>
      <c r="Q1485" s="261">
        <v>43580</v>
      </c>
      <c r="R1485" s="261">
        <v>43608</v>
      </c>
      <c r="S1485" s="47">
        <f t="shared" si="36"/>
        <v>28</v>
      </c>
      <c r="T1485" s="150"/>
      <c r="U1485" s="79"/>
      <c r="V1485" s="40"/>
      <c r="W1485" s="40"/>
      <c r="X1485" s="40"/>
      <c r="Y1485" s="251"/>
      <c r="Z1485" s="150"/>
      <c r="AA1485" s="150"/>
    </row>
    <row r="1486" spans="1:35" ht="16">
      <c r="A1486" s="9">
        <v>1</v>
      </c>
      <c r="B1486" s="9">
        <v>2</v>
      </c>
      <c r="C1486" s="9">
        <v>2</v>
      </c>
      <c r="D1486" s="150"/>
      <c r="E1486" s="281">
        <v>12</v>
      </c>
      <c r="F1486" s="227">
        <v>1</v>
      </c>
      <c r="G1486" s="245" t="s">
        <v>150</v>
      </c>
      <c r="H1486" s="247" t="s">
        <v>162</v>
      </c>
      <c r="I1486" s="245">
        <v>818</v>
      </c>
      <c r="J1486" s="67" t="s">
        <v>44</v>
      </c>
      <c r="K1486" s="245">
        <v>64</v>
      </c>
      <c r="L1486" s="245" t="s">
        <v>34</v>
      </c>
      <c r="M1486" s="248">
        <v>0.75</v>
      </c>
      <c r="N1486" s="245" t="s">
        <v>35</v>
      </c>
      <c r="O1486" s="245" t="s">
        <v>163</v>
      </c>
      <c r="P1486" s="249">
        <v>43242</v>
      </c>
      <c r="Q1486" s="69">
        <v>43411</v>
      </c>
      <c r="R1486" s="70">
        <v>43955</v>
      </c>
      <c r="S1486" s="71">
        <f t="shared" si="36"/>
        <v>544</v>
      </c>
      <c r="T1486" s="71" t="s">
        <v>164</v>
      </c>
      <c r="U1486" s="71">
        <v>0</v>
      </c>
      <c r="V1486" s="77">
        <v>0</v>
      </c>
      <c r="W1486" s="77"/>
      <c r="X1486" s="77"/>
      <c r="Y1486" s="77"/>
      <c r="Z1486" s="76"/>
      <c r="AA1486" s="73" t="s">
        <v>45</v>
      </c>
    </row>
    <row r="1487" spans="1:35" ht="16">
      <c r="A1487" s="9">
        <v>1</v>
      </c>
      <c r="B1487" s="9">
        <v>1</v>
      </c>
      <c r="C1487" s="9">
        <v>6</v>
      </c>
      <c r="D1487" s="150"/>
      <c r="E1487" s="281">
        <v>108</v>
      </c>
      <c r="F1487" s="227">
        <v>1</v>
      </c>
      <c r="G1487" s="54" t="s">
        <v>42</v>
      </c>
      <c r="H1487" s="301" t="s">
        <v>77</v>
      </c>
      <c r="I1487" s="302">
        <v>819</v>
      </c>
      <c r="J1487" s="303" t="s">
        <v>33</v>
      </c>
      <c r="K1487" s="302">
        <v>103</v>
      </c>
      <c r="L1487" s="54" t="s">
        <v>34</v>
      </c>
      <c r="M1487" s="55">
        <v>0.75</v>
      </c>
      <c r="N1487" s="54" t="s">
        <v>35</v>
      </c>
      <c r="O1487" s="54" t="s">
        <v>63</v>
      </c>
      <c r="P1487" s="19">
        <v>43410</v>
      </c>
      <c r="Q1487" s="20">
        <v>43580</v>
      </c>
      <c r="R1487" s="26">
        <v>44132</v>
      </c>
      <c r="S1487" s="16">
        <f t="shared" si="36"/>
        <v>552</v>
      </c>
      <c r="T1487" s="16">
        <v>1</v>
      </c>
      <c r="U1487" s="16">
        <v>0</v>
      </c>
      <c r="V1487" s="47">
        <v>0</v>
      </c>
      <c r="W1487" s="47"/>
      <c r="X1487" s="47"/>
      <c r="Y1487" s="47"/>
      <c r="Z1487" s="4"/>
      <c r="AA1487" s="4" t="s">
        <v>45</v>
      </c>
    </row>
    <row r="1488" spans="1:35" ht="16">
      <c r="A1488" s="9">
        <v>1</v>
      </c>
      <c r="B1488" s="9">
        <v>2</v>
      </c>
      <c r="C1488" s="9">
        <v>2</v>
      </c>
      <c r="D1488" s="150"/>
      <c r="E1488" s="281">
        <v>13</v>
      </c>
      <c r="F1488" s="227">
        <v>1</v>
      </c>
      <c r="G1488" s="245" t="s">
        <v>150</v>
      </c>
      <c r="H1488" s="247" t="s">
        <v>162</v>
      </c>
      <c r="I1488" s="245">
        <v>819</v>
      </c>
      <c r="J1488" s="67" t="s">
        <v>44</v>
      </c>
      <c r="K1488" s="245">
        <v>64</v>
      </c>
      <c r="L1488" s="245" t="s">
        <v>34</v>
      </c>
      <c r="M1488" s="248">
        <v>0.75</v>
      </c>
      <c r="N1488" s="245" t="s">
        <v>35</v>
      </c>
      <c r="O1488" s="245" t="s">
        <v>163</v>
      </c>
      <c r="P1488" s="249">
        <v>43242</v>
      </c>
      <c r="Q1488" s="69">
        <v>43411</v>
      </c>
      <c r="R1488" s="70">
        <v>43955</v>
      </c>
      <c r="S1488" s="71">
        <f t="shared" si="36"/>
        <v>544</v>
      </c>
      <c r="T1488" s="71" t="s">
        <v>164</v>
      </c>
      <c r="U1488" s="71">
        <v>0</v>
      </c>
      <c r="V1488" s="77">
        <v>0</v>
      </c>
      <c r="W1488" s="77"/>
      <c r="X1488" s="77"/>
      <c r="Y1488" s="77">
        <v>1</v>
      </c>
      <c r="Z1488" s="76" t="s">
        <v>168</v>
      </c>
      <c r="AA1488" s="73" t="s">
        <v>45</v>
      </c>
    </row>
    <row r="1489" spans="1:35" ht="16">
      <c r="A1489" s="9">
        <v>1</v>
      </c>
      <c r="B1489" s="9">
        <v>1</v>
      </c>
      <c r="C1489" s="9">
        <v>8</v>
      </c>
      <c r="D1489" s="150"/>
      <c r="E1489" s="281">
        <v>3</v>
      </c>
      <c r="F1489" s="227"/>
      <c r="G1489" s="47" t="s">
        <v>140</v>
      </c>
      <c r="H1489" s="47" t="s">
        <v>141</v>
      </c>
      <c r="I1489" s="47">
        <v>820</v>
      </c>
      <c r="J1489" s="47" t="s">
        <v>33</v>
      </c>
      <c r="K1489" s="47">
        <v>104</v>
      </c>
      <c r="L1489" s="47" t="s">
        <v>34</v>
      </c>
      <c r="M1489" s="47">
        <v>0.4</v>
      </c>
      <c r="N1489" s="47" t="s">
        <v>35</v>
      </c>
      <c r="O1489" s="301" t="s">
        <v>142</v>
      </c>
      <c r="P1489" s="261">
        <v>43410</v>
      </c>
      <c r="Q1489" s="261">
        <v>43580</v>
      </c>
      <c r="R1489" s="261">
        <v>43608</v>
      </c>
      <c r="S1489" s="47">
        <f t="shared" si="36"/>
        <v>28</v>
      </c>
      <c r="T1489" s="150"/>
      <c r="U1489" s="79"/>
      <c r="V1489" s="40"/>
      <c r="W1489" s="40"/>
      <c r="X1489" s="40"/>
      <c r="Y1489" s="251"/>
      <c r="Z1489" s="150"/>
      <c r="AA1489" s="150"/>
    </row>
    <row r="1490" spans="1:35" ht="16">
      <c r="A1490" s="9">
        <v>1</v>
      </c>
      <c r="B1490" s="9">
        <v>2</v>
      </c>
      <c r="C1490" s="9">
        <v>5</v>
      </c>
      <c r="D1490" s="150"/>
      <c r="E1490" s="281">
        <v>4</v>
      </c>
      <c r="F1490" s="227">
        <v>3</v>
      </c>
      <c r="G1490" s="199" t="s">
        <v>150</v>
      </c>
      <c r="H1490" s="210" t="s">
        <v>162</v>
      </c>
      <c r="I1490" s="199">
        <v>820</v>
      </c>
      <c r="J1490" s="202" t="s">
        <v>44</v>
      </c>
      <c r="K1490" s="199">
        <v>65</v>
      </c>
      <c r="L1490" s="199" t="s">
        <v>34</v>
      </c>
      <c r="M1490" s="211">
        <v>0.75</v>
      </c>
      <c r="N1490" s="199" t="s">
        <v>35</v>
      </c>
      <c r="O1490" s="199" t="s">
        <v>163</v>
      </c>
      <c r="P1490" s="212">
        <v>43242</v>
      </c>
      <c r="Q1490" s="205">
        <v>43411</v>
      </c>
      <c r="R1490" s="206">
        <v>43840</v>
      </c>
      <c r="S1490" s="207">
        <f t="shared" si="36"/>
        <v>429</v>
      </c>
      <c r="T1490" s="207" t="s">
        <v>164</v>
      </c>
      <c r="U1490" s="207">
        <v>1</v>
      </c>
      <c r="V1490" s="216">
        <v>0</v>
      </c>
      <c r="W1490" s="216"/>
      <c r="X1490" s="216"/>
      <c r="Y1490" s="216"/>
      <c r="Z1490" s="217"/>
      <c r="AA1490" s="209" t="s">
        <v>192</v>
      </c>
    </row>
    <row r="1491" spans="1:35" ht="16">
      <c r="A1491" s="9">
        <v>1</v>
      </c>
      <c r="B1491" s="9">
        <v>1</v>
      </c>
      <c r="C1491" s="9">
        <v>8</v>
      </c>
      <c r="D1491" s="150"/>
      <c r="E1491" s="281">
        <v>4</v>
      </c>
      <c r="F1491" s="227"/>
      <c r="G1491" s="47" t="s">
        <v>140</v>
      </c>
      <c r="H1491" s="47" t="s">
        <v>141</v>
      </c>
      <c r="I1491" s="47">
        <v>821</v>
      </c>
      <c r="J1491" s="47" t="s">
        <v>33</v>
      </c>
      <c r="K1491" s="47">
        <v>104</v>
      </c>
      <c r="L1491" s="47" t="s">
        <v>34</v>
      </c>
      <c r="M1491" s="47">
        <v>0.4</v>
      </c>
      <c r="N1491" s="47" t="s">
        <v>35</v>
      </c>
      <c r="O1491" s="301" t="s">
        <v>142</v>
      </c>
      <c r="P1491" s="261">
        <v>43410</v>
      </c>
      <c r="Q1491" s="261">
        <v>43580</v>
      </c>
      <c r="R1491" s="261">
        <v>43608</v>
      </c>
      <c r="S1491" s="47">
        <f t="shared" si="36"/>
        <v>28</v>
      </c>
      <c r="T1491" s="150"/>
      <c r="U1491" s="79"/>
      <c r="V1491" s="40"/>
      <c r="W1491" s="40"/>
      <c r="X1491" s="40"/>
      <c r="Y1491" s="251"/>
      <c r="Z1491" s="150"/>
      <c r="AA1491" s="150"/>
    </row>
    <row r="1492" spans="1:35" ht="16">
      <c r="A1492" s="425" t="s">
        <v>58</v>
      </c>
      <c r="B1492" s="425" t="s">
        <v>58</v>
      </c>
      <c r="C1492" s="425" t="s">
        <v>58</v>
      </c>
      <c r="D1492" s="426"/>
      <c r="E1492" s="427">
        <v>5</v>
      </c>
      <c r="F1492" s="428">
        <v>3</v>
      </c>
      <c r="G1492" s="429" t="s">
        <v>150</v>
      </c>
      <c r="H1492" s="430" t="s">
        <v>162</v>
      </c>
      <c r="I1492" s="429">
        <v>821</v>
      </c>
      <c r="J1492" s="425" t="s">
        <v>44</v>
      </c>
      <c r="K1492" s="429">
        <v>65</v>
      </c>
      <c r="L1492" s="429" t="s">
        <v>34</v>
      </c>
      <c r="M1492" s="431">
        <v>0.75</v>
      </c>
      <c r="N1492" s="429" t="s">
        <v>35</v>
      </c>
      <c r="O1492" s="429" t="s">
        <v>163</v>
      </c>
      <c r="P1492" s="432">
        <v>43242</v>
      </c>
      <c r="Q1492" s="433">
        <v>43411</v>
      </c>
      <c r="R1492" s="434">
        <v>43850</v>
      </c>
      <c r="S1492" s="435">
        <f t="shared" si="36"/>
        <v>439</v>
      </c>
      <c r="T1492" s="435">
        <v>0</v>
      </c>
      <c r="U1492" s="435">
        <v>1</v>
      </c>
      <c r="V1492" s="430"/>
      <c r="W1492" s="430"/>
      <c r="X1492" s="430"/>
      <c r="Y1492" s="430"/>
      <c r="Z1492" s="436"/>
      <c r="AA1492" s="426" t="s">
        <v>104</v>
      </c>
      <c r="AB1492" s="437"/>
      <c r="AC1492" s="437"/>
      <c r="AD1492" s="437"/>
      <c r="AE1492" s="437"/>
      <c r="AF1492" s="437"/>
      <c r="AG1492" s="437"/>
      <c r="AH1492" s="437"/>
      <c r="AI1492" s="437"/>
    </row>
    <row r="1493" spans="1:35" ht="16">
      <c r="A1493" s="9">
        <v>1</v>
      </c>
      <c r="B1493" s="9">
        <v>1</v>
      </c>
      <c r="C1493" s="9">
        <v>6</v>
      </c>
      <c r="D1493" s="150"/>
      <c r="E1493" s="281">
        <v>109</v>
      </c>
      <c r="F1493" s="227">
        <v>1</v>
      </c>
      <c r="G1493" s="54" t="s">
        <v>42</v>
      </c>
      <c r="H1493" s="301" t="s">
        <v>77</v>
      </c>
      <c r="I1493" s="302">
        <v>822</v>
      </c>
      <c r="J1493" s="303" t="s">
        <v>33</v>
      </c>
      <c r="K1493" s="302">
        <v>103</v>
      </c>
      <c r="L1493" s="54" t="s">
        <v>34</v>
      </c>
      <c r="M1493" s="55">
        <v>0.75</v>
      </c>
      <c r="N1493" s="54" t="s">
        <v>35</v>
      </c>
      <c r="O1493" s="54" t="s">
        <v>63</v>
      </c>
      <c r="P1493" s="19">
        <v>43410</v>
      </c>
      <c r="Q1493" s="20">
        <v>43580</v>
      </c>
      <c r="R1493" s="26">
        <v>44132</v>
      </c>
      <c r="S1493" s="16">
        <f t="shared" si="36"/>
        <v>552</v>
      </c>
      <c r="T1493" s="16">
        <v>1</v>
      </c>
      <c r="U1493" s="16">
        <v>0</v>
      </c>
      <c r="V1493" s="47">
        <v>0</v>
      </c>
      <c r="W1493" s="47"/>
      <c r="X1493" s="47"/>
      <c r="Y1493" s="47"/>
      <c r="Z1493" s="4"/>
      <c r="AA1493" s="4" t="s">
        <v>45</v>
      </c>
    </row>
    <row r="1494" spans="1:35" ht="16">
      <c r="A1494" s="9">
        <v>1</v>
      </c>
      <c r="B1494" s="9">
        <v>2</v>
      </c>
      <c r="C1494" s="9">
        <v>2</v>
      </c>
      <c r="D1494" s="150"/>
      <c r="E1494" s="281">
        <v>14</v>
      </c>
      <c r="F1494" s="227">
        <v>1</v>
      </c>
      <c r="G1494" s="245" t="s">
        <v>150</v>
      </c>
      <c r="H1494" s="247" t="s">
        <v>162</v>
      </c>
      <c r="I1494" s="245">
        <v>822</v>
      </c>
      <c r="J1494" s="67" t="s">
        <v>44</v>
      </c>
      <c r="K1494" s="245">
        <v>65</v>
      </c>
      <c r="L1494" s="245" t="s">
        <v>34</v>
      </c>
      <c r="M1494" s="248">
        <v>0.75</v>
      </c>
      <c r="N1494" s="245" t="s">
        <v>35</v>
      </c>
      <c r="O1494" s="245" t="s">
        <v>163</v>
      </c>
      <c r="P1494" s="249">
        <v>43242</v>
      </c>
      <c r="Q1494" s="69">
        <v>43411</v>
      </c>
      <c r="R1494" s="70">
        <v>43955</v>
      </c>
      <c r="S1494" s="71">
        <f t="shared" si="36"/>
        <v>544</v>
      </c>
      <c r="T1494" s="71" t="s">
        <v>164</v>
      </c>
      <c r="U1494" s="71">
        <v>0</v>
      </c>
      <c r="V1494" s="77">
        <v>1</v>
      </c>
      <c r="W1494" s="77">
        <v>1</v>
      </c>
      <c r="X1494" s="77">
        <v>1</v>
      </c>
      <c r="Y1494" s="77"/>
      <c r="Z1494" s="76"/>
      <c r="AA1494" s="73" t="s">
        <v>45</v>
      </c>
    </row>
    <row r="1495" spans="1:35" ht="16">
      <c r="A1495" s="9">
        <v>1</v>
      </c>
      <c r="B1495" s="9">
        <v>1</v>
      </c>
      <c r="C1495" s="9">
        <v>6</v>
      </c>
      <c r="D1495" s="150"/>
      <c r="E1495" s="281">
        <v>110</v>
      </c>
      <c r="F1495" s="227">
        <v>1</v>
      </c>
      <c r="G1495" s="54" t="s">
        <v>42</v>
      </c>
      <c r="H1495" s="301" t="s">
        <v>77</v>
      </c>
      <c r="I1495" s="302">
        <v>823</v>
      </c>
      <c r="J1495" s="303" t="s">
        <v>33</v>
      </c>
      <c r="K1495" s="302">
        <v>103</v>
      </c>
      <c r="L1495" s="54" t="s">
        <v>34</v>
      </c>
      <c r="M1495" s="55">
        <v>0.75</v>
      </c>
      <c r="N1495" s="54" t="s">
        <v>35</v>
      </c>
      <c r="O1495" s="54" t="s">
        <v>63</v>
      </c>
      <c r="P1495" s="19">
        <v>43410</v>
      </c>
      <c r="Q1495" s="20">
        <v>43580</v>
      </c>
      <c r="R1495" s="26">
        <v>44132</v>
      </c>
      <c r="S1495" s="16">
        <f t="shared" si="36"/>
        <v>552</v>
      </c>
      <c r="T1495" s="16">
        <v>1</v>
      </c>
      <c r="U1495" s="16">
        <v>0</v>
      </c>
      <c r="V1495" s="47">
        <v>0</v>
      </c>
      <c r="W1495" s="47"/>
      <c r="X1495" s="47"/>
      <c r="Y1495" s="47"/>
      <c r="Z1495" s="4"/>
      <c r="AA1495" s="4" t="s">
        <v>45</v>
      </c>
    </row>
    <row r="1496" spans="1:35" ht="16">
      <c r="A1496" s="9">
        <v>1</v>
      </c>
      <c r="B1496" s="9">
        <v>2</v>
      </c>
      <c r="C1496" s="9">
        <v>2</v>
      </c>
      <c r="D1496" s="150"/>
      <c r="E1496" s="281">
        <v>15</v>
      </c>
      <c r="F1496" s="227">
        <v>1</v>
      </c>
      <c r="G1496" s="245" t="s">
        <v>150</v>
      </c>
      <c r="H1496" s="247" t="s">
        <v>162</v>
      </c>
      <c r="I1496" s="245">
        <v>823</v>
      </c>
      <c r="J1496" s="67" t="s">
        <v>44</v>
      </c>
      <c r="K1496" s="245">
        <v>65</v>
      </c>
      <c r="L1496" s="245" t="s">
        <v>34</v>
      </c>
      <c r="M1496" s="248">
        <v>0.75</v>
      </c>
      <c r="N1496" s="245" t="s">
        <v>35</v>
      </c>
      <c r="O1496" s="245" t="s">
        <v>163</v>
      </c>
      <c r="P1496" s="249">
        <v>43242</v>
      </c>
      <c r="Q1496" s="69">
        <v>43411</v>
      </c>
      <c r="R1496" s="70">
        <v>43955</v>
      </c>
      <c r="S1496" s="71">
        <f t="shared" si="36"/>
        <v>544</v>
      </c>
      <c r="T1496" s="71" t="s">
        <v>164</v>
      </c>
      <c r="U1496" s="71">
        <v>0</v>
      </c>
      <c r="V1496" s="77">
        <v>0</v>
      </c>
      <c r="W1496" s="77"/>
      <c r="X1496" s="77"/>
      <c r="Y1496" s="77"/>
      <c r="Z1496" s="76"/>
      <c r="AA1496" s="73" t="s">
        <v>45</v>
      </c>
    </row>
    <row r="1497" spans="1:35" ht="16">
      <c r="A1497" s="9">
        <v>1</v>
      </c>
      <c r="B1497" s="9">
        <v>1</v>
      </c>
      <c r="C1497" s="9">
        <v>8</v>
      </c>
      <c r="D1497" s="150"/>
      <c r="E1497" s="281">
        <v>5</v>
      </c>
      <c r="F1497" s="227"/>
      <c r="G1497" s="47" t="s">
        <v>140</v>
      </c>
      <c r="H1497" s="47" t="s">
        <v>141</v>
      </c>
      <c r="I1497" s="47">
        <v>824</v>
      </c>
      <c r="J1497" s="47" t="s">
        <v>33</v>
      </c>
      <c r="K1497" s="47">
        <v>104</v>
      </c>
      <c r="L1497" s="47" t="s">
        <v>34</v>
      </c>
      <c r="M1497" s="47">
        <v>0.4</v>
      </c>
      <c r="N1497" s="47" t="s">
        <v>35</v>
      </c>
      <c r="O1497" s="301" t="s">
        <v>142</v>
      </c>
      <c r="P1497" s="261">
        <v>43410</v>
      </c>
      <c r="Q1497" s="261">
        <v>43580</v>
      </c>
      <c r="R1497" s="261">
        <v>43608</v>
      </c>
      <c r="S1497" s="47">
        <f t="shared" si="36"/>
        <v>28</v>
      </c>
      <c r="T1497" s="150"/>
      <c r="U1497" s="79"/>
      <c r="V1497" s="40"/>
      <c r="W1497" s="40"/>
      <c r="X1497" s="40"/>
      <c r="Y1497" s="251"/>
      <c r="Z1497" s="150"/>
      <c r="AA1497" s="150"/>
    </row>
    <row r="1498" spans="1:35" ht="16">
      <c r="A1498" s="9">
        <v>1</v>
      </c>
      <c r="B1498" s="9">
        <v>2</v>
      </c>
      <c r="C1498" s="9">
        <v>2</v>
      </c>
      <c r="D1498" s="150"/>
      <c r="E1498" s="281">
        <v>16</v>
      </c>
      <c r="F1498" s="227">
        <v>1</v>
      </c>
      <c r="G1498" s="245" t="s">
        <v>150</v>
      </c>
      <c r="H1498" s="247" t="s">
        <v>162</v>
      </c>
      <c r="I1498" s="245">
        <v>824</v>
      </c>
      <c r="J1498" s="67" t="s">
        <v>44</v>
      </c>
      <c r="K1498" s="245">
        <v>65</v>
      </c>
      <c r="L1498" s="245" t="s">
        <v>34</v>
      </c>
      <c r="M1498" s="248">
        <v>0.75</v>
      </c>
      <c r="N1498" s="245" t="s">
        <v>35</v>
      </c>
      <c r="O1498" s="245" t="s">
        <v>163</v>
      </c>
      <c r="P1498" s="249">
        <v>43242</v>
      </c>
      <c r="Q1498" s="69">
        <v>43411</v>
      </c>
      <c r="R1498" s="70">
        <v>43955</v>
      </c>
      <c r="S1498" s="71">
        <f t="shared" si="36"/>
        <v>544</v>
      </c>
      <c r="T1498" s="71" t="s">
        <v>164</v>
      </c>
      <c r="U1498" s="71">
        <v>0</v>
      </c>
      <c r="V1498" s="77">
        <v>0</v>
      </c>
      <c r="W1498" s="77"/>
      <c r="X1498" s="77"/>
      <c r="Y1498" s="77"/>
      <c r="Z1498" s="76"/>
      <c r="AA1498" s="73" t="s">
        <v>45</v>
      </c>
    </row>
    <row r="1499" spans="1:35" ht="16">
      <c r="A1499" s="9">
        <v>1</v>
      </c>
      <c r="B1499" s="9">
        <v>2</v>
      </c>
      <c r="C1499" s="9">
        <v>1</v>
      </c>
      <c r="D1499" s="150"/>
      <c r="E1499" s="282">
        <v>18</v>
      </c>
      <c r="F1499" s="227"/>
      <c r="G1499" s="47" t="s">
        <v>150</v>
      </c>
      <c r="H1499" s="47" t="s">
        <v>155</v>
      </c>
      <c r="I1499" s="47">
        <v>825</v>
      </c>
      <c r="J1499" s="47" t="s">
        <v>44</v>
      </c>
      <c r="K1499" s="47">
        <v>66</v>
      </c>
      <c r="L1499" s="47" t="s">
        <v>34</v>
      </c>
      <c r="M1499" s="47">
        <v>0.75</v>
      </c>
      <c r="N1499" s="47" t="s">
        <v>35</v>
      </c>
      <c r="O1499" s="47" t="s">
        <v>142</v>
      </c>
      <c r="P1499" s="261">
        <v>43242</v>
      </c>
      <c r="Q1499" s="261">
        <v>43411</v>
      </c>
      <c r="R1499" s="261">
        <v>43602</v>
      </c>
      <c r="S1499" s="47">
        <f t="shared" si="36"/>
        <v>191</v>
      </c>
      <c r="T1499" s="150"/>
      <c r="U1499" s="79"/>
      <c r="V1499" s="40"/>
      <c r="W1499" s="40"/>
      <c r="X1499" s="40"/>
      <c r="Y1499" s="251"/>
      <c r="Z1499" s="150"/>
      <c r="AA1499" s="150"/>
    </row>
    <row r="1500" spans="1:35" ht="16">
      <c r="A1500" s="425" t="s">
        <v>58</v>
      </c>
      <c r="B1500" s="425" t="s">
        <v>58</v>
      </c>
      <c r="C1500" s="425" t="s">
        <v>58</v>
      </c>
      <c r="D1500" s="426"/>
      <c r="E1500" s="427">
        <v>7</v>
      </c>
      <c r="F1500" s="428">
        <v>4</v>
      </c>
      <c r="G1500" s="429" t="s">
        <v>150</v>
      </c>
      <c r="H1500" s="430" t="s">
        <v>162</v>
      </c>
      <c r="I1500" s="425">
        <v>825</v>
      </c>
      <c r="J1500" s="425" t="s">
        <v>44</v>
      </c>
      <c r="K1500" s="425">
        <v>66</v>
      </c>
      <c r="L1500" s="429" t="s">
        <v>34</v>
      </c>
      <c r="M1500" s="431">
        <v>0.75</v>
      </c>
      <c r="N1500" s="429" t="s">
        <v>35</v>
      </c>
      <c r="O1500" s="429" t="s">
        <v>163</v>
      </c>
      <c r="P1500" s="432">
        <v>43242</v>
      </c>
      <c r="Q1500" s="433">
        <v>43411</v>
      </c>
      <c r="R1500" s="434">
        <v>43602</v>
      </c>
      <c r="S1500" s="435">
        <f t="shared" si="36"/>
        <v>191</v>
      </c>
      <c r="T1500" s="435">
        <v>0</v>
      </c>
      <c r="U1500" s="435">
        <v>0</v>
      </c>
      <c r="V1500" s="430"/>
      <c r="W1500" s="430"/>
      <c r="X1500" s="430"/>
      <c r="Y1500" s="430"/>
      <c r="Z1500" s="436"/>
      <c r="AA1500" s="426" t="s">
        <v>228</v>
      </c>
      <c r="AB1500" s="437"/>
      <c r="AC1500" s="437"/>
      <c r="AD1500" s="437"/>
      <c r="AE1500" s="437"/>
      <c r="AF1500" s="437"/>
      <c r="AG1500" s="437"/>
      <c r="AH1500" s="437"/>
      <c r="AI1500" s="437"/>
    </row>
    <row r="1501" spans="1:35" ht="16">
      <c r="A1501" s="9">
        <v>1</v>
      </c>
      <c r="B1501" s="9">
        <v>1</v>
      </c>
      <c r="C1501" s="9">
        <v>8</v>
      </c>
      <c r="D1501" s="150"/>
      <c r="E1501" s="281">
        <v>11</v>
      </c>
      <c r="F1501" s="227"/>
      <c r="G1501" s="47" t="s">
        <v>140</v>
      </c>
      <c r="H1501" s="47" t="s">
        <v>148</v>
      </c>
      <c r="I1501" s="47">
        <v>826</v>
      </c>
      <c r="J1501" s="47" t="s">
        <v>33</v>
      </c>
      <c r="K1501" s="47">
        <v>105</v>
      </c>
      <c r="L1501" s="47" t="s">
        <v>34</v>
      </c>
      <c r="M1501" s="47">
        <v>0.4</v>
      </c>
      <c r="N1501" s="47" t="s">
        <v>35</v>
      </c>
      <c r="O1501" s="301" t="s">
        <v>142</v>
      </c>
      <c r="P1501" s="261">
        <v>43410</v>
      </c>
      <c r="Q1501" s="261">
        <v>43580</v>
      </c>
      <c r="R1501" s="261">
        <v>43761</v>
      </c>
      <c r="S1501" s="47">
        <f t="shared" ref="S1501:S1532" si="37">R1501-Q1501</f>
        <v>181</v>
      </c>
      <c r="T1501" s="150"/>
      <c r="U1501" s="79"/>
      <c r="V1501" s="40"/>
      <c r="W1501" s="40"/>
      <c r="X1501" s="40"/>
      <c r="Y1501" s="251"/>
      <c r="Z1501" s="150"/>
      <c r="AA1501" s="150"/>
    </row>
    <row r="1502" spans="1:35" ht="16">
      <c r="A1502" s="9">
        <v>1</v>
      </c>
      <c r="B1502" s="9">
        <v>2</v>
      </c>
      <c r="C1502" s="9">
        <v>1</v>
      </c>
      <c r="D1502" s="150"/>
      <c r="E1502" s="282">
        <v>19</v>
      </c>
      <c r="F1502" s="227"/>
      <c r="G1502" s="47" t="s">
        <v>150</v>
      </c>
      <c r="H1502" s="47" t="s">
        <v>155</v>
      </c>
      <c r="I1502" s="47">
        <v>826</v>
      </c>
      <c r="J1502" s="47" t="s">
        <v>44</v>
      </c>
      <c r="K1502" s="47">
        <v>66</v>
      </c>
      <c r="L1502" s="47" t="s">
        <v>34</v>
      </c>
      <c r="M1502" s="47">
        <v>0.75</v>
      </c>
      <c r="N1502" s="47" t="s">
        <v>35</v>
      </c>
      <c r="O1502" s="47" t="s">
        <v>142</v>
      </c>
      <c r="P1502" s="261">
        <v>43242</v>
      </c>
      <c r="Q1502" s="261">
        <v>43411</v>
      </c>
      <c r="R1502" s="261">
        <v>43602</v>
      </c>
      <c r="S1502" s="47">
        <f t="shared" si="37"/>
        <v>191</v>
      </c>
      <c r="T1502" s="150"/>
      <c r="U1502" s="79"/>
      <c r="V1502" s="40"/>
      <c r="W1502" s="40"/>
      <c r="X1502" s="40"/>
      <c r="Y1502" s="251"/>
      <c r="Z1502" s="150"/>
      <c r="AA1502" s="150"/>
    </row>
    <row r="1503" spans="1:35" ht="16">
      <c r="A1503" s="425" t="s">
        <v>58</v>
      </c>
      <c r="B1503" s="425" t="s">
        <v>58</v>
      </c>
      <c r="C1503" s="425" t="s">
        <v>58</v>
      </c>
      <c r="D1503" s="426"/>
      <c r="E1503" s="427">
        <v>8</v>
      </c>
      <c r="F1503" s="428">
        <v>4</v>
      </c>
      <c r="G1503" s="429" t="s">
        <v>150</v>
      </c>
      <c r="H1503" s="430" t="s">
        <v>162</v>
      </c>
      <c r="I1503" s="425">
        <v>826</v>
      </c>
      <c r="J1503" s="425" t="s">
        <v>44</v>
      </c>
      <c r="K1503" s="425">
        <v>66</v>
      </c>
      <c r="L1503" s="429" t="s">
        <v>34</v>
      </c>
      <c r="M1503" s="431">
        <v>0.75</v>
      </c>
      <c r="N1503" s="429" t="s">
        <v>35</v>
      </c>
      <c r="O1503" s="429" t="s">
        <v>163</v>
      </c>
      <c r="P1503" s="432">
        <v>43242</v>
      </c>
      <c r="Q1503" s="433">
        <v>43411</v>
      </c>
      <c r="R1503" s="434">
        <v>43602</v>
      </c>
      <c r="S1503" s="435">
        <f t="shared" si="37"/>
        <v>191</v>
      </c>
      <c r="T1503" s="435">
        <v>0</v>
      </c>
      <c r="U1503" s="435">
        <v>0</v>
      </c>
      <c r="V1503" s="430"/>
      <c r="W1503" s="430"/>
      <c r="X1503" s="430"/>
      <c r="Y1503" s="430"/>
      <c r="Z1503" s="436"/>
      <c r="AA1503" s="426" t="s">
        <v>228</v>
      </c>
      <c r="AB1503" s="437"/>
      <c r="AC1503" s="437"/>
      <c r="AD1503" s="437"/>
      <c r="AE1503" s="437"/>
      <c r="AF1503" s="437"/>
      <c r="AG1503" s="437"/>
      <c r="AH1503" s="437"/>
      <c r="AI1503" s="437"/>
    </row>
    <row r="1504" spans="1:35" ht="16">
      <c r="A1504" s="9">
        <v>1</v>
      </c>
      <c r="B1504" s="9">
        <v>1</v>
      </c>
      <c r="C1504" s="9">
        <v>8</v>
      </c>
      <c r="D1504" s="150"/>
      <c r="E1504" s="281">
        <v>12</v>
      </c>
      <c r="F1504" s="227"/>
      <c r="G1504" s="47" t="s">
        <v>140</v>
      </c>
      <c r="H1504" s="47" t="s">
        <v>148</v>
      </c>
      <c r="I1504" s="47">
        <v>827</v>
      </c>
      <c r="J1504" s="47" t="s">
        <v>33</v>
      </c>
      <c r="K1504" s="47">
        <v>105</v>
      </c>
      <c r="L1504" s="47" t="s">
        <v>34</v>
      </c>
      <c r="M1504" s="47">
        <v>0.4</v>
      </c>
      <c r="N1504" s="47" t="s">
        <v>35</v>
      </c>
      <c r="O1504" s="301" t="s">
        <v>142</v>
      </c>
      <c r="P1504" s="261">
        <v>43410</v>
      </c>
      <c r="Q1504" s="261">
        <v>43580</v>
      </c>
      <c r="R1504" s="261">
        <v>43761</v>
      </c>
      <c r="S1504" s="47">
        <f t="shared" si="37"/>
        <v>181</v>
      </c>
      <c r="T1504" s="150"/>
      <c r="U1504" s="79"/>
      <c r="V1504" s="40"/>
      <c r="W1504" s="40"/>
      <c r="X1504" s="40"/>
      <c r="Y1504" s="251"/>
      <c r="Z1504" s="150"/>
      <c r="AA1504" s="150"/>
    </row>
    <row r="1505" spans="1:35" ht="16">
      <c r="A1505" s="9">
        <v>1</v>
      </c>
      <c r="B1505" s="9">
        <v>2</v>
      </c>
      <c r="C1505" s="9">
        <v>1</v>
      </c>
      <c r="D1505" s="150"/>
      <c r="E1505" s="282">
        <v>20</v>
      </c>
      <c r="F1505" s="227"/>
      <c r="G1505" s="47" t="s">
        <v>150</v>
      </c>
      <c r="H1505" s="47" t="s">
        <v>155</v>
      </c>
      <c r="I1505" s="47">
        <v>827</v>
      </c>
      <c r="J1505" s="47" t="s">
        <v>44</v>
      </c>
      <c r="K1505" s="47" t="s">
        <v>157</v>
      </c>
      <c r="L1505" s="47" t="s">
        <v>34</v>
      </c>
      <c r="M1505" s="47">
        <v>0.75</v>
      </c>
      <c r="N1505" s="47" t="s">
        <v>35</v>
      </c>
      <c r="O1505" s="47" t="s">
        <v>142</v>
      </c>
      <c r="P1505" s="261">
        <v>43242</v>
      </c>
      <c r="Q1505" s="261">
        <v>43411</v>
      </c>
      <c r="R1505" s="261">
        <v>43600</v>
      </c>
      <c r="S1505" s="47">
        <f t="shared" si="37"/>
        <v>189</v>
      </c>
      <c r="T1505" s="150"/>
      <c r="U1505" s="79"/>
      <c r="V1505" s="40"/>
      <c r="W1505" s="40"/>
      <c r="X1505" s="40"/>
      <c r="Y1505" s="251"/>
      <c r="Z1505" s="150"/>
      <c r="AA1505" s="150"/>
    </row>
    <row r="1506" spans="1:35" ht="16">
      <c r="A1506" s="425" t="s">
        <v>58</v>
      </c>
      <c r="B1506" s="425" t="s">
        <v>58</v>
      </c>
      <c r="C1506" s="425" t="s">
        <v>58</v>
      </c>
      <c r="D1506" s="426"/>
      <c r="E1506" s="427">
        <v>9</v>
      </c>
      <c r="F1506" s="428">
        <v>4</v>
      </c>
      <c r="G1506" s="429" t="s">
        <v>150</v>
      </c>
      <c r="H1506" s="430" t="s">
        <v>162</v>
      </c>
      <c r="I1506" s="425">
        <v>827</v>
      </c>
      <c r="J1506" s="425" t="s">
        <v>44</v>
      </c>
      <c r="K1506" s="429" t="s">
        <v>157</v>
      </c>
      <c r="L1506" s="429" t="s">
        <v>34</v>
      </c>
      <c r="M1506" s="431">
        <v>0.75</v>
      </c>
      <c r="N1506" s="429" t="s">
        <v>35</v>
      </c>
      <c r="O1506" s="429" t="s">
        <v>163</v>
      </c>
      <c r="P1506" s="432">
        <v>43242</v>
      </c>
      <c r="Q1506" s="433">
        <v>43411</v>
      </c>
      <c r="R1506" s="434">
        <v>43600</v>
      </c>
      <c r="S1506" s="435">
        <f t="shared" si="37"/>
        <v>189</v>
      </c>
      <c r="T1506" s="435">
        <v>0</v>
      </c>
      <c r="U1506" s="435">
        <v>0</v>
      </c>
      <c r="V1506" s="430"/>
      <c r="W1506" s="430"/>
      <c r="X1506" s="430"/>
      <c r="Y1506" s="430"/>
      <c r="Z1506" s="436"/>
      <c r="AA1506" s="426" t="s">
        <v>228</v>
      </c>
      <c r="AB1506" s="437"/>
      <c r="AC1506" s="437"/>
      <c r="AD1506" s="437"/>
      <c r="AE1506" s="437"/>
      <c r="AF1506" s="437"/>
      <c r="AG1506" s="437"/>
      <c r="AH1506" s="437"/>
      <c r="AI1506" s="437"/>
    </row>
    <row r="1507" spans="1:35" ht="16">
      <c r="A1507" s="9">
        <v>1</v>
      </c>
      <c r="B1507" s="9">
        <v>2</v>
      </c>
      <c r="C1507" s="9">
        <v>1</v>
      </c>
      <c r="D1507" s="150"/>
      <c r="E1507" s="282">
        <v>21</v>
      </c>
      <c r="F1507" s="227"/>
      <c r="G1507" s="47" t="s">
        <v>150</v>
      </c>
      <c r="H1507" s="47" t="s">
        <v>155</v>
      </c>
      <c r="I1507" s="47">
        <v>828</v>
      </c>
      <c r="J1507" s="47" t="s">
        <v>44</v>
      </c>
      <c r="K1507" s="47" t="s">
        <v>158</v>
      </c>
      <c r="L1507" s="47" t="s">
        <v>34</v>
      </c>
      <c r="M1507" s="47">
        <v>0.75</v>
      </c>
      <c r="N1507" s="47" t="s">
        <v>35</v>
      </c>
      <c r="O1507" s="47" t="s">
        <v>142</v>
      </c>
      <c r="P1507" s="261">
        <v>43242</v>
      </c>
      <c r="Q1507" s="261">
        <v>43411</v>
      </c>
      <c r="R1507" s="261">
        <v>43600</v>
      </c>
      <c r="S1507" s="47">
        <f t="shared" si="37"/>
        <v>189</v>
      </c>
      <c r="T1507" s="150"/>
      <c r="U1507" s="79"/>
      <c r="V1507" s="40"/>
      <c r="W1507" s="40"/>
      <c r="X1507" s="40"/>
      <c r="Y1507" s="251"/>
      <c r="Z1507" s="150"/>
      <c r="AA1507" s="150"/>
    </row>
    <row r="1508" spans="1:35" ht="16">
      <c r="A1508" s="9">
        <v>1</v>
      </c>
      <c r="B1508" s="9">
        <v>1</v>
      </c>
      <c r="C1508" s="9">
        <v>8</v>
      </c>
      <c r="D1508" s="150"/>
      <c r="E1508" s="281">
        <v>13</v>
      </c>
      <c r="F1508" s="227"/>
      <c r="G1508" s="47" t="s">
        <v>140</v>
      </c>
      <c r="H1508" s="47" t="s">
        <v>148</v>
      </c>
      <c r="I1508" s="47">
        <v>829</v>
      </c>
      <c r="J1508" s="47" t="s">
        <v>33</v>
      </c>
      <c r="K1508" s="47">
        <v>105</v>
      </c>
      <c r="L1508" s="47" t="s">
        <v>34</v>
      </c>
      <c r="M1508" s="47">
        <v>0.4</v>
      </c>
      <c r="N1508" s="47" t="s">
        <v>35</v>
      </c>
      <c r="O1508" s="301" t="s">
        <v>142</v>
      </c>
      <c r="P1508" s="261">
        <v>43410</v>
      </c>
      <c r="Q1508" s="261">
        <v>43580</v>
      </c>
      <c r="R1508" s="261">
        <v>43761</v>
      </c>
      <c r="S1508" s="47">
        <f t="shared" si="37"/>
        <v>181</v>
      </c>
      <c r="T1508" s="150"/>
      <c r="U1508" s="79"/>
      <c r="V1508" s="40"/>
      <c r="W1508" s="40"/>
      <c r="X1508" s="40"/>
      <c r="Y1508" s="251"/>
      <c r="Z1508" s="150"/>
      <c r="AA1508" s="150"/>
    </row>
    <row r="1509" spans="1:35" ht="16">
      <c r="A1509" s="9">
        <v>1</v>
      </c>
      <c r="B1509" s="9">
        <v>2</v>
      </c>
      <c r="C1509" s="9">
        <v>1</v>
      </c>
      <c r="D1509" s="150"/>
      <c r="E1509" s="282">
        <v>22</v>
      </c>
      <c r="F1509" s="227"/>
      <c r="G1509" s="47" t="s">
        <v>150</v>
      </c>
      <c r="H1509" s="47" t="s">
        <v>155</v>
      </c>
      <c r="I1509" s="47">
        <v>829</v>
      </c>
      <c r="J1509" s="47" t="s">
        <v>44</v>
      </c>
      <c r="K1509" s="47">
        <v>66</v>
      </c>
      <c r="L1509" s="47" t="s">
        <v>34</v>
      </c>
      <c r="M1509" s="47">
        <v>0.75</v>
      </c>
      <c r="N1509" s="47" t="s">
        <v>35</v>
      </c>
      <c r="O1509" s="47" t="s">
        <v>142</v>
      </c>
      <c r="P1509" s="261">
        <v>43242</v>
      </c>
      <c r="Q1509" s="261">
        <v>43411</v>
      </c>
      <c r="R1509" s="261">
        <v>43602</v>
      </c>
      <c r="S1509" s="47">
        <f t="shared" si="37"/>
        <v>191</v>
      </c>
      <c r="T1509" s="150"/>
      <c r="U1509" s="79"/>
      <c r="V1509" s="40"/>
      <c r="W1509" s="40"/>
      <c r="X1509" s="40"/>
      <c r="Y1509" s="251"/>
      <c r="Z1509" s="150"/>
      <c r="AA1509" s="150"/>
    </row>
    <row r="1510" spans="1:35" ht="16">
      <c r="A1510" s="425" t="s">
        <v>58</v>
      </c>
      <c r="B1510" s="425" t="s">
        <v>58</v>
      </c>
      <c r="C1510" s="425" t="s">
        <v>58</v>
      </c>
      <c r="D1510" s="426"/>
      <c r="E1510" s="427">
        <v>10</v>
      </c>
      <c r="F1510" s="428">
        <v>4</v>
      </c>
      <c r="G1510" s="429" t="s">
        <v>150</v>
      </c>
      <c r="H1510" s="430" t="s">
        <v>162</v>
      </c>
      <c r="I1510" s="425">
        <v>829</v>
      </c>
      <c r="J1510" s="425" t="s">
        <v>44</v>
      </c>
      <c r="K1510" s="429" t="s">
        <v>158</v>
      </c>
      <c r="L1510" s="429" t="s">
        <v>34</v>
      </c>
      <c r="M1510" s="431">
        <v>0.75</v>
      </c>
      <c r="N1510" s="429" t="s">
        <v>35</v>
      </c>
      <c r="O1510" s="429" t="s">
        <v>163</v>
      </c>
      <c r="P1510" s="432">
        <v>43242</v>
      </c>
      <c r="Q1510" s="433">
        <v>43411</v>
      </c>
      <c r="R1510" s="434">
        <v>43600</v>
      </c>
      <c r="S1510" s="435">
        <f t="shared" si="37"/>
        <v>189</v>
      </c>
      <c r="T1510" s="435">
        <v>0</v>
      </c>
      <c r="U1510" s="435">
        <v>0</v>
      </c>
      <c r="V1510" s="430"/>
      <c r="W1510" s="430"/>
      <c r="X1510" s="430"/>
      <c r="Y1510" s="430"/>
      <c r="Z1510" s="436"/>
      <c r="AA1510" s="426" t="s">
        <v>228</v>
      </c>
      <c r="AB1510" s="437"/>
      <c r="AC1510" s="437"/>
      <c r="AD1510" s="437"/>
      <c r="AE1510" s="437"/>
      <c r="AF1510" s="437"/>
      <c r="AG1510" s="437"/>
      <c r="AH1510" s="437"/>
      <c r="AI1510" s="437"/>
    </row>
    <row r="1511" spans="1:35" ht="16">
      <c r="A1511" s="425" t="s">
        <v>58</v>
      </c>
      <c r="B1511" s="425" t="s">
        <v>58</v>
      </c>
      <c r="C1511" s="425" t="s">
        <v>58</v>
      </c>
      <c r="D1511" s="426"/>
      <c r="E1511" s="427">
        <v>11</v>
      </c>
      <c r="F1511" s="428">
        <v>4</v>
      </c>
      <c r="G1511" s="429" t="s">
        <v>150</v>
      </c>
      <c r="H1511" s="430" t="s">
        <v>162</v>
      </c>
      <c r="I1511" s="425">
        <v>829</v>
      </c>
      <c r="J1511" s="425" t="s">
        <v>44</v>
      </c>
      <c r="K1511" s="425">
        <v>66</v>
      </c>
      <c r="L1511" s="429" t="s">
        <v>34</v>
      </c>
      <c r="M1511" s="431">
        <v>0.75</v>
      </c>
      <c r="N1511" s="429" t="s">
        <v>35</v>
      </c>
      <c r="O1511" s="429" t="s">
        <v>163</v>
      </c>
      <c r="P1511" s="432">
        <v>43242</v>
      </c>
      <c r="Q1511" s="433">
        <v>43411</v>
      </c>
      <c r="R1511" s="434">
        <v>43602</v>
      </c>
      <c r="S1511" s="435">
        <f t="shared" si="37"/>
        <v>191</v>
      </c>
      <c r="T1511" s="435">
        <v>0</v>
      </c>
      <c r="U1511" s="435">
        <v>0</v>
      </c>
      <c r="V1511" s="430"/>
      <c r="W1511" s="430"/>
      <c r="X1511" s="430"/>
      <c r="Y1511" s="430"/>
      <c r="Z1511" s="436"/>
      <c r="AA1511" s="426" t="s">
        <v>228</v>
      </c>
      <c r="AB1511" s="437"/>
      <c r="AC1511" s="437"/>
      <c r="AD1511" s="437"/>
      <c r="AE1511" s="437"/>
      <c r="AF1511" s="437"/>
      <c r="AG1511" s="437"/>
      <c r="AH1511" s="437"/>
      <c r="AI1511" s="437"/>
    </row>
    <row r="1512" spans="1:35" ht="16">
      <c r="A1512" s="9">
        <v>1</v>
      </c>
      <c r="B1512" s="9">
        <v>1</v>
      </c>
      <c r="C1512" s="9">
        <v>8</v>
      </c>
      <c r="D1512" s="150"/>
      <c r="E1512" s="281">
        <v>14</v>
      </c>
      <c r="F1512" s="227"/>
      <c r="G1512" s="47" t="s">
        <v>140</v>
      </c>
      <c r="H1512" s="47" t="s">
        <v>148</v>
      </c>
      <c r="I1512" s="47">
        <v>830</v>
      </c>
      <c r="J1512" s="47" t="s">
        <v>33</v>
      </c>
      <c r="K1512" s="47">
        <v>105</v>
      </c>
      <c r="L1512" s="47" t="s">
        <v>34</v>
      </c>
      <c r="M1512" s="47">
        <v>0.4</v>
      </c>
      <c r="N1512" s="47" t="s">
        <v>35</v>
      </c>
      <c r="O1512" s="301" t="s">
        <v>142</v>
      </c>
      <c r="P1512" s="261">
        <v>43410</v>
      </c>
      <c r="Q1512" s="261">
        <v>43580</v>
      </c>
      <c r="R1512" s="261">
        <v>43761</v>
      </c>
      <c r="S1512" s="47">
        <f t="shared" si="37"/>
        <v>181</v>
      </c>
      <c r="T1512" s="150"/>
      <c r="U1512" s="79"/>
      <c r="V1512" s="40"/>
      <c r="W1512" s="40"/>
      <c r="X1512" s="40"/>
      <c r="Y1512" s="251"/>
      <c r="Z1512" s="150"/>
      <c r="AA1512" s="150"/>
    </row>
    <row r="1513" spans="1:35" ht="16">
      <c r="A1513" s="425" t="s">
        <v>58</v>
      </c>
      <c r="B1513" s="425" t="s">
        <v>58</v>
      </c>
      <c r="C1513" s="425" t="s">
        <v>58</v>
      </c>
      <c r="D1513" s="426"/>
      <c r="E1513" s="427">
        <v>6</v>
      </c>
      <c r="F1513" s="428">
        <v>3</v>
      </c>
      <c r="G1513" s="429" t="s">
        <v>150</v>
      </c>
      <c r="H1513" s="430" t="s">
        <v>162</v>
      </c>
      <c r="I1513" s="429">
        <v>830</v>
      </c>
      <c r="J1513" s="425" t="s">
        <v>44</v>
      </c>
      <c r="K1513" s="429">
        <v>67</v>
      </c>
      <c r="L1513" s="429" t="s">
        <v>34</v>
      </c>
      <c r="M1513" s="431">
        <v>0.75</v>
      </c>
      <c r="N1513" s="429" t="s">
        <v>35</v>
      </c>
      <c r="O1513" s="429" t="s">
        <v>163</v>
      </c>
      <c r="P1513" s="432">
        <v>43242</v>
      </c>
      <c r="Q1513" s="433">
        <v>43411</v>
      </c>
      <c r="R1513" s="434">
        <v>43833</v>
      </c>
      <c r="S1513" s="435">
        <f t="shared" si="37"/>
        <v>422</v>
      </c>
      <c r="T1513" s="435" t="s">
        <v>164</v>
      </c>
      <c r="U1513" s="435">
        <v>1</v>
      </c>
      <c r="V1513" s="439">
        <v>0</v>
      </c>
      <c r="W1513" s="439"/>
      <c r="X1513" s="439"/>
      <c r="Y1513" s="439"/>
      <c r="Z1513" s="440"/>
      <c r="AA1513" s="426" t="s">
        <v>193</v>
      </c>
      <c r="AB1513" s="437"/>
      <c r="AC1513" s="437"/>
      <c r="AD1513" s="437"/>
      <c r="AE1513" s="437"/>
      <c r="AF1513" s="437"/>
      <c r="AG1513" s="437"/>
      <c r="AH1513" s="437"/>
      <c r="AI1513" s="437"/>
    </row>
    <row r="1514" spans="1:35" ht="16">
      <c r="A1514" s="9">
        <v>1</v>
      </c>
      <c r="B1514" s="9">
        <v>1</v>
      </c>
      <c r="C1514" s="9">
        <v>8</v>
      </c>
      <c r="D1514" s="150"/>
      <c r="E1514" s="281">
        <v>15</v>
      </c>
      <c r="F1514" s="227"/>
      <c r="G1514" s="47" t="s">
        <v>140</v>
      </c>
      <c r="H1514" s="47" t="s">
        <v>148</v>
      </c>
      <c r="I1514" s="47">
        <v>831</v>
      </c>
      <c r="J1514" s="47" t="s">
        <v>33</v>
      </c>
      <c r="K1514" s="47">
        <v>105</v>
      </c>
      <c r="L1514" s="47" t="s">
        <v>34</v>
      </c>
      <c r="M1514" s="47">
        <v>0.4</v>
      </c>
      <c r="N1514" s="47" t="s">
        <v>35</v>
      </c>
      <c r="O1514" s="301" t="s">
        <v>142</v>
      </c>
      <c r="P1514" s="261">
        <v>43410</v>
      </c>
      <c r="Q1514" s="261">
        <v>43580</v>
      </c>
      <c r="R1514" s="261">
        <v>43761</v>
      </c>
      <c r="S1514" s="47">
        <f t="shared" si="37"/>
        <v>181</v>
      </c>
      <c r="T1514" s="150"/>
      <c r="U1514" s="79"/>
      <c r="V1514" s="40"/>
      <c r="W1514" s="40"/>
      <c r="X1514" s="40"/>
      <c r="Y1514" s="251"/>
      <c r="Z1514" s="150"/>
      <c r="AA1514" s="150"/>
    </row>
    <row r="1515" spans="1:35" ht="16">
      <c r="A1515" s="425" t="s">
        <v>58</v>
      </c>
      <c r="B1515" s="425" t="s">
        <v>58</v>
      </c>
      <c r="C1515" s="425" t="s">
        <v>58</v>
      </c>
      <c r="D1515" s="426"/>
      <c r="E1515" s="427">
        <v>7</v>
      </c>
      <c r="F1515" s="428">
        <v>3</v>
      </c>
      <c r="G1515" s="429" t="s">
        <v>150</v>
      </c>
      <c r="H1515" s="430" t="s">
        <v>162</v>
      </c>
      <c r="I1515" s="429">
        <v>831</v>
      </c>
      <c r="J1515" s="425" t="s">
        <v>44</v>
      </c>
      <c r="K1515" s="429">
        <v>67</v>
      </c>
      <c r="L1515" s="429" t="s">
        <v>34</v>
      </c>
      <c r="M1515" s="431">
        <v>0.75</v>
      </c>
      <c r="N1515" s="429" t="s">
        <v>35</v>
      </c>
      <c r="O1515" s="429" t="s">
        <v>163</v>
      </c>
      <c r="P1515" s="432">
        <v>43242</v>
      </c>
      <c r="Q1515" s="433">
        <v>43411</v>
      </c>
      <c r="R1515" s="434">
        <v>43847</v>
      </c>
      <c r="S1515" s="435">
        <f t="shared" si="37"/>
        <v>436</v>
      </c>
      <c r="T1515" s="435">
        <v>0</v>
      </c>
      <c r="U1515" s="435">
        <v>1</v>
      </c>
      <c r="V1515" s="430"/>
      <c r="W1515" s="430"/>
      <c r="X1515" s="430"/>
      <c r="Y1515" s="430"/>
      <c r="Z1515" s="436"/>
      <c r="AA1515" s="426" t="s">
        <v>194</v>
      </c>
      <c r="AB1515" s="437"/>
      <c r="AC1515" s="437"/>
      <c r="AD1515" s="437"/>
      <c r="AE1515" s="437"/>
      <c r="AF1515" s="437"/>
      <c r="AG1515" s="437"/>
      <c r="AH1515" s="437"/>
      <c r="AI1515" s="437"/>
    </row>
    <row r="1516" spans="1:35" ht="16">
      <c r="A1516" s="304">
        <v>1</v>
      </c>
      <c r="B1516" s="304">
        <v>1</v>
      </c>
      <c r="C1516" s="304">
        <v>1</v>
      </c>
      <c r="D1516" s="304"/>
      <c r="E1516" s="319">
        <v>6</v>
      </c>
      <c r="F1516" s="320"/>
      <c r="G1516" s="321" t="s">
        <v>31</v>
      </c>
      <c r="H1516" s="321" t="s">
        <v>38</v>
      </c>
      <c r="I1516" s="321">
        <v>832</v>
      </c>
      <c r="J1516" s="321" t="s">
        <v>33</v>
      </c>
      <c r="K1516" s="321">
        <v>233</v>
      </c>
      <c r="L1516" s="321" t="s">
        <v>34</v>
      </c>
      <c r="M1516" s="321">
        <v>0.4</v>
      </c>
      <c r="N1516" s="321" t="s">
        <v>39</v>
      </c>
      <c r="O1516" s="321" t="s">
        <v>36</v>
      </c>
      <c r="P1516" s="327">
        <v>43410</v>
      </c>
      <c r="Q1516" s="327">
        <v>43580</v>
      </c>
      <c r="R1516" s="327">
        <v>43607</v>
      </c>
      <c r="S1516" s="321">
        <f t="shared" si="37"/>
        <v>27</v>
      </c>
      <c r="T1516" s="328"/>
      <c r="U1516" s="328"/>
      <c r="V1516" s="329"/>
      <c r="W1516" s="330"/>
      <c r="X1516" s="330"/>
      <c r="Y1516" s="330"/>
      <c r="Z1516" s="330"/>
      <c r="AA1516" s="331"/>
      <c r="AB1516" s="317"/>
      <c r="AC1516" s="317"/>
      <c r="AD1516" s="317"/>
      <c r="AE1516" s="317"/>
      <c r="AF1516" s="317"/>
      <c r="AG1516" s="317"/>
      <c r="AH1516" s="317"/>
      <c r="AI1516" s="317"/>
    </row>
    <row r="1517" spans="1:35" ht="16">
      <c r="A1517" s="9">
        <v>1</v>
      </c>
      <c r="B1517" s="9">
        <v>2</v>
      </c>
      <c r="C1517" s="9">
        <v>2</v>
      </c>
      <c r="D1517" s="150"/>
      <c r="E1517" s="281">
        <v>17</v>
      </c>
      <c r="F1517" s="227">
        <v>1</v>
      </c>
      <c r="G1517" s="245" t="s">
        <v>150</v>
      </c>
      <c r="H1517" s="247" t="s">
        <v>162</v>
      </c>
      <c r="I1517" s="245">
        <v>832</v>
      </c>
      <c r="J1517" s="67" t="s">
        <v>44</v>
      </c>
      <c r="K1517" s="245">
        <v>67</v>
      </c>
      <c r="L1517" s="245" t="s">
        <v>34</v>
      </c>
      <c r="M1517" s="248">
        <v>0.75</v>
      </c>
      <c r="N1517" s="245" t="s">
        <v>35</v>
      </c>
      <c r="O1517" s="245" t="s">
        <v>163</v>
      </c>
      <c r="P1517" s="249">
        <v>43242</v>
      </c>
      <c r="Q1517" s="69">
        <v>43411</v>
      </c>
      <c r="R1517" s="70">
        <v>43955</v>
      </c>
      <c r="S1517" s="71">
        <f t="shared" si="37"/>
        <v>544</v>
      </c>
      <c r="T1517" s="71" t="s">
        <v>164</v>
      </c>
      <c r="U1517" s="71">
        <v>0</v>
      </c>
      <c r="V1517" s="77">
        <v>0</v>
      </c>
      <c r="W1517" s="77"/>
      <c r="X1517" s="77"/>
      <c r="Y1517" s="77"/>
      <c r="Z1517" s="76"/>
      <c r="AA1517" s="73" t="s">
        <v>45</v>
      </c>
    </row>
    <row r="1518" spans="1:35" ht="16">
      <c r="A1518" s="304">
        <v>1</v>
      </c>
      <c r="B1518" s="304">
        <v>1</v>
      </c>
      <c r="C1518" s="304">
        <v>1</v>
      </c>
      <c r="D1518" s="304"/>
      <c r="E1518" s="319">
        <v>7</v>
      </c>
      <c r="F1518" s="320"/>
      <c r="G1518" s="321" t="s">
        <v>31</v>
      </c>
      <c r="H1518" s="321" t="s">
        <v>38</v>
      </c>
      <c r="I1518" s="321">
        <v>833</v>
      </c>
      <c r="J1518" s="321" t="s">
        <v>33</v>
      </c>
      <c r="K1518" s="321">
        <v>233</v>
      </c>
      <c r="L1518" s="321" t="s">
        <v>34</v>
      </c>
      <c r="M1518" s="321">
        <v>0.4</v>
      </c>
      <c r="N1518" s="321" t="s">
        <v>39</v>
      </c>
      <c r="O1518" s="321" t="s">
        <v>36</v>
      </c>
      <c r="P1518" s="327">
        <v>43410</v>
      </c>
      <c r="Q1518" s="327">
        <v>43580</v>
      </c>
      <c r="R1518" s="327">
        <v>43607</v>
      </c>
      <c r="S1518" s="321">
        <f t="shared" si="37"/>
        <v>27</v>
      </c>
      <c r="T1518" s="328"/>
      <c r="U1518" s="328"/>
      <c r="V1518" s="329"/>
      <c r="W1518" s="330"/>
      <c r="X1518" s="330"/>
      <c r="Y1518" s="330"/>
      <c r="Z1518" s="330"/>
      <c r="AA1518" s="331"/>
      <c r="AB1518" s="317"/>
      <c r="AC1518" s="317"/>
      <c r="AD1518" s="317"/>
      <c r="AE1518" s="317"/>
      <c r="AF1518" s="317"/>
      <c r="AG1518" s="317"/>
      <c r="AH1518" s="317"/>
      <c r="AI1518" s="317"/>
    </row>
    <row r="1519" spans="1:35" ht="16">
      <c r="A1519" s="9">
        <v>1</v>
      </c>
      <c r="B1519" s="9">
        <v>2</v>
      </c>
      <c r="C1519" s="9">
        <v>2</v>
      </c>
      <c r="D1519" s="150"/>
      <c r="E1519" s="281">
        <v>18</v>
      </c>
      <c r="F1519" s="227">
        <v>1</v>
      </c>
      <c r="G1519" s="245" t="s">
        <v>150</v>
      </c>
      <c r="H1519" s="247" t="s">
        <v>162</v>
      </c>
      <c r="I1519" s="245">
        <v>833</v>
      </c>
      <c r="J1519" s="67" t="s">
        <v>44</v>
      </c>
      <c r="K1519" s="245">
        <v>67</v>
      </c>
      <c r="L1519" s="245" t="s">
        <v>34</v>
      </c>
      <c r="M1519" s="248">
        <v>0.75</v>
      </c>
      <c r="N1519" s="245" t="s">
        <v>35</v>
      </c>
      <c r="O1519" s="245" t="s">
        <v>163</v>
      </c>
      <c r="P1519" s="249">
        <v>43242</v>
      </c>
      <c r="Q1519" s="69">
        <v>43411</v>
      </c>
      <c r="R1519" s="70">
        <v>43955</v>
      </c>
      <c r="S1519" s="71">
        <f t="shared" si="37"/>
        <v>544</v>
      </c>
      <c r="T1519" s="71" t="s">
        <v>164</v>
      </c>
      <c r="U1519" s="71">
        <v>0</v>
      </c>
      <c r="V1519" s="77">
        <v>1</v>
      </c>
      <c r="W1519" s="77"/>
      <c r="X1519" s="77">
        <v>1</v>
      </c>
      <c r="Y1519" s="77"/>
      <c r="Z1519" s="76"/>
      <c r="AA1519" s="73" t="s">
        <v>45</v>
      </c>
    </row>
    <row r="1520" spans="1:35" ht="16">
      <c r="A1520" s="304">
        <v>1</v>
      </c>
      <c r="B1520" s="304">
        <v>1</v>
      </c>
      <c r="C1520" s="304">
        <v>1</v>
      </c>
      <c r="D1520" s="304"/>
      <c r="E1520" s="319">
        <v>8</v>
      </c>
      <c r="F1520" s="320"/>
      <c r="G1520" s="321" t="s">
        <v>31</v>
      </c>
      <c r="H1520" s="321" t="s">
        <v>38</v>
      </c>
      <c r="I1520" s="321">
        <v>834</v>
      </c>
      <c r="J1520" s="321" t="s">
        <v>33</v>
      </c>
      <c r="K1520" s="321">
        <v>233</v>
      </c>
      <c r="L1520" s="321" t="s">
        <v>34</v>
      </c>
      <c r="M1520" s="321">
        <v>0.4</v>
      </c>
      <c r="N1520" s="321" t="s">
        <v>39</v>
      </c>
      <c r="O1520" s="321" t="s">
        <v>36</v>
      </c>
      <c r="P1520" s="327">
        <v>43410</v>
      </c>
      <c r="Q1520" s="327">
        <v>43580</v>
      </c>
      <c r="R1520" s="327">
        <v>43607</v>
      </c>
      <c r="S1520" s="321">
        <f t="shared" si="37"/>
        <v>27</v>
      </c>
      <c r="T1520" s="328"/>
      <c r="U1520" s="328"/>
      <c r="V1520" s="329"/>
      <c r="W1520" s="330"/>
      <c r="X1520" s="330"/>
      <c r="Y1520" s="330"/>
      <c r="Z1520" s="330"/>
      <c r="AA1520" s="331"/>
      <c r="AB1520" s="317"/>
      <c r="AC1520" s="317"/>
      <c r="AD1520" s="317"/>
      <c r="AE1520" s="317"/>
      <c r="AF1520" s="317"/>
      <c r="AG1520" s="317"/>
      <c r="AH1520" s="317"/>
      <c r="AI1520" s="317"/>
    </row>
    <row r="1521" spans="1:35" ht="16">
      <c r="A1521" s="9">
        <v>1</v>
      </c>
      <c r="B1521" s="9">
        <v>2</v>
      </c>
      <c r="C1521" s="9">
        <v>2</v>
      </c>
      <c r="D1521" s="150"/>
      <c r="E1521" s="281">
        <v>19</v>
      </c>
      <c r="F1521" s="227">
        <v>1</v>
      </c>
      <c r="G1521" s="245" t="s">
        <v>150</v>
      </c>
      <c r="H1521" s="247" t="s">
        <v>162</v>
      </c>
      <c r="I1521" s="245">
        <v>834</v>
      </c>
      <c r="J1521" s="67" t="s">
        <v>44</v>
      </c>
      <c r="K1521" s="245">
        <v>67</v>
      </c>
      <c r="L1521" s="245" t="s">
        <v>34</v>
      </c>
      <c r="M1521" s="248">
        <v>0.75</v>
      </c>
      <c r="N1521" s="245" t="s">
        <v>35</v>
      </c>
      <c r="O1521" s="245" t="s">
        <v>163</v>
      </c>
      <c r="P1521" s="249">
        <v>43242</v>
      </c>
      <c r="Q1521" s="69">
        <v>43411</v>
      </c>
      <c r="R1521" s="70">
        <v>43955</v>
      </c>
      <c r="S1521" s="71">
        <f t="shared" si="37"/>
        <v>544</v>
      </c>
      <c r="T1521" s="71" t="s">
        <v>164</v>
      </c>
      <c r="U1521" s="71">
        <v>0</v>
      </c>
      <c r="V1521" s="77">
        <v>0</v>
      </c>
      <c r="W1521" s="77"/>
      <c r="X1521" s="77"/>
      <c r="Y1521" s="77">
        <v>1</v>
      </c>
      <c r="Z1521" s="76" t="s">
        <v>82</v>
      </c>
      <c r="AA1521" s="73" t="s">
        <v>45</v>
      </c>
    </row>
    <row r="1522" spans="1:35" ht="16">
      <c r="A1522" s="304">
        <v>1</v>
      </c>
      <c r="B1522" s="304">
        <v>1</v>
      </c>
      <c r="C1522" s="304">
        <v>1</v>
      </c>
      <c r="D1522" s="304"/>
      <c r="E1522" s="319">
        <v>9</v>
      </c>
      <c r="F1522" s="320"/>
      <c r="G1522" s="321" t="s">
        <v>31</v>
      </c>
      <c r="H1522" s="321" t="s">
        <v>38</v>
      </c>
      <c r="I1522" s="321">
        <v>835</v>
      </c>
      <c r="J1522" s="321" t="s">
        <v>33</v>
      </c>
      <c r="K1522" s="321">
        <v>233</v>
      </c>
      <c r="L1522" s="321" t="s">
        <v>34</v>
      </c>
      <c r="M1522" s="321">
        <v>0.4</v>
      </c>
      <c r="N1522" s="321" t="s">
        <v>39</v>
      </c>
      <c r="O1522" s="321" t="s">
        <v>36</v>
      </c>
      <c r="P1522" s="327">
        <v>43410</v>
      </c>
      <c r="Q1522" s="327">
        <v>43580</v>
      </c>
      <c r="R1522" s="327">
        <v>43607</v>
      </c>
      <c r="S1522" s="321">
        <f t="shared" si="37"/>
        <v>27</v>
      </c>
      <c r="T1522" s="328"/>
      <c r="U1522" s="328"/>
      <c r="V1522" s="329"/>
      <c r="W1522" s="330"/>
      <c r="X1522" s="330"/>
      <c r="Y1522" s="330"/>
      <c r="Z1522" s="330"/>
      <c r="AA1522" s="331"/>
      <c r="AB1522" s="317"/>
      <c r="AC1522" s="317"/>
      <c r="AD1522" s="317"/>
      <c r="AE1522" s="317"/>
      <c r="AF1522" s="317"/>
      <c r="AG1522" s="317"/>
      <c r="AH1522" s="317"/>
      <c r="AI1522" s="317"/>
    </row>
    <row r="1523" spans="1:35" ht="16">
      <c r="A1523" s="425" t="s">
        <v>58</v>
      </c>
      <c r="B1523" s="425" t="s">
        <v>58</v>
      </c>
      <c r="C1523" s="425" t="s">
        <v>58</v>
      </c>
      <c r="D1523" s="426"/>
      <c r="E1523" s="427">
        <v>8</v>
      </c>
      <c r="F1523" s="428">
        <v>3</v>
      </c>
      <c r="G1523" s="429" t="s">
        <v>150</v>
      </c>
      <c r="H1523" s="430" t="s">
        <v>162</v>
      </c>
      <c r="I1523" s="429">
        <v>835</v>
      </c>
      <c r="J1523" s="425" t="s">
        <v>44</v>
      </c>
      <c r="K1523" s="429">
        <v>68</v>
      </c>
      <c r="L1523" s="429" t="s">
        <v>34</v>
      </c>
      <c r="M1523" s="431">
        <v>0.75</v>
      </c>
      <c r="N1523" s="429" t="s">
        <v>35</v>
      </c>
      <c r="O1523" s="429" t="s">
        <v>163</v>
      </c>
      <c r="P1523" s="432">
        <v>43242</v>
      </c>
      <c r="Q1523" s="433">
        <v>43411</v>
      </c>
      <c r="R1523" s="434">
        <v>43860</v>
      </c>
      <c r="S1523" s="435">
        <f t="shared" si="37"/>
        <v>449</v>
      </c>
      <c r="T1523" s="435">
        <v>0</v>
      </c>
      <c r="U1523" s="435">
        <v>1</v>
      </c>
      <c r="V1523" s="430"/>
      <c r="W1523" s="430"/>
      <c r="X1523" s="430"/>
      <c r="Y1523" s="430"/>
      <c r="Z1523" s="436"/>
      <c r="AA1523" s="426" t="s">
        <v>104</v>
      </c>
      <c r="AB1523" s="437"/>
      <c r="AC1523" s="437"/>
      <c r="AD1523" s="437"/>
      <c r="AE1523" s="437"/>
      <c r="AF1523" s="437"/>
      <c r="AG1523" s="437"/>
      <c r="AH1523" s="437"/>
      <c r="AI1523" s="437"/>
    </row>
    <row r="1524" spans="1:35" ht="16">
      <c r="A1524" s="9">
        <v>1</v>
      </c>
      <c r="B1524" s="9">
        <v>2</v>
      </c>
      <c r="C1524" s="9">
        <v>2</v>
      </c>
      <c r="D1524" s="150"/>
      <c r="E1524" s="281">
        <v>20</v>
      </c>
      <c r="F1524" s="227">
        <v>1</v>
      </c>
      <c r="G1524" s="245" t="s">
        <v>150</v>
      </c>
      <c r="H1524" s="247" t="s">
        <v>162</v>
      </c>
      <c r="I1524" s="245">
        <v>836</v>
      </c>
      <c r="J1524" s="67" t="s">
        <v>44</v>
      </c>
      <c r="K1524" s="245">
        <v>68</v>
      </c>
      <c r="L1524" s="245" t="s">
        <v>34</v>
      </c>
      <c r="M1524" s="248">
        <v>0.75</v>
      </c>
      <c r="N1524" s="245" t="s">
        <v>35</v>
      </c>
      <c r="O1524" s="245" t="s">
        <v>163</v>
      </c>
      <c r="P1524" s="249">
        <v>43242</v>
      </c>
      <c r="Q1524" s="69">
        <v>43411</v>
      </c>
      <c r="R1524" s="70">
        <v>43958</v>
      </c>
      <c r="S1524" s="71">
        <f t="shared" si="37"/>
        <v>547</v>
      </c>
      <c r="T1524" s="71" t="s">
        <v>164</v>
      </c>
      <c r="U1524" s="71">
        <v>0</v>
      </c>
      <c r="V1524" s="77">
        <v>1</v>
      </c>
      <c r="W1524" s="77"/>
      <c r="X1524" s="77">
        <v>1</v>
      </c>
      <c r="Y1524" s="77"/>
      <c r="Z1524" s="76"/>
      <c r="AA1524" s="73" t="s">
        <v>45</v>
      </c>
    </row>
    <row r="1525" spans="1:35" ht="16">
      <c r="A1525" s="304">
        <v>1</v>
      </c>
      <c r="B1525" s="304">
        <v>1</v>
      </c>
      <c r="C1525" s="304">
        <v>1</v>
      </c>
      <c r="D1525" s="304"/>
      <c r="E1525" s="319">
        <v>10</v>
      </c>
      <c r="F1525" s="320"/>
      <c r="G1525" s="321" t="s">
        <v>31</v>
      </c>
      <c r="H1525" s="321" t="s">
        <v>38</v>
      </c>
      <c r="I1525" s="321">
        <v>837</v>
      </c>
      <c r="J1525" s="321" t="s">
        <v>33</v>
      </c>
      <c r="K1525" s="321">
        <v>233</v>
      </c>
      <c r="L1525" s="321" t="s">
        <v>34</v>
      </c>
      <c r="M1525" s="321">
        <v>0.4</v>
      </c>
      <c r="N1525" s="321" t="s">
        <v>39</v>
      </c>
      <c r="O1525" s="321" t="s">
        <v>36</v>
      </c>
      <c r="P1525" s="327">
        <v>43410</v>
      </c>
      <c r="Q1525" s="327">
        <v>43580</v>
      </c>
      <c r="R1525" s="327">
        <v>43607</v>
      </c>
      <c r="S1525" s="321">
        <f t="shared" si="37"/>
        <v>27</v>
      </c>
      <c r="T1525" s="328"/>
      <c r="U1525" s="328"/>
      <c r="V1525" s="329"/>
      <c r="W1525" s="330"/>
      <c r="X1525" s="330"/>
      <c r="Y1525" s="330"/>
      <c r="Z1525" s="330"/>
      <c r="AA1525" s="331"/>
      <c r="AB1525" s="317"/>
      <c r="AC1525" s="317"/>
      <c r="AD1525" s="317"/>
      <c r="AE1525" s="317"/>
      <c r="AF1525" s="317"/>
      <c r="AG1525" s="317"/>
      <c r="AH1525" s="317"/>
      <c r="AI1525" s="317"/>
    </row>
    <row r="1526" spans="1:35" ht="16">
      <c r="A1526" s="9">
        <v>1</v>
      </c>
      <c r="B1526" s="9">
        <v>2</v>
      </c>
      <c r="C1526" s="9">
        <v>2</v>
      </c>
      <c r="D1526" s="150"/>
      <c r="E1526" s="281">
        <v>21</v>
      </c>
      <c r="F1526" s="227">
        <v>1</v>
      </c>
      <c r="G1526" s="245" t="s">
        <v>150</v>
      </c>
      <c r="H1526" s="247" t="s">
        <v>162</v>
      </c>
      <c r="I1526" s="245">
        <v>837</v>
      </c>
      <c r="J1526" s="67" t="s">
        <v>44</v>
      </c>
      <c r="K1526" s="245">
        <v>68</v>
      </c>
      <c r="L1526" s="245" t="s">
        <v>34</v>
      </c>
      <c r="M1526" s="248">
        <v>0.75</v>
      </c>
      <c r="N1526" s="245" t="s">
        <v>35</v>
      </c>
      <c r="O1526" s="245" t="s">
        <v>163</v>
      </c>
      <c r="P1526" s="249">
        <v>43242</v>
      </c>
      <c r="Q1526" s="69">
        <v>43411</v>
      </c>
      <c r="R1526" s="70">
        <v>43958</v>
      </c>
      <c r="S1526" s="71">
        <f t="shared" si="37"/>
        <v>547</v>
      </c>
      <c r="T1526" s="71" t="s">
        <v>164</v>
      </c>
      <c r="U1526" s="71">
        <v>0</v>
      </c>
      <c r="V1526" s="77">
        <v>0</v>
      </c>
      <c r="W1526" s="77"/>
      <c r="X1526" s="77"/>
      <c r="Y1526" s="77"/>
      <c r="Z1526" s="76"/>
      <c r="AA1526" s="73" t="s">
        <v>45</v>
      </c>
    </row>
    <row r="1527" spans="1:35" ht="16">
      <c r="A1527" s="9">
        <v>1</v>
      </c>
      <c r="B1527" s="9">
        <v>2</v>
      </c>
      <c r="C1527" s="9">
        <v>2</v>
      </c>
      <c r="D1527" s="150"/>
      <c r="E1527" s="281">
        <v>22</v>
      </c>
      <c r="F1527" s="227">
        <v>1</v>
      </c>
      <c r="G1527" s="245" t="s">
        <v>150</v>
      </c>
      <c r="H1527" s="247" t="s">
        <v>162</v>
      </c>
      <c r="I1527" s="245">
        <v>838</v>
      </c>
      <c r="J1527" s="67" t="s">
        <v>44</v>
      </c>
      <c r="K1527" s="245">
        <v>68</v>
      </c>
      <c r="L1527" s="245" t="s">
        <v>34</v>
      </c>
      <c r="M1527" s="248">
        <v>0.75</v>
      </c>
      <c r="N1527" s="245" t="s">
        <v>35</v>
      </c>
      <c r="O1527" s="245" t="s">
        <v>163</v>
      </c>
      <c r="P1527" s="249">
        <v>43242</v>
      </c>
      <c r="Q1527" s="69">
        <v>43411</v>
      </c>
      <c r="R1527" s="70">
        <v>43958</v>
      </c>
      <c r="S1527" s="71">
        <f t="shared" si="37"/>
        <v>547</v>
      </c>
      <c r="T1527" s="71" t="s">
        <v>164</v>
      </c>
      <c r="U1527" s="71">
        <v>0</v>
      </c>
      <c r="V1527" s="77">
        <v>0</v>
      </c>
      <c r="W1527" s="77"/>
      <c r="X1527" s="77"/>
      <c r="Y1527" s="77"/>
      <c r="Z1527" s="76"/>
      <c r="AA1527" s="73" t="s">
        <v>45</v>
      </c>
    </row>
    <row r="1528" spans="1:35" ht="16">
      <c r="A1528" s="304">
        <v>1</v>
      </c>
      <c r="B1528" s="304">
        <v>1</v>
      </c>
      <c r="C1528" s="304">
        <v>1</v>
      </c>
      <c r="D1528" s="304"/>
      <c r="E1528" s="319">
        <v>18</v>
      </c>
      <c r="F1528" s="320"/>
      <c r="G1528" s="321" t="s">
        <v>31</v>
      </c>
      <c r="H1528" s="321" t="s">
        <v>41</v>
      </c>
      <c r="I1528" s="321">
        <v>839</v>
      </c>
      <c r="J1528" s="321" t="s">
        <v>33</v>
      </c>
      <c r="K1528" s="321">
        <v>234</v>
      </c>
      <c r="L1528" s="321" t="s">
        <v>34</v>
      </c>
      <c r="M1528" s="321">
        <v>0.4</v>
      </c>
      <c r="N1528" s="321" t="s">
        <v>39</v>
      </c>
      <c r="O1528" s="321" t="s">
        <v>36</v>
      </c>
      <c r="P1528" s="327">
        <v>43410</v>
      </c>
      <c r="Q1528" s="327">
        <v>43580</v>
      </c>
      <c r="R1528" s="327">
        <v>43760</v>
      </c>
      <c r="S1528" s="321">
        <f t="shared" si="37"/>
        <v>180</v>
      </c>
      <c r="T1528" s="328"/>
      <c r="U1528" s="328"/>
      <c r="V1528" s="329"/>
      <c r="W1528" s="330"/>
      <c r="X1528" s="330"/>
      <c r="Y1528" s="330"/>
      <c r="Z1528" s="330"/>
      <c r="AA1528" s="331"/>
      <c r="AB1528" s="317"/>
      <c r="AC1528" s="317"/>
      <c r="AD1528" s="317"/>
      <c r="AE1528" s="317"/>
      <c r="AF1528" s="317"/>
      <c r="AG1528" s="317"/>
      <c r="AH1528" s="317"/>
      <c r="AI1528" s="317"/>
    </row>
    <row r="1529" spans="1:35" ht="16">
      <c r="A1529" s="9">
        <v>1</v>
      </c>
      <c r="B1529" s="9">
        <v>2</v>
      </c>
      <c r="C1529" s="9">
        <v>2</v>
      </c>
      <c r="D1529" s="150"/>
      <c r="E1529" s="281">
        <v>23</v>
      </c>
      <c r="F1529" s="227">
        <v>1</v>
      </c>
      <c r="G1529" s="245" t="s">
        <v>150</v>
      </c>
      <c r="H1529" s="247" t="s">
        <v>162</v>
      </c>
      <c r="I1529" s="245">
        <v>839</v>
      </c>
      <c r="J1529" s="67" t="s">
        <v>44</v>
      </c>
      <c r="K1529" s="245">
        <v>68</v>
      </c>
      <c r="L1529" s="245" t="s">
        <v>34</v>
      </c>
      <c r="M1529" s="248">
        <v>0.75</v>
      </c>
      <c r="N1529" s="245" t="s">
        <v>35</v>
      </c>
      <c r="O1529" s="245" t="s">
        <v>163</v>
      </c>
      <c r="P1529" s="249">
        <v>43242</v>
      </c>
      <c r="Q1529" s="69">
        <v>43411</v>
      </c>
      <c r="R1529" s="70">
        <v>43958</v>
      </c>
      <c r="S1529" s="71">
        <f t="shared" si="37"/>
        <v>547</v>
      </c>
      <c r="T1529" s="71" t="s">
        <v>164</v>
      </c>
      <c r="U1529" s="71">
        <v>0</v>
      </c>
      <c r="V1529" s="77">
        <v>0</v>
      </c>
      <c r="W1529" s="77"/>
      <c r="X1529" s="77"/>
      <c r="Y1529" s="77"/>
      <c r="Z1529" s="76"/>
      <c r="AA1529" s="73" t="s">
        <v>45</v>
      </c>
    </row>
    <row r="1530" spans="1:35" ht="16">
      <c r="A1530" s="304">
        <v>1</v>
      </c>
      <c r="B1530" s="304">
        <v>1</v>
      </c>
      <c r="C1530" s="304">
        <v>1</v>
      </c>
      <c r="D1530" s="304"/>
      <c r="E1530" s="319">
        <v>19</v>
      </c>
      <c r="F1530" s="320"/>
      <c r="G1530" s="321" t="s">
        <v>31</v>
      </c>
      <c r="H1530" s="321" t="s">
        <v>41</v>
      </c>
      <c r="I1530" s="321">
        <v>840</v>
      </c>
      <c r="J1530" s="321" t="s">
        <v>33</v>
      </c>
      <c r="K1530" s="321">
        <v>234</v>
      </c>
      <c r="L1530" s="321" t="s">
        <v>34</v>
      </c>
      <c r="M1530" s="321">
        <v>0.4</v>
      </c>
      <c r="N1530" s="321" t="s">
        <v>39</v>
      </c>
      <c r="O1530" s="321" t="s">
        <v>36</v>
      </c>
      <c r="P1530" s="327">
        <v>43410</v>
      </c>
      <c r="Q1530" s="327">
        <v>43580</v>
      </c>
      <c r="R1530" s="327">
        <v>43760</v>
      </c>
      <c r="S1530" s="321">
        <f t="shared" si="37"/>
        <v>180</v>
      </c>
      <c r="T1530" s="328"/>
      <c r="U1530" s="328"/>
      <c r="V1530" s="329"/>
      <c r="W1530" s="330"/>
      <c r="X1530" s="330"/>
      <c r="Y1530" s="330"/>
      <c r="Z1530" s="330"/>
      <c r="AA1530" s="331"/>
      <c r="AB1530" s="317"/>
      <c r="AC1530" s="317"/>
      <c r="AD1530" s="317"/>
      <c r="AE1530" s="317"/>
      <c r="AF1530" s="317"/>
      <c r="AG1530" s="317"/>
      <c r="AH1530" s="317"/>
      <c r="AI1530" s="317"/>
    </row>
    <row r="1531" spans="1:35" ht="16">
      <c r="A1531" s="9">
        <v>1</v>
      </c>
      <c r="B1531" s="9">
        <v>2</v>
      </c>
      <c r="C1531" s="9">
        <v>2</v>
      </c>
      <c r="D1531" s="150"/>
      <c r="E1531" s="281">
        <v>24</v>
      </c>
      <c r="F1531" s="227">
        <v>1</v>
      </c>
      <c r="G1531" s="245" t="s">
        <v>150</v>
      </c>
      <c r="H1531" s="247" t="s">
        <v>162</v>
      </c>
      <c r="I1531" s="245">
        <v>840</v>
      </c>
      <c r="J1531" s="67" t="s">
        <v>44</v>
      </c>
      <c r="K1531" s="245">
        <v>69</v>
      </c>
      <c r="L1531" s="245" t="s">
        <v>34</v>
      </c>
      <c r="M1531" s="248">
        <v>0.75</v>
      </c>
      <c r="N1531" s="245" t="s">
        <v>35</v>
      </c>
      <c r="O1531" s="245" t="s">
        <v>163</v>
      </c>
      <c r="P1531" s="249">
        <v>43242</v>
      </c>
      <c r="Q1531" s="69">
        <v>43411</v>
      </c>
      <c r="R1531" s="70">
        <v>43958</v>
      </c>
      <c r="S1531" s="71">
        <f t="shared" si="37"/>
        <v>547</v>
      </c>
      <c r="T1531" s="71" t="s">
        <v>164</v>
      </c>
      <c r="U1531" s="71">
        <v>0</v>
      </c>
      <c r="V1531" s="77">
        <v>1</v>
      </c>
      <c r="W1531" s="77">
        <v>1</v>
      </c>
      <c r="X1531" s="77"/>
      <c r="Y1531" s="77">
        <v>1</v>
      </c>
      <c r="Z1531" s="76" t="s">
        <v>67</v>
      </c>
      <c r="AA1531" s="73" t="s">
        <v>45</v>
      </c>
    </row>
    <row r="1532" spans="1:35" ht="16">
      <c r="A1532" s="304">
        <v>1</v>
      </c>
      <c r="B1532" s="304">
        <v>1</v>
      </c>
      <c r="C1532" s="304">
        <v>1</v>
      </c>
      <c r="D1532" s="304"/>
      <c r="E1532" s="319">
        <v>20</v>
      </c>
      <c r="F1532" s="320"/>
      <c r="G1532" s="321" t="s">
        <v>31</v>
      </c>
      <c r="H1532" s="321" t="s">
        <v>41</v>
      </c>
      <c r="I1532" s="321">
        <v>841</v>
      </c>
      <c r="J1532" s="321" t="s">
        <v>33</v>
      </c>
      <c r="K1532" s="321">
        <v>234</v>
      </c>
      <c r="L1532" s="321" t="s">
        <v>34</v>
      </c>
      <c r="M1532" s="321">
        <v>0.4</v>
      </c>
      <c r="N1532" s="321" t="s">
        <v>39</v>
      </c>
      <c r="O1532" s="321" t="s">
        <v>36</v>
      </c>
      <c r="P1532" s="327">
        <v>43410</v>
      </c>
      <c r="Q1532" s="327">
        <v>43580</v>
      </c>
      <c r="R1532" s="327">
        <v>43760</v>
      </c>
      <c r="S1532" s="321">
        <f t="shared" si="37"/>
        <v>180</v>
      </c>
      <c r="T1532" s="328"/>
      <c r="U1532" s="328"/>
      <c r="V1532" s="329"/>
      <c r="W1532" s="330"/>
      <c r="X1532" s="330"/>
      <c r="Y1532" s="330"/>
      <c r="Z1532" s="330"/>
      <c r="AA1532" s="331"/>
      <c r="AB1532" s="317"/>
      <c r="AC1532" s="317"/>
      <c r="AD1532" s="317"/>
      <c r="AE1532" s="317"/>
      <c r="AF1532" s="317"/>
      <c r="AG1532" s="317"/>
      <c r="AH1532" s="317"/>
      <c r="AI1532" s="317"/>
    </row>
    <row r="1533" spans="1:35" ht="16">
      <c r="A1533" s="9">
        <v>1</v>
      </c>
      <c r="B1533" s="9">
        <v>2</v>
      </c>
      <c r="C1533" s="9">
        <v>2</v>
      </c>
      <c r="D1533" s="150"/>
      <c r="E1533" s="281">
        <v>25</v>
      </c>
      <c r="F1533" s="227">
        <v>1</v>
      </c>
      <c r="G1533" s="245" t="s">
        <v>150</v>
      </c>
      <c r="H1533" s="247" t="s">
        <v>162</v>
      </c>
      <c r="I1533" s="245">
        <v>841</v>
      </c>
      <c r="J1533" s="67" t="s">
        <v>44</v>
      </c>
      <c r="K1533" s="245">
        <v>69</v>
      </c>
      <c r="L1533" s="245" t="s">
        <v>34</v>
      </c>
      <c r="M1533" s="248">
        <v>0.75</v>
      </c>
      <c r="N1533" s="245" t="s">
        <v>35</v>
      </c>
      <c r="O1533" s="245" t="s">
        <v>163</v>
      </c>
      <c r="P1533" s="249">
        <v>43242</v>
      </c>
      <c r="Q1533" s="69">
        <v>43411</v>
      </c>
      <c r="R1533" s="70">
        <v>43958</v>
      </c>
      <c r="S1533" s="71">
        <f t="shared" ref="S1533:S1564" si="38">R1533-Q1533</f>
        <v>547</v>
      </c>
      <c r="T1533" s="71" t="s">
        <v>164</v>
      </c>
      <c r="U1533" s="71">
        <v>0</v>
      </c>
      <c r="V1533" s="77">
        <v>0</v>
      </c>
      <c r="W1533" s="77"/>
      <c r="X1533" s="77"/>
      <c r="Y1533" s="77"/>
      <c r="Z1533" s="76" t="s">
        <v>169</v>
      </c>
      <c r="AA1533" s="73" t="s">
        <v>45</v>
      </c>
    </row>
    <row r="1534" spans="1:35" ht="16">
      <c r="A1534" s="9">
        <v>1</v>
      </c>
      <c r="B1534" s="9">
        <v>2</v>
      </c>
      <c r="C1534" s="9">
        <v>2</v>
      </c>
      <c r="D1534" s="150"/>
      <c r="E1534" s="281">
        <v>26</v>
      </c>
      <c r="F1534" s="227">
        <v>1</v>
      </c>
      <c r="G1534" s="245" t="s">
        <v>150</v>
      </c>
      <c r="H1534" s="247" t="s">
        <v>162</v>
      </c>
      <c r="I1534" s="245">
        <v>842</v>
      </c>
      <c r="J1534" s="67" t="s">
        <v>44</v>
      </c>
      <c r="K1534" s="245">
        <v>69</v>
      </c>
      <c r="L1534" s="245" t="s">
        <v>34</v>
      </c>
      <c r="M1534" s="248">
        <v>0.75</v>
      </c>
      <c r="N1534" s="245" t="s">
        <v>35</v>
      </c>
      <c r="O1534" s="245" t="s">
        <v>163</v>
      </c>
      <c r="P1534" s="249">
        <v>43242</v>
      </c>
      <c r="Q1534" s="69">
        <v>43411</v>
      </c>
      <c r="R1534" s="70">
        <v>43958</v>
      </c>
      <c r="S1534" s="71">
        <f t="shared" si="38"/>
        <v>547</v>
      </c>
      <c r="T1534" s="71" t="s">
        <v>164</v>
      </c>
      <c r="U1534" s="71">
        <v>0</v>
      </c>
      <c r="V1534" s="77">
        <v>0</v>
      </c>
      <c r="W1534" s="77"/>
      <c r="X1534" s="77"/>
      <c r="Y1534" s="77"/>
      <c r="Z1534" s="76"/>
      <c r="AA1534" s="73" t="s">
        <v>45</v>
      </c>
    </row>
    <row r="1535" spans="1:35" ht="16">
      <c r="A1535" s="9">
        <v>1</v>
      </c>
      <c r="B1535" s="9">
        <v>2</v>
      </c>
      <c r="C1535" s="9">
        <v>2</v>
      </c>
      <c r="D1535" s="150"/>
      <c r="E1535" s="281">
        <v>27</v>
      </c>
      <c r="F1535" s="227">
        <v>1</v>
      </c>
      <c r="G1535" s="245" t="s">
        <v>150</v>
      </c>
      <c r="H1535" s="247" t="s">
        <v>162</v>
      </c>
      <c r="I1535" s="245">
        <v>843</v>
      </c>
      <c r="J1535" s="67" t="s">
        <v>44</v>
      </c>
      <c r="K1535" s="245">
        <v>69</v>
      </c>
      <c r="L1535" s="245" t="s">
        <v>34</v>
      </c>
      <c r="M1535" s="248">
        <v>0.75</v>
      </c>
      <c r="N1535" s="245" t="s">
        <v>35</v>
      </c>
      <c r="O1535" s="245" t="s">
        <v>163</v>
      </c>
      <c r="P1535" s="249">
        <v>43242</v>
      </c>
      <c r="Q1535" s="69">
        <v>43411</v>
      </c>
      <c r="R1535" s="70">
        <v>43958</v>
      </c>
      <c r="S1535" s="71">
        <f t="shared" si="38"/>
        <v>547</v>
      </c>
      <c r="T1535" s="71" t="s">
        <v>164</v>
      </c>
      <c r="U1535" s="71">
        <v>0</v>
      </c>
      <c r="V1535" s="77">
        <v>0</v>
      </c>
      <c r="W1535" s="77"/>
      <c r="X1535" s="77"/>
      <c r="Y1535" s="77"/>
      <c r="Z1535" s="76"/>
      <c r="AA1535" s="73"/>
    </row>
    <row r="1536" spans="1:35" ht="16">
      <c r="A1536" s="425" t="s">
        <v>58</v>
      </c>
      <c r="B1536" s="425" t="s">
        <v>58</v>
      </c>
      <c r="C1536" s="425" t="s">
        <v>58</v>
      </c>
      <c r="D1536" s="426"/>
      <c r="E1536" s="427">
        <v>6</v>
      </c>
      <c r="F1536" s="428"/>
      <c r="G1536" s="430" t="s">
        <v>140</v>
      </c>
      <c r="H1536" s="430" t="s">
        <v>145</v>
      </c>
      <c r="I1536" s="430">
        <v>844</v>
      </c>
      <c r="J1536" s="430" t="s">
        <v>33</v>
      </c>
      <c r="K1536" s="430">
        <v>237</v>
      </c>
      <c r="L1536" s="430" t="s">
        <v>34</v>
      </c>
      <c r="M1536" s="430">
        <v>0.4</v>
      </c>
      <c r="N1536" s="430" t="s">
        <v>39</v>
      </c>
      <c r="O1536" s="430" t="s">
        <v>142</v>
      </c>
      <c r="P1536" s="434">
        <v>43410</v>
      </c>
      <c r="Q1536" s="434">
        <v>43580</v>
      </c>
      <c r="R1536" s="434">
        <v>43608</v>
      </c>
      <c r="S1536" s="430">
        <f t="shared" si="38"/>
        <v>28</v>
      </c>
      <c r="T1536" s="426"/>
      <c r="U1536" s="435"/>
      <c r="V1536" s="439"/>
      <c r="W1536" s="439"/>
      <c r="X1536" s="439"/>
      <c r="Y1536" s="448"/>
      <c r="Z1536" s="426"/>
      <c r="AA1536" s="426"/>
      <c r="AB1536" s="437"/>
      <c r="AC1536" s="437"/>
      <c r="AD1536" s="437"/>
      <c r="AE1536" s="437"/>
      <c r="AF1536" s="437"/>
      <c r="AG1536" s="437"/>
      <c r="AH1536" s="437"/>
      <c r="AI1536" s="437"/>
    </row>
    <row r="1537" spans="1:35" ht="16">
      <c r="A1537" s="9">
        <v>1</v>
      </c>
      <c r="B1537" s="9">
        <v>2</v>
      </c>
      <c r="C1537" s="9">
        <v>5</v>
      </c>
      <c r="D1537" s="150"/>
      <c r="E1537" s="281">
        <v>9</v>
      </c>
      <c r="F1537" s="227">
        <v>3</v>
      </c>
      <c r="G1537" s="199" t="s">
        <v>150</v>
      </c>
      <c r="H1537" s="210" t="s">
        <v>162</v>
      </c>
      <c r="I1537" s="199">
        <v>844</v>
      </c>
      <c r="J1537" s="202" t="s">
        <v>44</v>
      </c>
      <c r="K1537" s="199">
        <v>69</v>
      </c>
      <c r="L1537" s="199" t="s">
        <v>34</v>
      </c>
      <c r="M1537" s="211">
        <v>0.75</v>
      </c>
      <c r="N1537" s="199" t="s">
        <v>35</v>
      </c>
      <c r="O1537" s="199" t="s">
        <v>163</v>
      </c>
      <c r="P1537" s="212">
        <v>43242</v>
      </c>
      <c r="Q1537" s="205">
        <v>43411</v>
      </c>
      <c r="R1537" s="206">
        <v>43887</v>
      </c>
      <c r="S1537" s="207">
        <f t="shared" si="38"/>
        <v>476</v>
      </c>
      <c r="T1537" s="207">
        <v>0</v>
      </c>
      <c r="U1537" s="207">
        <v>1</v>
      </c>
      <c r="V1537" s="200"/>
      <c r="W1537" s="200"/>
      <c r="X1537" s="200"/>
      <c r="Y1537" s="200"/>
      <c r="Z1537" s="208"/>
      <c r="AA1537" s="209" t="s">
        <v>195</v>
      </c>
    </row>
    <row r="1538" spans="1:35" ht="16">
      <c r="A1538" s="9">
        <v>1</v>
      </c>
      <c r="B1538" s="9">
        <v>1</v>
      </c>
      <c r="C1538" s="9">
        <v>8</v>
      </c>
      <c r="D1538" s="150"/>
      <c r="E1538" s="281">
        <v>7</v>
      </c>
      <c r="F1538" s="227"/>
      <c r="G1538" s="92" t="s">
        <v>140</v>
      </c>
      <c r="H1538" s="92" t="s">
        <v>145</v>
      </c>
      <c r="I1538" s="92">
        <v>845</v>
      </c>
      <c r="J1538" s="92" t="s">
        <v>33</v>
      </c>
      <c r="K1538" s="92">
        <v>237</v>
      </c>
      <c r="L1538" s="92" t="s">
        <v>34</v>
      </c>
      <c r="M1538" s="92">
        <v>0.4</v>
      </c>
      <c r="N1538" s="92" t="s">
        <v>39</v>
      </c>
      <c r="O1538" s="301" t="s">
        <v>142</v>
      </c>
      <c r="P1538" s="277">
        <v>43410</v>
      </c>
      <c r="Q1538" s="277">
        <v>43580</v>
      </c>
      <c r="R1538" s="277">
        <v>43608</v>
      </c>
      <c r="S1538" s="92">
        <f t="shared" si="38"/>
        <v>28</v>
      </c>
      <c r="T1538" s="150"/>
      <c r="U1538" s="79"/>
      <c r="V1538" s="40"/>
      <c r="W1538" s="40"/>
      <c r="X1538" s="40"/>
      <c r="Y1538" s="251"/>
      <c r="Z1538" s="150"/>
      <c r="AA1538" s="150"/>
    </row>
    <row r="1539" spans="1:35" ht="16">
      <c r="A1539" s="425" t="s">
        <v>58</v>
      </c>
      <c r="B1539" s="425" t="s">
        <v>58</v>
      </c>
      <c r="C1539" s="425" t="s">
        <v>58</v>
      </c>
      <c r="D1539" s="426"/>
      <c r="E1539" s="427">
        <v>10</v>
      </c>
      <c r="F1539" s="428">
        <v>3</v>
      </c>
      <c r="G1539" s="429" t="s">
        <v>150</v>
      </c>
      <c r="H1539" s="430" t="s">
        <v>162</v>
      </c>
      <c r="I1539" s="429">
        <v>845</v>
      </c>
      <c r="J1539" s="425" t="s">
        <v>44</v>
      </c>
      <c r="K1539" s="429">
        <v>70</v>
      </c>
      <c r="L1539" s="429" t="s">
        <v>34</v>
      </c>
      <c r="M1539" s="431">
        <v>0.75</v>
      </c>
      <c r="N1539" s="429" t="s">
        <v>35</v>
      </c>
      <c r="O1539" s="429" t="s">
        <v>163</v>
      </c>
      <c r="P1539" s="432">
        <v>43242</v>
      </c>
      <c r="Q1539" s="433">
        <v>43411</v>
      </c>
      <c r="R1539" s="434">
        <v>43941</v>
      </c>
      <c r="S1539" s="435">
        <f t="shared" si="38"/>
        <v>530</v>
      </c>
      <c r="T1539" s="435">
        <v>0</v>
      </c>
      <c r="U1539" s="435">
        <v>1</v>
      </c>
      <c r="V1539" s="430"/>
      <c r="W1539" s="430"/>
      <c r="X1539" s="430"/>
      <c r="Y1539" s="430"/>
      <c r="Z1539" s="436"/>
      <c r="AA1539" s="426" t="s">
        <v>104</v>
      </c>
      <c r="AB1539" s="437"/>
      <c r="AC1539" s="437"/>
      <c r="AD1539" s="437"/>
      <c r="AE1539" s="437"/>
      <c r="AF1539" s="437"/>
      <c r="AG1539" s="437"/>
      <c r="AH1539" s="437"/>
      <c r="AI1539" s="437"/>
    </row>
    <row r="1540" spans="1:35" ht="16">
      <c r="A1540" s="9">
        <v>1</v>
      </c>
      <c r="B1540" s="9">
        <v>1</v>
      </c>
      <c r="C1540" s="9">
        <v>8</v>
      </c>
      <c r="D1540" s="150"/>
      <c r="E1540" s="281">
        <v>8</v>
      </c>
      <c r="F1540" s="227"/>
      <c r="G1540" s="92" t="s">
        <v>140</v>
      </c>
      <c r="H1540" s="92" t="s">
        <v>145</v>
      </c>
      <c r="I1540" s="92">
        <v>846</v>
      </c>
      <c r="J1540" s="92" t="s">
        <v>33</v>
      </c>
      <c r="K1540" s="92">
        <v>237</v>
      </c>
      <c r="L1540" s="92" t="s">
        <v>34</v>
      </c>
      <c r="M1540" s="92">
        <v>0.4</v>
      </c>
      <c r="N1540" s="92" t="s">
        <v>39</v>
      </c>
      <c r="O1540" s="301" t="s">
        <v>142</v>
      </c>
      <c r="P1540" s="277">
        <v>43410</v>
      </c>
      <c r="Q1540" s="277">
        <v>43580</v>
      </c>
      <c r="R1540" s="277">
        <v>43608</v>
      </c>
      <c r="S1540" s="92">
        <f t="shared" si="38"/>
        <v>28</v>
      </c>
      <c r="T1540" s="150"/>
      <c r="U1540" s="79"/>
      <c r="V1540" s="40"/>
      <c r="W1540" s="40"/>
      <c r="X1540" s="40"/>
      <c r="Y1540" s="251"/>
      <c r="Z1540" s="150"/>
      <c r="AA1540" s="150"/>
    </row>
    <row r="1541" spans="1:35" ht="16">
      <c r="A1541" s="9">
        <v>1</v>
      </c>
      <c r="B1541" s="9">
        <v>2</v>
      </c>
      <c r="C1541" s="9">
        <v>2</v>
      </c>
      <c r="D1541" s="150"/>
      <c r="E1541" s="281">
        <v>28</v>
      </c>
      <c r="F1541" s="227">
        <v>1</v>
      </c>
      <c r="G1541" s="245" t="s">
        <v>150</v>
      </c>
      <c r="H1541" s="247" t="s">
        <v>162</v>
      </c>
      <c r="I1541" s="245">
        <v>846</v>
      </c>
      <c r="J1541" s="67" t="s">
        <v>44</v>
      </c>
      <c r="K1541" s="245">
        <v>70</v>
      </c>
      <c r="L1541" s="245" t="s">
        <v>34</v>
      </c>
      <c r="M1541" s="248">
        <v>0.75</v>
      </c>
      <c r="N1541" s="245" t="s">
        <v>35</v>
      </c>
      <c r="O1541" s="245" t="s">
        <v>163</v>
      </c>
      <c r="P1541" s="249">
        <v>43242</v>
      </c>
      <c r="Q1541" s="69">
        <v>43411</v>
      </c>
      <c r="R1541" s="70">
        <v>43958</v>
      </c>
      <c r="S1541" s="71">
        <f t="shared" si="38"/>
        <v>547</v>
      </c>
      <c r="T1541" s="71" t="s">
        <v>164</v>
      </c>
      <c r="U1541" s="71">
        <v>0</v>
      </c>
      <c r="V1541" s="77">
        <v>0</v>
      </c>
      <c r="W1541" s="77"/>
      <c r="X1541" s="77"/>
      <c r="Y1541" s="77"/>
      <c r="Z1541" s="76"/>
      <c r="AA1541" s="73" t="s">
        <v>45</v>
      </c>
    </row>
    <row r="1542" spans="1:35" ht="16">
      <c r="A1542" s="9">
        <v>1</v>
      </c>
      <c r="B1542" s="9">
        <v>1</v>
      </c>
      <c r="C1542" s="9">
        <v>8</v>
      </c>
      <c r="D1542" s="150"/>
      <c r="E1542" s="281">
        <v>9</v>
      </c>
      <c r="F1542" s="227"/>
      <c r="G1542" s="92" t="s">
        <v>140</v>
      </c>
      <c r="H1542" s="92" t="s">
        <v>145</v>
      </c>
      <c r="I1542" s="92">
        <v>847</v>
      </c>
      <c r="J1542" s="92" t="s">
        <v>33</v>
      </c>
      <c r="K1542" s="92">
        <v>237</v>
      </c>
      <c r="L1542" s="92" t="s">
        <v>34</v>
      </c>
      <c r="M1542" s="92">
        <v>0.4</v>
      </c>
      <c r="N1542" s="92" t="s">
        <v>39</v>
      </c>
      <c r="O1542" s="301" t="s">
        <v>142</v>
      </c>
      <c r="P1542" s="277">
        <v>43410</v>
      </c>
      <c r="Q1542" s="277">
        <v>43580</v>
      </c>
      <c r="R1542" s="277">
        <v>43608</v>
      </c>
      <c r="S1542" s="92">
        <f t="shared" si="38"/>
        <v>28</v>
      </c>
      <c r="T1542" s="150"/>
      <c r="U1542" s="79"/>
      <c r="V1542" s="40"/>
      <c r="W1542" s="40"/>
      <c r="X1542" s="40"/>
      <c r="Y1542" s="251"/>
      <c r="Z1542" s="150"/>
      <c r="AA1542" s="150"/>
    </row>
    <row r="1543" spans="1:35" ht="16">
      <c r="A1543" s="9">
        <v>1</v>
      </c>
      <c r="B1543" s="9">
        <v>2</v>
      </c>
      <c r="C1543" s="9">
        <v>2</v>
      </c>
      <c r="D1543" s="150"/>
      <c r="E1543" s="281">
        <v>29</v>
      </c>
      <c r="F1543" s="227">
        <v>1</v>
      </c>
      <c r="G1543" s="245" t="s">
        <v>150</v>
      </c>
      <c r="H1543" s="247" t="s">
        <v>162</v>
      </c>
      <c r="I1543" s="245">
        <v>847</v>
      </c>
      <c r="J1543" s="67" t="s">
        <v>44</v>
      </c>
      <c r="K1543" s="245">
        <v>70</v>
      </c>
      <c r="L1543" s="245" t="s">
        <v>34</v>
      </c>
      <c r="M1543" s="248">
        <v>0.75</v>
      </c>
      <c r="N1543" s="245" t="s">
        <v>35</v>
      </c>
      <c r="O1543" s="245" t="s">
        <v>163</v>
      </c>
      <c r="P1543" s="249">
        <v>43242</v>
      </c>
      <c r="Q1543" s="69">
        <v>43411</v>
      </c>
      <c r="R1543" s="70">
        <v>43958</v>
      </c>
      <c r="S1543" s="71">
        <f t="shared" si="38"/>
        <v>547</v>
      </c>
      <c r="T1543" s="71" t="s">
        <v>164</v>
      </c>
      <c r="U1543" s="71">
        <v>0</v>
      </c>
      <c r="V1543" s="77">
        <v>0</v>
      </c>
      <c r="W1543" s="77"/>
      <c r="X1543" s="77"/>
      <c r="Y1543" s="77"/>
      <c r="Z1543" s="76"/>
      <c r="AA1543" s="73" t="s">
        <v>45</v>
      </c>
    </row>
    <row r="1544" spans="1:35" ht="16">
      <c r="A1544" s="9">
        <v>1</v>
      </c>
      <c r="B1544" s="9">
        <v>1</v>
      </c>
      <c r="C1544" s="9">
        <v>8</v>
      </c>
      <c r="D1544" s="150"/>
      <c r="E1544" s="281">
        <v>10</v>
      </c>
      <c r="F1544" s="227"/>
      <c r="G1544" s="92" t="s">
        <v>140</v>
      </c>
      <c r="H1544" s="92" t="s">
        <v>145</v>
      </c>
      <c r="I1544" s="92">
        <v>848</v>
      </c>
      <c r="J1544" s="92" t="s">
        <v>33</v>
      </c>
      <c r="K1544" s="92">
        <v>237</v>
      </c>
      <c r="L1544" s="92" t="s">
        <v>34</v>
      </c>
      <c r="M1544" s="92">
        <v>0.4</v>
      </c>
      <c r="N1544" s="92" t="s">
        <v>39</v>
      </c>
      <c r="O1544" s="301" t="s">
        <v>142</v>
      </c>
      <c r="P1544" s="277">
        <v>43410</v>
      </c>
      <c r="Q1544" s="277">
        <v>43580</v>
      </c>
      <c r="R1544" s="277">
        <v>43608</v>
      </c>
      <c r="S1544" s="92">
        <f t="shared" si="38"/>
        <v>28</v>
      </c>
      <c r="T1544" s="150"/>
      <c r="U1544" s="79"/>
      <c r="V1544" s="40"/>
      <c r="W1544" s="40"/>
      <c r="X1544" s="40"/>
      <c r="Y1544" s="251"/>
      <c r="Z1544" s="150"/>
      <c r="AA1544" s="150"/>
    </row>
    <row r="1545" spans="1:35" ht="16">
      <c r="A1545" s="9">
        <v>1</v>
      </c>
      <c r="B1545" s="9">
        <v>2</v>
      </c>
      <c r="C1545" s="9">
        <v>2</v>
      </c>
      <c r="D1545" s="150"/>
      <c r="E1545" s="281">
        <v>30</v>
      </c>
      <c r="F1545" s="227">
        <v>1</v>
      </c>
      <c r="G1545" s="245" t="s">
        <v>150</v>
      </c>
      <c r="H1545" s="247" t="s">
        <v>162</v>
      </c>
      <c r="I1545" s="245">
        <v>848</v>
      </c>
      <c r="J1545" s="67" t="s">
        <v>44</v>
      </c>
      <c r="K1545" s="245">
        <v>70</v>
      </c>
      <c r="L1545" s="245" t="s">
        <v>34</v>
      </c>
      <c r="M1545" s="248">
        <v>0.75</v>
      </c>
      <c r="N1545" s="245" t="s">
        <v>35</v>
      </c>
      <c r="O1545" s="245" t="s">
        <v>163</v>
      </c>
      <c r="P1545" s="249">
        <v>43242</v>
      </c>
      <c r="Q1545" s="69">
        <v>43411</v>
      </c>
      <c r="R1545" s="70">
        <v>43958</v>
      </c>
      <c r="S1545" s="71">
        <f t="shared" si="38"/>
        <v>547</v>
      </c>
      <c r="T1545" s="71" t="s">
        <v>164</v>
      </c>
      <c r="U1545" s="71">
        <v>0</v>
      </c>
      <c r="V1545" s="77">
        <v>0</v>
      </c>
      <c r="W1545" s="77"/>
      <c r="X1545" s="77"/>
      <c r="Y1545" s="77"/>
      <c r="Z1545" s="76"/>
      <c r="AA1545" s="73" t="s">
        <v>45</v>
      </c>
    </row>
    <row r="1546" spans="1:35" ht="16">
      <c r="A1546" s="9">
        <v>1</v>
      </c>
      <c r="B1546" s="9">
        <v>1</v>
      </c>
      <c r="C1546" s="9">
        <v>8</v>
      </c>
      <c r="D1546" s="150"/>
      <c r="E1546" s="281">
        <v>16</v>
      </c>
      <c r="F1546" s="227"/>
      <c r="G1546" s="92" t="s">
        <v>140</v>
      </c>
      <c r="H1546" s="92" t="s">
        <v>149</v>
      </c>
      <c r="I1546" s="92">
        <v>849</v>
      </c>
      <c r="J1546" s="92" t="s">
        <v>33</v>
      </c>
      <c r="K1546" s="92">
        <v>238</v>
      </c>
      <c r="L1546" s="92" t="s">
        <v>34</v>
      </c>
      <c r="M1546" s="92">
        <v>0.4</v>
      </c>
      <c r="N1546" s="92" t="s">
        <v>39</v>
      </c>
      <c r="O1546" s="301" t="s">
        <v>142</v>
      </c>
      <c r="P1546" s="277">
        <v>43410</v>
      </c>
      <c r="Q1546" s="277">
        <v>43580</v>
      </c>
      <c r="R1546" s="277">
        <v>43761</v>
      </c>
      <c r="S1546" s="92">
        <f t="shared" si="38"/>
        <v>181</v>
      </c>
      <c r="T1546" s="150"/>
      <c r="U1546" s="79"/>
      <c r="V1546" s="40"/>
      <c r="W1546" s="40"/>
      <c r="X1546" s="40"/>
      <c r="Y1546" s="251"/>
      <c r="Z1546" s="150"/>
      <c r="AA1546" s="150"/>
    </row>
    <row r="1547" spans="1:35" ht="16">
      <c r="A1547" s="9">
        <v>1</v>
      </c>
      <c r="B1547" s="9">
        <v>2</v>
      </c>
      <c r="C1547" s="9">
        <v>5</v>
      </c>
      <c r="D1547" s="150"/>
      <c r="E1547" s="281">
        <v>11</v>
      </c>
      <c r="F1547" s="227">
        <v>3</v>
      </c>
      <c r="G1547" s="199" t="s">
        <v>150</v>
      </c>
      <c r="H1547" s="210" t="s">
        <v>162</v>
      </c>
      <c r="I1547" s="199">
        <v>849</v>
      </c>
      <c r="J1547" s="202" t="s">
        <v>44</v>
      </c>
      <c r="K1547" s="199">
        <v>70</v>
      </c>
      <c r="L1547" s="199" t="s">
        <v>34</v>
      </c>
      <c r="M1547" s="211">
        <v>0.75</v>
      </c>
      <c r="N1547" s="199" t="s">
        <v>35</v>
      </c>
      <c r="O1547" s="199" t="s">
        <v>163</v>
      </c>
      <c r="P1547" s="212">
        <v>43242</v>
      </c>
      <c r="Q1547" s="205">
        <v>43411</v>
      </c>
      <c r="R1547" s="206">
        <v>43791</v>
      </c>
      <c r="S1547" s="207">
        <f t="shared" si="38"/>
        <v>380</v>
      </c>
      <c r="T1547" s="207" t="s">
        <v>170</v>
      </c>
      <c r="U1547" s="207">
        <v>1</v>
      </c>
      <c r="V1547" s="216">
        <v>0</v>
      </c>
      <c r="W1547" s="216"/>
      <c r="X1547" s="216"/>
      <c r="Y1547" s="216"/>
      <c r="Z1547" s="217" t="s">
        <v>64</v>
      </c>
      <c r="AA1547" s="209" t="s">
        <v>196</v>
      </c>
    </row>
    <row r="1548" spans="1:35" ht="16">
      <c r="A1548" s="9">
        <v>1</v>
      </c>
      <c r="B1548" s="9">
        <v>1</v>
      </c>
      <c r="C1548" s="9">
        <v>8</v>
      </c>
      <c r="D1548" s="150"/>
      <c r="E1548" s="281">
        <v>17</v>
      </c>
      <c r="F1548" s="227"/>
      <c r="G1548" s="92" t="s">
        <v>140</v>
      </c>
      <c r="H1548" s="92" t="s">
        <v>149</v>
      </c>
      <c r="I1548" s="92">
        <v>850</v>
      </c>
      <c r="J1548" s="92" t="s">
        <v>33</v>
      </c>
      <c r="K1548" s="92">
        <v>238</v>
      </c>
      <c r="L1548" s="92" t="s">
        <v>34</v>
      </c>
      <c r="M1548" s="92">
        <v>0.4</v>
      </c>
      <c r="N1548" s="92" t="s">
        <v>39</v>
      </c>
      <c r="O1548" s="301" t="s">
        <v>142</v>
      </c>
      <c r="P1548" s="277">
        <v>43410</v>
      </c>
      <c r="Q1548" s="277">
        <v>43580</v>
      </c>
      <c r="R1548" s="277">
        <v>43761</v>
      </c>
      <c r="S1548" s="92">
        <f t="shared" si="38"/>
        <v>181</v>
      </c>
      <c r="T1548" s="150"/>
      <c r="U1548" s="79"/>
      <c r="V1548" s="40"/>
      <c r="W1548" s="40"/>
      <c r="X1548" s="40"/>
      <c r="Y1548" s="251"/>
      <c r="Z1548" s="150"/>
      <c r="AA1548" s="150"/>
    </row>
    <row r="1549" spans="1:35" ht="16">
      <c r="A1549" s="425" t="s">
        <v>58</v>
      </c>
      <c r="B1549" s="425" t="s">
        <v>58</v>
      </c>
      <c r="C1549" s="425" t="s">
        <v>58</v>
      </c>
      <c r="D1549" s="426"/>
      <c r="E1549" s="427">
        <v>12</v>
      </c>
      <c r="F1549" s="428">
        <v>3</v>
      </c>
      <c r="G1549" s="429" t="s">
        <v>150</v>
      </c>
      <c r="H1549" s="430" t="s">
        <v>162</v>
      </c>
      <c r="I1549" s="429">
        <v>850</v>
      </c>
      <c r="J1549" s="425" t="s">
        <v>44</v>
      </c>
      <c r="K1549" s="429">
        <v>71</v>
      </c>
      <c r="L1549" s="429" t="s">
        <v>34</v>
      </c>
      <c r="M1549" s="431">
        <v>0.75</v>
      </c>
      <c r="N1549" s="429" t="s">
        <v>35</v>
      </c>
      <c r="O1549" s="429" t="s">
        <v>163</v>
      </c>
      <c r="P1549" s="432">
        <v>43242</v>
      </c>
      <c r="Q1549" s="433">
        <v>43411</v>
      </c>
      <c r="R1549" s="434">
        <v>43831</v>
      </c>
      <c r="S1549" s="435">
        <f t="shared" si="38"/>
        <v>420</v>
      </c>
      <c r="T1549" s="435">
        <v>0</v>
      </c>
      <c r="U1549" s="435">
        <v>1</v>
      </c>
      <c r="V1549" s="430"/>
      <c r="W1549" s="430"/>
      <c r="X1549" s="430"/>
      <c r="Y1549" s="430"/>
      <c r="Z1549" s="436"/>
      <c r="AA1549" s="426" t="s">
        <v>104</v>
      </c>
      <c r="AB1549" s="437"/>
      <c r="AC1549" s="437"/>
      <c r="AD1549" s="437"/>
      <c r="AE1549" s="437"/>
      <c r="AF1549" s="437"/>
      <c r="AG1549" s="437"/>
      <c r="AH1549" s="437"/>
      <c r="AI1549" s="437"/>
    </row>
    <row r="1550" spans="1:35" ht="16">
      <c r="A1550" s="9">
        <v>1</v>
      </c>
      <c r="B1550" s="9">
        <v>1</v>
      </c>
      <c r="C1550" s="9">
        <v>8</v>
      </c>
      <c r="D1550" s="150"/>
      <c r="E1550" s="281">
        <v>18</v>
      </c>
      <c r="F1550" s="227"/>
      <c r="G1550" s="92" t="s">
        <v>140</v>
      </c>
      <c r="H1550" s="92" t="s">
        <v>149</v>
      </c>
      <c r="I1550" s="92">
        <v>851</v>
      </c>
      <c r="J1550" s="92" t="s">
        <v>33</v>
      </c>
      <c r="K1550" s="92">
        <v>238</v>
      </c>
      <c r="L1550" s="92" t="s">
        <v>34</v>
      </c>
      <c r="M1550" s="92">
        <v>0.4</v>
      </c>
      <c r="N1550" s="92" t="s">
        <v>39</v>
      </c>
      <c r="O1550" s="301" t="s">
        <v>142</v>
      </c>
      <c r="P1550" s="277">
        <v>43410</v>
      </c>
      <c r="Q1550" s="277">
        <v>43580</v>
      </c>
      <c r="R1550" s="277">
        <v>43761</v>
      </c>
      <c r="S1550" s="92">
        <f t="shared" si="38"/>
        <v>181</v>
      </c>
      <c r="T1550" s="150"/>
      <c r="U1550" s="79"/>
      <c r="V1550" s="40"/>
      <c r="W1550" s="40"/>
      <c r="X1550" s="40"/>
      <c r="Y1550" s="251"/>
      <c r="Z1550" s="150"/>
      <c r="AA1550" s="150"/>
    </row>
    <row r="1551" spans="1:35" ht="16">
      <c r="A1551" s="9">
        <v>1</v>
      </c>
      <c r="B1551" s="9">
        <v>2</v>
      </c>
      <c r="C1551" s="9">
        <v>2</v>
      </c>
      <c r="D1551" s="150"/>
      <c r="E1551" s="281">
        <v>31</v>
      </c>
      <c r="F1551" s="227">
        <v>1</v>
      </c>
      <c r="G1551" s="245" t="s">
        <v>150</v>
      </c>
      <c r="H1551" s="247" t="s">
        <v>162</v>
      </c>
      <c r="I1551" s="245">
        <v>851</v>
      </c>
      <c r="J1551" s="67" t="s">
        <v>44</v>
      </c>
      <c r="K1551" s="245">
        <v>71</v>
      </c>
      <c r="L1551" s="245" t="s">
        <v>34</v>
      </c>
      <c r="M1551" s="248">
        <v>0.75</v>
      </c>
      <c r="N1551" s="245" t="s">
        <v>35</v>
      </c>
      <c r="O1551" s="245" t="s">
        <v>163</v>
      </c>
      <c r="P1551" s="249">
        <v>43242</v>
      </c>
      <c r="Q1551" s="69">
        <v>43411</v>
      </c>
      <c r="R1551" s="70">
        <v>43958</v>
      </c>
      <c r="S1551" s="71">
        <f t="shared" si="38"/>
        <v>547</v>
      </c>
      <c r="T1551" s="71" t="s">
        <v>170</v>
      </c>
      <c r="U1551" s="71">
        <v>0</v>
      </c>
      <c r="V1551" s="77">
        <v>0</v>
      </c>
      <c r="W1551" s="77"/>
      <c r="X1551" s="77"/>
      <c r="Y1551" s="77">
        <v>1</v>
      </c>
      <c r="Z1551" s="76" t="s">
        <v>171</v>
      </c>
      <c r="AA1551" s="73" t="s">
        <v>45</v>
      </c>
    </row>
    <row r="1552" spans="1:35" ht="16">
      <c r="A1552" s="9">
        <v>1</v>
      </c>
      <c r="B1552" s="9">
        <v>1</v>
      </c>
      <c r="C1552" s="9">
        <v>8</v>
      </c>
      <c r="D1552" s="150"/>
      <c r="E1552" s="281">
        <v>19</v>
      </c>
      <c r="F1552" s="227"/>
      <c r="G1552" s="92" t="s">
        <v>140</v>
      </c>
      <c r="H1552" s="92" t="s">
        <v>149</v>
      </c>
      <c r="I1552" s="92">
        <v>852</v>
      </c>
      <c r="J1552" s="92" t="s">
        <v>33</v>
      </c>
      <c r="K1552" s="92">
        <v>238</v>
      </c>
      <c r="L1552" s="92" t="s">
        <v>34</v>
      </c>
      <c r="M1552" s="92">
        <v>0.4</v>
      </c>
      <c r="N1552" s="92" t="s">
        <v>39</v>
      </c>
      <c r="O1552" s="301" t="s">
        <v>142</v>
      </c>
      <c r="P1552" s="277">
        <v>43410</v>
      </c>
      <c r="Q1552" s="277">
        <v>43580</v>
      </c>
      <c r="R1552" s="277">
        <v>43761</v>
      </c>
      <c r="S1552" s="92">
        <f t="shared" si="38"/>
        <v>181</v>
      </c>
      <c r="T1552" s="150"/>
      <c r="U1552" s="79"/>
      <c r="V1552" s="40"/>
      <c r="W1552" s="40"/>
      <c r="X1552" s="40"/>
      <c r="Y1552" s="251"/>
      <c r="Z1552" s="150"/>
      <c r="AA1552" s="150"/>
    </row>
    <row r="1553" spans="1:35" ht="16">
      <c r="A1553" s="9">
        <v>1</v>
      </c>
      <c r="B1553" s="9">
        <v>2</v>
      </c>
      <c r="C1553" s="9">
        <v>2</v>
      </c>
      <c r="D1553" s="150"/>
      <c r="E1553" s="281">
        <v>32</v>
      </c>
      <c r="F1553" s="227">
        <v>1</v>
      </c>
      <c r="G1553" s="245" t="s">
        <v>150</v>
      </c>
      <c r="H1553" s="247" t="s">
        <v>162</v>
      </c>
      <c r="I1553" s="245">
        <v>852</v>
      </c>
      <c r="J1553" s="67" t="s">
        <v>44</v>
      </c>
      <c r="K1553" s="245">
        <v>71</v>
      </c>
      <c r="L1553" s="245" t="s">
        <v>34</v>
      </c>
      <c r="M1553" s="248">
        <v>0.75</v>
      </c>
      <c r="N1553" s="245" t="s">
        <v>35</v>
      </c>
      <c r="O1553" s="245" t="s">
        <v>163</v>
      </c>
      <c r="P1553" s="249">
        <v>43242</v>
      </c>
      <c r="Q1553" s="69">
        <v>43411</v>
      </c>
      <c r="R1553" s="70">
        <v>43958</v>
      </c>
      <c r="S1553" s="71">
        <f t="shared" si="38"/>
        <v>547</v>
      </c>
      <c r="T1553" s="71" t="s">
        <v>170</v>
      </c>
      <c r="U1553" s="71">
        <v>0</v>
      </c>
      <c r="V1553" s="77">
        <v>0</v>
      </c>
      <c r="W1553" s="77"/>
      <c r="X1553" s="77"/>
      <c r="Y1553" s="77">
        <v>1</v>
      </c>
      <c r="Z1553" s="76" t="s">
        <v>171</v>
      </c>
      <c r="AA1553" s="73" t="s">
        <v>45</v>
      </c>
    </row>
    <row r="1554" spans="1:35" ht="16">
      <c r="A1554" s="9">
        <v>1</v>
      </c>
      <c r="B1554" s="9">
        <v>1</v>
      </c>
      <c r="C1554" s="9">
        <v>8</v>
      </c>
      <c r="D1554" s="150"/>
      <c r="E1554" s="281">
        <v>20</v>
      </c>
      <c r="F1554" s="227"/>
      <c r="G1554" s="92" t="s">
        <v>140</v>
      </c>
      <c r="H1554" s="92" t="s">
        <v>149</v>
      </c>
      <c r="I1554" s="92">
        <v>853</v>
      </c>
      <c r="J1554" s="92" t="s">
        <v>33</v>
      </c>
      <c r="K1554" s="92">
        <v>238</v>
      </c>
      <c r="L1554" s="92" t="s">
        <v>34</v>
      </c>
      <c r="M1554" s="92">
        <v>0.4</v>
      </c>
      <c r="N1554" s="92" t="s">
        <v>39</v>
      </c>
      <c r="O1554" s="301" t="s">
        <v>142</v>
      </c>
      <c r="P1554" s="277">
        <v>43410</v>
      </c>
      <c r="Q1554" s="277">
        <v>43580</v>
      </c>
      <c r="R1554" s="277">
        <v>43761</v>
      </c>
      <c r="S1554" s="92">
        <f t="shared" si="38"/>
        <v>181</v>
      </c>
      <c r="T1554" s="150"/>
      <c r="U1554" s="79"/>
      <c r="V1554" s="40"/>
      <c r="W1554" s="40"/>
      <c r="X1554" s="40"/>
      <c r="Y1554" s="251"/>
      <c r="Z1554" s="150"/>
      <c r="AA1554" s="150"/>
    </row>
    <row r="1555" spans="1:35" ht="16">
      <c r="A1555" s="9">
        <v>1</v>
      </c>
      <c r="B1555" s="9">
        <v>2</v>
      </c>
      <c r="C1555" s="9">
        <v>2</v>
      </c>
      <c r="D1555" s="150"/>
      <c r="E1555" s="281">
        <v>33</v>
      </c>
      <c r="F1555" s="227">
        <v>1</v>
      </c>
      <c r="G1555" s="245" t="s">
        <v>150</v>
      </c>
      <c r="H1555" s="247" t="s">
        <v>162</v>
      </c>
      <c r="I1555" s="245">
        <v>853</v>
      </c>
      <c r="J1555" s="67" t="s">
        <v>44</v>
      </c>
      <c r="K1555" s="245">
        <v>71</v>
      </c>
      <c r="L1555" s="245" t="s">
        <v>34</v>
      </c>
      <c r="M1555" s="248">
        <v>0.75</v>
      </c>
      <c r="N1555" s="245" t="s">
        <v>35</v>
      </c>
      <c r="O1555" s="245" t="s">
        <v>163</v>
      </c>
      <c r="P1555" s="249">
        <v>43242</v>
      </c>
      <c r="Q1555" s="69">
        <v>43411</v>
      </c>
      <c r="R1555" s="70">
        <v>43958</v>
      </c>
      <c r="S1555" s="71">
        <f t="shared" si="38"/>
        <v>547</v>
      </c>
      <c r="T1555" s="71" t="s">
        <v>170</v>
      </c>
      <c r="U1555" s="71">
        <v>0</v>
      </c>
      <c r="V1555" s="77">
        <v>0</v>
      </c>
      <c r="W1555" s="77"/>
      <c r="X1555" s="77"/>
      <c r="Y1555" s="77"/>
      <c r="Z1555" s="76"/>
      <c r="AA1555" s="73" t="s">
        <v>45</v>
      </c>
    </row>
    <row r="1556" spans="1:35" ht="16">
      <c r="A1556" s="9">
        <v>1</v>
      </c>
      <c r="B1556" s="9">
        <v>1</v>
      </c>
      <c r="C1556" s="9">
        <v>6</v>
      </c>
      <c r="D1556" s="150"/>
      <c r="E1556" s="281">
        <v>111</v>
      </c>
      <c r="F1556" s="227">
        <v>1</v>
      </c>
      <c r="G1556" s="54" t="s">
        <v>42</v>
      </c>
      <c r="H1556" s="301" t="s">
        <v>77</v>
      </c>
      <c r="I1556" s="302">
        <v>854</v>
      </c>
      <c r="J1556" s="303" t="s">
        <v>33</v>
      </c>
      <c r="K1556" s="302" t="s">
        <v>84</v>
      </c>
      <c r="L1556" s="54" t="s">
        <v>34</v>
      </c>
      <c r="M1556" s="55">
        <v>0.75</v>
      </c>
      <c r="N1556" s="54" t="s">
        <v>35</v>
      </c>
      <c r="O1556" s="54" t="s">
        <v>63</v>
      </c>
      <c r="P1556" s="19">
        <v>43410</v>
      </c>
      <c r="Q1556" s="20">
        <v>43580</v>
      </c>
      <c r="R1556" s="26">
        <v>44132</v>
      </c>
      <c r="S1556" s="16">
        <f t="shared" si="38"/>
        <v>552</v>
      </c>
      <c r="T1556" s="16">
        <v>1</v>
      </c>
      <c r="U1556" s="16">
        <v>0</v>
      </c>
      <c r="V1556" s="57">
        <v>0</v>
      </c>
      <c r="W1556" s="57"/>
      <c r="X1556" s="57"/>
      <c r="Y1556" s="57"/>
      <c r="Z1556" s="5" t="s">
        <v>85</v>
      </c>
      <c r="AA1556" s="4"/>
    </row>
    <row r="1557" spans="1:35" ht="16">
      <c r="A1557" s="9">
        <v>1</v>
      </c>
      <c r="B1557" s="9">
        <v>2</v>
      </c>
      <c r="C1557" s="9">
        <v>2</v>
      </c>
      <c r="D1557" s="150"/>
      <c r="E1557" s="281">
        <v>34</v>
      </c>
      <c r="F1557" s="227">
        <v>1</v>
      </c>
      <c r="G1557" s="245" t="s">
        <v>150</v>
      </c>
      <c r="H1557" s="247" t="s">
        <v>162</v>
      </c>
      <c r="I1557" s="245">
        <v>854</v>
      </c>
      <c r="J1557" s="67" t="s">
        <v>44</v>
      </c>
      <c r="K1557" s="245">
        <v>71</v>
      </c>
      <c r="L1557" s="245" t="s">
        <v>34</v>
      </c>
      <c r="M1557" s="248">
        <v>0.75</v>
      </c>
      <c r="N1557" s="245" t="s">
        <v>35</v>
      </c>
      <c r="O1557" s="245" t="s">
        <v>163</v>
      </c>
      <c r="P1557" s="249">
        <v>43242</v>
      </c>
      <c r="Q1557" s="69">
        <v>43411</v>
      </c>
      <c r="R1557" s="70">
        <v>43958</v>
      </c>
      <c r="S1557" s="71">
        <f t="shared" si="38"/>
        <v>547</v>
      </c>
      <c r="T1557" s="71" t="s">
        <v>170</v>
      </c>
      <c r="U1557" s="71">
        <v>0</v>
      </c>
      <c r="V1557" s="77">
        <v>0</v>
      </c>
      <c r="W1557" s="77"/>
      <c r="X1557" s="77"/>
      <c r="Y1557" s="77">
        <v>1</v>
      </c>
      <c r="Z1557" s="76" t="s">
        <v>171</v>
      </c>
      <c r="AA1557" s="73" t="s">
        <v>45</v>
      </c>
    </row>
    <row r="1558" spans="1:35" ht="16">
      <c r="A1558" s="9">
        <v>1</v>
      </c>
      <c r="B1558" s="9">
        <v>1</v>
      </c>
      <c r="C1558" s="9">
        <v>6</v>
      </c>
      <c r="D1558" s="150"/>
      <c r="E1558" s="281">
        <v>112</v>
      </c>
      <c r="F1558" s="227">
        <v>1</v>
      </c>
      <c r="G1558" s="54" t="s">
        <v>42</v>
      </c>
      <c r="H1558" s="301" t="s">
        <v>77</v>
      </c>
      <c r="I1558" s="302">
        <v>855</v>
      </c>
      <c r="J1558" s="303" t="s">
        <v>33</v>
      </c>
      <c r="K1558" s="302" t="s">
        <v>84</v>
      </c>
      <c r="L1558" s="54" t="s">
        <v>34</v>
      </c>
      <c r="M1558" s="55">
        <v>0.75</v>
      </c>
      <c r="N1558" s="54" t="s">
        <v>35</v>
      </c>
      <c r="O1558" s="54" t="s">
        <v>63</v>
      </c>
      <c r="P1558" s="19">
        <v>43410</v>
      </c>
      <c r="Q1558" s="20">
        <v>43580</v>
      </c>
      <c r="R1558" s="26">
        <v>44132</v>
      </c>
      <c r="S1558" s="16">
        <f t="shared" si="38"/>
        <v>552</v>
      </c>
      <c r="T1558" s="16">
        <v>1</v>
      </c>
      <c r="U1558" s="16">
        <v>0</v>
      </c>
      <c r="V1558" s="57">
        <v>1</v>
      </c>
      <c r="W1558" s="57">
        <v>1</v>
      </c>
      <c r="X1558" s="57"/>
      <c r="Y1558" s="57">
        <v>1</v>
      </c>
      <c r="Z1558" s="5" t="s">
        <v>82</v>
      </c>
      <c r="AA1558" s="4"/>
    </row>
    <row r="1559" spans="1:35" ht="16">
      <c r="A1559" s="425" t="s">
        <v>58</v>
      </c>
      <c r="B1559" s="425" t="s">
        <v>58</v>
      </c>
      <c r="C1559" s="425" t="s">
        <v>58</v>
      </c>
      <c r="D1559" s="426"/>
      <c r="E1559" s="427">
        <v>13</v>
      </c>
      <c r="F1559" s="428">
        <v>3</v>
      </c>
      <c r="G1559" s="429" t="s">
        <v>150</v>
      </c>
      <c r="H1559" s="430" t="s">
        <v>162</v>
      </c>
      <c r="I1559" s="429">
        <v>855</v>
      </c>
      <c r="J1559" s="425" t="s">
        <v>44</v>
      </c>
      <c r="K1559" s="429">
        <v>72</v>
      </c>
      <c r="L1559" s="429" t="s">
        <v>34</v>
      </c>
      <c r="M1559" s="431">
        <v>0.75</v>
      </c>
      <c r="N1559" s="429" t="s">
        <v>35</v>
      </c>
      <c r="O1559" s="429" t="s">
        <v>163</v>
      </c>
      <c r="P1559" s="432">
        <v>43242</v>
      </c>
      <c r="Q1559" s="433">
        <v>43411</v>
      </c>
      <c r="R1559" s="434">
        <v>43954</v>
      </c>
      <c r="S1559" s="435">
        <f t="shared" si="38"/>
        <v>543</v>
      </c>
      <c r="T1559" s="435">
        <v>0</v>
      </c>
      <c r="U1559" s="435">
        <v>1</v>
      </c>
      <c r="V1559" s="430"/>
      <c r="W1559" s="430"/>
      <c r="X1559" s="430"/>
      <c r="Y1559" s="430"/>
      <c r="Z1559" s="436"/>
      <c r="AA1559" s="426" t="s">
        <v>104</v>
      </c>
      <c r="AB1559" s="437"/>
      <c r="AC1559" s="437"/>
      <c r="AD1559" s="437"/>
      <c r="AE1559" s="437"/>
      <c r="AF1559" s="437"/>
      <c r="AG1559" s="437"/>
      <c r="AH1559" s="437"/>
      <c r="AI1559" s="437"/>
    </row>
    <row r="1560" spans="1:35" ht="16">
      <c r="A1560" s="9">
        <v>1</v>
      </c>
      <c r="B1560" s="9">
        <v>1</v>
      </c>
      <c r="C1560" s="9">
        <v>6</v>
      </c>
      <c r="D1560" s="150"/>
      <c r="E1560" s="281">
        <v>113</v>
      </c>
      <c r="F1560" s="227">
        <v>1</v>
      </c>
      <c r="G1560" s="54" t="s">
        <v>42</v>
      </c>
      <c r="H1560" s="301" t="s">
        <v>77</v>
      </c>
      <c r="I1560" s="302">
        <v>856</v>
      </c>
      <c r="J1560" s="303" t="s">
        <v>33</v>
      </c>
      <c r="K1560" s="302" t="s">
        <v>86</v>
      </c>
      <c r="L1560" s="54" t="s">
        <v>34</v>
      </c>
      <c r="M1560" s="55">
        <v>0.75</v>
      </c>
      <c r="N1560" s="54" t="s">
        <v>35</v>
      </c>
      <c r="O1560" s="54" t="s">
        <v>63</v>
      </c>
      <c r="P1560" s="19">
        <v>43410</v>
      </c>
      <c r="Q1560" s="20">
        <v>43580</v>
      </c>
      <c r="R1560" s="26">
        <v>44131</v>
      </c>
      <c r="S1560" s="16">
        <f t="shared" si="38"/>
        <v>551</v>
      </c>
      <c r="T1560" s="16">
        <v>1</v>
      </c>
      <c r="U1560" s="16">
        <v>0</v>
      </c>
      <c r="V1560" s="57">
        <v>0</v>
      </c>
      <c r="W1560" s="57"/>
      <c r="X1560" s="57"/>
      <c r="Y1560" s="57"/>
      <c r="Z1560" s="5"/>
      <c r="AA1560" s="4"/>
    </row>
    <row r="1561" spans="1:35" ht="16">
      <c r="A1561" s="9">
        <v>1</v>
      </c>
      <c r="B1561" s="9">
        <v>2</v>
      </c>
      <c r="C1561" s="9">
        <v>2</v>
      </c>
      <c r="D1561" s="150"/>
      <c r="E1561" s="281">
        <v>35</v>
      </c>
      <c r="F1561" s="227">
        <v>1</v>
      </c>
      <c r="G1561" s="245" t="s">
        <v>150</v>
      </c>
      <c r="H1561" s="247" t="s">
        <v>162</v>
      </c>
      <c r="I1561" s="245">
        <v>856</v>
      </c>
      <c r="J1561" s="67" t="s">
        <v>44</v>
      </c>
      <c r="K1561" s="245">
        <v>72</v>
      </c>
      <c r="L1561" s="245" t="s">
        <v>34</v>
      </c>
      <c r="M1561" s="248">
        <v>0.75</v>
      </c>
      <c r="N1561" s="245" t="s">
        <v>35</v>
      </c>
      <c r="O1561" s="245" t="s">
        <v>163</v>
      </c>
      <c r="P1561" s="249">
        <v>43242</v>
      </c>
      <c r="Q1561" s="69">
        <v>43411</v>
      </c>
      <c r="R1561" s="70">
        <v>43958</v>
      </c>
      <c r="S1561" s="71">
        <f t="shared" si="38"/>
        <v>547</v>
      </c>
      <c r="T1561" s="71" t="s">
        <v>170</v>
      </c>
      <c r="U1561" s="71">
        <v>0</v>
      </c>
      <c r="V1561" s="77">
        <v>0</v>
      </c>
      <c r="W1561" s="77"/>
      <c r="X1561" s="77"/>
      <c r="Y1561" s="77"/>
      <c r="Z1561" s="76"/>
      <c r="AA1561" s="73" t="s">
        <v>45</v>
      </c>
    </row>
    <row r="1562" spans="1:35" ht="16">
      <c r="A1562" s="9">
        <v>1</v>
      </c>
      <c r="B1562" s="9">
        <v>1</v>
      </c>
      <c r="C1562" s="9">
        <v>6</v>
      </c>
      <c r="D1562" s="150"/>
      <c r="E1562" s="281">
        <v>114</v>
      </c>
      <c r="F1562" s="227">
        <v>1</v>
      </c>
      <c r="G1562" s="54" t="s">
        <v>42</v>
      </c>
      <c r="H1562" s="301" t="s">
        <v>77</v>
      </c>
      <c r="I1562" s="302">
        <v>857</v>
      </c>
      <c r="J1562" s="303" t="s">
        <v>33</v>
      </c>
      <c r="K1562" s="302" t="s">
        <v>84</v>
      </c>
      <c r="L1562" s="54" t="s">
        <v>34</v>
      </c>
      <c r="M1562" s="55">
        <v>0.75</v>
      </c>
      <c r="N1562" s="54" t="s">
        <v>35</v>
      </c>
      <c r="O1562" s="54" t="s">
        <v>63</v>
      </c>
      <c r="P1562" s="19">
        <v>43410</v>
      </c>
      <c r="Q1562" s="20">
        <v>43580</v>
      </c>
      <c r="R1562" s="26">
        <v>44132</v>
      </c>
      <c r="S1562" s="16">
        <f t="shared" si="38"/>
        <v>552</v>
      </c>
      <c r="T1562" s="16">
        <v>1</v>
      </c>
      <c r="U1562" s="16">
        <v>0</v>
      </c>
      <c r="V1562" s="57">
        <v>0</v>
      </c>
      <c r="W1562" s="57"/>
      <c r="X1562" s="57"/>
      <c r="Y1562" s="57">
        <v>1</v>
      </c>
      <c r="Z1562" s="5" t="s">
        <v>87</v>
      </c>
      <c r="AA1562" s="4"/>
    </row>
    <row r="1563" spans="1:35" ht="16">
      <c r="A1563" s="9">
        <v>1</v>
      </c>
      <c r="B1563" s="9">
        <v>2</v>
      </c>
      <c r="C1563" s="9">
        <v>2</v>
      </c>
      <c r="D1563" s="150"/>
      <c r="E1563" s="281">
        <v>36</v>
      </c>
      <c r="F1563" s="227">
        <v>1</v>
      </c>
      <c r="G1563" s="245" t="s">
        <v>150</v>
      </c>
      <c r="H1563" s="247" t="s">
        <v>162</v>
      </c>
      <c r="I1563" s="245">
        <v>857</v>
      </c>
      <c r="J1563" s="67" t="s">
        <v>44</v>
      </c>
      <c r="K1563" s="245">
        <v>72</v>
      </c>
      <c r="L1563" s="245" t="s">
        <v>34</v>
      </c>
      <c r="M1563" s="248">
        <v>0.75</v>
      </c>
      <c r="N1563" s="245" t="s">
        <v>35</v>
      </c>
      <c r="O1563" s="245" t="s">
        <v>163</v>
      </c>
      <c r="P1563" s="249">
        <v>43242</v>
      </c>
      <c r="Q1563" s="69">
        <v>43411</v>
      </c>
      <c r="R1563" s="70">
        <v>43958</v>
      </c>
      <c r="S1563" s="71">
        <f t="shared" si="38"/>
        <v>547</v>
      </c>
      <c r="T1563" s="71" t="s">
        <v>170</v>
      </c>
      <c r="U1563" s="71">
        <v>0</v>
      </c>
      <c r="V1563" s="77">
        <v>0</v>
      </c>
      <c r="W1563" s="77"/>
      <c r="X1563" s="77"/>
      <c r="Y1563" s="77"/>
      <c r="Z1563" s="76"/>
      <c r="AA1563" s="73" t="s">
        <v>45</v>
      </c>
    </row>
    <row r="1564" spans="1:35" ht="16">
      <c r="A1564" s="9">
        <v>1</v>
      </c>
      <c r="B1564" s="9">
        <v>1</v>
      </c>
      <c r="C1564" s="9">
        <v>6</v>
      </c>
      <c r="D1564" s="150"/>
      <c r="E1564" s="281">
        <v>115</v>
      </c>
      <c r="F1564" s="227">
        <v>1</v>
      </c>
      <c r="G1564" s="54" t="s">
        <v>42</v>
      </c>
      <c r="H1564" s="301" t="s">
        <v>77</v>
      </c>
      <c r="I1564" s="302">
        <v>858</v>
      </c>
      <c r="J1564" s="303" t="s">
        <v>33</v>
      </c>
      <c r="K1564" s="302">
        <v>106</v>
      </c>
      <c r="L1564" s="54" t="s">
        <v>34</v>
      </c>
      <c r="M1564" s="55">
        <v>0.75</v>
      </c>
      <c r="N1564" s="54" t="s">
        <v>35</v>
      </c>
      <c r="O1564" s="54" t="s">
        <v>63</v>
      </c>
      <c r="P1564" s="21">
        <v>43410</v>
      </c>
      <c r="Q1564" s="20">
        <v>43580</v>
      </c>
      <c r="R1564" s="26">
        <v>44132</v>
      </c>
      <c r="S1564" s="16">
        <f t="shared" si="38"/>
        <v>552</v>
      </c>
      <c r="T1564" s="16">
        <v>1</v>
      </c>
      <c r="U1564" s="16">
        <v>0</v>
      </c>
      <c r="V1564" s="47">
        <v>0</v>
      </c>
      <c r="W1564" s="47"/>
      <c r="X1564" s="47"/>
      <c r="Y1564" s="47"/>
      <c r="Z1564" s="4"/>
      <c r="AA1564" s="4"/>
    </row>
    <row r="1565" spans="1:35" ht="16">
      <c r="A1565" s="9">
        <v>1</v>
      </c>
      <c r="B1565" s="9">
        <v>2</v>
      </c>
      <c r="C1565" s="9">
        <v>2</v>
      </c>
      <c r="D1565" s="150"/>
      <c r="E1565" s="281">
        <v>37</v>
      </c>
      <c r="F1565" s="227">
        <v>1</v>
      </c>
      <c r="G1565" s="245" t="s">
        <v>150</v>
      </c>
      <c r="H1565" s="247" t="s">
        <v>162</v>
      </c>
      <c r="I1565" s="245">
        <v>858</v>
      </c>
      <c r="J1565" s="67" t="s">
        <v>44</v>
      </c>
      <c r="K1565" s="245">
        <v>72</v>
      </c>
      <c r="L1565" s="245" t="s">
        <v>34</v>
      </c>
      <c r="M1565" s="248">
        <v>0.75</v>
      </c>
      <c r="N1565" s="245" t="s">
        <v>35</v>
      </c>
      <c r="O1565" s="245" t="s">
        <v>163</v>
      </c>
      <c r="P1565" s="249">
        <v>43242</v>
      </c>
      <c r="Q1565" s="69">
        <v>43411</v>
      </c>
      <c r="R1565" s="70">
        <v>43958</v>
      </c>
      <c r="S1565" s="71">
        <f t="shared" ref="S1565:S1596" si="39">R1565-Q1565</f>
        <v>547</v>
      </c>
      <c r="T1565" s="71" t="s">
        <v>170</v>
      </c>
      <c r="U1565" s="71">
        <v>0</v>
      </c>
      <c r="V1565" s="77">
        <v>0</v>
      </c>
      <c r="W1565" s="77"/>
      <c r="X1565" s="77"/>
      <c r="Y1565" s="77"/>
      <c r="Z1565" s="76"/>
      <c r="AA1565" s="73" t="s">
        <v>45</v>
      </c>
    </row>
    <row r="1566" spans="1:35" ht="16">
      <c r="A1566" s="9">
        <v>1</v>
      </c>
      <c r="B1566" s="9">
        <v>1</v>
      </c>
      <c r="C1566" s="9">
        <v>6</v>
      </c>
      <c r="D1566" s="150"/>
      <c r="E1566" s="281">
        <v>116</v>
      </c>
      <c r="F1566" s="227">
        <v>1</v>
      </c>
      <c r="G1566" s="54" t="s">
        <v>42</v>
      </c>
      <c r="H1566" s="301" t="s">
        <v>77</v>
      </c>
      <c r="I1566" s="302">
        <v>859</v>
      </c>
      <c r="J1566" s="303" t="s">
        <v>33</v>
      </c>
      <c r="K1566" s="302">
        <v>107</v>
      </c>
      <c r="L1566" s="54" t="s">
        <v>34</v>
      </c>
      <c r="M1566" s="55">
        <v>0.75</v>
      </c>
      <c r="N1566" s="54" t="s">
        <v>35</v>
      </c>
      <c r="O1566" s="54" t="s">
        <v>63</v>
      </c>
      <c r="P1566" s="19">
        <v>43410</v>
      </c>
      <c r="Q1566" s="20">
        <v>43580</v>
      </c>
      <c r="R1566" s="26">
        <v>44132</v>
      </c>
      <c r="S1566" s="16">
        <f t="shared" si="39"/>
        <v>552</v>
      </c>
      <c r="T1566" s="16">
        <v>1</v>
      </c>
      <c r="U1566" s="16">
        <v>0</v>
      </c>
      <c r="V1566" s="57">
        <v>0</v>
      </c>
      <c r="W1566" s="57"/>
      <c r="X1566" s="57"/>
      <c r="Y1566" s="57"/>
      <c r="Z1566" s="5"/>
      <c r="AA1566" s="4"/>
    </row>
    <row r="1567" spans="1:35" ht="16">
      <c r="A1567" s="425" t="s">
        <v>58</v>
      </c>
      <c r="B1567" s="425" t="s">
        <v>58</v>
      </c>
      <c r="C1567" s="425" t="s">
        <v>58</v>
      </c>
      <c r="D1567" s="426"/>
      <c r="E1567" s="427">
        <v>14</v>
      </c>
      <c r="F1567" s="428">
        <v>3</v>
      </c>
      <c r="G1567" s="429" t="s">
        <v>150</v>
      </c>
      <c r="H1567" s="430" t="s">
        <v>162</v>
      </c>
      <c r="I1567" s="429">
        <v>859</v>
      </c>
      <c r="J1567" s="425" t="s">
        <v>44</v>
      </c>
      <c r="K1567" s="429">
        <v>72</v>
      </c>
      <c r="L1567" s="429" t="s">
        <v>34</v>
      </c>
      <c r="M1567" s="431">
        <v>0.75</v>
      </c>
      <c r="N1567" s="429" t="s">
        <v>35</v>
      </c>
      <c r="O1567" s="429" t="s">
        <v>163</v>
      </c>
      <c r="P1567" s="432">
        <v>43242</v>
      </c>
      <c r="Q1567" s="433">
        <v>43411</v>
      </c>
      <c r="R1567" s="434">
        <v>43882</v>
      </c>
      <c r="S1567" s="435">
        <f t="shared" si="39"/>
        <v>471</v>
      </c>
      <c r="T1567" s="435">
        <v>0</v>
      </c>
      <c r="U1567" s="435">
        <v>1</v>
      </c>
      <c r="V1567" s="430"/>
      <c r="W1567" s="430"/>
      <c r="X1567" s="430"/>
      <c r="Y1567" s="430"/>
      <c r="Z1567" s="436"/>
      <c r="AA1567" s="426" t="s">
        <v>197</v>
      </c>
      <c r="AB1567" s="437"/>
      <c r="AC1567" s="437"/>
      <c r="AD1567" s="437"/>
      <c r="AE1567" s="437"/>
      <c r="AF1567" s="437"/>
      <c r="AG1567" s="437"/>
      <c r="AH1567" s="437"/>
      <c r="AI1567" s="437"/>
    </row>
    <row r="1568" spans="1:35" ht="16">
      <c r="A1568" s="9">
        <v>1</v>
      </c>
      <c r="B1568" s="9">
        <v>1</v>
      </c>
      <c r="C1568" s="9">
        <v>6</v>
      </c>
      <c r="D1568" s="150"/>
      <c r="E1568" s="281">
        <v>117</v>
      </c>
      <c r="F1568" s="227">
        <v>1</v>
      </c>
      <c r="G1568" s="54" t="s">
        <v>42</v>
      </c>
      <c r="H1568" s="301" t="s">
        <v>77</v>
      </c>
      <c r="I1568" s="302">
        <v>860</v>
      </c>
      <c r="J1568" s="303" t="s">
        <v>33</v>
      </c>
      <c r="K1568" s="302">
        <v>107</v>
      </c>
      <c r="L1568" s="54" t="s">
        <v>34</v>
      </c>
      <c r="M1568" s="55">
        <v>0.75</v>
      </c>
      <c r="N1568" s="54" t="s">
        <v>35</v>
      </c>
      <c r="O1568" s="54" t="s">
        <v>63</v>
      </c>
      <c r="P1568" s="19">
        <v>43410</v>
      </c>
      <c r="Q1568" s="20">
        <v>43580</v>
      </c>
      <c r="R1568" s="26">
        <v>44132</v>
      </c>
      <c r="S1568" s="16">
        <f t="shared" si="39"/>
        <v>552</v>
      </c>
      <c r="T1568" s="16">
        <v>1</v>
      </c>
      <c r="U1568" s="16">
        <v>0</v>
      </c>
      <c r="V1568" s="57">
        <v>0</v>
      </c>
      <c r="W1568" s="57"/>
      <c r="X1568" s="57"/>
      <c r="Y1568" s="57">
        <v>1</v>
      </c>
      <c r="Z1568" s="5" t="s">
        <v>88</v>
      </c>
      <c r="AA1568" s="4" t="s">
        <v>45</v>
      </c>
    </row>
    <row r="1569" spans="1:35" ht="16">
      <c r="A1569" s="425" t="s">
        <v>58</v>
      </c>
      <c r="B1569" s="425" t="s">
        <v>58</v>
      </c>
      <c r="C1569" s="425" t="s">
        <v>58</v>
      </c>
      <c r="D1569" s="426"/>
      <c r="E1569" s="427">
        <v>12</v>
      </c>
      <c r="F1569" s="428">
        <v>4</v>
      </c>
      <c r="G1569" s="429" t="s">
        <v>150</v>
      </c>
      <c r="H1569" s="430" t="s">
        <v>162</v>
      </c>
      <c r="I1569" s="429">
        <v>860</v>
      </c>
      <c r="J1569" s="425" t="s">
        <v>44</v>
      </c>
      <c r="K1569" s="429">
        <v>73</v>
      </c>
      <c r="L1569" s="429" t="s">
        <v>34</v>
      </c>
      <c r="M1569" s="431">
        <v>0.75</v>
      </c>
      <c r="N1569" s="429" t="s">
        <v>35</v>
      </c>
      <c r="O1569" s="429" t="s">
        <v>163</v>
      </c>
      <c r="P1569" s="432">
        <v>43242</v>
      </c>
      <c r="Q1569" s="433">
        <v>43411</v>
      </c>
      <c r="R1569" s="434">
        <v>43516</v>
      </c>
      <c r="S1569" s="435">
        <f t="shared" si="39"/>
        <v>105</v>
      </c>
      <c r="T1569" s="435">
        <v>0</v>
      </c>
      <c r="U1569" s="435">
        <v>0</v>
      </c>
      <c r="V1569" s="430"/>
      <c r="W1569" s="430"/>
      <c r="X1569" s="430"/>
      <c r="Y1569" s="430"/>
      <c r="Z1569" s="436"/>
      <c r="AA1569" s="426" t="s">
        <v>224</v>
      </c>
      <c r="AB1569" s="437"/>
      <c r="AC1569" s="437"/>
      <c r="AD1569" s="437"/>
      <c r="AE1569" s="437"/>
      <c r="AF1569" s="437"/>
      <c r="AG1569" s="437"/>
      <c r="AH1569" s="437"/>
      <c r="AI1569" s="437"/>
    </row>
    <row r="1570" spans="1:35" ht="16">
      <c r="A1570" s="9">
        <v>1</v>
      </c>
      <c r="B1570" s="9">
        <v>1</v>
      </c>
      <c r="C1570" s="9">
        <v>6</v>
      </c>
      <c r="D1570" s="150"/>
      <c r="E1570" s="281">
        <v>118</v>
      </c>
      <c r="F1570" s="227">
        <v>1</v>
      </c>
      <c r="G1570" s="54" t="s">
        <v>42</v>
      </c>
      <c r="H1570" s="301" t="s">
        <v>77</v>
      </c>
      <c r="I1570" s="302">
        <v>861</v>
      </c>
      <c r="J1570" s="303" t="s">
        <v>33</v>
      </c>
      <c r="K1570" s="302">
        <v>107</v>
      </c>
      <c r="L1570" s="54" t="s">
        <v>34</v>
      </c>
      <c r="M1570" s="55">
        <v>0.75</v>
      </c>
      <c r="N1570" s="54" t="s">
        <v>35</v>
      </c>
      <c r="O1570" s="54" t="s">
        <v>63</v>
      </c>
      <c r="P1570" s="19">
        <v>43410</v>
      </c>
      <c r="Q1570" s="20">
        <v>43580</v>
      </c>
      <c r="R1570" s="26">
        <v>44132</v>
      </c>
      <c r="S1570" s="16">
        <f t="shared" si="39"/>
        <v>552</v>
      </c>
      <c r="T1570" s="16">
        <v>1</v>
      </c>
      <c r="U1570" s="16">
        <v>0</v>
      </c>
      <c r="V1570" s="57">
        <v>0</v>
      </c>
      <c r="W1570" s="57"/>
      <c r="X1570" s="57"/>
      <c r="Y1570" s="57"/>
      <c r="Z1570" s="5"/>
      <c r="AA1570" s="4" t="s">
        <v>45</v>
      </c>
    </row>
    <row r="1571" spans="1:35" ht="16">
      <c r="A1571" s="303">
        <v>1</v>
      </c>
      <c r="B1571" s="303">
        <v>2</v>
      </c>
      <c r="C1571" s="303">
        <v>1</v>
      </c>
      <c r="D1571" s="359"/>
      <c r="E1571" s="500">
        <v>3</v>
      </c>
      <c r="F1571" s="361"/>
      <c r="G1571" s="332" t="s">
        <v>150</v>
      </c>
      <c r="H1571" s="332" t="s">
        <v>151</v>
      </c>
      <c r="I1571" s="332">
        <v>861</v>
      </c>
      <c r="J1571" s="332" t="s">
        <v>44</v>
      </c>
      <c r="K1571" s="332">
        <v>73</v>
      </c>
      <c r="L1571" s="332" t="s">
        <v>34</v>
      </c>
      <c r="M1571" s="332">
        <v>0.75</v>
      </c>
      <c r="N1571" s="332" t="s">
        <v>35</v>
      </c>
      <c r="O1571" s="332" t="s">
        <v>142</v>
      </c>
      <c r="P1571" s="371">
        <v>43242</v>
      </c>
      <c r="Q1571" s="371">
        <v>43411</v>
      </c>
      <c r="R1571" s="371">
        <v>43441</v>
      </c>
      <c r="S1571" s="332">
        <f t="shared" si="39"/>
        <v>30</v>
      </c>
      <c r="T1571" s="359"/>
      <c r="U1571" s="372"/>
      <c r="V1571" s="488"/>
      <c r="W1571" s="488"/>
      <c r="X1571" s="488"/>
      <c r="Y1571" s="501"/>
      <c r="Z1571" s="359"/>
      <c r="AA1571" s="359"/>
      <c r="AB1571" s="366"/>
      <c r="AC1571" s="366"/>
      <c r="AD1571" s="366"/>
      <c r="AE1571" s="366"/>
      <c r="AF1571" s="366"/>
      <c r="AG1571" s="366"/>
      <c r="AH1571" s="366"/>
      <c r="AI1571" s="366"/>
    </row>
    <row r="1572" spans="1:35" ht="16">
      <c r="A1572" s="9">
        <v>1</v>
      </c>
      <c r="B1572" s="9">
        <v>1</v>
      </c>
      <c r="C1572" s="9">
        <v>6</v>
      </c>
      <c r="D1572" s="150"/>
      <c r="E1572" s="281">
        <v>119</v>
      </c>
      <c r="F1572" s="227">
        <v>1</v>
      </c>
      <c r="G1572" s="54" t="s">
        <v>42</v>
      </c>
      <c r="H1572" s="301" t="s">
        <v>77</v>
      </c>
      <c r="I1572" s="302">
        <v>862</v>
      </c>
      <c r="J1572" s="303" t="s">
        <v>33</v>
      </c>
      <c r="K1572" s="302">
        <v>107</v>
      </c>
      <c r="L1572" s="54" t="s">
        <v>34</v>
      </c>
      <c r="M1572" s="55">
        <v>0.75</v>
      </c>
      <c r="N1572" s="54" t="s">
        <v>35</v>
      </c>
      <c r="O1572" s="54" t="s">
        <v>63</v>
      </c>
      <c r="P1572" s="19">
        <v>43410</v>
      </c>
      <c r="Q1572" s="20">
        <v>43580</v>
      </c>
      <c r="R1572" s="26">
        <v>44132</v>
      </c>
      <c r="S1572" s="16">
        <f t="shared" si="39"/>
        <v>552</v>
      </c>
      <c r="T1572" s="16">
        <v>1</v>
      </c>
      <c r="U1572" s="16">
        <v>0</v>
      </c>
      <c r="V1572" s="57">
        <v>0</v>
      </c>
      <c r="W1572" s="57"/>
      <c r="X1572" s="57"/>
      <c r="Y1572" s="57"/>
      <c r="Z1572" s="5"/>
      <c r="AA1572" s="4" t="s">
        <v>45</v>
      </c>
    </row>
    <row r="1573" spans="1:35" ht="16">
      <c r="A1573" s="9">
        <v>1</v>
      </c>
      <c r="B1573" s="9">
        <v>2</v>
      </c>
      <c r="C1573" s="9">
        <v>1</v>
      </c>
      <c r="D1573" s="150"/>
      <c r="E1573" s="282">
        <v>4</v>
      </c>
      <c r="F1573" s="227"/>
      <c r="G1573" s="47" t="s">
        <v>150</v>
      </c>
      <c r="H1573" s="47" t="s">
        <v>151</v>
      </c>
      <c r="I1573" s="47">
        <v>862</v>
      </c>
      <c r="J1573" s="47" t="s">
        <v>44</v>
      </c>
      <c r="K1573" s="47">
        <v>73</v>
      </c>
      <c r="L1573" s="47" t="s">
        <v>34</v>
      </c>
      <c r="M1573" s="47">
        <v>0.75</v>
      </c>
      <c r="N1573" s="47" t="s">
        <v>35</v>
      </c>
      <c r="O1573" s="47" t="s">
        <v>142</v>
      </c>
      <c r="P1573" s="261">
        <v>43242</v>
      </c>
      <c r="Q1573" s="261">
        <v>43411</v>
      </c>
      <c r="R1573" s="261">
        <v>43441</v>
      </c>
      <c r="S1573" s="47">
        <f t="shared" si="39"/>
        <v>30</v>
      </c>
      <c r="T1573" s="150"/>
      <c r="U1573" s="79"/>
      <c r="V1573" s="40"/>
      <c r="W1573" s="40"/>
      <c r="X1573" s="40"/>
      <c r="Y1573" s="251"/>
      <c r="Z1573" s="150"/>
      <c r="AA1573" s="150"/>
    </row>
    <row r="1574" spans="1:35" ht="16">
      <c r="A1574" s="9">
        <v>1</v>
      </c>
      <c r="B1574" s="9">
        <v>1</v>
      </c>
      <c r="C1574" s="9">
        <v>6</v>
      </c>
      <c r="D1574" s="150"/>
      <c r="E1574" s="281">
        <v>120</v>
      </c>
      <c r="F1574" s="227">
        <v>1</v>
      </c>
      <c r="G1574" s="54" t="s">
        <v>42</v>
      </c>
      <c r="H1574" s="301" t="s">
        <v>77</v>
      </c>
      <c r="I1574" s="302">
        <v>863</v>
      </c>
      <c r="J1574" s="303" t="s">
        <v>33</v>
      </c>
      <c r="K1574" s="302">
        <v>107</v>
      </c>
      <c r="L1574" s="54" t="s">
        <v>34</v>
      </c>
      <c r="M1574" s="55">
        <v>0.75</v>
      </c>
      <c r="N1574" s="54" t="s">
        <v>35</v>
      </c>
      <c r="O1574" s="54" t="s">
        <v>63</v>
      </c>
      <c r="P1574" s="21">
        <v>43410</v>
      </c>
      <c r="Q1574" s="20">
        <v>43580</v>
      </c>
      <c r="R1574" s="26">
        <v>44132</v>
      </c>
      <c r="S1574" s="16">
        <f t="shared" si="39"/>
        <v>552</v>
      </c>
      <c r="T1574" s="16">
        <v>1</v>
      </c>
      <c r="U1574" s="16">
        <v>0</v>
      </c>
      <c r="V1574" s="57">
        <v>0</v>
      </c>
      <c r="W1574" s="57"/>
      <c r="X1574" s="57"/>
      <c r="Y1574" s="57">
        <v>1</v>
      </c>
      <c r="Z1574" s="5" t="s">
        <v>89</v>
      </c>
      <c r="AA1574" s="4" t="s">
        <v>45</v>
      </c>
    </row>
    <row r="1575" spans="1:35" ht="16">
      <c r="A1575" s="9">
        <v>1</v>
      </c>
      <c r="B1575" s="9">
        <v>2</v>
      </c>
      <c r="C1575" s="9">
        <v>1</v>
      </c>
      <c r="D1575" s="150"/>
      <c r="E1575" s="282">
        <v>5</v>
      </c>
      <c r="F1575" s="227"/>
      <c r="G1575" s="47" t="s">
        <v>150</v>
      </c>
      <c r="H1575" s="47" t="s">
        <v>151</v>
      </c>
      <c r="I1575" s="47">
        <v>863</v>
      </c>
      <c r="J1575" s="47" t="s">
        <v>44</v>
      </c>
      <c r="K1575" s="47" t="s">
        <v>153</v>
      </c>
      <c r="L1575" s="47" t="s">
        <v>34</v>
      </c>
      <c r="M1575" s="47">
        <v>0.75</v>
      </c>
      <c r="N1575" s="47" t="s">
        <v>35</v>
      </c>
      <c r="O1575" s="47" t="s">
        <v>142</v>
      </c>
      <c r="P1575" s="261">
        <v>43242</v>
      </c>
      <c r="Q1575" s="261">
        <v>43411</v>
      </c>
      <c r="R1575" s="261">
        <v>43441</v>
      </c>
      <c r="S1575" s="47">
        <f t="shared" si="39"/>
        <v>30</v>
      </c>
      <c r="T1575" s="150"/>
      <c r="U1575" s="79"/>
      <c r="V1575" s="40"/>
      <c r="W1575" s="40"/>
      <c r="X1575" s="40"/>
      <c r="Y1575" s="251"/>
      <c r="Z1575" s="150"/>
      <c r="AA1575" s="150"/>
    </row>
    <row r="1576" spans="1:35" ht="16">
      <c r="A1576" s="9">
        <v>1</v>
      </c>
      <c r="B1576" s="9">
        <v>1</v>
      </c>
      <c r="C1576" s="9">
        <v>6</v>
      </c>
      <c r="D1576" s="150"/>
      <c r="E1576" s="281">
        <v>121</v>
      </c>
      <c r="F1576" s="227">
        <v>1</v>
      </c>
      <c r="G1576" s="54" t="s">
        <v>42</v>
      </c>
      <c r="H1576" s="301" t="s">
        <v>77</v>
      </c>
      <c r="I1576" s="302">
        <v>864</v>
      </c>
      <c r="J1576" s="303" t="s">
        <v>33</v>
      </c>
      <c r="K1576" s="302">
        <v>108</v>
      </c>
      <c r="L1576" s="54" t="s">
        <v>34</v>
      </c>
      <c r="M1576" s="55">
        <v>0.75</v>
      </c>
      <c r="N1576" s="54" t="s">
        <v>35</v>
      </c>
      <c r="O1576" s="54" t="s">
        <v>63</v>
      </c>
      <c r="P1576" s="19">
        <v>43410</v>
      </c>
      <c r="Q1576" s="20">
        <v>43580</v>
      </c>
      <c r="R1576" s="26">
        <v>44132</v>
      </c>
      <c r="S1576" s="16">
        <f t="shared" si="39"/>
        <v>552</v>
      </c>
      <c r="T1576" s="16">
        <v>1</v>
      </c>
      <c r="U1576" s="16">
        <v>0</v>
      </c>
      <c r="V1576" s="57">
        <v>0</v>
      </c>
      <c r="W1576" s="57"/>
      <c r="X1576" s="57"/>
      <c r="Y1576" s="57"/>
      <c r="Z1576" s="5"/>
      <c r="AA1576" s="4" t="s">
        <v>45</v>
      </c>
    </row>
    <row r="1577" spans="1:35" ht="16">
      <c r="A1577" s="425" t="s">
        <v>58</v>
      </c>
      <c r="B1577" s="425" t="s">
        <v>58</v>
      </c>
      <c r="C1577" s="425" t="s">
        <v>58</v>
      </c>
      <c r="D1577" s="426"/>
      <c r="E1577" s="427">
        <v>13</v>
      </c>
      <c r="F1577" s="428">
        <v>4</v>
      </c>
      <c r="G1577" s="429" t="s">
        <v>150</v>
      </c>
      <c r="H1577" s="430" t="s">
        <v>162</v>
      </c>
      <c r="I1577" s="429">
        <v>864</v>
      </c>
      <c r="J1577" s="425" t="s">
        <v>44</v>
      </c>
      <c r="K1577" s="429" t="s">
        <v>230</v>
      </c>
      <c r="L1577" s="429" t="s">
        <v>34</v>
      </c>
      <c r="M1577" s="431">
        <v>0.75</v>
      </c>
      <c r="N1577" s="429" t="s">
        <v>35</v>
      </c>
      <c r="O1577" s="429" t="s">
        <v>163</v>
      </c>
      <c r="P1577" s="432">
        <v>43242</v>
      </c>
      <c r="Q1577" s="433">
        <v>43411</v>
      </c>
      <c r="R1577" s="434">
        <v>43516</v>
      </c>
      <c r="S1577" s="435">
        <f t="shared" si="39"/>
        <v>105</v>
      </c>
      <c r="T1577" s="435">
        <v>0</v>
      </c>
      <c r="U1577" s="435">
        <v>0</v>
      </c>
      <c r="V1577" s="430"/>
      <c r="W1577" s="430"/>
      <c r="X1577" s="430"/>
      <c r="Y1577" s="430"/>
      <c r="Z1577" s="436"/>
      <c r="AA1577" s="426" t="s">
        <v>224</v>
      </c>
      <c r="AB1577" s="437"/>
      <c r="AC1577" s="437"/>
      <c r="AD1577" s="437"/>
      <c r="AE1577" s="437"/>
      <c r="AF1577" s="437"/>
      <c r="AG1577" s="437"/>
      <c r="AH1577" s="437"/>
      <c r="AI1577" s="437"/>
    </row>
    <row r="1578" spans="1:35" ht="16">
      <c r="A1578" s="9">
        <v>1</v>
      </c>
      <c r="B1578" s="9">
        <v>1</v>
      </c>
      <c r="C1578" s="9">
        <v>6</v>
      </c>
      <c r="D1578" s="150"/>
      <c r="E1578" s="281">
        <v>122</v>
      </c>
      <c r="F1578" s="227">
        <v>1</v>
      </c>
      <c r="G1578" s="54" t="s">
        <v>42</v>
      </c>
      <c r="H1578" s="301" t="s">
        <v>77</v>
      </c>
      <c r="I1578" s="302">
        <v>865</v>
      </c>
      <c r="J1578" s="303" t="s">
        <v>33</v>
      </c>
      <c r="K1578" s="302">
        <v>108</v>
      </c>
      <c r="L1578" s="54" t="s">
        <v>34</v>
      </c>
      <c r="M1578" s="55">
        <v>0.75</v>
      </c>
      <c r="N1578" s="54" t="s">
        <v>35</v>
      </c>
      <c r="O1578" s="54" t="s">
        <v>63</v>
      </c>
      <c r="P1578" s="19">
        <v>43410</v>
      </c>
      <c r="Q1578" s="20">
        <v>43580</v>
      </c>
      <c r="R1578" s="26">
        <v>44132</v>
      </c>
      <c r="S1578" s="16">
        <f t="shared" si="39"/>
        <v>552</v>
      </c>
      <c r="T1578" s="16">
        <v>1</v>
      </c>
      <c r="U1578" s="16">
        <v>0</v>
      </c>
      <c r="V1578" s="57">
        <v>0</v>
      </c>
      <c r="W1578" s="57"/>
      <c r="X1578" s="57"/>
      <c r="Y1578" s="57"/>
      <c r="Z1578" s="5"/>
      <c r="AA1578" s="4" t="s">
        <v>45</v>
      </c>
    </row>
    <row r="1579" spans="1:35" ht="16">
      <c r="A1579" s="425" t="s">
        <v>58</v>
      </c>
      <c r="B1579" s="425" t="s">
        <v>58</v>
      </c>
      <c r="C1579" s="425" t="s">
        <v>58</v>
      </c>
      <c r="D1579" s="426"/>
      <c r="E1579" s="427">
        <v>15</v>
      </c>
      <c r="F1579" s="428">
        <v>3</v>
      </c>
      <c r="G1579" s="429" t="s">
        <v>150</v>
      </c>
      <c r="H1579" s="430" t="s">
        <v>162</v>
      </c>
      <c r="I1579" s="429">
        <v>865</v>
      </c>
      <c r="J1579" s="425" t="s">
        <v>44</v>
      </c>
      <c r="K1579" s="429">
        <v>74</v>
      </c>
      <c r="L1579" s="429" t="s">
        <v>34</v>
      </c>
      <c r="M1579" s="431">
        <v>0.75</v>
      </c>
      <c r="N1579" s="429" t="s">
        <v>35</v>
      </c>
      <c r="O1579" s="429" t="s">
        <v>163</v>
      </c>
      <c r="P1579" s="432">
        <v>43242</v>
      </c>
      <c r="Q1579" s="433">
        <v>43411</v>
      </c>
      <c r="R1579" s="434">
        <v>43874</v>
      </c>
      <c r="S1579" s="435">
        <f t="shared" si="39"/>
        <v>463</v>
      </c>
      <c r="T1579" s="435">
        <v>0</v>
      </c>
      <c r="U1579" s="435">
        <v>1</v>
      </c>
      <c r="V1579" s="430"/>
      <c r="W1579" s="430"/>
      <c r="X1579" s="430"/>
      <c r="Y1579" s="430"/>
      <c r="Z1579" s="436"/>
      <c r="AA1579" s="426" t="s">
        <v>104</v>
      </c>
      <c r="AB1579" s="437"/>
      <c r="AC1579" s="437"/>
      <c r="AD1579" s="437"/>
      <c r="AE1579" s="437"/>
      <c r="AF1579" s="437"/>
      <c r="AG1579" s="437"/>
      <c r="AH1579" s="437"/>
      <c r="AI1579" s="437"/>
    </row>
    <row r="1580" spans="1:35" ht="16">
      <c r="A1580" s="9">
        <v>1</v>
      </c>
      <c r="B1580" s="9">
        <v>1</v>
      </c>
      <c r="C1580" s="9">
        <v>6</v>
      </c>
      <c r="D1580" s="150"/>
      <c r="E1580" s="281">
        <v>123</v>
      </c>
      <c r="F1580" s="227">
        <v>1</v>
      </c>
      <c r="G1580" s="54" t="s">
        <v>42</v>
      </c>
      <c r="H1580" s="301" t="s">
        <v>77</v>
      </c>
      <c r="I1580" s="302">
        <v>866</v>
      </c>
      <c r="J1580" s="303" t="s">
        <v>33</v>
      </c>
      <c r="K1580" s="302">
        <v>108</v>
      </c>
      <c r="L1580" s="54" t="s">
        <v>34</v>
      </c>
      <c r="M1580" s="55">
        <v>0.75</v>
      </c>
      <c r="N1580" s="54" t="s">
        <v>35</v>
      </c>
      <c r="O1580" s="54" t="s">
        <v>63</v>
      </c>
      <c r="P1580" s="19">
        <v>43410</v>
      </c>
      <c r="Q1580" s="20">
        <v>43580</v>
      </c>
      <c r="R1580" s="26">
        <v>44132</v>
      </c>
      <c r="S1580" s="16">
        <f t="shared" si="39"/>
        <v>552</v>
      </c>
      <c r="T1580" s="16">
        <v>1</v>
      </c>
      <c r="U1580" s="16">
        <v>0</v>
      </c>
      <c r="V1580" s="56">
        <v>0</v>
      </c>
      <c r="W1580" s="56"/>
      <c r="X1580" s="56"/>
      <c r="Y1580" s="56">
        <v>1</v>
      </c>
      <c r="Z1580" s="27" t="s">
        <v>74</v>
      </c>
      <c r="AA1580" s="4" t="s">
        <v>45</v>
      </c>
    </row>
    <row r="1581" spans="1:35" ht="16">
      <c r="A1581" s="425" t="s">
        <v>58</v>
      </c>
      <c r="B1581" s="425" t="s">
        <v>58</v>
      </c>
      <c r="C1581" s="425" t="s">
        <v>58</v>
      </c>
      <c r="D1581" s="426"/>
      <c r="E1581" s="427">
        <v>14</v>
      </c>
      <c r="F1581" s="428">
        <v>4</v>
      </c>
      <c r="G1581" s="429" t="s">
        <v>150</v>
      </c>
      <c r="H1581" s="430" t="s">
        <v>162</v>
      </c>
      <c r="I1581" s="429">
        <v>866</v>
      </c>
      <c r="J1581" s="425" t="s">
        <v>44</v>
      </c>
      <c r="K1581" s="429" t="s">
        <v>231</v>
      </c>
      <c r="L1581" s="429" t="s">
        <v>34</v>
      </c>
      <c r="M1581" s="431">
        <v>0.75</v>
      </c>
      <c r="N1581" s="429" t="s">
        <v>35</v>
      </c>
      <c r="O1581" s="429" t="s">
        <v>163</v>
      </c>
      <c r="P1581" s="432">
        <v>43242</v>
      </c>
      <c r="Q1581" s="433">
        <v>43411</v>
      </c>
      <c r="R1581" s="434">
        <v>43516</v>
      </c>
      <c r="S1581" s="435">
        <f t="shared" si="39"/>
        <v>105</v>
      </c>
      <c r="T1581" s="435">
        <v>0</v>
      </c>
      <c r="U1581" s="435">
        <v>0</v>
      </c>
      <c r="V1581" s="430"/>
      <c r="W1581" s="430"/>
      <c r="X1581" s="430"/>
      <c r="Y1581" s="430"/>
      <c r="Z1581" s="436"/>
      <c r="AA1581" s="426" t="s">
        <v>224</v>
      </c>
      <c r="AB1581" s="437"/>
      <c r="AC1581" s="437"/>
      <c r="AD1581" s="437"/>
      <c r="AE1581" s="437"/>
      <c r="AF1581" s="437"/>
      <c r="AG1581" s="437"/>
      <c r="AH1581" s="437"/>
      <c r="AI1581" s="437"/>
    </row>
    <row r="1582" spans="1:35" ht="16">
      <c r="A1582" s="9">
        <v>1</v>
      </c>
      <c r="B1582" s="9">
        <v>1</v>
      </c>
      <c r="C1582" s="9">
        <v>7</v>
      </c>
      <c r="D1582" s="150"/>
      <c r="E1582" s="281">
        <v>33</v>
      </c>
      <c r="F1582" s="227">
        <v>3</v>
      </c>
      <c r="G1582" s="23" t="s">
        <v>42</v>
      </c>
      <c r="H1582" s="136" t="s">
        <v>77</v>
      </c>
      <c r="I1582" s="137">
        <v>867</v>
      </c>
      <c r="J1582" s="24" t="s">
        <v>33</v>
      </c>
      <c r="K1582" s="137">
        <v>108</v>
      </c>
      <c r="L1582" s="23" t="s">
        <v>34</v>
      </c>
      <c r="M1582" s="44">
        <v>0.75</v>
      </c>
      <c r="N1582" s="23" t="s">
        <v>35</v>
      </c>
      <c r="O1582" s="23" t="s">
        <v>63</v>
      </c>
      <c r="P1582" s="144">
        <v>43410</v>
      </c>
      <c r="Q1582" s="139">
        <v>43580</v>
      </c>
      <c r="R1582" s="140">
        <v>44092</v>
      </c>
      <c r="S1582" s="135">
        <f t="shared" si="39"/>
        <v>512</v>
      </c>
      <c r="T1582" s="135">
        <v>1</v>
      </c>
      <c r="U1582" s="135">
        <v>1</v>
      </c>
      <c r="V1582" s="145">
        <v>0</v>
      </c>
      <c r="W1582" s="145"/>
      <c r="X1582" s="145"/>
      <c r="Y1582" s="145">
        <v>1</v>
      </c>
      <c r="Z1582" s="146" t="s">
        <v>96</v>
      </c>
      <c r="AA1582" s="143" t="s">
        <v>123</v>
      </c>
    </row>
    <row r="1583" spans="1:35" ht="16">
      <c r="A1583" s="303" t="s">
        <v>58</v>
      </c>
      <c r="B1583" s="303" t="s">
        <v>58</v>
      </c>
      <c r="C1583" s="303" t="s">
        <v>58</v>
      </c>
      <c r="D1583" s="359"/>
      <c r="E1583" s="360">
        <v>15</v>
      </c>
      <c r="F1583" s="361">
        <v>4</v>
      </c>
      <c r="G1583" s="333" t="s">
        <v>150</v>
      </c>
      <c r="H1583" s="332" t="s">
        <v>162</v>
      </c>
      <c r="I1583" s="333">
        <v>867</v>
      </c>
      <c r="J1583" s="303" t="s">
        <v>44</v>
      </c>
      <c r="K1583" s="333" t="s">
        <v>232</v>
      </c>
      <c r="L1583" s="333" t="s">
        <v>34</v>
      </c>
      <c r="M1583" s="375">
        <v>0.75</v>
      </c>
      <c r="N1583" s="333" t="s">
        <v>35</v>
      </c>
      <c r="O1583" s="333" t="s">
        <v>163</v>
      </c>
      <c r="P1583" s="376">
        <v>43242</v>
      </c>
      <c r="Q1583" s="370">
        <v>43411</v>
      </c>
      <c r="R1583" s="371">
        <v>43516</v>
      </c>
      <c r="S1583" s="372">
        <f t="shared" si="39"/>
        <v>105</v>
      </c>
      <c r="T1583" s="372">
        <v>0</v>
      </c>
      <c r="U1583" s="372">
        <v>0</v>
      </c>
      <c r="V1583" s="332"/>
      <c r="W1583" s="332"/>
      <c r="X1583" s="332"/>
      <c r="Y1583" s="332"/>
      <c r="Z1583" s="374"/>
      <c r="AA1583" s="359" t="s">
        <v>224</v>
      </c>
      <c r="AB1583" s="366"/>
      <c r="AC1583" s="366"/>
      <c r="AD1583" s="366"/>
      <c r="AE1583" s="366"/>
      <c r="AF1583" s="366"/>
      <c r="AG1583" s="366"/>
      <c r="AH1583" s="366"/>
      <c r="AI1583" s="366"/>
    </row>
    <row r="1584" spans="1:35" ht="16">
      <c r="A1584" s="9">
        <v>1</v>
      </c>
      <c r="B1584" s="9">
        <v>1</v>
      </c>
      <c r="C1584" s="9">
        <v>6</v>
      </c>
      <c r="D1584" s="150"/>
      <c r="E1584" s="281">
        <v>124</v>
      </c>
      <c r="F1584" s="227">
        <v>1</v>
      </c>
      <c r="G1584" s="54" t="s">
        <v>42</v>
      </c>
      <c r="H1584" s="301" t="s">
        <v>77</v>
      </c>
      <c r="I1584" s="302">
        <v>868</v>
      </c>
      <c r="J1584" s="303" t="s">
        <v>33</v>
      </c>
      <c r="K1584" s="302">
        <v>108</v>
      </c>
      <c r="L1584" s="54" t="s">
        <v>34</v>
      </c>
      <c r="M1584" s="55">
        <v>0.75</v>
      </c>
      <c r="N1584" s="54" t="s">
        <v>35</v>
      </c>
      <c r="O1584" s="54" t="s">
        <v>63</v>
      </c>
      <c r="P1584" s="21">
        <v>43410</v>
      </c>
      <c r="Q1584" s="20">
        <v>43580</v>
      </c>
      <c r="R1584" s="26">
        <v>44132</v>
      </c>
      <c r="S1584" s="16">
        <f t="shared" si="39"/>
        <v>552</v>
      </c>
      <c r="T1584" s="16">
        <v>1</v>
      </c>
      <c r="U1584" s="16">
        <v>0</v>
      </c>
      <c r="V1584" s="56">
        <v>0</v>
      </c>
      <c r="W1584" s="56"/>
      <c r="X1584" s="56"/>
      <c r="Y1584" s="56"/>
      <c r="Z1584" s="27"/>
      <c r="AA1584" s="4" t="s">
        <v>45</v>
      </c>
    </row>
    <row r="1585" spans="1:35" ht="16">
      <c r="A1585" s="9">
        <v>1</v>
      </c>
      <c r="B1585" s="9">
        <v>2</v>
      </c>
      <c r="C1585" s="9">
        <v>2</v>
      </c>
      <c r="D1585" s="150"/>
      <c r="E1585" s="281">
        <v>38</v>
      </c>
      <c r="F1585" s="227">
        <v>1</v>
      </c>
      <c r="G1585" s="245" t="s">
        <v>150</v>
      </c>
      <c r="H1585" s="247" t="s">
        <v>162</v>
      </c>
      <c r="I1585" s="245">
        <v>868</v>
      </c>
      <c r="J1585" s="67" t="s">
        <v>44</v>
      </c>
      <c r="K1585" s="245">
        <v>74</v>
      </c>
      <c r="L1585" s="245" t="s">
        <v>34</v>
      </c>
      <c r="M1585" s="248">
        <v>0.75</v>
      </c>
      <c r="N1585" s="245" t="s">
        <v>35</v>
      </c>
      <c r="O1585" s="245" t="s">
        <v>163</v>
      </c>
      <c r="P1585" s="249">
        <v>43242</v>
      </c>
      <c r="Q1585" s="69">
        <v>43411</v>
      </c>
      <c r="R1585" s="70">
        <v>43959</v>
      </c>
      <c r="S1585" s="71">
        <f t="shared" si="39"/>
        <v>548</v>
      </c>
      <c r="T1585" s="71" t="s">
        <v>170</v>
      </c>
      <c r="U1585" s="71">
        <v>0</v>
      </c>
      <c r="V1585" s="65">
        <v>1</v>
      </c>
      <c r="W1585" s="65"/>
      <c r="X1585" s="65">
        <v>1</v>
      </c>
      <c r="Y1585" s="65">
        <v>1</v>
      </c>
      <c r="Z1585" s="73" t="s">
        <v>166</v>
      </c>
      <c r="AA1585" s="73" t="s">
        <v>45</v>
      </c>
    </row>
    <row r="1586" spans="1:35" ht="16">
      <c r="A1586" s="9">
        <v>1</v>
      </c>
      <c r="B1586" s="9">
        <v>1</v>
      </c>
      <c r="C1586" s="9">
        <v>6</v>
      </c>
      <c r="D1586" s="150"/>
      <c r="E1586" s="281">
        <v>125</v>
      </c>
      <c r="F1586" s="227">
        <v>1</v>
      </c>
      <c r="G1586" s="54" t="s">
        <v>42</v>
      </c>
      <c r="H1586" s="301" t="s">
        <v>77</v>
      </c>
      <c r="I1586" s="302">
        <v>869</v>
      </c>
      <c r="J1586" s="303" t="s">
        <v>33</v>
      </c>
      <c r="K1586" s="302">
        <v>109</v>
      </c>
      <c r="L1586" s="54" t="s">
        <v>34</v>
      </c>
      <c r="M1586" s="55">
        <v>0.75</v>
      </c>
      <c r="N1586" s="54" t="s">
        <v>35</v>
      </c>
      <c r="O1586" s="54" t="s">
        <v>63</v>
      </c>
      <c r="P1586" s="19">
        <v>43410</v>
      </c>
      <c r="Q1586" s="20">
        <v>43580</v>
      </c>
      <c r="R1586" s="26">
        <v>44132</v>
      </c>
      <c r="S1586" s="16">
        <f t="shared" si="39"/>
        <v>552</v>
      </c>
      <c r="T1586" s="16">
        <v>1</v>
      </c>
      <c r="U1586" s="16">
        <v>0</v>
      </c>
      <c r="V1586" s="56">
        <v>0</v>
      </c>
      <c r="W1586" s="56"/>
      <c r="X1586" s="56"/>
      <c r="Y1586" s="56"/>
      <c r="Z1586" s="27"/>
      <c r="AA1586" s="4" t="s">
        <v>45</v>
      </c>
    </row>
    <row r="1587" spans="1:35" ht="16">
      <c r="A1587" s="9">
        <v>1</v>
      </c>
      <c r="B1587" s="9">
        <v>2</v>
      </c>
      <c r="C1587" s="9">
        <v>2</v>
      </c>
      <c r="D1587" s="150"/>
      <c r="E1587" s="281">
        <v>39</v>
      </c>
      <c r="F1587" s="227">
        <v>1</v>
      </c>
      <c r="G1587" s="245" t="s">
        <v>150</v>
      </c>
      <c r="H1587" s="247" t="s">
        <v>162</v>
      </c>
      <c r="I1587" s="245">
        <v>869</v>
      </c>
      <c r="J1587" s="67" t="s">
        <v>44</v>
      </c>
      <c r="K1587" s="245">
        <v>74</v>
      </c>
      <c r="L1587" s="245" t="s">
        <v>34</v>
      </c>
      <c r="M1587" s="248">
        <v>0.75</v>
      </c>
      <c r="N1587" s="245" t="s">
        <v>35</v>
      </c>
      <c r="O1587" s="245" t="s">
        <v>163</v>
      </c>
      <c r="P1587" s="249">
        <v>43242</v>
      </c>
      <c r="Q1587" s="69">
        <v>43411</v>
      </c>
      <c r="R1587" s="70">
        <v>43959</v>
      </c>
      <c r="S1587" s="71">
        <f t="shared" si="39"/>
        <v>548</v>
      </c>
      <c r="T1587" s="71" t="s">
        <v>170</v>
      </c>
      <c r="U1587" s="71">
        <v>0</v>
      </c>
      <c r="V1587" s="77">
        <v>0</v>
      </c>
      <c r="W1587" s="77"/>
      <c r="X1587" s="77"/>
      <c r="Y1587" s="77">
        <v>1</v>
      </c>
      <c r="Z1587" s="76" t="s">
        <v>171</v>
      </c>
      <c r="AA1587" s="73" t="s">
        <v>45</v>
      </c>
    </row>
    <row r="1588" spans="1:35" ht="16">
      <c r="A1588" s="9">
        <v>1</v>
      </c>
      <c r="B1588" s="9">
        <v>1</v>
      </c>
      <c r="C1588" s="9">
        <v>6</v>
      </c>
      <c r="D1588" s="150"/>
      <c r="E1588" s="281">
        <v>126</v>
      </c>
      <c r="F1588" s="227">
        <v>1</v>
      </c>
      <c r="G1588" s="54" t="s">
        <v>42</v>
      </c>
      <c r="H1588" s="301" t="s">
        <v>77</v>
      </c>
      <c r="I1588" s="302">
        <v>870</v>
      </c>
      <c r="J1588" s="303" t="s">
        <v>33</v>
      </c>
      <c r="K1588" s="302">
        <v>109</v>
      </c>
      <c r="L1588" s="54" t="s">
        <v>34</v>
      </c>
      <c r="M1588" s="55">
        <v>0.75</v>
      </c>
      <c r="N1588" s="54" t="s">
        <v>35</v>
      </c>
      <c r="O1588" s="54" t="s">
        <v>63</v>
      </c>
      <c r="P1588" s="19">
        <v>43410</v>
      </c>
      <c r="Q1588" s="20">
        <v>43580</v>
      </c>
      <c r="R1588" s="26">
        <v>44132</v>
      </c>
      <c r="S1588" s="16">
        <f t="shared" si="39"/>
        <v>552</v>
      </c>
      <c r="T1588" s="16">
        <v>1</v>
      </c>
      <c r="U1588" s="16">
        <v>0</v>
      </c>
      <c r="V1588" s="56">
        <v>0</v>
      </c>
      <c r="W1588" s="56"/>
      <c r="X1588" s="56"/>
      <c r="Y1588" s="56"/>
      <c r="Z1588" s="27"/>
      <c r="AA1588" s="4" t="s">
        <v>45</v>
      </c>
    </row>
    <row r="1589" spans="1:35" ht="16">
      <c r="A1589" s="425" t="s">
        <v>58</v>
      </c>
      <c r="B1589" s="425" t="s">
        <v>58</v>
      </c>
      <c r="C1589" s="425" t="s">
        <v>58</v>
      </c>
      <c r="D1589" s="426"/>
      <c r="E1589" s="427">
        <v>16</v>
      </c>
      <c r="F1589" s="428">
        <v>3</v>
      </c>
      <c r="G1589" s="429" t="s">
        <v>150</v>
      </c>
      <c r="H1589" s="430" t="s">
        <v>162</v>
      </c>
      <c r="I1589" s="429">
        <v>870</v>
      </c>
      <c r="J1589" s="425" t="s">
        <v>44</v>
      </c>
      <c r="K1589" s="429">
        <v>75</v>
      </c>
      <c r="L1589" s="429" t="s">
        <v>34</v>
      </c>
      <c r="M1589" s="431">
        <v>0.75</v>
      </c>
      <c r="N1589" s="429" t="s">
        <v>35</v>
      </c>
      <c r="O1589" s="429" t="s">
        <v>163</v>
      </c>
      <c r="P1589" s="432">
        <v>43242</v>
      </c>
      <c r="Q1589" s="433">
        <v>43411</v>
      </c>
      <c r="R1589" s="434">
        <v>43944</v>
      </c>
      <c r="S1589" s="435">
        <f t="shared" si="39"/>
        <v>533</v>
      </c>
      <c r="T1589" s="435">
        <v>0</v>
      </c>
      <c r="U1589" s="435">
        <v>1</v>
      </c>
      <c r="V1589" s="430"/>
      <c r="W1589" s="430"/>
      <c r="X1589" s="430"/>
      <c r="Y1589" s="430"/>
      <c r="Z1589" s="436"/>
      <c r="AA1589" s="426" t="s">
        <v>198</v>
      </c>
      <c r="AB1589" s="437"/>
      <c r="AC1589" s="437"/>
      <c r="AD1589" s="437"/>
      <c r="AE1589" s="437"/>
      <c r="AF1589" s="437"/>
      <c r="AG1589" s="437"/>
      <c r="AH1589" s="437"/>
      <c r="AI1589" s="437"/>
    </row>
    <row r="1590" spans="1:35" ht="16">
      <c r="A1590" s="9">
        <v>1</v>
      </c>
      <c r="B1590" s="9">
        <v>1</v>
      </c>
      <c r="C1590" s="9">
        <v>6</v>
      </c>
      <c r="D1590" s="150"/>
      <c r="E1590" s="281">
        <v>127</v>
      </c>
      <c r="F1590" s="227">
        <v>1</v>
      </c>
      <c r="G1590" s="54" t="s">
        <v>42</v>
      </c>
      <c r="H1590" s="301" t="s">
        <v>77</v>
      </c>
      <c r="I1590" s="302">
        <v>871</v>
      </c>
      <c r="J1590" s="303" t="s">
        <v>33</v>
      </c>
      <c r="K1590" s="302">
        <v>110</v>
      </c>
      <c r="L1590" s="54" t="s">
        <v>34</v>
      </c>
      <c r="M1590" s="55">
        <v>0.75</v>
      </c>
      <c r="N1590" s="54" t="s">
        <v>35</v>
      </c>
      <c r="O1590" s="54" t="s">
        <v>63</v>
      </c>
      <c r="P1590" s="19">
        <v>43410</v>
      </c>
      <c r="Q1590" s="20">
        <v>43580</v>
      </c>
      <c r="R1590" s="26">
        <v>44140</v>
      </c>
      <c r="S1590" s="16">
        <f t="shared" si="39"/>
        <v>560</v>
      </c>
      <c r="T1590" s="16">
        <v>1</v>
      </c>
      <c r="U1590" s="16">
        <v>0</v>
      </c>
      <c r="V1590" s="56">
        <v>1</v>
      </c>
      <c r="W1590" s="56">
        <v>1</v>
      </c>
      <c r="X1590" s="56">
        <v>0</v>
      </c>
      <c r="Y1590" s="56">
        <v>1</v>
      </c>
      <c r="Z1590" s="63" t="s">
        <v>90</v>
      </c>
      <c r="AA1590" s="4" t="s">
        <v>45</v>
      </c>
    </row>
    <row r="1591" spans="1:35" ht="16">
      <c r="A1591" s="9">
        <v>1</v>
      </c>
      <c r="B1591" s="9">
        <v>1</v>
      </c>
      <c r="C1591" s="9">
        <v>6</v>
      </c>
      <c r="D1591" s="150"/>
      <c r="E1591" s="281">
        <v>128</v>
      </c>
      <c r="F1591" s="227">
        <v>1</v>
      </c>
      <c r="G1591" s="54" t="s">
        <v>42</v>
      </c>
      <c r="H1591" s="301" t="s">
        <v>77</v>
      </c>
      <c r="I1591" s="302">
        <v>872</v>
      </c>
      <c r="J1591" s="303" t="s">
        <v>33</v>
      </c>
      <c r="K1591" s="302">
        <v>109</v>
      </c>
      <c r="L1591" s="54" t="s">
        <v>34</v>
      </c>
      <c r="M1591" s="55">
        <v>0.75</v>
      </c>
      <c r="N1591" s="54" t="s">
        <v>35</v>
      </c>
      <c r="O1591" s="54" t="s">
        <v>63</v>
      </c>
      <c r="P1591" s="19">
        <v>43410</v>
      </c>
      <c r="Q1591" s="20">
        <v>43580</v>
      </c>
      <c r="R1591" s="26">
        <v>44132</v>
      </c>
      <c r="S1591" s="16">
        <f t="shared" si="39"/>
        <v>552</v>
      </c>
      <c r="T1591" s="16">
        <v>1</v>
      </c>
      <c r="U1591" s="16">
        <v>0</v>
      </c>
      <c r="V1591" s="56">
        <v>0</v>
      </c>
      <c r="W1591" s="56"/>
      <c r="X1591" s="56"/>
      <c r="Y1591" s="56">
        <v>1</v>
      </c>
      <c r="Z1591" s="27" t="s">
        <v>91</v>
      </c>
      <c r="AA1591" s="4" t="s">
        <v>45</v>
      </c>
    </row>
    <row r="1592" spans="1:35" ht="16">
      <c r="A1592" s="9">
        <v>1</v>
      </c>
      <c r="B1592" s="9">
        <v>2</v>
      </c>
      <c r="C1592" s="9">
        <v>2</v>
      </c>
      <c r="D1592" s="150"/>
      <c r="E1592" s="281">
        <v>40</v>
      </c>
      <c r="F1592" s="227">
        <v>1</v>
      </c>
      <c r="G1592" s="245" t="s">
        <v>150</v>
      </c>
      <c r="H1592" s="247" t="s">
        <v>162</v>
      </c>
      <c r="I1592" s="245">
        <v>872</v>
      </c>
      <c r="J1592" s="67" t="s">
        <v>44</v>
      </c>
      <c r="K1592" s="245">
        <v>75</v>
      </c>
      <c r="L1592" s="245" t="s">
        <v>34</v>
      </c>
      <c r="M1592" s="248">
        <v>0.75</v>
      </c>
      <c r="N1592" s="245" t="s">
        <v>35</v>
      </c>
      <c r="O1592" s="245" t="s">
        <v>163</v>
      </c>
      <c r="P1592" s="249">
        <v>43242</v>
      </c>
      <c r="Q1592" s="69">
        <v>43411</v>
      </c>
      <c r="R1592" s="70">
        <v>43959</v>
      </c>
      <c r="S1592" s="71">
        <f t="shared" si="39"/>
        <v>548</v>
      </c>
      <c r="T1592" s="71" t="s">
        <v>170</v>
      </c>
      <c r="U1592" s="71">
        <v>0</v>
      </c>
      <c r="V1592" s="77">
        <v>0</v>
      </c>
      <c r="W1592" s="77"/>
      <c r="X1592" s="77"/>
      <c r="Y1592" s="77">
        <v>1</v>
      </c>
      <c r="Z1592" s="76" t="s">
        <v>171</v>
      </c>
      <c r="AA1592" s="73" t="s">
        <v>45</v>
      </c>
    </row>
    <row r="1593" spans="1:35" ht="16">
      <c r="A1593" s="425" t="s">
        <v>58</v>
      </c>
      <c r="B1593" s="425" t="s">
        <v>58</v>
      </c>
      <c r="C1593" s="425" t="s">
        <v>58</v>
      </c>
      <c r="D1593" s="426"/>
      <c r="E1593" s="427">
        <v>5</v>
      </c>
      <c r="F1593" s="428">
        <v>2</v>
      </c>
      <c r="G1593" s="429" t="s">
        <v>42</v>
      </c>
      <c r="H1593" s="430" t="s">
        <v>77</v>
      </c>
      <c r="I1593" s="444">
        <v>873</v>
      </c>
      <c r="J1593" s="425" t="s">
        <v>33</v>
      </c>
      <c r="K1593" s="444">
        <v>109</v>
      </c>
      <c r="L1593" s="429" t="s">
        <v>34</v>
      </c>
      <c r="M1593" s="431">
        <v>0.75</v>
      </c>
      <c r="N1593" s="429" t="s">
        <v>35</v>
      </c>
      <c r="O1593" s="429" t="s">
        <v>63</v>
      </c>
      <c r="P1593" s="432">
        <v>43410</v>
      </c>
      <c r="Q1593" s="433">
        <v>43580</v>
      </c>
      <c r="R1593" s="434">
        <v>44132</v>
      </c>
      <c r="S1593" s="435">
        <f t="shared" si="39"/>
        <v>552</v>
      </c>
      <c r="T1593" s="435">
        <v>0</v>
      </c>
      <c r="U1593" s="435">
        <v>0</v>
      </c>
      <c r="V1593" s="446"/>
      <c r="W1593" s="446"/>
      <c r="X1593" s="446"/>
      <c r="Y1593" s="446"/>
      <c r="Z1593" s="436" t="s">
        <v>102</v>
      </c>
      <c r="AA1593" s="436" t="s">
        <v>45</v>
      </c>
      <c r="AB1593" s="437"/>
      <c r="AC1593" s="437"/>
      <c r="AD1593" s="437"/>
      <c r="AE1593" s="437"/>
      <c r="AF1593" s="437"/>
      <c r="AG1593" s="437"/>
      <c r="AH1593" s="437"/>
      <c r="AI1593" s="437"/>
    </row>
    <row r="1594" spans="1:35" ht="16">
      <c r="A1594" s="9">
        <v>1</v>
      </c>
      <c r="B1594" s="9">
        <v>2</v>
      </c>
      <c r="C1594" s="9">
        <v>2</v>
      </c>
      <c r="D1594" s="150"/>
      <c r="E1594" s="281">
        <v>41</v>
      </c>
      <c r="F1594" s="227">
        <v>1</v>
      </c>
      <c r="G1594" s="245" t="s">
        <v>150</v>
      </c>
      <c r="H1594" s="247" t="s">
        <v>162</v>
      </c>
      <c r="I1594" s="245">
        <v>873</v>
      </c>
      <c r="J1594" s="67" t="s">
        <v>44</v>
      </c>
      <c r="K1594" s="245">
        <v>75</v>
      </c>
      <c r="L1594" s="245" t="s">
        <v>34</v>
      </c>
      <c r="M1594" s="248">
        <v>0.75</v>
      </c>
      <c r="N1594" s="245" t="s">
        <v>35</v>
      </c>
      <c r="O1594" s="245" t="s">
        <v>163</v>
      </c>
      <c r="P1594" s="249">
        <v>43242</v>
      </c>
      <c r="Q1594" s="69">
        <v>43411</v>
      </c>
      <c r="R1594" s="70">
        <v>43959</v>
      </c>
      <c r="S1594" s="71">
        <f t="shared" si="39"/>
        <v>548</v>
      </c>
      <c r="T1594" s="71" t="s">
        <v>170</v>
      </c>
      <c r="U1594" s="71">
        <v>0</v>
      </c>
      <c r="V1594" s="77">
        <v>0</v>
      </c>
      <c r="W1594" s="77"/>
      <c r="X1594" s="77"/>
      <c r="Y1594" s="77"/>
      <c r="Z1594" s="76"/>
      <c r="AA1594" s="73" t="s">
        <v>45</v>
      </c>
    </row>
    <row r="1595" spans="1:35" ht="16">
      <c r="A1595" s="9">
        <v>1</v>
      </c>
      <c r="B1595" s="9">
        <v>2</v>
      </c>
      <c r="C1595" s="9">
        <v>2</v>
      </c>
      <c r="D1595" s="150"/>
      <c r="E1595" s="281">
        <v>42</v>
      </c>
      <c r="F1595" s="227">
        <v>1</v>
      </c>
      <c r="G1595" s="245" t="s">
        <v>150</v>
      </c>
      <c r="H1595" s="247" t="s">
        <v>162</v>
      </c>
      <c r="I1595" s="245">
        <v>874</v>
      </c>
      <c r="J1595" s="67" t="s">
        <v>44</v>
      </c>
      <c r="K1595" s="245">
        <v>75</v>
      </c>
      <c r="L1595" s="245" t="s">
        <v>34</v>
      </c>
      <c r="M1595" s="248">
        <v>0.75</v>
      </c>
      <c r="N1595" s="245" t="s">
        <v>35</v>
      </c>
      <c r="O1595" s="245" t="s">
        <v>163</v>
      </c>
      <c r="P1595" s="249">
        <v>43242</v>
      </c>
      <c r="Q1595" s="69">
        <v>43411</v>
      </c>
      <c r="R1595" s="70">
        <v>43959</v>
      </c>
      <c r="S1595" s="71">
        <f t="shared" si="39"/>
        <v>548</v>
      </c>
      <c r="T1595" s="71" t="s">
        <v>170</v>
      </c>
      <c r="U1595" s="71">
        <v>0</v>
      </c>
      <c r="V1595" s="77">
        <v>0</v>
      </c>
      <c r="W1595" s="77"/>
      <c r="X1595" s="77"/>
      <c r="Y1595" s="77"/>
      <c r="Z1595" s="76"/>
      <c r="AA1595" s="73" t="s">
        <v>45</v>
      </c>
    </row>
    <row r="1596" spans="1:35" ht="16">
      <c r="A1596" s="9">
        <v>1</v>
      </c>
      <c r="B1596" s="9">
        <v>1</v>
      </c>
      <c r="C1596" s="9">
        <v>6</v>
      </c>
      <c r="D1596" s="150"/>
      <c r="E1596" s="281">
        <v>129</v>
      </c>
      <c r="F1596" s="227">
        <v>1</v>
      </c>
      <c r="G1596" s="54" t="s">
        <v>42</v>
      </c>
      <c r="H1596" s="301" t="s">
        <v>77</v>
      </c>
      <c r="I1596" s="302">
        <v>875</v>
      </c>
      <c r="J1596" s="303" t="s">
        <v>33</v>
      </c>
      <c r="K1596" s="302">
        <v>109</v>
      </c>
      <c r="L1596" s="54" t="s">
        <v>34</v>
      </c>
      <c r="M1596" s="55">
        <v>0.75</v>
      </c>
      <c r="N1596" s="54" t="s">
        <v>35</v>
      </c>
      <c r="O1596" s="54" t="s">
        <v>63</v>
      </c>
      <c r="P1596" s="19">
        <v>43410</v>
      </c>
      <c r="Q1596" s="20">
        <v>43580</v>
      </c>
      <c r="R1596" s="26">
        <v>44132</v>
      </c>
      <c r="S1596" s="16">
        <f t="shared" si="39"/>
        <v>552</v>
      </c>
      <c r="T1596" s="16">
        <v>1</v>
      </c>
      <c r="U1596" s="16">
        <v>0</v>
      </c>
      <c r="V1596" s="56">
        <v>1</v>
      </c>
      <c r="W1596" s="56">
        <v>1</v>
      </c>
      <c r="X1596" s="56">
        <v>0</v>
      </c>
      <c r="Y1596" s="56"/>
      <c r="Z1596" s="27" t="s">
        <v>92</v>
      </c>
      <c r="AA1596" s="4" t="s">
        <v>45</v>
      </c>
    </row>
    <row r="1597" spans="1:35" ht="16">
      <c r="A1597" s="9">
        <v>1</v>
      </c>
      <c r="B1597" s="9">
        <v>2</v>
      </c>
      <c r="C1597" s="9">
        <v>2</v>
      </c>
      <c r="D1597" s="150"/>
      <c r="E1597" s="281">
        <v>43</v>
      </c>
      <c r="F1597" s="227">
        <v>1</v>
      </c>
      <c r="G1597" s="245" t="s">
        <v>150</v>
      </c>
      <c r="H1597" s="247" t="s">
        <v>162</v>
      </c>
      <c r="I1597" s="245">
        <v>875</v>
      </c>
      <c r="J1597" s="67" t="s">
        <v>44</v>
      </c>
      <c r="K1597" s="245">
        <v>75</v>
      </c>
      <c r="L1597" s="245" t="s">
        <v>34</v>
      </c>
      <c r="M1597" s="248">
        <v>0.75</v>
      </c>
      <c r="N1597" s="245" t="s">
        <v>35</v>
      </c>
      <c r="O1597" s="245" t="s">
        <v>163</v>
      </c>
      <c r="P1597" s="249">
        <v>43242</v>
      </c>
      <c r="Q1597" s="69">
        <v>43411</v>
      </c>
      <c r="R1597" s="70">
        <v>43959</v>
      </c>
      <c r="S1597" s="71">
        <f t="shared" ref="S1597:S1628" si="40">R1597-Q1597</f>
        <v>548</v>
      </c>
      <c r="T1597" s="71" t="s">
        <v>170</v>
      </c>
      <c r="U1597" s="71">
        <v>0</v>
      </c>
      <c r="V1597" s="77">
        <v>0</v>
      </c>
      <c r="W1597" s="77"/>
      <c r="X1597" s="77"/>
      <c r="Y1597" s="77"/>
      <c r="Z1597" s="76" t="s">
        <v>172</v>
      </c>
      <c r="AA1597" s="73" t="s">
        <v>45</v>
      </c>
    </row>
    <row r="1598" spans="1:35" ht="16">
      <c r="A1598" s="9">
        <v>1</v>
      </c>
      <c r="B1598" s="9">
        <v>1</v>
      </c>
      <c r="C1598" s="9">
        <v>6</v>
      </c>
      <c r="D1598" s="150"/>
      <c r="E1598" s="281">
        <v>130</v>
      </c>
      <c r="F1598" s="227">
        <v>1</v>
      </c>
      <c r="G1598" s="54" t="s">
        <v>42</v>
      </c>
      <c r="H1598" s="301" t="s">
        <v>77</v>
      </c>
      <c r="I1598" s="302">
        <v>876</v>
      </c>
      <c r="J1598" s="303" t="s">
        <v>33</v>
      </c>
      <c r="K1598" s="302">
        <v>110</v>
      </c>
      <c r="L1598" s="54" t="s">
        <v>34</v>
      </c>
      <c r="M1598" s="55">
        <v>0.75</v>
      </c>
      <c r="N1598" s="54" t="s">
        <v>35</v>
      </c>
      <c r="O1598" s="54" t="s">
        <v>63</v>
      </c>
      <c r="P1598" s="19">
        <v>43410</v>
      </c>
      <c r="Q1598" s="20">
        <v>43580</v>
      </c>
      <c r="R1598" s="26">
        <v>44140</v>
      </c>
      <c r="S1598" s="16">
        <f t="shared" si="40"/>
        <v>560</v>
      </c>
      <c r="T1598" s="16">
        <v>1</v>
      </c>
      <c r="U1598" s="16">
        <v>0</v>
      </c>
      <c r="V1598" s="56">
        <v>0</v>
      </c>
      <c r="W1598" s="56"/>
      <c r="X1598" s="56"/>
      <c r="Y1598" s="56"/>
      <c r="Z1598" s="27"/>
      <c r="AA1598" s="4" t="s">
        <v>45</v>
      </c>
    </row>
    <row r="1599" spans="1:35" ht="16">
      <c r="A1599" s="9">
        <v>1</v>
      </c>
      <c r="B1599" s="9">
        <v>2</v>
      </c>
      <c r="C1599" s="9">
        <v>2</v>
      </c>
      <c r="D1599" s="150"/>
      <c r="E1599" s="281">
        <v>44</v>
      </c>
      <c r="F1599" s="227">
        <v>1</v>
      </c>
      <c r="G1599" s="245" t="s">
        <v>150</v>
      </c>
      <c r="H1599" s="247" t="s">
        <v>162</v>
      </c>
      <c r="I1599" s="245">
        <v>876</v>
      </c>
      <c r="J1599" s="67" t="s">
        <v>44</v>
      </c>
      <c r="K1599" s="245">
        <v>76</v>
      </c>
      <c r="L1599" s="245" t="s">
        <v>34</v>
      </c>
      <c r="M1599" s="248">
        <v>0.75</v>
      </c>
      <c r="N1599" s="245" t="s">
        <v>35</v>
      </c>
      <c r="O1599" s="245" t="s">
        <v>163</v>
      </c>
      <c r="P1599" s="249">
        <v>43242</v>
      </c>
      <c r="Q1599" s="69">
        <v>43411</v>
      </c>
      <c r="R1599" s="70">
        <v>43959</v>
      </c>
      <c r="S1599" s="71">
        <f t="shared" si="40"/>
        <v>548</v>
      </c>
      <c r="T1599" s="71" t="s">
        <v>173</v>
      </c>
      <c r="U1599" s="71">
        <v>0</v>
      </c>
      <c r="V1599" s="90">
        <v>0</v>
      </c>
      <c r="W1599" s="90"/>
      <c r="X1599" s="90"/>
      <c r="Y1599" s="90">
        <v>1</v>
      </c>
      <c r="Z1599" s="78" t="s">
        <v>167</v>
      </c>
      <c r="AA1599" s="73" t="s">
        <v>45</v>
      </c>
    </row>
    <row r="1600" spans="1:35" ht="16">
      <c r="A1600" s="9">
        <v>1</v>
      </c>
      <c r="B1600" s="9">
        <v>1</v>
      </c>
      <c r="C1600" s="9">
        <v>6</v>
      </c>
      <c r="D1600" s="150"/>
      <c r="E1600" s="281">
        <v>131</v>
      </c>
      <c r="F1600" s="227">
        <v>1</v>
      </c>
      <c r="G1600" s="54" t="s">
        <v>42</v>
      </c>
      <c r="H1600" s="301" t="s">
        <v>77</v>
      </c>
      <c r="I1600" s="302">
        <v>877</v>
      </c>
      <c r="J1600" s="303" t="s">
        <v>33</v>
      </c>
      <c r="K1600" s="302">
        <v>110</v>
      </c>
      <c r="L1600" s="54" t="s">
        <v>34</v>
      </c>
      <c r="M1600" s="55">
        <v>0.75</v>
      </c>
      <c r="N1600" s="54" t="s">
        <v>35</v>
      </c>
      <c r="O1600" s="54" t="s">
        <v>63</v>
      </c>
      <c r="P1600" s="19">
        <v>43410</v>
      </c>
      <c r="Q1600" s="20">
        <v>43580</v>
      </c>
      <c r="R1600" s="26">
        <v>44140</v>
      </c>
      <c r="S1600" s="16">
        <f t="shared" si="40"/>
        <v>560</v>
      </c>
      <c r="T1600" s="16">
        <v>1</v>
      </c>
      <c r="U1600" s="16">
        <v>0</v>
      </c>
      <c r="V1600" s="56">
        <v>1</v>
      </c>
      <c r="W1600" s="56">
        <v>1</v>
      </c>
      <c r="X1600" s="56">
        <v>0</v>
      </c>
      <c r="Y1600" s="56">
        <v>1</v>
      </c>
      <c r="Z1600" s="27" t="s">
        <v>74</v>
      </c>
      <c r="AA1600" s="4" t="s">
        <v>45</v>
      </c>
    </row>
    <row r="1601" spans="1:35" ht="16">
      <c r="A1601" s="9">
        <v>1</v>
      </c>
      <c r="B1601" s="9">
        <v>2</v>
      </c>
      <c r="C1601" s="9">
        <v>3</v>
      </c>
      <c r="D1601" s="150"/>
      <c r="E1601" s="281">
        <v>45</v>
      </c>
      <c r="F1601" s="227">
        <v>1</v>
      </c>
      <c r="G1601" s="245" t="s">
        <v>150</v>
      </c>
      <c r="H1601" s="247" t="s">
        <v>162</v>
      </c>
      <c r="I1601" s="245">
        <v>877</v>
      </c>
      <c r="J1601" s="67" t="s">
        <v>44</v>
      </c>
      <c r="K1601" s="245">
        <v>76</v>
      </c>
      <c r="L1601" s="245" t="s">
        <v>34</v>
      </c>
      <c r="M1601" s="248">
        <v>0.75</v>
      </c>
      <c r="N1601" s="245" t="s">
        <v>35</v>
      </c>
      <c r="O1601" s="245" t="s">
        <v>163</v>
      </c>
      <c r="P1601" s="249">
        <v>43242</v>
      </c>
      <c r="Q1601" s="69">
        <v>43411</v>
      </c>
      <c r="R1601" s="70">
        <v>43959</v>
      </c>
      <c r="S1601" s="71">
        <f t="shared" si="40"/>
        <v>548</v>
      </c>
      <c r="T1601" s="71" t="s">
        <v>173</v>
      </c>
      <c r="U1601" s="71">
        <v>0</v>
      </c>
      <c r="V1601" s="90">
        <v>0</v>
      </c>
      <c r="W1601" s="90"/>
      <c r="X1601" s="90"/>
      <c r="Y1601" s="90">
        <v>1</v>
      </c>
      <c r="Z1601" s="78" t="s">
        <v>166</v>
      </c>
      <c r="AA1601" s="73" t="s">
        <v>45</v>
      </c>
    </row>
    <row r="1602" spans="1:35" ht="16">
      <c r="A1602" s="9">
        <v>1</v>
      </c>
      <c r="B1602" s="9">
        <v>1</v>
      </c>
      <c r="C1602" s="9">
        <v>6</v>
      </c>
      <c r="D1602" s="150"/>
      <c r="E1602" s="281">
        <v>132</v>
      </c>
      <c r="F1602" s="227">
        <v>1</v>
      </c>
      <c r="G1602" s="54" t="s">
        <v>42</v>
      </c>
      <c r="H1602" s="301" t="s">
        <v>77</v>
      </c>
      <c r="I1602" s="302">
        <v>878</v>
      </c>
      <c r="J1602" s="303" t="s">
        <v>33</v>
      </c>
      <c r="K1602" s="302">
        <v>110</v>
      </c>
      <c r="L1602" s="54" t="s">
        <v>34</v>
      </c>
      <c r="M1602" s="55">
        <v>0.75</v>
      </c>
      <c r="N1602" s="54" t="s">
        <v>35</v>
      </c>
      <c r="O1602" s="54" t="s">
        <v>63</v>
      </c>
      <c r="P1602" s="19">
        <v>43410</v>
      </c>
      <c r="Q1602" s="20">
        <v>43580</v>
      </c>
      <c r="R1602" s="26">
        <v>44140</v>
      </c>
      <c r="S1602" s="16">
        <f t="shared" si="40"/>
        <v>560</v>
      </c>
      <c r="T1602" s="16">
        <v>1</v>
      </c>
      <c r="U1602" s="16">
        <v>0</v>
      </c>
      <c r="V1602" s="56">
        <v>0</v>
      </c>
      <c r="W1602" s="56"/>
      <c r="X1602" s="56"/>
      <c r="Y1602" s="56">
        <v>1</v>
      </c>
      <c r="Z1602" s="27" t="s">
        <v>74</v>
      </c>
      <c r="AA1602" s="4" t="s">
        <v>45</v>
      </c>
    </row>
    <row r="1603" spans="1:35" ht="16">
      <c r="A1603" s="9">
        <v>1</v>
      </c>
      <c r="B1603" s="9">
        <v>2</v>
      </c>
      <c r="C1603" s="9">
        <v>3</v>
      </c>
      <c r="D1603" s="150"/>
      <c r="E1603" s="281">
        <v>46</v>
      </c>
      <c r="F1603" s="227">
        <v>1</v>
      </c>
      <c r="G1603" s="245" t="s">
        <v>150</v>
      </c>
      <c r="H1603" s="247" t="s">
        <v>162</v>
      </c>
      <c r="I1603" s="245">
        <v>878</v>
      </c>
      <c r="J1603" s="67" t="s">
        <v>44</v>
      </c>
      <c r="K1603" s="245">
        <v>76</v>
      </c>
      <c r="L1603" s="245" t="s">
        <v>34</v>
      </c>
      <c r="M1603" s="248">
        <v>0.75</v>
      </c>
      <c r="N1603" s="245" t="s">
        <v>35</v>
      </c>
      <c r="O1603" s="245" t="s">
        <v>163</v>
      </c>
      <c r="P1603" s="249">
        <v>43242</v>
      </c>
      <c r="Q1603" s="69">
        <v>43411</v>
      </c>
      <c r="R1603" s="70">
        <v>43959</v>
      </c>
      <c r="S1603" s="71">
        <f t="shared" si="40"/>
        <v>548</v>
      </c>
      <c r="T1603" s="71" t="s">
        <v>173</v>
      </c>
      <c r="U1603" s="71">
        <v>0</v>
      </c>
      <c r="V1603" s="90">
        <v>0</v>
      </c>
      <c r="W1603" s="90"/>
      <c r="X1603" s="90"/>
      <c r="Y1603" s="90"/>
      <c r="Z1603" s="78"/>
      <c r="AA1603" s="73" t="s">
        <v>45</v>
      </c>
    </row>
    <row r="1604" spans="1:35" ht="16">
      <c r="A1604" s="9">
        <v>1</v>
      </c>
      <c r="B1604" s="9">
        <v>2</v>
      </c>
      <c r="C1604" s="9">
        <v>3</v>
      </c>
      <c r="D1604" s="150"/>
      <c r="E1604" s="281">
        <v>47</v>
      </c>
      <c r="F1604" s="227">
        <v>1</v>
      </c>
      <c r="G1604" s="245" t="s">
        <v>150</v>
      </c>
      <c r="H1604" s="247" t="s">
        <v>162</v>
      </c>
      <c r="I1604" s="245">
        <v>879</v>
      </c>
      <c r="J1604" s="67" t="s">
        <v>44</v>
      </c>
      <c r="K1604" s="245">
        <v>76</v>
      </c>
      <c r="L1604" s="245" t="s">
        <v>34</v>
      </c>
      <c r="M1604" s="248">
        <v>0.75</v>
      </c>
      <c r="N1604" s="245" t="s">
        <v>35</v>
      </c>
      <c r="O1604" s="245" t="s">
        <v>163</v>
      </c>
      <c r="P1604" s="249">
        <v>43242</v>
      </c>
      <c r="Q1604" s="69">
        <v>43411</v>
      </c>
      <c r="R1604" s="70">
        <v>43959</v>
      </c>
      <c r="S1604" s="71">
        <f t="shared" si="40"/>
        <v>548</v>
      </c>
      <c r="T1604" s="71" t="s">
        <v>173</v>
      </c>
      <c r="U1604" s="71">
        <v>0</v>
      </c>
      <c r="V1604" s="90">
        <v>0</v>
      </c>
      <c r="W1604" s="90"/>
      <c r="X1604" s="90"/>
      <c r="Y1604" s="90"/>
      <c r="Z1604" s="78"/>
      <c r="AA1604" s="73" t="s">
        <v>45</v>
      </c>
    </row>
    <row r="1605" spans="1:35" ht="16">
      <c r="A1605" s="9">
        <v>1</v>
      </c>
      <c r="B1605" s="9">
        <v>1</v>
      </c>
      <c r="C1605" s="9">
        <v>7</v>
      </c>
      <c r="D1605" s="150"/>
      <c r="E1605" s="281">
        <v>133</v>
      </c>
      <c r="F1605" s="227">
        <v>1</v>
      </c>
      <c r="G1605" s="54" t="s">
        <v>42</v>
      </c>
      <c r="H1605" s="301" t="s">
        <v>77</v>
      </c>
      <c r="I1605" s="302">
        <v>880</v>
      </c>
      <c r="J1605" s="303" t="s">
        <v>33</v>
      </c>
      <c r="K1605" s="302">
        <v>110</v>
      </c>
      <c r="L1605" s="54" t="s">
        <v>34</v>
      </c>
      <c r="M1605" s="55">
        <v>0.75</v>
      </c>
      <c r="N1605" s="54" t="s">
        <v>35</v>
      </c>
      <c r="O1605" s="54" t="s">
        <v>63</v>
      </c>
      <c r="P1605" s="21">
        <v>43410</v>
      </c>
      <c r="Q1605" s="20">
        <v>43580</v>
      </c>
      <c r="R1605" s="26">
        <v>44140</v>
      </c>
      <c r="S1605" s="16">
        <f t="shared" si="40"/>
        <v>560</v>
      </c>
      <c r="T1605" s="16">
        <v>1</v>
      </c>
      <c r="U1605" s="16">
        <v>0</v>
      </c>
      <c r="V1605" s="56">
        <v>0</v>
      </c>
      <c r="W1605" s="56"/>
      <c r="X1605" s="56"/>
      <c r="Y1605" s="56"/>
      <c r="Z1605" s="27"/>
      <c r="AA1605" s="4" t="s">
        <v>45</v>
      </c>
    </row>
    <row r="1606" spans="1:35" ht="16">
      <c r="A1606" s="9">
        <v>1</v>
      </c>
      <c r="B1606" s="9">
        <v>2</v>
      </c>
      <c r="C1606" s="9">
        <v>5</v>
      </c>
      <c r="D1606" s="150"/>
      <c r="E1606" s="281">
        <v>17</v>
      </c>
      <c r="F1606" s="227">
        <v>3</v>
      </c>
      <c r="G1606" s="199" t="s">
        <v>150</v>
      </c>
      <c r="H1606" s="210" t="s">
        <v>162</v>
      </c>
      <c r="I1606" s="199">
        <v>880</v>
      </c>
      <c r="J1606" s="202" t="s">
        <v>44</v>
      </c>
      <c r="K1606" s="199">
        <v>76</v>
      </c>
      <c r="L1606" s="199" t="s">
        <v>34</v>
      </c>
      <c r="M1606" s="211">
        <v>0.75</v>
      </c>
      <c r="N1606" s="199" t="s">
        <v>35</v>
      </c>
      <c r="O1606" s="199" t="s">
        <v>163</v>
      </c>
      <c r="P1606" s="212">
        <v>43242</v>
      </c>
      <c r="Q1606" s="205">
        <v>43411</v>
      </c>
      <c r="R1606" s="206">
        <v>43945</v>
      </c>
      <c r="S1606" s="207">
        <f t="shared" si="40"/>
        <v>534</v>
      </c>
      <c r="T1606" s="207">
        <v>0</v>
      </c>
      <c r="U1606" s="207">
        <v>1</v>
      </c>
      <c r="V1606" s="210"/>
      <c r="W1606" s="210"/>
      <c r="X1606" s="210"/>
      <c r="Y1606" s="210"/>
      <c r="Z1606" s="220"/>
      <c r="AA1606" s="209" t="s">
        <v>199</v>
      </c>
    </row>
    <row r="1607" spans="1:35" ht="16">
      <c r="A1607" s="425" t="s">
        <v>58</v>
      </c>
      <c r="B1607" s="425" t="s">
        <v>58</v>
      </c>
      <c r="C1607" s="425" t="s">
        <v>58</v>
      </c>
      <c r="D1607" s="426"/>
      <c r="E1607" s="427">
        <v>34</v>
      </c>
      <c r="F1607" s="428">
        <v>3</v>
      </c>
      <c r="G1607" s="429" t="s">
        <v>42</v>
      </c>
      <c r="H1607" s="430" t="s">
        <v>77</v>
      </c>
      <c r="I1607" s="444">
        <v>881</v>
      </c>
      <c r="J1607" s="425" t="s">
        <v>33</v>
      </c>
      <c r="K1607" s="444">
        <v>111</v>
      </c>
      <c r="L1607" s="429" t="s">
        <v>34</v>
      </c>
      <c r="M1607" s="431">
        <v>0.75</v>
      </c>
      <c r="N1607" s="429" t="s">
        <v>35</v>
      </c>
      <c r="O1607" s="429" t="s">
        <v>63</v>
      </c>
      <c r="P1607" s="445">
        <v>43410</v>
      </c>
      <c r="Q1607" s="433">
        <v>43580</v>
      </c>
      <c r="R1607" s="434">
        <v>44065</v>
      </c>
      <c r="S1607" s="435">
        <f t="shared" si="40"/>
        <v>485</v>
      </c>
      <c r="T1607" s="435">
        <v>0</v>
      </c>
      <c r="U1607" s="435">
        <v>1</v>
      </c>
      <c r="V1607" s="430"/>
      <c r="W1607" s="430"/>
      <c r="X1607" s="430"/>
      <c r="Y1607" s="430"/>
      <c r="Z1607" s="436"/>
      <c r="AA1607" s="436" t="s">
        <v>104</v>
      </c>
      <c r="AB1607" s="437"/>
      <c r="AC1607" s="437"/>
      <c r="AD1607" s="437"/>
      <c r="AE1607" s="437"/>
      <c r="AF1607" s="437"/>
      <c r="AG1607" s="437"/>
      <c r="AH1607" s="437"/>
      <c r="AI1607" s="437"/>
    </row>
    <row r="1608" spans="1:35" ht="16">
      <c r="A1608" s="9">
        <v>1</v>
      </c>
      <c r="B1608" s="9">
        <v>2</v>
      </c>
      <c r="C1608" s="9">
        <v>3</v>
      </c>
      <c r="D1608" s="150"/>
      <c r="E1608" s="281">
        <v>48</v>
      </c>
      <c r="F1608" s="227">
        <v>1</v>
      </c>
      <c r="G1608" s="245" t="s">
        <v>150</v>
      </c>
      <c r="H1608" s="247" t="s">
        <v>162</v>
      </c>
      <c r="I1608" s="245">
        <v>881</v>
      </c>
      <c r="J1608" s="67" t="s">
        <v>44</v>
      </c>
      <c r="K1608" s="245">
        <v>77</v>
      </c>
      <c r="L1608" s="245" t="s">
        <v>34</v>
      </c>
      <c r="M1608" s="248">
        <v>0.75</v>
      </c>
      <c r="N1608" s="245" t="s">
        <v>35</v>
      </c>
      <c r="O1608" s="245" t="s">
        <v>163</v>
      </c>
      <c r="P1608" s="249">
        <v>43242</v>
      </c>
      <c r="Q1608" s="69">
        <v>43411</v>
      </c>
      <c r="R1608" s="70">
        <v>43959</v>
      </c>
      <c r="S1608" s="71">
        <f t="shared" si="40"/>
        <v>548</v>
      </c>
      <c r="T1608" s="71" t="s">
        <v>173</v>
      </c>
      <c r="U1608" s="71">
        <v>0</v>
      </c>
      <c r="V1608" s="90">
        <v>0</v>
      </c>
      <c r="W1608" s="90"/>
      <c r="X1608" s="90"/>
      <c r="Y1608" s="90"/>
      <c r="Z1608" s="78"/>
      <c r="AA1608" s="73" t="s">
        <v>45</v>
      </c>
    </row>
    <row r="1609" spans="1:35" ht="16">
      <c r="A1609" s="425" t="s">
        <v>58</v>
      </c>
      <c r="B1609" s="425" t="s">
        <v>58</v>
      </c>
      <c r="C1609" s="425" t="s">
        <v>58</v>
      </c>
      <c r="D1609" s="426"/>
      <c r="E1609" s="427">
        <v>16</v>
      </c>
      <c r="F1609" s="428">
        <v>4</v>
      </c>
      <c r="G1609" s="429" t="s">
        <v>150</v>
      </c>
      <c r="H1609" s="430" t="s">
        <v>162</v>
      </c>
      <c r="I1609" s="429">
        <v>882</v>
      </c>
      <c r="J1609" s="425" t="s">
        <v>44</v>
      </c>
      <c r="K1609" s="429" t="s">
        <v>233</v>
      </c>
      <c r="L1609" s="429" t="s">
        <v>34</v>
      </c>
      <c r="M1609" s="431">
        <v>0.75</v>
      </c>
      <c r="N1609" s="429" t="s">
        <v>35</v>
      </c>
      <c r="O1609" s="429" t="s">
        <v>163</v>
      </c>
      <c r="P1609" s="432">
        <v>43242</v>
      </c>
      <c r="Q1609" s="433">
        <v>43411</v>
      </c>
      <c r="R1609" s="434">
        <v>43516</v>
      </c>
      <c r="S1609" s="435">
        <f t="shared" si="40"/>
        <v>105</v>
      </c>
      <c r="T1609" s="435">
        <v>0</v>
      </c>
      <c r="U1609" s="435">
        <v>0</v>
      </c>
      <c r="V1609" s="441"/>
      <c r="W1609" s="441"/>
      <c r="X1609" s="441"/>
      <c r="Y1609" s="441"/>
      <c r="Z1609" s="442"/>
      <c r="AA1609" s="426" t="s">
        <v>224</v>
      </c>
      <c r="AB1609" s="437"/>
      <c r="AC1609" s="437"/>
      <c r="AD1609" s="437"/>
      <c r="AE1609" s="437"/>
      <c r="AF1609" s="437"/>
      <c r="AG1609" s="437"/>
      <c r="AH1609" s="437"/>
      <c r="AI1609" s="437"/>
    </row>
    <row r="1610" spans="1:35" ht="16">
      <c r="A1610" s="9">
        <v>1</v>
      </c>
      <c r="B1610" s="9">
        <v>1</v>
      </c>
      <c r="C1610" s="9">
        <v>7</v>
      </c>
      <c r="D1610" s="150"/>
      <c r="E1610" s="281">
        <v>134</v>
      </c>
      <c r="F1610" s="227">
        <v>1</v>
      </c>
      <c r="G1610" s="54" t="s">
        <v>42</v>
      </c>
      <c r="H1610" s="301" t="s">
        <v>77</v>
      </c>
      <c r="I1610" s="302">
        <v>883</v>
      </c>
      <c r="J1610" s="303" t="s">
        <v>33</v>
      </c>
      <c r="K1610" s="302">
        <v>111</v>
      </c>
      <c r="L1610" s="54" t="s">
        <v>34</v>
      </c>
      <c r="M1610" s="55">
        <v>0.75</v>
      </c>
      <c r="N1610" s="54" t="s">
        <v>35</v>
      </c>
      <c r="O1610" s="54" t="s">
        <v>63</v>
      </c>
      <c r="P1610" s="19">
        <v>43410</v>
      </c>
      <c r="Q1610" s="20">
        <v>43580</v>
      </c>
      <c r="R1610" s="26">
        <v>44140</v>
      </c>
      <c r="S1610" s="16">
        <f t="shared" si="40"/>
        <v>560</v>
      </c>
      <c r="T1610" s="16">
        <v>1</v>
      </c>
      <c r="U1610" s="16">
        <v>0</v>
      </c>
      <c r="V1610" s="56">
        <v>0</v>
      </c>
      <c r="W1610" s="56"/>
      <c r="X1610" s="56"/>
      <c r="Y1610" s="56"/>
      <c r="Z1610" s="27"/>
      <c r="AA1610" s="4" t="s">
        <v>45</v>
      </c>
    </row>
    <row r="1611" spans="1:35" ht="16">
      <c r="A1611" s="9">
        <v>1</v>
      </c>
      <c r="B1611" s="9">
        <v>2</v>
      </c>
      <c r="C1611" s="9">
        <v>3</v>
      </c>
      <c r="D1611" s="150"/>
      <c r="E1611" s="281">
        <v>49</v>
      </c>
      <c r="F1611" s="227">
        <v>1</v>
      </c>
      <c r="G1611" s="245" t="s">
        <v>150</v>
      </c>
      <c r="H1611" s="247" t="s">
        <v>162</v>
      </c>
      <c r="I1611" s="245">
        <v>883</v>
      </c>
      <c r="J1611" s="67" t="s">
        <v>44</v>
      </c>
      <c r="K1611" s="245">
        <v>77</v>
      </c>
      <c r="L1611" s="245" t="s">
        <v>34</v>
      </c>
      <c r="M1611" s="248">
        <v>0.75</v>
      </c>
      <c r="N1611" s="245" t="s">
        <v>35</v>
      </c>
      <c r="O1611" s="245" t="s">
        <v>163</v>
      </c>
      <c r="P1611" s="249">
        <v>43242</v>
      </c>
      <c r="Q1611" s="69">
        <v>43411</v>
      </c>
      <c r="R1611" s="70">
        <v>43959</v>
      </c>
      <c r="S1611" s="71">
        <f t="shared" si="40"/>
        <v>548</v>
      </c>
      <c r="T1611" s="71" t="s">
        <v>173</v>
      </c>
      <c r="U1611" s="71">
        <v>0</v>
      </c>
      <c r="V1611" s="90">
        <v>0</v>
      </c>
      <c r="W1611" s="90"/>
      <c r="X1611" s="90"/>
      <c r="Y1611" s="90">
        <v>1</v>
      </c>
      <c r="Z1611" s="78" t="s">
        <v>82</v>
      </c>
      <c r="AA1611" s="73"/>
    </row>
    <row r="1612" spans="1:35" ht="16">
      <c r="A1612" s="9">
        <v>1</v>
      </c>
      <c r="B1612" s="9">
        <v>2</v>
      </c>
      <c r="C1612" s="9">
        <v>3</v>
      </c>
      <c r="D1612" s="150"/>
      <c r="E1612" s="281">
        <v>50</v>
      </c>
      <c r="F1612" s="227">
        <v>1</v>
      </c>
      <c r="G1612" s="245" t="s">
        <v>150</v>
      </c>
      <c r="H1612" s="247" t="s">
        <v>162</v>
      </c>
      <c r="I1612" s="245">
        <v>884</v>
      </c>
      <c r="J1612" s="67" t="s">
        <v>44</v>
      </c>
      <c r="K1612" s="245">
        <v>77</v>
      </c>
      <c r="L1612" s="245" t="s">
        <v>34</v>
      </c>
      <c r="M1612" s="248">
        <v>0.75</v>
      </c>
      <c r="N1612" s="245" t="s">
        <v>35</v>
      </c>
      <c r="O1612" s="245" t="s">
        <v>163</v>
      </c>
      <c r="P1612" s="249">
        <v>43242</v>
      </c>
      <c r="Q1612" s="69">
        <v>43411</v>
      </c>
      <c r="R1612" s="70">
        <v>43959</v>
      </c>
      <c r="S1612" s="71">
        <f t="shared" si="40"/>
        <v>548</v>
      </c>
      <c r="T1612" s="71" t="s">
        <v>173</v>
      </c>
      <c r="U1612" s="71">
        <v>0</v>
      </c>
      <c r="V1612" s="90">
        <v>1</v>
      </c>
      <c r="W1612" s="90">
        <v>1</v>
      </c>
      <c r="X1612" s="90"/>
      <c r="Y1612" s="90"/>
      <c r="Z1612" s="78"/>
      <c r="AA1612" s="73" t="s">
        <v>45</v>
      </c>
    </row>
    <row r="1613" spans="1:35" ht="16">
      <c r="A1613" s="9">
        <v>1</v>
      </c>
      <c r="B1613" s="9">
        <v>1</v>
      </c>
      <c r="C1613" s="9">
        <v>7</v>
      </c>
      <c r="D1613" s="150"/>
      <c r="E1613" s="281">
        <v>135</v>
      </c>
      <c r="F1613" s="227">
        <v>1</v>
      </c>
      <c r="G1613" s="54" t="s">
        <v>42</v>
      </c>
      <c r="H1613" s="301" t="s">
        <v>77</v>
      </c>
      <c r="I1613" s="302">
        <v>885</v>
      </c>
      <c r="J1613" s="303" t="s">
        <v>33</v>
      </c>
      <c r="K1613" s="302">
        <v>111</v>
      </c>
      <c r="L1613" s="54" t="s">
        <v>34</v>
      </c>
      <c r="M1613" s="55">
        <v>0.75</v>
      </c>
      <c r="N1613" s="54" t="s">
        <v>35</v>
      </c>
      <c r="O1613" s="54" t="s">
        <v>63</v>
      </c>
      <c r="P1613" s="19">
        <v>43410</v>
      </c>
      <c r="Q1613" s="20">
        <v>43580</v>
      </c>
      <c r="R1613" s="26">
        <v>44140</v>
      </c>
      <c r="S1613" s="16">
        <f t="shared" si="40"/>
        <v>560</v>
      </c>
      <c r="T1613" s="16">
        <v>1</v>
      </c>
      <c r="U1613" s="16">
        <v>0</v>
      </c>
      <c r="V1613" s="56">
        <v>0</v>
      </c>
      <c r="W1613" s="56"/>
      <c r="X1613" s="56"/>
      <c r="Y1613" s="56">
        <v>1</v>
      </c>
      <c r="Z1613" s="27" t="s">
        <v>93</v>
      </c>
      <c r="AA1613" s="4" t="s">
        <v>45</v>
      </c>
    </row>
    <row r="1614" spans="1:35" ht="16">
      <c r="A1614" s="9">
        <v>1</v>
      </c>
      <c r="B1614" s="9">
        <v>2</v>
      </c>
      <c r="C1614" s="9">
        <v>3</v>
      </c>
      <c r="D1614" s="150"/>
      <c r="E1614" s="281">
        <v>51</v>
      </c>
      <c r="F1614" s="227">
        <v>1</v>
      </c>
      <c r="G1614" s="245" t="s">
        <v>150</v>
      </c>
      <c r="H1614" s="247" t="s">
        <v>162</v>
      </c>
      <c r="I1614" s="245">
        <v>885</v>
      </c>
      <c r="J1614" s="67" t="s">
        <v>44</v>
      </c>
      <c r="K1614" s="245">
        <v>77</v>
      </c>
      <c r="L1614" s="245" t="s">
        <v>34</v>
      </c>
      <c r="M1614" s="248">
        <v>0.75</v>
      </c>
      <c r="N1614" s="245" t="s">
        <v>35</v>
      </c>
      <c r="O1614" s="245" t="s">
        <v>163</v>
      </c>
      <c r="P1614" s="249">
        <v>43242</v>
      </c>
      <c r="Q1614" s="69">
        <v>43411</v>
      </c>
      <c r="R1614" s="70">
        <v>43959</v>
      </c>
      <c r="S1614" s="71">
        <f t="shared" si="40"/>
        <v>548</v>
      </c>
      <c r="T1614" s="71" t="s">
        <v>173</v>
      </c>
      <c r="U1614" s="71">
        <v>0</v>
      </c>
      <c r="V1614" s="90">
        <v>0</v>
      </c>
      <c r="W1614" s="90"/>
      <c r="X1614" s="90"/>
      <c r="Y1614" s="90">
        <v>1</v>
      </c>
      <c r="Z1614" s="78" t="s">
        <v>166</v>
      </c>
      <c r="AA1614" s="73"/>
    </row>
    <row r="1615" spans="1:35" ht="16">
      <c r="A1615" s="303">
        <v>1</v>
      </c>
      <c r="B1615" s="303">
        <v>1</v>
      </c>
      <c r="C1615" s="303">
        <v>7</v>
      </c>
      <c r="D1615" s="359"/>
      <c r="E1615" s="360">
        <v>136</v>
      </c>
      <c r="F1615" s="361">
        <v>1</v>
      </c>
      <c r="G1615" s="333" t="s">
        <v>42</v>
      </c>
      <c r="H1615" s="414" t="s">
        <v>77</v>
      </c>
      <c r="I1615" s="415">
        <v>886</v>
      </c>
      <c r="J1615" s="412" t="s">
        <v>33</v>
      </c>
      <c r="K1615" s="415">
        <v>112</v>
      </c>
      <c r="L1615" s="413" t="s">
        <v>34</v>
      </c>
      <c r="M1615" s="416">
        <v>0.75</v>
      </c>
      <c r="N1615" s="413" t="s">
        <v>35</v>
      </c>
      <c r="O1615" s="413" t="s">
        <v>63</v>
      </c>
      <c r="P1615" s="417">
        <v>43410</v>
      </c>
      <c r="Q1615" s="418">
        <v>43580</v>
      </c>
      <c r="R1615" s="419">
        <v>44140</v>
      </c>
      <c r="S1615" s="420">
        <f t="shared" si="40"/>
        <v>560</v>
      </c>
      <c r="T1615" s="420">
        <v>1</v>
      </c>
      <c r="U1615" s="420">
        <v>0</v>
      </c>
      <c r="V1615" s="421">
        <v>0</v>
      </c>
      <c r="W1615" s="421"/>
      <c r="X1615" s="421"/>
      <c r="Y1615" s="421">
        <v>1</v>
      </c>
      <c r="Z1615" s="422" t="s">
        <v>74</v>
      </c>
      <c r="AA1615" s="423" t="s">
        <v>581</v>
      </c>
      <c r="AB1615" s="424"/>
      <c r="AC1615" s="424"/>
      <c r="AD1615" s="424"/>
      <c r="AE1615" s="424"/>
      <c r="AF1615" s="424"/>
      <c r="AG1615" s="424"/>
      <c r="AH1615" s="424"/>
      <c r="AI1615" s="424"/>
    </row>
    <row r="1616" spans="1:35" ht="16">
      <c r="A1616" s="425" t="s">
        <v>58</v>
      </c>
      <c r="B1616" s="425" t="s">
        <v>58</v>
      </c>
      <c r="C1616" s="425" t="s">
        <v>58</v>
      </c>
      <c r="D1616" s="426"/>
      <c r="E1616" s="427">
        <v>18</v>
      </c>
      <c r="F1616" s="428">
        <v>3</v>
      </c>
      <c r="G1616" s="429" t="s">
        <v>150</v>
      </c>
      <c r="H1616" s="430" t="s">
        <v>162</v>
      </c>
      <c r="I1616" s="429">
        <v>886</v>
      </c>
      <c r="J1616" s="425" t="s">
        <v>44</v>
      </c>
      <c r="K1616" s="429">
        <v>78</v>
      </c>
      <c r="L1616" s="429" t="s">
        <v>34</v>
      </c>
      <c r="M1616" s="431">
        <v>0.75</v>
      </c>
      <c r="N1616" s="429" t="s">
        <v>35</v>
      </c>
      <c r="O1616" s="429" t="s">
        <v>163</v>
      </c>
      <c r="P1616" s="432">
        <v>43242</v>
      </c>
      <c r="Q1616" s="433">
        <v>43411</v>
      </c>
      <c r="R1616" s="434">
        <v>43635</v>
      </c>
      <c r="S1616" s="435">
        <f t="shared" si="40"/>
        <v>224</v>
      </c>
      <c r="T1616" s="435">
        <v>0</v>
      </c>
      <c r="U1616" s="435">
        <v>1</v>
      </c>
      <c r="V1616" s="430"/>
      <c r="W1616" s="430"/>
      <c r="X1616" s="430"/>
      <c r="Y1616" s="430"/>
      <c r="Z1616" s="436"/>
      <c r="AA1616" s="426" t="s">
        <v>200</v>
      </c>
      <c r="AB1616" s="437"/>
      <c r="AC1616" s="437"/>
      <c r="AD1616" s="437"/>
      <c r="AE1616" s="437"/>
      <c r="AF1616" s="437"/>
      <c r="AG1616" s="437"/>
      <c r="AH1616" s="437"/>
      <c r="AI1616" s="437"/>
    </row>
    <row r="1617" spans="1:35" ht="16">
      <c r="A1617" s="303">
        <v>1</v>
      </c>
      <c r="B1617" s="303">
        <v>1</v>
      </c>
      <c r="C1617" s="303">
        <v>7</v>
      </c>
      <c r="D1617" s="359"/>
      <c r="E1617" s="360">
        <v>137</v>
      </c>
      <c r="F1617" s="361">
        <v>1</v>
      </c>
      <c r="G1617" s="333" t="s">
        <v>42</v>
      </c>
      <c r="H1617" s="414" t="s">
        <v>77</v>
      </c>
      <c r="I1617" s="415">
        <v>887</v>
      </c>
      <c r="J1617" s="412" t="s">
        <v>33</v>
      </c>
      <c r="K1617" s="415">
        <v>112</v>
      </c>
      <c r="L1617" s="413" t="s">
        <v>34</v>
      </c>
      <c r="M1617" s="416">
        <v>0.75</v>
      </c>
      <c r="N1617" s="413" t="s">
        <v>35</v>
      </c>
      <c r="O1617" s="413" t="s">
        <v>63</v>
      </c>
      <c r="P1617" s="417">
        <v>43410</v>
      </c>
      <c r="Q1617" s="418">
        <v>43580</v>
      </c>
      <c r="R1617" s="419">
        <v>44140</v>
      </c>
      <c r="S1617" s="420">
        <f t="shared" si="40"/>
        <v>560</v>
      </c>
      <c r="T1617" s="420">
        <v>1</v>
      </c>
      <c r="U1617" s="420">
        <v>0</v>
      </c>
      <c r="V1617" s="421">
        <v>0</v>
      </c>
      <c r="W1617" s="421"/>
      <c r="X1617" s="421"/>
      <c r="Y1617" s="421"/>
      <c r="Z1617" s="422"/>
      <c r="AA1617" s="423" t="s">
        <v>45</v>
      </c>
      <c r="AB1617" s="424"/>
      <c r="AC1617" s="424"/>
      <c r="AD1617" s="424"/>
      <c r="AE1617" s="424"/>
      <c r="AF1617" s="424"/>
      <c r="AG1617" s="424"/>
      <c r="AH1617" s="424"/>
      <c r="AI1617" s="424"/>
    </row>
    <row r="1618" spans="1:35" ht="16">
      <c r="A1618" s="425" t="s">
        <v>58</v>
      </c>
      <c r="B1618" s="425" t="s">
        <v>58</v>
      </c>
      <c r="C1618" s="425" t="s">
        <v>58</v>
      </c>
      <c r="D1618" s="426"/>
      <c r="E1618" s="427">
        <v>19</v>
      </c>
      <c r="F1618" s="428">
        <v>3</v>
      </c>
      <c r="G1618" s="429" t="s">
        <v>150</v>
      </c>
      <c r="H1618" s="430" t="s">
        <v>162</v>
      </c>
      <c r="I1618" s="429">
        <v>887</v>
      </c>
      <c r="J1618" s="425" t="s">
        <v>44</v>
      </c>
      <c r="K1618" s="429">
        <v>78</v>
      </c>
      <c r="L1618" s="429" t="s">
        <v>34</v>
      </c>
      <c r="M1618" s="431">
        <v>0.75</v>
      </c>
      <c r="N1618" s="429" t="s">
        <v>35</v>
      </c>
      <c r="O1618" s="429" t="s">
        <v>163</v>
      </c>
      <c r="P1618" s="432">
        <v>43242</v>
      </c>
      <c r="Q1618" s="433">
        <v>43411</v>
      </c>
      <c r="R1618" s="434">
        <v>43654</v>
      </c>
      <c r="S1618" s="435">
        <f t="shared" si="40"/>
        <v>243</v>
      </c>
      <c r="T1618" s="435">
        <v>0</v>
      </c>
      <c r="U1618" s="435">
        <v>1</v>
      </c>
      <c r="V1618" s="430"/>
      <c r="W1618" s="430"/>
      <c r="X1618" s="430"/>
      <c r="Y1618" s="430"/>
      <c r="Z1618" s="436"/>
      <c r="AA1618" s="426" t="s">
        <v>200</v>
      </c>
      <c r="AB1618" s="437"/>
      <c r="AC1618" s="437"/>
      <c r="AD1618" s="437"/>
      <c r="AE1618" s="437"/>
      <c r="AF1618" s="437"/>
      <c r="AG1618" s="437"/>
      <c r="AH1618" s="437"/>
      <c r="AI1618" s="437"/>
    </row>
    <row r="1619" spans="1:35" ht="16">
      <c r="A1619" s="9">
        <v>1</v>
      </c>
      <c r="B1619" s="9">
        <v>1</v>
      </c>
      <c r="C1619" s="9">
        <v>7</v>
      </c>
      <c r="D1619" s="150"/>
      <c r="E1619" s="281">
        <v>138</v>
      </c>
      <c r="F1619" s="227">
        <v>1</v>
      </c>
      <c r="G1619" s="54" t="s">
        <v>42</v>
      </c>
      <c r="H1619" s="301" t="s">
        <v>77</v>
      </c>
      <c r="I1619" s="302">
        <v>888</v>
      </c>
      <c r="J1619" s="303" t="s">
        <v>33</v>
      </c>
      <c r="K1619" s="302">
        <v>112</v>
      </c>
      <c r="L1619" s="54" t="s">
        <v>34</v>
      </c>
      <c r="M1619" s="55">
        <v>0.75</v>
      </c>
      <c r="N1619" s="54" t="s">
        <v>35</v>
      </c>
      <c r="O1619" s="54" t="s">
        <v>63</v>
      </c>
      <c r="P1619" s="19">
        <v>43410</v>
      </c>
      <c r="Q1619" s="20">
        <v>43580</v>
      </c>
      <c r="R1619" s="26">
        <v>44140</v>
      </c>
      <c r="S1619" s="16">
        <f t="shared" si="40"/>
        <v>560</v>
      </c>
      <c r="T1619" s="16">
        <v>1</v>
      </c>
      <c r="U1619" s="16">
        <v>0</v>
      </c>
      <c r="V1619" s="56">
        <v>0</v>
      </c>
      <c r="W1619" s="56"/>
      <c r="X1619" s="56"/>
      <c r="Y1619" s="56"/>
      <c r="Z1619" s="27"/>
      <c r="AA1619" s="4" t="s">
        <v>45</v>
      </c>
    </row>
    <row r="1620" spans="1:35" ht="16">
      <c r="A1620" s="9">
        <v>1</v>
      </c>
      <c r="B1620" s="9">
        <v>2</v>
      </c>
      <c r="C1620" s="9">
        <v>3</v>
      </c>
      <c r="D1620" s="150"/>
      <c r="E1620" s="281">
        <v>52</v>
      </c>
      <c r="F1620" s="227">
        <v>1</v>
      </c>
      <c r="G1620" s="245" t="s">
        <v>150</v>
      </c>
      <c r="H1620" s="247" t="s">
        <v>162</v>
      </c>
      <c r="I1620" s="245">
        <v>888</v>
      </c>
      <c r="J1620" s="67" t="s">
        <v>44</v>
      </c>
      <c r="K1620" s="245">
        <v>78</v>
      </c>
      <c r="L1620" s="245" t="s">
        <v>34</v>
      </c>
      <c r="M1620" s="248">
        <v>0.75</v>
      </c>
      <c r="N1620" s="245" t="s">
        <v>35</v>
      </c>
      <c r="O1620" s="245" t="s">
        <v>163</v>
      </c>
      <c r="P1620" s="249">
        <v>43242</v>
      </c>
      <c r="Q1620" s="69">
        <v>43411</v>
      </c>
      <c r="R1620" s="70">
        <v>43959</v>
      </c>
      <c r="S1620" s="71">
        <f t="shared" si="40"/>
        <v>548</v>
      </c>
      <c r="T1620" s="71" t="s">
        <v>173</v>
      </c>
      <c r="U1620" s="71">
        <v>0</v>
      </c>
      <c r="V1620" s="90">
        <v>0</v>
      </c>
      <c r="W1620" s="90"/>
      <c r="X1620" s="90"/>
      <c r="Y1620" s="90"/>
      <c r="Z1620" s="78"/>
      <c r="AA1620" s="73" t="s">
        <v>45</v>
      </c>
    </row>
    <row r="1621" spans="1:35" ht="16">
      <c r="A1621" s="9">
        <v>1</v>
      </c>
      <c r="B1621" s="9">
        <v>1</v>
      </c>
      <c r="C1621" s="9">
        <v>7</v>
      </c>
      <c r="D1621" s="150"/>
      <c r="E1621" s="281">
        <v>139</v>
      </c>
      <c r="F1621" s="227">
        <v>1</v>
      </c>
      <c r="G1621" s="54" t="s">
        <v>42</v>
      </c>
      <c r="H1621" s="301" t="s">
        <v>77</v>
      </c>
      <c r="I1621" s="302">
        <v>889</v>
      </c>
      <c r="J1621" s="303" t="s">
        <v>33</v>
      </c>
      <c r="K1621" s="302">
        <v>112</v>
      </c>
      <c r="L1621" s="54" t="s">
        <v>34</v>
      </c>
      <c r="M1621" s="55">
        <v>0.75</v>
      </c>
      <c r="N1621" s="54" t="s">
        <v>35</v>
      </c>
      <c r="O1621" s="54" t="s">
        <v>63</v>
      </c>
      <c r="P1621" s="19">
        <v>43410</v>
      </c>
      <c r="Q1621" s="20">
        <v>43580</v>
      </c>
      <c r="R1621" s="26">
        <v>44140</v>
      </c>
      <c r="S1621" s="16">
        <f t="shared" si="40"/>
        <v>560</v>
      </c>
      <c r="T1621" s="16">
        <v>1</v>
      </c>
      <c r="U1621" s="16">
        <v>0</v>
      </c>
      <c r="V1621" s="56">
        <v>0</v>
      </c>
      <c r="W1621" s="56"/>
      <c r="X1621" s="56"/>
      <c r="Y1621" s="56">
        <v>1</v>
      </c>
      <c r="Z1621" s="27" t="s">
        <v>74</v>
      </c>
      <c r="AA1621" s="4" t="s">
        <v>45</v>
      </c>
    </row>
    <row r="1622" spans="1:35" ht="16">
      <c r="A1622" s="425" t="s">
        <v>58</v>
      </c>
      <c r="B1622" s="425" t="s">
        <v>58</v>
      </c>
      <c r="C1622" s="425" t="s">
        <v>58</v>
      </c>
      <c r="D1622" s="426"/>
      <c r="E1622" s="427">
        <v>35</v>
      </c>
      <c r="F1622" s="428">
        <v>3</v>
      </c>
      <c r="G1622" s="429" t="s">
        <v>42</v>
      </c>
      <c r="H1622" s="430" t="s">
        <v>77</v>
      </c>
      <c r="I1622" s="444">
        <v>890</v>
      </c>
      <c r="J1622" s="425" t="s">
        <v>33</v>
      </c>
      <c r="K1622" s="444">
        <v>113</v>
      </c>
      <c r="L1622" s="429" t="s">
        <v>34</v>
      </c>
      <c r="M1622" s="431">
        <v>0.75</v>
      </c>
      <c r="N1622" s="429" t="s">
        <v>35</v>
      </c>
      <c r="O1622" s="429" t="s">
        <v>63</v>
      </c>
      <c r="P1622" s="445">
        <v>43410</v>
      </c>
      <c r="Q1622" s="433">
        <v>43580</v>
      </c>
      <c r="R1622" s="434">
        <v>43600</v>
      </c>
      <c r="S1622" s="435">
        <f t="shared" si="40"/>
        <v>20</v>
      </c>
      <c r="T1622" s="435">
        <v>0</v>
      </c>
      <c r="U1622" s="435">
        <v>1</v>
      </c>
      <c r="V1622" s="430"/>
      <c r="W1622" s="430"/>
      <c r="X1622" s="430"/>
      <c r="Y1622" s="430"/>
      <c r="Z1622" s="436"/>
      <c r="AA1622" s="436" t="s">
        <v>124</v>
      </c>
      <c r="AB1622" s="437"/>
      <c r="AC1622" s="437"/>
      <c r="AD1622" s="437"/>
      <c r="AE1622" s="437"/>
      <c r="AF1622" s="437"/>
      <c r="AG1622" s="437"/>
      <c r="AH1622" s="437"/>
      <c r="AI1622" s="437"/>
    </row>
    <row r="1623" spans="1:35" ht="16">
      <c r="A1623" s="9">
        <v>1</v>
      </c>
      <c r="B1623" s="9">
        <v>2</v>
      </c>
      <c r="C1623" s="9">
        <v>3</v>
      </c>
      <c r="D1623" s="150"/>
      <c r="E1623" s="281">
        <v>53</v>
      </c>
      <c r="F1623" s="227">
        <v>1</v>
      </c>
      <c r="G1623" s="245" t="s">
        <v>150</v>
      </c>
      <c r="H1623" s="247" t="s">
        <v>162</v>
      </c>
      <c r="I1623" s="245">
        <v>890</v>
      </c>
      <c r="J1623" s="67" t="s">
        <v>44</v>
      </c>
      <c r="K1623" s="245">
        <v>78</v>
      </c>
      <c r="L1623" s="245" t="s">
        <v>34</v>
      </c>
      <c r="M1623" s="248">
        <v>0.75</v>
      </c>
      <c r="N1623" s="245" t="s">
        <v>35</v>
      </c>
      <c r="O1623" s="245" t="s">
        <v>163</v>
      </c>
      <c r="P1623" s="249">
        <v>43242</v>
      </c>
      <c r="Q1623" s="69">
        <v>43411</v>
      </c>
      <c r="R1623" s="70">
        <v>43959</v>
      </c>
      <c r="S1623" s="71">
        <f t="shared" si="40"/>
        <v>548</v>
      </c>
      <c r="T1623" s="71" t="s">
        <v>173</v>
      </c>
      <c r="U1623" s="71">
        <v>0</v>
      </c>
      <c r="V1623" s="90">
        <v>1</v>
      </c>
      <c r="W1623" s="90"/>
      <c r="X1623" s="90">
        <v>1</v>
      </c>
      <c r="Y1623" s="90"/>
      <c r="Z1623" s="78"/>
      <c r="AA1623" s="73" t="s">
        <v>45</v>
      </c>
    </row>
    <row r="1624" spans="1:35" ht="16">
      <c r="A1624" s="9">
        <v>1</v>
      </c>
      <c r="B1624" s="9">
        <v>1</v>
      </c>
      <c r="C1624" s="9">
        <v>7</v>
      </c>
      <c r="D1624" s="150"/>
      <c r="E1624" s="281">
        <v>140</v>
      </c>
      <c r="F1624" s="227">
        <v>1</v>
      </c>
      <c r="G1624" s="54" t="s">
        <v>42</v>
      </c>
      <c r="H1624" s="301" t="s">
        <v>77</v>
      </c>
      <c r="I1624" s="302">
        <v>891</v>
      </c>
      <c r="J1624" s="303" t="s">
        <v>33</v>
      </c>
      <c r="K1624" s="302">
        <v>114</v>
      </c>
      <c r="L1624" s="54" t="s">
        <v>34</v>
      </c>
      <c r="M1624" s="55">
        <v>0.75</v>
      </c>
      <c r="N1624" s="54" t="s">
        <v>35</v>
      </c>
      <c r="O1624" s="54" t="s">
        <v>63</v>
      </c>
      <c r="P1624" s="21">
        <v>43410</v>
      </c>
      <c r="Q1624" s="20">
        <v>43580</v>
      </c>
      <c r="R1624" s="26">
        <v>44140</v>
      </c>
      <c r="S1624" s="16">
        <f t="shared" si="40"/>
        <v>560</v>
      </c>
      <c r="T1624" s="16">
        <v>1</v>
      </c>
      <c r="U1624" s="16">
        <v>0</v>
      </c>
      <c r="V1624" s="18">
        <v>0</v>
      </c>
      <c r="W1624" s="18"/>
      <c r="X1624" s="18"/>
      <c r="Y1624" s="18">
        <v>1</v>
      </c>
      <c r="Z1624" s="64" t="s">
        <v>96</v>
      </c>
      <c r="AA1624" s="4" t="s">
        <v>45</v>
      </c>
    </row>
    <row r="1625" spans="1:35" ht="16">
      <c r="A1625" s="9">
        <v>1</v>
      </c>
      <c r="B1625" s="9">
        <v>2</v>
      </c>
      <c r="C1625" s="9">
        <v>3</v>
      </c>
      <c r="D1625" s="150"/>
      <c r="E1625" s="281">
        <v>54</v>
      </c>
      <c r="F1625" s="227">
        <v>1</v>
      </c>
      <c r="G1625" s="245" t="s">
        <v>150</v>
      </c>
      <c r="H1625" s="247" t="s">
        <v>162</v>
      </c>
      <c r="I1625" s="245">
        <v>891</v>
      </c>
      <c r="J1625" s="67" t="s">
        <v>44</v>
      </c>
      <c r="K1625" s="245" t="s">
        <v>174</v>
      </c>
      <c r="L1625" s="245" t="s">
        <v>34</v>
      </c>
      <c r="M1625" s="248">
        <v>0.75</v>
      </c>
      <c r="N1625" s="245" t="s">
        <v>35</v>
      </c>
      <c r="O1625" s="245" t="s">
        <v>163</v>
      </c>
      <c r="P1625" s="249">
        <v>43242</v>
      </c>
      <c r="Q1625" s="69">
        <v>43411</v>
      </c>
      <c r="R1625" s="70">
        <v>43959</v>
      </c>
      <c r="S1625" s="71">
        <f t="shared" si="40"/>
        <v>548</v>
      </c>
      <c r="T1625" s="71" t="s">
        <v>173</v>
      </c>
      <c r="U1625" s="71">
        <v>0</v>
      </c>
      <c r="V1625" s="90">
        <v>0</v>
      </c>
      <c r="W1625" s="90"/>
      <c r="X1625" s="90"/>
      <c r="Y1625" s="90"/>
      <c r="Z1625" s="78"/>
      <c r="AA1625" s="73"/>
    </row>
    <row r="1626" spans="1:35" ht="16">
      <c r="A1626" s="9">
        <v>1</v>
      </c>
      <c r="B1626" s="9">
        <v>1</v>
      </c>
      <c r="C1626" s="9">
        <v>7</v>
      </c>
      <c r="D1626" s="150"/>
      <c r="E1626" s="281">
        <v>141</v>
      </c>
      <c r="F1626" s="227">
        <v>1</v>
      </c>
      <c r="G1626" s="54" t="s">
        <v>42</v>
      </c>
      <c r="H1626" s="301" t="s">
        <v>77</v>
      </c>
      <c r="I1626" s="302">
        <v>892</v>
      </c>
      <c r="J1626" s="303" t="s">
        <v>33</v>
      </c>
      <c r="K1626" s="302">
        <v>113</v>
      </c>
      <c r="L1626" s="54" t="s">
        <v>34</v>
      </c>
      <c r="M1626" s="55">
        <v>0.75</v>
      </c>
      <c r="N1626" s="54" t="s">
        <v>35</v>
      </c>
      <c r="O1626" s="54" t="s">
        <v>63</v>
      </c>
      <c r="P1626" s="19">
        <v>43410</v>
      </c>
      <c r="Q1626" s="20">
        <v>43580</v>
      </c>
      <c r="R1626" s="26">
        <v>44140</v>
      </c>
      <c r="S1626" s="16">
        <f t="shared" si="40"/>
        <v>560</v>
      </c>
      <c r="T1626" s="16">
        <v>1</v>
      </c>
      <c r="U1626" s="16">
        <v>0</v>
      </c>
      <c r="V1626" s="56">
        <v>0</v>
      </c>
      <c r="W1626" s="56"/>
      <c r="X1626" s="56"/>
      <c r="Y1626" s="56"/>
      <c r="Z1626" s="27"/>
      <c r="AA1626" s="4" t="s">
        <v>45</v>
      </c>
    </row>
    <row r="1627" spans="1:35" ht="16">
      <c r="A1627" s="9">
        <v>1</v>
      </c>
      <c r="B1627" s="9">
        <v>2</v>
      </c>
      <c r="C1627" s="9">
        <v>3</v>
      </c>
      <c r="D1627" s="150"/>
      <c r="E1627" s="281">
        <v>55</v>
      </c>
      <c r="F1627" s="227">
        <v>1</v>
      </c>
      <c r="G1627" s="245" t="s">
        <v>150</v>
      </c>
      <c r="H1627" s="247" t="s">
        <v>162</v>
      </c>
      <c r="I1627" s="245">
        <v>892</v>
      </c>
      <c r="J1627" s="67" t="s">
        <v>44</v>
      </c>
      <c r="K1627" s="245">
        <v>79</v>
      </c>
      <c r="L1627" s="245" t="s">
        <v>34</v>
      </c>
      <c r="M1627" s="248">
        <v>0.75</v>
      </c>
      <c r="N1627" s="245" t="s">
        <v>35</v>
      </c>
      <c r="O1627" s="245" t="s">
        <v>163</v>
      </c>
      <c r="P1627" s="249">
        <v>43242</v>
      </c>
      <c r="Q1627" s="69">
        <v>43411</v>
      </c>
      <c r="R1627" s="70">
        <v>43958</v>
      </c>
      <c r="S1627" s="71">
        <f t="shared" si="40"/>
        <v>547</v>
      </c>
      <c r="T1627" s="71" t="s">
        <v>173</v>
      </c>
      <c r="U1627" s="71">
        <v>0</v>
      </c>
      <c r="V1627" s="90">
        <v>0</v>
      </c>
      <c r="W1627" s="90"/>
      <c r="X1627" s="90"/>
      <c r="Y1627" s="90"/>
      <c r="Z1627" s="78"/>
      <c r="AA1627" s="73" t="s">
        <v>45</v>
      </c>
    </row>
    <row r="1628" spans="1:35" ht="16">
      <c r="A1628" s="9">
        <v>1</v>
      </c>
      <c r="B1628" s="9">
        <v>1</v>
      </c>
      <c r="C1628" s="9">
        <v>7</v>
      </c>
      <c r="D1628" s="150"/>
      <c r="E1628" s="281">
        <v>142</v>
      </c>
      <c r="F1628" s="227">
        <v>1</v>
      </c>
      <c r="G1628" s="54" t="s">
        <v>42</v>
      </c>
      <c r="H1628" s="301" t="s">
        <v>77</v>
      </c>
      <c r="I1628" s="302">
        <v>893</v>
      </c>
      <c r="J1628" s="303" t="s">
        <v>33</v>
      </c>
      <c r="K1628" s="302">
        <v>113</v>
      </c>
      <c r="L1628" s="54" t="s">
        <v>34</v>
      </c>
      <c r="M1628" s="55">
        <v>0.75</v>
      </c>
      <c r="N1628" s="54" t="s">
        <v>35</v>
      </c>
      <c r="O1628" s="54" t="s">
        <v>63</v>
      </c>
      <c r="P1628" s="19">
        <v>43410</v>
      </c>
      <c r="Q1628" s="20">
        <v>43580</v>
      </c>
      <c r="R1628" s="26">
        <v>44140</v>
      </c>
      <c r="S1628" s="16">
        <f t="shared" si="40"/>
        <v>560</v>
      </c>
      <c r="T1628" s="16">
        <v>1</v>
      </c>
      <c r="U1628" s="16">
        <v>0</v>
      </c>
      <c r="V1628" s="56">
        <v>0</v>
      </c>
      <c r="W1628" s="56"/>
      <c r="X1628" s="56"/>
      <c r="Y1628" s="56"/>
      <c r="Z1628" s="27"/>
      <c r="AA1628" s="4" t="s">
        <v>45</v>
      </c>
    </row>
    <row r="1629" spans="1:35" ht="16">
      <c r="A1629" s="9">
        <v>1</v>
      </c>
      <c r="B1629" s="9">
        <v>2</v>
      </c>
      <c r="C1629" s="9">
        <v>3</v>
      </c>
      <c r="D1629" s="150"/>
      <c r="E1629" s="281">
        <v>56</v>
      </c>
      <c r="F1629" s="227">
        <v>1</v>
      </c>
      <c r="G1629" s="245" t="s">
        <v>150</v>
      </c>
      <c r="H1629" s="247" t="s">
        <v>162</v>
      </c>
      <c r="I1629" s="245">
        <v>893</v>
      </c>
      <c r="J1629" s="67" t="s">
        <v>44</v>
      </c>
      <c r="K1629" s="245">
        <v>79</v>
      </c>
      <c r="L1629" s="245" t="s">
        <v>34</v>
      </c>
      <c r="M1629" s="248">
        <v>0.75</v>
      </c>
      <c r="N1629" s="245" t="s">
        <v>35</v>
      </c>
      <c r="O1629" s="245" t="s">
        <v>163</v>
      </c>
      <c r="P1629" s="249">
        <v>43242</v>
      </c>
      <c r="Q1629" s="69">
        <v>43411</v>
      </c>
      <c r="R1629" s="70">
        <v>43958</v>
      </c>
      <c r="S1629" s="71">
        <f>R1629-Q1629</f>
        <v>547</v>
      </c>
      <c r="T1629" s="71" t="s">
        <v>173</v>
      </c>
      <c r="U1629" s="71">
        <v>0</v>
      </c>
      <c r="V1629" s="90">
        <v>1</v>
      </c>
      <c r="W1629" s="90"/>
      <c r="X1629" s="90">
        <v>1</v>
      </c>
      <c r="Y1629" s="90"/>
      <c r="Z1629" s="78" t="s">
        <v>175</v>
      </c>
      <c r="AA1629" s="73" t="s">
        <v>45</v>
      </c>
    </row>
    <row r="1630" spans="1:35" ht="16">
      <c r="A1630" s="425" t="s">
        <v>58</v>
      </c>
      <c r="B1630" s="425" t="s">
        <v>58</v>
      </c>
      <c r="C1630" s="425" t="s">
        <v>58</v>
      </c>
      <c r="D1630" s="426"/>
      <c r="E1630" s="427">
        <v>36</v>
      </c>
      <c r="F1630" s="428">
        <v>3</v>
      </c>
      <c r="G1630" s="429" t="s">
        <v>42</v>
      </c>
      <c r="H1630" s="430" t="s">
        <v>77</v>
      </c>
      <c r="I1630" s="444">
        <v>894</v>
      </c>
      <c r="J1630" s="425" t="s">
        <v>33</v>
      </c>
      <c r="K1630" s="444">
        <v>113</v>
      </c>
      <c r="L1630" s="429" t="s">
        <v>34</v>
      </c>
      <c r="M1630" s="431">
        <v>0.75</v>
      </c>
      <c r="N1630" s="429" t="s">
        <v>35</v>
      </c>
      <c r="O1630" s="429" t="s">
        <v>63</v>
      </c>
      <c r="P1630" s="445">
        <v>43410</v>
      </c>
      <c r="Q1630" s="433">
        <v>43580</v>
      </c>
      <c r="R1630" s="434">
        <v>44089</v>
      </c>
      <c r="S1630" s="435">
        <f>R1630-Q1630</f>
        <v>509</v>
      </c>
      <c r="T1630" s="435">
        <v>0</v>
      </c>
      <c r="U1630" s="435">
        <v>1</v>
      </c>
      <c r="V1630" s="430"/>
      <c r="W1630" s="430"/>
      <c r="X1630" s="430"/>
      <c r="Y1630" s="430"/>
      <c r="Z1630" s="436"/>
      <c r="AA1630" s="436" t="s">
        <v>104</v>
      </c>
      <c r="AB1630" s="437"/>
      <c r="AC1630" s="437"/>
      <c r="AD1630" s="437"/>
      <c r="AE1630" s="437"/>
      <c r="AF1630" s="437"/>
      <c r="AG1630" s="437"/>
      <c r="AH1630" s="437"/>
      <c r="AI1630" s="437"/>
    </row>
    <row r="1631" spans="1:35" ht="16">
      <c r="A1631" s="425" t="s">
        <v>58</v>
      </c>
      <c r="B1631" s="425" t="s">
        <v>58</v>
      </c>
      <c r="C1631" s="425" t="s">
        <v>58</v>
      </c>
      <c r="D1631" s="426"/>
      <c r="E1631" s="427">
        <v>17</v>
      </c>
      <c r="F1631" s="428">
        <v>4</v>
      </c>
      <c r="G1631" s="429" t="s">
        <v>150</v>
      </c>
      <c r="H1631" s="430" t="s">
        <v>162</v>
      </c>
      <c r="I1631" s="429">
        <v>894</v>
      </c>
      <c r="J1631" s="425" t="s">
        <v>44</v>
      </c>
      <c r="K1631" s="429" t="s">
        <v>234</v>
      </c>
      <c r="L1631" s="429" t="s">
        <v>34</v>
      </c>
      <c r="M1631" s="431">
        <v>0.75</v>
      </c>
      <c r="N1631" s="429" t="s">
        <v>35</v>
      </c>
      <c r="O1631" s="429" t="s">
        <v>163</v>
      </c>
      <c r="P1631" s="432">
        <v>43242</v>
      </c>
      <c r="Q1631" s="433">
        <v>43411</v>
      </c>
      <c r="R1631" s="434">
        <v>43516</v>
      </c>
      <c r="S1631" s="435">
        <f>R1631-Q1631</f>
        <v>105</v>
      </c>
      <c r="T1631" s="435">
        <v>0</v>
      </c>
      <c r="U1631" s="435">
        <v>0</v>
      </c>
      <c r="V1631" s="441"/>
      <c r="W1631" s="441"/>
      <c r="X1631" s="441"/>
      <c r="Y1631" s="441"/>
      <c r="Z1631" s="442"/>
      <c r="AA1631" s="426" t="s">
        <v>224</v>
      </c>
      <c r="AB1631" s="437"/>
      <c r="AC1631" s="437"/>
      <c r="AD1631" s="437"/>
      <c r="AE1631" s="437"/>
      <c r="AF1631" s="437"/>
      <c r="AG1631" s="437"/>
      <c r="AH1631" s="437"/>
      <c r="AI1631" s="437"/>
    </row>
    <row r="1632" spans="1:35" ht="16">
      <c r="A1632" s="9">
        <v>1</v>
      </c>
      <c r="B1632" s="9">
        <v>2</v>
      </c>
      <c r="C1632" s="9">
        <v>3</v>
      </c>
      <c r="D1632" s="150"/>
      <c r="E1632" s="281">
        <v>57</v>
      </c>
      <c r="F1632" s="227">
        <v>1</v>
      </c>
      <c r="G1632" s="245" t="s">
        <v>150</v>
      </c>
      <c r="H1632" s="247" t="s">
        <v>162</v>
      </c>
      <c r="I1632" s="245">
        <v>895</v>
      </c>
      <c r="J1632" s="67" t="s">
        <v>44</v>
      </c>
      <c r="K1632" s="245" t="s">
        <v>176</v>
      </c>
      <c r="L1632" s="245" t="s">
        <v>34</v>
      </c>
      <c r="M1632" s="248">
        <v>0.75</v>
      </c>
      <c r="N1632" s="245" t="s">
        <v>35</v>
      </c>
      <c r="O1632" s="245" t="s">
        <v>163</v>
      </c>
      <c r="P1632" s="249">
        <v>43242</v>
      </c>
      <c r="Q1632" s="69">
        <v>43411</v>
      </c>
      <c r="R1632" s="70">
        <v>43959</v>
      </c>
      <c r="S1632" s="71">
        <f>R1632-Q1632</f>
        <v>548</v>
      </c>
      <c r="T1632" s="71" t="s">
        <v>173</v>
      </c>
      <c r="U1632" s="71">
        <v>0</v>
      </c>
      <c r="V1632" s="65">
        <v>1</v>
      </c>
      <c r="W1632" s="65">
        <v>1</v>
      </c>
      <c r="X1632" s="65"/>
      <c r="Y1632" s="65"/>
      <c r="Z1632" s="73"/>
      <c r="AA1632" s="73"/>
    </row>
    <row r="1633" spans="1:35" ht="16">
      <c r="A1633" s="425" t="s">
        <v>58</v>
      </c>
      <c r="B1633" s="425" t="s">
        <v>58</v>
      </c>
      <c r="C1633" s="425" t="s">
        <v>58</v>
      </c>
      <c r="D1633" s="426"/>
      <c r="E1633" s="427">
        <v>3</v>
      </c>
      <c r="F1633" s="428">
        <v>4</v>
      </c>
      <c r="G1633" s="429" t="s">
        <v>42</v>
      </c>
      <c r="H1633" s="430" t="s">
        <v>77</v>
      </c>
      <c r="I1633" s="444">
        <v>896</v>
      </c>
      <c r="J1633" s="425" t="s">
        <v>33</v>
      </c>
      <c r="K1633" s="444">
        <v>113</v>
      </c>
      <c r="L1633" s="429" t="s">
        <v>34</v>
      </c>
      <c r="M1633" s="431">
        <v>0.75</v>
      </c>
      <c r="N1633" s="429" t="s">
        <v>35</v>
      </c>
      <c r="O1633" s="429" t="s">
        <v>63</v>
      </c>
      <c r="P1633" s="432">
        <v>43410</v>
      </c>
      <c r="Q1633" s="433">
        <v>43580</v>
      </c>
      <c r="R1633" s="434" t="s">
        <v>134</v>
      </c>
      <c r="S1633" s="435" t="s">
        <v>135</v>
      </c>
      <c r="T1633" s="435">
        <v>0</v>
      </c>
      <c r="U1633" s="435"/>
      <c r="V1633" s="430"/>
      <c r="W1633" s="430"/>
      <c r="X1633" s="430"/>
      <c r="Y1633" s="430"/>
      <c r="Z1633" s="436"/>
      <c r="AA1633" s="426" t="s">
        <v>136</v>
      </c>
      <c r="AB1633" s="437"/>
      <c r="AC1633" s="437"/>
      <c r="AD1633" s="437"/>
      <c r="AE1633" s="437"/>
      <c r="AF1633" s="437"/>
      <c r="AG1633" s="437"/>
      <c r="AH1633" s="437"/>
      <c r="AI1633" s="437"/>
    </row>
    <row r="1634" spans="1:35" ht="16">
      <c r="A1634" s="425" t="s">
        <v>58</v>
      </c>
      <c r="B1634" s="425" t="s">
        <v>58</v>
      </c>
      <c r="C1634" s="425" t="s">
        <v>58</v>
      </c>
      <c r="D1634" s="426"/>
      <c r="E1634" s="427">
        <v>18</v>
      </c>
      <c r="F1634" s="428">
        <v>4</v>
      </c>
      <c r="G1634" s="429" t="s">
        <v>150</v>
      </c>
      <c r="H1634" s="430" t="s">
        <v>162</v>
      </c>
      <c r="I1634" s="429">
        <v>896</v>
      </c>
      <c r="J1634" s="425" t="s">
        <v>44</v>
      </c>
      <c r="K1634" s="429" t="s">
        <v>235</v>
      </c>
      <c r="L1634" s="429" t="s">
        <v>34</v>
      </c>
      <c r="M1634" s="431">
        <v>0.75</v>
      </c>
      <c r="N1634" s="429" t="s">
        <v>35</v>
      </c>
      <c r="O1634" s="429" t="s">
        <v>163</v>
      </c>
      <c r="P1634" s="432">
        <v>43242</v>
      </c>
      <c r="Q1634" s="433">
        <v>43411</v>
      </c>
      <c r="R1634" s="434">
        <v>43516</v>
      </c>
      <c r="S1634" s="435">
        <f t="shared" ref="S1634:S1665" si="41">R1634-Q1634</f>
        <v>105</v>
      </c>
      <c r="T1634" s="435">
        <v>0</v>
      </c>
      <c r="U1634" s="435">
        <v>0</v>
      </c>
      <c r="V1634" s="441"/>
      <c r="W1634" s="441"/>
      <c r="X1634" s="441"/>
      <c r="Y1634" s="441"/>
      <c r="Z1634" s="442"/>
      <c r="AA1634" s="426" t="s">
        <v>224</v>
      </c>
      <c r="AB1634" s="437"/>
      <c r="AC1634" s="437"/>
      <c r="AD1634" s="437"/>
      <c r="AE1634" s="437"/>
      <c r="AF1634" s="437"/>
      <c r="AG1634" s="437"/>
      <c r="AH1634" s="437"/>
      <c r="AI1634" s="437"/>
    </row>
    <row r="1635" spans="1:35" ht="16">
      <c r="A1635" s="9">
        <v>1</v>
      </c>
      <c r="B1635" s="9">
        <v>1</v>
      </c>
      <c r="C1635" s="9">
        <v>7</v>
      </c>
      <c r="D1635" s="150"/>
      <c r="E1635" s="281">
        <v>143</v>
      </c>
      <c r="F1635" s="227">
        <v>1</v>
      </c>
      <c r="G1635" s="54" t="s">
        <v>42</v>
      </c>
      <c r="H1635" s="301" t="s">
        <v>77</v>
      </c>
      <c r="I1635" s="302">
        <v>897</v>
      </c>
      <c r="J1635" s="303" t="s">
        <v>33</v>
      </c>
      <c r="K1635" s="302">
        <v>114</v>
      </c>
      <c r="L1635" s="54" t="s">
        <v>34</v>
      </c>
      <c r="M1635" s="55">
        <v>0.75</v>
      </c>
      <c r="N1635" s="54" t="s">
        <v>35</v>
      </c>
      <c r="O1635" s="54" t="s">
        <v>63</v>
      </c>
      <c r="P1635" s="19">
        <v>43410</v>
      </c>
      <c r="Q1635" s="20">
        <v>43580</v>
      </c>
      <c r="R1635" s="26">
        <v>44140</v>
      </c>
      <c r="S1635" s="16">
        <f t="shared" si="41"/>
        <v>560</v>
      </c>
      <c r="T1635" s="16">
        <v>1</v>
      </c>
      <c r="U1635" s="16">
        <v>0</v>
      </c>
      <c r="V1635" s="56">
        <v>0</v>
      </c>
      <c r="W1635" s="56"/>
      <c r="X1635" s="56"/>
      <c r="Y1635" s="56"/>
      <c r="Z1635" s="27"/>
      <c r="AA1635" s="4" t="s">
        <v>45</v>
      </c>
    </row>
    <row r="1636" spans="1:35" ht="16">
      <c r="A1636" s="425" t="s">
        <v>58</v>
      </c>
      <c r="B1636" s="425" t="s">
        <v>58</v>
      </c>
      <c r="C1636" s="425" t="s">
        <v>58</v>
      </c>
      <c r="D1636" s="426"/>
      <c r="E1636" s="427">
        <v>20</v>
      </c>
      <c r="F1636" s="428">
        <v>3</v>
      </c>
      <c r="G1636" s="429" t="s">
        <v>150</v>
      </c>
      <c r="H1636" s="430" t="s">
        <v>162</v>
      </c>
      <c r="I1636" s="429">
        <v>897</v>
      </c>
      <c r="J1636" s="425" t="s">
        <v>44</v>
      </c>
      <c r="K1636" s="429">
        <v>80</v>
      </c>
      <c r="L1636" s="429" t="s">
        <v>34</v>
      </c>
      <c r="M1636" s="431">
        <v>0.75</v>
      </c>
      <c r="N1636" s="429" t="s">
        <v>35</v>
      </c>
      <c r="O1636" s="429" t="s">
        <v>163</v>
      </c>
      <c r="P1636" s="432">
        <v>43242</v>
      </c>
      <c r="Q1636" s="433">
        <v>43411</v>
      </c>
      <c r="R1636" s="434">
        <v>43812</v>
      </c>
      <c r="S1636" s="435">
        <f t="shared" si="41"/>
        <v>401</v>
      </c>
      <c r="T1636" s="435">
        <v>0</v>
      </c>
      <c r="U1636" s="435">
        <v>1</v>
      </c>
      <c r="V1636" s="430"/>
      <c r="W1636" s="430"/>
      <c r="X1636" s="430"/>
      <c r="Y1636" s="430"/>
      <c r="Z1636" s="436"/>
      <c r="AA1636" s="426" t="s">
        <v>201</v>
      </c>
      <c r="AB1636" s="437"/>
      <c r="AC1636" s="437"/>
      <c r="AD1636" s="437"/>
      <c r="AE1636" s="437"/>
      <c r="AF1636" s="437"/>
      <c r="AG1636" s="437"/>
      <c r="AH1636" s="437"/>
      <c r="AI1636" s="437"/>
    </row>
    <row r="1637" spans="1:35" ht="16">
      <c r="A1637" s="9">
        <v>1</v>
      </c>
      <c r="B1637" s="9">
        <v>1</v>
      </c>
      <c r="C1637" s="9">
        <v>7</v>
      </c>
      <c r="D1637" s="150"/>
      <c r="E1637" s="281">
        <v>144</v>
      </c>
      <c r="F1637" s="227">
        <v>1</v>
      </c>
      <c r="G1637" s="54" t="s">
        <v>42</v>
      </c>
      <c r="H1637" s="301" t="s">
        <v>77</v>
      </c>
      <c r="I1637" s="302">
        <v>898</v>
      </c>
      <c r="J1637" s="303" t="s">
        <v>33</v>
      </c>
      <c r="K1637" s="302">
        <v>114</v>
      </c>
      <c r="L1637" s="54" t="s">
        <v>34</v>
      </c>
      <c r="M1637" s="55">
        <v>0.75</v>
      </c>
      <c r="N1637" s="54" t="s">
        <v>35</v>
      </c>
      <c r="O1637" s="54" t="s">
        <v>63</v>
      </c>
      <c r="P1637" s="19">
        <v>43410</v>
      </c>
      <c r="Q1637" s="20">
        <v>43580</v>
      </c>
      <c r="R1637" s="26">
        <v>44140</v>
      </c>
      <c r="S1637" s="16">
        <f t="shared" si="41"/>
        <v>560</v>
      </c>
      <c r="T1637" s="16">
        <v>1</v>
      </c>
      <c r="U1637" s="16">
        <v>0</v>
      </c>
      <c r="V1637" s="56">
        <v>1</v>
      </c>
      <c r="W1637" s="56">
        <v>1</v>
      </c>
      <c r="X1637" s="56">
        <v>0</v>
      </c>
      <c r="Y1637" s="56">
        <v>1</v>
      </c>
      <c r="Z1637" s="27" t="s">
        <v>74</v>
      </c>
      <c r="AA1637" s="4" t="s">
        <v>45</v>
      </c>
    </row>
    <row r="1638" spans="1:35" ht="16">
      <c r="A1638" s="425" t="s">
        <v>58</v>
      </c>
      <c r="B1638" s="425" t="s">
        <v>58</v>
      </c>
      <c r="C1638" s="425" t="s">
        <v>58</v>
      </c>
      <c r="D1638" s="426"/>
      <c r="E1638" s="427">
        <v>21</v>
      </c>
      <c r="F1638" s="428">
        <v>3</v>
      </c>
      <c r="G1638" s="429" t="s">
        <v>150</v>
      </c>
      <c r="H1638" s="430" t="s">
        <v>162</v>
      </c>
      <c r="I1638" s="429">
        <v>898</v>
      </c>
      <c r="J1638" s="425" t="s">
        <v>44</v>
      </c>
      <c r="K1638" s="429">
        <v>80</v>
      </c>
      <c r="L1638" s="429" t="s">
        <v>34</v>
      </c>
      <c r="M1638" s="431">
        <v>0.75</v>
      </c>
      <c r="N1638" s="429" t="s">
        <v>35</v>
      </c>
      <c r="O1638" s="429" t="s">
        <v>163</v>
      </c>
      <c r="P1638" s="432">
        <v>43242</v>
      </c>
      <c r="Q1638" s="433">
        <v>43411</v>
      </c>
      <c r="R1638" s="434">
        <v>43829</v>
      </c>
      <c r="S1638" s="435">
        <f t="shared" si="41"/>
        <v>418</v>
      </c>
      <c r="T1638" s="435">
        <v>0</v>
      </c>
      <c r="U1638" s="435">
        <v>1</v>
      </c>
      <c r="V1638" s="430"/>
      <c r="W1638" s="430"/>
      <c r="X1638" s="430"/>
      <c r="Y1638" s="430"/>
      <c r="Z1638" s="436"/>
      <c r="AA1638" s="426" t="s">
        <v>104</v>
      </c>
      <c r="AB1638" s="437"/>
      <c r="AC1638" s="437"/>
      <c r="AD1638" s="437"/>
      <c r="AE1638" s="437"/>
      <c r="AF1638" s="437"/>
      <c r="AG1638" s="437"/>
      <c r="AH1638" s="437"/>
      <c r="AI1638" s="437"/>
    </row>
    <row r="1639" spans="1:35" ht="16">
      <c r="A1639" s="9">
        <v>1</v>
      </c>
      <c r="B1639" s="9">
        <v>1</v>
      </c>
      <c r="C1639" s="9">
        <v>7</v>
      </c>
      <c r="D1639" s="150"/>
      <c r="E1639" s="281">
        <v>145</v>
      </c>
      <c r="F1639" s="227">
        <v>1</v>
      </c>
      <c r="G1639" s="54" t="s">
        <v>42</v>
      </c>
      <c r="H1639" s="301" t="s">
        <v>77</v>
      </c>
      <c r="I1639" s="302">
        <v>899</v>
      </c>
      <c r="J1639" s="303" t="s">
        <v>33</v>
      </c>
      <c r="K1639" s="302">
        <v>114</v>
      </c>
      <c r="L1639" s="54" t="s">
        <v>34</v>
      </c>
      <c r="M1639" s="55">
        <v>0.75</v>
      </c>
      <c r="N1639" s="54" t="s">
        <v>35</v>
      </c>
      <c r="O1639" s="54" t="s">
        <v>63</v>
      </c>
      <c r="P1639" s="19">
        <v>43410</v>
      </c>
      <c r="Q1639" s="20">
        <v>43580</v>
      </c>
      <c r="R1639" s="26">
        <v>44140</v>
      </c>
      <c r="S1639" s="16">
        <f t="shared" si="41"/>
        <v>560</v>
      </c>
      <c r="T1639" s="16">
        <v>1</v>
      </c>
      <c r="U1639" s="16">
        <v>0</v>
      </c>
      <c r="V1639" s="56">
        <v>0</v>
      </c>
      <c r="W1639" s="56"/>
      <c r="X1639" s="56"/>
      <c r="Y1639" s="56">
        <v>1</v>
      </c>
      <c r="Z1639" s="27" t="s">
        <v>74</v>
      </c>
      <c r="AA1639" s="4" t="s">
        <v>45</v>
      </c>
    </row>
    <row r="1640" spans="1:35" ht="16">
      <c r="A1640" s="9">
        <v>1</v>
      </c>
      <c r="B1640" s="9">
        <v>2</v>
      </c>
      <c r="C1640" s="9">
        <v>3</v>
      </c>
      <c r="D1640" s="150"/>
      <c r="E1640" s="281">
        <v>58</v>
      </c>
      <c r="F1640" s="227">
        <v>1</v>
      </c>
      <c r="G1640" s="245" t="s">
        <v>150</v>
      </c>
      <c r="H1640" s="247" t="s">
        <v>162</v>
      </c>
      <c r="I1640" s="245">
        <v>899</v>
      </c>
      <c r="J1640" s="67" t="s">
        <v>44</v>
      </c>
      <c r="K1640" s="245">
        <v>80</v>
      </c>
      <c r="L1640" s="245" t="s">
        <v>34</v>
      </c>
      <c r="M1640" s="248">
        <v>0.75</v>
      </c>
      <c r="N1640" s="245" t="s">
        <v>35</v>
      </c>
      <c r="O1640" s="245" t="s">
        <v>163</v>
      </c>
      <c r="P1640" s="249">
        <v>43242</v>
      </c>
      <c r="Q1640" s="69">
        <v>43411</v>
      </c>
      <c r="R1640" s="70">
        <v>43959</v>
      </c>
      <c r="S1640" s="71">
        <f t="shared" si="41"/>
        <v>548</v>
      </c>
      <c r="T1640" s="71" t="s">
        <v>173</v>
      </c>
      <c r="U1640" s="71">
        <v>0</v>
      </c>
      <c r="V1640" s="90">
        <v>0</v>
      </c>
      <c r="W1640" s="90"/>
      <c r="X1640" s="90"/>
      <c r="Y1640" s="90"/>
      <c r="Z1640" s="78"/>
      <c r="AA1640" s="73"/>
    </row>
    <row r="1641" spans="1:35" ht="16">
      <c r="A1641" s="9">
        <v>1</v>
      </c>
      <c r="B1641" s="9">
        <v>1</v>
      </c>
      <c r="C1641" s="9">
        <v>7</v>
      </c>
      <c r="D1641" s="150"/>
      <c r="E1641" s="281">
        <v>146</v>
      </c>
      <c r="F1641" s="227">
        <v>1</v>
      </c>
      <c r="G1641" s="54" t="s">
        <v>42</v>
      </c>
      <c r="H1641" s="301" t="s">
        <v>77</v>
      </c>
      <c r="I1641" s="302">
        <v>900</v>
      </c>
      <c r="J1641" s="303" t="s">
        <v>33</v>
      </c>
      <c r="K1641" s="302">
        <v>114</v>
      </c>
      <c r="L1641" s="54" t="s">
        <v>34</v>
      </c>
      <c r="M1641" s="55">
        <v>0.75</v>
      </c>
      <c r="N1641" s="54" t="s">
        <v>35</v>
      </c>
      <c r="O1641" s="54" t="s">
        <v>63</v>
      </c>
      <c r="P1641" s="19">
        <v>43410</v>
      </c>
      <c r="Q1641" s="20">
        <v>43580</v>
      </c>
      <c r="R1641" s="26">
        <v>44140</v>
      </c>
      <c r="S1641" s="16">
        <f t="shared" si="41"/>
        <v>560</v>
      </c>
      <c r="T1641" s="16">
        <v>1</v>
      </c>
      <c r="U1641" s="16">
        <v>0</v>
      </c>
      <c r="V1641" s="56">
        <v>0</v>
      </c>
      <c r="W1641" s="56"/>
      <c r="X1641" s="56"/>
      <c r="Y1641" s="56"/>
      <c r="Z1641" s="27"/>
      <c r="AA1641" s="4" t="s">
        <v>45</v>
      </c>
    </row>
    <row r="1642" spans="1:35" ht="16">
      <c r="A1642" s="9">
        <v>1</v>
      </c>
      <c r="B1642" s="9">
        <v>2</v>
      </c>
      <c r="C1642" s="9">
        <v>3</v>
      </c>
      <c r="D1642" s="150"/>
      <c r="E1642" s="281">
        <v>59</v>
      </c>
      <c r="F1642" s="227">
        <v>1</v>
      </c>
      <c r="G1642" s="245" t="s">
        <v>150</v>
      </c>
      <c r="H1642" s="247" t="s">
        <v>162</v>
      </c>
      <c r="I1642" s="245">
        <v>901</v>
      </c>
      <c r="J1642" s="67" t="s">
        <v>44</v>
      </c>
      <c r="K1642" s="245">
        <v>80</v>
      </c>
      <c r="L1642" s="245" t="s">
        <v>34</v>
      </c>
      <c r="M1642" s="248">
        <v>0.75</v>
      </c>
      <c r="N1642" s="245" t="s">
        <v>35</v>
      </c>
      <c r="O1642" s="245" t="s">
        <v>163</v>
      </c>
      <c r="P1642" s="249">
        <v>43242</v>
      </c>
      <c r="Q1642" s="69">
        <v>43411</v>
      </c>
      <c r="R1642" s="70">
        <v>43959</v>
      </c>
      <c r="S1642" s="71">
        <f t="shared" si="41"/>
        <v>548</v>
      </c>
      <c r="T1642" s="71" t="s">
        <v>173</v>
      </c>
      <c r="U1642" s="71">
        <v>0</v>
      </c>
      <c r="V1642" s="90">
        <v>0</v>
      </c>
      <c r="W1642" s="90"/>
      <c r="X1642" s="90"/>
      <c r="Y1642" s="90"/>
      <c r="Z1642" s="78"/>
      <c r="AA1642" s="73"/>
    </row>
    <row r="1643" spans="1:35" ht="16">
      <c r="A1643" s="9">
        <v>1</v>
      </c>
      <c r="B1643" s="9">
        <v>2</v>
      </c>
      <c r="C1643" s="9">
        <v>5</v>
      </c>
      <c r="D1643" s="150"/>
      <c r="E1643" s="281">
        <v>22</v>
      </c>
      <c r="F1643" s="227">
        <v>3</v>
      </c>
      <c r="G1643" s="199" t="s">
        <v>150</v>
      </c>
      <c r="H1643" s="210" t="s">
        <v>162</v>
      </c>
      <c r="I1643" s="199">
        <v>902</v>
      </c>
      <c r="J1643" s="202" t="s">
        <v>44</v>
      </c>
      <c r="K1643" s="199">
        <v>80</v>
      </c>
      <c r="L1643" s="199" t="s">
        <v>34</v>
      </c>
      <c r="M1643" s="211">
        <v>0.75</v>
      </c>
      <c r="N1643" s="199" t="s">
        <v>35</v>
      </c>
      <c r="O1643" s="199" t="s">
        <v>163</v>
      </c>
      <c r="P1643" s="212">
        <v>43242</v>
      </c>
      <c r="Q1643" s="205">
        <v>43411</v>
      </c>
      <c r="R1643" s="206">
        <v>43945</v>
      </c>
      <c r="S1643" s="207">
        <f t="shared" si="41"/>
        <v>534</v>
      </c>
      <c r="T1643" s="207">
        <v>0</v>
      </c>
      <c r="U1643" s="207">
        <v>1</v>
      </c>
      <c r="V1643" s="200"/>
      <c r="W1643" s="200"/>
      <c r="X1643" s="200"/>
      <c r="Y1643" s="200"/>
      <c r="Z1643" s="208" t="s">
        <v>202</v>
      </c>
      <c r="AA1643" s="209" t="s">
        <v>203</v>
      </c>
    </row>
    <row r="1644" spans="1:35" ht="16">
      <c r="A1644" s="9">
        <v>1</v>
      </c>
      <c r="B1644" s="9">
        <v>2</v>
      </c>
      <c r="C1644" s="9">
        <v>3</v>
      </c>
      <c r="D1644" s="150"/>
      <c r="E1644" s="281">
        <v>60</v>
      </c>
      <c r="F1644" s="227">
        <v>1</v>
      </c>
      <c r="G1644" s="245" t="s">
        <v>150</v>
      </c>
      <c r="H1644" s="247" t="s">
        <v>162</v>
      </c>
      <c r="I1644" s="245">
        <v>903</v>
      </c>
      <c r="J1644" s="67" t="s">
        <v>44</v>
      </c>
      <c r="K1644" s="245">
        <v>81</v>
      </c>
      <c r="L1644" s="245" t="s">
        <v>34</v>
      </c>
      <c r="M1644" s="248">
        <v>0.75</v>
      </c>
      <c r="N1644" s="245" t="s">
        <v>35</v>
      </c>
      <c r="O1644" s="245" t="s">
        <v>163</v>
      </c>
      <c r="P1644" s="249">
        <v>43242</v>
      </c>
      <c r="Q1644" s="69">
        <v>43411</v>
      </c>
      <c r="R1644" s="70">
        <v>43962</v>
      </c>
      <c r="S1644" s="71">
        <f t="shared" si="41"/>
        <v>551</v>
      </c>
      <c r="T1644" s="71" t="s">
        <v>173</v>
      </c>
      <c r="U1644" s="71">
        <v>0</v>
      </c>
      <c r="V1644" s="90">
        <v>1</v>
      </c>
      <c r="W1644" s="90">
        <v>1</v>
      </c>
      <c r="X1644" s="90"/>
      <c r="Y1644" s="90"/>
      <c r="Z1644" s="78"/>
      <c r="AA1644" s="73" t="s">
        <v>45</v>
      </c>
    </row>
    <row r="1645" spans="1:35" ht="16">
      <c r="A1645" s="9">
        <v>1</v>
      </c>
      <c r="B1645" s="9">
        <v>2</v>
      </c>
      <c r="C1645" s="9">
        <v>3</v>
      </c>
      <c r="D1645" s="150"/>
      <c r="E1645" s="281">
        <v>61</v>
      </c>
      <c r="F1645" s="227">
        <v>1</v>
      </c>
      <c r="G1645" s="245" t="s">
        <v>150</v>
      </c>
      <c r="H1645" s="247" t="s">
        <v>162</v>
      </c>
      <c r="I1645" s="245">
        <v>905</v>
      </c>
      <c r="J1645" s="67" t="s">
        <v>44</v>
      </c>
      <c r="K1645" s="245">
        <v>81</v>
      </c>
      <c r="L1645" s="245" t="s">
        <v>34</v>
      </c>
      <c r="M1645" s="248">
        <v>0.75</v>
      </c>
      <c r="N1645" s="245" t="s">
        <v>35</v>
      </c>
      <c r="O1645" s="245" t="s">
        <v>163</v>
      </c>
      <c r="P1645" s="249">
        <v>43242</v>
      </c>
      <c r="Q1645" s="69">
        <v>43411</v>
      </c>
      <c r="R1645" s="70">
        <v>43962</v>
      </c>
      <c r="S1645" s="71">
        <f t="shared" si="41"/>
        <v>551</v>
      </c>
      <c r="T1645" s="71" t="s">
        <v>173</v>
      </c>
      <c r="U1645" s="71">
        <v>0</v>
      </c>
      <c r="V1645" s="90">
        <v>0</v>
      </c>
      <c r="W1645" s="90"/>
      <c r="X1645" s="90"/>
      <c r="Y1645" s="90">
        <v>1</v>
      </c>
      <c r="Z1645" s="78" t="s">
        <v>167</v>
      </c>
      <c r="AA1645" s="73" t="s">
        <v>45</v>
      </c>
    </row>
    <row r="1646" spans="1:35" ht="16">
      <c r="A1646" s="9">
        <v>1</v>
      </c>
      <c r="B1646" s="9">
        <v>2</v>
      </c>
      <c r="C1646" s="9">
        <v>5</v>
      </c>
      <c r="D1646" s="150"/>
      <c r="E1646" s="281">
        <v>23</v>
      </c>
      <c r="F1646" s="227">
        <v>3</v>
      </c>
      <c r="G1646" s="199" t="s">
        <v>150</v>
      </c>
      <c r="H1646" s="210" t="s">
        <v>162</v>
      </c>
      <c r="I1646" s="199">
        <v>906</v>
      </c>
      <c r="J1646" s="202" t="s">
        <v>44</v>
      </c>
      <c r="K1646" s="199" t="s">
        <v>204</v>
      </c>
      <c r="L1646" s="199" t="s">
        <v>34</v>
      </c>
      <c r="M1646" s="211">
        <v>0.75</v>
      </c>
      <c r="N1646" s="199" t="s">
        <v>35</v>
      </c>
      <c r="O1646" s="199" t="s">
        <v>163</v>
      </c>
      <c r="P1646" s="212">
        <v>43242</v>
      </c>
      <c r="Q1646" s="205">
        <v>43411</v>
      </c>
      <c r="R1646" s="206">
        <v>43837</v>
      </c>
      <c r="S1646" s="207">
        <f t="shared" si="41"/>
        <v>426</v>
      </c>
      <c r="T1646" s="207">
        <v>0</v>
      </c>
      <c r="U1646" s="207">
        <v>1</v>
      </c>
      <c r="V1646" s="200"/>
      <c r="W1646" s="200"/>
      <c r="X1646" s="200"/>
      <c r="Y1646" s="200"/>
      <c r="Z1646" s="208"/>
      <c r="AA1646" s="209" t="s">
        <v>205</v>
      </c>
    </row>
    <row r="1647" spans="1:35" ht="16">
      <c r="A1647" s="9">
        <v>1</v>
      </c>
      <c r="B1647" s="9">
        <v>2</v>
      </c>
      <c r="C1647" s="9">
        <v>5</v>
      </c>
      <c r="D1647" s="150"/>
      <c r="E1647" s="281">
        <v>24</v>
      </c>
      <c r="F1647" s="227">
        <v>3</v>
      </c>
      <c r="G1647" s="199" t="s">
        <v>150</v>
      </c>
      <c r="H1647" s="210" t="s">
        <v>162</v>
      </c>
      <c r="I1647" s="199">
        <v>907</v>
      </c>
      <c r="J1647" s="202" t="s">
        <v>44</v>
      </c>
      <c r="K1647" s="199" t="s">
        <v>204</v>
      </c>
      <c r="L1647" s="199" t="s">
        <v>34</v>
      </c>
      <c r="M1647" s="211">
        <v>0.75</v>
      </c>
      <c r="N1647" s="199" t="s">
        <v>35</v>
      </c>
      <c r="O1647" s="199" t="s">
        <v>163</v>
      </c>
      <c r="P1647" s="212">
        <v>43242</v>
      </c>
      <c r="Q1647" s="205">
        <v>43411</v>
      </c>
      <c r="R1647" s="206">
        <v>43837</v>
      </c>
      <c r="S1647" s="207">
        <f t="shared" si="41"/>
        <v>426</v>
      </c>
      <c r="T1647" s="207">
        <v>0</v>
      </c>
      <c r="U1647" s="207">
        <v>1</v>
      </c>
      <c r="V1647" s="200"/>
      <c r="W1647" s="200"/>
      <c r="X1647" s="200"/>
      <c r="Y1647" s="200"/>
      <c r="Z1647" s="208"/>
      <c r="AA1647" s="209" t="s">
        <v>205</v>
      </c>
    </row>
    <row r="1648" spans="1:35" ht="16">
      <c r="A1648" s="9">
        <v>1</v>
      </c>
      <c r="B1648" s="9">
        <v>2</v>
      </c>
      <c r="C1648" s="9">
        <v>5</v>
      </c>
      <c r="D1648" s="150"/>
      <c r="E1648" s="281">
        <v>25</v>
      </c>
      <c r="F1648" s="227">
        <v>3</v>
      </c>
      <c r="G1648" s="199" t="s">
        <v>150</v>
      </c>
      <c r="H1648" s="210" t="s">
        <v>162</v>
      </c>
      <c r="I1648" s="199">
        <v>908</v>
      </c>
      <c r="J1648" s="202" t="s">
        <v>44</v>
      </c>
      <c r="K1648" s="199" t="s">
        <v>204</v>
      </c>
      <c r="L1648" s="199" t="s">
        <v>34</v>
      </c>
      <c r="M1648" s="211">
        <v>0.75</v>
      </c>
      <c r="N1648" s="199" t="s">
        <v>35</v>
      </c>
      <c r="O1648" s="199" t="s">
        <v>163</v>
      </c>
      <c r="P1648" s="212">
        <v>43242</v>
      </c>
      <c r="Q1648" s="205">
        <v>43411</v>
      </c>
      <c r="R1648" s="206">
        <v>43837</v>
      </c>
      <c r="S1648" s="207">
        <f t="shared" si="41"/>
        <v>426</v>
      </c>
      <c r="T1648" s="207">
        <v>0</v>
      </c>
      <c r="U1648" s="207">
        <v>1</v>
      </c>
      <c r="V1648" s="200"/>
      <c r="W1648" s="200"/>
      <c r="X1648" s="200"/>
      <c r="Y1648" s="200"/>
      <c r="Z1648" s="208"/>
      <c r="AA1648" s="209" t="s">
        <v>205</v>
      </c>
    </row>
    <row r="1649" spans="1:35" ht="16">
      <c r="A1649" s="9">
        <v>1</v>
      </c>
      <c r="B1649" s="9">
        <v>2</v>
      </c>
      <c r="C1649" s="9">
        <v>3</v>
      </c>
      <c r="D1649" s="150"/>
      <c r="E1649" s="281">
        <v>62</v>
      </c>
      <c r="F1649" s="227">
        <v>1</v>
      </c>
      <c r="G1649" s="245" t="s">
        <v>150</v>
      </c>
      <c r="H1649" s="247" t="s">
        <v>162</v>
      </c>
      <c r="I1649" s="245">
        <v>909</v>
      </c>
      <c r="J1649" s="67" t="s">
        <v>44</v>
      </c>
      <c r="K1649" s="245">
        <v>82</v>
      </c>
      <c r="L1649" s="245" t="s">
        <v>34</v>
      </c>
      <c r="M1649" s="248">
        <v>0.75</v>
      </c>
      <c r="N1649" s="245" t="s">
        <v>35</v>
      </c>
      <c r="O1649" s="245" t="s">
        <v>163</v>
      </c>
      <c r="P1649" s="249">
        <v>43242</v>
      </c>
      <c r="Q1649" s="69">
        <v>43411</v>
      </c>
      <c r="R1649" s="70">
        <v>43962</v>
      </c>
      <c r="S1649" s="71">
        <f t="shared" si="41"/>
        <v>551</v>
      </c>
      <c r="T1649" s="71" t="s">
        <v>173</v>
      </c>
      <c r="U1649" s="71">
        <v>0</v>
      </c>
      <c r="V1649" s="90">
        <v>0</v>
      </c>
      <c r="W1649" s="90"/>
      <c r="X1649" s="90"/>
      <c r="Y1649" s="90"/>
      <c r="Z1649" s="78"/>
      <c r="AA1649" s="73" t="s">
        <v>45</v>
      </c>
    </row>
    <row r="1650" spans="1:35" ht="16">
      <c r="A1650" s="9">
        <v>1</v>
      </c>
      <c r="B1650" s="9">
        <v>2</v>
      </c>
      <c r="C1650" s="9">
        <v>3</v>
      </c>
      <c r="D1650" s="150"/>
      <c r="E1650" s="281">
        <v>63</v>
      </c>
      <c r="F1650" s="227">
        <v>1</v>
      </c>
      <c r="G1650" s="245" t="s">
        <v>150</v>
      </c>
      <c r="H1650" s="247" t="s">
        <v>162</v>
      </c>
      <c r="I1650" s="245">
        <v>910</v>
      </c>
      <c r="J1650" s="67" t="s">
        <v>44</v>
      </c>
      <c r="K1650" s="245">
        <v>82</v>
      </c>
      <c r="L1650" s="245" t="s">
        <v>34</v>
      </c>
      <c r="M1650" s="248">
        <v>0.75</v>
      </c>
      <c r="N1650" s="245" t="s">
        <v>35</v>
      </c>
      <c r="O1650" s="245" t="s">
        <v>163</v>
      </c>
      <c r="P1650" s="249">
        <v>43242</v>
      </c>
      <c r="Q1650" s="69">
        <v>43411</v>
      </c>
      <c r="R1650" s="70">
        <v>43962</v>
      </c>
      <c r="S1650" s="71">
        <f t="shared" si="41"/>
        <v>551</v>
      </c>
      <c r="T1650" s="71" t="s">
        <v>173</v>
      </c>
      <c r="U1650" s="71">
        <v>0</v>
      </c>
      <c r="V1650" s="90">
        <v>1</v>
      </c>
      <c r="W1650" s="90">
        <v>2</v>
      </c>
      <c r="X1650" s="90">
        <v>1</v>
      </c>
      <c r="Y1650" s="90"/>
      <c r="Z1650" s="78" t="s">
        <v>177</v>
      </c>
      <c r="AA1650" s="73" t="s">
        <v>45</v>
      </c>
    </row>
    <row r="1651" spans="1:35" ht="16">
      <c r="A1651" s="9">
        <v>1</v>
      </c>
      <c r="B1651" s="9">
        <v>2</v>
      </c>
      <c r="C1651" s="9">
        <v>3</v>
      </c>
      <c r="D1651" s="150"/>
      <c r="E1651" s="281">
        <v>64</v>
      </c>
      <c r="F1651" s="227">
        <v>1</v>
      </c>
      <c r="G1651" s="245" t="s">
        <v>150</v>
      </c>
      <c r="H1651" s="247" t="s">
        <v>162</v>
      </c>
      <c r="I1651" s="245">
        <v>911</v>
      </c>
      <c r="J1651" s="67" t="s">
        <v>44</v>
      </c>
      <c r="K1651" s="245">
        <v>82</v>
      </c>
      <c r="L1651" s="245" t="s">
        <v>34</v>
      </c>
      <c r="M1651" s="248">
        <v>0.75</v>
      </c>
      <c r="N1651" s="245" t="s">
        <v>35</v>
      </c>
      <c r="O1651" s="245" t="s">
        <v>163</v>
      </c>
      <c r="P1651" s="249">
        <v>43242</v>
      </c>
      <c r="Q1651" s="69">
        <v>43411</v>
      </c>
      <c r="R1651" s="70">
        <v>43962</v>
      </c>
      <c r="S1651" s="71">
        <f t="shared" si="41"/>
        <v>551</v>
      </c>
      <c r="T1651" s="71" t="s">
        <v>173</v>
      </c>
      <c r="U1651" s="71">
        <v>0</v>
      </c>
      <c r="V1651" s="90">
        <v>0</v>
      </c>
      <c r="W1651" s="90"/>
      <c r="X1651" s="90"/>
      <c r="Y1651" s="90"/>
      <c r="Z1651" s="78"/>
      <c r="AA1651" s="73" t="s">
        <v>45</v>
      </c>
    </row>
    <row r="1652" spans="1:35" ht="16">
      <c r="A1652" s="9">
        <v>1</v>
      </c>
      <c r="B1652" s="9">
        <v>2</v>
      </c>
      <c r="C1652" s="9">
        <v>3</v>
      </c>
      <c r="D1652" s="150"/>
      <c r="E1652" s="281">
        <v>65</v>
      </c>
      <c r="F1652" s="227">
        <v>1</v>
      </c>
      <c r="G1652" s="245" t="s">
        <v>150</v>
      </c>
      <c r="H1652" s="247" t="s">
        <v>162</v>
      </c>
      <c r="I1652" s="245">
        <v>912</v>
      </c>
      <c r="J1652" s="67" t="s">
        <v>44</v>
      </c>
      <c r="K1652" s="245">
        <v>82</v>
      </c>
      <c r="L1652" s="245" t="s">
        <v>34</v>
      </c>
      <c r="M1652" s="248">
        <v>0.75</v>
      </c>
      <c r="N1652" s="245" t="s">
        <v>35</v>
      </c>
      <c r="O1652" s="245" t="s">
        <v>163</v>
      </c>
      <c r="P1652" s="249">
        <v>43242</v>
      </c>
      <c r="Q1652" s="69">
        <v>43411</v>
      </c>
      <c r="R1652" s="70">
        <v>43962</v>
      </c>
      <c r="S1652" s="71">
        <f t="shared" si="41"/>
        <v>551</v>
      </c>
      <c r="T1652" s="71" t="s">
        <v>173</v>
      </c>
      <c r="U1652" s="71">
        <v>0</v>
      </c>
      <c r="V1652" s="90">
        <v>0</v>
      </c>
      <c r="W1652" s="90"/>
      <c r="X1652" s="90"/>
      <c r="Y1652" s="90">
        <v>1</v>
      </c>
      <c r="Z1652" s="78" t="s">
        <v>167</v>
      </c>
      <c r="AA1652" s="73" t="s">
        <v>45</v>
      </c>
    </row>
    <row r="1653" spans="1:35" ht="16">
      <c r="A1653" s="9">
        <v>1</v>
      </c>
      <c r="B1653" s="9">
        <v>2</v>
      </c>
      <c r="C1653" s="9">
        <v>3</v>
      </c>
      <c r="D1653" s="150"/>
      <c r="E1653" s="281">
        <v>66</v>
      </c>
      <c r="F1653" s="227">
        <v>1</v>
      </c>
      <c r="G1653" s="245" t="s">
        <v>150</v>
      </c>
      <c r="H1653" s="247" t="s">
        <v>162</v>
      </c>
      <c r="I1653" s="245">
        <v>913</v>
      </c>
      <c r="J1653" s="67" t="s">
        <v>44</v>
      </c>
      <c r="K1653" s="245">
        <v>82</v>
      </c>
      <c r="L1653" s="245" t="s">
        <v>34</v>
      </c>
      <c r="M1653" s="248">
        <v>0.75</v>
      </c>
      <c r="N1653" s="245" t="s">
        <v>35</v>
      </c>
      <c r="O1653" s="245" t="s">
        <v>163</v>
      </c>
      <c r="P1653" s="249">
        <v>43242</v>
      </c>
      <c r="Q1653" s="69">
        <v>43411</v>
      </c>
      <c r="R1653" s="70">
        <v>43962</v>
      </c>
      <c r="S1653" s="71">
        <f t="shared" si="41"/>
        <v>551</v>
      </c>
      <c r="T1653" s="71" t="s">
        <v>173</v>
      </c>
      <c r="U1653" s="71">
        <v>0</v>
      </c>
      <c r="V1653" s="90">
        <v>1</v>
      </c>
      <c r="W1653" s="90">
        <v>1</v>
      </c>
      <c r="X1653" s="90"/>
      <c r="Y1653" s="90"/>
      <c r="Z1653" s="78"/>
      <c r="AA1653" s="73" t="s">
        <v>45</v>
      </c>
    </row>
    <row r="1654" spans="1:35" ht="16">
      <c r="A1654" s="425" t="s">
        <v>58</v>
      </c>
      <c r="B1654" s="425" t="s">
        <v>58</v>
      </c>
      <c r="C1654" s="425" t="s">
        <v>58</v>
      </c>
      <c r="D1654" s="426"/>
      <c r="E1654" s="427">
        <v>7</v>
      </c>
      <c r="F1654" s="428">
        <v>3</v>
      </c>
      <c r="G1654" s="429" t="s">
        <v>411</v>
      </c>
      <c r="H1654" s="471" t="s">
        <v>439</v>
      </c>
      <c r="I1654" s="429">
        <v>914</v>
      </c>
      <c r="J1654" s="425" t="s">
        <v>44</v>
      </c>
      <c r="K1654" s="429">
        <v>83</v>
      </c>
      <c r="L1654" s="429" t="s">
        <v>357</v>
      </c>
      <c r="M1654" s="431">
        <v>1.5</v>
      </c>
      <c r="N1654" s="429" t="s">
        <v>35</v>
      </c>
      <c r="O1654" s="429" t="s">
        <v>63</v>
      </c>
      <c r="P1654" s="473">
        <v>43242</v>
      </c>
      <c r="Q1654" s="474">
        <v>43409</v>
      </c>
      <c r="R1654" s="447">
        <v>43579</v>
      </c>
      <c r="S1654" s="450">
        <f t="shared" si="41"/>
        <v>170</v>
      </c>
      <c r="T1654" s="450">
        <v>0</v>
      </c>
      <c r="U1654" s="450">
        <v>1</v>
      </c>
      <c r="V1654" s="471"/>
      <c r="W1654" s="471"/>
      <c r="X1654" s="471"/>
      <c r="Y1654" s="471"/>
      <c r="Z1654" s="477"/>
      <c r="AA1654" s="426" t="s">
        <v>442</v>
      </c>
      <c r="AB1654" s="437"/>
      <c r="AC1654" s="437"/>
      <c r="AD1654" s="437"/>
      <c r="AE1654" s="437"/>
      <c r="AF1654" s="437"/>
      <c r="AG1654" s="437"/>
      <c r="AH1654" s="437"/>
      <c r="AI1654" s="437"/>
    </row>
    <row r="1655" spans="1:35" ht="16">
      <c r="A1655" s="9">
        <v>3</v>
      </c>
      <c r="B1655" s="9">
        <v>1</v>
      </c>
      <c r="C1655" s="9">
        <v>1</v>
      </c>
      <c r="D1655" s="150"/>
      <c r="E1655" s="281">
        <v>57</v>
      </c>
      <c r="F1655" s="227">
        <v>1</v>
      </c>
      <c r="G1655" s="54" t="s">
        <v>411</v>
      </c>
      <c r="H1655" s="43" t="s">
        <v>420</v>
      </c>
      <c r="I1655" s="54">
        <v>915</v>
      </c>
      <c r="J1655" s="18" t="s">
        <v>44</v>
      </c>
      <c r="K1655" s="54">
        <v>83</v>
      </c>
      <c r="L1655" s="54" t="s">
        <v>357</v>
      </c>
      <c r="M1655" s="55">
        <v>1.5</v>
      </c>
      <c r="N1655" s="54" t="s">
        <v>35</v>
      </c>
      <c r="O1655" s="54" t="s">
        <v>63</v>
      </c>
      <c r="P1655" s="45">
        <v>43242</v>
      </c>
      <c r="Q1655" s="20">
        <v>43409</v>
      </c>
      <c r="R1655" s="26">
        <v>43962</v>
      </c>
      <c r="S1655" s="16">
        <f t="shared" si="41"/>
        <v>553</v>
      </c>
      <c r="T1655" s="16" t="s">
        <v>365</v>
      </c>
      <c r="U1655" s="16">
        <v>0</v>
      </c>
      <c r="V1655" s="18">
        <v>0</v>
      </c>
      <c r="W1655" s="18"/>
      <c r="X1655" s="18"/>
      <c r="Y1655" s="18"/>
      <c r="Z1655" s="82"/>
      <c r="AA1655" s="4" t="s">
        <v>45</v>
      </c>
    </row>
    <row r="1656" spans="1:35" ht="16">
      <c r="A1656" s="9">
        <v>3</v>
      </c>
      <c r="B1656" s="9">
        <v>1</v>
      </c>
      <c r="C1656" s="9">
        <v>1</v>
      </c>
      <c r="D1656" s="150"/>
      <c r="E1656" s="281">
        <v>58</v>
      </c>
      <c r="F1656" s="227">
        <v>1</v>
      </c>
      <c r="G1656" s="54" t="s">
        <v>411</v>
      </c>
      <c r="H1656" s="43" t="s">
        <v>439</v>
      </c>
      <c r="I1656" s="54">
        <v>916</v>
      </c>
      <c r="J1656" s="18" t="s">
        <v>44</v>
      </c>
      <c r="K1656" s="54">
        <v>83</v>
      </c>
      <c r="L1656" s="54" t="s">
        <v>357</v>
      </c>
      <c r="M1656" s="55">
        <v>1.5</v>
      </c>
      <c r="N1656" s="54" t="s">
        <v>35</v>
      </c>
      <c r="O1656" s="54" t="s">
        <v>63</v>
      </c>
      <c r="P1656" s="45">
        <v>43242</v>
      </c>
      <c r="Q1656" s="20">
        <v>43409</v>
      </c>
      <c r="R1656" s="26">
        <v>43962</v>
      </c>
      <c r="S1656" s="16">
        <f t="shared" si="41"/>
        <v>553</v>
      </c>
      <c r="T1656" s="16" t="s">
        <v>365</v>
      </c>
      <c r="U1656" s="16">
        <v>0</v>
      </c>
      <c r="V1656" s="18">
        <v>0</v>
      </c>
      <c r="W1656" s="18"/>
      <c r="X1656" s="18"/>
      <c r="Y1656" s="18">
        <v>1</v>
      </c>
      <c r="Z1656" s="82" t="s">
        <v>428</v>
      </c>
      <c r="AA1656" s="4" t="s">
        <v>45</v>
      </c>
    </row>
    <row r="1657" spans="1:35" ht="16">
      <c r="A1657" s="9">
        <v>3</v>
      </c>
      <c r="B1657" s="9">
        <v>1</v>
      </c>
      <c r="C1657" s="9">
        <v>1</v>
      </c>
      <c r="D1657" s="150"/>
      <c r="E1657" s="281">
        <v>59</v>
      </c>
      <c r="F1657" s="227">
        <v>1</v>
      </c>
      <c r="G1657" s="54" t="s">
        <v>411</v>
      </c>
      <c r="H1657" s="43" t="s">
        <v>439</v>
      </c>
      <c r="I1657" s="54">
        <v>917</v>
      </c>
      <c r="J1657" s="18" t="s">
        <v>44</v>
      </c>
      <c r="K1657" s="54">
        <v>83</v>
      </c>
      <c r="L1657" s="54" t="s">
        <v>357</v>
      </c>
      <c r="M1657" s="55">
        <v>1.5</v>
      </c>
      <c r="N1657" s="54" t="s">
        <v>35</v>
      </c>
      <c r="O1657" s="54" t="s">
        <v>63</v>
      </c>
      <c r="P1657" s="45">
        <v>43242</v>
      </c>
      <c r="Q1657" s="20">
        <v>43409</v>
      </c>
      <c r="R1657" s="26">
        <v>43962</v>
      </c>
      <c r="S1657" s="16">
        <f t="shared" si="41"/>
        <v>553</v>
      </c>
      <c r="T1657" s="16" t="s">
        <v>365</v>
      </c>
      <c r="U1657" s="16">
        <v>0</v>
      </c>
      <c r="V1657" s="18">
        <v>0</v>
      </c>
      <c r="W1657" s="18"/>
      <c r="X1657" s="18"/>
      <c r="Y1657" s="18"/>
      <c r="Z1657" s="82"/>
      <c r="AA1657" s="4" t="s">
        <v>45</v>
      </c>
    </row>
    <row r="1658" spans="1:35" ht="16">
      <c r="A1658" s="9">
        <v>3</v>
      </c>
      <c r="B1658" s="9">
        <v>1</v>
      </c>
      <c r="C1658" s="9">
        <v>5</v>
      </c>
      <c r="D1658" s="150"/>
      <c r="E1658" s="281">
        <v>8</v>
      </c>
      <c r="F1658" s="227">
        <v>3</v>
      </c>
      <c r="G1658" s="23" t="s">
        <v>411</v>
      </c>
      <c r="H1658" s="186" t="s">
        <v>439</v>
      </c>
      <c r="I1658" s="23">
        <v>918</v>
      </c>
      <c r="J1658" s="24" t="s">
        <v>44</v>
      </c>
      <c r="K1658" s="23">
        <v>83</v>
      </c>
      <c r="L1658" s="23" t="s">
        <v>357</v>
      </c>
      <c r="M1658" s="44">
        <v>1.5</v>
      </c>
      <c r="N1658" s="23" t="s">
        <v>35</v>
      </c>
      <c r="O1658" s="23" t="s">
        <v>63</v>
      </c>
      <c r="P1658" s="191">
        <v>43242</v>
      </c>
      <c r="Q1658" s="181">
        <v>43409</v>
      </c>
      <c r="R1658" s="147">
        <v>43861</v>
      </c>
      <c r="S1658" s="157">
        <f t="shared" si="41"/>
        <v>452</v>
      </c>
      <c r="T1658" s="157">
        <v>0</v>
      </c>
      <c r="U1658" s="157">
        <v>1</v>
      </c>
      <c r="V1658" s="24"/>
      <c r="W1658" s="24"/>
      <c r="X1658" s="24"/>
      <c r="Y1658" s="24"/>
      <c r="Z1658" s="156" t="s">
        <v>443</v>
      </c>
      <c r="AA1658" s="152" t="s">
        <v>444</v>
      </c>
    </row>
    <row r="1659" spans="1:35" ht="16">
      <c r="A1659" s="9">
        <v>3</v>
      </c>
      <c r="B1659" s="9">
        <v>1</v>
      </c>
      <c r="C1659" s="9">
        <v>1</v>
      </c>
      <c r="D1659" s="150"/>
      <c r="E1659" s="281">
        <v>60</v>
      </c>
      <c r="F1659" s="227">
        <v>1</v>
      </c>
      <c r="G1659" s="54" t="s">
        <v>411</v>
      </c>
      <c r="H1659" s="43" t="s">
        <v>439</v>
      </c>
      <c r="I1659" s="54">
        <v>919</v>
      </c>
      <c r="J1659" s="18" t="s">
        <v>44</v>
      </c>
      <c r="K1659" s="54">
        <v>84</v>
      </c>
      <c r="L1659" s="54" t="s">
        <v>357</v>
      </c>
      <c r="M1659" s="55">
        <v>1.5</v>
      </c>
      <c r="N1659" s="54" t="s">
        <v>35</v>
      </c>
      <c r="O1659" s="54" t="s">
        <v>63</v>
      </c>
      <c r="P1659" s="45">
        <v>43242</v>
      </c>
      <c r="Q1659" s="20">
        <v>43409</v>
      </c>
      <c r="R1659" s="26">
        <v>43962</v>
      </c>
      <c r="S1659" s="16">
        <f t="shared" si="41"/>
        <v>553</v>
      </c>
      <c r="T1659" s="16" t="s">
        <v>365</v>
      </c>
      <c r="U1659" s="16">
        <v>0</v>
      </c>
      <c r="V1659" s="18">
        <v>0</v>
      </c>
      <c r="W1659" s="18"/>
      <c r="X1659" s="18"/>
      <c r="Y1659" s="18"/>
      <c r="Z1659" s="82"/>
      <c r="AA1659" s="4" t="s">
        <v>45</v>
      </c>
    </row>
    <row r="1660" spans="1:35" ht="16">
      <c r="A1660" s="9">
        <v>3</v>
      </c>
      <c r="B1660" s="9">
        <v>1</v>
      </c>
      <c r="C1660" s="9">
        <v>1</v>
      </c>
      <c r="D1660" s="150"/>
      <c r="E1660" s="281">
        <v>61</v>
      </c>
      <c r="F1660" s="227">
        <v>1</v>
      </c>
      <c r="G1660" s="54" t="s">
        <v>411</v>
      </c>
      <c r="H1660" s="43" t="s">
        <v>420</v>
      </c>
      <c r="I1660" s="54">
        <v>920</v>
      </c>
      <c r="J1660" s="18" t="s">
        <v>44</v>
      </c>
      <c r="K1660" s="54">
        <v>84</v>
      </c>
      <c r="L1660" s="54" t="s">
        <v>357</v>
      </c>
      <c r="M1660" s="55">
        <v>1.5</v>
      </c>
      <c r="N1660" s="54" t="s">
        <v>35</v>
      </c>
      <c r="O1660" s="54" t="s">
        <v>63</v>
      </c>
      <c r="P1660" s="45">
        <v>43242</v>
      </c>
      <c r="Q1660" s="20">
        <v>43409</v>
      </c>
      <c r="R1660" s="26">
        <v>43962</v>
      </c>
      <c r="S1660" s="16">
        <f t="shared" si="41"/>
        <v>553</v>
      </c>
      <c r="T1660" s="16" t="s">
        <v>365</v>
      </c>
      <c r="U1660" s="16">
        <v>0</v>
      </c>
      <c r="V1660" s="18">
        <v>0</v>
      </c>
      <c r="W1660" s="18"/>
      <c r="X1660" s="18"/>
      <c r="Y1660" s="18"/>
      <c r="Z1660" s="82"/>
      <c r="AA1660" s="4" t="s">
        <v>45</v>
      </c>
    </row>
    <row r="1661" spans="1:35" ht="16">
      <c r="A1661" s="9">
        <v>3</v>
      </c>
      <c r="B1661" s="9">
        <v>1</v>
      </c>
      <c r="C1661" s="9">
        <v>1</v>
      </c>
      <c r="D1661" s="150"/>
      <c r="E1661" s="281">
        <v>62</v>
      </c>
      <c r="F1661" s="227">
        <v>1</v>
      </c>
      <c r="G1661" s="54" t="s">
        <v>411</v>
      </c>
      <c r="H1661" s="43" t="s">
        <v>439</v>
      </c>
      <c r="I1661" s="54">
        <v>921</v>
      </c>
      <c r="J1661" s="18" t="s">
        <v>44</v>
      </c>
      <c r="K1661" s="54">
        <v>84</v>
      </c>
      <c r="L1661" s="54" t="s">
        <v>357</v>
      </c>
      <c r="M1661" s="55">
        <v>1.5</v>
      </c>
      <c r="N1661" s="54" t="s">
        <v>35</v>
      </c>
      <c r="O1661" s="54" t="s">
        <v>63</v>
      </c>
      <c r="P1661" s="45">
        <v>43242</v>
      </c>
      <c r="Q1661" s="20">
        <v>43409</v>
      </c>
      <c r="R1661" s="26">
        <v>43962</v>
      </c>
      <c r="S1661" s="16">
        <f t="shared" si="41"/>
        <v>553</v>
      </c>
      <c r="T1661" s="16" t="s">
        <v>365</v>
      </c>
      <c r="U1661" s="16">
        <v>0</v>
      </c>
      <c r="V1661" s="18">
        <v>1</v>
      </c>
      <c r="W1661" s="18">
        <v>1</v>
      </c>
      <c r="X1661" s="18"/>
      <c r="Y1661" s="18"/>
      <c r="Z1661" s="82"/>
      <c r="AA1661" s="4" t="s">
        <v>45</v>
      </c>
    </row>
    <row r="1662" spans="1:35" ht="16">
      <c r="A1662" s="9">
        <v>3</v>
      </c>
      <c r="B1662" s="9">
        <v>1</v>
      </c>
      <c r="C1662" s="9">
        <v>1</v>
      </c>
      <c r="D1662" s="150"/>
      <c r="E1662" s="281">
        <v>63</v>
      </c>
      <c r="F1662" s="227">
        <v>1</v>
      </c>
      <c r="G1662" s="54" t="s">
        <v>411</v>
      </c>
      <c r="H1662" s="43" t="s">
        <v>439</v>
      </c>
      <c r="I1662" s="54">
        <v>922</v>
      </c>
      <c r="J1662" s="18" t="s">
        <v>44</v>
      </c>
      <c r="K1662" s="54">
        <v>84</v>
      </c>
      <c r="L1662" s="54" t="s">
        <v>357</v>
      </c>
      <c r="M1662" s="55">
        <v>1.5</v>
      </c>
      <c r="N1662" s="54" t="s">
        <v>35</v>
      </c>
      <c r="O1662" s="54" t="s">
        <v>63</v>
      </c>
      <c r="P1662" s="45">
        <v>43242</v>
      </c>
      <c r="Q1662" s="20">
        <v>43409</v>
      </c>
      <c r="R1662" s="26">
        <v>43962</v>
      </c>
      <c r="S1662" s="16">
        <f t="shared" si="41"/>
        <v>553</v>
      </c>
      <c r="T1662" s="16" t="s">
        <v>365</v>
      </c>
      <c r="U1662" s="16">
        <v>0</v>
      </c>
      <c r="V1662" s="18">
        <v>0</v>
      </c>
      <c r="W1662" s="18"/>
      <c r="X1662" s="18"/>
      <c r="Y1662" s="18"/>
      <c r="Z1662" s="82"/>
      <c r="AA1662" s="4" t="s">
        <v>45</v>
      </c>
    </row>
    <row r="1663" spans="1:35" ht="16">
      <c r="A1663" s="9">
        <v>3</v>
      </c>
      <c r="B1663" s="9">
        <v>1</v>
      </c>
      <c r="C1663" s="9">
        <v>1</v>
      </c>
      <c r="D1663" s="150"/>
      <c r="E1663" s="281">
        <v>64</v>
      </c>
      <c r="F1663" s="227">
        <v>1</v>
      </c>
      <c r="G1663" s="54" t="s">
        <v>411</v>
      </c>
      <c r="H1663" s="43" t="s">
        <v>439</v>
      </c>
      <c r="I1663" s="54">
        <v>923</v>
      </c>
      <c r="J1663" s="18" t="s">
        <v>44</v>
      </c>
      <c r="K1663" s="54">
        <v>84</v>
      </c>
      <c r="L1663" s="54" t="s">
        <v>357</v>
      </c>
      <c r="M1663" s="55">
        <v>1.5</v>
      </c>
      <c r="N1663" s="54" t="s">
        <v>35</v>
      </c>
      <c r="O1663" s="54" t="s">
        <v>63</v>
      </c>
      <c r="P1663" s="45">
        <v>43242</v>
      </c>
      <c r="Q1663" s="20">
        <v>43409</v>
      </c>
      <c r="R1663" s="26">
        <v>43962</v>
      </c>
      <c r="S1663" s="16">
        <f t="shared" si="41"/>
        <v>553</v>
      </c>
      <c r="T1663" s="16" t="s">
        <v>365</v>
      </c>
      <c r="U1663" s="16">
        <v>0</v>
      </c>
      <c r="V1663" s="18">
        <v>0</v>
      </c>
      <c r="W1663" s="18"/>
      <c r="X1663" s="18"/>
      <c r="Y1663" s="18">
        <v>1</v>
      </c>
      <c r="Z1663" s="82" t="s">
        <v>82</v>
      </c>
      <c r="AA1663" s="4" t="s">
        <v>45</v>
      </c>
    </row>
    <row r="1664" spans="1:35" ht="16">
      <c r="A1664" s="9">
        <v>3</v>
      </c>
      <c r="B1664" s="9">
        <v>1</v>
      </c>
      <c r="C1664" s="9">
        <v>1</v>
      </c>
      <c r="D1664" s="150"/>
      <c r="E1664" s="281">
        <v>65</v>
      </c>
      <c r="F1664" s="227">
        <v>1</v>
      </c>
      <c r="G1664" s="54" t="s">
        <v>411</v>
      </c>
      <c r="H1664" s="43" t="s">
        <v>439</v>
      </c>
      <c r="I1664" s="54">
        <v>924</v>
      </c>
      <c r="J1664" s="18" t="s">
        <v>44</v>
      </c>
      <c r="K1664" s="54">
        <v>85</v>
      </c>
      <c r="L1664" s="54" t="s">
        <v>357</v>
      </c>
      <c r="M1664" s="55">
        <v>1.5</v>
      </c>
      <c r="N1664" s="54" t="s">
        <v>35</v>
      </c>
      <c r="O1664" s="54" t="s">
        <v>63</v>
      </c>
      <c r="P1664" s="45">
        <v>43242</v>
      </c>
      <c r="Q1664" s="20">
        <v>43409</v>
      </c>
      <c r="R1664" s="26">
        <v>43962</v>
      </c>
      <c r="S1664" s="16">
        <f t="shared" si="41"/>
        <v>553</v>
      </c>
      <c r="T1664" s="16" t="s">
        <v>365</v>
      </c>
      <c r="U1664" s="16">
        <v>0</v>
      </c>
      <c r="V1664" s="18">
        <v>0</v>
      </c>
      <c r="W1664" s="18"/>
      <c r="X1664" s="18"/>
      <c r="Y1664" s="18"/>
      <c r="Z1664" s="82"/>
      <c r="AA1664" s="4" t="s">
        <v>45</v>
      </c>
    </row>
    <row r="1665" spans="1:35" ht="16">
      <c r="A1665" s="9">
        <v>3</v>
      </c>
      <c r="B1665" s="9">
        <v>1</v>
      </c>
      <c r="C1665" s="9">
        <v>1</v>
      </c>
      <c r="D1665" s="150"/>
      <c r="E1665" s="281">
        <v>66</v>
      </c>
      <c r="F1665" s="227">
        <v>1</v>
      </c>
      <c r="G1665" s="54" t="s">
        <v>411</v>
      </c>
      <c r="H1665" s="43" t="s">
        <v>420</v>
      </c>
      <c r="I1665" s="54">
        <v>926</v>
      </c>
      <c r="J1665" s="18" t="s">
        <v>44</v>
      </c>
      <c r="K1665" s="54">
        <v>85</v>
      </c>
      <c r="L1665" s="54" t="s">
        <v>357</v>
      </c>
      <c r="M1665" s="55">
        <v>1.5</v>
      </c>
      <c r="N1665" s="54" t="s">
        <v>35</v>
      </c>
      <c r="O1665" s="54" t="s">
        <v>63</v>
      </c>
      <c r="P1665" s="45">
        <v>43242</v>
      </c>
      <c r="Q1665" s="20">
        <v>43409</v>
      </c>
      <c r="R1665" s="26">
        <v>43962</v>
      </c>
      <c r="S1665" s="16">
        <f t="shared" si="41"/>
        <v>553</v>
      </c>
      <c r="T1665" s="16" t="s">
        <v>365</v>
      </c>
      <c r="U1665" s="16">
        <v>0</v>
      </c>
      <c r="V1665" s="18">
        <v>0</v>
      </c>
      <c r="W1665" s="18"/>
      <c r="X1665" s="18"/>
      <c r="Y1665" s="18">
        <v>1</v>
      </c>
      <c r="Z1665" s="82" t="s">
        <v>82</v>
      </c>
      <c r="AA1665" s="4" t="s">
        <v>45</v>
      </c>
    </row>
    <row r="1666" spans="1:35" ht="16">
      <c r="A1666" s="9">
        <v>3</v>
      </c>
      <c r="B1666" s="9">
        <v>1</v>
      </c>
      <c r="C1666" s="9">
        <v>1</v>
      </c>
      <c r="D1666" s="150"/>
      <c r="E1666" s="281">
        <v>67</v>
      </c>
      <c r="F1666" s="227">
        <v>1</v>
      </c>
      <c r="G1666" s="54" t="s">
        <v>411</v>
      </c>
      <c r="H1666" s="43" t="s">
        <v>439</v>
      </c>
      <c r="I1666" s="54">
        <v>927</v>
      </c>
      <c r="J1666" s="18" t="s">
        <v>44</v>
      </c>
      <c r="K1666" s="54">
        <v>85</v>
      </c>
      <c r="L1666" s="54" t="s">
        <v>357</v>
      </c>
      <c r="M1666" s="55">
        <v>1.5</v>
      </c>
      <c r="N1666" s="54" t="s">
        <v>35</v>
      </c>
      <c r="O1666" s="54" t="s">
        <v>63</v>
      </c>
      <c r="P1666" s="45">
        <v>43242</v>
      </c>
      <c r="Q1666" s="20">
        <v>43409</v>
      </c>
      <c r="R1666" s="26">
        <v>43962</v>
      </c>
      <c r="S1666" s="16">
        <f t="shared" ref="S1666:S1697" si="42">R1666-Q1666</f>
        <v>553</v>
      </c>
      <c r="T1666" s="16" t="s">
        <v>365</v>
      </c>
      <c r="U1666" s="16">
        <v>0</v>
      </c>
      <c r="V1666" s="18">
        <v>0</v>
      </c>
      <c r="W1666" s="18"/>
      <c r="X1666" s="18"/>
      <c r="Y1666" s="18"/>
      <c r="Z1666" s="82"/>
      <c r="AA1666" s="4" t="s">
        <v>45</v>
      </c>
    </row>
    <row r="1667" spans="1:35" ht="16">
      <c r="A1667" s="9">
        <v>3</v>
      </c>
      <c r="B1667" s="9">
        <v>1</v>
      </c>
      <c r="C1667" s="9">
        <v>1</v>
      </c>
      <c r="D1667" s="150"/>
      <c r="E1667" s="281">
        <v>68</v>
      </c>
      <c r="F1667" s="227">
        <v>1</v>
      </c>
      <c r="G1667" s="54" t="s">
        <v>411</v>
      </c>
      <c r="H1667" s="43" t="s">
        <v>439</v>
      </c>
      <c r="I1667" s="54">
        <v>928</v>
      </c>
      <c r="J1667" s="18" t="s">
        <v>44</v>
      </c>
      <c r="K1667" s="54">
        <v>85</v>
      </c>
      <c r="L1667" s="54" t="s">
        <v>357</v>
      </c>
      <c r="M1667" s="55">
        <v>1.5</v>
      </c>
      <c r="N1667" s="54" t="s">
        <v>35</v>
      </c>
      <c r="O1667" s="54" t="s">
        <v>63</v>
      </c>
      <c r="P1667" s="45">
        <v>43242</v>
      </c>
      <c r="Q1667" s="20">
        <v>43409</v>
      </c>
      <c r="R1667" s="26">
        <v>43962</v>
      </c>
      <c r="S1667" s="16">
        <f t="shared" si="42"/>
        <v>553</v>
      </c>
      <c r="T1667" s="16" t="s">
        <v>365</v>
      </c>
      <c r="U1667" s="16">
        <v>0</v>
      </c>
      <c r="V1667" s="18">
        <v>0</v>
      </c>
      <c r="W1667" s="18"/>
      <c r="X1667" s="18"/>
      <c r="Y1667" s="18">
        <v>1</v>
      </c>
      <c r="Z1667" s="82" t="s">
        <v>82</v>
      </c>
      <c r="AA1667" s="4" t="s">
        <v>45</v>
      </c>
    </row>
    <row r="1668" spans="1:35" ht="16">
      <c r="A1668" s="9">
        <v>3</v>
      </c>
      <c r="B1668" s="9">
        <v>1</v>
      </c>
      <c r="C1668" s="9">
        <v>1</v>
      </c>
      <c r="D1668" s="150"/>
      <c r="E1668" s="281">
        <v>69</v>
      </c>
      <c r="F1668" s="227">
        <v>1</v>
      </c>
      <c r="G1668" s="54" t="s">
        <v>411</v>
      </c>
      <c r="H1668" s="43" t="s">
        <v>439</v>
      </c>
      <c r="I1668" s="54">
        <v>929</v>
      </c>
      <c r="J1668" s="18" t="s">
        <v>44</v>
      </c>
      <c r="K1668" s="54">
        <v>85</v>
      </c>
      <c r="L1668" s="54" t="s">
        <v>357</v>
      </c>
      <c r="M1668" s="55">
        <v>1.5</v>
      </c>
      <c r="N1668" s="54" t="s">
        <v>35</v>
      </c>
      <c r="O1668" s="54" t="s">
        <v>63</v>
      </c>
      <c r="P1668" s="45">
        <v>43242</v>
      </c>
      <c r="Q1668" s="20">
        <v>43409</v>
      </c>
      <c r="R1668" s="26">
        <v>43962</v>
      </c>
      <c r="S1668" s="16">
        <f t="shared" si="42"/>
        <v>553</v>
      </c>
      <c r="T1668" s="16" t="s">
        <v>365</v>
      </c>
      <c r="U1668" s="16">
        <v>0</v>
      </c>
      <c r="V1668" s="18">
        <v>0</v>
      </c>
      <c r="W1668" s="18"/>
      <c r="X1668" s="18"/>
      <c r="Y1668" s="18"/>
      <c r="Z1668" s="82"/>
      <c r="AA1668" s="4" t="s">
        <v>45</v>
      </c>
    </row>
    <row r="1669" spans="1:35" ht="16">
      <c r="A1669" s="9">
        <v>3</v>
      </c>
      <c r="B1669" s="9">
        <v>1</v>
      </c>
      <c r="C1669" s="9">
        <v>5</v>
      </c>
      <c r="D1669" s="40" t="s">
        <v>58</v>
      </c>
      <c r="E1669" s="298" t="s">
        <v>58</v>
      </c>
      <c r="F1669" s="227">
        <v>3</v>
      </c>
      <c r="G1669" s="23" t="s">
        <v>411</v>
      </c>
      <c r="H1669" s="186" t="s">
        <v>439</v>
      </c>
      <c r="I1669" s="23">
        <v>930</v>
      </c>
      <c r="J1669" s="24" t="s">
        <v>44</v>
      </c>
      <c r="K1669" s="23">
        <v>86</v>
      </c>
      <c r="L1669" s="23" t="s">
        <v>357</v>
      </c>
      <c r="M1669" s="44">
        <v>1.5</v>
      </c>
      <c r="N1669" s="23" t="s">
        <v>35</v>
      </c>
      <c r="O1669" s="23" t="s">
        <v>63</v>
      </c>
      <c r="P1669" s="191">
        <v>43242</v>
      </c>
      <c r="Q1669" s="181">
        <v>43409</v>
      </c>
      <c r="R1669" s="147">
        <v>43678</v>
      </c>
      <c r="S1669" s="157">
        <f t="shared" si="42"/>
        <v>269</v>
      </c>
      <c r="T1669" s="157">
        <v>0</v>
      </c>
      <c r="U1669" s="157">
        <v>1</v>
      </c>
      <c r="V1669" s="177"/>
      <c r="W1669" s="177"/>
      <c r="X1669" s="177"/>
      <c r="Y1669" s="177"/>
      <c r="Z1669" s="182"/>
      <c r="AA1669" s="152" t="s">
        <v>445</v>
      </c>
    </row>
    <row r="1670" spans="1:35" ht="16">
      <c r="A1670" s="9">
        <v>3</v>
      </c>
      <c r="B1670" s="9">
        <v>1</v>
      </c>
      <c r="C1670" s="9">
        <v>2</v>
      </c>
      <c r="D1670" s="150"/>
      <c r="E1670" s="281">
        <v>70</v>
      </c>
      <c r="F1670" s="227">
        <v>1</v>
      </c>
      <c r="G1670" s="54" t="s">
        <v>411</v>
      </c>
      <c r="H1670" s="43" t="s">
        <v>420</v>
      </c>
      <c r="I1670" s="54">
        <v>931</v>
      </c>
      <c r="J1670" s="18" t="s">
        <v>44</v>
      </c>
      <c r="K1670" s="54">
        <v>86</v>
      </c>
      <c r="L1670" s="54" t="s">
        <v>357</v>
      </c>
      <c r="M1670" s="55">
        <v>1.5</v>
      </c>
      <c r="N1670" s="54" t="s">
        <v>35</v>
      </c>
      <c r="O1670" s="54" t="s">
        <v>63</v>
      </c>
      <c r="P1670" s="45">
        <v>43242</v>
      </c>
      <c r="Q1670" s="20">
        <v>43409</v>
      </c>
      <c r="R1670" s="26">
        <v>43962</v>
      </c>
      <c r="S1670" s="16">
        <f t="shared" si="42"/>
        <v>553</v>
      </c>
      <c r="T1670" s="16" t="s">
        <v>365</v>
      </c>
      <c r="U1670" s="16">
        <v>0</v>
      </c>
      <c r="V1670" s="18">
        <v>0</v>
      </c>
      <c r="W1670" s="18"/>
      <c r="X1670" s="18"/>
      <c r="Y1670" s="18"/>
      <c r="Z1670" s="82"/>
      <c r="AA1670" s="4" t="s">
        <v>45</v>
      </c>
    </row>
    <row r="1671" spans="1:35" s="437" customFormat="1" ht="16">
      <c r="A1671" s="9">
        <v>3</v>
      </c>
      <c r="B1671" s="9">
        <v>1</v>
      </c>
      <c r="C1671" s="9">
        <v>2</v>
      </c>
      <c r="D1671" s="150"/>
      <c r="E1671" s="281">
        <v>71</v>
      </c>
      <c r="F1671" s="227">
        <v>1</v>
      </c>
      <c r="G1671" s="54" t="s">
        <v>411</v>
      </c>
      <c r="H1671" s="43" t="s">
        <v>439</v>
      </c>
      <c r="I1671" s="54">
        <v>932</v>
      </c>
      <c r="J1671" s="18" t="s">
        <v>44</v>
      </c>
      <c r="K1671" s="54">
        <v>86</v>
      </c>
      <c r="L1671" s="54" t="s">
        <v>357</v>
      </c>
      <c r="M1671" s="55">
        <v>1.5</v>
      </c>
      <c r="N1671" s="54" t="s">
        <v>35</v>
      </c>
      <c r="O1671" s="54" t="s">
        <v>63</v>
      </c>
      <c r="P1671" s="45">
        <v>43242</v>
      </c>
      <c r="Q1671" s="20">
        <v>43409</v>
      </c>
      <c r="R1671" s="26">
        <v>43962</v>
      </c>
      <c r="S1671" s="16">
        <f t="shared" si="42"/>
        <v>553</v>
      </c>
      <c r="T1671" s="16" t="s">
        <v>365</v>
      </c>
      <c r="U1671" s="16">
        <v>0</v>
      </c>
      <c r="V1671" s="18">
        <v>1</v>
      </c>
      <c r="W1671" s="18">
        <v>1</v>
      </c>
      <c r="X1671" s="18"/>
      <c r="Y1671" s="18"/>
      <c r="Z1671" s="82"/>
      <c r="AA1671" s="4" t="s">
        <v>45</v>
      </c>
      <c r="AB1671"/>
      <c r="AC1671"/>
      <c r="AD1671"/>
      <c r="AE1671"/>
      <c r="AF1671"/>
      <c r="AG1671"/>
      <c r="AH1671"/>
      <c r="AI1671"/>
    </row>
    <row r="1672" spans="1:35" s="437" customFormat="1" ht="16">
      <c r="A1672" s="425" t="s">
        <v>58</v>
      </c>
      <c r="B1672" s="425" t="s">
        <v>58</v>
      </c>
      <c r="C1672" s="425" t="s">
        <v>58</v>
      </c>
      <c r="D1672" s="426"/>
      <c r="E1672" s="427">
        <v>10</v>
      </c>
      <c r="F1672" s="428">
        <v>3</v>
      </c>
      <c r="G1672" s="429" t="s">
        <v>411</v>
      </c>
      <c r="H1672" s="471" t="s">
        <v>439</v>
      </c>
      <c r="I1672" s="429">
        <v>933</v>
      </c>
      <c r="J1672" s="425" t="s">
        <v>44</v>
      </c>
      <c r="K1672" s="429">
        <v>86</v>
      </c>
      <c r="L1672" s="429" t="s">
        <v>357</v>
      </c>
      <c r="M1672" s="431">
        <v>1.5</v>
      </c>
      <c r="N1672" s="429" t="s">
        <v>35</v>
      </c>
      <c r="O1672" s="429" t="s">
        <v>63</v>
      </c>
      <c r="P1672" s="473">
        <v>43242</v>
      </c>
      <c r="Q1672" s="474">
        <v>43409</v>
      </c>
      <c r="R1672" s="447">
        <v>43749</v>
      </c>
      <c r="S1672" s="450">
        <f t="shared" si="42"/>
        <v>340</v>
      </c>
      <c r="T1672" s="450">
        <v>0</v>
      </c>
      <c r="U1672" s="450">
        <v>1</v>
      </c>
      <c r="V1672" s="471"/>
      <c r="W1672" s="471"/>
      <c r="X1672" s="471"/>
      <c r="Y1672" s="471"/>
      <c r="Z1672" s="477"/>
      <c r="AA1672" s="426" t="s">
        <v>446</v>
      </c>
    </row>
    <row r="1673" spans="1:35" ht="16">
      <c r="A1673" s="9">
        <v>3</v>
      </c>
      <c r="B1673" s="9">
        <v>1</v>
      </c>
      <c r="C1673" s="9">
        <v>2</v>
      </c>
      <c r="D1673" s="150"/>
      <c r="E1673" s="281">
        <v>72</v>
      </c>
      <c r="F1673" s="227">
        <v>1</v>
      </c>
      <c r="G1673" s="54" t="s">
        <v>411</v>
      </c>
      <c r="H1673" s="43" t="s">
        <v>439</v>
      </c>
      <c r="I1673" s="54">
        <v>934</v>
      </c>
      <c r="J1673" s="18" t="s">
        <v>44</v>
      </c>
      <c r="K1673" s="54">
        <v>86</v>
      </c>
      <c r="L1673" s="54" t="s">
        <v>357</v>
      </c>
      <c r="M1673" s="55">
        <v>1.5</v>
      </c>
      <c r="N1673" s="54" t="s">
        <v>35</v>
      </c>
      <c r="O1673" s="54" t="s">
        <v>63</v>
      </c>
      <c r="P1673" s="45">
        <v>43242</v>
      </c>
      <c r="Q1673" s="20">
        <v>43409</v>
      </c>
      <c r="R1673" s="26">
        <v>43962</v>
      </c>
      <c r="S1673" s="16">
        <f t="shared" si="42"/>
        <v>553</v>
      </c>
      <c r="T1673" s="16" t="s">
        <v>184</v>
      </c>
      <c r="U1673" s="16">
        <v>0</v>
      </c>
      <c r="V1673" s="18">
        <v>0</v>
      </c>
      <c r="W1673" s="18"/>
      <c r="X1673" s="18"/>
      <c r="Y1673" s="18"/>
      <c r="Z1673" s="82"/>
      <c r="AA1673" s="4" t="s">
        <v>45</v>
      </c>
    </row>
    <row r="1674" spans="1:35" s="437" customFormat="1" ht="16">
      <c r="A1674" s="9">
        <v>2</v>
      </c>
      <c r="B1674" s="9">
        <v>3</v>
      </c>
      <c r="C1674" s="9">
        <v>7</v>
      </c>
      <c r="D1674" s="150"/>
      <c r="E1674" s="281">
        <v>13</v>
      </c>
      <c r="F1674" s="227"/>
      <c r="G1674" s="255" t="s">
        <v>411</v>
      </c>
      <c r="H1674" s="252" t="s">
        <v>415</v>
      </c>
      <c r="I1674" s="252">
        <v>935</v>
      </c>
      <c r="J1674" s="256" t="s">
        <v>44</v>
      </c>
      <c r="K1674" s="252">
        <v>87</v>
      </c>
      <c r="L1674" s="252" t="s">
        <v>357</v>
      </c>
      <c r="M1674" s="257">
        <v>1.5</v>
      </c>
      <c r="N1674" s="252" t="s">
        <v>35</v>
      </c>
      <c r="O1674" s="252" t="s">
        <v>36</v>
      </c>
      <c r="P1674" s="268">
        <v>43242</v>
      </c>
      <c r="Q1674" s="268">
        <v>43409</v>
      </c>
      <c r="R1674" s="258">
        <v>43594</v>
      </c>
      <c r="S1674" s="259">
        <f t="shared" si="42"/>
        <v>185</v>
      </c>
      <c r="T1674" s="259"/>
      <c r="U1674" s="259"/>
      <c r="V1674" s="252"/>
      <c r="W1674" s="252"/>
      <c r="X1674" s="252"/>
      <c r="Y1674" s="252"/>
      <c r="Z1674" s="252"/>
      <c r="AA1674" s="256"/>
      <c r="AB1674"/>
      <c r="AC1674"/>
      <c r="AD1674"/>
      <c r="AE1674"/>
      <c r="AF1674"/>
      <c r="AG1674"/>
      <c r="AH1674"/>
      <c r="AI1674"/>
    </row>
    <row r="1675" spans="1:35" ht="16">
      <c r="A1675" s="425" t="s">
        <v>58</v>
      </c>
      <c r="B1675" s="425" t="s">
        <v>58</v>
      </c>
      <c r="C1675" s="425" t="s">
        <v>58</v>
      </c>
      <c r="D1675" s="426"/>
      <c r="E1675" s="427">
        <v>6</v>
      </c>
      <c r="F1675" s="428">
        <v>4</v>
      </c>
      <c r="G1675" s="429" t="s">
        <v>411</v>
      </c>
      <c r="H1675" s="471" t="s">
        <v>439</v>
      </c>
      <c r="I1675" s="425">
        <v>935</v>
      </c>
      <c r="J1675" s="425" t="s">
        <v>44</v>
      </c>
      <c r="K1675" s="425">
        <v>87</v>
      </c>
      <c r="L1675" s="429" t="s">
        <v>357</v>
      </c>
      <c r="M1675" s="431">
        <v>1.5</v>
      </c>
      <c r="N1675" s="429" t="s">
        <v>35</v>
      </c>
      <c r="O1675" s="429" t="s">
        <v>63</v>
      </c>
      <c r="P1675" s="473">
        <v>43242</v>
      </c>
      <c r="Q1675" s="474">
        <v>43409</v>
      </c>
      <c r="R1675" s="447">
        <v>43594</v>
      </c>
      <c r="S1675" s="450">
        <f t="shared" si="42"/>
        <v>185</v>
      </c>
      <c r="T1675" s="450">
        <v>0</v>
      </c>
      <c r="U1675" s="450">
        <v>0</v>
      </c>
      <c r="V1675" s="425"/>
      <c r="W1675" s="425"/>
      <c r="X1675" s="425"/>
      <c r="Y1675" s="425"/>
      <c r="Z1675" s="452"/>
      <c r="AA1675" s="426" t="s">
        <v>457</v>
      </c>
      <c r="AB1675" s="437"/>
      <c r="AC1675" s="437"/>
      <c r="AD1675" s="437"/>
      <c r="AE1675" s="437"/>
      <c r="AF1675" s="437"/>
      <c r="AG1675" s="437"/>
      <c r="AH1675" s="437"/>
      <c r="AI1675" s="437"/>
    </row>
    <row r="1676" spans="1:35" s="437" customFormat="1" ht="16">
      <c r="A1676" s="9">
        <v>2</v>
      </c>
      <c r="B1676" s="9">
        <v>3</v>
      </c>
      <c r="C1676" s="9">
        <v>7</v>
      </c>
      <c r="D1676" s="150"/>
      <c r="E1676" s="281">
        <v>14</v>
      </c>
      <c r="F1676" s="227"/>
      <c r="G1676" s="255" t="s">
        <v>411</v>
      </c>
      <c r="H1676" s="252" t="s">
        <v>415</v>
      </c>
      <c r="I1676" s="252">
        <v>936</v>
      </c>
      <c r="J1676" s="256" t="s">
        <v>44</v>
      </c>
      <c r="K1676" s="252">
        <v>87</v>
      </c>
      <c r="L1676" s="252" t="s">
        <v>357</v>
      </c>
      <c r="M1676" s="257">
        <v>1.5</v>
      </c>
      <c r="N1676" s="252" t="s">
        <v>35</v>
      </c>
      <c r="O1676" s="252" t="s">
        <v>36</v>
      </c>
      <c r="P1676" s="268">
        <v>43242</v>
      </c>
      <c r="Q1676" s="268">
        <v>43409</v>
      </c>
      <c r="R1676" s="258">
        <v>43594</v>
      </c>
      <c r="S1676" s="259">
        <f t="shared" si="42"/>
        <v>185</v>
      </c>
      <c r="T1676" s="259"/>
      <c r="U1676" s="259"/>
      <c r="V1676" s="252"/>
      <c r="W1676" s="252"/>
      <c r="X1676" s="252"/>
      <c r="Y1676" s="252"/>
      <c r="Z1676" s="252"/>
      <c r="AA1676" s="256"/>
      <c r="AB1676"/>
      <c r="AC1676"/>
      <c r="AD1676"/>
      <c r="AE1676"/>
      <c r="AF1676"/>
      <c r="AG1676"/>
      <c r="AH1676"/>
      <c r="AI1676"/>
    </row>
    <row r="1677" spans="1:35" ht="16">
      <c r="A1677" s="425" t="s">
        <v>58</v>
      </c>
      <c r="B1677" s="425" t="s">
        <v>58</v>
      </c>
      <c r="C1677" s="425" t="s">
        <v>58</v>
      </c>
      <c r="D1677" s="426"/>
      <c r="E1677" s="427">
        <v>7</v>
      </c>
      <c r="F1677" s="428">
        <v>4</v>
      </c>
      <c r="G1677" s="429" t="s">
        <v>411</v>
      </c>
      <c r="H1677" s="471" t="s">
        <v>439</v>
      </c>
      <c r="I1677" s="425">
        <v>936</v>
      </c>
      <c r="J1677" s="425" t="s">
        <v>44</v>
      </c>
      <c r="K1677" s="425">
        <v>87</v>
      </c>
      <c r="L1677" s="429" t="s">
        <v>357</v>
      </c>
      <c r="M1677" s="431">
        <v>1.5</v>
      </c>
      <c r="N1677" s="429" t="s">
        <v>35</v>
      </c>
      <c r="O1677" s="429" t="s">
        <v>63</v>
      </c>
      <c r="P1677" s="473">
        <v>43242</v>
      </c>
      <c r="Q1677" s="474">
        <v>43409</v>
      </c>
      <c r="R1677" s="447">
        <v>43594</v>
      </c>
      <c r="S1677" s="450">
        <f t="shared" si="42"/>
        <v>185</v>
      </c>
      <c r="T1677" s="450">
        <v>0</v>
      </c>
      <c r="U1677" s="450">
        <v>0</v>
      </c>
      <c r="V1677" s="425"/>
      <c r="W1677" s="425"/>
      <c r="X1677" s="425"/>
      <c r="Y1677" s="425"/>
      <c r="Z1677" s="452"/>
      <c r="AA1677" s="426" t="s">
        <v>457</v>
      </c>
      <c r="AB1677" s="437"/>
      <c r="AC1677" s="437"/>
      <c r="AD1677" s="437"/>
      <c r="AE1677" s="437"/>
      <c r="AF1677" s="437"/>
      <c r="AG1677" s="437"/>
      <c r="AH1677" s="437"/>
      <c r="AI1677" s="437"/>
    </row>
    <row r="1678" spans="1:35" s="437" customFormat="1" ht="16">
      <c r="A1678" s="9">
        <v>2</v>
      </c>
      <c r="B1678" s="9">
        <v>3</v>
      </c>
      <c r="C1678" s="9">
        <v>7</v>
      </c>
      <c r="D1678" s="150"/>
      <c r="E1678" s="281">
        <v>15</v>
      </c>
      <c r="F1678" s="227"/>
      <c r="G1678" s="255" t="s">
        <v>411</v>
      </c>
      <c r="H1678" s="252" t="s">
        <v>415</v>
      </c>
      <c r="I1678" s="252">
        <v>937</v>
      </c>
      <c r="J1678" s="256" t="s">
        <v>44</v>
      </c>
      <c r="K1678" s="252">
        <v>87</v>
      </c>
      <c r="L1678" s="252" t="s">
        <v>357</v>
      </c>
      <c r="M1678" s="257">
        <v>1.5</v>
      </c>
      <c r="N1678" s="252" t="s">
        <v>35</v>
      </c>
      <c r="O1678" s="252" t="s">
        <v>36</v>
      </c>
      <c r="P1678" s="268">
        <v>43242</v>
      </c>
      <c r="Q1678" s="268">
        <v>43409</v>
      </c>
      <c r="R1678" s="258">
        <v>43594</v>
      </c>
      <c r="S1678" s="259">
        <f t="shared" si="42"/>
        <v>185</v>
      </c>
      <c r="T1678" s="259"/>
      <c r="U1678" s="259"/>
      <c r="V1678" s="252"/>
      <c r="W1678" s="252"/>
      <c r="X1678" s="252"/>
      <c r="Y1678" s="252"/>
      <c r="Z1678" s="252"/>
      <c r="AA1678" s="256"/>
      <c r="AB1678"/>
      <c r="AC1678"/>
      <c r="AD1678"/>
      <c r="AE1678"/>
      <c r="AF1678"/>
      <c r="AG1678"/>
      <c r="AH1678"/>
      <c r="AI1678"/>
    </row>
    <row r="1679" spans="1:35" s="437" customFormat="1" ht="16">
      <c r="A1679" s="425" t="s">
        <v>58</v>
      </c>
      <c r="B1679" s="425" t="s">
        <v>58</v>
      </c>
      <c r="C1679" s="425" t="s">
        <v>58</v>
      </c>
      <c r="D1679" s="426"/>
      <c r="E1679" s="427">
        <v>8</v>
      </c>
      <c r="F1679" s="428">
        <v>4</v>
      </c>
      <c r="G1679" s="429" t="s">
        <v>411</v>
      </c>
      <c r="H1679" s="471" t="s">
        <v>439</v>
      </c>
      <c r="I1679" s="425">
        <v>937</v>
      </c>
      <c r="J1679" s="425" t="s">
        <v>44</v>
      </c>
      <c r="K1679" s="425">
        <v>87</v>
      </c>
      <c r="L1679" s="429" t="s">
        <v>357</v>
      </c>
      <c r="M1679" s="431">
        <v>1.5</v>
      </c>
      <c r="N1679" s="429" t="s">
        <v>35</v>
      </c>
      <c r="O1679" s="429" t="s">
        <v>63</v>
      </c>
      <c r="P1679" s="473">
        <v>43242</v>
      </c>
      <c r="Q1679" s="474">
        <v>43409</v>
      </c>
      <c r="R1679" s="447">
        <v>43594</v>
      </c>
      <c r="S1679" s="450">
        <f t="shared" si="42"/>
        <v>185</v>
      </c>
      <c r="T1679" s="450">
        <v>0</v>
      </c>
      <c r="U1679" s="450">
        <v>0</v>
      </c>
      <c r="V1679" s="425"/>
      <c r="W1679" s="425"/>
      <c r="X1679" s="425"/>
      <c r="Y1679" s="425"/>
      <c r="Z1679" s="452"/>
      <c r="AA1679" s="426" t="s">
        <v>457</v>
      </c>
    </row>
    <row r="1680" spans="1:35" s="437" customFormat="1" ht="16">
      <c r="A1680" s="9">
        <v>3</v>
      </c>
      <c r="B1680" s="9">
        <v>1</v>
      </c>
      <c r="C1680" s="9">
        <v>2</v>
      </c>
      <c r="D1680" s="150"/>
      <c r="E1680" s="281">
        <v>73</v>
      </c>
      <c r="F1680" s="227">
        <v>1</v>
      </c>
      <c r="G1680" s="54" t="s">
        <v>411</v>
      </c>
      <c r="H1680" s="43" t="s">
        <v>420</v>
      </c>
      <c r="I1680" s="54">
        <v>938</v>
      </c>
      <c r="J1680" s="18" t="s">
        <v>44</v>
      </c>
      <c r="K1680" s="54">
        <v>88</v>
      </c>
      <c r="L1680" s="54" t="s">
        <v>357</v>
      </c>
      <c r="M1680" s="55">
        <v>1.5</v>
      </c>
      <c r="N1680" s="54" t="s">
        <v>35</v>
      </c>
      <c r="O1680" s="54" t="s">
        <v>63</v>
      </c>
      <c r="P1680" s="45">
        <v>43242</v>
      </c>
      <c r="Q1680" s="20">
        <v>43409</v>
      </c>
      <c r="R1680" s="26">
        <v>43957</v>
      </c>
      <c r="S1680" s="16">
        <f t="shared" si="42"/>
        <v>548</v>
      </c>
      <c r="T1680" s="16" t="s">
        <v>184</v>
      </c>
      <c r="U1680" s="16">
        <v>0</v>
      </c>
      <c r="V1680" s="18">
        <v>0</v>
      </c>
      <c r="W1680" s="18"/>
      <c r="X1680" s="18"/>
      <c r="Y1680" s="18"/>
      <c r="Z1680" s="82"/>
      <c r="AA1680" s="4" t="s">
        <v>45</v>
      </c>
      <c r="AB1680"/>
      <c r="AC1680"/>
      <c r="AD1680"/>
      <c r="AE1680"/>
      <c r="AF1680"/>
      <c r="AG1680"/>
      <c r="AH1680"/>
      <c r="AI1680"/>
    </row>
    <row r="1681" spans="1:35" ht="16">
      <c r="A1681" s="9">
        <v>3</v>
      </c>
      <c r="B1681" s="9">
        <v>1</v>
      </c>
      <c r="C1681" s="9">
        <v>2</v>
      </c>
      <c r="D1681" s="150"/>
      <c r="E1681" s="281">
        <v>74</v>
      </c>
      <c r="F1681" s="227">
        <v>1</v>
      </c>
      <c r="G1681" s="54" t="s">
        <v>411</v>
      </c>
      <c r="H1681" s="43" t="s">
        <v>439</v>
      </c>
      <c r="I1681" s="54">
        <v>939</v>
      </c>
      <c r="J1681" s="18" t="s">
        <v>44</v>
      </c>
      <c r="K1681" s="54">
        <v>88</v>
      </c>
      <c r="L1681" s="54" t="s">
        <v>357</v>
      </c>
      <c r="M1681" s="55">
        <v>1.5</v>
      </c>
      <c r="N1681" s="54" t="s">
        <v>35</v>
      </c>
      <c r="O1681" s="54" t="s">
        <v>63</v>
      </c>
      <c r="P1681" s="45">
        <v>43242</v>
      </c>
      <c r="Q1681" s="20">
        <v>43409</v>
      </c>
      <c r="R1681" s="26">
        <v>43957</v>
      </c>
      <c r="S1681" s="16">
        <f t="shared" si="42"/>
        <v>548</v>
      </c>
      <c r="T1681" s="16" t="s">
        <v>184</v>
      </c>
      <c r="U1681" s="16">
        <v>0</v>
      </c>
      <c r="V1681" s="18">
        <v>0</v>
      </c>
      <c r="W1681" s="18"/>
      <c r="X1681" s="18"/>
      <c r="Y1681" s="18"/>
      <c r="Z1681" s="82"/>
      <c r="AA1681" s="4" t="s">
        <v>45</v>
      </c>
    </row>
    <row r="1682" spans="1:35" ht="16">
      <c r="A1682" s="9">
        <v>3</v>
      </c>
      <c r="B1682" s="9">
        <v>1</v>
      </c>
      <c r="C1682" s="9">
        <v>2</v>
      </c>
      <c r="D1682" s="150"/>
      <c r="E1682" s="281">
        <v>75</v>
      </c>
      <c r="F1682" s="227">
        <v>1</v>
      </c>
      <c r="G1682" s="54" t="s">
        <v>411</v>
      </c>
      <c r="H1682" s="43" t="s">
        <v>439</v>
      </c>
      <c r="I1682" s="54">
        <v>940</v>
      </c>
      <c r="J1682" s="18" t="s">
        <v>44</v>
      </c>
      <c r="K1682" s="54">
        <v>88</v>
      </c>
      <c r="L1682" s="54" t="s">
        <v>357</v>
      </c>
      <c r="M1682" s="55">
        <v>1.5</v>
      </c>
      <c r="N1682" s="54" t="s">
        <v>35</v>
      </c>
      <c r="O1682" s="54" t="s">
        <v>63</v>
      </c>
      <c r="P1682" s="45">
        <v>43242</v>
      </c>
      <c r="Q1682" s="20">
        <v>43409</v>
      </c>
      <c r="R1682" s="26">
        <v>43957</v>
      </c>
      <c r="S1682" s="16">
        <f t="shared" si="42"/>
        <v>548</v>
      </c>
      <c r="T1682" s="16" t="s">
        <v>184</v>
      </c>
      <c r="U1682" s="16">
        <v>0</v>
      </c>
      <c r="V1682" s="18">
        <v>0</v>
      </c>
      <c r="W1682" s="18"/>
      <c r="X1682" s="18"/>
      <c r="Y1682" s="18"/>
      <c r="Z1682" s="82"/>
      <c r="AA1682" s="4" t="s">
        <v>45</v>
      </c>
    </row>
    <row r="1683" spans="1:35" s="366" customFormat="1" ht="16">
      <c r="A1683" s="9">
        <v>3</v>
      </c>
      <c r="B1683" s="9">
        <v>1</v>
      </c>
      <c r="C1683" s="9">
        <v>2</v>
      </c>
      <c r="D1683" s="150"/>
      <c r="E1683" s="281">
        <v>76</v>
      </c>
      <c r="F1683" s="227">
        <v>1</v>
      </c>
      <c r="G1683" s="54" t="s">
        <v>411</v>
      </c>
      <c r="H1683" s="43" t="s">
        <v>439</v>
      </c>
      <c r="I1683" s="54">
        <v>942</v>
      </c>
      <c r="J1683" s="18" t="s">
        <v>44</v>
      </c>
      <c r="K1683" s="54">
        <v>88</v>
      </c>
      <c r="L1683" s="54" t="s">
        <v>357</v>
      </c>
      <c r="M1683" s="55">
        <v>1.5</v>
      </c>
      <c r="N1683" s="54" t="s">
        <v>35</v>
      </c>
      <c r="O1683" s="54" t="s">
        <v>63</v>
      </c>
      <c r="P1683" s="45">
        <v>43242</v>
      </c>
      <c r="Q1683" s="20">
        <v>43409</v>
      </c>
      <c r="R1683" s="26">
        <v>43957</v>
      </c>
      <c r="S1683" s="16">
        <f t="shared" si="42"/>
        <v>548</v>
      </c>
      <c r="T1683" s="16" t="s">
        <v>184</v>
      </c>
      <c r="U1683" s="16">
        <v>0</v>
      </c>
      <c r="V1683" s="18">
        <v>0</v>
      </c>
      <c r="W1683" s="18"/>
      <c r="X1683" s="18"/>
      <c r="Y1683" s="18"/>
      <c r="Z1683" s="82"/>
      <c r="AA1683" s="4" t="s">
        <v>45</v>
      </c>
      <c r="AB1683"/>
      <c r="AC1683"/>
      <c r="AD1683"/>
      <c r="AE1683"/>
      <c r="AF1683"/>
      <c r="AG1683"/>
      <c r="AH1683"/>
      <c r="AI1683"/>
    </row>
    <row r="1684" spans="1:35" s="366" customFormat="1" ht="16">
      <c r="A1684" s="9">
        <v>3</v>
      </c>
      <c r="B1684" s="9">
        <v>1</v>
      </c>
      <c r="C1684" s="9">
        <v>2</v>
      </c>
      <c r="D1684" s="150"/>
      <c r="E1684" s="281">
        <v>77</v>
      </c>
      <c r="F1684" s="227">
        <v>1</v>
      </c>
      <c r="G1684" s="54" t="s">
        <v>411</v>
      </c>
      <c r="H1684" s="43" t="s">
        <v>439</v>
      </c>
      <c r="I1684" s="54">
        <v>943</v>
      </c>
      <c r="J1684" s="18" t="s">
        <v>44</v>
      </c>
      <c r="K1684" s="54">
        <v>88</v>
      </c>
      <c r="L1684" s="54" t="s">
        <v>357</v>
      </c>
      <c r="M1684" s="55">
        <v>1.5</v>
      </c>
      <c r="N1684" s="54" t="s">
        <v>35</v>
      </c>
      <c r="O1684" s="54" t="s">
        <v>63</v>
      </c>
      <c r="P1684" s="45">
        <v>43242</v>
      </c>
      <c r="Q1684" s="20">
        <v>43409</v>
      </c>
      <c r="R1684" s="26">
        <v>43957</v>
      </c>
      <c r="S1684" s="16">
        <f t="shared" si="42"/>
        <v>548</v>
      </c>
      <c r="T1684" s="16" t="s">
        <v>184</v>
      </c>
      <c r="U1684" s="16">
        <v>0</v>
      </c>
      <c r="V1684" s="18">
        <v>0</v>
      </c>
      <c r="W1684" s="18"/>
      <c r="X1684" s="18"/>
      <c r="Y1684" s="18"/>
      <c r="Z1684" s="82"/>
      <c r="AA1684" s="4" t="s">
        <v>45</v>
      </c>
      <c r="AB1684"/>
      <c r="AC1684"/>
      <c r="AD1684"/>
      <c r="AE1684"/>
      <c r="AF1684"/>
      <c r="AG1684"/>
      <c r="AH1684"/>
      <c r="AI1684"/>
    </row>
    <row r="1685" spans="1:35" ht="16">
      <c r="A1685" s="9">
        <v>2</v>
      </c>
      <c r="B1685" s="9">
        <v>3</v>
      </c>
      <c r="C1685" s="9">
        <v>7</v>
      </c>
      <c r="D1685" s="150"/>
      <c r="E1685" s="281">
        <v>16</v>
      </c>
      <c r="F1685" s="227"/>
      <c r="G1685" s="255" t="s">
        <v>411</v>
      </c>
      <c r="H1685" s="252" t="s">
        <v>415</v>
      </c>
      <c r="I1685" s="252">
        <v>944</v>
      </c>
      <c r="J1685" s="256" t="s">
        <v>44</v>
      </c>
      <c r="K1685" s="252">
        <v>89</v>
      </c>
      <c r="L1685" s="252" t="s">
        <v>357</v>
      </c>
      <c r="M1685" s="257">
        <v>1.5</v>
      </c>
      <c r="N1685" s="252" t="s">
        <v>35</v>
      </c>
      <c r="O1685" s="252" t="s">
        <v>36</v>
      </c>
      <c r="P1685" s="268">
        <v>43242</v>
      </c>
      <c r="Q1685" s="268">
        <v>43409</v>
      </c>
      <c r="R1685" s="258">
        <v>43594</v>
      </c>
      <c r="S1685" s="259">
        <f t="shared" si="42"/>
        <v>185</v>
      </c>
      <c r="T1685" s="259"/>
      <c r="U1685" s="259"/>
      <c r="V1685" s="252"/>
      <c r="W1685" s="252"/>
      <c r="X1685" s="252"/>
      <c r="Y1685" s="252"/>
      <c r="Z1685" s="252"/>
      <c r="AA1685" s="256"/>
    </row>
    <row r="1686" spans="1:35" ht="16">
      <c r="A1686" s="9">
        <v>2</v>
      </c>
      <c r="B1686" s="9">
        <v>3</v>
      </c>
      <c r="C1686" s="9">
        <v>7</v>
      </c>
      <c r="D1686" s="150"/>
      <c r="E1686" s="281">
        <v>17</v>
      </c>
      <c r="F1686" s="227"/>
      <c r="G1686" s="255" t="s">
        <v>411</v>
      </c>
      <c r="H1686" s="252" t="s">
        <v>415</v>
      </c>
      <c r="I1686" s="252">
        <v>945</v>
      </c>
      <c r="J1686" s="256" t="s">
        <v>44</v>
      </c>
      <c r="K1686" s="252">
        <v>89</v>
      </c>
      <c r="L1686" s="252" t="s">
        <v>357</v>
      </c>
      <c r="M1686" s="257">
        <v>1.5</v>
      </c>
      <c r="N1686" s="252" t="s">
        <v>35</v>
      </c>
      <c r="O1686" s="252" t="s">
        <v>36</v>
      </c>
      <c r="P1686" s="268">
        <v>43242</v>
      </c>
      <c r="Q1686" s="268">
        <v>43409</v>
      </c>
      <c r="R1686" s="258">
        <v>43594</v>
      </c>
      <c r="S1686" s="259">
        <f t="shared" si="42"/>
        <v>185</v>
      </c>
      <c r="T1686" s="259"/>
      <c r="U1686" s="259"/>
      <c r="V1686" s="252"/>
      <c r="W1686" s="252"/>
      <c r="X1686" s="252"/>
      <c r="Y1686" s="252"/>
      <c r="Z1686" s="252"/>
      <c r="AA1686" s="256"/>
    </row>
    <row r="1687" spans="1:35" ht="16">
      <c r="A1687" s="9">
        <v>2</v>
      </c>
      <c r="B1687" s="9">
        <v>3</v>
      </c>
      <c r="C1687" s="9">
        <v>7</v>
      </c>
      <c r="D1687" s="150"/>
      <c r="E1687" s="281">
        <v>18</v>
      </c>
      <c r="F1687" s="227"/>
      <c r="G1687" s="255" t="s">
        <v>411</v>
      </c>
      <c r="H1687" s="252" t="s">
        <v>415</v>
      </c>
      <c r="I1687" s="252">
        <v>946</v>
      </c>
      <c r="J1687" s="256" t="s">
        <v>44</v>
      </c>
      <c r="K1687" s="252">
        <v>90</v>
      </c>
      <c r="L1687" s="252" t="s">
        <v>357</v>
      </c>
      <c r="M1687" s="257">
        <v>1.5</v>
      </c>
      <c r="N1687" s="252" t="s">
        <v>35</v>
      </c>
      <c r="O1687" s="252" t="s">
        <v>36</v>
      </c>
      <c r="P1687" s="268">
        <v>43242</v>
      </c>
      <c r="Q1687" s="268">
        <v>43409</v>
      </c>
      <c r="R1687" s="258">
        <v>43593</v>
      </c>
      <c r="S1687" s="259">
        <f t="shared" si="42"/>
        <v>184</v>
      </c>
      <c r="T1687" s="259"/>
      <c r="U1687" s="259"/>
      <c r="V1687" s="252"/>
      <c r="W1687" s="252"/>
      <c r="X1687" s="252"/>
      <c r="Y1687" s="252"/>
      <c r="Z1687" s="252"/>
      <c r="AA1687" s="256"/>
    </row>
    <row r="1688" spans="1:35" ht="16">
      <c r="A1688" s="9">
        <v>2</v>
      </c>
      <c r="B1688" s="9">
        <v>3</v>
      </c>
      <c r="C1688" s="9">
        <v>7</v>
      </c>
      <c r="D1688" s="150"/>
      <c r="E1688" s="281">
        <v>19</v>
      </c>
      <c r="F1688" s="227"/>
      <c r="G1688" s="255" t="s">
        <v>411</v>
      </c>
      <c r="H1688" s="252" t="s">
        <v>415</v>
      </c>
      <c r="I1688" s="252">
        <v>947</v>
      </c>
      <c r="J1688" s="256" t="s">
        <v>44</v>
      </c>
      <c r="K1688" s="252">
        <v>90</v>
      </c>
      <c r="L1688" s="252" t="s">
        <v>357</v>
      </c>
      <c r="M1688" s="257">
        <v>1.5</v>
      </c>
      <c r="N1688" s="252" t="s">
        <v>35</v>
      </c>
      <c r="O1688" s="252" t="s">
        <v>36</v>
      </c>
      <c r="P1688" s="268">
        <v>43242</v>
      </c>
      <c r="Q1688" s="268">
        <v>43409</v>
      </c>
      <c r="R1688" s="258">
        <v>43593</v>
      </c>
      <c r="S1688" s="259">
        <f t="shared" si="42"/>
        <v>184</v>
      </c>
      <c r="T1688" s="259"/>
      <c r="U1688" s="259"/>
      <c r="V1688" s="252"/>
      <c r="W1688" s="252"/>
      <c r="X1688" s="252"/>
      <c r="Y1688" s="252"/>
      <c r="Z1688" s="252"/>
      <c r="AA1688" s="256"/>
    </row>
    <row r="1689" spans="1:35" ht="16">
      <c r="A1689" s="9">
        <v>2</v>
      </c>
      <c r="B1689" s="9">
        <v>3</v>
      </c>
      <c r="C1689" s="9">
        <v>4</v>
      </c>
      <c r="D1689" s="150"/>
      <c r="E1689" s="281">
        <v>98</v>
      </c>
      <c r="F1689" s="227">
        <v>1</v>
      </c>
      <c r="G1689" s="54" t="s">
        <v>354</v>
      </c>
      <c r="H1689" s="47" t="s">
        <v>373</v>
      </c>
      <c r="I1689" s="17">
        <v>3042</v>
      </c>
      <c r="J1689" s="18" t="s">
        <v>241</v>
      </c>
      <c r="K1689" s="47">
        <v>345</v>
      </c>
      <c r="L1689" s="47" t="s">
        <v>374</v>
      </c>
      <c r="M1689" s="81">
        <v>0.75</v>
      </c>
      <c r="N1689" s="47" t="s">
        <v>35</v>
      </c>
      <c r="O1689" s="47" t="s">
        <v>63</v>
      </c>
      <c r="P1689" s="19">
        <v>43606</v>
      </c>
      <c r="Q1689" s="20">
        <v>43769</v>
      </c>
      <c r="R1689" s="26">
        <v>44314</v>
      </c>
      <c r="S1689" s="16">
        <f t="shared" si="42"/>
        <v>545</v>
      </c>
      <c r="T1689" s="16" t="s">
        <v>170</v>
      </c>
      <c r="U1689" s="16">
        <v>0</v>
      </c>
      <c r="V1689" s="18">
        <v>0</v>
      </c>
      <c r="W1689" s="18"/>
      <c r="X1689" s="18"/>
      <c r="Y1689" s="18"/>
      <c r="Z1689" s="82"/>
      <c r="AA1689" s="4" t="s">
        <v>45</v>
      </c>
    </row>
    <row r="1690" spans="1:35" ht="16">
      <c r="A1690" s="9">
        <v>1</v>
      </c>
      <c r="B1690" s="9">
        <v>3</v>
      </c>
      <c r="C1690" s="9">
        <v>7</v>
      </c>
      <c r="D1690" s="150"/>
      <c r="E1690" s="281">
        <v>73</v>
      </c>
      <c r="F1690" s="227">
        <v>1</v>
      </c>
      <c r="G1690" s="94" t="s">
        <v>239</v>
      </c>
      <c r="H1690" s="92" t="s">
        <v>269</v>
      </c>
      <c r="I1690" s="93">
        <v>3528</v>
      </c>
      <c r="J1690" s="94" t="s">
        <v>241</v>
      </c>
      <c r="K1690" s="92">
        <v>380</v>
      </c>
      <c r="L1690" s="92" t="s">
        <v>248</v>
      </c>
      <c r="M1690" s="95">
        <v>0.75</v>
      </c>
      <c r="N1690" s="92" t="s">
        <v>39</v>
      </c>
      <c r="O1690" s="92" t="s">
        <v>63</v>
      </c>
      <c r="P1690" s="96">
        <v>43606</v>
      </c>
      <c r="Q1690" s="97">
        <v>43771</v>
      </c>
      <c r="R1690" s="98">
        <v>44321</v>
      </c>
      <c r="S1690" s="106">
        <f t="shared" si="42"/>
        <v>550</v>
      </c>
      <c r="T1690" s="106" t="s">
        <v>184</v>
      </c>
      <c r="U1690" s="106">
        <v>0</v>
      </c>
      <c r="V1690" s="94">
        <v>0</v>
      </c>
      <c r="W1690" s="94"/>
      <c r="X1690" s="94"/>
      <c r="Y1690" s="94"/>
      <c r="Z1690" s="100"/>
      <c r="AA1690" s="99" t="s">
        <v>45</v>
      </c>
    </row>
    <row r="1691" spans="1:35" ht="16">
      <c r="A1691" s="9">
        <v>1</v>
      </c>
      <c r="B1691" s="9">
        <v>3</v>
      </c>
      <c r="C1691" s="9">
        <v>7</v>
      </c>
      <c r="D1691" s="150"/>
      <c r="E1691" s="281">
        <v>74</v>
      </c>
      <c r="F1691" s="227">
        <v>1</v>
      </c>
      <c r="G1691" s="94" t="s">
        <v>239</v>
      </c>
      <c r="H1691" s="92" t="s">
        <v>269</v>
      </c>
      <c r="I1691" s="93">
        <v>3529</v>
      </c>
      <c r="J1691" s="94" t="s">
        <v>241</v>
      </c>
      <c r="K1691" s="92">
        <v>380</v>
      </c>
      <c r="L1691" s="92" t="s">
        <v>248</v>
      </c>
      <c r="M1691" s="95">
        <v>0.75</v>
      </c>
      <c r="N1691" s="92" t="s">
        <v>39</v>
      </c>
      <c r="O1691" s="92" t="s">
        <v>63</v>
      </c>
      <c r="P1691" s="96">
        <v>43606</v>
      </c>
      <c r="Q1691" s="97">
        <v>43771</v>
      </c>
      <c r="R1691" s="98">
        <v>44321</v>
      </c>
      <c r="S1691" s="106">
        <f t="shared" si="42"/>
        <v>550</v>
      </c>
      <c r="T1691" s="106" t="s">
        <v>184</v>
      </c>
      <c r="U1691" s="106">
        <v>0</v>
      </c>
      <c r="V1691" s="94">
        <v>0</v>
      </c>
      <c r="W1691" s="94"/>
      <c r="X1691" s="94"/>
      <c r="Y1691" s="94"/>
      <c r="Z1691" s="100"/>
      <c r="AA1691" s="99" t="s">
        <v>45</v>
      </c>
    </row>
    <row r="1692" spans="1:35" ht="16">
      <c r="A1692" s="9">
        <v>1</v>
      </c>
      <c r="B1692" s="9">
        <v>3</v>
      </c>
      <c r="C1692" s="9">
        <v>7</v>
      </c>
      <c r="D1692" s="150"/>
      <c r="E1692" s="281">
        <v>75</v>
      </c>
      <c r="F1692" s="227">
        <v>1</v>
      </c>
      <c r="G1692" s="94" t="s">
        <v>239</v>
      </c>
      <c r="H1692" s="92" t="s">
        <v>269</v>
      </c>
      <c r="I1692" s="93">
        <v>3531</v>
      </c>
      <c r="J1692" s="94" t="s">
        <v>241</v>
      </c>
      <c r="K1692" s="92">
        <v>398</v>
      </c>
      <c r="L1692" s="92" t="s">
        <v>248</v>
      </c>
      <c r="M1692" s="95">
        <v>0.75</v>
      </c>
      <c r="N1692" s="92" t="s">
        <v>39</v>
      </c>
      <c r="O1692" s="92" t="s">
        <v>63</v>
      </c>
      <c r="P1692" s="96">
        <v>43606</v>
      </c>
      <c r="Q1692" s="97">
        <v>43771</v>
      </c>
      <c r="R1692" s="98">
        <v>44323</v>
      </c>
      <c r="S1692" s="106">
        <f t="shared" si="42"/>
        <v>552</v>
      </c>
      <c r="T1692" s="106" t="s">
        <v>252</v>
      </c>
      <c r="U1692" s="106">
        <v>0</v>
      </c>
      <c r="V1692" s="94">
        <v>0</v>
      </c>
      <c r="W1692" s="94"/>
      <c r="X1692" s="94"/>
      <c r="Y1692" s="94"/>
      <c r="Z1692" s="100"/>
      <c r="AA1692" s="99" t="s">
        <v>45</v>
      </c>
    </row>
    <row r="1693" spans="1:35" ht="16">
      <c r="A1693" s="9">
        <v>1</v>
      </c>
      <c r="B1693" s="9">
        <v>3</v>
      </c>
      <c r="C1693" s="9">
        <v>7</v>
      </c>
      <c r="D1693" s="150"/>
      <c r="E1693" s="281">
        <v>76</v>
      </c>
      <c r="F1693" s="227">
        <v>1</v>
      </c>
      <c r="G1693" s="94" t="s">
        <v>239</v>
      </c>
      <c r="H1693" s="92" t="s">
        <v>269</v>
      </c>
      <c r="I1693" s="93">
        <v>3532</v>
      </c>
      <c r="J1693" s="94" t="s">
        <v>241</v>
      </c>
      <c r="K1693" s="92">
        <v>398</v>
      </c>
      <c r="L1693" s="92" t="s">
        <v>248</v>
      </c>
      <c r="M1693" s="95">
        <v>0.75</v>
      </c>
      <c r="N1693" s="92" t="s">
        <v>39</v>
      </c>
      <c r="O1693" s="92" t="s">
        <v>63</v>
      </c>
      <c r="P1693" s="96">
        <v>43606</v>
      </c>
      <c r="Q1693" s="97">
        <v>43771</v>
      </c>
      <c r="R1693" s="98">
        <v>44323</v>
      </c>
      <c r="S1693" s="106">
        <f t="shared" si="42"/>
        <v>552</v>
      </c>
      <c r="T1693" s="106" t="s">
        <v>252</v>
      </c>
      <c r="U1693" s="106">
        <v>0</v>
      </c>
      <c r="V1693" s="94">
        <v>0</v>
      </c>
      <c r="W1693" s="94"/>
      <c r="X1693" s="94"/>
      <c r="Y1693" s="94"/>
      <c r="Z1693" s="100"/>
      <c r="AA1693" s="99" t="s">
        <v>45</v>
      </c>
    </row>
    <row r="1694" spans="1:35" ht="16">
      <c r="A1694" s="9">
        <v>1</v>
      </c>
      <c r="B1694" s="9">
        <v>3</v>
      </c>
      <c r="C1694" s="9">
        <v>7</v>
      </c>
      <c r="D1694" s="150"/>
      <c r="E1694" s="281">
        <v>77</v>
      </c>
      <c r="F1694" s="227">
        <v>1</v>
      </c>
      <c r="G1694" s="94" t="s">
        <v>239</v>
      </c>
      <c r="H1694" s="92" t="s">
        <v>269</v>
      </c>
      <c r="I1694" s="93">
        <v>3588</v>
      </c>
      <c r="J1694" s="94" t="s">
        <v>241</v>
      </c>
      <c r="K1694" s="92">
        <v>397</v>
      </c>
      <c r="L1694" s="92" t="s">
        <v>248</v>
      </c>
      <c r="M1694" s="95">
        <v>0.75</v>
      </c>
      <c r="N1694" s="92" t="s">
        <v>39</v>
      </c>
      <c r="O1694" s="92" t="s">
        <v>63</v>
      </c>
      <c r="P1694" s="96">
        <v>43606</v>
      </c>
      <c r="Q1694" s="97">
        <v>43771</v>
      </c>
      <c r="R1694" s="98">
        <v>44322</v>
      </c>
      <c r="S1694" s="106">
        <f t="shared" si="42"/>
        <v>551</v>
      </c>
      <c r="T1694" s="106" t="s">
        <v>252</v>
      </c>
      <c r="U1694" s="106">
        <v>0</v>
      </c>
      <c r="V1694" s="94">
        <v>0</v>
      </c>
      <c r="W1694" s="94"/>
      <c r="X1694" s="94"/>
      <c r="Y1694" s="94"/>
      <c r="Z1694" s="100"/>
      <c r="AA1694" s="99" t="s">
        <v>45</v>
      </c>
    </row>
    <row r="1695" spans="1:35" ht="16">
      <c r="A1695" s="9">
        <v>1</v>
      </c>
      <c r="B1695" s="9">
        <v>3</v>
      </c>
      <c r="C1695" s="9">
        <v>7</v>
      </c>
      <c r="D1695" s="150"/>
      <c r="E1695" s="281">
        <v>78</v>
      </c>
      <c r="F1695" s="227">
        <v>1</v>
      </c>
      <c r="G1695" s="94" t="s">
        <v>239</v>
      </c>
      <c r="H1695" s="92" t="s">
        <v>269</v>
      </c>
      <c r="I1695" s="93">
        <v>3590</v>
      </c>
      <c r="J1695" s="94" t="s">
        <v>241</v>
      </c>
      <c r="K1695" s="92">
        <v>398</v>
      </c>
      <c r="L1695" s="92" t="s">
        <v>248</v>
      </c>
      <c r="M1695" s="95">
        <v>0.75</v>
      </c>
      <c r="N1695" s="92" t="s">
        <v>39</v>
      </c>
      <c r="O1695" s="92" t="s">
        <v>63</v>
      </c>
      <c r="P1695" s="96">
        <v>43606</v>
      </c>
      <c r="Q1695" s="97">
        <v>43771</v>
      </c>
      <c r="R1695" s="98">
        <v>44323</v>
      </c>
      <c r="S1695" s="106">
        <f t="shared" si="42"/>
        <v>552</v>
      </c>
      <c r="T1695" s="106" t="s">
        <v>252</v>
      </c>
      <c r="U1695" s="106">
        <v>0</v>
      </c>
      <c r="V1695" s="94">
        <v>1</v>
      </c>
      <c r="W1695" s="94">
        <v>1</v>
      </c>
      <c r="X1695" s="94"/>
      <c r="Y1695" s="94"/>
      <c r="Z1695" s="100"/>
      <c r="AA1695" s="99" t="s">
        <v>45</v>
      </c>
    </row>
    <row r="1696" spans="1:35" s="437" customFormat="1" ht="16">
      <c r="A1696" s="9">
        <v>1</v>
      </c>
      <c r="B1696" s="9">
        <v>2</v>
      </c>
      <c r="C1696" s="9">
        <v>8</v>
      </c>
      <c r="D1696" s="150"/>
      <c r="E1696" s="281">
        <v>39</v>
      </c>
      <c r="F1696" s="227">
        <v>1</v>
      </c>
      <c r="G1696" s="54" t="s">
        <v>239</v>
      </c>
      <c r="H1696" s="47" t="s">
        <v>247</v>
      </c>
      <c r="I1696" s="17">
        <v>3652</v>
      </c>
      <c r="J1696" s="18" t="s">
        <v>241</v>
      </c>
      <c r="K1696" s="47">
        <v>319</v>
      </c>
      <c r="L1696" s="47" t="s">
        <v>248</v>
      </c>
      <c r="M1696" s="81">
        <v>0.75</v>
      </c>
      <c r="N1696" s="47" t="s">
        <v>35</v>
      </c>
      <c r="O1696" s="47" t="s">
        <v>63</v>
      </c>
      <c r="P1696" s="19">
        <v>43606</v>
      </c>
      <c r="Q1696" s="20">
        <v>43771</v>
      </c>
      <c r="R1696" s="26">
        <v>44309</v>
      </c>
      <c r="S1696" s="16">
        <f t="shared" si="42"/>
        <v>538</v>
      </c>
      <c r="T1696" s="16" t="s">
        <v>173</v>
      </c>
      <c r="U1696" s="16">
        <v>0</v>
      </c>
      <c r="V1696" s="18">
        <v>0</v>
      </c>
      <c r="W1696" s="18"/>
      <c r="X1696" s="18"/>
      <c r="Y1696" s="18"/>
      <c r="Z1696" s="82"/>
      <c r="AA1696" s="4" t="s">
        <v>45</v>
      </c>
      <c r="AB1696"/>
      <c r="AC1696"/>
      <c r="AD1696"/>
      <c r="AE1696"/>
      <c r="AF1696"/>
      <c r="AG1696"/>
      <c r="AH1696"/>
      <c r="AI1696"/>
    </row>
    <row r="1697" spans="1:35" ht="16">
      <c r="A1697" s="9">
        <v>2</v>
      </c>
      <c r="B1697" s="9">
        <v>3</v>
      </c>
      <c r="C1697" s="9">
        <v>6</v>
      </c>
      <c r="D1697" s="150"/>
      <c r="E1697" s="281">
        <v>168</v>
      </c>
      <c r="F1697" s="227">
        <v>1</v>
      </c>
      <c r="G1697" s="54" t="s">
        <v>354</v>
      </c>
      <c r="H1697" s="47" t="s">
        <v>373</v>
      </c>
      <c r="I1697" s="17">
        <v>3801</v>
      </c>
      <c r="J1697" s="18" t="s">
        <v>241</v>
      </c>
      <c r="K1697" s="47">
        <v>361</v>
      </c>
      <c r="L1697" s="47" t="s">
        <v>374</v>
      </c>
      <c r="M1697" s="81">
        <v>0.75</v>
      </c>
      <c r="N1697" s="47" t="s">
        <v>35</v>
      </c>
      <c r="O1697" s="47" t="s">
        <v>63</v>
      </c>
      <c r="P1697" s="19">
        <v>43606</v>
      </c>
      <c r="Q1697" s="20">
        <v>43769</v>
      </c>
      <c r="R1697" s="26">
        <v>44319</v>
      </c>
      <c r="S1697" s="16">
        <f t="shared" si="42"/>
        <v>550</v>
      </c>
      <c r="T1697" s="16" t="s">
        <v>279</v>
      </c>
      <c r="U1697" s="16">
        <v>0</v>
      </c>
      <c r="V1697" s="18">
        <v>0</v>
      </c>
      <c r="W1697" s="18"/>
      <c r="X1697" s="18"/>
      <c r="Y1697" s="18"/>
      <c r="Z1697" s="82"/>
      <c r="AA1697" s="4" t="s">
        <v>45</v>
      </c>
    </row>
    <row r="1698" spans="1:35" ht="16">
      <c r="A1698" s="9">
        <v>2</v>
      </c>
      <c r="B1698" s="9">
        <v>3</v>
      </c>
      <c r="C1698" s="9">
        <v>6</v>
      </c>
      <c r="D1698" s="150"/>
      <c r="E1698" s="281">
        <v>169</v>
      </c>
      <c r="F1698" s="227">
        <v>1</v>
      </c>
      <c r="G1698" s="54" t="s">
        <v>354</v>
      </c>
      <c r="H1698" s="47" t="s">
        <v>373</v>
      </c>
      <c r="I1698" s="17">
        <v>3803</v>
      </c>
      <c r="J1698" s="18" t="s">
        <v>241</v>
      </c>
      <c r="K1698" s="47">
        <v>361</v>
      </c>
      <c r="L1698" s="47" t="s">
        <v>374</v>
      </c>
      <c r="M1698" s="81">
        <v>0.75</v>
      </c>
      <c r="N1698" s="47" t="s">
        <v>35</v>
      </c>
      <c r="O1698" s="47" t="s">
        <v>63</v>
      </c>
      <c r="P1698" s="19">
        <v>43606</v>
      </c>
      <c r="Q1698" s="20">
        <v>43769</v>
      </c>
      <c r="R1698" s="26">
        <v>44319</v>
      </c>
      <c r="S1698" s="16">
        <f t="shared" ref="S1698:S1705" si="43">R1698-Q1698</f>
        <v>550</v>
      </c>
      <c r="T1698" s="16" t="s">
        <v>279</v>
      </c>
      <c r="U1698" s="16">
        <v>0</v>
      </c>
      <c r="V1698" s="18">
        <v>0</v>
      </c>
      <c r="W1698" s="18"/>
      <c r="X1698" s="18"/>
      <c r="Y1698" s="18"/>
      <c r="Z1698" s="82"/>
      <c r="AA1698" s="4" t="s">
        <v>45</v>
      </c>
    </row>
    <row r="1699" spans="1:35" ht="16">
      <c r="A1699" s="9">
        <v>2</v>
      </c>
      <c r="B1699" s="9">
        <v>3</v>
      </c>
      <c r="C1699" s="9">
        <v>6</v>
      </c>
      <c r="D1699" s="150"/>
      <c r="E1699" s="281">
        <v>170</v>
      </c>
      <c r="F1699" s="227">
        <v>1</v>
      </c>
      <c r="G1699" s="54" t="s">
        <v>354</v>
      </c>
      <c r="H1699" s="47" t="s">
        <v>373</v>
      </c>
      <c r="I1699" s="17">
        <v>3804</v>
      </c>
      <c r="J1699" s="18" t="s">
        <v>241</v>
      </c>
      <c r="K1699" s="47">
        <v>361</v>
      </c>
      <c r="L1699" s="47" t="s">
        <v>374</v>
      </c>
      <c r="M1699" s="81">
        <v>0.75</v>
      </c>
      <c r="N1699" s="47" t="s">
        <v>35</v>
      </c>
      <c r="O1699" s="47" t="s">
        <v>63</v>
      </c>
      <c r="P1699" s="19">
        <v>43606</v>
      </c>
      <c r="Q1699" s="20">
        <v>43769</v>
      </c>
      <c r="R1699" s="26">
        <v>44319</v>
      </c>
      <c r="S1699" s="16">
        <f t="shared" si="43"/>
        <v>550</v>
      </c>
      <c r="T1699" s="16" t="s">
        <v>279</v>
      </c>
      <c r="U1699" s="16">
        <v>0</v>
      </c>
      <c r="V1699" s="18">
        <v>1</v>
      </c>
      <c r="W1699" s="18"/>
      <c r="X1699" s="18">
        <v>1</v>
      </c>
      <c r="Y1699" s="18"/>
      <c r="Z1699" s="82"/>
      <c r="AA1699" s="4" t="s">
        <v>45</v>
      </c>
    </row>
    <row r="1700" spans="1:35" s="366" customFormat="1" ht="16">
      <c r="A1700" s="9">
        <v>2</v>
      </c>
      <c r="B1700" s="9">
        <v>3</v>
      </c>
      <c r="C1700" s="9">
        <v>6</v>
      </c>
      <c r="D1700" s="150"/>
      <c r="E1700" s="281">
        <v>171</v>
      </c>
      <c r="F1700" s="227">
        <v>1</v>
      </c>
      <c r="G1700" s="54" t="s">
        <v>354</v>
      </c>
      <c r="H1700" s="47" t="s">
        <v>373</v>
      </c>
      <c r="I1700" s="17">
        <v>3805</v>
      </c>
      <c r="J1700" s="18" t="s">
        <v>241</v>
      </c>
      <c r="K1700" s="47">
        <v>361</v>
      </c>
      <c r="L1700" s="47" t="s">
        <v>374</v>
      </c>
      <c r="M1700" s="81">
        <v>0.75</v>
      </c>
      <c r="N1700" s="47" t="s">
        <v>35</v>
      </c>
      <c r="O1700" s="47" t="s">
        <v>63</v>
      </c>
      <c r="P1700" s="19">
        <v>43606</v>
      </c>
      <c r="Q1700" s="20">
        <v>43769</v>
      </c>
      <c r="R1700" s="26">
        <v>44319</v>
      </c>
      <c r="S1700" s="16">
        <f t="shared" si="43"/>
        <v>550</v>
      </c>
      <c r="T1700" s="16" t="s">
        <v>279</v>
      </c>
      <c r="U1700" s="16">
        <v>0</v>
      </c>
      <c r="V1700" s="18">
        <v>0</v>
      </c>
      <c r="W1700" s="18"/>
      <c r="X1700" s="18"/>
      <c r="Y1700" s="18"/>
      <c r="Z1700" s="82"/>
      <c r="AA1700" s="4" t="s">
        <v>45</v>
      </c>
      <c r="AB1700"/>
      <c r="AC1700"/>
      <c r="AD1700"/>
      <c r="AE1700"/>
      <c r="AF1700"/>
      <c r="AG1700"/>
      <c r="AH1700"/>
      <c r="AI1700"/>
    </row>
    <row r="1701" spans="1:35" s="437" customFormat="1" ht="16">
      <c r="A1701" s="9">
        <v>2</v>
      </c>
      <c r="B1701" s="9">
        <v>3</v>
      </c>
      <c r="C1701" s="9">
        <v>6</v>
      </c>
      <c r="D1701" s="150"/>
      <c r="E1701" s="281">
        <v>173</v>
      </c>
      <c r="F1701" s="227">
        <v>1</v>
      </c>
      <c r="G1701" s="54" t="s">
        <v>354</v>
      </c>
      <c r="H1701" s="47" t="s">
        <v>373</v>
      </c>
      <c r="I1701" s="17">
        <v>3807</v>
      </c>
      <c r="J1701" s="18" t="s">
        <v>241</v>
      </c>
      <c r="K1701" s="47">
        <v>362</v>
      </c>
      <c r="L1701" s="47" t="s">
        <v>374</v>
      </c>
      <c r="M1701" s="81">
        <v>0.75</v>
      </c>
      <c r="N1701" s="47" t="s">
        <v>35</v>
      </c>
      <c r="O1701" s="47" t="s">
        <v>63</v>
      </c>
      <c r="P1701" s="19">
        <v>43606</v>
      </c>
      <c r="Q1701" s="20">
        <v>43769</v>
      </c>
      <c r="R1701" s="26">
        <v>44319</v>
      </c>
      <c r="S1701" s="16">
        <f t="shared" si="43"/>
        <v>550</v>
      </c>
      <c r="T1701" s="16" t="s">
        <v>279</v>
      </c>
      <c r="U1701" s="16">
        <v>0</v>
      </c>
      <c r="V1701" s="18">
        <v>0</v>
      </c>
      <c r="W1701" s="18"/>
      <c r="X1701" s="18"/>
      <c r="Y1701" s="18"/>
      <c r="Z1701" s="82"/>
      <c r="AA1701" s="4" t="s">
        <v>45</v>
      </c>
      <c r="AB1701"/>
      <c r="AC1701"/>
      <c r="AD1701"/>
      <c r="AE1701"/>
      <c r="AF1701"/>
      <c r="AG1701"/>
      <c r="AH1701"/>
      <c r="AI1701"/>
    </row>
    <row r="1702" spans="1:35" ht="16">
      <c r="A1702" s="9">
        <v>2</v>
      </c>
      <c r="B1702" s="9">
        <v>3</v>
      </c>
      <c r="C1702" s="9">
        <v>6</v>
      </c>
      <c r="D1702" s="150"/>
      <c r="E1702" s="281">
        <v>14</v>
      </c>
      <c r="F1702" s="227">
        <v>3</v>
      </c>
      <c r="G1702" s="23" t="s">
        <v>354</v>
      </c>
      <c r="H1702" s="136" t="s">
        <v>373</v>
      </c>
      <c r="I1702" s="137">
        <v>3807</v>
      </c>
      <c r="J1702" s="24" t="s">
        <v>241</v>
      </c>
      <c r="K1702" s="136">
        <v>361</v>
      </c>
      <c r="L1702" s="136" t="s">
        <v>374</v>
      </c>
      <c r="M1702" s="155">
        <v>0.75</v>
      </c>
      <c r="N1702" s="136" t="s">
        <v>35</v>
      </c>
      <c r="O1702" s="136" t="s">
        <v>63</v>
      </c>
      <c r="P1702" s="144">
        <v>43606</v>
      </c>
      <c r="Q1702" s="139">
        <v>43769</v>
      </c>
      <c r="R1702" s="140">
        <v>44272</v>
      </c>
      <c r="S1702" s="135">
        <f t="shared" si="43"/>
        <v>503</v>
      </c>
      <c r="T1702" s="135" t="s">
        <v>279</v>
      </c>
      <c r="U1702" s="135">
        <v>1</v>
      </c>
      <c r="V1702" s="24">
        <v>0</v>
      </c>
      <c r="W1702" s="24"/>
      <c r="X1702" s="24"/>
      <c r="Y1702" s="24"/>
      <c r="Z1702" s="156"/>
      <c r="AA1702" s="152" t="s">
        <v>387</v>
      </c>
    </row>
    <row r="1703" spans="1:35" ht="16">
      <c r="A1703" s="9">
        <v>2</v>
      </c>
      <c r="B1703" s="9">
        <v>3</v>
      </c>
      <c r="C1703" s="9">
        <v>6</v>
      </c>
      <c r="D1703" s="150"/>
      <c r="E1703" s="281">
        <v>174</v>
      </c>
      <c r="F1703" s="227">
        <v>1</v>
      </c>
      <c r="G1703" s="54" t="s">
        <v>354</v>
      </c>
      <c r="H1703" s="47" t="s">
        <v>373</v>
      </c>
      <c r="I1703" s="17">
        <v>3808</v>
      </c>
      <c r="J1703" s="18" t="s">
        <v>241</v>
      </c>
      <c r="K1703" s="47">
        <v>362</v>
      </c>
      <c r="L1703" s="47" t="s">
        <v>374</v>
      </c>
      <c r="M1703" s="81">
        <v>0.75</v>
      </c>
      <c r="N1703" s="47" t="s">
        <v>35</v>
      </c>
      <c r="O1703" s="47" t="s">
        <v>63</v>
      </c>
      <c r="P1703" s="19">
        <v>43606</v>
      </c>
      <c r="Q1703" s="20">
        <v>43769</v>
      </c>
      <c r="R1703" s="26">
        <v>44319</v>
      </c>
      <c r="S1703" s="16">
        <f t="shared" si="43"/>
        <v>550</v>
      </c>
      <c r="T1703" s="16" t="s">
        <v>279</v>
      </c>
      <c r="U1703" s="16">
        <v>0</v>
      </c>
      <c r="V1703" s="18">
        <v>0</v>
      </c>
      <c r="W1703" s="18"/>
      <c r="X1703" s="18"/>
      <c r="Y1703" s="18"/>
      <c r="Z1703" s="82"/>
      <c r="AA1703" s="4" t="s">
        <v>45</v>
      </c>
    </row>
    <row r="1704" spans="1:35" ht="16">
      <c r="A1704" s="9">
        <v>2</v>
      </c>
      <c r="B1704" s="9">
        <v>3</v>
      </c>
      <c r="C1704" s="9">
        <v>6</v>
      </c>
      <c r="D1704" s="150"/>
      <c r="E1704" s="281">
        <v>175</v>
      </c>
      <c r="F1704" s="227">
        <v>1</v>
      </c>
      <c r="G1704" s="54" t="s">
        <v>354</v>
      </c>
      <c r="H1704" s="47" t="s">
        <v>373</v>
      </c>
      <c r="I1704" s="17">
        <v>3809</v>
      </c>
      <c r="J1704" s="18" t="s">
        <v>241</v>
      </c>
      <c r="K1704" s="47">
        <v>362</v>
      </c>
      <c r="L1704" s="47" t="s">
        <v>374</v>
      </c>
      <c r="M1704" s="81">
        <v>0.75</v>
      </c>
      <c r="N1704" s="47" t="s">
        <v>35</v>
      </c>
      <c r="O1704" s="47" t="s">
        <v>63</v>
      </c>
      <c r="P1704" s="19">
        <v>43606</v>
      </c>
      <c r="Q1704" s="20">
        <v>43769</v>
      </c>
      <c r="R1704" s="26">
        <v>44319</v>
      </c>
      <c r="S1704" s="16">
        <f t="shared" si="43"/>
        <v>550</v>
      </c>
      <c r="T1704" s="16" t="s">
        <v>279</v>
      </c>
      <c r="U1704" s="16">
        <v>0</v>
      </c>
      <c r="V1704" s="18">
        <v>0</v>
      </c>
      <c r="W1704" s="18"/>
      <c r="X1704" s="18"/>
      <c r="Y1704" s="18"/>
      <c r="Z1704" s="82"/>
      <c r="AA1704" s="4" t="s">
        <v>45</v>
      </c>
    </row>
    <row r="1705" spans="1:35" ht="16">
      <c r="A1705" s="9">
        <v>2</v>
      </c>
      <c r="B1705" s="9">
        <v>3</v>
      </c>
      <c r="C1705" s="9">
        <v>6</v>
      </c>
      <c r="D1705" s="150"/>
      <c r="E1705" s="281">
        <v>176</v>
      </c>
      <c r="F1705" s="227">
        <v>1</v>
      </c>
      <c r="G1705" s="54" t="s">
        <v>354</v>
      </c>
      <c r="H1705" s="47" t="s">
        <v>373</v>
      </c>
      <c r="I1705" s="17">
        <v>3810</v>
      </c>
      <c r="J1705" s="18" t="s">
        <v>241</v>
      </c>
      <c r="K1705" s="47">
        <v>362</v>
      </c>
      <c r="L1705" s="47" t="s">
        <v>374</v>
      </c>
      <c r="M1705" s="81">
        <v>0.75</v>
      </c>
      <c r="N1705" s="47" t="s">
        <v>35</v>
      </c>
      <c r="O1705" s="47" t="s">
        <v>63</v>
      </c>
      <c r="P1705" s="19">
        <v>43606</v>
      </c>
      <c r="Q1705" s="20">
        <v>43769</v>
      </c>
      <c r="R1705" s="26">
        <v>44319</v>
      </c>
      <c r="S1705" s="16">
        <f t="shared" si="43"/>
        <v>550</v>
      </c>
      <c r="T1705" s="16" t="s">
        <v>279</v>
      </c>
      <c r="U1705" s="16">
        <v>0</v>
      </c>
      <c r="V1705" s="18">
        <v>0</v>
      </c>
      <c r="W1705" s="18"/>
      <c r="X1705" s="18"/>
      <c r="Y1705" s="18"/>
      <c r="Z1705" s="82"/>
      <c r="AA1705" s="4" t="s">
        <v>45</v>
      </c>
    </row>
    <row r="1706" spans="1:35" ht="16">
      <c r="A1706" s="425" t="s">
        <v>58</v>
      </c>
      <c r="B1706" s="425" t="s">
        <v>58</v>
      </c>
      <c r="C1706" s="425" t="s">
        <v>58</v>
      </c>
      <c r="D1706" s="426"/>
      <c r="E1706" s="427">
        <v>4</v>
      </c>
      <c r="F1706" s="428">
        <v>5</v>
      </c>
      <c r="G1706" s="429" t="s">
        <v>239</v>
      </c>
      <c r="H1706" s="430" t="s">
        <v>247</v>
      </c>
      <c r="I1706" s="444">
        <v>3811</v>
      </c>
      <c r="J1706" s="425" t="s">
        <v>241</v>
      </c>
      <c r="K1706" s="430">
        <v>329</v>
      </c>
      <c r="L1706" s="430" t="s">
        <v>248</v>
      </c>
      <c r="M1706" s="449">
        <v>0.75</v>
      </c>
      <c r="N1706" s="430" t="s">
        <v>35</v>
      </c>
      <c r="O1706" s="430" t="s">
        <v>63</v>
      </c>
      <c r="P1706" s="445">
        <v>43606</v>
      </c>
      <c r="Q1706" s="433">
        <v>43771</v>
      </c>
      <c r="R1706" s="434" t="s">
        <v>134</v>
      </c>
      <c r="S1706" s="435"/>
      <c r="T1706" s="435">
        <v>0</v>
      </c>
      <c r="U1706" s="435"/>
      <c r="V1706" s="430"/>
      <c r="W1706" s="430"/>
      <c r="X1706" s="430"/>
      <c r="Y1706" s="430"/>
      <c r="Z1706" s="436"/>
      <c r="AA1706" s="426" t="s">
        <v>136</v>
      </c>
      <c r="AB1706" s="437"/>
      <c r="AC1706" s="437"/>
      <c r="AD1706" s="437"/>
      <c r="AE1706" s="437"/>
      <c r="AF1706" s="437"/>
      <c r="AG1706" s="437"/>
      <c r="AH1706" s="437"/>
      <c r="AI1706" s="437"/>
    </row>
    <row r="1707" spans="1:35" ht="16">
      <c r="A1707" s="9">
        <v>1</v>
      </c>
      <c r="B1707" s="9">
        <v>2</v>
      </c>
      <c r="C1707" s="9">
        <v>8</v>
      </c>
      <c r="D1707" s="150"/>
      <c r="E1707" s="281">
        <v>40</v>
      </c>
      <c r="F1707" s="227">
        <v>1</v>
      </c>
      <c r="G1707" s="54" t="s">
        <v>239</v>
      </c>
      <c r="H1707" s="47" t="s">
        <v>247</v>
      </c>
      <c r="I1707" s="17">
        <v>3816</v>
      </c>
      <c r="J1707" s="18" t="s">
        <v>241</v>
      </c>
      <c r="K1707" s="47">
        <v>330</v>
      </c>
      <c r="L1707" s="47" t="s">
        <v>248</v>
      </c>
      <c r="M1707" s="81">
        <v>0.75</v>
      </c>
      <c r="N1707" s="47" t="s">
        <v>35</v>
      </c>
      <c r="O1707" s="47" t="s">
        <v>63</v>
      </c>
      <c r="P1707" s="19">
        <v>43606</v>
      </c>
      <c r="Q1707" s="20">
        <v>43771</v>
      </c>
      <c r="R1707" s="26">
        <v>44313</v>
      </c>
      <c r="S1707" s="16">
        <f t="shared" ref="S1707:S1749" si="44">R1707-Q1707</f>
        <v>542</v>
      </c>
      <c r="T1707" s="16" t="s">
        <v>249</v>
      </c>
      <c r="U1707" s="16">
        <v>0</v>
      </c>
      <c r="V1707" s="18">
        <v>0</v>
      </c>
      <c r="W1707" s="18"/>
      <c r="X1707" s="18"/>
      <c r="Y1707" s="18"/>
      <c r="Z1707" s="82"/>
      <c r="AA1707" s="4" t="s">
        <v>45</v>
      </c>
    </row>
    <row r="1708" spans="1:35" ht="16">
      <c r="A1708" s="9">
        <v>1</v>
      </c>
      <c r="B1708" s="9">
        <v>2</v>
      </c>
      <c r="C1708" s="9">
        <v>8</v>
      </c>
      <c r="D1708" s="150"/>
      <c r="E1708" s="281">
        <v>41</v>
      </c>
      <c r="F1708" s="227">
        <v>1</v>
      </c>
      <c r="G1708" s="54" t="s">
        <v>239</v>
      </c>
      <c r="H1708" s="47" t="s">
        <v>247</v>
      </c>
      <c r="I1708" s="17">
        <v>3817</v>
      </c>
      <c r="J1708" s="18" t="s">
        <v>241</v>
      </c>
      <c r="K1708" s="47">
        <v>329</v>
      </c>
      <c r="L1708" s="47" t="s">
        <v>248</v>
      </c>
      <c r="M1708" s="81">
        <v>0.75</v>
      </c>
      <c r="N1708" s="47" t="s">
        <v>35</v>
      </c>
      <c r="O1708" s="47" t="s">
        <v>63</v>
      </c>
      <c r="P1708" s="19">
        <v>43606</v>
      </c>
      <c r="Q1708" s="20">
        <v>43771</v>
      </c>
      <c r="R1708" s="26">
        <v>44313</v>
      </c>
      <c r="S1708" s="16">
        <f t="shared" si="44"/>
        <v>542</v>
      </c>
      <c r="T1708" s="16" t="s">
        <v>249</v>
      </c>
      <c r="U1708" s="16">
        <v>0</v>
      </c>
      <c r="V1708" s="18">
        <v>0</v>
      </c>
      <c r="W1708" s="18"/>
      <c r="X1708" s="18"/>
      <c r="Y1708" s="18"/>
      <c r="Z1708" s="4"/>
      <c r="AA1708" s="4" t="s">
        <v>45</v>
      </c>
    </row>
    <row r="1709" spans="1:35" ht="16">
      <c r="A1709" s="425" t="s">
        <v>58</v>
      </c>
      <c r="B1709" s="425" t="s">
        <v>58</v>
      </c>
      <c r="C1709" s="425" t="s">
        <v>58</v>
      </c>
      <c r="D1709" s="426"/>
      <c r="E1709" s="427">
        <v>3</v>
      </c>
      <c r="F1709" s="428">
        <v>3</v>
      </c>
      <c r="G1709" s="429" t="s">
        <v>239</v>
      </c>
      <c r="H1709" s="430" t="s">
        <v>247</v>
      </c>
      <c r="I1709" s="444">
        <v>3817</v>
      </c>
      <c r="J1709" s="425" t="s">
        <v>241</v>
      </c>
      <c r="K1709" s="430">
        <v>330</v>
      </c>
      <c r="L1709" s="430" t="s">
        <v>248</v>
      </c>
      <c r="M1709" s="449">
        <v>0.75</v>
      </c>
      <c r="N1709" s="430" t="s">
        <v>35</v>
      </c>
      <c r="O1709" s="430" t="s">
        <v>63</v>
      </c>
      <c r="P1709" s="445">
        <v>43606</v>
      </c>
      <c r="Q1709" s="433">
        <v>43771</v>
      </c>
      <c r="R1709" s="434">
        <v>44173</v>
      </c>
      <c r="S1709" s="435">
        <f t="shared" si="44"/>
        <v>402</v>
      </c>
      <c r="T1709" s="435">
        <v>0</v>
      </c>
      <c r="U1709" s="435">
        <v>1</v>
      </c>
      <c r="V1709" s="430"/>
      <c r="W1709" s="430"/>
      <c r="X1709" s="430"/>
      <c r="Y1709" s="430"/>
      <c r="Z1709" s="436"/>
      <c r="AA1709" s="426" t="s">
        <v>104</v>
      </c>
      <c r="AB1709" s="437"/>
      <c r="AC1709" s="437"/>
      <c r="AD1709" s="437"/>
      <c r="AE1709" s="437"/>
      <c r="AF1709" s="437"/>
      <c r="AG1709" s="437"/>
      <c r="AH1709" s="437"/>
      <c r="AI1709" s="437"/>
    </row>
    <row r="1710" spans="1:35" s="437" customFormat="1" ht="16">
      <c r="A1710" s="9">
        <v>1</v>
      </c>
      <c r="B1710" s="9">
        <v>2</v>
      </c>
      <c r="C1710" s="9">
        <v>8</v>
      </c>
      <c r="D1710" s="150"/>
      <c r="E1710" s="281">
        <v>172</v>
      </c>
      <c r="F1710" s="227">
        <v>1</v>
      </c>
      <c r="G1710" s="23" t="s">
        <v>239</v>
      </c>
      <c r="H1710" s="136" t="s">
        <v>247</v>
      </c>
      <c r="I1710" s="137">
        <v>3819</v>
      </c>
      <c r="J1710" s="24" t="s">
        <v>241</v>
      </c>
      <c r="K1710" s="136">
        <v>326</v>
      </c>
      <c r="L1710" s="136" t="s">
        <v>248</v>
      </c>
      <c r="M1710" s="155">
        <v>0.75</v>
      </c>
      <c r="N1710" s="136" t="s">
        <v>35</v>
      </c>
      <c r="O1710" s="136" t="s">
        <v>63</v>
      </c>
      <c r="P1710" s="144">
        <v>43606</v>
      </c>
      <c r="Q1710" s="139">
        <v>43771</v>
      </c>
      <c r="R1710" s="140">
        <v>44312</v>
      </c>
      <c r="S1710" s="135">
        <f t="shared" si="44"/>
        <v>541</v>
      </c>
      <c r="T1710" s="135" t="s">
        <v>249</v>
      </c>
      <c r="U1710" s="16">
        <v>0</v>
      </c>
      <c r="V1710" s="24">
        <v>0</v>
      </c>
      <c r="W1710" s="24"/>
      <c r="X1710" s="24"/>
      <c r="Y1710" s="24"/>
      <c r="Z1710" s="156"/>
      <c r="AA1710" s="152"/>
      <c r="AB1710"/>
      <c r="AC1710"/>
      <c r="AD1710"/>
      <c r="AE1710"/>
      <c r="AF1710"/>
      <c r="AG1710"/>
      <c r="AH1710"/>
      <c r="AI1710"/>
    </row>
    <row r="1711" spans="1:35" s="437" customFormat="1" ht="16">
      <c r="A1711" s="9">
        <v>1</v>
      </c>
      <c r="B1711" s="9">
        <v>2</v>
      </c>
      <c r="C1711" s="9">
        <v>8</v>
      </c>
      <c r="D1711" s="150"/>
      <c r="E1711" s="281">
        <v>173</v>
      </c>
      <c r="F1711" s="227">
        <v>1</v>
      </c>
      <c r="G1711" s="23" t="s">
        <v>239</v>
      </c>
      <c r="H1711" s="136" t="s">
        <v>247</v>
      </c>
      <c r="I1711" s="137">
        <v>3819</v>
      </c>
      <c r="J1711" s="24" t="s">
        <v>241</v>
      </c>
      <c r="K1711" s="136">
        <v>330</v>
      </c>
      <c r="L1711" s="136" t="s">
        <v>248</v>
      </c>
      <c r="M1711" s="155">
        <v>0.75</v>
      </c>
      <c r="N1711" s="136" t="s">
        <v>35</v>
      </c>
      <c r="O1711" s="136" t="s">
        <v>63</v>
      </c>
      <c r="P1711" s="144">
        <v>43606</v>
      </c>
      <c r="Q1711" s="139">
        <v>43771</v>
      </c>
      <c r="R1711" s="140">
        <v>44313</v>
      </c>
      <c r="S1711" s="135">
        <f t="shared" si="44"/>
        <v>542</v>
      </c>
      <c r="T1711" s="135" t="s">
        <v>249</v>
      </c>
      <c r="U1711" s="16">
        <v>0</v>
      </c>
      <c r="V1711" s="24">
        <v>1</v>
      </c>
      <c r="W1711" s="24">
        <v>1</v>
      </c>
      <c r="X1711" s="24"/>
      <c r="Y1711" s="24"/>
      <c r="Z1711" s="143"/>
      <c r="AA1711" s="152"/>
      <c r="AB1711"/>
      <c r="AC1711"/>
      <c r="AD1711"/>
      <c r="AE1711"/>
      <c r="AF1711"/>
      <c r="AG1711"/>
      <c r="AH1711"/>
      <c r="AI1711"/>
    </row>
    <row r="1712" spans="1:35" s="437" customFormat="1" ht="16">
      <c r="A1712" s="9">
        <v>1</v>
      </c>
      <c r="B1712" s="9">
        <v>2</v>
      </c>
      <c r="C1712" s="9">
        <v>8</v>
      </c>
      <c r="D1712" s="150"/>
      <c r="E1712" s="281">
        <v>42</v>
      </c>
      <c r="F1712" s="227">
        <v>1</v>
      </c>
      <c r="G1712" s="54" t="s">
        <v>239</v>
      </c>
      <c r="H1712" s="47" t="s">
        <v>247</v>
      </c>
      <c r="I1712" s="17">
        <v>3820</v>
      </c>
      <c r="J1712" s="18" t="s">
        <v>241</v>
      </c>
      <c r="K1712" s="47">
        <v>330</v>
      </c>
      <c r="L1712" s="47" t="s">
        <v>248</v>
      </c>
      <c r="M1712" s="81">
        <v>0.75</v>
      </c>
      <c r="N1712" s="47" t="s">
        <v>35</v>
      </c>
      <c r="O1712" s="47" t="s">
        <v>63</v>
      </c>
      <c r="P1712" s="19">
        <v>43606</v>
      </c>
      <c r="Q1712" s="20">
        <v>43771</v>
      </c>
      <c r="R1712" s="26">
        <v>44313</v>
      </c>
      <c r="S1712" s="16">
        <f t="shared" si="44"/>
        <v>542</v>
      </c>
      <c r="T1712" s="16" t="s">
        <v>249</v>
      </c>
      <c r="U1712" s="16">
        <v>0</v>
      </c>
      <c r="V1712" s="18">
        <v>1</v>
      </c>
      <c r="W1712" s="18">
        <v>3</v>
      </c>
      <c r="X1712" s="18"/>
      <c r="Y1712" s="18"/>
      <c r="Z1712" s="4"/>
      <c r="AA1712" s="4" t="s">
        <v>45</v>
      </c>
      <c r="AB1712"/>
      <c r="AC1712"/>
      <c r="AD1712"/>
      <c r="AE1712"/>
      <c r="AF1712"/>
      <c r="AG1712"/>
      <c r="AH1712"/>
      <c r="AI1712"/>
    </row>
    <row r="1713" spans="1:35" s="437" customFormat="1" ht="16">
      <c r="A1713" s="9">
        <v>1</v>
      </c>
      <c r="B1713" s="9">
        <v>2</v>
      </c>
      <c r="C1713" s="9">
        <v>8</v>
      </c>
      <c r="D1713" s="150"/>
      <c r="E1713" s="281">
        <v>43</v>
      </c>
      <c r="F1713" s="227">
        <v>1</v>
      </c>
      <c r="G1713" s="54" t="s">
        <v>239</v>
      </c>
      <c r="H1713" s="47" t="s">
        <v>247</v>
      </c>
      <c r="I1713" s="17">
        <v>3822</v>
      </c>
      <c r="J1713" s="18" t="s">
        <v>241</v>
      </c>
      <c r="K1713" s="47">
        <v>327</v>
      </c>
      <c r="L1713" s="47" t="s">
        <v>248</v>
      </c>
      <c r="M1713" s="81">
        <v>0.75</v>
      </c>
      <c r="N1713" s="47" t="s">
        <v>35</v>
      </c>
      <c r="O1713" s="47" t="s">
        <v>63</v>
      </c>
      <c r="P1713" s="19">
        <v>43606</v>
      </c>
      <c r="Q1713" s="20">
        <v>43771</v>
      </c>
      <c r="R1713" s="26">
        <v>44312</v>
      </c>
      <c r="S1713" s="16">
        <f t="shared" si="44"/>
        <v>541</v>
      </c>
      <c r="T1713" s="16" t="s">
        <v>249</v>
      </c>
      <c r="U1713" s="16">
        <v>0</v>
      </c>
      <c r="V1713" s="18">
        <v>0</v>
      </c>
      <c r="W1713" s="18"/>
      <c r="X1713" s="18"/>
      <c r="Y1713" s="18">
        <v>1</v>
      </c>
      <c r="Z1713" s="82" t="s">
        <v>166</v>
      </c>
      <c r="AA1713" s="4" t="s">
        <v>45</v>
      </c>
      <c r="AB1713"/>
      <c r="AC1713"/>
      <c r="AD1713"/>
      <c r="AE1713"/>
      <c r="AF1713"/>
      <c r="AG1713"/>
      <c r="AH1713"/>
      <c r="AI1713"/>
    </row>
    <row r="1714" spans="1:35" s="437" customFormat="1" ht="16">
      <c r="A1714" s="9">
        <v>1</v>
      </c>
      <c r="B1714" s="9">
        <v>2</v>
      </c>
      <c r="C1714" s="9">
        <v>8</v>
      </c>
      <c r="D1714" s="150"/>
      <c r="E1714" s="281">
        <v>44</v>
      </c>
      <c r="F1714" s="227">
        <v>1</v>
      </c>
      <c r="G1714" s="54" t="s">
        <v>239</v>
      </c>
      <c r="H1714" s="47" t="s">
        <v>247</v>
      </c>
      <c r="I1714" s="17">
        <v>3822</v>
      </c>
      <c r="J1714" s="18" t="s">
        <v>241</v>
      </c>
      <c r="K1714" s="47">
        <v>328</v>
      </c>
      <c r="L1714" s="47" t="s">
        <v>248</v>
      </c>
      <c r="M1714" s="81">
        <v>0.75</v>
      </c>
      <c r="N1714" s="47" t="s">
        <v>35</v>
      </c>
      <c r="O1714" s="47" t="s">
        <v>63</v>
      </c>
      <c r="P1714" s="19">
        <v>43606</v>
      </c>
      <c r="Q1714" s="20">
        <v>43771</v>
      </c>
      <c r="R1714" s="26">
        <v>44312</v>
      </c>
      <c r="S1714" s="16">
        <f t="shared" si="44"/>
        <v>541</v>
      </c>
      <c r="T1714" s="16" t="s">
        <v>249</v>
      </c>
      <c r="U1714" s="16">
        <v>0</v>
      </c>
      <c r="V1714" s="18">
        <v>0</v>
      </c>
      <c r="W1714" s="18"/>
      <c r="X1714" s="18"/>
      <c r="Y1714" s="18"/>
      <c r="Z1714" s="82"/>
      <c r="AA1714" s="4" t="s">
        <v>45</v>
      </c>
      <c r="AB1714"/>
      <c r="AC1714"/>
      <c r="AD1714"/>
      <c r="AE1714"/>
      <c r="AF1714"/>
      <c r="AG1714"/>
      <c r="AH1714"/>
      <c r="AI1714"/>
    </row>
    <row r="1715" spans="1:35" s="437" customFormat="1" ht="16">
      <c r="A1715" s="9">
        <v>1</v>
      </c>
      <c r="B1715" s="9">
        <v>2</v>
      </c>
      <c r="C1715" s="9">
        <v>8</v>
      </c>
      <c r="D1715" s="150"/>
      <c r="E1715" s="281">
        <v>45</v>
      </c>
      <c r="F1715" s="227">
        <v>1</v>
      </c>
      <c r="G1715" s="54" t="s">
        <v>239</v>
      </c>
      <c r="H1715" s="47" t="s">
        <v>247</v>
      </c>
      <c r="I1715" s="17">
        <v>3824</v>
      </c>
      <c r="J1715" s="18" t="s">
        <v>241</v>
      </c>
      <c r="K1715" s="47">
        <v>327</v>
      </c>
      <c r="L1715" s="47" t="s">
        <v>248</v>
      </c>
      <c r="M1715" s="81">
        <v>0.75</v>
      </c>
      <c r="N1715" s="47" t="s">
        <v>35</v>
      </c>
      <c r="O1715" s="47" t="s">
        <v>63</v>
      </c>
      <c r="P1715" s="19">
        <v>43606</v>
      </c>
      <c r="Q1715" s="20">
        <v>43771</v>
      </c>
      <c r="R1715" s="26">
        <v>44312</v>
      </c>
      <c r="S1715" s="16">
        <f t="shared" si="44"/>
        <v>541</v>
      </c>
      <c r="T1715" s="16" t="s">
        <v>249</v>
      </c>
      <c r="U1715" s="16">
        <v>0</v>
      </c>
      <c r="V1715" s="18">
        <v>1</v>
      </c>
      <c r="W1715" s="18">
        <v>1</v>
      </c>
      <c r="X1715" s="18"/>
      <c r="Y1715" s="18"/>
      <c r="Z1715" s="82"/>
      <c r="AA1715" s="4" t="s">
        <v>45</v>
      </c>
      <c r="AB1715"/>
      <c r="AC1715"/>
      <c r="AD1715"/>
      <c r="AE1715"/>
      <c r="AF1715"/>
      <c r="AG1715"/>
      <c r="AH1715"/>
      <c r="AI1715"/>
    </row>
    <row r="1716" spans="1:35" s="437" customFormat="1" ht="16">
      <c r="A1716" s="9">
        <v>1</v>
      </c>
      <c r="B1716" s="9">
        <v>2</v>
      </c>
      <c r="C1716" s="9">
        <v>8</v>
      </c>
      <c r="D1716" s="150"/>
      <c r="E1716" s="281">
        <v>46</v>
      </c>
      <c r="F1716" s="227">
        <v>1</v>
      </c>
      <c r="G1716" s="54" t="s">
        <v>239</v>
      </c>
      <c r="H1716" s="47" t="s">
        <v>247</v>
      </c>
      <c r="I1716" s="17">
        <v>3825</v>
      </c>
      <c r="J1716" s="18" t="s">
        <v>241</v>
      </c>
      <c r="K1716" s="47">
        <v>327</v>
      </c>
      <c r="L1716" s="47" t="s">
        <v>248</v>
      </c>
      <c r="M1716" s="81">
        <v>0.75</v>
      </c>
      <c r="N1716" s="47" t="s">
        <v>35</v>
      </c>
      <c r="O1716" s="47" t="s">
        <v>63</v>
      </c>
      <c r="P1716" s="19">
        <v>43606</v>
      </c>
      <c r="Q1716" s="20">
        <v>43771</v>
      </c>
      <c r="R1716" s="26">
        <v>44312</v>
      </c>
      <c r="S1716" s="16">
        <f t="shared" si="44"/>
        <v>541</v>
      </c>
      <c r="T1716" s="16" t="s">
        <v>249</v>
      </c>
      <c r="U1716" s="16">
        <v>0</v>
      </c>
      <c r="V1716" s="18">
        <v>0</v>
      </c>
      <c r="W1716" s="18"/>
      <c r="X1716" s="18"/>
      <c r="Y1716" s="18"/>
      <c r="Z1716" s="82"/>
      <c r="AA1716" s="4" t="s">
        <v>45</v>
      </c>
      <c r="AB1716"/>
      <c r="AC1716"/>
      <c r="AD1716"/>
      <c r="AE1716"/>
      <c r="AF1716"/>
      <c r="AG1716"/>
      <c r="AH1716"/>
      <c r="AI1716"/>
    </row>
    <row r="1717" spans="1:35" s="437" customFormat="1" ht="16">
      <c r="A1717" s="9">
        <v>1</v>
      </c>
      <c r="B1717" s="9">
        <v>2</v>
      </c>
      <c r="C1717" s="9">
        <v>8</v>
      </c>
      <c r="D1717" s="150"/>
      <c r="E1717" s="281">
        <v>47</v>
      </c>
      <c r="F1717" s="227">
        <v>1</v>
      </c>
      <c r="G1717" s="54" t="s">
        <v>239</v>
      </c>
      <c r="H1717" s="47" t="s">
        <v>247</v>
      </c>
      <c r="I1717" s="17">
        <v>3826</v>
      </c>
      <c r="J1717" s="18" t="s">
        <v>241</v>
      </c>
      <c r="K1717" s="47">
        <v>328</v>
      </c>
      <c r="L1717" s="47" t="s">
        <v>248</v>
      </c>
      <c r="M1717" s="81">
        <v>0.75</v>
      </c>
      <c r="N1717" s="47" t="s">
        <v>35</v>
      </c>
      <c r="O1717" s="47" t="s">
        <v>63</v>
      </c>
      <c r="P1717" s="19">
        <v>43606</v>
      </c>
      <c r="Q1717" s="20">
        <v>43771</v>
      </c>
      <c r="R1717" s="26">
        <v>44312</v>
      </c>
      <c r="S1717" s="16">
        <f t="shared" si="44"/>
        <v>541</v>
      </c>
      <c r="T1717" s="16" t="s">
        <v>249</v>
      </c>
      <c r="U1717" s="16">
        <v>0</v>
      </c>
      <c r="V1717" s="18">
        <v>1</v>
      </c>
      <c r="W1717" s="18"/>
      <c r="X1717" s="18">
        <v>1</v>
      </c>
      <c r="Y1717" s="18"/>
      <c r="Z1717" s="82"/>
      <c r="AA1717" s="4" t="s">
        <v>45</v>
      </c>
      <c r="AB1717"/>
      <c r="AC1717"/>
      <c r="AD1717"/>
      <c r="AE1717"/>
      <c r="AF1717"/>
      <c r="AG1717"/>
      <c r="AH1717"/>
      <c r="AI1717"/>
    </row>
    <row r="1718" spans="1:35" ht="16">
      <c r="A1718" s="9">
        <v>1</v>
      </c>
      <c r="B1718" s="9">
        <v>2</v>
      </c>
      <c r="C1718" s="9">
        <v>8</v>
      </c>
      <c r="D1718" s="150"/>
      <c r="E1718" s="281">
        <v>48</v>
      </c>
      <c r="F1718" s="227">
        <v>1</v>
      </c>
      <c r="G1718" s="54" t="s">
        <v>239</v>
      </c>
      <c r="H1718" s="47" t="s">
        <v>247</v>
      </c>
      <c r="I1718" s="17">
        <v>3828</v>
      </c>
      <c r="J1718" s="18" t="s">
        <v>241</v>
      </c>
      <c r="K1718" s="47">
        <v>328</v>
      </c>
      <c r="L1718" s="47" t="s">
        <v>248</v>
      </c>
      <c r="M1718" s="81">
        <v>0.75</v>
      </c>
      <c r="N1718" s="47" t="s">
        <v>35</v>
      </c>
      <c r="O1718" s="47" t="s">
        <v>63</v>
      </c>
      <c r="P1718" s="19">
        <v>43606</v>
      </c>
      <c r="Q1718" s="20">
        <v>43771</v>
      </c>
      <c r="R1718" s="26">
        <v>44312</v>
      </c>
      <c r="S1718" s="16">
        <f t="shared" si="44"/>
        <v>541</v>
      </c>
      <c r="T1718" s="16" t="s">
        <v>249</v>
      </c>
      <c r="U1718" s="16">
        <v>0</v>
      </c>
      <c r="V1718" s="18">
        <v>0</v>
      </c>
      <c r="W1718" s="18"/>
      <c r="X1718" s="18"/>
      <c r="Y1718" s="18"/>
      <c r="Z1718" s="82"/>
      <c r="AA1718" s="4" t="s">
        <v>45</v>
      </c>
    </row>
    <row r="1719" spans="1:35" ht="16">
      <c r="A1719" s="9">
        <v>1</v>
      </c>
      <c r="B1719" s="9">
        <v>2</v>
      </c>
      <c r="C1719" s="9">
        <v>8</v>
      </c>
      <c r="D1719" s="150"/>
      <c r="E1719" s="281">
        <v>49</v>
      </c>
      <c r="F1719" s="227">
        <v>1</v>
      </c>
      <c r="G1719" s="54" t="s">
        <v>239</v>
      </c>
      <c r="H1719" s="47" t="s">
        <v>247</v>
      </c>
      <c r="I1719" s="17">
        <v>3829</v>
      </c>
      <c r="J1719" s="18" t="s">
        <v>241</v>
      </c>
      <c r="K1719" s="47">
        <v>328</v>
      </c>
      <c r="L1719" s="47" t="s">
        <v>248</v>
      </c>
      <c r="M1719" s="81">
        <v>0.75</v>
      </c>
      <c r="N1719" s="47" t="s">
        <v>35</v>
      </c>
      <c r="O1719" s="47" t="s">
        <v>63</v>
      </c>
      <c r="P1719" s="19">
        <v>43606</v>
      </c>
      <c r="Q1719" s="20">
        <v>43771</v>
      </c>
      <c r="R1719" s="26">
        <v>44312</v>
      </c>
      <c r="S1719" s="16">
        <f t="shared" si="44"/>
        <v>541</v>
      </c>
      <c r="T1719" s="16" t="s">
        <v>249</v>
      </c>
      <c r="U1719" s="16">
        <v>0</v>
      </c>
      <c r="V1719" s="18">
        <v>0</v>
      </c>
      <c r="W1719" s="18"/>
      <c r="X1719" s="18"/>
      <c r="Y1719" s="18"/>
      <c r="Z1719" s="82"/>
      <c r="AA1719" s="4" t="s">
        <v>45</v>
      </c>
    </row>
    <row r="1720" spans="1:35" ht="16">
      <c r="A1720" s="9">
        <v>1</v>
      </c>
      <c r="B1720" s="9">
        <v>2</v>
      </c>
      <c r="C1720" s="9">
        <v>8</v>
      </c>
      <c r="D1720" s="150"/>
      <c r="E1720" s="281">
        <v>50</v>
      </c>
      <c r="F1720" s="227">
        <v>1</v>
      </c>
      <c r="G1720" s="54" t="s">
        <v>239</v>
      </c>
      <c r="H1720" s="47" t="s">
        <v>247</v>
      </c>
      <c r="I1720" s="17">
        <v>3830</v>
      </c>
      <c r="J1720" s="18" t="s">
        <v>241</v>
      </c>
      <c r="K1720" s="47">
        <v>328</v>
      </c>
      <c r="L1720" s="47" t="s">
        <v>248</v>
      </c>
      <c r="M1720" s="81">
        <v>0.75</v>
      </c>
      <c r="N1720" s="47" t="s">
        <v>35</v>
      </c>
      <c r="O1720" s="47" t="s">
        <v>63</v>
      </c>
      <c r="P1720" s="19">
        <v>43606</v>
      </c>
      <c r="Q1720" s="20">
        <v>43771</v>
      </c>
      <c r="R1720" s="26">
        <v>44312</v>
      </c>
      <c r="S1720" s="16">
        <f t="shared" si="44"/>
        <v>541</v>
      </c>
      <c r="T1720" s="16" t="s">
        <v>249</v>
      </c>
      <c r="U1720" s="16">
        <v>0</v>
      </c>
      <c r="V1720" s="18">
        <v>0</v>
      </c>
      <c r="W1720" s="18"/>
      <c r="X1720" s="18"/>
      <c r="Y1720" s="18"/>
      <c r="Z1720" s="82"/>
      <c r="AA1720" s="4" t="s">
        <v>45</v>
      </c>
    </row>
    <row r="1721" spans="1:35" ht="16">
      <c r="A1721" s="9">
        <v>1</v>
      </c>
      <c r="B1721" s="9">
        <v>2</v>
      </c>
      <c r="C1721" s="9">
        <v>8</v>
      </c>
      <c r="D1721" s="150"/>
      <c r="E1721" s="281">
        <v>51</v>
      </c>
      <c r="F1721" s="227">
        <v>1</v>
      </c>
      <c r="G1721" s="54" t="s">
        <v>239</v>
      </c>
      <c r="H1721" s="47" t="s">
        <v>247</v>
      </c>
      <c r="I1721" s="17">
        <v>3831</v>
      </c>
      <c r="J1721" s="18" t="s">
        <v>241</v>
      </c>
      <c r="K1721" s="47">
        <v>325</v>
      </c>
      <c r="L1721" s="47" t="s">
        <v>248</v>
      </c>
      <c r="M1721" s="81">
        <v>0.75</v>
      </c>
      <c r="N1721" s="47" t="s">
        <v>35</v>
      </c>
      <c r="O1721" s="47" t="s">
        <v>63</v>
      </c>
      <c r="P1721" s="19">
        <v>43606</v>
      </c>
      <c r="Q1721" s="20">
        <v>43771</v>
      </c>
      <c r="R1721" s="26">
        <v>44312</v>
      </c>
      <c r="S1721" s="16">
        <f t="shared" si="44"/>
        <v>541</v>
      </c>
      <c r="T1721" s="16" t="s">
        <v>249</v>
      </c>
      <c r="U1721" s="16">
        <v>0</v>
      </c>
      <c r="V1721" s="18">
        <v>0</v>
      </c>
      <c r="W1721" s="18"/>
      <c r="X1721" s="18"/>
      <c r="Y1721" s="18">
        <v>1</v>
      </c>
      <c r="Z1721" s="82" t="s">
        <v>82</v>
      </c>
      <c r="AA1721" s="4" t="s">
        <v>45</v>
      </c>
    </row>
    <row r="1722" spans="1:35" ht="16">
      <c r="A1722" s="9">
        <v>1</v>
      </c>
      <c r="B1722" s="9">
        <v>3</v>
      </c>
      <c r="C1722" s="9">
        <v>1</v>
      </c>
      <c r="D1722" s="150"/>
      <c r="E1722" s="281">
        <v>52</v>
      </c>
      <c r="F1722" s="227">
        <v>1</v>
      </c>
      <c r="G1722" s="54" t="s">
        <v>239</v>
      </c>
      <c r="H1722" s="47" t="s">
        <v>247</v>
      </c>
      <c r="I1722" s="17">
        <v>3832</v>
      </c>
      <c r="J1722" s="18" t="s">
        <v>241</v>
      </c>
      <c r="K1722" s="47">
        <v>325</v>
      </c>
      <c r="L1722" s="47" t="s">
        <v>248</v>
      </c>
      <c r="M1722" s="81">
        <v>0.75</v>
      </c>
      <c r="N1722" s="47" t="s">
        <v>35</v>
      </c>
      <c r="O1722" s="47" t="s">
        <v>63</v>
      </c>
      <c r="P1722" s="19">
        <v>43606</v>
      </c>
      <c r="Q1722" s="20">
        <v>43771</v>
      </c>
      <c r="R1722" s="26">
        <v>44312</v>
      </c>
      <c r="S1722" s="16">
        <f t="shared" si="44"/>
        <v>541</v>
      </c>
      <c r="T1722" s="16" t="s">
        <v>249</v>
      </c>
      <c r="U1722" s="16">
        <v>0</v>
      </c>
      <c r="V1722" s="18">
        <v>0</v>
      </c>
      <c r="W1722" s="18"/>
      <c r="X1722" s="18"/>
      <c r="Y1722" s="18"/>
      <c r="Z1722" s="82"/>
      <c r="AA1722" s="4" t="s">
        <v>45</v>
      </c>
    </row>
    <row r="1723" spans="1:35" ht="16">
      <c r="A1723" s="9">
        <v>1</v>
      </c>
      <c r="B1723" s="9">
        <v>3</v>
      </c>
      <c r="C1723" s="9">
        <v>1</v>
      </c>
      <c r="D1723" s="150"/>
      <c r="E1723" s="281">
        <v>53</v>
      </c>
      <c r="F1723" s="227">
        <v>1</v>
      </c>
      <c r="G1723" s="54" t="s">
        <v>239</v>
      </c>
      <c r="H1723" s="47" t="s">
        <v>247</v>
      </c>
      <c r="I1723" s="17">
        <v>3832</v>
      </c>
      <c r="J1723" s="18" t="s">
        <v>241</v>
      </c>
      <c r="K1723" s="47">
        <v>326</v>
      </c>
      <c r="L1723" s="47" t="s">
        <v>248</v>
      </c>
      <c r="M1723" s="81">
        <v>0.75</v>
      </c>
      <c r="N1723" s="47" t="s">
        <v>35</v>
      </c>
      <c r="O1723" s="47" t="s">
        <v>63</v>
      </c>
      <c r="P1723" s="19">
        <v>43606</v>
      </c>
      <c r="Q1723" s="20">
        <v>43771</v>
      </c>
      <c r="R1723" s="26">
        <v>44312</v>
      </c>
      <c r="S1723" s="16">
        <f t="shared" si="44"/>
        <v>541</v>
      </c>
      <c r="T1723" s="16" t="s">
        <v>249</v>
      </c>
      <c r="U1723" s="16">
        <v>0</v>
      </c>
      <c r="V1723" s="18">
        <v>0</v>
      </c>
      <c r="W1723" s="18"/>
      <c r="X1723" s="18"/>
      <c r="Y1723" s="18"/>
      <c r="Z1723" s="82"/>
      <c r="AA1723" s="4" t="s">
        <v>45</v>
      </c>
    </row>
    <row r="1724" spans="1:35" ht="16">
      <c r="A1724" s="9">
        <v>1</v>
      </c>
      <c r="B1724" s="9">
        <v>3</v>
      </c>
      <c r="C1724" s="9">
        <v>1</v>
      </c>
      <c r="D1724" s="150"/>
      <c r="E1724" s="281">
        <v>54</v>
      </c>
      <c r="F1724" s="227">
        <v>1</v>
      </c>
      <c r="G1724" s="54" t="s">
        <v>239</v>
      </c>
      <c r="H1724" s="47" t="s">
        <v>247</v>
      </c>
      <c r="I1724" s="17">
        <v>3833</v>
      </c>
      <c r="J1724" s="18" t="s">
        <v>241</v>
      </c>
      <c r="K1724" s="47">
        <v>325</v>
      </c>
      <c r="L1724" s="47" t="s">
        <v>248</v>
      </c>
      <c r="M1724" s="81">
        <v>0.75</v>
      </c>
      <c r="N1724" s="47" t="s">
        <v>35</v>
      </c>
      <c r="O1724" s="47" t="s">
        <v>63</v>
      </c>
      <c r="P1724" s="19">
        <v>43606</v>
      </c>
      <c r="Q1724" s="20">
        <v>43771</v>
      </c>
      <c r="R1724" s="26">
        <v>44312</v>
      </c>
      <c r="S1724" s="16">
        <f t="shared" si="44"/>
        <v>541</v>
      </c>
      <c r="T1724" s="16" t="s">
        <v>249</v>
      </c>
      <c r="U1724" s="16">
        <v>0</v>
      </c>
      <c r="V1724" s="18">
        <v>0</v>
      </c>
      <c r="W1724" s="18"/>
      <c r="X1724" s="18"/>
      <c r="Y1724" s="18"/>
      <c r="Z1724" s="82"/>
      <c r="AA1724" s="4" t="s">
        <v>45</v>
      </c>
    </row>
    <row r="1725" spans="1:35" ht="16">
      <c r="A1725" s="9">
        <v>1</v>
      </c>
      <c r="B1725" s="9">
        <v>3</v>
      </c>
      <c r="C1725" s="9">
        <v>1</v>
      </c>
      <c r="D1725" s="150"/>
      <c r="E1725" s="281">
        <v>55</v>
      </c>
      <c r="F1725" s="227">
        <v>1</v>
      </c>
      <c r="G1725" s="54" t="s">
        <v>239</v>
      </c>
      <c r="H1725" s="47" t="s">
        <v>247</v>
      </c>
      <c r="I1725" s="17">
        <v>3834</v>
      </c>
      <c r="J1725" s="18" t="s">
        <v>241</v>
      </c>
      <c r="K1725" s="47">
        <v>325</v>
      </c>
      <c r="L1725" s="47" t="s">
        <v>248</v>
      </c>
      <c r="M1725" s="81">
        <v>0.75</v>
      </c>
      <c r="N1725" s="47" t="s">
        <v>35</v>
      </c>
      <c r="O1725" s="47" t="s">
        <v>63</v>
      </c>
      <c r="P1725" s="19">
        <v>43606</v>
      </c>
      <c r="Q1725" s="20">
        <v>43771</v>
      </c>
      <c r="R1725" s="26">
        <v>44312</v>
      </c>
      <c r="S1725" s="16">
        <f t="shared" si="44"/>
        <v>541</v>
      </c>
      <c r="T1725" s="16" t="s">
        <v>249</v>
      </c>
      <c r="U1725" s="16">
        <v>0</v>
      </c>
      <c r="V1725" s="18">
        <v>0</v>
      </c>
      <c r="W1725" s="18"/>
      <c r="X1725" s="18"/>
      <c r="Y1725" s="18">
        <v>1</v>
      </c>
      <c r="Z1725" s="82" t="s">
        <v>166</v>
      </c>
      <c r="AA1725" s="4" t="s">
        <v>45</v>
      </c>
    </row>
    <row r="1726" spans="1:35" ht="16">
      <c r="A1726" s="9">
        <v>1</v>
      </c>
      <c r="B1726" s="9">
        <v>3</v>
      </c>
      <c r="C1726" s="9">
        <v>4</v>
      </c>
      <c r="D1726" s="150"/>
      <c r="E1726" s="281">
        <v>4</v>
      </c>
      <c r="F1726" s="227">
        <v>3</v>
      </c>
      <c r="G1726" s="23" t="s">
        <v>239</v>
      </c>
      <c r="H1726" s="136" t="s">
        <v>247</v>
      </c>
      <c r="I1726" s="137">
        <v>3835</v>
      </c>
      <c r="J1726" s="24" t="s">
        <v>241</v>
      </c>
      <c r="K1726" s="136">
        <v>325</v>
      </c>
      <c r="L1726" s="136" t="s">
        <v>248</v>
      </c>
      <c r="M1726" s="155">
        <v>0.75</v>
      </c>
      <c r="N1726" s="136" t="s">
        <v>35</v>
      </c>
      <c r="O1726" s="136" t="s">
        <v>63</v>
      </c>
      <c r="P1726" s="144">
        <v>43606</v>
      </c>
      <c r="Q1726" s="139">
        <v>43771</v>
      </c>
      <c r="R1726" s="140">
        <v>44042</v>
      </c>
      <c r="S1726" s="135">
        <f t="shared" si="44"/>
        <v>271</v>
      </c>
      <c r="T1726" s="135" t="s">
        <v>249</v>
      </c>
      <c r="U1726" s="135">
        <v>1</v>
      </c>
      <c r="V1726" s="24">
        <v>0</v>
      </c>
      <c r="W1726" s="24"/>
      <c r="X1726" s="24"/>
      <c r="Y1726" s="24"/>
      <c r="Z1726" s="156"/>
      <c r="AA1726" s="152" t="s">
        <v>264</v>
      </c>
    </row>
    <row r="1727" spans="1:35" ht="16">
      <c r="A1727" s="9">
        <v>1</v>
      </c>
      <c r="B1727" s="9">
        <v>3</v>
      </c>
      <c r="C1727" s="9">
        <v>1</v>
      </c>
      <c r="D1727" s="150"/>
      <c r="E1727" s="281">
        <v>56</v>
      </c>
      <c r="F1727" s="227">
        <v>1</v>
      </c>
      <c r="G1727" s="54" t="s">
        <v>239</v>
      </c>
      <c r="H1727" s="47" t="s">
        <v>247</v>
      </c>
      <c r="I1727" s="17">
        <v>3836.1</v>
      </c>
      <c r="J1727" s="18" t="s">
        <v>241</v>
      </c>
      <c r="K1727" s="47">
        <v>326</v>
      </c>
      <c r="L1727" s="47" t="s">
        <v>248</v>
      </c>
      <c r="M1727" s="81">
        <v>0.75</v>
      </c>
      <c r="N1727" s="47" t="s">
        <v>35</v>
      </c>
      <c r="O1727" s="47" t="s">
        <v>63</v>
      </c>
      <c r="P1727" s="19">
        <v>43606</v>
      </c>
      <c r="Q1727" s="20">
        <v>43771</v>
      </c>
      <c r="R1727" s="26">
        <v>44312</v>
      </c>
      <c r="S1727" s="16">
        <f t="shared" si="44"/>
        <v>541</v>
      </c>
      <c r="T1727" s="16" t="s">
        <v>249</v>
      </c>
      <c r="U1727" s="16">
        <v>0</v>
      </c>
      <c r="V1727" s="18">
        <v>1</v>
      </c>
      <c r="W1727" s="18">
        <v>1</v>
      </c>
      <c r="X1727" s="18"/>
      <c r="Y1727" s="18"/>
      <c r="Z1727" s="82"/>
      <c r="AA1727" s="4" t="s">
        <v>45</v>
      </c>
    </row>
    <row r="1728" spans="1:35" ht="16">
      <c r="A1728" s="9">
        <v>1</v>
      </c>
      <c r="B1728" s="9">
        <v>3</v>
      </c>
      <c r="C1728" s="9">
        <v>1</v>
      </c>
      <c r="D1728" s="150"/>
      <c r="E1728" s="281">
        <v>57</v>
      </c>
      <c r="F1728" s="227">
        <v>1</v>
      </c>
      <c r="G1728" s="54" t="s">
        <v>239</v>
      </c>
      <c r="H1728" s="47" t="s">
        <v>247</v>
      </c>
      <c r="I1728" s="17">
        <v>3836.2</v>
      </c>
      <c r="J1728" s="18" t="s">
        <v>241</v>
      </c>
      <c r="K1728" s="47">
        <v>326</v>
      </c>
      <c r="L1728" s="47" t="s">
        <v>248</v>
      </c>
      <c r="M1728" s="81">
        <v>0.75</v>
      </c>
      <c r="N1728" s="47" t="s">
        <v>35</v>
      </c>
      <c r="O1728" s="47" t="s">
        <v>63</v>
      </c>
      <c r="P1728" s="19">
        <v>43606</v>
      </c>
      <c r="Q1728" s="20">
        <v>43771</v>
      </c>
      <c r="R1728" s="26">
        <v>44312</v>
      </c>
      <c r="S1728" s="16">
        <f t="shared" si="44"/>
        <v>541</v>
      </c>
      <c r="T1728" s="16" t="s">
        <v>252</v>
      </c>
      <c r="U1728" s="16">
        <v>0</v>
      </c>
      <c r="V1728" s="43">
        <v>0</v>
      </c>
      <c r="W1728" s="43"/>
      <c r="X1728" s="43"/>
      <c r="Y1728" s="43"/>
      <c r="Z1728" s="4"/>
      <c r="AA1728" s="4" t="s">
        <v>45</v>
      </c>
    </row>
    <row r="1729" spans="1:35" ht="16">
      <c r="A1729" s="9">
        <v>2</v>
      </c>
      <c r="B1729" s="9">
        <v>3</v>
      </c>
      <c r="C1729" s="9">
        <v>4</v>
      </c>
      <c r="D1729" s="150"/>
      <c r="E1729" s="281">
        <v>99</v>
      </c>
      <c r="F1729" s="227">
        <v>1</v>
      </c>
      <c r="G1729" s="54" t="s">
        <v>354</v>
      </c>
      <c r="H1729" s="47" t="s">
        <v>373</v>
      </c>
      <c r="I1729" s="17">
        <v>3841</v>
      </c>
      <c r="J1729" s="18" t="s">
        <v>241</v>
      </c>
      <c r="K1729" s="47">
        <v>345</v>
      </c>
      <c r="L1729" s="47" t="s">
        <v>374</v>
      </c>
      <c r="M1729" s="81">
        <v>0.75</v>
      </c>
      <c r="N1729" s="47" t="s">
        <v>35</v>
      </c>
      <c r="O1729" s="47" t="s">
        <v>63</v>
      </c>
      <c r="P1729" s="19">
        <v>43606</v>
      </c>
      <c r="Q1729" s="20">
        <v>43769</v>
      </c>
      <c r="R1729" s="26">
        <v>44314</v>
      </c>
      <c r="S1729" s="16">
        <f t="shared" si="44"/>
        <v>545</v>
      </c>
      <c r="T1729" s="16" t="s">
        <v>170</v>
      </c>
      <c r="U1729" s="16">
        <v>0</v>
      </c>
      <c r="V1729" s="18">
        <v>0</v>
      </c>
      <c r="W1729" s="18"/>
      <c r="X1729" s="18"/>
      <c r="Y1729" s="18"/>
      <c r="Z1729" s="82"/>
      <c r="AA1729" s="4" t="s">
        <v>45</v>
      </c>
    </row>
    <row r="1730" spans="1:35" ht="16">
      <c r="A1730" s="9">
        <v>2</v>
      </c>
      <c r="B1730" s="9">
        <v>3</v>
      </c>
      <c r="C1730" s="9">
        <v>4</v>
      </c>
      <c r="D1730" s="150"/>
      <c r="E1730" s="281">
        <v>100</v>
      </c>
      <c r="F1730" s="227">
        <v>1</v>
      </c>
      <c r="G1730" s="54" t="s">
        <v>354</v>
      </c>
      <c r="H1730" s="47" t="s">
        <v>373</v>
      </c>
      <c r="I1730" s="17">
        <v>3843</v>
      </c>
      <c r="J1730" s="18" t="s">
        <v>241</v>
      </c>
      <c r="K1730" s="47">
        <v>345</v>
      </c>
      <c r="L1730" s="47" t="s">
        <v>374</v>
      </c>
      <c r="M1730" s="81">
        <v>0.75</v>
      </c>
      <c r="N1730" s="47" t="s">
        <v>35</v>
      </c>
      <c r="O1730" s="47" t="s">
        <v>63</v>
      </c>
      <c r="P1730" s="19">
        <v>43606</v>
      </c>
      <c r="Q1730" s="20">
        <v>43769</v>
      </c>
      <c r="R1730" s="26">
        <v>44314</v>
      </c>
      <c r="S1730" s="16">
        <f t="shared" si="44"/>
        <v>545</v>
      </c>
      <c r="T1730" s="16" t="s">
        <v>170</v>
      </c>
      <c r="U1730" s="16">
        <v>0</v>
      </c>
      <c r="V1730" s="18">
        <v>0</v>
      </c>
      <c r="W1730" s="18"/>
      <c r="X1730" s="18"/>
      <c r="Y1730" s="18"/>
      <c r="Z1730" s="82"/>
      <c r="AA1730" s="4" t="s">
        <v>45</v>
      </c>
    </row>
    <row r="1731" spans="1:35" ht="16">
      <c r="A1731" s="9">
        <v>2</v>
      </c>
      <c r="B1731" s="9">
        <v>3</v>
      </c>
      <c r="C1731" s="9">
        <v>4</v>
      </c>
      <c r="D1731" s="150"/>
      <c r="E1731" s="281">
        <v>101</v>
      </c>
      <c r="F1731" s="227">
        <v>1</v>
      </c>
      <c r="G1731" s="54" t="s">
        <v>354</v>
      </c>
      <c r="H1731" s="47" t="s">
        <v>373</v>
      </c>
      <c r="I1731" s="17">
        <v>3844.1</v>
      </c>
      <c r="J1731" s="18" t="s">
        <v>241</v>
      </c>
      <c r="K1731" s="47">
        <v>345</v>
      </c>
      <c r="L1731" s="47" t="s">
        <v>374</v>
      </c>
      <c r="M1731" s="81">
        <v>0.75</v>
      </c>
      <c r="N1731" s="47" t="s">
        <v>35</v>
      </c>
      <c r="O1731" s="47" t="s">
        <v>63</v>
      </c>
      <c r="P1731" s="19">
        <v>43606</v>
      </c>
      <c r="Q1731" s="20">
        <v>43769</v>
      </c>
      <c r="R1731" s="26">
        <v>44314</v>
      </c>
      <c r="S1731" s="16">
        <f t="shared" si="44"/>
        <v>545</v>
      </c>
      <c r="T1731" s="16" t="s">
        <v>170</v>
      </c>
      <c r="U1731" s="16">
        <v>0</v>
      </c>
      <c r="V1731" s="18">
        <v>0</v>
      </c>
      <c r="W1731" s="18"/>
      <c r="X1731" s="18"/>
      <c r="Y1731" s="18"/>
      <c r="Z1731" s="82"/>
      <c r="AA1731" s="4" t="s">
        <v>45</v>
      </c>
    </row>
    <row r="1732" spans="1:35" s="437" customFormat="1" ht="16">
      <c r="A1732" s="9">
        <v>2</v>
      </c>
      <c r="B1732" s="9">
        <v>3</v>
      </c>
      <c r="C1732" s="9">
        <v>4</v>
      </c>
      <c r="D1732" s="150"/>
      <c r="E1732" s="281">
        <v>102</v>
      </c>
      <c r="F1732" s="227">
        <v>1</v>
      </c>
      <c r="G1732" s="54" t="s">
        <v>354</v>
      </c>
      <c r="H1732" s="47" t="s">
        <v>373</v>
      </c>
      <c r="I1732" s="17">
        <v>3844.2</v>
      </c>
      <c r="J1732" s="18" t="s">
        <v>241</v>
      </c>
      <c r="K1732" s="47">
        <v>345</v>
      </c>
      <c r="L1732" s="47" t="s">
        <v>374</v>
      </c>
      <c r="M1732" s="81">
        <v>0.75</v>
      </c>
      <c r="N1732" s="47" t="s">
        <v>35</v>
      </c>
      <c r="O1732" s="47" t="s">
        <v>63</v>
      </c>
      <c r="P1732" s="19">
        <v>43606</v>
      </c>
      <c r="Q1732" s="20">
        <v>43769</v>
      </c>
      <c r="R1732" s="26">
        <v>44314</v>
      </c>
      <c r="S1732" s="16">
        <f t="shared" si="44"/>
        <v>545</v>
      </c>
      <c r="T1732" s="16" t="s">
        <v>170</v>
      </c>
      <c r="U1732" s="16">
        <v>0</v>
      </c>
      <c r="V1732" s="18">
        <v>0</v>
      </c>
      <c r="W1732" s="18"/>
      <c r="X1732" s="18"/>
      <c r="Y1732" s="18"/>
      <c r="Z1732" s="82" t="s">
        <v>375</v>
      </c>
      <c r="AA1732" s="4" t="s">
        <v>45</v>
      </c>
      <c r="AB1732"/>
      <c r="AC1732"/>
      <c r="AD1732"/>
      <c r="AE1732"/>
      <c r="AF1732"/>
      <c r="AG1732"/>
      <c r="AH1732"/>
      <c r="AI1732"/>
    </row>
    <row r="1733" spans="1:35" ht="16">
      <c r="A1733" s="9">
        <v>2</v>
      </c>
      <c r="B1733" s="9">
        <v>3</v>
      </c>
      <c r="C1733" s="9">
        <v>4</v>
      </c>
      <c r="D1733" s="150"/>
      <c r="E1733" s="281">
        <v>104</v>
      </c>
      <c r="F1733" s="227">
        <v>1</v>
      </c>
      <c r="G1733" s="54" t="s">
        <v>354</v>
      </c>
      <c r="H1733" s="47" t="s">
        <v>373</v>
      </c>
      <c r="I1733" s="17">
        <v>3846</v>
      </c>
      <c r="J1733" s="18" t="s">
        <v>241</v>
      </c>
      <c r="K1733" s="47">
        <v>346</v>
      </c>
      <c r="L1733" s="47" t="s">
        <v>374</v>
      </c>
      <c r="M1733" s="81">
        <v>0.75</v>
      </c>
      <c r="N1733" s="47" t="s">
        <v>35</v>
      </c>
      <c r="O1733" s="47" t="s">
        <v>63</v>
      </c>
      <c r="P1733" s="19">
        <v>43606</v>
      </c>
      <c r="Q1733" s="20">
        <v>43769</v>
      </c>
      <c r="R1733" s="26">
        <v>44314</v>
      </c>
      <c r="S1733" s="16">
        <f t="shared" si="44"/>
        <v>545</v>
      </c>
      <c r="T1733" s="16" t="s">
        <v>170</v>
      </c>
      <c r="U1733" s="16">
        <v>0</v>
      </c>
      <c r="V1733" s="18">
        <v>0</v>
      </c>
      <c r="W1733" s="18"/>
      <c r="X1733" s="18"/>
      <c r="Y1733" s="18"/>
      <c r="Z1733" s="82"/>
      <c r="AA1733" s="4" t="s">
        <v>45</v>
      </c>
    </row>
    <row r="1734" spans="1:35" ht="16">
      <c r="A1734" s="9">
        <v>2</v>
      </c>
      <c r="B1734" s="9">
        <v>3</v>
      </c>
      <c r="C1734" s="9">
        <v>4</v>
      </c>
      <c r="D1734" s="150"/>
      <c r="E1734" s="281">
        <v>105</v>
      </c>
      <c r="F1734" s="227">
        <v>1</v>
      </c>
      <c r="G1734" s="54" t="s">
        <v>354</v>
      </c>
      <c r="H1734" s="47" t="s">
        <v>373</v>
      </c>
      <c r="I1734" s="17">
        <v>3848</v>
      </c>
      <c r="J1734" s="18" t="s">
        <v>241</v>
      </c>
      <c r="K1734" s="47">
        <v>346</v>
      </c>
      <c r="L1734" s="47" t="s">
        <v>374</v>
      </c>
      <c r="M1734" s="81">
        <v>0.75</v>
      </c>
      <c r="N1734" s="47" t="s">
        <v>35</v>
      </c>
      <c r="O1734" s="47" t="s">
        <v>63</v>
      </c>
      <c r="P1734" s="19">
        <v>43606</v>
      </c>
      <c r="Q1734" s="20">
        <v>43769</v>
      </c>
      <c r="R1734" s="26">
        <v>44314</v>
      </c>
      <c r="S1734" s="16">
        <f t="shared" si="44"/>
        <v>545</v>
      </c>
      <c r="T1734" s="16" t="s">
        <v>170</v>
      </c>
      <c r="U1734" s="16">
        <v>0</v>
      </c>
      <c r="V1734" s="18">
        <v>0</v>
      </c>
      <c r="W1734" s="18"/>
      <c r="X1734" s="18"/>
      <c r="Y1734" s="18"/>
      <c r="Z1734" s="82"/>
      <c r="AA1734" s="4" t="s">
        <v>45</v>
      </c>
    </row>
    <row r="1735" spans="1:35" ht="16">
      <c r="A1735" s="9">
        <v>2</v>
      </c>
      <c r="B1735" s="9">
        <v>3</v>
      </c>
      <c r="C1735" s="9">
        <v>4</v>
      </c>
      <c r="D1735" s="150"/>
      <c r="E1735" s="281">
        <v>106</v>
      </c>
      <c r="F1735" s="227">
        <v>1</v>
      </c>
      <c r="G1735" s="54" t="s">
        <v>354</v>
      </c>
      <c r="H1735" s="47" t="s">
        <v>373</v>
      </c>
      <c r="I1735" s="17">
        <v>3849</v>
      </c>
      <c r="J1735" s="18" t="s">
        <v>241</v>
      </c>
      <c r="K1735" s="47">
        <v>346</v>
      </c>
      <c r="L1735" s="47" t="s">
        <v>374</v>
      </c>
      <c r="M1735" s="81">
        <v>0.75</v>
      </c>
      <c r="N1735" s="47" t="s">
        <v>35</v>
      </c>
      <c r="O1735" s="47" t="s">
        <v>63</v>
      </c>
      <c r="P1735" s="19">
        <v>43606</v>
      </c>
      <c r="Q1735" s="20">
        <v>43769</v>
      </c>
      <c r="R1735" s="26">
        <v>44314</v>
      </c>
      <c r="S1735" s="16">
        <f t="shared" si="44"/>
        <v>545</v>
      </c>
      <c r="T1735" s="16" t="s">
        <v>170</v>
      </c>
      <c r="U1735" s="16">
        <v>0</v>
      </c>
      <c r="V1735" s="18">
        <v>0</v>
      </c>
      <c r="W1735" s="18"/>
      <c r="X1735" s="18"/>
      <c r="Y1735" s="18">
        <v>1</v>
      </c>
      <c r="Z1735" s="82" t="s">
        <v>376</v>
      </c>
      <c r="AA1735" s="4" t="s">
        <v>45</v>
      </c>
    </row>
    <row r="1736" spans="1:35" ht="16">
      <c r="A1736" s="9">
        <v>2</v>
      </c>
      <c r="B1736" s="9">
        <v>3</v>
      </c>
      <c r="C1736" s="9">
        <v>4</v>
      </c>
      <c r="D1736" s="150"/>
      <c r="E1736" s="281">
        <v>107</v>
      </c>
      <c r="F1736" s="227">
        <v>1</v>
      </c>
      <c r="G1736" s="54" t="s">
        <v>354</v>
      </c>
      <c r="H1736" s="47" t="s">
        <v>373</v>
      </c>
      <c r="I1736" s="17">
        <v>3850</v>
      </c>
      <c r="J1736" s="18" t="s">
        <v>241</v>
      </c>
      <c r="K1736" s="47">
        <v>346</v>
      </c>
      <c r="L1736" s="47" t="s">
        <v>374</v>
      </c>
      <c r="M1736" s="81">
        <v>0.75</v>
      </c>
      <c r="N1736" s="47" t="s">
        <v>35</v>
      </c>
      <c r="O1736" s="47" t="s">
        <v>63</v>
      </c>
      <c r="P1736" s="19">
        <v>43606</v>
      </c>
      <c r="Q1736" s="20">
        <v>43769</v>
      </c>
      <c r="R1736" s="26">
        <v>44314</v>
      </c>
      <c r="S1736" s="16">
        <f t="shared" si="44"/>
        <v>545</v>
      </c>
      <c r="T1736" s="16" t="s">
        <v>170</v>
      </c>
      <c r="U1736" s="16">
        <v>0</v>
      </c>
      <c r="V1736" s="18">
        <v>0</v>
      </c>
      <c r="W1736" s="18"/>
      <c r="X1736" s="18"/>
      <c r="Y1736" s="18"/>
      <c r="Z1736" s="82"/>
      <c r="AA1736" s="4" t="s">
        <v>45</v>
      </c>
    </row>
    <row r="1737" spans="1:35" ht="16">
      <c r="A1737" s="9">
        <v>1</v>
      </c>
      <c r="B1737" s="9">
        <v>3</v>
      </c>
      <c r="C1737" s="9">
        <v>1</v>
      </c>
      <c r="D1737" s="150"/>
      <c r="E1737" s="281">
        <v>58</v>
      </c>
      <c r="F1737" s="227">
        <v>1</v>
      </c>
      <c r="G1737" s="54" t="s">
        <v>239</v>
      </c>
      <c r="H1737" s="47" t="s">
        <v>247</v>
      </c>
      <c r="I1737" s="17">
        <v>3851</v>
      </c>
      <c r="J1737" s="18" t="s">
        <v>241</v>
      </c>
      <c r="K1737" s="47">
        <v>322</v>
      </c>
      <c r="L1737" s="47" t="s">
        <v>248</v>
      </c>
      <c r="M1737" s="81">
        <v>0.75</v>
      </c>
      <c r="N1737" s="47" t="s">
        <v>35</v>
      </c>
      <c r="O1737" s="47" t="s">
        <v>63</v>
      </c>
      <c r="P1737" s="19">
        <v>43606</v>
      </c>
      <c r="Q1737" s="20">
        <v>43771</v>
      </c>
      <c r="R1737" s="26">
        <v>44312</v>
      </c>
      <c r="S1737" s="16">
        <f t="shared" si="44"/>
        <v>541</v>
      </c>
      <c r="T1737" s="16" t="s">
        <v>249</v>
      </c>
      <c r="U1737" s="16">
        <v>0</v>
      </c>
      <c r="V1737" s="18">
        <v>0</v>
      </c>
      <c r="W1737" s="18"/>
      <c r="X1737" s="18"/>
      <c r="Y1737" s="18"/>
      <c r="Z1737" s="82" t="s">
        <v>253</v>
      </c>
      <c r="AA1737" s="4" t="s">
        <v>45</v>
      </c>
    </row>
    <row r="1738" spans="1:35" ht="16">
      <c r="A1738" s="9">
        <v>1</v>
      </c>
      <c r="B1738" s="9">
        <v>3</v>
      </c>
      <c r="C1738" s="9">
        <v>1</v>
      </c>
      <c r="D1738" s="150"/>
      <c r="E1738" s="281">
        <v>59</v>
      </c>
      <c r="F1738" s="227">
        <v>1</v>
      </c>
      <c r="G1738" s="54" t="s">
        <v>239</v>
      </c>
      <c r="H1738" s="47" t="s">
        <v>247</v>
      </c>
      <c r="I1738" s="17">
        <v>3853</v>
      </c>
      <c r="J1738" s="18" t="s">
        <v>241</v>
      </c>
      <c r="K1738" s="47">
        <v>321</v>
      </c>
      <c r="L1738" s="47" t="s">
        <v>248</v>
      </c>
      <c r="M1738" s="81">
        <v>0.75</v>
      </c>
      <c r="N1738" s="47" t="s">
        <v>35</v>
      </c>
      <c r="O1738" s="47" t="s">
        <v>63</v>
      </c>
      <c r="P1738" s="19">
        <v>43606</v>
      </c>
      <c r="Q1738" s="20">
        <v>43771</v>
      </c>
      <c r="R1738" s="26">
        <v>44312</v>
      </c>
      <c r="S1738" s="16">
        <f t="shared" si="44"/>
        <v>541</v>
      </c>
      <c r="T1738" s="16" t="s">
        <v>249</v>
      </c>
      <c r="U1738" s="16">
        <v>0</v>
      </c>
      <c r="V1738" s="18">
        <v>0</v>
      </c>
      <c r="W1738" s="18"/>
      <c r="X1738" s="18"/>
      <c r="Y1738" s="18"/>
      <c r="Z1738" s="4"/>
      <c r="AA1738" s="4" t="s">
        <v>45</v>
      </c>
    </row>
    <row r="1739" spans="1:35" ht="16">
      <c r="A1739" s="9">
        <v>1</v>
      </c>
      <c r="B1739" s="9">
        <v>3</v>
      </c>
      <c r="C1739" s="9">
        <v>1</v>
      </c>
      <c r="D1739" s="150"/>
      <c r="E1739" s="281">
        <v>60</v>
      </c>
      <c r="F1739" s="227">
        <v>1</v>
      </c>
      <c r="G1739" s="54" t="s">
        <v>239</v>
      </c>
      <c r="H1739" s="47" t="s">
        <v>247</v>
      </c>
      <c r="I1739" s="17">
        <v>3854</v>
      </c>
      <c r="J1739" s="18" t="s">
        <v>241</v>
      </c>
      <c r="K1739" s="47">
        <v>322</v>
      </c>
      <c r="L1739" s="47" t="s">
        <v>248</v>
      </c>
      <c r="M1739" s="81">
        <v>0.75</v>
      </c>
      <c r="N1739" s="47" t="s">
        <v>35</v>
      </c>
      <c r="O1739" s="47" t="s">
        <v>63</v>
      </c>
      <c r="P1739" s="19">
        <v>43606</v>
      </c>
      <c r="Q1739" s="20">
        <v>43771</v>
      </c>
      <c r="R1739" s="26">
        <v>44312</v>
      </c>
      <c r="S1739" s="16">
        <f t="shared" si="44"/>
        <v>541</v>
      </c>
      <c r="T1739" s="16" t="s">
        <v>249</v>
      </c>
      <c r="U1739" s="16">
        <v>0</v>
      </c>
      <c r="V1739" s="18">
        <v>0</v>
      </c>
      <c r="W1739" s="18"/>
      <c r="X1739" s="18"/>
      <c r="Y1739" s="18"/>
      <c r="Z1739" s="82"/>
      <c r="AA1739" s="4" t="s">
        <v>45</v>
      </c>
    </row>
    <row r="1740" spans="1:35" ht="16">
      <c r="A1740" s="9">
        <v>1</v>
      </c>
      <c r="B1740" s="9">
        <v>3</v>
      </c>
      <c r="C1740" s="9">
        <v>1</v>
      </c>
      <c r="D1740" s="150"/>
      <c r="E1740" s="281">
        <v>61</v>
      </c>
      <c r="F1740" s="227">
        <v>1</v>
      </c>
      <c r="G1740" s="54" t="s">
        <v>239</v>
      </c>
      <c r="H1740" s="47" t="s">
        <v>247</v>
      </c>
      <c r="I1740" s="17">
        <v>3855</v>
      </c>
      <c r="J1740" s="18" t="s">
        <v>241</v>
      </c>
      <c r="K1740" s="47">
        <v>321</v>
      </c>
      <c r="L1740" s="47" t="s">
        <v>248</v>
      </c>
      <c r="M1740" s="81">
        <v>0.75</v>
      </c>
      <c r="N1740" s="47" t="s">
        <v>35</v>
      </c>
      <c r="O1740" s="47" t="s">
        <v>63</v>
      </c>
      <c r="P1740" s="19">
        <v>43606</v>
      </c>
      <c r="Q1740" s="20">
        <v>43771</v>
      </c>
      <c r="R1740" s="26">
        <v>44312</v>
      </c>
      <c r="S1740" s="16">
        <f t="shared" si="44"/>
        <v>541</v>
      </c>
      <c r="T1740" s="16" t="s">
        <v>249</v>
      </c>
      <c r="U1740" s="16">
        <v>0</v>
      </c>
      <c r="V1740" s="18">
        <v>0</v>
      </c>
      <c r="W1740" s="18"/>
      <c r="X1740" s="18"/>
      <c r="Y1740" s="18"/>
      <c r="Z1740" s="4"/>
      <c r="AA1740" s="4" t="s">
        <v>45</v>
      </c>
    </row>
    <row r="1741" spans="1:35" ht="16">
      <c r="A1741" s="9">
        <v>1</v>
      </c>
      <c r="B1741" s="9">
        <v>3</v>
      </c>
      <c r="C1741" s="9">
        <v>1</v>
      </c>
      <c r="D1741" s="150"/>
      <c r="E1741" s="281">
        <v>62</v>
      </c>
      <c r="F1741" s="227">
        <v>1</v>
      </c>
      <c r="G1741" s="54" t="s">
        <v>239</v>
      </c>
      <c r="H1741" s="47" t="s">
        <v>247</v>
      </c>
      <c r="I1741" s="17">
        <v>3856</v>
      </c>
      <c r="J1741" s="18" t="s">
        <v>241</v>
      </c>
      <c r="K1741" s="47">
        <v>322</v>
      </c>
      <c r="L1741" s="47" t="s">
        <v>248</v>
      </c>
      <c r="M1741" s="81">
        <v>0.75</v>
      </c>
      <c r="N1741" s="47" t="s">
        <v>35</v>
      </c>
      <c r="O1741" s="47" t="s">
        <v>63</v>
      </c>
      <c r="P1741" s="19">
        <v>43606</v>
      </c>
      <c r="Q1741" s="20">
        <v>43771</v>
      </c>
      <c r="R1741" s="26">
        <v>44312</v>
      </c>
      <c r="S1741" s="16">
        <f t="shared" si="44"/>
        <v>541</v>
      </c>
      <c r="T1741" s="16" t="s">
        <v>249</v>
      </c>
      <c r="U1741" s="16">
        <v>0</v>
      </c>
      <c r="V1741" s="18">
        <v>0</v>
      </c>
      <c r="W1741" s="18"/>
      <c r="X1741" s="18"/>
      <c r="Y1741" s="18"/>
      <c r="Z1741" s="82"/>
      <c r="AA1741" s="4" t="s">
        <v>45</v>
      </c>
    </row>
    <row r="1742" spans="1:35" ht="16">
      <c r="A1742" s="9">
        <v>1</v>
      </c>
      <c r="B1742" s="9">
        <v>3</v>
      </c>
      <c r="C1742" s="9">
        <v>1</v>
      </c>
      <c r="D1742" s="150"/>
      <c r="E1742" s="281">
        <v>63</v>
      </c>
      <c r="F1742" s="227">
        <v>1</v>
      </c>
      <c r="G1742" s="54" t="s">
        <v>239</v>
      </c>
      <c r="H1742" s="47" t="s">
        <v>247</v>
      </c>
      <c r="I1742" s="17">
        <v>3857</v>
      </c>
      <c r="J1742" s="18" t="s">
        <v>241</v>
      </c>
      <c r="K1742" s="47">
        <v>322</v>
      </c>
      <c r="L1742" s="47" t="s">
        <v>248</v>
      </c>
      <c r="M1742" s="81">
        <v>0.75</v>
      </c>
      <c r="N1742" s="47" t="s">
        <v>35</v>
      </c>
      <c r="O1742" s="47" t="s">
        <v>63</v>
      </c>
      <c r="P1742" s="19">
        <v>43606</v>
      </c>
      <c r="Q1742" s="20">
        <v>43771</v>
      </c>
      <c r="R1742" s="26">
        <v>44312</v>
      </c>
      <c r="S1742" s="16">
        <f t="shared" si="44"/>
        <v>541</v>
      </c>
      <c r="T1742" s="16" t="s">
        <v>249</v>
      </c>
      <c r="U1742" s="16">
        <v>0</v>
      </c>
      <c r="V1742" s="18">
        <v>0</v>
      </c>
      <c r="W1742" s="18"/>
      <c r="X1742" s="18"/>
      <c r="Y1742" s="18"/>
      <c r="Z1742" s="82"/>
      <c r="AA1742" s="4" t="s">
        <v>45</v>
      </c>
    </row>
    <row r="1743" spans="1:35" ht="16">
      <c r="A1743" s="9">
        <v>1</v>
      </c>
      <c r="B1743" s="9">
        <v>3</v>
      </c>
      <c r="C1743" s="9">
        <v>1</v>
      </c>
      <c r="D1743" s="150"/>
      <c r="E1743" s="281">
        <v>64</v>
      </c>
      <c r="F1743" s="227">
        <v>1</v>
      </c>
      <c r="G1743" s="54" t="s">
        <v>239</v>
      </c>
      <c r="H1743" s="47" t="s">
        <v>247</v>
      </c>
      <c r="I1743" s="17">
        <v>3859</v>
      </c>
      <c r="J1743" s="18" t="s">
        <v>241</v>
      </c>
      <c r="K1743" s="47">
        <v>321</v>
      </c>
      <c r="L1743" s="47" t="s">
        <v>248</v>
      </c>
      <c r="M1743" s="81">
        <v>0.75</v>
      </c>
      <c r="N1743" s="47" t="s">
        <v>35</v>
      </c>
      <c r="O1743" s="47" t="s">
        <v>63</v>
      </c>
      <c r="P1743" s="19">
        <v>43606</v>
      </c>
      <c r="Q1743" s="20">
        <v>43771</v>
      </c>
      <c r="R1743" s="26">
        <v>44312</v>
      </c>
      <c r="S1743" s="16">
        <f t="shared" si="44"/>
        <v>541</v>
      </c>
      <c r="T1743" s="16" t="s">
        <v>249</v>
      </c>
      <c r="U1743" s="16">
        <v>0</v>
      </c>
      <c r="V1743" s="18">
        <v>1</v>
      </c>
      <c r="W1743" s="18">
        <v>1</v>
      </c>
      <c r="X1743" s="18"/>
      <c r="Y1743" s="18"/>
      <c r="Z1743" s="4"/>
      <c r="AA1743" s="4" t="s">
        <v>45</v>
      </c>
    </row>
    <row r="1744" spans="1:35" ht="16">
      <c r="A1744" s="9">
        <v>1</v>
      </c>
      <c r="B1744" s="9">
        <v>3</v>
      </c>
      <c r="C1744" s="9">
        <v>1</v>
      </c>
      <c r="D1744" s="150"/>
      <c r="E1744" s="281">
        <v>65</v>
      </c>
      <c r="F1744" s="227">
        <v>1</v>
      </c>
      <c r="G1744" s="54" t="s">
        <v>239</v>
      </c>
      <c r="H1744" s="47" t="s">
        <v>247</v>
      </c>
      <c r="I1744" s="17">
        <v>3860</v>
      </c>
      <c r="J1744" s="18" t="s">
        <v>241</v>
      </c>
      <c r="K1744" s="47">
        <v>321</v>
      </c>
      <c r="L1744" s="47" t="s">
        <v>248</v>
      </c>
      <c r="M1744" s="81">
        <v>0.75</v>
      </c>
      <c r="N1744" s="47" t="s">
        <v>35</v>
      </c>
      <c r="O1744" s="47" t="s">
        <v>63</v>
      </c>
      <c r="P1744" s="19">
        <v>43606</v>
      </c>
      <c r="Q1744" s="20">
        <v>43771</v>
      </c>
      <c r="R1744" s="26">
        <v>44312</v>
      </c>
      <c r="S1744" s="16">
        <f t="shared" si="44"/>
        <v>541</v>
      </c>
      <c r="T1744" s="16" t="s">
        <v>249</v>
      </c>
      <c r="U1744" s="16">
        <v>0</v>
      </c>
      <c r="V1744" s="18">
        <v>1</v>
      </c>
      <c r="W1744" s="18">
        <v>1</v>
      </c>
      <c r="X1744" s="18"/>
      <c r="Y1744" s="18"/>
      <c r="Z1744" s="4"/>
      <c r="AA1744" s="4" t="s">
        <v>45</v>
      </c>
    </row>
    <row r="1745" spans="1:35" ht="16">
      <c r="A1745" s="9">
        <v>1</v>
      </c>
      <c r="B1745" s="9">
        <v>3</v>
      </c>
      <c r="C1745" s="9">
        <v>1</v>
      </c>
      <c r="D1745" s="150"/>
      <c r="E1745" s="281">
        <v>66</v>
      </c>
      <c r="F1745" s="227">
        <v>1</v>
      </c>
      <c r="G1745" s="54" t="s">
        <v>239</v>
      </c>
      <c r="H1745" s="47" t="s">
        <v>247</v>
      </c>
      <c r="I1745" s="17">
        <v>3860</v>
      </c>
      <c r="J1745" s="18" t="s">
        <v>241</v>
      </c>
      <c r="K1745" s="47">
        <v>326</v>
      </c>
      <c r="L1745" s="47" t="s">
        <v>248</v>
      </c>
      <c r="M1745" s="81">
        <v>0.75</v>
      </c>
      <c r="N1745" s="47" t="s">
        <v>35</v>
      </c>
      <c r="O1745" s="47" t="s">
        <v>63</v>
      </c>
      <c r="P1745" s="19">
        <v>43606</v>
      </c>
      <c r="Q1745" s="20">
        <v>43771</v>
      </c>
      <c r="R1745" s="26">
        <v>44312</v>
      </c>
      <c r="S1745" s="16">
        <f t="shared" si="44"/>
        <v>541</v>
      </c>
      <c r="T1745" s="16" t="s">
        <v>249</v>
      </c>
      <c r="U1745" s="16">
        <v>0</v>
      </c>
      <c r="V1745" s="18">
        <v>1</v>
      </c>
      <c r="W1745" s="18">
        <v>1</v>
      </c>
      <c r="X1745" s="18"/>
      <c r="Y1745" s="18"/>
      <c r="Z1745" s="82"/>
      <c r="AA1745" s="4" t="s">
        <v>45</v>
      </c>
    </row>
    <row r="1746" spans="1:35" ht="16">
      <c r="A1746" s="425" t="s">
        <v>58</v>
      </c>
      <c r="B1746" s="425" t="s">
        <v>58</v>
      </c>
      <c r="C1746" s="425" t="s">
        <v>58</v>
      </c>
      <c r="D1746" s="426"/>
      <c r="E1746" s="427">
        <v>5</v>
      </c>
      <c r="F1746" s="428">
        <v>3</v>
      </c>
      <c r="G1746" s="429" t="s">
        <v>239</v>
      </c>
      <c r="H1746" s="430" t="s">
        <v>247</v>
      </c>
      <c r="I1746" s="444">
        <v>3865</v>
      </c>
      <c r="J1746" s="425" t="s">
        <v>241</v>
      </c>
      <c r="K1746" s="430">
        <v>320</v>
      </c>
      <c r="L1746" s="430" t="s">
        <v>248</v>
      </c>
      <c r="M1746" s="449">
        <v>0.75</v>
      </c>
      <c r="N1746" s="430" t="s">
        <v>35</v>
      </c>
      <c r="O1746" s="430" t="s">
        <v>63</v>
      </c>
      <c r="P1746" s="445">
        <v>43606</v>
      </c>
      <c r="Q1746" s="433">
        <v>43771</v>
      </c>
      <c r="R1746" s="434">
        <v>44238</v>
      </c>
      <c r="S1746" s="435">
        <f t="shared" si="44"/>
        <v>467</v>
      </c>
      <c r="T1746" s="435">
        <v>0</v>
      </c>
      <c r="U1746" s="435">
        <v>1</v>
      </c>
      <c r="V1746" s="430"/>
      <c r="W1746" s="430"/>
      <c r="X1746" s="430"/>
      <c r="Y1746" s="430"/>
      <c r="Z1746" s="436"/>
      <c r="AA1746" s="426" t="s">
        <v>104</v>
      </c>
      <c r="AB1746" s="437"/>
      <c r="AC1746" s="437"/>
      <c r="AD1746" s="437"/>
      <c r="AE1746" s="437"/>
      <c r="AF1746" s="437"/>
      <c r="AG1746" s="437"/>
      <c r="AH1746" s="437"/>
      <c r="AI1746" s="437"/>
    </row>
    <row r="1747" spans="1:35" ht="16">
      <c r="A1747" s="9">
        <v>1</v>
      </c>
      <c r="B1747" s="9">
        <v>3</v>
      </c>
      <c r="C1747" s="9">
        <v>1</v>
      </c>
      <c r="D1747" s="150"/>
      <c r="E1747" s="281">
        <v>67</v>
      </c>
      <c r="F1747" s="227">
        <v>1</v>
      </c>
      <c r="G1747" s="54" t="s">
        <v>239</v>
      </c>
      <c r="H1747" s="47" t="s">
        <v>247</v>
      </c>
      <c r="I1747" s="17">
        <v>3866</v>
      </c>
      <c r="J1747" s="18" t="s">
        <v>241</v>
      </c>
      <c r="K1747" s="47">
        <v>320</v>
      </c>
      <c r="L1747" s="47" t="s">
        <v>248</v>
      </c>
      <c r="M1747" s="81">
        <v>0.75</v>
      </c>
      <c r="N1747" s="47" t="s">
        <v>35</v>
      </c>
      <c r="O1747" s="47" t="s">
        <v>63</v>
      </c>
      <c r="P1747" s="19">
        <v>43606</v>
      </c>
      <c r="Q1747" s="20">
        <v>43771</v>
      </c>
      <c r="R1747" s="26">
        <v>44312</v>
      </c>
      <c r="S1747" s="16">
        <f t="shared" si="44"/>
        <v>541</v>
      </c>
      <c r="T1747" s="16" t="s">
        <v>249</v>
      </c>
      <c r="U1747" s="16">
        <v>0</v>
      </c>
      <c r="V1747" s="84">
        <v>0</v>
      </c>
      <c r="W1747" s="84" t="s">
        <v>45</v>
      </c>
      <c r="X1747" s="84" t="s">
        <v>45</v>
      </c>
      <c r="Y1747" s="84"/>
      <c r="Z1747" s="85"/>
      <c r="AA1747" s="4" t="s">
        <v>45</v>
      </c>
    </row>
    <row r="1748" spans="1:35" ht="16">
      <c r="A1748" s="9">
        <v>2</v>
      </c>
      <c r="B1748" s="9">
        <v>3</v>
      </c>
      <c r="C1748" s="9">
        <v>4</v>
      </c>
      <c r="D1748" s="150"/>
      <c r="E1748" s="281">
        <v>127</v>
      </c>
      <c r="F1748" s="227">
        <v>1</v>
      </c>
      <c r="G1748" s="54" t="s">
        <v>354</v>
      </c>
      <c r="H1748" s="47" t="s">
        <v>373</v>
      </c>
      <c r="I1748" s="17">
        <v>3866</v>
      </c>
      <c r="J1748" s="18" t="s">
        <v>241</v>
      </c>
      <c r="K1748" s="47">
        <v>352</v>
      </c>
      <c r="L1748" s="47" t="s">
        <v>374</v>
      </c>
      <c r="M1748" s="81">
        <v>0.75</v>
      </c>
      <c r="N1748" s="47" t="s">
        <v>35</v>
      </c>
      <c r="O1748" s="47" t="s">
        <v>63</v>
      </c>
      <c r="P1748" s="19">
        <v>43606</v>
      </c>
      <c r="Q1748" s="20">
        <v>43769</v>
      </c>
      <c r="R1748" s="26">
        <v>44315</v>
      </c>
      <c r="S1748" s="16">
        <f t="shared" si="44"/>
        <v>546</v>
      </c>
      <c r="T1748" s="16" t="s">
        <v>170</v>
      </c>
      <c r="U1748" s="16">
        <v>0</v>
      </c>
      <c r="V1748" s="18">
        <v>0</v>
      </c>
      <c r="W1748" s="18"/>
      <c r="X1748" s="18"/>
      <c r="Y1748" s="18"/>
      <c r="Z1748" s="82"/>
      <c r="AA1748" s="4" t="s">
        <v>45</v>
      </c>
    </row>
    <row r="1749" spans="1:35" ht="16">
      <c r="A1749" s="9">
        <v>1</v>
      </c>
      <c r="B1749" s="9">
        <v>3</v>
      </c>
      <c r="C1749" s="9">
        <v>1</v>
      </c>
      <c r="D1749" s="150"/>
      <c r="E1749" s="281">
        <v>68</v>
      </c>
      <c r="F1749" s="227">
        <v>1</v>
      </c>
      <c r="G1749" s="54" t="s">
        <v>239</v>
      </c>
      <c r="H1749" s="47" t="s">
        <v>247</v>
      </c>
      <c r="I1749" s="17">
        <v>3867</v>
      </c>
      <c r="J1749" s="18" t="s">
        <v>241</v>
      </c>
      <c r="K1749" s="47">
        <v>319</v>
      </c>
      <c r="L1749" s="47" t="s">
        <v>248</v>
      </c>
      <c r="M1749" s="81">
        <v>0.75</v>
      </c>
      <c r="N1749" s="47" t="s">
        <v>35</v>
      </c>
      <c r="O1749" s="47" t="s">
        <v>63</v>
      </c>
      <c r="P1749" s="19">
        <v>43606</v>
      </c>
      <c r="Q1749" s="20">
        <v>43771</v>
      </c>
      <c r="R1749" s="26">
        <v>44309</v>
      </c>
      <c r="S1749" s="16">
        <f t="shared" si="44"/>
        <v>538</v>
      </c>
      <c r="T1749" s="16" t="s">
        <v>173</v>
      </c>
      <c r="U1749" s="16">
        <v>0</v>
      </c>
      <c r="V1749" s="18">
        <v>0</v>
      </c>
      <c r="W1749" s="18"/>
      <c r="X1749" s="18"/>
      <c r="Y1749" s="18"/>
      <c r="Z1749" s="82"/>
      <c r="AA1749" s="4" t="s">
        <v>45</v>
      </c>
    </row>
    <row r="1750" spans="1:35" ht="16">
      <c r="A1750" s="425" t="s">
        <v>58</v>
      </c>
      <c r="B1750" s="425" t="s">
        <v>58</v>
      </c>
      <c r="C1750" s="425" t="s">
        <v>58</v>
      </c>
      <c r="D1750" s="426"/>
      <c r="E1750" s="427">
        <v>5</v>
      </c>
      <c r="F1750" s="428">
        <v>5</v>
      </c>
      <c r="G1750" s="429" t="s">
        <v>239</v>
      </c>
      <c r="H1750" s="430" t="s">
        <v>247</v>
      </c>
      <c r="I1750" s="444">
        <v>3868</v>
      </c>
      <c r="J1750" s="425" t="s">
        <v>241</v>
      </c>
      <c r="K1750" s="430">
        <v>319</v>
      </c>
      <c r="L1750" s="430" t="s">
        <v>248</v>
      </c>
      <c r="M1750" s="449">
        <v>0.75</v>
      </c>
      <c r="N1750" s="430" t="s">
        <v>35</v>
      </c>
      <c r="O1750" s="430" t="s">
        <v>63</v>
      </c>
      <c r="P1750" s="445">
        <v>43606</v>
      </c>
      <c r="Q1750" s="433">
        <v>43771</v>
      </c>
      <c r="R1750" s="434" t="s">
        <v>134</v>
      </c>
      <c r="S1750" s="435"/>
      <c r="T1750" s="435">
        <v>0</v>
      </c>
      <c r="U1750" s="435"/>
      <c r="V1750" s="425"/>
      <c r="W1750" s="425"/>
      <c r="X1750" s="425"/>
      <c r="Y1750" s="425"/>
      <c r="Z1750" s="436"/>
      <c r="AA1750" s="426" t="s">
        <v>136</v>
      </c>
      <c r="AB1750" s="437"/>
      <c r="AC1750" s="437"/>
      <c r="AD1750" s="437"/>
      <c r="AE1750" s="437"/>
      <c r="AF1750" s="437"/>
      <c r="AG1750" s="437"/>
      <c r="AH1750" s="437"/>
      <c r="AI1750" s="437"/>
    </row>
    <row r="1751" spans="1:35" ht="16">
      <c r="A1751" s="9">
        <v>1</v>
      </c>
      <c r="B1751" s="9">
        <v>3</v>
      </c>
      <c r="C1751" s="9">
        <v>1</v>
      </c>
      <c r="D1751" s="150"/>
      <c r="E1751" s="281">
        <v>69</v>
      </c>
      <c r="F1751" s="227">
        <v>1</v>
      </c>
      <c r="G1751" s="54" t="s">
        <v>239</v>
      </c>
      <c r="H1751" s="47" t="s">
        <v>247</v>
      </c>
      <c r="I1751" s="17">
        <v>3869</v>
      </c>
      <c r="J1751" s="18" t="s">
        <v>241</v>
      </c>
      <c r="K1751" s="47">
        <v>320</v>
      </c>
      <c r="L1751" s="47" t="s">
        <v>248</v>
      </c>
      <c r="M1751" s="81">
        <v>0.75</v>
      </c>
      <c r="N1751" s="47" t="s">
        <v>35</v>
      </c>
      <c r="O1751" s="47" t="s">
        <v>63</v>
      </c>
      <c r="P1751" s="19">
        <v>43606</v>
      </c>
      <c r="Q1751" s="20">
        <v>43771</v>
      </c>
      <c r="R1751" s="26">
        <v>44312</v>
      </c>
      <c r="S1751" s="16">
        <f>R1751-Q1751</f>
        <v>541</v>
      </c>
      <c r="T1751" s="16" t="s">
        <v>173</v>
      </c>
      <c r="U1751" s="16">
        <v>0</v>
      </c>
      <c r="V1751" s="84">
        <v>1</v>
      </c>
      <c r="W1751" s="84">
        <v>1</v>
      </c>
      <c r="X1751" s="84" t="s">
        <v>45</v>
      </c>
      <c r="Y1751" s="84"/>
      <c r="Z1751" s="85"/>
      <c r="AA1751" s="4"/>
    </row>
    <row r="1752" spans="1:35" ht="16">
      <c r="A1752" s="425" t="s">
        <v>58</v>
      </c>
      <c r="B1752" s="425" t="s">
        <v>58</v>
      </c>
      <c r="C1752" s="425" t="s">
        <v>58</v>
      </c>
      <c r="D1752" s="426"/>
      <c r="E1752" s="427">
        <v>6</v>
      </c>
      <c r="F1752" s="428">
        <v>5</v>
      </c>
      <c r="G1752" s="429" t="s">
        <v>239</v>
      </c>
      <c r="H1752" s="430" t="s">
        <v>247</v>
      </c>
      <c r="I1752" s="444">
        <v>3869</v>
      </c>
      <c r="J1752" s="425" t="s">
        <v>241</v>
      </c>
      <c r="K1752" s="430">
        <v>319</v>
      </c>
      <c r="L1752" s="430" t="s">
        <v>248</v>
      </c>
      <c r="M1752" s="449">
        <v>0.75</v>
      </c>
      <c r="N1752" s="430" t="s">
        <v>35</v>
      </c>
      <c r="O1752" s="430" t="s">
        <v>63</v>
      </c>
      <c r="P1752" s="445">
        <v>43606</v>
      </c>
      <c r="Q1752" s="433">
        <v>43771</v>
      </c>
      <c r="R1752" s="434" t="s">
        <v>134</v>
      </c>
      <c r="S1752" s="435"/>
      <c r="T1752" s="435">
        <v>0</v>
      </c>
      <c r="U1752" s="435"/>
      <c r="V1752" s="425"/>
      <c r="W1752" s="425"/>
      <c r="X1752" s="425"/>
      <c r="Y1752" s="425"/>
      <c r="Z1752" s="452"/>
      <c r="AA1752" s="426" t="s">
        <v>136</v>
      </c>
      <c r="AB1752" s="437"/>
      <c r="AC1752" s="437"/>
      <c r="AD1752" s="437"/>
      <c r="AE1752" s="437"/>
      <c r="AF1752" s="437"/>
      <c r="AG1752" s="437"/>
      <c r="AH1752" s="437"/>
      <c r="AI1752" s="437"/>
    </row>
    <row r="1753" spans="1:35" ht="16">
      <c r="A1753" s="9">
        <v>1</v>
      </c>
      <c r="B1753" s="9">
        <v>3</v>
      </c>
      <c r="C1753" s="9">
        <v>1</v>
      </c>
      <c r="D1753" s="150"/>
      <c r="E1753" s="281">
        <v>70</v>
      </c>
      <c r="F1753" s="227">
        <v>1</v>
      </c>
      <c r="G1753" s="54" t="s">
        <v>239</v>
      </c>
      <c r="H1753" s="47" t="s">
        <v>247</v>
      </c>
      <c r="I1753" s="17">
        <v>3870</v>
      </c>
      <c r="J1753" s="18" t="s">
        <v>241</v>
      </c>
      <c r="K1753" s="47">
        <v>320</v>
      </c>
      <c r="L1753" s="47" t="s">
        <v>248</v>
      </c>
      <c r="M1753" s="81">
        <v>0.75</v>
      </c>
      <c r="N1753" s="47" t="s">
        <v>35</v>
      </c>
      <c r="O1753" s="47" t="s">
        <v>63</v>
      </c>
      <c r="P1753" s="19">
        <v>43606</v>
      </c>
      <c r="Q1753" s="20">
        <v>43771</v>
      </c>
      <c r="R1753" s="26">
        <v>44312</v>
      </c>
      <c r="S1753" s="16">
        <f t="shared" ref="S1753:S1778" si="45">R1753-Q1753</f>
        <v>541</v>
      </c>
      <c r="T1753" s="16" t="s">
        <v>249</v>
      </c>
      <c r="U1753" s="16">
        <v>0</v>
      </c>
      <c r="V1753" s="84">
        <v>0</v>
      </c>
      <c r="W1753" s="84" t="s">
        <v>45</v>
      </c>
      <c r="X1753" s="84" t="s">
        <v>45</v>
      </c>
      <c r="Y1753" s="84"/>
      <c r="Z1753" s="85"/>
      <c r="AA1753" s="4" t="s">
        <v>45</v>
      </c>
    </row>
    <row r="1754" spans="1:35" ht="16">
      <c r="A1754" s="9">
        <v>1</v>
      </c>
      <c r="B1754" s="9">
        <v>3</v>
      </c>
      <c r="C1754" s="9">
        <v>1</v>
      </c>
      <c r="D1754" s="150"/>
      <c r="E1754" s="281">
        <v>71</v>
      </c>
      <c r="F1754" s="227">
        <v>1</v>
      </c>
      <c r="G1754" s="54" t="s">
        <v>239</v>
      </c>
      <c r="H1754" s="47" t="s">
        <v>247</v>
      </c>
      <c r="I1754" s="17">
        <v>3871</v>
      </c>
      <c r="J1754" s="18" t="s">
        <v>241</v>
      </c>
      <c r="K1754" s="47">
        <v>324</v>
      </c>
      <c r="L1754" s="47" t="s">
        <v>248</v>
      </c>
      <c r="M1754" s="81">
        <v>0.75</v>
      </c>
      <c r="N1754" s="47" t="s">
        <v>35</v>
      </c>
      <c r="O1754" s="47" t="s">
        <v>63</v>
      </c>
      <c r="P1754" s="19">
        <v>43606</v>
      </c>
      <c r="Q1754" s="20">
        <v>43771</v>
      </c>
      <c r="R1754" s="26">
        <v>44312</v>
      </c>
      <c r="S1754" s="16">
        <f t="shared" si="45"/>
        <v>541</v>
      </c>
      <c r="T1754" s="16" t="s">
        <v>249</v>
      </c>
      <c r="U1754" s="16">
        <v>0</v>
      </c>
      <c r="V1754" s="18">
        <v>0</v>
      </c>
      <c r="W1754" s="18"/>
      <c r="X1754" s="18"/>
      <c r="Y1754" s="18"/>
      <c r="Z1754" s="82"/>
      <c r="AA1754" s="4" t="s">
        <v>45</v>
      </c>
    </row>
    <row r="1755" spans="1:35" ht="16">
      <c r="A1755" s="9">
        <v>1</v>
      </c>
      <c r="B1755" s="9">
        <v>3</v>
      </c>
      <c r="C1755" s="9">
        <v>1</v>
      </c>
      <c r="D1755" s="150"/>
      <c r="E1755" s="281">
        <v>72</v>
      </c>
      <c r="F1755" s="227">
        <v>1</v>
      </c>
      <c r="G1755" s="54" t="s">
        <v>239</v>
      </c>
      <c r="H1755" s="47" t="s">
        <v>247</v>
      </c>
      <c r="I1755" s="17">
        <v>3872</v>
      </c>
      <c r="J1755" s="18" t="s">
        <v>241</v>
      </c>
      <c r="K1755" s="47">
        <v>324</v>
      </c>
      <c r="L1755" s="47" t="s">
        <v>248</v>
      </c>
      <c r="M1755" s="81">
        <v>0.75</v>
      </c>
      <c r="N1755" s="47" t="s">
        <v>35</v>
      </c>
      <c r="O1755" s="47" t="s">
        <v>63</v>
      </c>
      <c r="P1755" s="19">
        <v>43606</v>
      </c>
      <c r="Q1755" s="20">
        <v>43771</v>
      </c>
      <c r="R1755" s="26">
        <v>44312</v>
      </c>
      <c r="S1755" s="16">
        <f t="shared" si="45"/>
        <v>541</v>
      </c>
      <c r="T1755" s="16" t="s">
        <v>249</v>
      </c>
      <c r="U1755" s="16">
        <v>0</v>
      </c>
      <c r="V1755" s="18">
        <v>1</v>
      </c>
      <c r="W1755" s="18">
        <v>1</v>
      </c>
      <c r="X1755" s="18"/>
      <c r="Y1755" s="18"/>
      <c r="Z1755" s="82"/>
      <c r="AA1755" s="4" t="s">
        <v>45</v>
      </c>
    </row>
    <row r="1756" spans="1:35" ht="16">
      <c r="A1756" s="9">
        <v>1</v>
      </c>
      <c r="B1756" s="9">
        <v>3</v>
      </c>
      <c r="C1756" s="9">
        <v>1</v>
      </c>
      <c r="D1756" s="150"/>
      <c r="E1756" s="281">
        <v>73</v>
      </c>
      <c r="F1756" s="227">
        <v>1</v>
      </c>
      <c r="G1756" s="54" t="s">
        <v>239</v>
      </c>
      <c r="H1756" s="47" t="s">
        <v>247</v>
      </c>
      <c r="I1756" s="17">
        <v>3873</v>
      </c>
      <c r="J1756" s="18" t="s">
        <v>241</v>
      </c>
      <c r="K1756" s="47">
        <v>324</v>
      </c>
      <c r="L1756" s="47" t="s">
        <v>248</v>
      </c>
      <c r="M1756" s="81">
        <v>0.75</v>
      </c>
      <c r="N1756" s="47" t="s">
        <v>35</v>
      </c>
      <c r="O1756" s="47" t="s">
        <v>63</v>
      </c>
      <c r="P1756" s="19">
        <v>43606</v>
      </c>
      <c r="Q1756" s="20">
        <v>43771</v>
      </c>
      <c r="R1756" s="26">
        <v>44312</v>
      </c>
      <c r="S1756" s="16">
        <f t="shared" si="45"/>
        <v>541</v>
      </c>
      <c r="T1756" s="16" t="s">
        <v>249</v>
      </c>
      <c r="U1756" s="16">
        <v>0</v>
      </c>
      <c r="V1756" s="18">
        <v>0</v>
      </c>
      <c r="W1756" s="18"/>
      <c r="X1756" s="18"/>
      <c r="Y1756" s="18"/>
      <c r="Z1756" s="82"/>
      <c r="AA1756" s="4" t="s">
        <v>45</v>
      </c>
    </row>
    <row r="1757" spans="1:35" ht="16">
      <c r="A1757" s="9">
        <v>1</v>
      </c>
      <c r="B1757" s="9">
        <v>3</v>
      </c>
      <c r="C1757" s="9">
        <v>1</v>
      </c>
      <c r="D1757" s="150"/>
      <c r="E1757" s="281">
        <v>74</v>
      </c>
      <c r="F1757" s="227">
        <v>1</v>
      </c>
      <c r="G1757" s="54" t="s">
        <v>239</v>
      </c>
      <c r="H1757" s="47" t="s">
        <v>247</v>
      </c>
      <c r="I1757" s="17">
        <v>3874</v>
      </c>
      <c r="J1757" s="18" t="s">
        <v>241</v>
      </c>
      <c r="K1757" s="47">
        <v>323</v>
      </c>
      <c r="L1757" s="47" t="s">
        <v>248</v>
      </c>
      <c r="M1757" s="81">
        <v>0.75</v>
      </c>
      <c r="N1757" s="47" t="s">
        <v>35</v>
      </c>
      <c r="O1757" s="47" t="s">
        <v>63</v>
      </c>
      <c r="P1757" s="19">
        <v>43606</v>
      </c>
      <c r="Q1757" s="20">
        <v>43771</v>
      </c>
      <c r="R1757" s="26">
        <v>44312</v>
      </c>
      <c r="S1757" s="16">
        <f t="shared" si="45"/>
        <v>541</v>
      </c>
      <c r="T1757" s="16" t="s">
        <v>249</v>
      </c>
      <c r="U1757" s="16">
        <v>0</v>
      </c>
      <c r="V1757" s="18">
        <v>0</v>
      </c>
      <c r="W1757" s="18"/>
      <c r="X1757" s="18"/>
      <c r="Y1757" s="18"/>
      <c r="Z1757" s="82"/>
      <c r="AA1757" s="4" t="s">
        <v>45</v>
      </c>
    </row>
    <row r="1758" spans="1:35" ht="16">
      <c r="A1758" s="9">
        <v>1</v>
      </c>
      <c r="B1758" s="9">
        <v>3</v>
      </c>
      <c r="C1758" s="9">
        <v>1</v>
      </c>
      <c r="D1758" s="150"/>
      <c r="E1758" s="281">
        <v>75</v>
      </c>
      <c r="F1758" s="227">
        <v>1</v>
      </c>
      <c r="G1758" s="54" t="s">
        <v>239</v>
      </c>
      <c r="H1758" s="47" t="s">
        <v>247</v>
      </c>
      <c r="I1758" s="17">
        <v>3875</v>
      </c>
      <c r="J1758" s="18" t="s">
        <v>241</v>
      </c>
      <c r="K1758" s="47">
        <v>323</v>
      </c>
      <c r="L1758" s="47" t="s">
        <v>248</v>
      </c>
      <c r="M1758" s="81">
        <v>0.75</v>
      </c>
      <c r="N1758" s="47" t="s">
        <v>35</v>
      </c>
      <c r="O1758" s="47" t="s">
        <v>63</v>
      </c>
      <c r="P1758" s="19">
        <v>43606</v>
      </c>
      <c r="Q1758" s="20">
        <v>43771</v>
      </c>
      <c r="R1758" s="26">
        <v>44312</v>
      </c>
      <c r="S1758" s="16">
        <f t="shared" si="45"/>
        <v>541</v>
      </c>
      <c r="T1758" s="16" t="s">
        <v>249</v>
      </c>
      <c r="U1758" s="16">
        <v>0</v>
      </c>
      <c r="V1758" s="18">
        <v>0</v>
      </c>
      <c r="W1758" s="18"/>
      <c r="X1758" s="18"/>
      <c r="Y1758" s="18"/>
      <c r="Z1758" s="82"/>
      <c r="AA1758" s="4" t="s">
        <v>45</v>
      </c>
    </row>
    <row r="1759" spans="1:35" ht="16">
      <c r="A1759" s="9">
        <v>1</v>
      </c>
      <c r="B1759" s="9">
        <v>3</v>
      </c>
      <c r="C1759" s="9">
        <v>1</v>
      </c>
      <c r="D1759" s="150"/>
      <c r="E1759" s="150">
        <v>76</v>
      </c>
      <c r="F1759" s="227">
        <v>1</v>
      </c>
      <c r="G1759" s="54" t="s">
        <v>239</v>
      </c>
      <c r="H1759" s="47" t="s">
        <v>247</v>
      </c>
      <c r="I1759" s="17">
        <v>3876</v>
      </c>
      <c r="J1759" s="18" t="s">
        <v>241</v>
      </c>
      <c r="K1759" s="47">
        <v>323</v>
      </c>
      <c r="L1759" s="47" t="s">
        <v>248</v>
      </c>
      <c r="M1759" s="81">
        <v>0.75</v>
      </c>
      <c r="N1759" s="47" t="s">
        <v>35</v>
      </c>
      <c r="O1759" s="47" t="s">
        <v>63</v>
      </c>
      <c r="P1759" s="19">
        <v>43606</v>
      </c>
      <c r="Q1759" s="20">
        <v>43771</v>
      </c>
      <c r="R1759" s="26">
        <v>44312</v>
      </c>
      <c r="S1759" s="16">
        <f t="shared" si="45"/>
        <v>541</v>
      </c>
      <c r="T1759" s="16" t="s">
        <v>249</v>
      </c>
      <c r="U1759" s="16">
        <v>0</v>
      </c>
      <c r="V1759" s="18">
        <v>0</v>
      </c>
      <c r="W1759" s="18"/>
      <c r="X1759" s="18"/>
      <c r="Y1759" s="18"/>
      <c r="Z1759" s="82"/>
      <c r="AA1759" s="4" t="s">
        <v>45</v>
      </c>
    </row>
    <row r="1760" spans="1:35" ht="16">
      <c r="A1760" s="9">
        <v>1</v>
      </c>
      <c r="B1760" s="9">
        <v>3</v>
      </c>
      <c r="C1760" s="9">
        <v>1</v>
      </c>
      <c r="D1760" s="150"/>
      <c r="E1760" s="281">
        <v>77</v>
      </c>
      <c r="F1760" s="227">
        <v>1</v>
      </c>
      <c r="G1760" s="54" t="s">
        <v>239</v>
      </c>
      <c r="H1760" s="47" t="s">
        <v>247</v>
      </c>
      <c r="I1760" s="17">
        <v>3877</v>
      </c>
      <c r="J1760" s="18" t="s">
        <v>241</v>
      </c>
      <c r="K1760" s="47">
        <v>323</v>
      </c>
      <c r="L1760" s="47" t="s">
        <v>248</v>
      </c>
      <c r="M1760" s="81">
        <v>0.75</v>
      </c>
      <c r="N1760" s="47" t="s">
        <v>35</v>
      </c>
      <c r="O1760" s="47" t="s">
        <v>63</v>
      </c>
      <c r="P1760" s="19">
        <v>43606</v>
      </c>
      <c r="Q1760" s="20">
        <v>43771</v>
      </c>
      <c r="R1760" s="26">
        <v>44312</v>
      </c>
      <c r="S1760" s="16">
        <f t="shared" si="45"/>
        <v>541</v>
      </c>
      <c r="T1760" s="16" t="s">
        <v>249</v>
      </c>
      <c r="U1760" s="16">
        <v>0</v>
      </c>
      <c r="V1760" s="18">
        <v>0</v>
      </c>
      <c r="W1760" s="18"/>
      <c r="X1760" s="18"/>
      <c r="Y1760" s="18"/>
      <c r="Z1760" s="82"/>
      <c r="AA1760" s="4" t="s">
        <v>45</v>
      </c>
    </row>
    <row r="1761" spans="1:35" ht="16">
      <c r="A1761" s="9">
        <v>1</v>
      </c>
      <c r="B1761" s="9">
        <v>3</v>
      </c>
      <c r="C1761" s="9">
        <v>1</v>
      </c>
      <c r="D1761" s="150"/>
      <c r="E1761" s="281">
        <v>78</v>
      </c>
      <c r="F1761" s="227">
        <v>1</v>
      </c>
      <c r="G1761" s="54" t="s">
        <v>239</v>
      </c>
      <c r="H1761" s="47" t="s">
        <v>247</v>
      </c>
      <c r="I1761" s="17">
        <v>3878</v>
      </c>
      <c r="J1761" s="18" t="s">
        <v>241</v>
      </c>
      <c r="K1761" s="47">
        <v>324</v>
      </c>
      <c r="L1761" s="47" t="s">
        <v>248</v>
      </c>
      <c r="M1761" s="81">
        <v>0.75</v>
      </c>
      <c r="N1761" s="47" t="s">
        <v>35</v>
      </c>
      <c r="O1761" s="47" t="s">
        <v>63</v>
      </c>
      <c r="P1761" s="19">
        <v>43606</v>
      </c>
      <c r="Q1761" s="20">
        <v>43771</v>
      </c>
      <c r="R1761" s="26">
        <v>44312</v>
      </c>
      <c r="S1761" s="16">
        <f t="shared" si="45"/>
        <v>541</v>
      </c>
      <c r="T1761" s="16" t="s">
        <v>249</v>
      </c>
      <c r="U1761" s="16">
        <v>0</v>
      </c>
      <c r="V1761" s="18">
        <v>1</v>
      </c>
      <c r="W1761" s="18">
        <v>1</v>
      </c>
      <c r="X1761" s="18"/>
      <c r="Y1761" s="18">
        <v>1</v>
      </c>
      <c r="Z1761" s="82" t="s">
        <v>82</v>
      </c>
      <c r="AA1761" s="4" t="s">
        <v>45</v>
      </c>
    </row>
    <row r="1762" spans="1:35" ht="16">
      <c r="A1762" s="9">
        <v>1</v>
      </c>
      <c r="B1762" s="9">
        <v>3</v>
      </c>
      <c r="C1762" s="9">
        <v>1</v>
      </c>
      <c r="D1762" s="150"/>
      <c r="E1762" s="281">
        <v>79</v>
      </c>
      <c r="F1762" s="227">
        <v>1</v>
      </c>
      <c r="G1762" s="54" t="s">
        <v>239</v>
      </c>
      <c r="H1762" s="47" t="s">
        <v>247</v>
      </c>
      <c r="I1762" s="17">
        <v>3879</v>
      </c>
      <c r="J1762" s="18" t="s">
        <v>241</v>
      </c>
      <c r="K1762" s="47">
        <v>324</v>
      </c>
      <c r="L1762" s="47" t="s">
        <v>248</v>
      </c>
      <c r="M1762" s="81">
        <v>0.75</v>
      </c>
      <c r="N1762" s="47" t="s">
        <v>35</v>
      </c>
      <c r="O1762" s="47" t="s">
        <v>63</v>
      </c>
      <c r="P1762" s="19">
        <v>43606</v>
      </c>
      <c r="Q1762" s="20">
        <v>43771</v>
      </c>
      <c r="R1762" s="26">
        <v>44312</v>
      </c>
      <c r="S1762" s="16">
        <f t="shared" si="45"/>
        <v>541</v>
      </c>
      <c r="T1762" s="16" t="s">
        <v>249</v>
      </c>
      <c r="U1762" s="16">
        <v>0</v>
      </c>
      <c r="V1762" s="18">
        <v>0</v>
      </c>
      <c r="W1762" s="18"/>
      <c r="X1762" s="18"/>
      <c r="Y1762" s="18"/>
      <c r="Z1762" s="82"/>
      <c r="AA1762" s="4" t="s">
        <v>45</v>
      </c>
    </row>
    <row r="1763" spans="1:35" ht="16">
      <c r="A1763" s="9">
        <v>1</v>
      </c>
      <c r="B1763" s="9">
        <v>3</v>
      </c>
      <c r="C1763" s="9">
        <v>1</v>
      </c>
      <c r="D1763" s="150"/>
      <c r="E1763" s="281">
        <v>80</v>
      </c>
      <c r="F1763" s="227">
        <v>1</v>
      </c>
      <c r="G1763" s="54" t="s">
        <v>239</v>
      </c>
      <c r="H1763" s="47" t="s">
        <v>247</v>
      </c>
      <c r="I1763" s="17">
        <v>3880</v>
      </c>
      <c r="J1763" s="18" t="s">
        <v>241</v>
      </c>
      <c r="K1763" s="47">
        <v>323</v>
      </c>
      <c r="L1763" s="47" t="s">
        <v>248</v>
      </c>
      <c r="M1763" s="81">
        <v>0.75</v>
      </c>
      <c r="N1763" s="47" t="s">
        <v>35</v>
      </c>
      <c r="O1763" s="47" t="s">
        <v>63</v>
      </c>
      <c r="P1763" s="19">
        <v>43606</v>
      </c>
      <c r="Q1763" s="20">
        <v>43771</v>
      </c>
      <c r="R1763" s="26">
        <v>44312</v>
      </c>
      <c r="S1763" s="16">
        <f t="shared" si="45"/>
        <v>541</v>
      </c>
      <c r="T1763" s="16" t="s">
        <v>249</v>
      </c>
      <c r="U1763" s="16">
        <v>0</v>
      </c>
      <c r="V1763" s="18">
        <v>1</v>
      </c>
      <c r="W1763" s="18">
        <v>1</v>
      </c>
      <c r="X1763" s="18"/>
      <c r="Y1763" s="18"/>
      <c r="Z1763" s="82"/>
      <c r="AA1763" s="4" t="s">
        <v>45</v>
      </c>
    </row>
    <row r="1764" spans="1:35" ht="16">
      <c r="A1764" s="9">
        <v>2</v>
      </c>
      <c r="B1764" s="9">
        <v>3</v>
      </c>
      <c r="C1764" s="9">
        <v>4</v>
      </c>
      <c r="D1764" s="150"/>
      <c r="E1764" s="281">
        <v>123</v>
      </c>
      <c r="F1764" s="227">
        <v>1</v>
      </c>
      <c r="G1764" s="54" t="s">
        <v>354</v>
      </c>
      <c r="H1764" s="47" t="s">
        <v>373</v>
      </c>
      <c r="I1764" s="17">
        <v>3881</v>
      </c>
      <c r="J1764" s="18" t="s">
        <v>241</v>
      </c>
      <c r="K1764" s="47">
        <v>351</v>
      </c>
      <c r="L1764" s="47" t="s">
        <v>374</v>
      </c>
      <c r="M1764" s="81">
        <v>0.75</v>
      </c>
      <c r="N1764" s="47" t="s">
        <v>35</v>
      </c>
      <c r="O1764" s="47" t="s">
        <v>63</v>
      </c>
      <c r="P1764" s="19">
        <v>43606</v>
      </c>
      <c r="Q1764" s="20">
        <v>43769</v>
      </c>
      <c r="R1764" s="26">
        <v>44315</v>
      </c>
      <c r="S1764" s="16">
        <f t="shared" si="45"/>
        <v>546</v>
      </c>
      <c r="T1764" s="16" t="s">
        <v>170</v>
      </c>
      <c r="U1764" s="16">
        <v>0</v>
      </c>
      <c r="V1764" s="18">
        <v>0</v>
      </c>
      <c r="W1764" s="18"/>
      <c r="X1764" s="18"/>
      <c r="Y1764" s="18"/>
      <c r="Z1764" s="82"/>
      <c r="AA1764" s="4" t="s">
        <v>45</v>
      </c>
    </row>
    <row r="1765" spans="1:35" ht="16">
      <c r="A1765" s="9">
        <v>2</v>
      </c>
      <c r="B1765" s="9">
        <v>3</v>
      </c>
      <c r="C1765" s="9">
        <v>4</v>
      </c>
      <c r="D1765" s="150"/>
      <c r="E1765" s="281">
        <v>124</v>
      </c>
      <c r="F1765" s="227">
        <v>1</v>
      </c>
      <c r="G1765" s="54" t="s">
        <v>354</v>
      </c>
      <c r="H1765" s="47" t="s">
        <v>373</v>
      </c>
      <c r="I1765" s="17">
        <v>3882.1</v>
      </c>
      <c r="J1765" s="18" t="s">
        <v>241</v>
      </c>
      <c r="K1765" s="47">
        <v>351</v>
      </c>
      <c r="L1765" s="47" t="s">
        <v>374</v>
      </c>
      <c r="M1765" s="81">
        <v>0.75</v>
      </c>
      <c r="N1765" s="47" t="s">
        <v>35</v>
      </c>
      <c r="O1765" s="47" t="s">
        <v>63</v>
      </c>
      <c r="P1765" s="19">
        <v>43606</v>
      </c>
      <c r="Q1765" s="20">
        <v>43769</v>
      </c>
      <c r="R1765" s="26">
        <v>44315</v>
      </c>
      <c r="S1765" s="16">
        <f t="shared" si="45"/>
        <v>546</v>
      </c>
      <c r="T1765" s="16" t="s">
        <v>170</v>
      </c>
      <c r="U1765" s="16">
        <v>0</v>
      </c>
      <c r="V1765" s="18">
        <v>0</v>
      </c>
      <c r="W1765" s="18"/>
      <c r="X1765" s="18"/>
      <c r="Y1765" s="18"/>
      <c r="Z1765" s="82"/>
      <c r="AA1765" s="4" t="s">
        <v>45</v>
      </c>
    </row>
    <row r="1766" spans="1:35" ht="16">
      <c r="A1766" s="9">
        <v>2</v>
      </c>
      <c r="B1766" s="9">
        <v>3</v>
      </c>
      <c r="C1766" s="9">
        <v>4</v>
      </c>
      <c r="D1766" s="150"/>
      <c r="E1766" s="281">
        <v>125</v>
      </c>
      <c r="F1766" s="227">
        <v>1</v>
      </c>
      <c r="G1766" s="54" t="s">
        <v>354</v>
      </c>
      <c r="H1766" s="47" t="s">
        <v>373</v>
      </c>
      <c r="I1766" s="17">
        <v>3882.2</v>
      </c>
      <c r="J1766" s="18" t="s">
        <v>241</v>
      </c>
      <c r="K1766" s="47">
        <v>351</v>
      </c>
      <c r="L1766" s="47" t="s">
        <v>374</v>
      </c>
      <c r="M1766" s="81">
        <v>0.75</v>
      </c>
      <c r="N1766" s="47" t="s">
        <v>35</v>
      </c>
      <c r="O1766" s="47" t="s">
        <v>63</v>
      </c>
      <c r="P1766" s="19">
        <v>43606</v>
      </c>
      <c r="Q1766" s="20">
        <v>43769</v>
      </c>
      <c r="R1766" s="26">
        <v>44315</v>
      </c>
      <c r="S1766" s="16">
        <f t="shared" si="45"/>
        <v>546</v>
      </c>
      <c r="T1766" s="16" t="s">
        <v>170</v>
      </c>
      <c r="U1766" s="16">
        <v>0</v>
      </c>
      <c r="V1766" s="18">
        <v>0</v>
      </c>
      <c r="W1766" s="18"/>
      <c r="X1766" s="18"/>
      <c r="Y1766" s="18"/>
      <c r="Z1766" s="82"/>
      <c r="AA1766" s="4" t="s">
        <v>45</v>
      </c>
    </row>
    <row r="1767" spans="1:35" ht="16">
      <c r="A1767" s="9">
        <v>2</v>
      </c>
      <c r="B1767" s="9">
        <v>3</v>
      </c>
      <c r="C1767" s="9">
        <v>4</v>
      </c>
      <c r="D1767" s="150"/>
      <c r="E1767" s="281">
        <v>128</v>
      </c>
      <c r="F1767" s="227">
        <v>1</v>
      </c>
      <c r="G1767" s="54" t="s">
        <v>354</v>
      </c>
      <c r="H1767" s="47" t="s">
        <v>373</v>
      </c>
      <c r="I1767" s="17">
        <v>3883</v>
      </c>
      <c r="J1767" s="18" t="s">
        <v>241</v>
      </c>
      <c r="K1767" s="47">
        <v>352</v>
      </c>
      <c r="L1767" s="47" t="s">
        <v>374</v>
      </c>
      <c r="M1767" s="81">
        <v>0.75</v>
      </c>
      <c r="N1767" s="47" t="s">
        <v>35</v>
      </c>
      <c r="O1767" s="47" t="s">
        <v>63</v>
      </c>
      <c r="P1767" s="19">
        <v>43606</v>
      </c>
      <c r="Q1767" s="20">
        <v>43769</v>
      </c>
      <c r="R1767" s="26">
        <v>44315</v>
      </c>
      <c r="S1767" s="16">
        <f t="shared" si="45"/>
        <v>546</v>
      </c>
      <c r="T1767" s="16" t="s">
        <v>170</v>
      </c>
      <c r="U1767" s="16">
        <v>0</v>
      </c>
      <c r="V1767" s="18">
        <v>0</v>
      </c>
      <c r="W1767" s="18"/>
      <c r="X1767" s="18"/>
      <c r="Y1767" s="18"/>
      <c r="Z1767" s="82" t="s">
        <v>377</v>
      </c>
      <c r="AA1767" s="4" t="s">
        <v>45</v>
      </c>
    </row>
    <row r="1768" spans="1:35" ht="16">
      <c r="A1768" s="150"/>
      <c r="B1768" s="150"/>
      <c r="C1768" s="150"/>
      <c r="D1768" s="150"/>
      <c r="E1768" s="281">
        <v>10</v>
      </c>
      <c r="F1768" s="227">
        <v>3</v>
      </c>
      <c r="G1768" s="23" t="s">
        <v>354</v>
      </c>
      <c r="H1768" s="136" t="s">
        <v>373</v>
      </c>
      <c r="I1768" s="137">
        <v>3885</v>
      </c>
      <c r="J1768" s="24" t="s">
        <v>241</v>
      </c>
      <c r="K1768" s="136">
        <v>351</v>
      </c>
      <c r="L1768" s="136" t="s">
        <v>374</v>
      </c>
      <c r="M1768" s="155">
        <v>0.75</v>
      </c>
      <c r="N1768" s="136" t="s">
        <v>35</v>
      </c>
      <c r="O1768" s="136" t="s">
        <v>63</v>
      </c>
      <c r="P1768" s="144">
        <v>43606</v>
      </c>
      <c r="Q1768" s="139">
        <v>43769</v>
      </c>
      <c r="R1768" s="140">
        <v>43957</v>
      </c>
      <c r="S1768" s="135">
        <f t="shared" si="45"/>
        <v>188</v>
      </c>
      <c r="T1768" s="135">
        <v>0</v>
      </c>
      <c r="U1768" s="135">
        <v>1</v>
      </c>
      <c r="V1768" s="136"/>
      <c r="W1768" s="136"/>
      <c r="X1768" s="136"/>
      <c r="Y1768" s="136"/>
      <c r="Z1768" s="143"/>
      <c r="AA1768" s="152" t="s">
        <v>104</v>
      </c>
    </row>
    <row r="1769" spans="1:35" ht="16">
      <c r="A1769" s="9">
        <v>1</v>
      </c>
      <c r="B1769" s="9">
        <v>3</v>
      </c>
      <c r="C1769" s="9">
        <v>1</v>
      </c>
      <c r="D1769" s="150"/>
      <c r="E1769" s="281">
        <v>81</v>
      </c>
      <c r="F1769" s="227">
        <v>1</v>
      </c>
      <c r="G1769" s="54" t="s">
        <v>239</v>
      </c>
      <c r="H1769" s="47" t="s">
        <v>247</v>
      </c>
      <c r="I1769" s="17">
        <v>3887</v>
      </c>
      <c r="J1769" s="18" t="s">
        <v>241</v>
      </c>
      <c r="K1769" s="47">
        <v>319</v>
      </c>
      <c r="L1769" s="47" t="s">
        <v>248</v>
      </c>
      <c r="M1769" s="81">
        <v>0.75</v>
      </c>
      <c r="N1769" s="47" t="s">
        <v>35</v>
      </c>
      <c r="O1769" s="47" t="s">
        <v>63</v>
      </c>
      <c r="P1769" s="19">
        <v>43606</v>
      </c>
      <c r="Q1769" s="20">
        <v>43771</v>
      </c>
      <c r="R1769" s="26">
        <v>44309</v>
      </c>
      <c r="S1769" s="16">
        <f t="shared" si="45"/>
        <v>538</v>
      </c>
      <c r="T1769" s="16" t="s">
        <v>173</v>
      </c>
      <c r="U1769" s="16">
        <v>0</v>
      </c>
      <c r="V1769" s="18">
        <v>1</v>
      </c>
      <c r="W1769" s="18">
        <v>1</v>
      </c>
      <c r="X1769" s="18"/>
      <c r="Y1769" s="18"/>
      <c r="Z1769" s="82"/>
      <c r="AA1769" s="4" t="s">
        <v>45</v>
      </c>
    </row>
    <row r="1770" spans="1:35" ht="16">
      <c r="A1770" s="9">
        <v>2</v>
      </c>
      <c r="B1770" s="9">
        <v>3</v>
      </c>
      <c r="C1770" s="9">
        <v>4</v>
      </c>
      <c r="D1770" s="150"/>
      <c r="E1770" s="281">
        <v>126</v>
      </c>
      <c r="F1770" s="227">
        <v>1</v>
      </c>
      <c r="G1770" s="54" t="s">
        <v>354</v>
      </c>
      <c r="H1770" s="47" t="s">
        <v>373</v>
      </c>
      <c r="I1770" s="17">
        <v>3887</v>
      </c>
      <c r="J1770" s="18" t="s">
        <v>241</v>
      </c>
      <c r="K1770" s="47">
        <v>351</v>
      </c>
      <c r="L1770" s="47" t="s">
        <v>374</v>
      </c>
      <c r="M1770" s="81">
        <v>0.75</v>
      </c>
      <c r="N1770" s="47" t="s">
        <v>35</v>
      </c>
      <c r="O1770" s="47" t="s">
        <v>63</v>
      </c>
      <c r="P1770" s="19">
        <v>43606</v>
      </c>
      <c r="Q1770" s="20">
        <v>43769</v>
      </c>
      <c r="R1770" s="26">
        <v>44315</v>
      </c>
      <c r="S1770" s="16">
        <f t="shared" si="45"/>
        <v>546</v>
      </c>
      <c r="T1770" s="16" t="s">
        <v>170</v>
      </c>
      <c r="U1770" s="16">
        <v>0</v>
      </c>
      <c r="V1770" s="18">
        <v>0</v>
      </c>
      <c r="W1770" s="18"/>
      <c r="X1770" s="18"/>
      <c r="Y1770" s="18"/>
      <c r="Z1770" s="82"/>
      <c r="AA1770" s="4" t="s">
        <v>45</v>
      </c>
    </row>
    <row r="1771" spans="1:35" ht="16">
      <c r="A1771" s="9">
        <v>2</v>
      </c>
      <c r="B1771" s="9">
        <v>3</v>
      </c>
      <c r="C1771" s="9">
        <v>4</v>
      </c>
      <c r="D1771" s="150"/>
      <c r="E1771" s="281">
        <v>129</v>
      </c>
      <c r="F1771" s="227">
        <v>1</v>
      </c>
      <c r="G1771" s="54" t="s">
        <v>354</v>
      </c>
      <c r="H1771" s="47" t="s">
        <v>373</v>
      </c>
      <c r="I1771" s="17">
        <v>3888</v>
      </c>
      <c r="J1771" s="18" t="s">
        <v>241</v>
      </c>
      <c r="K1771" s="47">
        <v>352</v>
      </c>
      <c r="L1771" s="47" t="s">
        <v>374</v>
      </c>
      <c r="M1771" s="81">
        <v>0.75</v>
      </c>
      <c r="N1771" s="47" t="s">
        <v>35</v>
      </c>
      <c r="O1771" s="47" t="s">
        <v>63</v>
      </c>
      <c r="P1771" s="19">
        <v>43606</v>
      </c>
      <c r="Q1771" s="20">
        <v>43769</v>
      </c>
      <c r="R1771" s="26">
        <v>44315</v>
      </c>
      <c r="S1771" s="16">
        <f t="shared" si="45"/>
        <v>546</v>
      </c>
      <c r="T1771" s="16" t="s">
        <v>170</v>
      </c>
      <c r="U1771" s="16">
        <v>0</v>
      </c>
      <c r="V1771" s="18">
        <v>0</v>
      </c>
      <c r="W1771" s="18"/>
      <c r="X1771" s="18"/>
      <c r="Y1771" s="18"/>
      <c r="Z1771" s="82"/>
      <c r="AA1771" s="4" t="s">
        <v>45</v>
      </c>
    </row>
    <row r="1772" spans="1:35" ht="16">
      <c r="A1772" s="9">
        <v>2</v>
      </c>
      <c r="B1772" s="9">
        <v>3</v>
      </c>
      <c r="C1772" s="9">
        <v>4</v>
      </c>
      <c r="D1772" s="150"/>
      <c r="E1772" s="281">
        <v>130</v>
      </c>
      <c r="F1772" s="227">
        <v>1</v>
      </c>
      <c r="G1772" s="54" t="s">
        <v>354</v>
      </c>
      <c r="H1772" s="47" t="s">
        <v>373</v>
      </c>
      <c r="I1772" s="17">
        <v>3889</v>
      </c>
      <c r="J1772" s="18" t="s">
        <v>241</v>
      </c>
      <c r="K1772" s="47">
        <v>352</v>
      </c>
      <c r="L1772" s="47" t="s">
        <v>374</v>
      </c>
      <c r="M1772" s="81">
        <v>0.75</v>
      </c>
      <c r="N1772" s="47" t="s">
        <v>35</v>
      </c>
      <c r="O1772" s="47" t="s">
        <v>63</v>
      </c>
      <c r="P1772" s="19">
        <v>43606</v>
      </c>
      <c r="Q1772" s="20">
        <v>43769</v>
      </c>
      <c r="R1772" s="26">
        <v>44315</v>
      </c>
      <c r="S1772" s="16">
        <f t="shared" si="45"/>
        <v>546</v>
      </c>
      <c r="T1772" s="16" t="s">
        <v>170</v>
      </c>
      <c r="U1772" s="16">
        <v>0</v>
      </c>
      <c r="V1772" s="18">
        <v>0</v>
      </c>
      <c r="W1772" s="18"/>
      <c r="X1772" s="18"/>
      <c r="Y1772" s="18"/>
      <c r="Z1772" s="82" t="s">
        <v>377</v>
      </c>
      <c r="AA1772" s="4" t="s">
        <v>45</v>
      </c>
    </row>
    <row r="1773" spans="1:35" ht="16">
      <c r="A1773" s="9">
        <v>2</v>
      </c>
      <c r="B1773" s="9">
        <v>3</v>
      </c>
      <c r="C1773" s="9">
        <v>4</v>
      </c>
      <c r="D1773" s="150"/>
      <c r="E1773" s="281">
        <v>131</v>
      </c>
      <c r="F1773" s="227">
        <v>1</v>
      </c>
      <c r="G1773" s="54" t="s">
        <v>354</v>
      </c>
      <c r="H1773" s="47" t="s">
        <v>373</v>
      </c>
      <c r="I1773" s="17">
        <v>3890</v>
      </c>
      <c r="J1773" s="18" t="s">
        <v>241</v>
      </c>
      <c r="K1773" s="47">
        <v>352</v>
      </c>
      <c r="L1773" s="47" t="s">
        <v>374</v>
      </c>
      <c r="M1773" s="81">
        <v>0.75</v>
      </c>
      <c r="N1773" s="47" t="s">
        <v>35</v>
      </c>
      <c r="O1773" s="47" t="s">
        <v>63</v>
      </c>
      <c r="P1773" s="19">
        <v>43606</v>
      </c>
      <c r="Q1773" s="20">
        <v>43769</v>
      </c>
      <c r="R1773" s="26">
        <v>44315</v>
      </c>
      <c r="S1773" s="16">
        <f t="shared" si="45"/>
        <v>546</v>
      </c>
      <c r="T1773" s="16" t="s">
        <v>170</v>
      </c>
      <c r="U1773" s="16">
        <v>0</v>
      </c>
      <c r="V1773" s="18">
        <v>0</v>
      </c>
      <c r="W1773" s="18"/>
      <c r="X1773" s="18"/>
      <c r="Y1773" s="18"/>
      <c r="Z1773" s="82"/>
      <c r="AA1773" s="4" t="s">
        <v>45</v>
      </c>
    </row>
    <row r="1774" spans="1:35" ht="16">
      <c r="A1774" s="425" t="s">
        <v>58</v>
      </c>
      <c r="B1774" s="425" t="s">
        <v>58</v>
      </c>
      <c r="C1774" s="425" t="s">
        <v>58</v>
      </c>
      <c r="D1774" s="426"/>
      <c r="E1774" s="427">
        <v>6</v>
      </c>
      <c r="F1774" s="428">
        <v>3</v>
      </c>
      <c r="G1774" s="429" t="s">
        <v>239</v>
      </c>
      <c r="H1774" s="430" t="s">
        <v>247</v>
      </c>
      <c r="I1774" s="444">
        <v>3891</v>
      </c>
      <c r="J1774" s="425" t="s">
        <v>241</v>
      </c>
      <c r="K1774" s="430">
        <v>344</v>
      </c>
      <c r="L1774" s="430" t="s">
        <v>248</v>
      </c>
      <c r="M1774" s="449">
        <v>0.75</v>
      </c>
      <c r="N1774" s="430" t="s">
        <v>35</v>
      </c>
      <c r="O1774" s="430" t="s">
        <v>63</v>
      </c>
      <c r="P1774" s="445">
        <v>43606</v>
      </c>
      <c r="Q1774" s="433">
        <v>43771</v>
      </c>
      <c r="R1774" s="434">
        <v>44279</v>
      </c>
      <c r="S1774" s="435">
        <f t="shared" si="45"/>
        <v>508</v>
      </c>
      <c r="T1774" s="435">
        <v>0</v>
      </c>
      <c r="U1774" s="435">
        <v>1</v>
      </c>
      <c r="V1774" s="430"/>
      <c r="W1774" s="430"/>
      <c r="X1774" s="430"/>
      <c r="Y1774" s="430"/>
      <c r="Z1774" s="436"/>
      <c r="AA1774" s="426" t="s">
        <v>104</v>
      </c>
      <c r="AB1774" s="437"/>
      <c r="AC1774" s="437"/>
      <c r="AD1774" s="437"/>
      <c r="AE1774" s="437"/>
      <c r="AF1774" s="437"/>
      <c r="AG1774" s="437"/>
      <c r="AH1774" s="437"/>
      <c r="AI1774" s="437"/>
    </row>
    <row r="1775" spans="1:35" ht="16">
      <c r="A1775" s="9">
        <v>1</v>
      </c>
      <c r="B1775" s="9">
        <v>3</v>
      </c>
      <c r="C1775" s="9">
        <v>1</v>
      </c>
      <c r="D1775" s="150"/>
      <c r="E1775" s="281">
        <v>82</v>
      </c>
      <c r="F1775" s="227">
        <v>1</v>
      </c>
      <c r="G1775" s="54" t="s">
        <v>239</v>
      </c>
      <c r="H1775" s="47" t="s">
        <v>247</v>
      </c>
      <c r="I1775" s="17">
        <v>3893</v>
      </c>
      <c r="J1775" s="18" t="s">
        <v>241</v>
      </c>
      <c r="K1775" s="47">
        <v>344</v>
      </c>
      <c r="L1775" s="47" t="s">
        <v>248</v>
      </c>
      <c r="M1775" s="81">
        <v>0.75</v>
      </c>
      <c r="N1775" s="47" t="s">
        <v>35</v>
      </c>
      <c r="O1775" s="47" t="s">
        <v>63</v>
      </c>
      <c r="P1775" s="19">
        <v>43606</v>
      </c>
      <c r="Q1775" s="20">
        <v>43771</v>
      </c>
      <c r="R1775" s="26">
        <v>44314</v>
      </c>
      <c r="S1775" s="16">
        <f t="shared" si="45"/>
        <v>543</v>
      </c>
      <c r="T1775" s="16" t="s">
        <v>252</v>
      </c>
      <c r="U1775" s="16">
        <v>0</v>
      </c>
      <c r="V1775" s="18">
        <v>0</v>
      </c>
      <c r="W1775" s="18"/>
      <c r="X1775" s="18"/>
      <c r="Y1775" s="18"/>
      <c r="Z1775" s="82"/>
      <c r="AA1775" s="4" t="s">
        <v>45</v>
      </c>
    </row>
    <row r="1776" spans="1:35" ht="16">
      <c r="A1776" s="9">
        <v>1</v>
      </c>
      <c r="B1776" s="9">
        <v>3</v>
      </c>
      <c r="C1776" s="9">
        <v>1</v>
      </c>
      <c r="D1776" s="150"/>
      <c r="E1776" s="281">
        <v>83</v>
      </c>
      <c r="F1776" s="227">
        <v>1</v>
      </c>
      <c r="G1776" s="54" t="s">
        <v>239</v>
      </c>
      <c r="H1776" s="47" t="s">
        <v>247</v>
      </c>
      <c r="I1776" s="17">
        <v>3894</v>
      </c>
      <c r="J1776" s="18" t="s">
        <v>241</v>
      </c>
      <c r="K1776" s="47">
        <v>344</v>
      </c>
      <c r="L1776" s="47" t="s">
        <v>248</v>
      </c>
      <c r="M1776" s="81">
        <v>0.75</v>
      </c>
      <c r="N1776" s="47" t="s">
        <v>35</v>
      </c>
      <c r="O1776" s="47" t="s">
        <v>63</v>
      </c>
      <c r="P1776" s="19">
        <v>43606</v>
      </c>
      <c r="Q1776" s="20">
        <v>43771</v>
      </c>
      <c r="R1776" s="26">
        <v>44314</v>
      </c>
      <c r="S1776" s="16">
        <f t="shared" si="45"/>
        <v>543</v>
      </c>
      <c r="T1776" s="16" t="s">
        <v>252</v>
      </c>
      <c r="U1776" s="16">
        <v>0</v>
      </c>
      <c r="V1776" s="18">
        <v>0</v>
      </c>
      <c r="W1776" s="18"/>
      <c r="X1776" s="18"/>
      <c r="Y1776" s="18"/>
      <c r="Z1776" s="82"/>
      <c r="AA1776" s="4" t="s">
        <v>45</v>
      </c>
    </row>
    <row r="1777" spans="1:35" ht="16">
      <c r="A1777" s="9">
        <v>1</v>
      </c>
      <c r="B1777" s="9">
        <v>3</v>
      </c>
      <c r="C1777" s="9">
        <v>1</v>
      </c>
      <c r="D1777" s="150"/>
      <c r="E1777" s="281">
        <v>84</v>
      </c>
      <c r="F1777" s="227">
        <v>1</v>
      </c>
      <c r="G1777" s="54" t="s">
        <v>239</v>
      </c>
      <c r="H1777" s="47" t="s">
        <v>247</v>
      </c>
      <c r="I1777" s="17">
        <v>3896</v>
      </c>
      <c r="J1777" s="18" t="s">
        <v>241</v>
      </c>
      <c r="K1777" s="47">
        <v>343</v>
      </c>
      <c r="L1777" s="47" t="s">
        <v>248</v>
      </c>
      <c r="M1777" s="81">
        <v>0.75</v>
      </c>
      <c r="N1777" s="47" t="s">
        <v>35</v>
      </c>
      <c r="O1777" s="47" t="s">
        <v>63</v>
      </c>
      <c r="P1777" s="19">
        <v>43606</v>
      </c>
      <c r="Q1777" s="20">
        <v>43771</v>
      </c>
      <c r="R1777" s="26">
        <v>44314</v>
      </c>
      <c r="S1777" s="16">
        <f t="shared" si="45"/>
        <v>543</v>
      </c>
      <c r="T1777" s="16" t="s">
        <v>252</v>
      </c>
      <c r="U1777" s="16">
        <v>0</v>
      </c>
      <c r="V1777" s="18">
        <v>0</v>
      </c>
      <c r="W1777" s="18"/>
      <c r="X1777" s="18"/>
      <c r="Y1777" s="18"/>
      <c r="Z1777" s="82"/>
      <c r="AA1777" s="4" t="s">
        <v>45</v>
      </c>
    </row>
    <row r="1778" spans="1:35" ht="16">
      <c r="A1778" s="9">
        <v>1</v>
      </c>
      <c r="B1778" s="9">
        <v>3</v>
      </c>
      <c r="C1778" s="9">
        <v>1</v>
      </c>
      <c r="D1778" s="150"/>
      <c r="E1778" s="281">
        <v>85</v>
      </c>
      <c r="F1778" s="227">
        <v>1</v>
      </c>
      <c r="G1778" s="54" t="s">
        <v>239</v>
      </c>
      <c r="H1778" s="47" t="s">
        <v>247</v>
      </c>
      <c r="I1778" s="17">
        <v>3897</v>
      </c>
      <c r="J1778" s="18" t="s">
        <v>241</v>
      </c>
      <c r="K1778" s="47">
        <v>344</v>
      </c>
      <c r="L1778" s="47" t="s">
        <v>248</v>
      </c>
      <c r="M1778" s="81">
        <v>0.75</v>
      </c>
      <c r="N1778" s="47" t="s">
        <v>35</v>
      </c>
      <c r="O1778" s="47" t="s">
        <v>63</v>
      </c>
      <c r="P1778" s="19">
        <v>43606</v>
      </c>
      <c r="Q1778" s="20">
        <v>43771</v>
      </c>
      <c r="R1778" s="26">
        <v>44314</v>
      </c>
      <c r="S1778" s="16">
        <f t="shared" si="45"/>
        <v>543</v>
      </c>
      <c r="T1778" s="16" t="s">
        <v>252</v>
      </c>
      <c r="U1778" s="16">
        <v>0</v>
      </c>
      <c r="V1778" s="18">
        <v>0</v>
      </c>
      <c r="W1778" s="18"/>
      <c r="X1778" s="18"/>
      <c r="Y1778" s="18"/>
      <c r="Z1778" s="82"/>
      <c r="AA1778" s="4" t="s">
        <v>45</v>
      </c>
    </row>
    <row r="1779" spans="1:35" ht="16">
      <c r="A1779" s="425" t="s">
        <v>58</v>
      </c>
      <c r="B1779" s="425" t="s">
        <v>58</v>
      </c>
      <c r="C1779" s="425" t="s">
        <v>58</v>
      </c>
      <c r="D1779" s="426"/>
      <c r="E1779" s="427">
        <v>7</v>
      </c>
      <c r="F1779" s="428">
        <v>5</v>
      </c>
      <c r="G1779" s="429" t="s">
        <v>239</v>
      </c>
      <c r="H1779" s="430" t="s">
        <v>247</v>
      </c>
      <c r="I1779" s="444">
        <v>3897</v>
      </c>
      <c r="J1779" s="425" t="s">
        <v>241</v>
      </c>
      <c r="K1779" s="430">
        <v>343</v>
      </c>
      <c r="L1779" s="430" t="s">
        <v>248</v>
      </c>
      <c r="M1779" s="449">
        <v>0.75</v>
      </c>
      <c r="N1779" s="430" t="s">
        <v>35</v>
      </c>
      <c r="O1779" s="430" t="s">
        <v>63</v>
      </c>
      <c r="P1779" s="445">
        <v>43606</v>
      </c>
      <c r="Q1779" s="433">
        <v>43771</v>
      </c>
      <c r="R1779" s="434" t="s">
        <v>134</v>
      </c>
      <c r="S1779" s="435"/>
      <c r="T1779" s="435">
        <v>0</v>
      </c>
      <c r="U1779" s="435"/>
      <c r="V1779" s="430"/>
      <c r="W1779" s="430"/>
      <c r="X1779" s="430"/>
      <c r="Y1779" s="430"/>
      <c r="Z1779" s="436"/>
      <c r="AA1779" s="426" t="s">
        <v>136</v>
      </c>
      <c r="AB1779" s="437"/>
      <c r="AC1779" s="437"/>
      <c r="AD1779" s="437"/>
      <c r="AE1779" s="437"/>
      <c r="AF1779" s="437"/>
      <c r="AG1779" s="437"/>
      <c r="AH1779" s="437"/>
      <c r="AI1779" s="437"/>
    </row>
    <row r="1780" spans="1:35" ht="16">
      <c r="A1780" s="9">
        <v>1</v>
      </c>
      <c r="B1780" s="9">
        <v>3</v>
      </c>
      <c r="C1780" s="9">
        <v>1</v>
      </c>
      <c r="D1780" s="150"/>
      <c r="E1780" s="281">
        <v>86</v>
      </c>
      <c r="F1780" s="227">
        <v>1</v>
      </c>
      <c r="G1780" s="54" t="s">
        <v>239</v>
      </c>
      <c r="H1780" s="47" t="s">
        <v>247</v>
      </c>
      <c r="I1780" s="17">
        <v>3898</v>
      </c>
      <c r="J1780" s="18" t="s">
        <v>241</v>
      </c>
      <c r="K1780" s="47">
        <v>343</v>
      </c>
      <c r="L1780" s="47" t="s">
        <v>248</v>
      </c>
      <c r="M1780" s="81">
        <v>0.75</v>
      </c>
      <c r="N1780" s="47" t="s">
        <v>35</v>
      </c>
      <c r="O1780" s="47" t="s">
        <v>63</v>
      </c>
      <c r="P1780" s="19">
        <v>43606</v>
      </c>
      <c r="Q1780" s="20">
        <v>43771</v>
      </c>
      <c r="R1780" s="26">
        <v>44314</v>
      </c>
      <c r="S1780" s="16">
        <f t="shared" ref="S1780:S1801" si="46">R1780-Q1780</f>
        <v>543</v>
      </c>
      <c r="T1780" s="16" t="s">
        <v>252</v>
      </c>
      <c r="U1780" s="16">
        <v>0</v>
      </c>
      <c r="V1780" s="18">
        <v>0</v>
      </c>
      <c r="W1780" s="18"/>
      <c r="X1780" s="18"/>
      <c r="Y1780" s="18"/>
      <c r="Z1780" s="82"/>
      <c r="AA1780" s="4" t="s">
        <v>45</v>
      </c>
    </row>
    <row r="1781" spans="1:35" ht="16">
      <c r="A1781" s="9">
        <v>1</v>
      </c>
      <c r="B1781" s="9">
        <v>3</v>
      </c>
      <c r="C1781" s="9">
        <v>2</v>
      </c>
      <c r="D1781" s="150"/>
      <c r="E1781" s="281">
        <v>87</v>
      </c>
      <c r="F1781" s="227">
        <v>1</v>
      </c>
      <c r="G1781" s="54" t="s">
        <v>239</v>
      </c>
      <c r="H1781" s="47" t="s">
        <v>247</v>
      </c>
      <c r="I1781" s="17">
        <v>3899.1</v>
      </c>
      <c r="J1781" s="18" t="s">
        <v>241</v>
      </c>
      <c r="K1781" s="47">
        <v>343</v>
      </c>
      <c r="L1781" s="47" t="s">
        <v>248</v>
      </c>
      <c r="M1781" s="81">
        <v>0.75</v>
      </c>
      <c r="N1781" s="47" t="s">
        <v>35</v>
      </c>
      <c r="O1781" s="47" t="s">
        <v>63</v>
      </c>
      <c r="P1781" s="19">
        <v>43606</v>
      </c>
      <c r="Q1781" s="20">
        <v>43771</v>
      </c>
      <c r="R1781" s="26">
        <v>44314</v>
      </c>
      <c r="S1781" s="16">
        <f t="shared" si="46"/>
        <v>543</v>
      </c>
      <c r="T1781" s="16" t="s">
        <v>252</v>
      </c>
      <c r="U1781" s="16">
        <v>0</v>
      </c>
      <c r="V1781" s="18">
        <v>1</v>
      </c>
      <c r="W1781" s="18">
        <v>1</v>
      </c>
      <c r="X1781" s="18"/>
      <c r="Y1781" s="18"/>
      <c r="Z1781" s="82"/>
      <c r="AA1781" s="4" t="s">
        <v>45</v>
      </c>
    </row>
    <row r="1782" spans="1:35" ht="16">
      <c r="A1782" s="9">
        <v>1</v>
      </c>
      <c r="B1782" s="9">
        <v>3</v>
      </c>
      <c r="C1782" s="9">
        <v>2</v>
      </c>
      <c r="D1782" s="150"/>
      <c r="E1782" s="281">
        <v>88</v>
      </c>
      <c r="F1782" s="227">
        <v>1</v>
      </c>
      <c r="G1782" s="54" t="s">
        <v>239</v>
      </c>
      <c r="H1782" s="47" t="s">
        <v>247</v>
      </c>
      <c r="I1782" s="17">
        <v>3899.2</v>
      </c>
      <c r="J1782" s="18" t="s">
        <v>241</v>
      </c>
      <c r="K1782" s="47">
        <v>343</v>
      </c>
      <c r="L1782" s="47" t="s">
        <v>248</v>
      </c>
      <c r="M1782" s="81">
        <v>0.75</v>
      </c>
      <c r="N1782" s="47" t="s">
        <v>35</v>
      </c>
      <c r="O1782" s="47" t="s">
        <v>63</v>
      </c>
      <c r="P1782" s="19">
        <v>43606</v>
      </c>
      <c r="Q1782" s="20">
        <v>43771</v>
      </c>
      <c r="R1782" s="26">
        <v>44314</v>
      </c>
      <c r="S1782" s="16">
        <f t="shared" si="46"/>
        <v>543</v>
      </c>
      <c r="T1782" s="16" t="s">
        <v>252</v>
      </c>
      <c r="U1782" s="16">
        <v>0</v>
      </c>
      <c r="V1782" s="18">
        <v>1</v>
      </c>
      <c r="W1782" s="18">
        <v>1</v>
      </c>
      <c r="X1782" s="18"/>
      <c r="Y1782" s="18"/>
      <c r="Z1782" s="82"/>
      <c r="AA1782" s="4" t="s">
        <v>45</v>
      </c>
    </row>
    <row r="1783" spans="1:35" ht="16">
      <c r="A1783" s="425" t="s">
        <v>58</v>
      </c>
      <c r="B1783" s="425" t="s">
        <v>58</v>
      </c>
      <c r="C1783" s="425" t="s">
        <v>58</v>
      </c>
      <c r="D1783" s="426"/>
      <c r="E1783" s="427">
        <v>7</v>
      </c>
      <c r="F1783" s="428">
        <v>3</v>
      </c>
      <c r="G1783" s="429" t="s">
        <v>239</v>
      </c>
      <c r="H1783" s="430" t="s">
        <v>247</v>
      </c>
      <c r="I1783" s="444">
        <v>3900</v>
      </c>
      <c r="J1783" s="425" t="s">
        <v>241</v>
      </c>
      <c r="K1783" s="430">
        <v>344</v>
      </c>
      <c r="L1783" s="430" t="s">
        <v>248</v>
      </c>
      <c r="M1783" s="449">
        <v>0.75</v>
      </c>
      <c r="N1783" s="430" t="s">
        <v>35</v>
      </c>
      <c r="O1783" s="430" t="s">
        <v>63</v>
      </c>
      <c r="P1783" s="445">
        <v>43606</v>
      </c>
      <c r="Q1783" s="433">
        <v>43771</v>
      </c>
      <c r="R1783" s="434">
        <v>44055</v>
      </c>
      <c r="S1783" s="435">
        <f t="shared" si="46"/>
        <v>284</v>
      </c>
      <c r="T1783" s="435">
        <v>0</v>
      </c>
      <c r="U1783" s="435">
        <v>1</v>
      </c>
      <c r="V1783" s="430"/>
      <c r="W1783" s="430"/>
      <c r="X1783" s="430"/>
      <c r="Y1783" s="430"/>
      <c r="Z1783" s="436"/>
      <c r="AA1783" s="426" t="s">
        <v>104</v>
      </c>
      <c r="AB1783" s="437"/>
      <c r="AC1783" s="437"/>
      <c r="AD1783" s="437"/>
      <c r="AE1783" s="437"/>
      <c r="AF1783" s="437"/>
      <c r="AG1783" s="437"/>
      <c r="AH1783" s="437"/>
      <c r="AI1783" s="437"/>
    </row>
    <row r="1784" spans="1:35" ht="16">
      <c r="A1784" s="9">
        <v>2</v>
      </c>
      <c r="B1784" s="9">
        <v>3</v>
      </c>
      <c r="C1784" s="9">
        <v>4</v>
      </c>
      <c r="D1784" s="150"/>
      <c r="E1784" s="281">
        <v>109</v>
      </c>
      <c r="F1784" s="227">
        <v>1</v>
      </c>
      <c r="G1784" s="54" t="s">
        <v>354</v>
      </c>
      <c r="H1784" s="47" t="s">
        <v>373</v>
      </c>
      <c r="I1784" s="17">
        <v>4602</v>
      </c>
      <c r="J1784" s="18" t="s">
        <v>241</v>
      </c>
      <c r="K1784" s="47">
        <v>347</v>
      </c>
      <c r="L1784" s="47" t="s">
        <v>374</v>
      </c>
      <c r="M1784" s="81">
        <v>0.75</v>
      </c>
      <c r="N1784" s="47" t="s">
        <v>35</v>
      </c>
      <c r="O1784" s="47" t="s">
        <v>63</v>
      </c>
      <c r="P1784" s="19">
        <v>43606</v>
      </c>
      <c r="Q1784" s="20">
        <v>43769</v>
      </c>
      <c r="R1784" s="26">
        <v>44315</v>
      </c>
      <c r="S1784" s="16">
        <f t="shared" si="46"/>
        <v>546</v>
      </c>
      <c r="T1784" s="16" t="s">
        <v>170</v>
      </c>
      <c r="U1784" s="16">
        <v>0</v>
      </c>
      <c r="V1784" s="18">
        <v>1</v>
      </c>
      <c r="W1784" s="18"/>
      <c r="X1784" s="18">
        <v>1</v>
      </c>
      <c r="Y1784" s="18"/>
      <c r="Z1784" s="82"/>
      <c r="AA1784" s="4" t="s">
        <v>45</v>
      </c>
    </row>
    <row r="1785" spans="1:35" ht="16">
      <c r="A1785" s="9">
        <v>2</v>
      </c>
      <c r="B1785" s="9">
        <v>3</v>
      </c>
      <c r="C1785" s="9">
        <v>4</v>
      </c>
      <c r="D1785" s="150"/>
      <c r="E1785" s="281">
        <v>110</v>
      </c>
      <c r="F1785" s="227">
        <v>1</v>
      </c>
      <c r="G1785" s="54" t="s">
        <v>354</v>
      </c>
      <c r="H1785" s="47" t="s">
        <v>373</v>
      </c>
      <c r="I1785" s="17">
        <v>4603</v>
      </c>
      <c r="J1785" s="18" t="s">
        <v>241</v>
      </c>
      <c r="K1785" s="47">
        <v>347</v>
      </c>
      <c r="L1785" s="47" t="s">
        <v>374</v>
      </c>
      <c r="M1785" s="81">
        <v>0.75</v>
      </c>
      <c r="N1785" s="47" t="s">
        <v>35</v>
      </c>
      <c r="O1785" s="47" t="s">
        <v>63</v>
      </c>
      <c r="P1785" s="19">
        <v>43606</v>
      </c>
      <c r="Q1785" s="20">
        <v>43769</v>
      </c>
      <c r="R1785" s="26">
        <v>44315</v>
      </c>
      <c r="S1785" s="16">
        <f t="shared" si="46"/>
        <v>546</v>
      </c>
      <c r="T1785" s="16" t="s">
        <v>170</v>
      </c>
      <c r="U1785" s="16">
        <v>0</v>
      </c>
      <c r="V1785" s="18">
        <v>0</v>
      </c>
      <c r="W1785" s="18"/>
      <c r="X1785" s="18"/>
      <c r="Y1785" s="18"/>
      <c r="Z1785" s="82"/>
      <c r="AA1785" s="4" t="s">
        <v>45</v>
      </c>
    </row>
    <row r="1786" spans="1:35" ht="16">
      <c r="A1786" s="9">
        <v>2</v>
      </c>
      <c r="B1786" s="9">
        <v>3</v>
      </c>
      <c r="C1786" s="9">
        <v>4</v>
      </c>
      <c r="D1786" s="150"/>
      <c r="E1786" s="281">
        <v>111</v>
      </c>
      <c r="F1786" s="227">
        <v>1</v>
      </c>
      <c r="G1786" s="54" t="s">
        <v>354</v>
      </c>
      <c r="H1786" s="47" t="s">
        <v>373</v>
      </c>
      <c r="I1786" s="17">
        <v>4604</v>
      </c>
      <c r="J1786" s="18" t="s">
        <v>241</v>
      </c>
      <c r="K1786" s="47">
        <v>347</v>
      </c>
      <c r="L1786" s="47" t="s">
        <v>374</v>
      </c>
      <c r="M1786" s="81">
        <v>0.75</v>
      </c>
      <c r="N1786" s="47" t="s">
        <v>35</v>
      </c>
      <c r="O1786" s="47" t="s">
        <v>63</v>
      </c>
      <c r="P1786" s="19">
        <v>43606</v>
      </c>
      <c r="Q1786" s="20">
        <v>43769</v>
      </c>
      <c r="R1786" s="26">
        <v>44315</v>
      </c>
      <c r="S1786" s="16">
        <f t="shared" si="46"/>
        <v>546</v>
      </c>
      <c r="T1786" s="16" t="s">
        <v>170</v>
      </c>
      <c r="U1786" s="16">
        <v>0</v>
      </c>
      <c r="V1786" s="18">
        <v>1</v>
      </c>
      <c r="W1786" s="18">
        <v>1</v>
      </c>
      <c r="X1786" s="18"/>
      <c r="Y1786" s="18"/>
      <c r="Z1786" s="82"/>
      <c r="AA1786" s="4" t="s">
        <v>45</v>
      </c>
    </row>
    <row r="1787" spans="1:35" ht="16">
      <c r="A1787" s="9">
        <v>2</v>
      </c>
      <c r="B1787" s="9">
        <v>3</v>
      </c>
      <c r="C1787" s="9">
        <v>4</v>
      </c>
      <c r="D1787" s="150"/>
      <c r="E1787" s="281">
        <v>112</v>
      </c>
      <c r="F1787" s="227">
        <v>1</v>
      </c>
      <c r="G1787" s="54" t="s">
        <v>354</v>
      </c>
      <c r="H1787" s="47" t="s">
        <v>373</v>
      </c>
      <c r="I1787" s="17">
        <v>4605</v>
      </c>
      <c r="J1787" s="18" t="s">
        <v>241</v>
      </c>
      <c r="K1787" s="47">
        <v>347</v>
      </c>
      <c r="L1787" s="47" t="s">
        <v>374</v>
      </c>
      <c r="M1787" s="81">
        <v>0.75</v>
      </c>
      <c r="N1787" s="47" t="s">
        <v>35</v>
      </c>
      <c r="O1787" s="47" t="s">
        <v>63</v>
      </c>
      <c r="P1787" s="19">
        <v>43606</v>
      </c>
      <c r="Q1787" s="20">
        <v>43769</v>
      </c>
      <c r="R1787" s="26">
        <v>44315</v>
      </c>
      <c r="S1787" s="16">
        <f t="shared" si="46"/>
        <v>546</v>
      </c>
      <c r="T1787" s="16" t="s">
        <v>170</v>
      </c>
      <c r="U1787" s="16">
        <v>0</v>
      </c>
      <c r="V1787" s="18">
        <v>0</v>
      </c>
      <c r="W1787" s="18"/>
      <c r="X1787" s="18"/>
      <c r="Y1787" s="18"/>
      <c r="Z1787" s="82"/>
      <c r="AA1787" s="4" t="s">
        <v>45</v>
      </c>
    </row>
    <row r="1788" spans="1:35" ht="16">
      <c r="A1788" s="9">
        <v>2</v>
      </c>
      <c r="B1788" s="9">
        <v>3</v>
      </c>
      <c r="C1788" s="9">
        <v>4</v>
      </c>
      <c r="D1788" s="150"/>
      <c r="E1788" s="281">
        <v>114</v>
      </c>
      <c r="F1788" s="227">
        <v>1</v>
      </c>
      <c r="G1788" s="54" t="s">
        <v>354</v>
      </c>
      <c r="H1788" s="47" t="s">
        <v>373</v>
      </c>
      <c r="I1788" s="17">
        <v>4606.1000000000004</v>
      </c>
      <c r="J1788" s="18" t="s">
        <v>241</v>
      </c>
      <c r="K1788" s="47">
        <v>348</v>
      </c>
      <c r="L1788" s="47" t="s">
        <v>374</v>
      </c>
      <c r="M1788" s="81">
        <v>0.75</v>
      </c>
      <c r="N1788" s="47" t="s">
        <v>35</v>
      </c>
      <c r="O1788" s="47" t="s">
        <v>63</v>
      </c>
      <c r="P1788" s="19">
        <v>43606</v>
      </c>
      <c r="Q1788" s="20">
        <v>43769</v>
      </c>
      <c r="R1788" s="26">
        <v>44315</v>
      </c>
      <c r="S1788" s="16">
        <f t="shared" si="46"/>
        <v>546</v>
      </c>
      <c r="T1788" s="16" t="s">
        <v>170</v>
      </c>
      <c r="U1788" s="16">
        <v>0</v>
      </c>
      <c r="V1788" s="18">
        <v>0</v>
      </c>
      <c r="W1788" s="18"/>
      <c r="X1788" s="18"/>
      <c r="Y1788" s="18"/>
      <c r="Z1788" s="82"/>
      <c r="AA1788" s="4" t="s">
        <v>45</v>
      </c>
    </row>
    <row r="1789" spans="1:35" ht="16">
      <c r="A1789" s="9">
        <v>2</v>
      </c>
      <c r="B1789" s="9">
        <v>3</v>
      </c>
      <c r="C1789" s="9">
        <v>4</v>
      </c>
      <c r="D1789" s="150"/>
      <c r="E1789" s="281">
        <v>115</v>
      </c>
      <c r="F1789" s="227">
        <v>1</v>
      </c>
      <c r="G1789" s="54" t="s">
        <v>354</v>
      </c>
      <c r="H1789" s="47" t="s">
        <v>373</v>
      </c>
      <c r="I1789" s="17">
        <v>4606.2</v>
      </c>
      <c r="J1789" s="18" t="s">
        <v>241</v>
      </c>
      <c r="K1789" s="47">
        <v>348</v>
      </c>
      <c r="L1789" s="47" t="s">
        <v>374</v>
      </c>
      <c r="M1789" s="81">
        <v>0.75</v>
      </c>
      <c r="N1789" s="47" t="s">
        <v>35</v>
      </c>
      <c r="O1789" s="47" t="s">
        <v>63</v>
      </c>
      <c r="P1789" s="19">
        <v>43606</v>
      </c>
      <c r="Q1789" s="20">
        <v>43769</v>
      </c>
      <c r="R1789" s="26">
        <v>44315</v>
      </c>
      <c r="S1789" s="16">
        <f t="shared" si="46"/>
        <v>546</v>
      </c>
      <c r="T1789" s="16" t="s">
        <v>170</v>
      </c>
      <c r="U1789" s="16">
        <v>0</v>
      </c>
      <c r="V1789" s="18">
        <v>0</v>
      </c>
      <c r="W1789" s="18"/>
      <c r="X1789" s="18"/>
      <c r="Y1789" s="18"/>
      <c r="Z1789" s="82"/>
      <c r="AA1789" s="4" t="s">
        <v>45</v>
      </c>
    </row>
    <row r="1790" spans="1:35" ht="16">
      <c r="A1790" s="9">
        <v>2</v>
      </c>
      <c r="B1790" s="9">
        <v>3</v>
      </c>
      <c r="C1790" s="9">
        <v>4</v>
      </c>
      <c r="D1790" s="150"/>
      <c r="E1790" s="281">
        <v>116</v>
      </c>
      <c r="F1790" s="227">
        <v>1</v>
      </c>
      <c r="G1790" s="54" t="s">
        <v>354</v>
      </c>
      <c r="H1790" s="47" t="s">
        <v>373</v>
      </c>
      <c r="I1790" s="17">
        <v>4609</v>
      </c>
      <c r="J1790" s="18" t="s">
        <v>241</v>
      </c>
      <c r="K1790" s="47">
        <v>348</v>
      </c>
      <c r="L1790" s="47" t="s">
        <v>374</v>
      </c>
      <c r="M1790" s="81">
        <v>0.75</v>
      </c>
      <c r="N1790" s="47" t="s">
        <v>35</v>
      </c>
      <c r="O1790" s="47" t="s">
        <v>63</v>
      </c>
      <c r="P1790" s="19">
        <v>43606</v>
      </c>
      <c r="Q1790" s="20">
        <v>43769</v>
      </c>
      <c r="R1790" s="26">
        <v>44315</v>
      </c>
      <c r="S1790" s="16">
        <f t="shared" si="46"/>
        <v>546</v>
      </c>
      <c r="T1790" s="16" t="s">
        <v>170</v>
      </c>
      <c r="U1790" s="16">
        <v>0</v>
      </c>
      <c r="V1790" s="18">
        <v>0</v>
      </c>
      <c r="W1790" s="18"/>
      <c r="X1790" s="18"/>
      <c r="Y1790" s="18">
        <v>1</v>
      </c>
      <c r="Z1790" s="82" t="s">
        <v>376</v>
      </c>
      <c r="AA1790" s="4" t="s">
        <v>45</v>
      </c>
    </row>
    <row r="1791" spans="1:35" ht="16">
      <c r="A1791" s="9">
        <v>2</v>
      </c>
      <c r="B1791" s="9">
        <v>3</v>
      </c>
      <c r="C1791" s="9">
        <v>6</v>
      </c>
      <c r="D1791" s="150"/>
      <c r="E1791" s="281">
        <v>8</v>
      </c>
      <c r="F1791" s="227">
        <v>3</v>
      </c>
      <c r="G1791" s="23" t="s">
        <v>354</v>
      </c>
      <c r="H1791" s="136" t="s">
        <v>373</v>
      </c>
      <c r="I1791" s="137">
        <v>4611</v>
      </c>
      <c r="J1791" s="24" t="s">
        <v>241</v>
      </c>
      <c r="K1791" s="136">
        <v>348</v>
      </c>
      <c r="L1791" s="136" t="s">
        <v>374</v>
      </c>
      <c r="M1791" s="155">
        <v>0.75</v>
      </c>
      <c r="N1791" s="136" t="s">
        <v>35</v>
      </c>
      <c r="O1791" s="136" t="s">
        <v>63</v>
      </c>
      <c r="P1791" s="144">
        <v>43606</v>
      </c>
      <c r="Q1791" s="139">
        <v>43769</v>
      </c>
      <c r="R1791" s="140">
        <v>44307</v>
      </c>
      <c r="S1791" s="135">
        <f t="shared" si="46"/>
        <v>538</v>
      </c>
      <c r="T1791" s="135" t="s">
        <v>170</v>
      </c>
      <c r="U1791" s="135">
        <v>1</v>
      </c>
      <c r="V1791" s="24">
        <v>0</v>
      </c>
      <c r="W1791" s="24"/>
      <c r="X1791" s="24"/>
      <c r="Y1791" s="24"/>
      <c r="Z1791" s="156"/>
      <c r="AA1791" s="152" t="s">
        <v>383</v>
      </c>
    </row>
    <row r="1792" spans="1:35" ht="16">
      <c r="A1792" s="9">
        <v>1</v>
      </c>
      <c r="B1792" s="9">
        <v>3</v>
      </c>
      <c r="C1792" s="9">
        <v>2</v>
      </c>
      <c r="D1792" s="150"/>
      <c r="E1792" s="281">
        <v>89</v>
      </c>
      <c r="F1792" s="227">
        <v>1</v>
      </c>
      <c r="G1792" s="54" t="s">
        <v>239</v>
      </c>
      <c r="H1792" s="47" t="s">
        <v>247</v>
      </c>
      <c r="I1792" s="17">
        <v>4613</v>
      </c>
      <c r="J1792" s="18" t="s">
        <v>241</v>
      </c>
      <c r="K1792" s="47">
        <v>340</v>
      </c>
      <c r="L1792" s="47" t="s">
        <v>248</v>
      </c>
      <c r="M1792" s="81">
        <v>0.75</v>
      </c>
      <c r="N1792" s="47" t="s">
        <v>35</v>
      </c>
      <c r="O1792" s="47" t="s">
        <v>63</v>
      </c>
      <c r="P1792" s="19">
        <v>43606</v>
      </c>
      <c r="Q1792" s="20">
        <v>43771</v>
      </c>
      <c r="R1792" s="26">
        <v>44314</v>
      </c>
      <c r="S1792" s="16">
        <f t="shared" si="46"/>
        <v>543</v>
      </c>
      <c r="T1792" s="16" t="s">
        <v>249</v>
      </c>
      <c r="U1792" s="16">
        <v>0</v>
      </c>
      <c r="V1792" s="18">
        <v>0</v>
      </c>
      <c r="W1792" s="18"/>
      <c r="X1792" s="18"/>
      <c r="Y1792" s="18"/>
      <c r="Z1792" s="82"/>
      <c r="AA1792" s="4" t="s">
        <v>45</v>
      </c>
    </row>
    <row r="1793" spans="1:35" ht="16">
      <c r="A1793" s="9">
        <v>1</v>
      </c>
      <c r="B1793" s="9">
        <v>3</v>
      </c>
      <c r="C1793" s="9">
        <v>2</v>
      </c>
      <c r="D1793" s="150"/>
      <c r="E1793" s="281">
        <v>90</v>
      </c>
      <c r="F1793" s="227">
        <v>1</v>
      </c>
      <c r="G1793" s="54" t="s">
        <v>239</v>
      </c>
      <c r="H1793" s="47" t="s">
        <v>247</v>
      </c>
      <c r="I1793" s="17">
        <v>4616</v>
      </c>
      <c r="J1793" s="18" t="s">
        <v>241</v>
      </c>
      <c r="K1793" s="47">
        <v>340</v>
      </c>
      <c r="L1793" s="47" t="s">
        <v>248</v>
      </c>
      <c r="M1793" s="81">
        <v>0.75</v>
      </c>
      <c r="N1793" s="47" t="s">
        <v>35</v>
      </c>
      <c r="O1793" s="47" t="s">
        <v>63</v>
      </c>
      <c r="P1793" s="19">
        <v>43606</v>
      </c>
      <c r="Q1793" s="20">
        <v>43771</v>
      </c>
      <c r="R1793" s="26">
        <v>44314</v>
      </c>
      <c r="S1793" s="16">
        <f t="shared" si="46"/>
        <v>543</v>
      </c>
      <c r="T1793" s="16" t="s">
        <v>249</v>
      </c>
      <c r="U1793" s="16">
        <v>0</v>
      </c>
      <c r="V1793" s="18">
        <v>0</v>
      </c>
      <c r="W1793" s="18"/>
      <c r="X1793" s="18"/>
      <c r="Y1793" s="18"/>
      <c r="Z1793" s="82"/>
      <c r="AA1793" s="4" t="s">
        <v>45</v>
      </c>
    </row>
    <row r="1794" spans="1:35" ht="16">
      <c r="A1794" s="9">
        <v>1</v>
      </c>
      <c r="B1794" s="9">
        <v>3</v>
      </c>
      <c r="C1794" s="9">
        <v>2</v>
      </c>
      <c r="D1794" s="150"/>
      <c r="E1794" s="281">
        <v>91</v>
      </c>
      <c r="F1794" s="227">
        <v>1</v>
      </c>
      <c r="G1794" s="54" t="s">
        <v>239</v>
      </c>
      <c r="H1794" s="47" t="s">
        <v>247</v>
      </c>
      <c r="I1794" s="17">
        <v>4618</v>
      </c>
      <c r="J1794" s="18" t="s">
        <v>241</v>
      </c>
      <c r="K1794" s="47">
        <v>340</v>
      </c>
      <c r="L1794" s="47" t="s">
        <v>248</v>
      </c>
      <c r="M1794" s="81">
        <v>0.75</v>
      </c>
      <c r="N1794" s="47" t="s">
        <v>35</v>
      </c>
      <c r="O1794" s="47" t="s">
        <v>63</v>
      </c>
      <c r="P1794" s="19">
        <v>43606</v>
      </c>
      <c r="Q1794" s="20">
        <v>43771</v>
      </c>
      <c r="R1794" s="26">
        <v>44314</v>
      </c>
      <c r="S1794" s="16">
        <f t="shared" si="46"/>
        <v>543</v>
      </c>
      <c r="T1794" s="16" t="s">
        <v>249</v>
      </c>
      <c r="U1794" s="16">
        <v>0</v>
      </c>
      <c r="V1794" s="18">
        <v>0</v>
      </c>
      <c r="W1794" s="18"/>
      <c r="X1794" s="18"/>
      <c r="Y1794" s="18"/>
      <c r="Z1794" s="82"/>
      <c r="AA1794" s="4" t="s">
        <v>45</v>
      </c>
    </row>
    <row r="1795" spans="1:35" ht="16">
      <c r="A1795" s="9">
        <v>1</v>
      </c>
      <c r="B1795" s="9">
        <v>3</v>
      </c>
      <c r="C1795" s="9">
        <v>2</v>
      </c>
      <c r="D1795" s="150"/>
      <c r="E1795" s="281">
        <v>92</v>
      </c>
      <c r="F1795" s="227">
        <v>1</v>
      </c>
      <c r="G1795" s="54" t="s">
        <v>239</v>
      </c>
      <c r="H1795" s="47" t="s">
        <v>247</v>
      </c>
      <c r="I1795" s="17">
        <v>4620</v>
      </c>
      <c r="J1795" s="18" t="s">
        <v>241</v>
      </c>
      <c r="K1795" s="47">
        <v>340</v>
      </c>
      <c r="L1795" s="47" t="s">
        <v>248</v>
      </c>
      <c r="M1795" s="81">
        <v>0.75</v>
      </c>
      <c r="N1795" s="47" t="s">
        <v>35</v>
      </c>
      <c r="O1795" s="47" t="s">
        <v>63</v>
      </c>
      <c r="P1795" s="19">
        <v>43606</v>
      </c>
      <c r="Q1795" s="20">
        <v>43771</v>
      </c>
      <c r="R1795" s="26">
        <v>44314</v>
      </c>
      <c r="S1795" s="16">
        <f t="shared" si="46"/>
        <v>543</v>
      </c>
      <c r="T1795" s="16" t="s">
        <v>249</v>
      </c>
      <c r="U1795" s="16">
        <v>0</v>
      </c>
      <c r="V1795" s="18">
        <v>0</v>
      </c>
      <c r="W1795" s="18">
        <v>0</v>
      </c>
      <c r="X1795" s="18"/>
      <c r="Y1795" s="18"/>
      <c r="Z1795" s="82"/>
      <c r="AA1795" s="4" t="s">
        <v>45</v>
      </c>
    </row>
    <row r="1796" spans="1:35" ht="16">
      <c r="A1796" s="9">
        <v>1</v>
      </c>
      <c r="B1796" s="9">
        <v>3</v>
      </c>
      <c r="C1796" s="9">
        <v>2</v>
      </c>
      <c r="D1796" s="150"/>
      <c r="E1796" s="281">
        <v>93</v>
      </c>
      <c r="F1796" s="227">
        <v>1</v>
      </c>
      <c r="G1796" s="54" t="s">
        <v>239</v>
      </c>
      <c r="H1796" s="47" t="s">
        <v>247</v>
      </c>
      <c r="I1796" s="17">
        <v>4621</v>
      </c>
      <c r="J1796" s="18" t="s">
        <v>241</v>
      </c>
      <c r="K1796" s="47">
        <v>340</v>
      </c>
      <c r="L1796" s="47" t="s">
        <v>248</v>
      </c>
      <c r="M1796" s="81">
        <v>0.75</v>
      </c>
      <c r="N1796" s="47" t="s">
        <v>35</v>
      </c>
      <c r="O1796" s="47" t="s">
        <v>63</v>
      </c>
      <c r="P1796" s="19">
        <v>43606</v>
      </c>
      <c r="Q1796" s="20">
        <v>43771</v>
      </c>
      <c r="R1796" s="26">
        <v>44314</v>
      </c>
      <c r="S1796" s="16">
        <f t="shared" si="46"/>
        <v>543</v>
      </c>
      <c r="T1796" s="16" t="s">
        <v>249</v>
      </c>
      <c r="U1796" s="16">
        <v>0</v>
      </c>
      <c r="V1796" s="18">
        <v>1</v>
      </c>
      <c r="W1796" s="18">
        <v>1</v>
      </c>
      <c r="X1796" s="18"/>
      <c r="Y1796" s="18"/>
      <c r="Z1796" s="82"/>
      <c r="AA1796" s="4" t="s">
        <v>45</v>
      </c>
    </row>
    <row r="1797" spans="1:35" ht="16">
      <c r="A1797" s="9">
        <v>1</v>
      </c>
      <c r="B1797" s="9">
        <v>3</v>
      </c>
      <c r="C1797" s="9">
        <v>2</v>
      </c>
      <c r="D1797" s="150"/>
      <c r="E1797" s="281">
        <v>94</v>
      </c>
      <c r="F1797" s="227">
        <v>1</v>
      </c>
      <c r="G1797" s="54" t="s">
        <v>239</v>
      </c>
      <c r="H1797" s="47" t="s">
        <v>247</v>
      </c>
      <c r="I1797" s="17">
        <v>4622</v>
      </c>
      <c r="J1797" s="18" t="s">
        <v>241</v>
      </c>
      <c r="K1797" s="47">
        <v>311</v>
      </c>
      <c r="L1797" s="47" t="s">
        <v>248</v>
      </c>
      <c r="M1797" s="81">
        <v>0.75</v>
      </c>
      <c r="N1797" s="47" t="s">
        <v>35</v>
      </c>
      <c r="O1797" s="47" t="s">
        <v>63</v>
      </c>
      <c r="P1797" s="19">
        <v>43606</v>
      </c>
      <c r="Q1797" s="20">
        <v>43771</v>
      </c>
      <c r="R1797" s="26">
        <v>44308</v>
      </c>
      <c r="S1797" s="16">
        <f t="shared" si="46"/>
        <v>537</v>
      </c>
      <c r="T1797" s="16" t="s">
        <v>254</v>
      </c>
      <c r="U1797" s="16">
        <v>0</v>
      </c>
      <c r="V1797" s="18">
        <v>1</v>
      </c>
      <c r="W1797" s="18">
        <v>1</v>
      </c>
      <c r="X1797" s="18"/>
      <c r="Y1797" s="18"/>
      <c r="Z1797" s="82"/>
      <c r="AA1797" s="4" t="s">
        <v>45</v>
      </c>
    </row>
    <row r="1798" spans="1:35" ht="16">
      <c r="A1798" s="9">
        <v>1</v>
      </c>
      <c r="B1798" s="9">
        <v>3</v>
      </c>
      <c r="C1798" s="9">
        <v>2</v>
      </c>
      <c r="D1798" s="150"/>
      <c r="E1798" s="281">
        <v>95</v>
      </c>
      <c r="F1798" s="227">
        <v>1</v>
      </c>
      <c r="G1798" s="54" t="s">
        <v>239</v>
      </c>
      <c r="H1798" s="47" t="s">
        <v>247</v>
      </c>
      <c r="I1798" s="17">
        <v>4623</v>
      </c>
      <c r="J1798" s="18" t="s">
        <v>241</v>
      </c>
      <c r="K1798" s="47">
        <v>311</v>
      </c>
      <c r="L1798" s="47" t="s">
        <v>248</v>
      </c>
      <c r="M1798" s="81">
        <v>0.75</v>
      </c>
      <c r="N1798" s="47" t="s">
        <v>35</v>
      </c>
      <c r="O1798" s="47" t="s">
        <v>63</v>
      </c>
      <c r="P1798" s="19">
        <v>43606</v>
      </c>
      <c r="Q1798" s="20">
        <v>43771</v>
      </c>
      <c r="R1798" s="26">
        <v>44308</v>
      </c>
      <c r="S1798" s="16">
        <f t="shared" si="46"/>
        <v>537</v>
      </c>
      <c r="T1798" s="16" t="s">
        <v>254</v>
      </c>
      <c r="U1798" s="16">
        <v>0</v>
      </c>
      <c r="V1798" s="18">
        <v>1</v>
      </c>
      <c r="W1798" s="18">
        <v>1</v>
      </c>
      <c r="X1798" s="18"/>
      <c r="Y1798" s="18"/>
      <c r="Z1798" s="82"/>
      <c r="AA1798" s="4" t="s">
        <v>45</v>
      </c>
    </row>
    <row r="1799" spans="1:35" ht="16">
      <c r="A1799" s="9">
        <v>1</v>
      </c>
      <c r="B1799" s="9">
        <v>3</v>
      </c>
      <c r="C1799" s="9">
        <v>2</v>
      </c>
      <c r="D1799" s="150"/>
      <c r="E1799" s="281">
        <v>96</v>
      </c>
      <c r="F1799" s="227">
        <v>1</v>
      </c>
      <c r="G1799" s="54" t="s">
        <v>239</v>
      </c>
      <c r="H1799" s="47" t="s">
        <v>247</v>
      </c>
      <c r="I1799" s="17">
        <v>4624</v>
      </c>
      <c r="J1799" s="18" t="s">
        <v>241</v>
      </c>
      <c r="K1799" s="47">
        <v>312</v>
      </c>
      <c r="L1799" s="47" t="s">
        <v>248</v>
      </c>
      <c r="M1799" s="81">
        <v>0.75</v>
      </c>
      <c r="N1799" s="47" t="s">
        <v>35</v>
      </c>
      <c r="O1799" s="47" t="s">
        <v>63</v>
      </c>
      <c r="P1799" s="19">
        <v>43606</v>
      </c>
      <c r="Q1799" s="20">
        <v>43771</v>
      </c>
      <c r="R1799" s="26">
        <v>44308</v>
      </c>
      <c r="S1799" s="16">
        <f t="shared" si="46"/>
        <v>537</v>
      </c>
      <c r="T1799" s="16" t="s">
        <v>173</v>
      </c>
      <c r="U1799" s="16">
        <v>0</v>
      </c>
      <c r="V1799" s="18">
        <v>1</v>
      </c>
      <c r="W1799" s="18">
        <v>1</v>
      </c>
      <c r="X1799" s="18"/>
      <c r="Y1799" s="18"/>
      <c r="Z1799" s="82"/>
      <c r="AA1799" s="4" t="s">
        <v>45</v>
      </c>
    </row>
    <row r="1800" spans="1:35" ht="16">
      <c r="A1800" s="9">
        <v>1</v>
      </c>
      <c r="B1800" s="9">
        <v>3</v>
      </c>
      <c r="C1800" s="9">
        <v>2</v>
      </c>
      <c r="D1800" s="150"/>
      <c r="E1800" s="281">
        <v>97</v>
      </c>
      <c r="F1800" s="227">
        <v>1</v>
      </c>
      <c r="G1800" s="54" t="s">
        <v>239</v>
      </c>
      <c r="H1800" s="47" t="s">
        <v>247</v>
      </c>
      <c r="I1800" s="17">
        <v>4627</v>
      </c>
      <c r="J1800" s="18" t="s">
        <v>241</v>
      </c>
      <c r="K1800" s="47">
        <v>312</v>
      </c>
      <c r="L1800" s="47" t="s">
        <v>248</v>
      </c>
      <c r="M1800" s="81">
        <v>0.75</v>
      </c>
      <c r="N1800" s="47" t="s">
        <v>35</v>
      </c>
      <c r="O1800" s="47" t="s">
        <v>63</v>
      </c>
      <c r="P1800" s="19">
        <v>43606</v>
      </c>
      <c r="Q1800" s="20">
        <v>43771</v>
      </c>
      <c r="R1800" s="26">
        <v>44308</v>
      </c>
      <c r="S1800" s="16">
        <f t="shared" si="46"/>
        <v>537</v>
      </c>
      <c r="T1800" s="16" t="s">
        <v>173</v>
      </c>
      <c r="U1800" s="16">
        <v>0</v>
      </c>
      <c r="V1800" s="18">
        <v>0</v>
      </c>
      <c r="W1800" s="18"/>
      <c r="X1800" s="18"/>
      <c r="Y1800" s="18"/>
      <c r="Z1800" s="82"/>
      <c r="AA1800" s="4" t="s">
        <v>45</v>
      </c>
    </row>
    <row r="1801" spans="1:35" ht="16">
      <c r="A1801" s="9">
        <v>1</v>
      </c>
      <c r="B1801" s="9">
        <v>3</v>
      </c>
      <c r="C1801" s="9">
        <v>2</v>
      </c>
      <c r="D1801" s="150"/>
      <c r="E1801" s="281">
        <v>98</v>
      </c>
      <c r="F1801" s="227">
        <v>1</v>
      </c>
      <c r="G1801" s="54" t="s">
        <v>239</v>
      </c>
      <c r="H1801" s="47" t="s">
        <v>247</v>
      </c>
      <c r="I1801" s="17">
        <v>4628</v>
      </c>
      <c r="J1801" s="18" t="s">
        <v>241</v>
      </c>
      <c r="K1801" s="47">
        <v>311</v>
      </c>
      <c r="L1801" s="47" t="s">
        <v>248</v>
      </c>
      <c r="M1801" s="81">
        <v>0.75</v>
      </c>
      <c r="N1801" s="47" t="s">
        <v>35</v>
      </c>
      <c r="O1801" s="47" t="s">
        <v>63</v>
      </c>
      <c r="P1801" s="19">
        <v>43606</v>
      </c>
      <c r="Q1801" s="20">
        <v>43771</v>
      </c>
      <c r="R1801" s="26">
        <v>44308</v>
      </c>
      <c r="S1801" s="16">
        <f t="shared" si="46"/>
        <v>537</v>
      </c>
      <c r="T1801" s="16" t="s">
        <v>164</v>
      </c>
      <c r="U1801" s="16">
        <v>0</v>
      </c>
      <c r="V1801" s="18">
        <v>1</v>
      </c>
      <c r="W1801" s="18">
        <v>1</v>
      </c>
      <c r="X1801" s="18"/>
      <c r="Y1801" s="18"/>
      <c r="Z1801" s="82"/>
      <c r="AA1801" s="4" t="s">
        <v>45</v>
      </c>
    </row>
    <row r="1802" spans="1:35" ht="16">
      <c r="A1802" s="425" t="s">
        <v>58</v>
      </c>
      <c r="B1802" s="425" t="s">
        <v>58</v>
      </c>
      <c r="C1802" s="425" t="s">
        <v>58</v>
      </c>
      <c r="D1802" s="426"/>
      <c r="E1802" s="427">
        <v>8</v>
      </c>
      <c r="F1802" s="428">
        <v>5</v>
      </c>
      <c r="G1802" s="429" t="s">
        <v>239</v>
      </c>
      <c r="H1802" s="430" t="s">
        <v>247</v>
      </c>
      <c r="I1802" s="444">
        <v>4628</v>
      </c>
      <c r="J1802" s="425" t="s">
        <v>241</v>
      </c>
      <c r="K1802" s="430">
        <v>312</v>
      </c>
      <c r="L1802" s="430" t="s">
        <v>248</v>
      </c>
      <c r="M1802" s="449">
        <v>0.75</v>
      </c>
      <c r="N1802" s="430" t="s">
        <v>35</v>
      </c>
      <c r="O1802" s="430" t="s">
        <v>63</v>
      </c>
      <c r="P1802" s="445">
        <v>43606</v>
      </c>
      <c r="Q1802" s="433">
        <v>43771</v>
      </c>
      <c r="R1802" s="434" t="s">
        <v>134</v>
      </c>
      <c r="S1802" s="435"/>
      <c r="T1802" s="435">
        <v>0</v>
      </c>
      <c r="U1802" s="435"/>
      <c r="V1802" s="430"/>
      <c r="W1802" s="430"/>
      <c r="X1802" s="430"/>
      <c r="Y1802" s="430"/>
      <c r="Z1802" s="436"/>
      <c r="AA1802" s="426" t="s">
        <v>136</v>
      </c>
      <c r="AB1802" s="437"/>
      <c r="AC1802" s="437"/>
      <c r="AD1802" s="437"/>
      <c r="AE1802" s="437"/>
      <c r="AF1802" s="437"/>
      <c r="AG1802" s="437"/>
      <c r="AH1802" s="437"/>
      <c r="AI1802" s="437"/>
    </row>
    <row r="1803" spans="1:35" ht="16">
      <c r="A1803" s="9">
        <v>1</v>
      </c>
      <c r="B1803" s="9">
        <v>3</v>
      </c>
      <c r="C1803" s="9">
        <v>2</v>
      </c>
      <c r="D1803" s="150"/>
      <c r="E1803" s="281">
        <v>99</v>
      </c>
      <c r="F1803" s="227">
        <v>1</v>
      </c>
      <c r="G1803" s="54" t="s">
        <v>239</v>
      </c>
      <c r="H1803" s="47" t="s">
        <v>247</v>
      </c>
      <c r="I1803" s="17">
        <v>4629</v>
      </c>
      <c r="J1803" s="18" t="s">
        <v>241</v>
      </c>
      <c r="K1803" s="47">
        <v>311</v>
      </c>
      <c r="L1803" s="47" t="s">
        <v>248</v>
      </c>
      <c r="M1803" s="81">
        <v>0.75</v>
      </c>
      <c r="N1803" s="47" t="s">
        <v>35</v>
      </c>
      <c r="O1803" s="47" t="s">
        <v>63</v>
      </c>
      <c r="P1803" s="19">
        <v>43606</v>
      </c>
      <c r="Q1803" s="20">
        <v>43771</v>
      </c>
      <c r="R1803" s="26">
        <v>44308</v>
      </c>
      <c r="S1803" s="16">
        <f t="shared" ref="S1803:S1829" si="47">R1803-Q1803</f>
        <v>537</v>
      </c>
      <c r="T1803" s="16" t="s">
        <v>254</v>
      </c>
      <c r="U1803" s="16">
        <v>0</v>
      </c>
      <c r="V1803" s="18">
        <v>1</v>
      </c>
      <c r="W1803" s="18">
        <v>1</v>
      </c>
      <c r="X1803" s="18"/>
      <c r="Y1803" s="18"/>
      <c r="Z1803" s="82"/>
      <c r="AA1803" s="4" t="s">
        <v>45</v>
      </c>
    </row>
    <row r="1804" spans="1:35" ht="16">
      <c r="A1804" s="9">
        <v>1</v>
      </c>
      <c r="B1804" s="9">
        <v>3</v>
      </c>
      <c r="C1804" s="9">
        <v>2</v>
      </c>
      <c r="D1804" s="150"/>
      <c r="E1804" s="281">
        <v>100</v>
      </c>
      <c r="F1804" s="227">
        <v>1</v>
      </c>
      <c r="G1804" s="54" t="s">
        <v>239</v>
      </c>
      <c r="H1804" s="47" t="s">
        <v>247</v>
      </c>
      <c r="I1804" s="17">
        <v>4630</v>
      </c>
      <c r="J1804" s="18" t="s">
        <v>241</v>
      </c>
      <c r="K1804" s="47">
        <v>312</v>
      </c>
      <c r="L1804" s="47" t="s">
        <v>248</v>
      </c>
      <c r="M1804" s="81">
        <v>0.75</v>
      </c>
      <c r="N1804" s="47" t="s">
        <v>35</v>
      </c>
      <c r="O1804" s="47" t="s">
        <v>63</v>
      </c>
      <c r="P1804" s="19">
        <v>43606</v>
      </c>
      <c r="Q1804" s="20">
        <v>43771</v>
      </c>
      <c r="R1804" s="26">
        <v>44308</v>
      </c>
      <c r="S1804" s="16">
        <f t="shared" si="47"/>
        <v>537</v>
      </c>
      <c r="T1804" s="16" t="s">
        <v>173</v>
      </c>
      <c r="U1804" s="16">
        <v>0</v>
      </c>
      <c r="V1804" s="18">
        <v>0</v>
      </c>
      <c r="W1804" s="18"/>
      <c r="X1804" s="18"/>
      <c r="Y1804" s="18"/>
      <c r="Z1804" s="82"/>
      <c r="AA1804" s="4" t="s">
        <v>45</v>
      </c>
    </row>
    <row r="1805" spans="1:35" ht="16">
      <c r="A1805" s="9">
        <v>1</v>
      </c>
      <c r="B1805" s="9">
        <v>3</v>
      </c>
      <c r="C1805" s="9">
        <v>2</v>
      </c>
      <c r="D1805" s="150"/>
      <c r="E1805" s="281">
        <v>101</v>
      </c>
      <c r="F1805" s="227">
        <v>1</v>
      </c>
      <c r="G1805" s="54" t="s">
        <v>239</v>
      </c>
      <c r="H1805" s="47" t="s">
        <v>247</v>
      </c>
      <c r="I1805" s="17">
        <v>4631</v>
      </c>
      <c r="J1805" s="18" t="s">
        <v>241</v>
      </c>
      <c r="K1805" s="47">
        <v>312</v>
      </c>
      <c r="L1805" s="47" t="s">
        <v>248</v>
      </c>
      <c r="M1805" s="81">
        <v>0.75</v>
      </c>
      <c r="N1805" s="47" t="s">
        <v>35</v>
      </c>
      <c r="O1805" s="47" t="s">
        <v>63</v>
      </c>
      <c r="P1805" s="19">
        <v>43606</v>
      </c>
      <c r="Q1805" s="20">
        <v>43771</v>
      </c>
      <c r="R1805" s="26">
        <v>44308</v>
      </c>
      <c r="S1805" s="16">
        <f t="shared" si="47"/>
        <v>537</v>
      </c>
      <c r="T1805" s="16" t="s">
        <v>173</v>
      </c>
      <c r="U1805" s="16">
        <v>0</v>
      </c>
      <c r="V1805" s="18">
        <v>0</v>
      </c>
      <c r="W1805" s="18"/>
      <c r="X1805" s="18"/>
      <c r="Y1805" s="18"/>
      <c r="Z1805" s="82"/>
      <c r="AA1805" s="4" t="s">
        <v>45</v>
      </c>
    </row>
    <row r="1806" spans="1:35" ht="16">
      <c r="A1806" s="9">
        <v>2</v>
      </c>
      <c r="B1806" s="9">
        <v>3</v>
      </c>
      <c r="C1806" s="9">
        <v>6</v>
      </c>
      <c r="D1806" s="150"/>
      <c r="E1806" s="281">
        <v>177</v>
      </c>
      <c r="F1806" s="227">
        <v>1</v>
      </c>
      <c r="G1806" s="54" t="s">
        <v>354</v>
      </c>
      <c r="H1806" s="47" t="s">
        <v>373</v>
      </c>
      <c r="I1806" s="17">
        <v>4633</v>
      </c>
      <c r="J1806" s="18" t="s">
        <v>241</v>
      </c>
      <c r="K1806" s="47">
        <v>363</v>
      </c>
      <c r="L1806" s="47" t="s">
        <v>374</v>
      </c>
      <c r="M1806" s="81">
        <v>0.75</v>
      </c>
      <c r="N1806" s="47" t="s">
        <v>35</v>
      </c>
      <c r="O1806" s="47" t="s">
        <v>63</v>
      </c>
      <c r="P1806" s="19">
        <v>43606</v>
      </c>
      <c r="Q1806" s="20">
        <v>43769</v>
      </c>
      <c r="R1806" s="26">
        <v>44319</v>
      </c>
      <c r="S1806" s="16">
        <f t="shared" si="47"/>
        <v>550</v>
      </c>
      <c r="T1806" s="16" t="s">
        <v>279</v>
      </c>
      <c r="U1806" s="16">
        <v>0</v>
      </c>
      <c r="V1806" s="18">
        <v>0</v>
      </c>
      <c r="W1806" s="18"/>
      <c r="X1806" s="18"/>
      <c r="Y1806" s="18"/>
      <c r="Z1806" s="82"/>
      <c r="AA1806" s="4" t="s">
        <v>45</v>
      </c>
    </row>
    <row r="1807" spans="1:35" ht="16">
      <c r="A1807" s="9">
        <v>2</v>
      </c>
      <c r="B1807" s="9">
        <v>3</v>
      </c>
      <c r="C1807" s="9">
        <v>6</v>
      </c>
      <c r="D1807" s="150"/>
      <c r="E1807" s="281">
        <v>178</v>
      </c>
      <c r="F1807" s="227">
        <v>1</v>
      </c>
      <c r="G1807" s="54" t="s">
        <v>354</v>
      </c>
      <c r="H1807" s="47" t="s">
        <v>373</v>
      </c>
      <c r="I1807" s="17">
        <v>4634</v>
      </c>
      <c r="J1807" s="18" t="s">
        <v>241</v>
      </c>
      <c r="K1807" s="47">
        <v>363</v>
      </c>
      <c r="L1807" s="47" t="s">
        <v>374</v>
      </c>
      <c r="M1807" s="81">
        <v>0.75</v>
      </c>
      <c r="N1807" s="47" t="s">
        <v>35</v>
      </c>
      <c r="O1807" s="47" t="s">
        <v>63</v>
      </c>
      <c r="P1807" s="19">
        <v>43606</v>
      </c>
      <c r="Q1807" s="20">
        <v>43769</v>
      </c>
      <c r="R1807" s="26">
        <v>44319</v>
      </c>
      <c r="S1807" s="16">
        <f t="shared" si="47"/>
        <v>550</v>
      </c>
      <c r="T1807" s="16" t="s">
        <v>279</v>
      </c>
      <c r="U1807" s="16">
        <v>0</v>
      </c>
      <c r="V1807" s="18">
        <v>0</v>
      </c>
      <c r="W1807" s="18"/>
      <c r="X1807" s="18"/>
      <c r="Y1807" s="18"/>
      <c r="Z1807" s="82"/>
      <c r="AA1807" s="4" t="s">
        <v>45</v>
      </c>
    </row>
    <row r="1808" spans="1:35" ht="16">
      <c r="A1808" s="9">
        <v>2</v>
      </c>
      <c r="B1808" s="9">
        <v>3</v>
      </c>
      <c r="C1808" s="9">
        <v>6</v>
      </c>
      <c r="D1808" s="150"/>
      <c r="E1808" s="281">
        <v>179</v>
      </c>
      <c r="F1808" s="227">
        <v>1</v>
      </c>
      <c r="G1808" s="54" t="s">
        <v>354</v>
      </c>
      <c r="H1808" s="47" t="s">
        <v>373</v>
      </c>
      <c r="I1808" s="17">
        <v>4635</v>
      </c>
      <c r="J1808" s="18" t="s">
        <v>241</v>
      </c>
      <c r="K1808" s="47">
        <v>363</v>
      </c>
      <c r="L1808" s="47" t="s">
        <v>374</v>
      </c>
      <c r="M1808" s="81">
        <v>0.75</v>
      </c>
      <c r="N1808" s="47" t="s">
        <v>35</v>
      </c>
      <c r="O1808" s="47" t="s">
        <v>63</v>
      </c>
      <c r="P1808" s="19">
        <v>43606</v>
      </c>
      <c r="Q1808" s="20">
        <v>43769</v>
      </c>
      <c r="R1808" s="26">
        <v>44319</v>
      </c>
      <c r="S1808" s="16">
        <f t="shared" si="47"/>
        <v>550</v>
      </c>
      <c r="T1808" s="16" t="s">
        <v>279</v>
      </c>
      <c r="U1808" s="16">
        <v>0</v>
      </c>
      <c r="V1808" s="18">
        <v>0</v>
      </c>
      <c r="W1808" s="18"/>
      <c r="X1808" s="18"/>
      <c r="Y1808" s="18"/>
      <c r="Z1808" s="82"/>
      <c r="AA1808" s="4" t="s">
        <v>45</v>
      </c>
    </row>
    <row r="1809" spans="1:35" ht="16">
      <c r="A1809" s="9">
        <v>2</v>
      </c>
      <c r="B1809" s="9">
        <v>3</v>
      </c>
      <c r="C1809" s="9">
        <v>5</v>
      </c>
      <c r="D1809" s="9">
        <v>6.3333333333333304</v>
      </c>
      <c r="E1809" s="282">
        <v>7.8333333333333304</v>
      </c>
      <c r="F1809" s="9">
        <v>9.3333333333333304</v>
      </c>
      <c r="G1809" s="9">
        <v>10.8333333333333</v>
      </c>
      <c r="H1809" s="47" t="s">
        <v>373</v>
      </c>
      <c r="I1809" s="17">
        <v>4637</v>
      </c>
      <c r="J1809" s="18" t="s">
        <v>241</v>
      </c>
      <c r="K1809" s="47">
        <v>354</v>
      </c>
      <c r="L1809" s="47" t="s">
        <v>374</v>
      </c>
      <c r="M1809" s="81">
        <v>0.75</v>
      </c>
      <c r="N1809" s="47" t="s">
        <v>35</v>
      </c>
      <c r="O1809" s="47" t="s">
        <v>63</v>
      </c>
      <c r="P1809" s="19">
        <v>43606</v>
      </c>
      <c r="Q1809" s="20">
        <v>43769</v>
      </c>
      <c r="R1809" s="26">
        <v>44315</v>
      </c>
      <c r="S1809" s="16">
        <f t="shared" si="47"/>
        <v>546</v>
      </c>
      <c r="T1809" s="16" t="s">
        <v>170</v>
      </c>
      <c r="U1809" s="16">
        <v>0</v>
      </c>
      <c r="V1809" s="18">
        <v>0</v>
      </c>
      <c r="W1809" s="18"/>
      <c r="X1809" s="18"/>
      <c r="Y1809" s="18"/>
      <c r="Z1809" s="82"/>
      <c r="AA1809" s="4" t="s">
        <v>45</v>
      </c>
    </row>
    <row r="1810" spans="1:35" ht="16">
      <c r="A1810" s="9">
        <v>1</v>
      </c>
      <c r="B1810" s="9">
        <v>2</v>
      </c>
      <c r="C1810" s="9">
        <v>7</v>
      </c>
      <c r="D1810" s="150"/>
      <c r="E1810" s="281">
        <v>16</v>
      </c>
      <c r="F1810" s="227"/>
      <c r="G1810" s="47" t="s">
        <v>239</v>
      </c>
      <c r="H1810" s="47" t="s">
        <v>244</v>
      </c>
      <c r="I1810" s="47">
        <v>4638</v>
      </c>
      <c r="J1810" s="47" t="s">
        <v>241</v>
      </c>
      <c r="K1810" s="47">
        <v>306</v>
      </c>
      <c r="L1810" s="47" t="s">
        <v>242</v>
      </c>
      <c r="M1810" s="47">
        <v>0.75</v>
      </c>
      <c r="N1810" s="47" t="s">
        <v>35</v>
      </c>
      <c r="O1810" s="47" t="s">
        <v>36</v>
      </c>
      <c r="P1810" s="275">
        <v>43606</v>
      </c>
      <c r="Q1810" s="275">
        <v>43771</v>
      </c>
      <c r="R1810" s="275">
        <v>43955</v>
      </c>
      <c r="S1810" s="47">
        <f t="shared" si="47"/>
        <v>184</v>
      </c>
      <c r="T1810" s="135"/>
      <c r="U1810" s="135"/>
      <c r="V1810" s="145"/>
      <c r="W1810" s="145"/>
      <c r="X1810" s="145"/>
      <c r="Y1810" s="292"/>
      <c r="Z1810" s="146"/>
      <c r="AA1810" s="260"/>
    </row>
    <row r="1811" spans="1:35" ht="16">
      <c r="A1811" s="425" t="s">
        <v>58</v>
      </c>
      <c r="B1811" s="425" t="s">
        <v>58</v>
      </c>
      <c r="C1811" s="425" t="s">
        <v>58</v>
      </c>
      <c r="D1811" s="426"/>
      <c r="E1811" s="427">
        <v>1</v>
      </c>
      <c r="F1811" s="428">
        <v>4</v>
      </c>
      <c r="G1811" s="429" t="s">
        <v>239</v>
      </c>
      <c r="H1811" s="430" t="s">
        <v>247</v>
      </c>
      <c r="I1811" s="444">
        <v>4638</v>
      </c>
      <c r="J1811" s="425" t="s">
        <v>241</v>
      </c>
      <c r="K1811" s="430">
        <v>306</v>
      </c>
      <c r="L1811" s="430" t="s">
        <v>248</v>
      </c>
      <c r="M1811" s="449">
        <v>0.75</v>
      </c>
      <c r="N1811" s="430" t="s">
        <v>35</v>
      </c>
      <c r="O1811" s="430" t="s">
        <v>63</v>
      </c>
      <c r="P1811" s="445">
        <v>43606</v>
      </c>
      <c r="Q1811" s="433">
        <v>43771</v>
      </c>
      <c r="R1811" s="434">
        <v>43955</v>
      </c>
      <c r="S1811" s="435">
        <f t="shared" si="47"/>
        <v>184</v>
      </c>
      <c r="T1811" s="435" t="s">
        <v>164</v>
      </c>
      <c r="U1811" s="435">
        <v>0</v>
      </c>
      <c r="V1811" s="425">
        <v>0</v>
      </c>
      <c r="W1811" s="425"/>
      <c r="X1811" s="425"/>
      <c r="Y1811" s="425"/>
      <c r="Z1811" s="452"/>
      <c r="AA1811" s="426" t="s">
        <v>267</v>
      </c>
      <c r="AB1811" s="437"/>
      <c r="AC1811" s="437"/>
      <c r="AD1811" s="437"/>
      <c r="AE1811" s="437"/>
      <c r="AF1811" s="437"/>
      <c r="AG1811" s="437"/>
      <c r="AH1811" s="437"/>
      <c r="AI1811" s="437"/>
    </row>
    <row r="1812" spans="1:35" ht="16">
      <c r="A1812" s="9">
        <v>2</v>
      </c>
      <c r="B1812" s="9">
        <v>3</v>
      </c>
      <c r="C1812" s="9">
        <v>5</v>
      </c>
      <c r="D1812" s="9">
        <v>6.3333333333333304</v>
      </c>
      <c r="E1812" s="282">
        <v>7.8333333333333304</v>
      </c>
      <c r="F1812" s="9">
        <v>9.3333333333333304</v>
      </c>
      <c r="G1812" s="9">
        <v>10.8333333333333</v>
      </c>
      <c r="H1812" s="47" t="s">
        <v>373</v>
      </c>
      <c r="I1812" s="17">
        <v>4638</v>
      </c>
      <c r="J1812" s="18" t="s">
        <v>241</v>
      </c>
      <c r="K1812" s="47">
        <v>354</v>
      </c>
      <c r="L1812" s="47" t="s">
        <v>374</v>
      </c>
      <c r="M1812" s="81">
        <v>0.75</v>
      </c>
      <c r="N1812" s="47" t="s">
        <v>35</v>
      </c>
      <c r="O1812" s="47" t="s">
        <v>63</v>
      </c>
      <c r="P1812" s="19">
        <v>43606</v>
      </c>
      <c r="Q1812" s="20">
        <v>43769</v>
      </c>
      <c r="R1812" s="26">
        <v>44315</v>
      </c>
      <c r="S1812" s="16">
        <f t="shared" si="47"/>
        <v>546</v>
      </c>
      <c r="T1812" s="16" t="s">
        <v>170</v>
      </c>
      <c r="U1812" s="16">
        <v>0</v>
      </c>
      <c r="V1812" s="18">
        <v>0</v>
      </c>
      <c r="W1812" s="18"/>
      <c r="X1812" s="18"/>
      <c r="Y1812" s="18"/>
      <c r="Z1812" s="82"/>
      <c r="AA1812" s="4" t="s">
        <v>45</v>
      </c>
    </row>
    <row r="1813" spans="1:35" ht="16">
      <c r="A1813" s="9">
        <v>2</v>
      </c>
      <c r="B1813" s="9">
        <v>3</v>
      </c>
      <c r="C1813" s="9">
        <v>5</v>
      </c>
      <c r="D1813" s="9">
        <v>6.3333333333333304</v>
      </c>
      <c r="E1813" s="282">
        <v>7.8333333333333304</v>
      </c>
      <c r="F1813" s="9">
        <v>9.3333333333333304</v>
      </c>
      <c r="G1813" s="9">
        <v>10.8333333333333</v>
      </c>
      <c r="H1813" s="47" t="s">
        <v>373</v>
      </c>
      <c r="I1813" s="17">
        <v>4640</v>
      </c>
      <c r="J1813" s="18" t="s">
        <v>241</v>
      </c>
      <c r="K1813" s="47">
        <v>354</v>
      </c>
      <c r="L1813" s="47" t="s">
        <v>374</v>
      </c>
      <c r="M1813" s="81">
        <v>0.75</v>
      </c>
      <c r="N1813" s="47" t="s">
        <v>35</v>
      </c>
      <c r="O1813" s="47" t="s">
        <v>63</v>
      </c>
      <c r="P1813" s="19">
        <v>43606</v>
      </c>
      <c r="Q1813" s="20">
        <v>43769</v>
      </c>
      <c r="R1813" s="26">
        <v>44315</v>
      </c>
      <c r="S1813" s="16">
        <f t="shared" si="47"/>
        <v>546</v>
      </c>
      <c r="T1813" s="16" t="s">
        <v>170</v>
      </c>
      <c r="U1813" s="16">
        <v>0</v>
      </c>
      <c r="V1813" s="18">
        <v>1</v>
      </c>
      <c r="W1813" s="18">
        <v>1</v>
      </c>
      <c r="X1813" s="18"/>
      <c r="Y1813" s="18"/>
      <c r="Z1813" s="82"/>
      <c r="AA1813" s="4" t="s">
        <v>45</v>
      </c>
    </row>
    <row r="1814" spans="1:35" ht="16">
      <c r="A1814" s="9">
        <v>1</v>
      </c>
      <c r="B1814" s="9">
        <v>2</v>
      </c>
      <c r="C1814" s="9">
        <v>7</v>
      </c>
      <c r="D1814" s="150"/>
      <c r="E1814" s="281">
        <v>18</v>
      </c>
      <c r="F1814" s="227"/>
      <c r="G1814" s="47" t="s">
        <v>239</v>
      </c>
      <c r="H1814" s="47" t="s">
        <v>244</v>
      </c>
      <c r="I1814" s="47">
        <v>4642</v>
      </c>
      <c r="J1814" s="47" t="s">
        <v>241</v>
      </c>
      <c r="K1814" s="47">
        <v>306</v>
      </c>
      <c r="L1814" s="47" t="s">
        <v>242</v>
      </c>
      <c r="M1814" s="47">
        <v>0.75</v>
      </c>
      <c r="N1814" s="47" t="s">
        <v>35</v>
      </c>
      <c r="O1814" s="47" t="s">
        <v>36</v>
      </c>
      <c r="P1814" s="275">
        <v>43606</v>
      </c>
      <c r="Q1814" s="275">
        <v>43771</v>
      </c>
      <c r="R1814" s="275">
        <v>43955</v>
      </c>
      <c r="S1814" s="47">
        <f t="shared" si="47"/>
        <v>184</v>
      </c>
      <c r="T1814" s="135"/>
      <c r="U1814" s="135"/>
      <c r="V1814" s="145"/>
      <c r="W1814" s="145"/>
      <c r="X1814" s="145"/>
      <c r="Y1814" s="292"/>
      <c r="Z1814" s="146"/>
      <c r="AA1814" s="260"/>
    </row>
    <row r="1815" spans="1:35" ht="16">
      <c r="A1815" s="425" t="s">
        <v>58</v>
      </c>
      <c r="B1815" s="425" t="s">
        <v>58</v>
      </c>
      <c r="C1815" s="425" t="s">
        <v>58</v>
      </c>
      <c r="D1815" s="426"/>
      <c r="E1815" s="427">
        <v>2</v>
      </c>
      <c r="F1815" s="428">
        <v>4</v>
      </c>
      <c r="G1815" s="429" t="s">
        <v>239</v>
      </c>
      <c r="H1815" s="430" t="s">
        <v>247</v>
      </c>
      <c r="I1815" s="444">
        <v>4642</v>
      </c>
      <c r="J1815" s="425" t="s">
        <v>241</v>
      </c>
      <c r="K1815" s="430">
        <v>306</v>
      </c>
      <c r="L1815" s="430" t="s">
        <v>248</v>
      </c>
      <c r="M1815" s="449">
        <v>0.75</v>
      </c>
      <c r="N1815" s="430" t="s">
        <v>35</v>
      </c>
      <c r="O1815" s="430" t="s">
        <v>63</v>
      </c>
      <c r="P1815" s="445">
        <v>43606</v>
      </c>
      <c r="Q1815" s="433">
        <v>43771</v>
      </c>
      <c r="R1815" s="434">
        <v>43955</v>
      </c>
      <c r="S1815" s="435">
        <f t="shared" si="47"/>
        <v>184</v>
      </c>
      <c r="T1815" s="435" t="s">
        <v>164</v>
      </c>
      <c r="U1815" s="435">
        <v>0</v>
      </c>
      <c r="V1815" s="425">
        <v>0</v>
      </c>
      <c r="W1815" s="425"/>
      <c r="X1815" s="425"/>
      <c r="Y1815" s="425"/>
      <c r="Z1815" s="452"/>
      <c r="AA1815" s="426" t="s">
        <v>267</v>
      </c>
      <c r="AB1815" s="437"/>
      <c r="AC1815" s="437"/>
      <c r="AD1815" s="437"/>
      <c r="AE1815" s="437"/>
      <c r="AF1815" s="437"/>
      <c r="AG1815" s="437"/>
      <c r="AH1815" s="437"/>
      <c r="AI1815" s="437"/>
    </row>
    <row r="1816" spans="1:35" ht="16">
      <c r="A1816" s="9">
        <v>1</v>
      </c>
      <c r="B1816" s="9">
        <v>2</v>
      </c>
      <c r="C1816" s="9">
        <v>7</v>
      </c>
      <c r="D1816" s="150"/>
      <c r="E1816" s="281">
        <v>17</v>
      </c>
      <c r="F1816" s="227"/>
      <c r="G1816" s="47" t="s">
        <v>239</v>
      </c>
      <c r="H1816" s="47" t="s">
        <v>244</v>
      </c>
      <c r="I1816" s="47">
        <v>4643</v>
      </c>
      <c r="J1816" s="47" t="s">
        <v>241</v>
      </c>
      <c r="K1816" s="47">
        <v>306</v>
      </c>
      <c r="L1816" s="47" t="s">
        <v>242</v>
      </c>
      <c r="M1816" s="47">
        <v>0.75</v>
      </c>
      <c r="N1816" s="47" t="s">
        <v>35</v>
      </c>
      <c r="O1816" s="47" t="s">
        <v>36</v>
      </c>
      <c r="P1816" s="275">
        <v>43606</v>
      </c>
      <c r="Q1816" s="275">
        <v>43771</v>
      </c>
      <c r="R1816" s="275">
        <v>43955</v>
      </c>
      <c r="S1816" s="47">
        <f t="shared" si="47"/>
        <v>184</v>
      </c>
      <c r="T1816" s="135"/>
      <c r="U1816" s="135"/>
      <c r="V1816" s="145"/>
      <c r="W1816" s="145"/>
      <c r="X1816" s="145"/>
      <c r="Y1816" s="292"/>
      <c r="Z1816" s="146"/>
      <c r="AA1816" s="260"/>
    </row>
    <row r="1817" spans="1:35" ht="16">
      <c r="A1817" s="425" t="s">
        <v>58</v>
      </c>
      <c r="B1817" s="425" t="s">
        <v>58</v>
      </c>
      <c r="C1817" s="425" t="s">
        <v>58</v>
      </c>
      <c r="D1817" s="426"/>
      <c r="E1817" s="427">
        <v>3</v>
      </c>
      <c r="F1817" s="428">
        <v>4</v>
      </c>
      <c r="G1817" s="429" t="s">
        <v>239</v>
      </c>
      <c r="H1817" s="430" t="s">
        <v>247</v>
      </c>
      <c r="I1817" s="444">
        <v>4643</v>
      </c>
      <c r="J1817" s="425" t="s">
        <v>241</v>
      </c>
      <c r="K1817" s="430">
        <v>306</v>
      </c>
      <c r="L1817" s="430" t="s">
        <v>248</v>
      </c>
      <c r="M1817" s="449">
        <v>0.75</v>
      </c>
      <c r="N1817" s="430" t="s">
        <v>35</v>
      </c>
      <c r="O1817" s="430" t="s">
        <v>63</v>
      </c>
      <c r="P1817" s="445">
        <v>43606</v>
      </c>
      <c r="Q1817" s="433">
        <v>43771</v>
      </c>
      <c r="R1817" s="434">
        <v>43955</v>
      </c>
      <c r="S1817" s="435">
        <f t="shared" si="47"/>
        <v>184</v>
      </c>
      <c r="T1817" s="435" t="s">
        <v>164</v>
      </c>
      <c r="U1817" s="435">
        <v>0</v>
      </c>
      <c r="V1817" s="425">
        <v>0</v>
      </c>
      <c r="W1817" s="425"/>
      <c r="X1817" s="425"/>
      <c r="Y1817" s="425"/>
      <c r="Z1817" s="452"/>
      <c r="AA1817" s="426" t="s">
        <v>267</v>
      </c>
      <c r="AB1817" s="437"/>
      <c r="AC1817" s="437"/>
      <c r="AD1817" s="437"/>
      <c r="AE1817" s="437"/>
      <c r="AF1817" s="437"/>
      <c r="AG1817" s="437"/>
      <c r="AH1817" s="437"/>
      <c r="AI1817" s="437"/>
    </row>
    <row r="1818" spans="1:35" ht="16">
      <c r="A1818" s="9">
        <v>1</v>
      </c>
      <c r="B1818" s="9">
        <v>3</v>
      </c>
      <c r="C1818" s="9">
        <v>2</v>
      </c>
      <c r="D1818" s="150"/>
      <c r="E1818" s="281">
        <v>102</v>
      </c>
      <c r="F1818" s="227">
        <v>1</v>
      </c>
      <c r="G1818" s="54" t="s">
        <v>239</v>
      </c>
      <c r="H1818" s="47" t="s">
        <v>247</v>
      </c>
      <c r="I1818" s="17">
        <v>4644</v>
      </c>
      <c r="J1818" s="18" t="s">
        <v>241</v>
      </c>
      <c r="K1818" s="47">
        <v>337</v>
      </c>
      <c r="L1818" s="47" t="s">
        <v>248</v>
      </c>
      <c r="M1818" s="81">
        <v>0.75</v>
      </c>
      <c r="N1818" s="47" t="s">
        <v>35</v>
      </c>
      <c r="O1818" s="47" t="s">
        <v>63</v>
      </c>
      <c r="P1818" s="19">
        <v>43606</v>
      </c>
      <c r="Q1818" s="20">
        <v>43771</v>
      </c>
      <c r="R1818" s="26">
        <v>44313</v>
      </c>
      <c r="S1818" s="16">
        <f t="shared" si="47"/>
        <v>542</v>
      </c>
      <c r="T1818" s="16" t="s">
        <v>249</v>
      </c>
      <c r="U1818" s="16">
        <v>0</v>
      </c>
      <c r="V1818" s="18">
        <v>0</v>
      </c>
      <c r="W1818" s="18"/>
      <c r="X1818" s="18"/>
      <c r="Y1818" s="18"/>
      <c r="Z1818" s="82"/>
      <c r="AA1818" s="4" t="s">
        <v>45</v>
      </c>
    </row>
    <row r="1819" spans="1:35" ht="16">
      <c r="A1819" s="9">
        <v>1</v>
      </c>
      <c r="B1819" s="9">
        <v>3</v>
      </c>
      <c r="C1819" s="9">
        <v>2</v>
      </c>
      <c r="D1819" s="150"/>
      <c r="E1819" s="281">
        <v>103</v>
      </c>
      <c r="F1819" s="227">
        <v>1</v>
      </c>
      <c r="G1819" s="54" t="s">
        <v>239</v>
      </c>
      <c r="H1819" s="47" t="s">
        <v>247</v>
      </c>
      <c r="I1819" s="17">
        <v>4645</v>
      </c>
      <c r="J1819" s="18" t="s">
        <v>241</v>
      </c>
      <c r="K1819" s="47">
        <v>337</v>
      </c>
      <c r="L1819" s="47" t="s">
        <v>248</v>
      </c>
      <c r="M1819" s="81">
        <v>0.75</v>
      </c>
      <c r="N1819" s="47" t="s">
        <v>35</v>
      </c>
      <c r="O1819" s="47" t="s">
        <v>63</v>
      </c>
      <c r="P1819" s="19">
        <v>43606</v>
      </c>
      <c r="Q1819" s="20">
        <v>43771</v>
      </c>
      <c r="R1819" s="26">
        <v>44313</v>
      </c>
      <c r="S1819" s="16">
        <f t="shared" si="47"/>
        <v>542</v>
      </c>
      <c r="T1819" s="16" t="s">
        <v>249</v>
      </c>
      <c r="U1819" s="16">
        <v>0</v>
      </c>
      <c r="V1819" s="18">
        <v>0</v>
      </c>
      <c r="W1819" s="18"/>
      <c r="X1819" s="18"/>
      <c r="Y1819" s="18"/>
      <c r="Z1819" s="82"/>
      <c r="AA1819" s="4" t="s">
        <v>45</v>
      </c>
    </row>
    <row r="1820" spans="1:35" ht="16">
      <c r="A1820" s="9">
        <v>1</v>
      </c>
      <c r="B1820" s="9">
        <v>3</v>
      </c>
      <c r="C1820" s="9">
        <v>2</v>
      </c>
      <c r="D1820" s="150"/>
      <c r="E1820" s="281">
        <v>104</v>
      </c>
      <c r="F1820" s="227">
        <v>1</v>
      </c>
      <c r="G1820" s="54" t="s">
        <v>239</v>
      </c>
      <c r="H1820" s="47" t="s">
        <v>247</v>
      </c>
      <c r="I1820" s="17">
        <v>4646</v>
      </c>
      <c r="J1820" s="18" t="s">
        <v>241</v>
      </c>
      <c r="K1820" s="47">
        <v>337</v>
      </c>
      <c r="L1820" s="47" t="s">
        <v>248</v>
      </c>
      <c r="M1820" s="81">
        <v>0.75</v>
      </c>
      <c r="N1820" s="47" t="s">
        <v>35</v>
      </c>
      <c r="O1820" s="47" t="s">
        <v>63</v>
      </c>
      <c r="P1820" s="19">
        <v>43606</v>
      </c>
      <c r="Q1820" s="20">
        <v>43771</v>
      </c>
      <c r="R1820" s="26">
        <v>44313</v>
      </c>
      <c r="S1820" s="16">
        <f t="shared" si="47"/>
        <v>542</v>
      </c>
      <c r="T1820" s="16" t="s">
        <v>249</v>
      </c>
      <c r="U1820" s="16">
        <v>0</v>
      </c>
      <c r="V1820" s="18">
        <v>1</v>
      </c>
      <c r="W1820" s="18">
        <v>1</v>
      </c>
      <c r="X1820" s="18"/>
      <c r="Y1820" s="18"/>
      <c r="Z1820" s="82"/>
      <c r="AA1820" s="4" t="s">
        <v>45</v>
      </c>
    </row>
    <row r="1821" spans="1:35" ht="16">
      <c r="A1821" s="9">
        <v>2</v>
      </c>
      <c r="B1821" s="9">
        <v>3</v>
      </c>
      <c r="C1821" s="9">
        <v>3</v>
      </c>
      <c r="D1821" s="150"/>
      <c r="E1821" s="281">
        <v>94</v>
      </c>
      <c r="F1821" s="227">
        <v>1</v>
      </c>
      <c r="G1821" s="54" t="s">
        <v>354</v>
      </c>
      <c r="H1821" s="47" t="s">
        <v>373</v>
      </c>
      <c r="I1821" s="17">
        <v>4647</v>
      </c>
      <c r="J1821" s="18" t="s">
        <v>241</v>
      </c>
      <c r="K1821" s="47">
        <v>338</v>
      </c>
      <c r="L1821" s="47" t="s">
        <v>374</v>
      </c>
      <c r="M1821" s="81">
        <v>0.75</v>
      </c>
      <c r="N1821" s="47" t="s">
        <v>35</v>
      </c>
      <c r="O1821" s="47" t="s">
        <v>63</v>
      </c>
      <c r="P1821" s="19">
        <v>43606</v>
      </c>
      <c r="Q1821" s="20">
        <v>43771</v>
      </c>
      <c r="R1821" s="26">
        <v>44314</v>
      </c>
      <c r="S1821" s="16">
        <f t="shared" si="47"/>
        <v>543</v>
      </c>
      <c r="T1821" s="16" t="s">
        <v>170</v>
      </c>
      <c r="U1821" s="16">
        <v>0</v>
      </c>
      <c r="V1821" s="18">
        <v>0</v>
      </c>
      <c r="W1821" s="18"/>
      <c r="X1821" s="18"/>
      <c r="Y1821" s="18"/>
      <c r="Z1821" s="82"/>
      <c r="AA1821" s="4" t="s">
        <v>45</v>
      </c>
    </row>
    <row r="1822" spans="1:35" ht="16">
      <c r="A1822" s="9">
        <v>2</v>
      </c>
      <c r="B1822" s="9">
        <v>3</v>
      </c>
      <c r="C1822" s="9">
        <v>5</v>
      </c>
      <c r="D1822" s="9">
        <v>6.3333333333333304</v>
      </c>
      <c r="E1822" s="282">
        <v>7.8333333333333304</v>
      </c>
      <c r="F1822" s="9">
        <v>9.3333333333333304</v>
      </c>
      <c r="G1822" s="9">
        <v>10.8333333333333</v>
      </c>
      <c r="H1822" s="47" t="s">
        <v>373</v>
      </c>
      <c r="I1822" s="17">
        <v>4647</v>
      </c>
      <c r="J1822" s="18" t="s">
        <v>241</v>
      </c>
      <c r="K1822" s="47">
        <v>354</v>
      </c>
      <c r="L1822" s="47" t="s">
        <v>374</v>
      </c>
      <c r="M1822" s="81">
        <v>0.75</v>
      </c>
      <c r="N1822" s="47" t="s">
        <v>35</v>
      </c>
      <c r="O1822" s="47" t="s">
        <v>63</v>
      </c>
      <c r="P1822" s="19">
        <v>43606</v>
      </c>
      <c r="Q1822" s="20">
        <v>43769</v>
      </c>
      <c r="R1822" s="26">
        <v>44315</v>
      </c>
      <c r="S1822" s="16">
        <f t="shared" si="47"/>
        <v>546</v>
      </c>
      <c r="T1822" s="16" t="s">
        <v>170</v>
      </c>
      <c r="U1822" s="16">
        <v>0</v>
      </c>
      <c r="V1822" s="18">
        <v>0</v>
      </c>
      <c r="W1822" s="18"/>
      <c r="X1822" s="18"/>
      <c r="Y1822" s="18"/>
      <c r="Z1822" s="82"/>
      <c r="AA1822" s="4" t="s">
        <v>45</v>
      </c>
    </row>
    <row r="1823" spans="1:35" ht="16">
      <c r="A1823" s="9">
        <v>1</v>
      </c>
      <c r="B1823" s="9">
        <v>3</v>
      </c>
      <c r="C1823" s="9">
        <v>2</v>
      </c>
      <c r="D1823" s="150"/>
      <c r="E1823" s="281">
        <v>105</v>
      </c>
      <c r="F1823" s="227">
        <v>1</v>
      </c>
      <c r="G1823" s="54" t="s">
        <v>239</v>
      </c>
      <c r="H1823" s="47" t="s">
        <v>247</v>
      </c>
      <c r="I1823" s="17">
        <v>4648</v>
      </c>
      <c r="J1823" s="18" t="s">
        <v>241</v>
      </c>
      <c r="K1823" s="47">
        <v>337</v>
      </c>
      <c r="L1823" s="47" t="s">
        <v>248</v>
      </c>
      <c r="M1823" s="81">
        <v>0.75</v>
      </c>
      <c r="N1823" s="47" t="s">
        <v>35</v>
      </c>
      <c r="O1823" s="47" t="s">
        <v>63</v>
      </c>
      <c r="P1823" s="19">
        <v>43606</v>
      </c>
      <c r="Q1823" s="20">
        <v>43771</v>
      </c>
      <c r="R1823" s="26">
        <v>44313</v>
      </c>
      <c r="S1823" s="16">
        <f t="shared" si="47"/>
        <v>542</v>
      </c>
      <c r="T1823" s="16" t="s">
        <v>249</v>
      </c>
      <c r="U1823" s="16">
        <v>0</v>
      </c>
      <c r="V1823" s="18">
        <v>1</v>
      </c>
      <c r="W1823" s="18">
        <v>1</v>
      </c>
      <c r="X1823" s="18"/>
      <c r="Y1823" s="18">
        <v>1</v>
      </c>
      <c r="Z1823" s="82" t="s">
        <v>255</v>
      </c>
      <c r="AA1823" s="4"/>
    </row>
    <row r="1824" spans="1:35" ht="16">
      <c r="A1824" s="9">
        <v>1</v>
      </c>
      <c r="B1824" s="9">
        <v>3</v>
      </c>
      <c r="C1824" s="9">
        <v>2</v>
      </c>
      <c r="D1824" s="150"/>
      <c r="E1824" s="281">
        <v>106</v>
      </c>
      <c r="F1824" s="227">
        <v>1</v>
      </c>
      <c r="G1824" s="54" t="s">
        <v>239</v>
      </c>
      <c r="H1824" s="47" t="s">
        <v>247</v>
      </c>
      <c r="I1824" s="17">
        <v>4649</v>
      </c>
      <c r="J1824" s="18" t="s">
        <v>241</v>
      </c>
      <c r="K1824" s="47">
        <v>337</v>
      </c>
      <c r="L1824" s="47" t="s">
        <v>248</v>
      </c>
      <c r="M1824" s="81">
        <v>0.75</v>
      </c>
      <c r="N1824" s="47" t="s">
        <v>35</v>
      </c>
      <c r="O1824" s="47" t="s">
        <v>63</v>
      </c>
      <c r="P1824" s="19">
        <v>43606</v>
      </c>
      <c r="Q1824" s="20">
        <v>43771</v>
      </c>
      <c r="R1824" s="26">
        <v>44313</v>
      </c>
      <c r="S1824" s="16">
        <f t="shared" si="47"/>
        <v>542</v>
      </c>
      <c r="T1824" s="16" t="s">
        <v>249</v>
      </c>
      <c r="U1824" s="16">
        <v>0</v>
      </c>
      <c r="V1824" s="18">
        <v>0</v>
      </c>
      <c r="W1824" s="18"/>
      <c r="X1824" s="18"/>
      <c r="Y1824" s="18"/>
      <c r="Z1824" s="82" t="s">
        <v>256</v>
      </c>
      <c r="AA1824" s="4" t="s">
        <v>45</v>
      </c>
    </row>
    <row r="1825" spans="1:35" ht="16">
      <c r="A1825" s="9">
        <v>2</v>
      </c>
      <c r="B1825" s="9">
        <v>3</v>
      </c>
      <c r="C1825" s="9">
        <v>3</v>
      </c>
      <c r="D1825" s="150"/>
      <c r="E1825" s="281">
        <v>95</v>
      </c>
      <c r="F1825" s="227">
        <v>1</v>
      </c>
      <c r="G1825" s="54" t="s">
        <v>354</v>
      </c>
      <c r="H1825" s="47" t="s">
        <v>373</v>
      </c>
      <c r="I1825" s="17">
        <v>4650</v>
      </c>
      <c r="J1825" s="18" t="s">
        <v>241</v>
      </c>
      <c r="K1825" s="47">
        <v>338</v>
      </c>
      <c r="L1825" s="47" t="s">
        <v>374</v>
      </c>
      <c r="M1825" s="81">
        <v>0.75</v>
      </c>
      <c r="N1825" s="47" t="s">
        <v>35</v>
      </c>
      <c r="O1825" s="47" t="s">
        <v>63</v>
      </c>
      <c r="P1825" s="19">
        <v>43606</v>
      </c>
      <c r="Q1825" s="20">
        <v>43771</v>
      </c>
      <c r="R1825" s="26">
        <v>44314</v>
      </c>
      <c r="S1825" s="16">
        <f t="shared" si="47"/>
        <v>543</v>
      </c>
      <c r="T1825" s="16" t="s">
        <v>170</v>
      </c>
      <c r="U1825" s="16">
        <v>0</v>
      </c>
      <c r="V1825" s="18">
        <v>0</v>
      </c>
      <c r="W1825" s="18"/>
      <c r="X1825" s="18"/>
      <c r="Y1825" s="18"/>
      <c r="Z1825" s="82"/>
      <c r="AA1825" s="4" t="s">
        <v>45</v>
      </c>
    </row>
    <row r="1826" spans="1:35" ht="16">
      <c r="A1826" s="9">
        <v>2</v>
      </c>
      <c r="B1826" s="9">
        <v>3</v>
      </c>
      <c r="C1826" s="9">
        <v>2</v>
      </c>
      <c r="D1826" s="150"/>
      <c r="E1826" s="281">
        <v>134</v>
      </c>
      <c r="F1826" s="227">
        <v>1</v>
      </c>
      <c r="G1826" s="94" t="s">
        <v>354</v>
      </c>
      <c r="H1826" s="92" t="s">
        <v>394</v>
      </c>
      <c r="I1826" s="93">
        <v>5602</v>
      </c>
      <c r="J1826" s="94" t="s">
        <v>241</v>
      </c>
      <c r="K1826" s="92">
        <v>448</v>
      </c>
      <c r="L1826" s="92" t="s">
        <v>374</v>
      </c>
      <c r="M1826" s="95">
        <v>0.75</v>
      </c>
      <c r="N1826" s="92" t="s">
        <v>39</v>
      </c>
      <c r="O1826" s="92" t="s">
        <v>63</v>
      </c>
      <c r="P1826" s="96">
        <v>43606</v>
      </c>
      <c r="Q1826" s="97">
        <v>43769</v>
      </c>
      <c r="R1826" s="98">
        <v>44328</v>
      </c>
      <c r="S1826" s="106">
        <f t="shared" si="47"/>
        <v>559</v>
      </c>
      <c r="T1826" s="106" t="s">
        <v>397</v>
      </c>
      <c r="U1826" s="106">
        <v>0</v>
      </c>
      <c r="V1826" s="109">
        <v>0</v>
      </c>
      <c r="W1826" s="109"/>
      <c r="X1826" s="109"/>
      <c r="Y1826" s="109"/>
      <c r="Z1826" s="110"/>
      <c r="AA1826" s="99" t="s">
        <v>45</v>
      </c>
    </row>
    <row r="1827" spans="1:35" ht="16">
      <c r="A1827" s="9">
        <v>2</v>
      </c>
      <c r="B1827" s="9">
        <v>3</v>
      </c>
      <c r="C1827" s="9">
        <v>2</v>
      </c>
      <c r="D1827" s="150"/>
      <c r="E1827" s="281">
        <v>135</v>
      </c>
      <c r="F1827" s="227">
        <v>1</v>
      </c>
      <c r="G1827" s="94" t="s">
        <v>354</v>
      </c>
      <c r="H1827" s="92" t="s">
        <v>394</v>
      </c>
      <c r="I1827" s="93">
        <v>5603</v>
      </c>
      <c r="J1827" s="94" t="s">
        <v>241</v>
      </c>
      <c r="K1827" s="92">
        <v>448</v>
      </c>
      <c r="L1827" s="92" t="s">
        <v>374</v>
      </c>
      <c r="M1827" s="95">
        <v>0.75</v>
      </c>
      <c r="N1827" s="92" t="s">
        <v>39</v>
      </c>
      <c r="O1827" s="92" t="s">
        <v>63</v>
      </c>
      <c r="P1827" s="96">
        <v>43606</v>
      </c>
      <c r="Q1827" s="97">
        <v>43769</v>
      </c>
      <c r="R1827" s="98">
        <v>44328</v>
      </c>
      <c r="S1827" s="106">
        <f t="shared" si="47"/>
        <v>559</v>
      </c>
      <c r="T1827" s="106" t="s">
        <v>397</v>
      </c>
      <c r="U1827" s="106">
        <v>0</v>
      </c>
      <c r="V1827" s="109">
        <v>0</v>
      </c>
      <c r="W1827" s="109"/>
      <c r="X1827" s="109"/>
      <c r="Y1827" s="109"/>
      <c r="Z1827" s="110"/>
      <c r="AA1827" s="99" t="s">
        <v>45</v>
      </c>
    </row>
    <row r="1828" spans="1:35" ht="16">
      <c r="A1828" s="9">
        <v>2</v>
      </c>
      <c r="B1828" s="9">
        <v>3</v>
      </c>
      <c r="C1828" s="9">
        <v>2</v>
      </c>
      <c r="D1828" s="150"/>
      <c r="E1828" s="281">
        <v>136</v>
      </c>
      <c r="F1828" s="227">
        <v>1</v>
      </c>
      <c r="G1828" s="94" t="s">
        <v>354</v>
      </c>
      <c r="H1828" s="92" t="s">
        <v>394</v>
      </c>
      <c r="I1828" s="93">
        <v>5604</v>
      </c>
      <c r="J1828" s="94" t="s">
        <v>241</v>
      </c>
      <c r="K1828" s="92">
        <v>448</v>
      </c>
      <c r="L1828" s="92" t="s">
        <v>374</v>
      </c>
      <c r="M1828" s="95">
        <v>0.75</v>
      </c>
      <c r="N1828" s="92" t="s">
        <v>39</v>
      </c>
      <c r="O1828" s="92" t="s">
        <v>63</v>
      </c>
      <c r="P1828" s="96">
        <v>43606</v>
      </c>
      <c r="Q1828" s="97">
        <v>43769</v>
      </c>
      <c r="R1828" s="98">
        <v>44328</v>
      </c>
      <c r="S1828" s="106">
        <f t="shared" si="47"/>
        <v>559</v>
      </c>
      <c r="T1828" s="106" t="s">
        <v>397</v>
      </c>
      <c r="U1828" s="106">
        <v>0</v>
      </c>
      <c r="V1828" s="109">
        <v>0</v>
      </c>
      <c r="W1828" s="109"/>
      <c r="X1828" s="109"/>
      <c r="Y1828" s="109"/>
      <c r="Z1828" s="110"/>
      <c r="AA1828" s="99" t="s">
        <v>45</v>
      </c>
    </row>
    <row r="1829" spans="1:35" ht="16">
      <c r="A1829" s="9">
        <v>2</v>
      </c>
      <c r="B1829" s="9">
        <v>3</v>
      </c>
      <c r="C1829" s="9">
        <v>3</v>
      </c>
      <c r="D1829" s="150"/>
      <c r="E1829" s="281">
        <v>28</v>
      </c>
      <c r="F1829" s="227">
        <v>3</v>
      </c>
      <c r="G1829" s="94" t="s">
        <v>354</v>
      </c>
      <c r="H1829" s="101" t="s">
        <v>394</v>
      </c>
      <c r="I1829" s="105">
        <v>5605</v>
      </c>
      <c r="J1829" s="94" t="s">
        <v>241</v>
      </c>
      <c r="K1829" s="101">
        <v>448</v>
      </c>
      <c r="L1829" s="101" t="s">
        <v>374</v>
      </c>
      <c r="M1829" s="163">
        <v>0.75</v>
      </c>
      <c r="N1829" s="101" t="s">
        <v>39</v>
      </c>
      <c r="O1829" s="101" t="s">
        <v>63</v>
      </c>
      <c r="P1829" s="164">
        <v>43606</v>
      </c>
      <c r="Q1829" s="165">
        <v>43769</v>
      </c>
      <c r="R1829" s="166">
        <v>44291</v>
      </c>
      <c r="S1829" s="107">
        <f t="shared" si="47"/>
        <v>522</v>
      </c>
      <c r="T1829" s="107" t="s">
        <v>397</v>
      </c>
      <c r="U1829" s="107">
        <v>1</v>
      </c>
      <c r="V1829" s="188">
        <v>0</v>
      </c>
      <c r="W1829" s="188"/>
      <c r="X1829" s="188"/>
      <c r="Y1829" s="188"/>
      <c r="Z1829" s="189"/>
      <c r="AA1829" s="162" t="s">
        <v>200</v>
      </c>
    </row>
    <row r="1830" spans="1:35" ht="16">
      <c r="A1830" s="425" t="s">
        <v>58</v>
      </c>
      <c r="B1830" s="425" t="s">
        <v>58</v>
      </c>
      <c r="C1830" s="425" t="s">
        <v>58</v>
      </c>
      <c r="D1830" s="426"/>
      <c r="E1830" s="427">
        <v>6</v>
      </c>
      <c r="F1830" s="428">
        <v>4</v>
      </c>
      <c r="G1830" s="425" t="s">
        <v>354</v>
      </c>
      <c r="H1830" s="471" t="s">
        <v>394</v>
      </c>
      <c r="I1830" s="476">
        <v>5606</v>
      </c>
      <c r="J1830" s="425" t="s">
        <v>241</v>
      </c>
      <c r="K1830" s="471">
        <v>449</v>
      </c>
      <c r="L1830" s="471" t="s">
        <v>374</v>
      </c>
      <c r="M1830" s="472">
        <v>0.75</v>
      </c>
      <c r="N1830" s="471" t="s">
        <v>39</v>
      </c>
      <c r="O1830" s="471" t="s">
        <v>63</v>
      </c>
      <c r="P1830" s="473">
        <v>43606</v>
      </c>
      <c r="Q1830" s="474">
        <v>43769</v>
      </c>
      <c r="R1830" s="447" t="s">
        <v>134</v>
      </c>
      <c r="S1830" s="450"/>
      <c r="T1830" s="450">
        <v>0</v>
      </c>
      <c r="U1830" s="450"/>
      <c r="V1830" s="471"/>
      <c r="W1830" s="471"/>
      <c r="X1830" s="471"/>
      <c r="Y1830" s="471"/>
      <c r="Z1830" s="477"/>
      <c r="AA1830" s="426" t="s">
        <v>136</v>
      </c>
      <c r="AB1830" s="437"/>
      <c r="AC1830" s="437"/>
      <c r="AD1830" s="437"/>
      <c r="AE1830" s="437"/>
      <c r="AF1830" s="437"/>
      <c r="AG1830" s="437"/>
      <c r="AH1830" s="437"/>
      <c r="AI1830" s="437"/>
    </row>
    <row r="1831" spans="1:35" ht="16">
      <c r="A1831" s="9">
        <v>2</v>
      </c>
      <c r="B1831" s="9">
        <v>3</v>
      </c>
      <c r="C1831" s="9">
        <v>2</v>
      </c>
      <c r="D1831" s="150"/>
      <c r="E1831" s="281">
        <v>137</v>
      </c>
      <c r="F1831" s="227">
        <v>1</v>
      </c>
      <c r="G1831" s="94" t="s">
        <v>354</v>
      </c>
      <c r="H1831" s="92" t="s">
        <v>394</v>
      </c>
      <c r="I1831" s="93">
        <v>5607</v>
      </c>
      <c r="J1831" s="94" t="s">
        <v>241</v>
      </c>
      <c r="K1831" s="92">
        <v>449</v>
      </c>
      <c r="L1831" s="92" t="s">
        <v>374</v>
      </c>
      <c r="M1831" s="95">
        <v>0.75</v>
      </c>
      <c r="N1831" s="92" t="s">
        <v>39</v>
      </c>
      <c r="O1831" s="92" t="s">
        <v>63</v>
      </c>
      <c r="P1831" s="96">
        <v>43606</v>
      </c>
      <c r="Q1831" s="97">
        <v>43769</v>
      </c>
      <c r="R1831" s="98">
        <v>44328</v>
      </c>
      <c r="S1831" s="106">
        <f t="shared" ref="S1831:S1847" si="48">R1831-Q1831</f>
        <v>559</v>
      </c>
      <c r="T1831" s="106" t="s">
        <v>397</v>
      </c>
      <c r="U1831" s="106">
        <v>0</v>
      </c>
      <c r="V1831" s="109">
        <v>0</v>
      </c>
      <c r="W1831" s="109"/>
      <c r="X1831" s="109"/>
      <c r="Y1831" s="109"/>
      <c r="Z1831" s="110"/>
      <c r="AA1831" s="99" t="s">
        <v>45</v>
      </c>
    </row>
    <row r="1832" spans="1:35" ht="16">
      <c r="A1832" s="9">
        <v>2</v>
      </c>
      <c r="B1832" s="9">
        <v>3</v>
      </c>
      <c r="C1832" s="9">
        <v>3</v>
      </c>
      <c r="D1832" s="150"/>
      <c r="E1832" s="281">
        <v>29</v>
      </c>
      <c r="F1832" s="227">
        <v>3</v>
      </c>
      <c r="G1832" s="94" t="s">
        <v>354</v>
      </c>
      <c r="H1832" s="101" t="s">
        <v>394</v>
      </c>
      <c r="I1832" s="105">
        <v>5607</v>
      </c>
      <c r="J1832" s="94" t="s">
        <v>241</v>
      </c>
      <c r="K1832" s="101">
        <v>448</v>
      </c>
      <c r="L1832" s="101" t="s">
        <v>374</v>
      </c>
      <c r="M1832" s="163">
        <v>0.75</v>
      </c>
      <c r="N1832" s="101" t="s">
        <v>39</v>
      </c>
      <c r="O1832" s="101" t="s">
        <v>63</v>
      </c>
      <c r="P1832" s="164">
        <v>43606</v>
      </c>
      <c r="Q1832" s="165">
        <v>43769</v>
      </c>
      <c r="R1832" s="166">
        <v>44299</v>
      </c>
      <c r="S1832" s="107">
        <f t="shared" si="48"/>
        <v>530</v>
      </c>
      <c r="T1832" s="107" t="s">
        <v>397</v>
      </c>
      <c r="U1832" s="107">
        <v>1</v>
      </c>
      <c r="V1832" s="188">
        <v>0</v>
      </c>
      <c r="W1832" s="188"/>
      <c r="X1832" s="188"/>
      <c r="Y1832" s="188"/>
      <c r="Z1832" s="189"/>
      <c r="AA1832" s="162" t="s">
        <v>405</v>
      </c>
    </row>
    <row r="1833" spans="1:35" ht="16">
      <c r="A1833" s="9">
        <v>2</v>
      </c>
      <c r="B1833" s="9">
        <v>3</v>
      </c>
      <c r="C1833" s="9">
        <v>2</v>
      </c>
      <c r="D1833" s="150"/>
      <c r="E1833" s="281">
        <v>138</v>
      </c>
      <c r="F1833" s="227">
        <v>1</v>
      </c>
      <c r="G1833" s="94" t="s">
        <v>354</v>
      </c>
      <c r="H1833" s="92" t="s">
        <v>394</v>
      </c>
      <c r="I1833" s="93">
        <v>5608</v>
      </c>
      <c r="J1833" s="94" t="s">
        <v>241</v>
      </c>
      <c r="K1833" s="92">
        <v>449</v>
      </c>
      <c r="L1833" s="92" t="s">
        <v>374</v>
      </c>
      <c r="M1833" s="95">
        <v>0.75</v>
      </c>
      <c r="N1833" s="92" t="s">
        <v>39</v>
      </c>
      <c r="O1833" s="92" t="s">
        <v>63</v>
      </c>
      <c r="P1833" s="96">
        <v>43606</v>
      </c>
      <c r="Q1833" s="97">
        <v>43769</v>
      </c>
      <c r="R1833" s="98">
        <v>44328</v>
      </c>
      <c r="S1833" s="106">
        <f t="shared" si="48"/>
        <v>559</v>
      </c>
      <c r="T1833" s="106" t="s">
        <v>397</v>
      </c>
      <c r="U1833" s="106">
        <v>0</v>
      </c>
      <c r="V1833" s="109">
        <v>0</v>
      </c>
      <c r="W1833" s="109"/>
      <c r="X1833" s="109"/>
      <c r="Y1833" s="109"/>
      <c r="Z1833" s="110"/>
      <c r="AA1833" s="99" t="s">
        <v>45</v>
      </c>
    </row>
    <row r="1834" spans="1:35" ht="16">
      <c r="A1834" s="9">
        <v>2</v>
      </c>
      <c r="B1834" s="9">
        <v>3</v>
      </c>
      <c r="C1834" s="9">
        <v>2</v>
      </c>
      <c r="D1834" s="150"/>
      <c r="E1834" s="281">
        <v>139</v>
      </c>
      <c r="F1834" s="227">
        <v>1</v>
      </c>
      <c r="G1834" s="94" t="s">
        <v>354</v>
      </c>
      <c r="H1834" s="92" t="s">
        <v>394</v>
      </c>
      <c r="I1834" s="93">
        <v>5609</v>
      </c>
      <c r="J1834" s="94" t="s">
        <v>241</v>
      </c>
      <c r="K1834" s="92">
        <v>449</v>
      </c>
      <c r="L1834" s="92" t="s">
        <v>374</v>
      </c>
      <c r="M1834" s="95">
        <v>0.75</v>
      </c>
      <c r="N1834" s="92" t="s">
        <v>39</v>
      </c>
      <c r="O1834" s="92" t="s">
        <v>63</v>
      </c>
      <c r="P1834" s="96">
        <v>43606</v>
      </c>
      <c r="Q1834" s="97">
        <v>43769</v>
      </c>
      <c r="R1834" s="98">
        <v>44328</v>
      </c>
      <c r="S1834" s="106">
        <f t="shared" si="48"/>
        <v>559</v>
      </c>
      <c r="T1834" s="106" t="s">
        <v>397</v>
      </c>
      <c r="U1834" s="106">
        <v>0</v>
      </c>
      <c r="V1834" s="109">
        <v>0</v>
      </c>
      <c r="W1834" s="109"/>
      <c r="X1834" s="109"/>
      <c r="Y1834" s="109"/>
      <c r="Z1834" s="110" t="s">
        <v>400</v>
      </c>
      <c r="AA1834" s="99" t="s">
        <v>45</v>
      </c>
    </row>
    <row r="1835" spans="1:35" ht="16">
      <c r="A1835" s="9">
        <v>2</v>
      </c>
      <c r="B1835" s="9">
        <v>3</v>
      </c>
      <c r="C1835" s="9">
        <v>2</v>
      </c>
      <c r="D1835" s="150"/>
      <c r="E1835" s="281">
        <v>140</v>
      </c>
      <c r="F1835" s="227">
        <v>1</v>
      </c>
      <c r="G1835" s="94" t="s">
        <v>354</v>
      </c>
      <c r="H1835" s="92" t="s">
        <v>394</v>
      </c>
      <c r="I1835" s="93">
        <v>5610</v>
      </c>
      <c r="J1835" s="94" t="s">
        <v>241</v>
      </c>
      <c r="K1835" s="92">
        <v>449</v>
      </c>
      <c r="L1835" s="92" t="s">
        <v>374</v>
      </c>
      <c r="M1835" s="95">
        <v>0.75</v>
      </c>
      <c r="N1835" s="92" t="s">
        <v>39</v>
      </c>
      <c r="O1835" s="92" t="s">
        <v>63</v>
      </c>
      <c r="P1835" s="96">
        <v>43606</v>
      </c>
      <c r="Q1835" s="97">
        <v>43769</v>
      </c>
      <c r="R1835" s="98">
        <v>44328</v>
      </c>
      <c r="S1835" s="106">
        <f t="shared" si="48"/>
        <v>559</v>
      </c>
      <c r="T1835" s="106" t="s">
        <v>397</v>
      </c>
      <c r="U1835" s="106">
        <v>0</v>
      </c>
      <c r="V1835" s="109">
        <v>0</v>
      </c>
      <c r="W1835" s="109"/>
      <c r="X1835" s="109"/>
      <c r="Y1835" s="109"/>
      <c r="Z1835" s="110"/>
      <c r="AA1835" s="99" t="s">
        <v>45</v>
      </c>
    </row>
    <row r="1836" spans="1:35" ht="16">
      <c r="A1836" s="9">
        <v>2</v>
      </c>
      <c r="B1836" s="9">
        <v>3</v>
      </c>
      <c r="C1836" s="9">
        <v>3</v>
      </c>
      <c r="D1836" s="150"/>
      <c r="E1836" s="281">
        <v>20</v>
      </c>
      <c r="F1836" s="227">
        <v>3</v>
      </c>
      <c r="G1836" s="94" t="s">
        <v>354</v>
      </c>
      <c r="H1836" s="101" t="s">
        <v>394</v>
      </c>
      <c r="I1836" s="105">
        <v>5616</v>
      </c>
      <c r="J1836" s="94" t="s">
        <v>241</v>
      </c>
      <c r="K1836" s="101">
        <v>445</v>
      </c>
      <c r="L1836" s="101" t="s">
        <v>374</v>
      </c>
      <c r="M1836" s="163">
        <v>0.75</v>
      </c>
      <c r="N1836" s="101" t="s">
        <v>39</v>
      </c>
      <c r="O1836" s="101" t="s">
        <v>63</v>
      </c>
      <c r="P1836" s="164">
        <v>43606</v>
      </c>
      <c r="Q1836" s="165">
        <v>43769</v>
      </c>
      <c r="R1836" s="166">
        <v>43816</v>
      </c>
      <c r="S1836" s="107">
        <f t="shared" si="48"/>
        <v>47</v>
      </c>
      <c r="T1836" s="107" t="s">
        <v>397</v>
      </c>
      <c r="U1836" s="107">
        <v>1</v>
      </c>
      <c r="V1836" s="188">
        <v>0</v>
      </c>
      <c r="W1836" s="188"/>
      <c r="X1836" s="188"/>
      <c r="Y1836" s="188"/>
      <c r="Z1836" s="189"/>
      <c r="AA1836" s="162" t="s">
        <v>294</v>
      </c>
    </row>
    <row r="1837" spans="1:35" ht="16">
      <c r="A1837" s="9">
        <v>2</v>
      </c>
      <c r="B1837" s="9">
        <v>3</v>
      </c>
      <c r="C1837" s="9">
        <v>3</v>
      </c>
      <c r="D1837" s="150"/>
      <c r="E1837" s="281">
        <v>21</v>
      </c>
      <c r="F1837" s="227">
        <v>3</v>
      </c>
      <c r="G1837" s="94" t="s">
        <v>354</v>
      </c>
      <c r="H1837" s="101" t="s">
        <v>394</v>
      </c>
      <c r="I1837" s="105">
        <v>5617</v>
      </c>
      <c r="J1837" s="94" t="s">
        <v>241</v>
      </c>
      <c r="K1837" s="101">
        <v>445</v>
      </c>
      <c r="L1837" s="101" t="s">
        <v>374</v>
      </c>
      <c r="M1837" s="163">
        <v>0.75</v>
      </c>
      <c r="N1837" s="101" t="s">
        <v>39</v>
      </c>
      <c r="O1837" s="101" t="s">
        <v>63</v>
      </c>
      <c r="P1837" s="164">
        <v>43606</v>
      </c>
      <c r="Q1837" s="165">
        <v>43769</v>
      </c>
      <c r="R1837" s="166">
        <v>43810</v>
      </c>
      <c r="S1837" s="107">
        <f t="shared" si="48"/>
        <v>41</v>
      </c>
      <c r="T1837" s="107" t="s">
        <v>397</v>
      </c>
      <c r="U1837" s="107">
        <v>1</v>
      </c>
      <c r="V1837" s="188">
        <v>0</v>
      </c>
      <c r="W1837" s="188"/>
      <c r="X1837" s="188"/>
      <c r="Y1837" s="188"/>
      <c r="Z1837" s="189"/>
      <c r="AA1837" s="162" t="s">
        <v>294</v>
      </c>
    </row>
    <row r="1838" spans="1:35" ht="16">
      <c r="A1838" s="9">
        <v>2</v>
      </c>
      <c r="B1838" s="9">
        <v>3</v>
      </c>
      <c r="C1838" s="9">
        <v>3</v>
      </c>
      <c r="D1838" s="150"/>
      <c r="E1838" s="281">
        <v>22</v>
      </c>
      <c r="F1838" s="227">
        <v>3</v>
      </c>
      <c r="G1838" s="94" t="s">
        <v>354</v>
      </c>
      <c r="H1838" s="101" t="s">
        <v>394</v>
      </c>
      <c r="I1838" s="105">
        <v>5618</v>
      </c>
      <c r="J1838" s="94" t="s">
        <v>241</v>
      </c>
      <c r="K1838" s="101">
        <v>445</v>
      </c>
      <c r="L1838" s="101" t="s">
        <v>374</v>
      </c>
      <c r="M1838" s="163">
        <v>0.75</v>
      </c>
      <c r="N1838" s="101" t="s">
        <v>39</v>
      </c>
      <c r="O1838" s="101" t="s">
        <v>63</v>
      </c>
      <c r="P1838" s="164">
        <v>43606</v>
      </c>
      <c r="Q1838" s="165">
        <v>43769</v>
      </c>
      <c r="R1838" s="166">
        <v>43816</v>
      </c>
      <c r="S1838" s="107">
        <f t="shared" si="48"/>
        <v>47</v>
      </c>
      <c r="T1838" s="107" t="s">
        <v>397</v>
      </c>
      <c r="U1838" s="107">
        <v>1</v>
      </c>
      <c r="V1838" s="188">
        <v>0</v>
      </c>
      <c r="W1838" s="188"/>
      <c r="X1838" s="188"/>
      <c r="Y1838" s="188"/>
      <c r="Z1838" s="189"/>
      <c r="AA1838" s="162" t="s">
        <v>294</v>
      </c>
    </row>
    <row r="1839" spans="1:35" ht="16">
      <c r="A1839" s="9">
        <v>2</v>
      </c>
      <c r="B1839" s="9">
        <v>3</v>
      </c>
      <c r="C1839" s="9">
        <v>3</v>
      </c>
      <c r="D1839" s="150"/>
      <c r="E1839" s="281">
        <v>23</v>
      </c>
      <c r="F1839" s="227">
        <v>3</v>
      </c>
      <c r="G1839" s="94" t="s">
        <v>354</v>
      </c>
      <c r="H1839" s="101" t="s">
        <v>394</v>
      </c>
      <c r="I1839" s="105">
        <v>5619</v>
      </c>
      <c r="J1839" s="94" t="s">
        <v>241</v>
      </c>
      <c r="K1839" s="101">
        <v>445</v>
      </c>
      <c r="L1839" s="101" t="s">
        <v>374</v>
      </c>
      <c r="M1839" s="163">
        <v>0.75</v>
      </c>
      <c r="N1839" s="101" t="s">
        <v>39</v>
      </c>
      <c r="O1839" s="101" t="s">
        <v>63</v>
      </c>
      <c r="P1839" s="164">
        <v>43606</v>
      </c>
      <c r="Q1839" s="165">
        <v>43769</v>
      </c>
      <c r="R1839" s="166">
        <v>43810</v>
      </c>
      <c r="S1839" s="107">
        <f t="shared" si="48"/>
        <v>41</v>
      </c>
      <c r="T1839" s="107" t="s">
        <v>397</v>
      </c>
      <c r="U1839" s="107">
        <v>1</v>
      </c>
      <c r="V1839" s="188">
        <v>0</v>
      </c>
      <c r="W1839" s="188"/>
      <c r="X1839" s="188"/>
      <c r="Y1839" s="188"/>
      <c r="Z1839" s="189"/>
      <c r="AA1839" s="162" t="s">
        <v>294</v>
      </c>
    </row>
    <row r="1840" spans="1:35" ht="16">
      <c r="A1840" s="9">
        <v>2</v>
      </c>
      <c r="B1840" s="9">
        <v>3</v>
      </c>
      <c r="C1840" s="9">
        <v>3</v>
      </c>
      <c r="D1840" s="150"/>
      <c r="E1840" s="281">
        <v>24</v>
      </c>
      <c r="F1840" s="227">
        <v>3</v>
      </c>
      <c r="G1840" s="94" t="s">
        <v>354</v>
      </c>
      <c r="H1840" s="101" t="s">
        <v>394</v>
      </c>
      <c r="I1840" s="105">
        <v>5620</v>
      </c>
      <c r="J1840" s="94" t="s">
        <v>241</v>
      </c>
      <c r="K1840" s="101">
        <v>445</v>
      </c>
      <c r="L1840" s="101" t="s">
        <v>374</v>
      </c>
      <c r="M1840" s="163">
        <v>0.75</v>
      </c>
      <c r="N1840" s="101" t="s">
        <v>39</v>
      </c>
      <c r="O1840" s="101" t="s">
        <v>63</v>
      </c>
      <c r="P1840" s="164">
        <v>43606</v>
      </c>
      <c r="Q1840" s="165">
        <v>43769</v>
      </c>
      <c r="R1840" s="166">
        <v>43816</v>
      </c>
      <c r="S1840" s="107">
        <f t="shared" si="48"/>
        <v>47</v>
      </c>
      <c r="T1840" s="107" t="s">
        <v>397</v>
      </c>
      <c r="U1840" s="107">
        <v>1</v>
      </c>
      <c r="V1840" s="188">
        <v>0</v>
      </c>
      <c r="W1840" s="188"/>
      <c r="X1840" s="188"/>
      <c r="Y1840" s="188"/>
      <c r="Z1840" s="189"/>
      <c r="AA1840" s="162" t="s">
        <v>294</v>
      </c>
    </row>
    <row r="1841" spans="1:35" ht="16">
      <c r="A1841" s="9">
        <v>2</v>
      </c>
      <c r="B1841" s="9">
        <v>3</v>
      </c>
      <c r="C1841" s="9">
        <v>1</v>
      </c>
      <c r="D1841" s="150"/>
      <c r="E1841" s="281">
        <v>128</v>
      </c>
      <c r="F1841" s="227">
        <v>1</v>
      </c>
      <c r="G1841" s="94" t="s">
        <v>354</v>
      </c>
      <c r="H1841" s="92" t="s">
        <v>394</v>
      </c>
      <c r="I1841" s="93">
        <v>5622</v>
      </c>
      <c r="J1841" s="94" t="s">
        <v>241</v>
      </c>
      <c r="K1841" s="92">
        <v>446</v>
      </c>
      <c r="L1841" s="92" t="s">
        <v>374</v>
      </c>
      <c r="M1841" s="95">
        <v>0.75</v>
      </c>
      <c r="N1841" s="92" t="s">
        <v>39</v>
      </c>
      <c r="O1841" s="92" t="s">
        <v>63</v>
      </c>
      <c r="P1841" s="96">
        <v>43606</v>
      </c>
      <c r="Q1841" s="97">
        <v>43769</v>
      </c>
      <c r="R1841" s="98">
        <v>44328</v>
      </c>
      <c r="S1841" s="106">
        <f t="shared" si="48"/>
        <v>559</v>
      </c>
      <c r="T1841" s="106" t="s">
        <v>397</v>
      </c>
      <c r="U1841" s="106">
        <v>0</v>
      </c>
      <c r="V1841" s="109">
        <v>0</v>
      </c>
      <c r="W1841" s="109"/>
      <c r="X1841" s="109"/>
      <c r="Y1841" s="109"/>
      <c r="Z1841" s="110"/>
      <c r="AA1841" s="99" t="s">
        <v>45</v>
      </c>
    </row>
    <row r="1842" spans="1:35" ht="16">
      <c r="A1842" s="9">
        <v>2</v>
      </c>
      <c r="B1842" s="9">
        <v>3</v>
      </c>
      <c r="C1842" s="9">
        <v>2</v>
      </c>
      <c r="D1842" s="150"/>
      <c r="E1842" s="281">
        <v>129</v>
      </c>
      <c r="F1842" s="227">
        <v>1</v>
      </c>
      <c r="G1842" s="94" t="s">
        <v>354</v>
      </c>
      <c r="H1842" s="92" t="s">
        <v>394</v>
      </c>
      <c r="I1842" s="93">
        <v>5623</v>
      </c>
      <c r="J1842" s="94" t="s">
        <v>241</v>
      </c>
      <c r="K1842" s="92">
        <v>446</v>
      </c>
      <c r="L1842" s="92" t="s">
        <v>374</v>
      </c>
      <c r="M1842" s="95">
        <v>0.75</v>
      </c>
      <c r="N1842" s="92" t="s">
        <v>39</v>
      </c>
      <c r="O1842" s="92" t="s">
        <v>63</v>
      </c>
      <c r="P1842" s="96">
        <v>43606</v>
      </c>
      <c r="Q1842" s="97">
        <v>43769</v>
      </c>
      <c r="R1842" s="98">
        <v>44328</v>
      </c>
      <c r="S1842" s="106">
        <f t="shared" si="48"/>
        <v>559</v>
      </c>
      <c r="T1842" s="106" t="s">
        <v>397</v>
      </c>
      <c r="U1842" s="106">
        <v>0</v>
      </c>
      <c r="V1842" s="109">
        <v>0</v>
      </c>
      <c r="W1842" s="109"/>
      <c r="X1842" s="109"/>
      <c r="Y1842" s="109"/>
      <c r="Z1842" s="110"/>
      <c r="AA1842" s="99" t="s">
        <v>45</v>
      </c>
    </row>
    <row r="1843" spans="1:35" ht="16">
      <c r="A1843" s="9">
        <v>2</v>
      </c>
      <c r="B1843" s="9">
        <v>3</v>
      </c>
      <c r="C1843" s="9">
        <v>3</v>
      </c>
      <c r="D1843" s="150"/>
      <c r="E1843" s="281">
        <v>25</v>
      </c>
      <c r="F1843" s="227">
        <v>3</v>
      </c>
      <c r="G1843" s="94" t="s">
        <v>354</v>
      </c>
      <c r="H1843" s="101" t="s">
        <v>394</v>
      </c>
      <c r="I1843" s="105">
        <v>5624</v>
      </c>
      <c r="J1843" s="94" t="s">
        <v>241</v>
      </c>
      <c r="K1843" s="101">
        <v>446</v>
      </c>
      <c r="L1843" s="101" t="s">
        <v>374</v>
      </c>
      <c r="M1843" s="163">
        <v>0.75</v>
      </c>
      <c r="N1843" s="101" t="s">
        <v>39</v>
      </c>
      <c r="O1843" s="101" t="s">
        <v>63</v>
      </c>
      <c r="P1843" s="164">
        <v>43606</v>
      </c>
      <c r="Q1843" s="165">
        <v>43769</v>
      </c>
      <c r="R1843" s="166">
        <v>44179</v>
      </c>
      <c r="S1843" s="107">
        <f t="shared" si="48"/>
        <v>410</v>
      </c>
      <c r="T1843" s="107" t="s">
        <v>397</v>
      </c>
      <c r="U1843" s="107">
        <v>1</v>
      </c>
      <c r="V1843" s="188">
        <v>0</v>
      </c>
      <c r="W1843" s="188"/>
      <c r="X1843" s="188"/>
      <c r="Y1843" s="188"/>
      <c r="Z1843" s="189"/>
      <c r="AA1843" s="162" t="s">
        <v>407</v>
      </c>
    </row>
    <row r="1844" spans="1:35" ht="16">
      <c r="A1844" s="9">
        <v>2</v>
      </c>
      <c r="B1844" s="9">
        <v>3</v>
      </c>
      <c r="C1844" s="9">
        <v>2</v>
      </c>
      <c r="D1844" s="150"/>
      <c r="E1844" s="281">
        <v>130</v>
      </c>
      <c r="F1844" s="227">
        <v>1</v>
      </c>
      <c r="G1844" s="94" t="s">
        <v>354</v>
      </c>
      <c r="H1844" s="92" t="s">
        <v>394</v>
      </c>
      <c r="I1844" s="93">
        <v>5625</v>
      </c>
      <c r="J1844" s="94" t="s">
        <v>241</v>
      </c>
      <c r="K1844" s="92">
        <v>446</v>
      </c>
      <c r="L1844" s="92" t="s">
        <v>374</v>
      </c>
      <c r="M1844" s="95">
        <v>0.75</v>
      </c>
      <c r="N1844" s="92" t="s">
        <v>39</v>
      </c>
      <c r="O1844" s="92" t="s">
        <v>63</v>
      </c>
      <c r="P1844" s="96">
        <v>43606</v>
      </c>
      <c r="Q1844" s="97">
        <v>43769</v>
      </c>
      <c r="R1844" s="98">
        <v>44328</v>
      </c>
      <c r="S1844" s="106">
        <f t="shared" si="48"/>
        <v>559</v>
      </c>
      <c r="T1844" s="106" t="s">
        <v>397</v>
      </c>
      <c r="U1844" s="106">
        <v>0</v>
      </c>
      <c r="V1844" s="109">
        <v>0</v>
      </c>
      <c r="W1844" s="109"/>
      <c r="X1844" s="109"/>
      <c r="Y1844" s="109"/>
      <c r="Z1844" s="110"/>
      <c r="AA1844" s="99" t="s">
        <v>45</v>
      </c>
    </row>
    <row r="1845" spans="1:35" ht="16">
      <c r="A1845" s="425" t="s">
        <v>58</v>
      </c>
      <c r="B1845" s="425" t="s">
        <v>58</v>
      </c>
      <c r="C1845" s="425" t="s">
        <v>58</v>
      </c>
      <c r="D1845" s="426"/>
      <c r="E1845" s="427">
        <v>26</v>
      </c>
      <c r="F1845" s="428">
        <v>3</v>
      </c>
      <c r="G1845" s="425" t="s">
        <v>354</v>
      </c>
      <c r="H1845" s="471" t="s">
        <v>394</v>
      </c>
      <c r="I1845" s="476">
        <v>5626.1</v>
      </c>
      <c r="J1845" s="425" t="s">
        <v>241</v>
      </c>
      <c r="K1845" s="471">
        <v>447</v>
      </c>
      <c r="L1845" s="471" t="s">
        <v>374</v>
      </c>
      <c r="M1845" s="472">
        <v>0.75</v>
      </c>
      <c r="N1845" s="471" t="s">
        <v>39</v>
      </c>
      <c r="O1845" s="471" t="s">
        <v>63</v>
      </c>
      <c r="P1845" s="473">
        <v>43606</v>
      </c>
      <c r="Q1845" s="474">
        <v>43769</v>
      </c>
      <c r="R1845" s="447">
        <v>44301</v>
      </c>
      <c r="S1845" s="450">
        <f t="shared" si="48"/>
        <v>532</v>
      </c>
      <c r="T1845" s="450">
        <v>0</v>
      </c>
      <c r="U1845" s="450">
        <v>1</v>
      </c>
      <c r="V1845" s="471"/>
      <c r="W1845" s="471"/>
      <c r="X1845" s="471"/>
      <c r="Y1845" s="471"/>
      <c r="Z1845" s="477"/>
      <c r="AA1845" s="426" t="s">
        <v>104</v>
      </c>
      <c r="AB1845" s="437"/>
      <c r="AC1845" s="437"/>
      <c r="AD1845" s="437"/>
      <c r="AE1845" s="437"/>
      <c r="AF1845" s="437"/>
      <c r="AG1845" s="437"/>
      <c r="AH1845" s="437"/>
      <c r="AI1845" s="437"/>
    </row>
    <row r="1846" spans="1:35" ht="16">
      <c r="A1846" s="9">
        <v>2</v>
      </c>
      <c r="B1846" s="9">
        <v>3</v>
      </c>
      <c r="C1846" s="9">
        <v>2</v>
      </c>
      <c r="D1846" s="150"/>
      <c r="E1846" s="281">
        <v>132</v>
      </c>
      <c r="F1846" s="227">
        <v>1</v>
      </c>
      <c r="G1846" s="94" t="s">
        <v>354</v>
      </c>
      <c r="H1846" s="92" t="s">
        <v>394</v>
      </c>
      <c r="I1846" s="93">
        <v>5626.2</v>
      </c>
      <c r="J1846" s="94" t="s">
        <v>241</v>
      </c>
      <c r="K1846" s="92">
        <v>447</v>
      </c>
      <c r="L1846" s="92" t="s">
        <v>374</v>
      </c>
      <c r="M1846" s="95">
        <v>0.75</v>
      </c>
      <c r="N1846" s="92" t="s">
        <v>39</v>
      </c>
      <c r="O1846" s="92" t="s">
        <v>63</v>
      </c>
      <c r="P1846" s="96">
        <v>43606</v>
      </c>
      <c r="Q1846" s="97">
        <v>43769</v>
      </c>
      <c r="R1846" s="98">
        <v>44328</v>
      </c>
      <c r="S1846" s="106">
        <f t="shared" si="48"/>
        <v>559</v>
      </c>
      <c r="T1846" s="106" t="s">
        <v>397</v>
      </c>
      <c r="U1846" s="106">
        <v>0</v>
      </c>
      <c r="V1846" s="109">
        <v>0</v>
      </c>
      <c r="W1846" s="109"/>
      <c r="X1846" s="109"/>
      <c r="Y1846" s="109"/>
      <c r="Z1846" s="110"/>
      <c r="AA1846" s="99" t="s">
        <v>45</v>
      </c>
    </row>
    <row r="1847" spans="1:35" ht="16">
      <c r="A1847" s="9">
        <v>2</v>
      </c>
      <c r="B1847" s="9">
        <v>3</v>
      </c>
      <c r="C1847" s="9">
        <v>2</v>
      </c>
      <c r="D1847" s="150"/>
      <c r="E1847" s="281">
        <v>131</v>
      </c>
      <c r="F1847" s="227">
        <v>1</v>
      </c>
      <c r="G1847" s="94" t="s">
        <v>354</v>
      </c>
      <c r="H1847" s="92" t="s">
        <v>394</v>
      </c>
      <c r="I1847" s="93">
        <v>5627</v>
      </c>
      <c r="J1847" s="94" t="s">
        <v>241</v>
      </c>
      <c r="K1847" s="92">
        <v>446</v>
      </c>
      <c r="L1847" s="92" t="s">
        <v>374</v>
      </c>
      <c r="M1847" s="95">
        <v>0.75</v>
      </c>
      <c r="N1847" s="92" t="s">
        <v>39</v>
      </c>
      <c r="O1847" s="92" t="s">
        <v>63</v>
      </c>
      <c r="P1847" s="96">
        <v>43606</v>
      </c>
      <c r="Q1847" s="97">
        <v>43769</v>
      </c>
      <c r="R1847" s="98">
        <v>44328</v>
      </c>
      <c r="S1847" s="106">
        <f t="shared" si="48"/>
        <v>559</v>
      </c>
      <c r="T1847" s="106" t="s">
        <v>397</v>
      </c>
      <c r="U1847" s="106">
        <v>0</v>
      </c>
      <c r="V1847" s="109">
        <v>0</v>
      </c>
      <c r="W1847" s="109"/>
      <c r="X1847" s="109"/>
      <c r="Y1847" s="109"/>
      <c r="Z1847" s="110"/>
      <c r="AA1847" s="99" t="s">
        <v>45</v>
      </c>
    </row>
    <row r="1848" spans="1:35" ht="16">
      <c r="A1848" s="425" t="s">
        <v>58</v>
      </c>
      <c r="B1848" s="425" t="s">
        <v>58</v>
      </c>
      <c r="C1848" s="425" t="s">
        <v>58</v>
      </c>
      <c r="D1848" s="426"/>
      <c r="E1848" s="427">
        <v>7</v>
      </c>
      <c r="F1848" s="428">
        <v>4</v>
      </c>
      <c r="G1848" s="425" t="s">
        <v>354</v>
      </c>
      <c r="H1848" s="471" t="s">
        <v>394</v>
      </c>
      <c r="I1848" s="476">
        <v>5627</v>
      </c>
      <c r="J1848" s="425" t="s">
        <v>241</v>
      </c>
      <c r="K1848" s="471">
        <v>447</v>
      </c>
      <c r="L1848" s="471" t="s">
        <v>374</v>
      </c>
      <c r="M1848" s="472">
        <v>0.75</v>
      </c>
      <c r="N1848" s="471" t="s">
        <v>39</v>
      </c>
      <c r="O1848" s="471" t="s">
        <v>63</v>
      </c>
      <c r="P1848" s="473">
        <v>43606</v>
      </c>
      <c r="Q1848" s="474">
        <v>43769</v>
      </c>
      <c r="R1848" s="447" t="s">
        <v>134</v>
      </c>
      <c r="S1848" s="450"/>
      <c r="T1848" s="450">
        <v>0</v>
      </c>
      <c r="U1848" s="450"/>
      <c r="V1848" s="471"/>
      <c r="W1848" s="471"/>
      <c r="X1848" s="471"/>
      <c r="Y1848" s="471"/>
      <c r="Z1848" s="477"/>
      <c r="AA1848" s="426" t="s">
        <v>136</v>
      </c>
      <c r="AB1848" s="437"/>
      <c r="AC1848" s="437"/>
      <c r="AD1848" s="437"/>
      <c r="AE1848" s="437"/>
      <c r="AF1848" s="437"/>
      <c r="AG1848" s="437"/>
      <c r="AH1848" s="437"/>
      <c r="AI1848" s="437"/>
    </row>
    <row r="1849" spans="1:35" ht="16">
      <c r="A1849" s="9">
        <v>2</v>
      </c>
      <c r="B1849" s="9">
        <v>3</v>
      </c>
      <c r="C1849" s="9">
        <v>2</v>
      </c>
      <c r="D1849" s="150"/>
      <c r="E1849" s="281">
        <v>133</v>
      </c>
      <c r="F1849" s="227">
        <v>1</v>
      </c>
      <c r="G1849" s="94" t="s">
        <v>354</v>
      </c>
      <c r="H1849" s="92" t="s">
        <v>394</v>
      </c>
      <c r="I1849" s="93">
        <v>5628</v>
      </c>
      <c r="J1849" s="94" t="s">
        <v>241</v>
      </c>
      <c r="K1849" s="92">
        <v>447</v>
      </c>
      <c r="L1849" s="92" t="s">
        <v>374</v>
      </c>
      <c r="M1849" s="95">
        <v>0.75</v>
      </c>
      <c r="N1849" s="92" t="s">
        <v>39</v>
      </c>
      <c r="O1849" s="92" t="s">
        <v>63</v>
      </c>
      <c r="P1849" s="96">
        <v>43606</v>
      </c>
      <c r="Q1849" s="97">
        <v>43769</v>
      </c>
      <c r="R1849" s="98">
        <v>44328</v>
      </c>
      <c r="S1849" s="106">
        <f>R1849-Q1849</f>
        <v>559</v>
      </c>
      <c r="T1849" s="106" t="s">
        <v>397</v>
      </c>
      <c r="U1849" s="106">
        <v>0</v>
      </c>
      <c r="V1849" s="109">
        <v>0</v>
      </c>
      <c r="W1849" s="109"/>
      <c r="X1849" s="109"/>
      <c r="Y1849" s="109"/>
      <c r="Z1849" s="110"/>
      <c r="AA1849" s="99" t="s">
        <v>45</v>
      </c>
    </row>
    <row r="1850" spans="1:35" ht="16">
      <c r="A1850" s="9">
        <v>2</v>
      </c>
      <c r="B1850" s="9">
        <v>3</v>
      </c>
      <c r="C1850" s="9">
        <v>3</v>
      </c>
      <c r="D1850" s="150"/>
      <c r="E1850" s="281">
        <v>27</v>
      </c>
      <c r="F1850" s="227">
        <v>3</v>
      </c>
      <c r="G1850" s="94" t="s">
        <v>354</v>
      </c>
      <c r="H1850" s="101" t="s">
        <v>394</v>
      </c>
      <c r="I1850" s="105">
        <v>5630</v>
      </c>
      <c r="J1850" s="94" t="s">
        <v>241</v>
      </c>
      <c r="K1850" s="101">
        <v>447</v>
      </c>
      <c r="L1850" s="101" t="s">
        <v>374</v>
      </c>
      <c r="M1850" s="163">
        <v>0.75</v>
      </c>
      <c r="N1850" s="101" t="s">
        <v>39</v>
      </c>
      <c r="O1850" s="101" t="s">
        <v>63</v>
      </c>
      <c r="P1850" s="164">
        <v>43606</v>
      </c>
      <c r="Q1850" s="165">
        <v>43769</v>
      </c>
      <c r="R1850" s="166">
        <v>44301</v>
      </c>
      <c r="S1850" s="107">
        <f>R1850-Q1850</f>
        <v>532</v>
      </c>
      <c r="T1850" s="107" t="s">
        <v>397</v>
      </c>
      <c r="U1850" s="107">
        <v>1</v>
      </c>
      <c r="V1850" s="188">
        <v>0</v>
      </c>
      <c r="W1850" s="188"/>
      <c r="X1850" s="188"/>
      <c r="Y1850" s="188"/>
      <c r="Z1850" s="189"/>
      <c r="AA1850" s="162" t="s">
        <v>405</v>
      </c>
    </row>
    <row r="1851" spans="1:35" ht="16">
      <c r="A1851" s="9">
        <v>2</v>
      </c>
      <c r="B1851" s="9">
        <v>3</v>
      </c>
      <c r="C1851" s="9">
        <v>1</v>
      </c>
      <c r="D1851" s="150"/>
      <c r="E1851" s="281">
        <v>124</v>
      </c>
      <c r="F1851" s="227">
        <v>1</v>
      </c>
      <c r="G1851" s="94" t="s">
        <v>354</v>
      </c>
      <c r="H1851" s="92" t="s">
        <v>394</v>
      </c>
      <c r="I1851" s="93">
        <v>5672</v>
      </c>
      <c r="J1851" s="94" t="s">
        <v>241</v>
      </c>
      <c r="K1851" s="92">
        <v>444</v>
      </c>
      <c r="L1851" s="92" t="s">
        <v>374</v>
      </c>
      <c r="M1851" s="95">
        <v>0.75</v>
      </c>
      <c r="N1851" s="92" t="s">
        <v>39</v>
      </c>
      <c r="O1851" s="92" t="s">
        <v>63</v>
      </c>
      <c r="P1851" s="96">
        <v>43606</v>
      </c>
      <c r="Q1851" s="97">
        <v>43769</v>
      </c>
      <c r="R1851" s="98">
        <v>44328</v>
      </c>
      <c r="S1851" s="106">
        <f>R1851-Q1851</f>
        <v>559</v>
      </c>
      <c r="T1851" s="106" t="s">
        <v>397</v>
      </c>
      <c r="U1851" s="106">
        <v>0</v>
      </c>
      <c r="V1851" s="109">
        <v>0</v>
      </c>
      <c r="W1851" s="109"/>
      <c r="X1851" s="109"/>
      <c r="Y1851" s="109"/>
      <c r="Z1851" s="110"/>
      <c r="AA1851" s="99" t="s">
        <v>45</v>
      </c>
    </row>
    <row r="1852" spans="1:35" ht="16">
      <c r="A1852" s="9">
        <v>2</v>
      </c>
      <c r="B1852" s="9">
        <v>3</v>
      </c>
      <c r="C1852" s="9">
        <v>1</v>
      </c>
      <c r="D1852" s="150"/>
      <c r="E1852" s="281">
        <v>125</v>
      </c>
      <c r="F1852" s="227">
        <v>1</v>
      </c>
      <c r="G1852" s="94" t="s">
        <v>354</v>
      </c>
      <c r="H1852" s="92" t="s">
        <v>394</v>
      </c>
      <c r="I1852" s="93">
        <v>5673</v>
      </c>
      <c r="J1852" s="94" t="s">
        <v>241</v>
      </c>
      <c r="K1852" s="92">
        <v>444</v>
      </c>
      <c r="L1852" s="92" t="s">
        <v>374</v>
      </c>
      <c r="M1852" s="95">
        <v>0.75</v>
      </c>
      <c r="N1852" s="92" t="s">
        <v>39</v>
      </c>
      <c r="O1852" s="92" t="s">
        <v>63</v>
      </c>
      <c r="P1852" s="96">
        <v>43606</v>
      </c>
      <c r="Q1852" s="97">
        <v>43769</v>
      </c>
      <c r="R1852" s="98">
        <v>44328</v>
      </c>
      <c r="S1852" s="106">
        <f>R1852-Q1852</f>
        <v>559</v>
      </c>
      <c r="T1852" s="106" t="s">
        <v>397</v>
      </c>
      <c r="U1852" s="106">
        <v>0</v>
      </c>
      <c r="V1852" s="109">
        <v>0</v>
      </c>
      <c r="W1852" s="109"/>
      <c r="X1852" s="109"/>
      <c r="Y1852" s="109"/>
      <c r="Z1852" s="110"/>
      <c r="AA1852" s="99" t="s">
        <v>45</v>
      </c>
    </row>
    <row r="1853" spans="1:35" ht="16">
      <c r="A1853" s="425" t="s">
        <v>58</v>
      </c>
      <c r="B1853" s="425" t="s">
        <v>58</v>
      </c>
      <c r="C1853" s="425" t="s">
        <v>58</v>
      </c>
      <c r="D1853" s="426"/>
      <c r="E1853" s="427">
        <v>8</v>
      </c>
      <c r="F1853" s="428">
        <v>4</v>
      </c>
      <c r="G1853" s="425" t="s">
        <v>354</v>
      </c>
      <c r="H1853" s="471" t="s">
        <v>394</v>
      </c>
      <c r="I1853" s="476">
        <v>5674</v>
      </c>
      <c r="J1853" s="425" t="s">
        <v>241</v>
      </c>
      <c r="K1853" s="471">
        <v>444</v>
      </c>
      <c r="L1853" s="471" t="s">
        <v>374</v>
      </c>
      <c r="M1853" s="472">
        <v>0.75</v>
      </c>
      <c r="N1853" s="471" t="s">
        <v>39</v>
      </c>
      <c r="O1853" s="471" t="s">
        <v>63</v>
      </c>
      <c r="P1853" s="473">
        <v>43606</v>
      </c>
      <c r="Q1853" s="474">
        <v>43769</v>
      </c>
      <c r="R1853" s="447" t="s">
        <v>134</v>
      </c>
      <c r="S1853" s="450"/>
      <c r="T1853" s="450">
        <v>0</v>
      </c>
      <c r="U1853" s="450"/>
      <c r="V1853" s="471"/>
      <c r="W1853" s="471"/>
      <c r="X1853" s="471"/>
      <c r="Y1853" s="471"/>
      <c r="Z1853" s="477"/>
      <c r="AA1853" s="426" t="s">
        <v>136</v>
      </c>
      <c r="AB1853" s="437"/>
      <c r="AC1853" s="437"/>
      <c r="AD1853" s="437"/>
      <c r="AE1853" s="437"/>
      <c r="AF1853" s="437"/>
      <c r="AG1853" s="437"/>
      <c r="AH1853" s="437"/>
      <c r="AI1853" s="437"/>
    </row>
    <row r="1854" spans="1:35" ht="16">
      <c r="A1854" s="9">
        <v>2</v>
      </c>
      <c r="B1854" s="9">
        <v>3</v>
      </c>
      <c r="C1854" s="9">
        <v>1</v>
      </c>
      <c r="D1854" s="150"/>
      <c r="E1854" s="281">
        <v>126</v>
      </c>
      <c r="F1854" s="227">
        <v>1</v>
      </c>
      <c r="G1854" s="94" t="s">
        <v>354</v>
      </c>
      <c r="H1854" s="92" t="s">
        <v>394</v>
      </c>
      <c r="I1854" s="93">
        <v>5675</v>
      </c>
      <c r="J1854" s="94" t="s">
        <v>241</v>
      </c>
      <c r="K1854" s="92">
        <v>444</v>
      </c>
      <c r="L1854" s="92" t="s">
        <v>374</v>
      </c>
      <c r="M1854" s="95">
        <v>0.75</v>
      </c>
      <c r="N1854" s="92" t="s">
        <v>39</v>
      </c>
      <c r="O1854" s="92" t="s">
        <v>63</v>
      </c>
      <c r="P1854" s="96">
        <v>43606</v>
      </c>
      <c r="Q1854" s="97">
        <v>43769</v>
      </c>
      <c r="R1854" s="98">
        <v>44328</v>
      </c>
      <c r="S1854" s="106">
        <f t="shared" ref="S1854:S1885" si="49">R1854-Q1854</f>
        <v>559</v>
      </c>
      <c r="T1854" s="106" t="s">
        <v>397</v>
      </c>
      <c r="U1854" s="106">
        <v>0</v>
      </c>
      <c r="V1854" s="109">
        <v>0</v>
      </c>
      <c r="W1854" s="109"/>
      <c r="X1854" s="109"/>
      <c r="Y1854" s="109"/>
      <c r="Z1854" s="110"/>
      <c r="AA1854" s="99" t="s">
        <v>45</v>
      </c>
    </row>
    <row r="1855" spans="1:35" ht="16">
      <c r="A1855" s="9">
        <v>2</v>
      </c>
      <c r="B1855" s="9">
        <v>3</v>
      </c>
      <c r="C1855" s="9">
        <v>1</v>
      </c>
      <c r="D1855" s="150"/>
      <c r="E1855" s="281">
        <v>127</v>
      </c>
      <c r="F1855" s="227">
        <v>1</v>
      </c>
      <c r="G1855" s="94" t="s">
        <v>354</v>
      </c>
      <c r="H1855" s="92" t="s">
        <v>394</v>
      </c>
      <c r="I1855" s="93">
        <v>5677</v>
      </c>
      <c r="J1855" s="94" t="s">
        <v>241</v>
      </c>
      <c r="K1855" s="92">
        <v>444</v>
      </c>
      <c r="L1855" s="92" t="s">
        <v>374</v>
      </c>
      <c r="M1855" s="95">
        <v>0.75</v>
      </c>
      <c r="N1855" s="92" t="s">
        <v>39</v>
      </c>
      <c r="O1855" s="92" t="s">
        <v>63</v>
      </c>
      <c r="P1855" s="96">
        <v>43606</v>
      </c>
      <c r="Q1855" s="97">
        <v>43769</v>
      </c>
      <c r="R1855" s="98">
        <v>44328</v>
      </c>
      <c r="S1855" s="106">
        <f t="shared" si="49"/>
        <v>559</v>
      </c>
      <c r="T1855" s="106" t="s">
        <v>397</v>
      </c>
      <c r="U1855" s="106">
        <v>0</v>
      </c>
      <c r="V1855" s="109">
        <v>0</v>
      </c>
      <c r="W1855" s="109"/>
      <c r="X1855" s="109"/>
      <c r="Y1855" s="109"/>
      <c r="Z1855" s="110"/>
      <c r="AA1855" s="99" t="s">
        <v>45</v>
      </c>
    </row>
    <row r="1856" spans="1:35" ht="16">
      <c r="A1856" s="9">
        <v>2</v>
      </c>
      <c r="B1856" s="9">
        <v>2</v>
      </c>
      <c r="C1856" s="9">
        <v>6</v>
      </c>
      <c r="D1856" s="150"/>
      <c r="E1856" s="281">
        <v>34</v>
      </c>
      <c r="F1856" s="227">
        <v>1</v>
      </c>
      <c r="G1856" s="94" t="s">
        <v>354</v>
      </c>
      <c r="H1856" s="92" t="s">
        <v>394</v>
      </c>
      <c r="I1856" s="93">
        <v>6403</v>
      </c>
      <c r="J1856" s="94" t="s">
        <v>241</v>
      </c>
      <c r="K1856" s="92">
        <v>419</v>
      </c>
      <c r="L1856" s="92" t="s">
        <v>374</v>
      </c>
      <c r="M1856" s="95">
        <v>0.75</v>
      </c>
      <c r="N1856" s="92" t="s">
        <v>39</v>
      </c>
      <c r="O1856" s="92" t="s">
        <v>63</v>
      </c>
      <c r="P1856" s="96">
        <v>43606</v>
      </c>
      <c r="Q1856" s="97">
        <v>43769</v>
      </c>
      <c r="R1856" s="98">
        <v>44326</v>
      </c>
      <c r="S1856" s="106">
        <f t="shared" si="49"/>
        <v>557</v>
      </c>
      <c r="T1856" s="106" t="s">
        <v>365</v>
      </c>
      <c r="U1856" s="106">
        <v>0</v>
      </c>
      <c r="V1856" s="111">
        <v>0</v>
      </c>
      <c r="W1856" s="111"/>
      <c r="X1856" s="111"/>
      <c r="Y1856" s="111"/>
      <c r="Z1856" s="112"/>
      <c r="AA1856" s="99" t="s">
        <v>45</v>
      </c>
    </row>
    <row r="1857" spans="1:27" ht="16">
      <c r="A1857" s="9">
        <v>2</v>
      </c>
      <c r="B1857" s="9">
        <v>2</v>
      </c>
      <c r="C1857" s="9">
        <v>6</v>
      </c>
      <c r="D1857" s="150"/>
      <c r="E1857" s="281">
        <v>35</v>
      </c>
      <c r="F1857" s="227">
        <v>1</v>
      </c>
      <c r="G1857" s="94" t="s">
        <v>354</v>
      </c>
      <c r="H1857" s="92" t="s">
        <v>394</v>
      </c>
      <c r="I1857" s="93">
        <v>6405</v>
      </c>
      <c r="J1857" s="94" t="s">
        <v>241</v>
      </c>
      <c r="K1857" s="92">
        <v>419</v>
      </c>
      <c r="L1857" s="92" t="s">
        <v>374</v>
      </c>
      <c r="M1857" s="95">
        <v>0.75</v>
      </c>
      <c r="N1857" s="92" t="s">
        <v>39</v>
      </c>
      <c r="O1857" s="92" t="s">
        <v>63</v>
      </c>
      <c r="P1857" s="96">
        <v>43606</v>
      </c>
      <c r="Q1857" s="97">
        <v>43769</v>
      </c>
      <c r="R1857" s="98">
        <v>44326</v>
      </c>
      <c r="S1857" s="106">
        <f t="shared" si="49"/>
        <v>557</v>
      </c>
      <c r="T1857" s="106" t="s">
        <v>365</v>
      </c>
      <c r="U1857" s="106">
        <v>0</v>
      </c>
      <c r="V1857" s="111">
        <v>0</v>
      </c>
      <c r="W1857" s="111"/>
      <c r="X1857" s="111"/>
      <c r="Y1857" s="111"/>
      <c r="Z1857" s="112"/>
      <c r="AA1857" s="99" t="s">
        <v>45</v>
      </c>
    </row>
    <row r="1858" spans="1:27" ht="16">
      <c r="A1858" s="9">
        <v>2</v>
      </c>
      <c r="B1858" s="9">
        <v>2</v>
      </c>
      <c r="C1858" s="9">
        <v>6</v>
      </c>
      <c r="D1858" s="150"/>
      <c r="E1858" s="281">
        <v>36</v>
      </c>
      <c r="F1858" s="227">
        <v>1</v>
      </c>
      <c r="G1858" s="94" t="s">
        <v>354</v>
      </c>
      <c r="H1858" s="92" t="s">
        <v>394</v>
      </c>
      <c r="I1858" s="93">
        <v>6406</v>
      </c>
      <c r="J1858" s="94" t="s">
        <v>241</v>
      </c>
      <c r="K1858" s="92">
        <v>419</v>
      </c>
      <c r="L1858" s="92" t="s">
        <v>374</v>
      </c>
      <c r="M1858" s="95">
        <v>0.75</v>
      </c>
      <c r="N1858" s="92" t="s">
        <v>39</v>
      </c>
      <c r="O1858" s="92" t="s">
        <v>63</v>
      </c>
      <c r="P1858" s="96">
        <v>43606</v>
      </c>
      <c r="Q1858" s="97">
        <v>43769</v>
      </c>
      <c r="R1858" s="98">
        <v>44326</v>
      </c>
      <c r="S1858" s="106">
        <f t="shared" si="49"/>
        <v>557</v>
      </c>
      <c r="T1858" s="106" t="s">
        <v>365</v>
      </c>
      <c r="U1858" s="106">
        <v>0</v>
      </c>
      <c r="V1858" s="111">
        <v>0</v>
      </c>
      <c r="W1858" s="111"/>
      <c r="X1858" s="111"/>
      <c r="Y1858" s="111"/>
      <c r="Z1858" s="112"/>
      <c r="AA1858" s="99" t="s">
        <v>45</v>
      </c>
    </row>
    <row r="1859" spans="1:27" ht="16">
      <c r="A1859" s="9">
        <v>2</v>
      </c>
      <c r="B1859" s="9">
        <v>3</v>
      </c>
      <c r="C1859" s="9">
        <v>2</v>
      </c>
      <c r="D1859" s="150"/>
      <c r="E1859" s="281">
        <v>143</v>
      </c>
      <c r="F1859" s="227">
        <v>1</v>
      </c>
      <c r="G1859" s="94" t="s">
        <v>354</v>
      </c>
      <c r="H1859" s="92" t="s">
        <v>394</v>
      </c>
      <c r="I1859" s="93">
        <v>6407</v>
      </c>
      <c r="J1859" s="94" t="s">
        <v>241</v>
      </c>
      <c r="K1859" s="92">
        <v>450</v>
      </c>
      <c r="L1859" s="92" t="s">
        <v>374</v>
      </c>
      <c r="M1859" s="95">
        <v>0.75</v>
      </c>
      <c r="N1859" s="92" t="s">
        <v>39</v>
      </c>
      <c r="O1859" s="92" t="s">
        <v>63</v>
      </c>
      <c r="P1859" s="96">
        <v>43606</v>
      </c>
      <c r="Q1859" s="97">
        <v>43769</v>
      </c>
      <c r="R1859" s="98">
        <v>44328</v>
      </c>
      <c r="S1859" s="106">
        <f t="shared" si="49"/>
        <v>559</v>
      </c>
      <c r="T1859" s="106" t="s">
        <v>397</v>
      </c>
      <c r="U1859" s="106">
        <v>0</v>
      </c>
      <c r="V1859" s="109">
        <v>0</v>
      </c>
      <c r="W1859" s="109"/>
      <c r="X1859" s="109"/>
      <c r="Y1859" s="109"/>
      <c r="Z1859" s="110"/>
      <c r="AA1859" s="99" t="s">
        <v>45</v>
      </c>
    </row>
    <row r="1860" spans="1:27" ht="16">
      <c r="A1860" s="9">
        <v>2</v>
      </c>
      <c r="B1860" s="9">
        <v>2</v>
      </c>
      <c r="C1860" s="9">
        <v>6</v>
      </c>
      <c r="D1860" s="150"/>
      <c r="E1860" s="281">
        <v>17</v>
      </c>
      <c r="F1860" s="227">
        <v>1</v>
      </c>
      <c r="G1860" s="94" t="s">
        <v>354</v>
      </c>
      <c r="H1860" s="92" t="s">
        <v>394</v>
      </c>
      <c r="I1860" s="93">
        <v>6416</v>
      </c>
      <c r="J1860" s="94" t="s">
        <v>241</v>
      </c>
      <c r="K1860" s="92">
        <v>414</v>
      </c>
      <c r="L1860" s="92" t="s">
        <v>374</v>
      </c>
      <c r="M1860" s="95">
        <v>0.75</v>
      </c>
      <c r="N1860" s="92" t="s">
        <v>39</v>
      </c>
      <c r="O1860" s="92" t="s">
        <v>63</v>
      </c>
      <c r="P1860" s="96">
        <v>43606</v>
      </c>
      <c r="Q1860" s="97">
        <v>43769</v>
      </c>
      <c r="R1860" s="98">
        <v>44323</v>
      </c>
      <c r="S1860" s="106">
        <f t="shared" si="49"/>
        <v>554</v>
      </c>
      <c r="T1860" s="106" t="s">
        <v>254</v>
      </c>
      <c r="U1860" s="106">
        <v>0</v>
      </c>
      <c r="V1860" s="109">
        <v>0</v>
      </c>
      <c r="W1860" s="109"/>
      <c r="X1860" s="109"/>
      <c r="Y1860" s="109"/>
      <c r="Z1860" s="110"/>
      <c r="AA1860" s="99" t="s">
        <v>45</v>
      </c>
    </row>
    <row r="1861" spans="1:27" ht="16">
      <c r="A1861" s="9">
        <v>2</v>
      </c>
      <c r="B1861" s="9">
        <v>2</v>
      </c>
      <c r="C1861" s="9">
        <v>5</v>
      </c>
      <c r="D1861" s="150"/>
      <c r="E1861" s="281">
        <v>6</v>
      </c>
      <c r="F1861" s="227">
        <v>1</v>
      </c>
      <c r="G1861" s="94" t="s">
        <v>354</v>
      </c>
      <c r="H1861" s="92" t="s">
        <v>394</v>
      </c>
      <c r="I1861" s="93">
        <v>6430</v>
      </c>
      <c r="J1861" s="94" t="s">
        <v>241</v>
      </c>
      <c r="K1861" s="92">
        <v>411</v>
      </c>
      <c r="L1861" s="92" t="s">
        <v>374</v>
      </c>
      <c r="M1861" s="95">
        <v>0.75</v>
      </c>
      <c r="N1861" s="92" t="s">
        <v>39</v>
      </c>
      <c r="O1861" s="92" t="s">
        <v>63</v>
      </c>
      <c r="P1861" s="96">
        <v>43606</v>
      </c>
      <c r="Q1861" s="97">
        <v>43769</v>
      </c>
      <c r="R1861" s="98">
        <v>44323</v>
      </c>
      <c r="S1861" s="106">
        <f t="shared" si="49"/>
        <v>554</v>
      </c>
      <c r="T1861" s="106" t="s">
        <v>254</v>
      </c>
      <c r="U1861" s="106">
        <v>0</v>
      </c>
      <c r="V1861" s="109">
        <v>0</v>
      </c>
      <c r="W1861" s="109"/>
      <c r="X1861" s="109"/>
      <c r="Y1861" s="109"/>
      <c r="Z1861" s="110"/>
      <c r="AA1861" s="99" t="s">
        <v>45</v>
      </c>
    </row>
    <row r="1862" spans="1:27" ht="16">
      <c r="A1862" s="9">
        <v>1</v>
      </c>
      <c r="B1862" s="9">
        <v>3</v>
      </c>
      <c r="C1862" s="9">
        <v>7</v>
      </c>
      <c r="D1862" s="150"/>
      <c r="E1862" s="281">
        <v>79</v>
      </c>
      <c r="F1862" s="227">
        <v>1</v>
      </c>
      <c r="G1862" s="94" t="s">
        <v>239</v>
      </c>
      <c r="H1862" s="92" t="s">
        <v>269</v>
      </c>
      <c r="I1862" s="93">
        <v>6433</v>
      </c>
      <c r="J1862" s="94" t="s">
        <v>241</v>
      </c>
      <c r="K1862" s="92">
        <v>378</v>
      </c>
      <c r="L1862" s="92" t="s">
        <v>248</v>
      </c>
      <c r="M1862" s="95">
        <v>0.75</v>
      </c>
      <c r="N1862" s="92" t="s">
        <v>39</v>
      </c>
      <c r="O1862" s="92" t="s">
        <v>63</v>
      </c>
      <c r="P1862" s="96">
        <v>43606</v>
      </c>
      <c r="Q1862" s="97">
        <v>43771</v>
      </c>
      <c r="R1862" s="98">
        <v>44320</v>
      </c>
      <c r="S1862" s="106">
        <f t="shared" si="49"/>
        <v>549</v>
      </c>
      <c r="T1862" s="106" t="s">
        <v>184</v>
      </c>
      <c r="U1862" s="106">
        <v>0</v>
      </c>
      <c r="V1862" s="94">
        <v>0</v>
      </c>
      <c r="W1862" s="94"/>
      <c r="X1862" s="94"/>
      <c r="Y1862" s="94"/>
      <c r="Z1862" s="100"/>
      <c r="AA1862" s="99" t="s">
        <v>45</v>
      </c>
    </row>
    <row r="1863" spans="1:27" ht="16">
      <c r="A1863" s="9">
        <v>1</v>
      </c>
      <c r="B1863" s="9">
        <v>3</v>
      </c>
      <c r="C1863" s="9">
        <v>7</v>
      </c>
      <c r="D1863" s="150"/>
      <c r="E1863" s="281">
        <v>80</v>
      </c>
      <c r="F1863" s="227">
        <v>1</v>
      </c>
      <c r="G1863" s="94" t="s">
        <v>239</v>
      </c>
      <c r="H1863" s="92" t="s">
        <v>269</v>
      </c>
      <c r="I1863" s="93">
        <v>6434</v>
      </c>
      <c r="J1863" s="94" t="s">
        <v>241</v>
      </c>
      <c r="K1863" s="92">
        <v>384</v>
      </c>
      <c r="L1863" s="92" t="s">
        <v>248</v>
      </c>
      <c r="M1863" s="95">
        <v>0.75</v>
      </c>
      <c r="N1863" s="92" t="s">
        <v>39</v>
      </c>
      <c r="O1863" s="92" t="s">
        <v>63</v>
      </c>
      <c r="P1863" s="96">
        <v>43606</v>
      </c>
      <c r="Q1863" s="97">
        <v>43771</v>
      </c>
      <c r="R1863" s="98">
        <v>44321</v>
      </c>
      <c r="S1863" s="106">
        <f t="shared" si="49"/>
        <v>550</v>
      </c>
      <c r="T1863" s="106" t="s">
        <v>184</v>
      </c>
      <c r="U1863" s="106">
        <v>0</v>
      </c>
      <c r="V1863" s="94">
        <v>0</v>
      </c>
      <c r="W1863" s="94"/>
      <c r="X1863" s="94"/>
      <c r="Y1863" s="94"/>
      <c r="Z1863" s="100"/>
      <c r="AA1863" s="99" t="s">
        <v>45</v>
      </c>
    </row>
    <row r="1864" spans="1:27" ht="16">
      <c r="A1864" s="9">
        <v>2</v>
      </c>
      <c r="B1864" s="9">
        <v>3</v>
      </c>
      <c r="C1864" s="9">
        <v>1</v>
      </c>
      <c r="D1864" s="150"/>
      <c r="E1864" s="281">
        <v>100</v>
      </c>
      <c r="F1864" s="227">
        <v>1</v>
      </c>
      <c r="G1864" s="94" t="s">
        <v>354</v>
      </c>
      <c r="H1864" s="92" t="s">
        <v>394</v>
      </c>
      <c r="I1864" s="93">
        <v>6477</v>
      </c>
      <c r="J1864" s="94" t="s">
        <v>241</v>
      </c>
      <c r="K1864" s="92">
        <v>438</v>
      </c>
      <c r="L1864" s="92" t="s">
        <v>374</v>
      </c>
      <c r="M1864" s="95">
        <v>0.75</v>
      </c>
      <c r="N1864" s="92" t="s">
        <v>39</v>
      </c>
      <c r="O1864" s="92" t="s">
        <v>63</v>
      </c>
      <c r="P1864" s="96">
        <v>43606</v>
      </c>
      <c r="Q1864" s="97">
        <v>43769</v>
      </c>
      <c r="R1864" s="98">
        <v>44327</v>
      </c>
      <c r="S1864" s="106">
        <f t="shared" si="49"/>
        <v>558</v>
      </c>
      <c r="T1864" s="106" t="s">
        <v>397</v>
      </c>
      <c r="U1864" s="106">
        <v>0</v>
      </c>
      <c r="V1864" s="109">
        <v>0</v>
      </c>
      <c r="W1864" s="109"/>
      <c r="X1864" s="109"/>
      <c r="Y1864" s="109"/>
      <c r="Z1864" s="110"/>
      <c r="AA1864" s="99" t="s">
        <v>45</v>
      </c>
    </row>
    <row r="1865" spans="1:27" ht="16">
      <c r="A1865" s="9">
        <v>2</v>
      </c>
      <c r="B1865" s="9">
        <v>3</v>
      </c>
      <c r="C1865" s="9">
        <v>1</v>
      </c>
      <c r="D1865" s="150"/>
      <c r="E1865" s="281">
        <v>101</v>
      </c>
      <c r="F1865" s="227">
        <v>1</v>
      </c>
      <c r="G1865" s="94" t="s">
        <v>354</v>
      </c>
      <c r="H1865" s="92" t="s">
        <v>394</v>
      </c>
      <c r="I1865" s="93">
        <v>6479</v>
      </c>
      <c r="J1865" s="94" t="s">
        <v>241</v>
      </c>
      <c r="K1865" s="92">
        <v>438</v>
      </c>
      <c r="L1865" s="92" t="s">
        <v>374</v>
      </c>
      <c r="M1865" s="95">
        <v>0.75</v>
      </c>
      <c r="N1865" s="92" t="s">
        <v>39</v>
      </c>
      <c r="O1865" s="92" t="s">
        <v>63</v>
      </c>
      <c r="P1865" s="96">
        <v>43606</v>
      </c>
      <c r="Q1865" s="97">
        <v>43769</v>
      </c>
      <c r="R1865" s="98">
        <v>44327</v>
      </c>
      <c r="S1865" s="106">
        <f t="shared" si="49"/>
        <v>558</v>
      </c>
      <c r="T1865" s="106" t="s">
        <v>397</v>
      </c>
      <c r="U1865" s="106">
        <v>0</v>
      </c>
      <c r="V1865" s="109">
        <v>0</v>
      </c>
      <c r="W1865" s="109"/>
      <c r="X1865" s="109"/>
      <c r="Y1865" s="109"/>
      <c r="Z1865" s="110"/>
      <c r="AA1865" s="99" t="s">
        <v>45</v>
      </c>
    </row>
    <row r="1866" spans="1:27" ht="16">
      <c r="A1866" s="9">
        <v>2</v>
      </c>
      <c r="B1866" s="9">
        <v>3</v>
      </c>
      <c r="C1866" s="9">
        <v>1</v>
      </c>
      <c r="D1866" s="150"/>
      <c r="E1866" s="281">
        <v>102</v>
      </c>
      <c r="F1866" s="227">
        <v>1</v>
      </c>
      <c r="G1866" s="94" t="s">
        <v>354</v>
      </c>
      <c r="H1866" s="92" t="s">
        <v>394</v>
      </c>
      <c r="I1866" s="93">
        <v>6480</v>
      </c>
      <c r="J1866" s="94" t="s">
        <v>241</v>
      </c>
      <c r="K1866" s="92">
        <v>438</v>
      </c>
      <c r="L1866" s="92" t="s">
        <v>374</v>
      </c>
      <c r="M1866" s="95">
        <v>0.75</v>
      </c>
      <c r="N1866" s="92" t="s">
        <v>39</v>
      </c>
      <c r="O1866" s="92" t="s">
        <v>63</v>
      </c>
      <c r="P1866" s="96">
        <v>43606</v>
      </c>
      <c r="Q1866" s="97">
        <v>43769</v>
      </c>
      <c r="R1866" s="98">
        <v>44327</v>
      </c>
      <c r="S1866" s="106">
        <f t="shared" si="49"/>
        <v>558</v>
      </c>
      <c r="T1866" s="106" t="s">
        <v>397</v>
      </c>
      <c r="U1866" s="106">
        <v>0</v>
      </c>
      <c r="V1866" s="109">
        <v>0</v>
      </c>
      <c r="W1866" s="109"/>
      <c r="X1866" s="109"/>
      <c r="Y1866" s="109"/>
      <c r="Z1866" s="110"/>
      <c r="AA1866" s="99" t="s">
        <v>45</v>
      </c>
    </row>
    <row r="1867" spans="1:27" ht="16">
      <c r="A1867" s="9">
        <v>2</v>
      </c>
      <c r="B1867" s="9">
        <v>3</v>
      </c>
      <c r="C1867" s="9">
        <v>1</v>
      </c>
      <c r="D1867" s="150"/>
      <c r="E1867" s="281">
        <v>104</v>
      </c>
      <c r="F1867" s="227">
        <v>1</v>
      </c>
      <c r="G1867" s="94" t="s">
        <v>354</v>
      </c>
      <c r="H1867" s="92" t="s">
        <v>394</v>
      </c>
      <c r="I1867" s="93">
        <v>6480</v>
      </c>
      <c r="J1867" s="94" t="s">
        <v>241</v>
      </c>
      <c r="K1867" s="92">
        <v>439</v>
      </c>
      <c r="L1867" s="92" t="s">
        <v>374</v>
      </c>
      <c r="M1867" s="95">
        <v>0.75</v>
      </c>
      <c r="N1867" s="92" t="s">
        <v>39</v>
      </c>
      <c r="O1867" s="92" t="s">
        <v>63</v>
      </c>
      <c r="P1867" s="96">
        <v>43606</v>
      </c>
      <c r="Q1867" s="97">
        <v>43769</v>
      </c>
      <c r="R1867" s="98">
        <v>44327</v>
      </c>
      <c r="S1867" s="106">
        <f t="shared" si="49"/>
        <v>558</v>
      </c>
      <c r="T1867" s="106" t="s">
        <v>397</v>
      </c>
      <c r="U1867" s="106">
        <v>0</v>
      </c>
      <c r="V1867" s="109">
        <v>0</v>
      </c>
      <c r="W1867" s="109"/>
      <c r="X1867" s="109"/>
      <c r="Y1867" s="109"/>
      <c r="Z1867" s="110"/>
      <c r="AA1867" s="99" t="s">
        <v>45</v>
      </c>
    </row>
    <row r="1868" spans="1:27" ht="16">
      <c r="A1868" s="9">
        <v>2</v>
      </c>
      <c r="B1868" s="9">
        <v>3</v>
      </c>
      <c r="C1868" s="9">
        <v>1</v>
      </c>
      <c r="D1868" s="150"/>
      <c r="E1868" s="281">
        <v>105</v>
      </c>
      <c r="F1868" s="227">
        <v>1</v>
      </c>
      <c r="G1868" s="94" t="s">
        <v>354</v>
      </c>
      <c r="H1868" s="92" t="s">
        <v>394</v>
      </c>
      <c r="I1868" s="93">
        <v>6483</v>
      </c>
      <c r="J1868" s="94" t="s">
        <v>241</v>
      </c>
      <c r="K1868" s="92">
        <v>439</v>
      </c>
      <c r="L1868" s="92" t="s">
        <v>374</v>
      </c>
      <c r="M1868" s="95">
        <v>0.75</v>
      </c>
      <c r="N1868" s="92" t="s">
        <v>39</v>
      </c>
      <c r="O1868" s="92" t="s">
        <v>63</v>
      </c>
      <c r="P1868" s="96">
        <v>43606</v>
      </c>
      <c r="Q1868" s="97">
        <v>43769</v>
      </c>
      <c r="R1868" s="98">
        <v>44327</v>
      </c>
      <c r="S1868" s="106">
        <f t="shared" si="49"/>
        <v>558</v>
      </c>
      <c r="T1868" s="106" t="s">
        <v>397</v>
      </c>
      <c r="U1868" s="106">
        <v>0</v>
      </c>
      <c r="V1868" s="109">
        <v>0</v>
      </c>
      <c r="W1868" s="109"/>
      <c r="X1868" s="109"/>
      <c r="Y1868" s="109"/>
      <c r="Z1868" s="110"/>
      <c r="AA1868" s="99" t="s">
        <v>45</v>
      </c>
    </row>
    <row r="1869" spans="1:27" ht="16">
      <c r="A1869" s="9">
        <v>2</v>
      </c>
      <c r="B1869" s="9">
        <v>3</v>
      </c>
      <c r="C1869" s="9">
        <v>1</v>
      </c>
      <c r="D1869" s="150"/>
      <c r="E1869" s="281">
        <v>106</v>
      </c>
      <c r="F1869" s="227">
        <v>1</v>
      </c>
      <c r="G1869" s="94" t="s">
        <v>354</v>
      </c>
      <c r="H1869" s="92" t="s">
        <v>394</v>
      </c>
      <c r="I1869" s="93">
        <v>6484</v>
      </c>
      <c r="J1869" s="94" t="s">
        <v>241</v>
      </c>
      <c r="K1869" s="92">
        <v>439</v>
      </c>
      <c r="L1869" s="92" t="s">
        <v>374</v>
      </c>
      <c r="M1869" s="95">
        <v>0.75</v>
      </c>
      <c r="N1869" s="92" t="s">
        <v>39</v>
      </c>
      <c r="O1869" s="92" t="s">
        <v>63</v>
      </c>
      <c r="P1869" s="96">
        <v>43606</v>
      </c>
      <c r="Q1869" s="97">
        <v>43769</v>
      </c>
      <c r="R1869" s="98">
        <v>44327</v>
      </c>
      <c r="S1869" s="106">
        <f t="shared" si="49"/>
        <v>558</v>
      </c>
      <c r="T1869" s="106" t="s">
        <v>397</v>
      </c>
      <c r="U1869" s="106">
        <v>0</v>
      </c>
      <c r="V1869" s="109">
        <v>0</v>
      </c>
      <c r="W1869" s="109"/>
      <c r="X1869" s="109"/>
      <c r="Y1869" s="109"/>
      <c r="Z1869" s="110"/>
      <c r="AA1869" s="99" t="s">
        <v>45</v>
      </c>
    </row>
    <row r="1870" spans="1:27" ht="16">
      <c r="A1870" s="9">
        <v>2</v>
      </c>
      <c r="B1870" s="9">
        <v>3</v>
      </c>
      <c r="C1870" s="9">
        <v>1</v>
      </c>
      <c r="D1870" s="150"/>
      <c r="E1870" s="281">
        <v>107</v>
      </c>
      <c r="F1870" s="227">
        <v>1</v>
      </c>
      <c r="G1870" s="94" t="s">
        <v>354</v>
      </c>
      <c r="H1870" s="92" t="s">
        <v>394</v>
      </c>
      <c r="I1870" s="93">
        <v>6485</v>
      </c>
      <c r="J1870" s="94" t="s">
        <v>241</v>
      </c>
      <c r="K1870" s="92">
        <v>439</v>
      </c>
      <c r="L1870" s="92" t="s">
        <v>374</v>
      </c>
      <c r="M1870" s="95">
        <v>0.75</v>
      </c>
      <c r="N1870" s="92" t="s">
        <v>39</v>
      </c>
      <c r="O1870" s="92" t="s">
        <v>63</v>
      </c>
      <c r="P1870" s="96">
        <v>43606</v>
      </c>
      <c r="Q1870" s="97">
        <v>43769</v>
      </c>
      <c r="R1870" s="98">
        <v>44327</v>
      </c>
      <c r="S1870" s="106">
        <f t="shared" si="49"/>
        <v>558</v>
      </c>
      <c r="T1870" s="106" t="s">
        <v>397</v>
      </c>
      <c r="U1870" s="106">
        <v>0</v>
      </c>
      <c r="V1870" s="109">
        <v>0</v>
      </c>
      <c r="W1870" s="109"/>
      <c r="X1870" s="109"/>
      <c r="Y1870" s="109"/>
      <c r="Z1870" s="110"/>
      <c r="AA1870" s="99" t="s">
        <v>45</v>
      </c>
    </row>
    <row r="1871" spans="1:27" ht="16">
      <c r="A1871" s="9">
        <v>2</v>
      </c>
      <c r="B1871" s="9">
        <v>3</v>
      </c>
      <c r="C1871" s="9">
        <v>1</v>
      </c>
      <c r="D1871" s="150"/>
      <c r="E1871" s="281">
        <v>103</v>
      </c>
      <c r="F1871" s="227">
        <v>1</v>
      </c>
      <c r="G1871" s="94" t="s">
        <v>354</v>
      </c>
      <c r="H1871" s="92" t="s">
        <v>394</v>
      </c>
      <c r="I1871" s="93">
        <v>6487</v>
      </c>
      <c r="J1871" s="94" t="s">
        <v>241</v>
      </c>
      <c r="K1871" s="92">
        <v>438</v>
      </c>
      <c r="L1871" s="92" t="s">
        <v>374</v>
      </c>
      <c r="M1871" s="95">
        <v>0.75</v>
      </c>
      <c r="N1871" s="92" t="s">
        <v>39</v>
      </c>
      <c r="O1871" s="92" t="s">
        <v>63</v>
      </c>
      <c r="P1871" s="96">
        <v>43606</v>
      </c>
      <c r="Q1871" s="97">
        <v>43769</v>
      </c>
      <c r="R1871" s="98">
        <v>44327</v>
      </c>
      <c r="S1871" s="106">
        <f t="shared" si="49"/>
        <v>558</v>
      </c>
      <c r="T1871" s="106" t="s">
        <v>397</v>
      </c>
      <c r="U1871" s="106">
        <v>0</v>
      </c>
      <c r="V1871" s="109">
        <v>1</v>
      </c>
      <c r="W1871" s="109">
        <v>1</v>
      </c>
      <c r="X1871" s="109"/>
      <c r="Y1871" s="109"/>
      <c r="Z1871" s="110"/>
      <c r="AA1871" s="99" t="s">
        <v>45</v>
      </c>
    </row>
    <row r="1872" spans="1:27" ht="16">
      <c r="A1872" s="9">
        <v>2</v>
      </c>
      <c r="B1872" s="9">
        <v>3</v>
      </c>
      <c r="C1872" s="9">
        <v>1</v>
      </c>
      <c r="D1872" s="150"/>
      <c r="E1872" s="281">
        <v>108</v>
      </c>
      <c r="F1872" s="227">
        <v>1</v>
      </c>
      <c r="G1872" s="94" t="s">
        <v>354</v>
      </c>
      <c r="H1872" s="92" t="s">
        <v>394</v>
      </c>
      <c r="I1872" s="93">
        <v>6490</v>
      </c>
      <c r="J1872" s="94" t="s">
        <v>241</v>
      </c>
      <c r="K1872" s="92">
        <v>439</v>
      </c>
      <c r="L1872" s="92" t="s">
        <v>374</v>
      </c>
      <c r="M1872" s="95">
        <v>0.75</v>
      </c>
      <c r="N1872" s="92" t="s">
        <v>39</v>
      </c>
      <c r="O1872" s="92" t="s">
        <v>63</v>
      </c>
      <c r="P1872" s="96">
        <v>43606</v>
      </c>
      <c r="Q1872" s="97">
        <v>43769</v>
      </c>
      <c r="R1872" s="98">
        <v>44327</v>
      </c>
      <c r="S1872" s="106">
        <f t="shared" si="49"/>
        <v>558</v>
      </c>
      <c r="T1872" s="106" t="s">
        <v>397</v>
      </c>
      <c r="U1872" s="106">
        <v>0</v>
      </c>
      <c r="V1872" s="109">
        <v>0</v>
      </c>
      <c r="W1872" s="109"/>
      <c r="X1872" s="109"/>
      <c r="Y1872" s="109"/>
      <c r="Z1872" s="110"/>
      <c r="AA1872" s="99" t="s">
        <v>45</v>
      </c>
    </row>
    <row r="1873" spans="1:35" ht="16">
      <c r="A1873" s="9">
        <v>2</v>
      </c>
      <c r="B1873" s="9">
        <v>2</v>
      </c>
      <c r="C1873" s="9">
        <v>6</v>
      </c>
      <c r="D1873" s="150"/>
      <c r="E1873" s="281">
        <v>31</v>
      </c>
      <c r="F1873" s="227">
        <v>1</v>
      </c>
      <c r="G1873" s="94" t="s">
        <v>354</v>
      </c>
      <c r="H1873" s="92" t="s">
        <v>394</v>
      </c>
      <c r="I1873" s="93">
        <v>6493</v>
      </c>
      <c r="J1873" s="94" t="s">
        <v>241</v>
      </c>
      <c r="K1873" s="92">
        <v>418</v>
      </c>
      <c r="L1873" s="92" t="s">
        <v>374</v>
      </c>
      <c r="M1873" s="95">
        <v>0.75</v>
      </c>
      <c r="N1873" s="92" t="s">
        <v>39</v>
      </c>
      <c r="O1873" s="92" t="s">
        <v>63</v>
      </c>
      <c r="P1873" s="96">
        <v>43606</v>
      </c>
      <c r="Q1873" s="97">
        <v>43769</v>
      </c>
      <c r="R1873" s="98">
        <v>44326</v>
      </c>
      <c r="S1873" s="106">
        <f t="shared" si="49"/>
        <v>557</v>
      </c>
      <c r="T1873" s="106" t="s">
        <v>308</v>
      </c>
      <c r="U1873" s="106">
        <v>0</v>
      </c>
      <c r="V1873" s="109">
        <v>0</v>
      </c>
      <c r="W1873" s="109"/>
      <c r="X1873" s="109"/>
      <c r="Y1873" s="109"/>
      <c r="Z1873" s="110"/>
      <c r="AA1873" s="99" t="s">
        <v>45</v>
      </c>
    </row>
    <row r="1874" spans="1:35" ht="16">
      <c r="A1874" s="9">
        <v>2</v>
      </c>
      <c r="B1874" s="9">
        <v>2</v>
      </c>
      <c r="C1874" s="9">
        <v>6</v>
      </c>
      <c r="D1874" s="150"/>
      <c r="E1874" s="281">
        <v>32</v>
      </c>
      <c r="F1874" s="227">
        <v>1</v>
      </c>
      <c r="G1874" s="94" t="s">
        <v>354</v>
      </c>
      <c r="H1874" s="92" t="s">
        <v>394</v>
      </c>
      <c r="I1874" s="93">
        <v>6496</v>
      </c>
      <c r="J1874" s="94" t="s">
        <v>241</v>
      </c>
      <c r="K1874" s="92">
        <v>418</v>
      </c>
      <c r="L1874" s="92" t="s">
        <v>374</v>
      </c>
      <c r="M1874" s="95">
        <v>0.75</v>
      </c>
      <c r="N1874" s="92" t="s">
        <v>39</v>
      </c>
      <c r="O1874" s="92" t="s">
        <v>63</v>
      </c>
      <c r="P1874" s="96">
        <v>43606</v>
      </c>
      <c r="Q1874" s="97">
        <v>43769</v>
      </c>
      <c r="R1874" s="98">
        <v>44326</v>
      </c>
      <c r="S1874" s="106">
        <f t="shared" si="49"/>
        <v>557</v>
      </c>
      <c r="T1874" s="106" t="s">
        <v>308</v>
      </c>
      <c r="U1874" s="106">
        <v>0</v>
      </c>
      <c r="V1874" s="109">
        <v>0</v>
      </c>
      <c r="W1874" s="109"/>
      <c r="X1874" s="109"/>
      <c r="Y1874" s="109"/>
      <c r="Z1874" s="110"/>
      <c r="AA1874" s="99" t="s">
        <v>45</v>
      </c>
    </row>
    <row r="1875" spans="1:35" s="366" customFormat="1" ht="16">
      <c r="A1875" s="9">
        <v>2</v>
      </c>
      <c r="B1875" s="9">
        <v>2</v>
      </c>
      <c r="C1875" s="9">
        <v>6</v>
      </c>
      <c r="D1875" s="150"/>
      <c r="E1875" s="281">
        <v>33</v>
      </c>
      <c r="F1875" s="227">
        <v>1</v>
      </c>
      <c r="G1875" s="94" t="s">
        <v>354</v>
      </c>
      <c r="H1875" s="92" t="s">
        <v>394</v>
      </c>
      <c r="I1875" s="93">
        <v>6498</v>
      </c>
      <c r="J1875" s="94" t="s">
        <v>241</v>
      </c>
      <c r="K1875" s="92">
        <v>418</v>
      </c>
      <c r="L1875" s="92" t="s">
        <v>374</v>
      </c>
      <c r="M1875" s="95">
        <v>0.75</v>
      </c>
      <c r="N1875" s="92" t="s">
        <v>39</v>
      </c>
      <c r="O1875" s="92" t="s">
        <v>63</v>
      </c>
      <c r="P1875" s="96">
        <v>43606</v>
      </c>
      <c r="Q1875" s="97">
        <v>43769</v>
      </c>
      <c r="R1875" s="98">
        <v>44326</v>
      </c>
      <c r="S1875" s="106">
        <f t="shared" si="49"/>
        <v>557</v>
      </c>
      <c r="T1875" s="106" t="s">
        <v>308</v>
      </c>
      <c r="U1875" s="106">
        <v>0</v>
      </c>
      <c r="V1875" s="109">
        <v>0</v>
      </c>
      <c r="W1875" s="109"/>
      <c r="X1875" s="109"/>
      <c r="Y1875" s="109">
        <v>1</v>
      </c>
      <c r="Z1875" s="110" t="s">
        <v>395</v>
      </c>
      <c r="AA1875" s="99" t="s">
        <v>45</v>
      </c>
      <c r="AB1875"/>
      <c r="AC1875"/>
      <c r="AD1875"/>
      <c r="AE1875"/>
      <c r="AF1875"/>
      <c r="AG1875"/>
      <c r="AH1875"/>
      <c r="AI1875"/>
    </row>
    <row r="1876" spans="1:35" ht="16">
      <c r="A1876" s="9">
        <v>2</v>
      </c>
      <c r="B1876" s="9">
        <v>2</v>
      </c>
      <c r="C1876" s="9">
        <v>6</v>
      </c>
      <c r="D1876" s="150"/>
      <c r="E1876" s="281">
        <v>37</v>
      </c>
      <c r="F1876" s="227">
        <v>1</v>
      </c>
      <c r="G1876" s="94" t="s">
        <v>354</v>
      </c>
      <c r="H1876" s="92" t="s">
        <v>394</v>
      </c>
      <c r="I1876" s="93">
        <v>6499</v>
      </c>
      <c r="J1876" s="94" t="s">
        <v>241</v>
      </c>
      <c r="K1876" s="92">
        <v>419</v>
      </c>
      <c r="L1876" s="92" t="s">
        <v>374</v>
      </c>
      <c r="M1876" s="95">
        <v>0.75</v>
      </c>
      <c r="N1876" s="92" t="s">
        <v>39</v>
      </c>
      <c r="O1876" s="92" t="s">
        <v>63</v>
      </c>
      <c r="P1876" s="96">
        <v>43606</v>
      </c>
      <c r="Q1876" s="97">
        <v>43769</v>
      </c>
      <c r="R1876" s="98">
        <v>44326</v>
      </c>
      <c r="S1876" s="106">
        <f t="shared" si="49"/>
        <v>557</v>
      </c>
      <c r="T1876" s="106" t="s">
        <v>365</v>
      </c>
      <c r="U1876" s="106">
        <v>0</v>
      </c>
      <c r="V1876" s="111">
        <v>0</v>
      </c>
      <c r="W1876" s="111"/>
      <c r="X1876" s="111"/>
      <c r="Y1876" s="111"/>
      <c r="Z1876" s="112"/>
      <c r="AA1876" s="99" t="s">
        <v>45</v>
      </c>
    </row>
    <row r="1877" spans="1:35" ht="16">
      <c r="A1877" s="9">
        <v>2</v>
      </c>
      <c r="B1877" s="9">
        <v>3</v>
      </c>
      <c r="C1877" s="9">
        <v>3</v>
      </c>
      <c r="D1877" s="150"/>
      <c r="E1877" s="281">
        <v>5</v>
      </c>
      <c r="F1877" s="227">
        <v>3</v>
      </c>
      <c r="G1877" s="94" t="s">
        <v>354</v>
      </c>
      <c r="H1877" s="101" t="s">
        <v>394</v>
      </c>
      <c r="I1877" s="105">
        <v>6500</v>
      </c>
      <c r="J1877" s="94" t="s">
        <v>241</v>
      </c>
      <c r="K1877" s="101">
        <v>419</v>
      </c>
      <c r="L1877" s="101" t="s">
        <v>374</v>
      </c>
      <c r="M1877" s="163">
        <v>0.75</v>
      </c>
      <c r="N1877" s="101" t="s">
        <v>39</v>
      </c>
      <c r="O1877" s="101" t="s">
        <v>63</v>
      </c>
      <c r="P1877" s="164">
        <v>43606</v>
      </c>
      <c r="Q1877" s="165">
        <v>43769</v>
      </c>
      <c r="R1877" s="166">
        <v>44092</v>
      </c>
      <c r="S1877" s="107">
        <f t="shared" si="49"/>
        <v>323</v>
      </c>
      <c r="T1877" s="107">
        <v>0</v>
      </c>
      <c r="U1877" s="107">
        <v>1</v>
      </c>
      <c r="V1877" s="101"/>
      <c r="W1877" s="101"/>
      <c r="X1877" s="101"/>
      <c r="Y1877" s="101"/>
      <c r="Z1877" s="167"/>
      <c r="AA1877" s="162" t="s">
        <v>195</v>
      </c>
    </row>
    <row r="1878" spans="1:35" ht="16">
      <c r="A1878" s="9">
        <v>1</v>
      </c>
      <c r="B1878" s="9">
        <v>3</v>
      </c>
      <c r="C1878" s="9">
        <v>7</v>
      </c>
      <c r="D1878" s="150"/>
      <c r="E1878" s="281">
        <v>81</v>
      </c>
      <c r="F1878" s="227">
        <v>1</v>
      </c>
      <c r="G1878" s="94" t="s">
        <v>239</v>
      </c>
      <c r="H1878" s="92" t="s">
        <v>269</v>
      </c>
      <c r="I1878" s="93">
        <v>7062</v>
      </c>
      <c r="J1878" s="94" t="s">
        <v>241</v>
      </c>
      <c r="K1878" s="92">
        <v>396</v>
      </c>
      <c r="L1878" s="92" t="s">
        <v>248</v>
      </c>
      <c r="M1878" s="95">
        <v>0.75</v>
      </c>
      <c r="N1878" s="92" t="s">
        <v>39</v>
      </c>
      <c r="O1878" s="92" t="s">
        <v>63</v>
      </c>
      <c r="P1878" s="96">
        <v>43606</v>
      </c>
      <c r="Q1878" s="97">
        <v>43771</v>
      </c>
      <c r="R1878" s="98">
        <v>44322</v>
      </c>
      <c r="S1878" s="106">
        <f t="shared" si="49"/>
        <v>551</v>
      </c>
      <c r="T1878" s="106" t="s">
        <v>252</v>
      </c>
      <c r="U1878" s="106">
        <v>0</v>
      </c>
      <c r="V1878" s="94">
        <v>1</v>
      </c>
      <c r="W1878" s="94"/>
      <c r="X1878" s="94">
        <v>1</v>
      </c>
      <c r="Y1878" s="94"/>
      <c r="Z1878" s="100"/>
      <c r="AA1878" s="99" t="s">
        <v>45</v>
      </c>
    </row>
    <row r="1879" spans="1:35" ht="16">
      <c r="A1879" s="9">
        <v>2</v>
      </c>
      <c r="B1879" s="9">
        <v>3</v>
      </c>
      <c r="C1879" s="9">
        <v>2</v>
      </c>
      <c r="D1879" s="150"/>
      <c r="E1879" s="281">
        <v>152</v>
      </c>
      <c r="F1879" s="227">
        <v>1</v>
      </c>
      <c r="G1879" s="94" t="s">
        <v>354</v>
      </c>
      <c r="H1879" s="92" t="s">
        <v>394</v>
      </c>
      <c r="I1879" s="93">
        <v>7582</v>
      </c>
      <c r="J1879" s="94" t="s">
        <v>241</v>
      </c>
      <c r="K1879" s="92">
        <v>452</v>
      </c>
      <c r="L1879" s="92" t="s">
        <v>374</v>
      </c>
      <c r="M1879" s="95">
        <v>0.75</v>
      </c>
      <c r="N1879" s="92" t="s">
        <v>39</v>
      </c>
      <c r="O1879" s="92" t="s">
        <v>63</v>
      </c>
      <c r="P1879" s="96">
        <v>43606</v>
      </c>
      <c r="Q1879" s="97">
        <v>43769</v>
      </c>
      <c r="R1879" s="98">
        <v>44328</v>
      </c>
      <c r="S1879" s="106">
        <f t="shared" si="49"/>
        <v>559</v>
      </c>
      <c r="T1879" s="106" t="s">
        <v>397</v>
      </c>
      <c r="U1879" s="106">
        <v>0</v>
      </c>
      <c r="V1879" s="109">
        <v>0</v>
      </c>
      <c r="W1879" s="109"/>
      <c r="X1879" s="109"/>
      <c r="Y1879" s="109"/>
      <c r="Z1879" s="110"/>
      <c r="AA1879" s="99" t="s">
        <v>45</v>
      </c>
    </row>
    <row r="1880" spans="1:35" ht="16">
      <c r="A1880" s="425" t="s">
        <v>58</v>
      </c>
      <c r="B1880" s="425" t="s">
        <v>58</v>
      </c>
      <c r="C1880" s="425" t="s">
        <v>58</v>
      </c>
      <c r="D1880" s="426"/>
      <c r="E1880" s="427">
        <v>31</v>
      </c>
      <c r="F1880" s="428">
        <v>3</v>
      </c>
      <c r="G1880" s="425" t="s">
        <v>354</v>
      </c>
      <c r="H1880" s="471" t="s">
        <v>394</v>
      </c>
      <c r="I1880" s="476">
        <v>7583</v>
      </c>
      <c r="J1880" s="425" t="s">
        <v>241</v>
      </c>
      <c r="K1880" s="471">
        <v>452</v>
      </c>
      <c r="L1880" s="471" t="s">
        <v>374</v>
      </c>
      <c r="M1880" s="472">
        <v>0.75</v>
      </c>
      <c r="N1880" s="471" t="s">
        <v>39</v>
      </c>
      <c r="O1880" s="471" t="s">
        <v>63</v>
      </c>
      <c r="P1880" s="473">
        <v>43606</v>
      </c>
      <c r="Q1880" s="474">
        <v>43769</v>
      </c>
      <c r="R1880" s="447">
        <v>44279</v>
      </c>
      <c r="S1880" s="450">
        <f t="shared" si="49"/>
        <v>510</v>
      </c>
      <c r="T1880" s="450">
        <v>0</v>
      </c>
      <c r="U1880" s="450">
        <v>1</v>
      </c>
      <c r="V1880" s="471"/>
      <c r="W1880" s="471"/>
      <c r="X1880" s="471"/>
      <c r="Y1880" s="471"/>
      <c r="Z1880" s="477"/>
      <c r="AA1880" s="426" t="s">
        <v>104</v>
      </c>
      <c r="AB1880" s="437"/>
      <c r="AC1880" s="437"/>
      <c r="AD1880" s="437"/>
      <c r="AE1880" s="437"/>
      <c r="AF1880" s="437"/>
      <c r="AG1880" s="437"/>
      <c r="AH1880" s="437"/>
      <c r="AI1880" s="437"/>
    </row>
    <row r="1881" spans="1:35" ht="16">
      <c r="A1881" s="9">
        <v>2</v>
      </c>
      <c r="B1881" s="9">
        <v>3</v>
      </c>
      <c r="C1881" s="9">
        <v>3</v>
      </c>
      <c r="D1881" s="150"/>
      <c r="E1881" s="281">
        <v>32</v>
      </c>
      <c r="F1881" s="227">
        <v>3</v>
      </c>
      <c r="G1881" s="94" t="s">
        <v>354</v>
      </c>
      <c r="H1881" s="101" t="s">
        <v>394</v>
      </c>
      <c r="I1881" s="105">
        <v>7584</v>
      </c>
      <c r="J1881" s="94" t="s">
        <v>241</v>
      </c>
      <c r="K1881" s="101">
        <v>452</v>
      </c>
      <c r="L1881" s="101" t="s">
        <v>374</v>
      </c>
      <c r="M1881" s="163">
        <v>0.75</v>
      </c>
      <c r="N1881" s="101" t="s">
        <v>39</v>
      </c>
      <c r="O1881" s="101" t="s">
        <v>63</v>
      </c>
      <c r="P1881" s="164">
        <v>43606</v>
      </c>
      <c r="Q1881" s="165">
        <v>43769</v>
      </c>
      <c r="R1881" s="166">
        <v>44307</v>
      </c>
      <c r="S1881" s="107">
        <f t="shared" si="49"/>
        <v>538</v>
      </c>
      <c r="T1881" s="107" t="s">
        <v>397</v>
      </c>
      <c r="U1881" s="107">
        <v>1</v>
      </c>
      <c r="V1881" s="188">
        <v>0</v>
      </c>
      <c r="W1881" s="188"/>
      <c r="X1881" s="188"/>
      <c r="Y1881" s="188"/>
      <c r="Z1881" s="189"/>
      <c r="AA1881" s="162" t="s">
        <v>200</v>
      </c>
    </row>
    <row r="1882" spans="1:35" ht="16">
      <c r="A1882" s="9">
        <v>2</v>
      </c>
      <c r="B1882" s="9">
        <v>3</v>
      </c>
      <c r="C1882" s="9">
        <v>2</v>
      </c>
      <c r="D1882" s="150"/>
      <c r="E1882" s="281">
        <v>153</v>
      </c>
      <c r="F1882" s="227">
        <v>1</v>
      </c>
      <c r="G1882" s="94" t="s">
        <v>354</v>
      </c>
      <c r="H1882" s="92" t="s">
        <v>394</v>
      </c>
      <c r="I1882" s="93">
        <v>7587</v>
      </c>
      <c r="J1882" s="94" t="s">
        <v>241</v>
      </c>
      <c r="K1882" s="92">
        <v>453</v>
      </c>
      <c r="L1882" s="92" t="s">
        <v>374</v>
      </c>
      <c r="M1882" s="95">
        <v>0.75</v>
      </c>
      <c r="N1882" s="92" t="s">
        <v>39</v>
      </c>
      <c r="O1882" s="92" t="s">
        <v>63</v>
      </c>
      <c r="P1882" s="96">
        <v>43606</v>
      </c>
      <c r="Q1882" s="97">
        <v>43769</v>
      </c>
      <c r="R1882" s="98">
        <v>44328</v>
      </c>
      <c r="S1882" s="106">
        <f t="shared" si="49"/>
        <v>559</v>
      </c>
      <c r="T1882" s="106" t="s">
        <v>397</v>
      </c>
      <c r="U1882" s="106">
        <v>0</v>
      </c>
      <c r="V1882" s="109">
        <v>0</v>
      </c>
      <c r="W1882" s="109"/>
      <c r="X1882" s="109"/>
      <c r="Y1882" s="109"/>
      <c r="Z1882" s="110"/>
      <c r="AA1882" s="99" t="s">
        <v>45</v>
      </c>
    </row>
    <row r="1883" spans="1:35" ht="16">
      <c r="A1883" s="9">
        <v>2</v>
      </c>
      <c r="B1883" s="9">
        <v>3</v>
      </c>
      <c r="C1883" s="9">
        <v>2</v>
      </c>
      <c r="D1883" s="150"/>
      <c r="E1883" s="281">
        <v>154</v>
      </c>
      <c r="F1883" s="227">
        <v>1</v>
      </c>
      <c r="G1883" s="94" t="s">
        <v>354</v>
      </c>
      <c r="H1883" s="92" t="s">
        <v>394</v>
      </c>
      <c r="I1883" s="93">
        <v>7588</v>
      </c>
      <c r="J1883" s="94" t="s">
        <v>241</v>
      </c>
      <c r="K1883" s="92">
        <v>453</v>
      </c>
      <c r="L1883" s="92" t="s">
        <v>374</v>
      </c>
      <c r="M1883" s="95">
        <v>0.75</v>
      </c>
      <c r="N1883" s="92" t="s">
        <v>39</v>
      </c>
      <c r="O1883" s="92" t="s">
        <v>63</v>
      </c>
      <c r="P1883" s="96">
        <v>43606</v>
      </c>
      <c r="Q1883" s="97">
        <v>43769</v>
      </c>
      <c r="R1883" s="98">
        <v>44328</v>
      </c>
      <c r="S1883" s="106">
        <f t="shared" si="49"/>
        <v>559</v>
      </c>
      <c r="T1883" s="106" t="s">
        <v>397</v>
      </c>
      <c r="U1883" s="106">
        <v>0</v>
      </c>
      <c r="V1883" s="109">
        <v>0</v>
      </c>
      <c r="W1883" s="109"/>
      <c r="X1883" s="109"/>
      <c r="Y1883" s="109"/>
      <c r="Z1883" s="110" t="s">
        <v>165</v>
      </c>
      <c r="AA1883" s="99" t="s">
        <v>45</v>
      </c>
    </row>
    <row r="1884" spans="1:35" ht="16">
      <c r="A1884" s="9">
        <v>2</v>
      </c>
      <c r="B1884" s="9">
        <v>3</v>
      </c>
      <c r="C1884" s="9">
        <v>2</v>
      </c>
      <c r="D1884" s="150"/>
      <c r="E1884" s="281">
        <v>155</v>
      </c>
      <c r="F1884" s="227">
        <v>1</v>
      </c>
      <c r="G1884" s="94" t="s">
        <v>354</v>
      </c>
      <c r="H1884" s="92" t="s">
        <v>394</v>
      </c>
      <c r="I1884" s="93">
        <v>7589</v>
      </c>
      <c r="J1884" s="94" t="s">
        <v>241</v>
      </c>
      <c r="K1884" s="92">
        <v>453</v>
      </c>
      <c r="L1884" s="92" t="s">
        <v>374</v>
      </c>
      <c r="M1884" s="95">
        <v>0.75</v>
      </c>
      <c r="N1884" s="92" t="s">
        <v>39</v>
      </c>
      <c r="O1884" s="92" t="s">
        <v>63</v>
      </c>
      <c r="P1884" s="96">
        <v>43606</v>
      </c>
      <c r="Q1884" s="97">
        <v>43769</v>
      </c>
      <c r="R1884" s="98">
        <v>44328</v>
      </c>
      <c r="S1884" s="106">
        <f t="shared" si="49"/>
        <v>559</v>
      </c>
      <c r="T1884" s="106" t="s">
        <v>397</v>
      </c>
      <c r="U1884" s="106">
        <v>0</v>
      </c>
      <c r="V1884" s="109">
        <v>0</v>
      </c>
      <c r="W1884" s="109"/>
      <c r="X1884" s="109"/>
      <c r="Y1884" s="109"/>
      <c r="Z1884" s="110"/>
      <c r="AA1884" s="99" t="s">
        <v>45</v>
      </c>
    </row>
    <row r="1885" spans="1:35" ht="16">
      <c r="A1885" s="9">
        <v>2</v>
      </c>
      <c r="B1885" s="9">
        <v>3</v>
      </c>
      <c r="C1885" s="9">
        <v>2</v>
      </c>
      <c r="D1885" s="150"/>
      <c r="E1885" s="281">
        <v>156</v>
      </c>
      <c r="F1885" s="227">
        <v>1</v>
      </c>
      <c r="G1885" s="94" t="s">
        <v>354</v>
      </c>
      <c r="H1885" s="92" t="s">
        <v>394</v>
      </c>
      <c r="I1885" s="93">
        <v>7590</v>
      </c>
      <c r="J1885" s="94" t="s">
        <v>241</v>
      </c>
      <c r="K1885" s="92">
        <v>453</v>
      </c>
      <c r="L1885" s="92" t="s">
        <v>374</v>
      </c>
      <c r="M1885" s="95">
        <v>0.75</v>
      </c>
      <c r="N1885" s="92" t="s">
        <v>39</v>
      </c>
      <c r="O1885" s="92" t="s">
        <v>63</v>
      </c>
      <c r="P1885" s="96">
        <v>43606</v>
      </c>
      <c r="Q1885" s="97">
        <v>43769</v>
      </c>
      <c r="R1885" s="98">
        <v>44328</v>
      </c>
      <c r="S1885" s="106">
        <f t="shared" si="49"/>
        <v>559</v>
      </c>
      <c r="T1885" s="106" t="s">
        <v>397</v>
      </c>
      <c r="U1885" s="106">
        <v>0</v>
      </c>
      <c r="V1885" s="109">
        <v>0</v>
      </c>
      <c r="W1885" s="109"/>
      <c r="X1885" s="109"/>
      <c r="Y1885" s="109"/>
      <c r="Z1885" s="110"/>
      <c r="AA1885" s="99" t="s">
        <v>45</v>
      </c>
    </row>
    <row r="1886" spans="1:35" ht="16">
      <c r="A1886" s="9">
        <v>2</v>
      </c>
      <c r="B1886" s="9">
        <v>3</v>
      </c>
      <c r="C1886" s="9">
        <v>2</v>
      </c>
      <c r="D1886" s="150"/>
      <c r="E1886" s="281">
        <v>157</v>
      </c>
      <c r="F1886" s="227">
        <v>1</v>
      </c>
      <c r="G1886" s="94" t="s">
        <v>354</v>
      </c>
      <c r="H1886" s="92" t="s">
        <v>394</v>
      </c>
      <c r="I1886" s="93">
        <v>7592</v>
      </c>
      <c r="J1886" s="94" t="s">
        <v>241</v>
      </c>
      <c r="K1886" s="92">
        <v>453</v>
      </c>
      <c r="L1886" s="92" t="s">
        <v>374</v>
      </c>
      <c r="M1886" s="95">
        <v>0.75</v>
      </c>
      <c r="N1886" s="92" t="s">
        <v>39</v>
      </c>
      <c r="O1886" s="92" t="s">
        <v>63</v>
      </c>
      <c r="P1886" s="96">
        <v>43606</v>
      </c>
      <c r="Q1886" s="97">
        <v>43769</v>
      </c>
      <c r="R1886" s="98">
        <v>44328</v>
      </c>
      <c r="S1886" s="106">
        <f t="shared" ref="S1886:S1917" si="50">R1886-Q1886</f>
        <v>559</v>
      </c>
      <c r="T1886" s="106" t="s">
        <v>397</v>
      </c>
      <c r="U1886" s="106">
        <v>0</v>
      </c>
      <c r="V1886" s="109">
        <v>0</v>
      </c>
      <c r="W1886" s="109"/>
      <c r="X1886" s="109"/>
      <c r="Y1886" s="109"/>
      <c r="Z1886" s="110"/>
      <c r="AA1886" s="99" t="s">
        <v>45</v>
      </c>
    </row>
    <row r="1887" spans="1:35" ht="16">
      <c r="A1887" s="9">
        <v>2</v>
      </c>
      <c r="B1887" s="9">
        <v>3</v>
      </c>
      <c r="C1887" s="9">
        <v>2</v>
      </c>
      <c r="D1887" s="150"/>
      <c r="E1887" s="281">
        <v>144</v>
      </c>
      <c r="F1887" s="227">
        <v>1</v>
      </c>
      <c r="G1887" s="94" t="s">
        <v>354</v>
      </c>
      <c r="H1887" s="92" t="s">
        <v>394</v>
      </c>
      <c r="I1887" s="93">
        <v>7595</v>
      </c>
      <c r="J1887" s="94" t="s">
        <v>241</v>
      </c>
      <c r="K1887" s="92">
        <v>450</v>
      </c>
      <c r="L1887" s="92" t="s">
        <v>374</v>
      </c>
      <c r="M1887" s="95">
        <v>0.75</v>
      </c>
      <c r="N1887" s="92" t="s">
        <v>39</v>
      </c>
      <c r="O1887" s="92" t="s">
        <v>63</v>
      </c>
      <c r="P1887" s="96">
        <v>43606</v>
      </c>
      <c r="Q1887" s="97">
        <v>43769</v>
      </c>
      <c r="R1887" s="98">
        <v>44328</v>
      </c>
      <c r="S1887" s="106">
        <f t="shared" si="50"/>
        <v>559</v>
      </c>
      <c r="T1887" s="106" t="s">
        <v>397</v>
      </c>
      <c r="U1887" s="106">
        <v>0</v>
      </c>
      <c r="V1887" s="109">
        <v>0</v>
      </c>
      <c r="W1887" s="109"/>
      <c r="X1887" s="109"/>
      <c r="Y1887" s="109"/>
      <c r="Z1887" s="110"/>
      <c r="AA1887" s="99" t="s">
        <v>45</v>
      </c>
    </row>
    <row r="1888" spans="1:35" ht="16">
      <c r="A1888" s="9">
        <v>2</v>
      </c>
      <c r="B1888" s="9">
        <v>3</v>
      </c>
      <c r="C1888" s="9">
        <v>2</v>
      </c>
      <c r="D1888" s="150"/>
      <c r="E1888" s="281">
        <v>145</v>
      </c>
      <c r="F1888" s="227">
        <v>1</v>
      </c>
      <c r="G1888" s="94" t="s">
        <v>354</v>
      </c>
      <c r="H1888" s="92" t="s">
        <v>394</v>
      </c>
      <c r="I1888" s="93">
        <v>7600</v>
      </c>
      <c r="J1888" s="94" t="s">
        <v>241</v>
      </c>
      <c r="K1888" s="92">
        <v>450</v>
      </c>
      <c r="L1888" s="92" t="s">
        <v>374</v>
      </c>
      <c r="M1888" s="95">
        <v>0.75</v>
      </c>
      <c r="N1888" s="92" t="s">
        <v>39</v>
      </c>
      <c r="O1888" s="92" t="s">
        <v>63</v>
      </c>
      <c r="P1888" s="96">
        <v>43606</v>
      </c>
      <c r="Q1888" s="97">
        <v>43769</v>
      </c>
      <c r="R1888" s="98">
        <v>44328</v>
      </c>
      <c r="S1888" s="106">
        <f t="shared" si="50"/>
        <v>559</v>
      </c>
      <c r="T1888" s="106" t="s">
        <v>397</v>
      </c>
      <c r="U1888" s="106">
        <v>0</v>
      </c>
      <c r="V1888" s="109">
        <v>0</v>
      </c>
      <c r="W1888" s="109"/>
      <c r="X1888" s="109"/>
      <c r="Y1888" s="109"/>
      <c r="Z1888" s="110"/>
      <c r="AA1888" s="99" t="s">
        <v>45</v>
      </c>
    </row>
    <row r="1889" spans="1:35" ht="16">
      <c r="A1889" s="425" t="s">
        <v>58</v>
      </c>
      <c r="B1889" s="425" t="s">
        <v>58</v>
      </c>
      <c r="C1889" s="425" t="s">
        <v>58</v>
      </c>
      <c r="D1889" s="426"/>
      <c r="E1889" s="427">
        <v>20</v>
      </c>
      <c r="F1889" s="428">
        <v>3</v>
      </c>
      <c r="G1889" s="425" t="s">
        <v>239</v>
      </c>
      <c r="H1889" s="471" t="s">
        <v>269</v>
      </c>
      <c r="I1889" s="476">
        <v>7734</v>
      </c>
      <c r="J1889" s="425" t="s">
        <v>241</v>
      </c>
      <c r="K1889" s="471">
        <v>395</v>
      </c>
      <c r="L1889" s="471" t="s">
        <v>248</v>
      </c>
      <c r="M1889" s="472">
        <v>0.75</v>
      </c>
      <c r="N1889" s="471" t="s">
        <v>39</v>
      </c>
      <c r="O1889" s="471" t="s">
        <v>63</v>
      </c>
      <c r="P1889" s="473">
        <v>43606</v>
      </c>
      <c r="Q1889" s="474">
        <v>43771</v>
      </c>
      <c r="R1889" s="447">
        <v>44292</v>
      </c>
      <c r="S1889" s="450">
        <f t="shared" si="50"/>
        <v>521</v>
      </c>
      <c r="T1889" s="450">
        <v>0</v>
      </c>
      <c r="U1889" s="450">
        <v>1</v>
      </c>
      <c r="V1889" s="471"/>
      <c r="W1889" s="471"/>
      <c r="X1889" s="471"/>
      <c r="Y1889" s="471"/>
      <c r="Z1889" s="477"/>
      <c r="AA1889" s="426" t="s">
        <v>104</v>
      </c>
      <c r="AB1889" s="437"/>
      <c r="AC1889" s="437"/>
      <c r="AD1889" s="437"/>
      <c r="AE1889" s="437"/>
      <c r="AF1889" s="437"/>
      <c r="AG1889" s="437"/>
      <c r="AH1889" s="437"/>
      <c r="AI1889" s="437"/>
    </row>
    <row r="1890" spans="1:35" ht="16">
      <c r="A1890" s="9">
        <v>1</v>
      </c>
      <c r="B1890" s="9">
        <v>3</v>
      </c>
      <c r="C1890" s="9">
        <v>7</v>
      </c>
      <c r="D1890" s="9">
        <v>9.6666666666666696</v>
      </c>
      <c r="E1890" s="282">
        <v>12.6666666666667</v>
      </c>
      <c r="F1890" s="9">
        <v>15.6666666666667</v>
      </c>
      <c r="G1890" s="9">
        <v>18.6666666666667</v>
      </c>
      <c r="H1890" s="92" t="s">
        <v>269</v>
      </c>
      <c r="I1890" s="93">
        <v>7735</v>
      </c>
      <c r="J1890" s="94" t="s">
        <v>241</v>
      </c>
      <c r="K1890" s="92">
        <v>395</v>
      </c>
      <c r="L1890" s="92" t="s">
        <v>248</v>
      </c>
      <c r="M1890" s="95">
        <v>0.75</v>
      </c>
      <c r="N1890" s="92" t="s">
        <v>39</v>
      </c>
      <c r="O1890" s="92" t="s">
        <v>63</v>
      </c>
      <c r="P1890" s="96">
        <v>43606</v>
      </c>
      <c r="Q1890" s="97">
        <v>43771</v>
      </c>
      <c r="R1890" s="98">
        <v>44322</v>
      </c>
      <c r="S1890" s="106">
        <f t="shared" si="50"/>
        <v>551</v>
      </c>
      <c r="T1890" s="106" t="s">
        <v>252</v>
      </c>
      <c r="U1890" s="106">
        <v>0</v>
      </c>
      <c r="V1890" s="94">
        <v>0</v>
      </c>
      <c r="W1890" s="94"/>
      <c r="X1890" s="94"/>
      <c r="Y1890" s="94"/>
      <c r="Z1890" s="100"/>
      <c r="AA1890" s="99" t="s">
        <v>45</v>
      </c>
    </row>
    <row r="1891" spans="1:35" ht="16">
      <c r="A1891" s="9">
        <v>2</v>
      </c>
      <c r="B1891" s="9">
        <v>2</v>
      </c>
      <c r="C1891" s="9">
        <v>5</v>
      </c>
      <c r="D1891" s="150"/>
      <c r="E1891" s="281">
        <v>7</v>
      </c>
      <c r="F1891" s="227">
        <v>1</v>
      </c>
      <c r="G1891" s="94" t="s">
        <v>354</v>
      </c>
      <c r="H1891" s="92" t="s">
        <v>394</v>
      </c>
      <c r="I1891" s="93">
        <v>7743</v>
      </c>
      <c r="J1891" s="94" t="s">
        <v>241</v>
      </c>
      <c r="K1891" s="92">
        <v>411</v>
      </c>
      <c r="L1891" s="92" t="s">
        <v>374</v>
      </c>
      <c r="M1891" s="95">
        <v>0.75</v>
      </c>
      <c r="N1891" s="92" t="s">
        <v>39</v>
      </c>
      <c r="O1891" s="92" t="s">
        <v>63</v>
      </c>
      <c r="P1891" s="96">
        <v>43606</v>
      </c>
      <c r="Q1891" s="97">
        <v>43769</v>
      </c>
      <c r="R1891" s="98">
        <v>44323</v>
      </c>
      <c r="S1891" s="106">
        <f t="shared" si="50"/>
        <v>554</v>
      </c>
      <c r="T1891" s="106" t="s">
        <v>254</v>
      </c>
      <c r="U1891" s="106">
        <v>0</v>
      </c>
      <c r="V1891" s="109">
        <v>0</v>
      </c>
      <c r="W1891" s="109"/>
      <c r="X1891" s="109"/>
      <c r="Y1891" s="109"/>
      <c r="Z1891" s="110"/>
      <c r="AA1891" s="99" t="s">
        <v>45</v>
      </c>
    </row>
    <row r="1892" spans="1:35" ht="16">
      <c r="A1892" s="9">
        <v>2</v>
      </c>
      <c r="B1892" s="9">
        <v>2</v>
      </c>
      <c r="C1892" s="9">
        <v>5</v>
      </c>
      <c r="D1892" s="150"/>
      <c r="E1892" s="281">
        <v>8</v>
      </c>
      <c r="F1892" s="227">
        <v>1</v>
      </c>
      <c r="G1892" s="94" t="s">
        <v>354</v>
      </c>
      <c r="H1892" s="92" t="s">
        <v>394</v>
      </c>
      <c r="I1892" s="93">
        <v>7747</v>
      </c>
      <c r="J1892" s="94" t="s">
        <v>241</v>
      </c>
      <c r="K1892" s="92">
        <v>411</v>
      </c>
      <c r="L1892" s="92" t="s">
        <v>374</v>
      </c>
      <c r="M1892" s="95">
        <v>0.75</v>
      </c>
      <c r="N1892" s="92" t="s">
        <v>39</v>
      </c>
      <c r="O1892" s="92" t="s">
        <v>63</v>
      </c>
      <c r="P1892" s="96">
        <v>43606</v>
      </c>
      <c r="Q1892" s="97">
        <v>43769</v>
      </c>
      <c r="R1892" s="98">
        <v>44323</v>
      </c>
      <c r="S1892" s="106">
        <f t="shared" si="50"/>
        <v>554</v>
      </c>
      <c r="T1892" s="106" t="s">
        <v>254</v>
      </c>
      <c r="U1892" s="106">
        <v>0</v>
      </c>
      <c r="V1892" s="109">
        <v>0</v>
      </c>
      <c r="W1892" s="109"/>
      <c r="X1892" s="109"/>
      <c r="Y1892" s="109"/>
      <c r="Z1892" s="110"/>
      <c r="AA1892" s="99" t="s">
        <v>45</v>
      </c>
    </row>
    <row r="1893" spans="1:35" ht="16">
      <c r="A1893" s="9">
        <v>2</v>
      </c>
      <c r="B1893" s="9">
        <v>2</v>
      </c>
      <c r="C1893" s="9">
        <v>5</v>
      </c>
      <c r="D1893" s="150"/>
      <c r="E1893" s="281">
        <v>9</v>
      </c>
      <c r="F1893" s="227">
        <v>1</v>
      </c>
      <c r="G1893" s="94" t="s">
        <v>354</v>
      </c>
      <c r="H1893" s="92" t="s">
        <v>394</v>
      </c>
      <c r="I1893" s="93">
        <v>7748</v>
      </c>
      <c r="J1893" s="94" t="s">
        <v>241</v>
      </c>
      <c r="K1893" s="92">
        <v>411</v>
      </c>
      <c r="L1893" s="92" t="s">
        <v>374</v>
      </c>
      <c r="M1893" s="95">
        <v>0.75</v>
      </c>
      <c r="N1893" s="92" t="s">
        <v>39</v>
      </c>
      <c r="O1893" s="92" t="s">
        <v>63</v>
      </c>
      <c r="P1893" s="96">
        <v>43606</v>
      </c>
      <c r="Q1893" s="97">
        <v>43769</v>
      </c>
      <c r="R1893" s="98">
        <v>44323</v>
      </c>
      <c r="S1893" s="106">
        <f t="shared" si="50"/>
        <v>554</v>
      </c>
      <c r="T1893" s="106" t="s">
        <v>254</v>
      </c>
      <c r="U1893" s="106">
        <v>0</v>
      </c>
      <c r="V1893" s="109">
        <v>0</v>
      </c>
      <c r="W1893" s="109"/>
      <c r="X1893" s="109"/>
      <c r="Y1893" s="109"/>
      <c r="Z1893" s="110"/>
      <c r="AA1893" s="99" t="s">
        <v>45</v>
      </c>
    </row>
    <row r="1894" spans="1:35" ht="16">
      <c r="A1894" s="9">
        <v>1</v>
      </c>
      <c r="B1894" s="9">
        <v>3</v>
      </c>
      <c r="C1894" s="9">
        <v>7</v>
      </c>
      <c r="D1894" s="9">
        <v>9.6666666666666696</v>
      </c>
      <c r="E1894" s="282">
        <v>12.6666666666667</v>
      </c>
      <c r="F1894" s="9">
        <v>15.6666666666667</v>
      </c>
      <c r="G1894" s="9">
        <v>18.6666666666667</v>
      </c>
      <c r="H1894" s="92" t="s">
        <v>269</v>
      </c>
      <c r="I1894" s="93">
        <v>7760</v>
      </c>
      <c r="J1894" s="94" t="s">
        <v>241</v>
      </c>
      <c r="K1894" s="92">
        <v>386</v>
      </c>
      <c r="L1894" s="92" t="s">
        <v>248</v>
      </c>
      <c r="M1894" s="95">
        <v>0.75</v>
      </c>
      <c r="N1894" s="92" t="s">
        <v>39</v>
      </c>
      <c r="O1894" s="92" t="s">
        <v>63</v>
      </c>
      <c r="P1894" s="96">
        <v>43606</v>
      </c>
      <c r="Q1894" s="97">
        <v>43771</v>
      </c>
      <c r="R1894" s="98">
        <v>44321</v>
      </c>
      <c r="S1894" s="106">
        <f t="shared" si="50"/>
        <v>550</v>
      </c>
      <c r="T1894" s="106" t="s">
        <v>184</v>
      </c>
      <c r="U1894" s="106">
        <v>0</v>
      </c>
      <c r="V1894" s="94">
        <v>0</v>
      </c>
      <c r="W1894" s="94"/>
      <c r="X1894" s="94"/>
      <c r="Y1894" s="94"/>
      <c r="Z1894" s="100"/>
      <c r="AA1894" s="99" t="s">
        <v>45</v>
      </c>
    </row>
    <row r="1895" spans="1:35" ht="16">
      <c r="A1895" s="9">
        <v>1</v>
      </c>
      <c r="B1895" s="9">
        <v>3</v>
      </c>
      <c r="C1895" s="9">
        <v>7</v>
      </c>
      <c r="D1895" s="9">
        <v>9.6666666666666696</v>
      </c>
      <c r="E1895" s="282">
        <v>12.6666666666667</v>
      </c>
      <c r="F1895" s="9">
        <v>15.6666666666667</v>
      </c>
      <c r="G1895" s="9">
        <v>18.6666666666667</v>
      </c>
      <c r="H1895" s="92" t="s">
        <v>269</v>
      </c>
      <c r="I1895" s="93">
        <v>7762</v>
      </c>
      <c r="J1895" s="94" t="s">
        <v>241</v>
      </c>
      <c r="K1895" s="92">
        <v>375</v>
      </c>
      <c r="L1895" s="92" t="s">
        <v>248</v>
      </c>
      <c r="M1895" s="95">
        <v>0.75</v>
      </c>
      <c r="N1895" s="92" t="s">
        <v>39</v>
      </c>
      <c r="O1895" s="92" t="s">
        <v>63</v>
      </c>
      <c r="P1895" s="96">
        <v>43606</v>
      </c>
      <c r="Q1895" s="97">
        <v>43771</v>
      </c>
      <c r="R1895" s="98">
        <v>44320</v>
      </c>
      <c r="S1895" s="106">
        <f t="shared" si="50"/>
        <v>549</v>
      </c>
      <c r="T1895" s="106" t="s">
        <v>254</v>
      </c>
      <c r="U1895" s="106">
        <v>0</v>
      </c>
      <c r="V1895" s="94">
        <v>0</v>
      </c>
      <c r="W1895" s="94"/>
      <c r="X1895" s="94"/>
      <c r="Y1895" s="94"/>
      <c r="Z1895" s="100"/>
      <c r="AA1895" s="99" t="s">
        <v>45</v>
      </c>
    </row>
    <row r="1896" spans="1:35" ht="16">
      <c r="A1896" s="9">
        <v>1</v>
      </c>
      <c r="B1896" s="9">
        <v>3</v>
      </c>
      <c r="C1896" s="9">
        <v>7</v>
      </c>
      <c r="D1896" s="9">
        <v>9.6666666666666696</v>
      </c>
      <c r="E1896" s="282">
        <v>12.6666666666667</v>
      </c>
      <c r="F1896" s="9">
        <v>15.6666666666667</v>
      </c>
      <c r="G1896" s="9">
        <v>18.6666666666667</v>
      </c>
      <c r="H1896" s="92" t="s">
        <v>269</v>
      </c>
      <c r="I1896" s="93">
        <v>7766</v>
      </c>
      <c r="J1896" s="94" t="s">
        <v>241</v>
      </c>
      <c r="K1896" s="92">
        <v>375</v>
      </c>
      <c r="L1896" s="92" t="s">
        <v>248</v>
      </c>
      <c r="M1896" s="95">
        <v>0.75</v>
      </c>
      <c r="N1896" s="92" t="s">
        <v>39</v>
      </c>
      <c r="O1896" s="92" t="s">
        <v>63</v>
      </c>
      <c r="P1896" s="96">
        <v>43606</v>
      </c>
      <c r="Q1896" s="97">
        <v>43771</v>
      </c>
      <c r="R1896" s="98">
        <v>44320</v>
      </c>
      <c r="S1896" s="106">
        <f t="shared" si="50"/>
        <v>549</v>
      </c>
      <c r="T1896" s="106" t="s">
        <v>254</v>
      </c>
      <c r="U1896" s="106">
        <v>0</v>
      </c>
      <c r="V1896" s="94">
        <v>0</v>
      </c>
      <c r="W1896" s="94"/>
      <c r="X1896" s="94"/>
      <c r="Y1896" s="94"/>
      <c r="Z1896" s="100"/>
      <c r="AA1896" s="99" t="s">
        <v>45</v>
      </c>
    </row>
    <row r="1897" spans="1:35" ht="16">
      <c r="A1897" s="9">
        <v>1</v>
      </c>
      <c r="B1897" s="9">
        <v>3</v>
      </c>
      <c r="C1897" s="9">
        <v>7</v>
      </c>
      <c r="D1897" s="9">
        <v>9.6666666666666696</v>
      </c>
      <c r="E1897" s="282">
        <v>12.6666666666667</v>
      </c>
      <c r="F1897" s="9">
        <v>15.6666666666667</v>
      </c>
      <c r="G1897" s="9">
        <v>18.6666666666667</v>
      </c>
      <c r="H1897" s="92" t="s">
        <v>269</v>
      </c>
      <c r="I1897" s="93">
        <v>7767</v>
      </c>
      <c r="J1897" s="94" t="s">
        <v>241</v>
      </c>
      <c r="K1897" s="92">
        <v>375</v>
      </c>
      <c r="L1897" s="92" t="s">
        <v>248</v>
      </c>
      <c r="M1897" s="95">
        <v>0.75</v>
      </c>
      <c r="N1897" s="92" t="s">
        <v>39</v>
      </c>
      <c r="O1897" s="92" t="s">
        <v>63</v>
      </c>
      <c r="P1897" s="96">
        <v>43606</v>
      </c>
      <c r="Q1897" s="97">
        <v>43771</v>
      </c>
      <c r="R1897" s="98">
        <v>44320</v>
      </c>
      <c r="S1897" s="106">
        <f t="shared" si="50"/>
        <v>549</v>
      </c>
      <c r="T1897" s="106" t="s">
        <v>254</v>
      </c>
      <c r="U1897" s="106">
        <v>0</v>
      </c>
      <c r="V1897" s="94">
        <v>0</v>
      </c>
      <c r="W1897" s="94"/>
      <c r="X1897" s="94"/>
      <c r="Y1897" s="94"/>
      <c r="Z1897" s="100"/>
      <c r="AA1897" s="99" t="s">
        <v>45</v>
      </c>
    </row>
    <row r="1898" spans="1:35" ht="16">
      <c r="A1898" s="9">
        <v>2</v>
      </c>
      <c r="B1898" s="9">
        <v>2</v>
      </c>
      <c r="C1898" s="9">
        <v>7</v>
      </c>
      <c r="D1898" s="150"/>
      <c r="E1898" s="281">
        <v>49</v>
      </c>
      <c r="F1898" s="227">
        <v>1</v>
      </c>
      <c r="G1898" s="94" t="s">
        <v>354</v>
      </c>
      <c r="H1898" s="92" t="s">
        <v>394</v>
      </c>
      <c r="I1898" s="93">
        <v>7774</v>
      </c>
      <c r="J1898" s="94" t="s">
        <v>241</v>
      </c>
      <c r="K1898" s="92">
        <v>424</v>
      </c>
      <c r="L1898" s="92" t="s">
        <v>374</v>
      </c>
      <c r="M1898" s="95">
        <v>0.75</v>
      </c>
      <c r="N1898" s="92" t="s">
        <v>39</v>
      </c>
      <c r="O1898" s="92" t="s">
        <v>63</v>
      </c>
      <c r="P1898" s="96">
        <v>43606</v>
      </c>
      <c r="Q1898" s="97">
        <v>43769</v>
      </c>
      <c r="R1898" s="98">
        <v>44326</v>
      </c>
      <c r="S1898" s="106">
        <f t="shared" si="50"/>
        <v>557</v>
      </c>
      <c r="T1898" s="106" t="s">
        <v>365</v>
      </c>
      <c r="U1898" s="106">
        <v>0</v>
      </c>
      <c r="V1898" s="111">
        <v>0</v>
      </c>
      <c r="W1898" s="111"/>
      <c r="X1898" s="111"/>
      <c r="Y1898" s="111"/>
      <c r="Z1898" s="112"/>
      <c r="AA1898" s="99" t="s">
        <v>45</v>
      </c>
    </row>
    <row r="1899" spans="1:35" ht="16">
      <c r="A1899" s="9">
        <v>2</v>
      </c>
      <c r="B1899" s="9">
        <v>2</v>
      </c>
      <c r="C1899" s="9">
        <v>7</v>
      </c>
      <c r="D1899" s="150"/>
      <c r="E1899" s="281">
        <v>50</v>
      </c>
      <c r="F1899" s="227">
        <v>1</v>
      </c>
      <c r="G1899" s="94" t="s">
        <v>354</v>
      </c>
      <c r="H1899" s="92" t="s">
        <v>394</v>
      </c>
      <c r="I1899" s="93">
        <v>7776</v>
      </c>
      <c r="J1899" s="94" t="s">
        <v>241</v>
      </c>
      <c r="K1899" s="92">
        <v>424</v>
      </c>
      <c r="L1899" s="92" t="s">
        <v>374</v>
      </c>
      <c r="M1899" s="95">
        <v>0.75</v>
      </c>
      <c r="N1899" s="92" t="s">
        <v>39</v>
      </c>
      <c r="O1899" s="92" t="s">
        <v>63</v>
      </c>
      <c r="P1899" s="96">
        <v>43606</v>
      </c>
      <c r="Q1899" s="97">
        <v>43769</v>
      </c>
      <c r="R1899" s="98">
        <v>44326</v>
      </c>
      <c r="S1899" s="106">
        <f t="shared" si="50"/>
        <v>557</v>
      </c>
      <c r="T1899" s="106" t="s">
        <v>365</v>
      </c>
      <c r="U1899" s="106">
        <v>0</v>
      </c>
      <c r="V1899" s="111">
        <v>0</v>
      </c>
      <c r="W1899" s="111"/>
      <c r="X1899" s="111"/>
      <c r="Y1899" s="111"/>
      <c r="Z1899" s="112"/>
      <c r="AA1899" s="99" t="s">
        <v>45</v>
      </c>
    </row>
    <row r="1900" spans="1:35" ht="16">
      <c r="A1900" s="9">
        <v>2</v>
      </c>
      <c r="B1900" s="9">
        <v>2</v>
      </c>
      <c r="C1900" s="9">
        <v>7</v>
      </c>
      <c r="D1900" s="150"/>
      <c r="E1900" s="281">
        <v>51</v>
      </c>
      <c r="F1900" s="227">
        <v>1</v>
      </c>
      <c r="G1900" s="94" t="s">
        <v>354</v>
      </c>
      <c r="H1900" s="92" t="s">
        <v>394</v>
      </c>
      <c r="I1900" s="93">
        <v>7777</v>
      </c>
      <c r="J1900" s="94" t="s">
        <v>241</v>
      </c>
      <c r="K1900" s="92">
        <v>424</v>
      </c>
      <c r="L1900" s="92" t="s">
        <v>374</v>
      </c>
      <c r="M1900" s="95">
        <v>0.75</v>
      </c>
      <c r="N1900" s="92" t="s">
        <v>39</v>
      </c>
      <c r="O1900" s="92" t="s">
        <v>63</v>
      </c>
      <c r="P1900" s="96">
        <v>43606</v>
      </c>
      <c r="Q1900" s="97">
        <v>43769</v>
      </c>
      <c r="R1900" s="98">
        <v>44326</v>
      </c>
      <c r="S1900" s="106">
        <f t="shared" si="50"/>
        <v>557</v>
      </c>
      <c r="T1900" s="106" t="s">
        <v>365</v>
      </c>
      <c r="U1900" s="106">
        <v>0</v>
      </c>
      <c r="V1900" s="111">
        <v>0</v>
      </c>
      <c r="W1900" s="111"/>
      <c r="X1900" s="111"/>
      <c r="Y1900" s="111"/>
      <c r="Z1900" s="112"/>
      <c r="AA1900" s="99" t="s">
        <v>45</v>
      </c>
    </row>
    <row r="1901" spans="1:35" ht="16">
      <c r="A1901" s="9">
        <v>2</v>
      </c>
      <c r="B1901" s="9">
        <v>2</v>
      </c>
      <c r="C1901" s="9">
        <v>7</v>
      </c>
      <c r="D1901" s="150"/>
      <c r="E1901" s="281">
        <v>43</v>
      </c>
      <c r="F1901" s="227">
        <v>1</v>
      </c>
      <c r="G1901" s="94" t="s">
        <v>354</v>
      </c>
      <c r="H1901" s="92" t="s">
        <v>394</v>
      </c>
      <c r="I1901" s="93">
        <v>7779</v>
      </c>
      <c r="J1901" s="94" t="s">
        <v>241</v>
      </c>
      <c r="K1901" s="92">
        <v>421</v>
      </c>
      <c r="L1901" s="92" t="s">
        <v>374</v>
      </c>
      <c r="M1901" s="95">
        <v>0.75</v>
      </c>
      <c r="N1901" s="92" t="s">
        <v>39</v>
      </c>
      <c r="O1901" s="92" t="s">
        <v>63</v>
      </c>
      <c r="P1901" s="96">
        <v>43606</v>
      </c>
      <c r="Q1901" s="97">
        <v>43769</v>
      </c>
      <c r="R1901" s="98">
        <v>44326</v>
      </c>
      <c r="S1901" s="106">
        <f t="shared" si="50"/>
        <v>557</v>
      </c>
      <c r="T1901" s="106" t="s">
        <v>365</v>
      </c>
      <c r="U1901" s="106">
        <v>0</v>
      </c>
      <c r="V1901" s="111">
        <v>0</v>
      </c>
      <c r="W1901" s="111"/>
      <c r="X1901" s="111"/>
      <c r="Y1901" s="111"/>
      <c r="Z1901" s="112"/>
      <c r="AA1901" s="99" t="s">
        <v>45</v>
      </c>
    </row>
    <row r="1902" spans="1:35" ht="16">
      <c r="A1902" s="425" t="s">
        <v>58</v>
      </c>
      <c r="B1902" s="425" t="s">
        <v>58</v>
      </c>
      <c r="C1902" s="425" t="s">
        <v>58</v>
      </c>
      <c r="D1902" s="426"/>
      <c r="E1902" s="427">
        <v>6</v>
      </c>
      <c r="F1902" s="428">
        <v>3</v>
      </c>
      <c r="G1902" s="425" t="s">
        <v>354</v>
      </c>
      <c r="H1902" s="471" t="s">
        <v>394</v>
      </c>
      <c r="I1902" s="476">
        <v>7781</v>
      </c>
      <c r="J1902" s="425" t="s">
        <v>241</v>
      </c>
      <c r="K1902" s="471">
        <v>420</v>
      </c>
      <c r="L1902" s="471" t="s">
        <v>374</v>
      </c>
      <c r="M1902" s="472">
        <v>0.75</v>
      </c>
      <c r="N1902" s="471" t="s">
        <v>39</v>
      </c>
      <c r="O1902" s="471" t="s">
        <v>63</v>
      </c>
      <c r="P1902" s="473">
        <v>43606</v>
      </c>
      <c r="Q1902" s="474">
        <v>43769</v>
      </c>
      <c r="R1902" s="447">
        <v>44300</v>
      </c>
      <c r="S1902" s="450">
        <f t="shared" si="50"/>
        <v>531</v>
      </c>
      <c r="T1902" s="450">
        <v>0</v>
      </c>
      <c r="U1902" s="450">
        <v>1</v>
      </c>
      <c r="V1902" s="471"/>
      <c r="W1902" s="471"/>
      <c r="X1902" s="471"/>
      <c r="Y1902" s="471"/>
      <c r="Z1902" s="477"/>
      <c r="AA1902" s="426" t="s">
        <v>104</v>
      </c>
      <c r="AB1902" s="437"/>
      <c r="AC1902" s="437"/>
      <c r="AD1902" s="437"/>
      <c r="AE1902" s="437"/>
      <c r="AF1902" s="437"/>
      <c r="AG1902" s="437"/>
      <c r="AH1902" s="437"/>
      <c r="AI1902" s="437"/>
    </row>
    <row r="1903" spans="1:35" ht="16">
      <c r="A1903" s="9">
        <v>2</v>
      </c>
      <c r="B1903" s="9">
        <v>2</v>
      </c>
      <c r="C1903" s="9">
        <v>7</v>
      </c>
      <c r="D1903" s="150"/>
      <c r="E1903" s="281">
        <v>40</v>
      </c>
      <c r="F1903" s="227">
        <v>1</v>
      </c>
      <c r="G1903" s="94" t="s">
        <v>354</v>
      </c>
      <c r="H1903" s="92" t="s">
        <v>394</v>
      </c>
      <c r="I1903" s="93">
        <v>7784</v>
      </c>
      <c r="J1903" s="94" t="s">
        <v>241</v>
      </c>
      <c r="K1903" s="92">
        <v>420</v>
      </c>
      <c r="L1903" s="92" t="s">
        <v>374</v>
      </c>
      <c r="M1903" s="95">
        <v>0.75</v>
      </c>
      <c r="N1903" s="92" t="s">
        <v>39</v>
      </c>
      <c r="O1903" s="92" t="s">
        <v>63</v>
      </c>
      <c r="P1903" s="96">
        <v>43606</v>
      </c>
      <c r="Q1903" s="97">
        <v>43769</v>
      </c>
      <c r="R1903" s="98">
        <v>44326</v>
      </c>
      <c r="S1903" s="106">
        <f t="shared" si="50"/>
        <v>557</v>
      </c>
      <c r="T1903" s="106" t="s">
        <v>365</v>
      </c>
      <c r="U1903" s="106">
        <v>0</v>
      </c>
      <c r="V1903" s="111">
        <v>0</v>
      </c>
      <c r="W1903" s="111"/>
      <c r="X1903" s="111"/>
      <c r="Y1903" s="111"/>
      <c r="Z1903" s="112"/>
      <c r="AA1903" s="99" t="s">
        <v>45</v>
      </c>
    </row>
    <row r="1904" spans="1:35" ht="16">
      <c r="A1904" s="9">
        <v>2</v>
      </c>
      <c r="B1904" s="9">
        <v>2</v>
      </c>
      <c r="C1904" s="9">
        <v>7</v>
      </c>
      <c r="D1904" s="150"/>
      <c r="E1904" s="281">
        <v>44</v>
      </c>
      <c r="F1904" s="227">
        <v>1</v>
      </c>
      <c r="G1904" s="94" t="s">
        <v>354</v>
      </c>
      <c r="H1904" s="92" t="s">
        <v>394</v>
      </c>
      <c r="I1904" s="93">
        <v>7786</v>
      </c>
      <c r="J1904" s="94" t="s">
        <v>241</v>
      </c>
      <c r="K1904" s="92">
        <v>421</v>
      </c>
      <c r="L1904" s="92" t="s">
        <v>374</v>
      </c>
      <c r="M1904" s="95">
        <v>0.75</v>
      </c>
      <c r="N1904" s="92" t="s">
        <v>39</v>
      </c>
      <c r="O1904" s="92" t="s">
        <v>63</v>
      </c>
      <c r="P1904" s="96">
        <v>43606</v>
      </c>
      <c r="Q1904" s="97">
        <v>43769</v>
      </c>
      <c r="R1904" s="98">
        <v>44326</v>
      </c>
      <c r="S1904" s="106">
        <f t="shared" si="50"/>
        <v>557</v>
      </c>
      <c r="T1904" s="106" t="s">
        <v>365</v>
      </c>
      <c r="U1904" s="106">
        <v>0</v>
      </c>
      <c r="V1904" s="111">
        <v>0</v>
      </c>
      <c r="W1904" s="111"/>
      <c r="X1904" s="111"/>
      <c r="Y1904" s="111">
        <v>1</v>
      </c>
      <c r="Z1904" s="112" t="s">
        <v>166</v>
      </c>
      <c r="AA1904" s="99" t="s">
        <v>45</v>
      </c>
    </row>
    <row r="1905" spans="1:35" ht="16">
      <c r="A1905" s="9">
        <v>2</v>
      </c>
      <c r="B1905" s="9">
        <v>2</v>
      </c>
      <c r="C1905" s="9">
        <v>7</v>
      </c>
      <c r="D1905" s="150"/>
      <c r="E1905" s="281">
        <v>41</v>
      </c>
      <c r="F1905" s="227">
        <v>1</v>
      </c>
      <c r="G1905" s="94" t="s">
        <v>354</v>
      </c>
      <c r="H1905" s="92" t="s">
        <v>394</v>
      </c>
      <c r="I1905" s="93">
        <v>7787</v>
      </c>
      <c r="J1905" s="94" t="s">
        <v>241</v>
      </c>
      <c r="K1905" s="92">
        <v>420</v>
      </c>
      <c r="L1905" s="92" t="s">
        <v>374</v>
      </c>
      <c r="M1905" s="95">
        <v>0.75</v>
      </c>
      <c r="N1905" s="92" t="s">
        <v>39</v>
      </c>
      <c r="O1905" s="92" t="s">
        <v>63</v>
      </c>
      <c r="P1905" s="96">
        <v>43606</v>
      </c>
      <c r="Q1905" s="97">
        <v>43769</v>
      </c>
      <c r="R1905" s="98">
        <v>44326</v>
      </c>
      <c r="S1905" s="106">
        <f t="shared" si="50"/>
        <v>557</v>
      </c>
      <c r="T1905" s="106" t="s">
        <v>365</v>
      </c>
      <c r="U1905" s="106">
        <v>0</v>
      </c>
      <c r="V1905" s="111">
        <v>0</v>
      </c>
      <c r="W1905" s="111"/>
      <c r="X1905" s="111"/>
      <c r="Y1905" s="111"/>
      <c r="Z1905" s="112"/>
      <c r="AA1905" s="99" t="s">
        <v>45</v>
      </c>
    </row>
    <row r="1906" spans="1:35" ht="16">
      <c r="A1906" s="9">
        <v>2</v>
      </c>
      <c r="B1906" s="9">
        <v>2</v>
      </c>
      <c r="C1906" s="9">
        <v>7</v>
      </c>
      <c r="D1906" s="150"/>
      <c r="E1906" s="281">
        <v>45</v>
      </c>
      <c r="F1906" s="227">
        <v>1</v>
      </c>
      <c r="G1906" s="94" t="s">
        <v>354</v>
      </c>
      <c r="H1906" s="92" t="s">
        <v>394</v>
      </c>
      <c r="I1906" s="93">
        <v>7787</v>
      </c>
      <c r="J1906" s="94" t="s">
        <v>241</v>
      </c>
      <c r="K1906" s="92">
        <v>421</v>
      </c>
      <c r="L1906" s="92" t="s">
        <v>374</v>
      </c>
      <c r="M1906" s="95">
        <v>0.75</v>
      </c>
      <c r="N1906" s="92" t="s">
        <v>39</v>
      </c>
      <c r="O1906" s="92" t="s">
        <v>63</v>
      </c>
      <c r="P1906" s="96">
        <v>43606</v>
      </c>
      <c r="Q1906" s="97">
        <v>43769</v>
      </c>
      <c r="R1906" s="98">
        <v>44326</v>
      </c>
      <c r="S1906" s="106">
        <f t="shared" si="50"/>
        <v>557</v>
      </c>
      <c r="T1906" s="106" t="s">
        <v>365</v>
      </c>
      <c r="U1906" s="106">
        <v>0</v>
      </c>
      <c r="V1906" s="111">
        <v>0</v>
      </c>
      <c r="W1906" s="111"/>
      <c r="X1906" s="111"/>
      <c r="Y1906" s="111"/>
      <c r="Z1906" s="112"/>
      <c r="AA1906" s="99" t="s">
        <v>45</v>
      </c>
    </row>
    <row r="1907" spans="1:35" ht="16">
      <c r="A1907" s="9">
        <v>1</v>
      </c>
      <c r="B1907" s="9">
        <v>3</v>
      </c>
      <c r="C1907" s="9">
        <v>7</v>
      </c>
      <c r="D1907" s="9">
        <v>9.6666666666666696</v>
      </c>
      <c r="E1907" s="282">
        <v>12.6666666666667</v>
      </c>
      <c r="F1907" s="9">
        <v>15.6666666666667</v>
      </c>
      <c r="G1907" s="9">
        <v>18.6666666666667</v>
      </c>
      <c r="H1907" s="92" t="s">
        <v>269</v>
      </c>
      <c r="I1907" s="93">
        <v>7789</v>
      </c>
      <c r="J1907" s="94" t="s">
        <v>241</v>
      </c>
      <c r="K1907" s="92">
        <v>404</v>
      </c>
      <c r="L1907" s="92" t="s">
        <v>248</v>
      </c>
      <c r="M1907" s="95">
        <v>0.75</v>
      </c>
      <c r="N1907" s="92" t="s">
        <v>39</v>
      </c>
      <c r="O1907" s="92" t="s">
        <v>63</v>
      </c>
      <c r="P1907" s="96">
        <v>43606</v>
      </c>
      <c r="Q1907" s="97">
        <v>43771</v>
      </c>
      <c r="R1907" s="98">
        <v>44323</v>
      </c>
      <c r="S1907" s="106">
        <f t="shared" si="50"/>
        <v>552</v>
      </c>
      <c r="T1907" s="106" t="s">
        <v>252</v>
      </c>
      <c r="U1907" s="106">
        <v>0</v>
      </c>
      <c r="V1907" s="94">
        <v>0</v>
      </c>
      <c r="W1907" s="94"/>
      <c r="X1907" s="94"/>
      <c r="Y1907" s="94"/>
      <c r="Z1907" s="100"/>
      <c r="AA1907" s="99" t="s">
        <v>45</v>
      </c>
    </row>
    <row r="1908" spans="1:35" ht="16">
      <c r="A1908" s="9">
        <v>1</v>
      </c>
      <c r="B1908" s="9">
        <v>3</v>
      </c>
      <c r="C1908" s="9">
        <v>7</v>
      </c>
      <c r="D1908" s="9">
        <v>9.6666666666666696</v>
      </c>
      <c r="E1908" s="282">
        <v>12.6666666666667</v>
      </c>
      <c r="F1908" s="9">
        <v>15.6666666666667</v>
      </c>
      <c r="G1908" s="9">
        <v>18.6666666666667</v>
      </c>
      <c r="H1908" s="92" t="s">
        <v>269</v>
      </c>
      <c r="I1908" s="93">
        <v>7791</v>
      </c>
      <c r="J1908" s="94" t="s">
        <v>241</v>
      </c>
      <c r="K1908" s="92">
        <v>403</v>
      </c>
      <c r="L1908" s="92" t="s">
        <v>248</v>
      </c>
      <c r="M1908" s="95">
        <v>0.75</v>
      </c>
      <c r="N1908" s="92" t="s">
        <v>39</v>
      </c>
      <c r="O1908" s="92" t="s">
        <v>63</v>
      </c>
      <c r="P1908" s="96">
        <v>43606</v>
      </c>
      <c r="Q1908" s="97">
        <v>43771</v>
      </c>
      <c r="R1908" s="98">
        <v>44323</v>
      </c>
      <c r="S1908" s="106">
        <f t="shared" si="50"/>
        <v>552</v>
      </c>
      <c r="T1908" s="106" t="s">
        <v>252</v>
      </c>
      <c r="U1908" s="106">
        <v>0</v>
      </c>
      <c r="V1908" s="94">
        <v>0</v>
      </c>
      <c r="W1908" s="94"/>
      <c r="X1908" s="94"/>
      <c r="Y1908" s="94"/>
      <c r="Z1908" s="100"/>
      <c r="AA1908" s="99" t="s">
        <v>45</v>
      </c>
    </row>
    <row r="1909" spans="1:35" ht="16">
      <c r="A1909" s="9">
        <v>1</v>
      </c>
      <c r="B1909" s="9">
        <v>3</v>
      </c>
      <c r="C1909" s="9">
        <v>7</v>
      </c>
      <c r="D1909" s="9">
        <v>9.6666666666666696</v>
      </c>
      <c r="E1909" s="282">
        <v>12.6666666666667</v>
      </c>
      <c r="F1909" s="9">
        <v>15.6666666666667</v>
      </c>
      <c r="G1909" s="9">
        <v>18.6666666666667</v>
      </c>
      <c r="H1909" s="92" t="s">
        <v>269</v>
      </c>
      <c r="I1909" s="93">
        <v>7794</v>
      </c>
      <c r="J1909" s="94" t="s">
        <v>241</v>
      </c>
      <c r="K1909" s="92">
        <v>403</v>
      </c>
      <c r="L1909" s="92" t="s">
        <v>248</v>
      </c>
      <c r="M1909" s="95">
        <v>0.75</v>
      </c>
      <c r="N1909" s="92" t="s">
        <v>39</v>
      </c>
      <c r="O1909" s="92" t="s">
        <v>63</v>
      </c>
      <c r="P1909" s="96">
        <v>43606</v>
      </c>
      <c r="Q1909" s="97">
        <v>43771</v>
      </c>
      <c r="R1909" s="98">
        <v>44323</v>
      </c>
      <c r="S1909" s="106">
        <f t="shared" si="50"/>
        <v>552</v>
      </c>
      <c r="T1909" s="106" t="s">
        <v>252</v>
      </c>
      <c r="U1909" s="106">
        <v>0</v>
      </c>
      <c r="V1909" s="94">
        <v>0</v>
      </c>
      <c r="W1909" s="94"/>
      <c r="X1909" s="94"/>
      <c r="Y1909" s="94"/>
      <c r="Z1909" s="100"/>
      <c r="AA1909" s="99" t="s">
        <v>45</v>
      </c>
    </row>
    <row r="1910" spans="1:35" ht="16">
      <c r="A1910" s="9">
        <v>1</v>
      </c>
      <c r="B1910" s="9">
        <v>3</v>
      </c>
      <c r="C1910" s="9">
        <v>7</v>
      </c>
      <c r="D1910" s="150"/>
      <c r="E1910" s="281">
        <v>90</v>
      </c>
      <c r="F1910" s="227">
        <v>1</v>
      </c>
      <c r="G1910" s="94" t="s">
        <v>239</v>
      </c>
      <c r="H1910" s="92" t="s">
        <v>269</v>
      </c>
      <c r="I1910" s="93">
        <v>7801</v>
      </c>
      <c r="J1910" s="94" t="s">
        <v>241</v>
      </c>
      <c r="K1910" s="92">
        <v>402</v>
      </c>
      <c r="L1910" s="92" t="s">
        <v>248</v>
      </c>
      <c r="M1910" s="95">
        <v>0.75</v>
      </c>
      <c r="N1910" s="92" t="s">
        <v>39</v>
      </c>
      <c r="O1910" s="92" t="s">
        <v>63</v>
      </c>
      <c r="P1910" s="96">
        <v>43606</v>
      </c>
      <c r="Q1910" s="97">
        <v>43771</v>
      </c>
      <c r="R1910" s="98">
        <v>44323</v>
      </c>
      <c r="S1910" s="106">
        <f t="shared" si="50"/>
        <v>552</v>
      </c>
      <c r="T1910" s="106" t="s">
        <v>252</v>
      </c>
      <c r="U1910" s="106">
        <v>0</v>
      </c>
      <c r="V1910" s="94">
        <v>0</v>
      </c>
      <c r="W1910" s="94"/>
      <c r="X1910" s="94"/>
      <c r="Y1910" s="94"/>
      <c r="Z1910" s="100"/>
      <c r="AA1910" s="99" t="s">
        <v>45</v>
      </c>
    </row>
    <row r="1911" spans="1:35" ht="16">
      <c r="A1911" s="9">
        <v>1</v>
      </c>
      <c r="B1911" s="9">
        <v>3</v>
      </c>
      <c r="C1911" s="9">
        <v>7</v>
      </c>
      <c r="D1911" s="150"/>
      <c r="E1911" s="281">
        <v>91</v>
      </c>
      <c r="F1911" s="227">
        <v>1</v>
      </c>
      <c r="G1911" s="94" t="s">
        <v>239</v>
      </c>
      <c r="H1911" s="92" t="s">
        <v>269</v>
      </c>
      <c r="I1911" s="93">
        <v>7802</v>
      </c>
      <c r="J1911" s="94" t="s">
        <v>241</v>
      </c>
      <c r="K1911" s="92">
        <v>401</v>
      </c>
      <c r="L1911" s="92" t="s">
        <v>248</v>
      </c>
      <c r="M1911" s="95">
        <v>0.75</v>
      </c>
      <c r="N1911" s="92" t="s">
        <v>39</v>
      </c>
      <c r="O1911" s="92" t="s">
        <v>63</v>
      </c>
      <c r="P1911" s="96">
        <v>43606</v>
      </c>
      <c r="Q1911" s="97">
        <v>43771</v>
      </c>
      <c r="R1911" s="98">
        <v>44323</v>
      </c>
      <c r="S1911" s="106">
        <f t="shared" si="50"/>
        <v>552</v>
      </c>
      <c r="T1911" s="106" t="s">
        <v>252</v>
      </c>
      <c r="U1911" s="106">
        <v>0</v>
      </c>
      <c r="V1911" s="94">
        <v>0</v>
      </c>
      <c r="W1911" s="94"/>
      <c r="X1911" s="94"/>
      <c r="Y1911" s="94">
        <v>1</v>
      </c>
      <c r="Z1911" s="100" t="s">
        <v>67</v>
      </c>
      <c r="AA1911" s="99" t="s">
        <v>45</v>
      </c>
    </row>
    <row r="1912" spans="1:35" ht="16">
      <c r="A1912" s="9">
        <v>1</v>
      </c>
      <c r="B1912" s="9">
        <v>3</v>
      </c>
      <c r="C1912" s="9">
        <v>7</v>
      </c>
      <c r="D1912" s="150"/>
      <c r="E1912" s="281">
        <v>92</v>
      </c>
      <c r="F1912" s="227">
        <v>1</v>
      </c>
      <c r="G1912" s="94" t="s">
        <v>239</v>
      </c>
      <c r="H1912" s="92" t="s">
        <v>269</v>
      </c>
      <c r="I1912" s="93">
        <v>7803</v>
      </c>
      <c r="J1912" s="94" t="s">
        <v>241</v>
      </c>
      <c r="K1912" s="92">
        <v>402</v>
      </c>
      <c r="L1912" s="92" t="s">
        <v>248</v>
      </c>
      <c r="M1912" s="95">
        <v>0.75</v>
      </c>
      <c r="N1912" s="92" t="s">
        <v>39</v>
      </c>
      <c r="O1912" s="92" t="s">
        <v>63</v>
      </c>
      <c r="P1912" s="96">
        <v>43606</v>
      </c>
      <c r="Q1912" s="97">
        <v>43771</v>
      </c>
      <c r="R1912" s="98">
        <v>44323</v>
      </c>
      <c r="S1912" s="106">
        <f t="shared" si="50"/>
        <v>552</v>
      </c>
      <c r="T1912" s="106" t="s">
        <v>252</v>
      </c>
      <c r="U1912" s="106">
        <v>0</v>
      </c>
      <c r="V1912" s="94">
        <v>0</v>
      </c>
      <c r="W1912" s="94"/>
      <c r="X1912" s="94"/>
      <c r="Y1912" s="94"/>
      <c r="Z1912" s="100"/>
      <c r="AA1912" s="99" t="s">
        <v>45</v>
      </c>
    </row>
    <row r="1913" spans="1:35" ht="16">
      <c r="A1913" s="9">
        <v>1</v>
      </c>
      <c r="B1913" s="9">
        <v>3</v>
      </c>
      <c r="C1913" s="9">
        <v>7</v>
      </c>
      <c r="D1913" s="150"/>
      <c r="E1913" s="281">
        <v>93</v>
      </c>
      <c r="F1913" s="227">
        <v>1</v>
      </c>
      <c r="G1913" s="94" t="s">
        <v>239</v>
      </c>
      <c r="H1913" s="92" t="s">
        <v>269</v>
      </c>
      <c r="I1913" s="93">
        <v>7804</v>
      </c>
      <c r="J1913" s="94" t="s">
        <v>241</v>
      </c>
      <c r="K1913" s="92">
        <v>401</v>
      </c>
      <c r="L1913" s="92" t="s">
        <v>248</v>
      </c>
      <c r="M1913" s="95">
        <v>0.75</v>
      </c>
      <c r="N1913" s="92" t="s">
        <v>39</v>
      </c>
      <c r="O1913" s="92" t="s">
        <v>63</v>
      </c>
      <c r="P1913" s="96">
        <v>43606</v>
      </c>
      <c r="Q1913" s="97">
        <v>43771</v>
      </c>
      <c r="R1913" s="98">
        <v>44323</v>
      </c>
      <c r="S1913" s="106">
        <f t="shared" si="50"/>
        <v>552</v>
      </c>
      <c r="T1913" s="106" t="s">
        <v>252</v>
      </c>
      <c r="U1913" s="106">
        <v>0</v>
      </c>
      <c r="V1913" s="94">
        <v>0</v>
      </c>
      <c r="W1913" s="94"/>
      <c r="X1913" s="94"/>
      <c r="Y1913" s="94"/>
      <c r="Z1913" s="100"/>
      <c r="AA1913" s="99" t="s">
        <v>45</v>
      </c>
    </row>
    <row r="1914" spans="1:35" s="437" customFormat="1" ht="16">
      <c r="A1914" s="9">
        <v>2</v>
      </c>
      <c r="B1914" s="9">
        <v>1</v>
      </c>
      <c r="C1914" s="9">
        <v>2</v>
      </c>
      <c r="D1914" s="150"/>
      <c r="E1914" s="281">
        <v>21</v>
      </c>
      <c r="F1914" s="227">
        <v>3</v>
      </c>
      <c r="G1914" s="168" t="s">
        <v>239</v>
      </c>
      <c r="H1914" s="101" t="s">
        <v>269</v>
      </c>
      <c r="I1914" s="105">
        <v>7805</v>
      </c>
      <c r="J1914" s="94" t="s">
        <v>241</v>
      </c>
      <c r="K1914" s="101">
        <v>401</v>
      </c>
      <c r="L1914" s="101" t="s">
        <v>248</v>
      </c>
      <c r="M1914" s="163">
        <v>0.75</v>
      </c>
      <c r="N1914" s="101" t="s">
        <v>39</v>
      </c>
      <c r="O1914" s="101" t="s">
        <v>63</v>
      </c>
      <c r="P1914" s="164">
        <v>43606</v>
      </c>
      <c r="Q1914" s="165">
        <v>43771</v>
      </c>
      <c r="R1914" s="166">
        <v>43801</v>
      </c>
      <c r="S1914" s="107">
        <f t="shared" si="50"/>
        <v>30</v>
      </c>
      <c r="T1914" s="107" t="s">
        <v>252</v>
      </c>
      <c r="U1914" s="107">
        <v>1</v>
      </c>
      <c r="V1914" s="94">
        <v>0</v>
      </c>
      <c r="W1914" s="94"/>
      <c r="X1914" s="94"/>
      <c r="Y1914" s="94"/>
      <c r="Z1914" s="100"/>
      <c r="AA1914" s="162" t="s">
        <v>284</v>
      </c>
      <c r="AB1914"/>
      <c r="AC1914"/>
      <c r="AD1914"/>
      <c r="AE1914"/>
      <c r="AF1914"/>
      <c r="AG1914"/>
      <c r="AH1914"/>
      <c r="AI1914"/>
    </row>
    <row r="1915" spans="1:35" s="437" customFormat="1" ht="16">
      <c r="A1915" s="9">
        <v>2</v>
      </c>
      <c r="B1915" s="9">
        <v>1</v>
      </c>
      <c r="C1915" s="9">
        <v>2</v>
      </c>
      <c r="D1915" s="150"/>
      <c r="E1915" s="281">
        <v>22</v>
      </c>
      <c r="F1915" s="227">
        <v>3</v>
      </c>
      <c r="G1915" s="94" t="s">
        <v>239</v>
      </c>
      <c r="H1915" s="101" t="s">
        <v>269</v>
      </c>
      <c r="I1915" s="105">
        <v>7808</v>
      </c>
      <c r="J1915" s="94" t="s">
        <v>241</v>
      </c>
      <c r="K1915" s="101">
        <v>400</v>
      </c>
      <c r="L1915" s="101" t="s">
        <v>248</v>
      </c>
      <c r="M1915" s="163">
        <v>0.75</v>
      </c>
      <c r="N1915" s="101" t="s">
        <v>39</v>
      </c>
      <c r="O1915" s="101" t="s">
        <v>63</v>
      </c>
      <c r="P1915" s="164">
        <v>43606</v>
      </c>
      <c r="Q1915" s="165">
        <v>43771</v>
      </c>
      <c r="R1915" s="166">
        <v>44071</v>
      </c>
      <c r="S1915" s="107">
        <f t="shared" si="50"/>
        <v>300</v>
      </c>
      <c r="T1915" s="107" t="s">
        <v>252</v>
      </c>
      <c r="U1915" s="107">
        <v>1</v>
      </c>
      <c r="V1915" s="94">
        <v>0</v>
      </c>
      <c r="W1915" s="94"/>
      <c r="X1915" s="94"/>
      <c r="Y1915" s="94"/>
      <c r="Z1915" s="100"/>
      <c r="AA1915" s="162" t="s">
        <v>285</v>
      </c>
      <c r="AB1915"/>
      <c r="AC1915"/>
      <c r="AD1915"/>
      <c r="AE1915"/>
      <c r="AF1915"/>
      <c r="AG1915"/>
      <c r="AH1915"/>
      <c r="AI1915"/>
    </row>
    <row r="1916" spans="1:35" ht="16">
      <c r="A1916" s="9">
        <v>1</v>
      </c>
      <c r="B1916" s="9">
        <v>3</v>
      </c>
      <c r="C1916" s="9">
        <v>7</v>
      </c>
      <c r="D1916" s="150"/>
      <c r="E1916" s="281">
        <v>94</v>
      </c>
      <c r="F1916" s="227">
        <v>1</v>
      </c>
      <c r="G1916" s="94" t="s">
        <v>239</v>
      </c>
      <c r="H1916" s="92" t="s">
        <v>269</v>
      </c>
      <c r="I1916" s="93">
        <v>7809</v>
      </c>
      <c r="J1916" s="94" t="s">
        <v>241</v>
      </c>
      <c r="K1916" s="92">
        <v>399</v>
      </c>
      <c r="L1916" s="92" t="s">
        <v>248</v>
      </c>
      <c r="M1916" s="95">
        <v>0.75</v>
      </c>
      <c r="N1916" s="92" t="s">
        <v>39</v>
      </c>
      <c r="O1916" s="92" t="s">
        <v>63</v>
      </c>
      <c r="P1916" s="96">
        <v>43606</v>
      </c>
      <c r="Q1916" s="97">
        <v>43771</v>
      </c>
      <c r="R1916" s="98">
        <v>44323</v>
      </c>
      <c r="S1916" s="106">
        <f t="shared" si="50"/>
        <v>552</v>
      </c>
      <c r="T1916" s="106" t="s">
        <v>252</v>
      </c>
      <c r="U1916" s="106">
        <v>0</v>
      </c>
      <c r="V1916" s="94">
        <v>0</v>
      </c>
      <c r="W1916" s="94"/>
      <c r="X1916" s="94"/>
      <c r="Y1916" s="94"/>
      <c r="Z1916" s="100"/>
      <c r="AA1916" s="99" t="s">
        <v>45</v>
      </c>
    </row>
    <row r="1917" spans="1:35" ht="16">
      <c r="A1917" s="9">
        <v>1</v>
      </c>
      <c r="B1917" s="9">
        <v>3</v>
      </c>
      <c r="C1917" s="9">
        <v>8</v>
      </c>
      <c r="D1917" s="150"/>
      <c r="E1917" s="281">
        <v>95</v>
      </c>
      <c r="F1917" s="227">
        <v>1</v>
      </c>
      <c r="G1917" s="94" t="s">
        <v>239</v>
      </c>
      <c r="H1917" s="92" t="s">
        <v>269</v>
      </c>
      <c r="I1917" s="93">
        <v>7810</v>
      </c>
      <c r="J1917" s="94" t="s">
        <v>241</v>
      </c>
      <c r="K1917" s="92">
        <v>399</v>
      </c>
      <c r="L1917" s="92" t="s">
        <v>248</v>
      </c>
      <c r="M1917" s="95">
        <v>0.75</v>
      </c>
      <c r="N1917" s="92" t="s">
        <v>39</v>
      </c>
      <c r="O1917" s="92" t="s">
        <v>63</v>
      </c>
      <c r="P1917" s="96">
        <v>43606</v>
      </c>
      <c r="Q1917" s="97">
        <v>43771</v>
      </c>
      <c r="R1917" s="98">
        <v>44323</v>
      </c>
      <c r="S1917" s="106">
        <f t="shared" si="50"/>
        <v>552</v>
      </c>
      <c r="T1917" s="106" t="s">
        <v>252</v>
      </c>
      <c r="U1917" s="106">
        <v>0</v>
      </c>
      <c r="V1917" s="94">
        <v>0</v>
      </c>
      <c r="W1917" s="94"/>
      <c r="X1917" s="94"/>
      <c r="Y1917" s="94"/>
      <c r="Z1917" s="100"/>
      <c r="AA1917" s="99" t="s">
        <v>45</v>
      </c>
    </row>
    <row r="1918" spans="1:35" ht="16">
      <c r="A1918" s="9">
        <v>1</v>
      </c>
      <c r="B1918" s="9">
        <v>3</v>
      </c>
      <c r="C1918" s="9">
        <v>8</v>
      </c>
      <c r="D1918" s="150"/>
      <c r="E1918" s="281">
        <v>96</v>
      </c>
      <c r="F1918" s="227">
        <v>1</v>
      </c>
      <c r="G1918" s="94" t="s">
        <v>239</v>
      </c>
      <c r="H1918" s="92" t="s">
        <v>269</v>
      </c>
      <c r="I1918" s="93">
        <v>7812</v>
      </c>
      <c r="J1918" s="94" t="s">
        <v>241</v>
      </c>
      <c r="K1918" s="92">
        <v>399</v>
      </c>
      <c r="L1918" s="92" t="s">
        <v>248</v>
      </c>
      <c r="M1918" s="95">
        <v>0.75</v>
      </c>
      <c r="N1918" s="92" t="s">
        <v>39</v>
      </c>
      <c r="O1918" s="92" t="s">
        <v>63</v>
      </c>
      <c r="P1918" s="96">
        <v>43606</v>
      </c>
      <c r="Q1918" s="97">
        <v>43771</v>
      </c>
      <c r="R1918" s="98">
        <v>44323</v>
      </c>
      <c r="S1918" s="106">
        <f t="shared" ref="S1918:S1949" si="51">R1918-Q1918</f>
        <v>552</v>
      </c>
      <c r="T1918" s="106" t="s">
        <v>252</v>
      </c>
      <c r="U1918" s="106">
        <v>0</v>
      </c>
      <c r="V1918" s="94">
        <v>0</v>
      </c>
      <c r="W1918" s="94"/>
      <c r="X1918" s="94"/>
      <c r="Y1918" s="94"/>
      <c r="Z1918" s="100"/>
      <c r="AA1918" s="99" t="s">
        <v>45</v>
      </c>
    </row>
    <row r="1919" spans="1:35" ht="16">
      <c r="A1919" s="425" t="s">
        <v>58</v>
      </c>
      <c r="B1919" s="425" t="s">
        <v>58</v>
      </c>
      <c r="C1919" s="425" t="s">
        <v>58</v>
      </c>
      <c r="D1919" s="426"/>
      <c r="E1919" s="427">
        <v>23</v>
      </c>
      <c r="F1919" s="428">
        <v>3</v>
      </c>
      <c r="G1919" s="425" t="s">
        <v>239</v>
      </c>
      <c r="H1919" s="471" t="s">
        <v>269</v>
      </c>
      <c r="I1919" s="476">
        <v>7813</v>
      </c>
      <c r="J1919" s="425" t="s">
        <v>241</v>
      </c>
      <c r="K1919" s="471">
        <v>399</v>
      </c>
      <c r="L1919" s="471" t="s">
        <v>248</v>
      </c>
      <c r="M1919" s="472">
        <v>0.75</v>
      </c>
      <c r="N1919" s="471" t="s">
        <v>39</v>
      </c>
      <c r="O1919" s="471" t="s">
        <v>63</v>
      </c>
      <c r="P1919" s="473">
        <v>43606</v>
      </c>
      <c r="Q1919" s="474">
        <v>43771</v>
      </c>
      <c r="R1919" s="447">
        <v>43805</v>
      </c>
      <c r="S1919" s="450">
        <f t="shared" si="51"/>
        <v>34</v>
      </c>
      <c r="T1919" s="450" t="s">
        <v>252</v>
      </c>
      <c r="U1919" s="450">
        <v>1</v>
      </c>
      <c r="V1919" s="425" t="s">
        <v>135</v>
      </c>
      <c r="W1919" s="425"/>
      <c r="X1919" s="425"/>
      <c r="Y1919" s="425"/>
      <c r="Z1919" s="452"/>
      <c r="AA1919" s="426" t="s">
        <v>284</v>
      </c>
      <c r="AB1919" s="437"/>
      <c r="AC1919" s="437"/>
      <c r="AD1919" s="437"/>
      <c r="AE1919" s="437"/>
      <c r="AF1919" s="437"/>
      <c r="AG1919" s="437"/>
      <c r="AH1919" s="437"/>
      <c r="AI1919" s="437"/>
    </row>
    <row r="1920" spans="1:35" ht="16">
      <c r="A1920" s="9">
        <v>2</v>
      </c>
      <c r="B1920" s="9">
        <v>1</v>
      </c>
      <c r="C1920" s="9">
        <v>2</v>
      </c>
      <c r="D1920" s="150"/>
      <c r="E1920" s="281">
        <v>24</v>
      </c>
      <c r="F1920" s="227">
        <v>3</v>
      </c>
      <c r="G1920" s="94" t="s">
        <v>239</v>
      </c>
      <c r="H1920" s="101" t="s">
        <v>269</v>
      </c>
      <c r="I1920" s="105">
        <v>7814</v>
      </c>
      <c r="J1920" s="94" t="s">
        <v>241</v>
      </c>
      <c r="K1920" s="101">
        <v>400</v>
      </c>
      <c r="L1920" s="101" t="s">
        <v>248</v>
      </c>
      <c r="M1920" s="163">
        <v>0.75</v>
      </c>
      <c r="N1920" s="101" t="s">
        <v>39</v>
      </c>
      <c r="O1920" s="101" t="s">
        <v>63</v>
      </c>
      <c r="P1920" s="164">
        <v>43606</v>
      </c>
      <c r="Q1920" s="165">
        <v>43771</v>
      </c>
      <c r="R1920" s="166">
        <v>43784</v>
      </c>
      <c r="S1920" s="107">
        <f t="shared" si="51"/>
        <v>13</v>
      </c>
      <c r="T1920" s="107">
        <v>0</v>
      </c>
      <c r="U1920" s="107">
        <v>1</v>
      </c>
      <c r="V1920" s="101"/>
      <c r="W1920" s="101"/>
      <c r="X1920" s="101"/>
      <c r="Y1920" s="101"/>
      <c r="Z1920" s="167"/>
      <c r="AA1920" s="162" t="s">
        <v>284</v>
      </c>
    </row>
    <row r="1921" spans="1:35" ht="16">
      <c r="A1921" s="9">
        <v>1</v>
      </c>
      <c r="B1921" s="9">
        <v>3</v>
      </c>
      <c r="C1921" s="9">
        <v>8</v>
      </c>
      <c r="D1921" s="150"/>
      <c r="E1921" s="281">
        <v>97</v>
      </c>
      <c r="F1921" s="227">
        <v>1</v>
      </c>
      <c r="G1921" s="94" t="s">
        <v>239</v>
      </c>
      <c r="H1921" s="92" t="s">
        <v>269</v>
      </c>
      <c r="I1921" s="93">
        <v>7816</v>
      </c>
      <c r="J1921" s="94" t="s">
        <v>241</v>
      </c>
      <c r="K1921" s="92">
        <v>399</v>
      </c>
      <c r="L1921" s="92" t="s">
        <v>248</v>
      </c>
      <c r="M1921" s="95">
        <v>0.75</v>
      </c>
      <c r="N1921" s="92" t="s">
        <v>39</v>
      </c>
      <c r="O1921" s="92" t="s">
        <v>63</v>
      </c>
      <c r="P1921" s="96">
        <v>43606</v>
      </c>
      <c r="Q1921" s="97">
        <v>43771</v>
      </c>
      <c r="R1921" s="98">
        <v>44323</v>
      </c>
      <c r="S1921" s="106">
        <f t="shared" si="51"/>
        <v>552</v>
      </c>
      <c r="T1921" s="106" t="s">
        <v>252</v>
      </c>
      <c r="U1921" s="106">
        <v>0</v>
      </c>
      <c r="V1921" s="94">
        <v>0</v>
      </c>
      <c r="W1921" s="94"/>
      <c r="X1921" s="94"/>
      <c r="Y1921" s="94"/>
      <c r="Z1921" s="100"/>
      <c r="AA1921" s="99" t="s">
        <v>45</v>
      </c>
    </row>
    <row r="1922" spans="1:35" s="437" customFormat="1" ht="16">
      <c r="A1922" s="9">
        <v>2</v>
      </c>
      <c r="B1922" s="9">
        <v>1</v>
      </c>
      <c r="C1922" s="9">
        <v>2</v>
      </c>
      <c r="D1922" s="150"/>
      <c r="E1922" s="281">
        <v>25</v>
      </c>
      <c r="F1922" s="227">
        <v>3</v>
      </c>
      <c r="G1922" s="94" t="s">
        <v>239</v>
      </c>
      <c r="H1922" s="101" t="s">
        <v>269</v>
      </c>
      <c r="I1922" s="105">
        <v>7818</v>
      </c>
      <c r="J1922" s="94" t="s">
        <v>241</v>
      </c>
      <c r="K1922" s="101">
        <v>367</v>
      </c>
      <c r="L1922" s="101" t="s">
        <v>248</v>
      </c>
      <c r="M1922" s="163">
        <v>0.75</v>
      </c>
      <c r="N1922" s="101" t="s">
        <v>39</v>
      </c>
      <c r="O1922" s="101" t="s">
        <v>63</v>
      </c>
      <c r="P1922" s="164">
        <v>43606</v>
      </c>
      <c r="Q1922" s="165">
        <v>43771</v>
      </c>
      <c r="R1922" s="166">
        <v>43801</v>
      </c>
      <c r="S1922" s="107">
        <f t="shared" si="51"/>
        <v>30</v>
      </c>
      <c r="T1922" s="107" t="s">
        <v>254</v>
      </c>
      <c r="U1922" s="107">
        <v>1</v>
      </c>
      <c r="V1922" s="94">
        <v>0</v>
      </c>
      <c r="W1922" s="94"/>
      <c r="X1922" s="94"/>
      <c r="Y1922" s="94"/>
      <c r="Z1922" s="100"/>
      <c r="AA1922" s="162" t="s">
        <v>283</v>
      </c>
      <c r="AB1922"/>
      <c r="AC1922"/>
      <c r="AD1922"/>
      <c r="AE1922"/>
      <c r="AF1922"/>
      <c r="AG1922"/>
      <c r="AH1922"/>
      <c r="AI1922"/>
    </row>
    <row r="1923" spans="1:35" s="437" customFormat="1" ht="16">
      <c r="A1923" s="9">
        <v>1</v>
      </c>
      <c r="B1923" s="9">
        <v>3</v>
      </c>
      <c r="C1923" s="9">
        <v>8</v>
      </c>
      <c r="D1923" s="150"/>
      <c r="E1923" s="281">
        <v>98</v>
      </c>
      <c r="F1923" s="227">
        <v>1</v>
      </c>
      <c r="G1923" s="94" t="s">
        <v>239</v>
      </c>
      <c r="H1923" s="92" t="s">
        <v>269</v>
      </c>
      <c r="I1923" s="93">
        <v>7819</v>
      </c>
      <c r="J1923" s="94" t="s">
        <v>241</v>
      </c>
      <c r="K1923" s="92">
        <v>367</v>
      </c>
      <c r="L1923" s="92" t="s">
        <v>248</v>
      </c>
      <c r="M1923" s="95">
        <v>0.75</v>
      </c>
      <c r="N1923" s="92" t="s">
        <v>39</v>
      </c>
      <c r="O1923" s="92" t="s">
        <v>63</v>
      </c>
      <c r="P1923" s="96">
        <v>43606</v>
      </c>
      <c r="Q1923" s="97">
        <v>43771</v>
      </c>
      <c r="R1923" s="98">
        <v>44319</v>
      </c>
      <c r="S1923" s="106">
        <f t="shared" si="51"/>
        <v>548</v>
      </c>
      <c r="T1923" s="106" t="s">
        <v>254</v>
      </c>
      <c r="U1923" s="106">
        <v>0</v>
      </c>
      <c r="V1923" s="94">
        <v>0</v>
      </c>
      <c r="W1923" s="94"/>
      <c r="X1923" s="94"/>
      <c r="Y1923" s="94"/>
      <c r="Z1923" s="100"/>
      <c r="AA1923" s="99" t="s">
        <v>45</v>
      </c>
      <c r="AB1923"/>
      <c r="AC1923"/>
      <c r="AD1923"/>
      <c r="AE1923"/>
      <c r="AF1923"/>
      <c r="AG1923"/>
      <c r="AH1923"/>
      <c r="AI1923"/>
    </row>
    <row r="1924" spans="1:35" s="437" customFormat="1" ht="16">
      <c r="A1924" s="9">
        <v>1</v>
      </c>
      <c r="B1924" s="9">
        <v>3</v>
      </c>
      <c r="C1924" s="9">
        <v>8</v>
      </c>
      <c r="D1924" s="150"/>
      <c r="E1924" s="281">
        <v>99</v>
      </c>
      <c r="F1924" s="227">
        <v>1</v>
      </c>
      <c r="G1924" s="94" t="s">
        <v>239</v>
      </c>
      <c r="H1924" s="92" t="s">
        <v>269</v>
      </c>
      <c r="I1924" s="93">
        <v>7820</v>
      </c>
      <c r="J1924" s="94" t="s">
        <v>241</v>
      </c>
      <c r="K1924" s="92">
        <v>368</v>
      </c>
      <c r="L1924" s="92" t="s">
        <v>248</v>
      </c>
      <c r="M1924" s="95">
        <v>0.75</v>
      </c>
      <c r="N1924" s="92" t="s">
        <v>39</v>
      </c>
      <c r="O1924" s="92" t="s">
        <v>63</v>
      </c>
      <c r="P1924" s="96">
        <v>43606</v>
      </c>
      <c r="Q1924" s="97">
        <v>43771</v>
      </c>
      <c r="R1924" s="98">
        <v>44319</v>
      </c>
      <c r="S1924" s="106">
        <f t="shared" si="51"/>
        <v>548</v>
      </c>
      <c r="T1924" s="106" t="s">
        <v>254</v>
      </c>
      <c r="U1924" s="106">
        <v>0</v>
      </c>
      <c r="V1924" s="94">
        <v>0</v>
      </c>
      <c r="W1924" s="94"/>
      <c r="X1924" s="94"/>
      <c r="Y1924" s="94"/>
      <c r="Z1924" s="100"/>
      <c r="AA1924" s="99" t="s">
        <v>45</v>
      </c>
      <c r="AB1924"/>
      <c r="AC1924"/>
      <c r="AD1924"/>
      <c r="AE1924"/>
      <c r="AF1924"/>
      <c r="AG1924"/>
      <c r="AH1924"/>
      <c r="AI1924"/>
    </row>
    <row r="1925" spans="1:35" ht="16">
      <c r="A1925" s="9">
        <v>2</v>
      </c>
      <c r="B1925" s="9">
        <v>1</v>
      </c>
      <c r="C1925" s="9">
        <v>2</v>
      </c>
      <c r="D1925" s="150"/>
      <c r="E1925" s="281">
        <v>26</v>
      </c>
      <c r="F1925" s="227">
        <v>3</v>
      </c>
      <c r="G1925" s="94" t="s">
        <v>239</v>
      </c>
      <c r="H1925" s="101" t="s">
        <v>269</v>
      </c>
      <c r="I1925" s="105">
        <v>7821</v>
      </c>
      <c r="J1925" s="94" t="s">
        <v>241</v>
      </c>
      <c r="K1925" s="101">
        <v>367</v>
      </c>
      <c r="L1925" s="101" t="s">
        <v>248</v>
      </c>
      <c r="M1925" s="163">
        <v>0.75</v>
      </c>
      <c r="N1925" s="101" t="s">
        <v>39</v>
      </c>
      <c r="O1925" s="101" t="s">
        <v>63</v>
      </c>
      <c r="P1925" s="164">
        <v>43606</v>
      </c>
      <c r="Q1925" s="165">
        <v>43771</v>
      </c>
      <c r="R1925" s="166">
        <v>43801</v>
      </c>
      <c r="S1925" s="107">
        <f t="shared" si="51"/>
        <v>30</v>
      </c>
      <c r="T1925" s="107" t="s">
        <v>254</v>
      </c>
      <c r="U1925" s="107">
        <v>1</v>
      </c>
      <c r="V1925" s="94">
        <v>0</v>
      </c>
      <c r="W1925" s="94"/>
      <c r="X1925" s="94"/>
      <c r="Y1925" s="94"/>
      <c r="Z1925" s="100"/>
      <c r="AA1925" s="162" t="s">
        <v>283</v>
      </c>
    </row>
    <row r="1926" spans="1:35" s="437" customFormat="1" ht="16">
      <c r="A1926" s="9">
        <v>1</v>
      </c>
      <c r="B1926" s="9">
        <v>3</v>
      </c>
      <c r="C1926" s="9">
        <v>8</v>
      </c>
      <c r="D1926" s="150"/>
      <c r="E1926" s="281">
        <v>100</v>
      </c>
      <c r="F1926" s="227">
        <v>1</v>
      </c>
      <c r="G1926" s="94" t="s">
        <v>239</v>
      </c>
      <c r="H1926" s="92" t="s">
        <v>269</v>
      </c>
      <c r="I1926" s="93">
        <v>7822</v>
      </c>
      <c r="J1926" s="94" t="s">
        <v>241</v>
      </c>
      <c r="K1926" s="92">
        <v>368</v>
      </c>
      <c r="L1926" s="92" t="s">
        <v>248</v>
      </c>
      <c r="M1926" s="95">
        <v>0.75</v>
      </c>
      <c r="N1926" s="92" t="s">
        <v>39</v>
      </c>
      <c r="O1926" s="92" t="s">
        <v>63</v>
      </c>
      <c r="P1926" s="96">
        <v>43606</v>
      </c>
      <c r="Q1926" s="97">
        <v>43771</v>
      </c>
      <c r="R1926" s="98">
        <v>44319</v>
      </c>
      <c r="S1926" s="106">
        <f t="shared" si="51"/>
        <v>548</v>
      </c>
      <c r="T1926" s="106" t="s">
        <v>254</v>
      </c>
      <c r="U1926" s="106">
        <v>0</v>
      </c>
      <c r="V1926" s="94">
        <v>0</v>
      </c>
      <c r="W1926" s="94"/>
      <c r="X1926" s="94"/>
      <c r="Y1926" s="94"/>
      <c r="Z1926" s="100" t="s">
        <v>277</v>
      </c>
      <c r="AA1926" s="99" t="s">
        <v>45</v>
      </c>
      <c r="AB1926"/>
      <c r="AC1926"/>
      <c r="AD1926"/>
      <c r="AE1926"/>
      <c r="AF1926"/>
      <c r="AG1926"/>
      <c r="AH1926"/>
      <c r="AI1926"/>
    </row>
    <row r="1927" spans="1:35" ht="16">
      <c r="A1927" s="425" t="s">
        <v>58</v>
      </c>
      <c r="B1927" s="425" t="s">
        <v>58</v>
      </c>
      <c r="C1927" s="425" t="s">
        <v>58</v>
      </c>
      <c r="D1927" s="426"/>
      <c r="E1927" s="427">
        <v>27</v>
      </c>
      <c r="F1927" s="428">
        <v>3</v>
      </c>
      <c r="G1927" s="425" t="s">
        <v>239</v>
      </c>
      <c r="H1927" s="471" t="s">
        <v>269</v>
      </c>
      <c r="I1927" s="476">
        <v>7823</v>
      </c>
      <c r="J1927" s="425" t="s">
        <v>241</v>
      </c>
      <c r="K1927" s="471">
        <v>367</v>
      </c>
      <c r="L1927" s="471" t="s">
        <v>248</v>
      </c>
      <c r="M1927" s="472">
        <v>0.75</v>
      </c>
      <c r="N1927" s="471" t="s">
        <v>39</v>
      </c>
      <c r="O1927" s="471" t="s">
        <v>63</v>
      </c>
      <c r="P1927" s="473">
        <v>43606</v>
      </c>
      <c r="Q1927" s="474">
        <v>43771</v>
      </c>
      <c r="R1927" s="447">
        <v>44122</v>
      </c>
      <c r="S1927" s="450">
        <f t="shared" si="51"/>
        <v>351</v>
      </c>
      <c r="T1927" s="450">
        <v>0</v>
      </c>
      <c r="U1927" s="450">
        <v>1</v>
      </c>
      <c r="V1927" s="471"/>
      <c r="W1927" s="471"/>
      <c r="X1927" s="471"/>
      <c r="Y1927" s="471"/>
      <c r="Z1927" s="477"/>
      <c r="AA1927" s="426" t="s">
        <v>104</v>
      </c>
      <c r="AB1927" s="437"/>
      <c r="AC1927" s="437"/>
      <c r="AD1927" s="437"/>
      <c r="AE1927" s="437"/>
      <c r="AF1927" s="437"/>
      <c r="AG1927" s="437"/>
      <c r="AH1927" s="437"/>
      <c r="AI1927" s="437"/>
    </row>
    <row r="1928" spans="1:35" ht="16">
      <c r="A1928" s="9">
        <v>1</v>
      </c>
      <c r="B1928" s="9">
        <v>3</v>
      </c>
      <c r="C1928" s="9">
        <v>8</v>
      </c>
      <c r="D1928" s="281"/>
      <c r="E1928" s="281">
        <v>101</v>
      </c>
      <c r="F1928" s="227">
        <v>1</v>
      </c>
      <c r="G1928" s="94" t="s">
        <v>239</v>
      </c>
      <c r="H1928" s="92" t="s">
        <v>269</v>
      </c>
      <c r="I1928" s="93">
        <v>7824</v>
      </c>
      <c r="J1928" s="94" t="s">
        <v>241</v>
      </c>
      <c r="K1928" s="92">
        <v>368</v>
      </c>
      <c r="L1928" s="92" t="s">
        <v>248</v>
      </c>
      <c r="M1928" s="95">
        <v>0.75</v>
      </c>
      <c r="N1928" s="92" t="s">
        <v>39</v>
      </c>
      <c r="O1928" s="92" t="s">
        <v>63</v>
      </c>
      <c r="P1928" s="96">
        <v>43606</v>
      </c>
      <c r="Q1928" s="97">
        <v>43771</v>
      </c>
      <c r="R1928" s="98">
        <v>44319</v>
      </c>
      <c r="S1928" s="106">
        <f t="shared" si="51"/>
        <v>548</v>
      </c>
      <c r="T1928" s="106" t="s">
        <v>254</v>
      </c>
      <c r="U1928" s="106">
        <v>0</v>
      </c>
      <c r="V1928" s="94">
        <v>0</v>
      </c>
      <c r="W1928" s="94"/>
      <c r="X1928" s="94"/>
      <c r="Y1928" s="94"/>
      <c r="Z1928" s="100"/>
      <c r="AA1928" s="99" t="s">
        <v>45</v>
      </c>
    </row>
    <row r="1929" spans="1:35" s="437" customFormat="1" ht="16">
      <c r="A1929" s="9">
        <v>2</v>
      </c>
      <c r="B1929" s="9">
        <v>2</v>
      </c>
      <c r="C1929" s="9">
        <v>8</v>
      </c>
      <c r="D1929" s="150"/>
      <c r="E1929" s="281">
        <v>91</v>
      </c>
      <c r="F1929" s="227">
        <v>1</v>
      </c>
      <c r="G1929" s="94" t="s">
        <v>354</v>
      </c>
      <c r="H1929" s="92" t="s">
        <v>394</v>
      </c>
      <c r="I1929" s="93">
        <v>7832</v>
      </c>
      <c r="J1929" s="94" t="s">
        <v>241</v>
      </c>
      <c r="K1929" s="92">
        <v>435</v>
      </c>
      <c r="L1929" s="92" t="s">
        <v>374</v>
      </c>
      <c r="M1929" s="95">
        <v>0.75</v>
      </c>
      <c r="N1929" s="92" t="s">
        <v>39</v>
      </c>
      <c r="O1929" s="92" t="s">
        <v>63</v>
      </c>
      <c r="P1929" s="96">
        <v>43606</v>
      </c>
      <c r="Q1929" s="97">
        <v>43769</v>
      </c>
      <c r="R1929" s="98">
        <v>44327</v>
      </c>
      <c r="S1929" s="106">
        <f t="shared" si="51"/>
        <v>558</v>
      </c>
      <c r="T1929" s="106" t="s">
        <v>397</v>
      </c>
      <c r="U1929" s="106">
        <v>0</v>
      </c>
      <c r="V1929" s="109">
        <v>0</v>
      </c>
      <c r="W1929" s="109"/>
      <c r="X1929" s="109"/>
      <c r="Y1929" s="109"/>
      <c r="Z1929" s="110"/>
      <c r="AA1929" s="99" t="s">
        <v>45</v>
      </c>
      <c r="AB1929"/>
      <c r="AC1929"/>
      <c r="AD1929"/>
      <c r="AE1929"/>
      <c r="AF1929"/>
      <c r="AG1929"/>
      <c r="AH1929"/>
      <c r="AI1929"/>
    </row>
    <row r="1930" spans="1:35" ht="16">
      <c r="A1930" s="9">
        <v>2</v>
      </c>
      <c r="B1930" s="9">
        <v>2</v>
      </c>
      <c r="C1930" s="9">
        <v>8</v>
      </c>
      <c r="D1930" s="150"/>
      <c r="E1930" s="281">
        <v>92</v>
      </c>
      <c r="F1930" s="227">
        <v>1</v>
      </c>
      <c r="G1930" s="94" t="s">
        <v>354</v>
      </c>
      <c r="H1930" s="92" t="s">
        <v>394</v>
      </c>
      <c r="I1930" s="93">
        <v>7834</v>
      </c>
      <c r="J1930" s="94" t="s">
        <v>241</v>
      </c>
      <c r="K1930" s="92">
        <v>435</v>
      </c>
      <c r="L1930" s="92" t="s">
        <v>374</v>
      </c>
      <c r="M1930" s="95">
        <v>0.75</v>
      </c>
      <c r="N1930" s="92" t="s">
        <v>39</v>
      </c>
      <c r="O1930" s="92" t="s">
        <v>63</v>
      </c>
      <c r="P1930" s="96">
        <v>43606</v>
      </c>
      <c r="Q1930" s="97">
        <v>43769</v>
      </c>
      <c r="R1930" s="98">
        <v>44327</v>
      </c>
      <c r="S1930" s="106">
        <f t="shared" si="51"/>
        <v>558</v>
      </c>
      <c r="T1930" s="106" t="s">
        <v>397</v>
      </c>
      <c r="U1930" s="106">
        <v>0</v>
      </c>
      <c r="V1930" s="109">
        <v>0</v>
      </c>
      <c r="W1930" s="109"/>
      <c r="X1930" s="109"/>
      <c r="Y1930" s="109"/>
      <c r="Z1930" s="110"/>
      <c r="AA1930" s="99" t="s">
        <v>45</v>
      </c>
    </row>
    <row r="1931" spans="1:35" s="437" customFormat="1" ht="16">
      <c r="A1931" s="9">
        <v>2</v>
      </c>
      <c r="B1931" s="9">
        <v>2</v>
      </c>
      <c r="C1931" s="9">
        <v>8</v>
      </c>
      <c r="D1931" s="150"/>
      <c r="E1931" s="281">
        <v>89</v>
      </c>
      <c r="F1931" s="227">
        <v>1</v>
      </c>
      <c r="G1931" s="94" t="s">
        <v>354</v>
      </c>
      <c r="H1931" s="92" t="s">
        <v>394</v>
      </c>
      <c r="I1931" s="93">
        <v>7836</v>
      </c>
      <c r="J1931" s="94" t="s">
        <v>241</v>
      </c>
      <c r="K1931" s="92">
        <v>434</v>
      </c>
      <c r="L1931" s="92" t="s">
        <v>374</v>
      </c>
      <c r="M1931" s="95">
        <v>0.75</v>
      </c>
      <c r="N1931" s="92" t="s">
        <v>39</v>
      </c>
      <c r="O1931" s="92" t="s">
        <v>63</v>
      </c>
      <c r="P1931" s="96">
        <v>43606</v>
      </c>
      <c r="Q1931" s="97">
        <v>43769</v>
      </c>
      <c r="R1931" s="98">
        <v>44327</v>
      </c>
      <c r="S1931" s="106">
        <f t="shared" si="51"/>
        <v>558</v>
      </c>
      <c r="T1931" s="106" t="s">
        <v>397</v>
      </c>
      <c r="U1931" s="106">
        <v>0</v>
      </c>
      <c r="V1931" s="109">
        <v>1</v>
      </c>
      <c r="W1931" s="109">
        <v>1</v>
      </c>
      <c r="X1931" s="109"/>
      <c r="Y1931" s="109"/>
      <c r="Z1931" s="110"/>
      <c r="AA1931" s="99" t="s">
        <v>45</v>
      </c>
      <c r="AB1931"/>
      <c r="AC1931"/>
      <c r="AD1931"/>
      <c r="AE1931"/>
      <c r="AF1931"/>
      <c r="AG1931"/>
      <c r="AH1931"/>
      <c r="AI1931"/>
    </row>
    <row r="1932" spans="1:35" ht="16">
      <c r="A1932" s="9">
        <v>2</v>
      </c>
      <c r="B1932" s="9">
        <v>3</v>
      </c>
      <c r="C1932" s="9">
        <v>1</v>
      </c>
      <c r="D1932" s="150"/>
      <c r="E1932" s="281">
        <v>121</v>
      </c>
      <c r="F1932" s="227">
        <v>1</v>
      </c>
      <c r="G1932" s="94" t="s">
        <v>354</v>
      </c>
      <c r="H1932" s="92" t="s">
        <v>394</v>
      </c>
      <c r="I1932" s="93">
        <v>7838</v>
      </c>
      <c r="J1932" s="94" t="s">
        <v>241</v>
      </c>
      <c r="K1932" s="92">
        <v>443</v>
      </c>
      <c r="L1932" s="92" t="s">
        <v>374</v>
      </c>
      <c r="M1932" s="95">
        <v>0.75</v>
      </c>
      <c r="N1932" s="92" t="s">
        <v>39</v>
      </c>
      <c r="O1932" s="92" t="s">
        <v>63</v>
      </c>
      <c r="P1932" s="96">
        <v>43606</v>
      </c>
      <c r="Q1932" s="97">
        <v>43769</v>
      </c>
      <c r="R1932" s="98">
        <v>44328</v>
      </c>
      <c r="S1932" s="106">
        <f t="shared" si="51"/>
        <v>559</v>
      </c>
      <c r="T1932" s="106" t="s">
        <v>397</v>
      </c>
      <c r="U1932" s="106">
        <v>0</v>
      </c>
      <c r="V1932" s="109">
        <v>0</v>
      </c>
      <c r="W1932" s="109"/>
      <c r="X1932" s="109"/>
      <c r="Y1932" s="109"/>
      <c r="Z1932" s="110"/>
      <c r="AA1932" s="99" t="s">
        <v>45</v>
      </c>
    </row>
    <row r="1933" spans="1:35" ht="16">
      <c r="A1933" s="9">
        <v>2</v>
      </c>
      <c r="B1933" s="9">
        <v>3</v>
      </c>
      <c r="C1933" s="9">
        <v>1</v>
      </c>
      <c r="D1933" s="150"/>
      <c r="E1933" s="281">
        <v>122</v>
      </c>
      <c r="F1933" s="227">
        <v>1</v>
      </c>
      <c r="G1933" s="94" t="s">
        <v>354</v>
      </c>
      <c r="H1933" s="92" t="s">
        <v>394</v>
      </c>
      <c r="I1933" s="93">
        <v>7840</v>
      </c>
      <c r="J1933" s="94" t="s">
        <v>241</v>
      </c>
      <c r="K1933" s="92">
        <v>443</v>
      </c>
      <c r="L1933" s="92" t="s">
        <v>374</v>
      </c>
      <c r="M1933" s="95">
        <v>0.75</v>
      </c>
      <c r="N1933" s="92" t="s">
        <v>39</v>
      </c>
      <c r="O1933" s="92" t="s">
        <v>63</v>
      </c>
      <c r="P1933" s="96">
        <v>43606</v>
      </c>
      <c r="Q1933" s="97">
        <v>43769</v>
      </c>
      <c r="R1933" s="98">
        <v>44328</v>
      </c>
      <c r="S1933" s="106">
        <f t="shared" si="51"/>
        <v>559</v>
      </c>
      <c r="T1933" s="106" t="s">
        <v>397</v>
      </c>
      <c r="U1933" s="106">
        <v>0</v>
      </c>
      <c r="V1933" s="109">
        <v>0</v>
      </c>
      <c r="W1933" s="109"/>
      <c r="X1933" s="109"/>
      <c r="Y1933" s="109"/>
      <c r="Z1933" s="110"/>
      <c r="AA1933" s="99" t="s">
        <v>45</v>
      </c>
    </row>
    <row r="1934" spans="1:35" s="437" customFormat="1" ht="16">
      <c r="A1934" s="9">
        <v>2</v>
      </c>
      <c r="B1934" s="9">
        <v>3</v>
      </c>
      <c r="C1934" s="9">
        <v>1</v>
      </c>
      <c r="D1934" s="150"/>
      <c r="E1934" s="281">
        <v>118</v>
      </c>
      <c r="F1934" s="227">
        <v>1</v>
      </c>
      <c r="G1934" s="94" t="s">
        <v>354</v>
      </c>
      <c r="H1934" s="92" t="s">
        <v>394</v>
      </c>
      <c r="I1934" s="93">
        <v>7841</v>
      </c>
      <c r="J1934" s="94" t="s">
        <v>241</v>
      </c>
      <c r="K1934" s="92">
        <v>442</v>
      </c>
      <c r="L1934" s="92" t="s">
        <v>374</v>
      </c>
      <c r="M1934" s="95">
        <v>0.75</v>
      </c>
      <c r="N1934" s="92" t="s">
        <v>39</v>
      </c>
      <c r="O1934" s="92" t="s">
        <v>63</v>
      </c>
      <c r="P1934" s="96">
        <v>43606</v>
      </c>
      <c r="Q1934" s="97">
        <v>43769</v>
      </c>
      <c r="R1934" s="98">
        <v>44328</v>
      </c>
      <c r="S1934" s="106">
        <f t="shared" si="51"/>
        <v>559</v>
      </c>
      <c r="T1934" s="106" t="s">
        <v>397</v>
      </c>
      <c r="U1934" s="106">
        <v>0</v>
      </c>
      <c r="V1934" s="109">
        <v>0</v>
      </c>
      <c r="W1934" s="109"/>
      <c r="X1934" s="109"/>
      <c r="Y1934" s="109"/>
      <c r="Z1934" s="110"/>
      <c r="AA1934" s="99" t="s">
        <v>45</v>
      </c>
      <c r="AB1934"/>
      <c r="AC1934"/>
      <c r="AD1934"/>
      <c r="AE1934"/>
      <c r="AF1934"/>
      <c r="AG1934"/>
      <c r="AH1934"/>
      <c r="AI1934"/>
    </row>
    <row r="1935" spans="1:35" s="437" customFormat="1" ht="16">
      <c r="A1935" s="9">
        <v>2</v>
      </c>
      <c r="B1935" s="9">
        <v>3</v>
      </c>
      <c r="C1935" s="9">
        <v>1</v>
      </c>
      <c r="D1935" s="150"/>
      <c r="E1935" s="281">
        <v>119</v>
      </c>
      <c r="F1935" s="227">
        <v>1</v>
      </c>
      <c r="G1935" s="94" t="s">
        <v>354</v>
      </c>
      <c r="H1935" s="92" t="s">
        <v>394</v>
      </c>
      <c r="I1935" s="93">
        <v>7844</v>
      </c>
      <c r="J1935" s="94" t="s">
        <v>241</v>
      </c>
      <c r="K1935" s="92">
        <v>442</v>
      </c>
      <c r="L1935" s="92" t="s">
        <v>374</v>
      </c>
      <c r="M1935" s="95">
        <v>0.75</v>
      </c>
      <c r="N1935" s="92" t="s">
        <v>39</v>
      </c>
      <c r="O1935" s="92" t="s">
        <v>63</v>
      </c>
      <c r="P1935" s="96">
        <v>43606</v>
      </c>
      <c r="Q1935" s="97">
        <v>43769</v>
      </c>
      <c r="R1935" s="98">
        <v>44328</v>
      </c>
      <c r="S1935" s="106">
        <f t="shared" si="51"/>
        <v>559</v>
      </c>
      <c r="T1935" s="106" t="s">
        <v>397</v>
      </c>
      <c r="U1935" s="106">
        <v>0</v>
      </c>
      <c r="V1935" s="109">
        <v>0</v>
      </c>
      <c r="W1935" s="109"/>
      <c r="X1935" s="109"/>
      <c r="Y1935" s="109"/>
      <c r="Z1935" s="110"/>
      <c r="AA1935" s="99" t="s">
        <v>45</v>
      </c>
      <c r="AB1935"/>
      <c r="AC1935"/>
      <c r="AD1935"/>
      <c r="AE1935"/>
      <c r="AF1935"/>
      <c r="AG1935"/>
      <c r="AH1935"/>
      <c r="AI1935"/>
    </row>
    <row r="1936" spans="1:35" ht="16">
      <c r="A1936" s="9">
        <v>2</v>
      </c>
      <c r="B1936" s="9">
        <v>3</v>
      </c>
      <c r="C1936" s="9">
        <v>1</v>
      </c>
      <c r="D1936" s="150"/>
      <c r="E1936" s="281">
        <v>123</v>
      </c>
      <c r="F1936" s="227">
        <v>1</v>
      </c>
      <c r="G1936" s="94" t="s">
        <v>354</v>
      </c>
      <c r="H1936" s="92" t="s">
        <v>394</v>
      </c>
      <c r="I1936" s="93">
        <v>7845</v>
      </c>
      <c r="J1936" s="94" t="s">
        <v>241</v>
      </c>
      <c r="K1936" s="92">
        <v>443</v>
      </c>
      <c r="L1936" s="92" t="s">
        <v>374</v>
      </c>
      <c r="M1936" s="95">
        <v>0.75</v>
      </c>
      <c r="N1936" s="92" t="s">
        <v>39</v>
      </c>
      <c r="O1936" s="92" t="s">
        <v>63</v>
      </c>
      <c r="P1936" s="96">
        <v>43606</v>
      </c>
      <c r="Q1936" s="97">
        <v>43769</v>
      </c>
      <c r="R1936" s="98">
        <v>44328</v>
      </c>
      <c r="S1936" s="106">
        <f t="shared" si="51"/>
        <v>559</v>
      </c>
      <c r="T1936" s="106" t="s">
        <v>397</v>
      </c>
      <c r="U1936" s="106">
        <v>0</v>
      </c>
      <c r="V1936" s="109">
        <v>0</v>
      </c>
      <c r="W1936" s="109"/>
      <c r="X1936" s="109"/>
      <c r="Y1936" s="109"/>
      <c r="Z1936" s="110" t="s">
        <v>399</v>
      </c>
      <c r="AA1936" s="99" t="s">
        <v>45</v>
      </c>
    </row>
    <row r="1937" spans="1:35" ht="16">
      <c r="A1937" s="9">
        <v>2</v>
      </c>
      <c r="B1937" s="9">
        <v>2</v>
      </c>
      <c r="C1937" s="9">
        <v>6</v>
      </c>
      <c r="D1937" s="150"/>
      <c r="E1937" s="281">
        <v>12</v>
      </c>
      <c r="F1937" s="227">
        <v>1</v>
      </c>
      <c r="G1937" s="94" t="s">
        <v>354</v>
      </c>
      <c r="H1937" s="92" t="s">
        <v>394</v>
      </c>
      <c r="I1937" s="93">
        <v>7847</v>
      </c>
      <c r="J1937" s="94" t="s">
        <v>241</v>
      </c>
      <c r="K1937" s="92">
        <v>412</v>
      </c>
      <c r="L1937" s="92" t="s">
        <v>374</v>
      </c>
      <c r="M1937" s="95">
        <v>0.75</v>
      </c>
      <c r="N1937" s="92" t="s">
        <v>39</v>
      </c>
      <c r="O1937" s="92" t="s">
        <v>63</v>
      </c>
      <c r="P1937" s="96">
        <v>43606</v>
      </c>
      <c r="Q1937" s="97">
        <v>43769</v>
      </c>
      <c r="R1937" s="98">
        <v>44323</v>
      </c>
      <c r="S1937" s="106">
        <f t="shared" si="51"/>
        <v>554</v>
      </c>
      <c r="T1937" s="106" t="s">
        <v>254</v>
      </c>
      <c r="U1937" s="106">
        <v>0</v>
      </c>
      <c r="V1937" s="109">
        <v>0</v>
      </c>
      <c r="W1937" s="109"/>
      <c r="X1937" s="109"/>
      <c r="Y1937" s="109"/>
      <c r="Z1937" s="110"/>
      <c r="AA1937" s="99" t="s">
        <v>45</v>
      </c>
    </row>
    <row r="1938" spans="1:35" s="437" customFormat="1" ht="16">
      <c r="A1938" s="9">
        <v>2</v>
      </c>
      <c r="B1938" s="9">
        <v>2</v>
      </c>
      <c r="C1938" s="9">
        <v>6</v>
      </c>
      <c r="D1938" s="150"/>
      <c r="E1938" s="281">
        <v>13</v>
      </c>
      <c r="F1938" s="227">
        <v>1</v>
      </c>
      <c r="G1938" s="94" t="s">
        <v>354</v>
      </c>
      <c r="H1938" s="92" t="s">
        <v>394</v>
      </c>
      <c r="I1938" s="93">
        <v>7849</v>
      </c>
      <c r="J1938" s="94" t="s">
        <v>241</v>
      </c>
      <c r="K1938" s="92">
        <v>412</v>
      </c>
      <c r="L1938" s="92" t="s">
        <v>374</v>
      </c>
      <c r="M1938" s="95">
        <v>0.75</v>
      </c>
      <c r="N1938" s="92" t="s">
        <v>39</v>
      </c>
      <c r="O1938" s="92" t="s">
        <v>63</v>
      </c>
      <c r="P1938" s="96">
        <v>43606</v>
      </c>
      <c r="Q1938" s="97">
        <v>43769</v>
      </c>
      <c r="R1938" s="98">
        <v>44323</v>
      </c>
      <c r="S1938" s="106">
        <f t="shared" si="51"/>
        <v>554</v>
      </c>
      <c r="T1938" s="106" t="s">
        <v>254</v>
      </c>
      <c r="U1938" s="106">
        <v>0</v>
      </c>
      <c r="V1938" s="109">
        <v>0</v>
      </c>
      <c r="W1938" s="109"/>
      <c r="X1938" s="109"/>
      <c r="Y1938" s="109"/>
      <c r="Z1938" s="110"/>
      <c r="AA1938" s="99" t="s">
        <v>45</v>
      </c>
      <c r="AB1938"/>
      <c r="AC1938"/>
      <c r="AD1938"/>
      <c r="AE1938"/>
      <c r="AF1938"/>
      <c r="AG1938"/>
      <c r="AH1938"/>
      <c r="AI1938"/>
    </row>
    <row r="1939" spans="1:35" s="437" customFormat="1" ht="16">
      <c r="A1939" s="9">
        <v>1</v>
      </c>
      <c r="B1939" s="9">
        <v>3</v>
      </c>
      <c r="C1939" s="9">
        <v>8</v>
      </c>
      <c r="D1939" s="150"/>
      <c r="E1939" s="281">
        <v>102</v>
      </c>
      <c r="F1939" s="227">
        <v>1</v>
      </c>
      <c r="G1939" s="94" t="s">
        <v>239</v>
      </c>
      <c r="H1939" s="92" t="s">
        <v>269</v>
      </c>
      <c r="I1939" s="93">
        <v>7852</v>
      </c>
      <c r="J1939" s="94" t="s">
        <v>241</v>
      </c>
      <c r="K1939" s="92">
        <v>372</v>
      </c>
      <c r="L1939" s="92" t="s">
        <v>248</v>
      </c>
      <c r="M1939" s="95">
        <v>0.75</v>
      </c>
      <c r="N1939" s="92" t="s">
        <v>39</v>
      </c>
      <c r="O1939" s="92" t="s">
        <v>63</v>
      </c>
      <c r="P1939" s="96">
        <v>43606</v>
      </c>
      <c r="Q1939" s="97">
        <v>43771</v>
      </c>
      <c r="R1939" s="98">
        <v>44320</v>
      </c>
      <c r="S1939" s="106">
        <f t="shared" si="51"/>
        <v>549</v>
      </c>
      <c r="T1939" s="106" t="s">
        <v>254</v>
      </c>
      <c r="U1939" s="106">
        <v>0</v>
      </c>
      <c r="V1939" s="94">
        <v>0</v>
      </c>
      <c r="W1939" s="94"/>
      <c r="X1939" s="94"/>
      <c r="Y1939" s="94"/>
      <c r="Z1939" s="100"/>
      <c r="AA1939" s="99" t="s">
        <v>45</v>
      </c>
      <c r="AB1939"/>
      <c r="AC1939"/>
      <c r="AD1939"/>
      <c r="AE1939"/>
      <c r="AF1939"/>
      <c r="AG1939"/>
      <c r="AH1939"/>
      <c r="AI1939"/>
    </row>
    <row r="1940" spans="1:35" s="437" customFormat="1" ht="16">
      <c r="A1940" s="9">
        <v>1</v>
      </c>
      <c r="B1940" s="9">
        <v>3</v>
      </c>
      <c r="C1940" s="9">
        <v>8</v>
      </c>
      <c r="D1940" s="150"/>
      <c r="E1940" s="281">
        <v>103</v>
      </c>
      <c r="F1940" s="227">
        <v>1</v>
      </c>
      <c r="G1940" s="94" t="s">
        <v>239</v>
      </c>
      <c r="H1940" s="92" t="s">
        <v>269</v>
      </c>
      <c r="I1940" s="93">
        <v>7853</v>
      </c>
      <c r="J1940" s="94" t="s">
        <v>241</v>
      </c>
      <c r="K1940" s="92">
        <v>372</v>
      </c>
      <c r="L1940" s="92" t="s">
        <v>248</v>
      </c>
      <c r="M1940" s="95">
        <v>0.75</v>
      </c>
      <c r="N1940" s="92" t="s">
        <v>39</v>
      </c>
      <c r="O1940" s="92" t="s">
        <v>63</v>
      </c>
      <c r="P1940" s="96">
        <v>43606</v>
      </c>
      <c r="Q1940" s="97">
        <v>43771</v>
      </c>
      <c r="R1940" s="98">
        <v>44320</v>
      </c>
      <c r="S1940" s="106">
        <f t="shared" si="51"/>
        <v>549</v>
      </c>
      <c r="T1940" s="106" t="s">
        <v>254</v>
      </c>
      <c r="U1940" s="106">
        <v>0</v>
      </c>
      <c r="V1940" s="94">
        <v>0</v>
      </c>
      <c r="W1940" s="94"/>
      <c r="X1940" s="94"/>
      <c r="Y1940" s="94"/>
      <c r="Z1940" s="100"/>
      <c r="AA1940" s="99" t="s">
        <v>45</v>
      </c>
      <c r="AB1940"/>
      <c r="AC1940"/>
      <c r="AD1940"/>
      <c r="AE1940"/>
      <c r="AF1940"/>
      <c r="AG1940"/>
      <c r="AH1940"/>
      <c r="AI1940"/>
    </row>
    <row r="1941" spans="1:35" ht="16">
      <c r="A1941" s="9">
        <v>1</v>
      </c>
      <c r="B1941" s="9">
        <v>3</v>
      </c>
      <c r="C1941" s="9">
        <v>8</v>
      </c>
      <c r="D1941" s="150"/>
      <c r="E1941" s="281">
        <v>104</v>
      </c>
      <c r="F1941" s="227">
        <v>1</v>
      </c>
      <c r="G1941" s="94" t="s">
        <v>239</v>
      </c>
      <c r="H1941" s="92" t="s">
        <v>269</v>
      </c>
      <c r="I1941" s="93">
        <v>7854</v>
      </c>
      <c r="J1941" s="94" t="s">
        <v>241</v>
      </c>
      <c r="K1941" s="92">
        <v>371</v>
      </c>
      <c r="L1941" s="92" t="s">
        <v>248</v>
      </c>
      <c r="M1941" s="95">
        <v>0.75</v>
      </c>
      <c r="N1941" s="92" t="s">
        <v>39</v>
      </c>
      <c r="O1941" s="92" t="s">
        <v>63</v>
      </c>
      <c r="P1941" s="96">
        <v>43606</v>
      </c>
      <c r="Q1941" s="97">
        <v>43771</v>
      </c>
      <c r="R1941" s="98">
        <v>44320</v>
      </c>
      <c r="S1941" s="106">
        <f t="shared" si="51"/>
        <v>549</v>
      </c>
      <c r="T1941" s="106" t="s">
        <v>254</v>
      </c>
      <c r="U1941" s="106">
        <v>0</v>
      </c>
      <c r="V1941" s="94">
        <v>1</v>
      </c>
      <c r="W1941" s="94">
        <v>1</v>
      </c>
      <c r="X1941" s="94"/>
      <c r="Y1941" s="94"/>
      <c r="Z1941" s="100"/>
      <c r="AA1941" s="99" t="s">
        <v>45</v>
      </c>
    </row>
    <row r="1942" spans="1:35" ht="16">
      <c r="A1942" s="9">
        <v>1</v>
      </c>
      <c r="B1942" s="9">
        <v>3</v>
      </c>
      <c r="C1942" s="9">
        <v>8</v>
      </c>
      <c r="D1942" s="150"/>
      <c r="E1942" s="281">
        <v>105</v>
      </c>
      <c r="F1942" s="227">
        <v>1</v>
      </c>
      <c r="G1942" s="94" t="s">
        <v>239</v>
      </c>
      <c r="H1942" s="92" t="s">
        <v>269</v>
      </c>
      <c r="I1942" s="93">
        <v>7855</v>
      </c>
      <c r="J1942" s="94" t="s">
        <v>241</v>
      </c>
      <c r="K1942" s="92">
        <v>372</v>
      </c>
      <c r="L1942" s="92" t="s">
        <v>248</v>
      </c>
      <c r="M1942" s="95">
        <v>0.75</v>
      </c>
      <c r="N1942" s="92" t="s">
        <v>39</v>
      </c>
      <c r="O1942" s="92" t="s">
        <v>63</v>
      </c>
      <c r="P1942" s="96">
        <v>43606</v>
      </c>
      <c r="Q1942" s="97">
        <v>43771</v>
      </c>
      <c r="R1942" s="98">
        <v>44320</v>
      </c>
      <c r="S1942" s="106">
        <f t="shared" si="51"/>
        <v>549</v>
      </c>
      <c r="T1942" s="106" t="s">
        <v>254</v>
      </c>
      <c r="U1942" s="106">
        <v>0</v>
      </c>
      <c r="V1942" s="94">
        <v>0</v>
      </c>
      <c r="W1942" s="94"/>
      <c r="X1942" s="94"/>
      <c r="Y1942" s="94"/>
      <c r="Z1942" s="100"/>
      <c r="AA1942" s="99" t="s">
        <v>45</v>
      </c>
    </row>
    <row r="1943" spans="1:35" ht="16">
      <c r="A1943" s="9">
        <v>1</v>
      </c>
      <c r="B1943" s="9">
        <v>3</v>
      </c>
      <c r="C1943" s="9">
        <v>8</v>
      </c>
      <c r="D1943" s="150"/>
      <c r="E1943" s="281">
        <v>106</v>
      </c>
      <c r="F1943" s="227">
        <v>1</v>
      </c>
      <c r="G1943" s="94" t="s">
        <v>239</v>
      </c>
      <c r="H1943" s="92" t="s">
        <v>269</v>
      </c>
      <c r="I1943" s="93">
        <v>7857</v>
      </c>
      <c r="J1943" s="94" t="s">
        <v>241</v>
      </c>
      <c r="K1943" s="92">
        <v>372</v>
      </c>
      <c r="L1943" s="92" t="s">
        <v>248</v>
      </c>
      <c r="M1943" s="95">
        <v>0.75</v>
      </c>
      <c r="N1943" s="92" t="s">
        <v>39</v>
      </c>
      <c r="O1943" s="92" t="s">
        <v>63</v>
      </c>
      <c r="P1943" s="96">
        <v>43606</v>
      </c>
      <c r="Q1943" s="97">
        <v>43771</v>
      </c>
      <c r="R1943" s="98">
        <v>44320</v>
      </c>
      <c r="S1943" s="106">
        <f t="shared" si="51"/>
        <v>549</v>
      </c>
      <c r="T1943" s="106" t="s">
        <v>254</v>
      </c>
      <c r="U1943" s="106">
        <v>0</v>
      </c>
      <c r="V1943" s="94">
        <v>0</v>
      </c>
      <c r="W1943" s="94"/>
      <c r="X1943" s="94"/>
      <c r="Y1943" s="94"/>
      <c r="Z1943" s="100"/>
      <c r="AA1943" s="99" t="s">
        <v>45</v>
      </c>
    </row>
    <row r="1944" spans="1:35" ht="16">
      <c r="A1944" s="9">
        <v>2</v>
      </c>
      <c r="B1944" s="9">
        <v>1</v>
      </c>
      <c r="C1944" s="9">
        <v>2</v>
      </c>
      <c r="D1944" s="150"/>
      <c r="E1944" s="281">
        <v>28</v>
      </c>
      <c r="F1944" s="227">
        <v>3</v>
      </c>
      <c r="G1944" s="94" t="s">
        <v>239</v>
      </c>
      <c r="H1944" s="101" t="s">
        <v>269</v>
      </c>
      <c r="I1944" s="105">
        <v>7859</v>
      </c>
      <c r="J1944" s="94" t="s">
        <v>241</v>
      </c>
      <c r="K1944" s="101">
        <v>371</v>
      </c>
      <c r="L1944" s="101" t="s">
        <v>248</v>
      </c>
      <c r="M1944" s="163">
        <v>0.75</v>
      </c>
      <c r="N1944" s="101" t="s">
        <v>39</v>
      </c>
      <c r="O1944" s="101" t="s">
        <v>63</v>
      </c>
      <c r="P1944" s="164">
        <v>43606</v>
      </c>
      <c r="Q1944" s="165">
        <v>43771</v>
      </c>
      <c r="R1944" s="166">
        <v>44092</v>
      </c>
      <c r="S1944" s="107">
        <f t="shared" si="51"/>
        <v>321</v>
      </c>
      <c r="T1944" s="107" t="s">
        <v>254</v>
      </c>
      <c r="U1944" s="107">
        <v>1</v>
      </c>
      <c r="V1944" s="94">
        <v>0</v>
      </c>
      <c r="W1944" s="94"/>
      <c r="X1944" s="94"/>
      <c r="Y1944" s="94"/>
      <c r="Z1944" s="100"/>
      <c r="AA1944" s="162" t="s">
        <v>284</v>
      </c>
    </row>
    <row r="1945" spans="1:35" ht="16">
      <c r="A1945" s="9">
        <v>1</v>
      </c>
      <c r="B1945" s="9">
        <v>3</v>
      </c>
      <c r="C1945" s="9">
        <v>8</v>
      </c>
      <c r="D1945" s="150"/>
      <c r="E1945" s="281">
        <v>107</v>
      </c>
      <c r="F1945" s="227">
        <v>1</v>
      </c>
      <c r="G1945" s="94" t="s">
        <v>239</v>
      </c>
      <c r="H1945" s="92" t="s">
        <v>269</v>
      </c>
      <c r="I1945" s="93">
        <v>7860</v>
      </c>
      <c r="J1945" s="94" t="s">
        <v>241</v>
      </c>
      <c r="K1945" s="92">
        <v>371</v>
      </c>
      <c r="L1945" s="92" t="s">
        <v>248</v>
      </c>
      <c r="M1945" s="95">
        <v>0.75</v>
      </c>
      <c r="N1945" s="92" t="s">
        <v>39</v>
      </c>
      <c r="O1945" s="92" t="s">
        <v>63</v>
      </c>
      <c r="P1945" s="96">
        <v>43606</v>
      </c>
      <c r="Q1945" s="97">
        <v>43771</v>
      </c>
      <c r="R1945" s="98">
        <v>44320</v>
      </c>
      <c r="S1945" s="106">
        <f t="shared" si="51"/>
        <v>549</v>
      </c>
      <c r="T1945" s="106" t="s">
        <v>254</v>
      </c>
      <c r="U1945" s="106">
        <v>0</v>
      </c>
      <c r="V1945" s="94">
        <v>0</v>
      </c>
      <c r="W1945" s="94"/>
      <c r="X1945" s="94"/>
      <c r="Y1945" s="94"/>
      <c r="Z1945" s="100"/>
      <c r="AA1945" s="99" t="s">
        <v>45</v>
      </c>
    </row>
    <row r="1946" spans="1:35" ht="16">
      <c r="A1946" s="9">
        <v>1</v>
      </c>
      <c r="B1946" s="9">
        <v>3</v>
      </c>
      <c r="C1946" s="9">
        <v>8</v>
      </c>
      <c r="D1946" s="150"/>
      <c r="E1946" s="281">
        <v>108</v>
      </c>
      <c r="F1946" s="227">
        <v>1</v>
      </c>
      <c r="G1946" s="94" t="s">
        <v>239</v>
      </c>
      <c r="H1946" s="92" t="s">
        <v>269</v>
      </c>
      <c r="I1946" s="93">
        <v>7862</v>
      </c>
      <c r="J1946" s="94" t="s">
        <v>241</v>
      </c>
      <c r="K1946" s="92">
        <v>391</v>
      </c>
      <c r="L1946" s="92" t="s">
        <v>248</v>
      </c>
      <c r="M1946" s="95">
        <v>0.75</v>
      </c>
      <c r="N1946" s="92" t="s">
        <v>39</v>
      </c>
      <c r="O1946" s="92" t="s">
        <v>63</v>
      </c>
      <c r="P1946" s="96">
        <v>43606</v>
      </c>
      <c r="Q1946" s="97">
        <v>43771</v>
      </c>
      <c r="R1946" s="98">
        <v>44322</v>
      </c>
      <c r="S1946" s="106">
        <f t="shared" si="51"/>
        <v>551</v>
      </c>
      <c r="T1946" s="106" t="s">
        <v>184</v>
      </c>
      <c r="U1946" s="106">
        <v>0</v>
      </c>
      <c r="V1946" s="94">
        <v>0</v>
      </c>
      <c r="W1946" s="94"/>
      <c r="X1946" s="94"/>
      <c r="Y1946" s="94"/>
      <c r="Z1946" s="100"/>
      <c r="AA1946" s="99" t="s">
        <v>45</v>
      </c>
    </row>
    <row r="1947" spans="1:35" ht="16">
      <c r="A1947" s="9">
        <v>1</v>
      </c>
      <c r="B1947" s="9">
        <v>3</v>
      </c>
      <c r="C1947" s="9">
        <v>8</v>
      </c>
      <c r="D1947" s="150"/>
      <c r="E1947" s="281">
        <v>109</v>
      </c>
      <c r="F1947" s="227">
        <v>1</v>
      </c>
      <c r="G1947" s="94" t="s">
        <v>239</v>
      </c>
      <c r="H1947" s="92" t="s">
        <v>269</v>
      </c>
      <c r="I1947" s="93">
        <v>7865</v>
      </c>
      <c r="J1947" s="94" t="s">
        <v>241</v>
      </c>
      <c r="K1947" s="92">
        <v>391</v>
      </c>
      <c r="L1947" s="92" t="s">
        <v>248</v>
      </c>
      <c r="M1947" s="95">
        <v>0.75</v>
      </c>
      <c r="N1947" s="92" t="s">
        <v>39</v>
      </c>
      <c r="O1947" s="92" t="s">
        <v>63</v>
      </c>
      <c r="P1947" s="96">
        <v>43606</v>
      </c>
      <c r="Q1947" s="97">
        <v>43771</v>
      </c>
      <c r="R1947" s="98">
        <v>44322</v>
      </c>
      <c r="S1947" s="106">
        <f t="shared" si="51"/>
        <v>551</v>
      </c>
      <c r="T1947" s="106" t="s">
        <v>184</v>
      </c>
      <c r="U1947" s="106">
        <v>0</v>
      </c>
      <c r="V1947" s="94">
        <v>0</v>
      </c>
      <c r="W1947" s="94"/>
      <c r="X1947" s="94"/>
      <c r="Y1947" s="94">
        <v>1</v>
      </c>
      <c r="Z1947" s="100" t="s">
        <v>166</v>
      </c>
      <c r="AA1947" s="99" t="s">
        <v>45</v>
      </c>
    </row>
    <row r="1948" spans="1:35" s="437" customFormat="1" ht="16">
      <c r="A1948" s="9">
        <v>1</v>
      </c>
      <c r="B1948" s="9">
        <v>3</v>
      </c>
      <c r="C1948" s="9">
        <v>8</v>
      </c>
      <c r="D1948" s="150"/>
      <c r="E1948" s="281">
        <v>110</v>
      </c>
      <c r="F1948" s="227">
        <v>1</v>
      </c>
      <c r="G1948" s="94" t="s">
        <v>239</v>
      </c>
      <c r="H1948" s="92" t="s">
        <v>269</v>
      </c>
      <c r="I1948" s="93">
        <v>7866</v>
      </c>
      <c r="J1948" s="94" t="s">
        <v>241</v>
      </c>
      <c r="K1948" s="92">
        <v>391</v>
      </c>
      <c r="L1948" s="92" t="s">
        <v>248</v>
      </c>
      <c r="M1948" s="95">
        <v>0.75</v>
      </c>
      <c r="N1948" s="92" t="s">
        <v>39</v>
      </c>
      <c r="O1948" s="92" t="s">
        <v>63</v>
      </c>
      <c r="P1948" s="96">
        <v>43606</v>
      </c>
      <c r="Q1948" s="97">
        <v>43771</v>
      </c>
      <c r="R1948" s="98">
        <v>44322</v>
      </c>
      <c r="S1948" s="106">
        <f t="shared" si="51"/>
        <v>551</v>
      </c>
      <c r="T1948" s="106" t="s">
        <v>184</v>
      </c>
      <c r="U1948" s="106">
        <v>0</v>
      </c>
      <c r="V1948" s="94">
        <v>0</v>
      </c>
      <c r="W1948" s="94"/>
      <c r="X1948" s="94"/>
      <c r="Y1948" s="94">
        <v>1</v>
      </c>
      <c r="Z1948" s="100" t="s">
        <v>274</v>
      </c>
      <c r="AA1948" s="99" t="s">
        <v>45</v>
      </c>
      <c r="AB1948"/>
      <c r="AC1948"/>
      <c r="AD1948"/>
      <c r="AE1948"/>
      <c r="AF1948"/>
      <c r="AG1948"/>
      <c r="AH1948"/>
      <c r="AI1948"/>
    </row>
    <row r="1949" spans="1:35" s="437" customFormat="1" ht="16">
      <c r="A1949" s="9">
        <v>1</v>
      </c>
      <c r="B1949" s="9">
        <v>3</v>
      </c>
      <c r="C1949" s="9">
        <v>8</v>
      </c>
      <c r="D1949" s="150"/>
      <c r="E1949" s="281">
        <v>111</v>
      </c>
      <c r="F1949" s="227">
        <v>1</v>
      </c>
      <c r="G1949" s="94" t="s">
        <v>239</v>
      </c>
      <c r="H1949" s="92" t="s">
        <v>269</v>
      </c>
      <c r="I1949" s="93">
        <v>7868</v>
      </c>
      <c r="J1949" s="94" t="s">
        <v>241</v>
      </c>
      <c r="K1949" s="92">
        <v>392</v>
      </c>
      <c r="L1949" s="92" t="s">
        <v>248</v>
      </c>
      <c r="M1949" s="95">
        <v>0.75</v>
      </c>
      <c r="N1949" s="92" t="s">
        <v>39</v>
      </c>
      <c r="O1949" s="92" t="s">
        <v>63</v>
      </c>
      <c r="P1949" s="96">
        <v>43606</v>
      </c>
      <c r="Q1949" s="97">
        <v>43771</v>
      </c>
      <c r="R1949" s="98">
        <v>44322</v>
      </c>
      <c r="S1949" s="106">
        <f t="shared" si="51"/>
        <v>551</v>
      </c>
      <c r="T1949" s="106" t="s">
        <v>184</v>
      </c>
      <c r="U1949" s="106">
        <v>0</v>
      </c>
      <c r="V1949" s="94">
        <v>0</v>
      </c>
      <c r="W1949" s="94"/>
      <c r="X1949" s="94"/>
      <c r="Y1949" s="94"/>
      <c r="Z1949" s="100"/>
      <c r="AA1949" s="99" t="s">
        <v>45</v>
      </c>
      <c r="AB1949"/>
      <c r="AC1949"/>
      <c r="AD1949"/>
      <c r="AE1949"/>
      <c r="AF1949"/>
      <c r="AG1949"/>
      <c r="AH1949"/>
      <c r="AI1949"/>
    </row>
    <row r="1950" spans="1:35" s="437" customFormat="1" ht="16">
      <c r="A1950" s="9">
        <v>1</v>
      </c>
      <c r="B1950" s="9">
        <v>3</v>
      </c>
      <c r="C1950" s="9">
        <v>8</v>
      </c>
      <c r="D1950" s="150"/>
      <c r="E1950" s="281">
        <v>112</v>
      </c>
      <c r="F1950" s="227">
        <v>1</v>
      </c>
      <c r="G1950" s="94" t="s">
        <v>239</v>
      </c>
      <c r="H1950" s="92" t="s">
        <v>269</v>
      </c>
      <c r="I1950" s="93">
        <v>7869</v>
      </c>
      <c r="J1950" s="94" t="s">
        <v>241</v>
      </c>
      <c r="K1950" s="92">
        <v>391</v>
      </c>
      <c r="L1950" s="92" t="s">
        <v>248</v>
      </c>
      <c r="M1950" s="95">
        <v>0.75</v>
      </c>
      <c r="N1950" s="92" t="s">
        <v>39</v>
      </c>
      <c r="O1950" s="92" t="s">
        <v>63</v>
      </c>
      <c r="P1950" s="96">
        <v>43606</v>
      </c>
      <c r="Q1950" s="97">
        <v>43771</v>
      </c>
      <c r="R1950" s="98">
        <v>44322</v>
      </c>
      <c r="S1950" s="106">
        <f>R1950-Q1950</f>
        <v>551</v>
      </c>
      <c r="T1950" s="106" t="s">
        <v>184</v>
      </c>
      <c r="U1950" s="106">
        <v>0</v>
      </c>
      <c r="V1950" s="94">
        <v>0</v>
      </c>
      <c r="W1950" s="94"/>
      <c r="X1950" s="94"/>
      <c r="Y1950" s="94"/>
      <c r="Z1950" s="100"/>
      <c r="AA1950" s="99" t="s">
        <v>45</v>
      </c>
      <c r="AB1950"/>
      <c r="AC1950"/>
      <c r="AD1950"/>
      <c r="AE1950"/>
      <c r="AF1950"/>
      <c r="AG1950"/>
      <c r="AH1950"/>
      <c r="AI1950"/>
    </row>
    <row r="1951" spans="1:35" s="437" customFormat="1" ht="16">
      <c r="A1951" s="9">
        <v>2</v>
      </c>
      <c r="B1951" s="9">
        <v>1</v>
      </c>
      <c r="C1951" s="9">
        <v>2</v>
      </c>
      <c r="D1951" s="150"/>
      <c r="E1951" s="281">
        <v>29</v>
      </c>
      <c r="F1951" s="227">
        <v>3</v>
      </c>
      <c r="G1951" s="94" t="s">
        <v>239</v>
      </c>
      <c r="H1951" s="101" t="s">
        <v>269</v>
      </c>
      <c r="I1951" s="105">
        <v>7871</v>
      </c>
      <c r="J1951" s="94" t="s">
        <v>241</v>
      </c>
      <c r="K1951" s="101">
        <v>400</v>
      </c>
      <c r="L1951" s="101" t="s">
        <v>248</v>
      </c>
      <c r="M1951" s="163">
        <v>0.75</v>
      </c>
      <c r="N1951" s="101" t="s">
        <v>39</v>
      </c>
      <c r="O1951" s="101" t="s">
        <v>63</v>
      </c>
      <c r="P1951" s="164">
        <v>43606</v>
      </c>
      <c r="Q1951" s="165">
        <v>43771</v>
      </c>
      <c r="R1951" s="166">
        <v>44160</v>
      </c>
      <c r="S1951" s="107">
        <f>R1951-Q1951</f>
        <v>389</v>
      </c>
      <c r="T1951" s="107" t="s">
        <v>252</v>
      </c>
      <c r="U1951" s="107">
        <v>1</v>
      </c>
      <c r="V1951" s="94">
        <v>0</v>
      </c>
      <c r="W1951" s="94"/>
      <c r="X1951" s="94"/>
      <c r="Y1951" s="94"/>
      <c r="Z1951" s="100"/>
      <c r="AA1951" s="162" t="s">
        <v>292</v>
      </c>
      <c r="AB1951"/>
      <c r="AC1951"/>
      <c r="AD1951"/>
      <c r="AE1951"/>
      <c r="AF1951"/>
      <c r="AG1951"/>
      <c r="AH1951"/>
      <c r="AI1951"/>
    </row>
    <row r="1952" spans="1:35" s="437" customFormat="1" ht="16">
      <c r="A1952" s="9">
        <v>2</v>
      </c>
      <c r="B1952" s="9">
        <v>1</v>
      </c>
      <c r="C1952" s="9">
        <v>2</v>
      </c>
      <c r="D1952" s="150"/>
      <c r="E1952" s="281">
        <v>30</v>
      </c>
      <c r="F1952" s="227">
        <v>3</v>
      </c>
      <c r="G1952" s="94" t="s">
        <v>239</v>
      </c>
      <c r="H1952" s="101" t="s">
        <v>269</v>
      </c>
      <c r="I1952" s="105">
        <v>7873</v>
      </c>
      <c r="J1952" s="94" t="s">
        <v>241</v>
      </c>
      <c r="K1952" s="101">
        <v>393</v>
      </c>
      <c r="L1952" s="101" t="s">
        <v>248</v>
      </c>
      <c r="M1952" s="163">
        <v>0.75</v>
      </c>
      <c r="N1952" s="101" t="s">
        <v>39</v>
      </c>
      <c r="O1952" s="101" t="s">
        <v>63</v>
      </c>
      <c r="P1952" s="164">
        <v>43606</v>
      </c>
      <c r="Q1952" s="165">
        <v>43771</v>
      </c>
      <c r="R1952" s="166">
        <v>43910</v>
      </c>
      <c r="S1952" s="107">
        <f>R1952-Q1952</f>
        <v>139</v>
      </c>
      <c r="T1952" s="107" t="s">
        <v>252</v>
      </c>
      <c r="U1952" s="107">
        <v>1</v>
      </c>
      <c r="V1952" s="94">
        <v>0</v>
      </c>
      <c r="W1952" s="94"/>
      <c r="X1952" s="94"/>
      <c r="Y1952" s="94"/>
      <c r="Z1952" s="100"/>
      <c r="AA1952" s="162" t="s">
        <v>285</v>
      </c>
      <c r="AB1952"/>
      <c r="AC1952"/>
      <c r="AD1952"/>
      <c r="AE1952"/>
      <c r="AF1952"/>
      <c r="AG1952"/>
      <c r="AH1952"/>
      <c r="AI1952"/>
    </row>
    <row r="1953" spans="1:35" s="437" customFormat="1" ht="16">
      <c r="A1953" s="425" t="s">
        <v>58</v>
      </c>
      <c r="B1953" s="425" t="s">
        <v>58</v>
      </c>
      <c r="C1953" s="425" t="s">
        <v>58</v>
      </c>
      <c r="D1953" s="426"/>
      <c r="E1953" s="427">
        <v>5</v>
      </c>
      <c r="F1953" s="428">
        <v>4</v>
      </c>
      <c r="G1953" s="425" t="s">
        <v>239</v>
      </c>
      <c r="H1953" s="471" t="s">
        <v>269</v>
      </c>
      <c r="I1953" s="476">
        <v>7875</v>
      </c>
      <c r="J1953" s="425" t="s">
        <v>241</v>
      </c>
      <c r="K1953" s="471">
        <v>400</v>
      </c>
      <c r="L1953" s="471" t="s">
        <v>248</v>
      </c>
      <c r="M1953" s="472">
        <v>0.75</v>
      </c>
      <c r="N1953" s="471" t="s">
        <v>39</v>
      </c>
      <c r="O1953" s="471" t="s">
        <v>63</v>
      </c>
      <c r="P1953" s="473">
        <v>43606</v>
      </c>
      <c r="Q1953" s="474">
        <v>43771</v>
      </c>
      <c r="R1953" s="447" t="s">
        <v>134</v>
      </c>
      <c r="S1953" s="450"/>
      <c r="T1953" s="450">
        <v>0</v>
      </c>
      <c r="U1953" s="450">
        <v>0</v>
      </c>
      <c r="V1953" s="471"/>
      <c r="W1953" s="471"/>
      <c r="X1953" s="471"/>
      <c r="Y1953" s="471"/>
      <c r="Z1953" s="477"/>
      <c r="AA1953" s="426" t="s">
        <v>136</v>
      </c>
    </row>
    <row r="1954" spans="1:35" ht="16">
      <c r="A1954" s="9">
        <v>1</v>
      </c>
      <c r="B1954" s="9">
        <v>3</v>
      </c>
      <c r="C1954" s="9">
        <v>8</v>
      </c>
      <c r="D1954" s="150"/>
      <c r="E1954" s="281">
        <v>113</v>
      </c>
      <c r="F1954" s="227">
        <v>1</v>
      </c>
      <c r="G1954" s="94" t="s">
        <v>239</v>
      </c>
      <c r="H1954" s="92" t="s">
        <v>269</v>
      </c>
      <c r="I1954" s="93">
        <v>7877</v>
      </c>
      <c r="J1954" s="94" t="s">
        <v>241</v>
      </c>
      <c r="K1954" s="92">
        <v>373</v>
      </c>
      <c r="L1954" s="92" t="s">
        <v>248</v>
      </c>
      <c r="M1954" s="95">
        <v>0.75</v>
      </c>
      <c r="N1954" s="92" t="s">
        <v>39</v>
      </c>
      <c r="O1954" s="92" t="s">
        <v>63</v>
      </c>
      <c r="P1954" s="96">
        <v>43606</v>
      </c>
      <c r="Q1954" s="97">
        <v>43771</v>
      </c>
      <c r="R1954" s="98">
        <v>44320</v>
      </c>
      <c r="S1954" s="106">
        <f t="shared" ref="S1954:S1971" si="52">R1954-Q1954</f>
        <v>549</v>
      </c>
      <c r="T1954" s="106" t="s">
        <v>254</v>
      </c>
      <c r="U1954" s="106">
        <v>0</v>
      </c>
      <c r="V1954" s="94">
        <v>0</v>
      </c>
      <c r="W1954" s="94"/>
      <c r="X1954" s="94"/>
      <c r="Y1954" s="94">
        <v>1</v>
      </c>
      <c r="Z1954" s="100" t="s">
        <v>278</v>
      </c>
      <c r="AA1954" s="99" t="s">
        <v>45</v>
      </c>
    </row>
    <row r="1955" spans="1:35" ht="16">
      <c r="A1955" s="9">
        <v>1</v>
      </c>
      <c r="B1955" s="9">
        <v>3</v>
      </c>
      <c r="C1955" s="9">
        <v>8</v>
      </c>
      <c r="D1955" s="150"/>
      <c r="E1955" s="281">
        <v>114</v>
      </c>
      <c r="F1955" s="227">
        <v>1</v>
      </c>
      <c r="G1955" s="94" t="s">
        <v>239</v>
      </c>
      <c r="H1955" s="92" t="s">
        <v>269</v>
      </c>
      <c r="I1955" s="93">
        <v>7881</v>
      </c>
      <c r="J1955" s="94" t="s">
        <v>241</v>
      </c>
      <c r="K1955" s="92">
        <v>370</v>
      </c>
      <c r="L1955" s="92" t="s">
        <v>248</v>
      </c>
      <c r="M1955" s="95">
        <v>0.75</v>
      </c>
      <c r="N1955" s="92" t="s">
        <v>39</v>
      </c>
      <c r="O1955" s="92" t="s">
        <v>63</v>
      </c>
      <c r="P1955" s="96">
        <v>43606</v>
      </c>
      <c r="Q1955" s="97">
        <v>43771</v>
      </c>
      <c r="R1955" s="98">
        <v>44320</v>
      </c>
      <c r="S1955" s="106">
        <f t="shared" si="52"/>
        <v>549</v>
      </c>
      <c r="T1955" s="106" t="s">
        <v>254</v>
      </c>
      <c r="U1955" s="106">
        <v>0</v>
      </c>
      <c r="V1955" s="94">
        <v>0</v>
      </c>
      <c r="W1955" s="94"/>
      <c r="X1955" s="94"/>
      <c r="Y1955" s="94"/>
      <c r="Z1955" s="100"/>
      <c r="AA1955" s="99" t="s">
        <v>45</v>
      </c>
    </row>
    <row r="1956" spans="1:35" ht="16">
      <c r="A1956" s="9">
        <v>2</v>
      </c>
      <c r="B1956" s="9">
        <v>1</v>
      </c>
      <c r="C1956" s="9">
        <v>2</v>
      </c>
      <c r="D1956" s="150"/>
      <c r="E1956" s="281">
        <v>31</v>
      </c>
      <c r="F1956" s="227">
        <v>3</v>
      </c>
      <c r="G1956" s="94" t="s">
        <v>239</v>
      </c>
      <c r="H1956" s="101" t="s">
        <v>269</v>
      </c>
      <c r="I1956" s="105">
        <v>7886</v>
      </c>
      <c r="J1956" s="94" t="s">
        <v>241</v>
      </c>
      <c r="K1956" s="101">
        <v>369</v>
      </c>
      <c r="L1956" s="101" t="s">
        <v>248</v>
      </c>
      <c r="M1956" s="163">
        <v>0.75</v>
      </c>
      <c r="N1956" s="101" t="s">
        <v>39</v>
      </c>
      <c r="O1956" s="101" t="s">
        <v>63</v>
      </c>
      <c r="P1956" s="164">
        <v>43606</v>
      </c>
      <c r="Q1956" s="165">
        <v>43771</v>
      </c>
      <c r="R1956" s="166">
        <v>44257</v>
      </c>
      <c r="S1956" s="107">
        <f t="shared" si="52"/>
        <v>486</v>
      </c>
      <c r="T1956" s="107" t="s">
        <v>254</v>
      </c>
      <c r="U1956" s="107">
        <v>1</v>
      </c>
      <c r="V1956" s="94">
        <v>1</v>
      </c>
      <c r="W1956" s="94"/>
      <c r="X1956" s="94">
        <v>1</v>
      </c>
      <c r="Y1956" s="94"/>
      <c r="Z1956" s="100"/>
      <c r="AA1956" s="162" t="s">
        <v>293</v>
      </c>
    </row>
    <row r="1957" spans="1:35" ht="16">
      <c r="A1957" s="9">
        <v>1</v>
      </c>
      <c r="B1957" s="9">
        <v>3</v>
      </c>
      <c r="C1957" s="9">
        <v>8</v>
      </c>
      <c r="D1957" s="150"/>
      <c r="E1957" s="281">
        <v>115</v>
      </c>
      <c r="F1957" s="227">
        <v>1</v>
      </c>
      <c r="G1957" s="94" t="s">
        <v>239</v>
      </c>
      <c r="H1957" s="92" t="s">
        <v>269</v>
      </c>
      <c r="I1957" s="105">
        <v>7892</v>
      </c>
      <c r="J1957" s="94" t="s">
        <v>241</v>
      </c>
      <c r="K1957" s="92">
        <v>389</v>
      </c>
      <c r="L1957" s="92" t="s">
        <v>248</v>
      </c>
      <c r="M1957" s="95">
        <v>0.75</v>
      </c>
      <c r="N1957" s="92" t="s">
        <v>39</v>
      </c>
      <c r="O1957" s="92" t="s">
        <v>63</v>
      </c>
      <c r="P1957" s="96">
        <v>43606</v>
      </c>
      <c r="Q1957" s="97">
        <v>43771</v>
      </c>
      <c r="R1957" s="98">
        <v>44322</v>
      </c>
      <c r="S1957" s="106">
        <f t="shared" si="52"/>
        <v>551</v>
      </c>
      <c r="T1957" s="106" t="s">
        <v>184</v>
      </c>
      <c r="U1957" s="106">
        <v>0</v>
      </c>
      <c r="V1957" s="94">
        <v>0</v>
      </c>
      <c r="W1957" s="94"/>
      <c r="X1957" s="94"/>
      <c r="Y1957" s="94"/>
      <c r="Z1957" s="100"/>
      <c r="AA1957" s="99"/>
    </row>
    <row r="1958" spans="1:35" s="437" customFormat="1" ht="16">
      <c r="A1958" s="9">
        <v>2</v>
      </c>
      <c r="B1958" s="9">
        <v>2</v>
      </c>
      <c r="C1958" s="9">
        <v>7</v>
      </c>
      <c r="D1958" s="150"/>
      <c r="E1958" s="281">
        <v>48</v>
      </c>
      <c r="F1958" s="227">
        <v>1</v>
      </c>
      <c r="G1958" s="94" t="s">
        <v>354</v>
      </c>
      <c r="H1958" s="92" t="s">
        <v>394</v>
      </c>
      <c r="I1958" s="93">
        <v>7892</v>
      </c>
      <c r="J1958" s="94" t="s">
        <v>241</v>
      </c>
      <c r="K1958" s="92">
        <v>422</v>
      </c>
      <c r="L1958" s="92" t="s">
        <v>374</v>
      </c>
      <c r="M1958" s="95">
        <v>0.75</v>
      </c>
      <c r="N1958" s="92" t="s">
        <v>39</v>
      </c>
      <c r="O1958" s="92" t="s">
        <v>63</v>
      </c>
      <c r="P1958" s="96">
        <v>43606</v>
      </c>
      <c r="Q1958" s="97">
        <v>43769</v>
      </c>
      <c r="R1958" s="98">
        <v>44326</v>
      </c>
      <c r="S1958" s="106">
        <f t="shared" si="52"/>
        <v>557</v>
      </c>
      <c r="T1958" s="106" t="s">
        <v>365</v>
      </c>
      <c r="U1958" s="106">
        <v>0</v>
      </c>
      <c r="V1958" s="111">
        <v>0</v>
      </c>
      <c r="W1958" s="111"/>
      <c r="X1958" s="111"/>
      <c r="Y1958" s="111"/>
      <c r="Z1958" s="112"/>
      <c r="AA1958" s="99" t="s">
        <v>45</v>
      </c>
      <c r="AB1958"/>
      <c r="AC1958"/>
      <c r="AD1958"/>
      <c r="AE1958"/>
      <c r="AF1958"/>
      <c r="AG1958"/>
      <c r="AH1958"/>
      <c r="AI1958"/>
    </row>
    <row r="1959" spans="1:35" s="437" customFormat="1" ht="16">
      <c r="A1959" s="9">
        <v>1</v>
      </c>
      <c r="B1959" s="9">
        <v>3</v>
      </c>
      <c r="C1959" s="9">
        <v>8</v>
      </c>
      <c r="D1959" s="150"/>
      <c r="E1959" s="281">
        <v>116</v>
      </c>
      <c r="F1959" s="227">
        <v>1</v>
      </c>
      <c r="G1959" s="94" t="s">
        <v>239</v>
      </c>
      <c r="H1959" s="92" t="s">
        <v>269</v>
      </c>
      <c r="I1959" s="93">
        <v>7893</v>
      </c>
      <c r="J1959" s="94" t="s">
        <v>241</v>
      </c>
      <c r="K1959" s="92">
        <v>398</v>
      </c>
      <c r="L1959" s="92" t="s">
        <v>248</v>
      </c>
      <c r="M1959" s="95">
        <v>0.75</v>
      </c>
      <c r="N1959" s="92" t="s">
        <v>39</v>
      </c>
      <c r="O1959" s="92" t="s">
        <v>63</v>
      </c>
      <c r="P1959" s="96">
        <v>43606</v>
      </c>
      <c r="Q1959" s="97">
        <v>43771</v>
      </c>
      <c r="R1959" s="98">
        <v>44323</v>
      </c>
      <c r="S1959" s="106">
        <f t="shared" si="52"/>
        <v>552</v>
      </c>
      <c r="T1959" s="106" t="s">
        <v>252</v>
      </c>
      <c r="U1959" s="106">
        <v>0</v>
      </c>
      <c r="V1959" s="94">
        <v>0</v>
      </c>
      <c r="W1959" s="94"/>
      <c r="X1959" s="94"/>
      <c r="Y1959" s="94"/>
      <c r="Z1959" s="100"/>
      <c r="AA1959" s="99" t="s">
        <v>45</v>
      </c>
      <c r="AB1959"/>
      <c r="AC1959"/>
      <c r="AD1959"/>
      <c r="AE1959"/>
      <c r="AF1959"/>
      <c r="AG1959"/>
      <c r="AH1959"/>
      <c r="AI1959"/>
    </row>
    <row r="1960" spans="1:35" s="437" customFormat="1" ht="16">
      <c r="A1960" s="425" t="s">
        <v>58</v>
      </c>
      <c r="B1960" s="425" t="s">
        <v>58</v>
      </c>
      <c r="C1960" s="425" t="s">
        <v>58</v>
      </c>
      <c r="D1960" s="426"/>
      <c r="E1960" s="427">
        <v>32</v>
      </c>
      <c r="F1960" s="428">
        <v>3</v>
      </c>
      <c r="G1960" s="425" t="s">
        <v>239</v>
      </c>
      <c r="H1960" s="471" t="s">
        <v>269</v>
      </c>
      <c r="I1960" s="476">
        <v>7895</v>
      </c>
      <c r="J1960" s="425" t="s">
        <v>241</v>
      </c>
      <c r="K1960" s="471">
        <v>389</v>
      </c>
      <c r="L1960" s="471" t="s">
        <v>248</v>
      </c>
      <c r="M1960" s="472">
        <v>0.75</v>
      </c>
      <c r="N1960" s="471" t="s">
        <v>39</v>
      </c>
      <c r="O1960" s="471" t="s">
        <v>63</v>
      </c>
      <c r="P1960" s="473">
        <v>43606</v>
      </c>
      <c r="Q1960" s="474">
        <v>43771</v>
      </c>
      <c r="R1960" s="447">
        <v>43785</v>
      </c>
      <c r="S1960" s="450">
        <f t="shared" si="52"/>
        <v>14</v>
      </c>
      <c r="T1960" s="450">
        <v>0</v>
      </c>
      <c r="U1960" s="450">
        <v>1</v>
      </c>
      <c r="V1960" s="471"/>
      <c r="W1960" s="471"/>
      <c r="X1960" s="471"/>
      <c r="Y1960" s="471"/>
      <c r="Z1960" s="477"/>
      <c r="AA1960" s="426" t="s">
        <v>104</v>
      </c>
    </row>
    <row r="1961" spans="1:35" ht="16">
      <c r="A1961" s="9">
        <v>1</v>
      </c>
      <c r="B1961" s="9">
        <v>3</v>
      </c>
      <c r="C1961" s="9">
        <v>8</v>
      </c>
      <c r="D1961" s="150"/>
      <c r="E1961" s="281">
        <v>117</v>
      </c>
      <c r="F1961" s="227">
        <v>1</v>
      </c>
      <c r="G1961" s="94" t="s">
        <v>239</v>
      </c>
      <c r="H1961" s="92" t="s">
        <v>269</v>
      </c>
      <c r="I1961" s="93">
        <v>7897</v>
      </c>
      <c r="J1961" s="94" t="s">
        <v>241</v>
      </c>
      <c r="K1961" s="92">
        <v>389</v>
      </c>
      <c r="L1961" s="92" t="s">
        <v>248</v>
      </c>
      <c r="M1961" s="95">
        <v>0.75</v>
      </c>
      <c r="N1961" s="92" t="s">
        <v>39</v>
      </c>
      <c r="O1961" s="92" t="s">
        <v>63</v>
      </c>
      <c r="P1961" s="96">
        <v>43606</v>
      </c>
      <c r="Q1961" s="97">
        <v>43771</v>
      </c>
      <c r="R1961" s="98">
        <v>44322</v>
      </c>
      <c r="S1961" s="106">
        <f t="shared" si="52"/>
        <v>551</v>
      </c>
      <c r="T1961" s="106" t="s">
        <v>184</v>
      </c>
      <c r="U1961" s="106">
        <v>0</v>
      </c>
      <c r="V1961" s="94">
        <v>0</v>
      </c>
      <c r="W1961" s="94"/>
      <c r="X1961" s="94"/>
      <c r="Y1961" s="94"/>
      <c r="Z1961" s="100"/>
      <c r="AA1961" s="99" t="s">
        <v>45</v>
      </c>
    </row>
    <row r="1962" spans="1:35" ht="16">
      <c r="A1962" s="425" t="s">
        <v>58</v>
      </c>
      <c r="B1962" s="425" t="s">
        <v>58</v>
      </c>
      <c r="C1962" s="425" t="s">
        <v>58</v>
      </c>
      <c r="D1962" s="426"/>
      <c r="E1962" s="427">
        <v>8</v>
      </c>
      <c r="F1962" s="428">
        <v>3</v>
      </c>
      <c r="G1962" s="425" t="s">
        <v>354</v>
      </c>
      <c r="H1962" s="471" t="s">
        <v>394</v>
      </c>
      <c r="I1962" s="476">
        <v>7897</v>
      </c>
      <c r="J1962" s="425" t="s">
        <v>241</v>
      </c>
      <c r="K1962" s="471">
        <v>422</v>
      </c>
      <c r="L1962" s="471" t="s">
        <v>374</v>
      </c>
      <c r="M1962" s="472">
        <v>0.75</v>
      </c>
      <c r="N1962" s="471" t="s">
        <v>39</v>
      </c>
      <c r="O1962" s="471" t="s">
        <v>63</v>
      </c>
      <c r="P1962" s="473">
        <v>43606</v>
      </c>
      <c r="Q1962" s="474">
        <v>43769</v>
      </c>
      <c r="R1962" s="447">
        <v>43910</v>
      </c>
      <c r="S1962" s="450">
        <f t="shared" si="52"/>
        <v>141</v>
      </c>
      <c r="T1962" s="450">
        <v>0</v>
      </c>
      <c r="U1962" s="450">
        <v>1</v>
      </c>
      <c r="V1962" s="471"/>
      <c r="W1962" s="471"/>
      <c r="X1962" s="471"/>
      <c r="Y1962" s="471"/>
      <c r="Z1962" s="477"/>
      <c r="AA1962" s="426" t="s">
        <v>404</v>
      </c>
      <c r="AB1962" s="437"/>
      <c r="AC1962" s="437"/>
      <c r="AD1962" s="437"/>
      <c r="AE1962" s="437"/>
      <c r="AF1962" s="437"/>
      <c r="AG1962" s="437"/>
      <c r="AH1962" s="437"/>
      <c r="AI1962" s="437"/>
    </row>
    <row r="1963" spans="1:35" ht="16">
      <c r="A1963" s="9">
        <v>1</v>
      </c>
      <c r="B1963" s="9">
        <v>3</v>
      </c>
      <c r="C1963" s="9">
        <v>8</v>
      </c>
      <c r="D1963" s="150"/>
      <c r="E1963" s="281">
        <v>118</v>
      </c>
      <c r="F1963" s="227">
        <v>1</v>
      </c>
      <c r="G1963" s="94" t="s">
        <v>239</v>
      </c>
      <c r="H1963" s="92" t="s">
        <v>269</v>
      </c>
      <c r="I1963" s="93">
        <v>7899</v>
      </c>
      <c r="J1963" s="94" t="s">
        <v>241</v>
      </c>
      <c r="K1963" s="92">
        <v>402</v>
      </c>
      <c r="L1963" s="92" t="s">
        <v>248</v>
      </c>
      <c r="M1963" s="95">
        <v>0.75</v>
      </c>
      <c r="N1963" s="92" t="s">
        <v>39</v>
      </c>
      <c r="O1963" s="92" t="s">
        <v>63</v>
      </c>
      <c r="P1963" s="96">
        <v>43606</v>
      </c>
      <c r="Q1963" s="97">
        <v>43771</v>
      </c>
      <c r="R1963" s="98">
        <v>44323</v>
      </c>
      <c r="S1963" s="106">
        <f t="shared" si="52"/>
        <v>552</v>
      </c>
      <c r="T1963" s="106" t="s">
        <v>252</v>
      </c>
      <c r="U1963" s="106">
        <v>0</v>
      </c>
      <c r="V1963" s="94">
        <v>0</v>
      </c>
      <c r="W1963" s="94"/>
      <c r="X1963" s="94"/>
      <c r="Y1963" s="94"/>
      <c r="Z1963" s="100"/>
      <c r="AA1963" s="99" t="s">
        <v>45</v>
      </c>
    </row>
    <row r="1964" spans="1:35" ht="16">
      <c r="A1964" s="9">
        <v>1</v>
      </c>
      <c r="B1964" s="9">
        <v>3</v>
      </c>
      <c r="C1964" s="9">
        <v>8</v>
      </c>
      <c r="D1964" s="150"/>
      <c r="E1964" s="281">
        <v>119</v>
      </c>
      <c r="F1964" s="227">
        <v>1</v>
      </c>
      <c r="G1964" s="94" t="s">
        <v>239</v>
      </c>
      <c r="H1964" s="92" t="s">
        <v>269</v>
      </c>
      <c r="I1964" s="93">
        <v>7900</v>
      </c>
      <c r="J1964" s="94" t="s">
        <v>241</v>
      </c>
      <c r="K1964" s="92">
        <v>402</v>
      </c>
      <c r="L1964" s="92" t="s">
        <v>248</v>
      </c>
      <c r="M1964" s="95">
        <v>0.75</v>
      </c>
      <c r="N1964" s="92" t="s">
        <v>39</v>
      </c>
      <c r="O1964" s="92" t="s">
        <v>63</v>
      </c>
      <c r="P1964" s="96">
        <v>43606</v>
      </c>
      <c r="Q1964" s="97">
        <v>43771</v>
      </c>
      <c r="R1964" s="98">
        <v>44323</v>
      </c>
      <c r="S1964" s="106">
        <f t="shared" si="52"/>
        <v>552</v>
      </c>
      <c r="T1964" s="106" t="s">
        <v>252</v>
      </c>
      <c r="U1964" s="106">
        <v>0</v>
      </c>
      <c r="V1964" s="94">
        <v>0</v>
      </c>
      <c r="W1964" s="94"/>
      <c r="X1964" s="94"/>
      <c r="Y1964" s="94"/>
      <c r="Z1964" s="100"/>
      <c r="AA1964" s="99" t="s">
        <v>45</v>
      </c>
    </row>
    <row r="1965" spans="1:35" ht="16">
      <c r="A1965" s="9">
        <v>1</v>
      </c>
      <c r="B1965" s="9">
        <v>3</v>
      </c>
      <c r="C1965" s="9">
        <v>8</v>
      </c>
      <c r="D1965" s="150"/>
      <c r="E1965" s="281">
        <v>120</v>
      </c>
      <c r="F1965" s="227">
        <v>1</v>
      </c>
      <c r="G1965" s="94" t="s">
        <v>239</v>
      </c>
      <c r="H1965" s="92" t="s">
        <v>269</v>
      </c>
      <c r="I1965" s="93">
        <v>7901</v>
      </c>
      <c r="J1965" s="94" t="s">
        <v>241</v>
      </c>
      <c r="K1965" s="92">
        <v>396</v>
      </c>
      <c r="L1965" s="92" t="s">
        <v>248</v>
      </c>
      <c r="M1965" s="95">
        <v>0.75</v>
      </c>
      <c r="N1965" s="92" t="s">
        <v>39</v>
      </c>
      <c r="O1965" s="92" t="s">
        <v>63</v>
      </c>
      <c r="P1965" s="96">
        <v>43606</v>
      </c>
      <c r="Q1965" s="97">
        <v>43771</v>
      </c>
      <c r="R1965" s="98">
        <v>44322</v>
      </c>
      <c r="S1965" s="106">
        <f t="shared" si="52"/>
        <v>551</v>
      </c>
      <c r="T1965" s="106" t="s">
        <v>252</v>
      </c>
      <c r="U1965" s="106">
        <v>0</v>
      </c>
      <c r="V1965" s="94">
        <v>0</v>
      </c>
      <c r="W1965" s="94"/>
      <c r="X1965" s="94"/>
      <c r="Y1965" s="94"/>
      <c r="Z1965" s="100" t="s">
        <v>276</v>
      </c>
      <c r="AA1965" s="99" t="s">
        <v>45</v>
      </c>
    </row>
    <row r="1966" spans="1:35" ht="16">
      <c r="A1966" s="9">
        <v>2</v>
      </c>
      <c r="B1966" s="9">
        <v>2</v>
      </c>
      <c r="C1966" s="9">
        <v>8</v>
      </c>
      <c r="D1966" s="150"/>
      <c r="E1966" s="281">
        <v>93</v>
      </c>
      <c r="F1966" s="227">
        <v>1</v>
      </c>
      <c r="G1966" s="94" t="s">
        <v>354</v>
      </c>
      <c r="H1966" s="92" t="s">
        <v>394</v>
      </c>
      <c r="I1966" s="93">
        <v>7905</v>
      </c>
      <c r="J1966" s="94" t="s">
        <v>241</v>
      </c>
      <c r="K1966" s="92">
        <v>435</v>
      </c>
      <c r="L1966" s="92" t="s">
        <v>374</v>
      </c>
      <c r="M1966" s="95">
        <v>0.75</v>
      </c>
      <c r="N1966" s="92" t="s">
        <v>39</v>
      </c>
      <c r="O1966" s="92" t="s">
        <v>63</v>
      </c>
      <c r="P1966" s="96">
        <v>43606</v>
      </c>
      <c r="Q1966" s="97">
        <v>43769</v>
      </c>
      <c r="R1966" s="98">
        <v>44327</v>
      </c>
      <c r="S1966" s="106">
        <f t="shared" si="52"/>
        <v>558</v>
      </c>
      <c r="T1966" s="106" t="s">
        <v>397</v>
      </c>
      <c r="U1966" s="106">
        <v>0</v>
      </c>
      <c r="V1966" s="109">
        <v>1</v>
      </c>
      <c r="W1966" s="109">
        <v>1</v>
      </c>
      <c r="X1966" s="109"/>
      <c r="Y1966" s="109"/>
      <c r="Z1966" s="110"/>
      <c r="AA1966" s="99" t="s">
        <v>45</v>
      </c>
    </row>
    <row r="1967" spans="1:35" ht="16">
      <c r="A1967" s="9">
        <v>2</v>
      </c>
      <c r="B1967" s="9">
        <v>3</v>
      </c>
      <c r="C1967" s="9">
        <v>3</v>
      </c>
      <c r="D1967" s="150"/>
      <c r="E1967" s="281">
        <v>15</v>
      </c>
      <c r="F1967" s="227">
        <v>3</v>
      </c>
      <c r="G1967" s="94" t="s">
        <v>354</v>
      </c>
      <c r="H1967" s="101" t="s">
        <v>394</v>
      </c>
      <c r="I1967" s="105">
        <v>7906</v>
      </c>
      <c r="J1967" s="94" t="s">
        <v>241</v>
      </c>
      <c r="K1967" s="101">
        <v>435</v>
      </c>
      <c r="L1967" s="101" t="s">
        <v>374</v>
      </c>
      <c r="M1967" s="163">
        <v>0.75</v>
      </c>
      <c r="N1967" s="101" t="s">
        <v>39</v>
      </c>
      <c r="O1967" s="101" t="s">
        <v>63</v>
      </c>
      <c r="P1967" s="164">
        <v>43606</v>
      </c>
      <c r="Q1967" s="165">
        <v>43769</v>
      </c>
      <c r="R1967" s="166">
        <v>44173</v>
      </c>
      <c r="S1967" s="107">
        <f t="shared" si="52"/>
        <v>404</v>
      </c>
      <c r="T1967" s="107" t="s">
        <v>397</v>
      </c>
      <c r="U1967" s="107">
        <v>1</v>
      </c>
      <c r="V1967" s="188">
        <v>0</v>
      </c>
      <c r="W1967" s="188"/>
      <c r="X1967" s="188"/>
      <c r="Y1967" s="188"/>
      <c r="Z1967" s="189"/>
      <c r="AA1967" s="162" t="s">
        <v>334</v>
      </c>
    </row>
    <row r="1968" spans="1:35" ht="16">
      <c r="A1968" s="9">
        <v>1</v>
      </c>
      <c r="B1968" s="9">
        <v>3</v>
      </c>
      <c r="C1968" s="9">
        <v>8</v>
      </c>
      <c r="D1968" s="150"/>
      <c r="E1968" s="281">
        <v>121</v>
      </c>
      <c r="F1968" s="227">
        <v>1</v>
      </c>
      <c r="G1968" s="94" t="s">
        <v>239</v>
      </c>
      <c r="H1968" s="92" t="s">
        <v>269</v>
      </c>
      <c r="I1968" s="93">
        <v>7907</v>
      </c>
      <c r="J1968" s="94" t="s">
        <v>241</v>
      </c>
      <c r="K1968" s="92">
        <v>404</v>
      </c>
      <c r="L1968" s="92" t="s">
        <v>248</v>
      </c>
      <c r="M1968" s="95">
        <v>0.75</v>
      </c>
      <c r="N1968" s="92" t="s">
        <v>39</v>
      </c>
      <c r="O1968" s="92" t="s">
        <v>63</v>
      </c>
      <c r="P1968" s="96">
        <v>43606</v>
      </c>
      <c r="Q1968" s="97">
        <v>43771</v>
      </c>
      <c r="R1968" s="98">
        <v>44323</v>
      </c>
      <c r="S1968" s="106">
        <f t="shared" si="52"/>
        <v>552</v>
      </c>
      <c r="T1968" s="106" t="s">
        <v>252</v>
      </c>
      <c r="U1968" s="106">
        <v>0</v>
      </c>
      <c r="V1968" s="94">
        <v>0</v>
      </c>
      <c r="W1968" s="94"/>
      <c r="X1968" s="94"/>
      <c r="Y1968" s="94"/>
      <c r="Z1968" s="100"/>
      <c r="AA1968" s="99" t="s">
        <v>45</v>
      </c>
    </row>
    <row r="1969" spans="1:35" ht="16">
      <c r="A1969" s="9">
        <v>1</v>
      </c>
      <c r="B1969" s="9">
        <v>3</v>
      </c>
      <c r="C1969" s="9">
        <v>8</v>
      </c>
      <c r="D1969" s="150"/>
      <c r="E1969" s="281">
        <v>122</v>
      </c>
      <c r="F1969" s="227">
        <v>1</v>
      </c>
      <c r="G1969" s="94" t="s">
        <v>239</v>
      </c>
      <c r="H1969" s="92" t="s">
        <v>269</v>
      </c>
      <c r="I1969" s="93">
        <v>7908</v>
      </c>
      <c r="J1969" s="94" t="s">
        <v>241</v>
      </c>
      <c r="K1969" s="92">
        <v>404</v>
      </c>
      <c r="L1969" s="92" t="s">
        <v>248</v>
      </c>
      <c r="M1969" s="95">
        <v>0.75</v>
      </c>
      <c r="N1969" s="92" t="s">
        <v>39</v>
      </c>
      <c r="O1969" s="92" t="s">
        <v>63</v>
      </c>
      <c r="P1969" s="96">
        <v>43606</v>
      </c>
      <c r="Q1969" s="97">
        <v>43771</v>
      </c>
      <c r="R1969" s="98">
        <v>44323</v>
      </c>
      <c r="S1969" s="106">
        <f t="shared" si="52"/>
        <v>552</v>
      </c>
      <c r="T1969" s="106" t="s">
        <v>252</v>
      </c>
      <c r="U1969" s="106">
        <v>0</v>
      </c>
      <c r="V1969" s="94">
        <v>0</v>
      </c>
      <c r="W1969" s="94"/>
      <c r="X1969" s="94"/>
      <c r="Y1969" s="94"/>
      <c r="Z1969" s="100"/>
      <c r="AA1969" s="99" t="s">
        <v>45</v>
      </c>
    </row>
    <row r="1970" spans="1:35" ht="16">
      <c r="A1970" s="9">
        <v>2</v>
      </c>
      <c r="B1970" s="9">
        <v>2</v>
      </c>
      <c r="C1970" s="9">
        <v>7</v>
      </c>
      <c r="D1970" s="150"/>
      <c r="E1970" s="281">
        <v>52</v>
      </c>
      <c r="F1970" s="227">
        <v>1</v>
      </c>
      <c r="G1970" s="94" t="s">
        <v>354</v>
      </c>
      <c r="H1970" s="92" t="s">
        <v>394</v>
      </c>
      <c r="I1970" s="93">
        <v>7909</v>
      </c>
      <c r="J1970" s="94" t="s">
        <v>241</v>
      </c>
      <c r="K1970" s="92">
        <v>424</v>
      </c>
      <c r="L1970" s="92" t="s">
        <v>374</v>
      </c>
      <c r="M1970" s="95">
        <v>0.75</v>
      </c>
      <c r="N1970" s="92" t="s">
        <v>39</v>
      </c>
      <c r="O1970" s="92" t="s">
        <v>63</v>
      </c>
      <c r="P1970" s="96">
        <v>43606</v>
      </c>
      <c r="Q1970" s="97">
        <v>43769</v>
      </c>
      <c r="R1970" s="98">
        <v>44326</v>
      </c>
      <c r="S1970" s="106">
        <f t="shared" si="52"/>
        <v>557</v>
      </c>
      <c r="T1970" s="106" t="s">
        <v>365</v>
      </c>
      <c r="U1970" s="106">
        <v>0</v>
      </c>
      <c r="V1970" s="111">
        <v>0</v>
      </c>
      <c r="W1970" s="111"/>
      <c r="X1970" s="111"/>
      <c r="Y1970" s="111"/>
      <c r="Z1970" s="112"/>
      <c r="AA1970" s="99" t="s">
        <v>45</v>
      </c>
    </row>
    <row r="1971" spans="1:35" ht="16">
      <c r="A1971" s="9">
        <v>2</v>
      </c>
      <c r="B1971" s="9">
        <v>2</v>
      </c>
      <c r="C1971" s="9">
        <v>7</v>
      </c>
      <c r="D1971" s="150"/>
      <c r="E1971" s="281">
        <v>53</v>
      </c>
      <c r="F1971" s="227">
        <v>1</v>
      </c>
      <c r="G1971" s="94" t="s">
        <v>354</v>
      </c>
      <c r="H1971" s="92" t="s">
        <v>394</v>
      </c>
      <c r="I1971" s="93">
        <v>7910</v>
      </c>
      <c r="J1971" s="94" t="s">
        <v>241</v>
      </c>
      <c r="K1971" s="92">
        <v>424</v>
      </c>
      <c r="L1971" s="92" t="s">
        <v>374</v>
      </c>
      <c r="M1971" s="95">
        <v>0.75</v>
      </c>
      <c r="N1971" s="92" t="s">
        <v>39</v>
      </c>
      <c r="O1971" s="92" t="s">
        <v>63</v>
      </c>
      <c r="P1971" s="96">
        <v>43606</v>
      </c>
      <c r="Q1971" s="97">
        <v>43769</v>
      </c>
      <c r="R1971" s="98">
        <v>44326</v>
      </c>
      <c r="S1971" s="106">
        <f t="shared" si="52"/>
        <v>557</v>
      </c>
      <c r="T1971" s="106" t="s">
        <v>365</v>
      </c>
      <c r="U1971" s="106">
        <v>0</v>
      </c>
      <c r="V1971" s="111">
        <v>0</v>
      </c>
      <c r="W1971" s="111"/>
      <c r="X1971" s="111"/>
      <c r="Y1971" s="111">
        <v>1</v>
      </c>
      <c r="Z1971" s="112" t="s">
        <v>167</v>
      </c>
      <c r="AA1971" s="99" t="s">
        <v>45</v>
      </c>
    </row>
    <row r="1972" spans="1:35" ht="16">
      <c r="A1972" s="425" t="s">
        <v>58</v>
      </c>
      <c r="B1972" s="425" t="s">
        <v>58</v>
      </c>
      <c r="C1972" s="425" t="s">
        <v>58</v>
      </c>
      <c r="D1972" s="426"/>
      <c r="E1972" s="427">
        <v>6</v>
      </c>
      <c r="F1972" s="428">
        <v>4</v>
      </c>
      <c r="G1972" s="425" t="s">
        <v>239</v>
      </c>
      <c r="H1972" s="471" t="s">
        <v>269</v>
      </c>
      <c r="I1972" s="476">
        <v>7912</v>
      </c>
      <c r="J1972" s="425" t="s">
        <v>241</v>
      </c>
      <c r="K1972" s="471">
        <v>386</v>
      </c>
      <c r="L1972" s="471" t="s">
        <v>248</v>
      </c>
      <c r="M1972" s="472">
        <v>0.75</v>
      </c>
      <c r="N1972" s="471" t="s">
        <v>39</v>
      </c>
      <c r="O1972" s="471" t="s">
        <v>63</v>
      </c>
      <c r="P1972" s="473">
        <v>43606</v>
      </c>
      <c r="Q1972" s="474">
        <v>43771</v>
      </c>
      <c r="R1972" s="447" t="s">
        <v>134</v>
      </c>
      <c r="S1972" s="450"/>
      <c r="T1972" s="450">
        <v>0</v>
      </c>
      <c r="U1972" s="450">
        <v>0</v>
      </c>
      <c r="V1972" s="471"/>
      <c r="W1972" s="471"/>
      <c r="X1972" s="471"/>
      <c r="Y1972" s="471"/>
      <c r="Z1972" s="477"/>
      <c r="AA1972" s="426" t="s">
        <v>136</v>
      </c>
      <c r="AB1972" s="437"/>
      <c r="AC1972" s="437"/>
      <c r="AD1972" s="437"/>
      <c r="AE1972" s="437"/>
      <c r="AF1972" s="437"/>
      <c r="AG1972" s="437"/>
      <c r="AH1972" s="437"/>
      <c r="AI1972" s="437"/>
    </row>
    <row r="1973" spans="1:35" ht="16">
      <c r="A1973" s="9">
        <v>1</v>
      </c>
      <c r="B1973" s="9">
        <v>3</v>
      </c>
      <c r="C1973" s="9">
        <v>8</v>
      </c>
      <c r="D1973" s="150"/>
      <c r="E1973" s="281">
        <v>123</v>
      </c>
      <c r="F1973" s="227">
        <v>1</v>
      </c>
      <c r="G1973" s="94" t="s">
        <v>239</v>
      </c>
      <c r="H1973" s="92" t="s">
        <v>269</v>
      </c>
      <c r="I1973" s="93">
        <v>7913</v>
      </c>
      <c r="J1973" s="94" t="s">
        <v>241</v>
      </c>
      <c r="K1973" s="92">
        <v>386</v>
      </c>
      <c r="L1973" s="92" t="s">
        <v>248</v>
      </c>
      <c r="M1973" s="95">
        <v>0.75</v>
      </c>
      <c r="N1973" s="92" t="s">
        <v>39</v>
      </c>
      <c r="O1973" s="92" t="s">
        <v>63</v>
      </c>
      <c r="P1973" s="96">
        <v>43606</v>
      </c>
      <c r="Q1973" s="97">
        <v>43771</v>
      </c>
      <c r="R1973" s="98">
        <v>44321</v>
      </c>
      <c r="S1973" s="106">
        <f t="shared" ref="S1973:S1994" si="53">R1973-Q1973</f>
        <v>550</v>
      </c>
      <c r="T1973" s="106" t="s">
        <v>184</v>
      </c>
      <c r="U1973" s="106">
        <v>0</v>
      </c>
      <c r="V1973" s="94">
        <v>0</v>
      </c>
      <c r="W1973" s="94"/>
      <c r="X1973" s="94"/>
      <c r="Y1973" s="94"/>
      <c r="Z1973" s="100"/>
      <c r="AA1973" s="99" t="s">
        <v>45</v>
      </c>
    </row>
    <row r="1974" spans="1:35" ht="16">
      <c r="A1974" s="9">
        <v>1</v>
      </c>
      <c r="B1974" s="9">
        <v>3</v>
      </c>
      <c r="C1974" s="9">
        <v>8</v>
      </c>
      <c r="D1974" s="150"/>
      <c r="E1974" s="281">
        <v>124</v>
      </c>
      <c r="F1974" s="227">
        <v>1</v>
      </c>
      <c r="G1974" s="94" t="s">
        <v>239</v>
      </c>
      <c r="H1974" s="92" t="s">
        <v>269</v>
      </c>
      <c r="I1974" s="93">
        <v>7914</v>
      </c>
      <c r="J1974" s="94" t="s">
        <v>241</v>
      </c>
      <c r="K1974" s="92">
        <v>386</v>
      </c>
      <c r="L1974" s="92" t="s">
        <v>248</v>
      </c>
      <c r="M1974" s="95">
        <v>0.75</v>
      </c>
      <c r="N1974" s="92" t="s">
        <v>39</v>
      </c>
      <c r="O1974" s="92" t="s">
        <v>63</v>
      </c>
      <c r="P1974" s="96">
        <v>43606</v>
      </c>
      <c r="Q1974" s="97">
        <v>43771</v>
      </c>
      <c r="R1974" s="98">
        <v>44321</v>
      </c>
      <c r="S1974" s="106">
        <f t="shared" si="53"/>
        <v>550</v>
      </c>
      <c r="T1974" s="106" t="s">
        <v>184</v>
      </c>
      <c r="U1974" s="106">
        <v>0</v>
      </c>
      <c r="V1974" s="94">
        <v>1</v>
      </c>
      <c r="W1974" s="94">
        <v>1</v>
      </c>
      <c r="X1974" s="94"/>
      <c r="Y1974" s="94"/>
      <c r="Z1974" s="100"/>
      <c r="AA1974" s="99" t="s">
        <v>45</v>
      </c>
    </row>
    <row r="1975" spans="1:35" ht="16">
      <c r="A1975" s="9">
        <v>1</v>
      </c>
      <c r="B1975" s="9">
        <v>3</v>
      </c>
      <c r="C1975" s="9">
        <v>8</v>
      </c>
      <c r="D1975" s="150"/>
      <c r="E1975" s="281">
        <v>125</v>
      </c>
      <c r="F1975" s="227">
        <v>1</v>
      </c>
      <c r="G1975" s="94" t="s">
        <v>239</v>
      </c>
      <c r="H1975" s="92" t="s">
        <v>269</v>
      </c>
      <c r="I1975" s="93">
        <v>7915</v>
      </c>
      <c r="J1975" s="94" t="s">
        <v>241</v>
      </c>
      <c r="K1975" s="92">
        <v>386</v>
      </c>
      <c r="L1975" s="92" t="s">
        <v>248</v>
      </c>
      <c r="M1975" s="95">
        <v>0.75</v>
      </c>
      <c r="N1975" s="92" t="s">
        <v>39</v>
      </c>
      <c r="O1975" s="92" t="s">
        <v>63</v>
      </c>
      <c r="P1975" s="96">
        <v>43606</v>
      </c>
      <c r="Q1975" s="97">
        <v>43771</v>
      </c>
      <c r="R1975" s="98">
        <v>44321</v>
      </c>
      <c r="S1975" s="106">
        <f t="shared" si="53"/>
        <v>550</v>
      </c>
      <c r="T1975" s="106" t="s">
        <v>184</v>
      </c>
      <c r="U1975" s="106">
        <v>0</v>
      </c>
      <c r="V1975" s="94">
        <v>0</v>
      </c>
      <c r="W1975" s="94"/>
      <c r="X1975" s="94"/>
      <c r="Y1975" s="94"/>
      <c r="Z1975" s="100"/>
      <c r="AA1975" s="99" t="s">
        <v>45</v>
      </c>
    </row>
    <row r="1976" spans="1:35" ht="16">
      <c r="A1976" s="9">
        <v>2</v>
      </c>
      <c r="B1976" s="9">
        <v>1</v>
      </c>
      <c r="C1976" s="9">
        <v>1</v>
      </c>
      <c r="D1976" s="150"/>
      <c r="E1976" s="281">
        <v>126</v>
      </c>
      <c r="F1976" s="227">
        <v>1</v>
      </c>
      <c r="G1976" s="94" t="s">
        <v>239</v>
      </c>
      <c r="H1976" s="92" t="s">
        <v>269</v>
      </c>
      <c r="I1976" s="93">
        <v>7916</v>
      </c>
      <c r="J1976" s="94" t="s">
        <v>241</v>
      </c>
      <c r="K1976" s="92">
        <v>376</v>
      </c>
      <c r="L1976" s="92" t="s">
        <v>248</v>
      </c>
      <c r="M1976" s="95">
        <v>0.75</v>
      </c>
      <c r="N1976" s="92" t="s">
        <v>39</v>
      </c>
      <c r="O1976" s="92" t="s">
        <v>63</v>
      </c>
      <c r="P1976" s="96">
        <v>43606</v>
      </c>
      <c r="Q1976" s="97">
        <v>43771</v>
      </c>
      <c r="R1976" s="98">
        <v>44320</v>
      </c>
      <c r="S1976" s="106">
        <f t="shared" si="53"/>
        <v>549</v>
      </c>
      <c r="T1976" s="106" t="s">
        <v>279</v>
      </c>
      <c r="U1976" s="106">
        <v>0</v>
      </c>
      <c r="V1976" s="94">
        <v>0</v>
      </c>
      <c r="W1976" s="94"/>
      <c r="X1976" s="94"/>
      <c r="Y1976" s="94"/>
      <c r="Z1976" s="100"/>
      <c r="AA1976" s="99" t="s">
        <v>45</v>
      </c>
    </row>
    <row r="1977" spans="1:35" ht="16">
      <c r="A1977" s="9">
        <v>2</v>
      </c>
      <c r="B1977" s="9">
        <v>1</v>
      </c>
      <c r="C1977" s="9">
        <v>1</v>
      </c>
      <c r="D1977" s="150"/>
      <c r="E1977" s="281">
        <v>127</v>
      </c>
      <c r="F1977" s="227">
        <v>1</v>
      </c>
      <c r="G1977" s="94" t="s">
        <v>239</v>
      </c>
      <c r="H1977" s="92" t="s">
        <v>269</v>
      </c>
      <c r="I1977" s="93">
        <v>7917</v>
      </c>
      <c r="J1977" s="94" t="s">
        <v>241</v>
      </c>
      <c r="K1977" s="92">
        <v>376</v>
      </c>
      <c r="L1977" s="92" t="s">
        <v>248</v>
      </c>
      <c r="M1977" s="95">
        <v>0.75</v>
      </c>
      <c r="N1977" s="92" t="s">
        <v>39</v>
      </c>
      <c r="O1977" s="92" t="s">
        <v>63</v>
      </c>
      <c r="P1977" s="96">
        <v>43606</v>
      </c>
      <c r="Q1977" s="97">
        <v>43771</v>
      </c>
      <c r="R1977" s="98">
        <v>44320</v>
      </c>
      <c r="S1977" s="106">
        <f t="shared" si="53"/>
        <v>549</v>
      </c>
      <c r="T1977" s="106" t="s">
        <v>184</v>
      </c>
      <c r="U1977" s="106">
        <v>0</v>
      </c>
      <c r="V1977" s="94">
        <v>0</v>
      </c>
      <c r="W1977" s="94"/>
      <c r="X1977" s="94"/>
      <c r="Y1977" s="94"/>
      <c r="Z1977" s="100"/>
      <c r="AA1977" s="99" t="s">
        <v>45</v>
      </c>
    </row>
    <row r="1978" spans="1:35" ht="16">
      <c r="A1978" s="9">
        <v>2</v>
      </c>
      <c r="B1978" s="9">
        <v>1</v>
      </c>
      <c r="C1978" s="9">
        <v>1</v>
      </c>
      <c r="D1978" s="150"/>
      <c r="E1978" s="281">
        <v>128</v>
      </c>
      <c r="F1978" s="227">
        <v>1</v>
      </c>
      <c r="G1978" s="94" t="s">
        <v>239</v>
      </c>
      <c r="H1978" s="92" t="s">
        <v>269</v>
      </c>
      <c r="I1978" s="93">
        <v>7918</v>
      </c>
      <c r="J1978" s="94" t="s">
        <v>241</v>
      </c>
      <c r="K1978" s="92">
        <v>376</v>
      </c>
      <c r="L1978" s="92" t="s">
        <v>248</v>
      </c>
      <c r="M1978" s="95">
        <v>0.75</v>
      </c>
      <c r="N1978" s="92" t="s">
        <v>39</v>
      </c>
      <c r="O1978" s="92" t="s">
        <v>63</v>
      </c>
      <c r="P1978" s="96">
        <v>43606</v>
      </c>
      <c r="Q1978" s="97">
        <v>43771</v>
      </c>
      <c r="R1978" s="98">
        <v>44320</v>
      </c>
      <c r="S1978" s="106">
        <f t="shared" si="53"/>
        <v>549</v>
      </c>
      <c r="T1978" s="106" t="s">
        <v>279</v>
      </c>
      <c r="U1978" s="106">
        <v>0</v>
      </c>
      <c r="V1978" s="94">
        <v>0</v>
      </c>
      <c r="W1978" s="94"/>
      <c r="X1978" s="94"/>
      <c r="Y1978" s="94"/>
      <c r="Z1978" s="100"/>
      <c r="AA1978" s="99" t="s">
        <v>45</v>
      </c>
    </row>
    <row r="1979" spans="1:35" ht="16">
      <c r="A1979" s="9">
        <v>2</v>
      </c>
      <c r="B1979" s="9">
        <v>1</v>
      </c>
      <c r="C1979" s="9">
        <v>1</v>
      </c>
      <c r="D1979" s="150"/>
      <c r="E1979" s="281">
        <v>129</v>
      </c>
      <c r="F1979" s="227">
        <v>1</v>
      </c>
      <c r="G1979" s="94" t="s">
        <v>239</v>
      </c>
      <c r="H1979" s="92" t="s">
        <v>269</v>
      </c>
      <c r="I1979" s="93">
        <v>7919</v>
      </c>
      <c r="J1979" s="94" t="s">
        <v>241</v>
      </c>
      <c r="K1979" s="92">
        <v>376</v>
      </c>
      <c r="L1979" s="92" t="s">
        <v>248</v>
      </c>
      <c r="M1979" s="95">
        <v>0.75</v>
      </c>
      <c r="N1979" s="92" t="s">
        <v>39</v>
      </c>
      <c r="O1979" s="92" t="s">
        <v>63</v>
      </c>
      <c r="P1979" s="96">
        <v>43606</v>
      </c>
      <c r="Q1979" s="97">
        <v>43771</v>
      </c>
      <c r="R1979" s="98">
        <v>44320</v>
      </c>
      <c r="S1979" s="106">
        <f t="shared" si="53"/>
        <v>549</v>
      </c>
      <c r="T1979" s="106" t="s">
        <v>279</v>
      </c>
      <c r="U1979" s="106">
        <v>0</v>
      </c>
      <c r="V1979" s="94">
        <v>0</v>
      </c>
      <c r="W1979" s="94"/>
      <c r="X1979" s="94"/>
      <c r="Y1979" s="94"/>
      <c r="Z1979" s="100"/>
      <c r="AA1979" s="99" t="s">
        <v>45</v>
      </c>
    </row>
    <row r="1980" spans="1:35" ht="16">
      <c r="A1980" s="9">
        <v>2</v>
      </c>
      <c r="B1980" s="9">
        <v>3</v>
      </c>
      <c r="C1980" s="9">
        <v>3</v>
      </c>
      <c r="D1980" s="150"/>
      <c r="E1980" s="281">
        <v>3</v>
      </c>
      <c r="F1980" s="227">
        <v>3</v>
      </c>
      <c r="G1980" s="94" t="s">
        <v>354</v>
      </c>
      <c r="H1980" s="101" t="s">
        <v>394</v>
      </c>
      <c r="I1980" s="105">
        <v>7920</v>
      </c>
      <c r="J1980" s="94" t="s">
        <v>241</v>
      </c>
      <c r="K1980" s="101">
        <v>417</v>
      </c>
      <c r="L1980" s="101" t="s">
        <v>374</v>
      </c>
      <c r="M1980" s="163">
        <v>0.75</v>
      </c>
      <c r="N1980" s="101" t="s">
        <v>39</v>
      </c>
      <c r="O1980" s="101" t="s">
        <v>63</v>
      </c>
      <c r="P1980" s="164">
        <v>43606</v>
      </c>
      <c r="Q1980" s="165">
        <v>43769</v>
      </c>
      <c r="R1980" s="166">
        <v>44173</v>
      </c>
      <c r="S1980" s="107">
        <f t="shared" si="53"/>
        <v>404</v>
      </c>
      <c r="T1980" s="107" t="s">
        <v>254</v>
      </c>
      <c r="U1980" s="107">
        <v>1</v>
      </c>
      <c r="V1980" s="188">
        <v>0</v>
      </c>
      <c r="W1980" s="188"/>
      <c r="X1980" s="188"/>
      <c r="Y1980" s="188"/>
      <c r="Z1980" s="189" t="s">
        <v>398</v>
      </c>
      <c r="AA1980" s="162" t="s">
        <v>402</v>
      </c>
    </row>
    <row r="1981" spans="1:35" ht="16">
      <c r="A1981" s="9">
        <v>2</v>
      </c>
      <c r="B1981" s="9">
        <v>2</v>
      </c>
      <c r="C1981" s="9">
        <v>5</v>
      </c>
      <c r="D1981" s="150"/>
      <c r="E1981" s="281">
        <v>10</v>
      </c>
      <c r="F1981" s="227">
        <v>1</v>
      </c>
      <c r="G1981" s="94" t="s">
        <v>354</v>
      </c>
      <c r="H1981" s="92" t="s">
        <v>394</v>
      </c>
      <c r="I1981" s="93">
        <v>7921</v>
      </c>
      <c r="J1981" s="94" t="s">
        <v>241</v>
      </c>
      <c r="K1981" s="92">
        <v>411</v>
      </c>
      <c r="L1981" s="92" t="s">
        <v>374</v>
      </c>
      <c r="M1981" s="95">
        <v>0.75</v>
      </c>
      <c r="N1981" s="92" t="s">
        <v>39</v>
      </c>
      <c r="O1981" s="92" t="s">
        <v>63</v>
      </c>
      <c r="P1981" s="96">
        <v>43606</v>
      </c>
      <c r="Q1981" s="97">
        <v>43769</v>
      </c>
      <c r="R1981" s="98">
        <v>44323</v>
      </c>
      <c r="S1981" s="106">
        <f t="shared" si="53"/>
        <v>554</v>
      </c>
      <c r="T1981" s="106" t="s">
        <v>254</v>
      </c>
      <c r="U1981" s="106">
        <v>0</v>
      </c>
      <c r="V1981" s="109">
        <v>1</v>
      </c>
      <c r="W1981" s="109">
        <v>1</v>
      </c>
      <c r="X1981" s="109"/>
      <c r="Y1981" s="109"/>
      <c r="Z1981" s="110"/>
      <c r="AA1981" s="99" t="s">
        <v>45</v>
      </c>
    </row>
    <row r="1982" spans="1:35" ht="16">
      <c r="A1982" s="425" t="s">
        <v>58</v>
      </c>
      <c r="B1982" s="425" t="s">
        <v>58</v>
      </c>
      <c r="C1982" s="425" t="s">
        <v>58</v>
      </c>
      <c r="D1982" s="426"/>
      <c r="E1982" s="427">
        <v>1</v>
      </c>
      <c r="F1982" s="428">
        <v>3</v>
      </c>
      <c r="G1982" s="425" t="s">
        <v>354</v>
      </c>
      <c r="H1982" s="471" t="s">
        <v>394</v>
      </c>
      <c r="I1982" s="476">
        <v>7922</v>
      </c>
      <c r="J1982" s="425" t="s">
        <v>241</v>
      </c>
      <c r="K1982" s="471">
        <v>412</v>
      </c>
      <c r="L1982" s="471" t="s">
        <v>374</v>
      </c>
      <c r="M1982" s="472">
        <v>0.75</v>
      </c>
      <c r="N1982" s="471" t="s">
        <v>39</v>
      </c>
      <c r="O1982" s="471" t="s">
        <v>63</v>
      </c>
      <c r="P1982" s="473">
        <v>43606</v>
      </c>
      <c r="Q1982" s="474">
        <v>43769</v>
      </c>
      <c r="R1982" s="447">
        <v>44020</v>
      </c>
      <c r="S1982" s="450">
        <f t="shared" si="53"/>
        <v>251</v>
      </c>
      <c r="T1982" s="450">
        <v>0</v>
      </c>
      <c r="U1982" s="450">
        <v>1</v>
      </c>
      <c r="V1982" s="471"/>
      <c r="W1982" s="471"/>
      <c r="X1982" s="471"/>
      <c r="Y1982" s="471"/>
      <c r="Z1982" s="477"/>
      <c r="AA1982" s="426" t="s">
        <v>104</v>
      </c>
      <c r="AB1982" s="437"/>
      <c r="AC1982" s="437"/>
      <c r="AD1982" s="437"/>
      <c r="AE1982" s="437"/>
      <c r="AF1982" s="437"/>
      <c r="AG1982" s="437"/>
      <c r="AH1982" s="437"/>
      <c r="AI1982" s="437"/>
    </row>
    <row r="1983" spans="1:35" ht="16">
      <c r="A1983" s="9">
        <v>2</v>
      </c>
      <c r="B1983" s="9">
        <v>1</v>
      </c>
      <c r="C1983" s="9">
        <v>2</v>
      </c>
      <c r="D1983" s="150"/>
      <c r="E1983" s="281">
        <v>33</v>
      </c>
      <c r="F1983" s="227">
        <v>3</v>
      </c>
      <c r="G1983" s="94" t="s">
        <v>239</v>
      </c>
      <c r="H1983" s="101" t="s">
        <v>269</v>
      </c>
      <c r="I1983" s="105">
        <v>7924</v>
      </c>
      <c r="J1983" s="94" t="s">
        <v>241</v>
      </c>
      <c r="K1983" s="101">
        <v>406</v>
      </c>
      <c r="L1983" s="101" t="s">
        <v>248</v>
      </c>
      <c r="M1983" s="163">
        <v>0.75</v>
      </c>
      <c r="N1983" s="101" t="s">
        <v>39</v>
      </c>
      <c r="O1983" s="101" t="s">
        <v>63</v>
      </c>
      <c r="P1983" s="164">
        <v>43606</v>
      </c>
      <c r="Q1983" s="165">
        <v>43771</v>
      </c>
      <c r="R1983" s="166">
        <v>43816</v>
      </c>
      <c r="S1983" s="107">
        <f t="shared" si="53"/>
        <v>45</v>
      </c>
      <c r="T1983" s="107" t="s">
        <v>252</v>
      </c>
      <c r="U1983" s="107">
        <v>1</v>
      </c>
      <c r="V1983" s="94">
        <v>0</v>
      </c>
      <c r="W1983" s="94"/>
      <c r="X1983" s="94"/>
      <c r="Y1983" s="94"/>
      <c r="Z1983" s="100"/>
      <c r="AA1983" s="162" t="s">
        <v>294</v>
      </c>
    </row>
    <row r="1984" spans="1:35" ht="16">
      <c r="A1984" s="9">
        <v>2</v>
      </c>
      <c r="B1984" s="9">
        <v>1</v>
      </c>
      <c r="C1984" s="9">
        <v>1</v>
      </c>
      <c r="D1984" s="150"/>
      <c r="E1984" s="281">
        <v>130</v>
      </c>
      <c r="F1984" s="227">
        <v>1</v>
      </c>
      <c r="G1984" s="94" t="s">
        <v>239</v>
      </c>
      <c r="H1984" s="92" t="s">
        <v>269</v>
      </c>
      <c r="I1984" s="93">
        <v>7925</v>
      </c>
      <c r="J1984" s="94" t="s">
        <v>241</v>
      </c>
      <c r="K1984" s="92">
        <v>406</v>
      </c>
      <c r="L1984" s="92" t="s">
        <v>248</v>
      </c>
      <c r="M1984" s="95">
        <v>0.75</v>
      </c>
      <c r="N1984" s="92" t="s">
        <v>39</v>
      </c>
      <c r="O1984" s="92" t="s">
        <v>63</v>
      </c>
      <c r="P1984" s="96">
        <v>43606</v>
      </c>
      <c r="Q1984" s="97">
        <v>43771</v>
      </c>
      <c r="R1984" s="98">
        <v>44323</v>
      </c>
      <c r="S1984" s="106">
        <f t="shared" si="53"/>
        <v>552</v>
      </c>
      <c r="T1984" s="106" t="s">
        <v>252</v>
      </c>
      <c r="U1984" s="106">
        <v>0</v>
      </c>
      <c r="V1984" s="94">
        <v>0</v>
      </c>
      <c r="W1984" s="94"/>
      <c r="X1984" s="94"/>
      <c r="Y1984" s="94"/>
      <c r="Z1984" s="100"/>
      <c r="AA1984" s="99" t="s">
        <v>45</v>
      </c>
    </row>
    <row r="1985" spans="1:35" ht="16">
      <c r="A1985" s="425" t="s">
        <v>58</v>
      </c>
      <c r="B1985" s="425" t="s">
        <v>58</v>
      </c>
      <c r="C1985" s="425" t="s">
        <v>58</v>
      </c>
      <c r="D1985" s="426"/>
      <c r="E1985" s="427">
        <v>4</v>
      </c>
      <c r="F1985" s="428">
        <v>3</v>
      </c>
      <c r="G1985" s="425" t="s">
        <v>354</v>
      </c>
      <c r="H1985" s="471" t="s">
        <v>394</v>
      </c>
      <c r="I1985" s="476">
        <v>7929</v>
      </c>
      <c r="J1985" s="425" t="s">
        <v>241</v>
      </c>
      <c r="K1985" s="471">
        <v>417</v>
      </c>
      <c r="L1985" s="471" t="s">
        <v>374</v>
      </c>
      <c r="M1985" s="472">
        <v>0.75</v>
      </c>
      <c r="N1985" s="471" t="s">
        <v>39</v>
      </c>
      <c r="O1985" s="471" t="s">
        <v>63</v>
      </c>
      <c r="P1985" s="473">
        <v>43606</v>
      </c>
      <c r="Q1985" s="474">
        <v>43769</v>
      </c>
      <c r="R1985" s="447">
        <v>44300</v>
      </c>
      <c r="S1985" s="450">
        <f t="shared" si="53"/>
        <v>531</v>
      </c>
      <c r="T1985" s="450">
        <v>0</v>
      </c>
      <c r="U1985" s="450">
        <v>1</v>
      </c>
      <c r="V1985" s="471"/>
      <c r="W1985" s="471"/>
      <c r="X1985" s="471"/>
      <c r="Y1985" s="471"/>
      <c r="Z1985" s="477"/>
      <c r="AA1985" s="426" t="s">
        <v>104</v>
      </c>
      <c r="AB1985" s="437"/>
      <c r="AC1985" s="437"/>
      <c r="AD1985" s="437"/>
      <c r="AE1985" s="437"/>
      <c r="AF1985" s="437"/>
      <c r="AG1985" s="437"/>
      <c r="AH1985" s="437"/>
      <c r="AI1985" s="437"/>
    </row>
    <row r="1986" spans="1:35" ht="16">
      <c r="A1986" s="9">
        <v>2</v>
      </c>
      <c r="B1986" s="9">
        <v>2</v>
      </c>
      <c r="C1986" s="9">
        <v>6</v>
      </c>
      <c r="D1986" s="150"/>
      <c r="E1986" s="281">
        <v>25</v>
      </c>
      <c r="F1986" s="227">
        <v>1</v>
      </c>
      <c r="G1986" s="94" t="s">
        <v>354</v>
      </c>
      <c r="H1986" s="92" t="s">
        <v>394</v>
      </c>
      <c r="I1986" s="93">
        <v>7930</v>
      </c>
      <c r="J1986" s="94" t="s">
        <v>241</v>
      </c>
      <c r="K1986" s="92">
        <v>416</v>
      </c>
      <c r="L1986" s="92" t="s">
        <v>374</v>
      </c>
      <c r="M1986" s="95">
        <v>0.75</v>
      </c>
      <c r="N1986" s="92" t="s">
        <v>39</v>
      </c>
      <c r="O1986" s="92" t="s">
        <v>63</v>
      </c>
      <c r="P1986" s="96">
        <v>43606</v>
      </c>
      <c r="Q1986" s="97">
        <v>43769</v>
      </c>
      <c r="R1986" s="98">
        <v>44326</v>
      </c>
      <c r="S1986" s="106">
        <f t="shared" si="53"/>
        <v>557</v>
      </c>
      <c r="T1986" s="106" t="s">
        <v>254</v>
      </c>
      <c r="U1986" s="106">
        <v>0</v>
      </c>
      <c r="V1986" s="109">
        <v>0</v>
      </c>
      <c r="W1986" s="109"/>
      <c r="X1986" s="109"/>
      <c r="Y1986" s="109"/>
      <c r="Z1986" s="110"/>
      <c r="AA1986" s="99" t="s">
        <v>45</v>
      </c>
    </row>
    <row r="1987" spans="1:35" ht="16">
      <c r="A1987" s="9">
        <v>2</v>
      </c>
      <c r="B1987" s="9">
        <v>2</v>
      </c>
      <c r="C1987" s="9">
        <v>6</v>
      </c>
      <c r="D1987" s="150"/>
      <c r="E1987" s="281">
        <v>26</v>
      </c>
      <c r="F1987" s="227">
        <v>1</v>
      </c>
      <c r="G1987" s="94" t="s">
        <v>354</v>
      </c>
      <c r="H1987" s="92" t="s">
        <v>394</v>
      </c>
      <c r="I1987" s="93">
        <v>7937</v>
      </c>
      <c r="J1987" s="94" t="s">
        <v>241</v>
      </c>
      <c r="K1987" s="92">
        <v>416</v>
      </c>
      <c r="L1987" s="92" t="s">
        <v>374</v>
      </c>
      <c r="M1987" s="95">
        <v>0.75</v>
      </c>
      <c r="N1987" s="92" t="s">
        <v>39</v>
      </c>
      <c r="O1987" s="92" t="s">
        <v>63</v>
      </c>
      <c r="P1987" s="96">
        <v>43606</v>
      </c>
      <c r="Q1987" s="97">
        <v>43769</v>
      </c>
      <c r="R1987" s="98">
        <v>44326</v>
      </c>
      <c r="S1987" s="106">
        <f t="shared" si="53"/>
        <v>557</v>
      </c>
      <c r="T1987" s="106" t="s">
        <v>254</v>
      </c>
      <c r="U1987" s="106">
        <v>0</v>
      </c>
      <c r="V1987" s="109">
        <v>0</v>
      </c>
      <c r="W1987" s="109"/>
      <c r="X1987" s="109"/>
      <c r="Y1987" s="109"/>
      <c r="Z1987" s="110"/>
      <c r="AA1987" s="99" t="s">
        <v>45</v>
      </c>
    </row>
    <row r="1988" spans="1:35" ht="16">
      <c r="A1988" s="9">
        <v>2</v>
      </c>
      <c r="B1988" s="9">
        <v>3</v>
      </c>
      <c r="C1988" s="9">
        <v>1</v>
      </c>
      <c r="D1988" s="150"/>
      <c r="E1988" s="281">
        <v>115</v>
      </c>
      <c r="F1988" s="227">
        <v>1</v>
      </c>
      <c r="G1988" s="94" t="s">
        <v>354</v>
      </c>
      <c r="H1988" s="92" t="s">
        <v>394</v>
      </c>
      <c r="I1988" s="93">
        <v>7937</v>
      </c>
      <c r="J1988" s="94" t="s">
        <v>241</v>
      </c>
      <c r="K1988" s="92">
        <v>441</v>
      </c>
      <c r="L1988" s="92" t="s">
        <v>374</v>
      </c>
      <c r="M1988" s="95">
        <v>0.75</v>
      </c>
      <c r="N1988" s="92" t="s">
        <v>39</v>
      </c>
      <c r="O1988" s="92" t="s">
        <v>63</v>
      </c>
      <c r="P1988" s="96">
        <v>43606</v>
      </c>
      <c r="Q1988" s="97">
        <v>43769</v>
      </c>
      <c r="R1988" s="98">
        <v>44328</v>
      </c>
      <c r="S1988" s="106">
        <f t="shared" si="53"/>
        <v>559</v>
      </c>
      <c r="T1988" s="106" t="s">
        <v>397</v>
      </c>
      <c r="U1988" s="106">
        <v>0</v>
      </c>
      <c r="V1988" s="109">
        <v>0</v>
      </c>
      <c r="W1988" s="109"/>
      <c r="X1988" s="109"/>
      <c r="Y1988" s="109"/>
      <c r="Z1988" s="110"/>
      <c r="AA1988" s="99" t="s">
        <v>45</v>
      </c>
    </row>
    <row r="1989" spans="1:35" ht="16">
      <c r="A1989" s="9">
        <v>2</v>
      </c>
      <c r="B1989" s="9">
        <v>3</v>
      </c>
      <c r="C1989" s="9">
        <v>3</v>
      </c>
      <c r="D1989" s="150"/>
      <c r="E1989" s="281">
        <v>18</v>
      </c>
      <c r="F1989" s="227">
        <v>3</v>
      </c>
      <c r="G1989" s="94" t="s">
        <v>354</v>
      </c>
      <c r="H1989" s="101" t="s">
        <v>394</v>
      </c>
      <c r="I1989" s="105">
        <v>7938</v>
      </c>
      <c r="J1989" s="94" t="s">
        <v>241</v>
      </c>
      <c r="K1989" s="101">
        <v>441</v>
      </c>
      <c r="L1989" s="101" t="s">
        <v>374</v>
      </c>
      <c r="M1989" s="163">
        <v>0.75</v>
      </c>
      <c r="N1989" s="101" t="s">
        <v>39</v>
      </c>
      <c r="O1989" s="101" t="s">
        <v>63</v>
      </c>
      <c r="P1989" s="164">
        <v>43606</v>
      </c>
      <c r="Q1989" s="165">
        <v>43769</v>
      </c>
      <c r="R1989" s="166">
        <v>44173</v>
      </c>
      <c r="S1989" s="107">
        <f t="shared" si="53"/>
        <v>404</v>
      </c>
      <c r="T1989" s="107" t="s">
        <v>397</v>
      </c>
      <c r="U1989" s="107">
        <v>1</v>
      </c>
      <c r="V1989" s="188">
        <v>0</v>
      </c>
      <c r="W1989" s="188"/>
      <c r="X1989" s="188"/>
      <c r="Y1989" s="188"/>
      <c r="Z1989" s="189"/>
      <c r="AA1989" s="162" t="s">
        <v>408</v>
      </c>
    </row>
    <row r="1990" spans="1:35" ht="16">
      <c r="A1990" s="9">
        <v>2</v>
      </c>
      <c r="B1990" s="9">
        <v>3</v>
      </c>
      <c r="C1990" s="9">
        <v>1</v>
      </c>
      <c r="D1990" s="150"/>
      <c r="E1990" s="281">
        <v>110</v>
      </c>
      <c r="F1990" s="227">
        <v>1</v>
      </c>
      <c r="G1990" s="94" t="s">
        <v>354</v>
      </c>
      <c r="H1990" s="92" t="s">
        <v>394</v>
      </c>
      <c r="I1990" s="93">
        <v>7939</v>
      </c>
      <c r="J1990" s="94" t="s">
        <v>241</v>
      </c>
      <c r="K1990" s="92">
        <v>440</v>
      </c>
      <c r="L1990" s="92" t="s">
        <v>374</v>
      </c>
      <c r="M1990" s="95">
        <v>0.75</v>
      </c>
      <c r="N1990" s="92" t="s">
        <v>39</v>
      </c>
      <c r="O1990" s="92" t="s">
        <v>63</v>
      </c>
      <c r="P1990" s="96">
        <v>43606</v>
      </c>
      <c r="Q1990" s="97">
        <v>43769</v>
      </c>
      <c r="R1990" s="98">
        <v>44328</v>
      </c>
      <c r="S1990" s="106">
        <f t="shared" si="53"/>
        <v>559</v>
      </c>
      <c r="T1990" s="106" t="s">
        <v>397</v>
      </c>
      <c r="U1990" s="106">
        <v>0</v>
      </c>
      <c r="V1990" s="109">
        <v>0</v>
      </c>
      <c r="W1990" s="109"/>
      <c r="X1990" s="109"/>
      <c r="Y1990" s="109"/>
      <c r="Z1990" s="110"/>
      <c r="AA1990" s="99" t="s">
        <v>45</v>
      </c>
    </row>
    <row r="1991" spans="1:35" ht="16">
      <c r="A1991" s="9">
        <v>2</v>
      </c>
      <c r="B1991" s="9">
        <v>3</v>
      </c>
      <c r="C1991" s="9">
        <v>3</v>
      </c>
      <c r="D1991" s="150"/>
      <c r="E1991" s="281">
        <v>16</v>
      </c>
      <c r="F1991" s="227">
        <v>3</v>
      </c>
      <c r="G1991" s="94" t="s">
        <v>354</v>
      </c>
      <c r="H1991" s="101" t="s">
        <v>394</v>
      </c>
      <c r="I1991" s="105">
        <v>7940</v>
      </c>
      <c r="J1991" s="94" t="s">
        <v>241</v>
      </c>
      <c r="K1991" s="101">
        <v>440</v>
      </c>
      <c r="L1991" s="101" t="s">
        <v>374</v>
      </c>
      <c r="M1991" s="163">
        <v>0.75</v>
      </c>
      <c r="N1991" s="101" t="s">
        <v>39</v>
      </c>
      <c r="O1991" s="101" t="s">
        <v>63</v>
      </c>
      <c r="P1991" s="164">
        <v>43606</v>
      </c>
      <c r="Q1991" s="165">
        <v>43769</v>
      </c>
      <c r="R1991" s="166">
        <v>44035</v>
      </c>
      <c r="S1991" s="107">
        <f t="shared" si="53"/>
        <v>266</v>
      </c>
      <c r="T1991" s="107" t="s">
        <v>397</v>
      </c>
      <c r="U1991" s="107">
        <v>1</v>
      </c>
      <c r="V1991" s="188">
        <v>0</v>
      </c>
      <c r="W1991" s="188"/>
      <c r="X1991" s="188"/>
      <c r="Y1991" s="188"/>
      <c r="Z1991" s="189"/>
      <c r="AA1991" s="162" t="s">
        <v>195</v>
      </c>
    </row>
    <row r="1992" spans="1:35" ht="16">
      <c r="A1992" s="9">
        <v>2</v>
      </c>
      <c r="B1992" s="9">
        <v>3</v>
      </c>
      <c r="C1992" s="9">
        <v>3</v>
      </c>
      <c r="D1992" s="150"/>
      <c r="E1992" s="281">
        <v>17</v>
      </c>
      <c r="F1992" s="227">
        <v>3</v>
      </c>
      <c r="G1992" s="94" t="s">
        <v>354</v>
      </c>
      <c r="H1992" s="101" t="s">
        <v>394</v>
      </c>
      <c r="I1992" s="105">
        <v>7941</v>
      </c>
      <c r="J1992" s="94" t="s">
        <v>241</v>
      </c>
      <c r="K1992" s="101">
        <v>440</v>
      </c>
      <c r="L1992" s="101" t="s">
        <v>374</v>
      </c>
      <c r="M1992" s="163">
        <v>0.75</v>
      </c>
      <c r="N1992" s="101" t="s">
        <v>39</v>
      </c>
      <c r="O1992" s="101" t="s">
        <v>63</v>
      </c>
      <c r="P1992" s="164">
        <v>43606</v>
      </c>
      <c r="Q1992" s="165">
        <v>43769</v>
      </c>
      <c r="R1992" s="166">
        <v>44287</v>
      </c>
      <c r="S1992" s="107">
        <f t="shared" si="53"/>
        <v>518</v>
      </c>
      <c r="T1992" s="107" t="s">
        <v>397</v>
      </c>
      <c r="U1992" s="107">
        <v>1</v>
      </c>
      <c r="V1992" s="188">
        <v>0</v>
      </c>
      <c r="W1992" s="188"/>
      <c r="X1992" s="188"/>
      <c r="Y1992" s="188"/>
      <c r="Z1992" s="189" t="s">
        <v>171</v>
      </c>
      <c r="AA1992" s="162" t="s">
        <v>407</v>
      </c>
    </row>
    <row r="1993" spans="1:35" ht="16">
      <c r="A1993" s="9">
        <v>2</v>
      </c>
      <c r="B1993" s="9">
        <v>1</v>
      </c>
      <c r="C1993" s="9">
        <v>1</v>
      </c>
      <c r="D1993" s="150"/>
      <c r="E1993" s="281">
        <v>131</v>
      </c>
      <c r="F1993" s="227">
        <v>1</v>
      </c>
      <c r="G1993" s="94" t="s">
        <v>239</v>
      </c>
      <c r="H1993" s="92" t="s">
        <v>269</v>
      </c>
      <c r="I1993" s="93">
        <v>7942</v>
      </c>
      <c r="J1993" s="94" t="s">
        <v>241</v>
      </c>
      <c r="K1993" s="92">
        <v>394</v>
      </c>
      <c r="L1993" s="92" t="s">
        <v>248</v>
      </c>
      <c r="M1993" s="95">
        <v>0.75</v>
      </c>
      <c r="N1993" s="92" t="s">
        <v>39</v>
      </c>
      <c r="O1993" s="92" t="s">
        <v>63</v>
      </c>
      <c r="P1993" s="96">
        <v>43606</v>
      </c>
      <c r="Q1993" s="97">
        <v>43771</v>
      </c>
      <c r="R1993" s="98">
        <v>44322</v>
      </c>
      <c r="S1993" s="106">
        <f t="shared" si="53"/>
        <v>551</v>
      </c>
      <c r="T1993" s="106" t="s">
        <v>252</v>
      </c>
      <c r="U1993" s="106">
        <v>0</v>
      </c>
      <c r="V1993" s="94">
        <v>0</v>
      </c>
      <c r="W1993" s="94"/>
      <c r="X1993" s="94"/>
      <c r="Y1993" s="94"/>
      <c r="Z1993" s="100"/>
      <c r="AA1993" s="99" t="s">
        <v>45</v>
      </c>
    </row>
    <row r="1994" spans="1:35" ht="16">
      <c r="A1994" s="9">
        <v>2</v>
      </c>
      <c r="B1994" s="9">
        <v>1</v>
      </c>
      <c r="C1994" s="9">
        <v>1</v>
      </c>
      <c r="D1994" s="150"/>
      <c r="E1994" s="281">
        <v>132</v>
      </c>
      <c r="F1994" s="227">
        <v>1</v>
      </c>
      <c r="G1994" s="94" t="s">
        <v>239</v>
      </c>
      <c r="H1994" s="92" t="s">
        <v>269</v>
      </c>
      <c r="I1994" s="93">
        <v>7943</v>
      </c>
      <c r="J1994" s="94" t="s">
        <v>241</v>
      </c>
      <c r="K1994" s="92">
        <v>388</v>
      </c>
      <c r="L1994" s="92" t="s">
        <v>248</v>
      </c>
      <c r="M1994" s="95">
        <v>0.75</v>
      </c>
      <c r="N1994" s="92" t="s">
        <v>39</v>
      </c>
      <c r="O1994" s="92" t="s">
        <v>63</v>
      </c>
      <c r="P1994" s="96">
        <v>43606</v>
      </c>
      <c r="Q1994" s="97">
        <v>43771</v>
      </c>
      <c r="R1994" s="98">
        <v>44321</v>
      </c>
      <c r="S1994" s="106">
        <f t="shared" si="53"/>
        <v>550</v>
      </c>
      <c r="T1994" s="106" t="s">
        <v>184</v>
      </c>
      <c r="U1994" s="106">
        <v>0</v>
      </c>
      <c r="V1994" s="94">
        <v>0</v>
      </c>
      <c r="W1994" s="94"/>
      <c r="X1994" s="94"/>
      <c r="Y1994" s="94"/>
      <c r="Z1994" s="100"/>
      <c r="AA1994" s="99" t="s">
        <v>45</v>
      </c>
    </row>
    <row r="1995" spans="1:35" ht="16">
      <c r="A1995" s="425" t="s">
        <v>58</v>
      </c>
      <c r="B1995" s="425" t="s">
        <v>58</v>
      </c>
      <c r="C1995" s="425" t="s">
        <v>58</v>
      </c>
      <c r="D1995" s="426"/>
      <c r="E1995" s="427">
        <v>7</v>
      </c>
      <c r="F1995" s="428">
        <v>4</v>
      </c>
      <c r="G1995" s="425" t="s">
        <v>239</v>
      </c>
      <c r="H1995" s="471" t="s">
        <v>269</v>
      </c>
      <c r="I1995" s="476">
        <v>7944</v>
      </c>
      <c r="J1995" s="425" t="s">
        <v>241</v>
      </c>
      <c r="K1995" s="471">
        <v>388</v>
      </c>
      <c r="L1995" s="471" t="s">
        <v>248</v>
      </c>
      <c r="M1995" s="472">
        <v>0.75</v>
      </c>
      <c r="N1995" s="471" t="s">
        <v>39</v>
      </c>
      <c r="O1995" s="471" t="s">
        <v>63</v>
      </c>
      <c r="P1995" s="473">
        <v>43606</v>
      </c>
      <c r="Q1995" s="474">
        <v>43771</v>
      </c>
      <c r="R1995" s="447" t="s">
        <v>134</v>
      </c>
      <c r="S1995" s="450"/>
      <c r="T1995" s="450">
        <v>0</v>
      </c>
      <c r="U1995" s="450">
        <v>0</v>
      </c>
      <c r="V1995" s="471"/>
      <c r="W1995" s="471"/>
      <c r="X1995" s="471"/>
      <c r="Y1995" s="471"/>
      <c r="Z1995" s="477"/>
      <c r="AA1995" s="426" t="s">
        <v>136</v>
      </c>
      <c r="AB1995" s="437"/>
      <c r="AC1995" s="437"/>
      <c r="AD1995" s="437"/>
      <c r="AE1995" s="437"/>
      <c r="AF1995" s="437"/>
      <c r="AG1995" s="437"/>
      <c r="AH1995" s="437"/>
      <c r="AI1995" s="437"/>
    </row>
    <row r="1996" spans="1:35" ht="16">
      <c r="A1996" s="9">
        <v>2</v>
      </c>
      <c r="B1996" s="9">
        <v>1</v>
      </c>
      <c r="C1996" s="9">
        <v>1</v>
      </c>
      <c r="D1996" s="150"/>
      <c r="E1996" s="281">
        <v>133</v>
      </c>
      <c r="F1996" s="227">
        <v>1</v>
      </c>
      <c r="G1996" s="94" t="s">
        <v>239</v>
      </c>
      <c r="H1996" s="92" t="s">
        <v>269</v>
      </c>
      <c r="I1996" s="93">
        <v>7945</v>
      </c>
      <c r="J1996" s="94" t="s">
        <v>241</v>
      </c>
      <c r="K1996" s="92">
        <v>388</v>
      </c>
      <c r="L1996" s="92" t="s">
        <v>248</v>
      </c>
      <c r="M1996" s="95">
        <v>0.75</v>
      </c>
      <c r="N1996" s="92" t="s">
        <v>39</v>
      </c>
      <c r="O1996" s="92" t="s">
        <v>63</v>
      </c>
      <c r="P1996" s="96">
        <v>43606</v>
      </c>
      <c r="Q1996" s="97">
        <v>43771</v>
      </c>
      <c r="R1996" s="98">
        <v>44321</v>
      </c>
      <c r="S1996" s="106">
        <f t="shared" ref="S1996:S2027" si="54">R1996-Q1996</f>
        <v>550</v>
      </c>
      <c r="T1996" s="106" t="s">
        <v>184</v>
      </c>
      <c r="U1996" s="106">
        <v>0</v>
      </c>
      <c r="V1996" s="94">
        <v>0</v>
      </c>
      <c r="W1996" s="94"/>
      <c r="X1996" s="94"/>
      <c r="Y1996" s="94"/>
      <c r="Z1996" s="100"/>
      <c r="AA1996" s="99" t="s">
        <v>45</v>
      </c>
    </row>
    <row r="1997" spans="1:35" ht="16">
      <c r="A1997" s="9">
        <v>2</v>
      </c>
      <c r="B1997" s="9">
        <v>1</v>
      </c>
      <c r="C1997" s="9">
        <v>1</v>
      </c>
      <c r="D1997" s="150"/>
      <c r="E1997" s="281">
        <v>134</v>
      </c>
      <c r="F1997" s="227">
        <v>1</v>
      </c>
      <c r="G1997" s="94" t="s">
        <v>239</v>
      </c>
      <c r="H1997" s="92" t="s">
        <v>269</v>
      </c>
      <c r="I1997" s="93">
        <v>7946</v>
      </c>
      <c r="J1997" s="94" t="s">
        <v>241</v>
      </c>
      <c r="K1997" s="92">
        <v>388</v>
      </c>
      <c r="L1997" s="92" t="s">
        <v>248</v>
      </c>
      <c r="M1997" s="95">
        <v>0.75</v>
      </c>
      <c r="N1997" s="92" t="s">
        <v>39</v>
      </c>
      <c r="O1997" s="92" t="s">
        <v>63</v>
      </c>
      <c r="P1997" s="96">
        <v>43606</v>
      </c>
      <c r="Q1997" s="97">
        <v>43771</v>
      </c>
      <c r="R1997" s="98">
        <v>44321</v>
      </c>
      <c r="S1997" s="106">
        <f t="shared" si="54"/>
        <v>550</v>
      </c>
      <c r="T1997" s="106" t="s">
        <v>184</v>
      </c>
      <c r="U1997" s="106">
        <v>0</v>
      </c>
      <c r="V1997" s="94">
        <v>1</v>
      </c>
      <c r="W1997" s="94">
        <v>1</v>
      </c>
      <c r="X1997" s="94"/>
      <c r="Y1997" s="94"/>
      <c r="Z1997" s="100"/>
      <c r="AA1997" s="99" t="s">
        <v>45</v>
      </c>
    </row>
    <row r="1998" spans="1:35" ht="16">
      <c r="A1998" s="9">
        <v>2</v>
      </c>
      <c r="B1998" s="9">
        <v>1</v>
      </c>
      <c r="C1998" s="9">
        <v>1</v>
      </c>
      <c r="D1998" s="150"/>
      <c r="E1998" s="281">
        <v>135</v>
      </c>
      <c r="F1998" s="227">
        <v>1</v>
      </c>
      <c r="G1998" s="94" t="s">
        <v>239</v>
      </c>
      <c r="H1998" s="92" t="s">
        <v>269</v>
      </c>
      <c r="I1998" s="93">
        <v>7948</v>
      </c>
      <c r="J1998" s="94" t="s">
        <v>241</v>
      </c>
      <c r="K1998" s="92">
        <v>396</v>
      </c>
      <c r="L1998" s="92" t="s">
        <v>248</v>
      </c>
      <c r="M1998" s="95">
        <v>0.75</v>
      </c>
      <c r="N1998" s="92" t="s">
        <v>39</v>
      </c>
      <c r="O1998" s="92" t="s">
        <v>63</v>
      </c>
      <c r="P1998" s="96">
        <v>43606</v>
      </c>
      <c r="Q1998" s="97">
        <v>43771</v>
      </c>
      <c r="R1998" s="98">
        <v>44322</v>
      </c>
      <c r="S1998" s="106">
        <f t="shared" si="54"/>
        <v>551</v>
      </c>
      <c r="T1998" s="106" t="s">
        <v>252</v>
      </c>
      <c r="U1998" s="106">
        <v>0</v>
      </c>
      <c r="V1998" s="94">
        <v>0</v>
      </c>
      <c r="W1998" s="94"/>
      <c r="X1998" s="94"/>
      <c r="Y1998" s="94"/>
      <c r="Z1998" s="100"/>
      <c r="AA1998" s="99" t="s">
        <v>45</v>
      </c>
    </row>
    <row r="1999" spans="1:35" ht="16">
      <c r="A1999" s="9">
        <v>2</v>
      </c>
      <c r="B1999" s="9">
        <v>1</v>
      </c>
      <c r="C1999" s="9">
        <v>1</v>
      </c>
      <c r="D1999" s="150"/>
      <c r="E1999" s="281">
        <v>136</v>
      </c>
      <c r="F1999" s="227">
        <v>1</v>
      </c>
      <c r="G1999" s="94" t="s">
        <v>239</v>
      </c>
      <c r="H1999" s="92" t="s">
        <v>269</v>
      </c>
      <c r="I1999" s="93">
        <v>7949</v>
      </c>
      <c r="J1999" s="94" t="s">
        <v>241</v>
      </c>
      <c r="K1999" s="92">
        <v>396</v>
      </c>
      <c r="L1999" s="92" t="s">
        <v>248</v>
      </c>
      <c r="M1999" s="95">
        <v>0.75</v>
      </c>
      <c r="N1999" s="92" t="s">
        <v>39</v>
      </c>
      <c r="O1999" s="92" t="s">
        <v>63</v>
      </c>
      <c r="P1999" s="96">
        <v>43606</v>
      </c>
      <c r="Q1999" s="97">
        <v>43771</v>
      </c>
      <c r="R1999" s="98">
        <v>44322</v>
      </c>
      <c r="S1999" s="106">
        <f t="shared" si="54"/>
        <v>551</v>
      </c>
      <c r="T1999" s="106" t="s">
        <v>252</v>
      </c>
      <c r="U1999" s="106">
        <v>0</v>
      </c>
      <c r="V1999" s="94">
        <v>0</v>
      </c>
      <c r="W1999" s="94"/>
      <c r="X1999" s="94"/>
      <c r="Y1999" s="94"/>
      <c r="Z1999" s="100"/>
      <c r="AA1999" s="99" t="s">
        <v>45</v>
      </c>
    </row>
    <row r="2000" spans="1:35" ht="16">
      <c r="A2000" s="9">
        <v>2</v>
      </c>
      <c r="B2000" s="9">
        <v>1</v>
      </c>
      <c r="C2000" s="9">
        <v>1</v>
      </c>
      <c r="D2000" s="150"/>
      <c r="E2000" s="281">
        <v>137</v>
      </c>
      <c r="F2000" s="227">
        <v>1</v>
      </c>
      <c r="G2000" s="94" t="s">
        <v>239</v>
      </c>
      <c r="H2000" s="92" t="s">
        <v>269</v>
      </c>
      <c r="I2000" s="93">
        <v>7950</v>
      </c>
      <c r="J2000" s="94" t="s">
        <v>241</v>
      </c>
      <c r="K2000" s="92">
        <v>396</v>
      </c>
      <c r="L2000" s="92" t="s">
        <v>248</v>
      </c>
      <c r="M2000" s="95">
        <v>0.75</v>
      </c>
      <c r="N2000" s="92" t="s">
        <v>39</v>
      </c>
      <c r="O2000" s="92" t="s">
        <v>63</v>
      </c>
      <c r="P2000" s="96">
        <v>43606</v>
      </c>
      <c r="Q2000" s="97">
        <v>43771</v>
      </c>
      <c r="R2000" s="98">
        <v>44322</v>
      </c>
      <c r="S2000" s="106">
        <f t="shared" si="54"/>
        <v>551</v>
      </c>
      <c r="T2000" s="106" t="s">
        <v>252</v>
      </c>
      <c r="U2000" s="106">
        <v>0</v>
      </c>
      <c r="V2000" s="94">
        <v>0</v>
      </c>
      <c r="W2000" s="94"/>
      <c r="X2000" s="94"/>
      <c r="Y2000" s="94"/>
      <c r="Z2000" s="100"/>
      <c r="AA2000" s="99" t="s">
        <v>45</v>
      </c>
    </row>
    <row r="2001" spans="1:35" ht="16">
      <c r="A2001" s="9">
        <v>2</v>
      </c>
      <c r="B2001" s="9">
        <v>1</v>
      </c>
      <c r="C2001" s="9">
        <v>1</v>
      </c>
      <c r="D2001" s="150"/>
      <c r="E2001" s="281">
        <v>138</v>
      </c>
      <c r="F2001" s="227">
        <v>1</v>
      </c>
      <c r="G2001" s="94" t="s">
        <v>239</v>
      </c>
      <c r="H2001" s="92" t="s">
        <v>269</v>
      </c>
      <c r="I2001" s="93">
        <v>7956</v>
      </c>
      <c r="J2001" s="94" t="s">
        <v>241</v>
      </c>
      <c r="K2001" s="92">
        <v>378</v>
      </c>
      <c r="L2001" s="92" t="s">
        <v>248</v>
      </c>
      <c r="M2001" s="95">
        <v>0.75</v>
      </c>
      <c r="N2001" s="92" t="s">
        <v>39</v>
      </c>
      <c r="O2001" s="92" t="s">
        <v>63</v>
      </c>
      <c r="P2001" s="96">
        <v>43606</v>
      </c>
      <c r="Q2001" s="97">
        <v>43771</v>
      </c>
      <c r="R2001" s="98">
        <v>44320</v>
      </c>
      <c r="S2001" s="106">
        <f t="shared" si="54"/>
        <v>549</v>
      </c>
      <c r="T2001" s="106" t="s">
        <v>184</v>
      </c>
      <c r="U2001" s="106">
        <v>0</v>
      </c>
      <c r="V2001" s="94">
        <v>0</v>
      </c>
      <c r="W2001" s="94"/>
      <c r="X2001" s="94"/>
      <c r="Y2001" s="94">
        <v>1</v>
      </c>
      <c r="Z2001" s="100" t="s">
        <v>280</v>
      </c>
      <c r="AA2001" s="99" t="s">
        <v>45</v>
      </c>
    </row>
    <row r="2002" spans="1:35" ht="16">
      <c r="A2002" s="9">
        <v>2</v>
      </c>
      <c r="B2002" s="9">
        <v>1</v>
      </c>
      <c r="C2002" s="9">
        <v>1</v>
      </c>
      <c r="D2002" s="150"/>
      <c r="E2002" s="281">
        <v>139</v>
      </c>
      <c r="F2002" s="227">
        <v>1</v>
      </c>
      <c r="G2002" s="94" t="s">
        <v>239</v>
      </c>
      <c r="H2002" s="92" t="s">
        <v>269</v>
      </c>
      <c r="I2002" s="93">
        <v>7960</v>
      </c>
      <c r="J2002" s="94" t="s">
        <v>241</v>
      </c>
      <c r="K2002" s="92">
        <v>378</v>
      </c>
      <c r="L2002" s="92" t="s">
        <v>248</v>
      </c>
      <c r="M2002" s="95">
        <v>0.75</v>
      </c>
      <c r="N2002" s="92" t="s">
        <v>39</v>
      </c>
      <c r="O2002" s="92" t="s">
        <v>63</v>
      </c>
      <c r="P2002" s="96">
        <v>43606</v>
      </c>
      <c r="Q2002" s="97">
        <v>43771</v>
      </c>
      <c r="R2002" s="98">
        <v>44320</v>
      </c>
      <c r="S2002" s="106">
        <f t="shared" si="54"/>
        <v>549</v>
      </c>
      <c r="T2002" s="106" t="s">
        <v>184</v>
      </c>
      <c r="U2002" s="106">
        <v>0</v>
      </c>
      <c r="V2002" s="94">
        <v>0</v>
      </c>
      <c r="W2002" s="94"/>
      <c r="X2002" s="94"/>
      <c r="Y2002" s="94"/>
      <c r="Z2002" s="100"/>
      <c r="AA2002" s="99" t="s">
        <v>45</v>
      </c>
    </row>
    <row r="2003" spans="1:35" ht="16">
      <c r="A2003" s="9">
        <v>2</v>
      </c>
      <c r="B2003" s="9">
        <v>1</v>
      </c>
      <c r="C2003" s="9">
        <v>1</v>
      </c>
      <c r="D2003" s="150"/>
      <c r="E2003" s="281">
        <v>140</v>
      </c>
      <c r="F2003" s="227">
        <v>1</v>
      </c>
      <c r="G2003" s="94" t="s">
        <v>239</v>
      </c>
      <c r="H2003" s="92" t="s">
        <v>269</v>
      </c>
      <c r="I2003" s="93">
        <v>7961</v>
      </c>
      <c r="J2003" s="94" t="s">
        <v>241</v>
      </c>
      <c r="K2003" s="92">
        <v>377</v>
      </c>
      <c r="L2003" s="92" t="s">
        <v>248</v>
      </c>
      <c r="M2003" s="95">
        <v>0.75</v>
      </c>
      <c r="N2003" s="92" t="s">
        <v>39</v>
      </c>
      <c r="O2003" s="92" t="s">
        <v>63</v>
      </c>
      <c r="P2003" s="96">
        <v>43606</v>
      </c>
      <c r="Q2003" s="97">
        <v>43771</v>
      </c>
      <c r="R2003" s="98">
        <v>44320</v>
      </c>
      <c r="S2003" s="106">
        <f t="shared" si="54"/>
        <v>549</v>
      </c>
      <c r="T2003" s="106" t="s">
        <v>184</v>
      </c>
      <c r="U2003" s="106">
        <v>0</v>
      </c>
      <c r="V2003" s="94">
        <v>0</v>
      </c>
      <c r="W2003" s="94"/>
      <c r="X2003" s="94"/>
      <c r="Y2003" s="94"/>
      <c r="Z2003" s="100"/>
      <c r="AA2003" s="99" t="s">
        <v>45</v>
      </c>
    </row>
    <row r="2004" spans="1:35" ht="16">
      <c r="A2004" s="9">
        <v>2</v>
      </c>
      <c r="B2004" s="9">
        <v>1</v>
      </c>
      <c r="C2004" s="9">
        <v>1</v>
      </c>
      <c r="D2004" s="150"/>
      <c r="E2004" s="281">
        <v>141</v>
      </c>
      <c r="F2004" s="227">
        <v>1</v>
      </c>
      <c r="G2004" s="94" t="s">
        <v>239</v>
      </c>
      <c r="H2004" s="92" t="s">
        <v>269</v>
      </c>
      <c r="I2004" s="93">
        <v>7962</v>
      </c>
      <c r="J2004" s="94" t="s">
        <v>241</v>
      </c>
      <c r="K2004" s="92">
        <v>393</v>
      </c>
      <c r="L2004" s="92" t="s">
        <v>248</v>
      </c>
      <c r="M2004" s="95">
        <v>0.75</v>
      </c>
      <c r="N2004" s="92" t="s">
        <v>39</v>
      </c>
      <c r="O2004" s="92" t="s">
        <v>63</v>
      </c>
      <c r="P2004" s="96">
        <v>43606</v>
      </c>
      <c r="Q2004" s="97">
        <v>43771</v>
      </c>
      <c r="R2004" s="98">
        <v>44322</v>
      </c>
      <c r="S2004" s="106">
        <f t="shared" si="54"/>
        <v>551</v>
      </c>
      <c r="T2004" s="106" t="s">
        <v>252</v>
      </c>
      <c r="U2004" s="106">
        <v>0</v>
      </c>
      <c r="V2004" s="94">
        <v>0</v>
      </c>
      <c r="W2004" s="94"/>
      <c r="X2004" s="94"/>
      <c r="Y2004" s="94"/>
      <c r="Z2004" s="100"/>
      <c r="AA2004" s="99" t="s">
        <v>45</v>
      </c>
    </row>
    <row r="2005" spans="1:35" ht="16">
      <c r="A2005" s="9">
        <v>2</v>
      </c>
      <c r="B2005" s="9">
        <v>1</v>
      </c>
      <c r="C2005" s="9">
        <v>1</v>
      </c>
      <c r="D2005" s="150"/>
      <c r="E2005" s="281">
        <v>142</v>
      </c>
      <c r="F2005" s="227">
        <v>1</v>
      </c>
      <c r="G2005" s="94" t="s">
        <v>239</v>
      </c>
      <c r="H2005" s="92" t="s">
        <v>269</v>
      </c>
      <c r="I2005" s="93">
        <v>7963</v>
      </c>
      <c r="J2005" s="94" t="s">
        <v>241</v>
      </c>
      <c r="K2005" s="92">
        <v>394</v>
      </c>
      <c r="L2005" s="92" t="s">
        <v>248</v>
      </c>
      <c r="M2005" s="95">
        <v>0.75</v>
      </c>
      <c r="N2005" s="92" t="s">
        <v>39</v>
      </c>
      <c r="O2005" s="92" t="s">
        <v>63</v>
      </c>
      <c r="P2005" s="96">
        <v>43606</v>
      </c>
      <c r="Q2005" s="97">
        <v>43771</v>
      </c>
      <c r="R2005" s="98">
        <v>44322</v>
      </c>
      <c r="S2005" s="106">
        <f t="shared" si="54"/>
        <v>551</v>
      </c>
      <c r="T2005" s="106" t="s">
        <v>252</v>
      </c>
      <c r="U2005" s="106">
        <v>0</v>
      </c>
      <c r="V2005" s="94">
        <v>0</v>
      </c>
      <c r="W2005" s="94"/>
      <c r="X2005" s="94"/>
      <c r="Y2005" s="94"/>
      <c r="Z2005" s="100"/>
      <c r="AA2005" s="99" t="s">
        <v>45</v>
      </c>
    </row>
    <row r="2006" spans="1:35" ht="16">
      <c r="A2006" s="9">
        <v>2</v>
      </c>
      <c r="B2006" s="9">
        <v>1</v>
      </c>
      <c r="C2006" s="9">
        <v>1</v>
      </c>
      <c r="D2006" s="150"/>
      <c r="E2006" s="281">
        <v>143</v>
      </c>
      <c r="F2006" s="227">
        <v>1</v>
      </c>
      <c r="G2006" s="94" t="s">
        <v>239</v>
      </c>
      <c r="H2006" s="92" t="s">
        <v>269</v>
      </c>
      <c r="I2006" s="93">
        <v>7964</v>
      </c>
      <c r="J2006" s="94" t="s">
        <v>241</v>
      </c>
      <c r="K2006" s="92">
        <v>384</v>
      </c>
      <c r="L2006" s="92" t="s">
        <v>248</v>
      </c>
      <c r="M2006" s="95">
        <v>0.75</v>
      </c>
      <c r="N2006" s="92" t="s">
        <v>39</v>
      </c>
      <c r="O2006" s="92" t="s">
        <v>63</v>
      </c>
      <c r="P2006" s="96">
        <v>43606</v>
      </c>
      <c r="Q2006" s="97">
        <v>43771</v>
      </c>
      <c r="R2006" s="98">
        <v>44321</v>
      </c>
      <c r="S2006" s="106">
        <f t="shared" si="54"/>
        <v>550</v>
      </c>
      <c r="T2006" s="106" t="s">
        <v>184</v>
      </c>
      <c r="U2006" s="106">
        <v>0</v>
      </c>
      <c r="V2006" s="94">
        <v>0</v>
      </c>
      <c r="W2006" s="94"/>
      <c r="X2006" s="94"/>
      <c r="Y2006" s="94"/>
      <c r="Z2006" s="100"/>
      <c r="AA2006" s="99" t="s">
        <v>45</v>
      </c>
    </row>
    <row r="2007" spans="1:35" ht="16">
      <c r="A2007" s="9">
        <v>2</v>
      </c>
      <c r="B2007" s="9">
        <v>1</v>
      </c>
      <c r="C2007" s="9">
        <v>1</v>
      </c>
      <c r="D2007" s="150"/>
      <c r="E2007" s="281">
        <v>144</v>
      </c>
      <c r="F2007" s="227">
        <v>1</v>
      </c>
      <c r="G2007" s="94" t="s">
        <v>239</v>
      </c>
      <c r="H2007" s="92" t="s">
        <v>269</v>
      </c>
      <c r="I2007" s="93">
        <v>7966</v>
      </c>
      <c r="J2007" s="94" t="s">
        <v>241</v>
      </c>
      <c r="K2007" s="92">
        <v>394</v>
      </c>
      <c r="L2007" s="92" t="s">
        <v>248</v>
      </c>
      <c r="M2007" s="95">
        <v>0.75</v>
      </c>
      <c r="N2007" s="92" t="s">
        <v>39</v>
      </c>
      <c r="O2007" s="92" t="s">
        <v>63</v>
      </c>
      <c r="P2007" s="96">
        <v>43606</v>
      </c>
      <c r="Q2007" s="97">
        <v>43771</v>
      </c>
      <c r="R2007" s="98">
        <v>44322</v>
      </c>
      <c r="S2007" s="106">
        <f t="shared" si="54"/>
        <v>551</v>
      </c>
      <c r="T2007" s="106" t="s">
        <v>252</v>
      </c>
      <c r="U2007" s="106">
        <v>0</v>
      </c>
      <c r="V2007" s="94">
        <v>0</v>
      </c>
      <c r="W2007" s="94"/>
      <c r="X2007" s="94"/>
      <c r="Y2007" s="94"/>
      <c r="Z2007" s="100"/>
      <c r="AA2007" s="99" t="s">
        <v>45</v>
      </c>
    </row>
    <row r="2008" spans="1:35" s="366" customFormat="1" ht="16">
      <c r="A2008" s="9">
        <v>2</v>
      </c>
      <c r="B2008" s="9">
        <v>1</v>
      </c>
      <c r="C2008" s="9">
        <v>1</v>
      </c>
      <c r="D2008" s="150"/>
      <c r="E2008" s="281">
        <v>145</v>
      </c>
      <c r="F2008" s="227">
        <v>1</v>
      </c>
      <c r="G2008" s="94" t="s">
        <v>239</v>
      </c>
      <c r="H2008" s="92" t="s">
        <v>269</v>
      </c>
      <c r="I2008" s="93">
        <v>7969</v>
      </c>
      <c r="J2008" s="94" t="s">
        <v>241</v>
      </c>
      <c r="K2008" s="92">
        <v>378</v>
      </c>
      <c r="L2008" s="92" t="s">
        <v>248</v>
      </c>
      <c r="M2008" s="95">
        <v>0.75</v>
      </c>
      <c r="N2008" s="92" t="s">
        <v>39</v>
      </c>
      <c r="O2008" s="92" t="s">
        <v>63</v>
      </c>
      <c r="P2008" s="96">
        <v>43606</v>
      </c>
      <c r="Q2008" s="97">
        <v>43771</v>
      </c>
      <c r="R2008" s="98">
        <v>44314</v>
      </c>
      <c r="S2008" s="106">
        <f t="shared" si="54"/>
        <v>543</v>
      </c>
      <c r="T2008" s="106" t="s">
        <v>184</v>
      </c>
      <c r="U2008" s="106">
        <v>0</v>
      </c>
      <c r="V2008" s="94">
        <v>0</v>
      </c>
      <c r="W2008" s="94"/>
      <c r="X2008" s="94"/>
      <c r="Y2008" s="94">
        <v>1</v>
      </c>
      <c r="Z2008" s="100" t="s">
        <v>274</v>
      </c>
      <c r="AA2008" s="99" t="s">
        <v>45</v>
      </c>
      <c r="AB2008"/>
      <c r="AC2008"/>
      <c r="AD2008"/>
      <c r="AE2008"/>
      <c r="AF2008"/>
      <c r="AG2008"/>
      <c r="AH2008"/>
      <c r="AI2008"/>
    </row>
    <row r="2009" spans="1:35" ht="16">
      <c r="A2009" s="9">
        <v>2</v>
      </c>
      <c r="B2009" s="9">
        <v>1</v>
      </c>
      <c r="C2009" s="9">
        <v>1</v>
      </c>
      <c r="D2009" s="150"/>
      <c r="E2009" s="281">
        <v>146</v>
      </c>
      <c r="F2009" s="227">
        <v>1</v>
      </c>
      <c r="G2009" s="94" t="s">
        <v>239</v>
      </c>
      <c r="H2009" s="92" t="s">
        <v>269</v>
      </c>
      <c r="I2009" s="93">
        <v>7970</v>
      </c>
      <c r="J2009" s="94" t="s">
        <v>241</v>
      </c>
      <c r="K2009" s="92">
        <v>394</v>
      </c>
      <c r="L2009" s="92" t="s">
        <v>248</v>
      </c>
      <c r="M2009" s="95">
        <v>0.75</v>
      </c>
      <c r="N2009" s="92" t="s">
        <v>39</v>
      </c>
      <c r="O2009" s="92" t="s">
        <v>63</v>
      </c>
      <c r="P2009" s="96">
        <v>43606</v>
      </c>
      <c r="Q2009" s="97">
        <v>43771</v>
      </c>
      <c r="R2009" s="98">
        <v>44322</v>
      </c>
      <c r="S2009" s="106">
        <f t="shared" si="54"/>
        <v>551</v>
      </c>
      <c r="T2009" s="106" t="s">
        <v>252</v>
      </c>
      <c r="U2009" s="106">
        <v>0</v>
      </c>
      <c r="V2009" s="94">
        <v>0</v>
      </c>
      <c r="W2009" s="94"/>
      <c r="X2009" s="94"/>
      <c r="Y2009" s="94"/>
      <c r="Z2009" s="100"/>
      <c r="AA2009" s="99" t="s">
        <v>45</v>
      </c>
    </row>
    <row r="2010" spans="1:35" ht="16">
      <c r="A2010" s="9">
        <v>2</v>
      </c>
      <c r="B2010" s="9">
        <v>1</v>
      </c>
      <c r="C2010" s="9">
        <v>1</v>
      </c>
      <c r="D2010" s="150"/>
      <c r="E2010" s="281">
        <v>147</v>
      </c>
      <c r="F2010" s="227">
        <v>1</v>
      </c>
      <c r="G2010" s="94" t="s">
        <v>239</v>
      </c>
      <c r="H2010" s="92" t="s">
        <v>269</v>
      </c>
      <c r="I2010" s="93">
        <v>7980</v>
      </c>
      <c r="J2010" s="94" t="s">
        <v>241</v>
      </c>
      <c r="K2010" s="92">
        <v>383</v>
      </c>
      <c r="L2010" s="92" t="s">
        <v>248</v>
      </c>
      <c r="M2010" s="95">
        <v>0.75</v>
      </c>
      <c r="N2010" s="92" t="s">
        <v>39</v>
      </c>
      <c r="O2010" s="92" t="s">
        <v>63</v>
      </c>
      <c r="P2010" s="96">
        <v>43606</v>
      </c>
      <c r="Q2010" s="97">
        <v>43771</v>
      </c>
      <c r="R2010" s="98">
        <v>44321</v>
      </c>
      <c r="S2010" s="106">
        <f t="shared" si="54"/>
        <v>550</v>
      </c>
      <c r="T2010" s="106" t="s">
        <v>184</v>
      </c>
      <c r="U2010" s="106">
        <v>0</v>
      </c>
      <c r="V2010" s="94">
        <v>0</v>
      </c>
      <c r="W2010" s="94"/>
      <c r="X2010" s="94"/>
      <c r="Y2010" s="94"/>
      <c r="Z2010" s="100"/>
      <c r="AA2010" s="99" t="s">
        <v>45</v>
      </c>
    </row>
    <row r="2011" spans="1:35" ht="16">
      <c r="A2011" s="9">
        <v>2</v>
      </c>
      <c r="B2011" s="9">
        <v>1</v>
      </c>
      <c r="C2011" s="9">
        <v>1</v>
      </c>
      <c r="D2011" s="150"/>
      <c r="E2011" s="281">
        <v>148</v>
      </c>
      <c r="F2011" s="227">
        <v>1</v>
      </c>
      <c r="G2011" s="94" t="s">
        <v>239</v>
      </c>
      <c r="H2011" s="92" t="s">
        <v>269</v>
      </c>
      <c r="I2011" s="93">
        <v>7983</v>
      </c>
      <c r="J2011" s="94" t="s">
        <v>241</v>
      </c>
      <c r="K2011" s="92">
        <v>383</v>
      </c>
      <c r="L2011" s="92" t="s">
        <v>248</v>
      </c>
      <c r="M2011" s="95">
        <v>0.75</v>
      </c>
      <c r="N2011" s="92" t="s">
        <v>39</v>
      </c>
      <c r="O2011" s="92" t="s">
        <v>63</v>
      </c>
      <c r="P2011" s="96">
        <v>43606</v>
      </c>
      <c r="Q2011" s="97">
        <v>43771</v>
      </c>
      <c r="R2011" s="98">
        <v>44321</v>
      </c>
      <c r="S2011" s="106">
        <f t="shared" si="54"/>
        <v>550</v>
      </c>
      <c r="T2011" s="106" t="s">
        <v>184</v>
      </c>
      <c r="U2011" s="106">
        <v>0</v>
      </c>
      <c r="V2011" s="94">
        <v>0</v>
      </c>
      <c r="W2011" s="94"/>
      <c r="X2011" s="94"/>
      <c r="Y2011" s="94"/>
      <c r="Z2011" s="100"/>
      <c r="AA2011" s="99" t="s">
        <v>45</v>
      </c>
    </row>
    <row r="2012" spans="1:35" ht="16">
      <c r="A2012" s="9">
        <v>2</v>
      </c>
      <c r="B2012" s="9">
        <v>1</v>
      </c>
      <c r="C2012" s="9">
        <v>1</v>
      </c>
      <c r="D2012" s="150"/>
      <c r="E2012" s="281">
        <v>149</v>
      </c>
      <c r="F2012" s="227">
        <v>1</v>
      </c>
      <c r="G2012" s="94" t="s">
        <v>239</v>
      </c>
      <c r="H2012" s="92" t="s">
        <v>269</v>
      </c>
      <c r="I2012" s="93">
        <v>7985</v>
      </c>
      <c r="J2012" s="94" t="s">
        <v>241</v>
      </c>
      <c r="K2012" s="92">
        <v>387</v>
      </c>
      <c r="L2012" s="92" t="s">
        <v>248</v>
      </c>
      <c r="M2012" s="95">
        <v>0.75</v>
      </c>
      <c r="N2012" s="92" t="s">
        <v>39</v>
      </c>
      <c r="O2012" s="92" t="s">
        <v>63</v>
      </c>
      <c r="P2012" s="96">
        <v>43606</v>
      </c>
      <c r="Q2012" s="97">
        <v>43771</v>
      </c>
      <c r="R2012" s="98">
        <v>44321</v>
      </c>
      <c r="S2012" s="106">
        <f t="shared" si="54"/>
        <v>550</v>
      </c>
      <c r="T2012" s="106" t="s">
        <v>184</v>
      </c>
      <c r="U2012" s="106">
        <v>0</v>
      </c>
      <c r="V2012" s="94">
        <v>0</v>
      </c>
      <c r="W2012" s="94"/>
      <c r="X2012" s="94"/>
      <c r="Y2012" s="94"/>
      <c r="Z2012" s="100"/>
      <c r="AA2012" s="99" t="s">
        <v>45</v>
      </c>
    </row>
    <row r="2013" spans="1:35" ht="16">
      <c r="A2013" s="9">
        <v>2</v>
      </c>
      <c r="B2013" s="9">
        <v>1</v>
      </c>
      <c r="C2013" s="9">
        <v>1</v>
      </c>
      <c r="D2013" s="150"/>
      <c r="E2013" s="281">
        <v>150</v>
      </c>
      <c r="F2013" s="227">
        <v>1</v>
      </c>
      <c r="G2013" s="94" t="s">
        <v>239</v>
      </c>
      <c r="H2013" s="92" t="s">
        <v>269</v>
      </c>
      <c r="I2013" s="93">
        <v>7993</v>
      </c>
      <c r="J2013" s="94" t="s">
        <v>241</v>
      </c>
      <c r="K2013" s="92">
        <v>384</v>
      </c>
      <c r="L2013" s="92" t="s">
        <v>248</v>
      </c>
      <c r="M2013" s="95">
        <v>0.75</v>
      </c>
      <c r="N2013" s="92" t="s">
        <v>39</v>
      </c>
      <c r="O2013" s="92" t="s">
        <v>63</v>
      </c>
      <c r="P2013" s="96">
        <v>43606</v>
      </c>
      <c r="Q2013" s="97">
        <v>43771</v>
      </c>
      <c r="R2013" s="98">
        <v>44321</v>
      </c>
      <c r="S2013" s="106">
        <f t="shared" si="54"/>
        <v>550</v>
      </c>
      <c r="T2013" s="106" t="s">
        <v>184</v>
      </c>
      <c r="U2013" s="106">
        <v>0</v>
      </c>
      <c r="V2013" s="94">
        <v>0</v>
      </c>
      <c r="W2013" s="94"/>
      <c r="X2013" s="94"/>
      <c r="Y2013" s="94"/>
      <c r="Z2013" s="100"/>
      <c r="AA2013" s="99" t="s">
        <v>45</v>
      </c>
    </row>
    <row r="2014" spans="1:35" ht="16">
      <c r="A2014" s="425" t="s">
        <v>58</v>
      </c>
      <c r="B2014" s="425" t="s">
        <v>58</v>
      </c>
      <c r="C2014" s="425" t="s">
        <v>58</v>
      </c>
      <c r="D2014" s="426"/>
      <c r="E2014" s="427">
        <v>34</v>
      </c>
      <c r="F2014" s="428">
        <v>3</v>
      </c>
      <c r="G2014" s="425" t="s">
        <v>239</v>
      </c>
      <c r="H2014" s="471" t="s">
        <v>269</v>
      </c>
      <c r="I2014" s="476">
        <v>7994</v>
      </c>
      <c r="J2014" s="425" t="s">
        <v>241</v>
      </c>
      <c r="K2014" s="471">
        <v>387</v>
      </c>
      <c r="L2014" s="471" t="s">
        <v>248</v>
      </c>
      <c r="M2014" s="472">
        <v>0.75</v>
      </c>
      <c r="N2014" s="471" t="s">
        <v>39</v>
      </c>
      <c r="O2014" s="471" t="s">
        <v>63</v>
      </c>
      <c r="P2014" s="473">
        <v>43606</v>
      </c>
      <c r="Q2014" s="474">
        <v>43771</v>
      </c>
      <c r="R2014" s="447">
        <v>44300</v>
      </c>
      <c r="S2014" s="450">
        <f t="shared" si="54"/>
        <v>529</v>
      </c>
      <c r="T2014" s="450">
        <v>0</v>
      </c>
      <c r="U2014" s="450">
        <v>1</v>
      </c>
      <c r="V2014" s="471"/>
      <c r="W2014" s="471"/>
      <c r="X2014" s="471"/>
      <c r="Y2014" s="471"/>
      <c r="Z2014" s="477"/>
      <c r="AA2014" s="426" t="s">
        <v>104</v>
      </c>
      <c r="AB2014" s="437"/>
      <c r="AC2014" s="437"/>
      <c r="AD2014" s="437"/>
      <c r="AE2014" s="437"/>
      <c r="AF2014" s="437"/>
      <c r="AG2014" s="437"/>
      <c r="AH2014" s="437"/>
      <c r="AI2014" s="437"/>
    </row>
    <row r="2015" spans="1:35" ht="16">
      <c r="A2015" s="9">
        <v>2</v>
      </c>
      <c r="B2015" s="9">
        <v>3</v>
      </c>
      <c r="C2015" s="9">
        <v>1</v>
      </c>
      <c r="D2015" s="150"/>
      <c r="E2015" s="281">
        <v>111</v>
      </c>
      <c r="F2015" s="227">
        <v>1</v>
      </c>
      <c r="G2015" s="94" t="s">
        <v>354</v>
      </c>
      <c r="H2015" s="92" t="s">
        <v>394</v>
      </c>
      <c r="I2015" s="93">
        <v>7997</v>
      </c>
      <c r="J2015" s="94" t="s">
        <v>241</v>
      </c>
      <c r="K2015" s="92">
        <v>440</v>
      </c>
      <c r="L2015" s="92" t="s">
        <v>374</v>
      </c>
      <c r="M2015" s="95">
        <v>0.75</v>
      </c>
      <c r="N2015" s="92" t="s">
        <v>39</v>
      </c>
      <c r="O2015" s="92" t="s">
        <v>63</v>
      </c>
      <c r="P2015" s="96">
        <v>43606</v>
      </c>
      <c r="Q2015" s="97">
        <v>43769</v>
      </c>
      <c r="R2015" s="98">
        <v>44328</v>
      </c>
      <c r="S2015" s="106">
        <f t="shared" si="54"/>
        <v>559</v>
      </c>
      <c r="T2015" s="106" t="s">
        <v>397</v>
      </c>
      <c r="U2015" s="106">
        <v>0</v>
      </c>
      <c r="V2015" s="109">
        <v>0</v>
      </c>
      <c r="W2015" s="109"/>
      <c r="X2015" s="109"/>
      <c r="Y2015" s="109"/>
      <c r="Z2015" s="110"/>
      <c r="AA2015" s="99" t="s">
        <v>45</v>
      </c>
    </row>
    <row r="2016" spans="1:35" ht="16">
      <c r="A2016" s="9">
        <v>2</v>
      </c>
      <c r="B2016" s="9">
        <v>3</v>
      </c>
      <c r="C2016" s="9">
        <v>3</v>
      </c>
      <c r="D2016" s="150"/>
      <c r="E2016" s="281">
        <v>96</v>
      </c>
      <c r="F2016" s="227">
        <v>1</v>
      </c>
      <c r="G2016" s="54" t="s">
        <v>354</v>
      </c>
      <c r="H2016" s="47" t="s">
        <v>373</v>
      </c>
      <c r="I2016" s="17">
        <v>8401</v>
      </c>
      <c r="J2016" s="18" t="s">
        <v>241</v>
      </c>
      <c r="K2016" s="47">
        <v>338</v>
      </c>
      <c r="L2016" s="47" t="s">
        <v>374</v>
      </c>
      <c r="M2016" s="81">
        <v>0.75</v>
      </c>
      <c r="N2016" s="47" t="s">
        <v>35</v>
      </c>
      <c r="O2016" s="47" t="s">
        <v>63</v>
      </c>
      <c r="P2016" s="19">
        <v>43606</v>
      </c>
      <c r="Q2016" s="20">
        <v>43771</v>
      </c>
      <c r="R2016" s="26">
        <v>44314</v>
      </c>
      <c r="S2016" s="16">
        <f t="shared" si="54"/>
        <v>543</v>
      </c>
      <c r="T2016" s="16" t="s">
        <v>170</v>
      </c>
      <c r="U2016" s="16">
        <v>0</v>
      </c>
      <c r="V2016" s="18">
        <v>0</v>
      </c>
      <c r="W2016" s="18"/>
      <c r="X2016" s="18"/>
      <c r="Y2016" s="18"/>
      <c r="Z2016" s="82"/>
      <c r="AA2016" s="4" t="s">
        <v>45</v>
      </c>
    </row>
    <row r="2017" spans="1:35" ht="16">
      <c r="A2017" s="9">
        <v>2</v>
      </c>
      <c r="B2017" s="9">
        <v>3</v>
      </c>
      <c r="C2017" s="9">
        <v>3</v>
      </c>
      <c r="D2017" s="150"/>
      <c r="E2017" s="281">
        <v>97</v>
      </c>
      <c r="F2017" s="227">
        <v>1</v>
      </c>
      <c r="G2017" s="54" t="s">
        <v>354</v>
      </c>
      <c r="H2017" s="47" t="s">
        <v>373</v>
      </c>
      <c r="I2017" s="17">
        <v>8402</v>
      </c>
      <c r="J2017" s="18" t="s">
        <v>241</v>
      </c>
      <c r="K2017" s="47">
        <v>338</v>
      </c>
      <c r="L2017" s="47" t="s">
        <v>374</v>
      </c>
      <c r="M2017" s="81">
        <v>0.75</v>
      </c>
      <c r="N2017" s="47" t="s">
        <v>35</v>
      </c>
      <c r="O2017" s="47" t="s">
        <v>63</v>
      </c>
      <c r="P2017" s="19">
        <v>43606</v>
      </c>
      <c r="Q2017" s="20">
        <v>43771</v>
      </c>
      <c r="R2017" s="26">
        <v>44314</v>
      </c>
      <c r="S2017" s="16">
        <f t="shared" si="54"/>
        <v>543</v>
      </c>
      <c r="T2017" s="16" t="s">
        <v>170</v>
      </c>
      <c r="U2017" s="16">
        <v>0</v>
      </c>
      <c r="V2017" s="18">
        <v>0</v>
      </c>
      <c r="W2017" s="18"/>
      <c r="X2017" s="18"/>
      <c r="Y2017" s="18"/>
      <c r="Z2017" s="82"/>
      <c r="AA2017" s="4" t="s">
        <v>45</v>
      </c>
    </row>
    <row r="2018" spans="1:35" ht="16">
      <c r="A2018" s="9">
        <v>2</v>
      </c>
      <c r="B2018" s="9">
        <v>3</v>
      </c>
      <c r="C2018" s="9">
        <v>5</v>
      </c>
      <c r="D2018" s="9">
        <v>6.3333333333333304</v>
      </c>
      <c r="E2018" s="282">
        <v>7.8333333333333304</v>
      </c>
      <c r="F2018" s="9">
        <v>9.3333333333333304</v>
      </c>
      <c r="G2018" s="9">
        <v>10.8333333333333</v>
      </c>
      <c r="H2018" s="47" t="s">
        <v>373</v>
      </c>
      <c r="I2018" s="17">
        <v>8408</v>
      </c>
      <c r="J2018" s="18" t="s">
        <v>241</v>
      </c>
      <c r="K2018" s="47">
        <v>353</v>
      </c>
      <c r="L2018" s="47" t="s">
        <v>374</v>
      </c>
      <c r="M2018" s="81">
        <v>0.75</v>
      </c>
      <c r="N2018" s="47" t="s">
        <v>35</v>
      </c>
      <c r="O2018" s="47" t="s">
        <v>63</v>
      </c>
      <c r="P2018" s="19">
        <v>43606</v>
      </c>
      <c r="Q2018" s="20">
        <v>43769</v>
      </c>
      <c r="R2018" s="26">
        <v>44315</v>
      </c>
      <c r="S2018" s="16">
        <f t="shared" si="54"/>
        <v>546</v>
      </c>
      <c r="T2018" s="16" t="s">
        <v>170</v>
      </c>
      <c r="U2018" s="16">
        <v>0</v>
      </c>
      <c r="V2018" s="18">
        <v>1</v>
      </c>
      <c r="W2018" s="18">
        <v>1</v>
      </c>
      <c r="X2018" s="18"/>
      <c r="Y2018" s="18"/>
      <c r="Z2018" s="82"/>
      <c r="AA2018" s="4" t="s">
        <v>45</v>
      </c>
    </row>
    <row r="2019" spans="1:35" ht="16">
      <c r="A2019" s="9">
        <v>2</v>
      </c>
      <c r="B2019" s="9">
        <v>3</v>
      </c>
      <c r="C2019" s="9">
        <v>5</v>
      </c>
      <c r="D2019" s="9">
        <v>6.3333333333333304</v>
      </c>
      <c r="E2019" s="282">
        <v>7.8333333333333304</v>
      </c>
      <c r="F2019" s="9">
        <v>9.3333333333333304</v>
      </c>
      <c r="G2019" s="9">
        <v>10.8333333333333</v>
      </c>
      <c r="H2019" s="47" t="s">
        <v>373</v>
      </c>
      <c r="I2019" s="17">
        <v>8409</v>
      </c>
      <c r="J2019" s="18" t="s">
        <v>241</v>
      </c>
      <c r="K2019" s="47">
        <v>353</v>
      </c>
      <c r="L2019" s="47" t="s">
        <v>374</v>
      </c>
      <c r="M2019" s="81">
        <v>0.75</v>
      </c>
      <c r="N2019" s="47" t="s">
        <v>35</v>
      </c>
      <c r="O2019" s="47" t="s">
        <v>63</v>
      </c>
      <c r="P2019" s="19">
        <v>43606</v>
      </c>
      <c r="Q2019" s="20">
        <v>43769</v>
      </c>
      <c r="R2019" s="26">
        <v>44315</v>
      </c>
      <c r="S2019" s="16">
        <f t="shared" si="54"/>
        <v>546</v>
      </c>
      <c r="T2019" s="16" t="s">
        <v>170</v>
      </c>
      <c r="U2019" s="16">
        <v>0</v>
      </c>
      <c r="V2019" s="18">
        <v>0</v>
      </c>
      <c r="W2019" s="18"/>
      <c r="X2019" s="18"/>
      <c r="Y2019" s="18"/>
      <c r="Z2019" s="82"/>
      <c r="AA2019" s="4" t="s">
        <v>45</v>
      </c>
    </row>
    <row r="2020" spans="1:35" ht="16">
      <c r="A2020" s="9">
        <v>2</v>
      </c>
      <c r="B2020" s="9">
        <v>3</v>
      </c>
      <c r="C2020" s="9">
        <v>5</v>
      </c>
      <c r="D2020" s="9">
        <v>6.3333333333333304</v>
      </c>
      <c r="E2020" s="282">
        <v>7.8333333333333304</v>
      </c>
      <c r="F2020" s="9">
        <v>9.3333333333333304</v>
      </c>
      <c r="G2020" s="9">
        <v>10.8333333333333</v>
      </c>
      <c r="H2020" s="47" t="s">
        <v>373</v>
      </c>
      <c r="I2020" s="17">
        <v>8410</v>
      </c>
      <c r="J2020" s="18" t="s">
        <v>241</v>
      </c>
      <c r="K2020" s="47">
        <v>353</v>
      </c>
      <c r="L2020" s="47" t="s">
        <v>374</v>
      </c>
      <c r="M2020" s="81">
        <v>0.75</v>
      </c>
      <c r="N2020" s="47" t="s">
        <v>35</v>
      </c>
      <c r="O2020" s="47" t="s">
        <v>63</v>
      </c>
      <c r="P2020" s="19">
        <v>43606</v>
      </c>
      <c r="Q2020" s="20">
        <v>43769</v>
      </c>
      <c r="R2020" s="26">
        <v>44315</v>
      </c>
      <c r="S2020" s="16">
        <f t="shared" si="54"/>
        <v>546</v>
      </c>
      <c r="T2020" s="16" t="s">
        <v>170</v>
      </c>
      <c r="U2020" s="16">
        <v>0</v>
      </c>
      <c r="V2020" s="18">
        <v>0</v>
      </c>
      <c r="W2020" s="18"/>
      <c r="X2020" s="18"/>
      <c r="Y2020" s="18"/>
      <c r="Z2020" s="82"/>
      <c r="AA2020" s="4" t="s">
        <v>45</v>
      </c>
    </row>
    <row r="2021" spans="1:35" ht="16">
      <c r="A2021" s="9">
        <v>2</v>
      </c>
      <c r="B2021" s="9">
        <v>3</v>
      </c>
      <c r="C2021" s="9">
        <v>5</v>
      </c>
      <c r="D2021" s="9">
        <v>6.3333333333333304</v>
      </c>
      <c r="E2021" s="282">
        <v>7.8333333333333304</v>
      </c>
      <c r="F2021" s="9">
        <v>9.3333333333333304</v>
      </c>
      <c r="G2021" s="9">
        <v>10.8333333333333</v>
      </c>
      <c r="H2021" s="47" t="s">
        <v>373</v>
      </c>
      <c r="I2021" s="17">
        <v>8411</v>
      </c>
      <c r="J2021" s="18" t="s">
        <v>241</v>
      </c>
      <c r="K2021" s="47">
        <v>353</v>
      </c>
      <c r="L2021" s="47" t="s">
        <v>374</v>
      </c>
      <c r="M2021" s="81">
        <v>0.75</v>
      </c>
      <c r="N2021" s="47" t="s">
        <v>35</v>
      </c>
      <c r="O2021" s="47" t="s">
        <v>63</v>
      </c>
      <c r="P2021" s="19">
        <v>43606</v>
      </c>
      <c r="Q2021" s="20">
        <v>43769</v>
      </c>
      <c r="R2021" s="26">
        <v>44315</v>
      </c>
      <c r="S2021" s="16">
        <f t="shared" si="54"/>
        <v>546</v>
      </c>
      <c r="T2021" s="16" t="s">
        <v>170</v>
      </c>
      <c r="U2021" s="16">
        <v>0</v>
      </c>
      <c r="V2021" s="18">
        <v>0</v>
      </c>
      <c r="W2021" s="18"/>
      <c r="X2021" s="18"/>
      <c r="Y2021" s="18">
        <v>1</v>
      </c>
      <c r="Z2021" s="82" t="s">
        <v>378</v>
      </c>
      <c r="AA2021" s="4" t="s">
        <v>45</v>
      </c>
    </row>
    <row r="2022" spans="1:35" ht="16">
      <c r="A2022" s="9">
        <v>2</v>
      </c>
      <c r="B2022" s="9">
        <v>3</v>
      </c>
      <c r="C2022" s="9">
        <v>5</v>
      </c>
      <c r="D2022" s="9">
        <v>6.3333333333333304</v>
      </c>
      <c r="E2022" s="282">
        <v>7.8333333333333304</v>
      </c>
      <c r="F2022" s="9">
        <v>9.3333333333333304</v>
      </c>
      <c r="G2022" s="9">
        <v>10.8333333333333</v>
      </c>
      <c r="H2022" s="47" t="s">
        <v>373</v>
      </c>
      <c r="I2022" s="17">
        <v>8412</v>
      </c>
      <c r="J2022" s="18" t="s">
        <v>241</v>
      </c>
      <c r="K2022" s="47">
        <v>353</v>
      </c>
      <c r="L2022" s="47" t="s">
        <v>374</v>
      </c>
      <c r="M2022" s="81">
        <v>0.75</v>
      </c>
      <c r="N2022" s="47" t="s">
        <v>35</v>
      </c>
      <c r="O2022" s="47" t="s">
        <v>63</v>
      </c>
      <c r="P2022" s="19">
        <v>43606</v>
      </c>
      <c r="Q2022" s="20">
        <v>43769</v>
      </c>
      <c r="R2022" s="26">
        <v>44315</v>
      </c>
      <c r="S2022" s="16">
        <f t="shared" si="54"/>
        <v>546</v>
      </c>
      <c r="T2022" s="16" t="s">
        <v>170</v>
      </c>
      <c r="U2022" s="16">
        <v>0</v>
      </c>
      <c r="V2022" s="18">
        <v>1</v>
      </c>
      <c r="W2022" s="18">
        <v>1</v>
      </c>
      <c r="X2022" s="18"/>
      <c r="Y2022" s="18"/>
      <c r="Z2022" s="82"/>
      <c r="AA2022" s="4" t="s">
        <v>45</v>
      </c>
    </row>
    <row r="2023" spans="1:35" ht="16">
      <c r="A2023" s="9">
        <v>1</v>
      </c>
      <c r="B2023" s="9">
        <v>3</v>
      </c>
      <c r="C2023" s="9">
        <v>2</v>
      </c>
      <c r="D2023" s="150"/>
      <c r="E2023" s="281">
        <v>107</v>
      </c>
      <c r="F2023" s="227">
        <v>1</v>
      </c>
      <c r="G2023" s="54" t="s">
        <v>239</v>
      </c>
      <c r="H2023" s="47" t="s">
        <v>247</v>
      </c>
      <c r="I2023" s="17">
        <v>8414</v>
      </c>
      <c r="J2023" s="18" t="s">
        <v>241</v>
      </c>
      <c r="K2023" s="47">
        <v>305</v>
      </c>
      <c r="L2023" s="47" t="s">
        <v>248</v>
      </c>
      <c r="M2023" s="81">
        <v>0.75</v>
      </c>
      <c r="N2023" s="47" t="s">
        <v>35</v>
      </c>
      <c r="O2023" s="47" t="s">
        <v>63</v>
      </c>
      <c r="P2023" s="19">
        <v>43606</v>
      </c>
      <c r="Q2023" s="20">
        <v>43771</v>
      </c>
      <c r="R2023" s="26">
        <v>44308</v>
      </c>
      <c r="S2023" s="16">
        <f t="shared" si="54"/>
        <v>537</v>
      </c>
      <c r="T2023" s="16" t="s">
        <v>164</v>
      </c>
      <c r="U2023" s="16">
        <v>0</v>
      </c>
      <c r="V2023" s="18">
        <v>0</v>
      </c>
      <c r="W2023" s="18"/>
      <c r="X2023" s="18"/>
      <c r="Y2023" s="18"/>
      <c r="Z2023" s="82"/>
      <c r="AA2023" s="4" t="s">
        <v>45</v>
      </c>
    </row>
    <row r="2024" spans="1:35" ht="16">
      <c r="A2024" s="425" t="s">
        <v>58</v>
      </c>
      <c r="B2024" s="425" t="s">
        <v>58</v>
      </c>
      <c r="C2024" s="425" t="s">
        <v>58</v>
      </c>
      <c r="D2024" s="426"/>
      <c r="E2024" s="427">
        <v>8</v>
      </c>
      <c r="F2024" s="428">
        <v>3</v>
      </c>
      <c r="G2024" s="429" t="s">
        <v>239</v>
      </c>
      <c r="H2024" s="430" t="s">
        <v>247</v>
      </c>
      <c r="I2024" s="444">
        <v>8415</v>
      </c>
      <c r="J2024" s="425" t="s">
        <v>241</v>
      </c>
      <c r="K2024" s="430">
        <v>305</v>
      </c>
      <c r="L2024" s="430" t="s">
        <v>248</v>
      </c>
      <c r="M2024" s="449">
        <v>0.75</v>
      </c>
      <c r="N2024" s="430" t="s">
        <v>35</v>
      </c>
      <c r="O2024" s="430" t="s">
        <v>63</v>
      </c>
      <c r="P2024" s="445">
        <v>43606</v>
      </c>
      <c r="Q2024" s="433">
        <v>43771</v>
      </c>
      <c r="R2024" s="434">
        <v>44300</v>
      </c>
      <c r="S2024" s="435">
        <f t="shared" si="54"/>
        <v>529</v>
      </c>
      <c r="T2024" s="435">
        <v>0</v>
      </c>
      <c r="U2024" s="435">
        <v>1</v>
      </c>
      <c r="V2024" s="469"/>
      <c r="W2024" s="469" t="s">
        <v>45</v>
      </c>
      <c r="X2024" s="469" t="s">
        <v>45</v>
      </c>
      <c r="Y2024" s="469"/>
      <c r="Z2024" s="470" t="s">
        <v>45</v>
      </c>
      <c r="AA2024" s="426" t="s">
        <v>104</v>
      </c>
      <c r="AB2024" s="437"/>
      <c r="AC2024" s="437"/>
      <c r="AD2024" s="437"/>
      <c r="AE2024" s="437"/>
      <c r="AF2024" s="437"/>
      <c r="AG2024" s="437"/>
      <c r="AH2024" s="437"/>
      <c r="AI2024" s="437"/>
    </row>
    <row r="2025" spans="1:35" ht="16">
      <c r="A2025" s="9">
        <v>1</v>
      </c>
      <c r="B2025" s="9">
        <v>3</v>
      </c>
      <c r="C2025" s="9">
        <v>2</v>
      </c>
      <c r="D2025" s="150"/>
      <c r="E2025" s="281">
        <v>108</v>
      </c>
      <c r="F2025" s="227">
        <v>1</v>
      </c>
      <c r="G2025" s="54" t="s">
        <v>239</v>
      </c>
      <c r="H2025" s="47" t="s">
        <v>247</v>
      </c>
      <c r="I2025" s="17">
        <v>8416</v>
      </c>
      <c r="J2025" s="18" t="s">
        <v>241</v>
      </c>
      <c r="K2025" s="47">
        <v>305</v>
      </c>
      <c r="L2025" s="47" t="s">
        <v>248</v>
      </c>
      <c r="M2025" s="81">
        <v>0.75</v>
      </c>
      <c r="N2025" s="47" t="s">
        <v>35</v>
      </c>
      <c r="O2025" s="47" t="s">
        <v>63</v>
      </c>
      <c r="P2025" s="19">
        <v>43606</v>
      </c>
      <c r="Q2025" s="20">
        <v>43771</v>
      </c>
      <c r="R2025" s="26">
        <v>44308</v>
      </c>
      <c r="S2025" s="16">
        <f t="shared" si="54"/>
        <v>537</v>
      </c>
      <c r="T2025" s="16" t="s">
        <v>164</v>
      </c>
      <c r="U2025" s="16">
        <v>0</v>
      </c>
      <c r="V2025" s="18">
        <v>0</v>
      </c>
      <c r="W2025" s="18"/>
      <c r="X2025" s="18"/>
      <c r="Y2025" s="18"/>
      <c r="Z2025" s="82"/>
      <c r="AA2025" s="4" t="s">
        <v>45</v>
      </c>
    </row>
    <row r="2026" spans="1:35" ht="16">
      <c r="A2026" s="9">
        <v>1</v>
      </c>
      <c r="B2026" s="9">
        <v>3</v>
      </c>
      <c r="C2026" s="9">
        <v>2</v>
      </c>
      <c r="D2026" s="150"/>
      <c r="E2026" s="281">
        <v>109</v>
      </c>
      <c r="F2026" s="227">
        <v>1</v>
      </c>
      <c r="G2026" s="54" t="s">
        <v>239</v>
      </c>
      <c r="H2026" s="47" t="s">
        <v>247</v>
      </c>
      <c r="I2026" s="17">
        <v>8417</v>
      </c>
      <c r="J2026" s="18" t="s">
        <v>241</v>
      </c>
      <c r="K2026" s="47">
        <v>305</v>
      </c>
      <c r="L2026" s="47" t="s">
        <v>248</v>
      </c>
      <c r="M2026" s="81">
        <v>0.75</v>
      </c>
      <c r="N2026" s="47" t="s">
        <v>35</v>
      </c>
      <c r="O2026" s="47" t="s">
        <v>63</v>
      </c>
      <c r="P2026" s="19">
        <v>43606</v>
      </c>
      <c r="Q2026" s="20">
        <v>43771</v>
      </c>
      <c r="R2026" s="26">
        <v>44308</v>
      </c>
      <c r="S2026" s="16">
        <f t="shared" si="54"/>
        <v>537</v>
      </c>
      <c r="T2026" s="16" t="s">
        <v>164</v>
      </c>
      <c r="U2026" s="16">
        <v>0</v>
      </c>
      <c r="V2026" s="18">
        <v>0</v>
      </c>
      <c r="W2026" s="18"/>
      <c r="X2026" s="18"/>
      <c r="Y2026" s="18"/>
      <c r="Z2026" s="82" t="s">
        <v>180</v>
      </c>
      <c r="AA2026" s="4" t="s">
        <v>45</v>
      </c>
    </row>
    <row r="2027" spans="1:35" ht="16">
      <c r="A2027" s="9">
        <v>2</v>
      </c>
      <c r="B2027" s="9">
        <v>3</v>
      </c>
      <c r="C2027" s="9">
        <v>5</v>
      </c>
      <c r="D2027" s="150"/>
      <c r="E2027" s="281">
        <v>159</v>
      </c>
      <c r="F2027" s="227">
        <v>1</v>
      </c>
      <c r="G2027" s="54" t="s">
        <v>354</v>
      </c>
      <c r="H2027" s="47" t="s">
        <v>373</v>
      </c>
      <c r="I2027" s="17">
        <v>8452</v>
      </c>
      <c r="J2027" s="18" t="s">
        <v>241</v>
      </c>
      <c r="K2027" s="47">
        <v>359</v>
      </c>
      <c r="L2027" s="47" t="s">
        <v>374</v>
      </c>
      <c r="M2027" s="81">
        <v>0.75</v>
      </c>
      <c r="N2027" s="47" t="s">
        <v>35</v>
      </c>
      <c r="O2027" s="47" t="s">
        <v>63</v>
      </c>
      <c r="P2027" s="19">
        <v>43606</v>
      </c>
      <c r="Q2027" s="20">
        <v>43769</v>
      </c>
      <c r="R2027" s="26">
        <v>44319</v>
      </c>
      <c r="S2027" s="16">
        <f t="shared" si="54"/>
        <v>550</v>
      </c>
      <c r="T2027" s="16" t="s">
        <v>279</v>
      </c>
      <c r="U2027" s="16">
        <v>0</v>
      </c>
      <c r="V2027" s="18">
        <v>1</v>
      </c>
      <c r="W2027" s="18">
        <v>1</v>
      </c>
      <c r="X2027" s="18"/>
      <c r="Y2027" s="18"/>
      <c r="Z2027" s="82"/>
      <c r="AA2027" s="4" t="s">
        <v>45</v>
      </c>
    </row>
    <row r="2028" spans="1:35" ht="16">
      <c r="A2028" s="9">
        <v>2</v>
      </c>
      <c r="B2028" s="9">
        <v>3</v>
      </c>
      <c r="C2028" s="9">
        <v>6</v>
      </c>
      <c r="D2028" s="150"/>
      <c r="E2028" s="281">
        <v>164</v>
      </c>
      <c r="F2028" s="227">
        <v>1</v>
      </c>
      <c r="G2028" s="54" t="s">
        <v>354</v>
      </c>
      <c r="H2028" s="47" t="s">
        <v>373</v>
      </c>
      <c r="I2028" s="17">
        <v>8453</v>
      </c>
      <c r="J2028" s="18" t="s">
        <v>241</v>
      </c>
      <c r="K2028" s="47">
        <v>360</v>
      </c>
      <c r="L2028" s="47" t="s">
        <v>374</v>
      </c>
      <c r="M2028" s="81">
        <v>0.75</v>
      </c>
      <c r="N2028" s="47" t="s">
        <v>35</v>
      </c>
      <c r="O2028" s="47" t="s">
        <v>63</v>
      </c>
      <c r="P2028" s="19">
        <v>43606</v>
      </c>
      <c r="Q2028" s="20">
        <v>43769</v>
      </c>
      <c r="R2028" s="26">
        <v>44319</v>
      </c>
      <c r="S2028" s="16">
        <f t="shared" ref="S2028:S2059" si="55">R2028-Q2028</f>
        <v>550</v>
      </c>
      <c r="T2028" s="16" t="s">
        <v>279</v>
      </c>
      <c r="U2028" s="16">
        <v>0</v>
      </c>
      <c r="V2028" s="18">
        <v>0</v>
      </c>
      <c r="W2028" s="18"/>
      <c r="X2028" s="18"/>
      <c r="Y2028" s="18"/>
      <c r="Z2028" s="82"/>
      <c r="AA2028" s="4" t="s">
        <v>45</v>
      </c>
    </row>
    <row r="2029" spans="1:35" ht="16">
      <c r="A2029" s="9">
        <v>2</v>
      </c>
      <c r="B2029" s="9">
        <v>3</v>
      </c>
      <c r="C2029" s="9">
        <v>5</v>
      </c>
      <c r="D2029" s="150"/>
      <c r="E2029" s="281">
        <v>160</v>
      </c>
      <c r="F2029" s="227">
        <v>1</v>
      </c>
      <c r="G2029" s="54" t="s">
        <v>354</v>
      </c>
      <c r="H2029" s="47" t="s">
        <v>373</v>
      </c>
      <c r="I2029" s="17">
        <v>8454</v>
      </c>
      <c r="J2029" s="18" t="s">
        <v>241</v>
      </c>
      <c r="K2029" s="47">
        <v>359</v>
      </c>
      <c r="L2029" s="47" t="s">
        <v>374</v>
      </c>
      <c r="M2029" s="81">
        <v>0.75</v>
      </c>
      <c r="N2029" s="47" t="s">
        <v>35</v>
      </c>
      <c r="O2029" s="47" t="s">
        <v>63</v>
      </c>
      <c r="P2029" s="19">
        <v>43606</v>
      </c>
      <c r="Q2029" s="20">
        <v>43769</v>
      </c>
      <c r="R2029" s="26">
        <v>44319</v>
      </c>
      <c r="S2029" s="16">
        <f t="shared" si="55"/>
        <v>550</v>
      </c>
      <c r="T2029" s="16" t="s">
        <v>279</v>
      </c>
      <c r="U2029" s="16">
        <v>0</v>
      </c>
      <c r="V2029" s="18">
        <v>0</v>
      </c>
      <c r="W2029" s="18"/>
      <c r="X2029" s="18"/>
      <c r="Y2029" s="18"/>
      <c r="Z2029" s="82"/>
      <c r="AA2029" s="4" t="s">
        <v>45</v>
      </c>
    </row>
    <row r="2030" spans="1:35" ht="16">
      <c r="A2030" s="9">
        <v>2</v>
      </c>
      <c r="B2030" s="9">
        <v>3</v>
      </c>
      <c r="C2030" s="9">
        <v>5</v>
      </c>
      <c r="D2030" s="150"/>
      <c r="E2030" s="281">
        <v>161</v>
      </c>
      <c r="F2030" s="227">
        <v>1</v>
      </c>
      <c r="G2030" s="54" t="s">
        <v>354</v>
      </c>
      <c r="H2030" s="47" t="s">
        <v>373</v>
      </c>
      <c r="I2030" s="17">
        <v>8455</v>
      </c>
      <c r="J2030" s="18" t="s">
        <v>241</v>
      </c>
      <c r="K2030" s="47">
        <v>359</v>
      </c>
      <c r="L2030" s="47" t="s">
        <v>374</v>
      </c>
      <c r="M2030" s="81">
        <v>0.75</v>
      </c>
      <c r="N2030" s="47" t="s">
        <v>35</v>
      </c>
      <c r="O2030" s="47" t="s">
        <v>63</v>
      </c>
      <c r="P2030" s="19">
        <v>43606</v>
      </c>
      <c r="Q2030" s="20">
        <v>43769</v>
      </c>
      <c r="R2030" s="26">
        <v>44319</v>
      </c>
      <c r="S2030" s="16">
        <f t="shared" si="55"/>
        <v>550</v>
      </c>
      <c r="T2030" s="16" t="s">
        <v>279</v>
      </c>
      <c r="U2030" s="16">
        <v>0</v>
      </c>
      <c r="V2030" s="18">
        <v>0</v>
      </c>
      <c r="W2030" s="18"/>
      <c r="X2030" s="18"/>
      <c r="Y2030" s="18"/>
      <c r="Z2030" s="82"/>
      <c r="AA2030" s="4" t="s">
        <v>45</v>
      </c>
    </row>
    <row r="2031" spans="1:35" ht="16">
      <c r="A2031" s="9">
        <v>2</v>
      </c>
      <c r="B2031" s="9">
        <v>3</v>
      </c>
      <c r="C2031" s="9">
        <v>5</v>
      </c>
      <c r="D2031" s="150"/>
      <c r="E2031" s="281">
        <v>162</v>
      </c>
      <c r="F2031" s="227">
        <v>1</v>
      </c>
      <c r="G2031" s="54" t="s">
        <v>354</v>
      </c>
      <c r="H2031" s="47" t="s">
        <v>373</v>
      </c>
      <c r="I2031" s="17">
        <v>8456</v>
      </c>
      <c r="J2031" s="18" t="s">
        <v>241</v>
      </c>
      <c r="K2031" s="47">
        <v>359</v>
      </c>
      <c r="L2031" s="47" t="s">
        <v>374</v>
      </c>
      <c r="M2031" s="81">
        <v>0.75</v>
      </c>
      <c r="N2031" s="47" t="s">
        <v>35</v>
      </c>
      <c r="O2031" s="47" t="s">
        <v>63</v>
      </c>
      <c r="P2031" s="19">
        <v>43606</v>
      </c>
      <c r="Q2031" s="20">
        <v>43769</v>
      </c>
      <c r="R2031" s="26">
        <v>44319</v>
      </c>
      <c r="S2031" s="16">
        <f t="shared" si="55"/>
        <v>550</v>
      </c>
      <c r="T2031" s="16" t="s">
        <v>279</v>
      </c>
      <c r="U2031" s="16">
        <v>0</v>
      </c>
      <c r="V2031" s="18">
        <v>0</v>
      </c>
      <c r="W2031" s="18"/>
      <c r="X2031" s="18"/>
      <c r="Y2031" s="18"/>
      <c r="Z2031" s="82"/>
      <c r="AA2031" s="4" t="s">
        <v>45</v>
      </c>
    </row>
    <row r="2032" spans="1:35" ht="16">
      <c r="A2032" s="9">
        <v>2</v>
      </c>
      <c r="B2032" s="9">
        <v>3</v>
      </c>
      <c r="C2032" s="9">
        <v>6</v>
      </c>
      <c r="D2032" s="150"/>
      <c r="E2032" s="281">
        <v>165</v>
      </c>
      <c r="F2032" s="227">
        <v>1</v>
      </c>
      <c r="G2032" s="54" t="s">
        <v>354</v>
      </c>
      <c r="H2032" s="47" t="s">
        <v>373</v>
      </c>
      <c r="I2032" s="17">
        <v>8457</v>
      </c>
      <c r="J2032" s="18" t="s">
        <v>241</v>
      </c>
      <c r="K2032" s="47">
        <v>360</v>
      </c>
      <c r="L2032" s="47" t="s">
        <v>374</v>
      </c>
      <c r="M2032" s="81">
        <v>0.75</v>
      </c>
      <c r="N2032" s="47" t="s">
        <v>35</v>
      </c>
      <c r="O2032" s="47" t="s">
        <v>63</v>
      </c>
      <c r="P2032" s="19">
        <v>43606</v>
      </c>
      <c r="Q2032" s="20">
        <v>43769</v>
      </c>
      <c r="R2032" s="26">
        <v>44319</v>
      </c>
      <c r="S2032" s="16">
        <f t="shared" si="55"/>
        <v>550</v>
      </c>
      <c r="T2032" s="16" t="s">
        <v>279</v>
      </c>
      <c r="U2032" s="16">
        <v>0</v>
      </c>
      <c r="V2032" s="18">
        <v>0</v>
      </c>
      <c r="W2032" s="18"/>
      <c r="X2032" s="18"/>
      <c r="Y2032" s="18"/>
      <c r="Z2032" s="82"/>
      <c r="AA2032" s="4" t="s">
        <v>45</v>
      </c>
    </row>
    <row r="2033" spans="1:27" ht="16">
      <c r="A2033" s="9">
        <v>2</v>
      </c>
      <c r="B2033" s="9">
        <v>3</v>
      </c>
      <c r="C2033" s="9">
        <v>6</v>
      </c>
      <c r="D2033" s="150"/>
      <c r="E2033" s="281">
        <v>13</v>
      </c>
      <c r="F2033" s="227">
        <v>3</v>
      </c>
      <c r="G2033" s="23" t="s">
        <v>354</v>
      </c>
      <c r="H2033" s="136" t="s">
        <v>373</v>
      </c>
      <c r="I2033" s="137">
        <v>8458</v>
      </c>
      <c r="J2033" s="24" t="s">
        <v>241</v>
      </c>
      <c r="K2033" s="136">
        <v>359</v>
      </c>
      <c r="L2033" s="136" t="s">
        <v>374</v>
      </c>
      <c r="M2033" s="155">
        <v>0.75</v>
      </c>
      <c r="N2033" s="136" t="s">
        <v>35</v>
      </c>
      <c r="O2033" s="136" t="s">
        <v>63</v>
      </c>
      <c r="P2033" s="144">
        <v>43606</v>
      </c>
      <c r="Q2033" s="139">
        <v>43769</v>
      </c>
      <c r="R2033" s="140">
        <v>44208</v>
      </c>
      <c r="S2033" s="135">
        <f t="shared" si="55"/>
        <v>439</v>
      </c>
      <c r="T2033" s="135" t="s">
        <v>279</v>
      </c>
      <c r="U2033" s="135">
        <v>1</v>
      </c>
      <c r="V2033" s="24">
        <v>0</v>
      </c>
      <c r="W2033" s="24"/>
      <c r="X2033" s="24"/>
      <c r="Y2033" s="24"/>
      <c r="Z2033" s="156"/>
      <c r="AA2033" s="152" t="s">
        <v>386</v>
      </c>
    </row>
    <row r="2034" spans="1:27" ht="16">
      <c r="A2034" s="9">
        <v>2</v>
      </c>
      <c r="B2034" s="9">
        <v>3</v>
      </c>
      <c r="C2034" s="9">
        <v>6</v>
      </c>
      <c r="D2034" s="150"/>
      <c r="E2034" s="281">
        <v>166</v>
      </c>
      <c r="F2034" s="227">
        <v>1</v>
      </c>
      <c r="G2034" s="54" t="s">
        <v>354</v>
      </c>
      <c r="H2034" s="47" t="s">
        <v>373</v>
      </c>
      <c r="I2034" s="17">
        <v>8460</v>
      </c>
      <c r="J2034" s="18" t="s">
        <v>241</v>
      </c>
      <c r="K2034" s="47">
        <v>360</v>
      </c>
      <c r="L2034" s="47" t="s">
        <v>374</v>
      </c>
      <c r="M2034" s="81">
        <v>0.75</v>
      </c>
      <c r="N2034" s="47" t="s">
        <v>35</v>
      </c>
      <c r="O2034" s="47" t="s">
        <v>63</v>
      </c>
      <c r="P2034" s="19">
        <v>43606</v>
      </c>
      <c r="Q2034" s="20">
        <v>43769</v>
      </c>
      <c r="R2034" s="26">
        <v>44319</v>
      </c>
      <c r="S2034" s="16">
        <f t="shared" si="55"/>
        <v>550</v>
      </c>
      <c r="T2034" s="16" t="s">
        <v>279</v>
      </c>
      <c r="U2034" s="16">
        <v>0</v>
      </c>
      <c r="V2034" s="18">
        <v>0</v>
      </c>
      <c r="W2034" s="18"/>
      <c r="X2034" s="18"/>
      <c r="Y2034" s="18"/>
      <c r="Z2034" s="82"/>
      <c r="AA2034" s="4" t="s">
        <v>45</v>
      </c>
    </row>
    <row r="2035" spans="1:27" ht="16">
      <c r="A2035" s="9">
        <v>2</v>
      </c>
      <c r="B2035" s="9">
        <v>3</v>
      </c>
      <c r="C2035" s="9">
        <v>6</v>
      </c>
      <c r="D2035" s="150"/>
      <c r="E2035" s="281">
        <v>167</v>
      </c>
      <c r="F2035" s="227">
        <v>1</v>
      </c>
      <c r="G2035" s="54" t="s">
        <v>354</v>
      </c>
      <c r="H2035" s="47" t="s">
        <v>373</v>
      </c>
      <c r="I2035" s="17">
        <v>8461</v>
      </c>
      <c r="J2035" s="18" t="s">
        <v>241</v>
      </c>
      <c r="K2035" s="47">
        <v>360</v>
      </c>
      <c r="L2035" s="47" t="s">
        <v>374</v>
      </c>
      <c r="M2035" s="81">
        <v>0.75</v>
      </c>
      <c r="N2035" s="47" t="s">
        <v>35</v>
      </c>
      <c r="O2035" s="47" t="s">
        <v>63</v>
      </c>
      <c r="P2035" s="19">
        <v>43606</v>
      </c>
      <c r="Q2035" s="20">
        <v>43769</v>
      </c>
      <c r="R2035" s="26">
        <v>44319</v>
      </c>
      <c r="S2035" s="16">
        <f t="shared" si="55"/>
        <v>550</v>
      </c>
      <c r="T2035" s="16" t="s">
        <v>279</v>
      </c>
      <c r="U2035" s="16">
        <v>0</v>
      </c>
      <c r="V2035" s="18">
        <v>0</v>
      </c>
      <c r="W2035" s="18"/>
      <c r="X2035" s="18"/>
      <c r="Y2035" s="18"/>
      <c r="Z2035" s="82"/>
      <c r="AA2035" s="4" t="s">
        <v>45</v>
      </c>
    </row>
    <row r="2036" spans="1:27" ht="16">
      <c r="A2036" s="9">
        <v>1</v>
      </c>
      <c r="B2036" s="9">
        <v>3</v>
      </c>
      <c r="C2036" s="9">
        <v>2</v>
      </c>
      <c r="D2036" s="150"/>
      <c r="E2036" s="281">
        <v>110</v>
      </c>
      <c r="F2036" s="227">
        <v>1</v>
      </c>
      <c r="G2036" s="54" t="s">
        <v>239</v>
      </c>
      <c r="H2036" s="47" t="s">
        <v>247</v>
      </c>
      <c r="I2036" s="17">
        <v>8463</v>
      </c>
      <c r="J2036" s="18" t="s">
        <v>241</v>
      </c>
      <c r="K2036" s="47">
        <v>318</v>
      </c>
      <c r="L2036" s="47" t="s">
        <v>248</v>
      </c>
      <c r="M2036" s="81">
        <v>0.75</v>
      </c>
      <c r="N2036" s="47" t="s">
        <v>35</v>
      </c>
      <c r="O2036" s="47" t="s">
        <v>63</v>
      </c>
      <c r="P2036" s="19">
        <v>43606</v>
      </c>
      <c r="Q2036" s="20">
        <v>43771</v>
      </c>
      <c r="R2036" s="26">
        <v>44309</v>
      </c>
      <c r="S2036" s="16">
        <f t="shared" si="55"/>
        <v>538</v>
      </c>
      <c r="T2036" s="16" t="s">
        <v>173</v>
      </c>
      <c r="U2036" s="16">
        <v>0</v>
      </c>
      <c r="V2036" s="18">
        <v>0</v>
      </c>
      <c r="W2036" s="18"/>
      <c r="X2036" s="18"/>
      <c r="Y2036" s="18"/>
      <c r="Z2036" s="82"/>
      <c r="AA2036" s="4" t="s">
        <v>45</v>
      </c>
    </row>
    <row r="2037" spans="1:27" ht="16">
      <c r="A2037" s="9">
        <v>1</v>
      </c>
      <c r="B2037" s="9">
        <v>3</v>
      </c>
      <c r="C2037" s="9">
        <v>2</v>
      </c>
      <c r="D2037" s="150"/>
      <c r="E2037" s="281">
        <v>111</v>
      </c>
      <c r="F2037" s="227">
        <v>1</v>
      </c>
      <c r="G2037" s="54" t="s">
        <v>239</v>
      </c>
      <c r="H2037" s="47" t="s">
        <v>247</v>
      </c>
      <c r="I2037" s="17">
        <v>8464</v>
      </c>
      <c r="J2037" s="18" t="s">
        <v>241</v>
      </c>
      <c r="K2037" s="47">
        <v>318</v>
      </c>
      <c r="L2037" s="47" t="s">
        <v>248</v>
      </c>
      <c r="M2037" s="81">
        <v>0.75</v>
      </c>
      <c r="N2037" s="47" t="s">
        <v>35</v>
      </c>
      <c r="O2037" s="47" t="s">
        <v>63</v>
      </c>
      <c r="P2037" s="19">
        <v>43606</v>
      </c>
      <c r="Q2037" s="20">
        <v>43771</v>
      </c>
      <c r="R2037" s="26">
        <v>44309</v>
      </c>
      <c r="S2037" s="16">
        <f t="shared" si="55"/>
        <v>538</v>
      </c>
      <c r="T2037" s="16" t="s">
        <v>173</v>
      </c>
      <c r="U2037" s="16">
        <v>0</v>
      </c>
      <c r="V2037" s="18">
        <v>1</v>
      </c>
      <c r="W2037" s="18">
        <v>1</v>
      </c>
      <c r="X2037" s="18"/>
      <c r="Y2037" s="18"/>
      <c r="Z2037" s="82"/>
      <c r="AA2037" s="4" t="s">
        <v>45</v>
      </c>
    </row>
    <row r="2038" spans="1:27" ht="16">
      <c r="A2038" s="9">
        <v>1</v>
      </c>
      <c r="B2038" s="9">
        <v>3</v>
      </c>
      <c r="C2038" s="9">
        <v>2</v>
      </c>
      <c r="D2038" s="150"/>
      <c r="E2038" s="281">
        <v>112</v>
      </c>
      <c r="F2038" s="227">
        <v>1</v>
      </c>
      <c r="G2038" s="54" t="s">
        <v>239</v>
      </c>
      <c r="H2038" s="47" t="s">
        <v>247</v>
      </c>
      <c r="I2038" s="17">
        <v>8465</v>
      </c>
      <c r="J2038" s="18" t="s">
        <v>241</v>
      </c>
      <c r="K2038" s="47">
        <v>318</v>
      </c>
      <c r="L2038" s="47" t="s">
        <v>248</v>
      </c>
      <c r="M2038" s="81">
        <v>0.75</v>
      </c>
      <c r="N2038" s="47" t="s">
        <v>35</v>
      </c>
      <c r="O2038" s="47" t="s">
        <v>63</v>
      </c>
      <c r="P2038" s="19">
        <v>43606</v>
      </c>
      <c r="Q2038" s="20">
        <v>43771</v>
      </c>
      <c r="R2038" s="26">
        <v>44309</v>
      </c>
      <c r="S2038" s="16">
        <f t="shared" si="55"/>
        <v>538</v>
      </c>
      <c r="T2038" s="16" t="s">
        <v>173</v>
      </c>
      <c r="U2038" s="16">
        <v>0</v>
      </c>
      <c r="V2038" s="18">
        <v>1</v>
      </c>
      <c r="W2038" s="18">
        <v>1</v>
      </c>
      <c r="X2038" s="18"/>
      <c r="Y2038" s="18"/>
      <c r="Z2038" s="82" t="s">
        <v>257</v>
      </c>
      <c r="AA2038" s="4" t="s">
        <v>45</v>
      </c>
    </row>
    <row r="2039" spans="1:27" ht="16">
      <c r="A2039" s="9">
        <v>1</v>
      </c>
      <c r="B2039" s="9">
        <v>3</v>
      </c>
      <c r="C2039" s="9">
        <v>2</v>
      </c>
      <c r="D2039" s="150"/>
      <c r="E2039" s="281">
        <v>113</v>
      </c>
      <c r="F2039" s="227">
        <v>1</v>
      </c>
      <c r="G2039" s="54" t="s">
        <v>239</v>
      </c>
      <c r="H2039" s="47" t="s">
        <v>247</v>
      </c>
      <c r="I2039" s="17">
        <v>8466</v>
      </c>
      <c r="J2039" s="18" t="s">
        <v>241</v>
      </c>
      <c r="K2039" s="47">
        <v>318</v>
      </c>
      <c r="L2039" s="47" t="s">
        <v>248</v>
      </c>
      <c r="M2039" s="81">
        <v>0.75</v>
      </c>
      <c r="N2039" s="47" t="s">
        <v>35</v>
      </c>
      <c r="O2039" s="47" t="s">
        <v>63</v>
      </c>
      <c r="P2039" s="19">
        <v>43606</v>
      </c>
      <c r="Q2039" s="20">
        <v>43771</v>
      </c>
      <c r="R2039" s="26">
        <v>44309</v>
      </c>
      <c r="S2039" s="16">
        <f t="shared" si="55"/>
        <v>538</v>
      </c>
      <c r="T2039" s="16" t="s">
        <v>173</v>
      </c>
      <c r="U2039" s="16">
        <v>0</v>
      </c>
      <c r="V2039" s="18">
        <v>1</v>
      </c>
      <c r="W2039" s="18">
        <v>1</v>
      </c>
      <c r="X2039" s="18"/>
      <c r="Y2039" s="18"/>
      <c r="Z2039" s="82"/>
      <c r="AA2039" s="4" t="s">
        <v>45</v>
      </c>
    </row>
    <row r="2040" spans="1:27" ht="16">
      <c r="A2040" s="9">
        <v>1</v>
      </c>
      <c r="B2040" s="9">
        <v>3</v>
      </c>
      <c r="C2040" s="9">
        <v>2</v>
      </c>
      <c r="D2040" s="150"/>
      <c r="E2040" s="281">
        <v>114</v>
      </c>
      <c r="F2040" s="227">
        <v>1</v>
      </c>
      <c r="G2040" s="54" t="s">
        <v>239</v>
      </c>
      <c r="H2040" s="47" t="s">
        <v>247</v>
      </c>
      <c r="I2040" s="17">
        <v>8467</v>
      </c>
      <c r="J2040" s="18" t="s">
        <v>241</v>
      </c>
      <c r="K2040" s="47">
        <v>318</v>
      </c>
      <c r="L2040" s="47" t="s">
        <v>248</v>
      </c>
      <c r="M2040" s="81">
        <v>0.75</v>
      </c>
      <c r="N2040" s="47" t="s">
        <v>35</v>
      </c>
      <c r="O2040" s="47" t="s">
        <v>63</v>
      </c>
      <c r="P2040" s="19">
        <v>43606</v>
      </c>
      <c r="Q2040" s="20">
        <v>43771</v>
      </c>
      <c r="R2040" s="26">
        <v>44309</v>
      </c>
      <c r="S2040" s="16">
        <f t="shared" si="55"/>
        <v>538</v>
      </c>
      <c r="T2040" s="16" t="s">
        <v>173</v>
      </c>
      <c r="U2040" s="16">
        <v>0</v>
      </c>
      <c r="V2040" s="18">
        <v>0</v>
      </c>
      <c r="W2040" s="18"/>
      <c r="X2040" s="18"/>
      <c r="Y2040" s="18"/>
      <c r="Z2040" s="82"/>
      <c r="AA2040" s="4" t="s">
        <v>45</v>
      </c>
    </row>
    <row r="2041" spans="1:27" ht="16">
      <c r="A2041" s="9">
        <v>1</v>
      </c>
      <c r="B2041" s="9">
        <v>3</v>
      </c>
      <c r="C2041" s="9">
        <v>2</v>
      </c>
      <c r="D2041" s="150"/>
      <c r="E2041" s="281">
        <v>115</v>
      </c>
      <c r="F2041" s="227">
        <v>1</v>
      </c>
      <c r="G2041" s="54" t="s">
        <v>239</v>
      </c>
      <c r="H2041" s="47" t="s">
        <v>247</v>
      </c>
      <c r="I2041" s="17">
        <v>8469</v>
      </c>
      <c r="J2041" s="18" t="s">
        <v>241</v>
      </c>
      <c r="K2041" s="47">
        <v>317</v>
      </c>
      <c r="L2041" s="47" t="s">
        <v>248</v>
      </c>
      <c r="M2041" s="81">
        <v>0.75</v>
      </c>
      <c r="N2041" s="47" t="s">
        <v>35</v>
      </c>
      <c r="O2041" s="47" t="s">
        <v>63</v>
      </c>
      <c r="P2041" s="19">
        <v>43606</v>
      </c>
      <c r="Q2041" s="20">
        <v>43771</v>
      </c>
      <c r="R2041" s="26">
        <v>44309</v>
      </c>
      <c r="S2041" s="16">
        <f t="shared" si="55"/>
        <v>538</v>
      </c>
      <c r="T2041" s="16" t="s">
        <v>173</v>
      </c>
      <c r="U2041" s="16">
        <v>0</v>
      </c>
      <c r="V2041" s="18">
        <v>0</v>
      </c>
      <c r="W2041" s="18"/>
      <c r="X2041" s="18"/>
      <c r="Y2041" s="18">
        <v>1</v>
      </c>
      <c r="Z2041" s="82" t="s">
        <v>82</v>
      </c>
      <c r="AA2041" s="4" t="s">
        <v>45</v>
      </c>
    </row>
    <row r="2042" spans="1:27" ht="16">
      <c r="A2042" s="9">
        <v>1</v>
      </c>
      <c r="B2042" s="9">
        <v>3</v>
      </c>
      <c r="C2042" s="9">
        <v>2</v>
      </c>
      <c r="D2042" s="150"/>
      <c r="E2042" s="281">
        <v>116</v>
      </c>
      <c r="F2042" s="227">
        <v>1</v>
      </c>
      <c r="G2042" s="54" t="s">
        <v>239</v>
      </c>
      <c r="H2042" s="47" t="s">
        <v>247</v>
      </c>
      <c r="I2042" s="17">
        <v>8471</v>
      </c>
      <c r="J2042" s="18" t="s">
        <v>241</v>
      </c>
      <c r="K2042" s="47">
        <v>317</v>
      </c>
      <c r="L2042" s="47" t="s">
        <v>248</v>
      </c>
      <c r="M2042" s="81">
        <v>0.75</v>
      </c>
      <c r="N2042" s="47" t="s">
        <v>35</v>
      </c>
      <c r="O2042" s="47" t="s">
        <v>63</v>
      </c>
      <c r="P2042" s="19">
        <v>43606</v>
      </c>
      <c r="Q2042" s="20">
        <v>43771</v>
      </c>
      <c r="R2042" s="26">
        <v>44309</v>
      </c>
      <c r="S2042" s="16">
        <f t="shared" si="55"/>
        <v>538</v>
      </c>
      <c r="T2042" s="30" t="s">
        <v>173</v>
      </c>
      <c r="U2042" s="16">
        <v>0</v>
      </c>
      <c r="V2042" s="18">
        <v>0</v>
      </c>
      <c r="W2042" s="18"/>
      <c r="X2042" s="18"/>
      <c r="Y2042" s="18"/>
      <c r="Z2042" s="82"/>
      <c r="AA2042" s="4" t="s">
        <v>45</v>
      </c>
    </row>
    <row r="2043" spans="1:27" ht="16">
      <c r="A2043" s="9">
        <v>2</v>
      </c>
      <c r="B2043" s="9">
        <v>1</v>
      </c>
      <c r="C2043" s="9">
        <v>2</v>
      </c>
      <c r="D2043" s="150"/>
      <c r="E2043" s="281">
        <v>35</v>
      </c>
      <c r="F2043" s="227">
        <v>3</v>
      </c>
      <c r="G2043" s="94" t="s">
        <v>239</v>
      </c>
      <c r="H2043" s="101" t="s">
        <v>269</v>
      </c>
      <c r="I2043" s="105">
        <v>8706</v>
      </c>
      <c r="J2043" s="94" t="s">
        <v>241</v>
      </c>
      <c r="K2043" s="101">
        <v>401</v>
      </c>
      <c r="L2043" s="101" t="s">
        <v>248</v>
      </c>
      <c r="M2043" s="163">
        <v>0.75</v>
      </c>
      <c r="N2043" s="101" t="s">
        <v>39</v>
      </c>
      <c r="O2043" s="101" t="s">
        <v>63</v>
      </c>
      <c r="P2043" s="164">
        <v>43606</v>
      </c>
      <c r="Q2043" s="165">
        <v>43771</v>
      </c>
      <c r="R2043" s="166">
        <v>43816</v>
      </c>
      <c r="S2043" s="107">
        <f t="shared" si="55"/>
        <v>45</v>
      </c>
      <c r="T2043" s="107">
        <v>0</v>
      </c>
      <c r="U2043" s="107">
        <v>1</v>
      </c>
      <c r="V2043" s="101"/>
      <c r="W2043" s="101"/>
      <c r="X2043" s="101"/>
      <c r="Y2043" s="101"/>
      <c r="Z2043" s="167"/>
      <c r="AA2043" s="162" t="s">
        <v>104</v>
      </c>
    </row>
    <row r="2044" spans="1:27" ht="16">
      <c r="A2044" s="9">
        <v>1</v>
      </c>
      <c r="B2044" s="9">
        <v>3</v>
      </c>
      <c r="C2044" s="9">
        <v>3</v>
      </c>
      <c r="D2044" s="150"/>
      <c r="E2044" s="281">
        <v>117</v>
      </c>
      <c r="F2044" s="227">
        <v>1</v>
      </c>
      <c r="G2044" s="54" t="s">
        <v>239</v>
      </c>
      <c r="H2044" s="47" t="s">
        <v>247</v>
      </c>
      <c r="I2044" s="17">
        <v>9301</v>
      </c>
      <c r="J2044" s="18" t="s">
        <v>241</v>
      </c>
      <c r="K2044" s="47">
        <v>307</v>
      </c>
      <c r="L2044" s="47" t="s">
        <v>248</v>
      </c>
      <c r="M2044" s="81">
        <v>0.75</v>
      </c>
      <c r="N2044" s="47" t="s">
        <v>35</v>
      </c>
      <c r="O2044" s="47" t="s">
        <v>63</v>
      </c>
      <c r="P2044" s="19">
        <v>43606</v>
      </c>
      <c r="Q2044" s="20">
        <v>43771</v>
      </c>
      <c r="R2044" s="26">
        <v>44308</v>
      </c>
      <c r="S2044" s="16">
        <f t="shared" si="55"/>
        <v>537</v>
      </c>
      <c r="T2044" s="30" t="s">
        <v>164</v>
      </c>
      <c r="U2044" s="16">
        <v>0</v>
      </c>
      <c r="V2044" s="18">
        <v>1</v>
      </c>
      <c r="W2044" s="18"/>
      <c r="X2044" s="18">
        <v>1</v>
      </c>
      <c r="Y2044" s="18">
        <v>1</v>
      </c>
      <c r="Z2044" s="82" t="s">
        <v>82</v>
      </c>
      <c r="AA2044" s="4" t="s">
        <v>45</v>
      </c>
    </row>
    <row r="2045" spans="1:27" ht="16">
      <c r="A2045" s="9">
        <v>1</v>
      </c>
      <c r="B2045" s="9">
        <v>3</v>
      </c>
      <c r="C2045" s="9">
        <v>3</v>
      </c>
      <c r="D2045" s="150"/>
      <c r="E2045" s="281">
        <v>118</v>
      </c>
      <c r="F2045" s="227">
        <v>1</v>
      </c>
      <c r="G2045" s="54" t="s">
        <v>239</v>
      </c>
      <c r="H2045" s="47" t="s">
        <v>247</v>
      </c>
      <c r="I2045" s="17">
        <v>9301</v>
      </c>
      <c r="J2045" s="18" t="s">
        <v>241</v>
      </c>
      <c r="K2045" s="47">
        <v>310</v>
      </c>
      <c r="L2045" s="47" t="s">
        <v>248</v>
      </c>
      <c r="M2045" s="81">
        <v>0.75</v>
      </c>
      <c r="N2045" s="47" t="s">
        <v>35</v>
      </c>
      <c r="O2045" s="47" t="s">
        <v>63</v>
      </c>
      <c r="P2045" s="19">
        <v>43606</v>
      </c>
      <c r="Q2045" s="20">
        <v>43771</v>
      </c>
      <c r="R2045" s="26">
        <v>44308</v>
      </c>
      <c r="S2045" s="16">
        <f t="shared" si="55"/>
        <v>537</v>
      </c>
      <c r="T2045" s="16" t="s">
        <v>164</v>
      </c>
      <c r="U2045" s="16">
        <v>0</v>
      </c>
      <c r="V2045" s="18">
        <v>0</v>
      </c>
      <c r="W2045" s="18"/>
      <c r="X2045" s="18"/>
      <c r="Y2045" s="18"/>
      <c r="Z2045" s="82"/>
      <c r="AA2045" s="4" t="s">
        <v>45</v>
      </c>
    </row>
    <row r="2046" spans="1:27" ht="16">
      <c r="A2046" s="9">
        <v>1</v>
      </c>
      <c r="B2046" s="9">
        <v>3</v>
      </c>
      <c r="C2046" s="9">
        <v>3</v>
      </c>
      <c r="D2046" s="150"/>
      <c r="E2046" s="281">
        <v>119</v>
      </c>
      <c r="F2046" s="227">
        <v>1</v>
      </c>
      <c r="G2046" s="54" t="s">
        <v>239</v>
      </c>
      <c r="H2046" s="47" t="s">
        <v>247</v>
      </c>
      <c r="I2046" s="17">
        <v>9303</v>
      </c>
      <c r="J2046" s="18" t="s">
        <v>241</v>
      </c>
      <c r="K2046" s="47">
        <v>307</v>
      </c>
      <c r="L2046" s="47" t="s">
        <v>248</v>
      </c>
      <c r="M2046" s="81">
        <v>0.75</v>
      </c>
      <c r="N2046" s="47" t="s">
        <v>35</v>
      </c>
      <c r="O2046" s="47" t="s">
        <v>63</v>
      </c>
      <c r="P2046" s="19">
        <v>43606</v>
      </c>
      <c r="Q2046" s="20">
        <v>43771</v>
      </c>
      <c r="R2046" s="26">
        <v>44308</v>
      </c>
      <c r="S2046" s="16">
        <f t="shared" si="55"/>
        <v>537</v>
      </c>
      <c r="T2046" s="16" t="s">
        <v>164</v>
      </c>
      <c r="U2046" s="16">
        <v>0</v>
      </c>
      <c r="V2046" s="18">
        <v>0</v>
      </c>
      <c r="W2046" s="18"/>
      <c r="X2046" s="18"/>
      <c r="Y2046" s="18"/>
      <c r="Z2046" s="82"/>
      <c r="AA2046" s="4" t="s">
        <v>45</v>
      </c>
    </row>
    <row r="2047" spans="1:27" ht="16">
      <c r="A2047" s="9">
        <v>1</v>
      </c>
      <c r="B2047" s="9">
        <v>3</v>
      </c>
      <c r="C2047" s="9">
        <v>3</v>
      </c>
      <c r="D2047" s="150"/>
      <c r="E2047" s="281">
        <v>120</v>
      </c>
      <c r="F2047" s="227">
        <v>1</v>
      </c>
      <c r="G2047" s="54" t="s">
        <v>239</v>
      </c>
      <c r="H2047" s="47" t="s">
        <v>247</v>
      </c>
      <c r="I2047" s="17">
        <v>9304</v>
      </c>
      <c r="J2047" s="18" t="s">
        <v>241</v>
      </c>
      <c r="K2047" s="47">
        <v>308</v>
      </c>
      <c r="L2047" s="47" t="s">
        <v>248</v>
      </c>
      <c r="M2047" s="81">
        <v>0.75</v>
      </c>
      <c r="N2047" s="47" t="s">
        <v>35</v>
      </c>
      <c r="O2047" s="47" t="s">
        <v>63</v>
      </c>
      <c r="P2047" s="19">
        <v>43606</v>
      </c>
      <c r="Q2047" s="20">
        <v>43771</v>
      </c>
      <c r="R2047" s="26">
        <v>44308</v>
      </c>
      <c r="S2047" s="16">
        <f t="shared" si="55"/>
        <v>537</v>
      </c>
      <c r="T2047" s="16" t="s">
        <v>164</v>
      </c>
      <c r="U2047" s="16">
        <v>0</v>
      </c>
      <c r="V2047" s="18">
        <v>0</v>
      </c>
      <c r="W2047" s="18"/>
      <c r="X2047" s="18"/>
      <c r="Y2047" s="18"/>
      <c r="Z2047" s="82"/>
      <c r="AA2047" s="4" t="s">
        <v>45</v>
      </c>
    </row>
    <row r="2048" spans="1:27" ht="16">
      <c r="A2048" s="9">
        <v>1</v>
      </c>
      <c r="B2048" s="9">
        <v>3</v>
      </c>
      <c r="C2048" s="9">
        <v>3</v>
      </c>
      <c r="D2048" s="150"/>
      <c r="E2048" s="281">
        <v>121</v>
      </c>
      <c r="F2048" s="227">
        <v>1</v>
      </c>
      <c r="G2048" s="54" t="s">
        <v>239</v>
      </c>
      <c r="H2048" s="47" t="s">
        <v>247</v>
      </c>
      <c r="I2048" s="17">
        <v>9305</v>
      </c>
      <c r="J2048" s="18" t="s">
        <v>241</v>
      </c>
      <c r="K2048" s="47">
        <v>308</v>
      </c>
      <c r="L2048" s="47" t="s">
        <v>248</v>
      </c>
      <c r="M2048" s="81">
        <v>0.75</v>
      </c>
      <c r="N2048" s="47" t="s">
        <v>35</v>
      </c>
      <c r="O2048" s="47" t="s">
        <v>63</v>
      </c>
      <c r="P2048" s="19">
        <v>43606</v>
      </c>
      <c r="Q2048" s="20">
        <v>43771</v>
      </c>
      <c r="R2048" s="26">
        <v>44308</v>
      </c>
      <c r="S2048" s="16">
        <f t="shared" si="55"/>
        <v>537</v>
      </c>
      <c r="T2048" s="16" t="s">
        <v>164</v>
      </c>
      <c r="U2048" s="16">
        <v>0</v>
      </c>
      <c r="V2048" s="18">
        <v>0</v>
      </c>
      <c r="W2048" s="18"/>
      <c r="X2048" s="18"/>
      <c r="Y2048" s="18"/>
      <c r="Z2048" s="82"/>
      <c r="AA2048" s="4" t="s">
        <v>45</v>
      </c>
    </row>
    <row r="2049" spans="1:27" ht="16">
      <c r="A2049" s="9">
        <v>1</v>
      </c>
      <c r="B2049" s="9">
        <v>3</v>
      </c>
      <c r="C2049" s="9">
        <v>3</v>
      </c>
      <c r="D2049" s="150"/>
      <c r="E2049" s="281">
        <v>122</v>
      </c>
      <c r="F2049" s="227">
        <v>1</v>
      </c>
      <c r="G2049" s="54" t="s">
        <v>239</v>
      </c>
      <c r="H2049" s="47" t="s">
        <v>247</v>
      </c>
      <c r="I2049" s="17">
        <v>9306</v>
      </c>
      <c r="J2049" s="18" t="s">
        <v>241</v>
      </c>
      <c r="K2049" s="47">
        <v>308</v>
      </c>
      <c r="L2049" s="47" t="s">
        <v>248</v>
      </c>
      <c r="M2049" s="81">
        <v>0.75</v>
      </c>
      <c r="N2049" s="47" t="s">
        <v>35</v>
      </c>
      <c r="O2049" s="47" t="s">
        <v>63</v>
      </c>
      <c r="P2049" s="19">
        <v>43606</v>
      </c>
      <c r="Q2049" s="20">
        <v>43771</v>
      </c>
      <c r="R2049" s="26">
        <v>44308</v>
      </c>
      <c r="S2049" s="16">
        <f t="shared" si="55"/>
        <v>537</v>
      </c>
      <c r="T2049" s="16" t="s">
        <v>164</v>
      </c>
      <c r="U2049" s="16">
        <v>0</v>
      </c>
      <c r="V2049" s="18">
        <v>0</v>
      </c>
      <c r="W2049" s="18"/>
      <c r="X2049" s="18"/>
      <c r="Y2049" s="18"/>
      <c r="Z2049" s="82"/>
      <c r="AA2049" s="4" t="s">
        <v>45</v>
      </c>
    </row>
    <row r="2050" spans="1:27" ht="16">
      <c r="A2050" s="9">
        <v>2</v>
      </c>
      <c r="B2050" s="9">
        <v>3</v>
      </c>
      <c r="C2050" s="9">
        <v>4</v>
      </c>
      <c r="D2050" s="150"/>
      <c r="E2050" s="281">
        <v>118</v>
      </c>
      <c r="F2050" s="227">
        <v>1</v>
      </c>
      <c r="G2050" s="54" t="s">
        <v>354</v>
      </c>
      <c r="H2050" s="47" t="s">
        <v>373</v>
      </c>
      <c r="I2050" s="17">
        <v>9308</v>
      </c>
      <c r="J2050" s="18" t="s">
        <v>241</v>
      </c>
      <c r="K2050" s="47">
        <v>349</v>
      </c>
      <c r="L2050" s="47" t="s">
        <v>374</v>
      </c>
      <c r="M2050" s="81">
        <v>0.75</v>
      </c>
      <c r="N2050" s="47" t="s">
        <v>35</v>
      </c>
      <c r="O2050" s="47" t="s">
        <v>63</v>
      </c>
      <c r="P2050" s="19">
        <v>43606</v>
      </c>
      <c r="Q2050" s="20">
        <v>43769</v>
      </c>
      <c r="R2050" s="26">
        <v>44315</v>
      </c>
      <c r="S2050" s="16">
        <f t="shared" si="55"/>
        <v>546</v>
      </c>
      <c r="T2050" s="16" t="s">
        <v>170</v>
      </c>
      <c r="U2050" s="16">
        <v>0</v>
      </c>
      <c r="V2050" s="18">
        <v>0</v>
      </c>
      <c r="W2050" s="18"/>
      <c r="X2050" s="18"/>
      <c r="Y2050" s="18"/>
      <c r="Z2050" s="82"/>
      <c r="AA2050" s="4"/>
    </row>
    <row r="2051" spans="1:27" ht="16">
      <c r="A2051" s="9">
        <v>2</v>
      </c>
      <c r="B2051" s="9">
        <v>3</v>
      </c>
      <c r="C2051" s="9">
        <v>4</v>
      </c>
      <c r="D2051" s="150"/>
      <c r="E2051" s="281">
        <v>119</v>
      </c>
      <c r="F2051" s="227">
        <v>1</v>
      </c>
      <c r="G2051" s="54" t="s">
        <v>354</v>
      </c>
      <c r="H2051" s="47" t="s">
        <v>373</v>
      </c>
      <c r="I2051" s="17">
        <v>9309</v>
      </c>
      <c r="J2051" s="18" t="s">
        <v>241</v>
      </c>
      <c r="K2051" s="47">
        <v>349</v>
      </c>
      <c r="L2051" s="47" t="s">
        <v>374</v>
      </c>
      <c r="M2051" s="81">
        <v>0.75</v>
      </c>
      <c r="N2051" s="47" t="s">
        <v>35</v>
      </c>
      <c r="O2051" s="47" t="s">
        <v>63</v>
      </c>
      <c r="P2051" s="19">
        <v>43606</v>
      </c>
      <c r="Q2051" s="20">
        <v>43769</v>
      </c>
      <c r="R2051" s="26">
        <v>44315</v>
      </c>
      <c r="S2051" s="16">
        <f t="shared" si="55"/>
        <v>546</v>
      </c>
      <c r="T2051" s="16" t="s">
        <v>170</v>
      </c>
      <c r="U2051" s="16">
        <v>0</v>
      </c>
      <c r="V2051" s="18">
        <v>0</v>
      </c>
      <c r="W2051" s="18"/>
      <c r="X2051" s="18"/>
      <c r="Y2051" s="18"/>
      <c r="Z2051" s="82"/>
      <c r="AA2051" s="4" t="s">
        <v>45</v>
      </c>
    </row>
    <row r="2052" spans="1:27" ht="16">
      <c r="A2052" s="9">
        <v>2</v>
      </c>
      <c r="B2052" s="9">
        <v>3</v>
      </c>
      <c r="C2052" s="9">
        <v>4</v>
      </c>
      <c r="D2052" s="150"/>
      <c r="E2052" s="281">
        <v>120</v>
      </c>
      <c r="F2052" s="227">
        <v>1</v>
      </c>
      <c r="G2052" s="54" t="s">
        <v>354</v>
      </c>
      <c r="H2052" s="47" t="s">
        <v>373</v>
      </c>
      <c r="I2052" s="17">
        <v>9310</v>
      </c>
      <c r="J2052" s="18" t="s">
        <v>241</v>
      </c>
      <c r="K2052" s="47">
        <v>349</v>
      </c>
      <c r="L2052" s="47" t="s">
        <v>374</v>
      </c>
      <c r="M2052" s="81">
        <v>0.75</v>
      </c>
      <c r="N2052" s="47" t="s">
        <v>35</v>
      </c>
      <c r="O2052" s="47" t="s">
        <v>63</v>
      </c>
      <c r="P2052" s="19">
        <v>43606</v>
      </c>
      <c r="Q2052" s="20">
        <v>43769</v>
      </c>
      <c r="R2052" s="26">
        <v>44315</v>
      </c>
      <c r="S2052" s="16">
        <f t="shared" si="55"/>
        <v>546</v>
      </c>
      <c r="T2052" s="16" t="s">
        <v>170</v>
      </c>
      <c r="U2052" s="16">
        <v>0</v>
      </c>
      <c r="V2052" s="18">
        <v>0</v>
      </c>
      <c r="W2052" s="18"/>
      <c r="X2052" s="18"/>
      <c r="Y2052" s="18"/>
      <c r="Z2052" s="82"/>
      <c r="AA2052" s="4" t="s">
        <v>45</v>
      </c>
    </row>
    <row r="2053" spans="1:27" ht="16">
      <c r="A2053" s="9">
        <v>2</v>
      </c>
      <c r="B2053" s="9">
        <v>3</v>
      </c>
      <c r="C2053" s="9">
        <v>4</v>
      </c>
      <c r="D2053" s="150"/>
      <c r="E2053" s="281">
        <v>121</v>
      </c>
      <c r="F2053" s="227">
        <v>1</v>
      </c>
      <c r="G2053" s="54" t="s">
        <v>354</v>
      </c>
      <c r="H2053" s="47" t="s">
        <v>373</v>
      </c>
      <c r="I2053" s="17">
        <v>9311</v>
      </c>
      <c r="J2053" s="18" t="s">
        <v>241</v>
      </c>
      <c r="K2053" s="47">
        <v>349</v>
      </c>
      <c r="L2053" s="47" t="s">
        <v>374</v>
      </c>
      <c r="M2053" s="81">
        <v>0.75</v>
      </c>
      <c r="N2053" s="47" t="s">
        <v>35</v>
      </c>
      <c r="O2053" s="47" t="s">
        <v>63</v>
      </c>
      <c r="P2053" s="19">
        <v>43606</v>
      </c>
      <c r="Q2053" s="20">
        <v>43769</v>
      </c>
      <c r="R2053" s="26">
        <v>44315</v>
      </c>
      <c r="S2053" s="16">
        <f t="shared" si="55"/>
        <v>546</v>
      </c>
      <c r="T2053" s="16" t="s">
        <v>170</v>
      </c>
      <c r="U2053" s="16">
        <v>0</v>
      </c>
      <c r="V2053" s="18">
        <v>1</v>
      </c>
      <c r="W2053" s="18">
        <v>1</v>
      </c>
      <c r="X2053" s="18"/>
      <c r="Y2053" s="18"/>
      <c r="Z2053" s="82"/>
      <c r="AA2053" s="4" t="s">
        <v>45</v>
      </c>
    </row>
    <row r="2054" spans="1:27" ht="16">
      <c r="A2054" s="9">
        <v>1</v>
      </c>
      <c r="B2054" s="9">
        <v>3</v>
      </c>
      <c r="C2054" s="9">
        <v>3</v>
      </c>
      <c r="D2054" s="150"/>
      <c r="E2054" s="281">
        <v>123</v>
      </c>
      <c r="F2054" s="227">
        <v>1</v>
      </c>
      <c r="G2054" s="54" t="s">
        <v>239</v>
      </c>
      <c r="H2054" s="47" t="s">
        <v>247</v>
      </c>
      <c r="I2054" s="17">
        <v>9326</v>
      </c>
      <c r="J2054" s="18" t="s">
        <v>241</v>
      </c>
      <c r="K2054" s="47">
        <v>309</v>
      </c>
      <c r="L2054" s="47" t="s">
        <v>248</v>
      </c>
      <c r="M2054" s="81">
        <v>0.75</v>
      </c>
      <c r="N2054" s="47" t="s">
        <v>35</v>
      </c>
      <c r="O2054" s="47" t="s">
        <v>63</v>
      </c>
      <c r="P2054" s="19">
        <v>43606</v>
      </c>
      <c r="Q2054" s="20">
        <v>43771</v>
      </c>
      <c r="R2054" s="26">
        <v>44308</v>
      </c>
      <c r="S2054" s="16">
        <f t="shared" si="55"/>
        <v>537</v>
      </c>
      <c r="T2054" s="16" t="s">
        <v>164</v>
      </c>
      <c r="U2054" s="16">
        <v>0</v>
      </c>
      <c r="V2054" s="18">
        <v>0</v>
      </c>
      <c r="W2054" s="18"/>
      <c r="X2054" s="18"/>
      <c r="Y2054" s="18"/>
      <c r="Z2054" s="82"/>
      <c r="AA2054" s="4" t="s">
        <v>45</v>
      </c>
    </row>
    <row r="2055" spans="1:27" ht="16">
      <c r="A2055" s="9">
        <v>1</v>
      </c>
      <c r="B2055" s="9">
        <v>3</v>
      </c>
      <c r="C2055" s="9">
        <v>3</v>
      </c>
      <c r="D2055" s="150"/>
      <c r="E2055" s="281">
        <v>124</v>
      </c>
      <c r="F2055" s="227">
        <v>1</v>
      </c>
      <c r="G2055" s="54" t="s">
        <v>239</v>
      </c>
      <c r="H2055" s="47" t="s">
        <v>247</v>
      </c>
      <c r="I2055" s="17">
        <v>9376</v>
      </c>
      <c r="J2055" s="18" t="s">
        <v>241</v>
      </c>
      <c r="K2055" s="47">
        <v>307</v>
      </c>
      <c r="L2055" s="47" t="s">
        <v>248</v>
      </c>
      <c r="M2055" s="81">
        <v>0.75</v>
      </c>
      <c r="N2055" s="47" t="s">
        <v>35</v>
      </c>
      <c r="O2055" s="47" t="s">
        <v>63</v>
      </c>
      <c r="P2055" s="19">
        <v>43606</v>
      </c>
      <c r="Q2055" s="20">
        <v>43771</v>
      </c>
      <c r="R2055" s="26">
        <v>44308</v>
      </c>
      <c r="S2055" s="16">
        <f t="shared" si="55"/>
        <v>537</v>
      </c>
      <c r="T2055" s="16" t="s">
        <v>164</v>
      </c>
      <c r="U2055" s="16">
        <v>0</v>
      </c>
      <c r="V2055" s="18">
        <v>1</v>
      </c>
      <c r="W2055" s="18">
        <v>1</v>
      </c>
      <c r="X2055" s="18"/>
      <c r="Y2055" s="18"/>
      <c r="Z2055" s="82"/>
      <c r="AA2055" s="4" t="s">
        <v>45</v>
      </c>
    </row>
    <row r="2056" spans="1:27" ht="16">
      <c r="A2056" s="9">
        <v>1</v>
      </c>
      <c r="B2056" s="9">
        <v>3</v>
      </c>
      <c r="C2056" s="9">
        <v>3</v>
      </c>
      <c r="D2056" s="150"/>
      <c r="E2056" s="281">
        <v>125</v>
      </c>
      <c r="F2056" s="227">
        <v>1</v>
      </c>
      <c r="G2056" s="54" t="s">
        <v>239</v>
      </c>
      <c r="H2056" s="47" t="s">
        <v>247</v>
      </c>
      <c r="I2056" s="17">
        <v>9380</v>
      </c>
      <c r="J2056" s="18" t="s">
        <v>241</v>
      </c>
      <c r="K2056" s="47">
        <v>307</v>
      </c>
      <c r="L2056" s="47" t="s">
        <v>248</v>
      </c>
      <c r="M2056" s="81">
        <v>0.75</v>
      </c>
      <c r="N2056" s="47" t="s">
        <v>35</v>
      </c>
      <c r="O2056" s="47" t="s">
        <v>63</v>
      </c>
      <c r="P2056" s="19">
        <v>43606</v>
      </c>
      <c r="Q2056" s="20">
        <v>43771</v>
      </c>
      <c r="R2056" s="26">
        <v>44308</v>
      </c>
      <c r="S2056" s="16">
        <f t="shared" si="55"/>
        <v>537</v>
      </c>
      <c r="T2056" s="16" t="s">
        <v>164</v>
      </c>
      <c r="U2056" s="16">
        <v>0</v>
      </c>
      <c r="V2056" s="18">
        <v>0</v>
      </c>
      <c r="W2056" s="18"/>
      <c r="X2056" s="18"/>
      <c r="Y2056" s="18"/>
      <c r="Z2056" s="82"/>
      <c r="AA2056" s="4" t="s">
        <v>45</v>
      </c>
    </row>
    <row r="2057" spans="1:27" ht="16">
      <c r="A2057" s="9">
        <v>1</v>
      </c>
      <c r="B2057" s="9">
        <v>3</v>
      </c>
      <c r="C2057" s="9">
        <v>3</v>
      </c>
      <c r="D2057" s="150"/>
      <c r="E2057" s="281">
        <v>126</v>
      </c>
      <c r="F2057" s="227">
        <v>1</v>
      </c>
      <c r="G2057" s="54" t="s">
        <v>239</v>
      </c>
      <c r="H2057" s="47" t="s">
        <v>247</v>
      </c>
      <c r="I2057" s="17">
        <v>9384</v>
      </c>
      <c r="J2057" s="18" t="s">
        <v>241</v>
      </c>
      <c r="K2057" s="47">
        <v>310</v>
      </c>
      <c r="L2057" s="47" t="s">
        <v>248</v>
      </c>
      <c r="M2057" s="81">
        <v>0.75</v>
      </c>
      <c r="N2057" s="47" t="s">
        <v>35</v>
      </c>
      <c r="O2057" s="47" t="s">
        <v>63</v>
      </c>
      <c r="P2057" s="19">
        <v>43606</v>
      </c>
      <c r="Q2057" s="20">
        <v>43771</v>
      </c>
      <c r="R2057" s="26">
        <v>44308</v>
      </c>
      <c r="S2057" s="16">
        <f t="shared" si="55"/>
        <v>537</v>
      </c>
      <c r="T2057" s="16" t="s">
        <v>164</v>
      </c>
      <c r="U2057" s="16">
        <v>0</v>
      </c>
      <c r="V2057" s="18">
        <v>0</v>
      </c>
      <c r="W2057" s="18"/>
      <c r="X2057" s="18"/>
      <c r="Y2057" s="18"/>
      <c r="Z2057" s="82"/>
      <c r="AA2057" s="4" t="s">
        <v>45</v>
      </c>
    </row>
    <row r="2058" spans="1:27" ht="16">
      <c r="A2058" s="9">
        <v>1</v>
      </c>
      <c r="B2058" s="9">
        <v>3</v>
      </c>
      <c r="C2058" s="9">
        <v>3</v>
      </c>
      <c r="D2058" s="150"/>
      <c r="E2058" s="281">
        <v>127</v>
      </c>
      <c r="F2058" s="227">
        <v>1</v>
      </c>
      <c r="G2058" s="54" t="s">
        <v>239</v>
      </c>
      <c r="H2058" s="47" t="s">
        <v>247</v>
      </c>
      <c r="I2058" s="17">
        <v>9385</v>
      </c>
      <c r="J2058" s="18" t="s">
        <v>241</v>
      </c>
      <c r="K2058" s="47">
        <v>309</v>
      </c>
      <c r="L2058" s="47" t="s">
        <v>248</v>
      </c>
      <c r="M2058" s="81">
        <v>0.75</v>
      </c>
      <c r="N2058" s="47" t="s">
        <v>35</v>
      </c>
      <c r="O2058" s="47" t="s">
        <v>63</v>
      </c>
      <c r="P2058" s="19">
        <v>43606</v>
      </c>
      <c r="Q2058" s="20">
        <v>43771</v>
      </c>
      <c r="R2058" s="26">
        <v>44308</v>
      </c>
      <c r="S2058" s="16">
        <f t="shared" si="55"/>
        <v>537</v>
      </c>
      <c r="T2058" s="16" t="s">
        <v>164</v>
      </c>
      <c r="U2058" s="16">
        <v>0</v>
      </c>
      <c r="V2058" s="18">
        <v>0</v>
      </c>
      <c r="W2058" s="18"/>
      <c r="X2058" s="18"/>
      <c r="Y2058" s="18"/>
      <c r="Z2058" s="82"/>
      <c r="AA2058" s="4" t="s">
        <v>45</v>
      </c>
    </row>
    <row r="2059" spans="1:27" ht="16">
      <c r="A2059" s="9">
        <v>1</v>
      </c>
      <c r="B2059" s="9">
        <v>3</v>
      </c>
      <c r="C2059" s="9">
        <v>3</v>
      </c>
      <c r="D2059" s="150"/>
      <c r="E2059" s="281">
        <v>128</v>
      </c>
      <c r="F2059" s="227">
        <v>1</v>
      </c>
      <c r="G2059" s="54" t="s">
        <v>239</v>
      </c>
      <c r="H2059" s="47" t="s">
        <v>247</v>
      </c>
      <c r="I2059" s="17">
        <v>9386</v>
      </c>
      <c r="J2059" s="18" t="s">
        <v>241</v>
      </c>
      <c r="K2059" s="47">
        <v>309</v>
      </c>
      <c r="L2059" s="47" t="s">
        <v>248</v>
      </c>
      <c r="M2059" s="81">
        <v>0.75</v>
      </c>
      <c r="N2059" s="47" t="s">
        <v>35</v>
      </c>
      <c r="O2059" s="47" t="s">
        <v>63</v>
      </c>
      <c r="P2059" s="19">
        <v>43606</v>
      </c>
      <c r="Q2059" s="20">
        <v>43771</v>
      </c>
      <c r="R2059" s="26">
        <v>44308</v>
      </c>
      <c r="S2059" s="16">
        <f t="shared" si="55"/>
        <v>537</v>
      </c>
      <c r="T2059" s="16" t="s">
        <v>164</v>
      </c>
      <c r="U2059" s="16">
        <v>0</v>
      </c>
      <c r="V2059" s="18">
        <v>1</v>
      </c>
      <c r="W2059" s="18">
        <v>1</v>
      </c>
      <c r="X2059" s="18"/>
      <c r="Y2059" s="18"/>
      <c r="Z2059" s="82"/>
      <c r="AA2059" s="4" t="s">
        <v>45</v>
      </c>
    </row>
    <row r="2060" spans="1:27" ht="16">
      <c r="A2060" s="9">
        <v>1</v>
      </c>
      <c r="B2060" s="9">
        <v>3</v>
      </c>
      <c r="C2060" s="9">
        <v>3</v>
      </c>
      <c r="D2060" s="150"/>
      <c r="E2060" s="281">
        <v>129</v>
      </c>
      <c r="F2060" s="227">
        <v>1</v>
      </c>
      <c r="G2060" s="54" t="s">
        <v>239</v>
      </c>
      <c r="H2060" s="47" t="s">
        <v>247</v>
      </c>
      <c r="I2060" s="17">
        <v>9387</v>
      </c>
      <c r="J2060" s="18" t="s">
        <v>241</v>
      </c>
      <c r="K2060" s="47">
        <v>309</v>
      </c>
      <c r="L2060" s="47" t="s">
        <v>248</v>
      </c>
      <c r="M2060" s="81">
        <v>0.75</v>
      </c>
      <c r="N2060" s="47" t="s">
        <v>35</v>
      </c>
      <c r="O2060" s="47" t="s">
        <v>63</v>
      </c>
      <c r="P2060" s="19">
        <v>43606</v>
      </c>
      <c r="Q2060" s="20">
        <v>43771</v>
      </c>
      <c r="R2060" s="26">
        <v>44308</v>
      </c>
      <c r="S2060" s="16">
        <f t="shared" ref="S2060:S2087" si="56">R2060-Q2060</f>
        <v>537</v>
      </c>
      <c r="T2060" s="16" t="s">
        <v>164</v>
      </c>
      <c r="U2060" s="16">
        <v>0</v>
      </c>
      <c r="V2060" s="18">
        <v>0</v>
      </c>
      <c r="W2060" s="18"/>
      <c r="X2060" s="18"/>
      <c r="Y2060" s="18"/>
      <c r="Z2060" s="82"/>
      <c r="AA2060" s="4" t="s">
        <v>45</v>
      </c>
    </row>
    <row r="2061" spans="1:27" ht="16">
      <c r="A2061" s="9">
        <v>1</v>
      </c>
      <c r="B2061" s="9">
        <v>3</v>
      </c>
      <c r="C2061" s="9">
        <v>3</v>
      </c>
      <c r="D2061" s="150"/>
      <c r="E2061" s="281">
        <v>130</v>
      </c>
      <c r="F2061" s="227">
        <v>1</v>
      </c>
      <c r="G2061" s="54" t="s">
        <v>239</v>
      </c>
      <c r="H2061" s="47" t="s">
        <v>247</v>
      </c>
      <c r="I2061" s="17">
        <v>9387</v>
      </c>
      <c r="J2061" s="18" t="s">
        <v>241</v>
      </c>
      <c r="K2061" s="47">
        <v>310</v>
      </c>
      <c r="L2061" s="47" t="s">
        <v>248</v>
      </c>
      <c r="M2061" s="81">
        <v>0.75</v>
      </c>
      <c r="N2061" s="47" t="s">
        <v>35</v>
      </c>
      <c r="O2061" s="47" t="s">
        <v>63</v>
      </c>
      <c r="P2061" s="19">
        <v>43606</v>
      </c>
      <c r="Q2061" s="20">
        <v>43771</v>
      </c>
      <c r="R2061" s="26">
        <v>44308</v>
      </c>
      <c r="S2061" s="16">
        <f t="shared" si="56"/>
        <v>537</v>
      </c>
      <c r="T2061" s="16" t="s">
        <v>164</v>
      </c>
      <c r="U2061" s="16">
        <v>0</v>
      </c>
      <c r="V2061" s="18">
        <v>0</v>
      </c>
      <c r="W2061" s="18"/>
      <c r="X2061" s="18"/>
      <c r="Y2061" s="18"/>
      <c r="Z2061" s="82"/>
      <c r="AA2061" s="4" t="s">
        <v>45</v>
      </c>
    </row>
    <row r="2062" spans="1:27" ht="16">
      <c r="A2062" s="9">
        <v>1</v>
      </c>
      <c r="B2062" s="9">
        <v>3</v>
      </c>
      <c r="C2062" s="9">
        <v>3</v>
      </c>
      <c r="D2062" s="150"/>
      <c r="E2062" s="281">
        <v>131</v>
      </c>
      <c r="F2062" s="227">
        <v>1</v>
      </c>
      <c r="G2062" s="54" t="s">
        <v>239</v>
      </c>
      <c r="H2062" s="47" t="s">
        <v>247</v>
      </c>
      <c r="I2062" s="17">
        <v>9388</v>
      </c>
      <c r="J2062" s="18" t="s">
        <v>241</v>
      </c>
      <c r="K2062" s="47">
        <v>309</v>
      </c>
      <c r="L2062" s="47" t="s">
        <v>248</v>
      </c>
      <c r="M2062" s="81">
        <v>0.75</v>
      </c>
      <c r="N2062" s="47" t="s">
        <v>35</v>
      </c>
      <c r="O2062" s="47" t="s">
        <v>63</v>
      </c>
      <c r="P2062" s="19">
        <v>43606</v>
      </c>
      <c r="Q2062" s="20">
        <v>43771</v>
      </c>
      <c r="R2062" s="26">
        <v>44308</v>
      </c>
      <c r="S2062" s="16">
        <f t="shared" si="56"/>
        <v>537</v>
      </c>
      <c r="T2062" s="16" t="s">
        <v>164</v>
      </c>
      <c r="U2062" s="16">
        <v>0</v>
      </c>
      <c r="V2062" s="18">
        <v>0</v>
      </c>
      <c r="W2062" s="18"/>
      <c r="X2062" s="18"/>
      <c r="Y2062" s="18"/>
      <c r="Z2062" s="82"/>
      <c r="AA2062" s="4" t="s">
        <v>45</v>
      </c>
    </row>
    <row r="2063" spans="1:27" ht="16">
      <c r="A2063" s="9">
        <v>1</v>
      </c>
      <c r="B2063" s="9">
        <v>3</v>
      </c>
      <c r="C2063" s="9">
        <v>3</v>
      </c>
      <c r="D2063" s="150"/>
      <c r="E2063" s="281">
        <v>132</v>
      </c>
      <c r="F2063" s="227">
        <v>1</v>
      </c>
      <c r="G2063" s="54" t="s">
        <v>239</v>
      </c>
      <c r="H2063" s="47" t="s">
        <v>247</v>
      </c>
      <c r="I2063" s="17">
        <v>9390</v>
      </c>
      <c r="J2063" s="18" t="s">
        <v>241</v>
      </c>
      <c r="K2063" s="47">
        <v>304</v>
      </c>
      <c r="L2063" s="47" t="s">
        <v>248</v>
      </c>
      <c r="M2063" s="81">
        <v>0.75</v>
      </c>
      <c r="N2063" s="47" t="s">
        <v>35</v>
      </c>
      <c r="O2063" s="47" t="s">
        <v>63</v>
      </c>
      <c r="P2063" s="19">
        <v>43606</v>
      </c>
      <c r="Q2063" s="20">
        <v>43771</v>
      </c>
      <c r="R2063" s="26">
        <v>44308</v>
      </c>
      <c r="S2063" s="16">
        <f t="shared" si="56"/>
        <v>537</v>
      </c>
      <c r="T2063" s="16" t="s">
        <v>164</v>
      </c>
      <c r="U2063" s="16">
        <v>0</v>
      </c>
      <c r="V2063" s="18">
        <v>0</v>
      </c>
      <c r="W2063" s="18"/>
      <c r="X2063" s="18"/>
      <c r="Y2063" s="18"/>
      <c r="Z2063" s="82"/>
      <c r="AA2063" s="4" t="s">
        <v>45</v>
      </c>
    </row>
    <row r="2064" spans="1:27" ht="16">
      <c r="A2064" s="9">
        <v>1</v>
      </c>
      <c r="B2064" s="9">
        <v>3</v>
      </c>
      <c r="C2064" s="9">
        <v>3</v>
      </c>
      <c r="D2064" s="150"/>
      <c r="E2064" s="281">
        <v>133</v>
      </c>
      <c r="F2064" s="227">
        <v>1</v>
      </c>
      <c r="G2064" s="54" t="s">
        <v>239</v>
      </c>
      <c r="H2064" s="47" t="s">
        <v>247</v>
      </c>
      <c r="I2064" s="17">
        <v>9391</v>
      </c>
      <c r="J2064" s="18" t="s">
        <v>241</v>
      </c>
      <c r="K2064" s="47">
        <v>304</v>
      </c>
      <c r="L2064" s="47" t="s">
        <v>248</v>
      </c>
      <c r="M2064" s="81">
        <v>0.75</v>
      </c>
      <c r="N2064" s="47" t="s">
        <v>35</v>
      </c>
      <c r="O2064" s="47" t="s">
        <v>63</v>
      </c>
      <c r="P2064" s="19">
        <v>43606</v>
      </c>
      <c r="Q2064" s="20">
        <v>43771</v>
      </c>
      <c r="R2064" s="26">
        <v>44308</v>
      </c>
      <c r="S2064" s="16">
        <f t="shared" si="56"/>
        <v>537</v>
      </c>
      <c r="T2064" s="16" t="s">
        <v>164</v>
      </c>
      <c r="U2064" s="16">
        <v>0</v>
      </c>
      <c r="V2064" s="18">
        <v>0</v>
      </c>
      <c r="W2064" s="18"/>
      <c r="X2064" s="18"/>
      <c r="Y2064" s="18"/>
      <c r="Z2064" s="82"/>
      <c r="AA2064" s="4" t="s">
        <v>45</v>
      </c>
    </row>
    <row r="2065" spans="1:27" ht="16">
      <c r="A2065" s="9">
        <v>1</v>
      </c>
      <c r="B2065" s="9">
        <v>3</v>
      </c>
      <c r="C2065" s="9">
        <v>3</v>
      </c>
      <c r="D2065" s="150"/>
      <c r="E2065" s="281">
        <v>134</v>
      </c>
      <c r="F2065" s="227">
        <v>1</v>
      </c>
      <c r="G2065" s="54" t="s">
        <v>239</v>
      </c>
      <c r="H2065" s="47" t="s">
        <v>247</v>
      </c>
      <c r="I2065" s="17">
        <v>9392</v>
      </c>
      <c r="J2065" s="18" t="s">
        <v>241</v>
      </c>
      <c r="K2065" s="47">
        <v>304</v>
      </c>
      <c r="L2065" s="47" t="s">
        <v>248</v>
      </c>
      <c r="M2065" s="81">
        <v>0.75</v>
      </c>
      <c r="N2065" s="47" t="s">
        <v>35</v>
      </c>
      <c r="O2065" s="47" t="s">
        <v>63</v>
      </c>
      <c r="P2065" s="19">
        <v>43606</v>
      </c>
      <c r="Q2065" s="20">
        <v>43771</v>
      </c>
      <c r="R2065" s="26">
        <v>44308</v>
      </c>
      <c r="S2065" s="16">
        <f t="shared" si="56"/>
        <v>537</v>
      </c>
      <c r="T2065" s="16" t="s">
        <v>164</v>
      </c>
      <c r="U2065" s="16">
        <v>0</v>
      </c>
      <c r="V2065" s="18">
        <v>0</v>
      </c>
      <c r="W2065" s="18"/>
      <c r="X2065" s="18"/>
      <c r="Y2065" s="18"/>
      <c r="Z2065" s="82"/>
      <c r="AA2065" s="4" t="s">
        <v>45</v>
      </c>
    </row>
    <row r="2066" spans="1:27" ht="16">
      <c r="A2066" s="9">
        <v>1</v>
      </c>
      <c r="B2066" s="9">
        <v>3</v>
      </c>
      <c r="C2066" s="9">
        <v>4</v>
      </c>
      <c r="D2066" s="150"/>
      <c r="E2066" s="281">
        <v>9</v>
      </c>
      <c r="F2066" s="227">
        <v>3</v>
      </c>
      <c r="G2066" s="23" t="s">
        <v>239</v>
      </c>
      <c r="H2066" s="136" t="s">
        <v>247</v>
      </c>
      <c r="I2066" s="137">
        <v>9396</v>
      </c>
      <c r="J2066" s="24" t="s">
        <v>241</v>
      </c>
      <c r="K2066" s="136">
        <v>303</v>
      </c>
      <c r="L2066" s="136" t="s">
        <v>248</v>
      </c>
      <c r="M2066" s="155">
        <v>0.75</v>
      </c>
      <c r="N2066" s="136" t="s">
        <v>35</v>
      </c>
      <c r="O2066" s="136" t="s">
        <v>63</v>
      </c>
      <c r="P2066" s="144">
        <v>43606</v>
      </c>
      <c r="Q2066" s="139">
        <v>43771</v>
      </c>
      <c r="R2066" s="140">
        <v>44042</v>
      </c>
      <c r="S2066" s="135">
        <f t="shared" si="56"/>
        <v>271</v>
      </c>
      <c r="T2066" s="135" t="s">
        <v>164</v>
      </c>
      <c r="U2066" s="135">
        <v>1</v>
      </c>
      <c r="V2066" s="24">
        <v>0</v>
      </c>
      <c r="W2066" s="24"/>
      <c r="X2066" s="24"/>
      <c r="Y2066" s="24"/>
      <c r="Z2066" s="156"/>
      <c r="AA2066" s="152" t="s">
        <v>265</v>
      </c>
    </row>
    <row r="2067" spans="1:27" ht="16">
      <c r="A2067" s="9">
        <v>1</v>
      </c>
      <c r="B2067" s="9">
        <v>3</v>
      </c>
      <c r="C2067" s="9">
        <v>3</v>
      </c>
      <c r="D2067" s="150"/>
      <c r="E2067" s="281">
        <v>135</v>
      </c>
      <c r="F2067" s="227">
        <v>1</v>
      </c>
      <c r="G2067" s="54" t="s">
        <v>239</v>
      </c>
      <c r="H2067" s="47" t="s">
        <v>247</v>
      </c>
      <c r="I2067" s="17">
        <v>9398</v>
      </c>
      <c r="J2067" s="18" t="s">
        <v>241</v>
      </c>
      <c r="K2067" s="47">
        <v>303</v>
      </c>
      <c r="L2067" s="47" t="s">
        <v>248</v>
      </c>
      <c r="M2067" s="81">
        <v>0.75</v>
      </c>
      <c r="N2067" s="47" t="s">
        <v>35</v>
      </c>
      <c r="O2067" s="47" t="s">
        <v>63</v>
      </c>
      <c r="P2067" s="19">
        <v>43606</v>
      </c>
      <c r="Q2067" s="20">
        <v>43771</v>
      </c>
      <c r="R2067" s="26">
        <v>44308</v>
      </c>
      <c r="S2067" s="16">
        <f t="shared" si="56"/>
        <v>537</v>
      </c>
      <c r="T2067" s="16" t="s">
        <v>164</v>
      </c>
      <c r="U2067" s="16">
        <v>0</v>
      </c>
      <c r="V2067" s="18">
        <v>0</v>
      </c>
      <c r="W2067" s="18"/>
      <c r="X2067" s="18"/>
      <c r="Y2067" s="18"/>
      <c r="Z2067" s="82"/>
      <c r="AA2067" s="4" t="s">
        <v>45</v>
      </c>
    </row>
    <row r="2068" spans="1:27" ht="16">
      <c r="A2068" s="9">
        <v>1</v>
      </c>
      <c r="B2068" s="9">
        <v>3</v>
      </c>
      <c r="C2068" s="9">
        <v>3</v>
      </c>
      <c r="D2068" s="150"/>
      <c r="E2068" s="281">
        <v>136</v>
      </c>
      <c r="F2068" s="227">
        <v>1</v>
      </c>
      <c r="G2068" s="54" t="s">
        <v>239</v>
      </c>
      <c r="H2068" s="47" t="s">
        <v>247</v>
      </c>
      <c r="I2068" s="17">
        <v>9399</v>
      </c>
      <c r="J2068" s="18" t="s">
        <v>241</v>
      </c>
      <c r="K2068" s="47">
        <v>303</v>
      </c>
      <c r="L2068" s="47" t="s">
        <v>248</v>
      </c>
      <c r="M2068" s="81">
        <v>0.75</v>
      </c>
      <c r="N2068" s="47" t="s">
        <v>35</v>
      </c>
      <c r="O2068" s="47" t="s">
        <v>63</v>
      </c>
      <c r="P2068" s="19">
        <v>43606</v>
      </c>
      <c r="Q2068" s="20">
        <v>43771</v>
      </c>
      <c r="R2068" s="26">
        <v>44308</v>
      </c>
      <c r="S2068" s="16">
        <f t="shared" si="56"/>
        <v>537</v>
      </c>
      <c r="T2068" s="16" t="s">
        <v>164</v>
      </c>
      <c r="U2068" s="16">
        <v>0</v>
      </c>
      <c r="V2068" s="18">
        <v>0</v>
      </c>
      <c r="W2068" s="18"/>
      <c r="X2068" s="18"/>
      <c r="Y2068" s="18"/>
      <c r="Z2068" s="82" t="s">
        <v>180</v>
      </c>
      <c r="AA2068" s="4" t="s">
        <v>45</v>
      </c>
    </row>
    <row r="2069" spans="1:27" ht="16">
      <c r="A2069" s="9">
        <v>1</v>
      </c>
      <c r="B2069" s="9">
        <v>3</v>
      </c>
      <c r="C2069" s="9">
        <v>3</v>
      </c>
      <c r="D2069" s="150"/>
      <c r="E2069" s="281">
        <v>137</v>
      </c>
      <c r="F2069" s="227">
        <v>1</v>
      </c>
      <c r="G2069" s="54" t="s">
        <v>239</v>
      </c>
      <c r="H2069" s="47" t="s">
        <v>247</v>
      </c>
      <c r="I2069" s="17">
        <v>9400</v>
      </c>
      <c r="J2069" s="18" t="s">
        <v>241</v>
      </c>
      <c r="K2069" s="47">
        <v>303</v>
      </c>
      <c r="L2069" s="47" t="s">
        <v>248</v>
      </c>
      <c r="M2069" s="81">
        <v>0.75</v>
      </c>
      <c r="N2069" s="47" t="s">
        <v>35</v>
      </c>
      <c r="O2069" s="47" t="s">
        <v>63</v>
      </c>
      <c r="P2069" s="19">
        <v>43606</v>
      </c>
      <c r="Q2069" s="20">
        <v>43771</v>
      </c>
      <c r="R2069" s="26">
        <v>44308</v>
      </c>
      <c r="S2069" s="16">
        <f t="shared" si="56"/>
        <v>537</v>
      </c>
      <c r="T2069" s="16" t="s">
        <v>164</v>
      </c>
      <c r="U2069" s="16">
        <v>0</v>
      </c>
      <c r="V2069" s="18">
        <v>0</v>
      </c>
      <c r="W2069" s="18"/>
      <c r="X2069" s="18"/>
      <c r="Y2069" s="18"/>
      <c r="Z2069" s="82"/>
      <c r="AA2069" s="4" t="s">
        <v>45</v>
      </c>
    </row>
    <row r="2070" spans="1:27" ht="16">
      <c r="A2070" s="9">
        <v>1</v>
      </c>
      <c r="B2070" s="9">
        <v>3</v>
      </c>
      <c r="C2070" s="9">
        <v>3</v>
      </c>
      <c r="D2070" s="150"/>
      <c r="E2070" s="281">
        <v>138</v>
      </c>
      <c r="F2070" s="227">
        <v>1</v>
      </c>
      <c r="G2070" s="54" t="s">
        <v>239</v>
      </c>
      <c r="H2070" s="47" t="s">
        <v>247</v>
      </c>
      <c r="I2070" s="17">
        <v>9571</v>
      </c>
      <c r="J2070" s="18" t="s">
        <v>241</v>
      </c>
      <c r="K2070" s="47">
        <v>316</v>
      </c>
      <c r="L2070" s="47" t="s">
        <v>248</v>
      </c>
      <c r="M2070" s="81">
        <v>0.75</v>
      </c>
      <c r="N2070" s="47" t="s">
        <v>35</v>
      </c>
      <c r="O2070" s="47" t="s">
        <v>63</v>
      </c>
      <c r="P2070" s="19">
        <v>43606</v>
      </c>
      <c r="Q2070" s="20">
        <v>43771</v>
      </c>
      <c r="R2070" s="26">
        <v>44309</v>
      </c>
      <c r="S2070" s="16">
        <f t="shared" si="56"/>
        <v>538</v>
      </c>
      <c r="T2070" s="16" t="s">
        <v>173</v>
      </c>
      <c r="U2070" s="16">
        <v>0</v>
      </c>
      <c r="V2070" s="18">
        <v>0</v>
      </c>
      <c r="W2070" s="86"/>
      <c r="X2070" s="86"/>
      <c r="Y2070" s="86"/>
      <c r="Z2070" s="87"/>
      <c r="AA2070" s="4" t="s">
        <v>45</v>
      </c>
    </row>
    <row r="2071" spans="1:27" ht="16">
      <c r="A2071" s="9">
        <v>2</v>
      </c>
      <c r="B2071" s="9">
        <v>3</v>
      </c>
      <c r="C2071" s="9">
        <v>5</v>
      </c>
      <c r="D2071" s="9">
        <v>6.3333333333333304</v>
      </c>
      <c r="E2071" s="282">
        <v>7.8333333333333304</v>
      </c>
      <c r="F2071" s="9">
        <v>9.3333333333333304</v>
      </c>
      <c r="G2071" s="9">
        <v>10.8333333333333</v>
      </c>
      <c r="H2071" s="47" t="s">
        <v>373</v>
      </c>
      <c r="I2071" s="17">
        <v>9701</v>
      </c>
      <c r="J2071" s="18" t="s">
        <v>241</v>
      </c>
      <c r="K2071" s="47">
        <v>357</v>
      </c>
      <c r="L2071" s="47" t="s">
        <v>374</v>
      </c>
      <c r="M2071" s="81">
        <v>0.75</v>
      </c>
      <c r="N2071" s="47" t="s">
        <v>35</v>
      </c>
      <c r="O2071" s="47" t="s">
        <v>63</v>
      </c>
      <c r="P2071" s="19">
        <v>43606</v>
      </c>
      <c r="Q2071" s="20">
        <v>43769</v>
      </c>
      <c r="R2071" s="26">
        <v>44319</v>
      </c>
      <c r="S2071" s="16">
        <f t="shared" si="56"/>
        <v>550</v>
      </c>
      <c r="T2071" s="16" t="s">
        <v>279</v>
      </c>
      <c r="U2071" s="16">
        <v>0</v>
      </c>
      <c r="V2071" s="18">
        <v>0</v>
      </c>
      <c r="W2071" s="18"/>
      <c r="X2071" s="18"/>
      <c r="Y2071" s="18"/>
      <c r="Z2071" s="82" t="s">
        <v>380</v>
      </c>
      <c r="AA2071" s="4" t="s">
        <v>45</v>
      </c>
    </row>
    <row r="2072" spans="1:27" ht="16">
      <c r="A2072" s="9">
        <v>2</v>
      </c>
      <c r="B2072" s="9">
        <v>3</v>
      </c>
      <c r="C2072" s="9">
        <v>5</v>
      </c>
      <c r="D2072" s="9">
        <v>6.3333333333333304</v>
      </c>
      <c r="E2072" s="282">
        <v>7.8333333333333304</v>
      </c>
      <c r="F2072" s="9">
        <v>9.3333333333333304</v>
      </c>
      <c r="G2072" s="9">
        <v>10.8333333333333</v>
      </c>
      <c r="H2072" s="47" t="s">
        <v>373</v>
      </c>
      <c r="I2072" s="17">
        <v>9702</v>
      </c>
      <c r="J2072" s="18" t="s">
        <v>241</v>
      </c>
      <c r="K2072" s="47">
        <v>358</v>
      </c>
      <c r="L2072" s="47" t="s">
        <v>374</v>
      </c>
      <c r="M2072" s="81">
        <v>0.75</v>
      </c>
      <c r="N2072" s="47" t="s">
        <v>35</v>
      </c>
      <c r="O2072" s="47" t="s">
        <v>63</v>
      </c>
      <c r="P2072" s="19">
        <v>43606</v>
      </c>
      <c r="Q2072" s="20">
        <v>43769</v>
      </c>
      <c r="R2072" s="26">
        <v>44319</v>
      </c>
      <c r="S2072" s="16">
        <f t="shared" si="56"/>
        <v>550</v>
      </c>
      <c r="T2072" s="16" t="s">
        <v>279</v>
      </c>
      <c r="U2072" s="16">
        <v>0</v>
      </c>
      <c r="V2072" s="18">
        <v>0</v>
      </c>
      <c r="W2072" s="18"/>
      <c r="X2072" s="18"/>
      <c r="Y2072" s="18"/>
      <c r="Z2072" s="82"/>
      <c r="AA2072" s="4" t="s">
        <v>45</v>
      </c>
    </row>
    <row r="2073" spans="1:27" ht="16">
      <c r="A2073" s="9">
        <v>2</v>
      </c>
      <c r="B2073" s="9">
        <v>3</v>
      </c>
      <c r="C2073" s="9">
        <v>5</v>
      </c>
      <c r="D2073" s="9">
        <v>6.3333333333333304</v>
      </c>
      <c r="E2073" s="282">
        <v>7.8333333333333304</v>
      </c>
      <c r="F2073" s="9">
        <v>9.3333333333333304</v>
      </c>
      <c r="G2073" s="9">
        <v>10.8333333333333</v>
      </c>
      <c r="H2073" s="47" t="s">
        <v>373</v>
      </c>
      <c r="I2073" s="17">
        <v>9703</v>
      </c>
      <c r="J2073" s="18" t="s">
        <v>241</v>
      </c>
      <c r="K2073" s="47">
        <v>357</v>
      </c>
      <c r="L2073" s="47" t="s">
        <v>374</v>
      </c>
      <c r="M2073" s="81">
        <v>0.75</v>
      </c>
      <c r="N2073" s="47" t="s">
        <v>35</v>
      </c>
      <c r="O2073" s="47" t="s">
        <v>63</v>
      </c>
      <c r="P2073" s="19">
        <v>43606</v>
      </c>
      <c r="Q2073" s="20">
        <v>43769</v>
      </c>
      <c r="R2073" s="26">
        <v>44319</v>
      </c>
      <c r="S2073" s="16">
        <f t="shared" si="56"/>
        <v>550</v>
      </c>
      <c r="T2073" s="16" t="s">
        <v>279</v>
      </c>
      <c r="U2073" s="16">
        <v>0</v>
      </c>
      <c r="V2073" s="18">
        <v>1</v>
      </c>
      <c r="W2073" s="18">
        <v>1</v>
      </c>
      <c r="X2073" s="18"/>
      <c r="Y2073" s="18"/>
      <c r="Z2073" s="82"/>
      <c r="AA2073" s="4" t="s">
        <v>45</v>
      </c>
    </row>
    <row r="2074" spans="1:27" ht="16">
      <c r="A2074" s="9">
        <v>2</v>
      </c>
      <c r="B2074" s="9">
        <v>3</v>
      </c>
      <c r="C2074" s="9">
        <v>6</v>
      </c>
      <c r="D2074" s="150"/>
      <c r="E2074" s="281">
        <v>12</v>
      </c>
      <c r="F2074" s="227">
        <v>3</v>
      </c>
      <c r="G2074" s="23" t="s">
        <v>354</v>
      </c>
      <c r="H2074" s="136" t="s">
        <v>373</v>
      </c>
      <c r="I2074" s="149">
        <v>9704</v>
      </c>
      <c r="J2074" s="24" t="s">
        <v>241</v>
      </c>
      <c r="K2074" s="136">
        <v>357</v>
      </c>
      <c r="L2074" s="136" t="s">
        <v>374</v>
      </c>
      <c r="M2074" s="155">
        <v>0.75</v>
      </c>
      <c r="N2074" s="136" t="s">
        <v>35</v>
      </c>
      <c r="O2074" s="136" t="s">
        <v>63</v>
      </c>
      <c r="P2074" s="144">
        <v>43606</v>
      </c>
      <c r="Q2074" s="139">
        <v>43769</v>
      </c>
      <c r="R2074" s="140">
        <v>44041</v>
      </c>
      <c r="S2074" s="135">
        <f t="shared" si="56"/>
        <v>272</v>
      </c>
      <c r="T2074" s="135">
        <v>0</v>
      </c>
      <c r="U2074" s="135">
        <v>1</v>
      </c>
      <c r="V2074" s="136"/>
      <c r="W2074" s="136"/>
      <c r="X2074" s="136"/>
      <c r="Y2074" s="136"/>
      <c r="Z2074" s="143"/>
      <c r="AA2074" s="152" t="s">
        <v>385</v>
      </c>
    </row>
    <row r="2075" spans="1:27" ht="16">
      <c r="A2075" s="9">
        <v>2</v>
      </c>
      <c r="B2075" s="9">
        <v>3</v>
      </c>
      <c r="C2075" s="9">
        <v>5</v>
      </c>
      <c r="D2075" s="9">
        <v>6.3333333333333304</v>
      </c>
      <c r="E2075" s="282">
        <v>7.8333333333333304</v>
      </c>
      <c r="F2075" s="9">
        <v>9.3333333333333304</v>
      </c>
      <c r="G2075" s="9">
        <v>10.8333333333333</v>
      </c>
      <c r="H2075" s="47" t="s">
        <v>373</v>
      </c>
      <c r="I2075" s="17">
        <v>9705</v>
      </c>
      <c r="J2075" s="18" t="s">
        <v>241</v>
      </c>
      <c r="K2075" s="47">
        <v>358</v>
      </c>
      <c r="L2075" s="47" t="s">
        <v>374</v>
      </c>
      <c r="M2075" s="81">
        <v>0.75</v>
      </c>
      <c r="N2075" s="47" t="s">
        <v>35</v>
      </c>
      <c r="O2075" s="47" t="s">
        <v>63</v>
      </c>
      <c r="P2075" s="19">
        <v>43606</v>
      </c>
      <c r="Q2075" s="20">
        <v>43769</v>
      </c>
      <c r="R2075" s="26">
        <v>44319</v>
      </c>
      <c r="S2075" s="16">
        <f t="shared" si="56"/>
        <v>550</v>
      </c>
      <c r="T2075" s="16" t="s">
        <v>279</v>
      </c>
      <c r="U2075" s="16">
        <v>0</v>
      </c>
      <c r="V2075" s="18">
        <v>0</v>
      </c>
      <c r="W2075" s="18"/>
      <c r="X2075" s="18"/>
      <c r="Y2075" s="18"/>
      <c r="Z2075" s="82"/>
      <c r="AA2075" s="4" t="s">
        <v>45</v>
      </c>
    </row>
    <row r="2076" spans="1:27" ht="16">
      <c r="A2076" s="9">
        <v>2</v>
      </c>
      <c r="B2076" s="9">
        <v>3</v>
      </c>
      <c r="C2076" s="9">
        <v>5</v>
      </c>
      <c r="D2076" s="9">
        <v>6.3333333333333304</v>
      </c>
      <c r="E2076" s="282">
        <v>7.8333333333333304</v>
      </c>
      <c r="F2076" s="9">
        <v>9.3333333333333304</v>
      </c>
      <c r="G2076" s="9">
        <v>10.8333333333333</v>
      </c>
      <c r="H2076" s="47" t="s">
        <v>373</v>
      </c>
      <c r="I2076" s="17">
        <v>9706</v>
      </c>
      <c r="J2076" s="18" t="s">
        <v>241</v>
      </c>
      <c r="K2076" s="47">
        <v>357</v>
      </c>
      <c r="L2076" s="47" t="s">
        <v>374</v>
      </c>
      <c r="M2076" s="81">
        <v>0.75</v>
      </c>
      <c r="N2076" s="47" t="s">
        <v>35</v>
      </c>
      <c r="O2076" s="47" t="s">
        <v>63</v>
      </c>
      <c r="P2076" s="19">
        <v>43606</v>
      </c>
      <c r="Q2076" s="20">
        <v>43769</v>
      </c>
      <c r="R2076" s="26">
        <v>44319</v>
      </c>
      <c r="S2076" s="16">
        <f t="shared" si="56"/>
        <v>550</v>
      </c>
      <c r="T2076" s="16" t="s">
        <v>279</v>
      </c>
      <c r="U2076" s="16">
        <v>0</v>
      </c>
      <c r="V2076" s="18">
        <v>0</v>
      </c>
      <c r="W2076" s="18"/>
      <c r="X2076" s="18"/>
      <c r="Y2076" s="18"/>
      <c r="Z2076" s="82"/>
      <c r="AA2076" s="4" t="s">
        <v>45</v>
      </c>
    </row>
    <row r="2077" spans="1:27" ht="16">
      <c r="A2077" s="9">
        <v>2</v>
      </c>
      <c r="B2077" s="9">
        <v>3</v>
      </c>
      <c r="C2077" s="9">
        <v>5</v>
      </c>
      <c r="D2077" s="9">
        <v>6.3333333333333304</v>
      </c>
      <c r="E2077" s="282">
        <v>7.8333333333333304</v>
      </c>
      <c r="F2077" s="9">
        <v>9.3333333333333304</v>
      </c>
      <c r="G2077" s="9">
        <v>10.8333333333333</v>
      </c>
      <c r="H2077" s="47" t="s">
        <v>373</v>
      </c>
      <c r="I2077" s="17">
        <v>9707</v>
      </c>
      <c r="J2077" s="18" t="s">
        <v>241</v>
      </c>
      <c r="K2077" s="47">
        <v>357</v>
      </c>
      <c r="L2077" s="47" t="s">
        <v>374</v>
      </c>
      <c r="M2077" s="81">
        <v>0.75</v>
      </c>
      <c r="N2077" s="47" t="s">
        <v>35</v>
      </c>
      <c r="O2077" s="47" t="s">
        <v>63</v>
      </c>
      <c r="P2077" s="19">
        <v>43606</v>
      </c>
      <c r="Q2077" s="20">
        <v>43769</v>
      </c>
      <c r="R2077" s="26">
        <v>44319</v>
      </c>
      <c r="S2077" s="16">
        <f t="shared" si="56"/>
        <v>550</v>
      </c>
      <c r="T2077" s="16" t="s">
        <v>279</v>
      </c>
      <c r="U2077" s="16">
        <v>0</v>
      </c>
      <c r="V2077" s="18">
        <v>1</v>
      </c>
      <c r="W2077" s="18">
        <v>1</v>
      </c>
      <c r="X2077" s="18"/>
      <c r="Y2077" s="18"/>
      <c r="Z2077" s="82" t="s">
        <v>381</v>
      </c>
      <c r="AA2077" s="4" t="s">
        <v>45</v>
      </c>
    </row>
    <row r="2078" spans="1:27" ht="16">
      <c r="A2078" s="9">
        <v>2</v>
      </c>
      <c r="B2078" s="9">
        <v>3</v>
      </c>
      <c r="C2078" s="9">
        <v>5</v>
      </c>
      <c r="D2078" s="9">
        <v>6.3333333333333304</v>
      </c>
      <c r="E2078" s="282">
        <v>7.8333333333333304</v>
      </c>
      <c r="F2078" s="9">
        <v>9.3333333333333304</v>
      </c>
      <c r="G2078" s="9">
        <v>10.8333333333333</v>
      </c>
      <c r="H2078" s="47" t="s">
        <v>373</v>
      </c>
      <c r="I2078" s="17">
        <v>9708</v>
      </c>
      <c r="J2078" s="18" t="s">
        <v>241</v>
      </c>
      <c r="K2078" s="47">
        <v>358</v>
      </c>
      <c r="L2078" s="47" t="s">
        <v>374</v>
      </c>
      <c r="M2078" s="81">
        <v>0.75</v>
      </c>
      <c r="N2078" s="47" t="s">
        <v>35</v>
      </c>
      <c r="O2078" s="47" t="s">
        <v>63</v>
      </c>
      <c r="P2078" s="19">
        <v>43606</v>
      </c>
      <c r="Q2078" s="20">
        <v>43769</v>
      </c>
      <c r="R2078" s="26">
        <v>44319</v>
      </c>
      <c r="S2078" s="16">
        <f t="shared" si="56"/>
        <v>550</v>
      </c>
      <c r="T2078" s="16" t="s">
        <v>279</v>
      </c>
      <c r="U2078" s="16">
        <v>0</v>
      </c>
      <c r="V2078" s="18">
        <v>0</v>
      </c>
      <c r="W2078" s="18"/>
      <c r="X2078" s="18"/>
      <c r="Y2078" s="18"/>
      <c r="Z2078" s="82"/>
      <c r="AA2078" s="4" t="s">
        <v>45</v>
      </c>
    </row>
    <row r="2079" spans="1:27" ht="16">
      <c r="A2079" s="9">
        <v>2</v>
      </c>
      <c r="B2079" s="9">
        <v>3</v>
      </c>
      <c r="C2079" s="9">
        <v>5</v>
      </c>
      <c r="D2079" s="9">
        <v>6.3333333333333304</v>
      </c>
      <c r="E2079" s="282">
        <v>7.8333333333333304</v>
      </c>
      <c r="F2079" s="9">
        <v>9.3333333333333304</v>
      </c>
      <c r="G2079" s="9">
        <v>10.8333333333333</v>
      </c>
      <c r="H2079" s="47" t="s">
        <v>373</v>
      </c>
      <c r="I2079" s="17">
        <v>9709</v>
      </c>
      <c r="J2079" s="18" t="s">
        <v>241</v>
      </c>
      <c r="K2079" s="47">
        <v>358</v>
      </c>
      <c r="L2079" s="47" t="s">
        <v>374</v>
      </c>
      <c r="M2079" s="81">
        <v>0.75</v>
      </c>
      <c r="N2079" s="47" t="s">
        <v>35</v>
      </c>
      <c r="O2079" s="47" t="s">
        <v>63</v>
      </c>
      <c r="P2079" s="19">
        <v>43606</v>
      </c>
      <c r="Q2079" s="20">
        <v>43769</v>
      </c>
      <c r="R2079" s="26">
        <v>44319</v>
      </c>
      <c r="S2079" s="16">
        <f t="shared" si="56"/>
        <v>550</v>
      </c>
      <c r="T2079" s="16" t="s">
        <v>279</v>
      </c>
      <c r="U2079" s="16">
        <v>0</v>
      </c>
      <c r="V2079" s="18">
        <v>0</v>
      </c>
      <c r="W2079" s="18"/>
      <c r="X2079" s="18"/>
      <c r="Y2079" s="18"/>
      <c r="Z2079" s="82"/>
      <c r="AA2079" s="4" t="s">
        <v>45</v>
      </c>
    </row>
    <row r="2080" spans="1:27" ht="16">
      <c r="A2080" s="9">
        <v>2</v>
      </c>
      <c r="B2080" s="9">
        <v>3</v>
      </c>
      <c r="C2080" s="9">
        <v>5</v>
      </c>
      <c r="D2080" s="9">
        <v>6.3333333333333304</v>
      </c>
      <c r="E2080" s="282">
        <v>7.8333333333333304</v>
      </c>
      <c r="F2080" s="9">
        <v>9.3333333333333304</v>
      </c>
      <c r="G2080" s="9">
        <v>10.8333333333333</v>
      </c>
      <c r="H2080" s="47" t="s">
        <v>373</v>
      </c>
      <c r="I2080" s="17">
        <v>9710</v>
      </c>
      <c r="J2080" s="18" t="s">
        <v>241</v>
      </c>
      <c r="K2080" s="47">
        <v>358</v>
      </c>
      <c r="L2080" s="47" t="s">
        <v>374</v>
      </c>
      <c r="M2080" s="81">
        <v>0.75</v>
      </c>
      <c r="N2080" s="47" t="s">
        <v>35</v>
      </c>
      <c r="O2080" s="47" t="s">
        <v>63</v>
      </c>
      <c r="P2080" s="19">
        <v>43606</v>
      </c>
      <c r="Q2080" s="20">
        <v>43769</v>
      </c>
      <c r="R2080" s="26">
        <v>44319</v>
      </c>
      <c r="S2080" s="16">
        <f t="shared" si="56"/>
        <v>550</v>
      </c>
      <c r="T2080" s="16" t="s">
        <v>279</v>
      </c>
      <c r="U2080" s="16">
        <v>0</v>
      </c>
      <c r="V2080" s="18">
        <v>0</v>
      </c>
      <c r="W2080" s="18"/>
      <c r="X2080" s="18"/>
      <c r="Y2080" s="18"/>
      <c r="Z2080" s="82"/>
      <c r="AA2080" s="4" t="s">
        <v>45</v>
      </c>
    </row>
    <row r="2081" spans="1:35" ht="16">
      <c r="A2081" s="9">
        <v>1</v>
      </c>
      <c r="B2081" s="9">
        <v>3</v>
      </c>
      <c r="C2081" s="9">
        <v>3</v>
      </c>
      <c r="D2081" s="150"/>
      <c r="E2081" s="281">
        <v>139</v>
      </c>
      <c r="F2081" s="227">
        <v>1</v>
      </c>
      <c r="G2081" s="54" t="s">
        <v>239</v>
      </c>
      <c r="H2081" s="47" t="s">
        <v>247</v>
      </c>
      <c r="I2081" s="17">
        <v>9712</v>
      </c>
      <c r="J2081" s="18" t="s">
        <v>241</v>
      </c>
      <c r="K2081" s="47">
        <v>332</v>
      </c>
      <c r="L2081" s="47" t="s">
        <v>248</v>
      </c>
      <c r="M2081" s="81">
        <v>0.75</v>
      </c>
      <c r="N2081" s="47" t="s">
        <v>35</v>
      </c>
      <c r="O2081" s="47" t="s">
        <v>63</v>
      </c>
      <c r="P2081" s="19">
        <v>43606</v>
      </c>
      <c r="Q2081" s="20">
        <v>43771</v>
      </c>
      <c r="R2081" s="26">
        <v>44313</v>
      </c>
      <c r="S2081" s="16">
        <f t="shared" si="56"/>
        <v>542</v>
      </c>
      <c r="T2081" s="16" t="s">
        <v>249</v>
      </c>
      <c r="U2081" s="16">
        <v>0</v>
      </c>
      <c r="V2081" s="18">
        <v>0</v>
      </c>
      <c r="W2081" s="18"/>
      <c r="X2081" s="18"/>
      <c r="Y2081" s="18"/>
      <c r="Z2081" s="82"/>
      <c r="AA2081" s="4" t="s">
        <v>45</v>
      </c>
    </row>
    <row r="2082" spans="1:35" ht="16">
      <c r="A2082" s="9">
        <v>1</v>
      </c>
      <c r="B2082" s="9">
        <v>3</v>
      </c>
      <c r="C2082" s="9">
        <v>3</v>
      </c>
      <c r="D2082" s="150"/>
      <c r="E2082" s="281">
        <v>140</v>
      </c>
      <c r="F2082" s="227">
        <v>1</v>
      </c>
      <c r="G2082" s="54" t="s">
        <v>239</v>
      </c>
      <c r="H2082" s="47" t="s">
        <v>247</v>
      </c>
      <c r="I2082" s="17">
        <v>9713</v>
      </c>
      <c r="J2082" s="18" t="s">
        <v>241</v>
      </c>
      <c r="K2082" s="47">
        <v>332</v>
      </c>
      <c r="L2082" s="47" t="s">
        <v>248</v>
      </c>
      <c r="M2082" s="81">
        <v>0.75</v>
      </c>
      <c r="N2082" s="47" t="s">
        <v>35</v>
      </c>
      <c r="O2082" s="47" t="s">
        <v>63</v>
      </c>
      <c r="P2082" s="19">
        <v>43606</v>
      </c>
      <c r="Q2082" s="20">
        <v>43771</v>
      </c>
      <c r="R2082" s="26">
        <v>44313</v>
      </c>
      <c r="S2082" s="16">
        <f t="shared" si="56"/>
        <v>542</v>
      </c>
      <c r="T2082" s="16" t="s">
        <v>249</v>
      </c>
      <c r="U2082" s="16">
        <v>0</v>
      </c>
      <c r="V2082" s="18">
        <v>0</v>
      </c>
      <c r="W2082" s="18"/>
      <c r="X2082" s="18"/>
      <c r="Y2082" s="18"/>
      <c r="Z2082" s="82"/>
      <c r="AA2082" s="4" t="s">
        <v>45</v>
      </c>
    </row>
    <row r="2083" spans="1:35" ht="16">
      <c r="A2083" s="9">
        <v>1</v>
      </c>
      <c r="B2083" s="9">
        <v>3</v>
      </c>
      <c r="C2083" s="9">
        <v>3</v>
      </c>
      <c r="D2083" s="150"/>
      <c r="E2083" s="281">
        <v>141</v>
      </c>
      <c r="F2083" s="227">
        <v>1</v>
      </c>
      <c r="G2083" s="54" t="s">
        <v>239</v>
      </c>
      <c r="H2083" s="47" t="s">
        <v>247</v>
      </c>
      <c r="I2083" s="17">
        <v>9714</v>
      </c>
      <c r="J2083" s="18" t="s">
        <v>241</v>
      </c>
      <c r="K2083" s="47">
        <v>331</v>
      </c>
      <c r="L2083" s="47" t="s">
        <v>248</v>
      </c>
      <c r="M2083" s="81">
        <v>0.75</v>
      </c>
      <c r="N2083" s="47" t="s">
        <v>35</v>
      </c>
      <c r="O2083" s="47" t="s">
        <v>63</v>
      </c>
      <c r="P2083" s="19">
        <v>43606</v>
      </c>
      <c r="Q2083" s="20">
        <v>43771</v>
      </c>
      <c r="R2083" s="26">
        <v>44313</v>
      </c>
      <c r="S2083" s="16">
        <f t="shared" si="56"/>
        <v>542</v>
      </c>
      <c r="T2083" s="16" t="s">
        <v>249</v>
      </c>
      <c r="U2083" s="16">
        <v>0</v>
      </c>
      <c r="V2083" s="18">
        <v>0</v>
      </c>
      <c r="W2083" s="18"/>
      <c r="X2083" s="18"/>
      <c r="Y2083" s="18">
        <v>1</v>
      </c>
      <c r="Z2083" s="82" t="s">
        <v>166</v>
      </c>
      <c r="AA2083" s="4" t="s">
        <v>45</v>
      </c>
    </row>
    <row r="2084" spans="1:35" ht="16">
      <c r="A2084" s="9">
        <v>1</v>
      </c>
      <c r="B2084" s="9">
        <v>3</v>
      </c>
      <c r="C2084" s="9">
        <v>3</v>
      </c>
      <c r="D2084" s="150"/>
      <c r="E2084" s="281">
        <v>142</v>
      </c>
      <c r="F2084" s="227">
        <v>1</v>
      </c>
      <c r="G2084" s="54" t="s">
        <v>239</v>
      </c>
      <c r="H2084" s="47" t="s">
        <v>247</v>
      </c>
      <c r="I2084" s="17">
        <v>9715</v>
      </c>
      <c r="J2084" s="18" t="s">
        <v>241</v>
      </c>
      <c r="K2084" s="47">
        <v>331</v>
      </c>
      <c r="L2084" s="47" t="s">
        <v>248</v>
      </c>
      <c r="M2084" s="81">
        <v>0.75</v>
      </c>
      <c r="N2084" s="47" t="s">
        <v>35</v>
      </c>
      <c r="O2084" s="47" t="s">
        <v>63</v>
      </c>
      <c r="P2084" s="19">
        <v>43606</v>
      </c>
      <c r="Q2084" s="20">
        <v>43771</v>
      </c>
      <c r="R2084" s="26">
        <v>44313</v>
      </c>
      <c r="S2084" s="16">
        <f t="shared" si="56"/>
        <v>542</v>
      </c>
      <c r="T2084" s="16" t="s">
        <v>249</v>
      </c>
      <c r="U2084" s="16">
        <v>0</v>
      </c>
      <c r="V2084" s="18">
        <v>0</v>
      </c>
      <c r="W2084" s="18"/>
      <c r="X2084" s="18"/>
      <c r="Y2084" s="18"/>
      <c r="Z2084" s="82"/>
      <c r="AA2084" s="4" t="s">
        <v>45</v>
      </c>
    </row>
    <row r="2085" spans="1:35" ht="16">
      <c r="A2085" s="9">
        <v>1</v>
      </c>
      <c r="B2085" s="9">
        <v>3</v>
      </c>
      <c r="C2085" s="9">
        <v>3</v>
      </c>
      <c r="D2085" s="150"/>
      <c r="E2085" s="281">
        <v>143</v>
      </c>
      <c r="F2085" s="227">
        <v>1</v>
      </c>
      <c r="G2085" s="54" t="s">
        <v>239</v>
      </c>
      <c r="H2085" s="47" t="s">
        <v>247</v>
      </c>
      <c r="I2085" s="17">
        <v>9716</v>
      </c>
      <c r="J2085" s="18" t="s">
        <v>241</v>
      </c>
      <c r="K2085" s="47">
        <v>331</v>
      </c>
      <c r="L2085" s="47" t="s">
        <v>248</v>
      </c>
      <c r="M2085" s="81">
        <v>0.75</v>
      </c>
      <c r="N2085" s="47" t="s">
        <v>35</v>
      </c>
      <c r="O2085" s="47" t="s">
        <v>63</v>
      </c>
      <c r="P2085" s="19">
        <v>43606</v>
      </c>
      <c r="Q2085" s="20">
        <v>43771</v>
      </c>
      <c r="R2085" s="26">
        <v>44313</v>
      </c>
      <c r="S2085" s="16">
        <f t="shared" si="56"/>
        <v>542</v>
      </c>
      <c r="T2085" s="16" t="s">
        <v>249</v>
      </c>
      <c r="U2085" s="16">
        <v>0</v>
      </c>
      <c r="V2085" s="18">
        <v>0</v>
      </c>
      <c r="W2085" s="18"/>
      <c r="X2085" s="18"/>
      <c r="Y2085" s="18"/>
      <c r="Z2085" s="82"/>
      <c r="AA2085" s="4" t="s">
        <v>45</v>
      </c>
    </row>
    <row r="2086" spans="1:35" ht="16">
      <c r="A2086" s="9">
        <v>1</v>
      </c>
      <c r="B2086" s="9">
        <v>3</v>
      </c>
      <c r="C2086" s="9">
        <v>3</v>
      </c>
      <c r="D2086" s="150"/>
      <c r="E2086" s="281">
        <v>144</v>
      </c>
      <c r="F2086" s="227">
        <v>1</v>
      </c>
      <c r="G2086" s="54" t="s">
        <v>239</v>
      </c>
      <c r="H2086" s="47" t="s">
        <v>247</v>
      </c>
      <c r="I2086" s="17">
        <v>9717.1</v>
      </c>
      <c r="J2086" s="18" t="s">
        <v>241</v>
      </c>
      <c r="K2086" s="47">
        <v>332</v>
      </c>
      <c r="L2086" s="47" t="s">
        <v>248</v>
      </c>
      <c r="M2086" s="81">
        <v>0.75</v>
      </c>
      <c r="N2086" s="47" t="s">
        <v>35</v>
      </c>
      <c r="O2086" s="47" t="s">
        <v>63</v>
      </c>
      <c r="P2086" s="19">
        <v>43606</v>
      </c>
      <c r="Q2086" s="20">
        <v>43771</v>
      </c>
      <c r="R2086" s="26">
        <v>44313</v>
      </c>
      <c r="S2086" s="16">
        <f t="shared" si="56"/>
        <v>542</v>
      </c>
      <c r="T2086" s="16" t="s">
        <v>249</v>
      </c>
      <c r="U2086" s="16">
        <v>0</v>
      </c>
      <c r="V2086" s="18">
        <v>1</v>
      </c>
      <c r="W2086" s="18">
        <v>1</v>
      </c>
      <c r="X2086" s="18"/>
      <c r="Y2086" s="18"/>
      <c r="Z2086" s="82"/>
      <c r="AA2086" s="4" t="s">
        <v>45</v>
      </c>
    </row>
    <row r="2087" spans="1:35" ht="16">
      <c r="A2087" s="9">
        <v>1</v>
      </c>
      <c r="B2087" s="9">
        <v>3</v>
      </c>
      <c r="C2087" s="9">
        <v>3</v>
      </c>
      <c r="D2087" s="150"/>
      <c r="E2087" s="281">
        <v>145</v>
      </c>
      <c r="F2087" s="227">
        <v>1</v>
      </c>
      <c r="G2087" s="54" t="s">
        <v>239</v>
      </c>
      <c r="H2087" s="47" t="s">
        <v>247</v>
      </c>
      <c r="I2087" s="17">
        <v>9717.2000000000007</v>
      </c>
      <c r="J2087" s="18" t="s">
        <v>241</v>
      </c>
      <c r="K2087" s="47">
        <v>332</v>
      </c>
      <c r="L2087" s="47" t="s">
        <v>248</v>
      </c>
      <c r="M2087" s="81">
        <v>0.75</v>
      </c>
      <c r="N2087" s="47" t="s">
        <v>35</v>
      </c>
      <c r="O2087" s="47" t="s">
        <v>63</v>
      </c>
      <c r="P2087" s="19">
        <v>43606</v>
      </c>
      <c r="Q2087" s="20">
        <v>43771</v>
      </c>
      <c r="R2087" s="26">
        <v>44313</v>
      </c>
      <c r="S2087" s="16">
        <f t="shared" si="56"/>
        <v>542</v>
      </c>
      <c r="T2087" s="16" t="s">
        <v>249</v>
      </c>
      <c r="U2087" s="16">
        <v>0</v>
      </c>
      <c r="V2087" s="18">
        <v>0</v>
      </c>
      <c r="W2087" s="18"/>
      <c r="X2087" s="18"/>
      <c r="Y2087" s="18"/>
      <c r="Z2087" s="82"/>
      <c r="AA2087" s="4" t="s">
        <v>45</v>
      </c>
    </row>
    <row r="2088" spans="1:35" ht="16">
      <c r="A2088" s="425" t="s">
        <v>58</v>
      </c>
      <c r="B2088" s="425" t="s">
        <v>58</v>
      </c>
      <c r="C2088" s="425" t="s">
        <v>58</v>
      </c>
      <c r="D2088" s="426"/>
      <c r="E2088" s="427">
        <v>9</v>
      </c>
      <c r="F2088" s="428">
        <v>5</v>
      </c>
      <c r="G2088" s="429" t="s">
        <v>239</v>
      </c>
      <c r="H2088" s="430" t="s">
        <v>247</v>
      </c>
      <c r="I2088" s="444">
        <v>9718</v>
      </c>
      <c r="J2088" s="425" t="s">
        <v>241</v>
      </c>
      <c r="K2088" s="430">
        <v>331</v>
      </c>
      <c r="L2088" s="430" t="s">
        <v>248</v>
      </c>
      <c r="M2088" s="449">
        <v>0.75</v>
      </c>
      <c r="N2088" s="430" t="s">
        <v>35</v>
      </c>
      <c r="O2088" s="430" t="s">
        <v>63</v>
      </c>
      <c r="P2088" s="445">
        <v>43606</v>
      </c>
      <c r="Q2088" s="433">
        <v>43771</v>
      </c>
      <c r="R2088" s="434" t="s">
        <v>134</v>
      </c>
      <c r="S2088" s="435"/>
      <c r="T2088" s="435">
        <v>0</v>
      </c>
      <c r="U2088" s="435"/>
      <c r="V2088" s="430"/>
      <c r="W2088" s="430"/>
      <c r="X2088" s="430"/>
      <c r="Y2088" s="430"/>
      <c r="Z2088" s="436"/>
      <c r="AA2088" s="426" t="s">
        <v>136</v>
      </c>
      <c r="AB2088" s="437"/>
      <c r="AC2088" s="437"/>
      <c r="AD2088" s="437"/>
      <c r="AE2088" s="437"/>
      <c r="AF2088" s="437"/>
      <c r="AG2088" s="437"/>
      <c r="AH2088" s="437"/>
      <c r="AI2088" s="437"/>
    </row>
    <row r="2089" spans="1:35" ht="16">
      <c r="A2089" s="9">
        <v>1</v>
      </c>
      <c r="B2089" s="9">
        <v>3</v>
      </c>
      <c r="C2089" s="9">
        <v>3</v>
      </c>
      <c r="D2089" s="150"/>
      <c r="E2089" s="281">
        <v>146</v>
      </c>
      <c r="F2089" s="227">
        <v>1</v>
      </c>
      <c r="G2089" s="54" t="s">
        <v>239</v>
      </c>
      <c r="H2089" s="47" t="s">
        <v>247</v>
      </c>
      <c r="I2089" s="17">
        <v>9719</v>
      </c>
      <c r="J2089" s="18" t="s">
        <v>241</v>
      </c>
      <c r="K2089" s="47">
        <v>332</v>
      </c>
      <c r="L2089" s="47" t="s">
        <v>248</v>
      </c>
      <c r="M2089" s="81">
        <v>0.75</v>
      </c>
      <c r="N2089" s="47" t="s">
        <v>35</v>
      </c>
      <c r="O2089" s="47" t="s">
        <v>63</v>
      </c>
      <c r="P2089" s="19">
        <v>43606</v>
      </c>
      <c r="Q2089" s="20">
        <v>43771</v>
      </c>
      <c r="R2089" s="26">
        <v>44313</v>
      </c>
      <c r="S2089" s="16">
        <f t="shared" ref="S2089:S2120" si="57">R2089-Q2089</f>
        <v>542</v>
      </c>
      <c r="T2089" s="16" t="s">
        <v>249</v>
      </c>
      <c r="U2089" s="16">
        <v>0</v>
      </c>
      <c r="V2089" s="18">
        <v>0</v>
      </c>
      <c r="W2089" s="18"/>
      <c r="X2089" s="18"/>
      <c r="Y2089" s="18"/>
      <c r="Z2089" s="82"/>
      <c r="AA2089" s="4"/>
    </row>
    <row r="2090" spans="1:35" ht="16">
      <c r="A2090" s="9">
        <v>1</v>
      </c>
      <c r="B2090" s="9">
        <v>3</v>
      </c>
      <c r="C2090" s="9">
        <v>3</v>
      </c>
      <c r="D2090" s="150"/>
      <c r="E2090" s="281">
        <v>147</v>
      </c>
      <c r="F2090" s="227">
        <v>1</v>
      </c>
      <c r="G2090" s="54" t="s">
        <v>239</v>
      </c>
      <c r="H2090" s="47" t="s">
        <v>247</v>
      </c>
      <c r="I2090" s="17">
        <v>9720</v>
      </c>
      <c r="J2090" s="18" t="s">
        <v>241</v>
      </c>
      <c r="K2090" s="47">
        <v>331</v>
      </c>
      <c r="L2090" s="47" t="s">
        <v>248</v>
      </c>
      <c r="M2090" s="81">
        <v>0.75</v>
      </c>
      <c r="N2090" s="47" t="s">
        <v>35</v>
      </c>
      <c r="O2090" s="47" t="s">
        <v>63</v>
      </c>
      <c r="P2090" s="19">
        <v>43606</v>
      </c>
      <c r="Q2090" s="20">
        <v>43771</v>
      </c>
      <c r="R2090" s="26">
        <v>44313</v>
      </c>
      <c r="S2090" s="16">
        <f t="shared" si="57"/>
        <v>542</v>
      </c>
      <c r="T2090" s="16" t="s">
        <v>249</v>
      </c>
      <c r="U2090" s="16">
        <v>0</v>
      </c>
      <c r="V2090" s="18">
        <v>1</v>
      </c>
      <c r="W2090" s="18">
        <v>1</v>
      </c>
      <c r="X2090" s="18"/>
      <c r="Y2090" s="18"/>
      <c r="Z2090" s="82"/>
      <c r="AA2090" s="4" t="s">
        <v>45</v>
      </c>
    </row>
    <row r="2091" spans="1:35" ht="16">
      <c r="A2091" s="9">
        <v>1</v>
      </c>
      <c r="B2091" s="9">
        <v>3</v>
      </c>
      <c r="C2091" s="9">
        <v>4</v>
      </c>
      <c r="D2091" s="150"/>
      <c r="E2091" s="281">
        <v>148</v>
      </c>
      <c r="F2091" s="227">
        <v>1</v>
      </c>
      <c r="G2091" s="54" t="s">
        <v>239</v>
      </c>
      <c r="H2091" s="47" t="s">
        <v>247</v>
      </c>
      <c r="I2091" s="17">
        <v>9721</v>
      </c>
      <c r="J2091" s="18" t="s">
        <v>241</v>
      </c>
      <c r="K2091" s="47">
        <v>313</v>
      </c>
      <c r="L2091" s="47" t="s">
        <v>248</v>
      </c>
      <c r="M2091" s="81">
        <v>0.75</v>
      </c>
      <c r="N2091" s="47" t="s">
        <v>35</v>
      </c>
      <c r="O2091" s="47" t="s">
        <v>63</v>
      </c>
      <c r="P2091" s="19">
        <v>43606</v>
      </c>
      <c r="Q2091" s="20">
        <v>43771</v>
      </c>
      <c r="R2091" s="26">
        <v>44309</v>
      </c>
      <c r="S2091" s="16">
        <f t="shared" si="57"/>
        <v>538</v>
      </c>
      <c r="T2091" s="16" t="s">
        <v>173</v>
      </c>
      <c r="U2091" s="16">
        <v>0</v>
      </c>
      <c r="V2091" s="18">
        <v>1</v>
      </c>
      <c r="W2091" s="18">
        <v>1</v>
      </c>
      <c r="X2091" s="18"/>
      <c r="Y2091" s="18"/>
      <c r="Z2091" s="82"/>
      <c r="AA2091" s="4" t="s">
        <v>45</v>
      </c>
    </row>
    <row r="2092" spans="1:35" ht="16">
      <c r="A2092" s="9">
        <v>1</v>
      </c>
      <c r="B2092" s="9">
        <v>3</v>
      </c>
      <c r="C2092" s="9">
        <v>4</v>
      </c>
      <c r="D2092" s="150"/>
      <c r="E2092" s="281">
        <v>149</v>
      </c>
      <c r="F2092" s="227">
        <v>1</v>
      </c>
      <c r="G2092" s="54" t="s">
        <v>239</v>
      </c>
      <c r="H2092" s="47" t="s">
        <v>247</v>
      </c>
      <c r="I2092" s="17">
        <v>9722</v>
      </c>
      <c r="J2092" s="18" t="s">
        <v>241</v>
      </c>
      <c r="K2092" s="47">
        <v>314</v>
      </c>
      <c r="L2092" s="47" t="s">
        <v>248</v>
      </c>
      <c r="M2092" s="81">
        <v>0.75</v>
      </c>
      <c r="N2092" s="47" t="s">
        <v>35</v>
      </c>
      <c r="O2092" s="47" t="s">
        <v>63</v>
      </c>
      <c r="P2092" s="19">
        <v>43606</v>
      </c>
      <c r="Q2092" s="20">
        <v>43771</v>
      </c>
      <c r="R2092" s="26">
        <v>44309</v>
      </c>
      <c r="S2092" s="16">
        <f t="shared" si="57"/>
        <v>538</v>
      </c>
      <c r="T2092" s="16" t="s">
        <v>173</v>
      </c>
      <c r="U2092" s="16">
        <v>0</v>
      </c>
      <c r="V2092" s="18">
        <v>0</v>
      </c>
      <c r="W2092" s="18"/>
      <c r="X2092" s="18"/>
      <c r="Y2092" s="18"/>
      <c r="Z2092" s="82"/>
      <c r="AA2092" s="4" t="s">
        <v>45</v>
      </c>
    </row>
    <row r="2093" spans="1:35" ht="16">
      <c r="A2093" s="9">
        <v>1</v>
      </c>
      <c r="B2093" s="9">
        <v>3</v>
      </c>
      <c r="C2093" s="9">
        <v>4</v>
      </c>
      <c r="D2093" s="150"/>
      <c r="E2093" s="281">
        <v>150</v>
      </c>
      <c r="F2093" s="227">
        <v>1</v>
      </c>
      <c r="G2093" s="54" t="s">
        <v>239</v>
      </c>
      <c r="H2093" s="47" t="s">
        <v>247</v>
      </c>
      <c r="I2093" s="17">
        <v>9723</v>
      </c>
      <c r="J2093" s="18" t="s">
        <v>241</v>
      </c>
      <c r="K2093" s="47">
        <v>313</v>
      </c>
      <c r="L2093" s="47" t="s">
        <v>248</v>
      </c>
      <c r="M2093" s="81">
        <v>0.75</v>
      </c>
      <c r="N2093" s="47" t="s">
        <v>35</v>
      </c>
      <c r="O2093" s="47" t="s">
        <v>63</v>
      </c>
      <c r="P2093" s="19">
        <v>43606</v>
      </c>
      <c r="Q2093" s="20">
        <v>43771</v>
      </c>
      <c r="R2093" s="26">
        <v>44309</v>
      </c>
      <c r="S2093" s="16">
        <f t="shared" si="57"/>
        <v>538</v>
      </c>
      <c r="T2093" s="16" t="s">
        <v>173</v>
      </c>
      <c r="U2093" s="16">
        <v>0</v>
      </c>
      <c r="V2093" s="18">
        <v>1</v>
      </c>
      <c r="W2093" s="18"/>
      <c r="X2093" s="18">
        <v>1</v>
      </c>
      <c r="Y2093" s="18"/>
      <c r="Z2093" s="82"/>
      <c r="AA2093" s="4" t="s">
        <v>45</v>
      </c>
    </row>
    <row r="2094" spans="1:35" ht="16">
      <c r="A2094" s="9">
        <v>1</v>
      </c>
      <c r="B2094" s="9">
        <v>3</v>
      </c>
      <c r="C2094" s="9">
        <v>4</v>
      </c>
      <c r="D2094" s="150"/>
      <c r="E2094" s="281">
        <v>151</v>
      </c>
      <c r="F2094" s="227">
        <v>1</v>
      </c>
      <c r="G2094" s="54" t="s">
        <v>239</v>
      </c>
      <c r="H2094" s="47" t="s">
        <v>247</v>
      </c>
      <c r="I2094" s="17">
        <v>9724</v>
      </c>
      <c r="J2094" s="18" t="s">
        <v>241</v>
      </c>
      <c r="K2094" s="47">
        <v>313</v>
      </c>
      <c r="L2094" s="47" t="s">
        <v>248</v>
      </c>
      <c r="M2094" s="81">
        <v>0.75</v>
      </c>
      <c r="N2094" s="47" t="s">
        <v>35</v>
      </c>
      <c r="O2094" s="47" t="s">
        <v>63</v>
      </c>
      <c r="P2094" s="19">
        <v>43606</v>
      </c>
      <c r="Q2094" s="20">
        <v>43771</v>
      </c>
      <c r="R2094" s="26">
        <v>44309</v>
      </c>
      <c r="S2094" s="16">
        <f t="shared" si="57"/>
        <v>538</v>
      </c>
      <c r="T2094" s="16" t="s">
        <v>173</v>
      </c>
      <c r="U2094" s="16">
        <v>0</v>
      </c>
      <c r="V2094" s="18">
        <v>0</v>
      </c>
      <c r="W2094" s="18"/>
      <c r="X2094" s="18"/>
      <c r="Y2094" s="18"/>
      <c r="Z2094" s="82"/>
      <c r="AA2094" s="4" t="s">
        <v>45</v>
      </c>
    </row>
    <row r="2095" spans="1:35" ht="16">
      <c r="A2095" s="9">
        <v>1</v>
      </c>
      <c r="B2095" s="9">
        <v>3</v>
      </c>
      <c r="C2095" s="9">
        <v>4</v>
      </c>
      <c r="D2095" s="150"/>
      <c r="E2095" s="281">
        <v>152</v>
      </c>
      <c r="F2095" s="227">
        <v>1</v>
      </c>
      <c r="G2095" s="54" t="s">
        <v>239</v>
      </c>
      <c r="H2095" s="47" t="s">
        <v>247</v>
      </c>
      <c r="I2095" s="17">
        <v>9725</v>
      </c>
      <c r="J2095" s="18" t="s">
        <v>241</v>
      </c>
      <c r="K2095" s="47">
        <v>314</v>
      </c>
      <c r="L2095" s="47" t="s">
        <v>248</v>
      </c>
      <c r="M2095" s="81">
        <v>0.75</v>
      </c>
      <c r="N2095" s="47" t="s">
        <v>35</v>
      </c>
      <c r="O2095" s="47" t="s">
        <v>63</v>
      </c>
      <c r="P2095" s="19">
        <v>43606</v>
      </c>
      <c r="Q2095" s="20">
        <v>43771</v>
      </c>
      <c r="R2095" s="26">
        <v>44309</v>
      </c>
      <c r="S2095" s="16">
        <f t="shared" si="57"/>
        <v>538</v>
      </c>
      <c r="T2095" s="16" t="s">
        <v>173</v>
      </c>
      <c r="U2095" s="16">
        <v>0</v>
      </c>
      <c r="V2095" s="18">
        <v>0</v>
      </c>
      <c r="W2095" s="18"/>
      <c r="X2095" s="18"/>
      <c r="Y2095" s="18"/>
      <c r="Z2095" s="82"/>
      <c r="AA2095" s="4" t="s">
        <v>45</v>
      </c>
    </row>
    <row r="2096" spans="1:35" ht="16">
      <c r="A2096" s="425" t="s">
        <v>58</v>
      </c>
      <c r="B2096" s="425" t="s">
        <v>58</v>
      </c>
      <c r="C2096" s="425" t="s">
        <v>58</v>
      </c>
      <c r="D2096" s="426"/>
      <c r="E2096" s="427">
        <v>10</v>
      </c>
      <c r="F2096" s="428">
        <v>3</v>
      </c>
      <c r="G2096" s="429" t="s">
        <v>239</v>
      </c>
      <c r="H2096" s="430" t="s">
        <v>247</v>
      </c>
      <c r="I2096" s="444">
        <v>9726</v>
      </c>
      <c r="J2096" s="425" t="s">
        <v>241</v>
      </c>
      <c r="K2096" s="430">
        <v>314</v>
      </c>
      <c r="L2096" s="430" t="s">
        <v>248</v>
      </c>
      <c r="M2096" s="449">
        <v>0.75</v>
      </c>
      <c r="N2096" s="430" t="s">
        <v>35</v>
      </c>
      <c r="O2096" s="430" t="s">
        <v>63</v>
      </c>
      <c r="P2096" s="445">
        <v>43606</v>
      </c>
      <c r="Q2096" s="433">
        <v>43771</v>
      </c>
      <c r="R2096" s="434">
        <v>44279</v>
      </c>
      <c r="S2096" s="435">
        <f t="shared" si="57"/>
        <v>508</v>
      </c>
      <c r="T2096" s="450">
        <v>0</v>
      </c>
      <c r="U2096" s="435">
        <v>1</v>
      </c>
      <c r="V2096" s="430"/>
      <c r="W2096" s="430"/>
      <c r="X2096" s="430"/>
      <c r="Y2096" s="430"/>
      <c r="Z2096" s="436"/>
      <c r="AA2096" s="426" t="s">
        <v>104</v>
      </c>
      <c r="AB2096" s="437"/>
      <c r="AC2096" s="437"/>
      <c r="AD2096" s="437"/>
      <c r="AE2096" s="437"/>
      <c r="AF2096" s="437"/>
      <c r="AG2096" s="437"/>
      <c r="AH2096" s="437"/>
      <c r="AI2096" s="437"/>
    </row>
    <row r="2097" spans="1:27" ht="16">
      <c r="A2097" s="9">
        <v>1</v>
      </c>
      <c r="B2097" s="9">
        <v>3</v>
      </c>
      <c r="C2097" s="9">
        <v>4</v>
      </c>
      <c r="D2097" s="150"/>
      <c r="E2097" s="281">
        <v>153</v>
      </c>
      <c r="F2097" s="227">
        <v>1</v>
      </c>
      <c r="G2097" s="54" t="s">
        <v>239</v>
      </c>
      <c r="H2097" s="47" t="s">
        <v>247</v>
      </c>
      <c r="I2097" s="17">
        <v>9727</v>
      </c>
      <c r="J2097" s="18" t="s">
        <v>241</v>
      </c>
      <c r="K2097" s="47">
        <v>314</v>
      </c>
      <c r="L2097" s="47" t="s">
        <v>248</v>
      </c>
      <c r="M2097" s="81">
        <v>0.75</v>
      </c>
      <c r="N2097" s="47" t="s">
        <v>35</v>
      </c>
      <c r="O2097" s="47" t="s">
        <v>63</v>
      </c>
      <c r="P2097" s="19">
        <v>43606</v>
      </c>
      <c r="Q2097" s="20">
        <v>43771</v>
      </c>
      <c r="R2097" s="26">
        <v>44309</v>
      </c>
      <c r="S2097" s="16">
        <f t="shared" si="57"/>
        <v>538</v>
      </c>
      <c r="T2097" s="16" t="s">
        <v>173</v>
      </c>
      <c r="U2097" s="16">
        <v>0</v>
      </c>
      <c r="V2097" s="18">
        <v>0</v>
      </c>
      <c r="W2097" s="18"/>
      <c r="X2097" s="18"/>
      <c r="Y2097" s="18"/>
      <c r="Z2097" s="82"/>
      <c r="AA2097" s="4" t="s">
        <v>45</v>
      </c>
    </row>
    <row r="2098" spans="1:27" ht="16">
      <c r="A2098" s="9">
        <v>1</v>
      </c>
      <c r="B2098" s="9">
        <v>3</v>
      </c>
      <c r="C2098" s="9">
        <v>4</v>
      </c>
      <c r="D2098" s="150"/>
      <c r="E2098" s="281">
        <v>154</v>
      </c>
      <c r="F2098" s="227">
        <v>1</v>
      </c>
      <c r="G2098" s="54" t="s">
        <v>239</v>
      </c>
      <c r="H2098" s="47" t="s">
        <v>247</v>
      </c>
      <c r="I2098" s="17">
        <v>9728</v>
      </c>
      <c r="J2098" s="18" t="s">
        <v>241</v>
      </c>
      <c r="K2098" s="47">
        <v>313</v>
      </c>
      <c r="L2098" s="47" t="s">
        <v>248</v>
      </c>
      <c r="M2098" s="81">
        <v>0.75</v>
      </c>
      <c r="N2098" s="47" t="s">
        <v>35</v>
      </c>
      <c r="O2098" s="47" t="s">
        <v>63</v>
      </c>
      <c r="P2098" s="19">
        <v>43606</v>
      </c>
      <c r="Q2098" s="20">
        <v>43771</v>
      </c>
      <c r="R2098" s="26">
        <v>44309</v>
      </c>
      <c r="S2098" s="16">
        <f t="shared" si="57"/>
        <v>538</v>
      </c>
      <c r="T2098" s="16" t="s">
        <v>173</v>
      </c>
      <c r="U2098" s="16">
        <v>0</v>
      </c>
      <c r="V2098" s="18">
        <v>0</v>
      </c>
      <c r="W2098" s="18"/>
      <c r="X2098" s="18"/>
      <c r="Y2098" s="18"/>
      <c r="Z2098" s="82"/>
      <c r="AA2098" s="4" t="s">
        <v>45</v>
      </c>
    </row>
    <row r="2099" spans="1:27" ht="16">
      <c r="A2099" s="9">
        <v>1</v>
      </c>
      <c r="B2099" s="9">
        <v>3</v>
      </c>
      <c r="C2099" s="9">
        <v>4</v>
      </c>
      <c r="D2099" s="150"/>
      <c r="E2099" s="281">
        <v>155</v>
      </c>
      <c r="F2099" s="227">
        <v>1</v>
      </c>
      <c r="G2099" s="54" t="s">
        <v>239</v>
      </c>
      <c r="H2099" s="47" t="s">
        <v>247</v>
      </c>
      <c r="I2099" s="17">
        <v>9729</v>
      </c>
      <c r="J2099" s="18" t="s">
        <v>241</v>
      </c>
      <c r="K2099" s="47">
        <v>313</v>
      </c>
      <c r="L2099" s="47" t="s">
        <v>248</v>
      </c>
      <c r="M2099" s="81">
        <v>0.75</v>
      </c>
      <c r="N2099" s="47" t="s">
        <v>35</v>
      </c>
      <c r="O2099" s="47" t="s">
        <v>63</v>
      </c>
      <c r="P2099" s="19">
        <v>43606</v>
      </c>
      <c r="Q2099" s="20">
        <v>43771</v>
      </c>
      <c r="R2099" s="26">
        <v>44309</v>
      </c>
      <c r="S2099" s="16">
        <f t="shared" si="57"/>
        <v>538</v>
      </c>
      <c r="T2099" s="16" t="s">
        <v>173</v>
      </c>
      <c r="U2099" s="16">
        <v>0</v>
      </c>
      <c r="V2099" s="18">
        <v>0</v>
      </c>
      <c r="W2099" s="18"/>
      <c r="X2099" s="18"/>
      <c r="Y2099" s="18"/>
      <c r="Z2099" s="82"/>
      <c r="AA2099" s="4" t="s">
        <v>45</v>
      </c>
    </row>
    <row r="2100" spans="1:27" ht="16">
      <c r="A2100" s="9">
        <v>1</v>
      </c>
      <c r="B2100" s="9">
        <v>3</v>
      </c>
      <c r="C2100" s="9">
        <v>4</v>
      </c>
      <c r="D2100" s="150"/>
      <c r="E2100" s="281">
        <v>156</v>
      </c>
      <c r="F2100" s="227">
        <v>1</v>
      </c>
      <c r="G2100" s="54" t="s">
        <v>239</v>
      </c>
      <c r="H2100" s="47" t="s">
        <v>247</v>
      </c>
      <c r="I2100" s="17">
        <v>9730</v>
      </c>
      <c r="J2100" s="18" t="s">
        <v>241</v>
      </c>
      <c r="K2100" s="47">
        <v>314</v>
      </c>
      <c r="L2100" s="47" t="s">
        <v>248</v>
      </c>
      <c r="M2100" s="81">
        <v>0.75</v>
      </c>
      <c r="N2100" s="47" t="s">
        <v>35</v>
      </c>
      <c r="O2100" s="47" t="s">
        <v>63</v>
      </c>
      <c r="P2100" s="19">
        <v>43606</v>
      </c>
      <c r="Q2100" s="20">
        <v>43771</v>
      </c>
      <c r="R2100" s="26">
        <v>44309</v>
      </c>
      <c r="S2100" s="16">
        <f t="shared" si="57"/>
        <v>538</v>
      </c>
      <c r="T2100" s="16" t="s">
        <v>173</v>
      </c>
      <c r="U2100" s="16">
        <v>0</v>
      </c>
      <c r="V2100" s="18">
        <v>0</v>
      </c>
      <c r="W2100" s="18"/>
      <c r="X2100" s="18"/>
      <c r="Y2100" s="18"/>
      <c r="Z2100" s="82"/>
      <c r="AA2100" s="4" t="s">
        <v>45</v>
      </c>
    </row>
    <row r="2101" spans="1:27" ht="16">
      <c r="A2101" s="9">
        <v>1</v>
      </c>
      <c r="B2101" s="9">
        <v>3</v>
      </c>
      <c r="C2101" s="9">
        <v>4</v>
      </c>
      <c r="D2101" s="150"/>
      <c r="E2101" s="281">
        <v>157</v>
      </c>
      <c r="F2101" s="227">
        <v>1</v>
      </c>
      <c r="G2101" s="54" t="s">
        <v>239</v>
      </c>
      <c r="H2101" s="47" t="s">
        <v>247</v>
      </c>
      <c r="I2101" s="17">
        <v>9731</v>
      </c>
      <c r="J2101" s="18" t="s">
        <v>241</v>
      </c>
      <c r="K2101" s="47">
        <v>333</v>
      </c>
      <c r="L2101" s="47" t="s">
        <v>248</v>
      </c>
      <c r="M2101" s="81">
        <v>0.75</v>
      </c>
      <c r="N2101" s="47" t="s">
        <v>35</v>
      </c>
      <c r="O2101" s="47" t="s">
        <v>63</v>
      </c>
      <c r="P2101" s="19">
        <v>43606</v>
      </c>
      <c r="Q2101" s="20">
        <v>43771</v>
      </c>
      <c r="R2101" s="26">
        <v>44313</v>
      </c>
      <c r="S2101" s="16">
        <f t="shared" si="57"/>
        <v>542</v>
      </c>
      <c r="T2101" s="16" t="s">
        <v>249</v>
      </c>
      <c r="U2101" s="16">
        <v>0</v>
      </c>
      <c r="V2101" s="18">
        <v>0</v>
      </c>
      <c r="W2101" s="18"/>
      <c r="X2101" s="18"/>
      <c r="Y2101" s="18"/>
      <c r="Z2101" s="82"/>
      <c r="AA2101" s="4" t="s">
        <v>45</v>
      </c>
    </row>
    <row r="2102" spans="1:27" ht="16">
      <c r="A2102" s="9">
        <v>1</v>
      </c>
      <c r="B2102" s="9">
        <v>3</v>
      </c>
      <c r="C2102" s="9">
        <v>4</v>
      </c>
      <c r="D2102" s="150"/>
      <c r="E2102" s="281">
        <v>158</v>
      </c>
      <c r="F2102" s="227">
        <v>1</v>
      </c>
      <c r="G2102" s="54" t="s">
        <v>239</v>
      </c>
      <c r="H2102" s="47" t="s">
        <v>247</v>
      </c>
      <c r="I2102" s="17">
        <v>9733</v>
      </c>
      <c r="J2102" s="18" t="s">
        <v>241</v>
      </c>
      <c r="K2102" s="47">
        <v>333</v>
      </c>
      <c r="L2102" s="47" t="s">
        <v>248</v>
      </c>
      <c r="M2102" s="81">
        <v>0.75</v>
      </c>
      <c r="N2102" s="47" t="s">
        <v>35</v>
      </c>
      <c r="O2102" s="47" t="s">
        <v>63</v>
      </c>
      <c r="P2102" s="19">
        <v>43606</v>
      </c>
      <c r="Q2102" s="20">
        <v>43771</v>
      </c>
      <c r="R2102" s="26">
        <v>44313</v>
      </c>
      <c r="S2102" s="16">
        <f t="shared" si="57"/>
        <v>542</v>
      </c>
      <c r="T2102" s="16" t="s">
        <v>249</v>
      </c>
      <c r="U2102" s="16">
        <v>0</v>
      </c>
      <c r="V2102" s="18">
        <v>0</v>
      </c>
      <c r="W2102" s="18"/>
      <c r="X2102" s="18"/>
      <c r="Y2102" s="18"/>
      <c r="Z2102" s="82"/>
      <c r="AA2102" s="4" t="s">
        <v>45</v>
      </c>
    </row>
    <row r="2103" spans="1:27" ht="16">
      <c r="A2103" s="9">
        <v>1</v>
      </c>
      <c r="B2103" s="9">
        <v>3</v>
      </c>
      <c r="C2103" s="9">
        <v>4</v>
      </c>
      <c r="D2103" s="150"/>
      <c r="E2103" s="281">
        <v>159</v>
      </c>
      <c r="F2103" s="227">
        <v>1</v>
      </c>
      <c r="G2103" s="54" t="s">
        <v>239</v>
      </c>
      <c r="H2103" s="47" t="s">
        <v>247</v>
      </c>
      <c r="I2103" s="17">
        <v>9734</v>
      </c>
      <c r="J2103" s="18" t="s">
        <v>241</v>
      </c>
      <c r="K2103" s="47">
        <v>333</v>
      </c>
      <c r="L2103" s="47" t="s">
        <v>248</v>
      </c>
      <c r="M2103" s="81">
        <v>0.75</v>
      </c>
      <c r="N2103" s="47" t="s">
        <v>35</v>
      </c>
      <c r="O2103" s="47" t="s">
        <v>63</v>
      </c>
      <c r="P2103" s="19">
        <v>43606</v>
      </c>
      <c r="Q2103" s="20">
        <v>43771</v>
      </c>
      <c r="R2103" s="26">
        <v>44313</v>
      </c>
      <c r="S2103" s="16">
        <f t="shared" si="57"/>
        <v>542</v>
      </c>
      <c r="T2103" s="16" t="s">
        <v>249</v>
      </c>
      <c r="U2103" s="16">
        <v>0</v>
      </c>
      <c r="V2103" s="18">
        <v>1</v>
      </c>
      <c r="W2103" s="18">
        <v>1</v>
      </c>
      <c r="X2103" s="18"/>
      <c r="Y2103" s="18"/>
      <c r="Z2103" s="82" t="s">
        <v>258</v>
      </c>
      <c r="AA2103" s="4" t="s">
        <v>45</v>
      </c>
    </row>
    <row r="2104" spans="1:27" ht="16">
      <c r="A2104" s="9">
        <v>1</v>
      </c>
      <c r="B2104" s="9">
        <v>3</v>
      </c>
      <c r="C2104" s="9">
        <v>4</v>
      </c>
      <c r="D2104" s="150"/>
      <c r="E2104" s="281">
        <v>160</v>
      </c>
      <c r="F2104" s="227">
        <v>1</v>
      </c>
      <c r="G2104" s="54" t="s">
        <v>239</v>
      </c>
      <c r="H2104" s="47" t="s">
        <v>247</v>
      </c>
      <c r="I2104" s="17">
        <v>9736</v>
      </c>
      <c r="J2104" s="18" t="s">
        <v>241</v>
      </c>
      <c r="K2104" s="47">
        <v>333</v>
      </c>
      <c r="L2104" s="47" t="s">
        <v>248</v>
      </c>
      <c r="M2104" s="81">
        <v>0.75</v>
      </c>
      <c r="N2104" s="47" t="s">
        <v>35</v>
      </c>
      <c r="O2104" s="47" t="s">
        <v>63</v>
      </c>
      <c r="P2104" s="19">
        <v>43606</v>
      </c>
      <c r="Q2104" s="20">
        <v>43771</v>
      </c>
      <c r="R2104" s="26">
        <v>44313</v>
      </c>
      <c r="S2104" s="16">
        <f t="shared" si="57"/>
        <v>542</v>
      </c>
      <c r="T2104" s="16" t="s">
        <v>249</v>
      </c>
      <c r="U2104" s="16">
        <v>0</v>
      </c>
      <c r="V2104" s="18">
        <v>0</v>
      </c>
      <c r="W2104" s="18"/>
      <c r="X2104" s="18"/>
      <c r="Y2104" s="18">
        <v>1</v>
      </c>
      <c r="Z2104" s="82" t="s">
        <v>82</v>
      </c>
      <c r="AA2104" s="4" t="s">
        <v>45</v>
      </c>
    </row>
    <row r="2105" spans="1:27" ht="16">
      <c r="A2105" s="9">
        <v>1</v>
      </c>
      <c r="B2105" s="9">
        <v>3</v>
      </c>
      <c r="C2105" s="9">
        <v>4</v>
      </c>
      <c r="D2105" s="150"/>
      <c r="E2105" s="281">
        <v>161</v>
      </c>
      <c r="F2105" s="227">
        <v>1</v>
      </c>
      <c r="G2105" s="54" t="s">
        <v>239</v>
      </c>
      <c r="H2105" s="47" t="s">
        <v>247</v>
      </c>
      <c r="I2105" s="17">
        <v>9736</v>
      </c>
      <c r="J2105" s="18" t="s">
        <v>241</v>
      </c>
      <c r="K2105" s="47">
        <v>334</v>
      </c>
      <c r="L2105" s="47" t="s">
        <v>248</v>
      </c>
      <c r="M2105" s="81">
        <v>0.75</v>
      </c>
      <c r="N2105" s="47" t="s">
        <v>35</v>
      </c>
      <c r="O2105" s="47" t="s">
        <v>63</v>
      </c>
      <c r="P2105" s="19">
        <v>43606</v>
      </c>
      <c r="Q2105" s="20">
        <v>43771</v>
      </c>
      <c r="R2105" s="26">
        <v>44313</v>
      </c>
      <c r="S2105" s="16">
        <f t="shared" si="57"/>
        <v>542</v>
      </c>
      <c r="T2105" s="16" t="s">
        <v>249</v>
      </c>
      <c r="U2105" s="16">
        <v>0</v>
      </c>
      <c r="V2105" s="18">
        <v>0</v>
      </c>
      <c r="W2105" s="18"/>
      <c r="X2105" s="18"/>
      <c r="Y2105" s="18"/>
      <c r="Z2105" s="82"/>
      <c r="AA2105" s="4" t="s">
        <v>45</v>
      </c>
    </row>
    <row r="2106" spans="1:27" ht="16">
      <c r="A2106" s="9">
        <v>1</v>
      </c>
      <c r="B2106" s="9">
        <v>3</v>
      </c>
      <c r="C2106" s="9">
        <v>4</v>
      </c>
      <c r="D2106" s="150"/>
      <c r="E2106" s="281">
        <v>162</v>
      </c>
      <c r="F2106" s="227">
        <v>1</v>
      </c>
      <c r="G2106" s="54" t="s">
        <v>239</v>
      </c>
      <c r="H2106" s="47" t="s">
        <v>247</v>
      </c>
      <c r="I2106" s="17">
        <v>9737.1</v>
      </c>
      <c r="J2106" s="18" t="s">
        <v>241</v>
      </c>
      <c r="K2106" s="47">
        <v>334</v>
      </c>
      <c r="L2106" s="47" t="s">
        <v>248</v>
      </c>
      <c r="M2106" s="81">
        <v>0.75</v>
      </c>
      <c r="N2106" s="47" t="s">
        <v>35</v>
      </c>
      <c r="O2106" s="47" t="s">
        <v>63</v>
      </c>
      <c r="P2106" s="19">
        <v>43606</v>
      </c>
      <c r="Q2106" s="20">
        <v>43771</v>
      </c>
      <c r="R2106" s="26">
        <v>44313</v>
      </c>
      <c r="S2106" s="16">
        <f t="shared" si="57"/>
        <v>542</v>
      </c>
      <c r="T2106" s="16" t="s">
        <v>249</v>
      </c>
      <c r="U2106" s="16">
        <v>0</v>
      </c>
      <c r="V2106" s="18">
        <v>1</v>
      </c>
      <c r="W2106" s="18">
        <v>1</v>
      </c>
      <c r="X2106" s="18"/>
      <c r="Y2106" s="18"/>
      <c r="Z2106" s="82" t="s">
        <v>259</v>
      </c>
      <c r="AA2106" s="4"/>
    </row>
    <row r="2107" spans="1:27" ht="16">
      <c r="A2107" s="9">
        <v>1</v>
      </c>
      <c r="B2107" s="9">
        <v>3</v>
      </c>
      <c r="C2107" s="9">
        <v>4</v>
      </c>
      <c r="D2107" s="150"/>
      <c r="E2107" s="281">
        <v>163</v>
      </c>
      <c r="F2107" s="227">
        <v>1</v>
      </c>
      <c r="G2107" s="54" t="s">
        <v>239</v>
      </c>
      <c r="H2107" s="47" t="s">
        <v>247</v>
      </c>
      <c r="I2107" s="17">
        <v>9737.2000000000007</v>
      </c>
      <c r="J2107" s="18" t="s">
        <v>241</v>
      </c>
      <c r="K2107" s="47">
        <v>334</v>
      </c>
      <c r="L2107" s="47" t="s">
        <v>248</v>
      </c>
      <c r="M2107" s="81">
        <v>0.75</v>
      </c>
      <c r="N2107" s="47" t="s">
        <v>35</v>
      </c>
      <c r="O2107" s="47" t="s">
        <v>63</v>
      </c>
      <c r="P2107" s="19">
        <v>43606</v>
      </c>
      <c r="Q2107" s="20">
        <v>43771</v>
      </c>
      <c r="R2107" s="26">
        <v>44313</v>
      </c>
      <c r="S2107" s="16">
        <f t="shared" si="57"/>
        <v>542</v>
      </c>
      <c r="T2107" s="16" t="s">
        <v>249</v>
      </c>
      <c r="U2107" s="16">
        <v>0</v>
      </c>
      <c r="V2107" s="18">
        <v>0</v>
      </c>
      <c r="W2107" s="18"/>
      <c r="X2107" s="18"/>
      <c r="Y2107" s="18"/>
      <c r="Z2107" s="82"/>
      <c r="AA2107" s="4" t="s">
        <v>45</v>
      </c>
    </row>
    <row r="2108" spans="1:27" ht="16">
      <c r="A2108" s="9">
        <v>1</v>
      </c>
      <c r="B2108" s="9">
        <v>3</v>
      </c>
      <c r="C2108" s="9">
        <v>4</v>
      </c>
      <c r="D2108" s="150"/>
      <c r="E2108" s="281">
        <v>164</v>
      </c>
      <c r="F2108" s="227">
        <v>1</v>
      </c>
      <c r="G2108" s="54" t="s">
        <v>239</v>
      </c>
      <c r="H2108" s="47" t="s">
        <v>247</v>
      </c>
      <c r="I2108" s="47">
        <v>9737.2999999999993</v>
      </c>
      <c r="J2108" s="18" t="s">
        <v>241</v>
      </c>
      <c r="K2108" s="47">
        <v>334</v>
      </c>
      <c r="L2108" s="47" t="s">
        <v>248</v>
      </c>
      <c r="M2108" s="81">
        <v>0.75</v>
      </c>
      <c r="N2108" s="47" t="s">
        <v>35</v>
      </c>
      <c r="O2108" s="47" t="s">
        <v>63</v>
      </c>
      <c r="P2108" s="19">
        <v>43606</v>
      </c>
      <c r="Q2108" s="20">
        <v>43771</v>
      </c>
      <c r="R2108" s="26">
        <v>44313</v>
      </c>
      <c r="S2108" s="16">
        <f t="shared" si="57"/>
        <v>542</v>
      </c>
      <c r="T2108" s="16" t="s">
        <v>249</v>
      </c>
      <c r="U2108" s="16">
        <v>0</v>
      </c>
      <c r="V2108" s="18">
        <v>0</v>
      </c>
      <c r="W2108" s="18"/>
      <c r="X2108" s="18"/>
      <c r="Y2108" s="18"/>
      <c r="Z2108" s="82"/>
      <c r="AA2108" s="4" t="s">
        <v>45</v>
      </c>
    </row>
    <row r="2109" spans="1:27" ht="16">
      <c r="A2109" s="9">
        <v>1</v>
      </c>
      <c r="B2109" s="9">
        <v>3</v>
      </c>
      <c r="C2109" s="9">
        <v>4</v>
      </c>
      <c r="D2109" s="150"/>
      <c r="E2109" s="281">
        <v>165</v>
      </c>
      <c r="F2109" s="227">
        <v>1</v>
      </c>
      <c r="G2109" s="54" t="s">
        <v>239</v>
      </c>
      <c r="H2109" s="47" t="s">
        <v>247</v>
      </c>
      <c r="I2109" s="17">
        <v>9739</v>
      </c>
      <c r="J2109" s="18" t="s">
        <v>241</v>
      </c>
      <c r="K2109" s="47">
        <v>333</v>
      </c>
      <c r="L2109" s="47" t="s">
        <v>248</v>
      </c>
      <c r="M2109" s="81">
        <v>0.75</v>
      </c>
      <c r="N2109" s="47" t="s">
        <v>35</v>
      </c>
      <c r="O2109" s="47" t="s">
        <v>63</v>
      </c>
      <c r="P2109" s="19">
        <v>43606</v>
      </c>
      <c r="Q2109" s="20">
        <v>43771</v>
      </c>
      <c r="R2109" s="26">
        <v>44313</v>
      </c>
      <c r="S2109" s="16">
        <f t="shared" si="57"/>
        <v>542</v>
      </c>
      <c r="T2109" s="16" t="s">
        <v>249</v>
      </c>
      <c r="U2109" s="16">
        <v>0</v>
      </c>
      <c r="V2109" s="18">
        <v>0</v>
      </c>
      <c r="W2109" s="18"/>
      <c r="X2109" s="18"/>
      <c r="Y2109" s="18">
        <v>1</v>
      </c>
      <c r="Z2109" s="82" t="s">
        <v>82</v>
      </c>
      <c r="AA2109" s="4" t="s">
        <v>45</v>
      </c>
    </row>
    <row r="2110" spans="1:27" ht="16">
      <c r="A2110" s="9">
        <v>1</v>
      </c>
      <c r="B2110" s="9">
        <v>3</v>
      </c>
      <c r="C2110" s="9">
        <v>4</v>
      </c>
      <c r="D2110" s="150"/>
      <c r="E2110" s="281">
        <v>166</v>
      </c>
      <c r="F2110" s="227">
        <v>1</v>
      </c>
      <c r="G2110" s="54" t="s">
        <v>239</v>
      </c>
      <c r="H2110" s="47" t="s">
        <v>247</v>
      </c>
      <c r="I2110" s="17">
        <v>9740</v>
      </c>
      <c r="J2110" s="18" t="s">
        <v>241</v>
      </c>
      <c r="K2110" s="47">
        <v>334</v>
      </c>
      <c r="L2110" s="47" t="s">
        <v>248</v>
      </c>
      <c r="M2110" s="81">
        <v>0.75</v>
      </c>
      <c r="N2110" s="47" t="s">
        <v>35</v>
      </c>
      <c r="O2110" s="47" t="s">
        <v>63</v>
      </c>
      <c r="P2110" s="19">
        <v>43606</v>
      </c>
      <c r="Q2110" s="20">
        <v>43771</v>
      </c>
      <c r="R2110" s="26">
        <v>44313</v>
      </c>
      <c r="S2110" s="16">
        <f t="shared" si="57"/>
        <v>542</v>
      </c>
      <c r="T2110" s="16" t="s">
        <v>249</v>
      </c>
      <c r="U2110" s="16">
        <v>0</v>
      </c>
      <c r="V2110" s="18">
        <v>0</v>
      </c>
      <c r="W2110" s="18"/>
      <c r="X2110" s="18"/>
      <c r="Y2110" s="18"/>
      <c r="Z2110" s="82"/>
      <c r="AA2110" s="4" t="s">
        <v>45</v>
      </c>
    </row>
    <row r="2111" spans="1:27" ht="16">
      <c r="A2111" s="9">
        <v>2</v>
      </c>
      <c r="B2111" s="9">
        <v>3</v>
      </c>
      <c r="C2111" s="9">
        <v>6</v>
      </c>
      <c r="D2111" s="150"/>
      <c r="E2111" s="281">
        <v>180</v>
      </c>
      <c r="F2111" s="227">
        <v>1</v>
      </c>
      <c r="G2111" s="54" t="s">
        <v>354</v>
      </c>
      <c r="H2111" s="47" t="s">
        <v>373</v>
      </c>
      <c r="I2111" s="17">
        <v>9741</v>
      </c>
      <c r="J2111" s="18" t="s">
        <v>241</v>
      </c>
      <c r="K2111" s="47">
        <v>364</v>
      </c>
      <c r="L2111" s="47" t="s">
        <v>374</v>
      </c>
      <c r="M2111" s="81">
        <v>0.75</v>
      </c>
      <c r="N2111" s="47" t="s">
        <v>35</v>
      </c>
      <c r="O2111" s="47" t="s">
        <v>63</v>
      </c>
      <c r="P2111" s="19">
        <v>43606</v>
      </c>
      <c r="Q2111" s="20">
        <v>43769</v>
      </c>
      <c r="R2111" s="26">
        <v>44319</v>
      </c>
      <c r="S2111" s="16">
        <f t="shared" si="57"/>
        <v>550</v>
      </c>
      <c r="T2111" s="16" t="s">
        <v>279</v>
      </c>
      <c r="U2111" s="16">
        <v>0</v>
      </c>
      <c r="V2111" s="18">
        <v>1</v>
      </c>
      <c r="W2111" s="18">
        <v>1</v>
      </c>
      <c r="X2111" s="18"/>
      <c r="Y2111" s="18"/>
      <c r="Z2111" s="82"/>
      <c r="AA2111" s="4" t="s">
        <v>45</v>
      </c>
    </row>
    <row r="2112" spans="1:27" ht="16">
      <c r="A2112" s="9">
        <v>2</v>
      </c>
      <c r="B2112" s="9">
        <v>3</v>
      </c>
      <c r="C2112" s="9">
        <v>6</v>
      </c>
      <c r="D2112" s="150"/>
      <c r="E2112" s="281">
        <v>181</v>
      </c>
      <c r="F2112" s="227">
        <v>1</v>
      </c>
      <c r="G2112" s="54" t="s">
        <v>354</v>
      </c>
      <c r="H2112" s="47" t="s">
        <v>373</v>
      </c>
      <c r="I2112" s="17">
        <v>9742</v>
      </c>
      <c r="J2112" s="18" t="s">
        <v>241</v>
      </c>
      <c r="K2112" s="47">
        <v>364</v>
      </c>
      <c r="L2112" s="47" t="s">
        <v>374</v>
      </c>
      <c r="M2112" s="81">
        <v>0.75</v>
      </c>
      <c r="N2112" s="47" t="s">
        <v>35</v>
      </c>
      <c r="O2112" s="47" t="s">
        <v>63</v>
      </c>
      <c r="P2112" s="19">
        <v>43606</v>
      </c>
      <c r="Q2112" s="20">
        <v>43769</v>
      </c>
      <c r="R2112" s="26">
        <v>44319</v>
      </c>
      <c r="S2112" s="16">
        <f t="shared" si="57"/>
        <v>550</v>
      </c>
      <c r="T2112" s="16" t="s">
        <v>279</v>
      </c>
      <c r="U2112" s="16">
        <v>0</v>
      </c>
      <c r="V2112" s="18">
        <v>0</v>
      </c>
      <c r="W2112" s="18"/>
      <c r="X2112" s="18"/>
      <c r="Y2112" s="18"/>
      <c r="Z2112" s="82"/>
      <c r="AA2112" s="4" t="s">
        <v>45</v>
      </c>
    </row>
    <row r="2113" spans="1:35" ht="16">
      <c r="A2113" s="9">
        <v>2</v>
      </c>
      <c r="B2113" s="9">
        <v>3</v>
      </c>
      <c r="C2113" s="9">
        <v>6</v>
      </c>
      <c r="D2113" s="150"/>
      <c r="E2113" s="281">
        <v>182</v>
      </c>
      <c r="F2113" s="227">
        <v>1</v>
      </c>
      <c r="G2113" s="54" t="s">
        <v>354</v>
      </c>
      <c r="H2113" s="47" t="s">
        <v>373</v>
      </c>
      <c r="I2113" s="47">
        <v>9744.1</v>
      </c>
      <c r="J2113" s="18" t="s">
        <v>241</v>
      </c>
      <c r="K2113" s="47">
        <v>364</v>
      </c>
      <c r="L2113" s="47" t="s">
        <v>374</v>
      </c>
      <c r="M2113" s="81">
        <v>0.75</v>
      </c>
      <c r="N2113" s="47" t="s">
        <v>35</v>
      </c>
      <c r="O2113" s="47" t="s">
        <v>63</v>
      </c>
      <c r="P2113" s="19">
        <v>43606</v>
      </c>
      <c r="Q2113" s="20">
        <v>43769</v>
      </c>
      <c r="R2113" s="26">
        <v>44319</v>
      </c>
      <c r="S2113" s="16">
        <f t="shared" si="57"/>
        <v>550</v>
      </c>
      <c r="T2113" s="16" t="s">
        <v>279</v>
      </c>
      <c r="U2113" s="16">
        <v>0</v>
      </c>
      <c r="V2113" s="18">
        <v>0</v>
      </c>
      <c r="W2113" s="18"/>
      <c r="X2113" s="18"/>
      <c r="Y2113" s="18"/>
      <c r="Z2113" s="82"/>
      <c r="AA2113" s="4" t="s">
        <v>45</v>
      </c>
    </row>
    <row r="2114" spans="1:35" ht="16">
      <c r="A2114" s="9">
        <v>2</v>
      </c>
      <c r="B2114" s="9">
        <v>3</v>
      </c>
      <c r="C2114" s="9">
        <v>6</v>
      </c>
      <c r="D2114" s="150"/>
      <c r="E2114" s="281">
        <v>183</v>
      </c>
      <c r="F2114" s="227">
        <v>1</v>
      </c>
      <c r="G2114" s="54" t="s">
        <v>354</v>
      </c>
      <c r="H2114" s="47" t="s">
        <v>373</v>
      </c>
      <c r="I2114" s="47">
        <v>9744.2000000000007</v>
      </c>
      <c r="J2114" s="18" t="s">
        <v>241</v>
      </c>
      <c r="K2114" s="47">
        <v>364</v>
      </c>
      <c r="L2114" s="47" t="s">
        <v>374</v>
      </c>
      <c r="M2114" s="81">
        <v>0.75</v>
      </c>
      <c r="N2114" s="47" t="s">
        <v>35</v>
      </c>
      <c r="O2114" s="47" t="s">
        <v>63</v>
      </c>
      <c r="P2114" s="19">
        <v>43606</v>
      </c>
      <c r="Q2114" s="20">
        <v>43769</v>
      </c>
      <c r="R2114" s="26">
        <v>44319</v>
      </c>
      <c r="S2114" s="16">
        <f t="shared" si="57"/>
        <v>550</v>
      </c>
      <c r="T2114" s="16" t="s">
        <v>279</v>
      </c>
      <c r="U2114" s="16">
        <v>0</v>
      </c>
      <c r="V2114" s="18">
        <v>0</v>
      </c>
      <c r="W2114" s="18"/>
      <c r="X2114" s="18"/>
      <c r="Y2114" s="18"/>
      <c r="Z2114" s="82"/>
      <c r="AA2114" s="4" t="s">
        <v>45</v>
      </c>
    </row>
    <row r="2115" spans="1:35" ht="16">
      <c r="A2115" s="9">
        <v>2</v>
      </c>
      <c r="B2115" s="9">
        <v>3</v>
      </c>
      <c r="C2115" s="9">
        <v>6</v>
      </c>
      <c r="D2115" s="150"/>
      <c r="E2115" s="281">
        <v>184</v>
      </c>
      <c r="F2115" s="227">
        <v>1</v>
      </c>
      <c r="G2115" s="54" t="s">
        <v>354</v>
      </c>
      <c r="H2115" s="47" t="s">
        <v>373</v>
      </c>
      <c r="I2115" s="17">
        <v>9747</v>
      </c>
      <c r="J2115" s="18" t="s">
        <v>241</v>
      </c>
      <c r="K2115" s="47">
        <v>364</v>
      </c>
      <c r="L2115" s="47" t="s">
        <v>374</v>
      </c>
      <c r="M2115" s="81">
        <v>0.75</v>
      </c>
      <c r="N2115" s="47" t="s">
        <v>35</v>
      </c>
      <c r="O2115" s="47" t="s">
        <v>63</v>
      </c>
      <c r="P2115" s="19">
        <v>43606</v>
      </c>
      <c r="Q2115" s="20">
        <v>43769</v>
      </c>
      <c r="R2115" s="26">
        <v>44319</v>
      </c>
      <c r="S2115" s="16">
        <f t="shared" si="57"/>
        <v>550</v>
      </c>
      <c r="T2115" s="16" t="s">
        <v>279</v>
      </c>
      <c r="U2115" s="16">
        <v>0</v>
      </c>
      <c r="V2115" s="18">
        <v>1</v>
      </c>
      <c r="W2115" s="18">
        <v>1</v>
      </c>
      <c r="X2115" s="18"/>
      <c r="Y2115" s="18"/>
      <c r="Z2115" s="82"/>
      <c r="AA2115" s="4" t="s">
        <v>45</v>
      </c>
    </row>
    <row r="2116" spans="1:35" ht="16">
      <c r="A2116" s="425" t="s">
        <v>58</v>
      </c>
      <c r="B2116" s="425" t="s">
        <v>58</v>
      </c>
      <c r="C2116" s="425" t="s">
        <v>58</v>
      </c>
      <c r="D2116" s="426"/>
      <c r="E2116" s="427">
        <v>11</v>
      </c>
      <c r="F2116" s="428">
        <v>3</v>
      </c>
      <c r="G2116" s="429" t="s">
        <v>239</v>
      </c>
      <c r="H2116" s="430" t="s">
        <v>247</v>
      </c>
      <c r="I2116" s="444">
        <v>9750</v>
      </c>
      <c r="J2116" s="425" t="s">
        <v>241</v>
      </c>
      <c r="K2116" s="430">
        <v>315</v>
      </c>
      <c r="L2116" s="430" t="s">
        <v>248</v>
      </c>
      <c r="M2116" s="449">
        <v>0.75</v>
      </c>
      <c r="N2116" s="430" t="s">
        <v>35</v>
      </c>
      <c r="O2116" s="430" t="s">
        <v>63</v>
      </c>
      <c r="P2116" s="445">
        <v>43606</v>
      </c>
      <c r="Q2116" s="433">
        <v>43771</v>
      </c>
      <c r="R2116" s="434">
        <v>44271</v>
      </c>
      <c r="S2116" s="435">
        <f t="shared" si="57"/>
        <v>500</v>
      </c>
      <c r="T2116" s="435">
        <v>0</v>
      </c>
      <c r="U2116" s="435">
        <v>1</v>
      </c>
      <c r="V2116" s="430"/>
      <c r="W2116" s="430"/>
      <c r="X2116" s="430"/>
      <c r="Y2116" s="430"/>
      <c r="Z2116" s="436"/>
      <c r="AA2116" s="426" t="s">
        <v>104</v>
      </c>
      <c r="AB2116" s="437"/>
      <c r="AC2116" s="437"/>
      <c r="AD2116" s="437"/>
      <c r="AE2116" s="437"/>
      <c r="AF2116" s="437"/>
      <c r="AG2116" s="437"/>
      <c r="AH2116" s="437"/>
      <c r="AI2116" s="437"/>
    </row>
    <row r="2117" spans="1:35" ht="16">
      <c r="A2117" s="9">
        <v>1</v>
      </c>
      <c r="B2117" s="9">
        <v>3</v>
      </c>
      <c r="C2117" s="9">
        <v>4</v>
      </c>
      <c r="D2117" s="150"/>
      <c r="E2117" s="281">
        <v>167</v>
      </c>
      <c r="F2117" s="227">
        <v>1</v>
      </c>
      <c r="G2117" s="54" t="s">
        <v>239</v>
      </c>
      <c r="H2117" s="47" t="s">
        <v>247</v>
      </c>
      <c r="I2117" s="17">
        <v>9751</v>
      </c>
      <c r="J2117" s="18" t="s">
        <v>241</v>
      </c>
      <c r="K2117" s="47">
        <v>316</v>
      </c>
      <c r="L2117" s="47" t="s">
        <v>248</v>
      </c>
      <c r="M2117" s="81">
        <v>0.75</v>
      </c>
      <c r="N2117" s="47" t="s">
        <v>35</v>
      </c>
      <c r="O2117" s="47" t="s">
        <v>63</v>
      </c>
      <c r="P2117" s="19">
        <v>43606</v>
      </c>
      <c r="Q2117" s="20">
        <v>43771</v>
      </c>
      <c r="R2117" s="26">
        <v>44309</v>
      </c>
      <c r="S2117" s="16">
        <f t="shared" si="57"/>
        <v>538</v>
      </c>
      <c r="T2117" s="16" t="s">
        <v>173</v>
      </c>
      <c r="U2117" s="16">
        <v>0</v>
      </c>
      <c r="V2117" s="18">
        <v>0</v>
      </c>
      <c r="W2117" s="18"/>
      <c r="X2117" s="18"/>
      <c r="Y2117" s="18"/>
      <c r="Z2117" s="82"/>
      <c r="AA2117" s="4" t="s">
        <v>45</v>
      </c>
    </row>
    <row r="2118" spans="1:35" ht="16">
      <c r="A2118" s="9">
        <v>1</v>
      </c>
      <c r="B2118" s="9">
        <v>3</v>
      </c>
      <c r="C2118" s="9">
        <v>4</v>
      </c>
      <c r="D2118" s="150"/>
      <c r="E2118" s="281">
        <v>168</v>
      </c>
      <c r="F2118" s="227">
        <v>1</v>
      </c>
      <c r="G2118" s="54" t="s">
        <v>239</v>
      </c>
      <c r="H2118" s="47" t="s">
        <v>247</v>
      </c>
      <c r="I2118" s="17">
        <v>9754</v>
      </c>
      <c r="J2118" s="18" t="s">
        <v>241</v>
      </c>
      <c r="K2118" s="47">
        <v>315</v>
      </c>
      <c r="L2118" s="47" t="s">
        <v>248</v>
      </c>
      <c r="M2118" s="81">
        <v>0.75</v>
      </c>
      <c r="N2118" s="47" t="s">
        <v>35</v>
      </c>
      <c r="O2118" s="47" t="s">
        <v>63</v>
      </c>
      <c r="P2118" s="19">
        <v>43606</v>
      </c>
      <c r="Q2118" s="20">
        <v>43771</v>
      </c>
      <c r="R2118" s="26">
        <v>44308</v>
      </c>
      <c r="S2118" s="16">
        <f t="shared" si="57"/>
        <v>537</v>
      </c>
      <c r="T2118" s="16" t="s">
        <v>173</v>
      </c>
      <c r="U2118" s="16">
        <v>0</v>
      </c>
      <c r="V2118" s="18">
        <v>0</v>
      </c>
      <c r="W2118" s="18"/>
      <c r="X2118" s="18"/>
      <c r="Y2118" s="18"/>
      <c r="Z2118" s="82" t="s">
        <v>260</v>
      </c>
      <c r="AA2118" s="4" t="s">
        <v>45</v>
      </c>
    </row>
    <row r="2119" spans="1:35" ht="16">
      <c r="A2119" s="425" t="s">
        <v>58</v>
      </c>
      <c r="B2119" s="425" t="s">
        <v>58</v>
      </c>
      <c r="C2119" s="425" t="s">
        <v>58</v>
      </c>
      <c r="D2119" s="426"/>
      <c r="E2119" s="427">
        <v>12</v>
      </c>
      <c r="F2119" s="428">
        <v>3</v>
      </c>
      <c r="G2119" s="429" t="s">
        <v>239</v>
      </c>
      <c r="H2119" s="430" t="s">
        <v>247</v>
      </c>
      <c r="I2119" s="444">
        <v>9755</v>
      </c>
      <c r="J2119" s="425" t="s">
        <v>241</v>
      </c>
      <c r="K2119" s="430">
        <v>315</v>
      </c>
      <c r="L2119" s="430" t="s">
        <v>248</v>
      </c>
      <c r="M2119" s="449">
        <v>0.75</v>
      </c>
      <c r="N2119" s="430" t="s">
        <v>35</v>
      </c>
      <c r="O2119" s="430" t="s">
        <v>63</v>
      </c>
      <c r="P2119" s="445">
        <v>43606</v>
      </c>
      <c r="Q2119" s="433">
        <v>43771</v>
      </c>
      <c r="R2119" s="434">
        <v>44222</v>
      </c>
      <c r="S2119" s="435">
        <f t="shared" si="57"/>
        <v>451</v>
      </c>
      <c r="T2119" s="435">
        <v>0</v>
      </c>
      <c r="U2119" s="435">
        <v>1</v>
      </c>
      <c r="V2119" s="430"/>
      <c r="W2119" s="430"/>
      <c r="X2119" s="430"/>
      <c r="Y2119" s="430"/>
      <c r="Z2119" s="436"/>
      <c r="AA2119" s="426" t="s">
        <v>266</v>
      </c>
      <c r="AB2119" s="437"/>
      <c r="AC2119" s="437"/>
      <c r="AD2119" s="437"/>
      <c r="AE2119" s="437"/>
      <c r="AF2119" s="437"/>
      <c r="AG2119" s="437"/>
      <c r="AH2119" s="437"/>
      <c r="AI2119" s="437"/>
    </row>
    <row r="2120" spans="1:35" ht="16">
      <c r="A2120" s="425" t="s">
        <v>58</v>
      </c>
      <c r="B2120" s="425" t="s">
        <v>58</v>
      </c>
      <c r="C2120" s="425" t="s">
        <v>58</v>
      </c>
      <c r="D2120" s="426"/>
      <c r="E2120" s="466">
        <v>2</v>
      </c>
      <c r="F2120" s="467">
        <v>2</v>
      </c>
      <c r="G2120" s="468" t="s">
        <v>239</v>
      </c>
      <c r="H2120" s="430" t="s">
        <v>247</v>
      </c>
      <c r="I2120" s="444">
        <v>9756</v>
      </c>
      <c r="J2120" s="425" t="s">
        <v>241</v>
      </c>
      <c r="K2120" s="430">
        <v>316</v>
      </c>
      <c r="L2120" s="430" t="s">
        <v>248</v>
      </c>
      <c r="M2120" s="449">
        <v>0.75</v>
      </c>
      <c r="N2120" s="430" t="s">
        <v>35</v>
      </c>
      <c r="O2120" s="430" t="s">
        <v>63</v>
      </c>
      <c r="P2120" s="445">
        <v>43606</v>
      </c>
      <c r="Q2120" s="433">
        <v>43771</v>
      </c>
      <c r="R2120" s="434">
        <v>44309</v>
      </c>
      <c r="S2120" s="435">
        <f t="shared" si="57"/>
        <v>538</v>
      </c>
      <c r="T2120" s="450">
        <v>0</v>
      </c>
      <c r="U2120" s="435">
        <v>0</v>
      </c>
      <c r="V2120" s="430"/>
      <c r="W2120" s="430"/>
      <c r="X2120" s="430"/>
      <c r="Y2120" s="430"/>
      <c r="Z2120" s="436" t="s">
        <v>102</v>
      </c>
      <c r="AA2120" s="426"/>
      <c r="AB2120" s="437"/>
      <c r="AC2120" s="437"/>
      <c r="AD2120" s="437"/>
      <c r="AE2120" s="437"/>
      <c r="AF2120" s="437"/>
      <c r="AG2120" s="437"/>
      <c r="AH2120" s="437"/>
      <c r="AI2120" s="437"/>
    </row>
    <row r="2121" spans="1:35" ht="16">
      <c r="A2121" s="425" t="s">
        <v>58</v>
      </c>
      <c r="B2121" s="425" t="s">
        <v>58</v>
      </c>
      <c r="C2121" s="425" t="s">
        <v>58</v>
      </c>
      <c r="D2121" s="426"/>
      <c r="E2121" s="427">
        <v>10</v>
      </c>
      <c r="F2121" s="428">
        <v>5</v>
      </c>
      <c r="G2121" s="429" t="s">
        <v>239</v>
      </c>
      <c r="H2121" s="430" t="s">
        <v>247</v>
      </c>
      <c r="I2121" s="444">
        <v>9756</v>
      </c>
      <c r="J2121" s="425" t="s">
        <v>241</v>
      </c>
      <c r="K2121" s="430">
        <v>315</v>
      </c>
      <c r="L2121" s="430" t="s">
        <v>248</v>
      </c>
      <c r="M2121" s="449">
        <v>0.75</v>
      </c>
      <c r="N2121" s="430" t="s">
        <v>35</v>
      </c>
      <c r="O2121" s="430" t="s">
        <v>63</v>
      </c>
      <c r="P2121" s="445">
        <v>43606</v>
      </c>
      <c r="Q2121" s="433">
        <v>43771</v>
      </c>
      <c r="R2121" s="434" t="s">
        <v>134</v>
      </c>
      <c r="S2121" s="435"/>
      <c r="T2121" s="435">
        <v>0</v>
      </c>
      <c r="U2121" s="435"/>
      <c r="V2121" s="430"/>
      <c r="W2121" s="430"/>
      <c r="X2121" s="430"/>
      <c r="Y2121" s="430"/>
      <c r="Z2121" s="436"/>
      <c r="AA2121" s="426" t="s">
        <v>136</v>
      </c>
      <c r="AB2121" s="437"/>
      <c r="AC2121" s="437"/>
      <c r="AD2121" s="437"/>
      <c r="AE2121" s="437"/>
      <c r="AF2121" s="437"/>
      <c r="AG2121" s="437"/>
      <c r="AH2121" s="437"/>
      <c r="AI2121" s="437"/>
    </row>
    <row r="2122" spans="1:35" ht="16">
      <c r="A2122" s="9">
        <v>1</v>
      </c>
      <c r="B2122" s="9">
        <v>3</v>
      </c>
      <c r="C2122" s="9">
        <v>4</v>
      </c>
      <c r="D2122" s="150"/>
      <c r="E2122" s="281">
        <v>169</v>
      </c>
      <c r="F2122" s="227">
        <v>1</v>
      </c>
      <c r="G2122" s="54" t="s">
        <v>239</v>
      </c>
      <c r="H2122" s="47" t="s">
        <v>247</v>
      </c>
      <c r="I2122" s="17">
        <v>9757</v>
      </c>
      <c r="J2122" s="18" t="s">
        <v>241</v>
      </c>
      <c r="K2122" s="47">
        <v>315</v>
      </c>
      <c r="L2122" s="47" t="s">
        <v>248</v>
      </c>
      <c r="M2122" s="81">
        <v>0.75</v>
      </c>
      <c r="N2122" s="47" t="s">
        <v>35</v>
      </c>
      <c r="O2122" s="47" t="s">
        <v>63</v>
      </c>
      <c r="P2122" s="19">
        <v>43606</v>
      </c>
      <c r="Q2122" s="20">
        <v>43771</v>
      </c>
      <c r="R2122" s="26">
        <v>44308</v>
      </c>
      <c r="S2122" s="16">
        <f>R2122-Q2122</f>
        <v>537</v>
      </c>
      <c r="T2122" s="16" t="s">
        <v>173</v>
      </c>
      <c r="U2122" s="16">
        <v>0</v>
      </c>
      <c r="V2122" s="18">
        <v>0</v>
      </c>
      <c r="W2122" s="18"/>
      <c r="X2122" s="18"/>
      <c r="Y2122" s="18"/>
      <c r="Z2122" s="82"/>
      <c r="AA2122" s="4" t="s">
        <v>45</v>
      </c>
    </row>
    <row r="2123" spans="1:35" ht="16">
      <c r="A2123" s="9">
        <v>1</v>
      </c>
      <c r="B2123" s="9">
        <v>3</v>
      </c>
      <c r="C2123" s="9">
        <v>4</v>
      </c>
      <c r="D2123" s="150"/>
      <c r="E2123" s="281">
        <v>170</v>
      </c>
      <c r="F2123" s="227">
        <v>1</v>
      </c>
      <c r="G2123" s="54" t="s">
        <v>239</v>
      </c>
      <c r="H2123" s="47" t="s">
        <v>247</v>
      </c>
      <c r="I2123" s="17">
        <v>9757</v>
      </c>
      <c r="J2123" s="18" t="s">
        <v>241</v>
      </c>
      <c r="K2123" s="47">
        <v>316</v>
      </c>
      <c r="L2123" s="47" t="s">
        <v>248</v>
      </c>
      <c r="M2123" s="81">
        <v>0.75</v>
      </c>
      <c r="N2123" s="47" t="s">
        <v>35</v>
      </c>
      <c r="O2123" s="47" t="s">
        <v>63</v>
      </c>
      <c r="P2123" s="19">
        <v>43606</v>
      </c>
      <c r="Q2123" s="20">
        <v>43771</v>
      </c>
      <c r="R2123" s="26">
        <v>44309</v>
      </c>
      <c r="S2123" s="16">
        <f>R2123-Q2123</f>
        <v>538</v>
      </c>
      <c r="T2123" s="16" t="s">
        <v>173</v>
      </c>
      <c r="U2123" s="16">
        <v>0</v>
      </c>
      <c r="V2123" s="18">
        <v>0</v>
      </c>
      <c r="W2123" s="86"/>
      <c r="X2123" s="86"/>
      <c r="Y2123" s="86"/>
      <c r="Z2123" s="87"/>
      <c r="AA2123" s="4" t="s">
        <v>45</v>
      </c>
    </row>
    <row r="2124" spans="1:35" ht="16">
      <c r="A2124" s="9">
        <v>1</v>
      </c>
      <c r="B2124" s="9">
        <v>3</v>
      </c>
      <c r="C2124" s="9">
        <v>4</v>
      </c>
      <c r="D2124" s="150"/>
      <c r="E2124" s="281">
        <v>171</v>
      </c>
      <c r="F2124" s="227">
        <v>1</v>
      </c>
      <c r="G2124" s="54" t="s">
        <v>239</v>
      </c>
      <c r="H2124" s="47" t="s">
        <v>247</v>
      </c>
      <c r="I2124" s="17">
        <v>9759</v>
      </c>
      <c r="J2124" s="18" t="s">
        <v>241</v>
      </c>
      <c r="K2124" s="47">
        <v>316</v>
      </c>
      <c r="L2124" s="47" t="s">
        <v>248</v>
      </c>
      <c r="M2124" s="81">
        <v>0.75</v>
      </c>
      <c r="N2124" s="47" t="s">
        <v>35</v>
      </c>
      <c r="O2124" s="47" t="s">
        <v>63</v>
      </c>
      <c r="P2124" s="19">
        <v>43606</v>
      </c>
      <c r="Q2124" s="20">
        <v>43771</v>
      </c>
      <c r="R2124" s="26">
        <v>44309</v>
      </c>
      <c r="S2124" s="16">
        <f>R2124-Q2124</f>
        <v>538</v>
      </c>
      <c r="T2124" s="16" t="s">
        <v>173</v>
      </c>
      <c r="U2124" s="16">
        <v>0</v>
      </c>
      <c r="V2124" s="18">
        <v>0</v>
      </c>
      <c r="W2124" s="86"/>
      <c r="X2124" s="86"/>
      <c r="Y2124" s="86"/>
      <c r="Z2124" s="87"/>
      <c r="AA2124" s="4" t="s">
        <v>45</v>
      </c>
    </row>
    <row r="2125" spans="1:35">
      <c r="A2125" s="9">
        <v>3</v>
      </c>
      <c r="B2125" s="9">
        <v>3</v>
      </c>
      <c r="C2125" s="9">
        <v>6</v>
      </c>
      <c r="D2125" s="150"/>
      <c r="E2125" s="281"/>
      <c r="F2125" s="227"/>
      <c r="G2125" s="9"/>
      <c r="H2125" s="9" t="s">
        <v>574</v>
      </c>
      <c r="I2125" s="6" t="s">
        <v>575</v>
      </c>
      <c r="J2125" s="9"/>
      <c r="K2125" s="9"/>
      <c r="L2125" s="9"/>
      <c r="M2125" s="34"/>
      <c r="N2125" s="9"/>
      <c r="O2125" s="9"/>
      <c r="P2125" s="150"/>
      <c r="Q2125" s="150"/>
      <c r="R2125" s="159"/>
      <c r="S2125" s="160"/>
      <c r="T2125" s="128"/>
      <c r="U2125" s="128"/>
      <c r="V2125" s="9"/>
      <c r="W2125" s="9"/>
      <c r="X2125" s="9"/>
      <c r="Y2125" s="9"/>
      <c r="Z2125" s="150"/>
      <c r="AA2125" s="150"/>
    </row>
    <row r="2126" spans="1:35" ht="16">
      <c r="A2126" s="9">
        <v>2</v>
      </c>
      <c r="B2126" s="9">
        <v>1</v>
      </c>
      <c r="C2126" s="9">
        <v>4</v>
      </c>
      <c r="D2126" s="150"/>
      <c r="E2126" s="281">
        <v>34</v>
      </c>
      <c r="F2126" s="227">
        <v>1</v>
      </c>
      <c r="G2126" s="54" t="s">
        <v>39</v>
      </c>
      <c r="H2126" s="47" t="s">
        <v>307</v>
      </c>
      <c r="I2126" s="149" t="s">
        <v>315</v>
      </c>
      <c r="J2126" s="18" t="s">
        <v>33</v>
      </c>
      <c r="K2126" s="17">
        <v>200</v>
      </c>
      <c r="L2126" s="17" t="s">
        <v>248</v>
      </c>
      <c r="M2126" s="81">
        <v>1.5</v>
      </c>
      <c r="N2126" s="17" t="s">
        <v>35</v>
      </c>
      <c r="O2126" s="17" t="s">
        <v>63</v>
      </c>
      <c r="P2126" s="19">
        <v>43410</v>
      </c>
      <c r="Q2126" s="20">
        <v>43581</v>
      </c>
      <c r="R2126" s="26">
        <v>44139</v>
      </c>
      <c r="S2126" s="16">
        <f>R2126-Q2126</f>
        <v>558</v>
      </c>
      <c r="T2126" s="16" t="s">
        <v>170</v>
      </c>
      <c r="U2126" s="16">
        <v>0</v>
      </c>
      <c r="V2126" s="57">
        <v>0</v>
      </c>
      <c r="W2126" s="57"/>
      <c r="X2126" s="57"/>
      <c r="Y2126" s="57"/>
      <c r="Z2126" s="5"/>
      <c r="AA2126" s="4" t="s">
        <v>45</v>
      </c>
    </row>
    <row r="2127" spans="1:35" ht="16">
      <c r="A2127" s="425" t="s">
        <v>58</v>
      </c>
      <c r="B2127" s="425" t="s">
        <v>58</v>
      </c>
      <c r="C2127" s="425" t="s">
        <v>58</v>
      </c>
      <c r="D2127" s="426"/>
      <c r="E2127" s="427">
        <v>1</v>
      </c>
      <c r="F2127" s="428">
        <v>4</v>
      </c>
      <c r="G2127" s="429" t="s">
        <v>411</v>
      </c>
      <c r="H2127" s="471" t="s">
        <v>429</v>
      </c>
      <c r="I2127" s="476" t="s">
        <v>45</v>
      </c>
      <c r="J2127" s="425" t="s">
        <v>33</v>
      </c>
      <c r="K2127" s="476">
        <v>188</v>
      </c>
      <c r="L2127" s="476" t="s">
        <v>357</v>
      </c>
      <c r="M2127" s="472">
        <v>1.5</v>
      </c>
      <c r="N2127" s="476" t="s">
        <v>35</v>
      </c>
      <c r="O2127" s="476" t="s">
        <v>63</v>
      </c>
      <c r="P2127" s="473">
        <v>43410</v>
      </c>
      <c r="Q2127" s="474">
        <v>43578</v>
      </c>
      <c r="R2127" s="447">
        <v>43570</v>
      </c>
      <c r="S2127" s="450">
        <f>R2127-Q2127</f>
        <v>-8</v>
      </c>
      <c r="T2127" s="450">
        <v>0</v>
      </c>
      <c r="U2127" s="450"/>
      <c r="V2127" s="471"/>
      <c r="W2127" s="471"/>
      <c r="X2127" s="471"/>
      <c r="Y2127" s="471"/>
      <c r="Z2127" s="477"/>
      <c r="AA2127" s="426" t="s">
        <v>460</v>
      </c>
      <c r="AB2127" s="437"/>
      <c r="AC2127" s="437"/>
      <c r="AD2127" s="437"/>
      <c r="AE2127" s="437"/>
      <c r="AF2127" s="437"/>
      <c r="AG2127" s="437"/>
      <c r="AH2127" s="437"/>
      <c r="AI2127" s="437"/>
    </row>
    <row r="2128" spans="1:35" ht="16">
      <c r="A2128" s="425" t="s">
        <v>58</v>
      </c>
      <c r="B2128" s="425" t="s">
        <v>58</v>
      </c>
      <c r="C2128" s="425" t="s">
        <v>58</v>
      </c>
      <c r="D2128" s="426"/>
      <c r="E2128" s="427">
        <v>2</v>
      </c>
      <c r="F2128" s="428">
        <v>4</v>
      </c>
      <c r="G2128" s="429" t="s">
        <v>411</v>
      </c>
      <c r="H2128" s="471" t="s">
        <v>429</v>
      </c>
      <c r="I2128" s="476" t="s">
        <v>45</v>
      </c>
      <c r="J2128" s="425" t="s">
        <v>33</v>
      </c>
      <c r="K2128" s="476">
        <v>180</v>
      </c>
      <c r="L2128" s="476" t="s">
        <v>357</v>
      </c>
      <c r="M2128" s="472">
        <v>1.5</v>
      </c>
      <c r="N2128" s="476" t="s">
        <v>35</v>
      </c>
      <c r="O2128" s="476" t="s">
        <v>63</v>
      </c>
      <c r="P2128" s="473">
        <v>43410</v>
      </c>
      <c r="Q2128" s="474">
        <v>43578</v>
      </c>
      <c r="R2128" s="447">
        <v>43576</v>
      </c>
      <c r="S2128" s="450">
        <f>R2128-Q2128</f>
        <v>-2</v>
      </c>
      <c r="T2128" s="450">
        <v>0</v>
      </c>
      <c r="U2128" s="450"/>
      <c r="V2128" s="471"/>
      <c r="W2128" s="471"/>
      <c r="X2128" s="471"/>
      <c r="Y2128" s="471"/>
      <c r="Z2128" s="477"/>
      <c r="AA2128" s="426" t="s">
        <v>461</v>
      </c>
      <c r="AB2128" s="437"/>
      <c r="AC2128" s="437"/>
      <c r="AD2128" s="437"/>
      <c r="AE2128" s="437"/>
      <c r="AF2128" s="437"/>
      <c r="AG2128" s="437"/>
      <c r="AH2128" s="437"/>
      <c r="AI2128" s="437"/>
    </row>
    <row r="2129" spans="1:35">
      <c r="A2129" s="9">
        <v>3</v>
      </c>
      <c r="B2129" s="9">
        <v>3</v>
      </c>
      <c r="C2129" s="9">
        <v>5</v>
      </c>
      <c r="D2129" s="150"/>
      <c r="E2129" s="281"/>
      <c r="F2129" s="227"/>
      <c r="G2129" s="9"/>
      <c r="H2129" s="9" t="s">
        <v>560</v>
      </c>
      <c r="I2129" s="6" t="s">
        <v>561</v>
      </c>
      <c r="J2129" s="9"/>
      <c r="K2129" s="9"/>
      <c r="L2129" s="9"/>
      <c r="M2129" s="34"/>
      <c r="N2129" s="9"/>
      <c r="O2129" s="9"/>
      <c r="P2129" s="150"/>
      <c r="Q2129" s="150"/>
      <c r="R2129" s="159"/>
      <c r="S2129" s="160"/>
      <c r="T2129" s="128"/>
      <c r="U2129" s="128"/>
      <c r="V2129" s="9"/>
      <c r="W2129" s="9"/>
      <c r="X2129" s="9"/>
      <c r="Y2129" s="9"/>
      <c r="Z2129" s="150"/>
      <c r="AA2129" s="150"/>
    </row>
    <row r="2130" spans="1:35" ht="16">
      <c r="A2130" s="303" t="s">
        <v>58</v>
      </c>
      <c r="B2130" s="303" t="s">
        <v>58</v>
      </c>
      <c r="C2130" s="303" t="s">
        <v>58</v>
      </c>
      <c r="D2130" s="359"/>
      <c r="E2130" s="360">
        <v>128</v>
      </c>
      <c r="F2130" s="361">
        <v>1</v>
      </c>
      <c r="G2130" s="333" t="s">
        <v>411</v>
      </c>
      <c r="H2130" s="332" t="s">
        <v>429</v>
      </c>
      <c r="I2130" s="363" t="s">
        <v>434</v>
      </c>
      <c r="J2130" s="303" t="s">
        <v>33</v>
      </c>
      <c r="K2130" s="363">
        <v>190</v>
      </c>
      <c r="L2130" s="363" t="s">
        <v>357</v>
      </c>
      <c r="M2130" s="368">
        <v>1.5</v>
      </c>
      <c r="N2130" s="363" t="s">
        <v>35</v>
      </c>
      <c r="O2130" s="363" t="s">
        <v>63</v>
      </c>
      <c r="P2130" s="369">
        <v>43410</v>
      </c>
      <c r="Q2130" s="370">
        <v>43578</v>
      </c>
      <c r="R2130" s="371">
        <v>44140</v>
      </c>
      <c r="S2130" s="372">
        <f>R2130-Q2130</f>
        <v>562</v>
      </c>
      <c r="T2130" s="372" t="s">
        <v>279</v>
      </c>
      <c r="U2130" s="372">
        <v>0</v>
      </c>
      <c r="V2130" s="303">
        <v>0</v>
      </c>
      <c r="W2130" s="303"/>
      <c r="X2130" s="303"/>
      <c r="Y2130" s="303"/>
      <c r="Z2130" s="373"/>
      <c r="AA2130" s="374" t="s">
        <v>45</v>
      </c>
      <c r="AB2130" s="366"/>
      <c r="AC2130" s="366"/>
      <c r="AD2130" s="366"/>
      <c r="AE2130" s="366"/>
      <c r="AF2130" s="366"/>
      <c r="AG2130" s="366"/>
      <c r="AH2130" s="366"/>
      <c r="AI2130" s="366"/>
    </row>
    <row r="2131" spans="1:35">
      <c r="A2131" s="9">
        <v>3</v>
      </c>
      <c r="B2131" s="9">
        <v>3</v>
      </c>
      <c r="C2131" s="9">
        <v>5</v>
      </c>
      <c r="D2131" s="150"/>
      <c r="E2131" s="281"/>
      <c r="F2131" s="227"/>
      <c r="G2131" s="9"/>
      <c r="H2131" s="9">
        <v>112</v>
      </c>
      <c r="I2131" s="9" t="s">
        <v>564</v>
      </c>
      <c r="J2131" s="9"/>
      <c r="K2131" s="9"/>
      <c r="L2131" s="9"/>
      <c r="M2131" s="34"/>
      <c r="N2131" s="9"/>
      <c r="O2131" s="9"/>
      <c r="P2131" s="150"/>
      <c r="Q2131" s="150"/>
      <c r="R2131" s="159"/>
      <c r="S2131" s="160"/>
      <c r="T2131" s="128"/>
      <c r="U2131" s="128"/>
      <c r="V2131" s="9"/>
      <c r="W2131" s="9"/>
      <c r="X2131" s="9"/>
      <c r="Y2131" s="9"/>
      <c r="Z2131" s="150"/>
      <c r="AA2131" s="150"/>
    </row>
    <row r="2132" spans="1:35">
      <c r="A2132" s="9">
        <v>3</v>
      </c>
      <c r="B2132" s="9">
        <v>3</v>
      </c>
      <c r="C2132" s="9">
        <v>5</v>
      </c>
      <c r="D2132" s="150"/>
      <c r="E2132" s="281"/>
      <c r="F2132" s="227"/>
      <c r="G2132" s="9"/>
      <c r="H2132" s="9" t="s">
        <v>566</v>
      </c>
      <c r="I2132" s="9" t="s">
        <v>564</v>
      </c>
      <c r="J2132" s="9"/>
      <c r="K2132" s="9"/>
      <c r="L2132" s="9"/>
      <c r="M2132" s="34"/>
      <c r="N2132" s="9"/>
      <c r="O2132" s="9"/>
      <c r="P2132" s="150"/>
      <c r="Q2132" s="150"/>
      <c r="R2132" s="159"/>
      <c r="S2132" s="160"/>
      <c r="T2132" s="128"/>
      <c r="U2132" s="128"/>
      <c r="V2132" s="9"/>
      <c r="W2132" s="9"/>
      <c r="X2132" s="9"/>
      <c r="Y2132" s="9"/>
      <c r="Z2132" s="150"/>
      <c r="AA2132" s="150"/>
    </row>
    <row r="2133" spans="1:35">
      <c r="A2133" s="9">
        <v>3</v>
      </c>
      <c r="B2133" s="9">
        <v>3</v>
      </c>
      <c r="C2133" s="9">
        <v>4</v>
      </c>
      <c r="D2133" s="150"/>
      <c r="E2133" s="281"/>
      <c r="F2133" s="227"/>
      <c r="G2133" s="9"/>
      <c r="H2133" s="9">
        <v>933</v>
      </c>
      <c r="I2133" s="9" t="s">
        <v>556</v>
      </c>
      <c r="J2133" s="9"/>
      <c r="K2133" s="9"/>
      <c r="L2133" s="9"/>
      <c r="M2133" s="34"/>
      <c r="N2133" s="9"/>
      <c r="O2133" s="9"/>
      <c r="P2133" s="150"/>
      <c r="Q2133" s="150"/>
      <c r="R2133" s="159"/>
      <c r="S2133" s="160"/>
      <c r="T2133" s="128"/>
      <c r="U2133" s="128"/>
      <c r="V2133" s="9"/>
      <c r="W2133" s="9"/>
      <c r="X2133" s="9"/>
      <c r="Y2133" s="9"/>
      <c r="Z2133" s="150"/>
      <c r="AA2133" s="150"/>
    </row>
    <row r="2134" spans="1:35">
      <c r="A2134" s="9">
        <v>3</v>
      </c>
      <c r="B2134" s="9">
        <v>3</v>
      </c>
      <c r="C2134" s="9">
        <v>4</v>
      </c>
      <c r="D2134" s="150"/>
      <c r="E2134" s="281"/>
      <c r="F2134" s="227"/>
      <c r="G2134" s="9"/>
      <c r="H2134" s="9" t="s">
        <v>551</v>
      </c>
      <c r="I2134" s="9" t="s">
        <v>552</v>
      </c>
      <c r="J2134" s="9"/>
      <c r="K2134" s="9"/>
      <c r="L2134" s="9"/>
      <c r="M2134" s="34"/>
      <c r="N2134" s="9"/>
      <c r="O2134" s="9"/>
      <c r="P2134" s="150"/>
      <c r="Q2134" s="150"/>
      <c r="R2134" s="159"/>
      <c r="S2134" s="160"/>
      <c r="T2134" s="128"/>
      <c r="U2134" s="128"/>
      <c r="V2134" s="9"/>
      <c r="W2134" s="9"/>
      <c r="X2134" s="9"/>
      <c r="Y2134" s="9"/>
      <c r="Z2134" s="150"/>
      <c r="AA2134" s="150"/>
    </row>
    <row r="2135" spans="1:35">
      <c r="A2135" s="9">
        <v>3</v>
      </c>
      <c r="B2135" s="9">
        <v>3</v>
      </c>
      <c r="C2135" s="9">
        <v>4</v>
      </c>
      <c r="D2135" s="150"/>
      <c r="E2135" s="281"/>
      <c r="F2135" s="227"/>
      <c r="G2135" s="9"/>
      <c r="H2135" s="9">
        <v>187</v>
      </c>
      <c r="I2135" s="9" t="s">
        <v>546</v>
      </c>
      <c r="J2135" s="9"/>
      <c r="K2135" s="9"/>
      <c r="L2135" s="9"/>
      <c r="M2135" s="34"/>
      <c r="N2135" s="9"/>
      <c r="O2135" s="9"/>
      <c r="P2135" s="150"/>
      <c r="Q2135" s="150"/>
      <c r="R2135" s="159"/>
      <c r="S2135" s="160"/>
      <c r="T2135" s="128"/>
      <c r="U2135" s="128"/>
      <c r="V2135" s="9"/>
      <c r="W2135" s="9"/>
      <c r="X2135" s="9"/>
      <c r="Y2135" s="9"/>
      <c r="Z2135" s="150"/>
      <c r="AA2135" s="150"/>
    </row>
    <row r="2136" spans="1:35">
      <c r="A2136" s="9">
        <v>3</v>
      </c>
      <c r="B2136" s="9">
        <v>3</v>
      </c>
      <c r="C2136" s="9">
        <v>5</v>
      </c>
      <c r="D2136" s="150"/>
      <c r="E2136" s="281"/>
      <c r="F2136" s="227"/>
      <c r="G2136" s="9"/>
      <c r="H2136" s="9">
        <v>112</v>
      </c>
      <c r="I2136" s="9" t="s">
        <v>565</v>
      </c>
      <c r="J2136" s="9"/>
      <c r="K2136" s="9"/>
      <c r="L2136" s="9"/>
      <c r="M2136" s="34"/>
      <c r="N2136" s="9"/>
      <c r="O2136" s="9"/>
      <c r="P2136" s="150"/>
      <c r="Q2136" s="150"/>
      <c r="R2136" s="159"/>
      <c r="S2136" s="160"/>
      <c r="T2136" s="128"/>
      <c r="U2136" s="128"/>
      <c r="V2136" s="9"/>
      <c r="W2136" s="9"/>
      <c r="X2136" s="9"/>
      <c r="Y2136" s="9"/>
      <c r="Z2136" s="150"/>
      <c r="AA2136" s="150"/>
    </row>
    <row r="2137" spans="1:35">
      <c r="A2137" s="9">
        <v>3</v>
      </c>
      <c r="B2137" s="9">
        <v>3</v>
      </c>
      <c r="C2137" s="9">
        <v>5</v>
      </c>
      <c r="D2137" s="150"/>
      <c r="E2137" s="281"/>
      <c r="F2137" s="227"/>
      <c r="G2137" s="9"/>
      <c r="H2137" s="9" t="s">
        <v>566</v>
      </c>
      <c r="I2137" s="9" t="s">
        <v>565</v>
      </c>
      <c r="J2137" s="9"/>
      <c r="K2137" s="9"/>
      <c r="L2137" s="9"/>
      <c r="M2137" s="34"/>
      <c r="N2137" s="9"/>
      <c r="O2137" s="9"/>
      <c r="P2137" s="150"/>
      <c r="Q2137" s="150"/>
      <c r="R2137" s="159"/>
      <c r="S2137" s="160"/>
      <c r="T2137" s="128"/>
      <c r="U2137" s="128"/>
      <c r="V2137" s="9"/>
      <c r="W2137" s="9"/>
      <c r="X2137" s="9"/>
      <c r="Y2137" s="9"/>
      <c r="Z2137" s="150"/>
      <c r="AA2137" s="150"/>
    </row>
    <row r="2138" spans="1:35">
      <c r="A2138" s="9">
        <v>3</v>
      </c>
      <c r="B2138" s="9">
        <v>3</v>
      </c>
      <c r="C2138" s="9">
        <v>4</v>
      </c>
      <c r="D2138" s="150"/>
      <c r="E2138" s="281"/>
      <c r="F2138" s="227"/>
      <c r="G2138" s="9"/>
      <c r="H2138" s="9">
        <v>187</v>
      </c>
      <c r="I2138" s="9" t="s">
        <v>547</v>
      </c>
      <c r="J2138" s="9"/>
      <c r="K2138" s="9"/>
      <c r="L2138" s="9"/>
      <c r="M2138" s="34"/>
      <c r="N2138" s="9"/>
      <c r="O2138" s="9"/>
      <c r="P2138" s="150"/>
      <c r="Q2138" s="150"/>
      <c r="R2138" s="159"/>
      <c r="S2138" s="160"/>
      <c r="T2138" s="128"/>
      <c r="U2138" s="128"/>
      <c r="V2138" s="9"/>
      <c r="W2138" s="9"/>
      <c r="X2138" s="9"/>
      <c r="Y2138" s="9"/>
      <c r="Z2138" s="150"/>
      <c r="AA2138" s="150"/>
    </row>
    <row r="2139" spans="1:35">
      <c r="A2139" s="9">
        <v>3</v>
      </c>
      <c r="B2139" s="9">
        <v>3</v>
      </c>
      <c r="C2139" s="9">
        <v>5</v>
      </c>
      <c r="D2139" s="150"/>
      <c r="E2139" s="281"/>
      <c r="F2139" s="227"/>
      <c r="G2139" s="9"/>
      <c r="H2139" s="9">
        <v>112</v>
      </c>
      <c r="I2139" s="9" t="s">
        <v>562</v>
      </c>
      <c r="J2139" s="9"/>
      <c r="K2139" s="9"/>
      <c r="L2139" s="9"/>
      <c r="M2139" s="34"/>
      <c r="N2139" s="9"/>
      <c r="O2139" s="9"/>
      <c r="P2139" s="150"/>
      <c r="Q2139" s="150"/>
      <c r="R2139" s="159"/>
      <c r="S2139" s="160"/>
      <c r="T2139" s="128"/>
      <c r="U2139" s="128"/>
      <c r="V2139" s="9"/>
      <c r="W2139" s="9"/>
      <c r="X2139" s="9"/>
      <c r="Y2139" s="9"/>
      <c r="Z2139" s="150"/>
      <c r="AA2139" s="150"/>
    </row>
    <row r="2140" spans="1:35">
      <c r="A2140" s="9">
        <v>3</v>
      </c>
      <c r="B2140" s="9">
        <v>3</v>
      </c>
      <c r="C2140" s="9">
        <v>4</v>
      </c>
      <c r="D2140" s="150"/>
      <c r="E2140" s="281"/>
      <c r="F2140" s="227"/>
      <c r="G2140" s="9"/>
      <c r="H2140" s="9">
        <v>404</v>
      </c>
      <c r="I2140" s="9" t="s">
        <v>549</v>
      </c>
      <c r="J2140" s="9"/>
      <c r="K2140" s="9"/>
      <c r="L2140" s="9"/>
      <c r="M2140" s="34"/>
      <c r="N2140" s="9"/>
      <c r="O2140" s="9"/>
      <c r="P2140" s="150"/>
      <c r="Q2140" s="150"/>
      <c r="R2140" s="159"/>
      <c r="S2140" s="160"/>
      <c r="T2140" s="128"/>
      <c r="U2140" s="128"/>
      <c r="V2140" s="9"/>
      <c r="W2140" s="9"/>
      <c r="X2140" s="9"/>
      <c r="Y2140" s="9"/>
      <c r="Z2140" s="150"/>
      <c r="AA2140" s="150"/>
    </row>
    <row r="2141" spans="1:35">
      <c r="A2141" s="9">
        <v>3</v>
      </c>
      <c r="B2141" s="9">
        <v>3</v>
      </c>
      <c r="C2141" s="9">
        <v>4</v>
      </c>
      <c r="D2141" s="150"/>
      <c r="E2141" s="281"/>
      <c r="F2141" s="227"/>
      <c r="G2141" s="9"/>
      <c r="H2141" s="9">
        <v>698</v>
      </c>
      <c r="I2141" s="9" t="s">
        <v>549</v>
      </c>
      <c r="J2141" s="9"/>
      <c r="K2141" s="9"/>
      <c r="L2141" s="9"/>
      <c r="M2141" s="34"/>
      <c r="N2141" s="9"/>
      <c r="O2141" s="9"/>
      <c r="P2141" s="150"/>
      <c r="Q2141" s="150"/>
      <c r="R2141" s="159"/>
      <c r="S2141" s="160"/>
      <c r="T2141" s="128"/>
      <c r="U2141" s="128"/>
      <c r="V2141" s="9"/>
      <c r="W2141" s="9"/>
      <c r="X2141" s="9"/>
      <c r="Y2141" s="9"/>
      <c r="Z2141" s="150"/>
      <c r="AA2141" s="150"/>
    </row>
    <row r="2142" spans="1:35">
      <c r="A2142" s="9">
        <v>3</v>
      </c>
      <c r="B2142" s="9">
        <v>3</v>
      </c>
      <c r="C2142" s="9">
        <v>4</v>
      </c>
      <c r="D2142" s="150"/>
      <c r="E2142" s="281"/>
      <c r="F2142" s="227"/>
      <c r="G2142" s="9"/>
      <c r="H2142" s="9">
        <v>781</v>
      </c>
      <c r="I2142" s="9" t="s">
        <v>549</v>
      </c>
      <c r="J2142" s="9"/>
      <c r="K2142" s="9"/>
      <c r="L2142" s="9"/>
      <c r="M2142" s="34"/>
      <c r="N2142" s="9"/>
      <c r="O2142" s="9"/>
      <c r="P2142" s="150"/>
      <c r="Q2142" s="150"/>
      <c r="R2142" s="159"/>
      <c r="S2142" s="160"/>
      <c r="T2142" s="128"/>
      <c r="U2142" s="128"/>
      <c r="V2142" s="9"/>
      <c r="W2142" s="9"/>
      <c r="X2142" s="9"/>
      <c r="Y2142" s="9"/>
      <c r="Z2142" s="150"/>
      <c r="AA2142" s="150"/>
    </row>
    <row r="2143" spans="1:35">
      <c r="A2143" s="9">
        <v>3</v>
      </c>
      <c r="B2143" s="9">
        <v>3</v>
      </c>
      <c r="C2143" s="9">
        <v>4</v>
      </c>
      <c r="D2143" s="150"/>
      <c r="E2143" s="281"/>
      <c r="F2143" s="227"/>
      <c r="G2143" s="9"/>
      <c r="H2143" s="9">
        <v>9308</v>
      </c>
      <c r="I2143" s="9" t="s">
        <v>549</v>
      </c>
      <c r="J2143" s="9"/>
      <c r="K2143" s="9"/>
      <c r="L2143" s="9"/>
      <c r="M2143" s="34"/>
      <c r="N2143" s="9"/>
      <c r="O2143" s="9"/>
      <c r="P2143" s="150"/>
      <c r="Q2143" s="150"/>
      <c r="R2143" s="159"/>
      <c r="S2143" s="160"/>
      <c r="T2143" s="128"/>
      <c r="U2143" s="128"/>
      <c r="V2143" s="9"/>
      <c r="W2143" s="9"/>
      <c r="X2143" s="9"/>
      <c r="Y2143" s="9"/>
      <c r="Z2143" s="150"/>
      <c r="AA2143" s="150"/>
    </row>
    <row r="2144" spans="1:35">
      <c r="A2144" s="9">
        <v>3</v>
      </c>
      <c r="B2144" s="9">
        <v>3</v>
      </c>
      <c r="C2144" s="9">
        <v>5</v>
      </c>
      <c r="D2144" s="150"/>
      <c r="E2144" s="281"/>
      <c r="F2144" s="227"/>
      <c r="G2144" s="9"/>
      <c r="H2144" s="9" t="s">
        <v>566</v>
      </c>
      <c r="I2144" s="9" t="s">
        <v>549</v>
      </c>
      <c r="J2144" s="9"/>
      <c r="K2144" s="9"/>
      <c r="L2144" s="9"/>
      <c r="M2144" s="34"/>
      <c r="N2144" s="9"/>
      <c r="O2144" s="9"/>
      <c r="P2144" s="150"/>
      <c r="Q2144" s="150"/>
      <c r="R2144" s="159"/>
      <c r="S2144" s="160"/>
      <c r="T2144" s="128"/>
      <c r="U2144" s="128"/>
      <c r="V2144" s="9"/>
      <c r="W2144" s="9"/>
      <c r="X2144" s="9"/>
      <c r="Y2144" s="9"/>
      <c r="Z2144" s="150"/>
      <c r="AA2144" s="150"/>
    </row>
    <row r="2145" spans="1:35">
      <c r="A2145" s="9">
        <v>3</v>
      </c>
      <c r="B2145" s="9">
        <v>3</v>
      </c>
      <c r="C2145" s="9">
        <v>5</v>
      </c>
      <c r="D2145" s="150"/>
      <c r="E2145" s="281"/>
      <c r="F2145" s="227"/>
      <c r="G2145" s="9"/>
      <c r="H2145" s="9" t="s">
        <v>566</v>
      </c>
      <c r="I2145" s="9" t="s">
        <v>567</v>
      </c>
      <c r="J2145" s="6" t="s">
        <v>568</v>
      </c>
      <c r="K2145" s="9"/>
      <c r="L2145" s="9"/>
      <c r="M2145" s="34"/>
      <c r="N2145" s="9"/>
      <c r="O2145" s="9"/>
      <c r="P2145" s="150"/>
      <c r="Q2145" s="150"/>
      <c r="R2145" s="159"/>
      <c r="S2145" s="160"/>
      <c r="T2145" s="128"/>
      <c r="U2145" s="128"/>
      <c r="V2145" s="9"/>
      <c r="W2145" s="9"/>
      <c r="X2145" s="9"/>
      <c r="Y2145" s="9"/>
      <c r="Z2145" s="150"/>
      <c r="AA2145" s="150"/>
    </row>
    <row r="2146" spans="1:35" ht="16">
      <c r="A2146" s="522" t="s">
        <v>1</v>
      </c>
      <c r="B2146" s="522" t="s">
        <v>2</v>
      </c>
      <c r="C2146" s="522" t="s">
        <v>3</v>
      </c>
      <c r="D2146" s="526"/>
      <c r="E2146" s="528" t="s">
        <v>582</v>
      </c>
      <c r="F2146" s="229" t="s">
        <v>7</v>
      </c>
      <c r="G2146" s="230" t="s">
        <v>8</v>
      </c>
      <c r="H2146" s="231" t="s">
        <v>9</v>
      </c>
      <c r="I2146" s="231" t="s">
        <v>10</v>
      </c>
      <c r="J2146" s="232" t="s">
        <v>11</v>
      </c>
      <c r="K2146" s="231" t="s">
        <v>12</v>
      </c>
      <c r="L2146" s="231" t="s">
        <v>13</v>
      </c>
      <c r="M2146" s="233" t="s">
        <v>14</v>
      </c>
      <c r="N2146" s="231" t="s">
        <v>15</v>
      </c>
      <c r="O2146" s="231" t="s">
        <v>16</v>
      </c>
      <c r="P2146" s="231" t="s">
        <v>17</v>
      </c>
      <c r="Q2146" s="231" t="s">
        <v>18</v>
      </c>
      <c r="R2146" s="234" t="s">
        <v>19</v>
      </c>
      <c r="S2146" s="235" t="s">
        <v>20</v>
      </c>
      <c r="T2146" s="236" t="s">
        <v>21</v>
      </c>
      <c r="U2146" s="236" t="s">
        <v>22</v>
      </c>
      <c r="V2146" s="230" t="s">
        <v>23</v>
      </c>
      <c r="W2146" s="237" t="s">
        <v>24</v>
      </c>
      <c r="X2146" s="237" t="s">
        <v>25</v>
      </c>
      <c r="Y2146" s="237" t="s">
        <v>26</v>
      </c>
      <c r="Z2146" s="237" t="s">
        <v>27</v>
      </c>
      <c r="AA2146" s="231" t="s">
        <v>28</v>
      </c>
    </row>
    <row r="2147" spans="1:35" ht="16">
      <c r="A2147" s="425" t="s">
        <v>58</v>
      </c>
      <c r="B2147" s="425" t="s">
        <v>58</v>
      </c>
      <c r="C2147" s="425" t="s">
        <v>58</v>
      </c>
      <c r="D2147" s="426"/>
      <c r="E2147" s="427">
        <v>4</v>
      </c>
      <c r="F2147" s="428">
        <v>4</v>
      </c>
      <c r="G2147" s="429" t="s">
        <v>42</v>
      </c>
      <c r="H2147" s="430" t="s">
        <v>62</v>
      </c>
      <c r="I2147" s="429" t="s">
        <v>135</v>
      </c>
      <c r="J2147" s="425" t="s">
        <v>44</v>
      </c>
      <c r="K2147" s="429">
        <v>12</v>
      </c>
      <c r="L2147" s="429" t="s">
        <v>34</v>
      </c>
      <c r="M2147" s="431">
        <v>0.75</v>
      </c>
      <c r="N2147" s="429" t="s">
        <v>35</v>
      </c>
      <c r="O2147" s="429" t="s">
        <v>63</v>
      </c>
      <c r="P2147" s="432">
        <v>43242</v>
      </c>
      <c r="Q2147" s="433">
        <v>43411</v>
      </c>
      <c r="R2147" s="434">
        <v>43409</v>
      </c>
      <c r="S2147" s="435" t="s">
        <v>135</v>
      </c>
      <c r="T2147" s="435">
        <v>0</v>
      </c>
      <c r="U2147" s="435"/>
      <c r="V2147" s="430"/>
      <c r="W2147" s="430"/>
      <c r="X2147" s="430"/>
      <c r="Y2147" s="430"/>
      <c r="Z2147" s="436"/>
      <c r="AA2147" s="426" t="s">
        <v>137</v>
      </c>
      <c r="AB2147" s="437"/>
      <c r="AC2147" s="437"/>
      <c r="AD2147" s="437"/>
      <c r="AE2147" s="437"/>
      <c r="AF2147" s="437"/>
      <c r="AG2147" s="437"/>
      <c r="AH2147" s="437"/>
      <c r="AI2147" s="437"/>
    </row>
    <row r="2148" spans="1:35">
      <c r="A2148" s="9">
        <v>3</v>
      </c>
      <c r="B2148" s="9">
        <v>3</v>
      </c>
      <c r="C2148" s="9">
        <v>4</v>
      </c>
      <c r="D2148" s="150"/>
      <c r="E2148" s="281"/>
      <c r="F2148" s="227"/>
      <c r="G2148" s="9"/>
      <c r="H2148" s="9">
        <v>895</v>
      </c>
      <c r="I2148" s="9" t="s">
        <v>555</v>
      </c>
      <c r="J2148" s="9"/>
      <c r="K2148" s="9"/>
      <c r="L2148" s="9"/>
      <c r="M2148" s="34"/>
      <c r="N2148" s="9"/>
      <c r="O2148" s="9"/>
      <c r="P2148" s="150"/>
      <c r="Q2148" s="150"/>
      <c r="R2148" s="159"/>
      <c r="S2148" s="160"/>
      <c r="T2148" s="128"/>
      <c r="U2148" s="128"/>
      <c r="V2148" s="9"/>
      <c r="W2148" s="9"/>
      <c r="X2148" s="9"/>
      <c r="Y2148" s="9"/>
      <c r="Z2148" s="150"/>
      <c r="AA2148" s="150"/>
    </row>
    <row r="2149" spans="1:35">
      <c r="A2149" s="9">
        <v>3</v>
      </c>
      <c r="B2149" s="9">
        <v>3</v>
      </c>
      <c r="C2149" s="9">
        <v>5</v>
      </c>
      <c r="D2149" s="150"/>
      <c r="E2149" s="281"/>
      <c r="F2149" s="227"/>
      <c r="G2149" s="9"/>
      <c r="H2149" s="9">
        <v>112</v>
      </c>
      <c r="I2149" s="9" t="s">
        <v>555</v>
      </c>
      <c r="J2149" s="9"/>
      <c r="K2149" s="9"/>
      <c r="L2149" s="9"/>
      <c r="M2149" s="34"/>
      <c r="N2149" s="9"/>
      <c r="O2149" s="9"/>
      <c r="P2149" s="150"/>
      <c r="Q2149" s="150"/>
      <c r="R2149" s="159"/>
      <c r="S2149" s="160"/>
      <c r="T2149" s="128"/>
      <c r="U2149" s="128"/>
      <c r="V2149" s="9"/>
      <c r="W2149" s="9"/>
      <c r="X2149" s="9"/>
      <c r="Y2149" s="9"/>
      <c r="Z2149" s="150"/>
      <c r="AA2149" s="150"/>
    </row>
    <row r="2150" spans="1:35">
      <c r="A2150" s="9">
        <v>3</v>
      </c>
      <c r="B2150" s="9">
        <v>3</v>
      </c>
      <c r="C2150" s="9">
        <v>5</v>
      </c>
      <c r="D2150" s="150"/>
      <c r="E2150" s="281"/>
      <c r="F2150" s="227"/>
      <c r="G2150" s="9"/>
      <c r="H2150" s="9">
        <v>112</v>
      </c>
      <c r="I2150" s="9" t="s">
        <v>563</v>
      </c>
      <c r="J2150" s="9"/>
      <c r="K2150" s="9"/>
      <c r="L2150" s="9"/>
      <c r="M2150" s="34"/>
      <c r="N2150" s="9"/>
      <c r="O2150" s="9"/>
      <c r="P2150" s="150"/>
      <c r="Q2150" s="150"/>
      <c r="R2150" s="159"/>
      <c r="S2150" s="160"/>
      <c r="T2150" s="128"/>
      <c r="U2150" s="128"/>
      <c r="V2150" s="9"/>
      <c r="W2150" s="9"/>
      <c r="X2150" s="9"/>
      <c r="Y2150" s="9"/>
      <c r="Z2150" s="150"/>
      <c r="AA2150" s="150"/>
    </row>
    <row r="2151" spans="1:35">
      <c r="A2151" s="9">
        <v>3</v>
      </c>
      <c r="B2151" s="9">
        <v>3</v>
      </c>
      <c r="C2151" s="9">
        <v>4</v>
      </c>
      <c r="D2151" s="150"/>
      <c r="E2151" s="281"/>
      <c r="F2151" s="227"/>
      <c r="G2151" s="9"/>
      <c r="H2151" s="9">
        <v>404</v>
      </c>
      <c r="I2151" s="9" t="s">
        <v>550</v>
      </c>
      <c r="J2151" s="9"/>
      <c r="K2151" s="9"/>
      <c r="L2151" s="9"/>
      <c r="M2151" s="34"/>
      <c r="N2151" s="9"/>
      <c r="O2151" s="9"/>
      <c r="P2151" s="150"/>
      <c r="Q2151" s="150"/>
      <c r="R2151" s="159"/>
      <c r="S2151" s="160"/>
      <c r="T2151" s="128"/>
      <c r="U2151" s="128"/>
      <c r="V2151" s="9"/>
      <c r="W2151" s="9"/>
      <c r="X2151" s="9"/>
      <c r="Y2151" s="9"/>
      <c r="Z2151" s="150"/>
      <c r="AA2151" s="150"/>
    </row>
    <row r="2152" spans="1:35">
      <c r="A2152" s="9">
        <v>3</v>
      </c>
      <c r="B2152" s="9">
        <v>3</v>
      </c>
      <c r="C2152" s="9">
        <v>4</v>
      </c>
      <c r="D2152" s="150"/>
      <c r="E2152" s="281"/>
      <c r="F2152" s="227"/>
      <c r="G2152" s="9"/>
      <c r="H2152" s="9">
        <v>503</v>
      </c>
      <c r="I2152" s="9" t="s">
        <v>553</v>
      </c>
      <c r="J2152" s="9"/>
      <c r="K2152" s="9"/>
      <c r="L2152" s="9"/>
      <c r="M2152" s="34"/>
      <c r="N2152" s="9"/>
      <c r="O2152" s="9"/>
      <c r="P2152" s="150"/>
      <c r="Q2152" s="150"/>
      <c r="R2152" s="159"/>
      <c r="S2152" s="160"/>
      <c r="T2152" s="128"/>
      <c r="U2152" s="128"/>
      <c r="V2152" s="9"/>
      <c r="W2152" s="9"/>
      <c r="X2152" s="9"/>
      <c r="Y2152" s="9"/>
      <c r="Z2152" s="150"/>
      <c r="AA2152" s="150"/>
    </row>
    <row r="2153" spans="1:35">
      <c r="A2153" s="9">
        <v>3</v>
      </c>
      <c r="B2153" s="9">
        <v>3</v>
      </c>
      <c r="C2153" s="9">
        <v>4</v>
      </c>
      <c r="D2153" s="150"/>
      <c r="E2153" s="281"/>
      <c r="F2153" s="227"/>
      <c r="G2153" s="9"/>
      <c r="H2153" s="9">
        <v>698</v>
      </c>
      <c r="I2153" s="9" t="s">
        <v>553</v>
      </c>
      <c r="J2153" s="9"/>
      <c r="K2153" s="9"/>
      <c r="L2153" s="9"/>
      <c r="M2153" s="34"/>
      <c r="N2153" s="9"/>
      <c r="O2153" s="9"/>
      <c r="P2153" s="150"/>
      <c r="Q2153" s="150"/>
      <c r="R2153" s="159"/>
      <c r="S2153" s="160"/>
      <c r="T2153" s="128"/>
      <c r="U2153" s="128"/>
      <c r="V2153" s="9"/>
      <c r="W2153" s="9"/>
      <c r="X2153" s="9"/>
      <c r="Y2153" s="9"/>
      <c r="Z2153" s="150"/>
      <c r="AA2153" s="150"/>
    </row>
    <row r="2154" spans="1:35">
      <c r="A2154" s="9">
        <v>3</v>
      </c>
      <c r="B2154" s="9">
        <v>3</v>
      </c>
      <c r="C2154" s="9">
        <v>4</v>
      </c>
      <c r="D2154" s="150"/>
      <c r="E2154" s="281"/>
      <c r="F2154" s="227"/>
      <c r="G2154" s="9"/>
      <c r="H2154" s="9">
        <v>781</v>
      </c>
      <c r="I2154" s="9" t="s">
        <v>553</v>
      </c>
      <c r="J2154" s="9"/>
      <c r="K2154" s="9"/>
      <c r="L2154" s="9"/>
      <c r="M2154" s="34"/>
      <c r="N2154" s="9"/>
      <c r="O2154" s="9"/>
      <c r="P2154" s="150"/>
      <c r="Q2154" s="150"/>
      <c r="R2154" s="159"/>
      <c r="S2154" s="160"/>
      <c r="T2154" s="128"/>
      <c r="U2154" s="128"/>
      <c r="V2154" s="9"/>
      <c r="W2154" s="9"/>
      <c r="X2154" s="9"/>
      <c r="Y2154" s="9"/>
      <c r="Z2154" s="150"/>
      <c r="AA2154" s="150"/>
    </row>
    <row r="2155" spans="1:35">
      <c r="A2155" s="303">
        <v>3</v>
      </c>
      <c r="B2155" s="303">
        <v>3</v>
      </c>
      <c r="C2155" s="303">
        <v>4</v>
      </c>
      <c r="D2155" s="359"/>
      <c r="E2155" s="360"/>
      <c r="F2155" s="361"/>
      <c r="G2155" s="303"/>
      <c r="H2155" s="303">
        <v>189</v>
      </c>
      <c r="I2155" s="303" t="s">
        <v>548</v>
      </c>
      <c r="J2155" s="303"/>
      <c r="K2155" s="303"/>
      <c r="L2155" s="303"/>
      <c r="M2155" s="375"/>
      <c r="N2155" s="303"/>
      <c r="O2155" s="303"/>
      <c r="P2155" s="359"/>
      <c r="Q2155" s="359"/>
      <c r="R2155" s="603"/>
      <c r="S2155" s="612"/>
      <c r="T2155" s="489"/>
      <c r="U2155" s="489"/>
      <c r="V2155" s="303"/>
      <c r="W2155" s="303"/>
      <c r="X2155" s="303"/>
      <c r="Y2155" s="303"/>
      <c r="Z2155" s="359"/>
      <c r="AA2155" s="359"/>
      <c r="AB2155" s="366"/>
      <c r="AC2155" s="366"/>
      <c r="AD2155" s="366"/>
      <c r="AE2155" s="366"/>
      <c r="AF2155" s="366"/>
      <c r="AG2155" s="366"/>
      <c r="AH2155" s="366"/>
      <c r="AI2155" s="366"/>
    </row>
    <row r="2156" spans="1:35">
      <c r="A2156" s="9">
        <v>3</v>
      </c>
      <c r="B2156" s="9">
        <v>3</v>
      </c>
      <c r="C2156" s="9">
        <v>4</v>
      </c>
      <c r="D2156" s="150"/>
      <c r="E2156" s="281"/>
      <c r="F2156" s="227"/>
      <c r="G2156" s="9"/>
      <c r="H2156" s="9">
        <v>845</v>
      </c>
      <c r="I2156" s="9" t="s">
        <v>554</v>
      </c>
      <c r="J2156" s="9"/>
      <c r="K2156" s="9"/>
      <c r="L2156" s="9"/>
      <c r="M2156" s="34"/>
      <c r="N2156" s="9"/>
      <c r="O2156" s="9"/>
      <c r="P2156" s="150"/>
      <c r="Q2156" s="150"/>
      <c r="R2156" s="159"/>
      <c r="S2156" s="160"/>
      <c r="T2156" s="128"/>
      <c r="U2156" s="128"/>
      <c r="V2156" s="9"/>
      <c r="W2156" s="9"/>
      <c r="X2156" s="9"/>
      <c r="Y2156" s="9"/>
      <c r="Z2156" s="150"/>
      <c r="AA2156" s="150"/>
    </row>
    <row r="2157" spans="1:35">
      <c r="A2157" s="9">
        <v>3</v>
      </c>
      <c r="B2157" s="9">
        <v>3</v>
      </c>
      <c r="C2157" s="9">
        <v>4</v>
      </c>
      <c r="D2157" s="150"/>
      <c r="E2157" s="281"/>
      <c r="F2157" s="227"/>
      <c r="G2157" s="9"/>
      <c r="H2157" s="9">
        <v>886</v>
      </c>
      <c r="I2157" s="9" t="s">
        <v>554</v>
      </c>
      <c r="J2157" s="9"/>
      <c r="K2157" s="9"/>
      <c r="L2157" s="9"/>
      <c r="M2157" s="34"/>
      <c r="N2157" s="9"/>
      <c r="O2157" s="9"/>
      <c r="P2157" s="150"/>
      <c r="Q2157" s="150"/>
      <c r="R2157" s="159"/>
      <c r="S2157" s="160"/>
      <c r="T2157" s="128"/>
      <c r="U2157" s="128"/>
      <c r="V2157" s="9"/>
      <c r="W2157" s="9"/>
      <c r="X2157" s="9"/>
      <c r="Y2157" s="9"/>
      <c r="Z2157" s="150"/>
      <c r="AA2157" s="150"/>
    </row>
    <row r="2158" spans="1:35">
      <c r="A2158" s="521" t="s">
        <v>0</v>
      </c>
      <c r="B2158" s="523"/>
      <c r="C2158" s="523"/>
      <c r="D2158" s="523"/>
      <c r="E2158" s="527"/>
      <c r="F2158" s="531"/>
      <c r="G2158" s="526"/>
      <c r="H2158" s="526"/>
      <c r="I2158" s="526"/>
      <c r="J2158" s="526"/>
      <c r="K2158" s="526"/>
      <c r="L2158" s="526"/>
      <c r="M2158" s="571"/>
      <c r="N2158" s="526"/>
      <c r="O2158" s="526"/>
      <c r="P2158" s="523"/>
      <c r="Q2158" s="523"/>
      <c r="R2158" s="599"/>
      <c r="S2158" s="608"/>
      <c r="T2158" s="615"/>
      <c r="U2158" s="615"/>
      <c r="V2158" s="526"/>
      <c r="W2158" s="526"/>
      <c r="X2158" s="526"/>
      <c r="Y2158" s="526"/>
      <c r="Z2158" s="523"/>
      <c r="AA2158" s="523"/>
    </row>
    <row r="2159" spans="1:35" ht="16">
      <c r="A2159" s="304"/>
      <c r="B2159" s="304"/>
      <c r="C2159" s="304"/>
      <c r="D2159" s="304"/>
      <c r="E2159" s="305"/>
      <c r="F2159" s="306"/>
      <c r="G2159" s="307" t="s">
        <v>29</v>
      </c>
      <c r="H2159" s="308" t="s">
        <v>30</v>
      </c>
      <c r="I2159" s="309"/>
      <c r="J2159" s="310"/>
      <c r="K2159" s="309"/>
      <c r="L2159" s="309"/>
      <c r="M2159" s="311"/>
      <c r="N2159" s="309"/>
      <c r="O2159" s="309"/>
      <c r="P2159" s="309"/>
      <c r="Q2159" s="309"/>
      <c r="R2159" s="312"/>
      <c r="S2159" s="313"/>
      <c r="T2159" s="314"/>
      <c r="U2159" s="314"/>
      <c r="V2159" s="315"/>
      <c r="W2159" s="316"/>
      <c r="X2159" s="316"/>
      <c r="Y2159" s="316"/>
      <c r="Z2159" s="316"/>
      <c r="AA2159" s="309"/>
      <c r="AB2159" s="317"/>
      <c r="AC2159" s="317"/>
      <c r="AD2159" s="317"/>
      <c r="AE2159" s="317"/>
      <c r="AF2159" s="317"/>
      <c r="AG2159" s="317"/>
      <c r="AH2159" s="317"/>
      <c r="AI2159" s="317"/>
    </row>
    <row r="2160" spans="1:35" ht="16">
      <c r="A2160" s="9"/>
      <c r="B2160" s="9"/>
      <c r="C2160" s="9"/>
      <c r="D2160" s="9"/>
      <c r="E2160" s="280"/>
      <c r="F2160" s="254"/>
      <c r="G2160" s="238"/>
      <c r="H2160" s="240"/>
      <c r="I2160" s="240"/>
      <c r="J2160" s="238"/>
      <c r="K2160" s="240"/>
      <c r="L2160" s="240"/>
      <c r="M2160" s="241"/>
      <c r="N2160" s="240"/>
      <c r="O2160" s="240"/>
      <c r="P2160" s="242"/>
      <c r="Q2160" s="242"/>
      <c r="R2160" s="242"/>
      <c r="S2160" s="243"/>
      <c r="T2160" s="243"/>
      <c r="U2160" s="243"/>
      <c r="V2160" s="238"/>
      <c r="W2160" s="244"/>
      <c r="X2160" s="244"/>
      <c r="Y2160" s="244"/>
      <c r="Z2160" s="244"/>
      <c r="AA2160" s="240"/>
    </row>
    <row r="2161" spans="1:35" ht="16">
      <c r="A2161" s="9"/>
      <c r="B2161" s="9"/>
      <c r="C2161" s="9"/>
      <c r="D2161" s="9"/>
      <c r="E2161" s="280"/>
      <c r="F2161" s="254"/>
      <c r="G2161" s="238"/>
      <c r="H2161" s="240"/>
      <c r="I2161" s="240"/>
      <c r="J2161" s="238"/>
      <c r="K2161" s="240"/>
      <c r="L2161" s="240"/>
      <c r="M2161" s="241"/>
      <c r="N2161" s="240"/>
      <c r="O2161" s="240"/>
      <c r="P2161" s="242"/>
      <c r="Q2161" s="242"/>
      <c r="R2161" s="242"/>
      <c r="S2161" s="243"/>
      <c r="T2161" s="243"/>
      <c r="U2161" s="243"/>
      <c r="V2161" s="238"/>
      <c r="W2161" s="244"/>
      <c r="X2161" s="244"/>
      <c r="Y2161" s="244"/>
      <c r="Z2161" s="244"/>
      <c r="AA2161" s="240"/>
    </row>
    <row r="2162" spans="1:35" ht="16">
      <c r="A2162" s="9"/>
      <c r="B2162" s="9"/>
      <c r="C2162" s="9"/>
      <c r="D2162" s="9"/>
      <c r="E2162" s="280"/>
      <c r="F2162" s="254"/>
      <c r="G2162" s="262" t="s">
        <v>29</v>
      </c>
      <c r="H2162" s="240"/>
      <c r="I2162" s="240"/>
      <c r="J2162" s="238"/>
      <c r="K2162" s="240"/>
      <c r="L2162" s="240"/>
      <c r="M2162" s="241"/>
      <c r="N2162" s="240"/>
      <c r="O2162" s="240"/>
      <c r="P2162" s="242"/>
      <c r="Q2162" s="242"/>
      <c r="R2162" s="242"/>
      <c r="S2162" s="243"/>
      <c r="T2162" s="243"/>
      <c r="U2162" s="243"/>
      <c r="V2162" s="238"/>
      <c r="W2162" s="244"/>
      <c r="X2162" s="244"/>
      <c r="Y2162" s="244"/>
      <c r="Z2162" s="244"/>
      <c r="AA2162" s="240"/>
    </row>
    <row r="2163" spans="1:35" ht="16">
      <c r="A2163" s="9"/>
      <c r="B2163" s="9"/>
      <c r="C2163" s="9"/>
      <c r="D2163" s="9"/>
      <c r="E2163" s="280"/>
      <c r="F2163" s="254"/>
      <c r="G2163" s="238"/>
      <c r="H2163" s="240"/>
      <c r="I2163" s="240"/>
      <c r="J2163" s="238"/>
      <c r="K2163" s="240"/>
      <c r="L2163" s="240"/>
      <c r="M2163" s="241"/>
      <c r="N2163" s="240"/>
      <c r="O2163" s="240"/>
      <c r="P2163" s="240"/>
      <c r="Q2163" s="240"/>
      <c r="R2163" s="242"/>
      <c r="S2163" s="243"/>
      <c r="T2163" s="243"/>
      <c r="U2163" s="243"/>
      <c r="V2163" s="238"/>
      <c r="W2163" s="358"/>
      <c r="X2163" s="244"/>
      <c r="Y2163" s="244"/>
      <c r="Z2163" s="244"/>
      <c r="AA2163" s="240"/>
    </row>
    <row r="2164" spans="1:35" s="437" customFormat="1" ht="16">
      <c r="A2164" s="9"/>
      <c r="B2164" s="9"/>
      <c r="C2164" s="9"/>
      <c r="D2164" s="9"/>
      <c r="E2164" s="280"/>
      <c r="F2164" s="254"/>
      <c r="G2164" s="238"/>
      <c r="H2164" s="240"/>
      <c r="I2164" s="240"/>
      <c r="J2164" s="238"/>
      <c r="K2164" s="240"/>
      <c r="L2164" s="240"/>
      <c r="M2164" s="241"/>
      <c r="N2164" s="240"/>
      <c r="O2164" s="240"/>
      <c r="P2164" s="240"/>
      <c r="Q2164" s="240"/>
      <c r="R2164" s="242"/>
      <c r="S2164" s="243"/>
      <c r="T2164" s="243"/>
      <c r="U2164" s="243"/>
      <c r="V2164" s="238"/>
      <c r="W2164" s="244"/>
      <c r="X2164" s="244"/>
      <c r="Y2164" s="244"/>
      <c r="Z2164" s="244"/>
      <c r="AA2164" s="240"/>
      <c r="AB2164"/>
      <c r="AC2164"/>
      <c r="AD2164"/>
      <c r="AE2164"/>
      <c r="AF2164"/>
      <c r="AG2164"/>
      <c r="AH2164"/>
      <c r="AI2164"/>
    </row>
    <row r="2165" spans="1:35" ht="16">
      <c r="A2165" s="238"/>
      <c r="B2165" s="238"/>
      <c r="C2165" s="238"/>
      <c r="D2165" s="238"/>
      <c r="E2165" s="280"/>
      <c r="F2165" s="238">
        <v>1</v>
      </c>
      <c r="G2165" s="239" t="s">
        <v>61</v>
      </c>
      <c r="H2165" s="240"/>
      <c r="I2165" s="240"/>
      <c r="J2165" s="238"/>
      <c r="K2165" s="240"/>
      <c r="L2165" s="240"/>
      <c r="M2165" s="241"/>
      <c r="N2165" s="240"/>
      <c r="O2165" s="240"/>
      <c r="P2165" s="240"/>
      <c r="Q2165" s="240"/>
      <c r="R2165" s="242"/>
      <c r="S2165" s="243"/>
      <c r="T2165" s="243"/>
      <c r="U2165" s="243"/>
      <c r="V2165" s="238"/>
      <c r="W2165" s="244"/>
      <c r="X2165" s="244"/>
      <c r="Y2165" s="244"/>
      <c r="Z2165" s="244"/>
      <c r="AA2165" s="240"/>
    </row>
    <row r="2166" spans="1:35" ht="16">
      <c r="A2166" s="9"/>
      <c r="B2166" s="9"/>
      <c r="C2166" s="9"/>
      <c r="D2166" s="150"/>
      <c r="E2166" s="281"/>
      <c r="F2166" s="227"/>
      <c r="G2166" s="150"/>
      <c r="H2166" s="150"/>
      <c r="I2166" s="150"/>
      <c r="J2166" s="150"/>
      <c r="K2166" s="150"/>
      <c r="L2166" s="150"/>
      <c r="M2166" s="150"/>
      <c r="N2166" s="150"/>
      <c r="O2166" s="9"/>
      <c r="P2166" s="150"/>
      <c r="Q2166" s="150"/>
      <c r="R2166" s="150"/>
      <c r="S2166" s="150"/>
      <c r="T2166" s="150"/>
      <c r="U2166" s="129" t="s">
        <v>97</v>
      </c>
      <c r="V2166" s="130">
        <f>SUM(V2020:V2165)</f>
        <v>19</v>
      </c>
      <c r="W2166" s="130">
        <f>SUM(W2020:W2165)</f>
        <v>17</v>
      </c>
      <c r="X2166" s="130">
        <f>SUM(X2020:X2165)</f>
        <v>2</v>
      </c>
      <c r="Y2166" s="130">
        <f>SUM(Y2020:Y2165)</f>
        <v>6</v>
      </c>
      <c r="Z2166" s="150"/>
      <c r="AA2166" s="150"/>
    </row>
    <row r="2167" spans="1:35" ht="16">
      <c r="A2167" s="9"/>
      <c r="B2167" s="9"/>
      <c r="C2167" s="9"/>
      <c r="D2167" s="150"/>
      <c r="E2167" s="281"/>
      <c r="F2167" s="227"/>
      <c r="G2167" s="150"/>
      <c r="H2167" s="150"/>
      <c r="I2167" s="150"/>
      <c r="J2167" s="150"/>
      <c r="K2167" s="150"/>
      <c r="L2167" s="150"/>
      <c r="M2167" s="150"/>
      <c r="N2167" s="150"/>
      <c r="O2167" s="9"/>
      <c r="P2167" s="150"/>
      <c r="Q2167" s="150"/>
      <c r="R2167" s="150"/>
      <c r="S2167" s="150"/>
      <c r="T2167" s="150"/>
      <c r="U2167" s="129" t="s">
        <v>98</v>
      </c>
      <c r="V2167" s="130">
        <v>146</v>
      </c>
      <c r="W2167" s="130"/>
      <c r="X2167" s="130"/>
      <c r="Y2167" s="130">
        <f>V2167</f>
        <v>146</v>
      </c>
      <c r="Z2167" s="150"/>
      <c r="AA2167" s="150"/>
    </row>
    <row r="2168" spans="1:35" ht="16">
      <c r="A2168" s="9"/>
      <c r="B2168" s="9"/>
      <c r="C2168" s="9"/>
      <c r="D2168" s="150"/>
      <c r="E2168" s="281"/>
      <c r="F2168" s="227"/>
      <c r="G2168" s="150"/>
      <c r="H2168" s="150"/>
      <c r="I2168" s="150"/>
      <c r="J2168" s="150"/>
      <c r="K2168" s="150"/>
      <c r="L2168" s="150"/>
      <c r="M2168" s="150"/>
      <c r="N2168" s="150"/>
      <c r="O2168" s="9"/>
      <c r="P2168" s="150"/>
      <c r="Q2168" s="150"/>
      <c r="R2168" s="150"/>
      <c r="S2168" s="150"/>
      <c r="T2168" s="150"/>
      <c r="U2168" s="129" t="s">
        <v>99</v>
      </c>
      <c r="V2168" s="131">
        <f>V2166/V2167</f>
        <v>0.13013698630136986</v>
      </c>
      <c r="W2168" s="130"/>
      <c r="X2168" s="130"/>
      <c r="Y2168" s="131">
        <f>Y2166/Y2167</f>
        <v>4.1095890410958902E-2</v>
      </c>
      <c r="Z2168" s="150"/>
      <c r="AA2168" s="150"/>
    </row>
    <row r="2169" spans="1:35">
      <c r="A2169" s="9"/>
      <c r="B2169" s="9"/>
      <c r="C2169" s="9"/>
      <c r="D2169" s="150"/>
      <c r="E2169" s="281"/>
      <c r="F2169" s="227">
        <v>2</v>
      </c>
      <c r="G2169" s="151" t="s">
        <v>100</v>
      </c>
      <c r="H2169" s="150"/>
      <c r="I2169" s="150"/>
      <c r="J2169" s="150"/>
      <c r="K2169" s="150"/>
      <c r="L2169" s="150"/>
      <c r="M2169" s="150"/>
      <c r="N2169" s="150"/>
      <c r="O2169" s="9"/>
      <c r="P2169" s="150"/>
      <c r="Q2169" s="150"/>
      <c r="R2169" s="150"/>
      <c r="S2169" s="150"/>
      <c r="T2169" s="150"/>
      <c r="U2169" s="150"/>
      <c r="V2169" s="150"/>
      <c r="W2169" s="150"/>
      <c r="X2169" s="150"/>
      <c r="Y2169" s="150"/>
      <c r="Z2169" s="150"/>
      <c r="AA2169" s="150"/>
    </row>
    <row r="2170" spans="1:35" ht="16">
      <c r="A2170" s="150"/>
      <c r="B2170" s="150"/>
      <c r="C2170" s="150"/>
      <c r="D2170" s="150"/>
      <c r="E2170" s="281"/>
      <c r="F2170" s="227"/>
      <c r="G2170" s="150"/>
      <c r="H2170" s="150"/>
      <c r="I2170" s="150"/>
      <c r="J2170" s="150"/>
      <c r="K2170" s="150"/>
      <c r="L2170" s="150"/>
      <c r="M2170" s="150"/>
      <c r="N2170" s="150"/>
      <c r="O2170" s="9"/>
      <c r="P2170" s="150"/>
      <c r="Q2170" s="150"/>
      <c r="R2170" s="150"/>
      <c r="S2170" s="150"/>
      <c r="T2170" s="150"/>
      <c r="U2170" s="129" t="s">
        <v>98</v>
      </c>
      <c r="V2170" s="130">
        <v>5</v>
      </c>
      <c r="W2170" s="130"/>
      <c r="X2170" s="130"/>
      <c r="Y2170" s="131"/>
      <c r="Z2170" s="150"/>
      <c r="AA2170" s="150"/>
    </row>
    <row r="2171" spans="1:35">
      <c r="A2171" s="150"/>
      <c r="B2171" s="150"/>
      <c r="C2171" s="150"/>
      <c r="D2171" s="150"/>
      <c r="E2171" s="281"/>
      <c r="F2171" s="227"/>
      <c r="G2171" s="150"/>
      <c r="H2171" s="150"/>
      <c r="I2171" s="150"/>
      <c r="J2171" s="150"/>
      <c r="K2171" s="150"/>
      <c r="L2171" s="150"/>
      <c r="M2171" s="150"/>
      <c r="N2171" s="150"/>
      <c r="O2171" s="9"/>
      <c r="P2171" s="150"/>
      <c r="Q2171" s="150"/>
      <c r="R2171" s="150"/>
      <c r="S2171" s="150"/>
      <c r="T2171" s="150"/>
      <c r="U2171" s="150"/>
      <c r="V2171" s="150"/>
      <c r="W2171" s="150"/>
      <c r="X2171" s="150"/>
      <c r="Y2171" s="150"/>
      <c r="Z2171" s="150"/>
      <c r="AA2171" s="150"/>
    </row>
    <row r="2172" spans="1:35" ht="16">
      <c r="A2172" s="150"/>
      <c r="B2172" s="150"/>
      <c r="C2172" s="150"/>
      <c r="D2172" s="150"/>
      <c r="E2172" s="281"/>
      <c r="F2172" s="227">
        <v>3</v>
      </c>
      <c r="G2172" s="89" t="s">
        <v>103</v>
      </c>
      <c r="H2172" s="41"/>
      <c r="I2172" s="39"/>
      <c r="J2172" s="9"/>
      <c r="K2172" s="126"/>
      <c r="L2172" s="126"/>
      <c r="M2172" s="127"/>
      <c r="N2172" s="126"/>
      <c r="O2172" s="126"/>
      <c r="P2172" s="38"/>
      <c r="Q2172" s="36"/>
      <c r="R2172" s="12"/>
      <c r="S2172" s="79"/>
      <c r="T2172" s="128"/>
      <c r="U2172" s="150"/>
      <c r="V2172" s="150"/>
      <c r="W2172" s="150"/>
      <c r="X2172" s="150"/>
      <c r="Y2172" s="150"/>
      <c r="Z2172" s="1"/>
      <c r="AA2172" s="37"/>
    </row>
    <row r="2173" spans="1:35" ht="16">
      <c r="A2173" s="9"/>
      <c r="B2173" s="9"/>
      <c r="C2173" s="9"/>
      <c r="D2173" s="150"/>
      <c r="E2173" s="281"/>
      <c r="F2173" s="227"/>
      <c r="G2173" s="33"/>
      <c r="H2173" s="31"/>
      <c r="I2173" s="32"/>
      <c r="J2173" s="9"/>
      <c r="K2173" s="32"/>
      <c r="L2173" s="33"/>
      <c r="M2173" s="34"/>
      <c r="N2173" s="33"/>
      <c r="O2173" s="33"/>
      <c r="P2173" s="38"/>
      <c r="Q2173" s="36"/>
      <c r="R2173" s="12"/>
      <c r="S2173" s="79"/>
      <c r="T2173" s="79"/>
      <c r="U2173" s="129" t="s">
        <v>98</v>
      </c>
      <c r="V2173" s="130">
        <f>E2172</f>
        <v>0</v>
      </c>
      <c r="W2173" s="130"/>
      <c r="X2173" s="130"/>
      <c r="Y2173" s="131"/>
      <c r="Z2173" s="37"/>
      <c r="AA2173" s="37"/>
    </row>
    <row r="2174" spans="1:35" ht="16">
      <c r="A2174" s="9"/>
      <c r="B2174" s="9"/>
      <c r="C2174" s="9"/>
      <c r="D2174" s="150"/>
      <c r="E2174" s="281"/>
      <c r="F2174" s="227"/>
      <c r="G2174" s="33"/>
      <c r="H2174" s="31"/>
      <c r="I2174" s="32"/>
      <c r="J2174" s="9"/>
      <c r="K2174" s="32"/>
      <c r="L2174" s="33"/>
      <c r="M2174" s="34"/>
      <c r="N2174" s="33"/>
      <c r="O2174" s="33"/>
      <c r="P2174" s="38"/>
      <c r="Q2174" s="36"/>
      <c r="R2174" s="12"/>
      <c r="S2174" s="79"/>
      <c r="T2174" s="79"/>
      <c r="U2174" s="79"/>
      <c r="V2174" s="31"/>
      <c r="W2174" s="31"/>
      <c r="X2174" s="31"/>
      <c r="Y2174" s="31"/>
      <c r="Z2174" s="37"/>
      <c r="AA2174" s="37"/>
    </row>
    <row r="2175" spans="1:35" ht="16">
      <c r="A2175" s="9"/>
      <c r="B2175" s="9"/>
      <c r="C2175" s="9"/>
      <c r="D2175" s="150"/>
      <c r="E2175" s="281"/>
      <c r="F2175" s="227">
        <v>4</v>
      </c>
      <c r="G2175" s="151" t="s">
        <v>125</v>
      </c>
      <c r="H2175" s="31"/>
      <c r="I2175" s="32"/>
      <c r="J2175" s="9"/>
      <c r="K2175" s="32"/>
      <c r="L2175" s="33"/>
      <c r="M2175" s="34"/>
      <c r="N2175" s="33"/>
      <c r="O2175" s="33"/>
      <c r="P2175" s="38"/>
      <c r="Q2175" s="36"/>
      <c r="R2175" s="12"/>
      <c r="S2175" s="79"/>
      <c r="T2175" s="79"/>
      <c r="U2175" s="79"/>
      <c r="V2175" s="31"/>
      <c r="W2175" s="31"/>
      <c r="X2175" s="31"/>
      <c r="Y2175" s="31"/>
      <c r="Z2175" s="37"/>
      <c r="AA2175" s="37"/>
    </row>
    <row r="2176" spans="1:35" ht="17" customHeight="1">
      <c r="A2176" s="9"/>
      <c r="B2176" s="9"/>
      <c r="C2176" s="9"/>
      <c r="D2176" s="150"/>
      <c r="E2176" s="281"/>
      <c r="F2176" s="227"/>
      <c r="G2176" s="150"/>
      <c r="H2176" s="150"/>
      <c r="I2176" s="150"/>
      <c r="J2176" s="150"/>
      <c r="K2176" s="150"/>
      <c r="L2176" s="150"/>
      <c r="M2176" s="150"/>
      <c r="N2176" s="150"/>
      <c r="O2176" s="9"/>
      <c r="P2176" s="150"/>
      <c r="Q2176" s="150"/>
      <c r="R2176" s="150"/>
      <c r="S2176" s="150"/>
      <c r="T2176" s="150"/>
      <c r="U2176" s="129" t="s">
        <v>98</v>
      </c>
      <c r="V2176" s="130">
        <f>E2175</f>
        <v>0</v>
      </c>
      <c r="W2176" s="130"/>
      <c r="X2176" s="130"/>
      <c r="Y2176" s="131"/>
      <c r="Z2176" s="150"/>
      <c r="AA2176" s="150"/>
    </row>
    <row r="2177" spans="1:35" s="366" customFormat="1" ht="16">
      <c r="A2177" s="9"/>
      <c r="B2177" s="282"/>
      <c r="C2177" s="282"/>
      <c r="D2177" s="150"/>
      <c r="E2177" s="281"/>
      <c r="F2177" s="227"/>
      <c r="G2177" s="150"/>
      <c r="H2177" s="150"/>
      <c r="I2177" s="150"/>
      <c r="J2177" s="150"/>
      <c r="K2177" s="150"/>
      <c r="L2177" s="150"/>
      <c r="M2177" s="150"/>
      <c r="N2177" s="150"/>
      <c r="O2177" s="9"/>
      <c r="P2177" s="150"/>
      <c r="Q2177" s="150"/>
      <c r="R2177" s="150"/>
      <c r="S2177" s="150"/>
      <c r="T2177" s="150"/>
      <c r="U2177" s="79"/>
      <c r="V2177" s="40"/>
      <c r="W2177" s="40"/>
      <c r="X2177" s="40"/>
      <c r="Y2177" s="251"/>
      <c r="Z2177" s="150"/>
      <c r="AA2177" s="150"/>
      <c r="AB2177"/>
      <c r="AC2177"/>
      <c r="AD2177"/>
      <c r="AE2177"/>
      <c r="AF2177"/>
      <c r="AG2177"/>
      <c r="AH2177"/>
      <c r="AI2177"/>
    </row>
    <row r="2178" spans="1:35" s="437" customFormat="1" ht="16">
      <c r="A2178" s="9"/>
      <c r="B2178" s="282"/>
      <c r="C2178" s="282"/>
      <c r="D2178" s="150"/>
      <c r="E2178" s="281"/>
      <c r="F2178" s="227"/>
      <c r="G2178" s="151" t="s">
        <v>133</v>
      </c>
      <c r="H2178" s="150"/>
      <c r="I2178" s="150"/>
      <c r="J2178" s="150"/>
      <c r="K2178" s="150"/>
      <c r="L2178" s="150"/>
      <c r="M2178" s="150"/>
      <c r="N2178" s="150"/>
      <c r="O2178" s="9"/>
      <c r="P2178" s="150"/>
      <c r="Q2178" s="150"/>
      <c r="R2178" s="150"/>
      <c r="S2178" s="150"/>
      <c r="T2178" s="150"/>
      <c r="U2178" s="79"/>
      <c r="V2178" s="40"/>
      <c r="W2178" s="40"/>
      <c r="X2178" s="40"/>
      <c r="Y2178" s="251"/>
      <c r="Z2178" s="150"/>
      <c r="AA2178" s="150"/>
      <c r="AB2178"/>
      <c r="AC2178"/>
      <c r="AD2178"/>
      <c r="AE2178"/>
      <c r="AF2178"/>
      <c r="AG2178"/>
      <c r="AH2178"/>
      <c r="AI2178"/>
    </row>
    <row r="2179" spans="1:35" s="437" customFormat="1" ht="16">
      <c r="A2179" s="150"/>
      <c r="B2179" s="281"/>
      <c r="C2179" s="281"/>
      <c r="D2179" s="150"/>
      <c r="E2179" s="281"/>
      <c r="F2179" s="227"/>
      <c r="G2179" s="150"/>
      <c r="H2179" s="150"/>
      <c r="I2179" s="150"/>
      <c r="J2179" s="150"/>
      <c r="K2179" s="150"/>
      <c r="L2179" s="150"/>
      <c r="M2179" s="150"/>
      <c r="N2179" s="150"/>
      <c r="O2179" s="9"/>
      <c r="P2179" s="150"/>
      <c r="Q2179" s="150"/>
      <c r="R2179" s="150"/>
      <c r="S2179" s="150"/>
      <c r="T2179" s="150"/>
      <c r="U2179" s="129" t="s">
        <v>98</v>
      </c>
      <c r="V2179" s="130">
        <f>E2178</f>
        <v>0</v>
      </c>
      <c r="W2179" s="130"/>
      <c r="X2179" s="130"/>
      <c r="Y2179" s="131"/>
      <c r="Z2179" s="150"/>
      <c r="AA2179" s="150"/>
      <c r="AB2179"/>
      <c r="AC2179"/>
      <c r="AD2179"/>
      <c r="AE2179"/>
      <c r="AF2179"/>
      <c r="AG2179"/>
      <c r="AH2179"/>
      <c r="AI2179"/>
    </row>
    <row r="2180" spans="1:35" s="437" customFormat="1" ht="16">
      <c r="A2180" s="150"/>
      <c r="B2180" s="281"/>
      <c r="C2180" s="281"/>
      <c r="D2180" s="150"/>
      <c r="E2180" s="281"/>
      <c r="F2180" s="227"/>
      <c r="G2180" s="150"/>
      <c r="H2180" s="150"/>
      <c r="I2180" s="150"/>
      <c r="J2180" s="150"/>
      <c r="K2180" s="150"/>
      <c r="L2180" s="150"/>
      <c r="M2180" s="150"/>
      <c r="N2180" s="150"/>
      <c r="O2180" s="9"/>
      <c r="P2180" s="150"/>
      <c r="Q2180" s="150"/>
      <c r="R2180" s="150"/>
      <c r="S2180" s="150"/>
      <c r="T2180" s="150"/>
      <c r="U2180" s="129"/>
      <c r="V2180" s="130"/>
      <c r="W2180" s="130"/>
      <c r="X2180" s="130"/>
      <c r="Y2180" s="131"/>
      <c r="Z2180" s="150"/>
      <c r="AA2180" s="150"/>
      <c r="AB2180"/>
      <c r="AC2180"/>
      <c r="AD2180"/>
      <c r="AE2180"/>
      <c r="AF2180"/>
      <c r="AG2180"/>
      <c r="AH2180"/>
      <c r="AI2180"/>
    </row>
    <row r="2181" spans="1:35" s="437" customFormat="1" ht="16">
      <c r="A2181" s="150"/>
      <c r="B2181" s="281"/>
      <c r="C2181" s="281"/>
      <c r="D2181" s="150"/>
      <c r="E2181" s="281"/>
      <c r="F2181" s="227"/>
      <c r="G2181" s="151" t="s">
        <v>29</v>
      </c>
      <c r="H2181" s="150"/>
      <c r="I2181" s="150"/>
      <c r="J2181" s="150"/>
      <c r="K2181" s="150"/>
      <c r="L2181" s="150"/>
      <c r="M2181" s="150"/>
      <c r="N2181" s="150"/>
      <c r="O2181" s="9"/>
      <c r="P2181" s="150"/>
      <c r="Q2181" s="150"/>
      <c r="R2181" s="150"/>
      <c r="S2181" s="150"/>
      <c r="T2181" s="150"/>
      <c r="U2181" s="79"/>
      <c r="V2181" s="40"/>
      <c r="W2181" s="40"/>
      <c r="X2181" s="40"/>
      <c r="Y2181" s="251"/>
      <c r="Z2181" s="150"/>
      <c r="AA2181" s="150"/>
      <c r="AB2181"/>
      <c r="AC2181"/>
      <c r="AD2181"/>
      <c r="AE2181"/>
      <c r="AF2181"/>
      <c r="AG2181"/>
      <c r="AH2181"/>
      <c r="AI2181"/>
    </row>
    <row r="2182" spans="1:35" s="437" customFormat="1" ht="16">
      <c r="A2182" s="150"/>
      <c r="B2182" s="281"/>
      <c r="C2182" s="281"/>
      <c r="D2182" s="150"/>
      <c r="E2182" s="281"/>
      <c r="F2182" s="227"/>
      <c r="G2182" s="150"/>
      <c r="H2182" s="150"/>
      <c r="I2182" s="150"/>
      <c r="J2182" s="150"/>
      <c r="K2182" s="150"/>
      <c r="L2182" s="150"/>
      <c r="M2182" s="150"/>
      <c r="N2182" s="150"/>
      <c r="O2182" s="9"/>
      <c r="P2182" s="278"/>
      <c r="Q2182" s="278"/>
      <c r="R2182" s="278"/>
      <c r="S2182" s="150"/>
      <c r="T2182" s="150"/>
      <c r="U2182" s="79"/>
      <c r="V2182" s="40"/>
      <c r="W2182" s="40"/>
      <c r="X2182" s="40"/>
      <c r="Y2182" s="251"/>
      <c r="Z2182" s="150"/>
      <c r="AA2182" s="150"/>
      <c r="AB2182"/>
      <c r="AC2182"/>
      <c r="AD2182"/>
      <c r="AE2182"/>
      <c r="AF2182"/>
      <c r="AG2182"/>
      <c r="AH2182"/>
      <c r="AI2182"/>
    </row>
    <row r="2183" spans="1:35" s="437" customFormat="1" ht="16">
      <c r="A2183" s="150"/>
      <c r="B2183" s="281"/>
      <c r="C2183" s="281"/>
      <c r="D2183" s="150"/>
      <c r="E2183" s="281"/>
      <c r="F2183" s="227"/>
      <c r="G2183" s="150"/>
      <c r="H2183" s="150"/>
      <c r="I2183" s="150"/>
      <c r="J2183" s="150"/>
      <c r="K2183" s="150"/>
      <c r="L2183" s="150"/>
      <c r="M2183" s="150"/>
      <c r="N2183" s="150"/>
      <c r="O2183" s="9"/>
      <c r="P2183" s="278"/>
      <c r="Q2183" s="278"/>
      <c r="R2183" s="278"/>
      <c r="S2183" s="150"/>
      <c r="T2183" s="150"/>
      <c r="U2183" s="79"/>
      <c r="V2183" s="40"/>
      <c r="W2183" s="40"/>
      <c r="X2183" s="40"/>
      <c r="Y2183" s="251"/>
      <c r="Z2183" s="150"/>
      <c r="AA2183" s="150"/>
      <c r="AB2183"/>
      <c r="AC2183"/>
      <c r="AD2183"/>
      <c r="AE2183"/>
      <c r="AF2183"/>
      <c r="AG2183"/>
      <c r="AH2183"/>
      <c r="AI2183"/>
    </row>
    <row r="2184" spans="1:35" s="437" customFormat="1" ht="16">
      <c r="A2184" s="150"/>
      <c r="B2184" s="281"/>
      <c r="C2184" s="281"/>
      <c r="D2184" s="150"/>
      <c r="E2184" s="281"/>
      <c r="F2184" s="227"/>
      <c r="G2184" s="151" t="s">
        <v>29</v>
      </c>
      <c r="H2184" s="150"/>
      <c r="I2184" s="150"/>
      <c r="J2184" s="150"/>
      <c r="K2184" s="150"/>
      <c r="L2184" s="150"/>
      <c r="M2184" s="150"/>
      <c r="N2184" s="150"/>
      <c r="O2184" s="9"/>
      <c r="P2184" s="278"/>
      <c r="Q2184" s="278"/>
      <c r="R2184" s="278"/>
      <c r="S2184" s="150"/>
      <c r="T2184" s="150"/>
      <c r="U2184" s="79"/>
      <c r="V2184" s="40"/>
      <c r="W2184" s="40"/>
      <c r="X2184" s="40"/>
      <c r="Y2184" s="251"/>
      <c r="Z2184" s="150"/>
      <c r="AA2184" s="150"/>
      <c r="AB2184"/>
      <c r="AC2184"/>
      <c r="AD2184"/>
      <c r="AE2184"/>
      <c r="AF2184"/>
      <c r="AG2184"/>
      <c r="AH2184"/>
      <c r="AI2184"/>
    </row>
    <row r="2185" spans="1:35" s="437" customFormat="1" ht="16">
      <c r="A2185" s="9"/>
      <c r="B2185" s="282"/>
      <c r="C2185" s="282"/>
      <c r="D2185" s="150"/>
      <c r="E2185" s="282"/>
      <c r="F2185" s="227"/>
      <c r="G2185" s="31"/>
      <c r="H2185" s="31"/>
      <c r="I2185" s="31"/>
      <c r="J2185" s="31"/>
      <c r="K2185" s="31"/>
      <c r="L2185" s="31"/>
      <c r="M2185" s="31"/>
      <c r="N2185" s="31"/>
      <c r="O2185" s="31"/>
      <c r="P2185" s="31"/>
      <c r="Q2185" s="31"/>
      <c r="R2185" s="31"/>
      <c r="S2185" s="31"/>
      <c r="T2185" s="150"/>
      <c r="U2185" s="79"/>
      <c r="V2185" s="40"/>
      <c r="W2185" s="40"/>
      <c r="X2185" s="40"/>
      <c r="Y2185" s="251"/>
      <c r="Z2185" s="150"/>
      <c r="AA2185" s="150"/>
      <c r="AB2185"/>
      <c r="AC2185"/>
      <c r="AD2185"/>
      <c r="AE2185"/>
      <c r="AF2185"/>
      <c r="AG2185"/>
      <c r="AH2185"/>
      <c r="AI2185"/>
    </row>
    <row r="2186" spans="1:35" s="366" customFormat="1">
      <c r="A2186" s="9"/>
      <c r="B2186" s="282"/>
      <c r="C2186" s="282"/>
      <c r="D2186" s="150"/>
      <c r="E2186" s="281"/>
      <c r="F2186" s="227"/>
      <c r="G2186" s="9"/>
      <c r="H2186" s="9"/>
      <c r="I2186" s="9"/>
      <c r="J2186" s="9"/>
      <c r="K2186" s="9"/>
      <c r="L2186" s="9"/>
      <c r="M2186" s="34"/>
      <c r="N2186" s="9"/>
      <c r="O2186" s="9"/>
      <c r="P2186" s="150"/>
      <c r="Q2186" s="150"/>
      <c r="R2186" s="159"/>
      <c r="S2186" s="160"/>
      <c r="T2186" s="128"/>
      <c r="U2186" s="128"/>
      <c r="V2186" s="9"/>
      <c r="W2186" s="9"/>
      <c r="X2186" s="9"/>
      <c r="Y2186" s="9"/>
      <c r="Z2186" s="150"/>
      <c r="AA2186" s="150"/>
      <c r="AB2186"/>
      <c r="AC2186"/>
      <c r="AD2186"/>
      <c r="AE2186"/>
      <c r="AF2186"/>
      <c r="AG2186"/>
      <c r="AH2186"/>
      <c r="AI2186"/>
    </row>
    <row r="2187" spans="1:35" s="366" customFormat="1">
      <c r="A2187" s="9"/>
      <c r="B2187" s="282"/>
      <c r="C2187" s="282"/>
      <c r="D2187" s="150"/>
      <c r="E2187" s="281"/>
      <c r="F2187" s="227">
        <v>1</v>
      </c>
      <c r="G2187" s="239" t="s">
        <v>161</v>
      </c>
      <c r="H2187" s="150"/>
      <c r="I2187" s="150"/>
      <c r="J2187" s="150"/>
      <c r="K2187" s="150"/>
      <c r="L2187" s="150"/>
      <c r="M2187" s="150"/>
      <c r="N2187" s="150"/>
      <c r="O2187" s="9"/>
      <c r="P2187" s="150"/>
      <c r="Q2187" s="150"/>
      <c r="R2187" s="150"/>
      <c r="S2187" s="150"/>
      <c r="T2187" s="150"/>
      <c r="U2187" s="150"/>
      <c r="V2187" s="150"/>
      <c r="W2187" s="150"/>
      <c r="X2187" s="150"/>
      <c r="Y2187" s="150"/>
      <c r="Z2187" s="150"/>
      <c r="AA2187" s="150"/>
      <c r="AB2187"/>
      <c r="AC2187"/>
      <c r="AD2187"/>
      <c r="AE2187"/>
      <c r="AF2187"/>
      <c r="AG2187"/>
      <c r="AH2187"/>
      <c r="AI2187"/>
    </row>
    <row r="2188" spans="1:35" s="437" customFormat="1" ht="16">
      <c r="A2188" s="150"/>
      <c r="B2188" s="281"/>
      <c r="C2188" s="281"/>
      <c r="D2188" s="150"/>
      <c r="E2188" s="281"/>
      <c r="F2188" s="227"/>
      <c r="G2188" s="33"/>
      <c r="H2188" s="31"/>
      <c r="I2188" s="33"/>
      <c r="J2188" s="9"/>
      <c r="K2188" s="33"/>
      <c r="L2188" s="33"/>
      <c r="M2188" s="34"/>
      <c r="N2188" s="33"/>
      <c r="O2188" s="33"/>
      <c r="P2188" s="35"/>
      <c r="Q2188" s="36"/>
      <c r="R2188" s="12"/>
      <c r="S2188" s="79"/>
      <c r="T2188" s="79"/>
      <c r="U2188" s="129" t="s">
        <v>97</v>
      </c>
      <c r="V2188" s="130">
        <f>SUM(V2065:V2187)</f>
        <v>180.13013698630138</v>
      </c>
      <c r="W2188" s="130">
        <f>SUM(W2065:W2187)</f>
        <v>26</v>
      </c>
      <c r="X2188" s="130">
        <f>SUM(X2065:X2187)</f>
        <v>3</v>
      </c>
      <c r="Y2188" s="130">
        <f>SUM(Y2065:Y2187)</f>
        <v>155.04109589041096</v>
      </c>
      <c r="Z2188" s="1"/>
      <c r="AA2188" s="37"/>
      <c r="AB2188"/>
      <c r="AC2188"/>
      <c r="AD2188"/>
      <c r="AE2188"/>
      <c r="AF2188"/>
      <c r="AG2188"/>
      <c r="AH2188"/>
      <c r="AI2188"/>
    </row>
    <row r="2189" spans="1:35" s="437" customFormat="1" ht="16">
      <c r="A2189" s="150"/>
      <c r="B2189" s="281"/>
      <c r="C2189" s="281"/>
      <c r="D2189" s="150"/>
      <c r="E2189" s="281"/>
      <c r="F2189" s="227"/>
      <c r="G2189" s="33"/>
      <c r="H2189" s="31"/>
      <c r="I2189" s="33"/>
      <c r="J2189" s="9"/>
      <c r="K2189" s="33"/>
      <c r="L2189" s="33"/>
      <c r="M2189" s="34"/>
      <c r="N2189" s="33"/>
      <c r="O2189" s="33"/>
      <c r="P2189" s="35"/>
      <c r="Q2189" s="36"/>
      <c r="R2189" s="12"/>
      <c r="S2189" s="79"/>
      <c r="T2189" s="79"/>
      <c r="U2189" s="129" t="s">
        <v>98</v>
      </c>
      <c r="V2189" s="130">
        <v>123</v>
      </c>
      <c r="W2189" s="130"/>
      <c r="X2189" s="130"/>
      <c r="Y2189" s="130">
        <v>123</v>
      </c>
      <c r="Z2189" s="1"/>
      <c r="AA2189" s="37"/>
      <c r="AB2189"/>
      <c r="AC2189"/>
      <c r="AD2189"/>
      <c r="AE2189"/>
      <c r="AF2189"/>
      <c r="AG2189"/>
      <c r="AH2189"/>
      <c r="AI2189"/>
    </row>
    <row r="2190" spans="1:35" s="437" customFormat="1" ht="16">
      <c r="A2190" s="150"/>
      <c r="B2190" s="281"/>
      <c r="C2190" s="281"/>
      <c r="D2190" s="150"/>
      <c r="E2190" s="281"/>
      <c r="F2190" s="227"/>
      <c r="G2190" s="33"/>
      <c r="H2190" s="31"/>
      <c r="I2190" s="33"/>
      <c r="J2190" s="9"/>
      <c r="K2190" s="33"/>
      <c r="L2190" s="33"/>
      <c r="M2190" s="34"/>
      <c r="N2190" s="33"/>
      <c r="O2190" s="33"/>
      <c r="P2190" s="35"/>
      <c r="Q2190" s="36"/>
      <c r="R2190" s="12"/>
      <c r="S2190" s="79"/>
      <c r="T2190" s="79"/>
      <c r="U2190" s="129" t="s">
        <v>99</v>
      </c>
      <c r="V2190" s="131">
        <f>V2188/V2189</f>
        <v>1.4644726584252146</v>
      </c>
      <c r="W2190" s="130"/>
      <c r="X2190" s="130"/>
      <c r="Y2190" s="131">
        <f>Y2188/Y2189</f>
        <v>1.2604967145561867</v>
      </c>
      <c r="Z2190" s="1"/>
      <c r="AA2190" s="37"/>
      <c r="AB2190"/>
      <c r="AC2190"/>
      <c r="AD2190"/>
      <c r="AE2190"/>
      <c r="AF2190"/>
      <c r="AG2190"/>
      <c r="AH2190"/>
      <c r="AI2190"/>
    </row>
    <row r="2191" spans="1:35" s="437" customFormat="1" ht="16">
      <c r="A2191" s="150"/>
      <c r="B2191" s="281"/>
      <c r="C2191" s="281"/>
      <c r="D2191" s="150"/>
      <c r="E2191" s="281"/>
      <c r="F2191" s="227">
        <v>2</v>
      </c>
      <c r="G2191" s="154" t="s">
        <v>186</v>
      </c>
      <c r="H2191" s="31"/>
      <c r="I2191" s="32"/>
      <c r="J2191" s="9"/>
      <c r="K2191" s="32"/>
      <c r="L2191" s="32"/>
      <c r="M2191" s="39"/>
      <c r="N2191" s="32"/>
      <c r="O2191" s="32"/>
      <c r="P2191" s="38"/>
      <c r="Q2191" s="36"/>
      <c r="R2191" s="12"/>
      <c r="S2191" s="79"/>
      <c r="T2191" s="79"/>
      <c r="U2191" s="79"/>
      <c r="V2191" s="31"/>
      <c r="W2191" s="31"/>
      <c r="X2191" s="31"/>
      <c r="Y2191" s="31"/>
      <c r="Z2191" s="37"/>
      <c r="AA2191" s="150"/>
      <c r="AB2191"/>
      <c r="AC2191"/>
      <c r="AD2191"/>
      <c r="AE2191"/>
      <c r="AF2191"/>
      <c r="AG2191"/>
      <c r="AH2191"/>
      <c r="AI2191"/>
    </row>
    <row r="2192" spans="1:35" s="437" customFormat="1" ht="16">
      <c r="A2192" s="150"/>
      <c r="B2192" s="281"/>
      <c r="C2192" s="281"/>
      <c r="D2192" s="150"/>
      <c r="E2192" s="281"/>
      <c r="F2192" s="227"/>
      <c r="G2192" s="33"/>
      <c r="H2192" s="31"/>
      <c r="I2192" s="33"/>
      <c r="J2192" s="9"/>
      <c r="K2192" s="33"/>
      <c r="L2192" s="33"/>
      <c r="M2192" s="34"/>
      <c r="N2192" s="33"/>
      <c r="O2192" s="33"/>
      <c r="P2192" s="35"/>
      <c r="Q2192" s="36"/>
      <c r="R2192" s="12"/>
      <c r="S2192" s="79"/>
      <c r="T2192" s="79"/>
      <c r="U2192" s="129" t="s">
        <v>98</v>
      </c>
      <c r="V2192" s="130">
        <v>3</v>
      </c>
      <c r="W2192" s="130"/>
      <c r="X2192" s="130"/>
      <c r="Y2192" s="131"/>
      <c r="Z2192" s="1"/>
      <c r="AA2192" s="37"/>
      <c r="AB2192"/>
      <c r="AC2192"/>
      <c r="AD2192"/>
      <c r="AE2192"/>
      <c r="AF2192"/>
      <c r="AG2192"/>
      <c r="AH2192"/>
      <c r="AI2192"/>
    </row>
    <row r="2193" spans="1:35" ht="16">
      <c r="A2193" s="150"/>
      <c r="B2193" s="150"/>
      <c r="C2193" s="150"/>
      <c r="D2193" s="150"/>
      <c r="E2193" s="281"/>
      <c r="F2193" s="227"/>
      <c r="G2193" s="33"/>
      <c r="H2193" s="31"/>
      <c r="I2193" s="33"/>
      <c r="J2193" s="9"/>
      <c r="K2193" s="33"/>
      <c r="L2193" s="33"/>
      <c r="M2193" s="34"/>
      <c r="N2193" s="33"/>
      <c r="O2193" s="33"/>
      <c r="P2193" s="35"/>
      <c r="Q2193" s="36"/>
      <c r="R2193" s="12"/>
      <c r="S2193" s="79"/>
      <c r="T2193" s="79"/>
      <c r="U2193" s="150"/>
      <c r="V2193" s="150"/>
      <c r="W2193" s="150"/>
      <c r="X2193" s="150"/>
      <c r="Y2193" s="150"/>
      <c r="Z2193" s="1"/>
      <c r="AA2193" s="37"/>
    </row>
    <row r="2194" spans="1:35" s="437" customFormat="1" ht="16">
      <c r="A2194" s="150"/>
      <c r="B2194" s="281"/>
      <c r="C2194" s="281"/>
      <c r="D2194" s="150"/>
      <c r="E2194" s="281"/>
      <c r="F2194" s="227">
        <v>3</v>
      </c>
      <c r="G2194" s="89" t="s">
        <v>187</v>
      </c>
      <c r="H2194" s="31"/>
      <c r="I2194" s="32"/>
      <c r="J2194" s="9"/>
      <c r="K2194" s="32"/>
      <c r="L2194" s="33"/>
      <c r="M2194" s="34"/>
      <c r="N2194" s="33"/>
      <c r="O2194" s="33"/>
      <c r="P2194" s="38"/>
      <c r="Q2194" s="36"/>
      <c r="R2194" s="12"/>
      <c r="S2194" s="79"/>
      <c r="T2194" s="79"/>
      <c r="U2194" s="79"/>
      <c r="V2194" s="40"/>
      <c r="W2194" s="40"/>
      <c r="X2194" s="40"/>
      <c r="Y2194" s="40"/>
      <c r="Z2194" s="1"/>
      <c r="AA2194" s="37"/>
      <c r="AB2194"/>
      <c r="AC2194"/>
      <c r="AD2194"/>
      <c r="AE2194"/>
      <c r="AF2194"/>
      <c r="AG2194"/>
      <c r="AH2194"/>
      <c r="AI2194"/>
    </row>
    <row r="2195" spans="1:35" ht="16">
      <c r="A2195" s="150"/>
      <c r="B2195" s="150"/>
      <c r="C2195" s="150"/>
      <c r="D2195" s="150"/>
      <c r="E2195" s="281"/>
      <c r="F2195" s="227"/>
      <c r="G2195" s="33"/>
      <c r="H2195" s="31"/>
      <c r="I2195" s="32"/>
      <c r="J2195" s="9"/>
      <c r="K2195" s="32"/>
      <c r="L2195" s="32"/>
      <c r="M2195" s="39"/>
      <c r="N2195" s="32"/>
      <c r="O2195" s="32"/>
      <c r="P2195" s="38"/>
      <c r="Q2195" s="36"/>
      <c r="R2195" s="12"/>
      <c r="S2195" s="79"/>
      <c r="T2195" s="79"/>
      <c r="U2195" s="129" t="s">
        <v>98</v>
      </c>
      <c r="V2195" s="130">
        <v>55</v>
      </c>
      <c r="W2195" s="130"/>
      <c r="X2195" s="130"/>
      <c r="Y2195" s="131"/>
      <c r="Z2195" s="37"/>
      <c r="AA2195" s="150"/>
    </row>
    <row r="2196" spans="1:35" ht="16">
      <c r="A2196" s="150"/>
      <c r="B2196" s="150"/>
      <c r="C2196" s="150"/>
      <c r="D2196" s="150"/>
      <c r="E2196" s="281"/>
      <c r="F2196" s="227"/>
      <c r="G2196" s="33"/>
      <c r="H2196" s="31"/>
      <c r="I2196" s="32"/>
      <c r="J2196" s="9"/>
      <c r="K2196" s="32"/>
      <c r="L2196" s="32"/>
      <c r="M2196" s="39"/>
      <c r="N2196" s="32"/>
      <c r="O2196" s="32"/>
      <c r="P2196" s="38"/>
      <c r="Q2196" s="36"/>
      <c r="R2196" s="12"/>
      <c r="S2196" s="79"/>
      <c r="T2196" s="79"/>
      <c r="U2196" s="161"/>
      <c r="V2196" s="31"/>
      <c r="W2196" s="31"/>
      <c r="X2196" s="31"/>
      <c r="Y2196" s="31"/>
      <c r="Z2196" s="37"/>
      <c r="AA2196" s="150"/>
    </row>
    <row r="2197" spans="1:35" s="437" customFormat="1" ht="16">
      <c r="A2197" s="426"/>
      <c r="B2197" s="427"/>
      <c r="C2197" s="427"/>
      <c r="D2197" s="426"/>
      <c r="E2197" s="427"/>
      <c r="F2197" s="428">
        <v>4</v>
      </c>
      <c r="G2197" s="453" t="s">
        <v>223</v>
      </c>
      <c r="H2197" s="454" t="s">
        <v>223</v>
      </c>
      <c r="I2197" s="444"/>
      <c r="J2197" s="425"/>
      <c r="K2197" s="444"/>
      <c r="L2197" s="444"/>
      <c r="M2197" s="449"/>
      <c r="N2197" s="444"/>
      <c r="O2197" s="444"/>
      <c r="P2197" s="445"/>
      <c r="Q2197" s="433"/>
      <c r="R2197" s="434"/>
      <c r="S2197" s="435"/>
      <c r="T2197" s="435"/>
      <c r="U2197" s="435"/>
      <c r="V2197" s="430"/>
      <c r="W2197" s="430"/>
      <c r="X2197" s="430"/>
      <c r="Y2197" s="430"/>
      <c r="Z2197" s="436"/>
      <c r="AA2197" s="426"/>
    </row>
    <row r="2198" spans="1:35" s="437" customFormat="1" ht="16">
      <c r="A2198" s="150"/>
      <c r="B2198" s="281"/>
      <c r="C2198" s="281"/>
      <c r="D2198" s="150"/>
      <c r="E2198" s="281"/>
      <c r="F2198" s="227"/>
      <c r="G2198" s="33"/>
      <c r="H2198" s="31"/>
      <c r="I2198" s="33"/>
      <c r="J2198" s="9"/>
      <c r="K2198" s="33"/>
      <c r="L2198" s="33"/>
      <c r="M2198" s="34"/>
      <c r="N2198" s="33"/>
      <c r="O2198" s="33"/>
      <c r="P2198" s="35"/>
      <c r="Q2198" s="36"/>
      <c r="R2198" s="12"/>
      <c r="S2198" s="79"/>
      <c r="T2198" s="79"/>
      <c r="U2198" s="79" t="s">
        <v>98</v>
      </c>
      <c r="V2198" s="40">
        <v>18</v>
      </c>
      <c r="W2198" s="40"/>
      <c r="X2198" s="40"/>
      <c r="Y2198" s="251"/>
      <c r="Z2198" s="1"/>
      <c r="AA2198" s="37"/>
      <c r="AB2198"/>
      <c r="AC2198"/>
      <c r="AD2198"/>
      <c r="AE2198"/>
      <c r="AF2198"/>
      <c r="AG2198"/>
      <c r="AH2198"/>
      <c r="AI2198"/>
    </row>
    <row r="2199" spans="1:35" s="437" customFormat="1" ht="16">
      <c r="A2199" s="150"/>
      <c r="B2199" s="281"/>
      <c r="C2199" s="281"/>
      <c r="D2199" s="150"/>
      <c r="E2199" s="281"/>
      <c r="F2199" s="227"/>
      <c r="G2199" s="9"/>
      <c r="H2199" s="31"/>
      <c r="I2199" s="33"/>
      <c r="J2199" s="9"/>
      <c r="K2199" s="33"/>
      <c r="L2199" s="33"/>
      <c r="M2199" s="34"/>
      <c r="N2199" s="33"/>
      <c r="O2199" s="33"/>
      <c r="P2199" s="35"/>
      <c r="Q2199" s="36"/>
      <c r="R2199" s="12"/>
      <c r="S2199" s="79"/>
      <c r="T2199" s="79"/>
      <c r="U2199" s="79"/>
      <c r="V2199" s="40"/>
      <c r="W2199" s="40"/>
      <c r="X2199" s="40"/>
      <c r="Y2199" s="251"/>
      <c r="Z2199" s="1"/>
      <c r="AA2199" s="37"/>
      <c r="AB2199"/>
      <c r="AC2199"/>
      <c r="AD2199"/>
      <c r="AE2199"/>
      <c r="AF2199"/>
      <c r="AG2199"/>
      <c r="AH2199"/>
      <c r="AI2199"/>
    </row>
    <row r="2200" spans="1:35" ht="16">
      <c r="A2200" s="426"/>
      <c r="B2200" s="426"/>
      <c r="C2200" s="426"/>
      <c r="D2200" s="426"/>
      <c r="E2200" s="427"/>
      <c r="F2200" s="428"/>
      <c r="G2200" s="453" t="s">
        <v>236</v>
      </c>
      <c r="H2200" s="430"/>
      <c r="I2200" s="429"/>
      <c r="J2200" s="425"/>
      <c r="K2200" s="429"/>
      <c r="L2200" s="429"/>
      <c r="M2200" s="431"/>
      <c r="N2200" s="429"/>
      <c r="O2200" s="429"/>
      <c r="P2200" s="432"/>
      <c r="Q2200" s="433"/>
      <c r="R2200" s="434"/>
      <c r="S2200" s="435"/>
      <c r="T2200" s="435"/>
      <c r="U2200" s="435"/>
      <c r="V2200" s="439"/>
      <c r="W2200" s="439"/>
      <c r="X2200" s="439"/>
      <c r="Y2200" s="448"/>
      <c r="Z2200" s="440"/>
      <c r="AA2200" s="436"/>
      <c r="AB2200" s="437"/>
      <c r="AC2200" s="437"/>
      <c r="AD2200" s="437"/>
      <c r="AE2200" s="437"/>
      <c r="AF2200" s="437"/>
      <c r="AG2200" s="437"/>
      <c r="AH2200" s="437"/>
      <c r="AI2200" s="437"/>
    </row>
    <row r="2201" spans="1:35" s="437" customFormat="1" ht="16">
      <c r="A2201" s="150"/>
      <c r="B2201" s="281"/>
      <c r="C2201" s="281"/>
      <c r="D2201" s="150"/>
      <c r="E2201" s="281"/>
      <c r="F2201" s="227"/>
      <c r="G2201" s="33"/>
      <c r="H2201" s="31"/>
      <c r="I2201" s="33"/>
      <c r="J2201" s="9"/>
      <c r="K2201" s="33"/>
      <c r="L2201" s="33"/>
      <c r="M2201" s="34"/>
      <c r="N2201" s="33"/>
      <c r="O2201" s="33"/>
      <c r="P2201" s="35"/>
      <c r="Q2201" s="36"/>
      <c r="R2201" s="12"/>
      <c r="S2201" s="79"/>
      <c r="T2201" s="79"/>
      <c r="U2201" s="129" t="s">
        <v>98</v>
      </c>
      <c r="V2201" s="130">
        <v>1</v>
      </c>
      <c r="W2201" s="130"/>
      <c r="X2201" s="130"/>
      <c r="Y2201" s="131"/>
      <c r="Z2201" s="1"/>
      <c r="AA2201" s="37"/>
      <c r="AB2201"/>
      <c r="AC2201"/>
      <c r="AD2201"/>
      <c r="AE2201"/>
      <c r="AF2201"/>
      <c r="AG2201"/>
      <c r="AH2201"/>
      <c r="AI2201"/>
    </row>
    <row r="2202" spans="1:35" ht="16">
      <c r="A2202" s="150"/>
      <c r="B2202" s="150"/>
      <c r="C2202" s="150"/>
      <c r="D2202" s="150"/>
      <c r="E2202" s="281"/>
      <c r="F2202" s="227"/>
      <c r="G2202" s="33"/>
      <c r="H2202" s="31"/>
      <c r="I2202" s="33"/>
      <c r="J2202" s="9"/>
      <c r="K2202" s="33"/>
      <c r="L2202" s="33"/>
      <c r="M2202" s="34"/>
      <c r="N2202" s="33"/>
      <c r="O2202" s="33"/>
      <c r="P2202" s="35"/>
      <c r="Q2202" s="36"/>
      <c r="R2202" s="12"/>
      <c r="S2202" s="79"/>
      <c r="T2202" s="79"/>
      <c r="U2202" s="79"/>
      <c r="V2202" s="40"/>
      <c r="W2202" s="40"/>
      <c r="X2202" s="40"/>
      <c r="Y2202" s="251"/>
      <c r="Z2202" s="1"/>
      <c r="AA2202" s="37"/>
    </row>
    <row r="2203" spans="1:35" ht="16">
      <c r="A2203" s="150"/>
      <c r="B2203" s="150"/>
      <c r="C2203" s="150"/>
      <c r="D2203" s="150"/>
      <c r="E2203" s="281"/>
      <c r="F2203" s="227"/>
      <c r="G2203" s="265" t="s">
        <v>29</v>
      </c>
      <c r="H2203" s="31"/>
      <c r="I2203" s="33"/>
      <c r="J2203" s="9"/>
      <c r="K2203" s="33"/>
      <c r="L2203" s="33"/>
      <c r="M2203" s="34"/>
      <c r="N2203" s="33"/>
      <c r="O2203" s="33"/>
      <c r="P2203" s="35"/>
      <c r="Q2203" s="36"/>
      <c r="R2203" s="12"/>
      <c r="S2203" s="79"/>
      <c r="T2203" s="79"/>
      <c r="U2203" s="79"/>
      <c r="V2203" s="40"/>
      <c r="W2203" s="40"/>
      <c r="X2203" s="40"/>
      <c r="Y2203" s="251"/>
      <c r="Z2203" s="1"/>
      <c r="AA2203" s="37"/>
    </row>
    <row r="2204" spans="1:35" ht="16">
      <c r="A2204" s="150"/>
      <c r="B2204" s="150"/>
      <c r="C2204" s="150"/>
      <c r="D2204" s="150"/>
      <c r="E2204" s="281"/>
      <c r="F2204" s="227"/>
      <c r="G2204" s="33"/>
      <c r="H2204" s="31"/>
      <c r="I2204" s="33"/>
      <c r="J2204" s="9"/>
      <c r="K2204" s="33"/>
      <c r="L2204" s="33"/>
      <c r="M2204" s="34"/>
      <c r="N2204" s="33"/>
      <c r="O2204" s="33"/>
      <c r="P2204" s="35"/>
      <c r="Q2204" s="36"/>
      <c r="R2204" s="12"/>
      <c r="S2204" s="79"/>
      <c r="T2204" s="79"/>
      <c r="U2204" s="79"/>
      <c r="V2204" s="40"/>
      <c r="W2204" s="40"/>
      <c r="X2204" s="40"/>
      <c r="Y2204" s="251"/>
      <c r="Z2204" s="1"/>
      <c r="AA2204" s="37"/>
    </row>
    <row r="2205" spans="1:35" s="437" customFormat="1" ht="16">
      <c r="A2205" s="150"/>
      <c r="B2205" s="281"/>
      <c r="C2205" s="281"/>
      <c r="D2205" s="150"/>
      <c r="E2205" s="281"/>
      <c r="F2205" s="227"/>
      <c r="G2205" s="33"/>
      <c r="H2205" s="31"/>
      <c r="I2205" s="33"/>
      <c r="J2205" s="9"/>
      <c r="K2205" s="33"/>
      <c r="L2205" s="33"/>
      <c r="M2205" s="34"/>
      <c r="N2205" s="33"/>
      <c r="O2205" s="33"/>
      <c r="P2205" s="35"/>
      <c r="Q2205" s="36"/>
      <c r="R2205" s="12"/>
      <c r="S2205" s="79"/>
      <c r="T2205" s="79"/>
      <c r="U2205" s="79"/>
      <c r="V2205" s="40"/>
      <c r="W2205" s="40"/>
      <c r="X2205" s="40"/>
      <c r="Y2205" s="251"/>
      <c r="Z2205" s="1"/>
      <c r="AA2205" s="37"/>
      <c r="AB2205"/>
      <c r="AC2205"/>
      <c r="AD2205"/>
      <c r="AE2205"/>
      <c r="AF2205"/>
      <c r="AG2205"/>
      <c r="AH2205"/>
      <c r="AI2205"/>
    </row>
    <row r="2206" spans="1:35" s="366" customFormat="1" ht="16">
      <c r="A2206" s="150"/>
      <c r="B2206" s="281"/>
      <c r="C2206" s="281"/>
      <c r="D2206" s="150"/>
      <c r="E2206" s="281"/>
      <c r="F2206" s="227"/>
      <c r="G2206" s="33"/>
      <c r="H2206" s="31"/>
      <c r="I2206" s="33"/>
      <c r="J2206" s="9"/>
      <c r="K2206" s="33"/>
      <c r="L2206" s="33"/>
      <c r="M2206" s="34"/>
      <c r="N2206" s="33"/>
      <c r="O2206" s="33"/>
      <c r="P2206" s="35"/>
      <c r="Q2206" s="36"/>
      <c r="R2206" s="12"/>
      <c r="S2206" s="79"/>
      <c r="T2206" s="79"/>
      <c r="U2206" s="79"/>
      <c r="V2206" s="40"/>
      <c r="W2206" s="40"/>
      <c r="X2206" s="40"/>
      <c r="Y2206" s="251"/>
      <c r="Z2206" s="1"/>
      <c r="AA2206" s="37"/>
      <c r="AB2206"/>
      <c r="AC2206"/>
      <c r="AD2206"/>
      <c r="AE2206"/>
      <c r="AF2206"/>
      <c r="AG2206"/>
      <c r="AH2206"/>
      <c r="AI2206"/>
    </row>
    <row r="2207" spans="1:35" ht="16">
      <c r="A2207" s="150"/>
      <c r="B2207" s="150"/>
      <c r="C2207" s="150"/>
      <c r="D2207" s="150"/>
      <c r="E2207" s="281"/>
      <c r="F2207" s="227">
        <v>1</v>
      </c>
      <c r="G2207" s="239" t="s">
        <v>61</v>
      </c>
      <c r="H2207" s="31"/>
      <c r="I2207" s="33"/>
      <c r="J2207" s="9"/>
      <c r="K2207" s="33"/>
      <c r="L2207" s="33"/>
      <c r="M2207" s="34"/>
      <c r="N2207" s="33"/>
      <c r="O2207" s="33"/>
      <c r="P2207" s="35"/>
      <c r="Q2207" s="36"/>
      <c r="R2207" s="12"/>
      <c r="S2207" s="79"/>
      <c r="T2207" s="79"/>
      <c r="U2207" s="79"/>
      <c r="V2207" s="40"/>
      <c r="W2207" s="40"/>
      <c r="X2207" s="40"/>
      <c r="Y2207" s="40"/>
      <c r="Z2207" s="1"/>
      <c r="AA2207" s="37"/>
    </row>
    <row r="2208" spans="1:35" ht="16">
      <c r="A2208" s="150"/>
      <c r="B2208" s="150"/>
      <c r="C2208" s="150"/>
      <c r="D2208" s="150"/>
      <c r="E2208" s="281"/>
      <c r="F2208" s="227"/>
      <c r="G2208" s="33"/>
      <c r="H2208" s="31"/>
      <c r="I2208" s="32"/>
      <c r="J2208" s="9"/>
      <c r="K2208" s="31"/>
      <c r="L2208" s="31"/>
      <c r="M2208" s="39"/>
      <c r="N2208" s="31"/>
      <c r="O2208" s="31"/>
      <c r="P2208" s="38"/>
      <c r="Q2208" s="36"/>
      <c r="R2208" s="12"/>
      <c r="S2208" s="79"/>
      <c r="T2208" s="79"/>
      <c r="U2208" s="129" t="s">
        <v>97</v>
      </c>
      <c r="V2208" s="132">
        <f>SUM(V2035:V2207)</f>
        <v>568.72474663102798</v>
      </c>
      <c r="W2208" s="132">
        <f>SUM(W2035:W2207)</f>
        <v>58</v>
      </c>
      <c r="X2208" s="132">
        <f>SUM(X2035:X2207)</f>
        <v>7</v>
      </c>
      <c r="Y2208" s="132">
        <f>SUM(Y2035:Y2205)</f>
        <v>436.34268849537813</v>
      </c>
      <c r="Z2208" s="89"/>
      <c r="AA2208" s="37"/>
    </row>
    <row r="2209" spans="1:35" ht="16">
      <c r="A2209" s="150"/>
      <c r="B2209" s="150"/>
      <c r="C2209" s="150"/>
      <c r="D2209" s="150"/>
      <c r="E2209" s="281"/>
      <c r="F2209" s="227"/>
      <c r="G2209" s="33"/>
      <c r="H2209" s="31"/>
      <c r="I2209" s="32"/>
      <c r="J2209" s="9"/>
      <c r="K2209" s="31"/>
      <c r="L2209" s="31"/>
      <c r="M2209" s="39"/>
      <c r="N2209" s="31"/>
      <c r="O2209" s="31"/>
      <c r="P2209" s="38"/>
      <c r="Q2209" s="36"/>
      <c r="R2209" s="12"/>
      <c r="S2209" s="79"/>
      <c r="T2209" s="79"/>
      <c r="U2209" s="129" t="s">
        <v>98</v>
      </c>
      <c r="V2209" s="132">
        <v>173</v>
      </c>
      <c r="W2209" s="133"/>
      <c r="X2209" s="133"/>
      <c r="Y2209" s="132">
        <f>V2209</f>
        <v>173</v>
      </c>
      <c r="Z2209" s="89"/>
      <c r="AA2209" s="37"/>
    </row>
    <row r="2210" spans="1:35" s="437" customFormat="1" ht="16">
      <c r="A2210" s="150"/>
      <c r="B2210" s="281"/>
      <c r="C2210" s="281"/>
      <c r="D2210" s="150"/>
      <c r="E2210" s="281"/>
      <c r="F2210" s="227"/>
      <c r="G2210" s="33"/>
      <c r="H2210" s="31"/>
      <c r="I2210" s="32"/>
      <c r="J2210" s="9"/>
      <c r="K2210" s="31"/>
      <c r="L2210" s="31"/>
      <c r="M2210" s="39"/>
      <c r="N2210" s="31"/>
      <c r="O2210" s="31"/>
      <c r="P2210" s="38"/>
      <c r="Q2210" s="36"/>
      <c r="R2210" s="12"/>
      <c r="S2210" s="79"/>
      <c r="T2210" s="79"/>
      <c r="U2210" s="129" t="s">
        <v>99</v>
      </c>
      <c r="V2210" s="134">
        <f>V2208/V2209</f>
        <v>3.2874262811042079</v>
      </c>
      <c r="W2210" s="133"/>
      <c r="X2210" s="133"/>
      <c r="Y2210" s="134">
        <f>Y2208/Y2209</f>
        <v>2.5222120722276191</v>
      </c>
      <c r="Z2210" s="89"/>
      <c r="AA2210" s="37"/>
      <c r="AB2210"/>
      <c r="AC2210"/>
      <c r="AD2210"/>
      <c r="AE2210"/>
      <c r="AF2210"/>
      <c r="AG2210"/>
      <c r="AH2210"/>
      <c r="AI2210"/>
    </row>
    <row r="2211" spans="1:35">
      <c r="A2211" s="150"/>
      <c r="B2211" s="150"/>
      <c r="C2211" s="150"/>
      <c r="D2211" s="150"/>
      <c r="E2211" s="281"/>
      <c r="F2211" s="227">
        <v>2</v>
      </c>
      <c r="G2211" s="89" t="s">
        <v>261</v>
      </c>
      <c r="H2211" s="9"/>
      <c r="I2211" s="9"/>
      <c r="J2211" s="9"/>
      <c r="K2211" s="9"/>
      <c r="L2211" s="9"/>
      <c r="M2211" s="34"/>
      <c r="N2211" s="9"/>
      <c r="O2211" s="9"/>
      <c r="P2211" s="150"/>
      <c r="Q2211" s="150"/>
      <c r="R2211" s="159"/>
      <c r="S2211" s="160"/>
      <c r="T2211" s="128"/>
      <c r="U2211" s="128"/>
      <c r="V2211" s="9"/>
      <c r="W2211" s="9"/>
      <c r="X2211" s="9"/>
      <c r="Y2211" s="9"/>
      <c r="Z2211" s="150"/>
      <c r="AA2211" s="150"/>
    </row>
    <row r="2212" spans="1:35" ht="16">
      <c r="A2212" s="150"/>
      <c r="B2212" s="150"/>
      <c r="C2212" s="150"/>
      <c r="D2212" s="150"/>
      <c r="E2212" s="281"/>
      <c r="F2212" s="227"/>
      <c r="G2212" s="33"/>
      <c r="H2212" s="31"/>
      <c r="I2212" s="32"/>
      <c r="J2212" s="9"/>
      <c r="K2212" s="31"/>
      <c r="L2212" s="31"/>
      <c r="M2212" s="39"/>
      <c r="N2212" s="31"/>
      <c r="O2212" s="31"/>
      <c r="P2212" s="38"/>
      <c r="Q2212" s="36"/>
      <c r="R2212" s="12"/>
      <c r="S2212" s="79"/>
      <c r="T2212" s="79"/>
      <c r="U2212" s="129" t="s">
        <v>98</v>
      </c>
      <c r="V2212" s="130">
        <f>E2211</f>
        <v>0</v>
      </c>
      <c r="W2212" s="130"/>
      <c r="X2212" s="130"/>
      <c r="Y2212" s="131"/>
      <c r="Z2212" s="89"/>
      <c r="AA2212" s="37"/>
    </row>
    <row r="2213" spans="1:35">
      <c r="A2213" s="150"/>
      <c r="B2213" s="150"/>
      <c r="C2213" s="150"/>
      <c r="D2213" s="150"/>
      <c r="E2213" s="281"/>
      <c r="F2213" s="227">
        <v>3</v>
      </c>
      <c r="G2213" s="89" t="s">
        <v>103</v>
      </c>
      <c r="H2213" s="9"/>
      <c r="I2213" s="9"/>
      <c r="J2213" s="9"/>
      <c r="K2213" s="9"/>
      <c r="L2213" s="9"/>
      <c r="M2213" s="34"/>
      <c r="N2213" s="9"/>
      <c r="O2213" s="9"/>
      <c r="P2213" s="150"/>
      <c r="Q2213" s="150"/>
      <c r="R2213" s="159"/>
      <c r="S2213" s="160"/>
      <c r="T2213" s="128"/>
      <c r="U2213" s="128"/>
      <c r="V2213" s="9"/>
      <c r="W2213" s="9"/>
      <c r="X2213" s="9"/>
      <c r="Y2213" s="9"/>
      <c r="Z2213" s="150"/>
      <c r="AA2213" s="150"/>
    </row>
    <row r="2214" spans="1:35" ht="16">
      <c r="A2214" s="150"/>
      <c r="B2214" s="150"/>
      <c r="C2214" s="150"/>
      <c r="D2214" s="150"/>
      <c r="E2214" s="281"/>
      <c r="F2214" s="227"/>
      <c r="G2214" s="9"/>
      <c r="H2214" s="9"/>
      <c r="I2214" s="9"/>
      <c r="J2214" s="9"/>
      <c r="K2214" s="9"/>
      <c r="L2214" s="9"/>
      <c r="M2214" s="34"/>
      <c r="N2214" s="9"/>
      <c r="O2214" s="9"/>
      <c r="P2214" s="150"/>
      <c r="Q2214" s="150"/>
      <c r="R2214" s="159"/>
      <c r="S2214" s="160"/>
      <c r="T2214" s="128"/>
      <c r="U2214" s="129" t="s">
        <v>98</v>
      </c>
      <c r="V2214" s="130">
        <f>E2213</f>
        <v>0</v>
      </c>
      <c r="W2214" s="130"/>
      <c r="X2214" s="130"/>
      <c r="Y2214" s="131"/>
      <c r="Z2214" s="150"/>
      <c r="AA2214" s="150"/>
    </row>
    <row r="2215" spans="1:35">
      <c r="A2215" s="150"/>
      <c r="B2215" s="150"/>
      <c r="C2215" s="150"/>
      <c r="D2215" s="150"/>
      <c r="E2215" s="281"/>
      <c r="F2215" s="227"/>
      <c r="G2215" s="9"/>
      <c r="H2215" s="9"/>
      <c r="I2215" s="9"/>
      <c r="J2215" s="9"/>
      <c r="K2215" s="9"/>
      <c r="L2215" s="9"/>
      <c r="M2215" s="34"/>
      <c r="N2215" s="9"/>
      <c r="O2215" s="9"/>
      <c r="P2215" s="150"/>
      <c r="Q2215" s="150"/>
      <c r="R2215" s="159"/>
      <c r="S2215" s="160"/>
      <c r="T2215" s="128"/>
      <c r="U2215" s="128"/>
      <c r="V2215" s="9"/>
      <c r="W2215" s="9"/>
      <c r="X2215" s="9"/>
      <c r="Y2215" s="9"/>
      <c r="Z2215" s="150"/>
      <c r="AA2215" s="150"/>
    </row>
    <row r="2216" spans="1:35">
      <c r="A2216" s="150"/>
      <c r="B2216" s="150"/>
      <c r="C2216" s="150"/>
      <c r="D2216" s="150"/>
      <c r="E2216" s="281"/>
      <c r="F2216" s="227"/>
      <c r="G2216" s="154" t="s">
        <v>125</v>
      </c>
      <c r="H2216" s="9"/>
      <c r="I2216" s="9"/>
      <c r="J2216" s="9"/>
      <c r="K2216" s="9"/>
      <c r="L2216" s="9"/>
      <c r="M2216" s="34"/>
      <c r="N2216" s="9"/>
      <c r="O2216" s="9"/>
      <c r="P2216" s="150"/>
      <c r="Q2216" s="150"/>
      <c r="R2216" s="159"/>
      <c r="S2216" s="160"/>
      <c r="T2216" s="128"/>
      <c r="U2216" s="128"/>
      <c r="V2216" s="9"/>
      <c r="W2216" s="9"/>
      <c r="X2216" s="9"/>
      <c r="Y2216" s="9"/>
      <c r="Z2216" s="150"/>
      <c r="AA2216" s="150"/>
    </row>
    <row r="2217" spans="1:35" s="437" customFormat="1" ht="16">
      <c r="A2217" s="150"/>
      <c r="B2217" s="281"/>
      <c r="C2217" s="281"/>
      <c r="D2217" s="150"/>
      <c r="E2217" s="281"/>
      <c r="F2217" s="227"/>
      <c r="G2217" s="33"/>
      <c r="H2217" s="31"/>
      <c r="I2217" s="32"/>
      <c r="J2217" s="9"/>
      <c r="K2217" s="31"/>
      <c r="L2217" s="31"/>
      <c r="M2217" s="39"/>
      <c r="N2217" s="31"/>
      <c r="O2217" s="31"/>
      <c r="P2217" s="38"/>
      <c r="Q2217" s="36"/>
      <c r="R2217" s="12"/>
      <c r="S2217" s="79"/>
      <c r="T2217" s="79"/>
      <c r="U2217" s="129" t="s">
        <v>98</v>
      </c>
      <c r="V2217" s="130">
        <f>E2216</f>
        <v>0</v>
      </c>
      <c r="W2217" s="130"/>
      <c r="X2217" s="130"/>
      <c r="Y2217" s="131"/>
      <c r="Z2217" s="6"/>
      <c r="AA2217" s="150"/>
      <c r="AB2217"/>
      <c r="AC2217"/>
      <c r="AD2217"/>
      <c r="AE2217"/>
      <c r="AF2217"/>
      <c r="AG2217"/>
      <c r="AH2217"/>
      <c r="AI2217"/>
    </row>
    <row r="2218" spans="1:35" s="437" customFormat="1" ht="16">
      <c r="A2218" s="150"/>
      <c r="B2218" s="281"/>
      <c r="C2218" s="281"/>
      <c r="D2218" s="150"/>
      <c r="E2218" s="281"/>
      <c r="F2218" s="227"/>
      <c r="G2218" s="33"/>
      <c r="H2218" s="31"/>
      <c r="I2218" s="32"/>
      <c r="J2218" s="9"/>
      <c r="K2218" s="31"/>
      <c r="L2218" s="31"/>
      <c r="M2218" s="39"/>
      <c r="N2218" s="31"/>
      <c r="O2218" s="31"/>
      <c r="P2218" s="38"/>
      <c r="Q2218" s="36"/>
      <c r="R2218" s="12"/>
      <c r="S2218" s="79"/>
      <c r="T2218" s="79"/>
      <c r="U2218" s="79"/>
      <c r="V2218" s="9"/>
      <c r="W2218" s="9"/>
      <c r="X2218" s="9"/>
      <c r="Y2218" s="9"/>
      <c r="Z2218" s="6"/>
      <c r="AA2218" s="150"/>
      <c r="AB2218"/>
      <c r="AC2218"/>
      <c r="AD2218"/>
      <c r="AE2218"/>
      <c r="AF2218"/>
      <c r="AG2218"/>
      <c r="AH2218"/>
      <c r="AI2218"/>
    </row>
    <row r="2219" spans="1:35" ht="16">
      <c r="A2219" s="150"/>
      <c r="B2219" s="150"/>
      <c r="C2219" s="150"/>
      <c r="D2219" s="150"/>
      <c r="E2219" s="281"/>
      <c r="F2219" s="227"/>
      <c r="G2219" s="154" t="s">
        <v>133</v>
      </c>
      <c r="H2219" s="31"/>
      <c r="I2219" s="32"/>
      <c r="J2219" s="9"/>
      <c r="K2219" s="31"/>
      <c r="L2219" s="31"/>
      <c r="M2219" s="39"/>
      <c r="N2219" s="31"/>
      <c r="O2219" s="31"/>
      <c r="P2219" s="38"/>
      <c r="Q2219" s="36"/>
      <c r="R2219" s="12"/>
      <c r="S2219" s="79"/>
      <c r="T2219" s="79"/>
      <c r="U2219" s="79"/>
      <c r="V2219" s="9"/>
      <c r="W2219" s="9"/>
      <c r="X2219" s="9"/>
      <c r="Y2219" s="9"/>
      <c r="Z2219" s="6"/>
      <c r="AA2219" s="150"/>
    </row>
    <row r="2220" spans="1:35" ht="16">
      <c r="A2220" s="150"/>
      <c r="B2220" s="150"/>
      <c r="C2220" s="150"/>
      <c r="D2220" s="150"/>
      <c r="E2220" s="281"/>
      <c r="F2220" s="227"/>
      <c r="G2220" s="33"/>
      <c r="H2220" s="31"/>
      <c r="I2220" s="32"/>
      <c r="J2220" s="9"/>
      <c r="K2220" s="31"/>
      <c r="L2220" s="31"/>
      <c r="M2220" s="39"/>
      <c r="N2220" s="31"/>
      <c r="O2220" s="31"/>
      <c r="P2220" s="38"/>
      <c r="Q2220" s="36"/>
      <c r="R2220" s="12"/>
      <c r="S2220" s="79"/>
      <c r="T2220" s="79"/>
      <c r="U2220" s="129" t="s">
        <v>98</v>
      </c>
      <c r="V2220" s="130">
        <f>E2219</f>
        <v>0</v>
      </c>
      <c r="W2220" s="130"/>
      <c r="X2220" s="130"/>
      <c r="Y2220" s="131"/>
      <c r="Z2220" s="89"/>
      <c r="AA2220" s="37"/>
    </row>
    <row r="2221" spans="1:35" s="437" customFormat="1" ht="16">
      <c r="A2221" s="150"/>
      <c r="B2221" s="281"/>
      <c r="C2221" s="281"/>
      <c r="D2221" s="150"/>
      <c r="E2221" s="281"/>
      <c r="F2221" s="227"/>
      <c r="G2221" s="33"/>
      <c r="H2221" s="31"/>
      <c r="I2221" s="32"/>
      <c r="J2221" s="9"/>
      <c r="K2221" s="31"/>
      <c r="L2221" s="31"/>
      <c r="M2221" s="39"/>
      <c r="N2221" s="31"/>
      <c r="O2221" s="31"/>
      <c r="P2221" s="38"/>
      <c r="Q2221" s="36"/>
      <c r="R2221" s="12"/>
      <c r="S2221" s="79"/>
      <c r="T2221" s="79"/>
      <c r="U2221" s="79"/>
      <c r="V2221" s="9"/>
      <c r="W2221" s="88"/>
      <c r="X2221" s="88"/>
      <c r="Y2221" s="88"/>
      <c r="Z2221" s="89"/>
      <c r="AA2221" s="37"/>
      <c r="AB2221"/>
      <c r="AC2221"/>
      <c r="AD2221"/>
      <c r="AE2221"/>
      <c r="AF2221"/>
      <c r="AG2221"/>
      <c r="AH2221"/>
      <c r="AI2221"/>
    </row>
    <row r="2222" spans="1:35" ht="16">
      <c r="A2222" s="150"/>
      <c r="B2222" s="150"/>
      <c r="C2222" s="150"/>
      <c r="D2222" s="150"/>
      <c r="E2222" s="281"/>
      <c r="F2222" s="227">
        <v>1</v>
      </c>
      <c r="G2222" s="239" t="s">
        <v>61</v>
      </c>
      <c r="H2222" s="31"/>
      <c r="I2222" s="32"/>
      <c r="J2222" s="9"/>
      <c r="K2222" s="31"/>
      <c r="L2222" s="31"/>
      <c r="M2222" s="39"/>
      <c r="N2222" s="31"/>
      <c r="O2222" s="31"/>
      <c r="P2222" s="38"/>
      <c r="Q2222" s="36"/>
      <c r="R2222" s="12"/>
      <c r="S2222" s="79"/>
      <c r="T2222" s="79"/>
      <c r="U2222" s="79"/>
      <c r="V2222" s="9"/>
      <c r="W2222" s="88"/>
      <c r="X2222" s="88"/>
      <c r="Y2222" s="88"/>
      <c r="Z2222" s="89"/>
      <c r="AA2222" s="37"/>
    </row>
    <row r="2223" spans="1:35" ht="16">
      <c r="A2223" s="150"/>
      <c r="B2223" s="150"/>
      <c r="C2223" s="150"/>
      <c r="D2223" s="150"/>
      <c r="E2223" s="281"/>
      <c r="F2223" s="227"/>
      <c r="G2223" s="9"/>
      <c r="H2223" s="31"/>
      <c r="I2223" s="32"/>
      <c r="J2223" s="9"/>
      <c r="K2223" s="31"/>
      <c r="L2223" s="31"/>
      <c r="M2223" s="39"/>
      <c r="N2223" s="31"/>
      <c r="O2223" s="31"/>
      <c r="P2223" s="38"/>
      <c r="Q2223" s="36"/>
      <c r="R2223" s="12"/>
      <c r="S2223" s="79"/>
      <c r="T2223" s="79"/>
      <c r="U2223" s="129" t="s">
        <v>281</v>
      </c>
      <c r="V2223" s="132">
        <f>SUM(V2073:V2222)</f>
        <v>1306.7369195431602</v>
      </c>
      <c r="W2223" s="132">
        <f>SUM(W2073:W2222)</f>
        <v>110</v>
      </c>
      <c r="X2223" s="132">
        <f>SUM(X2073:X2222)</f>
        <v>13</v>
      </c>
      <c r="Y2223" s="132">
        <f>SUM(Y2073:Y2222)</f>
        <v>1046.2075890629837</v>
      </c>
      <c r="Z2223" s="6"/>
      <c r="AA2223" s="37"/>
    </row>
    <row r="2224" spans="1:35" ht="16">
      <c r="A2224" s="150"/>
      <c r="B2224" s="150"/>
      <c r="C2224" s="150"/>
      <c r="D2224" s="150"/>
      <c r="E2224" s="281"/>
      <c r="F2224" s="227"/>
      <c r="G2224" s="9"/>
      <c r="H2224" s="31"/>
      <c r="I2224" s="32"/>
      <c r="J2224" s="9"/>
      <c r="K2224" s="31"/>
      <c r="L2224" s="31"/>
      <c r="M2224" s="39"/>
      <c r="N2224" s="31"/>
      <c r="O2224" s="31"/>
      <c r="P2224" s="38"/>
      <c r="Q2224" s="36"/>
      <c r="R2224" s="12"/>
      <c r="S2224" s="79"/>
      <c r="T2224" s="79"/>
      <c r="U2224" s="129" t="s">
        <v>98</v>
      </c>
      <c r="V2224" s="132">
        <f>614-465+1</f>
        <v>150</v>
      </c>
      <c r="W2224" s="132"/>
      <c r="X2224" s="132"/>
      <c r="Y2224" s="132">
        <f>V2224</f>
        <v>150</v>
      </c>
      <c r="Z2224" s="6"/>
      <c r="AA2224" s="37"/>
    </row>
    <row r="2225" spans="1:35" ht="16">
      <c r="A2225" s="150"/>
      <c r="B2225" s="150"/>
      <c r="C2225" s="150"/>
      <c r="D2225" s="150"/>
      <c r="E2225" s="281"/>
      <c r="F2225" s="227"/>
      <c r="G2225" s="9"/>
      <c r="H2225" s="31"/>
      <c r="I2225" s="32"/>
      <c r="J2225" s="9"/>
      <c r="K2225" s="31"/>
      <c r="L2225" s="31"/>
      <c r="M2225" s="39"/>
      <c r="N2225" s="31"/>
      <c r="O2225" s="31"/>
      <c r="P2225" s="38"/>
      <c r="Q2225" s="36"/>
      <c r="R2225" s="12"/>
      <c r="S2225" s="79"/>
      <c r="T2225" s="79"/>
      <c r="U2225" s="129" t="s">
        <v>99</v>
      </c>
      <c r="V2225" s="134">
        <f>V2223/V2224</f>
        <v>8.7115794636210673</v>
      </c>
      <c r="W2225" s="132"/>
      <c r="X2225" s="132"/>
      <c r="Y2225" s="134">
        <f>Y2223/Y2224</f>
        <v>6.9747172604198919</v>
      </c>
      <c r="Z2225" s="6"/>
      <c r="AA2225" s="37"/>
    </row>
    <row r="2226" spans="1:35" ht="16">
      <c r="A2226" s="150"/>
      <c r="B2226" s="150"/>
      <c r="C2226" s="150"/>
      <c r="D2226" s="150"/>
      <c r="E2226" s="281"/>
      <c r="F2226" s="227">
        <v>2</v>
      </c>
      <c r="G2226" s="89" t="s">
        <v>282</v>
      </c>
      <c r="H2226" s="169"/>
      <c r="I2226" s="170"/>
      <c r="J2226" s="9"/>
      <c r="K2226" s="169"/>
      <c r="L2226" s="169"/>
      <c r="M2226" s="171"/>
      <c r="N2226" s="169"/>
      <c r="O2226" s="169"/>
      <c r="P2226" s="172"/>
      <c r="Q2226" s="173"/>
      <c r="R2226" s="153"/>
      <c r="S2226" s="161"/>
      <c r="T2226" s="161"/>
      <c r="U2226" s="161"/>
      <c r="V2226" s="169"/>
      <c r="W2226" s="169"/>
      <c r="X2226" s="169"/>
      <c r="Y2226" s="169"/>
      <c r="Z2226" s="174"/>
      <c r="AA2226" s="150"/>
    </row>
    <row r="2227" spans="1:35" ht="16">
      <c r="A2227" s="150"/>
      <c r="B2227" s="150"/>
      <c r="C2227" s="150"/>
      <c r="D2227" s="150"/>
      <c r="H2227" s="48"/>
      <c r="I2227" s="49"/>
      <c r="K2227" s="48"/>
      <c r="L2227" s="48"/>
      <c r="M2227" s="52"/>
      <c r="N2227" s="48"/>
      <c r="O2227" s="48"/>
      <c r="P2227" s="53"/>
      <c r="Q2227" s="50"/>
      <c r="R2227" s="51"/>
      <c r="S2227" s="14"/>
      <c r="T2227" s="14"/>
      <c r="U2227" s="619" t="s">
        <v>98</v>
      </c>
      <c r="V2227" s="623">
        <v>8</v>
      </c>
      <c r="W2227" s="631"/>
      <c r="X2227" s="631"/>
      <c r="Y2227" s="628"/>
      <c r="Z2227" s="3"/>
      <c r="AA2227" s="28"/>
    </row>
    <row r="2228" spans="1:35" ht="16">
      <c r="A2228" s="150"/>
      <c r="B2228" s="150"/>
      <c r="C2228" s="150"/>
      <c r="D2228" s="150"/>
      <c r="H2228" s="48"/>
      <c r="I2228" s="49"/>
      <c r="K2228" s="48"/>
      <c r="L2228" s="48"/>
      <c r="M2228" s="52"/>
      <c r="N2228" s="48"/>
      <c r="O2228" s="48"/>
      <c r="P2228" s="53"/>
      <c r="Q2228" s="50"/>
      <c r="R2228" s="51"/>
      <c r="S2228" s="14"/>
      <c r="T2228" s="14"/>
      <c r="U2228"/>
      <c r="V2228"/>
      <c r="W2228"/>
      <c r="X2228"/>
      <c r="Y2228"/>
      <c r="Z2228" s="3"/>
      <c r="AA2228" s="28"/>
    </row>
    <row r="2229" spans="1:35" ht="16">
      <c r="A2229" s="150"/>
      <c r="B2229" s="150"/>
      <c r="C2229" s="150"/>
      <c r="D2229" s="150"/>
      <c r="F2229" s="197">
        <v>3</v>
      </c>
      <c r="G2229" s="541" t="s">
        <v>103</v>
      </c>
      <c r="H2229" s="48"/>
      <c r="I2229" s="49"/>
      <c r="K2229" s="48"/>
      <c r="L2229" s="48"/>
      <c r="M2229" s="52"/>
      <c r="N2229" s="48"/>
      <c r="O2229" s="48"/>
      <c r="P2229" s="53"/>
      <c r="Q2229" s="50"/>
      <c r="R2229" s="51"/>
      <c r="S2229" s="14"/>
      <c r="T2229" s="609"/>
      <c r="U2229" s="14"/>
      <c r="V2229" s="48"/>
      <c r="W2229" s="48"/>
      <c r="X2229" s="48"/>
      <c r="Y2229" s="48"/>
      <c r="Z2229" s="28"/>
    </row>
    <row r="2230" spans="1:35" ht="16">
      <c r="A2230" s="150"/>
      <c r="B2230" s="150"/>
      <c r="C2230" s="150"/>
      <c r="D2230" s="150"/>
      <c r="G2230" s="9"/>
      <c r="H2230" s="169"/>
      <c r="I2230" s="170"/>
      <c r="J2230" s="9"/>
      <c r="K2230" s="169"/>
      <c r="L2230" s="169"/>
      <c r="M2230" s="171"/>
      <c r="N2230" s="169"/>
      <c r="O2230" s="169"/>
      <c r="P2230" s="172"/>
      <c r="Q2230" s="173"/>
      <c r="R2230" s="153"/>
      <c r="S2230" s="161"/>
      <c r="T2230" s="161"/>
      <c r="U2230" s="129" t="s">
        <v>98</v>
      </c>
      <c r="V2230" s="226">
        <f>V2219+E2229</f>
        <v>0</v>
      </c>
      <c r="W2230" s="133"/>
      <c r="X2230" s="133"/>
      <c r="Y2230" s="134"/>
      <c r="Z2230" s="174"/>
      <c r="AA2230" s="150"/>
    </row>
    <row r="2231" spans="1:35" ht="16">
      <c r="A2231" s="150"/>
      <c r="B2231" s="150"/>
      <c r="C2231" s="150"/>
      <c r="D2231" s="150"/>
      <c r="G2231" s="9"/>
      <c r="H2231" s="169"/>
      <c r="I2231" s="170"/>
      <c r="J2231" s="9"/>
      <c r="K2231" s="169"/>
      <c r="L2231" s="169"/>
      <c r="M2231" s="171"/>
      <c r="N2231" s="169"/>
      <c r="O2231" s="169"/>
      <c r="P2231" s="172"/>
      <c r="Q2231" s="173"/>
      <c r="R2231" s="153"/>
      <c r="S2231" s="161"/>
      <c r="T2231" s="161"/>
      <c r="U2231" s="161"/>
      <c r="V2231" s="169"/>
      <c r="W2231" s="169"/>
      <c r="X2231" s="169"/>
      <c r="Y2231" s="169"/>
      <c r="Z2231" s="174"/>
      <c r="AA2231" s="150"/>
    </row>
    <row r="2232" spans="1:35" ht="16">
      <c r="A2232" s="150"/>
      <c r="B2232" s="150"/>
      <c r="C2232" s="150"/>
      <c r="D2232" s="150"/>
      <c r="F2232" s="197">
        <v>4</v>
      </c>
      <c r="G2232" s="154" t="s">
        <v>133</v>
      </c>
      <c r="H2232" s="169"/>
      <c r="I2232" s="169"/>
      <c r="J2232" s="9"/>
      <c r="K2232" s="169"/>
      <c r="L2232" s="169"/>
      <c r="M2232" s="171"/>
      <c r="N2232" s="169"/>
      <c r="O2232" s="169"/>
      <c r="P2232" s="172"/>
      <c r="Q2232" s="173"/>
      <c r="R2232" s="153"/>
      <c r="S2232" s="161"/>
      <c r="T2232" s="161"/>
      <c r="U2232" s="161"/>
      <c r="V2232" s="169"/>
      <c r="W2232" s="169"/>
      <c r="X2232" s="169"/>
      <c r="Y2232" s="169"/>
      <c r="Z2232" s="176"/>
      <c r="AA2232" s="150"/>
    </row>
    <row r="2233" spans="1:35" s="437" customFormat="1" ht="16">
      <c r="A2233" s="150"/>
      <c r="B2233" s="281"/>
      <c r="C2233" s="281"/>
      <c r="D2233" s="150"/>
      <c r="E2233"/>
      <c r="F2233" s="197"/>
      <c r="G2233" s="9"/>
      <c r="H2233" s="31"/>
      <c r="I2233" s="32"/>
      <c r="J2233" s="9"/>
      <c r="K2233" s="31"/>
      <c r="L2233" s="31"/>
      <c r="M2233" s="39"/>
      <c r="N2233" s="31"/>
      <c r="O2233" s="31"/>
      <c r="P2233" s="38"/>
      <c r="Q2233" s="36"/>
      <c r="R2233" s="12"/>
      <c r="S2233" s="79"/>
      <c r="T2233" s="79"/>
      <c r="U2233" s="129" t="s">
        <v>98</v>
      </c>
      <c r="V2233" s="226">
        <f>V2222+E2232</f>
        <v>0</v>
      </c>
      <c r="W2233" s="133"/>
      <c r="X2233" s="133"/>
      <c r="Y2233" s="134"/>
      <c r="Z2233" s="6"/>
      <c r="AA2233" s="37"/>
      <c r="AB2233"/>
      <c r="AC2233"/>
      <c r="AD2233"/>
      <c r="AE2233"/>
      <c r="AF2233"/>
      <c r="AG2233"/>
      <c r="AH2233"/>
      <c r="AI2233"/>
    </row>
    <row r="2234" spans="1:35" ht="16">
      <c r="A2234" s="150"/>
      <c r="B2234" s="150"/>
      <c r="C2234" s="150"/>
      <c r="D2234" s="150"/>
      <c r="G2234" s="9"/>
      <c r="H2234" s="31"/>
      <c r="I2234" s="32"/>
      <c r="J2234" s="9"/>
      <c r="K2234" s="31"/>
      <c r="L2234" s="31"/>
      <c r="M2234" s="39"/>
      <c r="N2234" s="31"/>
      <c r="O2234" s="31"/>
      <c r="P2234" s="38"/>
      <c r="Q2234" s="36"/>
      <c r="R2234" s="12"/>
      <c r="S2234" s="79"/>
      <c r="T2234" s="79"/>
      <c r="U2234" s="129"/>
      <c r="V2234" s="226"/>
      <c r="W2234" s="133"/>
      <c r="X2234" s="133"/>
      <c r="Y2234" s="134"/>
      <c r="Z2234" s="6"/>
      <c r="AA2234" s="37"/>
    </row>
    <row r="2235" spans="1:35" ht="16">
      <c r="A2235" s="150"/>
      <c r="B2235" s="150"/>
      <c r="C2235" s="150"/>
      <c r="D2235" s="150"/>
      <c r="G2235" s="88" t="s">
        <v>295</v>
      </c>
      <c r="H2235" s="31"/>
      <c r="I2235" s="32"/>
      <c r="J2235" s="9"/>
      <c r="K2235" s="31"/>
      <c r="L2235" s="31"/>
      <c r="M2235" s="39"/>
      <c r="N2235" s="31"/>
      <c r="O2235" s="31"/>
      <c r="P2235" s="38"/>
      <c r="Q2235" s="36"/>
      <c r="R2235" s="12"/>
      <c r="S2235" s="79"/>
      <c r="T2235" s="79"/>
      <c r="U2235" s="79"/>
      <c r="V2235" s="128"/>
      <c r="W2235" s="88"/>
      <c r="X2235" s="88"/>
      <c r="Y2235" s="253"/>
      <c r="Z2235" s="6"/>
      <c r="AA2235" s="37"/>
    </row>
    <row r="2236" spans="1:35" ht="16">
      <c r="A2236" s="150"/>
      <c r="B2236" s="150"/>
      <c r="C2236" s="150"/>
      <c r="D2236" s="150"/>
      <c r="G2236" s="9"/>
      <c r="H2236" s="31"/>
      <c r="I2236" s="32"/>
      <c r="J2236" s="9"/>
      <c r="K2236" s="31"/>
      <c r="L2236" s="31"/>
      <c r="M2236" s="39"/>
      <c r="N2236" s="31"/>
      <c r="O2236" s="31"/>
      <c r="P2236" s="38"/>
      <c r="Q2236" s="36"/>
      <c r="R2236" s="12"/>
      <c r="S2236" s="79"/>
      <c r="T2236" s="79"/>
      <c r="U2236" s="79"/>
      <c r="V2236" s="128"/>
      <c r="W2236" s="88"/>
      <c r="X2236" s="88"/>
      <c r="Y2236" s="253"/>
      <c r="Z2236" s="6"/>
      <c r="AA2236" s="37"/>
    </row>
    <row r="2237" spans="1:35" ht="16">
      <c r="A2237" s="150"/>
      <c r="B2237" s="150"/>
      <c r="C2237" s="150"/>
      <c r="D2237" s="150"/>
      <c r="G2237" s="9"/>
      <c r="H2237" s="31"/>
      <c r="I2237" s="32"/>
      <c r="J2237" s="9"/>
      <c r="K2237" s="31"/>
      <c r="L2237" s="31"/>
      <c r="M2237" s="39"/>
      <c r="N2237" s="31"/>
      <c r="O2237" s="31"/>
      <c r="P2237" s="38"/>
      <c r="Q2237" s="36"/>
      <c r="R2237" s="12"/>
      <c r="S2237" s="79"/>
      <c r="T2237" s="79"/>
      <c r="U2237" s="79"/>
      <c r="V2237" s="128"/>
      <c r="W2237" s="88"/>
      <c r="X2237" s="88"/>
      <c r="Y2237" s="253"/>
      <c r="Z2237" s="6"/>
      <c r="AA2237" s="37"/>
    </row>
    <row r="2238" spans="1:35" ht="16">
      <c r="A2238" s="150"/>
      <c r="B2238" s="150"/>
      <c r="C2238" s="150"/>
      <c r="D2238" s="150"/>
      <c r="G2238" s="9"/>
      <c r="H2238" s="31"/>
      <c r="I2238" s="32"/>
      <c r="J2238" s="9"/>
      <c r="K2238" s="31"/>
      <c r="L2238" s="31"/>
      <c r="M2238" s="39"/>
      <c r="N2238" s="31"/>
      <c r="O2238" s="31"/>
      <c r="P2238" s="38"/>
      <c r="Q2238" s="36"/>
      <c r="R2238" s="12"/>
      <c r="S2238" s="79"/>
      <c r="T2238" s="79"/>
      <c r="U2238" s="79"/>
      <c r="V2238" s="9"/>
      <c r="W2238" s="9"/>
      <c r="X2238" s="9"/>
      <c r="Y2238" s="9"/>
      <c r="Z2238" s="6"/>
      <c r="AA2238" s="37"/>
    </row>
    <row r="2239" spans="1:35" ht="16">
      <c r="A2239" s="150"/>
      <c r="B2239" s="150"/>
      <c r="C2239" s="150"/>
      <c r="D2239" s="150"/>
      <c r="F2239" s="197">
        <v>1</v>
      </c>
      <c r="G2239" s="239" t="s">
        <v>61</v>
      </c>
      <c r="H2239" s="31"/>
      <c r="I2239" s="32"/>
      <c r="J2239" s="9"/>
      <c r="K2239" s="31"/>
      <c r="L2239" s="31"/>
      <c r="M2239" s="39"/>
      <c r="N2239" s="31"/>
      <c r="O2239" s="31"/>
      <c r="P2239" s="38"/>
      <c r="Q2239" s="36"/>
      <c r="R2239" s="12"/>
      <c r="S2239" s="79"/>
      <c r="T2239" s="79"/>
      <c r="U2239" s="79"/>
      <c r="V2239" s="9"/>
      <c r="W2239" s="9"/>
      <c r="X2239" s="9"/>
      <c r="Y2239" s="9"/>
      <c r="Z2239" s="6"/>
      <c r="AA2239" s="37"/>
    </row>
    <row r="2240" spans="1:35" ht="16">
      <c r="A2240" s="150"/>
      <c r="B2240" s="150"/>
      <c r="C2240" s="150"/>
      <c r="D2240" s="150"/>
      <c r="G2240" s="33"/>
      <c r="H2240" s="31"/>
      <c r="I2240" s="32"/>
      <c r="J2240" s="9"/>
      <c r="K2240" s="32"/>
      <c r="L2240" s="32"/>
      <c r="M2240" s="39"/>
      <c r="N2240" s="32"/>
      <c r="O2240" s="32"/>
      <c r="P2240" s="38"/>
      <c r="Q2240" s="36"/>
      <c r="R2240" s="12"/>
      <c r="S2240" s="79"/>
      <c r="T2240" s="79"/>
      <c r="U2240" s="129" t="s">
        <v>97</v>
      </c>
      <c r="V2240" s="132">
        <f>SUM(V2092:V2239)</f>
        <v>2775.1854185499415</v>
      </c>
      <c r="W2240" s="132">
        <f>SUM(W2092:W2239)</f>
        <v>215</v>
      </c>
      <c r="X2240" s="132">
        <f>SUM(X2092:X2239)</f>
        <v>26</v>
      </c>
      <c r="Y2240" s="132">
        <f>SUM(Y2092:Y2239)</f>
        <v>2248.3898953863873</v>
      </c>
      <c r="Z2240" s="6"/>
      <c r="AA2240" s="37"/>
    </row>
    <row r="2241" spans="1:27" ht="16">
      <c r="A2241" s="359" t="s">
        <v>583</v>
      </c>
      <c r="B2241" s="359"/>
      <c r="C2241" s="359"/>
      <c r="D2241" s="150"/>
      <c r="G2241" s="33"/>
      <c r="H2241" s="31"/>
      <c r="I2241" s="32"/>
      <c r="J2241" s="9"/>
      <c r="K2241" s="32"/>
      <c r="L2241" s="32"/>
      <c r="M2241" s="39"/>
      <c r="N2241" s="32"/>
      <c r="O2241" s="32"/>
      <c r="P2241" s="38"/>
      <c r="Q2241" s="36"/>
      <c r="R2241" s="12"/>
      <c r="S2241" s="79"/>
      <c r="T2241" s="79"/>
      <c r="U2241" s="129" t="s">
        <v>98</v>
      </c>
      <c r="V2241" s="132">
        <v>148</v>
      </c>
      <c r="W2241" s="132"/>
      <c r="X2241" s="132"/>
      <c r="Y2241" s="132">
        <f>V2241</f>
        <v>148</v>
      </c>
      <c r="Z2241" s="6"/>
      <c r="AA2241" s="37"/>
    </row>
    <row r="2242" spans="1:27" ht="16">
      <c r="A2242" s="150"/>
      <c r="B2242" s="150"/>
      <c r="C2242" s="150"/>
      <c r="D2242" s="150"/>
      <c r="G2242" s="33"/>
      <c r="H2242" s="31"/>
      <c r="I2242" s="32"/>
      <c r="J2242" s="9"/>
      <c r="K2242" s="32"/>
      <c r="L2242" s="32"/>
      <c r="M2242" s="39"/>
      <c r="N2242" s="32"/>
      <c r="O2242" s="32"/>
      <c r="P2242" s="38"/>
      <c r="Q2242" s="36"/>
      <c r="R2242" s="12"/>
      <c r="S2242" s="79"/>
      <c r="T2242" s="79"/>
      <c r="U2242" s="129" t="s">
        <v>99</v>
      </c>
      <c r="V2242" s="134">
        <f>V2240/V2241</f>
        <v>18.751252828040144</v>
      </c>
      <c r="W2242" s="132"/>
      <c r="X2242" s="132"/>
      <c r="Y2242" s="134">
        <f>Y2240/Y2241</f>
        <v>15.19182361747559</v>
      </c>
      <c r="Z2242" s="6"/>
      <c r="AA2242" s="37"/>
    </row>
    <row r="2243" spans="1:27" ht="16">
      <c r="A2243" s="150"/>
      <c r="B2243" s="150"/>
      <c r="C2243" s="150"/>
      <c r="D2243" s="150"/>
      <c r="F2243" s="197">
        <v>2</v>
      </c>
      <c r="G2243" s="154" t="s">
        <v>261</v>
      </c>
      <c r="H2243" s="169"/>
      <c r="I2243" s="170"/>
      <c r="J2243" s="9"/>
      <c r="K2243" s="170"/>
      <c r="L2243" s="170"/>
      <c r="M2243" s="171"/>
      <c r="N2243" s="170"/>
      <c r="O2243" s="170"/>
      <c r="P2243" s="172"/>
      <c r="Q2243" s="173"/>
      <c r="R2243" s="153"/>
      <c r="S2243" s="161"/>
      <c r="T2243" s="161"/>
      <c r="U2243" s="161"/>
      <c r="V2243" s="169"/>
      <c r="W2243" s="169"/>
      <c r="X2243" s="169"/>
      <c r="Y2243" s="169"/>
      <c r="Z2243" s="174"/>
      <c r="AA2243" s="150"/>
    </row>
    <row r="2244" spans="1:27" ht="16">
      <c r="A2244" s="150"/>
      <c r="B2244" s="150"/>
      <c r="C2244" s="150"/>
      <c r="D2244" s="150"/>
      <c r="G2244" s="33"/>
      <c r="H2244" s="31"/>
      <c r="I2244" s="32"/>
      <c r="J2244" s="9"/>
      <c r="K2244" s="32"/>
      <c r="L2244" s="32"/>
      <c r="M2244" s="39"/>
      <c r="N2244" s="32"/>
      <c r="O2244" s="32"/>
      <c r="P2244" s="38"/>
      <c r="Q2244" s="36"/>
      <c r="R2244" s="12"/>
      <c r="S2244" s="79"/>
      <c r="T2244" s="79"/>
      <c r="U2244" s="129" t="s">
        <v>98</v>
      </c>
      <c r="V2244" s="226">
        <v>5</v>
      </c>
      <c r="W2244" s="132"/>
      <c r="X2244" s="132"/>
      <c r="Y2244" s="134"/>
      <c r="Z2244" s="6"/>
      <c r="AA2244" s="37"/>
    </row>
    <row r="2245" spans="1:27" ht="16">
      <c r="A2245" s="150"/>
      <c r="B2245" s="150"/>
      <c r="C2245" s="150"/>
      <c r="D2245" s="150"/>
      <c r="G2245" s="33"/>
      <c r="H2245" s="31"/>
      <c r="I2245" s="32"/>
      <c r="J2245" s="9"/>
      <c r="K2245" s="32"/>
      <c r="L2245" s="32"/>
      <c r="M2245" s="39"/>
      <c r="N2245" s="32"/>
      <c r="O2245" s="32"/>
      <c r="P2245" s="38"/>
      <c r="Q2245" s="36"/>
      <c r="R2245" s="12"/>
      <c r="S2245" s="79"/>
      <c r="T2245" s="79"/>
      <c r="U2245" s="150"/>
      <c r="V2245" s="150"/>
      <c r="W2245" s="150"/>
      <c r="X2245" s="150"/>
      <c r="Y2245" s="150"/>
      <c r="Z2245" s="6"/>
      <c r="AA2245" s="37"/>
    </row>
    <row r="2246" spans="1:27" ht="16">
      <c r="A2246" s="150"/>
      <c r="B2246" s="150"/>
      <c r="C2246" s="150"/>
      <c r="D2246" s="150"/>
      <c r="F2246" s="197">
        <v>3</v>
      </c>
      <c r="G2246" s="89" t="s">
        <v>103</v>
      </c>
      <c r="H2246" s="31"/>
      <c r="I2246" s="32"/>
      <c r="J2246" s="9"/>
      <c r="K2246" s="31"/>
      <c r="L2246" s="31"/>
      <c r="M2246" s="39"/>
      <c r="N2246" s="31"/>
      <c r="O2246" s="31"/>
      <c r="P2246" s="38"/>
      <c r="Q2246" s="36"/>
      <c r="R2246" s="12"/>
      <c r="S2246" s="79"/>
      <c r="T2246" s="79"/>
      <c r="U2246" s="79"/>
      <c r="V2246" s="31"/>
      <c r="W2246" s="31"/>
      <c r="X2246" s="31"/>
      <c r="Y2246" s="31"/>
      <c r="Z2246" s="37"/>
      <c r="AA2246" s="150"/>
    </row>
    <row r="2247" spans="1:27" ht="16">
      <c r="A2247" s="150"/>
      <c r="B2247" s="150"/>
      <c r="C2247" s="150"/>
      <c r="D2247" s="150"/>
      <c r="G2247" s="33"/>
      <c r="H2247" s="169"/>
      <c r="I2247" s="170"/>
      <c r="J2247" s="9"/>
      <c r="K2247" s="170"/>
      <c r="L2247" s="170"/>
      <c r="M2247" s="171"/>
      <c r="N2247" s="170"/>
      <c r="O2247" s="170"/>
      <c r="P2247" s="172"/>
      <c r="Q2247" s="173"/>
      <c r="R2247" s="153"/>
      <c r="S2247" s="161"/>
      <c r="T2247" s="161"/>
      <c r="U2247" s="129" t="s">
        <v>98</v>
      </c>
      <c r="V2247" s="226">
        <f>E2246</f>
        <v>0</v>
      </c>
      <c r="W2247" s="132"/>
      <c r="X2247" s="132"/>
      <c r="Y2247" s="134"/>
      <c r="Z2247" s="174"/>
      <c r="AA2247" s="150"/>
    </row>
    <row r="2248" spans="1:27" ht="16">
      <c r="A2248" s="150"/>
      <c r="B2248" s="150"/>
      <c r="C2248" s="150"/>
      <c r="D2248" s="150"/>
      <c r="G2248" s="33"/>
      <c r="H2248" s="169"/>
      <c r="I2248" s="170"/>
      <c r="J2248" s="9"/>
      <c r="K2248" s="170"/>
      <c r="L2248" s="170"/>
      <c r="M2248" s="171"/>
      <c r="N2248" s="170"/>
      <c r="O2248" s="170"/>
      <c r="P2248" s="172"/>
      <c r="Q2248" s="173"/>
      <c r="R2248" s="153"/>
      <c r="S2248" s="161"/>
      <c r="T2248" s="161"/>
      <c r="U2248" s="161"/>
      <c r="V2248" s="169"/>
      <c r="W2248" s="169"/>
      <c r="X2248" s="169"/>
      <c r="Y2248" s="169"/>
      <c r="Z2248" s="174"/>
      <c r="AA2248" s="150"/>
    </row>
    <row r="2249" spans="1:27" ht="16">
      <c r="A2249" s="150"/>
      <c r="B2249" s="150"/>
      <c r="C2249" s="150"/>
      <c r="D2249" s="150"/>
      <c r="F2249" s="197">
        <v>4</v>
      </c>
      <c r="G2249" s="154" t="s">
        <v>125</v>
      </c>
      <c r="H2249" s="169"/>
      <c r="I2249" s="170"/>
      <c r="J2249" s="9"/>
      <c r="K2249" s="170"/>
      <c r="L2249" s="170"/>
      <c r="M2249" s="171"/>
      <c r="N2249" s="170"/>
      <c r="O2249" s="170"/>
      <c r="P2249" s="172"/>
      <c r="Q2249" s="173"/>
      <c r="R2249" s="153"/>
      <c r="S2249" s="161"/>
      <c r="T2249" s="161"/>
      <c r="U2249" s="161"/>
      <c r="V2249" s="169"/>
      <c r="W2249" s="169"/>
      <c r="X2249" s="169"/>
      <c r="Y2249" s="169"/>
      <c r="Z2249" s="174"/>
      <c r="AA2249" s="150"/>
    </row>
    <row r="2250" spans="1:27" ht="16">
      <c r="G2250" s="42"/>
      <c r="H2250" s="48"/>
      <c r="I2250" s="49"/>
      <c r="K2250" s="49"/>
      <c r="L2250" s="49"/>
      <c r="M2250" s="52"/>
      <c r="N2250" s="49"/>
      <c r="O2250" s="49"/>
      <c r="P2250" s="53"/>
      <c r="Q2250" s="50"/>
      <c r="R2250" s="51"/>
      <c r="S2250" s="14"/>
      <c r="T2250" s="14"/>
      <c r="U2250" s="619" t="s">
        <v>98</v>
      </c>
      <c r="V2250" s="623">
        <f>E2249</f>
        <v>0</v>
      </c>
      <c r="W2250" s="627"/>
      <c r="X2250" s="636"/>
      <c r="Y2250" s="628"/>
      <c r="Z2250" s="3"/>
      <c r="AA2250" s="28"/>
    </row>
    <row r="2251" spans="1:27" ht="16">
      <c r="G2251" s="42"/>
      <c r="H2251" s="48"/>
      <c r="I2251" s="49"/>
      <c r="K2251" s="49"/>
      <c r="L2251" s="49"/>
      <c r="M2251" s="52"/>
      <c r="N2251" s="49"/>
      <c r="O2251" s="49"/>
      <c r="P2251" s="53"/>
      <c r="Q2251" s="50"/>
      <c r="R2251" s="51"/>
      <c r="S2251" s="14"/>
      <c r="T2251" s="14"/>
      <c r="U2251" s="14"/>
      <c r="V2251" s="15"/>
      <c r="Y2251" s="642"/>
      <c r="Z2251" s="3"/>
      <c r="AA2251" s="28"/>
    </row>
    <row r="2252" spans="1:27" ht="16">
      <c r="G2252" s="535" t="s">
        <v>133</v>
      </c>
      <c r="H2252" s="48"/>
      <c r="I2252" s="49"/>
      <c r="K2252" s="48"/>
      <c r="L2252" s="48"/>
      <c r="M2252" s="52"/>
      <c r="N2252" s="48"/>
      <c r="O2252" s="48"/>
      <c r="P2252" s="53"/>
      <c r="Q2252" s="50"/>
      <c r="R2252" s="51"/>
      <c r="S2252" s="14"/>
      <c r="T2252" s="14"/>
      <c r="U2252" s="14"/>
      <c r="V2252" s="48"/>
      <c r="W2252" s="48"/>
      <c r="X2252" s="637"/>
      <c r="Y2252" s="48"/>
      <c r="Z2252" s="28"/>
    </row>
    <row r="2253" spans="1:27" ht="16">
      <c r="F2253" s="197">
        <v>4</v>
      </c>
      <c r="G2253" s="534" t="s">
        <v>347</v>
      </c>
      <c r="H2253" s="136"/>
      <c r="I2253" s="137"/>
      <c r="J2253" s="24"/>
      <c r="K2253" s="136"/>
      <c r="L2253" s="136"/>
      <c r="M2253" s="155"/>
      <c r="N2253" s="136"/>
      <c r="O2253" s="136"/>
      <c r="P2253" s="144"/>
      <c r="Q2253" s="139"/>
      <c r="R2253" s="140"/>
      <c r="S2253" s="135"/>
      <c r="T2253" s="618"/>
      <c r="U2253" s="618"/>
      <c r="V2253" s="552"/>
      <c r="W2253" s="552"/>
      <c r="X2253" s="634"/>
      <c r="Y2253" s="552"/>
      <c r="Z2253" s="645"/>
      <c r="AA2253" s="654"/>
    </row>
    <row r="2254" spans="1:27" ht="16">
      <c r="H2254" s="9"/>
      <c r="I2254" s="9"/>
      <c r="J2254" s="9"/>
      <c r="K2254" s="9"/>
      <c r="L2254" s="9"/>
      <c r="M2254" s="34"/>
      <c r="N2254" s="9"/>
      <c r="O2254" s="9"/>
      <c r="P2254" s="150"/>
      <c r="Q2254" s="150"/>
      <c r="R2254" s="159"/>
      <c r="S2254" s="160"/>
      <c r="U2254" s="619" t="s">
        <v>98</v>
      </c>
      <c r="V2254" s="623">
        <v>0</v>
      </c>
      <c r="W2254" s="627"/>
      <c r="X2254" s="636"/>
      <c r="Y2254" s="628"/>
    </row>
    <row r="2255" spans="1:27" ht="16">
      <c r="H2255" s="9"/>
      <c r="I2255" s="9"/>
      <c r="J2255" s="9"/>
      <c r="K2255" s="9"/>
      <c r="L2255" s="9"/>
      <c r="M2255" s="34"/>
      <c r="N2255" s="9"/>
      <c r="O2255" s="9"/>
      <c r="P2255" s="150"/>
      <c r="Q2255" s="150"/>
      <c r="R2255" s="159"/>
      <c r="S2255" s="160"/>
      <c r="U2255" s="14"/>
      <c r="V2255" s="15"/>
      <c r="Y2255" s="642"/>
    </row>
    <row r="2256" spans="1:27" ht="16">
      <c r="G2256" s="299" t="s">
        <v>29</v>
      </c>
      <c r="H2256" s="9"/>
      <c r="I2256" s="9"/>
      <c r="J2256" s="9"/>
      <c r="K2256" s="9"/>
      <c r="L2256" s="9"/>
      <c r="M2256" s="34"/>
      <c r="N2256" s="9"/>
      <c r="O2256" s="9"/>
      <c r="P2256" s="150"/>
      <c r="Q2256" s="150"/>
      <c r="R2256" s="159"/>
      <c r="S2256" s="160"/>
      <c r="U2256" s="14"/>
      <c r="V2256" s="15"/>
      <c r="Y2256" s="642"/>
    </row>
    <row r="2257" spans="1:27" ht="16">
      <c r="A2257" s="7"/>
      <c r="B2257" s="7"/>
      <c r="C2257" s="7"/>
      <c r="G2257" s="42"/>
      <c r="H2257" s="31"/>
      <c r="I2257" s="32"/>
      <c r="J2257" s="9"/>
      <c r="K2257" s="32"/>
      <c r="L2257" s="32"/>
      <c r="M2257" s="39"/>
      <c r="N2257" s="32"/>
      <c r="O2257" s="32"/>
      <c r="P2257" s="38"/>
      <c r="Q2257" s="36"/>
      <c r="R2257" s="12"/>
      <c r="S2257" s="79"/>
      <c r="T2257" s="14"/>
      <c r="U2257" s="14"/>
      <c r="Z2257" s="3"/>
      <c r="AA2257" s="28"/>
    </row>
    <row r="2258" spans="1:27">
      <c r="A2258" s="7"/>
      <c r="B2258" s="7"/>
      <c r="C2258" s="7"/>
      <c r="H2258" s="9"/>
      <c r="I2258" s="9"/>
      <c r="J2258" s="9"/>
      <c r="K2258" s="9"/>
      <c r="L2258" s="9"/>
      <c r="M2258" s="34"/>
      <c r="N2258" s="9"/>
      <c r="O2258" s="9"/>
      <c r="P2258" s="150"/>
      <c r="Q2258" s="150"/>
      <c r="R2258" s="159"/>
      <c r="S2258" s="160"/>
    </row>
    <row r="2259" spans="1:27" ht="16">
      <c r="A2259" s="7"/>
      <c r="B2259" s="7"/>
      <c r="C2259" s="7"/>
      <c r="G2259" s="273" t="s">
        <v>29</v>
      </c>
      <c r="H2259" s="31"/>
      <c r="I2259" s="32"/>
      <c r="J2259" s="9"/>
      <c r="K2259" s="32"/>
      <c r="L2259" s="32"/>
      <c r="M2259" s="39"/>
      <c r="N2259" s="32"/>
      <c r="O2259" s="32"/>
      <c r="P2259" s="38"/>
      <c r="Q2259" s="36"/>
      <c r="R2259" s="12"/>
      <c r="S2259" s="79"/>
      <c r="T2259" s="14"/>
      <c r="U2259" s="14"/>
      <c r="Z2259" s="3"/>
      <c r="AA2259" s="28"/>
    </row>
    <row r="2260" spans="1:27" ht="16">
      <c r="A2260" s="7"/>
      <c r="B2260" s="7"/>
      <c r="C2260" s="7"/>
      <c r="G2260" s="42"/>
      <c r="H2260" s="31"/>
      <c r="I2260" s="32"/>
      <c r="J2260" s="9"/>
      <c r="K2260" s="32"/>
      <c r="L2260" s="32"/>
      <c r="M2260" s="39"/>
      <c r="N2260" s="32"/>
      <c r="O2260" s="32"/>
      <c r="P2260" s="38"/>
      <c r="Q2260" s="36"/>
      <c r="R2260" s="12"/>
      <c r="S2260" s="79"/>
      <c r="T2260" s="14"/>
      <c r="U2260" s="14"/>
      <c r="Z2260" s="3"/>
      <c r="AA2260" s="28"/>
    </row>
    <row r="2261" spans="1:27" ht="16">
      <c r="A2261" s="7"/>
      <c r="B2261" s="7"/>
      <c r="C2261" s="7"/>
      <c r="G2261" s="42"/>
      <c r="H2261" s="31"/>
      <c r="I2261" s="32"/>
      <c r="J2261" s="9"/>
      <c r="K2261" s="32"/>
      <c r="L2261" s="32"/>
      <c r="M2261" s="39"/>
      <c r="N2261" s="32"/>
      <c r="O2261" s="32"/>
      <c r="P2261" s="38"/>
      <c r="Q2261" s="36"/>
      <c r="R2261" s="12"/>
      <c r="S2261" s="79"/>
      <c r="T2261" s="14"/>
      <c r="U2261" s="14"/>
      <c r="Z2261" s="3"/>
      <c r="AA2261" s="28"/>
    </row>
    <row r="2262" spans="1:27" ht="16">
      <c r="A2262" s="7"/>
      <c r="B2262" s="7"/>
      <c r="C2262" s="7"/>
      <c r="F2262" s="197">
        <v>1</v>
      </c>
      <c r="G2262" s="538" t="s">
        <v>361</v>
      </c>
      <c r="H2262" s="48"/>
      <c r="I2262" s="49"/>
      <c r="K2262" s="49"/>
      <c r="L2262" s="49"/>
      <c r="M2262" s="52"/>
      <c r="N2262" s="49"/>
      <c r="O2262" s="49"/>
      <c r="P2262" s="53"/>
      <c r="Q2262" s="50"/>
      <c r="R2262" s="51"/>
      <c r="S2262" s="14"/>
      <c r="T2262" s="14"/>
      <c r="U2262" s="14"/>
      <c r="Z2262" s="3"/>
      <c r="AA2262" s="28"/>
    </row>
    <row r="2263" spans="1:27" ht="16" customHeight="1">
      <c r="A2263" s="7"/>
      <c r="B2263" s="7"/>
      <c r="C2263" s="7"/>
      <c r="G2263" s="533"/>
      <c r="H2263" s="547" t="s">
        <v>372</v>
      </c>
      <c r="I2263" s="556"/>
      <c r="J2263" s="562"/>
      <c r="K2263" s="565"/>
      <c r="L2263" s="556"/>
      <c r="M2263" s="572"/>
      <c r="N2263" s="556"/>
      <c r="O2263" s="556"/>
      <c r="P2263" s="579"/>
      <c r="Q2263" s="590"/>
      <c r="R2263" s="596"/>
      <c r="S2263" s="605"/>
      <c r="T2263" s="605"/>
      <c r="U2263" s="605"/>
      <c r="V2263" s="620"/>
      <c r="W2263" s="620"/>
      <c r="X2263" s="632"/>
      <c r="Y2263" s="620"/>
      <c r="Z2263" s="643"/>
      <c r="AA2263" s="658"/>
    </row>
    <row r="2264" spans="1:27" ht="16">
      <c r="G2264" s="42"/>
      <c r="H2264" s="31"/>
      <c r="I2264" s="32"/>
      <c r="J2264" s="9"/>
      <c r="K2264" s="31"/>
      <c r="L2264" s="31"/>
      <c r="M2264" s="39"/>
      <c r="N2264" s="31"/>
      <c r="O2264" s="31"/>
      <c r="P2264" s="38"/>
      <c r="Q2264" s="36"/>
      <c r="R2264" s="12"/>
      <c r="S2264" s="79"/>
      <c r="T2264" s="14"/>
      <c r="U2264" s="619" t="s">
        <v>97</v>
      </c>
      <c r="V2264" s="627">
        <f>+SUM(V2079:V2263)</f>
        <v>5725.1220899279233</v>
      </c>
      <c r="W2264" s="627">
        <f>+SUM(W2079:W2263)</f>
        <v>433</v>
      </c>
      <c r="X2264" s="636">
        <f>+SUM(X2079:X2263)</f>
        <v>52</v>
      </c>
      <c r="Y2264" s="627">
        <f>+SUM(Y2079:Y2263)</f>
        <v>4660.9716143902497</v>
      </c>
      <c r="Z2264" s="3"/>
      <c r="AA2264" s="28"/>
    </row>
    <row r="2265" spans="1:27" ht="16">
      <c r="G2265" s="42"/>
      <c r="H2265" s="31"/>
      <c r="I2265" s="32"/>
      <c r="J2265" s="9"/>
      <c r="K2265" s="31"/>
      <c r="L2265" s="31"/>
      <c r="M2265" s="39"/>
      <c r="N2265" s="31"/>
      <c r="O2265" s="31"/>
      <c r="P2265" s="38"/>
      <c r="Q2265" s="36"/>
      <c r="R2265" s="12"/>
      <c r="S2265" s="79"/>
      <c r="T2265" s="14"/>
      <c r="U2265" s="619" t="s">
        <v>98</v>
      </c>
      <c r="V2265" s="627">
        <v>184</v>
      </c>
      <c r="W2265" s="627"/>
      <c r="X2265" s="636"/>
      <c r="Y2265" s="627">
        <f>V2265</f>
        <v>184</v>
      </c>
      <c r="Z2265" s="3"/>
      <c r="AA2265" s="28"/>
    </row>
    <row r="2266" spans="1:27" ht="16">
      <c r="G2266" s="42"/>
      <c r="H2266" s="31"/>
      <c r="I2266" s="32"/>
      <c r="J2266" s="9"/>
      <c r="K2266" s="31"/>
      <c r="L2266" s="31"/>
      <c r="M2266" s="39"/>
      <c r="N2266" s="31"/>
      <c r="O2266" s="31"/>
      <c r="P2266" s="38"/>
      <c r="Q2266" s="36"/>
      <c r="R2266" s="12"/>
      <c r="S2266" s="79"/>
      <c r="T2266" s="14"/>
      <c r="U2266" s="619" t="s">
        <v>99</v>
      </c>
      <c r="V2266" s="628">
        <f>V2264/V2265</f>
        <v>31.114793966999581</v>
      </c>
      <c r="W2266" s="627"/>
      <c r="X2266" s="636"/>
      <c r="Y2266" s="628">
        <f>Y2264/Y2265</f>
        <v>25.331367469512227</v>
      </c>
      <c r="Z2266" s="3"/>
      <c r="AA2266" s="28"/>
    </row>
    <row r="2267" spans="1:27" ht="16">
      <c r="F2267" s="197">
        <v>2</v>
      </c>
      <c r="G2267" s="535" t="s">
        <v>382</v>
      </c>
      <c r="H2267" s="31"/>
      <c r="I2267" s="32"/>
      <c r="J2267" s="9"/>
      <c r="K2267" s="31"/>
      <c r="L2267" s="31"/>
      <c r="M2267" s="39"/>
      <c r="N2267" s="31"/>
      <c r="O2267" s="31"/>
      <c r="P2267" s="38"/>
      <c r="Q2267" s="36"/>
      <c r="R2267" s="12"/>
      <c r="S2267" s="79"/>
      <c r="T2267" s="14"/>
      <c r="U2267" s="14"/>
      <c r="V2267" s="48"/>
      <c r="W2267" s="48"/>
      <c r="X2267" s="637"/>
      <c r="Y2267" s="48"/>
      <c r="Z2267" s="28"/>
    </row>
    <row r="2268" spans="1:27">
      <c r="G2268" s="533" t="s">
        <v>347</v>
      </c>
      <c r="H2268" s="54"/>
      <c r="I2268" s="54"/>
      <c r="J2268" s="54"/>
      <c r="K2268" s="54"/>
      <c r="L2268" s="54"/>
      <c r="M2268" s="54"/>
      <c r="N2268" s="54"/>
      <c r="O2268" s="54"/>
      <c r="P2268" s="54"/>
      <c r="Q2268" s="54"/>
      <c r="R2268" s="54"/>
      <c r="S2268" s="54"/>
      <c r="T2268" s="533"/>
      <c r="U2268" s="562">
        <v>0</v>
      </c>
      <c r="V2268" s="533"/>
      <c r="W2268" s="533"/>
      <c r="X2268" s="641"/>
      <c r="Y2268" s="533"/>
      <c r="Z2268" s="533"/>
      <c r="AA2268" s="533"/>
    </row>
    <row r="2269" spans="1:27" ht="16">
      <c r="G2269" s="42"/>
      <c r="H2269" s="31"/>
      <c r="I2269" s="32"/>
      <c r="J2269" s="9"/>
      <c r="K2269" s="31"/>
      <c r="L2269" s="31"/>
      <c r="M2269" s="39"/>
      <c r="N2269" s="31"/>
      <c r="O2269" s="31"/>
      <c r="P2269" s="38"/>
      <c r="Q2269" s="36"/>
      <c r="R2269" s="12"/>
      <c r="S2269" s="79"/>
      <c r="T2269" s="14"/>
      <c r="U2269" s="619" t="s">
        <v>98</v>
      </c>
      <c r="V2269" s="623">
        <v>0</v>
      </c>
      <c r="W2269" s="627"/>
      <c r="X2269" s="636"/>
      <c r="Y2269" s="628"/>
      <c r="Z2269" s="3"/>
      <c r="AA2269" s="28"/>
    </row>
    <row r="2270" spans="1:27" ht="16">
      <c r="G2270" s="42"/>
      <c r="H2270" s="31"/>
      <c r="I2270" s="32"/>
      <c r="J2270" s="9"/>
      <c r="K2270" s="31"/>
      <c r="L2270" s="31"/>
      <c r="M2270" s="39"/>
      <c r="N2270" s="31"/>
      <c r="O2270" s="31"/>
      <c r="P2270" s="38"/>
      <c r="Q2270" s="36"/>
      <c r="R2270" s="12"/>
      <c r="S2270" s="79"/>
      <c r="T2270" s="14"/>
      <c r="Z2270" s="3"/>
      <c r="AA2270" s="28"/>
    </row>
    <row r="2271" spans="1:27" ht="16">
      <c r="F2271" s="197">
        <v>3</v>
      </c>
      <c r="G2271" s="535" t="s">
        <v>368</v>
      </c>
      <c r="H2271" s="31"/>
      <c r="I2271" s="32"/>
      <c r="J2271" s="9"/>
      <c r="K2271" s="32"/>
      <c r="L2271" s="32"/>
      <c r="M2271" s="39"/>
      <c r="N2271" s="32"/>
      <c r="O2271" s="32"/>
      <c r="P2271" s="38"/>
      <c r="Q2271" s="36"/>
      <c r="R2271" s="12"/>
      <c r="S2271" s="79"/>
      <c r="T2271" s="14"/>
      <c r="U2271" s="14"/>
      <c r="V2271" s="624"/>
      <c r="W2271" s="624"/>
      <c r="X2271" s="638"/>
      <c r="Y2271" s="624"/>
      <c r="Z2271" s="644"/>
    </row>
    <row r="2272" spans="1:27" ht="16">
      <c r="A2272" s="7"/>
      <c r="B2272" s="7"/>
      <c r="C2272" s="7"/>
      <c r="G2272" s="534"/>
      <c r="H2272" s="297" t="s">
        <v>372</v>
      </c>
      <c r="I2272" s="137"/>
      <c r="J2272" s="24"/>
      <c r="K2272" s="187"/>
      <c r="L2272" s="137"/>
      <c r="M2272" s="155"/>
      <c r="N2272" s="137"/>
      <c r="O2272" s="137"/>
      <c r="P2272" s="144"/>
      <c r="Q2272" s="139"/>
      <c r="R2272" s="140"/>
      <c r="S2272" s="135"/>
      <c r="T2272" s="613"/>
      <c r="U2272" s="613"/>
      <c r="V2272" s="552"/>
      <c r="W2272" s="552"/>
      <c r="X2272" s="634"/>
      <c r="Y2272" s="552"/>
      <c r="Z2272" s="645"/>
      <c r="AA2272" s="654"/>
    </row>
    <row r="2273" spans="6:27" ht="16">
      <c r="H2273" s="9"/>
      <c r="I2273" s="9"/>
      <c r="J2273" s="9"/>
      <c r="K2273" s="9"/>
      <c r="L2273" s="9"/>
      <c r="M2273" s="34"/>
      <c r="N2273" s="9"/>
      <c r="O2273" s="9"/>
      <c r="P2273" s="150"/>
      <c r="Q2273" s="150"/>
      <c r="R2273" s="159"/>
      <c r="S2273" s="160"/>
      <c r="U2273" s="619" t="s">
        <v>98</v>
      </c>
      <c r="V2273" s="623">
        <v>15</v>
      </c>
      <c r="W2273" s="627"/>
      <c r="X2273" s="636"/>
      <c r="Y2273" s="628"/>
    </row>
    <row r="2274" spans="6:27" ht="16">
      <c r="U2274" s="14"/>
      <c r="V2274" s="15"/>
      <c r="Y2274" s="642"/>
    </row>
    <row r="2275" spans="6:27" ht="16">
      <c r="G2275" s="541" t="s">
        <v>389</v>
      </c>
      <c r="U2275" s="14"/>
      <c r="V2275" s="15"/>
      <c r="Y2275" s="642"/>
    </row>
    <row r="2276" spans="6:27">
      <c r="G2276" s="533" t="s">
        <v>347</v>
      </c>
      <c r="H2276" s="54"/>
      <c r="I2276" s="54"/>
      <c r="J2276" s="54"/>
      <c r="K2276" s="54"/>
      <c r="L2276" s="54"/>
      <c r="M2276" s="54"/>
      <c r="N2276" s="54"/>
      <c r="O2276" s="54"/>
      <c r="P2276" s="54"/>
      <c r="Q2276" s="54"/>
      <c r="R2276" s="54"/>
      <c r="S2276" s="54"/>
      <c r="T2276" s="533"/>
      <c r="U2276" s="562">
        <v>0</v>
      </c>
      <c r="V2276" s="533"/>
      <c r="W2276" s="533"/>
      <c r="X2276" s="641"/>
      <c r="Y2276" s="533"/>
      <c r="Z2276" s="533"/>
      <c r="AA2276" s="533"/>
    </row>
    <row r="2277" spans="6:27" ht="16">
      <c r="G2277" s="42"/>
      <c r="H2277" s="31"/>
      <c r="I2277" s="32"/>
      <c r="J2277" s="9"/>
      <c r="K2277" s="31"/>
      <c r="L2277" s="31"/>
      <c r="M2277" s="39"/>
      <c r="N2277" s="31"/>
      <c r="O2277" s="31"/>
      <c r="P2277" s="38"/>
      <c r="Q2277" s="36"/>
      <c r="R2277" s="12"/>
      <c r="S2277" s="79"/>
      <c r="T2277" s="14"/>
      <c r="U2277" s="619" t="s">
        <v>98</v>
      </c>
      <c r="V2277" s="623">
        <v>0</v>
      </c>
      <c r="W2277" s="627"/>
      <c r="X2277" s="636"/>
      <c r="Y2277" s="628"/>
      <c r="Z2277" s="3"/>
      <c r="AA2277" s="28"/>
    </row>
    <row r="2278" spans="6:27" ht="16">
      <c r="G2278" s="42"/>
      <c r="H2278" s="31"/>
      <c r="I2278" s="32"/>
      <c r="J2278" s="9"/>
      <c r="K2278" s="31"/>
      <c r="L2278" s="31"/>
      <c r="M2278" s="39"/>
      <c r="N2278" s="31"/>
      <c r="O2278" s="31"/>
      <c r="P2278" s="38"/>
      <c r="Q2278" s="36"/>
      <c r="R2278" s="12"/>
      <c r="S2278" s="79"/>
      <c r="T2278" s="14"/>
      <c r="U2278" s="14"/>
      <c r="V2278" s="48"/>
      <c r="W2278" s="48"/>
      <c r="X2278" s="637"/>
      <c r="Y2278" s="48"/>
      <c r="Z2278" s="28"/>
    </row>
    <row r="2279" spans="6:27" ht="16">
      <c r="G2279" s="535" t="s">
        <v>390</v>
      </c>
      <c r="H2279" s="31"/>
      <c r="I2279" s="32"/>
      <c r="J2279" s="9"/>
      <c r="K2279" s="31"/>
      <c r="L2279" s="31"/>
      <c r="M2279" s="39"/>
      <c r="N2279" s="31"/>
      <c r="O2279" s="31"/>
      <c r="P2279" s="38"/>
      <c r="Q2279" s="36"/>
      <c r="R2279" s="12"/>
      <c r="S2279" s="79"/>
      <c r="T2279" s="14"/>
      <c r="U2279" s="14"/>
      <c r="V2279" s="48"/>
      <c r="W2279" s="48"/>
      <c r="X2279" s="637"/>
      <c r="Y2279" s="48"/>
      <c r="Z2279" s="28"/>
    </row>
    <row r="2280" spans="6:27" ht="16">
      <c r="H2280" s="9"/>
      <c r="I2280" s="9"/>
      <c r="J2280" s="9"/>
      <c r="K2280" s="9"/>
      <c r="L2280" s="9"/>
      <c r="M2280" s="34"/>
      <c r="N2280" s="9"/>
      <c r="O2280" s="9"/>
      <c r="P2280" s="150"/>
      <c r="Q2280" s="150"/>
      <c r="R2280" s="159"/>
      <c r="S2280" s="160"/>
      <c r="U2280" s="619" t="s">
        <v>98</v>
      </c>
      <c r="V2280" s="623">
        <f>E2279</f>
        <v>0</v>
      </c>
      <c r="W2280" s="627"/>
      <c r="X2280" s="636"/>
      <c r="Y2280" s="628"/>
    </row>
    <row r="2281" spans="6:27">
      <c r="H2281" s="9"/>
      <c r="I2281" s="9"/>
      <c r="J2281" s="9"/>
      <c r="K2281" s="9"/>
      <c r="L2281" s="9"/>
      <c r="M2281" s="34"/>
      <c r="N2281" s="9"/>
      <c r="O2281" s="9"/>
      <c r="P2281" s="150"/>
      <c r="Q2281" s="150"/>
      <c r="R2281" s="159"/>
      <c r="S2281" s="160"/>
    </row>
    <row r="2282" spans="6:27" ht="16">
      <c r="F2282" s="197">
        <v>1</v>
      </c>
      <c r="G2282" s="538" t="s">
        <v>392</v>
      </c>
      <c r="H2282" s="296" t="s">
        <v>393</v>
      </c>
      <c r="I2282" s="32"/>
      <c r="J2282" s="9"/>
      <c r="K2282" s="31"/>
      <c r="L2282" s="31"/>
      <c r="M2282" s="39"/>
      <c r="N2282" s="31"/>
      <c r="O2282" s="31"/>
      <c r="P2282" s="38"/>
      <c r="Q2282" s="36"/>
      <c r="R2282" s="12"/>
      <c r="S2282" s="79"/>
      <c r="T2282" s="14"/>
      <c r="U2282" s="14"/>
      <c r="Z2282" s="3"/>
      <c r="AA2282" s="28"/>
    </row>
    <row r="2283" spans="6:27" ht="16">
      <c r="H2283" s="31"/>
      <c r="I2283" s="32"/>
      <c r="J2283" s="9"/>
      <c r="K2283" s="31"/>
      <c r="L2283" s="31"/>
      <c r="M2283" s="39"/>
      <c r="N2283" s="31"/>
      <c r="O2283" s="31"/>
      <c r="P2283" s="38"/>
      <c r="Q2283" s="36"/>
      <c r="R2283" s="12"/>
      <c r="S2283" s="79"/>
      <c r="T2283" s="14"/>
      <c r="U2283" s="619" t="s">
        <v>97</v>
      </c>
      <c r="V2283" s="621">
        <f>SUM(V2126:V2282)</f>
        <v>11672.358973822846</v>
      </c>
      <c r="W2283" s="621">
        <f>SUM(W2126:W2282)</f>
        <v>859</v>
      </c>
      <c r="X2283" s="633">
        <f>SUM(X2126:X2282)</f>
        <v>103</v>
      </c>
      <c r="Y2283" s="621">
        <f>SUM(Y2126:Y2282)</f>
        <v>9528.2745962500121</v>
      </c>
      <c r="Z2283" s="644"/>
      <c r="AA2283" s="28"/>
    </row>
    <row r="2284" spans="6:27" ht="16">
      <c r="H2284" s="31"/>
      <c r="I2284" s="32"/>
      <c r="J2284" s="9"/>
      <c r="K2284" s="31"/>
      <c r="L2284" s="31"/>
      <c r="M2284" s="39"/>
      <c r="N2284" s="31"/>
      <c r="O2284" s="31"/>
      <c r="P2284" s="38"/>
      <c r="Q2284" s="36"/>
      <c r="R2284" s="12"/>
      <c r="S2284" s="79"/>
      <c r="T2284" s="14"/>
      <c r="U2284" s="619" t="s">
        <v>98</v>
      </c>
      <c r="V2284" s="621">
        <v>157</v>
      </c>
      <c r="W2284" s="621"/>
      <c r="X2284" s="633"/>
      <c r="Y2284" s="621">
        <f>V2284</f>
        <v>157</v>
      </c>
      <c r="Z2284" s="644"/>
      <c r="AA2284" s="28"/>
    </row>
    <row r="2285" spans="6:27" ht="16">
      <c r="H2285" s="31"/>
      <c r="I2285" s="32"/>
      <c r="J2285" s="9"/>
      <c r="K2285" s="31"/>
      <c r="L2285" s="31"/>
      <c r="M2285" s="39"/>
      <c r="N2285" s="31"/>
      <c r="O2285" s="31"/>
      <c r="P2285" s="38"/>
      <c r="Q2285" s="36"/>
      <c r="R2285" s="12"/>
      <c r="S2285" s="79"/>
      <c r="T2285" s="14"/>
      <c r="U2285" s="619" t="s">
        <v>99</v>
      </c>
      <c r="V2285" s="622">
        <f>V2283/V2284</f>
        <v>74.346235502056345</v>
      </c>
      <c r="W2285" s="621"/>
      <c r="X2285" s="633"/>
      <c r="Y2285" s="622">
        <f>Y2283/Y2284</f>
        <v>60.689647109872688</v>
      </c>
      <c r="Z2285" s="644"/>
      <c r="AA2285" s="28"/>
    </row>
    <row r="2286" spans="6:27" ht="16">
      <c r="F2286" s="197">
        <v>2</v>
      </c>
      <c r="G2286" s="535" t="s">
        <v>382</v>
      </c>
      <c r="H2286" s="549"/>
      <c r="I2286" s="558"/>
      <c r="K2286" s="549"/>
      <c r="L2286" s="549"/>
      <c r="M2286" s="574"/>
      <c r="N2286" s="549"/>
      <c r="O2286" s="549"/>
      <c r="P2286" s="582"/>
      <c r="Q2286" s="592"/>
      <c r="R2286" s="600"/>
      <c r="S2286" s="609"/>
      <c r="T2286" s="609"/>
      <c r="U2286" s="609"/>
      <c r="Z2286" s="3"/>
    </row>
    <row r="2287" spans="6:27" ht="16">
      <c r="H2287" s="48"/>
      <c r="I2287" s="49"/>
      <c r="K2287" s="48"/>
      <c r="L2287" s="48"/>
      <c r="M2287" s="52"/>
      <c r="N2287" s="48"/>
      <c r="O2287" s="48"/>
      <c r="P2287" s="53"/>
      <c r="Q2287" s="50"/>
      <c r="R2287" s="51"/>
      <c r="S2287" s="14"/>
      <c r="T2287" s="14"/>
      <c r="U2287" s="619" t="s">
        <v>98</v>
      </c>
      <c r="V2287" s="621">
        <v>3</v>
      </c>
      <c r="W2287" s="621"/>
      <c r="X2287" s="633"/>
      <c r="Y2287" s="621"/>
      <c r="Z2287" s="644"/>
      <c r="AA2287" s="28"/>
    </row>
    <row r="2288" spans="6:27" ht="16">
      <c r="H2288" s="48"/>
      <c r="I2288" s="49"/>
      <c r="K2288" s="48"/>
      <c r="L2288" s="48"/>
      <c r="M2288" s="52"/>
      <c r="N2288" s="48"/>
      <c r="O2288" s="48"/>
      <c r="P2288" s="53"/>
      <c r="Q2288" s="50"/>
      <c r="R2288" s="51"/>
      <c r="S2288" s="14"/>
      <c r="T2288" s="14"/>
      <c r="U2288"/>
      <c r="V2288"/>
      <c r="W2288"/>
      <c r="X2288" s="635"/>
      <c r="Y2288"/>
      <c r="Z2288" s="644"/>
      <c r="AA2288" s="28"/>
    </row>
    <row r="2289" spans="1:27" ht="16">
      <c r="F2289" s="197">
        <v>3</v>
      </c>
      <c r="G2289" s="535" t="s">
        <v>368</v>
      </c>
      <c r="H2289" s="31"/>
      <c r="I2289" s="32"/>
      <c r="J2289" s="9"/>
      <c r="K2289" s="31"/>
      <c r="L2289" s="31"/>
      <c r="M2289" s="39"/>
      <c r="N2289" s="31"/>
      <c r="O2289" s="31"/>
      <c r="P2289" s="38"/>
      <c r="Q2289" s="36"/>
      <c r="R2289" s="12"/>
      <c r="S2289" s="79"/>
      <c r="T2289" s="14"/>
      <c r="U2289" s="14"/>
      <c r="V2289" s="48"/>
      <c r="W2289" s="48"/>
      <c r="X2289" s="637"/>
      <c r="Y2289" s="48"/>
      <c r="Z2289" s="28"/>
    </row>
    <row r="2290" spans="1:27" ht="16">
      <c r="H2290" s="169"/>
      <c r="I2290" s="170"/>
      <c r="J2290" s="9"/>
      <c r="K2290" s="169"/>
      <c r="L2290" s="169"/>
      <c r="M2290" s="171"/>
      <c r="N2290" s="169"/>
      <c r="O2290" s="169"/>
      <c r="P2290" s="172"/>
      <c r="Q2290" s="173"/>
      <c r="R2290" s="153"/>
      <c r="S2290" s="161"/>
      <c r="T2290" s="609"/>
      <c r="U2290" s="619" t="s">
        <v>98</v>
      </c>
      <c r="V2290" s="621">
        <f>E2289</f>
        <v>0</v>
      </c>
      <c r="W2290" s="621"/>
      <c r="X2290" s="633"/>
      <c r="Y2290" s="621"/>
      <c r="Z2290" s="3"/>
    </row>
    <row r="2291" spans="1:27" ht="16">
      <c r="A2291" s="366" t="s">
        <v>584</v>
      </c>
      <c r="H2291" s="169"/>
      <c r="I2291" s="170"/>
      <c r="J2291" s="9"/>
      <c r="K2291" s="169"/>
      <c r="L2291" s="169"/>
      <c r="M2291" s="171"/>
      <c r="N2291" s="169"/>
      <c r="O2291" s="169"/>
      <c r="P2291" s="172"/>
      <c r="Q2291" s="173"/>
      <c r="R2291" s="153"/>
      <c r="S2291" s="161"/>
      <c r="T2291" s="609"/>
      <c r="U2291" s="609"/>
      <c r="Z2291" s="3"/>
    </row>
    <row r="2292" spans="1:27" ht="16">
      <c r="G2292" s="541" t="s">
        <v>389</v>
      </c>
      <c r="H2292" s="169"/>
      <c r="I2292" s="170"/>
      <c r="J2292" s="9"/>
      <c r="K2292" s="169"/>
      <c r="L2292" s="169"/>
      <c r="M2292" s="171"/>
      <c r="N2292" s="169"/>
      <c r="O2292" s="169"/>
      <c r="P2292" s="172"/>
      <c r="Q2292" s="173"/>
      <c r="R2292" s="153"/>
      <c r="S2292" s="161"/>
      <c r="T2292" s="609"/>
      <c r="U2292" s="609"/>
      <c r="Z2292" s="3"/>
    </row>
    <row r="2293" spans="1:27" ht="16">
      <c r="G2293" s="536" t="s">
        <v>347</v>
      </c>
      <c r="H2293" s="545"/>
      <c r="I2293" s="554"/>
      <c r="J2293" s="536"/>
      <c r="K2293" s="545"/>
      <c r="L2293" s="545"/>
      <c r="M2293" s="569"/>
      <c r="N2293" s="545"/>
      <c r="O2293" s="545"/>
      <c r="P2293" s="580"/>
      <c r="Q2293" s="588"/>
      <c r="R2293" s="597"/>
      <c r="S2293" s="606"/>
      <c r="T2293" s="606"/>
      <c r="U2293" s="606"/>
      <c r="V2293" s="625"/>
      <c r="W2293" s="625"/>
      <c r="X2293" s="639"/>
      <c r="Y2293" s="625"/>
      <c r="Z2293" s="646"/>
      <c r="AA2293" s="655"/>
    </row>
    <row r="2294" spans="1:27" ht="16">
      <c r="H2294" s="549"/>
      <c r="I2294" s="558"/>
      <c r="K2294" s="549"/>
      <c r="L2294" s="549"/>
      <c r="M2294" s="574"/>
      <c r="N2294" s="549"/>
      <c r="O2294" s="549"/>
      <c r="P2294" s="582"/>
      <c r="Q2294" s="592"/>
      <c r="R2294" s="600"/>
      <c r="S2294" s="609"/>
      <c r="T2294" s="609"/>
      <c r="U2294" s="619" t="s">
        <v>98</v>
      </c>
      <c r="V2294" s="621">
        <f>E2293</f>
        <v>0</v>
      </c>
      <c r="W2294" s="621"/>
      <c r="X2294" s="633"/>
      <c r="Y2294" s="621"/>
      <c r="Z2294" s="3"/>
    </row>
    <row r="2295" spans="1:27" ht="16">
      <c r="H2295" s="169"/>
      <c r="I2295" s="170"/>
      <c r="J2295" s="9"/>
      <c r="K2295" s="169"/>
      <c r="L2295" s="169"/>
      <c r="M2295" s="171"/>
      <c r="N2295" s="169"/>
      <c r="O2295" s="169"/>
      <c r="P2295" s="172"/>
      <c r="Q2295" s="173"/>
      <c r="R2295" s="153"/>
      <c r="S2295" s="161"/>
      <c r="T2295" s="609"/>
      <c r="U2295" s="609"/>
      <c r="Z2295" s="3"/>
    </row>
    <row r="2296" spans="1:27" ht="16">
      <c r="F2296" s="197">
        <v>4</v>
      </c>
      <c r="G2296" s="535" t="s">
        <v>409</v>
      </c>
      <c r="H2296" s="169"/>
      <c r="I2296" s="169"/>
      <c r="J2296" s="9"/>
      <c r="K2296" s="169"/>
      <c r="L2296" s="169"/>
      <c r="M2296" s="171"/>
      <c r="N2296" s="169"/>
      <c r="O2296" s="169"/>
      <c r="P2296" s="172"/>
      <c r="Q2296" s="173"/>
      <c r="R2296" s="153"/>
      <c r="S2296" s="161"/>
      <c r="T2296" s="609"/>
      <c r="U2296" s="609"/>
      <c r="V2296" s="549"/>
      <c r="W2296" s="549"/>
      <c r="X2296" s="640"/>
      <c r="Y2296" s="549"/>
      <c r="Z2296" s="647"/>
    </row>
    <row r="2297" spans="1:27" ht="16">
      <c r="H2297" s="31"/>
      <c r="I2297" s="32"/>
      <c r="J2297" s="9"/>
      <c r="K2297" s="31"/>
      <c r="L2297" s="31"/>
      <c r="M2297" s="39"/>
      <c r="N2297" s="31"/>
      <c r="O2297" s="31"/>
      <c r="P2297" s="38"/>
      <c r="Q2297" s="36"/>
      <c r="R2297" s="12"/>
      <c r="S2297" s="79"/>
      <c r="T2297" s="14"/>
      <c r="U2297" s="619" t="s">
        <v>98</v>
      </c>
      <c r="V2297" s="621">
        <f>E2296</f>
        <v>0</v>
      </c>
      <c r="W2297" s="621"/>
      <c r="X2297" s="633"/>
      <c r="Y2297" s="621"/>
      <c r="Z2297" s="644"/>
      <c r="AA2297" s="28"/>
    </row>
    <row r="2298" spans="1:27" ht="16">
      <c r="H2298" s="31"/>
      <c r="I2298" s="32"/>
      <c r="J2298" s="9"/>
      <c r="K2298" s="31"/>
      <c r="L2298" s="31"/>
      <c r="M2298" s="39"/>
      <c r="N2298" s="31"/>
      <c r="O2298" s="31"/>
      <c r="P2298" s="38"/>
      <c r="Q2298" s="36"/>
      <c r="R2298" s="12"/>
      <c r="S2298" s="79"/>
      <c r="T2298" s="14"/>
      <c r="U2298" s="14"/>
      <c r="V2298" s="624"/>
      <c r="W2298" s="624"/>
      <c r="X2298" s="638"/>
      <c r="Y2298" s="624"/>
      <c r="Z2298" s="644"/>
      <c r="AA2298" s="28"/>
    </row>
    <row r="2299" spans="1:27" ht="16">
      <c r="G2299" s="299" t="s">
        <v>295</v>
      </c>
      <c r="H2299" s="48"/>
      <c r="I2299" s="49"/>
      <c r="K2299" s="48"/>
      <c r="L2299" s="48"/>
      <c r="M2299" s="52"/>
      <c r="N2299" s="48"/>
      <c r="O2299" s="48"/>
      <c r="P2299" s="53"/>
      <c r="Q2299" s="50"/>
      <c r="R2299" s="51"/>
      <c r="S2299" s="14"/>
      <c r="T2299" s="14"/>
      <c r="U2299" s="14"/>
      <c r="V2299" s="624"/>
      <c r="W2299" s="624"/>
      <c r="X2299" s="638"/>
      <c r="Y2299" s="624"/>
      <c r="Z2299" s="644"/>
      <c r="AA2299" s="28"/>
    </row>
    <row r="2300" spans="1:27" ht="16">
      <c r="H2300" s="48"/>
      <c r="I2300" s="49"/>
      <c r="K2300" s="48"/>
      <c r="L2300" s="48"/>
      <c r="M2300" s="52"/>
      <c r="N2300" s="48"/>
      <c r="O2300" s="48"/>
      <c r="P2300" s="53"/>
      <c r="Q2300" s="50"/>
      <c r="R2300" s="51"/>
      <c r="S2300" s="14"/>
      <c r="T2300" s="14"/>
      <c r="U2300" s="14"/>
      <c r="V2300" s="624"/>
      <c r="W2300" s="624"/>
      <c r="X2300" s="638"/>
      <c r="Y2300" s="624"/>
      <c r="Z2300" s="644"/>
      <c r="AA2300" s="28"/>
    </row>
    <row r="2301" spans="1:27" ht="16">
      <c r="H2301" s="31"/>
      <c r="I2301" s="32"/>
      <c r="J2301" s="9"/>
      <c r="K2301" s="31"/>
      <c r="L2301" s="31"/>
      <c r="M2301" s="39"/>
      <c r="N2301" s="31"/>
      <c r="O2301" s="31"/>
      <c r="P2301" s="38"/>
      <c r="Q2301" s="36"/>
      <c r="R2301" s="12"/>
      <c r="S2301" s="79"/>
      <c r="T2301" s="14"/>
      <c r="U2301" s="14"/>
      <c r="V2301" s="624"/>
      <c r="W2301" s="624"/>
      <c r="X2301" s="638"/>
      <c r="Y2301" s="624"/>
      <c r="Z2301" s="644"/>
      <c r="AA2301" s="28"/>
    </row>
    <row r="2302" spans="1:27" ht="16">
      <c r="F2302" s="197">
        <v>1</v>
      </c>
      <c r="G2302" s="538" t="s">
        <v>392</v>
      </c>
      <c r="H2302" s="31"/>
      <c r="I2302" s="32"/>
      <c r="J2302" s="9"/>
      <c r="K2302" s="31"/>
      <c r="L2302" s="31"/>
      <c r="M2302" s="39"/>
      <c r="N2302" s="31"/>
      <c r="O2302" s="31"/>
      <c r="P2302" s="38"/>
      <c r="Q2302" s="36"/>
      <c r="R2302" s="12"/>
      <c r="S2302" s="79"/>
      <c r="T2302" s="14"/>
      <c r="U2302" s="14"/>
      <c r="V2302" s="624"/>
      <c r="W2302" s="624"/>
      <c r="X2302" s="638"/>
      <c r="Y2302" s="624"/>
      <c r="Z2302" s="644"/>
      <c r="AA2302" s="28"/>
    </row>
    <row r="2303" spans="1:27" ht="16">
      <c r="G2303" s="42"/>
      <c r="H2303" s="31"/>
      <c r="I2303" s="33"/>
      <c r="J2303" s="9"/>
      <c r="K2303" s="33"/>
      <c r="L2303" s="33"/>
      <c r="M2303" s="34"/>
      <c r="N2303" s="33"/>
      <c r="O2303" s="33"/>
      <c r="P2303" s="35"/>
      <c r="Q2303" s="36"/>
      <c r="R2303" s="12"/>
      <c r="S2303" s="79"/>
      <c r="T2303" s="14"/>
      <c r="U2303" s="619" t="s">
        <v>97</v>
      </c>
      <c r="V2303" s="627">
        <f>SUM(V2141:V2302)</f>
        <v>23579.064183147748</v>
      </c>
      <c r="W2303" s="627">
        <f>SUM(W2141:W2302)</f>
        <v>1718</v>
      </c>
      <c r="X2303" s="636">
        <f>SUM(X2141:X2302)</f>
        <v>206</v>
      </c>
      <c r="Y2303" s="627">
        <f>SUM(Y2141:Y2302)</f>
        <v>19274.238839609898</v>
      </c>
      <c r="Z2303" s="3"/>
      <c r="AA2303" s="28"/>
    </row>
    <row r="2304" spans="1:27" ht="16">
      <c r="G2304" s="42"/>
      <c r="H2304" s="31"/>
      <c r="I2304" s="33"/>
      <c r="J2304" s="9"/>
      <c r="K2304" s="33"/>
      <c r="L2304" s="33"/>
      <c r="M2304" s="34"/>
      <c r="N2304" s="33"/>
      <c r="O2304" s="33"/>
      <c r="P2304" s="35"/>
      <c r="Q2304" s="36"/>
      <c r="R2304" s="12"/>
      <c r="S2304" s="79"/>
      <c r="T2304" s="14"/>
      <c r="U2304" s="619" t="s">
        <v>98</v>
      </c>
      <c r="V2304" s="627">
        <v>162</v>
      </c>
      <c r="W2304" s="627"/>
      <c r="X2304" s="636"/>
      <c r="Y2304" s="627">
        <f>V2304</f>
        <v>162</v>
      </c>
      <c r="Z2304" s="3"/>
      <c r="AA2304" s="28"/>
    </row>
    <row r="2305" spans="6:27" ht="16">
      <c r="G2305" s="42"/>
      <c r="H2305" s="31"/>
      <c r="I2305" s="33"/>
      <c r="J2305" s="9"/>
      <c r="K2305" s="33"/>
      <c r="L2305" s="33"/>
      <c r="M2305" s="34"/>
      <c r="N2305" s="33"/>
      <c r="O2305" s="33"/>
      <c r="P2305" s="35"/>
      <c r="Q2305" s="36"/>
      <c r="R2305" s="12"/>
      <c r="S2305" s="79"/>
      <c r="T2305" s="14"/>
      <c r="U2305" s="619" t="s">
        <v>99</v>
      </c>
      <c r="V2305" s="628">
        <f>V2303/V2304</f>
        <v>145.54977890831944</v>
      </c>
      <c r="W2305" s="627"/>
      <c r="X2305" s="636"/>
      <c r="Y2305" s="628">
        <f>Y2303/Y2304</f>
        <v>118.97678296055493</v>
      </c>
      <c r="Z2305" s="3"/>
      <c r="AA2305" s="28"/>
    </row>
    <row r="2306" spans="6:27" ht="16">
      <c r="F2306" s="197">
        <v>2</v>
      </c>
      <c r="G2306" s="535" t="s">
        <v>437</v>
      </c>
      <c r="H2306" s="48"/>
      <c r="I2306" s="49"/>
      <c r="K2306" s="49"/>
      <c r="L2306" s="49"/>
      <c r="M2306" s="52"/>
      <c r="N2306" s="49"/>
      <c r="O2306" s="49"/>
      <c r="P2306" s="53"/>
      <c r="Q2306" s="50"/>
      <c r="R2306" s="51"/>
      <c r="S2306" s="14"/>
      <c r="T2306" s="14"/>
      <c r="U2306" s="14"/>
      <c r="Z2306" s="3"/>
      <c r="AA2306" s="28"/>
    </row>
    <row r="2307" spans="6:27" ht="16">
      <c r="G2307" s="42"/>
      <c r="H2307" s="48"/>
      <c r="I2307" s="42"/>
      <c r="K2307" s="42"/>
      <c r="L2307" s="42"/>
      <c r="N2307" s="42"/>
      <c r="O2307" s="42"/>
      <c r="P2307" s="583"/>
      <c r="Q2307" s="50"/>
      <c r="R2307" s="51"/>
      <c r="S2307" s="14"/>
      <c r="T2307" s="14"/>
      <c r="U2307" s="619" t="s">
        <v>98</v>
      </c>
      <c r="V2307" s="627">
        <v>3</v>
      </c>
      <c r="W2307" s="627"/>
      <c r="X2307" s="636"/>
      <c r="Y2307" s="627"/>
      <c r="Z2307" s="3"/>
      <c r="AA2307" s="28"/>
    </row>
    <row r="2308" spans="6:27" ht="16">
      <c r="G2308" s="42"/>
      <c r="H2308" s="31"/>
      <c r="I2308" s="33"/>
      <c r="J2308" s="9"/>
      <c r="K2308" s="33"/>
      <c r="L2308" s="33"/>
      <c r="M2308" s="34"/>
      <c r="N2308" s="33"/>
      <c r="O2308" s="33"/>
      <c r="P2308" s="35"/>
      <c r="Q2308" s="36"/>
      <c r="R2308" s="12"/>
      <c r="S2308" s="79"/>
      <c r="T2308" s="14"/>
      <c r="U2308"/>
      <c r="V2308"/>
      <c r="W2308"/>
      <c r="X2308" s="635"/>
      <c r="Y2308"/>
      <c r="Z2308" s="3"/>
      <c r="AA2308" s="28"/>
    </row>
    <row r="2309" spans="6:27" ht="16">
      <c r="F2309" s="197">
        <v>3</v>
      </c>
      <c r="G2309" s="535" t="s">
        <v>368</v>
      </c>
      <c r="H2309" s="48"/>
      <c r="I2309" s="49"/>
      <c r="K2309" s="48"/>
      <c r="L2309" s="48"/>
      <c r="M2309" s="52"/>
      <c r="N2309" s="48"/>
      <c r="O2309" s="48"/>
      <c r="P2309" s="53"/>
      <c r="Q2309" s="50"/>
      <c r="R2309" s="51"/>
      <c r="S2309" s="14"/>
      <c r="T2309" s="14"/>
      <c r="U2309" s="14"/>
      <c r="V2309" s="624"/>
      <c r="W2309" s="624"/>
      <c r="X2309" s="638"/>
      <c r="Y2309" s="624"/>
      <c r="Z2309" s="644"/>
      <c r="AA2309" s="28"/>
    </row>
    <row r="2310" spans="6:27" ht="16">
      <c r="G2310" s="42"/>
      <c r="H2310" s="48"/>
      <c r="I2310" s="49"/>
      <c r="K2310" s="49"/>
      <c r="L2310" s="49"/>
      <c r="M2310" s="52"/>
      <c r="N2310" s="49"/>
      <c r="O2310" s="49"/>
      <c r="P2310" s="53"/>
      <c r="Q2310" s="50"/>
      <c r="R2310" s="51"/>
      <c r="S2310" s="14"/>
      <c r="T2310" s="14"/>
      <c r="U2310" s="619" t="s">
        <v>98</v>
      </c>
      <c r="V2310" s="627">
        <f>E2309</f>
        <v>0</v>
      </c>
      <c r="W2310" s="627"/>
      <c r="X2310" s="636"/>
      <c r="Y2310" s="627"/>
      <c r="Z2310" s="3"/>
      <c r="AA2310" s="28"/>
    </row>
    <row r="2311" spans="6:27" ht="16">
      <c r="G2311" s="42"/>
      <c r="H2311" s="31"/>
      <c r="I2311" s="32"/>
      <c r="J2311" s="9"/>
      <c r="K2311" s="32"/>
      <c r="L2311" s="32"/>
      <c r="M2311" s="39"/>
      <c r="N2311" s="32"/>
      <c r="O2311" s="32"/>
      <c r="P2311" s="38"/>
      <c r="Q2311" s="36"/>
      <c r="R2311" s="12"/>
      <c r="S2311" s="79"/>
      <c r="T2311" s="14"/>
      <c r="U2311" s="14"/>
      <c r="Z2311" s="3"/>
      <c r="AA2311" s="28"/>
    </row>
    <row r="2312" spans="6:27" ht="16">
      <c r="F2312" s="197">
        <v>4</v>
      </c>
      <c r="G2312" s="535" t="s">
        <v>455</v>
      </c>
      <c r="H2312" s="31"/>
      <c r="I2312" s="32"/>
      <c r="J2312" s="9"/>
      <c r="K2312" s="32"/>
      <c r="L2312" s="32"/>
      <c r="M2312" s="39"/>
      <c r="N2312" s="32"/>
      <c r="O2312" s="32"/>
      <c r="P2312" s="38"/>
      <c r="Q2312" s="36"/>
      <c r="R2312" s="12"/>
      <c r="S2312" s="79"/>
      <c r="T2312" s="14"/>
      <c r="U2312" s="14"/>
      <c r="Z2312" s="3"/>
      <c r="AA2312" s="28"/>
    </row>
    <row r="2313" spans="6:27" ht="16">
      <c r="G2313" s="42"/>
      <c r="H2313" s="31"/>
      <c r="I2313" s="33"/>
      <c r="J2313" s="9"/>
      <c r="K2313" s="33"/>
      <c r="L2313" s="33"/>
      <c r="M2313" s="34"/>
      <c r="N2313" s="33"/>
      <c r="O2313" s="33"/>
      <c r="P2313" s="35"/>
      <c r="Q2313" s="36"/>
      <c r="R2313" s="12"/>
      <c r="S2313" s="79"/>
      <c r="T2313" s="14"/>
      <c r="U2313" s="619" t="s">
        <v>98</v>
      </c>
      <c r="V2313" s="627">
        <f>E2312</f>
        <v>0</v>
      </c>
      <c r="W2313" s="627"/>
      <c r="X2313" s="636"/>
      <c r="Y2313" s="627"/>
      <c r="Z2313" s="3"/>
      <c r="AA2313" s="28"/>
    </row>
    <row r="2314" spans="6:27" ht="16">
      <c r="G2314" s="42"/>
      <c r="H2314" s="31"/>
      <c r="I2314" s="33"/>
      <c r="J2314" s="9"/>
      <c r="K2314" s="33"/>
      <c r="L2314" s="33"/>
      <c r="M2314" s="34"/>
      <c r="N2314" s="33"/>
      <c r="O2314" s="33"/>
      <c r="P2314" s="35"/>
      <c r="Q2314" s="36"/>
      <c r="R2314" s="12"/>
      <c r="S2314" s="79"/>
      <c r="T2314" s="14"/>
      <c r="U2314" s="14"/>
      <c r="Z2314" s="3"/>
      <c r="AA2314" s="28"/>
    </row>
    <row r="2315" spans="6:27" ht="16">
      <c r="G2315" s="535" t="s">
        <v>390</v>
      </c>
      <c r="H2315" s="31"/>
      <c r="I2315" s="33"/>
      <c r="J2315" s="9"/>
      <c r="K2315" s="33"/>
      <c r="L2315" s="33"/>
      <c r="M2315" s="34"/>
      <c r="N2315" s="33"/>
      <c r="O2315" s="33"/>
      <c r="P2315" s="35"/>
      <c r="Q2315" s="36"/>
      <c r="R2315" s="12"/>
      <c r="S2315" s="79"/>
      <c r="T2315" s="14"/>
      <c r="U2315" s="14"/>
      <c r="Z2315" s="3"/>
      <c r="AA2315" s="28"/>
    </row>
    <row r="2316" spans="6:27" ht="16">
      <c r="G2316" s="42"/>
      <c r="H2316" s="31"/>
      <c r="I2316" s="33"/>
      <c r="J2316" s="9"/>
      <c r="K2316" s="33"/>
      <c r="L2316" s="33"/>
      <c r="M2316" s="34"/>
      <c r="N2316" s="33"/>
      <c r="O2316" s="33"/>
      <c r="P2316" s="35"/>
      <c r="Q2316" s="36"/>
      <c r="R2316" s="12"/>
      <c r="S2316" s="79"/>
      <c r="T2316" s="14"/>
      <c r="U2316" s="619" t="s">
        <v>98</v>
      </c>
      <c r="V2316" s="627">
        <f>E2315</f>
        <v>0</v>
      </c>
      <c r="W2316" s="627"/>
      <c r="X2316" s="636"/>
      <c r="Y2316" s="627"/>
      <c r="Z2316" s="3"/>
      <c r="AA2316" s="28"/>
    </row>
    <row r="2317" spans="6:27" ht="16">
      <c r="G2317" s="42"/>
      <c r="H2317" s="31"/>
      <c r="I2317" s="33"/>
      <c r="J2317" s="9"/>
      <c r="K2317" s="33"/>
      <c r="L2317" s="33"/>
      <c r="M2317" s="34"/>
      <c r="N2317" s="33"/>
      <c r="O2317" s="33"/>
      <c r="P2317" s="35"/>
      <c r="Q2317" s="36"/>
      <c r="R2317" s="12"/>
      <c r="S2317" s="79"/>
      <c r="T2317" s="14"/>
      <c r="U2317" s="14"/>
      <c r="Z2317" s="3"/>
      <c r="AA2317" s="28"/>
    </row>
    <row r="2318" spans="6:27" ht="16">
      <c r="G2318" s="273" t="s">
        <v>295</v>
      </c>
      <c r="H2318" s="31"/>
      <c r="I2318" s="33"/>
      <c r="J2318" s="9"/>
      <c r="K2318" s="33"/>
      <c r="L2318" s="33"/>
      <c r="M2318" s="34"/>
      <c r="N2318" s="33"/>
      <c r="O2318" s="33"/>
      <c r="P2318" s="35"/>
      <c r="Q2318" s="36"/>
      <c r="R2318" s="12"/>
      <c r="S2318" s="79"/>
      <c r="T2318" s="14"/>
      <c r="U2318" s="14"/>
      <c r="Z2318" s="3"/>
      <c r="AA2318" s="28"/>
    </row>
    <row r="2319" spans="6:27" ht="16">
      <c r="G2319" s="42"/>
      <c r="H2319" s="31"/>
      <c r="I2319" s="33"/>
      <c r="J2319" s="9"/>
      <c r="K2319" s="33"/>
      <c r="L2319" s="33"/>
      <c r="M2319" s="34"/>
      <c r="N2319" s="33"/>
      <c r="O2319" s="33"/>
      <c r="P2319" s="35"/>
      <c r="Q2319" s="36"/>
      <c r="R2319" s="12"/>
      <c r="S2319" s="79"/>
      <c r="T2319" s="14"/>
      <c r="U2319" s="14"/>
      <c r="Z2319" s="3"/>
      <c r="AA2319" s="28"/>
    </row>
    <row r="2320" spans="6:27" ht="16">
      <c r="G2320" s="42"/>
      <c r="H2320" s="31"/>
      <c r="I2320" s="33"/>
      <c r="J2320" s="9"/>
      <c r="K2320" s="33"/>
      <c r="L2320" s="33"/>
      <c r="M2320" s="34"/>
      <c r="N2320" s="33"/>
      <c r="O2320" s="33"/>
      <c r="P2320" s="35"/>
      <c r="Q2320" s="36"/>
      <c r="R2320" s="12"/>
      <c r="S2320" s="79"/>
      <c r="T2320" s="14"/>
      <c r="U2320" s="14"/>
      <c r="Z2320" s="3"/>
      <c r="AA2320" s="28"/>
    </row>
    <row r="2321" spans="1:35" ht="16">
      <c r="G2321" s="273" t="s">
        <v>295</v>
      </c>
      <c r="H2321" s="31"/>
      <c r="I2321" s="33"/>
      <c r="J2321" s="9"/>
      <c r="K2321" s="33"/>
      <c r="L2321" s="33"/>
      <c r="M2321" s="34"/>
      <c r="N2321" s="33"/>
      <c r="O2321" s="33"/>
      <c r="P2321" s="35"/>
      <c r="Q2321" s="36"/>
      <c r="R2321" s="12"/>
      <c r="S2321" s="79"/>
      <c r="T2321" s="14"/>
      <c r="U2321" s="14"/>
      <c r="Z2321" s="3"/>
      <c r="AA2321" s="28"/>
    </row>
    <row r="2322" spans="1:35" ht="16">
      <c r="G2322" s="42"/>
      <c r="H2322" s="31"/>
      <c r="I2322" s="33"/>
      <c r="J2322" s="9"/>
      <c r="K2322" s="33"/>
      <c r="L2322" s="33"/>
      <c r="M2322" s="34"/>
      <c r="N2322" s="33"/>
      <c r="O2322" s="33"/>
      <c r="P2322" s="35"/>
      <c r="Q2322" s="36"/>
      <c r="R2322" s="12"/>
      <c r="S2322" s="79"/>
      <c r="T2322" s="14"/>
      <c r="U2322" s="14"/>
      <c r="Z2322" s="3"/>
      <c r="AA2322" s="28"/>
    </row>
    <row r="2323" spans="1:35" ht="16">
      <c r="A2323" s="520" t="s">
        <v>475</v>
      </c>
      <c r="B2323" s="520"/>
      <c r="C2323" s="520"/>
      <c r="D2323" s="520"/>
      <c r="E2323" s="520"/>
      <c r="F2323" s="529"/>
      <c r="G2323" s="537"/>
      <c r="H2323" s="332"/>
      <c r="I2323" s="333"/>
      <c r="J2323" s="303"/>
      <c r="K2323" s="333"/>
      <c r="L2323" s="333"/>
      <c r="M2323" s="375"/>
      <c r="N2323" s="333"/>
      <c r="O2323" s="333"/>
      <c r="P2323" s="376"/>
      <c r="Q2323" s="370"/>
      <c r="R2323" s="371"/>
      <c r="S2323" s="372"/>
      <c r="T2323" s="614"/>
      <c r="U2323" s="614"/>
      <c r="V2323" s="382"/>
      <c r="W2323" s="382"/>
      <c r="X2323" s="498"/>
      <c r="Y2323" s="382"/>
      <c r="Z2323" s="648"/>
      <c r="AA2323" s="656"/>
      <c r="AB2323" s="366"/>
      <c r="AC2323" s="366"/>
      <c r="AD2323" s="366"/>
      <c r="AE2323" s="366"/>
      <c r="AF2323" s="366"/>
      <c r="AG2323" s="366"/>
      <c r="AH2323" s="366"/>
      <c r="AI2323" s="366"/>
    </row>
    <row r="2324" spans="1:35" ht="16">
      <c r="F2324" s="197">
        <v>1</v>
      </c>
      <c r="G2324" s="538" t="s">
        <v>61</v>
      </c>
      <c r="H2324" s="31"/>
      <c r="I2324" s="33"/>
      <c r="J2324" s="9"/>
      <c r="K2324" s="33"/>
      <c r="L2324" s="33"/>
      <c r="M2324" s="34"/>
      <c r="N2324" s="33"/>
      <c r="O2324" s="33"/>
      <c r="P2324" s="35"/>
      <c r="Q2324" s="36"/>
      <c r="R2324" s="12"/>
      <c r="S2324" s="79"/>
      <c r="T2324" s="14"/>
      <c r="U2324" s="14"/>
      <c r="Z2324" s="3"/>
      <c r="AA2324" s="28"/>
    </row>
    <row r="2325" spans="1:35" ht="16">
      <c r="G2325" s="42"/>
      <c r="H2325" s="41"/>
      <c r="I2325" s="39"/>
      <c r="J2325" s="9"/>
      <c r="K2325" s="126"/>
      <c r="L2325" s="126"/>
      <c r="M2325" s="127"/>
      <c r="N2325" s="126"/>
      <c r="O2325" s="126"/>
      <c r="P2325" s="38"/>
      <c r="Q2325" s="36"/>
      <c r="R2325" s="12"/>
      <c r="S2325" s="79"/>
      <c r="U2325" s="619" t="s">
        <v>498</v>
      </c>
      <c r="V2325" s="621">
        <f>SUM(V2167:V2324)</f>
        <v>47449.678145203812</v>
      </c>
      <c r="W2325" s="621">
        <f>SUM(W2167:W2324)</f>
        <v>3419</v>
      </c>
      <c r="X2325" s="633">
        <f>SUM(X2167:X2324)</f>
        <v>410</v>
      </c>
      <c r="Y2325" s="621">
        <f>SUM(Y2167:Y2324)</f>
        <v>38823.454462180351</v>
      </c>
      <c r="Z2325" s="644"/>
      <c r="AA2325" s="28"/>
    </row>
    <row r="2326" spans="1:35" ht="16">
      <c r="G2326" s="42"/>
      <c r="H2326" s="41"/>
      <c r="I2326" s="39"/>
      <c r="J2326" s="9"/>
      <c r="K2326" s="126"/>
      <c r="L2326" s="126"/>
      <c r="M2326" s="127"/>
      <c r="N2326" s="126"/>
      <c r="O2326" s="126"/>
      <c r="P2326" s="38"/>
      <c r="Q2326" s="36"/>
      <c r="R2326" s="12"/>
      <c r="S2326" s="79"/>
      <c r="U2326" s="619" t="s">
        <v>98</v>
      </c>
      <c r="V2326" s="621">
        <v>158</v>
      </c>
      <c r="W2326" s="621"/>
      <c r="X2326" s="633"/>
      <c r="Y2326" s="621">
        <f>V2326</f>
        <v>158</v>
      </c>
      <c r="Z2326" s="644"/>
      <c r="AA2326" s="28"/>
    </row>
    <row r="2327" spans="1:35" ht="16">
      <c r="G2327" s="42"/>
      <c r="H2327" s="41"/>
      <c r="I2327" s="39"/>
      <c r="J2327" s="9"/>
      <c r="K2327" s="126"/>
      <c r="L2327" s="126"/>
      <c r="M2327" s="127"/>
      <c r="N2327" s="126"/>
      <c r="O2327" s="126"/>
      <c r="P2327" s="38"/>
      <c r="Q2327" s="36"/>
      <c r="R2327" s="12"/>
      <c r="S2327" s="79"/>
      <c r="U2327" s="619" t="s">
        <v>99</v>
      </c>
      <c r="V2327" s="622">
        <f>V2325/V2326</f>
        <v>300.31441864053045</v>
      </c>
      <c r="W2327" s="621"/>
      <c r="X2327" s="633"/>
      <c r="Y2327" s="622">
        <f>Y2325/Y2326</f>
        <v>245.71806621633132</v>
      </c>
      <c r="Z2327" s="644"/>
      <c r="AA2327" s="28"/>
    </row>
    <row r="2328" spans="1:35" ht="16">
      <c r="F2328" s="197">
        <v>2</v>
      </c>
      <c r="G2328" s="535" t="s">
        <v>499</v>
      </c>
      <c r="H2328" s="31"/>
      <c r="I2328" s="32"/>
      <c r="J2328" s="9"/>
      <c r="K2328" s="32"/>
      <c r="L2328" s="32"/>
      <c r="M2328" s="39"/>
      <c r="N2328" s="32"/>
      <c r="O2328" s="32"/>
      <c r="P2328" s="38"/>
      <c r="Q2328" s="36"/>
      <c r="R2328" s="12"/>
      <c r="S2328" s="79"/>
      <c r="T2328" s="14"/>
      <c r="U2328" s="14"/>
      <c r="V2328" s="48"/>
      <c r="W2328" s="48"/>
      <c r="X2328" s="637"/>
      <c r="Y2328" s="48"/>
      <c r="Z2328" s="28"/>
      <c r="AA2328" s="28"/>
    </row>
    <row r="2329" spans="1:35" ht="16">
      <c r="G2329" s="42"/>
      <c r="H2329" s="41"/>
      <c r="I2329" s="39"/>
      <c r="J2329" s="9"/>
      <c r="K2329" s="126"/>
      <c r="L2329" s="126"/>
      <c r="M2329" s="127"/>
      <c r="N2329" s="126"/>
      <c r="O2329" s="126"/>
      <c r="P2329" s="38"/>
      <c r="Q2329" s="36"/>
      <c r="R2329" s="12"/>
      <c r="S2329" s="79"/>
      <c r="U2329" s="619" t="s">
        <v>98</v>
      </c>
      <c r="V2329" s="621">
        <v>2</v>
      </c>
      <c r="W2329" s="621"/>
      <c r="X2329" s="633"/>
      <c r="Y2329" s="621"/>
      <c r="Z2329" s="644"/>
      <c r="AA2329" s="28"/>
    </row>
    <row r="2330" spans="1:35" ht="16">
      <c r="G2330" s="42"/>
      <c r="H2330" s="41"/>
      <c r="I2330" s="39"/>
      <c r="J2330" s="9"/>
      <c r="K2330" s="126"/>
      <c r="L2330" s="126"/>
      <c r="M2330" s="127"/>
      <c r="N2330" s="126"/>
      <c r="O2330" s="126"/>
      <c r="P2330" s="38"/>
      <c r="Q2330" s="36"/>
      <c r="R2330" s="12"/>
      <c r="S2330" s="79"/>
      <c r="U2330"/>
      <c r="V2330"/>
      <c r="W2330"/>
      <c r="X2330" s="635"/>
      <c r="Y2330"/>
      <c r="Z2330" s="644"/>
      <c r="AA2330" s="28"/>
    </row>
    <row r="2331" spans="1:35" ht="16">
      <c r="F2331" s="197">
        <v>3</v>
      </c>
      <c r="G2331" s="535" t="s">
        <v>103</v>
      </c>
      <c r="H2331" s="31"/>
      <c r="I2331" s="32"/>
      <c r="J2331" s="9"/>
      <c r="K2331" s="32"/>
      <c r="L2331" s="32"/>
      <c r="M2331" s="39"/>
      <c r="N2331" s="32"/>
      <c r="O2331" s="32"/>
      <c r="P2331" s="38"/>
      <c r="Q2331" s="36"/>
      <c r="R2331" s="12"/>
      <c r="S2331" s="79"/>
      <c r="T2331" s="14"/>
      <c r="U2331" s="14"/>
      <c r="V2331" s="48"/>
      <c r="W2331" s="48"/>
      <c r="X2331" s="637"/>
      <c r="Y2331" s="48"/>
      <c r="Z2331" s="28"/>
      <c r="AA2331" s="28"/>
    </row>
    <row r="2332" spans="1:35" ht="16">
      <c r="H2332" s="9"/>
      <c r="I2332" s="9"/>
      <c r="J2332" s="9"/>
      <c r="K2332" s="9"/>
      <c r="L2332" s="9"/>
      <c r="M2332" s="34"/>
      <c r="N2332" s="9"/>
      <c r="O2332" s="9"/>
      <c r="P2332" s="150"/>
      <c r="Q2332" s="150"/>
      <c r="R2332" s="159"/>
      <c r="S2332" s="160"/>
      <c r="U2332" s="619" t="s">
        <v>98</v>
      </c>
      <c r="V2332" s="621">
        <v>34</v>
      </c>
      <c r="W2332" s="621"/>
      <c r="X2332" s="633"/>
      <c r="Y2332" s="621"/>
    </row>
    <row r="2333" spans="1:35" ht="16">
      <c r="G2333" s="42"/>
      <c r="H2333" s="31"/>
      <c r="I2333" s="32"/>
      <c r="J2333" s="9"/>
      <c r="K2333" s="32"/>
      <c r="L2333" s="32"/>
      <c r="M2333" s="39"/>
      <c r="N2333" s="32"/>
      <c r="O2333" s="32"/>
      <c r="P2333" s="38"/>
      <c r="Q2333" s="36"/>
      <c r="R2333" s="12"/>
      <c r="S2333" s="79"/>
      <c r="T2333" s="14"/>
      <c r="U2333" s="14"/>
      <c r="V2333" s="48"/>
      <c r="W2333" s="48"/>
      <c r="X2333" s="637"/>
      <c r="Y2333" s="48"/>
      <c r="Z2333" s="28"/>
      <c r="AA2333" s="28"/>
    </row>
    <row r="2334" spans="1:35" ht="16">
      <c r="F2334" s="197">
        <v>4</v>
      </c>
      <c r="G2334" s="535" t="s">
        <v>125</v>
      </c>
      <c r="H2334" s="553"/>
      <c r="I2334" s="52"/>
      <c r="K2334" s="567"/>
      <c r="L2334" s="567"/>
      <c r="M2334" s="578"/>
      <c r="N2334" s="567"/>
      <c r="O2334" s="567"/>
      <c r="P2334" s="53"/>
      <c r="Q2334" s="50"/>
      <c r="R2334" s="51"/>
      <c r="S2334" s="14"/>
      <c r="U2334" s="14"/>
      <c r="V2334" s="624"/>
      <c r="W2334" s="624"/>
      <c r="X2334" s="638"/>
      <c r="Y2334" s="624"/>
      <c r="Z2334" s="644"/>
      <c r="AA2334" s="28"/>
    </row>
    <row r="2335" spans="1:35" ht="16">
      <c r="U2335" s="619" t="s">
        <v>98</v>
      </c>
      <c r="V2335" s="621">
        <v>8</v>
      </c>
      <c r="W2335" s="621"/>
      <c r="X2335" s="633"/>
      <c r="Y2335" s="621"/>
    </row>
    <row r="2337" spans="1:35" ht="16">
      <c r="G2337" s="535" t="s">
        <v>133</v>
      </c>
      <c r="H2337" s="48"/>
      <c r="I2337" s="49"/>
      <c r="K2337" s="48"/>
      <c r="L2337" s="48"/>
      <c r="M2337" s="52"/>
      <c r="N2337" s="48"/>
      <c r="O2337" s="48"/>
      <c r="P2337" s="53"/>
      <c r="Q2337" s="50"/>
      <c r="R2337" s="51"/>
      <c r="S2337" s="14"/>
      <c r="T2337" s="14"/>
      <c r="U2337" s="14"/>
      <c r="V2337" s="48"/>
      <c r="W2337" s="48"/>
      <c r="X2337" s="637"/>
      <c r="Y2337" s="48"/>
      <c r="Z2337" s="28"/>
    </row>
    <row r="2338" spans="1:35" s="366" customFormat="1" ht="16">
      <c r="A2338"/>
      <c r="B2338"/>
      <c r="C2338"/>
      <c r="D2338"/>
      <c r="E2338"/>
      <c r="F2338" s="197">
        <v>4</v>
      </c>
      <c r="G2338" s="534" t="s">
        <v>347</v>
      </c>
      <c r="H2338" s="552"/>
      <c r="I2338" s="561"/>
      <c r="J2338" s="564"/>
      <c r="K2338" s="552"/>
      <c r="L2338" s="552"/>
      <c r="M2338" s="577"/>
      <c r="N2338" s="552"/>
      <c r="O2338" s="552"/>
      <c r="P2338" s="586"/>
      <c r="Q2338" s="595"/>
      <c r="R2338" s="604"/>
      <c r="S2338" s="613"/>
      <c r="T2338" s="618"/>
      <c r="U2338" s="618"/>
      <c r="V2338" s="552"/>
      <c r="W2338" s="552"/>
      <c r="X2338" s="634"/>
      <c r="Y2338" s="552"/>
      <c r="Z2338" s="645"/>
      <c r="AA2338" s="654"/>
      <c r="AB2338"/>
      <c r="AC2338"/>
      <c r="AD2338"/>
      <c r="AE2338"/>
      <c r="AF2338"/>
      <c r="AG2338"/>
      <c r="AH2338"/>
      <c r="AI2338"/>
    </row>
    <row r="2339" spans="1:35" ht="16">
      <c r="U2339" s="619" t="s">
        <v>98</v>
      </c>
      <c r="V2339" s="623">
        <v>0</v>
      </c>
      <c r="W2339" s="627"/>
      <c r="X2339" s="636"/>
      <c r="Y2339" s="628"/>
    </row>
    <row r="2340" spans="1:35" ht="16">
      <c r="G2340" s="42"/>
      <c r="H2340" s="48"/>
      <c r="I2340" s="49"/>
      <c r="K2340" s="48"/>
      <c r="L2340" s="48"/>
      <c r="M2340" s="52"/>
      <c r="N2340" s="48"/>
      <c r="O2340" s="48"/>
      <c r="P2340" s="53"/>
      <c r="Q2340" s="50"/>
      <c r="R2340" s="51"/>
      <c r="S2340" s="14"/>
      <c r="T2340" s="14"/>
      <c r="U2340" s="14"/>
      <c r="Z2340" s="3"/>
      <c r="AA2340" s="28"/>
    </row>
    <row r="2341" spans="1:35" ht="16">
      <c r="G2341" s="42"/>
      <c r="H2341" s="48"/>
      <c r="I2341" s="49"/>
      <c r="K2341" s="48"/>
      <c r="L2341" s="48"/>
      <c r="M2341" s="52"/>
      <c r="N2341" s="48"/>
      <c r="O2341" s="48"/>
      <c r="P2341" s="53"/>
      <c r="Q2341" s="50"/>
      <c r="R2341" s="51"/>
      <c r="S2341" s="14"/>
      <c r="T2341" s="14"/>
      <c r="U2341" s="14"/>
      <c r="Z2341" s="3"/>
      <c r="AA2341" s="28"/>
    </row>
    <row r="2342" spans="1:35" ht="16">
      <c r="G2342" s="273" t="s">
        <v>295</v>
      </c>
      <c r="H2342" s="48"/>
      <c r="I2342" s="49"/>
      <c r="K2342" s="48"/>
      <c r="L2342" s="48"/>
      <c r="M2342" s="52"/>
      <c r="N2342" s="48"/>
      <c r="O2342" s="48"/>
      <c r="P2342" s="53"/>
      <c r="Q2342" s="50"/>
      <c r="R2342" s="51"/>
      <c r="S2342" s="14"/>
      <c r="T2342" s="14"/>
      <c r="U2342" s="14"/>
      <c r="Z2342" s="3"/>
      <c r="AA2342" s="28"/>
    </row>
    <row r="2345" spans="1:35">
      <c r="H2345" s="299" t="s">
        <v>535</v>
      </c>
    </row>
    <row r="2347" spans="1:35">
      <c r="H2347" s="299" t="s">
        <v>535</v>
      </c>
    </row>
    <row r="2349" spans="1:35">
      <c r="H2349" s="299" t="s">
        <v>535</v>
      </c>
    </row>
    <row r="2352" spans="1:35">
      <c r="H2352" s="299" t="s">
        <v>538</v>
      </c>
    </row>
    <row r="2354" spans="1:8">
      <c r="H2354" s="299" t="s">
        <v>538</v>
      </c>
    </row>
    <row r="2356" spans="1:8">
      <c r="H2356" s="299" t="s">
        <v>538</v>
      </c>
    </row>
    <row r="2358" spans="1:8">
      <c r="H2358" s="299" t="s">
        <v>538</v>
      </c>
    </row>
    <row r="2360" spans="1:8">
      <c r="H2360" s="299" t="s">
        <v>538</v>
      </c>
    </row>
    <row r="2362" spans="1:8">
      <c r="H2362" s="299" t="s">
        <v>545</v>
      </c>
    </row>
    <row r="2364" spans="1:8">
      <c r="H2364" s="299" t="s">
        <v>559</v>
      </c>
    </row>
    <row r="2365" spans="1:8">
      <c r="A2365" s="7">
        <v>3</v>
      </c>
      <c r="B2365" s="7">
        <v>3</v>
      </c>
      <c r="C2365" s="7">
        <v>5</v>
      </c>
      <c r="H2365" s="7" t="s">
        <v>569</v>
      </c>
    </row>
    <row r="2367" spans="1:8">
      <c r="H2367" s="299" t="s">
        <v>573</v>
      </c>
    </row>
    <row r="2368" spans="1:8">
      <c r="A2368" s="7">
        <v>3</v>
      </c>
      <c r="B2368" s="7">
        <v>3</v>
      </c>
      <c r="C2368" s="7">
        <v>6</v>
      </c>
      <c r="H2368" s="7" t="s">
        <v>576</v>
      </c>
    </row>
    <row r="2369" spans="1:8">
      <c r="A2369" s="7">
        <v>3</v>
      </c>
      <c r="B2369" s="7">
        <v>3</v>
      </c>
      <c r="C2369" s="7">
        <v>6</v>
      </c>
      <c r="H2369" s="7" t="s">
        <v>577</v>
      </c>
    </row>
    <row r="2370" spans="1:8">
      <c r="A2370" s="7">
        <v>3</v>
      </c>
      <c r="B2370" s="7">
        <v>3</v>
      </c>
      <c r="C2370" s="7">
        <v>6</v>
      </c>
      <c r="H2370" s="7" t="s">
        <v>578</v>
      </c>
    </row>
  </sheetData>
  <autoFilter ref="J2:AA2229" xr:uid="{00000000-0001-0000-0000-000000000000}"/>
  <sortState xmlns:xlrd2="http://schemas.microsoft.com/office/spreadsheetml/2017/richdata2" ref="A1:AI2370">
    <sortCondition ref="I1:I2370"/>
  </sortState>
  <phoneticPr fontId="12" type="noConversion"/>
  <pageMargins left="0.7" right="0.7" top="0.75" bottom="0.75" header="0.3" footer="0.3"/>
  <pageSetup orientation="portrait"/>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342DE-1B50-4102-AE90-56A2EA047114}">
  <dimension ref="A1:AI2370"/>
  <sheetViews>
    <sheetView zoomScale="88" zoomScaleNormal="40" workbookViewId="0">
      <pane ySplit="12420" topLeftCell="A2369"/>
      <selection activeCell="H132" sqref="H107:L132"/>
      <selection pane="bottomLeft"/>
    </sheetView>
  </sheetViews>
  <sheetFormatPr baseColWidth="10" defaultColWidth="8.83203125" defaultRowHeight="15"/>
  <cols>
    <col min="4" max="5" width="8.83203125" customWidth="1"/>
    <col min="6" max="6" width="7.5" style="197" customWidth="1"/>
    <col min="7" max="7" width="31.5" style="7" customWidth="1"/>
    <col min="8" max="8" width="17" style="7" customWidth="1"/>
    <col min="9" max="9" width="32" style="7" customWidth="1"/>
    <col min="10" max="10" width="71.1640625" style="7" customWidth="1"/>
    <col min="11" max="11" width="42.6640625" style="7" customWidth="1"/>
    <col min="12" max="12" width="24.5" style="7" customWidth="1"/>
    <col min="13" max="13" width="11.1640625" style="11" customWidth="1"/>
    <col min="14" max="14" width="40.5" style="7" customWidth="1"/>
    <col min="15" max="15" width="44.5" style="7" customWidth="1"/>
    <col min="16" max="16" width="26.1640625" customWidth="1"/>
    <col min="17" max="17" width="46.5" customWidth="1"/>
    <col min="18" max="18" width="85" style="13" customWidth="1"/>
    <col min="19" max="19" width="64.83203125" style="10" customWidth="1"/>
    <col min="20" max="20" width="11.83203125" style="15" customWidth="1"/>
    <col min="21" max="21" width="12.83203125" style="15" customWidth="1"/>
    <col min="22" max="22" width="18.5" style="7" customWidth="1"/>
    <col min="23" max="23" width="11.83203125" style="7" customWidth="1"/>
    <col min="24" max="24" width="14" style="91" customWidth="1"/>
    <col min="25" max="25" width="14" style="7" customWidth="1"/>
    <col min="26" max="26" width="80.5" customWidth="1"/>
    <col min="27" max="27" width="75.83203125" customWidth="1"/>
  </cols>
  <sheetData>
    <row r="1" spans="1:35" ht="16">
      <c r="A1" s="279" t="s">
        <v>1</v>
      </c>
      <c r="B1" s="279" t="s">
        <v>2</v>
      </c>
      <c r="C1" s="279" t="s">
        <v>3</v>
      </c>
      <c r="D1" s="8"/>
      <c r="E1" s="670" t="s">
        <v>582</v>
      </c>
      <c r="F1" s="671" t="s">
        <v>7</v>
      </c>
      <c r="G1" s="673" t="s">
        <v>8</v>
      </c>
      <c r="H1" s="676" t="s">
        <v>9</v>
      </c>
      <c r="I1" s="676" t="s">
        <v>10</v>
      </c>
      <c r="J1" s="683" t="s">
        <v>11</v>
      </c>
      <c r="K1" s="676" t="s">
        <v>12</v>
      </c>
      <c r="L1" s="676" t="s">
        <v>13</v>
      </c>
      <c r="M1" s="690" t="s">
        <v>14</v>
      </c>
      <c r="N1" s="676" t="s">
        <v>15</v>
      </c>
      <c r="O1" s="676" t="s">
        <v>16</v>
      </c>
      <c r="P1" s="676" t="s">
        <v>17</v>
      </c>
      <c r="Q1" s="676" t="s">
        <v>18</v>
      </c>
      <c r="R1" s="701" t="s">
        <v>19</v>
      </c>
      <c r="S1" s="704" t="s">
        <v>20</v>
      </c>
      <c r="T1" s="707" t="s">
        <v>21</v>
      </c>
      <c r="U1" s="707" t="s">
        <v>22</v>
      </c>
      <c r="V1" s="673" t="s">
        <v>23</v>
      </c>
      <c r="W1" s="710" t="s">
        <v>24</v>
      </c>
      <c r="X1" s="711" t="s">
        <v>25</v>
      </c>
      <c r="Y1" s="710" t="s">
        <v>26</v>
      </c>
      <c r="Z1" s="710" t="s">
        <v>27</v>
      </c>
      <c r="AA1" s="676" t="s">
        <v>28</v>
      </c>
    </row>
    <row r="2" spans="1:35" s="8" customFormat="1" ht="16">
      <c r="A2" s="7">
        <v>1</v>
      </c>
      <c r="B2" s="7">
        <v>3</v>
      </c>
      <c r="C2" s="7">
        <v>7</v>
      </c>
      <c r="D2" s="7">
        <v>9.6666666666666696</v>
      </c>
      <c r="E2" s="9">
        <v>12.6666666666667</v>
      </c>
      <c r="F2" s="9">
        <v>15.6666666666667</v>
      </c>
      <c r="G2" s="9">
        <v>18.6666666666667</v>
      </c>
      <c r="H2" s="92" t="s">
        <v>269</v>
      </c>
      <c r="I2" s="93">
        <v>7735</v>
      </c>
      <c r="J2" s="94" t="s">
        <v>241</v>
      </c>
      <c r="K2" s="92">
        <v>395</v>
      </c>
      <c r="L2" s="92" t="s">
        <v>248</v>
      </c>
      <c r="M2" s="95">
        <v>0.75</v>
      </c>
      <c r="N2" s="92" t="s">
        <v>39</v>
      </c>
      <c r="O2" s="92" t="s">
        <v>63</v>
      </c>
      <c r="P2" s="96">
        <v>43606</v>
      </c>
      <c r="Q2" s="97">
        <v>43771</v>
      </c>
      <c r="R2" s="98">
        <v>44322</v>
      </c>
      <c r="S2" s="106">
        <f t="shared" ref="S2:S44" si="0">R2-Q2</f>
        <v>551</v>
      </c>
      <c r="T2" s="106" t="s">
        <v>252</v>
      </c>
      <c r="U2" s="106">
        <v>0</v>
      </c>
      <c r="V2" s="94">
        <v>0</v>
      </c>
      <c r="W2" s="94"/>
      <c r="X2" s="94"/>
      <c r="Y2" s="94"/>
      <c r="Z2" s="100"/>
      <c r="AA2" s="99" t="s">
        <v>45</v>
      </c>
      <c r="AB2"/>
      <c r="AC2"/>
      <c r="AD2"/>
      <c r="AE2"/>
      <c r="AF2"/>
      <c r="AG2"/>
      <c r="AH2"/>
      <c r="AI2"/>
    </row>
    <row r="3" spans="1:35" s="318" customFormat="1" ht="16">
      <c r="A3" s="9">
        <v>1</v>
      </c>
      <c r="B3" s="9">
        <v>3</v>
      </c>
      <c r="C3" s="9">
        <v>7</v>
      </c>
      <c r="D3" s="9">
        <v>9.6666666666666696</v>
      </c>
      <c r="E3" s="282">
        <v>12.6666666666667</v>
      </c>
      <c r="F3" s="9">
        <v>15.6666666666667</v>
      </c>
      <c r="G3" s="9">
        <v>18.6666666666667</v>
      </c>
      <c r="H3" s="92" t="s">
        <v>269</v>
      </c>
      <c r="I3" s="93">
        <v>7760</v>
      </c>
      <c r="J3" s="94" t="s">
        <v>241</v>
      </c>
      <c r="K3" s="92">
        <v>386</v>
      </c>
      <c r="L3" s="92" t="s">
        <v>248</v>
      </c>
      <c r="M3" s="95">
        <v>0.75</v>
      </c>
      <c r="N3" s="92" t="s">
        <v>39</v>
      </c>
      <c r="O3" s="92" t="s">
        <v>63</v>
      </c>
      <c r="P3" s="96">
        <v>43606</v>
      </c>
      <c r="Q3" s="97">
        <v>43771</v>
      </c>
      <c r="R3" s="98">
        <v>44321</v>
      </c>
      <c r="S3" s="106">
        <f t="shared" si="0"/>
        <v>550</v>
      </c>
      <c r="T3" s="106" t="s">
        <v>184</v>
      </c>
      <c r="U3" s="106">
        <v>0</v>
      </c>
      <c r="V3" s="94">
        <v>0</v>
      </c>
      <c r="W3" s="94"/>
      <c r="X3" s="94"/>
      <c r="Y3" s="94"/>
      <c r="Z3" s="100"/>
      <c r="AA3" s="99" t="s">
        <v>45</v>
      </c>
      <c r="AB3"/>
      <c r="AC3"/>
      <c r="AD3"/>
      <c r="AE3"/>
      <c r="AF3"/>
      <c r="AG3"/>
      <c r="AH3"/>
      <c r="AI3"/>
    </row>
    <row r="4" spans="1:35" s="318" customFormat="1" ht="17" customHeight="1">
      <c r="A4" s="9">
        <v>1</v>
      </c>
      <c r="B4" s="9">
        <v>3</v>
      </c>
      <c r="C4" s="9">
        <v>7</v>
      </c>
      <c r="D4" s="9">
        <v>9.6666666666666696</v>
      </c>
      <c r="E4" s="282">
        <v>12.6666666666667</v>
      </c>
      <c r="F4" s="9">
        <v>15.6666666666667</v>
      </c>
      <c r="G4" s="9">
        <v>18.6666666666667</v>
      </c>
      <c r="H4" s="92" t="s">
        <v>269</v>
      </c>
      <c r="I4" s="93">
        <v>7762</v>
      </c>
      <c r="J4" s="94" t="s">
        <v>241</v>
      </c>
      <c r="K4" s="92">
        <v>375</v>
      </c>
      <c r="L4" s="92" t="s">
        <v>248</v>
      </c>
      <c r="M4" s="95">
        <v>0.75</v>
      </c>
      <c r="N4" s="92" t="s">
        <v>39</v>
      </c>
      <c r="O4" s="92" t="s">
        <v>63</v>
      </c>
      <c r="P4" s="96">
        <v>43606</v>
      </c>
      <c r="Q4" s="97">
        <v>43771</v>
      </c>
      <c r="R4" s="98">
        <v>44320</v>
      </c>
      <c r="S4" s="106">
        <f t="shared" si="0"/>
        <v>549</v>
      </c>
      <c r="T4" s="106" t="s">
        <v>254</v>
      </c>
      <c r="U4" s="106">
        <v>0</v>
      </c>
      <c r="V4" s="94">
        <v>0</v>
      </c>
      <c r="W4" s="94"/>
      <c r="X4" s="94"/>
      <c r="Y4" s="94"/>
      <c r="Z4" s="100"/>
      <c r="AA4" s="99" t="s">
        <v>45</v>
      </c>
      <c r="AB4"/>
      <c r="AC4"/>
      <c r="AD4"/>
      <c r="AE4"/>
      <c r="AF4"/>
      <c r="AG4"/>
      <c r="AH4"/>
      <c r="AI4"/>
    </row>
    <row r="5" spans="1:35" s="318" customFormat="1" ht="17" customHeight="1">
      <c r="A5" s="9">
        <v>1</v>
      </c>
      <c r="B5" s="9">
        <v>3</v>
      </c>
      <c r="C5" s="9">
        <v>7</v>
      </c>
      <c r="D5" s="9">
        <v>9.6666666666666696</v>
      </c>
      <c r="E5" s="282">
        <v>12.6666666666667</v>
      </c>
      <c r="F5" s="9">
        <v>15.6666666666667</v>
      </c>
      <c r="G5" s="9">
        <v>18.6666666666667</v>
      </c>
      <c r="H5" s="92" t="s">
        <v>269</v>
      </c>
      <c r="I5" s="93">
        <v>7766</v>
      </c>
      <c r="J5" s="94" t="s">
        <v>241</v>
      </c>
      <c r="K5" s="92">
        <v>375</v>
      </c>
      <c r="L5" s="92" t="s">
        <v>248</v>
      </c>
      <c r="M5" s="95">
        <v>0.75</v>
      </c>
      <c r="N5" s="92" t="s">
        <v>39</v>
      </c>
      <c r="O5" s="92" t="s">
        <v>63</v>
      </c>
      <c r="P5" s="96">
        <v>43606</v>
      </c>
      <c r="Q5" s="97">
        <v>43771</v>
      </c>
      <c r="R5" s="98">
        <v>44320</v>
      </c>
      <c r="S5" s="106">
        <f t="shared" si="0"/>
        <v>549</v>
      </c>
      <c r="T5" s="106" t="s">
        <v>254</v>
      </c>
      <c r="U5" s="106">
        <v>0</v>
      </c>
      <c r="V5" s="94">
        <v>0</v>
      </c>
      <c r="W5" s="94"/>
      <c r="X5" s="94"/>
      <c r="Y5" s="94"/>
      <c r="Z5" s="100"/>
      <c r="AA5" s="99" t="s">
        <v>45</v>
      </c>
      <c r="AB5"/>
      <c r="AC5"/>
      <c r="AD5"/>
      <c r="AE5"/>
      <c r="AF5"/>
      <c r="AG5"/>
      <c r="AH5"/>
      <c r="AI5"/>
    </row>
    <row r="6" spans="1:35" s="318" customFormat="1" ht="17" customHeight="1">
      <c r="A6" s="9">
        <v>1</v>
      </c>
      <c r="B6" s="9">
        <v>3</v>
      </c>
      <c r="C6" s="9">
        <v>7</v>
      </c>
      <c r="D6" s="9">
        <v>9.6666666666666696</v>
      </c>
      <c r="E6" s="282">
        <v>12.6666666666667</v>
      </c>
      <c r="F6" s="9">
        <v>15.6666666666667</v>
      </c>
      <c r="G6" s="9">
        <v>18.6666666666667</v>
      </c>
      <c r="H6" s="92" t="s">
        <v>269</v>
      </c>
      <c r="I6" s="93">
        <v>7767</v>
      </c>
      <c r="J6" s="94" t="s">
        <v>241</v>
      </c>
      <c r="K6" s="92">
        <v>375</v>
      </c>
      <c r="L6" s="92" t="s">
        <v>248</v>
      </c>
      <c r="M6" s="95">
        <v>0.75</v>
      </c>
      <c r="N6" s="92" t="s">
        <v>39</v>
      </c>
      <c r="O6" s="92" t="s">
        <v>63</v>
      </c>
      <c r="P6" s="96">
        <v>43606</v>
      </c>
      <c r="Q6" s="97">
        <v>43771</v>
      </c>
      <c r="R6" s="98">
        <v>44320</v>
      </c>
      <c r="S6" s="106">
        <f t="shared" si="0"/>
        <v>549</v>
      </c>
      <c r="T6" s="106" t="s">
        <v>254</v>
      </c>
      <c r="U6" s="106">
        <v>0</v>
      </c>
      <c r="V6" s="94">
        <v>0</v>
      </c>
      <c r="W6" s="94"/>
      <c r="X6" s="94"/>
      <c r="Y6" s="94"/>
      <c r="Z6" s="100"/>
      <c r="AA6" s="99" t="s">
        <v>45</v>
      </c>
      <c r="AB6"/>
      <c r="AC6"/>
      <c r="AD6"/>
      <c r="AE6"/>
      <c r="AF6"/>
      <c r="AG6"/>
      <c r="AH6"/>
      <c r="AI6"/>
    </row>
    <row r="7" spans="1:35" s="318" customFormat="1" ht="17" customHeight="1">
      <c r="A7" s="9">
        <v>1</v>
      </c>
      <c r="B7" s="9">
        <v>3</v>
      </c>
      <c r="C7" s="9">
        <v>7</v>
      </c>
      <c r="D7" s="9">
        <v>9.6666666666666696</v>
      </c>
      <c r="E7" s="282">
        <v>12.6666666666667</v>
      </c>
      <c r="F7" s="9">
        <v>15.6666666666667</v>
      </c>
      <c r="G7" s="9">
        <v>18.6666666666667</v>
      </c>
      <c r="H7" s="92" t="s">
        <v>269</v>
      </c>
      <c r="I7" s="93">
        <v>7789</v>
      </c>
      <c r="J7" s="94" t="s">
        <v>241</v>
      </c>
      <c r="K7" s="92">
        <v>404</v>
      </c>
      <c r="L7" s="92" t="s">
        <v>248</v>
      </c>
      <c r="M7" s="95">
        <v>0.75</v>
      </c>
      <c r="N7" s="92" t="s">
        <v>39</v>
      </c>
      <c r="O7" s="92" t="s">
        <v>63</v>
      </c>
      <c r="P7" s="96">
        <v>43606</v>
      </c>
      <c r="Q7" s="97">
        <v>43771</v>
      </c>
      <c r="R7" s="98">
        <v>44323</v>
      </c>
      <c r="S7" s="106">
        <f t="shared" si="0"/>
        <v>552</v>
      </c>
      <c r="T7" s="106" t="s">
        <v>252</v>
      </c>
      <c r="U7" s="106">
        <v>0</v>
      </c>
      <c r="V7" s="94">
        <v>0</v>
      </c>
      <c r="W7" s="94"/>
      <c r="X7" s="94"/>
      <c r="Y7" s="94"/>
      <c r="Z7" s="100"/>
      <c r="AA7" s="99" t="s">
        <v>45</v>
      </c>
      <c r="AB7"/>
      <c r="AC7"/>
      <c r="AD7"/>
      <c r="AE7"/>
      <c r="AF7"/>
      <c r="AG7"/>
      <c r="AH7"/>
      <c r="AI7"/>
    </row>
    <row r="8" spans="1:35" s="318" customFormat="1" ht="17" customHeight="1">
      <c r="A8" s="9">
        <v>1</v>
      </c>
      <c r="B8" s="9">
        <v>3</v>
      </c>
      <c r="C8" s="9">
        <v>7</v>
      </c>
      <c r="D8" s="9">
        <v>9.6666666666666696</v>
      </c>
      <c r="E8" s="282">
        <v>12.6666666666667</v>
      </c>
      <c r="F8" s="9">
        <v>15.6666666666667</v>
      </c>
      <c r="G8" s="9">
        <v>18.6666666666667</v>
      </c>
      <c r="H8" s="92" t="s">
        <v>269</v>
      </c>
      <c r="I8" s="93">
        <v>7791</v>
      </c>
      <c r="J8" s="94" t="s">
        <v>241</v>
      </c>
      <c r="K8" s="92">
        <v>403</v>
      </c>
      <c r="L8" s="92" t="s">
        <v>248</v>
      </c>
      <c r="M8" s="95">
        <v>0.75</v>
      </c>
      <c r="N8" s="92" t="s">
        <v>39</v>
      </c>
      <c r="O8" s="92" t="s">
        <v>63</v>
      </c>
      <c r="P8" s="96">
        <v>43606</v>
      </c>
      <c r="Q8" s="97">
        <v>43771</v>
      </c>
      <c r="R8" s="98">
        <v>44323</v>
      </c>
      <c r="S8" s="106">
        <f t="shared" si="0"/>
        <v>552</v>
      </c>
      <c r="T8" s="106" t="s">
        <v>252</v>
      </c>
      <c r="U8" s="106">
        <v>0</v>
      </c>
      <c r="V8" s="94">
        <v>0</v>
      </c>
      <c r="W8" s="94"/>
      <c r="X8" s="94"/>
      <c r="Y8" s="94"/>
      <c r="Z8" s="100"/>
      <c r="AA8" s="99" t="s">
        <v>45</v>
      </c>
      <c r="AB8"/>
      <c r="AC8"/>
      <c r="AD8"/>
      <c r="AE8"/>
      <c r="AF8"/>
      <c r="AG8"/>
      <c r="AH8"/>
      <c r="AI8"/>
    </row>
    <row r="9" spans="1:35" s="318" customFormat="1" ht="17" customHeight="1">
      <c r="A9" s="9">
        <v>1</v>
      </c>
      <c r="B9" s="9">
        <v>3</v>
      </c>
      <c r="C9" s="9">
        <v>7</v>
      </c>
      <c r="D9" s="9">
        <v>9.6666666666666696</v>
      </c>
      <c r="E9" s="282">
        <v>12.6666666666667</v>
      </c>
      <c r="F9" s="9">
        <v>15.6666666666667</v>
      </c>
      <c r="G9" s="9">
        <v>18.6666666666667</v>
      </c>
      <c r="H9" s="92" t="s">
        <v>269</v>
      </c>
      <c r="I9" s="93">
        <v>7794</v>
      </c>
      <c r="J9" s="94" t="s">
        <v>241</v>
      </c>
      <c r="K9" s="92">
        <v>403</v>
      </c>
      <c r="L9" s="92" t="s">
        <v>248</v>
      </c>
      <c r="M9" s="95">
        <v>0.75</v>
      </c>
      <c r="N9" s="92" t="s">
        <v>39</v>
      </c>
      <c r="O9" s="92" t="s">
        <v>63</v>
      </c>
      <c r="P9" s="96">
        <v>43606</v>
      </c>
      <c r="Q9" s="97">
        <v>43771</v>
      </c>
      <c r="R9" s="98">
        <v>44323</v>
      </c>
      <c r="S9" s="106">
        <f t="shared" si="0"/>
        <v>552</v>
      </c>
      <c r="T9" s="106" t="s">
        <v>252</v>
      </c>
      <c r="U9" s="106">
        <v>0</v>
      </c>
      <c r="V9" s="94">
        <v>0</v>
      </c>
      <c r="W9" s="94"/>
      <c r="X9" s="94"/>
      <c r="Y9" s="94"/>
      <c r="Z9" s="100"/>
      <c r="AA9" s="99" t="s">
        <v>45</v>
      </c>
      <c r="AB9"/>
      <c r="AC9"/>
      <c r="AD9"/>
      <c r="AE9"/>
      <c r="AF9"/>
      <c r="AG9"/>
      <c r="AH9"/>
      <c r="AI9"/>
    </row>
    <row r="10" spans="1:35" s="318" customFormat="1" ht="17" customHeight="1">
      <c r="A10" s="9">
        <v>2</v>
      </c>
      <c r="B10" s="9">
        <v>3</v>
      </c>
      <c r="C10" s="9">
        <v>5</v>
      </c>
      <c r="D10" s="9">
        <v>6.3333333333333304</v>
      </c>
      <c r="E10" s="282">
        <v>7.8333333333333304</v>
      </c>
      <c r="F10" s="9">
        <v>9.3333333333333304</v>
      </c>
      <c r="G10" s="9">
        <v>10.8333333333333</v>
      </c>
      <c r="H10" s="47" t="s">
        <v>373</v>
      </c>
      <c r="I10" s="17">
        <v>8408</v>
      </c>
      <c r="J10" s="18" t="s">
        <v>241</v>
      </c>
      <c r="K10" s="47">
        <v>353</v>
      </c>
      <c r="L10" s="47" t="s">
        <v>374</v>
      </c>
      <c r="M10" s="81">
        <v>0.75</v>
      </c>
      <c r="N10" s="47" t="s">
        <v>35</v>
      </c>
      <c r="O10" s="47" t="s">
        <v>63</v>
      </c>
      <c r="P10" s="19">
        <v>43606</v>
      </c>
      <c r="Q10" s="20">
        <v>43769</v>
      </c>
      <c r="R10" s="26">
        <v>44315</v>
      </c>
      <c r="S10" s="16">
        <f t="shared" si="0"/>
        <v>546</v>
      </c>
      <c r="T10" s="16" t="s">
        <v>170</v>
      </c>
      <c r="U10" s="16">
        <v>0</v>
      </c>
      <c r="V10" s="18">
        <v>1</v>
      </c>
      <c r="W10" s="18">
        <v>1</v>
      </c>
      <c r="X10" s="18"/>
      <c r="Y10" s="18"/>
      <c r="Z10" s="82"/>
      <c r="AA10" s="4" t="s">
        <v>45</v>
      </c>
      <c r="AB10"/>
      <c r="AC10"/>
      <c r="AD10"/>
      <c r="AE10"/>
      <c r="AF10"/>
      <c r="AG10"/>
      <c r="AH10"/>
      <c r="AI10"/>
    </row>
    <row r="11" spans="1:35" s="318" customFormat="1" ht="17" customHeight="1">
      <c r="A11" s="9">
        <v>2</v>
      </c>
      <c r="B11" s="9">
        <v>3</v>
      </c>
      <c r="C11" s="9">
        <v>5</v>
      </c>
      <c r="D11" s="9">
        <v>6.3333333333333304</v>
      </c>
      <c r="E11" s="282">
        <v>7.8333333333333304</v>
      </c>
      <c r="F11" s="9">
        <v>9.3333333333333304</v>
      </c>
      <c r="G11" s="9">
        <v>10.8333333333333</v>
      </c>
      <c r="H11" s="47" t="s">
        <v>373</v>
      </c>
      <c r="I11" s="17">
        <v>8409</v>
      </c>
      <c r="J11" s="18" t="s">
        <v>241</v>
      </c>
      <c r="K11" s="47">
        <v>353</v>
      </c>
      <c r="L11" s="47" t="s">
        <v>374</v>
      </c>
      <c r="M11" s="81">
        <v>0.75</v>
      </c>
      <c r="N11" s="47" t="s">
        <v>35</v>
      </c>
      <c r="O11" s="47" t="s">
        <v>63</v>
      </c>
      <c r="P11" s="19">
        <v>43606</v>
      </c>
      <c r="Q11" s="20">
        <v>43769</v>
      </c>
      <c r="R11" s="26">
        <v>44315</v>
      </c>
      <c r="S11" s="16">
        <f t="shared" si="0"/>
        <v>546</v>
      </c>
      <c r="T11" s="16" t="s">
        <v>170</v>
      </c>
      <c r="U11" s="16">
        <v>0</v>
      </c>
      <c r="V11" s="18">
        <v>0</v>
      </c>
      <c r="W11" s="18"/>
      <c r="X11" s="18"/>
      <c r="Y11" s="18"/>
      <c r="Z11" s="82"/>
      <c r="AA11" s="4" t="s">
        <v>45</v>
      </c>
      <c r="AB11"/>
      <c r="AC11"/>
      <c r="AD11"/>
      <c r="AE11"/>
      <c r="AF11"/>
      <c r="AG11"/>
      <c r="AH11"/>
      <c r="AI11"/>
    </row>
    <row r="12" spans="1:35" s="318" customFormat="1" ht="17" customHeight="1">
      <c r="A12" s="9">
        <v>2</v>
      </c>
      <c r="B12" s="9">
        <v>3</v>
      </c>
      <c r="C12" s="9">
        <v>5</v>
      </c>
      <c r="D12" s="9">
        <v>6.3333333333333304</v>
      </c>
      <c r="E12" s="282">
        <v>7.8333333333333304</v>
      </c>
      <c r="F12" s="9">
        <v>9.3333333333333304</v>
      </c>
      <c r="G12" s="9">
        <v>10.8333333333333</v>
      </c>
      <c r="H12" s="47" t="s">
        <v>373</v>
      </c>
      <c r="I12" s="17">
        <v>8410</v>
      </c>
      <c r="J12" s="18" t="s">
        <v>241</v>
      </c>
      <c r="K12" s="47">
        <v>353</v>
      </c>
      <c r="L12" s="47" t="s">
        <v>374</v>
      </c>
      <c r="M12" s="81">
        <v>0.75</v>
      </c>
      <c r="N12" s="47" t="s">
        <v>35</v>
      </c>
      <c r="O12" s="47" t="s">
        <v>63</v>
      </c>
      <c r="P12" s="19">
        <v>43606</v>
      </c>
      <c r="Q12" s="20">
        <v>43769</v>
      </c>
      <c r="R12" s="26">
        <v>44315</v>
      </c>
      <c r="S12" s="16">
        <f t="shared" si="0"/>
        <v>546</v>
      </c>
      <c r="T12" s="16" t="s">
        <v>170</v>
      </c>
      <c r="U12" s="16">
        <v>0</v>
      </c>
      <c r="V12" s="18">
        <v>0</v>
      </c>
      <c r="W12" s="18"/>
      <c r="X12" s="18"/>
      <c r="Y12" s="18"/>
      <c r="Z12" s="82"/>
      <c r="AA12" s="4" t="s">
        <v>45</v>
      </c>
      <c r="AB12"/>
      <c r="AC12"/>
      <c r="AD12"/>
      <c r="AE12"/>
      <c r="AF12"/>
      <c r="AG12"/>
      <c r="AH12"/>
      <c r="AI12"/>
    </row>
    <row r="13" spans="1:35" s="318" customFormat="1" ht="17" customHeight="1">
      <c r="A13" s="9">
        <v>2</v>
      </c>
      <c r="B13" s="9">
        <v>3</v>
      </c>
      <c r="C13" s="9">
        <v>5</v>
      </c>
      <c r="D13" s="9">
        <v>6.3333333333333304</v>
      </c>
      <c r="E13" s="282">
        <v>7.8333333333333304</v>
      </c>
      <c r="F13" s="9">
        <v>9.3333333333333304</v>
      </c>
      <c r="G13" s="9">
        <v>10.8333333333333</v>
      </c>
      <c r="H13" s="47" t="s">
        <v>373</v>
      </c>
      <c r="I13" s="17">
        <v>8411</v>
      </c>
      <c r="J13" s="18" t="s">
        <v>241</v>
      </c>
      <c r="K13" s="47">
        <v>353</v>
      </c>
      <c r="L13" s="47" t="s">
        <v>374</v>
      </c>
      <c r="M13" s="81">
        <v>0.75</v>
      </c>
      <c r="N13" s="47" t="s">
        <v>35</v>
      </c>
      <c r="O13" s="47" t="s">
        <v>63</v>
      </c>
      <c r="P13" s="19">
        <v>43606</v>
      </c>
      <c r="Q13" s="20">
        <v>43769</v>
      </c>
      <c r="R13" s="26">
        <v>44315</v>
      </c>
      <c r="S13" s="16">
        <f t="shared" si="0"/>
        <v>546</v>
      </c>
      <c r="T13" s="16" t="s">
        <v>170</v>
      </c>
      <c r="U13" s="16">
        <v>0</v>
      </c>
      <c r="V13" s="18">
        <v>0</v>
      </c>
      <c r="W13" s="18"/>
      <c r="X13" s="18"/>
      <c r="Y13" s="18">
        <v>1</v>
      </c>
      <c r="Z13" s="82" t="s">
        <v>378</v>
      </c>
      <c r="AA13" s="4" t="s">
        <v>45</v>
      </c>
      <c r="AB13"/>
      <c r="AC13"/>
      <c r="AD13"/>
      <c r="AE13"/>
      <c r="AF13"/>
      <c r="AG13"/>
      <c r="AH13"/>
      <c r="AI13"/>
    </row>
    <row r="14" spans="1:35" s="318" customFormat="1" ht="17" customHeight="1">
      <c r="A14" s="9">
        <v>2</v>
      </c>
      <c r="B14" s="9">
        <v>3</v>
      </c>
      <c r="C14" s="9">
        <v>5</v>
      </c>
      <c r="D14" s="9">
        <v>6.3333333333333304</v>
      </c>
      <c r="E14" s="282">
        <v>7.8333333333333304</v>
      </c>
      <c r="F14" s="9">
        <v>9.3333333333333304</v>
      </c>
      <c r="G14" s="9">
        <v>10.8333333333333</v>
      </c>
      <c r="H14" s="47" t="s">
        <v>373</v>
      </c>
      <c r="I14" s="17">
        <v>8412</v>
      </c>
      <c r="J14" s="18" t="s">
        <v>241</v>
      </c>
      <c r="K14" s="47">
        <v>353</v>
      </c>
      <c r="L14" s="47" t="s">
        <v>374</v>
      </c>
      <c r="M14" s="81">
        <v>0.75</v>
      </c>
      <c r="N14" s="47" t="s">
        <v>35</v>
      </c>
      <c r="O14" s="47" t="s">
        <v>63</v>
      </c>
      <c r="P14" s="19">
        <v>43606</v>
      </c>
      <c r="Q14" s="20">
        <v>43769</v>
      </c>
      <c r="R14" s="26">
        <v>44315</v>
      </c>
      <c r="S14" s="16">
        <f t="shared" si="0"/>
        <v>546</v>
      </c>
      <c r="T14" s="16" t="s">
        <v>170</v>
      </c>
      <c r="U14" s="16">
        <v>0</v>
      </c>
      <c r="V14" s="18">
        <v>1</v>
      </c>
      <c r="W14" s="18">
        <v>1</v>
      </c>
      <c r="X14" s="18"/>
      <c r="Y14" s="18"/>
      <c r="Z14" s="82"/>
      <c r="AA14" s="4" t="s">
        <v>45</v>
      </c>
      <c r="AB14"/>
      <c r="AC14"/>
      <c r="AD14"/>
      <c r="AE14"/>
      <c r="AF14"/>
      <c r="AG14"/>
      <c r="AH14"/>
      <c r="AI14"/>
    </row>
    <row r="15" spans="1:35" s="318" customFormat="1" ht="17" customHeight="1">
      <c r="A15" s="9">
        <v>2</v>
      </c>
      <c r="B15" s="9">
        <v>3</v>
      </c>
      <c r="C15" s="9">
        <v>5</v>
      </c>
      <c r="D15" s="9">
        <v>6.3333333333333304</v>
      </c>
      <c r="E15" s="282">
        <v>7.8333333333333304</v>
      </c>
      <c r="F15" s="9">
        <v>9.3333333333333304</v>
      </c>
      <c r="G15" s="9">
        <v>10.8333333333333</v>
      </c>
      <c r="H15" s="47" t="s">
        <v>373</v>
      </c>
      <c r="I15" s="80">
        <v>354.1</v>
      </c>
      <c r="J15" s="18" t="s">
        <v>241</v>
      </c>
      <c r="K15" s="47">
        <v>354</v>
      </c>
      <c r="L15" s="47" t="s">
        <v>374</v>
      </c>
      <c r="M15" s="81">
        <v>0.75</v>
      </c>
      <c r="N15" s="47" t="s">
        <v>35</v>
      </c>
      <c r="O15" s="47" t="s">
        <v>63</v>
      </c>
      <c r="P15" s="19">
        <v>43606</v>
      </c>
      <c r="Q15" s="20">
        <v>43769</v>
      </c>
      <c r="R15" s="26">
        <v>44315</v>
      </c>
      <c r="S15" s="16">
        <f t="shared" si="0"/>
        <v>546</v>
      </c>
      <c r="T15" s="16" t="s">
        <v>170</v>
      </c>
      <c r="U15" s="16">
        <v>0</v>
      </c>
      <c r="V15" s="18">
        <v>1</v>
      </c>
      <c r="W15" s="18">
        <v>1</v>
      </c>
      <c r="X15" s="18"/>
      <c r="Y15" s="18"/>
      <c r="Z15" s="82"/>
      <c r="AA15" s="4" t="s">
        <v>45</v>
      </c>
      <c r="AB15"/>
      <c r="AC15"/>
      <c r="AD15"/>
      <c r="AE15"/>
      <c r="AF15"/>
      <c r="AG15"/>
      <c r="AH15"/>
      <c r="AI15"/>
    </row>
    <row r="16" spans="1:35" s="318" customFormat="1" ht="17" customHeight="1">
      <c r="A16" s="9">
        <v>2</v>
      </c>
      <c r="B16" s="9">
        <v>3</v>
      </c>
      <c r="C16" s="9">
        <v>5</v>
      </c>
      <c r="D16" s="9">
        <v>6.3333333333333304</v>
      </c>
      <c r="E16" s="282">
        <v>7.8333333333333304</v>
      </c>
      <c r="F16" s="9">
        <v>9.3333333333333304</v>
      </c>
      <c r="G16" s="9">
        <v>10.8333333333333</v>
      </c>
      <c r="H16" s="47" t="s">
        <v>373</v>
      </c>
      <c r="I16" s="17">
        <v>4637</v>
      </c>
      <c r="J16" s="18" t="s">
        <v>241</v>
      </c>
      <c r="K16" s="47">
        <v>354</v>
      </c>
      <c r="L16" s="47" t="s">
        <v>374</v>
      </c>
      <c r="M16" s="81">
        <v>0.75</v>
      </c>
      <c r="N16" s="47" t="s">
        <v>35</v>
      </c>
      <c r="O16" s="47" t="s">
        <v>63</v>
      </c>
      <c r="P16" s="19">
        <v>43606</v>
      </c>
      <c r="Q16" s="20">
        <v>43769</v>
      </c>
      <c r="R16" s="26">
        <v>44315</v>
      </c>
      <c r="S16" s="16">
        <f t="shared" si="0"/>
        <v>546</v>
      </c>
      <c r="T16" s="16" t="s">
        <v>170</v>
      </c>
      <c r="U16" s="16">
        <v>0</v>
      </c>
      <c r="V16" s="18">
        <v>0</v>
      </c>
      <c r="W16" s="18"/>
      <c r="X16" s="18"/>
      <c r="Y16" s="18"/>
      <c r="Z16" s="82"/>
      <c r="AA16" s="4" t="s">
        <v>45</v>
      </c>
      <c r="AB16"/>
      <c r="AC16"/>
      <c r="AD16"/>
      <c r="AE16"/>
      <c r="AF16"/>
      <c r="AG16"/>
      <c r="AH16"/>
      <c r="AI16"/>
    </row>
    <row r="17" spans="1:35" s="318" customFormat="1" ht="17" customHeight="1">
      <c r="A17" s="9">
        <v>2</v>
      </c>
      <c r="B17" s="9">
        <v>3</v>
      </c>
      <c r="C17" s="9">
        <v>5</v>
      </c>
      <c r="D17" s="9">
        <v>6.3333333333333304</v>
      </c>
      <c r="E17" s="282">
        <v>7.8333333333333304</v>
      </c>
      <c r="F17" s="9">
        <v>9.3333333333333304</v>
      </c>
      <c r="G17" s="9">
        <v>10.8333333333333</v>
      </c>
      <c r="H17" s="47" t="s">
        <v>373</v>
      </c>
      <c r="I17" s="17">
        <v>4638</v>
      </c>
      <c r="J17" s="18" t="s">
        <v>241</v>
      </c>
      <c r="K17" s="47">
        <v>354</v>
      </c>
      <c r="L17" s="47" t="s">
        <v>374</v>
      </c>
      <c r="M17" s="81">
        <v>0.75</v>
      </c>
      <c r="N17" s="47" t="s">
        <v>35</v>
      </c>
      <c r="O17" s="47" t="s">
        <v>63</v>
      </c>
      <c r="P17" s="19">
        <v>43606</v>
      </c>
      <c r="Q17" s="20">
        <v>43769</v>
      </c>
      <c r="R17" s="26">
        <v>44315</v>
      </c>
      <c r="S17" s="16">
        <f t="shared" si="0"/>
        <v>546</v>
      </c>
      <c r="T17" s="16" t="s">
        <v>170</v>
      </c>
      <c r="U17" s="16">
        <v>0</v>
      </c>
      <c r="V17" s="18">
        <v>0</v>
      </c>
      <c r="W17" s="18"/>
      <c r="X17" s="18"/>
      <c r="Y17" s="18"/>
      <c r="Z17" s="82"/>
      <c r="AA17" s="4" t="s">
        <v>45</v>
      </c>
      <c r="AB17"/>
      <c r="AC17"/>
      <c r="AD17"/>
      <c r="AE17"/>
      <c r="AF17"/>
      <c r="AG17"/>
      <c r="AH17"/>
      <c r="AI17"/>
    </row>
    <row r="18" spans="1:35" s="318" customFormat="1" ht="17" customHeight="1">
      <c r="A18" s="9">
        <v>2</v>
      </c>
      <c r="B18" s="9">
        <v>3</v>
      </c>
      <c r="C18" s="9">
        <v>5</v>
      </c>
      <c r="D18" s="9">
        <v>6.3333333333333304</v>
      </c>
      <c r="E18" s="282">
        <v>7.8333333333333304</v>
      </c>
      <c r="F18" s="9">
        <v>9.3333333333333304</v>
      </c>
      <c r="G18" s="9">
        <v>10.8333333333333</v>
      </c>
      <c r="H18" s="47" t="s">
        <v>373</v>
      </c>
      <c r="I18" s="17">
        <v>4640</v>
      </c>
      <c r="J18" s="18" t="s">
        <v>241</v>
      </c>
      <c r="K18" s="47">
        <v>354</v>
      </c>
      <c r="L18" s="47" t="s">
        <v>374</v>
      </c>
      <c r="M18" s="81">
        <v>0.75</v>
      </c>
      <c r="N18" s="47" t="s">
        <v>35</v>
      </c>
      <c r="O18" s="47" t="s">
        <v>63</v>
      </c>
      <c r="P18" s="19">
        <v>43606</v>
      </c>
      <c r="Q18" s="20">
        <v>43769</v>
      </c>
      <c r="R18" s="26">
        <v>44315</v>
      </c>
      <c r="S18" s="16">
        <f t="shared" si="0"/>
        <v>546</v>
      </c>
      <c r="T18" s="16" t="s">
        <v>170</v>
      </c>
      <c r="U18" s="16">
        <v>0</v>
      </c>
      <c r="V18" s="18">
        <v>1</v>
      </c>
      <c r="W18" s="18">
        <v>1</v>
      </c>
      <c r="X18" s="18"/>
      <c r="Y18" s="18"/>
      <c r="Z18" s="82"/>
      <c r="AA18" s="4" t="s">
        <v>45</v>
      </c>
      <c r="AB18"/>
      <c r="AC18"/>
      <c r="AD18"/>
      <c r="AE18"/>
      <c r="AF18"/>
      <c r="AG18"/>
      <c r="AH18"/>
      <c r="AI18"/>
    </row>
    <row r="19" spans="1:35" s="318" customFormat="1" ht="17" customHeight="1">
      <c r="A19" s="9">
        <v>2</v>
      </c>
      <c r="B19" s="9">
        <v>3</v>
      </c>
      <c r="C19" s="9">
        <v>5</v>
      </c>
      <c r="D19" s="9">
        <v>6.3333333333333304</v>
      </c>
      <c r="E19" s="282">
        <v>7.8333333333333304</v>
      </c>
      <c r="F19" s="9">
        <v>9.3333333333333304</v>
      </c>
      <c r="G19" s="9">
        <v>10.8333333333333</v>
      </c>
      <c r="H19" s="47" t="s">
        <v>373</v>
      </c>
      <c r="I19" s="17">
        <v>4647</v>
      </c>
      <c r="J19" s="18" t="s">
        <v>241</v>
      </c>
      <c r="K19" s="47">
        <v>354</v>
      </c>
      <c r="L19" s="47" t="s">
        <v>374</v>
      </c>
      <c r="M19" s="81">
        <v>0.75</v>
      </c>
      <c r="N19" s="47" t="s">
        <v>35</v>
      </c>
      <c r="O19" s="47" t="s">
        <v>63</v>
      </c>
      <c r="P19" s="19">
        <v>43606</v>
      </c>
      <c r="Q19" s="20">
        <v>43769</v>
      </c>
      <c r="R19" s="26">
        <v>44315</v>
      </c>
      <c r="S19" s="16">
        <f t="shared" si="0"/>
        <v>546</v>
      </c>
      <c r="T19" s="16" t="s">
        <v>170</v>
      </c>
      <c r="U19" s="16">
        <v>0</v>
      </c>
      <c r="V19" s="18">
        <v>0</v>
      </c>
      <c r="W19" s="18"/>
      <c r="X19" s="18"/>
      <c r="Y19" s="18"/>
      <c r="Z19" s="82"/>
      <c r="AA19" s="4" t="s">
        <v>45</v>
      </c>
      <c r="AB19"/>
      <c r="AC19"/>
      <c r="AD19"/>
      <c r="AE19"/>
      <c r="AF19"/>
      <c r="AG19"/>
      <c r="AH19"/>
      <c r="AI19"/>
    </row>
    <row r="20" spans="1:35" s="318" customFormat="1" ht="17" customHeight="1">
      <c r="A20" s="9">
        <v>2</v>
      </c>
      <c r="B20" s="9">
        <v>3</v>
      </c>
      <c r="C20" s="9">
        <v>5</v>
      </c>
      <c r="D20" s="9">
        <v>6.3333333333333304</v>
      </c>
      <c r="E20" s="282">
        <v>7.8333333333333304</v>
      </c>
      <c r="F20" s="9">
        <v>9.3333333333333304</v>
      </c>
      <c r="G20" s="9">
        <v>10.8333333333333</v>
      </c>
      <c r="H20" s="47" t="s">
        <v>373</v>
      </c>
      <c r="I20" s="17">
        <v>722</v>
      </c>
      <c r="J20" s="18" t="s">
        <v>241</v>
      </c>
      <c r="K20" s="47">
        <v>355</v>
      </c>
      <c r="L20" s="47" t="s">
        <v>374</v>
      </c>
      <c r="M20" s="81">
        <v>0.75</v>
      </c>
      <c r="N20" s="47" t="s">
        <v>35</v>
      </c>
      <c r="O20" s="47" t="s">
        <v>63</v>
      </c>
      <c r="P20" s="19">
        <v>43606</v>
      </c>
      <c r="Q20" s="20">
        <v>43769</v>
      </c>
      <c r="R20" s="26">
        <v>44315</v>
      </c>
      <c r="S20" s="16">
        <f t="shared" si="0"/>
        <v>546</v>
      </c>
      <c r="T20" s="16" t="s">
        <v>170</v>
      </c>
      <c r="U20" s="16">
        <v>0</v>
      </c>
      <c r="V20" s="18">
        <v>0</v>
      </c>
      <c r="W20" s="18"/>
      <c r="X20" s="18"/>
      <c r="Y20" s="18"/>
      <c r="Z20" s="82"/>
      <c r="AA20" s="4" t="s">
        <v>45</v>
      </c>
      <c r="AB20"/>
      <c r="AC20"/>
      <c r="AD20"/>
      <c r="AE20"/>
      <c r="AF20"/>
      <c r="AG20"/>
      <c r="AH20"/>
      <c r="AI20"/>
    </row>
    <row r="21" spans="1:35" s="318" customFormat="1" ht="17" customHeight="1">
      <c r="A21" s="9">
        <v>2</v>
      </c>
      <c r="B21" s="9">
        <v>3</v>
      </c>
      <c r="C21" s="9">
        <v>5</v>
      </c>
      <c r="D21" s="9">
        <v>6.3333333333333304</v>
      </c>
      <c r="E21" s="282">
        <v>7.8333333333333304</v>
      </c>
      <c r="F21" s="9">
        <v>9.3333333333333304</v>
      </c>
      <c r="G21" s="9">
        <v>10.8333333333333</v>
      </c>
      <c r="H21" s="47" t="s">
        <v>373</v>
      </c>
      <c r="I21" s="17">
        <v>724</v>
      </c>
      <c r="J21" s="18" t="s">
        <v>241</v>
      </c>
      <c r="K21" s="47">
        <v>355</v>
      </c>
      <c r="L21" s="47" t="s">
        <v>374</v>
      </c>
      <c r="M21" s="81">
        <v>0.75</v>
      </c>
      <c r="N21" s="47" t="s">
        <v>35</v>
      </c>
      <c r="O21" s="47" t="s">
        <v>63</v>
      </c>
      <c r="P21" s="19">
        <v>43606</v>
      </c>
      <c r="Q21" s="20">
        <v>43769</v>
      </c>
      <c r="R21" s="26">
        <v>44315</v>
      </c>
      <c r="S21" s="16">
        <f t="shared" si="0"/>
        <v>546</v>
      </c>
      <c r="T21" s="16" t="s">
        <v>170</v>
      </c>
      <c r="U21" s="16">
        <v>0</v>
      </c>
      <c r="V21" s="18">
        <v>0</v>
      </c>
      <c r="W21" s="18"/>
      <c r="X21" s="18"/>
      <c r="Y21" s="18"/>
      <c r="Z21" s="82" t="s">
        <v>379</v>
      </c>
      <c r="AA21" s="4" t="s">
        <v>45</v>
      </c>
      <c r="AB21"/>
      <c r="AC21"/>
      <c r="AD21"/>
      <c r="AE21"/>
      <c r="AF21"/>
      <c r="AG21"/>
      <c r="AH21"/>
      <c r="AI21"/>
    </row>
    <row r="22" spans="1:35" s="318" customFormat="1" ht="17" customHeight="1">
      <c r="A22" s="9">
        <v>2</v>
      </c>
      <c r="B22" s="9">
        <v>3</v>
      </c>
      <c r="C22" s="9">
        <v>5</v>
      </c>
      <c r="D22" s="9">
        <v>6.3333333333333304</v>
      </c>
      <c r="E22" s="282">
        <v>7.8333333333333304</v>
      </c>
      <c r="F22" s="9">
        <v>9.3333333333333304</v>
      </c>
      <c r="G22" s="9">
        <v>10.8333333333333</v>
      </c>
      <c r="H22" s="47" t="s">
        <v>373</v>
      </c>
      <c r="I22" s="17">
        <v>725</v>
      </c>
      <c r="J22" s="18" t="s">
        <v>241</v>
      </c>
      <c r="K22" s="47">
        <v>355</v>
      </c>
      <c r="L22" s="47" t="s">
        <v>374</v>
      </c>
      <c r="M22" s="81">
        <v>0.75</v>
      </c>
      <c r="N22" s="47" t="s">
        <v>35</v>
      </c>
      <c r="O22" s="47" t="s">
        <v>63</v>
      </c>
      <c r="P22" s="19">
        <v>43606</v>
      </c>
      <c r="Q22" s="20">
        <v>43769</v>
      </c>
      <c r="R22" s="26">
        <v>44315</v>
      </c>
      <c r="S22" s="16">
        <f t="shared" si="0"/>
        <v>546</v>
      </c>
      <c r="T22" s="16" t="s">
        <v>170</v>
      </c>
      <c r="U22" s="16">
        <v>0</v>
      </c>
      <c r="V22" s="18">
        <v>0</v>
      </c>
      <c r="W22" s="18"/>
      <c r="X22" s="18"/>
      <c r="Y22" s="18">
        <v>1</v>
      </c>
      <c r="Z22" s="82" t="s">
        <v>166</v>
      </c>
      <c r="AA22" s="4" t="s">
        <v>45</v>
      </c>
      <c r="AB22"/>
      <c r="AC22"/>
      <c r="AD22"/>
      <c r="AE22"/>
      <c r="AF22"/>
      <c r="AG22"/>
      <c r="AH22"/>
      <c r="AI22"/>
    </row>
    <row r="23" spans="1:35" s="318" customFormat="1" ht="17" customHeight="1">
      <c r="A23" s="9">
        <v>2</v>
      </c>
      <c r="B23" s="9">
        <v>3</v>
      </c>
      <c r="C23" s="9">
        <v>5</v>
      </c>
      <c r="D23" s="9">
        <v>6.3333333333333304</v>
      </c>
      <c r="E23" s="282">
        <v>7.8333333333333304</v>
      </c>
      <c r="F23" s="9">
        <v>9.3333333333333304</v>
      </c>
      <c r="G23" s="9">
        <v>10.8333333333333</v>
      </c>
      <c r="H23" s="47" t="s">
        <v>373</v>
      </c>
      <c r="I23" s="17">
        <v>729</v>
      </c>
      <c r="J23" s="18" t="s">
        <v>241</v>
      </c>
      <c r="K23" s="47">
        <v>355</v>
      </c>
      <c r="L23" s="47" t="s">
        <v>374</v>
      </c>
      <c r="M23" s="81">
        <v>0.75</v>
      </c>
      <c r="N23" s="47" t="s">
        <v>35</v>
      </c>
      <c r="O23" s="47" t="s">
        <v>63</v>
      </c>
      <c r="P23" s="19">
        <v>43606</v>
      </c>
      <c r="Q23" s="20">
        <v>43769</v>
      </c>
      <c r="R23" s="26">
        <v>44315</v>
      </c>
      <c r="S23" s="16">
        <f t="shared" si="0"/>
        <v>546</v>
      </c>
      <c r="T23" s="16" t="s">
        <v>170</v>
      </c>
      <c r="U23" s="16">
        <v>0</v>
      </c>
      <c r="V23" s="18">
        <v>1</v>
      </c>
      <c r="W23" s="18">
        <v>1</v>
      </c>
      <c r="X23" s="18"/>
      <c r="Y23" s="18"/>
      <c r="Z23" s="82"/>
      <c r="AA23" s="4" t="s">
        <v>45</v>
      </c>
      <c r="AB23"/>
      <c r="AC23"/>
      <c r="AD23"/>
      <c r="AE23"/>
      <c r="AF23"/>
      <c r="AG23"/>
      <c r="AH23"/>
      <c r="AI23"/>
    </row>
    <row r="24" spans="1:35" s="7" customFormat="1" ht="17" customHeight="1">
      <c r="A24" s="9">
        <v>2</v>
      </c>
      <c r="B24" s="9">
        <v>3</v>
      </c>
      <c r="C24" s="9">
        <v>5</v>
      </c>
      <c r="D24" s="9">
        <v>6.3333333333333304</v>
      </c>
      <c r="E24" s="282">
        <v>7.8333333333333304</v>
      </c>
      <c r="F24" s="9">
        <v>9.3333333333333304</v>
      </c>
      <c r="G24" s="9">
        <v>10.8333333333333</v>
      </c>
      <c r="H24" s="47" t="s">
        <v>373</v>
      </c>
      <c r="I24" s="17">
        <v>730</v>
      </c>
      <c r="J24" s="18" t="s">
        <v>241</v>
      </c>
      <c r="K24" s="47">
        <v>355</v>
      </c>
      <c r="L24" s="47" t="s">
        <v>374</v>
      </c>
      <c r="M24" s="81">
        <v>0.75</v>
      </c>
      <c r="N24" s="47" t="s">
        <v>35</v>
      </c>
      <c r="O24" s="47" t="s">
        <v>63</v>
      </c>
      <c r="P24" s="19">
        <v>43606</v>
      </c>
      <c r="Q24" s="20">
        <v>43769</v>
      </c>
      <c r="R24" s="26">
        <v>44315</v>
      </c>
      <c r="S24" s="16">
        <f t="shared" si="0"/>
        <v>546</v>
      </c>
      <c r="T24" s="16" t="s">
        <v>170</v>
      </c>
      <c r="U24" s="16">
        <v>0</v>
      </c>
      <c r="V24" s="18">
        <v>0</v>
      </c>
      <c r="W24" s="18"/>
      <c r="X24" s="18"/>
      <c r="Y24" s="18"/>
      <c r="Z24" s="82"/>
      <c r="AA24" s="4" t="s">
        <v>45</v>
      </c>
      <c r="AB24"/>
      <c r="AC24"/>
      <c r="AD24"/>
      <c r="AE24"/>
      <c r="AF24"/>
      <c r="AG24"/>
      <c r="AH24"/>
      <c r="AI24"/>
    </row>
    <row r="25" spans="1:35" s="7" customFormat="1" ht="17" customHeight="1">
      <c r="A25" s="9">
        <v>2</v>
      </c>
      <c r="B25" s="9">
        <v>3</v>
      </c>
      <c r="C25" s="9">
        <v>5</v>
      </c>
      <c r="D25" s="9">
        <v>6.3333333333333304</v>
      </c>
      <c r="E25" s="282">
        <v>7.8333333333333304</v>
      </c>
      <c r="F25" s="9">
        <v>9.3333333333333304</v>
      </c>
      <c r="G25" s="9">
        <v>10.8333333333333</v>
      </c>
      <c r="H25" s="47" t="s">
        <v>373</v>
      </c>
      <c r="I25" s="17">
        <v>723</v>
      </c>
      <c r="J25" s="18" t="s">
        <v>241</v>
      </c>
      <c r="K25" s="47">
        <v>356</v>
      </c>
      <c r="L25" s="47" t="s">
        <v>374</v>
      </c>
      <c r="M25" s="81">
        <v>0.75</v>
      </c>
      <c r="N25" s="47" t="s">
        <v>35</v>
      </c>
      <c r="O25" s="47" t="s">
        <v>63</v>
      </c>
      <c r="P25" s="19">
        <v>43606</v>
      </c>
      <c r="Q25" s="20">
        <v>43769</v>
      </c>
      <c r="R25" s="26">
        <v>44315</v>
      </c>
      <c r="S25" s="16">
        <f t="shared" si="0"/>
        <v>546</v>
      </c>
      <c r="T25" s="16" t="s">
        <v>170</v>
      </c>
      <c r="U25" s="16">
        <v>0</v>
      </c>
      <c r="V25" s="18">
        <v>0</v>
      </c>
      <c r="W25" s="18"/>
      <c r="X25" s="18"/>
      <c r="Y25" s="18"/>
      <c r="Z25" s="82"/>
      <c r="AA25" s="4" t="s">
        <v>45</v>
      </c>
      <c r="AB25"/>
      <c r="AC25"/>
      <c r="AD25"/>
      <c r="AE25"/>
      <c r="AF25"/>
      <c r="AG25"/>
      <c r="AH25"/>
      <c r="AI25"/>
    </row>
    <row r="26" spans="1:35" s="7" customFormat="1" ht="17" customHeight="1">
      <c r="A26" s="9">
        <v>2</v>
      </c>
      <c r="B26" s="9">
        <v>3</v>
      </c>
      <c r="C26" s="9">
        <v>5</v>
      </c>
      <c r="D26" s="9">
        <v>6.3333333333333304</v>
      </c>
      <c r="E26" s="282">
        <v>7.8333333333333304</v>
      </c>
      <c r="F26" s="9">
        <v>9.3333333333333304</v>
      </c>
      <c r="G26" s="9">
        <v>10.8333333333333</v>
      </c>
      <c r="H26" s="47" t="s">
        <v>373</v>
      </c>
      <c r="I26" s="17">
        <v>726</v>
      </c>
      <c r="J26" s="18" t="s">
        <v>241</v>
      </c>
      <c r="K26" s="47">
        <v>356</v>
      </c>
      <c r="L26" s="47" t="s">
        <v>374</v>
      </c>
      <c r="M26" s="81">
        <v>0.75</v>
      </c>
      <c r="N26" s="47" t="s">
        <v>35</v>
      </c>
      <c r="O26" s="47" t="s">
        <v>63</v>
      </c>
      <c r="P26" s="19">
        <v>43606</v>
      </c>
      <c r="Q26" s="20">
        <v>43769</v>
      </c>
      <c r="R26" s="26">
        <v>44315</v>
      </c>
      <c r="S26" s="16">
        <f t="shared" si="0"/>
        <v>546</v>
      </c>
      <c r="T26" s="16" t="s">
        <v>279</v>
      </c>
      <c r="U26" s="16">
        <v>0</v>
      </c>
      <c r="V26" s="18">
        <v>1</v>
      </c>
      <c r="W26" s="18">
        <v>1</v>
      </c>
      <c r="X26" s="18"/>
      <c r="Y26" s="18"/>
      <c r="Z26" s="82"/>
      <c r="AA26" s="4" t="s">
        <v>45</v>
      </c>
      <c r="AB26"/>
      <c r="AC26"/>
      <c r="AD26"/>
      <c r="AE26"/>
      <c r="AF26"/>
      <c r="AG26"/>
      <c r="AH26"/>
      <c r="AI26"/>
    </row>
    <row r="27" spans="1:35" s="7" customFormat="1" ht="17" customHeight="1">
      <c r="A27" s="394">
        <v>2</v>
      </c>
      <c r="B27" s="394">
        <v>3</v>
      </c>
      <c r="C27" s="394">
        <v>5</v>
      </c>
      <c r="D27" s="9">
        <v>6.3333333333333304</v>
      </c>
      <c r="E27" s="282">
        <v>7.8333333333333304</v>
      </c>
      <c r="F27" s="9">
        <v>9.3333333333333304</v>
      </c>
      <c r="G27" s="9">
        <v>10.8333333333333</v>
      </c>
      <c r="H27" s="47" t="s">
        <v>373</v>
      </c>
      <c r="I27" s="17">
        <v>727.1</v>
      </c>
      <c r="J27" s="18" t="s">
        <v>241</v>
      </c>
      <c r="K27" s="47">
        <v>356</v>
      </c>
      <c r="L27" s="47" t="s">
        <v>374</v>
      </c>
      <c r="M27" s="81">
        <v>0.75</v>
      </c>
      <c r="N27" s="47" t="s">
        <v>35</v>
      </c>
      <c r="O27" s="47" t="s">
        <v>63</v>
      </c>
      <c r="P27" s="19">
        <v>43606</v>
      </c>
      <c r="Q27" s="20">
        <v>43769</v>
      </c>
      <c r="R27" s="26">
        <v>44315</v>
      </c>
      <c r="S27" s="16">
        <f t="shared" si="0"/>
        <v>546</v>
      </c>
      <c r="T27" s="16" t="s">
        <v>170</v>
      </c>
      <c r="U27" s="16">
        <v>0</v>
      </c>
      <c r="V27" s="18">
        <v>0</v>
      </c>
      <c r="W27" s="18"/>
      <c r="X27" s="18"/>
      <c r="Y27" s="18"/>
      <c r="Z27" s="82"/>
      <c r="AA27" s="4" t="s">
        <v>45</v>
      </c>
      <c r="AB27"/>
      <c r="AC27"/>
      <c r="AD27"/>
      <c r="AE27"/>
      <c r="AF27"/>
      <c r="AG27"/>
      <c r="AH27"/>
      <c r="AI27"/>
    </row>
    <row r="28" spans="1:35" s="7" customFormat="1" ht="17" customHeight="1">
      <c r="A28" s="404">
        <v>2</v>
      </c>
      <c r="B28" s="405">
        <v>3</v>
      </c>
      <c r="C28" s="406">
        <v>5</v>
      </c>
      <c r="D28" s="410">
        <v>6.3333333333333304</v>
      </c>
      <c r="E28" s="410">
        <v>7.8333333333333304</v>
      </c>
      <c r="F28" s="394">
        <v>9.3333333333333304</v>
      </c>
      <c r="G28" s="394">
        <v>10.8333333333333</v>
      </c>
      <c r="H28" s="397" t="s">
        <v>373</v>
      </c>
      <c r="I28" s="680">
        <v>9701</v>
      </c>
      <c r="J28" s="685" t="s">
        <v>241</v>
      </c>
      <c r="K28" s="397">
        <v>357</v>
      </c>
      <c r="L28" s="397" t="s">
        <v>374</v>
      </c>
      <c r="M28" s="692">
        <v>0.75</v>
      </c>
      <c r="N28" s="397" t="s">
        <v>35</v>
      </c>
      <c r="O28" s="397" t="s">
        <v>63</v>
      </c>
      <c r="P28" s="696">
        <v>43606</v>
      </c>
      <c r="Q28" s="663">
        <v>43769</v>
      </c>
      <c r="R28" s="665">
        <v>44319</v>
      </c>
      <c r="S28" s="667">
        <f t="shared" si="0"/>
        <v>550</v>
      </c>
      <c r="T28" s="667" t="s">
        <v>279</v>
      </c>
      <c r="U28" s="667">
        <v>0</v>
      </c>
      <c r="V28" s="685">
        <v>0</v>
      </c>
      <c r="W28" s="685"/>
      <c r="X28" s="685"/>
      <c r="Y28" s="685"/>
      <c r="Z28" s="713" t="s">
        <v>380</v>
      </c>
      <c r="AA28" s="669" t="s">
        <v>45</v>
      </c>
      <c r="AB28"/>
      <c r="AC28"/>
      <c r="AD28"/>
      <c r="AE28"/>
      <c r="AF28"/>
      <c r="AG28"/>
      <c r="AH28"/>
      <c r="AI28"/>
    </row>
    <row r="29" spans="1:35" s="393" customFormat="1" ht="17" customHeight="1">
      <c r="A29" s="407">
        <v>2</v>
      </c>
      <c r="B29" s="408">
        <v>3</v>
      </c>
      <c r="C29" s="409">
        <v>5</v>
      </c>
      <c r="D29" s="411">
        <v>6.3333333333333304</v>
      </c>
      <c r="E29" s="411">
        <v>7.8333333333333304</v>
      </c>
      <c r="F29" s="672">
        <v>9.3333333333333304</v>
      </c>
      <c r="G29" s="672">
        <v>10.8333333333333</v>
      </c>
      <c r="H29" s="385" t="s">
        <v>373</v>
      </c>
      <c r="I29" s="682">
        <v>9703</v>
      </c>
      <c r="J29" s="687" t="s">
        <v>241</v>
      </c>
      <c r="K29" s="385">
        <v>357</v>
      </c>
      <c r="L29" s="385" t="s">
        <v>374</v>
      </c>
      <c r="M29" s="694">
        <v>0.75</v>
      </c>
      <c r="N29" s="385" t="s">
        <v>35</v>
      </c>
      <c r="O29" s="385" t="s">
        <v>63</v>
      </c>
      <c r="P29" s="698">
        <v>43606</v>
      </c>
      <c r="Q29" s="662">
        <v>43769</v>
      </c>
      <c r="R29" s="664">
        <v>44319</v>
      </c>
      <c r="S29" s="666">
        <f t="shared" si="0"/>
        <v>550</v>
      </c>
      <c r="T29" s="666" t="s">
        <v>279</v>
      </c>
      <c r="U29" s="666">
        <v>0</v>
      </c>
      <c r="V29" s="687">
        <v>1</v>
      </c>
      <c r="W29" s="687">
        <v>1</v>
      </c>
      <c r="X29" s="687"/>
      <c r="Y29" s="687"/>
      <c r="Z29" s="715"/>
      <c r="AA29" s="668" t="s">
        <v>45</v>
      </c>
      <c r="AB29" s="392"/>
      <c r="AC29" s="392"/>
      <c r="AD29" s="392"/>
      <c r="AE29" s="392"/>
      <c r="AF29" s="392"/>
      <c r="AG29" s="392"/>
      <c r="AH29" s="392"/>
      <c r="AI29" s="392"/>
    </row>
    <row r="30" spans="1:35" s="7" customFormat="1" ht="17" customHeight="1">
      <c r="A30" s="337">
        <v>2</v>
      </c>
      <c r="B30" s="337">
        <v>3</v>
      </c>
      <c r="C30" s="337">
        <v>5</v>
      </c>
      <c r="D30" s="9">
        <v>6.3333333333333304</v>
      </c>
      <c r="E30" s="282">
        <v>7.8333333333333304</v>
      </c>
      <c r="F30" s="9">
        <v>9.3333333333333304</v>
      </c>
      <c r="G30" s="9">
        <v>10.8333333333333</v>
      </c>
      <c r="H30" s="47" t="s">
        <v>373</v>
      </c>
      <c r="I30" s="17">
        <v>9706</v>
      </c>
      <c r="J30" s="18" t="s">
        <v>241</v>
      </c>
      <c r="K30" s="47">
        <v>357</v>
      </c>
      <c r="L30" s="47" t="s">
        <v>374</v>
      </c>
      <c r="M30" s="81">
        <v>0.75</v>
      </c>
      <c r="N30" s="47" t="s">
        <v>35</v>
      </c>
      <c r="O30" s="47" t="s">
        <v>63</v>
      </c>
      <c r="P30" s="19">
        <v>43606</v>
      </c>
      <c r="Q30" s="20">
        <v>43769</v>
      </c>
      <c r="R30" s="26">
        <v>44319</v>
      </c>
      <c r="S30" s="16">
        <f t="shared" si="0"/>
        <v>550</v>
      </c>
      <c r="T30" s="16" t="s">
        <v>279</v>
      </c>
      <c r="U30" s="16">
        <v>0</v>
      </c>
      <c r="V30" s="18">
        <v>0</v>
      </c>
      <c r="W30" s="18"/>
      <c r="X30" s="18"/>
      <c r="Y30" s="18"/>
      <c r="Z30" s="82"/>
      <c r="AA30" s="4" t="s">
        <v>45</v>
      </c>
      <c r="AB30"/>
      <c r="AC30"/>
      <c r="AD30"/>
      <c r="AE30"/>
      <c r="AF30"/>
      <c r="AG30"/>
      <c r="AH30"/>
      <c r="AI30"/>
    </row>
    <row r="31" spans="1:35" s="7" customFormat="1" ht="17" customHeight="1">
      <c r="A31" s="9">
        <v>2</v>
      </c>
      <c r="B31" s="9">
        <v>3</v>
      </c>
      <c r="C31" s="9">
        <v>5</v>
      </c>
      <c r="D31" s="9">
        <v>6.3333333333333304</v>
      </c>
      <c r="E31" s="282">
        <v>7.8333333333333304</v>
      </c>
      <c r="F31" s="9">
        <v>9.3333333333333304</v>
      </c>
      <c r="G31" s="9">
        <v>10.8333333333333</v>
      </c>
      <c r="H31" s="47" t="s">
        <v>373</v>
      </c>
      <c r="I31" s="17">
        <v>9707</v>
      </c>
      <c r="J31" s="18" t="s">
        <v>241</v>
      </c>
      <c r="K31" s="47">
        <v>357</v>
      </c>
      <c r="L31" s="47" t="s">
        <v>374</v>
      </c>
      <c r="M31" s="81">
        <v>0.75</v>
      </c>
      <c r="N31" s="47" t="s">
        <v>35</v>
      </c>
      <c r="O31" s="47" t="s">
        <v>63</v>
      </c>
      <c r="P31" s="19">
        <v>43606</v>
      </c>
      <c r="Q31" s="20">
        <v>43769</v>
      </c>
      <c r="R31" s="26">
        <v>44319</v>
      </c>
      <c r="S31" s="16">
        <f t="shared" si="0"/>
        <v>550</v>
      </c>
      <c r="T31" s="16" t="s">
        <v>279</v>
      </c>
      <c r="U31" s="16">
        <v>0</v>
      </c>
      <c r="V31" s="18">
        <v>1</v>
      </c>
      <c r="W31" s="18">
        <v>1</v>
      </c>
      <c r="X31" s="18"/>
      <c r="Y31" s="18"/>
      <c r="Z31" s="82" t="s">
        <v>381</v>
      </c>
      <c r="AA31" s="4" t="s">
        <v>45</v>
      </c>
      <c r="AB31"/>
      <c r="AC31"/>
      <c r="AD31"/>
      <c r="AE31"/>
      <c r="AF31"/>
      <c r="AG31"/>
      <c r="AH31"/>
      <c r="AI31"/>
    </row>
    <row r="32" spans="1:35" s="7" customFormat="1" ht="17" customHeight="1">
      <c r="A32" s="9">
        <v>2</v>
      </c>
      <c r="B32" s="9">
        <v>3</v>
      </c>
      <c r="C32" s="9">
        <v>5</v>
      </c>
      <c r="D32" s="9">
        <v>6.3333333333333304</v>
      </c>
      <c r="E32" s="282">
        <v>7.8333333333333304</v>
      </c>
      <c r="F32" s="9">
        <v>9.3333333333333304</v>
      </c>
      <c r="G32" s="9">
        <v>10.8333333333333</v>
      </c>
      <c r="H32" s="47" t="s">
        <v>373</v>
      </c>
      <c r="I32" s="17">
        <v>9702</v>
      </c>
      <c r="J32" s="18" t="s">
        <v>241</v>
      </c>
      <c r="K32" s="47">
        <v>358</v>
      </c>
      <c r="L32" s="47" t="s">
        <v>374</v>
      </c>
      <c r="M32" s="81">
        <v>0.75</v>
      </c>
      <c r="N32" s="47" t="s">
        <v>35</v>
      </c>
      <c r="O32" s="47" t="s">
        <v>63</v>
      </c>
      <c r="P32" s="19">
        <v>43606</v>
      </c>
      <c r="Q32" s="20">
        <v>43769</v>
      </c>
      <c r="R32" s="26">
        <v>44319</v>
      </c>
      <c r="S32" s="16">
        <f t="shared" si="0"/>
        <v>550</v>
      </c>
      <c r="T32" s="16" t="s">
        <v>279</v>
      </c>
      <c r="U32" s="16">
        <v>0</v>
      </c>
      <c r="V32" s="18">
        <v>0</v>
      </c>
      <c r="W32" s="18"/>
      <c r="X32" s="18"/>
      <c r="Y32" s="18"/>
      <c r="Z32" s="82"/>
      <c r="AA32" s="4" t="s">
        <v>45</v>
      </c>
      <c r="AB32"/>
      <c r="AC32"/>
      <c r="AD32"/>
      <c r="AE32"/>
      <c r="AF32"/>
      <c r="AG32"/>
      <c r="AH32"/>
      <c r="AI32"/>
    </row>
    <row r="33" spans="1:35" s="7" customFormat="1" ht="17" customHeight="1">
      <c r="A33" s="9">
        <v>2</v>
      </c>
      <c r="B33" s="9">
        <v>3</v>
      </c>
      <c r="C33" s="9">
        <v>5</v>
      </c>
      <c r="D33" s="9">
        <v>6.3333333333333304</v>
      </c>
      <c r="E33" s="282">
        <v>7.8333333333333304</v>
      </c>
      <c r="F33" s="9">
        <v>9.3333333333333304</v>
      </c>
      <c r="G33" s="9">
        <v>10.8333333333333</v>
      </c>
      <c r="H33" s="47" t="s">
        <v>373</v>
      </c>
      <c r="I33" s="17">
        <v>9705</v>
      </c>
      <c r="J33" s="18" t="s">
        <v>241</v>
      </c>
      <c r="K33" s="47">
        <v>358</v>
      </c>
      <c r="L33" s="47" t="s">
        <v>374</v>
      </c>
      <c r="M33" s="81">
        <v>0.75</v>
      </c>
      <c r="N33" s="47" t="s">
        <v>35</v>
      </c>
      <c r="O33" s="47" t="s">
        <v>63</v>
      </c>
      <c r="P33" s="19">
        <v>43606</v>
      </c>
      <c r="Q33" s="20">
        <v>43769</v>
      </c>
      <c r="R33" s="26">
        <v>44319</v>
      </c>
      <c r="S33" s="16">
        <f t="shared" si="0"/>
        <v>550</v>
      </c>
      <c r="T33" s="16" t="s">
        <v>279</v>
      </c>
      <c r="U33" s="16">
        <v>0</v>
      </c>
      <c r="V33" s="18">
        <v>0</v>
      </c>
      <c r="W33" s="18"/>
      <c r="X33" s="18"/>
      <c r="Y33" s="18"/>
      <c r="Z33" s="82"/>
      <c r="AA33" s="4" t="s">
        <v>45</v>
      </c>
      <c r="AB33"/>
      <c r="AC33"/>
      <c r="AD33"/>
      <c r="AE33"/>
      <c r="AF33"/>
      <c r="AG33"/>
      <c r="AH33"/>
      <c r="AI33"/>
    </row>
    <row r="34" spans="1:35" s="7" customFormat="1" ht="17" customHeight="1">
      <c r="A34" s="9">
        <v>2</v>
      </c>
      <c r="B34" s="9">
        <v>3</v>
      </c>
      <c r="C34" s="9">
        <v>5</v>
      </c>
      <c r="D34" s="9">
        <v>6.3333333333333304</v>
      </c>
      <c r="E34" s="282">
        <v>7.8333333333333304</v>
      </c>
      <c r="F34" s="9">
        <v>9.3333333333333304</v>
      </c>
      <c r="G34" s="9">
        <v>10.8333333333333</v>
      </c>
      <c r="H34" s="47" t="s">
        <v>373</v>
      </c>
      <c r="I34" s="17">
        <v>9708</v>
      </c>
      <c r="J34" s="18" t="s">
        <v>241</v>
      </c>
      <c r="K34" s="47">
        <v>358</v>
      </c>
      <c r="L34" s="47" t="s">
        <v>374</v>
      </c>
      <c r="M34" s="81">
        <v>0.75</v>
      </c>
      <c r="N34" s="47" t="s">
        <v>35</v>
      </c>
      <c r="O34" s="47" t="s">
        <v>63</v>
      </c>
      <c r="P34" s="19">
        <v>43606</v>
      </c>
      <c r="Q34" s="20">
        <v>43769</v>
      </c>
      <c r="R34" s="26">
        <v>44319</v>
      </c>
      <c r="S34" s="16">
        <f t="shared" si="0"/>
        <v>550</v>
      </c>
      <c r="T34" s="16" t="s">
        <v>279</v>
      </c>
      <c r="U34" s="16">
        <v>0</v>
      </c>
      <c r="V34" s="18">
        <v>0</v>
      </c>
      <c r="W34" s="18"/>
      <c r="X34" s="18"/>
      <c r="Y34" s="18"/>
      <c r="Z34" s="82"/>
      <c r="AA34" s="4" t="s">
        <v>45</v>
      </c>
      <c r="AB34"/>
      <c r="AC34"/>
      <c r="AD34"/>
      <c r="AE34"/>
      <c r="AF34"/>
      <c r="AG34"/>
      <c r="AH34"/>
      <c r="AI34"/>
    </row>
    <row r="35" spans="1:35" s="7" customFormat="1" ht="17" customHeight="1">
      <c r="A35" s="9">
        <v>2</v>
      </c>
      <c r="B35" s="9">
        <v>3</v>
      </c>
      <c r="C35" s="9">
        <v>5</v>
      </c>
      <c r="D35" s="9">
        <v>6.3333333333333304</v>
      </c>
      <c r="E35" s="282">
        <v>7.8333333333333304</v>
      </c>
      <c r="F35" s="9">
        <v>9.3333333333333304</v>
      </c>
      <c r="G35" s="9">
        <v>10.8333333333333</v>
      </c>
      <c r="H35" s="47" t="s">
        <v>373</v>
      </c>
      <c r="I35" s="17">
        <v>9709</v>
      </c>
      <c r="J35" s="18" t="s">
        <v>241</v>
      </c>
      <c r="K35" s="47">
        <v>358</v>
      </c>
      <c r="L35" s="47" t="s">
        <v>374</v>
      </c>
      <c r="M35" s="81">
        <v>0.75</v>
      </c>
      <c r="N35" s="47" t="s">
        <v>35</v>
      </c>
      <c r="O35" s="47" t="s">
        <v>63</v>
      </c>
      <c r="P35" s="19">
        <v>43606</v>
      </c>
      <c r="Q35" s="20">
        <v>43769</v>
      </c>
      <c r="R35" s="26">
        <v>44319</v>
      </c>
      <c r="S35" s="16">
        <f t="shared" si="0"/>
        <v>550</v>
      </c>
      <c r="T35" s="16" t="s">
        <v>279</v>
      </c>
      <c r="U35" s="16">
        <v>0</v>
      </c>
      <c r="V35" s="18">
        <v>0</v>
      </c>
      <c r="W35" s="18"/>
      <c r="X35" s="18"/>
      <c r="Y35" s="18"/>
      <c r="Z35" s="82"/>
      <c r="AA35" s="4" t="s">
        <v>45</v>
      </c>
      <c r="AB35"/>
      <c r="AC35"/>
      <c r="AD35"/>
      <c r="AE35"/>
      <c r="AF35"/>
      <c r="AG35"/>
      <c r="AH35"/>
      <c r="AI35"/>
    </row>
    <row r="36" spans="1:35" s="7" customFormat="1" ht="17" customHeight="1">
      <c r="A36" s="9">
        <v>2</v>
      </c>
      <c r="B36" s="9">
        <v>3</v>
      </c>
      <c r="C36" s="9">
        <v>5</v>
      </c>
      <c r="D36" s="9">
        <v>6.3333333333333304</v>
      </c>
      <c r="E36" s="282">
        <v>7.8333333333333304</v>
      </c>
      <c r="F36" s="9">
        <v>9.3333333333333304</v>
      </c>
      <c r="G36" s="9">
        <v>10.8333333333333</v>
      </c>
      <c r="H36" s="47" t="s">
        <v>373</v>
      </c>
      <c r="I36" s="17">
        <v>9710</v>
      </c>
      <c r="J36" s="18" t="s">
        <v>241</v>
      </c>
      <c r="K36" s="47">
        <v>358</v>
      </c>
      <c r="L36" s="47" t="s">
        <v>374</v>
      </c>
      <c r="M36" s="81">
        <v>0.75</v>
      </c>
      <c r="N36" s="47" t="s">
        <v>35</v>
      </c>
      <c r="O36" s="47" t="s">
        <v>63</v>
      </c>
      <c r="P36" s="19">
        <v>43606</v>
      </c>
      <c r="Q36" s="20">
        <v>43769</v>
      </c>
      <c r="R36" s="26">
        <v>44319</v>
      </c>
      <c r="S36" s="16">
        <f t="shared" si="0"/>
        <v>550</v>
      </c>
      <c r="T36" s="16" t="s">
        <v>279</v>
      </c>
      <c r="U36" s="16">
        <v>0</v>
      </c>
      <c r="V36" s="18">
        <v>0</v>
      </c>
      <c r="W36" s="18"/>
      <c r="X36" s="18"/>
      <c r="Y36" s="18"/>
      <c r="Z36" s="82"/>
      <c r="AA36" s="4" t="s">
        <v>45</v>
      </c>
      <c r="AB36"/>
      <c r="AC36"/>
      <c r="AD36"/>
      <c r="AE36"/>
      <c r="AF36"/>
      <c r="AG36"/>
      <c r="AH36"/>
      <c r="AI36"/>
    </row>
    <row r="37" spans="1:35" s="7" customFormat="1" ht="17" customHeight="1">
      <c r="A37" s="9">
        <v>2</v>
      </c>
      <c r="B37" s="9">
        <v>3</v>
      </c>
      <c r="C37" s="9">
        <v>8</v>
      </c>
      <c r="D37" s="150">
        <v>8</v>
      </c>
      <c r="E37" s="281">
        <v>8</v>
      </c>
      <c r="F37" s="150">
        <v>8</v>
      </c>
      <c r="G37" s="150">
        <v>8</v>
      </c>
      <c r="H37" s="43" t="s">
        <v>439</v>
      </c>
      <c r="I37" s="54">
        <v>677</v>
      </c>
      <c r="J37" s="18" t="s">
        <v>44</v>
      </c>
      <c r="K37" s="54">
        <v>35</v>
      </c>
      <c r="L37" s="54" t="s">
        <v>357</v>
      </c>
      <c r="M37" s="55">
        <v>1.5</v>
      </c>
      <c r="N37" s="54" t="s">
        <v>35</v>
      </c>
      <c r="O37" s="54" t="s">
        <v>63</v>
      </c>
      <c r="P37" s="45">
        <v>43242</v>
      </c>
      <c r="Q37" s="20">
        <v>43409</v>
      </c>
      <c r="R37" s="26">
        <v>43950</v>
      </c>
      <c r="S37" s="16">
        <f t="shared" si="0"/>
        <v>541</v>
      </c>
      <c r="T37" s="16" t="s">
        <v>308</v>
      </c>
      <c r="U37" s="16">
        <v>0</v>
      </c>
      <c r="V37" s="18">
        <v>0</v>
      </c>
      <c r="W37" s="18"/>
      <c r="X37" s="18"/>
      <c r="Y37" s="18"/>
      <c r="Z37" s="82"/>
      <c r="AA37" s="4" t="s">
        <v>45</v>
      </c>
      <c r="AB37"/>
      <c r="AC37"/>
      <c r="AD37"/>
      <c r="AE37"/>
      <c r="AF37"/>
      <c r="AG37"/>
      <c r="AH37"/>
      <c r="AI37"/>
    </row>
    <row r="38" spans="1:35" s="7" customFormat="1" ht="17" customHeight="1">
      <c r="A38" s="9">
        <v>2</v>
      </c>
      <c r="B38" s="9">
        <v>1</v>
      </c>
      <c r="C38" s="9">
        <v>6</v>
      </c>
      <c r="D38" s="9">
        <v>6</v>
      </c>
      <c r="E38" s="282">
        <v>6</v>
      </c>
      <c r="F38" s="9">
        <v>6</v>
      </c>
      <c r="G38" s="9">
        <v>6</v>
      </c>
      <c r="H38" s="47" t="s">
        <v>307</v>
      </c>
      <c r="I38" s="17">
        <v>353</v>
      </c>
      <c r="J38" s="18" t="s">
        <v>33</v>
      </c>
      <c r="K38" s="17">
        <v>232</v>
      </c>
      <c r="L38" s="17" t="s">
        <v>248</v>
      </c>
      <c r="M38" s="81">
        <v>1.5</v>
      </c>
      <c r="N38" s="17" t="s">
        <v>35</v>
      </c>
      <c r="O38" s="17" t="s">
        <v>63</v>
      </c>
      <c r="P38" s="19">
        <v>43410</v>
      </c>
      <c r="Q38" s="20">
        <v>43581</v>
      </c>
      <c r="R38" s="26">
        <v>44141</v>
      </c>
      <c r="S38" s="16">
        <f t="shared" si="0"/>
        <v>560</v>
      </c>
      <c r="T38" s="16" t="s">
        <v>310</v>
      </c>
      <c r="U38" s="30">
        <v>0</v>
      </c>
      <c r="V38" s="56">
        <v>1</v>
      </c>
      <c r="W38" s="56">
        <v>3</v>
      </c>
      <c r="X38" s="56"/>
      <c r="Y38" s="56"/>
      <c r="Z38" s="27"/>
      <c r="AA38" s="4" t="s">
        <v>45</v>
      </c>
      <c r="AB38"/>
      <c r="AC38"/>
      <c r="AD38"/>
      <c r="AE38"/>
      <c r="AF38"/>
      <c r="AG38"/>
      <c r="AH38"/>
      <c r="AI38"/>
    </row>
    <row r="39" spans="1:35" s="7" customFormat="1" ht="17" customHeight="1">
      <c r="A39" s="9">
        <v>2</v>
      </c>
      <c r="B39" s="9">
        <v>1</v>
      </c>
      <c r="C39" s="9">
        <v>6</v>
      </c>
      <c r="D39" s="9">
        <v>6</v>
      </c>
      <c r="E39" s="282">
        <v>6</v>
      </c>
      <c r="F39" s="9">
        <v>6</v>
      </c>
      <c r="G39" s="9">
        <v>6</v>
      </c>
      <c r="H39" s="47" t="s">
        <v>307</v>
      </c>
      <c r="I39" s="17">
        <v>362</v>
      </c>
      <c r="J39" s="18" t="s">
        <v>33</v>
      </c>
      <c r="K39" s="108">
        <v>290</v>
      </c>
      <c r="L39" s="17" t="s">
        <v>248</v>
      </c>
      <c r="M39" s="81">
        <v>1.5</v>
      </c>
      <c r="N39" s="17" t="s">
        <v>35</v>
      </c>
      <c r="O39" s="17" t="s">
        <v>63</v>
      </c>
      <c r="P39" s="19">
        <v>43410</v>
      </c>
      <c r="Q39" s="20">
        <v>43581</v>
      </c>
      <c r="R39" s="26">
        <v>44147</v>
      </c>
      <c r="S39" s="16">
        <f t="shared" si="0"/>
        <v>566</v>
      </c>
      <c r="T39" s="16" t="s">
        <v>310</v>
      </c>
      <c r="U39" s="16">
        <v>0</v>
      </c>
      <c r="V39" s="56">
        <v>0</v>
      </c>
      <c r="W39" s="56"/>
      <c r="X39" s="56"/>
      <c r="Y39" s="56"/>
      <c r="Z39" s="27"/>
      <c r="AA39" s="4" t="s">
        <v>45</v>
      </c>
      <c r="AB39"/>
      <c r="AC39"/>
      <c r="AD39"/>
      <c r="AE39"/>
      <c r="AF39"/>
      <c r="AG39"/>
      <c r="AH39"/>
      <c r="AI39"/>
    </row>
    <row r="40" spans="1:35" s="7" customFormat="1" ht="17" customHeight="1">
      <c r="A40" s="9">
        <v>2</v>
      </c>
      <c r="B40" s="9">
        <v>1</v>
      </c>
      <c r="C40" s="9">
        <v>6</v>
      </c>
      <c r="D40" s="9">
        <v>6</v>
      </c>
      <c r="E40" s="282">
        <v>6</v>
      </c>
      <c r="F40" s="9">
        <v>6</v>
      </c>
      <c r="G40" s="9">
        <v>6</v>
      </c>
      <c r="H40" s="47" t="s">
        <v>307</v>
      </c>
      <c r="I40" s="17">
        <v>364</v>
      </c>
      <c r="J40" s="18" t="s">
        <v>33</v>
      </c>
      <c r="K40" s="108">
        <v>290</v>
      </c>
      <c r="L40" s="17" t="s">
        <v>248</v>
      </c>
      <c r="M40" s="81">
        <v>1.5</v>
      </c>
      <c r="N40" s="17" t="s">
        <v>35</v>
      </c>
      <c r="O40" s="17" t="s">
        <v>63</v>
      </c>
      <c r="P40" s="19">
        <v>43410</v>
      </c>
      <c r="Q40" s="20">
        <v>43581</v>
      </c>
      <c r="R40" s="26">
        <v>44147</v>
      </c>
      <c r="S40" s="16">
        <f t="shared" si="0"/>
        <v>566</v>
      </c>
      <c r="T40" s="16" t="s">
        <v>310</v>
      </c>
      <c r="U40" s="30">
        <v>0</v>
      </c>
      <c r="V40" s="56">
        <v>0</v>
      </c>
      <c r="W40" s="56"/>
      <c r="X40" s="56"/>
      <c r="Y40" s="56"/>
      <c r="Z40" s="27"/>
      <c r="AA40" s="4" t="s">
        <v>45</v>
      </c>
      <c r="AB40"/>
      <c r="AC40"/>
      <c r="AD40"/>
      <c r="AE40"/>
      <c r="AF40"/>
      <c r="AG40"/>
      <c r="AH40"/>
      <c r="AI40"/>
    </row>
    <row r="41" spans="1:35" s="7" customFormat="1" ht="17" customHeight="1">
      <c r="A41" s="9">
        <v>2</v>
      </c>
      <c r="B41" s="9">
        <v>1</v>
      </c>
      <c r="C41" s="9">
        <v>6</v>
      </c>
      <c r="D41" s="9">
        <v>6</v>
      </c>
      <c r="E41" s="282">
        <v>6</v>
      </c>
      <c r="F41" s="9">
        <v>6</v>
      </c>
      <c r="G41" s="9">
        <v>6</v>
      </c>
      <c r="H41" s="47" t="s">
        <v>307</v>
      </c>
      <c r="I41" s="17">
        <v>367</v>
      </c>
      <c r="J41" s="18" t="s">
        <v>33</v>
      </c>
      <c r="K41" s="108">
        <v>290</v>
      </c>
      <c r="L41" s="17" t="s">
        <v>248</v>
      </c>
      <c r="M41" s="81">
        <v>1.5</v>
      </c>
      <c r="N41" s="17" t="s">
        <v>35</v>
      </c>
      <c r="O41" s="17" t="s">
        <v>63</v>
      </c>
      <c r="P41" s="19">
        <v>43410</v>
      </c>
      <c r="Q41" s="20">
        <v>43581</v>
      </c>
      <c r="R41" s="26">
        <v>44147</v>
      </c>
      <c r="S41" s="16">
        <f t="shared" si="0"/>
        <v>566</v>
      </c>
      <c r="T41" s="16" t="s">
        <v>310</v>
      </c>
      <c r="U41" s="16">
        <v>0</v>
      </c>
      <c r="V41" s="56">
        <v>0</v>
      </c>
      <c r="W41" s="56"/>
      <c r="X41" s="56"/>
      <c r="Y41" s="56">
        <v>1</v>
      </c>
      <c r="Z41" s="27" t="s">
        <v>166</v>
      </c>
      <c r="AA41" s="4" t="s">
        <v>45</v>
      </c>
      <c r="AB41"/>
      <c r="AC41"/>
      <c r="AD41"/>
      <c r="AE41"/>
      <c r="AF41"/>
      <c r="AG41"/>
      <c r="AH41"/>
      <c r="AI41"/>
    </row>
    <row r="42" spans="1:35" s="7" customFormat="1" ht="17" customHeight="1">
      <c r="A42" s="9">
        <v>2</v>
      </c>
      <c r="B42" s="9">
        <v>1</v>
      </c>
      <c r="C42" s="9">
        <v>6</v>
      </c>
      <c r="D42" s="9">
        <v>6</v>
      </c>
      <c r="E42" s="282">
        <v>6</v>
      </c>
      <c r="F42" s="9">
        <v>6</v>
      </c>
      <c r="G42" s="9">
        <v>6</v>
      </c>
      <c r="H42" s="47" t="s">
        <v>307</v>
      </c>
      <c r="I42" s="17">
        <v>369</v>
      </c>
      <c r="J42" s="18" t="s">
        <v>33</v>
      </c>
      <c r="K42" s="108">
        <v>292</v>
      </c>
      <c r="L42" s="17" t="s">
        <v>248</v>
      </c>
      <c r="M42" s="81">
        <v>1.5</v>
      </c>
      <c r="N42" s="17" t="s">
        <v>35</v>
      </c>
      <c r="O42" s="17" t="s">
        <v>63</v>
      </c>
      <c r="P42" s="19">
        <v>43410</v>
      </c>
      <c r="Q42" s="20">
        <v>43581</v>
      </c>
      <c r="R42" s="26">
        <v>44147</v>
      </c>
      <c r="S42" s="16">
        <f t="shared" si="0"/>
        <v>566</v>
      </c>
      <c r="T42" s="16" t="s">
        <v>310</v>
      </c>
      <c r="U42" s="30">
        <v>0</v>
      </c>
      <c r="V42" s="56">
        <v>1</v>
      </c>
      <c r="W42" s="56">
        <v>2</v>
      </c>
      <c r="X42" s="56"/>
      <c r="Y42" s="56"/>
      <c r="Z42" s="27"/>
      <c r="AA42" s="4" t="s">
        <v>45</v>
      </c>
      <c r="AB42"/>
      <c r="AC42"/>
      <c r="AD42"/>
      <c r="AE42"/>
      <c r="AF42"/>
      <c r="AG42"/>
      <c r="AH42"/>
      <c r="AI42"/>
    </row>
    <row r="43" spans="1:35" s="7" customFormat="1" ht="17" customHeight="1">
      <c r="A43" s="9">
        <v>2</v>
      </c>
      <c r="B43" s="9">
        <v>1</v>
      </c>
      <c r="C43" s="9">
        <v>6</v>
      </c>
      <c r="D43" s="9">
        <v>6</v>
      </c>
      <c r="E43" s="282">
        <v>6</v>
      </c>
      <c r="F43" s="9">
        <v>6</v>
      </c>
      <c r="G43" s="9">
        <v>6</v>
      </c>
      <c r="H43" s="47" t="s">
        <v>307</v>
      </c>
      <c r="I43" s="17">
        <v>370</v>
      </c>
      <c r="J43" s="18" t="s">
        <v>33</v>
      </c>
      <c r="K43" s="108">
        <v>292</v>
      </c>
      <c r="L43" s="17" t="s">
        <v>248</v>
      </c>
      <c r="M43" s="81">
        <v>1.5</v>
      </c>
      <c r="N43" s="17" t="s">
        <v>35</v>
      </c>
      <c r="O43" s="17" t="s">
        <v>63</v>
      </c>
      <c r="P43" s="19">
        <v>43410</v>
      </c>
      <c r="Q43" s="20">
        <v>43581</v>
      </c>
      <c r="R43" s="26">
        <v>44147</v>
      </c>
      <c r="S43" s="16">
        <f t="shared" si="0"/>
        <v>566</v>
      </c>
      <c r="T43" s="16" t="s">
        <v>310</v>
      </c>
      <c r="U43" s="16">
        <v>0</v>
      </c>
      <c r="V43" s="56">
        <v>0</v>
      </c>
      <c r="W43" s="56"/>
      <c r="X43" s="56"/>
      <c r="Y43" s="56">
        <v>1</v>
      </c>
      <c r="Z43" s="27" t="s">
        <v>82</v>
      </c>
      <c r="AA43" s="4" t="s">
        <v>45</v>
      </c>
      <c r="AB43"/>
      <c r="AC43"/>
      <c r="AD43"/>
      <c r="AE43"/>
      <c r="AF43"/>
      <c r="AG43"/>
      <c r="AH43"/>
      <c r="AI43"/>
    </row>
    <row r="44" spans="1:35" s="7" customFormat="1" ht="17" customHeight="1">
      <c r="A44" s="9">
        <v>2</v>
      </c>
      <c r="B44" s="9">
        <v>1</v>
      </c>
      <c r="C44" s="9">
        <v>6</v>
      </c>
      <c r="D44" s="9">
        <v>6</v>
      </c>
      <c r="E44" s="282">
        <v>6</v>
      </c>
      <c r="F44" s="9">
        <v>6</v>
      </c>
      <c r="G44" s="9">
        <v>6</v>
      </c>
      <c r="H44" s="47" t="s">
        <v>307</v>
      </c>
      <c r="I44" s="17">
        <v>371</v>
      </c>
      <c r="J44" s="18" t="s">
        <v>33</v>
      </c>
      <c r="K44" s="108">
        <v>292</v>
      </c>
      <c r="L44" s="17" t="s">
        <v>248</v>
      </c>
      <c r="M44" s="81">
        <v>1.5</v>
      </c>
      <c r="N44" s="17" t="s">
        <v>35</v>
      </c>
      <c r="O44" s="17" t="s">
        <v>63</v>
      </c>
      <c r="P44" s="19">
        <v>43410</v>
      </c>
      <c r="Q44" s="20">
        <v>43581</v>
      </c>
      <c r="R44" s="26">
        <v>44147</v>
      </c>
      <c r="S44" s="16">
        <f t="shared" si="0"/>
        <v>566</v>
      </c>
      <c r="T44" s="16" t="s">
        <v>310</v>
      </c>
      <c r="U44" s="30">
        <v>0</v>
      </c>
      <c r="V44" s="56">
        <v>0</v>
      </c>
      <c r="W44" s="56"/>
      <c r="X44" s="56"/>
      <c r="Y44" s="56"/>
      <c r="Z44" s="27"/>
      <c r="AA44" s="4" t="s">
        <v>45</v>
      </c>
      <c r="AB44"/>
      <c r="AC44"/>
      <c r="AD44"/>
      <c r="AE44"/>
      <c r="AF44"/>
      <c r="AG44"/>
      <c r="AH44"/>
      <c r="AI44"/>
    </row>
    <row r="45" spans="1:35" s="7" customFormat="1" ht="17" customHeight="1">
      <c r="A45" s="425" t="s">
        <v>58</v>
      </c>
      <c r="B45" s="425" t="s">
        <v>58</v>
      </c>
      <c r="C45" s="425" t="s">
        <v>58</v>
      </c>
      <c r="D45" s="426"/>
      <c r="E45" s="427">
        <v>1</v>
      </c>
      <c r="F45" s="428">
        <v>5</v>
      </c>
      <c r="G45" s="429" t="s">
        <v>239</v>
      </c>
      <c r="H45" s="430" t="s">
        <v>247</v>
      </c>
      <c r="I45" s="471">
        <v>311.10000000000002</v>
      </c>
      <c r="J45" s="425" t="s">
        <v>241</v>
      </c>
      <c r="K45" s="430">
        <v>311</v>
      </c>
      <c r="L45" s="430" t="s">
        <v>248</v>
      </c>
      <c r="M45" s="449">
        <v>0.75</v>
      </c>
      <c r="N45" s="430" t="s">
        <v>35</v>
      </c>
      <c r="O45" s="430" t="s">
        <v>63</v>
      </c>
      <c r="P45" s="445">
        <v>43606</v>
      </c>
      <c r="Q45" s="433">
        <v>43771</v>
      </c>
      <c r="R45" s="434" t="s">
        <v>134</v>
      </c>
      <c r="S45" s="435"/>
      <c r="T45" s="435">
        <v>0</v>
      </c>
      <c r="U45" s="435"/>
      <c r="V45" s="430"/>
      <c r="W45" s="430"/>
      <c r="X45" s="430"/>
      <c r="Y45" s="430"/>
      <c r="Z45" s="436"/>
      <c r="AA45" s="426" t="s">
        <v>136</v>
      </c>
      <c r="AB45" s="437"/>
      <c r="AC45" s="437"/>
      <c r="AD45" s="437"/>
      <c r="AE45" s="437"/>
      <c r="AF45" s="437"/>
      <c r="AG45" s="437"/>
      <c r="AH45" s="437"/>
      <c r="AI45" s="437"/>
    </row>
    <row r="46" spans="1:35" s="7" customFormat="1" ht="17" customHeight="1">
      <c r="A46" s="425" t="s">
        <v>58</v>
      </c>
      <c r="B46" s="425" t="s">
        <v>58</v>
      </c>
      <c r="C46" s="425" t="s">
        <v>58</v>
      </c>
      <c r="D46" s="426"/>
      <c r="E46" s="427">
        <v>2</v>
      </c>
      <c r="F46" s="428">
        <v>5</v>
      </c>
      <c r="G46" s="429" t="s">
        <v>239</v>
      </c>
      <c r="H46" s="430" t="s">
        <v>247</v>
      </c>
      <c r="I46" s="457">
        <v>321.10000000000002</v>
      </c>
      <c r="J46" s="425" t="s">
        <v>241</v>
      </c>
      <c r="K46" s="430">
        <v>321</v>
      </c>
      <c r="L46" s="430" t="s">
        <v>248</v>
      </c>
      <c r="M46" s="449">
        <v>0.75</v>
      </c>
      <c r="N46" s="430" t="s">
        <v>35</v>
      </c>
      <c r="O46" s="430" t="s">
        <v>63</v>
      </c>
      <c r="P46" s="445">
        <v>43606</v>
      </c>
      <c r="Q46" s="433">
        <v>43771</v>
      </c>
      <c r="R46" s="434" t="s">
        <v>134</v>
      </c>
      <c r="S46" s="435"/>
      <c r="T46" s="435">
        <v>0</v>
      </c>
      <c r="U46" s="435"/>
      <c r="V46" s="430"/>
      <c r="W46" s="430"/>
      <c r="X46" s="430"/>
      <c r="Y46" s="430"/>
      <c r="Z46" s="436"/>
      <c r="AA46" s="426" t="s">
        <v>136</v>
      </c>
      <c r="AB46" s="437"/>
      <c r="AC46" s="437"/>
      <c r="AD46" s="437"/>
      <c r="AE46" s="437"/>
      <c r="AF46" s="437"/>
      <c r="AG46" s="437"/>
      <c r="AH46" s="437"/>
      <c r="AI46" s="437"/>
    </row>
    <row r="47" spans="1:35" s="7" customFormat="1" ht="17" customHeight="1">
      <c r="A47" s="425" t="s">
        <v>58</v>
      </c>
      <c r="B47" s="425" t="s">
        <v>58</v>
      </c>
      <c r="C47" s="425" t="s">
        <v>58</v>
      </c>
      <c r="D47" s="426"/>
      <c r="E47" s="427">
        <v>3</v>
      </c>
      <c r="F47" s="428">
        <v>5</v>
      </c>
      <c r="G47" s="429" t="s">
        <v>239</v>
      </c>
      <c r="H47" s="430" t="s">
        <v>247</v>
      </c>
      <c r="I47" s="457">
        <v>330.1</v>
      </c>
      <c r="J47" s="425" t="s">
        <v>241</v>
      </c>
      <c r="K47" s="430">
        <v>330</v>
      </c>
      <c r="L47" s="430" t="s">
        <v>248</v>
      </c>
      <c r="M47" s="449">
        <v>0.75</v>
      </c>
      <c r="N47" s="430" t="s">
        <v>35</v>
      </c>
      <c r="O47" s="430" t="s">
        <v>63</v>
      </c>
      <c r="P47" s="445">
        <v>43606</v>
      </c>
      <c r="Q47" s="433">
        <v>43771</v>
      </c>
      <c r="R47" s="434" t="s">
        <v>134</v>
      </c>
      <c r="S47" s="435"/>
      <c r="T47" s="435">
        <v>0</v>
      </c>
      <c r="U47" s="435"/>
      <c r="V47" s="430"/>
      <c r="W47" s="430"/>
      <c r="X47" s="430"/>
      <c r="Y47" s="430"/>
      <c r="Z47" s="436"/>
      <c r="AA47" s="426" t="s">
        <v>136</v>
      </c>
      <c r="AB47" s="437"/>
      <c r="AC47" s="437"/>
      <c r="AD47" s="437"/>
      <c r="AE47" s="437"/>
      <c r="AF47" s="437"/>
      <c r="AG47" s="437"/>
      <c r="AH47" s="437"/>
      <c r="AI47" s="437"/>
    </row>
    <row r="48" spans="1:35" s="7" customFormat="1" ht="17" customHeight="1">
      <c r="A48" s="425" t="s">
        <v>58</v>
      </c>
      <c r="B48" s="425" t="s">
        <v>58</v>
      </c>
      <c r="C48" s="425" t="s">
        <v>58</v>
      </c>
      <c r="D48" s="426"/>
      <c r="E48" s="427">
        <v>4</v>
      </c>
      <c r="F48" s="428">
        <v>5</v>
      </c>
      <c r="G48" s="429" t="s">
        <v>239</v>
      </c>
      <c r="H48" s="430" t="s">
        <v>247</v>
      </c>
      <c r="I48" s="444">
        <v>3811</v>
      </c>
      <c r="J48" s="425" t="s">
        <v>241</v>
      </c>
      <c r="K48" s="430">
        <v>329</v>
      </c>
      <c r="L48" s="430" t="s">
        <v>248</v>
      </c>
      <c r="M48" s="449">
        <v>0.75</v>
      </c>
      <c r="N48" s="430" t="s">
        <v>35</v>
      </c>
      <c r="O48" s="430" t="s">
        <v>63</v>
      </c>
      <c r="P48" s="445">
        <v>43606</v>
      </c>
      <c r="Q48" s="433">
        <v>43771</v>
      </c>
      <c r="R48" s="434" t="s">
        <v>134</v>
      </c>
      <c r="S48" s="435"/>
      <c r="T48" s="435">
        <v>0</v>
      </c>
      <c r="U48" s="435"/>
      <c r="V48" s="430"/>
      <c r="W48" s="430"/>
      <c r="X48" s="430"/>
      <c r="Y48" s="430"/>
      <c r="Z48" s="436"/>
      <c r="AA48" s="426" t="s">
        <v>136</v>
      </c>
      <c r="AB48" s="437"/>
      <c r="AC48" s="437"/>
      <c r="AD48" s="437"/>
      <c r="AE48" s="437"/>
      <c r="AF48" s="437"/>
      <c r="AG48" s="437"/>
      <c r="AH48" s="437"/>
      <c r="AI48" s="437"/>
    </row>
    <row r="49" spans="1:35" s="7" customFormat="1" ht="17" customHeight="1">
      <c r="A49" s="425" t="s">
        <v>58</v>
      </c>
      <c r="B49" s="425" t="s">
        <v>58</v>
      </c>
      <c r="C49" s="425" t="s">
        <v>58</v>
      </c>
      <c r="D49" s="426"/>
      <c r="E49" s="427">
        <v>5</v>
      </c>
      <c r="F49" s="428">
        <v>5</v>
      </c>
      <c r="G49" s="429" t="s">
        <v>239</v>
      </c>
      <c r="H49" s="430" t="s">
        <v>247</v>
      </c>
      <c r="I49" s="444">
        <v>3868</v>
      </c>
      <c r="J49" s="425" t="s">
        <v>241</v>
      </c>
      <c r="K49" s="430">
        <v>319</v>
      </c>
      <c r="L49" s="430" t="s">
        <v>248</v>
      </c>
      <c r="M49" s="449">
        <v>0.75</v>
      </c>
      <c r="N49" s="430" t="s">
        <v>35</v>
      </c>
      <c r="O49" s="430" t="s">
        <v>63</v>
      </c>
      <c r="P49" s="445">
        <v>43606</v>
      </c>
      <c r="Q49" s="433">
        <v>43771</v>
      </c>
      <c r="R49" s="434" t="s">
        <v>134</v>
      </c>
      <c r="S49" s="435"/>
      <c r="T49" s="435">
        <v>0</v>
      </c>
      <c r="U49" s="435"/>
      <c r="V49" s="425"/>
      <c r="W49" s="425"/>
      <c r="X49" s="425"/>
      <c r="Y49" s="425"/>
      <c r="Z49" s="436"/>
      <c r="AA49" s="426" t="s">
        <v>136</v>
      </c>
      <c r="AB49" s="437"/>
      <c r="AC49" s="437"/>
      <c r="AD49" s="437"/>
      <c r="AE49" s="437"/>
      <c r="AF49" s="437"/>
      <c r="AG49" s="437"/>
      <c r="AH49" s="437"/>
      <c r="AI49" s="437"/>
    </row>
    <row r="50" spans="1:35" s="7" customFormat="1" ht="17" customHeight="1">
      <c r="A50" s="425" t="s">
        <v>58</v>
      </c>
      <c r="B50" s="425" t="s">
        <v>58</v>
      </c>
      <c r="C50" s="425" t="s">
        <v>58</v>
      </c>
      <c r="D50" s="426"/>
      <c r="E50" s="427">
        <v>6</v>
      </c>
      <c r="F50" s="428">
        <v>5</v>
      </c>
      <c r="G50" s="429" t="s">
        <v>239</v>
      </c>
      <c r="H50" s="430" t="s">
        <v>247</v>
      </c>
      <c r="I50" s="444">
        <v>3869</v>
      </c>
      <c r="J50" s="425" t="s">
        <v>241</v>
      </c>
      <c r="K50" s="430">
        <v>319</v>
      </c>
      <c r="L50" s="430" t="s">
        <v>248</v>
      </c>
      <c r="M50" s="449">
        <v>0.75</v>
      </c>
      <c r="N50" s="430" t="s">
        <v>35</v>
      </c>
      <c r="O50" s="430" t="s">
        <v>63</v>
      </c>
      <c r="P50" s="445">
        <v>43606</v>
      </c>
      <c r="Q50" s="433">
        <v>43771</v>
      </c>
      <c r="R50" s="434" t="s">
        <v>134</v>
      </c>
      <c r="S50" s="435"/>
      <c r="T50" s="435">
        <v>0</v>
      </c>
      <c r="U50" s="435"/>
      <c r="V50" s="425"/>
      <c r="W50" s="425"/>
      <c r="X50" s="425"/>
      <c r="Y50" s="425"/>
      <c r="Z50" s="452"/>
      <c r="AA50" s="426" t="s">
        <v>136</v>
      </c>
      <c r="AB50" s="437"/>
      <c r="AC50" s="437"/>
      <c r="AD50" s="437"/>
      <c r="AE50" s="437"/>
      <c r="AF50" s="437"/>
      <c r="AG50" s="437"/>
      <c r="AH50" s="437"/>
      <c r="AI50" s="437"/>
    </row>
    <row r="51" spans="1:35" s="7" customFormat="1" ht="17" customHeight="1">
      <c r="A51" s="425" t="s">
        <v>58</v>
      </c>
      <c r="B51" s="425" t="s">
        <v>58</v>
      </c>
      <c r="C51" s="425" t="s">
        <v>58</v>
      </c>
      <c r="D51" s="426"/>
      <c r="E51" s="427">
        <v>7</v>
      </c>
      <c r="F51" s="428">
        <v>5</v>
      </c>
      <c r="G51" s="429" t="s">
        <v>239</v>
      </c>
      <c r="H51" s="430" t="s">
        <v>247</v>
      </c>
      <c r="I51" s="444">
        <v>3897</v>
      </c>
      <c r="J51" s="425" t="s">
        <v>241</v>
      </c>
      <c r="K51" s="430">
        <v>343</v>
      </c>
      <c r="L51" s="430" t="s">
        <v>248</v>
      </c>
      <c r="M51" s="449">
        <v>0.75</v>
      </c>
      <c r="N51" s="430" t="s">
        <v>35</v>
      </c>
      <c r="O51" s="430" t="s">
        <v>63</v>
      </c>
      <c r="P51" s="445">
        <v>43606</v>
      </c>
      <c r="Q51" s="433">
        <v>43771</v>
      </c>
      <c r="R51" s="434" t="s">
        <v>134</v>
      </c>
      <c r="S51" s="435"/>
      <c r="T51" s="435">
        <v>0</v>
      </c>
      <c r="U51" s="435"/>
      <c r="V51" s="430"/>
      <c r="W51" s="430"/>
      <c r="X51" s="430"/>
      <c r="Y51" s="430"/>
      <c r="Z51" s="436"/>
      <c r="AA51" s="426" t="s">
        <v>136</v>
      </c>
      <c r="AB51" s="437"/>
      <c r="AC51" s="437"/>
      <c r="AD51" s="437"/>
      <c r="AE51" s="437"/>
      <c r="AF51" s="437"/>
      <c r="AG51" s="437"/>
      <c r="AH51" s="437"/>
      <c r="AI51" s="437"/>
    </row>
    <row r="52" spans="1:35" s="7" customFormat="1" ht="17" customHeight="1">
      <c r="A52" s="425" t="s">
        <v>58</v>
      </c>
      <c r="B52" s="425" t="s">
        <v>58</v>
      </c>
      <c r="C52" s="425" t="s">
        <v>58</v>
      </c>
      <c r="D52" s="426"/>
      <c r="E52" s="427">
        <v>8</v>
      </c>
      <c r="F52" s="428">
        <v>5</v>
      </c>
      <c r="G52" s="429" t="s">
        <v>239</v>
      </c>
      <c r="H52" s="430" t="s">
        <v>247</v>
      </c>
      <c r="I52" s="444">
        <v>4628</v>
      </c>
      <c r="J52" s="425" t="s">
        <v>241</v>
      </c>
      <c r="K52" s="430">
        <v>312</v>
      </c>
      <c r="L52" s="430" t="s">
        <v>248</v>
      </c>
      <c r="M52" s="449">
        <v>0.75</v>
      </c>
      <c r="N52" s="430" t="s">
        <v>35</v>
      </c>
      <c r="O52" s="430" t="s">
        <v>63</v>
      </c>
      <c r="P52" s="445">
        <v>43606</v>
      </c>
      <c r="Q52" s="433">
        <v>43771</v>
      </c>
      <c r="R52" s="434" t="s">
        <v>134</v>
      </c>
      <c r="S52" s="435"/>
      <c r="T52" s="435">
        <v>0</v>
      </c>
      <c r="U52" s="435"/>
      <c r="V52" s="430"/>
      <c r="W52" s="430"/>
      <c r="X52" s="430"/>
      <c r="Y52" s="430"/>
      <c r="Z52" s="436"/>
      <c r="AA52" s="426" t="s">
        <v>136</v>
      </c>
      <c r="AB52" s="437"/>
      <c r="AC52" s="437"/>
      <c r="AD52" s="437"/>
      <c r="AE52" s="437"/>
      <c r="AF52" s="437"/>
      <c r="AG52" s="437"/>
      <c r="AH52" s="437"/>
      <c r="AI52" s="437"/>
    </row>
    <row r="53" spans="1:35" s="198" customFormat="1" ht="17" customHeight="1">
      <c r="A53" s="425" t="s">
        <v>58</v>
      </c>
      <c r="B53" s="425" t="s">
        <v>58</v>
      </c>
      <c r="C53" s="425" t="s">
        <v>58</v>
      </c>
      <c r="D53" s="426"/>
      <c r="E53" s="427">
        <v>9</v>
      </c>
      <c r="F53" s="428">
        <v>5</v>
      </c>
      <c r="G53" s="429" t="s">
        <v>239</v>
      </c>
      <c r="H53" s="430" t="s">
        <v>247</v>
      </c>
      <c r="I53" s="444">
        <v>9718</v>
      </c>
      <c r="J53" s="425" t="s">
        <v>241</v>
      </c>
      <c r="K53" s="430">
        <v>331</v>
      </c>
      <c r="L53" s="430" t="s">
        <v>248</v>
      </c>
      <c r="M53" s="449">
        <v>0.75</v>
      </c>
      <c r="N53" s="430" t="s">
        <v>35</v>
      </c>
      <c r="O53" s="430" t="s">
        <v>63</v>
      </c>
      <c r="P53" s="445">
        <v>43606</v>
      </c>
      <c r="Q53" s="433">
        <v>43771</v>
      </c>
      <c r="R53" s="434" t="s">
        <v>134</v>
      </c>
      <c r="S53" s="435"/>
      <c r="T53" s="435">
        <v>0</v>
      </c>
      <c r="U53" s="435"/>
      <c r="V53" s="430"/>
      <c r="W53" s="430"/>
      <c r="X53" s="430"/>
      <c r="Y53" s="430"/>
      <c r="Z53" s="436"/>
      <c r="AA53" s="426" t="s">
        <v>136</v>
      </c>
      <c r="AB53" s="437"/>
      <c r="AC53" s="437"/>
      <c r="AD53" s="437"/>
      <c r="AE53" s="437"/>
      <c r="AF53" s="437"/>
      <c r="AG53" s="437"/>
      <c r="AH53" s="437"/>
      <c r="AI53" s="437"/>
    </row>
    <row r="54" spans="1:35" ht="16">
      <c r="A54" s="425" t="s">
        <v>58</v>
      </c>
      <c r="B54" s="425" t="s">
        <v>58</v>
      </c>
      <c r="C54" s="425" t="s">
        <v>58</v>
      </c>
      <c r="D54" s="426"/>
      <c r="E54" s="427">
        <v>10</v>
      </c>
      <c r="F54" s="428">
        <v>5</v>
      </c>
      <c r="G54" s="429" t="s">
        <v>239</v>
      </c>
      <c r="H54" s="430" t="s">
        <v>247</v>
      </c>
      <c r="I54" s="444">
        <v>9756</v>
      </c>
      <c r="J54" s="425" t="s">
        <v>241</v>
      </c>
      <c r="K54" s="430">
        <v>315</v>
      </c>
      <c r="L54" s="430" t="s">
        <v>248</v>
      </c>
      <c r="M54" s="449">
        <v>0.75</v>
      </c>
      <c r="N54" s="430" t="s">
        <v>35</v>
      </c>
      <c r="O54" s="430" t="s">
        <v>63</v>
      </c>
      <c r="P54" s="445">
        <v>43606</v>
      </c>
      <c r="Q54" s="433">
        <v>43771</v>
      </c>
      <c r="R54" s="434" t="s">
        <v>134</v>
      </c>
      <c r="S54" s="435"/>
      <c r="T54" s="435">
        <v>0</v>
      </c>
      <c r="U54" s="435"/>
      <c r="V54" s="430"/>
      <c r="W54" s="430"/>
      <c r="X54" s="430"/>
      <c r="Y54" s="430"/>
      <c r="Z54" s="436"/>
      <c r="AA54" s="426" t="s">
        <v>136</v>
      </c>
      <c r="AB54" s="437"/>
      <c r="AC54" s="437"/>
      <c r="AD54" s="437"/>
      <c r="AE54" s="437"/>
      <c r="AF54" s="437"/>
      <c r="AG54" s="437"/>
      <c r="AH54" s="437"/>
      <c r="AI54" s="437"/>
    </row>
    <row r="55" spans="1:35" ht="16">
      <c r="A55" s="9"/>
      <c r="B55" s="9"/>
      <c r="C55" s="9"/>
      <c r="D55" s="150"/>
      <c r="E55" s="281"/>
      <c r="F55" s="227">
        <v>4</v>
      </c>
      <c r="G55" s="151" t="s">
        <v>125</v>
      </c>
      <c r="H55" s="31"/>
      <c r="I55" s="32"/>
      <c r="J55" s="9"/>
      <c r="K55" s="32"/>
      <c r="L55" s="33"/>
      <c r="M55" s="34"/>
      <c r="N55" s="33"/>
      <c r="O55" s="33"/>
      <c r="P55" s="38"/>
      <c r="Q55" s="36"/>
      <c r="R55" s="12"/>
      <c r="S55" s="79"/>
      <c r="T55" s="79"/>
      <c r="U55" s="79"/>
      <c r="V55" s="31"/>
      <c r="W55" s="31"/>
      <c r="X55" s="31"/>
      <c r="Y55" s="31"/>
      <c r="Z55" s="37"/>
      <c r="AA55" s="37"/>
    </row>
    <row r="56" spans="1:35" ht="16">
      <c r="A56" s="425" t="s">
        <v>58</v>
      </c>
      <c r="B56" s="425" t="s">
        <v>58</v>
      </c>
      <c r="C56" s="425" t="s">
        <v>58</v>
      </c>
      <c r="D56" s="426"/>
      <c r="E56" s="427">
        <v>1</v>
      </c>
      <c r="F56" s="428">
        <v>4</v>
      </c>
      <c r="G56" s="429" t="s">
        <v>42</v>
      </c>
      <c r="H56" s="430" t="s">
        <v>62</v>
      </c>
      <c r="I56" s="429">
        <v>644</v>
      </c>
      <c r="J56" s="425" t="s">
        <v>44</v>
      </c>
      <c r="K56" s="429" t="s">
        <v>126</v>
      </c>
      <c r="L56" s="429" t="s">
        <v>34</v>
      </c>
      <c r="M56" s="431">
        <v>0.75</v>
      </c>
      <c r="N56" s="429" t="s">
        <v>35</v>
      </c>
      <c r="O56" s="429" t="s">
        <v>63</v>
      </c>
      <c r="P56" s="432">
        <v>43242</v>
      </c>
      <c r="Q56" s="433">
        <v>43411</v>
      </c>
      <c r="R56" s="434">
        <v>43502</v>
      </c>
      <c r="S56" s="435">
        <f t="shared" ref="S56:S64" si="1">R56-Q56</f>
        <v>91</v>
      </c>
      <c r="T56" s="435">
        <v>0</v>
      </c>
      <c r="U56" s="435">
        <v>0</v>
      </c>
      <c r="V56" s="430"/>
      <c r="W56" s="430"/>
      <c r="X56" s="430"/>
      <c r="Y56" s="430"/>
      <c r="Z56" s="436"/>
      <c r="AA56" s="426" t="s">
        <v>127</v>
      </c>
      <c r="AB56" s="437"/>
      <c r="AC56" s="437"/>
      <c r="AD56" s="437"/>
      <c r="AE56" s="437"/>
      <c r="AF56" s="437"/>
      <c r="AG56" s="437"/>
      <c r="AH56" s="437"/>
      <c r="AI56" s="437"/>
    </row>
    <row r="57" spans="1:35" ht="16">
      <c r="A57" s="425" t="s">
        <v>58</v>
      </c>
      <c r="B57" s="425" t="s">
        <v>58</v>
      </c>
      <c r="C57" s="425" t="s">
        <v>58</v>
      </c>
      <c r="D57" s="426"/>
      <c r="E57" s="427">
        <v>2</v>
      </c>
      <c r="F57" s="428">
        <v>4</v>
      </c>
      <c r="G57" s="429" t="s">
        <v>42</v>
      </c>
      <c r="H57" s="430" t="s">
        <v>62</v>
      </c>
      <c r="I57" s="429">
        <v>645</v>
      </c>
      <c r="J57" s="425" t="s">
        <v>44</v>
      </c>
      <c r="K57" s="429" t="s">
        <v>128</v>
      </c>
      <c r="L57" s="429" t="s">
        <v>34</v>
      </c>
      <c r="M57" s="431">
        <v>0.75</v>
      </c>
      <c r="N57" s="429" t="s">
        <v>35</v>
      </c>
      <c r="O57" s="429" t="s">
        <v>63</v>
      </c>
      <c r="P57" s="432">
        <v>43242</v>
      </c>
      <c r="Q57" s="433">
        <v>43411</v>
      </c>
      <c r="R57" s="447">
        <v>43537</v>
      </c>
      <c r="S57" s="435">
        <f t="shared" si="1"/>
        <v>126</v>
      </c>
      <c r="T57" s="435">
        <v>0</v>
      </c>
      <c r="U57" s="435">
        <v>0</v>
      </c>
      <c r="V57" s="430"/>
      <c r="W57" s="430"/>
      <c r="X57" s="430"/>
      <c r="Y57" s="430"/>
      <c r="Z57" s="436"/>
      <c r="AA57" s="426" t="s">
        <v>127</v>
      </c>
      <c r="AB57" s="437"/>
      <c r="AC57" s="437"/>
      <c r="AD57" s="437"/>
      <c r="AE57" s="437"/>
      <c r="AF57" s="437"/>
      <c r="AG57" s="437"/>
      <c r="AH57" s="437"/>
      <c r="AI57" s="437"/>
    </row>
    <row r="58" spans="1:35" ht="16">
      <c r="A58" s="425" t="s">
        <v>58</v>
      </c>
      <c r="B58" s="425" t="s">
        <v>58</v>
      </c>
      <c r="C58" s="425" t="s">
        <v>58</v>
      </c>
      <c r="D58" s="426"/>
      <c r="E58" s="427">
        <v>3</v>
      </c>
      <c r="F58" s="428">
        <v>4</v>
      </c>
      <c r="G58" s="429" t="s">
        <v>42</v>
      </c>
      <c r="H58" s="430" t="s">
        <v>62</v>
      </c>
      <c r="I58" s="429">
        <v>760</v>
      </c>
      <c r="J58" s="425" t="s">
        <v>44</v>
      </c>
      <c r="K58" s="429" t="s">
        <v>129</v>
      </c>
      <c r="L58" s="429" t="s">
        <v>34</v>
      </c>
      <c r="M58" s="431">
        <v>0.75</v>
      </c>
      <c r="N58" s="429" t="s">
        <v>35</v>
      </c>
      <c r="O58" s="429" t="s">
        <v>63</v>
      </c>
      <c r="P58" s="432">
        <v>43242</v>
      </c>
      <c r="Q58" s="433">
        <v>43411</v>
      </c>
      <c r="R58" s="434">
        <v>43496</v>
      </c>
      <c r="S58" s="435">
        <f t="shared" si="1"/>
        <v>85</v>
      </c>
      <c r="T58" s="435">
        <v>0</v>
      </c>
      <c r="U58" s="435">
        <v>0</v>
      </c>
      <c r="V58" s="430"/>
      <c r="W58" s="430"/>
      <c r="X58" s="430"/>
      <c r="Y58" s="430"/>
      <c r="Z58" s="436"/>
      <c r="AA58" s="426" t="s">
        <v>127</v>
      </c>
      <c r="AB58" s="437"/>
      <c r="AC58" s="437"/>
      <c r="AD58" s="437"/>
      <c r="AE58" s="437"/>
      <c r="AF58" s="437"/>
      <c r="AG58" s="437"/>
      <c r="AH58" s="437"/>
      <c r="AI58" s="437"/>
    </row>
    <row r="59" spans="1:35" ht="16">
      <c r="A59" s="425" t="s">
        <v>58</v>
      </c>
      <c r="B59" s="425" t="s">
        <v>58</v>
      </c>
      <c r="C59" s="425" t="s">
        <v>58</v>
      </c>
      <c r="D59" s="426"/>
      <c r="E59" s="427">
        <v>4</v>
      </c>
      <c r="F59" s="428">
        <v>4</v>
      </c>
      <c r="G59" s="429" t="s">
        <v>42</v>
      </c>
      <c r="H59" s="430" t="s">
        <v>62</v>
      </c>
      <c r="I59" s="425">
        <v>761</v>
      </c>
      <c r="J59" s="425" t="s">
        <v>44</v>
      </c>
      <c r="K59" s="429" t="s">
        <v>48</v>
      </c>
      <c r="L59" s="429" t="s">
        <v>34</v>
      </c>
      <c r="M59" s="431">
        <v>0.75</v>
      </c>
      <c r="N59" s="429" t="s">
        <v>35</v>
      </c>
      <c r="O59" s="429" t="s">
        <v>63</v>
      </c>
      <c r="P59" s="432">
        <v>43242</v>
      </c>
      <c r="Q59" s="433">
        <v>43411</v>
      </c>
      <c r="R59" s="447">
        <v>43599</v>
      </c>
      <c r="S59" s="435">
        <f t="shared" si="1"/>
        <v>188</v>
      </c>
      <c r="T59" s="435">
        <v>0</v>
      </c>
      <c r="U59" s="435">
        <v>0</v>
      </c>
      <c r="V59" s="430"/>
      <c r="W59" s="430"/>
      <c r="X59" s="430"/>
      <c r="Y59" s="430"/>
      <c r="Z59" s="436"/>
      <c r="AA59" s="426" t="s">
        <v>130</v>
      </c>
      <c r="AB59" s="437"/>
      <c r="AC59" s="437"/>
      <c r="AD59" s="437"/>
      <c r="AE59" s="437"/>
      <c r="AF59" s="437"/>
      <c r="AG59" s="437"/>
      <c r="AH59" s="437"/>
      <c r="AI59" s="437"/>
    </row>
    <row r="60" spans="1:35" ht="16">
      <c r="A60" s="425" t="s">
        <v>58</v>
      </c>
      <c r="B60" s="425" t="s">
        <v>58</v>
      </c>
      <c r="C60" s="425" t="s">
        <v>58</v>
      </c>
      <c r="D60" s="426"/>
      <c r="E60" s="427">
        <v>5</v>
      </c>
      <c r="F60" s="428">
        <v>4</v>
      </c>
      <c r="G60" s="429" t="s">
        <v>42</v>
      </c>
      <c r="H60" s="430" t="s">
        <v>62</v>
      </c>
      <c r="I60" s="429">
        <v>762</v>
      </c>
      <c r="J60" s="425" t="s">
        <v>44</v>
      </c>
      <c r="K60" s="429" t="s">
        <v>131</v>
      </c>
      <c r="L60" s="429" t="s">
        <v>34</v>
      </c>
      <c r="M60" s="431">
        <v>0.75</v>
      </c>
      <c r="N60" s="429" t="s">
        <v>35</v>
      </c>
      <c r="O60" s="429" t="s">
        <v>63</v>
      </c>
      <c r="P60" s="432">
        <v>43242</v>
      </c>
      <c r="Q60" s="433">
        <v>43411</v>
      </c>
      <c r="R60" s="434">
        <v>43496</v>
      </c>
      <c r="S60" s="435">
        <f t="shared" si="1"/>
        <v>85</v>
      </c>
      <c r="T60" s="435">
        <v>0</v>
      </c>
      <c r="U60" s="435">
        <v>0</v>
      </c>
      <c r="V60" s="430"/>
      <c r="W60" s="430"/>
      <c r="X60" s="430"/>
      <c r="Y60" s="430"/>
      <c r="Z60" s="436"/>
      <c r="AA60" s="426" t="s">
        <v>127</v>
      </c>
      <c r="AB60" s="437"/>
      <c r="AC60" s="437"/>
      <c r="AD60" s="437"/>
      <c r="AE60" s="437"/>
      <c r="AF60" s="437"/>
      <c r="AG60" s="437"/>
      <c r="AH60" s="437"/>
      <c r="AI60" s="437"/>
    </row>
    <row r="61" spans="1:35" ht="16">
      <c r="A61" s="425" t="s">
        <v>58</v>
      </c>
      <c r="B61" s="425" t="s">
        <v>58</v>
      </c>
      <c r="C61" s="425" t="s">
        <v>58</v>
      </c>
      <c r="D61" s="426"/>
      <c r="E61" s="427">
        <v>6</v>
      </c>
      <c r="F61" s="428">
        <v>4</v>
      </c>
      <c r="G61" s="429" t="s">
        <v>42</v>
      </c>
      <c r="H61" s="430" t="s">
        <v>62</v>
      </c>
      <c r="I61" s="425">
        <v>765</v>
      </c>
      <c r="J61" s="425" t="s">
        <v>44</v>
      </c>
      <c r="K61" s="429" t="s">
        <v>50</v>
      </c>
      <c r="L61" s="429" t="s">
        <v>34</v>
      </c>
      <c r="M61" s="431">
        <v>0.75</v>
      </c>
      <c r="N61" s="429" t="s">
        <v>35</v>
      </c>
      <c r="O61" s="429" t="s">
        <v>63</v>
      </c>
      <c r="P61" s="432">
        <v>43242</v>
      </c>
      <c r="Q61" s="433">
        <v>43411</v>
      </c>
      <c r="R61" s="447">
        <v>43600</v>
      </c>
      <c r="S61" s="435">
        <f t="shared" si="1"/>
        <v>189</v>
      </c>
      <c r="T61" s="435">
        <v>0</v>
      </c>
      <c r="U61" s="435">
        <v>0</v>
      </c>
      <c r="V61" s="430"/>
      <c r="W61" s="430"/>
      <c r="X61" s="430"/>
      <c r="Y61" s="430"/>
      <c r="Z61" s="436"/>
      <c r="AA61" s="426" t="s">
        <v>130</v>
      </c>
      <c r="AB61" s="437"/>
      <c r="AC61" s="437"/>
      <c r="AD61" s="437"/>
      <c r="AE61" s="437"/>
      <c r="AF61" s="437"/>
      <c r="AG61" s="437"/>
      <c r="AH61" s="437"/>
      <c r="AI61" s="437"/>
    </row>
    <row r="62" spans="1:35" ht="16">
      <c r="A62" s="425" t="s">
        <v>58</v>
      </c>
      <c r="B62" s="425" t="s">
        <v>58</v>
      </c>
      <c r="C62" s="425" t="s">
        <v>58</v>
      </c>
      <c r="D62" s="426"/>
      <c r="E62" s="427">
        <v>7</v>
      </c>
      <c r="F62" s="428">
        <v>4</v>
      </c>
      <c r="G62" s="429" t="s">
        <v>42</v>
      </c>
      <c r="H62" s="430" t="s">
        <v>62</v>
      </c>
      <c r="I62" s="425">
        <v>767</v>
      </c>
      <c r="J62" s="425" t="s">
        <v>44</v>
      </c>
      <c r="K62" s="429" t="s">
        <v>52</v>
      </c>
      <c r="L62" s="429" t="s">
        <v>34</v>
      </c>
      <c r="M62" s="431">
        <v>0.75</v>
      </c>
      <c r="N62" s="429" t="s">
        <v>35</v>
      </c>
      <c r="O62" s="429" t="s">
        <v>63</v>
      </c>
      <c r="P62" s="432">
        <v>43242</v>
      </c>
      <c r="Q62" s="433">
        <v>43411</v>
      </c>
      <c r="R62" s="447">
        <v>43600</v>
      </c>
      <c r="S62" s="435">
        <f t="shared" si="1"/>
        <v>189</v>
      </c>
      <c r="T62" s="435">
        <v>0</v>
      </c>
      <c r="U62" s="435">
        <v>0</v>
      </c>
      <c r="V62" s="430"/>
      <c r="W62" s="430"/>
      <c r="X62" s="430"/>
      <c r="Y62" s="430"/>
      <c r="Z62" s="436"/>
      <c r="AA62" s="426" t="s">
        <v>130</v>
      </c>
      <c r="AB62" s="437"/>
      <c r="AC62" s="437"/>
      <c r="AD62" s="437"/>
      <c r="AE62" s="437"/>
      <c r="AF62" s="437"/>
      <c r="AG62" s="437"/>
      <c r="AH62" s="437"/>
      <c r="AI62" s="437"/>
    </row>
    <row r="63" spans="1:35" ht="16">
      <c r="A63" s="425" t="s">
        <v>58</v>
      </c>
      <c r="B63" s="425" t="s">
        <v>58</v>
      </c>
      <c r="C63" s="425" t="s">
        <v>58</v>
      </c>
      <c r="D63" s="426"/>
      <c r="E63" s="427">
        <v>8</v>
      </c>
      <c r="F63" s="428">
        <v>4</v>
      </c>
      <c r="G63" s="429" t="s">
        <v>42</v>
      </c>
      <c r="H63" s="430" t="s">
        <v>62</v>
      </c>
      <c r="I63" s="425">
        <v>790</v>
      </c>
      <c r="J63" s="425" t="s">
        <v>44</v>
      </c>
      <c r="K63" s="425">
        <v>59</v>
      </c>
      <c r="L63" s="429" t="s">
        <v>34</v>
      </c>
      <c r="M63" s="431">
        <v>0.75</v>
      </c>
      <c r="N63" s="429" t="s">
        <v>35</v>
      </c>
      <c r="O63" s="429" t="s">
        <v>63</v>
      </c>
      <c r="P63" s="432">
        <v>43242</v>
      </c>
      <c r="Q63" s="433">
        <v>43411</v>
      </c>
      <c r="R63" s="447">
        <v>43600</v>
      </c>
      <c r="S63" s="435">
        <f t="shared" si="1"/>
        <v>189</v>
      </c>
      <c r="T63" s="435">
        <v>0</v>
      </c>
      <c r="U63" s="435">
        <v>0</v>
      </c>
      <c r="V63" s="430"/>
      <c r="W63" s="430"/>
      <c r="X63" s="430"/>
      <c r="Y63" s="430"/>
      <c r="Z63" s="436"/>
      <c r="AA63" s="426" t="s">
        <v>130</v>
      </c>
      <c r="AB63" s="437"/>
      <c r="AC63" s="437"/>
      <c r="AD63" s="437"/>
      <c r="AE63" s="437"/>
      <c r="AF63" s="437"/>
      <c r="AG63" s="437"/>
      <c r="AH63" s="437"/>
      <c r="AI63" s="437"/>
    </row>
    <row r="64" spans="1:35" ht="16">
      <c r="A64" s="9">
        <v>1</v>
      </c>
      <c r="B64" s="9">
        <v>1</v>
      </c>
      <c r="C64" s="9">
        <v>7</v>
      </c>
      <c r="D64" s="150"/>
      <c r="E64" s="281">
        <v>9</v>
      </c>
      <c r="F64" s="227">
        <v>4</v>
      </c>
      <c r="G64" s="33" t="s">
        <v>42</v>
      </c>
      <c r="H64" s="169" t="s">
        <v>77</v>
      </c>
      <c r="I64" s="170">
        <v>244</v>
      </c>
      <c r="J64" s="9" t="s">
        <v>33</v>
      </c>
      <c r="K64" s="170" t="s">
        <v>132</v>
      </c>
      <c r="L64" s="33" t="s">
        <v>34</v>
      </c>
      <c r="M64" s="34">
        <v>0.75</v>
      </c>
      <c r="N64" s="33" t="s">
        <v>35</v>
      </c>
      <c r="O64" s="33" t="s">
        <v>63</v>
      </c>
      <c r="P64" s="172">
        <v>43410</v>
      </c>
      <c r="Q64" s="173">
        <v>43580</v>
      </c>
      <c r="R64" s="153">
        <v>43637</v>
      </c>
      <c r="S64" s="161">
        <f t="shared" si="1"/>
        <v>57</v>
      </c>
      <c r="T64" s="161">
        <v>1</v>
      </c>
      <c r="U64" s="161">
        <v>0</v>
      </c>
      <c r="V64" s="9">
        <v>0</v>
      </c>
      <c r="W64" s="9"/>
      <c r="X64" s="9"/>
      <c r="Y64" s="9"/>
      <c r="Z64" s="6"/>
      <c r="AA64" s="150" t="s">
        <v>127</v>
      </c>
    </row>
    <row r="65" spans="1:35" ht="16">
      <c r="A65" s="425" t="s">
        <v>58</v>
      </c>
      <c r="B65" s="425" t="s">
        <v>58</v>
      </c>
      <c r="C65" s="425" t="s">
        <v>58</v>
      </c>
      <c r="D65" s="426"/>
      <c r="E65" s="427">
        <v>1</v>
      </c>
      <c r="F65" s="428">
        <v>4</v>
      </c>
      <c r="G65" s="429" t="s">
        <v>42</v>
      </c>
      <c r="H65" s="430" t="s">
        <v>62</v>
      </c>
      <c r="I65" s="429">
        <v>747</v>
      </c>
      <c r="J65" s="425" t="s">
        <v>44</v>
      </c>
      <c r="K65" s="429">
        <v>50</v>
      </c>
      <c r="L65" s="429" t="s">
        <v>34</v>
      </c>
      <c r="M65" s="431">
        <v>0.75</v>
      </c>
      <c r="N65" s="429" t="s">
        <v>35</v>
      </c>
      <c r="O65" s="429" t="s">
        <v>63</v>
      </c>
      <c r="P65" s="432">
        <v>43242</v>
      </c>
      <c r="Q65" s="433">
        <v>43411</v>
      </c>
      <c r="R65" s="434" t="s">
        <v>134</v>
      </c>
      <c r="S65" s="435" t="s">
        <v>135</v>
      </c>
      <c r="T65" s="435">
        <v>0</v>
      </c>
      <c r="U65" s="435"/>
      <c r="V65" s="439"/>
      <c r="W65" s="439"/>
      <c r="X65" s="439"/>
      <c r="Y65" s="439"/>
      <c r="Z65" s="440"/>
      <c r="AA65" s="426" t="s">
        <v>136</v>
      </c>
      <c r="AB65" s="437"/>
      <c r="AC65" s="437"/>
      <c r="AD65" s="437"/>
      <c r="AE65" s="437"/>
      <c r="AF65" s="437"/>
      <c r="AG65" s="437"/>
      <c r="AH65" s="437"/>
      <c r="AI65" s="437"/>
    </row>
    <row r="66" spans="1:35" ht="16">
      <c r="A66" s="425" t="s">
        <v>58</v>
      </c>
      <c r="B66" s="425" t="s">
        <v>58</v>
      </c>
      <c r="C66" s="425" t="s">
        <v>58</v>
      </c>
      <c r="D66" s="426"/>
      <c r="E66" s="427">
        <v>2</v>
      </c>
      <c r="F66" s="428">
        <v>4</v>
      </c>
      <c r="G66" s="429" t="s">
        <v>42</v>
      </c>
      <c r="H66" s="430" t="s">
        <v>62</v>
      </c>
      <c r="I66" s="429">
        <v>796</v>
      </c>
      <c r="J66" s="425" t="s">
        <v>44</v>
      </c>
      <c r="K66" s="429">
        <v>60</v>
      </c>
      <c r="L66" s="429" t="s">
        <v>34</v>
      </c>
      <c r="M66" s="431">
        <v>0.75</v>
      </c>
      <c r="N66" s="429" t="s">
        <v>35</v>
      </c>
      <c r="O66" s="429" t="s">
        <v>63</v>
      </c>
      <c r="P66" s="432">
        <v>43242</v>
      </c>
      <c r="Q66" s="433">
        <v>43411</v>
      </c>
      <c r="R66" s="434" t="s">
        <v>134</v>
      </c>
      <c r="S66" s="435" t="s">
        <v>135</v>
      </c>
      <c r="T66" s="435">
        <v>0</v>
      </c>
      <c r="U66" s="435"/>
      <c r="V66" s="430"/>
      <c r="W66" s="430"/>
      <c r="X66" s="430"/>
      <c r="Y66" s="430"/>
      <c r="Z66" s="436"/>
      <c r="AA66" s="426" t="s">
        <v>136</v>
      </c>
      <c r="AB66" s="437"/>
      <c r="AC66" s="437"/>
      <c r="AD66" s="437"/>
      <c r="AE66" s="437"/>
      <c r="AF66" s="437"/>
      <c r="AG66" s="437"/>
      <c r="AH66" s="437"/>
      <c r="AI66" s="437"/>
    </row>
    <row r="67" spans="1:35" ht="16">
      <c r="A67" s="425" t="s">
        <v>58</v>
      </c>
      <c r="B67" s="425" t="s">
        <v>58</v>
      </c>
      <c r="C67" s="425" t="s">
        <v>58</v>
      </c>
      <c r="D67" s="426"/>
      <c r="E67" s="427">
        <v>3</v>
      </c>
      <c r="F67" s="428">
        <v>4</v>
      </c>
      <c r="G67" s="429" t="s">
        <v>42</v>
      </c>
      <c r="H67" s="430" t="s">
        <v>77</v>
      </c>
      <c r="I67" s="444">
        <v>896</v>
      </c>
      <c r="J67" s="425" t="s">
        <v>33</v>
      </c>
      <c r="K67" s="444">
        <v>113</v>
      </c>
      <c r="L67" s="429" t="s">
        <v>34</v>
      </c>
      <c r="M67" s="431">
        <v>0.75</v>
      </c>
      <c r="N67" s="429" t="s">
        <v>35</v>
      </c>
      <c r="O67" s="429" t="s">
        <v>63</v>
      </c>
      <c r="P67" s="432">
        <v>43410</v>
      </c>
      <c r="Q67" s="433">
        <v>43580</v>
      </c>
      <c r="R67" s="434" t="s">
        <v>134</v>
      </c>
      <c r="S67" s="435" t="s">
        <v>135</v>
      </c>
      <c r="T67" s="435">
        <v>0</v>
      </c>
      <c r="U67" s="435"/>
      <c r="V67" s="430"/>
      <c r="W67" s="430"/>
      <c r="X67" s="430"/>
      <c r="Y67" s="430"/>
      <c r="Z67" s="436"/>
      <c r="AA67" s="426" t="s">
        <v>136</v>
      </c>
      <c r="AB67" s="437"/>
      <c r="AC67" s="437"/>
      <c r="AD67" s="437"/>
      <c r="AE67" s="437"/>
      <c r="AF67" s="437"/>
      <c r="AG67" s="437"/>
      <c r="AH67" s="437"/>
      <c r="AI67" s="437"/>
    </row>
    <row r="68" spans="1:35" ht="16">
      <c r="A68" s="425" t="s">
        <v>58</v>
      </c>
      <c r="B68" s="425" t="s">
        <v>58</v>
      </c>
      <c r="C68" s="425" t="s">
        <v>58</v>
      </c>
      <c r="D68" s="426"/>
      <c r="E68" s="427">
        <v>4</v>
      </c>
      <c r="F68" s="428">
        <v>4</v>
      </c>
      <c r="G68" s="429" t="s">
        <v>42</v>
      </c>
      <c r="H68" s="430" t="s">
        <v>62</v>
      </c>
      <c r="I68" s="429" t="s">
        <v>135</v>
      </c>
      <c r="J68" s="425" t="s">
        <v>44</v>
      </c>
      <c r="K68" s="429">
        <v>12</v>
      </c>
      <c r="L68" s="429" t="s">
        <v>34</v>
      </c>
      <c r="M68" s="431">
        <v>0.75</v>
      </c>
      <c r="N68" s="429" t="s">
        <v>35</v>
      </c>
      <c r="O68" s="429" t="s">
        <v>63</v>
      </c>
      <c r="P68" s="432">
        <v>43242</v>
      </c>
      <c r="Q68" s="433">
        <v>43411</v>
      </c>
      <c r="R68" s="434">
        <v>43409</v>
      </c>
      <c r="S68" s="435" t="s">
        <v>135</v>
      </c>
      <c r="T68" s="435">
        <v>0</v>
      </c>
      <c r="U68" s="435"/>
      <c r="V68" s="430"/>
      <c r="W68" s="430"/>
      <c r="X68" s="430"/>
      <c r="Y68" s="430"/>
      <c r="Z68" s="436"/>
      <c r="AA68" s="426" t="s">
        <v>137</v>
      </c>
      <c r="AB68" s="437"/>
      <c r="AC68" s="437"/>
      <c r="AD68" s="437"/>
      <c r="AE68" s="437"/>
      <c r="AF68" s="437"/>
      <c r="AG68" s="437"/>
      <c r="AH68" s="437"/>
      <c r="AI68" s="437"/>
    </row>
    <row r="69" spans="1:35" ht="16">
      <c r="A69" s="9">
        <v>1</v>
      </c>
      <c r="B69" s="9">
        <v>2</v>
      </c>
      <c r="C69" s="9">
        <v>6</v>
      </c>
      <c r="D69" s="150"/>
      <c r="E69" s="281">
        <v>55</v>
      </c>
      <c r="F69" s="227">
        <v>4</v>
      </c>
      <c r="G69" s="199" t="s">
        <v>150</v>
      </c>
      <c r="H69" s="200" t="s">
        <v>178</v>
      </c>
      <c r="I69" s="201">
        <v>341</v>
      </c>
      <c r="J69" s="202" t="s">
        <v>33</v>
      </c>
      <c r="K69" s="201">
        <v>194</v>
      </c>
      <c r="L69" s="201" t="s">
        <v>34</v>
      </c>
      <c r="M69" s="203">
        <v>0.75</v>
      </c>
      <c r="N69" s="201" t="s">
        <v>35</v>
      </c>
      <c r="O69" s="201" t="s">
        <v>163</v>
      </c>
      <c r="P69" s="204">
        <v>43410</v>
      </c>
      <c r="Q69" s="205">
        <v>43580</v>
      </c>
      <c r="R69" s="206">
        <v>44014</v>
      </c>
      <c r="S69" s="207">
        <f>R69-Q69</f>
        <v>434</v>
      </c>
      <c r="T69" s="207" t="s">
        <v>184</v>
      </c>
      <c r="U69" s="207">
        <v>1</v>
      </c>
      <c r="V69" s="202">
        <v>1</v>
      </c>
      <c r="W69" s="202">
        <v>1</v>
      </c>
      <c r="X69" s="202"/>
      <c r="Y69" s="202"/>
      <c r="Z69" s="215" t="s">
        <v>221</v>
      </c>
      <c r="AA69" s="209" t="s">
        <v>222</v>
      </c>
    </row>
    <row r="70" spans="1:35" ht="16">
      <c r="A70" s="426"/>
      <c r="B70" s="426"/>
      <c r="C70" s="426"/>
      <c r="D70" s="426"/>
      <c r="E70" s="427"/>
      <c r="F70" s="428">
        <v>4</v>
      </c>
      <c r="G70" s="453" t="s">
        <v>223</v>
      </c>
      <c r="H70" s="454" t="s">
        <v>223</v>
      </c>
      <c r="I70" s="444"/>
      <c r="J70" s="425"/>
      <c r="K70" s="444"/>
      <c r="L70" s="444"/>
      <c r="M70" s="449"/>
      <c r="N70" s="444"/>
      <c r="O70" s="444"/>
      <c r="P70" s="445"/>
      <c r="Q70" s="433"/>
      <c r="R70" s="434"/>
      <c r="S70" s="435"/>
      <c r="T70" s="435"/>
      <c r="U70" s="435"/>
      <c r="V70" s="430"/>
      <c r="W70" s="430"/>
      <c r="X70" s="430"/>
      <c r="Y70" s="430"/>
      <c r="Z70" s="436"/>
      <c r="AA70" s="426"/>
      <c r="AB70" s="437"/>
      <c r="AC70" s="437"/>
      <c r="AD70" s="437"/>
      <c r="AE70" s="437"/>
      <c r="AF70" s="437"/>
      <c r="AG70" s="437"/>
      <c r="AH70" s="437"/>
      <c r="AI70" s="437"/>
    </row>
    <row r="71" spans="1:35" ht="16">
      <c r="A71" s="425" t="s">
        <v>58</v>
      </c>
      <c r="B71" s="425" t="s">
        <v>58</v>
      </c>
      <c r="C71" s="425" t="s">
        <v>58</v>
      </c>
      <c r="D71" s="426"/>
      <c r="E71" s="427">
        <v>1</v>
      </c>
      <c r="F71" s="428">
        <v>4</v>
      </c>
      <c r="G71" s="429" t="s">
        <v>150</v>
      </c>
      <c r="H71" s="430" t="s">
        <v>162</v>
      </c>
      <c r="I71" s="429">
        <v>571</v>
      </c>
      <c r="J71" s="425" t="s">
        <v>44</v>
      </c>
      <c r="K71" s="429" t="s">
        <v>188</v>
      </c>
      <c r="L71" s="429" t="s">
        <v>34</v>
      </c>
      <c r="M71" s="431">
        <v>0.75</v>
      </c>
      <c r="N71" s="429" t="s">
        <v>35</v>
      </c>
      <c r="O71" s="429" t="s">
        <v>163</v>
      </c>
      <c r="P71" s="432">
        <v>43242</v>
      </c>
      <c r="Q71" s="433">
        <v>43411</v>
      </c>
      <c r="R71" s="434">
        <v>43496</v>
      </c>
      <c r="S71" s="435">
        <f t="shared" ref="S71:S88" si="2">R71-Q71</f>
        <v>85</v>
      </c>
      <c r="T71" s="435">
        <v>0</v>
      </c>
      <c r="U71" s="435">
        <v>0</v>
      </c>
      <c r="V71" s="430"/>
      <c r="W71" s="430"/>
      <c r="X71" s="430"/>
      <c r="Y71" s="430"/>
      <c r="Z71" s="436"/>
      <c r="AA71" s="426" t="s">
        <v>224</v>
      </c>
      <c r="AB71" s="437"/>
      <c r="AC71" s="437"/>
      <c r="AD71" s="437"/>
      <c r="AE71" s="437"/>
      <c r="AF71" s="437"/>
      <c r="AG71" s="437"/>
      <c r="AH71" s="437"/>
      <c r="AI71" s="437"/>
    </row>
    <row r="72" spans="1:35" ht="16">
      <c r="A72" s="425" t="s">
        <v>58</v>
      </c>
      <c r="B72" s="425" t="s">
        <v>58</v>
      </c>
      <c r="C72" s="425" t="s">
        <v>58</v>
      </c>
      <c r="D72" s="426"/>
      <c r="E72" s="427">
        <v>2</v>
      </c>
      <c r="F72" s="428">
        <v>4</v>
      </c>
      <c r="G72" s="429" t="s">
        <v>150</v>
      </c>
      <c r="H72" s="430" t="s">
        <v>162</v>
      </c>
      <c r="I72" s="429">
        <v>572</v>
      </c>
      <c r="J72" s="425" t="s">
        <v>44</v>
      </c>
      <c r="K72" s="429" t="s">
        <v>225</v>
      </c>
      <c r="L72" s="429" t="s">
        <v>34</v>
      </c>
      <c r="M72" s="431">
        <v>0.75</v>
      </c>
      <c r="N72" s="429" t="s">
        <v>35</v>
      </c>
      <c r="O72" s="429" t="s">
        <v>163</v>
      </c>
      <c r="P72" s="432">
        <v>43242</v>
      </c>
      <c r="Q72" s="433">
        <v>43411</v>
      </c>
      <c r="R72" s="434">
        <v>43496</v>
      </c>
      <c r="S72" s="435">
        <f t="shared" si="2"/>
        <v>85</v>
      </c>
      <c r="T72" s="435">
        <v>0</v>
      </c>
      <c r="U72" s="435">
        <v>0</v>
      </c>
      <c r="V72" s="430"/>
      <c r="W72" s="430"/>
      <c r="X72" s="430"/>
      <c r="Y72" s="430"/>
      <c r="Z72" s="436"/>
      <c r="AA72" s="426" t="s">
        <v>224</v>
      </c>
      <c r="AB72" s="437"/>
      <c r="AC72" s="437"/>
      <c r="AD72" s="437"/>
      <c r="AE72" s="437"/>
      <c r="AF72" s="437"/>
      <c r="AG72" s="437"/>
      <c r="AH72" s="437"/>
      <c r="AI72" s="437"/>
    </row>
    <row r="73" spans="1:35" ht="16">
      <c r="A73" s="425" t="s">
        <v>58</v>
      </c>
      <c r="B73" s="425" t="s">
        <v>58</v>
      </c>
      <c r="C73" s="425" t="s">
        <v>58</v>
      </c>
      <c r="D73" s="426"/>
      <c r="E73" s="427">
        <v>3</v>
      </c>
      <c r="F73" s="428">
        <v>4</v>
      </c>
      <c r="G73" s="429" t="s">
        <v>150</v>
      </c>
      <c r="H73" s="430" t="s">
        <v>162</v>
      </c>
      <c r="I73" s="429">
        <v>573</v>
      </c>
      <c r="J73" s="425" t="s">
        <v>44</v>
      </c>
      <c r="K73" s="429" t="s">
        <v>226</v>
      </c>
      <c r="L73" s="429" t="s">
        <v>34</v>
      </c>
      <c r="M73" s="431">
        <v>0.75</v>
      </c>
      <c r="N73" s="429" t="s">
        <v>35</v>
      </c>
      <c r="O73" s="429" t="s">
        <v>163</v>
      </c>
      <c r="P73" s="432">
        <v>43242</v>
      </c>
      <c r="Q73" s="433">
        <v>43411</v>
      </c>
      <c r="R73" s="434">
        <v>43502</v>
      </c>
      <c r="S73" s="435">
        <f t="shared" si="2"/>
        <v>91</v>
      </c>
      <c r="T73" s="435">
        <v>0</v>
      </c>
      <c r="U73" s="435">
        <v>0</v>
      </c>
      <c r="V73" s="430"/>
      <c r="W73" s="430"/>
      <c r="X73" s="430"/>
      <c r="Y73" s="430"/>
      <c r="Z73" s="436"/>
      <c r="AA73" s="426" t="s">
        <v>227</v>
      </c>
      <c r="AB73" s="437"/>
      <c r="AC73" s="437"/>
      <c r="AD73" s="437"/>
      <c r="AE73" s="437"/>
      <c r="AF73" s="437"/>
      <c r="AG73" s="437"/>
      <c r="AH73" s="437"/>
      <c r="AI73" s="437"/>
    </row>
    <row r="74" spans="1:35" ht="16">
      <c r="A74" s="425" t="s">
        <v>58</v>
      </c>
      <c r="B74" s="425" t="s">
        <v>58</v>
      </c>
      <c r="C74" s="425" t="s">
        <v>58</v>
      </c>
      <c r="D74" s="426"/>
      <c r="E74" s="427">
        <v>4</v>
      </c>
      <c r="F74" s="428">
        <v>4</v>
      </c>
      <c r="G74" s="429" t="s">
        <v>150</v>
      </c>
      <c r="H74" s="430" t="s">
        <v>162</v>
      </c>
      <c r="I74" s="425">
        <v>574</v>
      </c>
      <c r="J74" s="425" t="s">
        <v>44</v>
      </c>
      <c r="K74" s="429" t="s">
        <v>156</v>
      </c>
      <c r="L74" s="429" t="s">
        <v>34</v>
      </c>
      <c r="M74" s="431">
        <v>0.75</v>
      </c>
      <c r="N74" s="429" t="s">
        <v>35</v>
      </c>
      <c r="O74" s="429" t="s">
        <v>163</v>
      </c>
      <c r="P74" s="432">
        <v>43242</v>
      </c>
      <c r="Q74" s="433">
        <v>43411</v>
      </c>
      <c r="R74" s="434">
        <v>43602</v>
      </c>
      <c r="S74" s="435">
        <f t="shared" si="2"/>
        <v>191</v>
      </c>
      <c r="T74" s="435">
        <v>0</v>
      </c>
      <c r="U74" s="435">
        <v>0</v>
      </c>
      <c r="V74" s="430"/>
      <c r="W74" s="430"/>
      <c r="X74" s="430"/>
      <c r="Y74" s="430"/>
      <c r="Z74" s="436"/>
      <c r="AA74" s="426" t="s">
        <v>228</v>
      </c>
      <c r="AB74" s="437"/>
      <c r="AC74" s="437"/>
      <c r="AD74" s="437"/>
      <c r="AE74" s="437"/>
      <c r="AF74" s="437"/>
      <c r="AG74" s="437"/>
      <c r="AH74" s="437"/>
      <c r="AI74" s="437"/>
    </row>
    <row r="75" spans="1:35" ht="16">
      <c r="A75" s="425" t="s">
        <v>58</v>
      </c>
      <c r="B75" s="425" t="s">
        <v>58</v>
      </c>
      <c r="C75" s="425" t="s">
        <v>58</v>
      </c>
      <c r="D75" s="426"/>
      <c r="E75" s="427">
        <v>5</v>
      </c>
      <c r="F75" s="428">
        <v>4</v>
      </c>
      <c r="G75" s="429" t="s">
        <v>150</v>
      </c>
      <c r="H75" s="430" t="s">
        <v>162</v>
      </c>
      <c r="I75" s="425">
        <v>576</v>
      </c>
      <c r="J75" s="425" t="s">
        <v>44</v>
      </c>
      <c r="K75" s="425">
        <v>15</v>
      </c>
      <c r="L75" s="429" t="s">
        <v>34</v>
      </c>
      <c r="M75" s="431">
        <v>0.75</v>
      </c>
      <c r="N75" s="429" t="s">
        <v>35</v>
      </c>
      <c r="O75" s="429" t="s">
        <v>163</v>
      </c>
      <c r="P75" s="432">
        <v>43242</v>
      </c>
      <c r="Q75" s="433">
        <v>43411</v>
      </c>
      <c r="R75" s="434">
        <v>43602</v>
      </c>
      <c r="S75" s="435">
        <f t="shared" si="2"/>
        <v>191</v>
      </c>
      <c r="T75" s="435">
        <v>0</v>
      </c>
      <c r="U75" s="435">
        <v>0</v>
      </c>
      <c r="V75" s="430"/>
      <c r="W75" s="430"/>
      <c r="X75" s="430"/>
      <c r="Y75" s="430"/>
      <c r="Z75" s="436"/>
      <c r="AA75" s="426" t="s">
        <v>228</v>
      </c>
      <c r="AB75" s="437"/>
      <c r="AC75" s="437"/>
      <c r="AD75" s="437"/>
      <c r="AE75" s="437"/>
      <c r="AF75" s="437"/>
      <c r="AG75" s="437"/>
      <c r="AH75" s="437"/>
      <c r="AI75" s="437"/>
    </row>
    <row r="76" spans="1:35" ht="16">
      <c r="A76" s="425" t="s">
        <v>58</v>
      </c>
      <c r="B76" s="425" t="s">
        <v>58</v>
      </c>
      <c r="C76" s="425" t="s">
        <v>58</v>
      </c>
      <c r="D76" s="426"/>
      <c r="E76" s="427">
        <v>6</v>
      </c>
      <c r="F76" s="428">
        <v>4</v>
      </c>
      <c r="G76" s="429" t="s">
        <v>150</v>
      </c>
      <c r="H76" s="430" t="s">
        <v>162</v>
      </c>
      <c r="I76" s="429">
        <v>577</v>
      </c>
      <c r="J76" s="425" t="s">
        <v>44</v>
      </c>
      <c r="K76" s="429" t="s">
        <v>229</v>
      </c>
      <c r="L76" s="429" t="s">
        <v>34</v>
      </c>
      <c r="M76" s="431">
        <v>0.75</v>
      </c>
      <c r="N76" s="429" t="s">
        <v>35</v>
      </c>
      <c r="O76" s="429" t="s">
        <v>163</v>
      </c>
      <c r="P76" s="432">
        <v>43242</v>
      </c>
      <c r="Q76" s="433">
        <v>43411</v>
      </c>
      <c r="R76" s="434">
        <v>43537</v>
      </c>
      <c r="S76" s="435">
        <f t="shared" si="2"/>
        <v>126</v>
      </c>
      <c r="T76" s="435">
        <v>0</v>
      </c>
      <c r="U76" s="435">
        <v>0</v>
      </c>
      <c r="V76" s="430"/>
      <c r="W76" s="430"/>
      <c r="X76" s="430"/>
      <c r="Y76" s="430"/>
      <c r="Z76" s="436"/>
      <c r="AA76" s="426" t="s">
        <v>227</v>
      </c>
      <c r="AB76" s="437"/>
      <c r="AC76" s="437"/>
      <c r="AD76" s="437"/>
      <c r="AE76" s="437"/>
      <c r="AF76" s="437"/>
      <c r="AG76" s="437"/>
      <c r="AH76" s="437"/>
      <c r="AI76" s="437"/>
    </row>
    <row r="77" spans="1:35" ht="16">
      <c r="A77" s="425" t="s">
        <v>58</v>
      </c>
      <c r="B77" s="425" t="s">
        <v>58</v>
      </c>
      <c r="C77" s="425" t="s">
        <v>58</v>
      </c>
      <c r="D77" s="426"/>
      <c r="E77" s="427">
        <v>7</v>
      </c>
      <c r="F77" s="428">
        <v>4</v>
      </c>
      <c r="G77" s="429" t="s">
        <v>150</v>
      </c>
      <c r="H77" s="430" t="s">
        <v>162</v>
      </c>
      <c r="I77" s="425">
        <v>825</v>
      </c>
      <c r="J77" s="425" t="s">
        <v>44</v>
      </c>
      <c r="K77" s="425">
        <v>66</v>
      </c>
      <c r="L77" s="429" t="s">
        <v>34</v>
      </c>
      <c r="M77" s="431">
        <v>0.75</v>
      </c>
      <c r="N77" s="429" t="s">
        <v>35</v>
      </c>
      <c r="O77" s="429" t="s">
        <v>163</v>
      </c>
      <c r="P77" s="432">
        <v>43242</v>
      </c>
      <c r="Q77" s="433">
        <v>43411</v>
      </c>
      <c r="R77" s="434">
        <v>43602</v>
      </c>
      <c r="S77" s="435">
        <f t="shared" si="2"/>
        <v>191</v>
      </c>
      <c r="T77" s="435">
        <v>0</v>
      </c>
      <c r="U77" s="435">
        <v>0</v>
      </c>
      <c r="V77" s="430"/>
      <c r="W77" s="430"/>
      <c r="X77" s="430"/>
      <c r="Y77" s="430"/>
      <c r="Z77" s="436"/>
      <c r="AA77" s="426" t="s">
        <v>228</v>
      </c>
      <c r="AB77" s="437"/>
      <c r="AC77" s="437"/>
      <c r="AD77" s="437"/>
      <c r="AE77" s="437"/>
      <c r="AF77" s="437"/>
      <c r="AG77" s="437"/>
      <c r="AH77" s="437"/>
      <c r="AI77" s="437"/>
    </row>
    <row r="78" spans="1:35" ht="16">
      <c r="A78" s="425" t="s">
        <v>58</v>
      </c>
      <c r="B78" s="425" t="s">
        <v>58</v>
      </c>
      <c r="C78" s="425" t="s">
        <v>58</v>
      </c>
      <c r="D78" s="426"/>
      <c r="E78" s="427">
        <v>8</v>
      </c>
      <c r="F78" s="428">
        <v>4</v>
      </c>
      <c r="G78" s="429" t="s">
        <v>150</v>
      </c>
      <c r="H78" s="430" t="s">
        <v>162</v>
      </c>
      <c r="I78" s="425">
        <v>826</v>
      </c>
      <c r="J78" s="425" t="s">
        <v>44</v>
      </c>
      <c r="K78" s="425">
        <v>66</v>
      </c>
      <c r="L78" s="429" t="s">
        <v>34</v>
      </c>
      <c r="M78" s="431">
        <v>0.75</v>
      </c>
      <c r="N78" s="429" t="s">
        <v>35</v>
      </c>
      <c r="O78" s="429" t="s">
        <v>163</v>
      </c>
      <c r="P78" s="432">
        <v>43242</v>
      </c>
      <c r="Q78" s="433">
        <v>43411</v>
      </c>
      <c r="R78" s="434">
        <v>43602</v>
      </c>
      <c r="S78" s="435">
        <f t="shared" si="2"/>
        <v>191</v>
      </c>
      <c r="T78" s="435">
        <v>0</v>
      </c>
      <c r="U78" s="435">
        <v>0</v>
      </c>
      <c r="V78" s="430"/>
      <c r="W78" s="430"/>
      <c r="X78" s="430"/>
      <c r="Y78" s="430"/>
      <c r="Z78" s="436"/>
      <c r="AA78" s="426" t="s">
        <v>228</v>
      </c>
      <c r="AB78" s="437"/>
      <c r="AC78" s="437"/>
      <c r="AD78" s="437"/>
      <c r="AE78" s="437"/>
      <c r="AF78" s="437"/>
      <c r="AG78" s="437"/>
      <c r="AH78" s="437"/>
      <c r="AI78" s="437"/>
    </row>
    <row r="79" spans="1:35" ht="16">
      <c r="A79" s="425" t="s">
        <v>58</v>
      </c>
      <c r="B79" s="425" t="s">
        <v>58</v>
      </c>
      <c r="C79" s="425" t="s">
        <v>58</v>
      </c>
      <c r="D79" s="426"/>
      <c r="E79" s="427">
        <v>9</v>
      </c>
      <c r="F79" s="428">
        <v>4</v>
      </c>
      <c r="G79" s="429" t="s">
        <v>150</v>
      </c>
      <c r="H79" s="430" t="s">
        <v>162</v>
      </c>
      <c r="I79" s="425">
        <v>827</v>
      </c>
      <c r="J79" s="425" t="s">
        <v>44</v>
      </c>
      <c r="K79" s="429" t="s">
        <v>157</v>
      </c>
      <c r="L79" s="429" t="s">
        <v>34</v>
      </c>
      <c r="M79" s="431">
        <v>0.75</v>
      </c>
      <c r="N79" s="429" t="s">
        <v>35</v>
      </c>
      <c r="O79" s="429" t="s">
        <v>163</v>
      </c>
      <c r="P79" s="432">
        <v>43242</v>
      </c>
      <c r="Q79" s="433">
        <v>43411</v>
      </c>
      <c r="R79" s="434">
        <v>43600</v>
      </c>
      <c r="S79" s="435">
        <f t="shared" si="2"/>
        <v>189</v>
      </c>
      <c r="T79" s="435">
        <v>0</v>
      </c>
      <c r="U79" s="435">
        <v>0</v>
      </c>
      <c r="V79" s="430"/>
      <c r="W79" s="430"/>
      <c r="X79" s="430"/>
      <c r="Y79" s="430"/>
      <c r="Z79" s="436"/>
      <c r="AA79" s="426" t="s">
        <v>228</v>
      </c>
      <c r="AB79" s="437"/>
      <c r="AC79" s="437"/>
      <c r="AD79" s="437"/>
      <c r="AE79" s="437"/>
      <c r="AF79" s="437"/>
      <c r="AG79" s="437"/>
      <c r="AH79" s="437"/>
      <c r="AI79" s="437"/>
    </row>
    <row r="80" spans="1:35" ht="16">
      <c r="A80" s="425" t="s">
        <v>58</v>
      </c>
      <c r="B80" s="425" t="s">
        <v>58</v>
      </c>
      <c r="C80" s="425" t="s">
        <v>58</v>
      </c>
      <c r="D80" s="426"/>
      <c r="E80" s="427">
        <v>10</v>
      </c>
      <c r="F80" s="428">
        <v>4</v>
      </c>
      <c r="G80" s="429" t="s">
        <v>150</v>
      </c>
      <c r="H80" s="430" t="s">
        <v>162</v>
      </c>
      <c r="I80" s="425">
        <v>829</v>
      </c>
      <c r="J80" s="425" t="s">
        <v>44</v>
      </c>
      <c r="K80" s="429" t="s">
        <v>158</v>
      </c>
      <c r="L80" s="429" t="s">
        <v>34</v>
      </c>
      <c r="M80" s="431">
        <v>0.75</v>
      </c>
      <c r="N80" s="429" t="s">
        <v>35</v>
      </c>
      <c r="O80" s="429" t="s">
        <v>163</v>
      </c>
      <c r="P80" s="432">
        <v>43242</v>
      </c>
      <c r="Q80" s="433">
        <v>43411</v>
      </c>
      <c r="R80" s="434">
        <v>43600</v>
      </c>
      <c r="S80" s="435">
        <f t="shared" si="2"/>
        <v>189</v>
      </c>
      <c r="T80" s="435">
        <v>0</v>
      </c>
      <c r="U80" s="435">
        <v>0</v>
      </c>
      <c r="V80" s="430"/>
      <c r="W80" s="430"/>
      <c r="X80" s="430"/>
      <c r="Y80" s="430"/>
      <c r="Z80" s="436"/>
      <c r="AA80" s="426" t="s">
        <v>228</v>
      </c>
      <c r="AB80" s="437"/>
      <c r="AC80" s="437"/>
      <c r="AD80" s="437"/>
      <c r="AE80" s="437"/>
      <c r="AF80" s="437"/>
      <c r="AG80" s="437"/>
      <c r="AH80" s="437"/>
      <c r="AI80" s="437"/>
    </row>
    <row r="81" spans="1:35" ht="16">
      <c r="A81" s="425" t="s">
        <v>58</v>
      </c>
      <c r="B81" s="425" t="s">
        <v>58</v>
      </c>
      <c r="C81" s="425" t="s">
        <v>58</v>
      </c>
      <c r="D81" s="426"/>
      <c r="E81" s="427">
        <v>11</v>
      </c>
      <c r="F81" s="428">
        <v>4</v>
      </c>
      <c r="G81" s="429" t="s">
        <v>150</v>
      </c>
      <c r="H81" s="430" t="s">
        <v>162</v>
      </c>
      <c r="I81" s="425">
        <v>829</v>
      </c>
      <c r="J81" s="425" t="s">
        <v>44</v>
      </c>
      <c r="K81" s="425">
        <v>66</v>
      </c>
      <c r="L81" s="429" t="s">
        <v>34</v>
      </c>
      <c r="M81" s="431">
        <v>0.75</v>
      </c>
      <c r="N81" s="429" t="s">
        <v>35</v>
      </c>
      <c r="O81" s="429" t="s">
        <v>163</v>
      </c>
      <c r="P81" s="432">
        <v>43242</v>
      </c>
      <c r="Q81" s="433">
        <v>43411</v>
      </c>
      <c r="R81" s="434">
        <v>43602</v>
      </c>
      <c r="S81" s="435">
        <f t="shared" si="2"/>
        <v>191</v>
      </c>
      <c r="T81" s="435">
        <v>0</v>
      </c>
      <c r="U81" s="435">
        <v>0</v>
      </c>
      <c r="V81" s="430"/>
      <c r="W81" s="430"/>
      <c r="X81" s="430"/>
      <c r="Y81" s="430"/>
      <c r="Z81" s="436"/>
      <c r="AA81" s="426" t="s">
        <v>228</v>
      </c>
      <c r="AB81" s="437"/>
      <c r="AC81" s="437"/>
      <c r="AD81" s="437"/>
      <c r="AE81" s="437"/>
      <c r="AF81" s="437"/>
      <c r="AG81" s="437"/>
      <c r="AH81" s="437"/>
      <c r="AI81" s="437"/>
    </row>
    <row r="82" spans="1:35" ht="16">
      <c r="A82" s="425" t="s">
        <v>58</v>
      </c>
      <c r="B82" s="425" t="s">
        <v>58</v>
      </c>
      <c r="C82" s="425" t="s">
        <v>58</v>
      </c>
      <c r="D82" s="426"/>
      <c r="E82" s="427">
        <v>12</v>
      </c>
      <c r="F82" s="428">
        <v>4</v>
      </c>
      <c r="G82" s="429" t="s">
        <v>150</v>
      </c>
      <c r="H82" s="430" t="s">
        <v>162</v>
      </c>
      <c r="I82" s="429">
        <v>860</v>
      </c>
      <c r="J82" s="425" t="s">
        <v>44</v>
      </c>
      <c r="K82" s="429">
        <v>73</v>
      </c>
      <c r="L82" s="429" t="s">
        <v>34</v>
      </c>
      <c r="M82" s="431">
        <v>0.75</v>
      </c>
      <c r="N82" s="429" t="s">
        <v>35</v>
      </c>
      <c r="O82" s="429" t="s">
        <v>163</v>
      </c>
      <c r="P82" s="432">
        <v>43242</v>
      </c>
      <c r="Q82" s="433">
        <v>43411</v>
      </c>
      <c r="R82" s="434">
        <v>43516</v>
      </c>
      <c r="S82" s="435">
        <f t="shared" si="2"/>
        <v>105</v>
      </c>
      <c r="T82" s="435">
        <v>0</v>
      </c>
      <c r="U82" s="435">
        <v>0</v>
      </c>
      <c r="V82" s="430"/>
      <c r="W82" s="430"/>
      <c r="X82" s="430"/>
      <c r="Y82" s="430"/>
      <c r="Z82" s="436"/>
      <c r="AA82" s="426" t="s">
        <v>224</v>
      </c>
      <c r="AB82" s="437"/>
      <c r="AC82" s="437"/>
      <c r="AD82" s="437"/>
      <c r="AE82" s="437"/>
      <c r="AF82" s="437"/>
      <c r="AG82" s="437"/>
      <c r="AH82" s="437"/>
      <c r="AI82" s="437"/>
    </row>
    <row r="83" spans="1:35" ht="16">
      <c r="A83" s="425" t="s">
        <v>58</v>
      </c>
      <c r="B83" s="425" t="s">
        <v>58</v>
      </c>
      <c r="C83" s="425" t="s">
        <v>58</v>
      </c>
      <c r="D83" s="426"/>
      <c r="E83" s="427">
        <v>13</v>
      </c>
      <c r="F83" s="428">
        <v>4</v>
      </c>
      <c r="G83" s="429" t="s">
        <v>150</v>
      </c>
      <c r="H83" s="430" t="s">
        <v>162</v>
      </c>
      <c r="I83" s="429">
        <v>864</v>
      </c>
      <c r="J83" s="425" t="s">
        <v>44</v>
      </c>
      <c r="K83" s="429" t="s">
        <v>230</v>
      </c>
      <c r="L83" s="429" t="s">
        <v>34</v>
      </c>
      <c r="M83" s="431">
        <v>0.75</v>
      </c>
      <c r="N83" s="429" t="s">
        <v>35</v>
      </c>
      <c r="O83" s="429" t="s">
        <v>163</v>
      </c>
      <c r="P83" s="432">
        <v>43242</v>
      </c>
      <c r="Q83" s="433">
        <v>43411</v>
      </c>
      <c r="R83" s="434">
        <v>43516</v>
      </c>
      <c r="S83" s="435">
        <f t="shared" si="2"/>
        <v>105</v>
      </c>
      <c r="T83" s="435">
        <v>0</v>
      </c>
      <c r="U83" s="435">
        <v>0</v>
      </c>
      <c r="V83" s="430"/>
      <c r="W83" s="430"/>
      <c r="X83" s="430"/>
      <c r="Y83" s="430"/>
      <c r="Z83" s="436"/>
      <c r="AA83" s="426" t="s">
        <v>224</v>
      </c>
      <c r="AB83" s="437"/>
      <c r="AC83" s="437"/>
      <c r="AD83" s="437"/>
      <c r="AE83" s="437"/>
      <c r="AF83" s="437"/>
      <c r="AG83" s="437"/>
      <c r="AH83" s="437"/>
      <c r="AI83" s="437"/>
    </row>
    <row r="84" spans="1:35" ht="16">
      <c r="A84" s="425" t="s">
        <v>58</v>
      </c>
      <c r="B84" s="425" t="s">
        <v>58</v>
      </c>
      <c r="C84" s="425" t="s">
        <v>58</v>
      </c>
      <c r="D84" s="426"/>
      <c r="E84" s="427">
        <v>14</v>
      </c>
      <c r="F84" s="428">
        <v>4</v>
      </c>
      <c r="G84" s="429" t="s">
        <v>150</v>
      </c>
      <c r="H84" s="430" t="s">
        <v>162</v>
      </c>
      <c r="I84" s="429">
        <v>866</v>
      </c>
      <c r="J84" s="425" t="s">
        <v>44</v>
      </c>
      <c r="K84" s="429" t="s">
        <v>231</v>
      </c>
      <c r="L84" s="429" t="s">
        <v>34</v>
      </c>
      <c r="M84" s="431">
        <v>0.75</v>
      </c>
      <c r="N84" s="429" t="s">
        <v>35</v>
      </c>
      <c r="O84" s="429" t="s">
        <v>163</v>
      </c>
      <c r="P84" s="432">
        <v>43242</v>
      </c>
      <c r="Q84" s="433">
        <v>43411</v>
      </c>
      <c r="R84" s="434">
        <v>43516</v>
      </c>
      <c r="S84" s="435">
        <f t="shared" si="2"/>
        <v>105</v>
      </c>
      <c r="T84" s="435">
        <v>0</v>
      </c>
      <c r="U84" s="435">
        <v>0</v>
      </c>
      <c r="V84" s="430"/>
      <c r="W84" s="430"/>
      <c r="X84" s="430"/>
      <c r="Y84" s="430"/>
      <c r="Z84" s="436"/>
      <c r="AA84" s="426" t="s">
        <v>224</v>
      </c>
      <c r="AB84" s="437"/>
      <c r="AC84" s="437"/>
      <c r="AD84" s="437"/>
      <c r="AE84" s="437"/>
      <c r="AF84" s="437"/>
      <c r="AG84" s="437"/>
      <c r="AH84" s="437"/>
      <c r="AI84" s="437"/>
    </row>
    <row r="85" spans="1:35" ht="16">
      <c r="A85" s="303" t="s">
        <v>58</v>
      </c>
      <c r="B85" s="303" t="s">
        <v>58</v>
      </c>
      <c r="C85" s="303" t="s">
        <v>58</v>
      </c>
      <c r="D85" s="359"/>
      <c r="E85" s="360">
        <v>15</v>
      </c>
      <c r="F85" s="361">
        <v>4</v>
      </c>
      <c r="G85" s="333" t="s">
        <v>150</v>
      </c>
      <c r="H85" s="332" t="s">
        <v>162</v>
      </c>
      <c r="I85" s="333">
        <v>867</v>
      </c>
      <c r="J85" s="303" t="s">
        <v>44</v>
      </c>
      <c r="K85" s="333" t="s">
        <v>232</v>
      </c>
      <c r="L85" s="333" t="s">
        <v>34</v>
      </c>
      <c r="M85" s="375">
        <v>0.75</v>
      </c>
      <c r="N85" s="333" t="s">
        <v>35</v>
      </c>
      <c r="O85" s="333" t="s">
        <v>163</v>
      </c>
      <c r="P85" s="376">
        <v>43242</v>
      </c>
      <c r="Q85" s="370">
        <v>43411</v>
      </c>
      <c r="R85" s="371">
        <v>43516</v>
      </c>
      <c r="S85" s="372">
        <f t="shared" si="2"/>
        <v>105</v>
      </c>
      <c r="T85" s="372">
        <v>0</v>
      </c>
      <c r="U85" s="372">
        <v>0</v>
      </c>
      <c r="V85" s="332"/>
      <c r="W85" s="332"/>
      <c r="X85" s="332"/>
      <c r="Y85" s="332"/>
      <c r="Z85" s="374"/>
      <c r="AA85" s="359" t="s">
        <v>224</v>
      </c>
      <c r="AB85" s="366"/>
      <c r="AC85" s="366"/>
      <c r="AD85" s="366"/>
      <c r="AE85" s="366"/>
      <c r="AF85" s="366"/>
      <c r="AG85" s="366"/>
      <c r="AH85" s="366"/>
      <c r="AI85" s="366"/>
    </row>
    <row r="86" spans="1:35" ht="16">
      <c r="A86" s="425" t="s">
        <v>58</v>
      </c>
      <c r="B86" s="425" t="s">
        <v>58</v>
      </c>
      <c r="C86" s="425" t="s">
        <v>58</v>
      </c>
      <c r="D86" s="426"/>
      <c r="E86" s="427">
        <v>16</v>
      </c>
      <c r="F86" s="428">
        <v>4</v>
      </c>
      <c r="G86" s="429" t="s">
        <v>150</v>
      </c>
      <c r="H86" s="430" t="s">
        <v>162</v>
      </c>
      <c r="I86" s="429">
        <v>882</v>
      </c>
      <c r="J86" s="425" t="s">
        <v>44</v>
      </c>
      <c r="K86" s="429" t="s">
        <v>233</v>
      </c>
      <c r="L86" s="429" t="s">
        <v>34</v>
      </c>
      <c r="M86" s="431">
        <v>0.75</v>
      </c>
      <c r="N86" s="429" t="s">
        <v>35</v>
      </c>
      <c r="O86" s="429" t="s">
        <v>163</v>
      </c>
      <c r="P86" s="432">
        <v>43242</v>
      </c>
      <c r="Q86" s="433">
        <v>43411</v>
      </c>
      <c r="R86" s="434">
        <v>43516</v>
      </c>
      <c r="S86" s="435">
        <f t="shared" si="2"/>
        <v>105</v>
      </c>
      <c r="T86" s="435">
        <v>0</v>
      </c>
      <c r="U86" s="435">
        <v>0</v>
      </c>
      <c r="V86" s="441"/>
      <c r="W86" s="441"/>
      <c r="X86" s="441"/>
      <c r="Y86" s="441"/>
      <c r="Z86" s="442"/>
      <c r="AA86" s="426" t="s">
        <v>224</v>
      </c>
      <c r="AB86" s="437"/>
      <c r="AC86" s="437"/>
      <c r="AD86" s="437"/>
      <c r="AE86" s="437"/>
      <c r="AF86" s="437"/>
      <c r="AG86" s="437"/>
      <c r="AH86" s="437"/>
      <c r="AI86" s="437"/>
    </row>
    <row r="87" spans="1:35" ht="16">
      <c r="A87" s="425" t="s">
        <v>58</v>
      </c>
      <c r="B87" s="425" t="s">
        <v>58</v>
      </c>
      <c r="C87" s="425" t="s">
        <v>58</v>
      </c>
      <c r="D87" s="426"/>
      <c r="E87" s="427">
        <v>17</v>
      </c>
      <c r="F87" s="428">
        <v>4</v>
      </c>
      <c r="G87" s="429" t="s">
        <v>150</v>
      </c>
      <c r="H87" s="430" t="s">
        <v>162</v>
      </c>
      <c r="I87" s="429">
        <v>894</v>
      </c>
      <c r="J87" s="425" t="s">
        <v>44</v>
      </c>
      <c r="K87" s="429" t="s">
        <v>234</v>
      </c>
      <c r="L87" s="429" t="s">
        <v>34</v>
      </c>
      <c r="M87" s="431">
        <v>0.75</v>
      </c>
      <c r="N87" s="429" t="s">
        <v>35</v>
      </c>
      <c r="O87" s="429" t="s">
        <v>163</v>
      </c>
      <c r="P87" s="432">
        <v>43242</v>
      </c>
      <c r="Q87" s="433">
        <v>43411</v>
      </c>
      <c r="R87" s="434">
        <v>43516</v>
      </c>
      <c r="S87" s="435">
        <f t="shared" si="2"/>
        <v>105</v>
      </c>
      <c r="T87" s="435">
        <v>0</v>
      </c>
      <c r="U87" s="435">
        <v>0</v>
      </c>
      <c r="V87" s="441"/>
      <c r="W87" s="441"/>
      <c r="X87" s="441"/>
      <c r="Y87" s="441"/>
      <c r="Z87" s="442"/>
      <c r="AA87" s="426" t="s">
        <v>224</v>
      </c>
      <c r="AB87" s="437"/>
      <c r="AC87" s="437"/>
      <c r="AD87" s="437"/>
      <c r="AE87" s="437"/>
      <c r="AF87" s="437"/>
      <c r="AG87" s="437"/>
      <c r="AH87" s="437"/>
      <c r="AI87" s="437"/>
    </row>
    <row r="88" spans="1:35" ht="16">
      <c r="A88" s="425" t="s">
        <v>58</v>
      </c>
      <c r="B88" s="425" t="s">
        <v>58</v>
      </c>
      <c r="C88" s="425" t="s">
        <v>58</v>
      </c>
      <c r="D88" s="426"/>
      <c r="E88" s="427">
        <v>18</v>
      </c>
      <c r="F88" s="428">
        <v>4</v>
      </c>
      <c r="G88" s="429" t="s">
        <v>150</v>
      </c>
      <c r="H88" s="430" t="s">
        <v>162</v>
      </c>
      <c r="I88" s="429">
        <v>896</v>
      </c>
      <c r="J88" s="425" t="s">
        <v>44</v>
      </c>
      <c r="K88" s="429" t="s">
        <v>235</v>
      </c>
      <c r="L88" s="429" t="s">
        <v>34</v>
      </c>
      <c r="M88" s="431">
        <v>0.75</v>
      </c>
      <c r="N88" s="429" t="s">
        <v>35</v>
      </c>
      <c r="O88" s="429" t="s">
        <v>163</v>
      </c>
      <c r="P88" s="432">
        <v>43242</v>
      </c>
      <c r="Q88" s="433">
        <v>43411</v>
      </c>
      <c r="R88" s="434">
        <v>43516</v>
      </c>
      <c r="S88" s="435">
        <f t="shared" si="2"/>
        <v>105</v>
      </c>
      <c r="T88" s="435">
        <v>0</v>
      </c>
      <c r="U88" s="435">
        <v>0</v>
      </c>
      <c r="V88" s="441"/>
      <c r="W88" s="441"/>
      <c r="X88" s="441"/>
      <c r="Y88" s="441"/>
      <c r="Z88" s="442"/>
      <c r="AA88" s="426" t="s">
        <v>224</v>
      </c>
      <c r="AB88" s="437"/>
      <c r="AC88" s="437"/>
      <c r="AD88" s="437"/>
      <c r="AE88" s="437"/>
      <c r="AF88" s="437"/>
      <c r="AG88" s="437"/>
      <c r="AH88" s="437"/>
      <c r="AI88" s="437"/>
    </row>
    <row r="89" spans="1:35" ht="16">
      <c r="A89" s="425" t="s">
        <v>58</v>
      </c>
      <c r="B89" s="425" t="s">
        <v>58</v>
      </c>
      <c r="C89" s="425" t="s">
        <v>58</v>
      </c>
      <c r="D89" s="426"/>
      <c r="E89" s="427">
        <v>1</v>
      </c>
      <c r="F89" s="428">
        <v>4</v>
      </c>
      <c r="G89" s="429" t="s">
        <v>150</v>
      </c>
      <c r="H89" s="430" t="s">
        <v>162</v>
      </c>
      <c r="I89" s="429">
        <v>575</v>
      </c>
      <c r="J89" s="425" t="s">
        <v>44</v>
      </c>
      <c r="K89" s="429">
        <v>15</v>
      </c>
      <c r="L89" s="429" t="s">
        <v>34</v>
      </c>
      <c r="M89" s="431">
        <v>0.75</v>
      </c>
      <c r="N89" s="429" t="s">
        <v>35</v>
      </c>
      <c r="O89" s="429" t="s">
        <v>163</v>
      </c>
      <c r="P89" s="432">
        <v>43242</v>
      </c>
      <c r="Q89" s="433">
        <v>43411</v>
      </c>
      <c r="R89" s="434" t="s">
        <v>134</v>
      </c>
      <c r="S89" s="435"/>
      <c r="T89" s="435">
        <v>0</v>
      </c>
      <c r="U89" s="435"/>
      <c r="V89" s="430"/>
      <c r="W89" s="430"/>
      <c r="X89" s="430"/>
      <c r="Y89" s="430"/>
      <c r="Z89" s="436"/>
      <c r="AA89" s="426" t="s">
        <v>136</v>
      </c>
      <c r="AB89" s="437"/>
      <c r="AC89" s="437"/>
      <c r="AD89" s="437"/>
      <c r="AE89" s="437"/>
      <c r="AF89" s="437"/>
      <c r="AG89" s="437"/>
      <c r="AH89" s="437"/>
      <c r="AI89" s="437"/>
    </row>
    <row r="90" spans="1:35" ht="16">
      <c r="A90" s="425" t="s">
        <v>58</v>
      </c>
      <c r="B90" s="425" t="s">
        <v>58</v>
      </c>
      <c r="C90" s="425" t="s">
        <v>58</v>
      </c>
      <c r="D90" s="426"/>
      <c r="E90" s="427">
        <v>1</v>
      </c>
      <c r="F90" s="428">
        <v>4</v>
      </c>
      <c r="G90" s="429" t="s">
        <v>239</v>
      </c>
      <c r="H90" s="430" t="s">
        <v>247</v>
      </c>
      <c r="I90" s="444">
        <v>4638</v>
      </c>
      <c r="J90" s="425" t="s">
        <v>241</v>
      </c>
      <c r="K90" s="430">
        <v>306</v>
      </c>
      <c r="L90" s="430" t="s">
        <v>248</v>
      </c>
      <c r="M90" s="449">
        <v>0.75</v>
      </c>
      <c r="N90" s="430" t="s">
        <v>35</v>
      </c>
      <c r="O90" s="430" t="s">
        <v>63</v>
      </c>
      <c r="P90" s="445">
        <v>43606</v>
      </c>
      <c r="Q90" s="433">
        <v>43771</v>
      </c>
      <c r="R90" s="434">
        <v>43955</v>
      </c>
      <c r="S90" s="435">
        <f>R90-Q90</f>
        <v>184</v>
      </c>
      <c r="T90" s="435" t="s">
        <v>164</v>
      </c>
      <c r="U90" s="435">
        <v>0</v>
      </c>
      <c r="V90" s="425">
        <v>0</v>
      </c>
      <c r="W90" s="425"/>
      <c r="X90" s="425"/>
      <c r="Y90" s="425"/>
      <c r="Z90" s="452"/>
      <c r="AA90" s="426" t="s">
        <v>267</v>
      </c>
      <c r="AB90" s="437"/>
      <c r="AC90" s="437"/>
      <c r="AD90" s="437"/>
      <c r="AE90" s="437"/>
      <c r="AF90" s="437"/>
      <c r="AG90" s="437"/>
      <c r="AH90" s="437"/>
      <c r="AI90" s="437"/>
    </row>
    <row r="91" spans="1:35" ht="16">
      <c r="A91" s="425" t="s">
        <v>58</v>
      </c>
      <c r="B91" s="425" t="s">
        <v>58</v>
      </c>
      <c r="C91" s="425" t="s">
        <v>58</v>
      </c>
      <c r="D91" s="426"/>
      <c r="E91" s="427">
        <v>2</v>
      </c>
      <c r="F91" s="428">
        <v>4</v>
      </c>
      <c r="G91" s="429" t="s">
        <v>239</v>
      </c>
      <c r="H91" s="430" t="s">
        <v>247</v>
      </c>
      <c r="I91" s="444">
        <v>4642</v>
      </c>
      <c r="J91" s="425" t="s">
        <v>241</v>
      </c>
      <c r="K91" s="430">
        <v>306</v>
      </c>
      <c r="L91" s="430" t="s">
        <v>248</v>
      </c>
      <c r="M91" s="449">
        <v>0.75</v>
      </c>
      <c r="N91" s="430" t="s">
        <v>35</v>
      </c>
      <c r="O91" s="430" t="s">
        <v>63</v>
      </c>
      <c r="P91" s="445">
        <v>43606</v>
      </c>
      <c r="Q91" s="433">
        <v>43771</v>
      </c>
      <c r="R91" s="434">
        <v>43955</v>
      </c>
      <c r="S91" s="435">
        <f>R91-Q91</f>
        <v>184</v>
      </c>
      <c r="T91" s="435" t="s">
        <v>164</v>
      </c>
      <c r="U91" s="435">
        <v>0</v>
      </c>
      <c r="V91" s="425">
        <v>0</v>
      </c>
      <c r="W91" s="425"/>
      <c r="X91" s="425"/>
      <c r="Y91" s="425"/>
      <c r="Z91" s="452"/>
      <c r="AA91" s="426" t="s">
        <v>267</v>
      </c>
      <c r="AB91" s="437"/>
      <c r="AC91" s="437"/>
      <c r="AD91" s="437"/>
      <c r="AE91" s="437"/>
      <c r="AF91" s="437"/>
      <c r="AG91" s="437"/>
      <c r="AH91" s="437"/>
      <c r="AI91" s="437"/>
    </row>
    <row r="92" spans="1:35" ht="16">
      <c r="A92" s="425" t="s">
        <v>58</v>
      </c>
      <c r="B92" s="425" t="s">
        <v>58</v>
      </c>
      <c r="C92" s="425" t="s">
        <v>58</v>
      </c>
      <c r="D92" s="426"/>
      <c r="E92" s="427">
        <v>3</v>
      </c>
      <c r="F92" s="428">
        <v>4</v>
      </c>
      <c r="G92" s="429" t="s">
        <v>239</v>
      </c>
      <c r="H92" s="430" t="s">
        <v>247</v>
      </c>
      <c r="I92" s="444">
        <v>4643</v>
      </c>
      <c r="J92" s="425" t="s">
        <v>241</v>
      </c>
      <c r="K92" s="430">
        <v>306</v>
      </c>
      <c r="L92" s="430" t="s">
        <v>248</v>
      </c>
      <c r="M92" s="449">
        <v>0.75</v>
      </c>
      <c r="N92" s="430" t="s">
        <v>35</v>
      </c>
      <c r="O92" s="430" t="s">
        <v>63</v>
      </c>
      <c r="P92" s="445">
        <v>43606</v>
      </c>
      <c r="Q92" s="433">
        <v>43771</v>
      </c>
      <c r="R92" s="434">
        <v>43955</v>
      </c>
      <c r="S92" s="435">
        <f>R92-Q92</f>
        <v>184</v>
      </c>
      <c r="T92" s="435" t="s">
        <v>164</v>
      </c>
      <c r="U92" s="435">
        <v>0</v>
      </c>
      <c r="V92" s="425">
        <v>0</v>
      </c>
      <c r="W92" s="425"/>
      <c r="X92" s="425"/>
      <c r="Y92" s="425"/>
      <c r="Z92" s="452"/>
      <c r="AA92" s="426" t="s">
        <v>267</v>
      </c>
      <c r="AB92" s="437"/>
      <c r="AC92" s="437"/>
      <c r="AD92" s="437"/>
      <c r="AE92" s="437"/>
      <c r="AF92" s="437"/>
      <c r="AG92" s="437"/>
      <c r="AH92" s="437"/>
      <c r="AI92" s="437"/>
    </row>
    <row r="93" spans="1:35" ht="16">
      <c r="A93" s="150"/>
      <c r="B93" s="150"/>
      <c r="C93" s="150"/>
      <c r="D93" s="150"/>
      <c r="E93" s="281"/>
      <c r="F93" s="227">
        <v>4</v>
      </c>
      <c r="G93" s="154" t="s">
        <v>133</v>
      </c>
      <c r="H93" s="169"/>
      <c r="I93" s="169"/>
      <c r="J93" s="9"/>
      <c r="K93" s="169"/>
      <c r="L93" s="169"/>
      <c r="M93" s="171"/>
      <c r="N93" s="169"/>
      <c r="O93" s="169"/>
      <c r="P93" s="172"/>
      <c r="Q93" s="173"/>
      <c r="R93" s="153"/>
      <c r="S93" s="161"/>
      <c r="T93" s="161"/>
      <c r="U93" s="161"/>
      <c r="V93" s="169"/>
      <c r="W93" s="169"/>
      <c r="X93" s="169"/>
      <c r="Y93" s="169"/>
      <c r="Z93" s="176"/>
      <c r="AA93" s="150"/>
    </row>
    <row r="94" spans="1:35" ht="16">
      <c r="A94" s="425" t="s">
        <v>58</v>
      </c>
      <c r="B94" s="425" t="s">
        <v>58</v>
      </c>
      <c r="C94" s="425" t="s">
        <v>58</v>
      </c>
      <c r="D94" s="426"/>
      <c r="E94" s="427">
        <v>1</v>
      </c>
      <c r="F94" s="428">
        <v>4</v>
      </c>
      <c r="G94" s="425" t="s">
        <v>239</v>
      </c>
      <c r="H94" s="471" t="s">
        <v>269</v>
      </c>
      <c r="I94" s="476">
        <v>22</v>
      </c>
      <c r="J94" s="425" t="s">
        <v>241</v>
      </c>
      <c r="K94" s="471">
        <v>393</v>
      </c>
      <c r="L94" s="471" t="s">
        <v>248</v>
      </c>
      <c r="M94" s="472">
        <v>0.75</v>
      </c>
      <c r="N94" s="471" t="s">
        <v>39</v>
      </c>
      <c r="O94" s="471" t="s">
        <v>63</v>
      </c>
      <c r="P94" s="473">
        <v>43606</v>
      </c>
      <c r="Q94" s="474">
        <v>43771</v>
      </c>
      <c r="R94" s="447" t="s">
        <v>134</v>
      </c>
      <c r="S94" s="450"/>
      <c r="T94" s="450">
        <v>0</v>
      </c>
      <c r="U94" s="450">
        <v>0</v>
      </c>
      <c r="V94" s="471"/>
      <c r="W94" s="471"/>
      <c r="X94" s="471"/>
      <c r="Y94" s="471"/>
      <c r="Z94" s="477"/>
      <c r="AA94" s="426" t="s">
        <v>136</v>
      </c>
      <c r="AB94" s="437"/>
      <c r="AC94" s="437"/>
      <c r="AD94" s="437"/>
      <c r="AE94" s="437"/>
      <c r="AF94" s="437"/>
      <c r="AG94" s="437"/>
      <c r="AH94" s="437"/>
      <c r="AI94" s="437"/>
    </row>
    <row r="95" spans="1:35" ht="16">
      <c r="A95" s="425" t="s">
        <v>58</v>
      </c>
      <c r="B95" s="425" t="s">
        <v>58</v>
      </c>
      <c r="C95" s="425" t="s">
        <v>58</v>
      </c>
      <c r="D95" s="426"/>
      <c r="E95" s="427">
        <v>2</v>
      </c>
      <c r="F95" s="428">
        <v>4</v>
      </c>
      <c r="G95" s="425" t="s">
        <v>239</v>
      </c>
      <c r="H95" s="471" t="s">
        <v>269</v>
      </c>
      <c r="I95" s="471">
        <v>380.1</v>
      </c>
      <c r="J95" s="425" t="s">
        <v>241</v>
      </c>
      <c r="K95" s="471">
        <v>380</v>
      </c>
      <c r="L95" s="471" t="s">
        <v>248</v>
      </c>
      <c r="M95" s="472">
        <v>0.75</v>
      </c>
      <c r="N95" s="471" t="s">
        <v>39</v>
      </c>
      <c r="O95" s="471" t="s">
        <v>63</v>
      </c>
      <c r="P95" s="473">
        <v>43606</v>
      </c>
      <c r="Q95" s="474">
        <v>43771</v>
      </c>
      <c r="R95" s="447" t="s">
        <v>134</v>
      </c>
      <c r="S95" s="450"/>
      <c r="T95" s="450">
        <v>0</v>
      </c>
      <c r="U95" s="450">
        <v>0</v>
      </c>
      <c r="V95" s="471"/>
      <c r="W95" s="471"/>
      <c r="X95" s="471"/>
      <c r="Y95" s="471"/>
      <c r="Z95" s="477"/>
      <c r="AA95" s="426" t="s">
        <v>136</v>
      </c>
      <c r="AB95" s="437"/>
      <c r="AC95" s="437"/>
      <c r="AD95" s="437"/>
      <c r="AE95" s="437"/>
      <c r="AF95" s="437"/>
      <c r="AG95" s="437"/>
      <c r="AH95" s="437"/>
      <c r="AI95" s="437"/>
    </row>
    <row r="96" spans="1:35" ht="16">
      <c r="A96" s="425" t="s">
        <v>58</v>
      </c>
      <c r="B96" s="425" t="s">
        <v>58</v>
      </c>
      <c r="C96" s="425" t="s">
        <v>58</v>
      </c>
      <c r="D96" s="426"/>
      <c r="E96" s="427">
        <v>3</v>
      </c>
      <c r="F96" s="428">
        <v>4</v>
      </c>
      <c r="G96" s="425" t="s">
        <v>239</v>
      </c>
      <c r="H96" s="471" t="s">
        <v>269</v>
      </c>
      <c r="I96" s="471">
        <v>384.2</v>
      </c>
      <c r="J96" s="425" t="s">
        <v>241</v>
      </c>
      <c r="K96" s="471">
        <v>384</v>
      </c>
      <c r="L96" s="471" t="s">
        <v>248</v>
      </c>
      <c r="M96" s="472">
        <v>0.75</v>
      </c>
      <c r="N96" s="471" t="s">
        <v>39</v>
      </c>
      <c r="O96" s="471" t="s">
        <v>63</v>
      </c>
      <c r="P96" s="473">
        <v>43606</v>
      </c>
      <c r="Q96" s="474">
        <v>43771</v>
      </c>
      <c r="R96" s="447" t="s">
        <v>134</v>
      </c>
      <c r="S96" s="450"/>
      <c r="T96" s="450">
        <v>0</v>
      </c>
      <c r="U96" s="450">
        <v>0</v>
      </c>
      <c r="V96" s="471"/>
      <c r="W96" s="471"/>
      <c r="X96" s="471"/>
      <c r="Y96" s="471"/>
      <c r="Z96" s="477"/>
      <c r="AA96" s="426" t="s">
        <v>136</v>
      </c>
      <c r="AB96" s="437"/>
      <c r="AC96" s="437"/>
      <c r="AD96" s="437"/>
      <c r="AE96" s="437"/>
      <c r="AF96" s="437"/>
      <c r="AG96" s="437"/>
      <c r="AH96" s="437"/>
      <c r="AI96" s="437"/>
    </row>
    <row r="97" spans="1:35" ht="16">
      <c r="A97" s="425" t="s">
        <v>58</v>
      </c>
      <c r="B97" s="425" t="s">
        <v>58</v>
      </c>
      <c r="C97" s="425" t="s">
        <v>58</v>
      </c>
      <c r="D97" s="426"/>
      <c r="E97" s="427">
        <v>4</v>
      </c>
      <c r="F97" s="428">
        <v>4</v>
      </c>
      <c r="G97" s="425" t="s">
        <v>239</v>
      </c>
      <c r="H97" s="471" t="s">
        <v>269</v>
      </c>
      <c r="I97" s="471">
        <v>388.1</v>
      </c>
      <c r="J97" s="425" t="s">
        <v>241</v>
      </c>
      <c r="K97" s="471">
        <v>388</v>
      </c>
      <c r="L97" s="471" t="s">
        <v>248</v>
      </c>
      <c r="M97" s="472">
        <v>0.75</v>
      </c>
      <c r="N97" s="471" t="s">
        <v>39</v>
      </c>
      <c r="O97" s="471" t="s">
        <v>63</v>
      </c>
      <c r="P97" s="473">
        <v>43606</v>
      </c>
      <c r="Q97" s="474">
        <v>43771</v>
      </c>
      <c r="R97" s="447" t="s">
        <v>134</v>
      </c>
      <c r="S97" s="450"/>
      <c r="T97" s="450">
        <v>0</v>
      </c>
      <c r="U97" s="450">
        <v>0</v>
      </c>
      <c r="V97" s="471"/>
      <c r="W97" s="471"/>
      <c r="X97" s="471"/>
      <c r="Y97" s="471"/>
      <c r="Z97" s="477"/>
      <c r="AA97" s="426" t="s">
        <v>136</v>
      </c>
      <c r="AB97" s="437"/>
      <c r="AC97" s="437"/>
      <c r="AD97" s="437"/>
      <c r="AE97" s="437"/>
      <c r="AF97" s="437"/>
      <c r="AG97" s="437"/>
      <c r="AH97" s="437"/>
      <c r="AI97" s="437"/>
    </row>
    <row r="98" spans="1:35" ht="16">
      <c r="A98" s="425" t="s">
        <v>58</v>
      </c>
      <c r="B98" s="425" t="s">
        <v>58</v>
      </c>
      <c r="C98" s="425" t="s">
        <v>58</v>
      </c>
      <c r="D98" s="426"/>
      <c r="E98" s="427">
        <v>5</v>
      </c>
      <c r="F98" s="428">
        <v>4</v>
      </c>
      <c r="G98" s="425" t="s">
        <v>239</v>
      </c>
      <c r="H98" s="471" t="s">
        <v>269</v>
      </c>
      <c r="I98" s="476">
        <v>7875</v>
      </c>
      <c r="J98" s="425" t="s">
        <v>241</v>
      </c>
      <c r="K98" s="471">
        <v>400</v>
      </c>
      <c r="L98" s="471" t="s">
        <v>248</v>
      </c>
      <c r="M98" s="472">
        <v>0.75</v>
      </c>
      <c r="N98" s="471" t="s">
        <v>39</v>
      </c>
      <c r="O98" s="471" t="s">
        <v>63</v>
      </c>
      <c r="P98" s="473">
        <v>43606</v>
      </c>
      <c r="Q98" s="474">
        <v>43771</v>
      </c>
      <c r="R98" s="447" t="s">
        <v>134</v>
      </c>
      <c r="S98" s="450"/>
      <c r="T98" s="450">
        <v>0</v>
      </c>
      <c r="U98" s="450">
        <v>0</v>
      </c>
      <c r="V98" s="471"/>
      <c r="W98" s="471"/>
      <c r="X98" s="471"/>
      <c r="Y98" s="471"/>
      <c r="Z98" s="477"/>
      <c r="AA98" s="426" t="s">
        <v>136</v>
      </c>
      <c r="AB98" s="437"/>
      <c r="AC98" s="437"/>
      <c r="AD98" s="437"/>
      <c r="AE98" s="437"/>
      <c r="AF98" s="437"/>
      <c r="AG98" s="437"/>
      <c r="AH98" s="437"/>
      <c r="AI98" s="437"/>
    </row>
    <row r="99" spans="1:35" ht="16">
      <c r="A99" s="425" t="s">
        <v>58</v>
      </c>
      <c r="B99" s="425" t="s">
        <v>58</v>
      </c>
      <c r="C99" s="425" t="s">
        <v>58</v>
      </c>
      <c r="D99" s="426"/>
      <c r="E99" s="427">
        <v>6</v>
      </c>
      <c r="F99" s="428">
        <v>4</v>
      </c>
      <c r="G99" s="425" t="s">
        <v>239</v>
      </c>
      <c r="H99" s="471" t="s">
        <v>269</v>
      </c>
      <c r="I99" s="476">
        <v>7912</v>
      </c>
      <c r="J99" s="425" t="s">
        <v>241</v>
      </c>
      <c r="K99" s="471">
        <v>386</v>
      </c>
      <c r="L99" s="471" t="s">
        <v>248</v>
      </c>
      <c r="M99" s="472">
        <v>0.75</v>
      </c>
      <c r="N99" s="471" t="s">
        <v>39</v>
      </c>
      <c r="O99" s="471" t="s">
        <v>63</v>
      </c>
      <c r="P99" s="473">
        <v>43606</v>
      </c>
      <c r="Q99" s="474">
        <v>43771</v>
      </c>
      <c r="R99" s="447" t="s">
        <v>134</v>
      </c>
      <c r="S99" s="450"/>
      <c r="T99" s="450">
        <v>0</v>
      </c>
      <c r="U99" s="450">
        <v>0</v>
      </c>
      <c r="V99" s="471"/>
      <c r="W99" s="471"/>
      <c r="X99" s="471"/>
      <c r="Y99" s="471"/>
      <c r="Z99" s="477"/>
      <c r="AA99" s="426" t="s">
        <v>136</v>
      </c>
      <c r="AB99" s="437"/>
      <c r="AC99" s="437"/>
      <c r="AD99" s="437"/>
      <c r="AE99" s="437"/>
      <c r="AF99" s="437"/>
      <c r="AG99" s="437"/>
      <c r="AH99" s="437"/>
      <c r="AI99" s="437"/>
    </row>
    <row r="100" spans="1:35" ht="17" customHeight="1">
      <c r="A100" s="425" t="s">
        <v>58</v>
      </c>
      <c r="B100" s="425" t="s">
        <v>58</v>
      </c>
      <c r="C100" s="425" t="s">
        <v>58</v>
      </c>
      <c r="D100" s="426"/>
      <c r="E100" s="427">
        <v>7</v>
      </c>
      <c r="F100" s="428">
        <v>4</v>
      </c>
      <c r="G100" s="425" t="s">
        <v>239</v>
      </c>
      <c r="H100" s="471" t="s">
        <v>269</v>
      </c>
      <c r="I100" s="476">
        <v>7944</v>
      </c>
      <c r="J100" s="425" t="s">
        <v>241</v>
      </c>
      <c r="K100" s="471">
        <v>388</v>
      </c>
      <c r="L100" s="471" t="s">
        <v>248</v>
      </c>
      <c r="M100" s="472">
        <v>0.75</v>
      </c>
      <c r="N100" s="471" t="s">
        <v>39</v>
      </c>
      <c r="O100" s="471" t="s">
        <v>63</v>
      </c>
      <c r="P100" s="473">
        <v>43606</v>
      </c>
      <c r="Q100" s="474">
        <v>43771</v>
      </c>
      <c r="R100" s="447" t="s">
        <v>134</v>
      </c>
      <c r="S100" s="450"/>
      <c r="T100" s="450">
        <v>0</v>
      </c>
      <c r="U100" s="450">
        <v>0</v>
      </c>
      <c r="V100" s="471"/>
      <c r="W100" s="471"/>
      <c r="X100" s="471"/>
      <c r="Y100" s="471"/>
      <c r="Z100" s="477"/>
      <c r="AA100" s="426" t="s">
        <v>136</v>
      </c>
      <c r="AB100" s="437"/>
      <c r="AC100" s="437"/>
      <c r="AD100" s="437"/>
      <c r="AE100" s="437"/>
      <c r="AF100" s="437"/>
      <c r="AG100" s="437"/>
      <c r="AH100" s="437"/>
      <c r="AI100" s="437"/>
    </row>
    <row r="101" spans="1:35" ht="16">
      <c r="A101" s="150"/>
      <c r="B101" s="150"/>
      <c r="C101" s="150"/>
      <c r="D101" s="150"/>
      <c r="E101" s="281"/>
      <c r="F101" s="227">
        <v>4</v>
      </c>
      <c r="G101" s="154" t="s">
        <v>125</v>
      </c>
      <c r="H101" s="169"/>
      <c r="I101" s="170"/>
      <c r="J101" s="9"/>
      <c r="K101" s="170"/>
      <c r="L101" s="170"/>
      <c r="M101" s="171"/>
      <c r="N101" s="170"/>
      <c r="O101" s="170"/>
      <c r="P101" s="172"/>
      <c r="Q101" s="173"/>
      <c r="R101" s="153"/>
      <c r="S101" s="161"/>
      <c r="T101" s="161"/>
      <c r="U101" s="161"/>
      <c r="V101" s="169"/>
      <c r="W101" s="169"/>
      <c r="X101" s="169"/>
      <c r="Y101" s="169"/>
      <c r="Z101" s="174"/>
      <c r="AA101" s="150"/>
    </row>
    <row r="102" spans="1:35" ht="16">
      <c r="A102" s="9">
        <v>2</v>
      </c>
      <c r="B102" s="9">
        <v>1</v>
      </c>
      <c r="C102" s="9">
        <v>8</v>
      </c>
      <c r="D102" s="150"/>
      <c r="E102" s="281">
        <v>1</v>
      </c>
      <c r="F102" s="227">
        <v>4</v>
      </c>
      <c r="G102" s="24" t="s">
        <v>39</v>
      </c>
      <c r="H102" s="177" t="s">
        <v>307</v>
      </c>
      <c r="I102" s="178">
        <v>37</v>
      </c>
      <c r="J102" s="24" t="s">
        <v>33</v>
      </c>
      <c r="K102" s="178" t="s">
        <v>345</v>
      </c>
      <c r="L102" s="178" t="s">
        <v>248</v>
      </c>
      <c r="M102" s="179">
        <v>1.5</v>
      </c>
      <c r="N102" s="178" t="s">
        <v>35</v>
      </c>
      <c r="O102" s="178" t="s">
        <v>63</v>
      </c>
      <c r="P102" s="180">
        <v>43410</v>
      </c>
      <c r="Q102" s="181">
        <v>43581</v>
      </c>
      <c r="R102" s="147">
        <v>43637</v>
      </c>
      <c r="S102" s="157">
        <f>R102-Q102</f>
        <v>56</v>
      </c>
      <c r="T102" s="157" t="s">
        <v>310</v>
      </c>
      <c r="U102" s="157">
        <v>0</v>
      </c>
      <c r="V102" s="24">
        <v>0</v>
      </c>
      <c r="W102" s="24"/>
      <c r="X102" s="24"/>
      <c r="Y102" s="24"/>
      <c r="Z102" s="156"/>
      <c r="AA102" s="152" t="s">
        <v>224</v>
      </c>
    </row>
    <row r="103" spans="1:35" ht="16">
      <c r="A103" s="425" t="s">
        <v>58</v>
      </c>
      <c r="B103" s="425" t="s">
        <v>58</v>
      </c>
      <c r="C103" s="425" t="s">
        <v>58</v>
      </c>
      <c r="D103" s="426"/>
      <c r="E103" s="427">
        <v>2</v>
      </c>
      <c r="F103" s="428">
        <v>4</v>
      </c>
      <c r="G103" s="429" t="s">
        <v>39</v>
      </c>
      <c r="H103" s="471" t="s">
        <v>307</v>
      </c>
      <c r="I103" s="476">
        <v>618</v>
      </c>
      <c r="J103" s="425" t="s">
        <v>33</v>
      </c>
      <c r="K103" s="476">
        <v>211</v>
      </c>
      <c r="L103" s="476" t="s">
        <v>248</v>
      </c>
      <c r="M103" s="472">
        <v>1.5</v>
      </c>
      <c r="N103" s="476" t="s">
        <v>35</v>
      </c>
      <c r="O103" s="476" t="s">
        <v>63</v>
      </c>
      <c r="P103" s="473">
        <v>43410</v>
      </c>
      <c r="Q103" s="474">
        <v>43581</v>
      </c>
      <c r="R103" s="447">
        <v>43613</v>
      </c>
      <c r="S103" s="450">
        <f>R103-Q103</f>
        <v>32</v>
      </c>
      <c r="T103" s="450">
        <v>0</v>
      </c>
      <c r="U103" s="450">
        <v>0</v>
      </c>
      <c r="V103" s="471"/>
      <c r="W103" s="471"/>
      <c r="X103" s="471"/>
      <c r="Y103" s="471"/>
      <c r="Z103" s="477"/>
      <c r="AA103" s="426" t="s">
        <v>346</v>
      </c>
      <c r="AB103" s="437"/>
      <c r="AC103" s="437"/>
      <c r="AD103" s="437"/>
      <c r="AE103" s="437"/>
      <c r="AF103" s="437"/>
      <c r="AG103" s="437"/>
      <c r="AH103" s="437"/>
      <c r="AI103" s="437"/>
    </row>
    <row r="104" spans="1:35" ht="16">
      <c r="A104" s="425" t="s">
        <v>58</v>
      </c>
      <c r="B104" s="425" t="s">
        <v>58</v>
      </c>
      <c r="C104" s="425" t="s">
        <v>58</v>
      </c>
      <c r="D104" s="426"/>
      <c r="E104" s="427">
        <v>3</v>
      </c>
      <c r="F104" s="428">
        <v>4</v>
      </c>
      <c r="G104" s="429" t="s">
        <v>39</v>
      </c>
      <c r="H104" s="471" t="s">
        <v>307</v>
      </c>
      <c r="I104" s="476">
        <v>619</v>
      </c>
      <c r="J104" s="425" t="s">
        <v>33</v>
      </c>
      <c r="K104" s="476">
        <v>211</v>
      </c>
      <c r="L104" s="476" t="s">
        <v>248</v>
      </c>
      <c r="M104" s="472">
        <v>1.5</v>
      </c>
      <c r="N104" s="476" t="s">
        <v>35</v>
      </c>
      <c r="O104" s="476" t="s">
        <v>63</v>
      </c>
      <c r="P104" s="473">
        <v>43410</v>
      </c>
      <c r="Q104" s="474">
        <v>43581</v>
      </c>
      <c r="R104" s="447">
        <v>43613</v>
      </c>
      <c r="S104" s="450">
        <f>R104-Q104</f>
        <v>32</v>
      </c>
      <c r="T104" s="450">
        <v>0</v>
      </c>
      <c r="U104" s="450">
        <v>0</v>
      </c>
      <c r="V104" s="471"/>
      <c r="W104" s="471"/>
      <c r="X104" s="471"/>
      <c r="Y104" s="471"/>
      <c r="Z104" s="477"/>
      <c r="AA104" s="426" t="s">
        <v>346</v>
      </c>
      <c r="AB104" s="437"/>
      <c r="AC104" s="437"/>
      <c r="AD104" s="437"/>
      <c r="AE104" s="437"/>
      <c r="AF104" s="437"/>
      <c r="AG104" s="437"/>
      <c r="AH104" s="437"/>
      <c r="AI104" s="437"/>
    </row>
    <row r="105" spans="1:35" ht="16">
      <c r="A105" s="425" t="s">
        <v>58</v>
      </c>
      <c r="B105" s="425" t="s">
        <v>58</v>
      </c>
      <c r="C105" s="425" t="s">
        <v>58</v>
      </c>
      <c r="D105" s="426"/>
      <c r="E105" s="427">
        <v>4</v>
      </c>
      <c r="F105" s="428">
        <v>4</v>
      </c>
      <c r="G105" s="429" t="s">
        <v>39</v>
      </c>
      <c r="H105" s="471" t="s">
        <v>307</v>
      </c>
      <c r="I105" s="476">
        <v>621</v>
      </c>
      <c r="J105" s="425" t="s">
        <v>33</v>
      </c>
      <c r="K105" s="476">
        <v>211</v>
      </c>
      <c r="L105" s="476" t="s">
        <v>248</v>
      </c>
      <c r="M105" s="472">
        <v>1.5</v>
      </c>
      <c r="N105" s="476" t="s">
        <v>35</v>
      </c>
      <c r="O105" s="476" t="s">
        <v>63</v>
      </c>
      <c r="P105" s="473">
        <v>43410</v>
      </c>
      <c r="Q105" s="474">
        <v>43581</v>
      </c>
      <c r="R105" s="447">
        <v>43613</v>
      </c>
      <c r="S105" s="450">
        <f>R105-Q105</f>
        <v>32</v>
      </c>
      <c r="T105" s="450">
        <v>0</v>
      </c>
      <c r="U105" s="450">
        <v>0</v>
      </c>
      <c r="V105" s="471"/>
      <c r="W105" s="471"/>
      <c r="X105" s="471"/>
      <c r="Y105" s="471"/>
      <c r="Z105" s="477"/>
      <c r="AA105" s="426" t="s">
        <v>346</v>
      </c>
      <c r="AB105" s="437"/>
      <c r="AC105" s="437"/>
      <c r="AD105" s="437"/>
      <c r="AE105" s="437"/>
      <c r="AF105" s="437"/>
      <c r="AG105" s="437"/>
      <c r="AH105" s="437"/>
      <c r="AI105" s="437"/>
    </row>
    <row r="106" spans="1:35" ht="16">
      <c r="A106" s="425" t="s">
        <v>58</v>
      </c>
      <c r="B106" s="425" t="s">
        <v>58</v>
      </c>
      <c r="C106" s="425" t="s">
        <v>58</v>
      </c>
      <c r="D106" s="426"/>
      <c r="E106" s="427">
        <v>5</v>
      </c>
      <c r="F106" s="428">
        <v>4</v>
      </c>
      <c r="G106" s="429" t="s">
        <v>39</v>
      </c>
      <c r="H106" s="471" t="s">
        <v>307</v>
      </c>
      <c r="I106" s="476">
        <v>622</v>
      </c>
      <c r="J106" s="425" t="s">
        <v>33</v>
      </c>
      <c r="K106" s="476">
        <v>211</v>
      </c>
      <c r="L106" s="476" t="s">
        <v>248</v>
      </c>
      <c r="M106" s="472">
        <v>1.5</v>
      </c>
      <c r="N106" s="476" t="s">
        <v>35</v>
      </c>
      <c r="O106" s="476" t="s">
        <v>63</v>
      </c>
      <c r="P106" s="473">
        <v>43410</v>
      </c>
      <c r="Q106" s="474">
        <v>43581</v>
      </c>
      <c r="R106" s="447">
        <v>43613</v>
      </c>
      <c r="S106" s="450">
        <f>R106-Q106</f>
        <v>32</v>
      </c>
      <c r="T106" s="450">
        <v>0</v>
      </c>
      <c r="U106" s="450">
        <v>0</v>
      </c>
      <c r="V106" s="471"/>
      <c r="W106" s="471"/>
      <c r="X106" s="471"/>
      <c r="Y106" s="471"/>
      <c r="Z106" s="477"/>
      <c r="AA106" s="426" t="s">
        <v>346</v>
      </c>
      <c r="AB106" s="437"/>
      <c r="AC106" s="437"/>
      <c r="AD106" s="437"/>
      <c r="AE106" s="437"/>
      <c r="AF106" s="437"/>
      <c r="AG106" s="437"/>
      <c r="AH106" s="437"/>
      <c r="AI106" s="437"/>
    </row>
    <row r="107" spans="1:35" ht="16">
      <c r="A107" s="150"/>
      <c r="B107" s="150"/>
      <c r="C107" s="150"/>
      <c r="D107" s="150"/>
      <c r="E107" s="281"/>
      <c r="F107" s="227">
        <v>4</v>
      </c>
      <c r="G107" s="23" t="s">
        <v>347</v>
      </c>
      <c r="H107" s="136"/>
      <c r="I107" s="137"/>
      <c r="J107" s="24"/>
      <c r="K107" s="136"/>
      <c r="L107" s="136"/>
      <c r="M107" s="155"/>
      <c r="N107" s="136"/>
      <c r="O107" s="136"/>
      <c r="P107" s="144"/>
      <c r="Q107" s="139"/>
      <c r="R107" s="140"/>
      <c r="S107" s="135"/>
      <c r="T107" s="157"/>
      <c r="U107" s="157"/>
      <c r="V107" s="136"/>
      <c r="W107" s="136"/>
      <c r="X107" s="136"/>
      <c r="Y107" s="136"/>
      <c r="Z107" s="143"/>
      <c r="AA107" s="152"/>
    </row>
    <row r="108" spans="1:35" ht="16">
      <c r="A108" s="150"/>
      <c r="B108" s="150"/>
      <c r="C108" s="150"/>
      <c r="D108" s="150"/>
      <c r="E108" s="281">
        <v>1</v>
      </c>
      <c r="F108" s="227">
        <v>4</v>
      </c>
      <c r="G108" s="23" t="s">
        <v>354</v>
      </c>
      <c r="H108" s="136" t="s">
        <v>373</v>
      </c>
      <c r="I108" s="137">
        <v>727.2</v>
      </c>
      <c r="J108" s="24" t="s">
        <v>241</v>
      </c>
      <c r="K108" s="136">
        <v>356</v>
      </c>
      <c r="L108" s="136" t="s">
        <v>374</v>
      </c>
      <c r="M108" s="155">
        <v>0.75</v>
      </c>
      <c r="N108" s="136" t="s">
        <v>35</v>
      </c>
      <c r="O108" s="136" t="s">
        <v>63</v>
      </c>
      <c r="P108" s="144">
        <v>43606</v>
      </c>
      <c r="Q108" s="139">
        <v>43769</v>
      </c>
      <c r="R108" s="140" t="s">
        <v>134</v>
      </c>
      <c r="S108" s="135"/>
      <c r="T108" s="157">
        <v>0</v>
      </c>
      <c r="U108" s="157"/>
      <c r="V108" s="136"/>
      <c r="W108" s="136"/>
      <c r="X108" s="136"/>
      <c r="Y108" s="136"/>
      <c r="Z108" s="143"/>
      <c r="AA108" s="152" t="s">
        <v>136</v>
      </c>
    </row>
    <row r="109" spans="1:35" ht="16">
      <c r="A109" s="150"/>
      <c r="B109" s="150"/>
      <c r="C109" s="150"/>
      <c r="D109" s="150"/>
      <c r="E109" s="281"/>
      <c r="F109" s="227">
        <v>4</v>
      </c>
      <c r="G109" s="154" t="s">
        <v>409</v>
      </c>
      <c r="H109" s="169"/>
      <c r="I109" s="169"/>
      <c r="J109" s="9"/>
      <c r="K109" s="169"/>
      <c r="L109" s="169"/>
      <c r="M109" s="171"/>
      <c r="N109" s="169"/>
      <c r="O109" s="169"/>
      <c r="P109" s="172"/>
      <c r="Q109" s="173"/>
      <c r="R109" s="153"/>
      <c r="S109" s="161"/>
      <c r="T109" s="161"/>
      <c r="U109" s="161"/>
      <c r="V109" s="169"/>
      <c r="W109" s="169"/>
      <c r="X109" s="169"/>
      <c r="Y109" s="169"/>
      <c r="Z109" s="190"/>
      <c r="AA109" s="150"/>
    </row>
    <row r="110" spans="1:35" ht="16">
      <c r="A110" s="425" t="s">
        <v>58</v>
      </c>
      <c r="B110" s="425" t="s">
        <v>58</v>
      </c>
      <c r="C110" s="425" t="s">
        <v>58</v>
      </c>
      <c r="D110" s="426"/>
      <c r="E110" s="427">
        <v>1</v>
      </c>
      <c r="F110" s="428">
        <v>4</v>
      </c>
      <c r="G110" s="425" t="s">
        <v>354</v>
      </c>
      <c r="H110" s="471" t="s">
        <v>394</v>
      </c>
      <c r="I110" s="471">
        <v>412.2</v>
      </c>
      <c r="J110" s="425" t="s">
        <v>241</v>
      </c>
      <c r="K110" s="471">
        <v>412</v>
      </c>
      <c r="L110" s="471" t="s">
        <v>374</v>
      </c>
      <c r="M110" s="472">
        <v>0.75</v>
      </c>
      <c r="N110" s="471" t="s">
        <v>39</v>
      </c>
      <c r="O110" s="471" t="s">
        <v>63</v>
      </c>
      <c r="P110" s="473">
        <v>43606</v>
      </c>
      <c r="Q110" s="474">
        <v>43769</v>
      </c>
      <c r="R110" s="447" t="s">
        <v>134</v>
      </c>
      <c r="S110" s="450"/>
      <c r="T110" s="450">
        <v>0</v>
      </c>
      <c r="U110" s="450"/>
      <c r="V110" s="471"/>
      <c r="W110" s="471"/>
      <c r="X110" s="471"/>
      <c r="Y110" s="471"/>
      <c r="Z110" s="477"/>
      <c r="AA110" s="426" t="s">
        <v>136</v>
      </c>
      <c r="AB110" s="437"/>
      <c r="AC110" s="437"/>
      <c r="AD110" s="437"/>
      <c r="AE110" s="437"/>
      <c r="AF110" s="437"/>
      <c r="AG110" s="437"/>
      <c r="AH110" s="437"/>
      <c r="AI110" s="437"/>
    </row>
    <row r="111" spans="1:35" ht="16">
      <c r="A111" s="425" t="s">
        <v>58</v>
      </c>
      <c r="B111" s="425" t="s">
        <v>58</v>
      </c>
      <c r="C111" s="425" t="s">
        <v>58</v>
      </c>
      <c r="D111" s="426"/>
      <c r="E111" s="427">
        <v>2</v>
      </c>
      <c r="F111" s="428">
        <v>4</v>
      </c>
      <c r="G111" s="425" t="s">
        <v>354</v>
      </c>
      <c r="H111" s="471" t="s">
        <v>394</v>
      </c>
      <c r="I111" s="471">
        <v>418.2</v>
      </c>
      <c r="J111" s="425" t="s">
        <v>241</v>
      </c>
      <c r="K111" s="471">
        <v>418</v>
      </c>
      <c r="L111" s="471" t="s">
        <v>374</v>
      </c>
      <c r="M111" s="472">
        <v>0.75</v>
      </c>
      <c r="N111" s="471" t="s">
        <v>39</v>
      </c>
      <c r="O111" s="471" t="s">
        <v>63</v>
      </c>
      <c r="P111" s="473">
        <v>43606</v>
      </c>
      <c r="Q111" s="474">
        <v>43769</v>
      </c>
      <c r="R111" s="447" t="s">
        <v>134</v>
      </c>
      <c r="S111" s="450"/>
      <c r="T111" s="450">
        <v>0</v>
      </c>
      <c r="U111" s="450"/>
      <c r="V111" s="471"/>
      <c r="W111" s="471"/>
      <c r="X111" s="471"/>
      <c r="Y111" s="471"/>
      <c r="Z111" s="477"/>
      <c r="AA111" s="426" t="s">
        <v>136</v>
      </c>
      <c r="AB111" s="437"/>
      <c r="AC111" s="437"/>
      <c r="AD111" s="437"/>
      <c r="AE111" s="437"/>
      <c r="AF111" s="437"/>
      <c r="AG111" s="437"/>
      <c r="AH111" s="437"/>
      <c r="AI111" s="437"/>
    </row>
    <row r="112" spans="1:35" ht="16">
      <c r="A112" s="425" t="s">
        <v>58</v>
      </c>
      <c r="B112" s="425" t="s">
        <v>58</v>
      </c>
      <c r="C112" s="425" t="s">
        <v>58</v>
      </c>
      <c r="D112" s="426"/>
      <c r="E112" s="427">
        <v>3</v>
      </c>
      <c r="F112" s="428">
        <v>4</v>
      </c>
      <c r="G112" s="425" t="s">
        <v>354</v>
      </c>
      <c r="H112" s="471" t="s">
        <v>394</v>
      </c>
      <c r="I112" s="471">
        <v>421.2</v>
      </c>
      <c r="J112" s="425" t="s">
        <v>241</v>
      </c>
      <c r="K112" s="471">
        <v>421</v>
      </c>
      <c r="L112" s="471" t="s">
        <v>374</v>
      </c>
      <c r="M112" s="472">
        <v>0.75</v>
      </c>
      <c r="N112" s="471" t="s">
        <v>39</v>
      </c>
      <c r="O112" s="471" t="s">
        <v>63</v>
      </c>
      <c r="P112" s="473">
        <v>43606</v>
      </c>
      <c r="Q112" s="474">
        <v>43769</v>
      </c>
      <c r="R112" s="447" t="s">
        <v>134</v>
      </c>
      <c r="S112" s="450"/>
      <c r="T112" s="450">
        <v>0</v>
      </c>
      <c r="U112" s="450"/>
      <c r="V112" s="471"/>
      <c r="W112" s="471"/>
      <c r="X112" s="471"/>
      <c r="Y112" s="471"/>
      <c r="Z112" s="477"/>
      <c r="AA112" s="426" t="s">
        <v>136</v>
      </c>
      <c r="AB112" s="437"/>
      <c r="AC112" s="437"/>
      <c r="AD112" s="437"/>
      <c r="AE112" s="437"/>
      <c r="AF112" s="437"/>
      <c r="AG112" s="437"/>
      <c r="AH112" s="437"/>
      <c r="AI112" s="437"/>
    </row>
    <row r="113" spans="1:35" ht="16">
      <c r="A113" s="425" t="s">
        <v>58</v>
      </c>
      <c r="B113" s="425" t="s">
        <v>58</v>
      </c>
      <c r="C113" s="425" t="s">
        <v>58</v>
      </c>
      <c r="D113" s="426"/>
      <c r="E113" s="427">
        <v>4</v>
      </c>
      <c r="F113" s="428">
        <v>4</v>
      </c>
      <c r="G113" s="425" t="s">
        <v>354</v>
      </c>
      <c r="H113" s="471" t="s">
        <v>394</v>
      </c>
      <c r="I113" s="471">
        <v>430.2</v>
      </c>
      <c r="J113" s="425" t="s">
        <v>241</v>
      </c>
      <c r="K113" s="471">
        <v>430</v>
      </c>
      <c r="L113" s="471" t="s">
        <v>374</v>
      </c>
      <c r="M113" s="472">
        <v>0.75</v>
      </c>
      <c r="N113" s="471" t="s">
        <v>39</v>
      </c>
      <c r="O113" s="471" t="s">
        <v>63</v>
      </c>
      <c r="P113" s="473">
        <v>43606</v>
      </c>
      <c r="Q113" s="474">
        <v>43769</v>
      </c>
      <c r="R113" s="447" t="s">
        <v>134</v>
      </c>
      <c r="S113" s="450"/>
      <c r="T113" s="450">
        <v>0</v>
      </c>
      <c r="U113" s="450"/>
      <c r="V113" s="471"/>
      <c r="W113" s="471"/>
      <c r="X113" s="471"/>
      <c r="Y113" s="471"/>
      <c r="Z113" s="477"/>
      <c r="AA113" s="426" t="s">
        <v>136</v>
      </c>
      <c r="AB113" s="437"/>
      <c r="AC113" s="437"/>
      <c r="AD113" s="437"/>
      <c r="AE113" s="437"/>
      <c r="AF113" s="437"/>
      <c r="AG113" s="437"/>
      <c r="AH113" s="437"/>
      <c r="AI113" s="437"/>
    </row>
    <row r="114" spans="1:35" ht="16" customHeight="1">
      <c r="A114" s="425" t="s">
        <v>58</v>
      </c>
      <c r="B114" s="425" t="s">
        <v>58</v>
      </c>
      <c r="C114" s="425" t="s">
        <v>58</v>
      </c>
      <c r="D114" s="426"/>
      <c r="E114" s="427">
        <v>5</v>
      </c>
      <c r="F114" s="428">
        <v>4</v>
      </c>
      <c r="G114" s="425" t="s">
        <v>354</v>
      </c>
      <c r="H114" s="471" t="s">
        <v>394</v>
      </c>
      <c r="I114" s="471">
        <v>442.3</v>
      </c>
      <c r="J114" s="425" t="s">
        <v>241</v>
      </c>
      <c r="K114" s="471">
        <v>442</v>
      </c>
      <c r="L114" s="471" t="s">
        <v>374</v>
      </c>
      <c r="M114" s="472">
        <v>0.75</v>
      </c>
      <c r="N114" s="471" t="s">
        <v>39</v>
      </c>
      <c r="O114" s="471" t="s">
        <v>63</v>
      </c>
      <c r="P114" s="473">
        <v>43606</v>
      </c>
      <c r="Q114" s="474">
        <v>43769</v>
      </c>
      <c r="R114" s="447" t="s">
        <v>134</v>
      </c>
      <c r="S114" s="450"/>
      <c r="T114" s="450">
        <v>0</v>
      </c>
      <c r="U114" s="450"/>
      <c r="V114" s="471"/>
      <c r="W114" s="471"/>
      <c r="X114" s="471"/>
      <c r="Y114" s="471"/>
      <c r="Z114" s="477"/>
      <c r="AA114" s="426" t="s">
        <v>136</v>
      </c>
      <c r="AB114" s="437"/>
      <c r="AC114" s="437"/>
      <c r="AD114" s="437"/>
      <c r="AE114" s="437"/>
      <c r="AF114" s="437"/>
      <c r="AG114" s="437"/>
      <c r="AH114" s="437"/>
      <c r="AI114" s="437"/>
    </row>
    <row r="115" spans="1:35" ht="16">
      <c r="A115" s="425" t="s">
        <v>58</v>
      </c>
      <c r="B115" s="425" t="s">
        <v>58</v>
      </c>
      <c r="C115" s="425" t="s">
        <v>58</v>
      </c>
      <c r="D115" s="426"/>
      <c r="E115" s="427">
        <v>6</v>
      </c>
      <c r="F115" s="428">
        <v>4</v>
      </c>
      <c r="G115" s="425" t="s">
        <v>354</v>
      </c>
      <c r="H115" s="471" t="s">
        <v>394</v>
      </c>
      <c r="I115" s="476">
        <v>5606</v>
      </c>
      <c r="J115" s="425" t="s">
        <v>241</v>
      </c>
      <c r="K115" s="471">
        <v>449</v>
      </c>
      <c r="L115" s="471" t="s">
        <v>374</v>
      </c>
      <c r="M115" s="472">
        <v>0.75</v>
      </c>
      <c r="N115" s="471" t="s">
        <v>39</v>
      </c>
      <c r="O115" s="471" t="s">
        <v>63</v>
      </c>
      <c r="P115" s="473">
        <v>43606</v>
      </c>
      <c r="Q115" s="474">
        <v>43769</v>
      </c>
      <c r="R115" s="447" t="s">
        <v>134</v>
      </c>
      <c r="S115" s="450"/>
      <c r="T115" s="450">
        <v>0</v>
      </c>
      <c r="U115" s="450"/>
      <c r="V115" s="471"/>
      <c r="W115" s="471"/>
      <c r="X115" s="471"/>
      <c r="Y115" s="471"/>
      <c r="Z115" s="477"/>
      <c r="AA115" s="426" t="s">
        <v>136</v>
      </c>
      <c r="AB115" s="437"/>
      <c r="AC115" s="437"/>
      <c r="AD115" s="437"/>
      <c r="AE115" s="437"/>
      <c r="AF115" s="437"/>
      <c r="AG115" s="437"/>
      <c r="AH115" s="437"/>
      <c r="AI115" s="437"/>
    </row>
    <row r="116" spans="1:35" ht="16">
      <c r="A116" s="425" t="s">
        <v>58</v>
      </c>
      <c r="B116" s="425" t="s">
        <v>58</v>
      </c>
      <c r="C116" s="425" t="s">
        <v>58</v>
      </c>
      <c r="D116" s="426"/>
      <c r="E116" s="427">
        <v>7</v>
      </c>
      <c r="F116" s="428">
        <v>4</v>
      </c>
      <c r="G116" s="425" t="s">
        <v>354</v>
      </c>
      <c r="H116" s="471" t="s">
        <v>394</v>
      </c>
      <c r="I116" s="476">
        <v>5627</v>
      </c>
      <c r="J116" s="425" t="s">
        <v>241</v>
      </c>
      <c r="K116" s="471">
        <v>447</v>
      </c>
      <c r="L116" s="471" t="s">
        <v>374</v>
      </c>
      <c r="M116" s="472">
        <v>0.75</v>
      </c>
      <c r="N116" s="471" t="s">
        <v>39</v>
      </c>
      <c r="O116" s="471" t="s">
        <v>63</v>
      </c>
      <c r="P116" s="473">
        <v>43606</v>
      </c>
      <c r="Q116" s="474">
        <v>43769</v>
      </c>
      <c r="R116" s="447" t="s">
        <v>134</v>
      </c>
      <c r="S116" s="450"/>
      <c r="T116" s="450">
        <v>0</v>
      </c>
      <c r="U116" s="450"/>
      <c r="V116" s="471"/>
      <c r="W116" s="471"/>
      <c r="X116" s="471"/>
      <c r="Y116" s="471"/>
      <c r="Z116" s="477"/>
      <c r="AA116" s="426" t="s">
        <v>136</v>
      </c>
      <c r="AB116" s="437"/>
      <c r="AC116" s="437"/>
      <c r="AD116" s="437"/>
      <c r="AE116" s="437"/>
      <c r="AF116" s="437"/>
      <c r="AG116" s="437"/>
      <c r="AH116" s="437"/>
      <c r="AI116" s="437"/>
    </row>
    <row r="117" spans="1:35" ht="16">
      <c r="A117" s="425" t="s">
        <v>58</v>
      </c>
      <c r="B117" s="425" t="s">
        <v>58</v>
      </c>
      <c r="C117" s="425" t="s">
        <v>58</v>
      </c>
      <c r="D117" s="426"/>
      <c r="E117" s="427">
        <v>8</v>
      </c>
      <c r="F117" s="428">
        <v>4</v>
      </c>
      <c r="G117" s="425" t="s">
        <v>354</v>
      </c>
      <c r="H117" s="471" t="s">
        <v>394</v>
      </c>
      <c r="I117" s="476">
        <v>5674</v>
      </c>
      <c r="J117" s="425" t="s">
        <v>241</v>
      </c>
      <c r="K117" s="471">
        <v>444</v>
      </c>
      <c r="L117" s="471" t="s">
        <v>374</v>
      </c>
      <c r="M117" s="472">
        <v>0.75</v>
      </c>
      <c r="N117" s="471" t="s">
        <v>39</v>
      </c>
      <c r="O117" s="471" t="s">
        <v>63</v>
      </c>
      <c r="P117" s="473">
        <v>43606</v>
      </c>
      <c r="Q117" s="474">
        <v>43769</v>
      </c>
      <c r="R117" s="447" t="s">
        <v>134</v>
      </c>
      <c r="S117" s="450"/>
      <c r="T117" s="450">
        <v>0</v>
      </c>
      <c r="U117" s="450"/>
      <c r="V117" s="471"/>
      <c r="W117" s="471"/>
      <c r="X117" s="471"/>
      <c r="Y117" s="471"/>
      <c r="Z117" s="477"/>
      <c r="AA117" s="426" t="s">
        <v>136</v>
      </c>
      <c r="AB117" s="437"/>
      <c r="AC117" s="437"/>
      <c r="AD117" s="437"/>
      <c r="AE117" s="437"/>
      <c r="AF117" s="437"/>
      <c r="AG117" s="437"/>
      <c r="AH117" s="437"/>
      <c r="AI117" s="437"/>
    </row>
    <row r="118" spans="1:35" ht="16">
      <c r="A118" s="150"/>
      <c r="B118" s="150"/>
      <c r="C118" s="150"/>
      <c r="D118" s="150"/>
      <c r="E118" s="281"/>
      <c r="F118" s="227">
        <v>4</v>
      </c>
      <c r="G118" s="154" t="s">
        <v>455</v>
      </c>
      <c r="H118" s="31"/>
      <c r="I118" s="32"/>
      <c r="J118" s="9"/>
      <c r="K118" s="32"/>
      <c r="L118" s="32"/>
      <c r="M118" s="39"/>
      <c r="N118" s="32"/>
      <c r="O118" s="32"/>
      <c r="P118" s="38"/>
      <c r="Q118" s="36"/>
      <c r="R118" s="12"/>
      <c r="S118" s="79"/>
      <c r="T118" s="79"/>
      <c r="U118" s="79"/>
      <c r="V118" s="9"/>
      <c r="W118" s="9"/>
      <c r="X118" s="9"/>
      <c r="Y118" s="9"/>
      <c r="Z118" s="6"/>
      <c r="AA118" s="37"/>
    </row>
    <row r="119" spans="1:35" ht="16">
      <c r="A119" s="9">
        <v>3</v>
      </c>
      <c r="B119" s="9">
        <v>1</v>
      </c>
      <c r="C119" s="9">
        <v>4</v>
      </c>
      <c r="D119" s="150"/>
      <c r="E119" s="281">
        <v>1</v>
      </c>
      <c r="F119" s="227">
        <v>4</v>
      </c>
      <c r="G119" s="23" t="s">
        <v>411</v>
      </c>
      <c r="H119" s="186" t="s">
        <v>439</v>
      </c>
      <c r="I119" s="23">
        <v>696</v>
      </c>
      <c r="J119" s="24" t="s">
        <v>44</v>
      </c>
      <c r="K119" s="23" t="s">
        <v>456</v>
      </c>
      <c r="L119" s="23" t="s">
        <v>357</v>
      </c>
      <c r="M119" s="44">
        <v>1.5</v>
      </c>
      <c r="N119" s="23" t="s">
        <v>35</v>
      </c>
      <c r="O119" s="23" t="s">
        <v>63</v>
      </c>
      <c r="P119" s="191">
        <v>43242</v>
      </c>
      <c r="Q119" s="181">
        <v>43409</v>
      </c>
      <c r="R119" s="147">
        <v>43742</v>
      </c>
      <c r="S119" s="157">
        <f t="shared" ref="S119:S129" si="3">R119-Q119</f>
        <v>333</v>
      </c>
      <c r="T119" s="157">
        <v>0</v>
      </c>
      <c r="U119" s="157">
        <v>0</v>
      </c>
      <c r="V119" s="24"/>
      <c r="W119" s="24"/>
      <c r="X119" s="24"/>
      <c r="Y119" s="24"/>
      <c r="Z119" s="156"/>
      <c r="AA119" s="152" t="s">
        <v>127</v>
      </c>
    </row>
    <row r="120" spans="1:35" ht="16">
      <c r="A120" s="9">
        <v>3</v>
      </c>
      <c r="B120" s="9">
        <v>1</v>
      </c>
      <c r="C120" s="9">
        <v>4</v>
      </c>
      <c r="D120" s="150"/>
      <c r="E120" s="281">
        <v>2</v>
      </c>
      <c r="F120" s="227">
        <v>4</v>
      </c>
      <c r="G120" s="23" t="s">
        <v>411</v>
      </c>
      <c r="H120" s="186" t="s">
        <v>439</v>
      </c>
      <c r="I120" s="23">
        <v>697</v>
      </c>
      <c r="J120" s="24" t="s">
        <v>44</v>
      </c>
      <c r="K120" s="23">
        <v>39</v>
      </c>
      <c r="L120" s="23" t="s">
        <v>357</v>
      </c>
      <c r="M120" s="44">
        <v>1.5</v>
      </c>
      <c r="N120" s="23" t="s">
        <v>35</v>
      </c>
      <c r="O120" s="23" t="s">
        <v>63</v>
      </c>
      <c r="P120" s="191">
        <v>43242</v>
      </c>
      <c r="Q120" s="181">
        <v>43409</v>
      </c>
      <c r="R120" s="147">
        <v>43742</v>
      </c>
      <c r="S120" s="157">
        <f t="shared" si="3"/>
        <v>333</v>
      </c>
      <c r="T120" s="157" t="s">
        <v>308</v>
      </c>
      <c r="U120" s="157">
        <v>0</v>
      </c>
      <c r="V120" s="24">
        <v>0</v>
      </c>
      <c r="W120" s="24"/>
      <c r="X120" s="24"/>
      <c r="Y120" s="24"/>
      <c r="Z120" s="156"/>
      <c r="AA120" s="152" t="s">
        <v>127</v>
      </c>
    </row>
    <row r="121" spans="1:35" ht="16">
      <c r="A121" s="425" t="s">
        <v>58</v>
      </c>
      <c r="B121" s="425" t="s">
        <v>58</v>
      </c>
      <c r="C121" s="425" t="s">
        <v>58</v>
      </c>
      <c r="D121" s="426"/>
      <c r="E121" s="427">
        <v>3</v>
      </c>
      <c r="F121" s="428">
        <v>4</v>
      </c>
      <c r="G121" s="429" t="s">
        <v>411</v>
      </c>
      <c r="H121" s="471" t="s">
        <v>439</v>
      </c>
      <c r="I121" s="425">
        <v>729</v>
      </c>
      <c r="J121" s="425" t="s">
        <v>44</v>
      </c>
      <c r="K121" s="429" t="s">
        <v>416</v>
      </c>
      <c r="L121" s="429" t="s">
        <v>357</v>
      </c>
      <c r="M121" s="431">
        <v>1.5</v>
      </c>
      <c r="N121" s="429" t="s">
        <v>35</v>
      </c>
      <c r="O121" s="429" t="s">
        <v>63</v>
      </c>
      <c r="P121" s="473">
        <v>43242</v>
      </c>
      <c r="Q121" s="474">
        <v>43409</v>
      </c>
      <c r="R121" s="447">
        <v>43593</v>
      </c>
      <c r="S121" s="450">
        <f t="shared" si="3"/>
        <v>184</v>
      </c>
      <c r="T121" s="450">
        <v>0</v>
      </c>
      <c r="U121" s="450">
        <v>0</v>
      </c>
      <c r="V121" s="425"/>
      <c r="W121" s="425"/>
      <c r="X121" s="425"/>
      <c r="Y121" s="425"/>
      <c r="Z121" s="452"/>
      <c r="AA121" s="426" t="s">
        <v>457</v>
      </c>
      <c r="AB121" s="437"/>
      <c r="AC121" s="437"/>
      <c r="AD121" s="437"/>
      <c r="AE121" s="437"/>
      <c r="AF121" s="437"/>
      <c r="AG121" s="437"/>
      <c r="AH121" s="437"/>
      <c r="AI121" s="437"/>
    </row>
    <row r="122" spans="1:35" ht="16">
      <c r="A122" s="425" t="s">
        <v>58</v>
      </c>
      <c r="B122" s="425" t="s">
        <v>58</v>
      </c>
      <c r="C122" s="425" t="s">
        <v>58</v>
      </c>
      <c r="D122" s="426"/>
      <c r="E122" s="427">
        <v>4</v>
      </c>
      <c r="F122" s="428">
        <v>4</v>
      </c>
      <c r="G122" s="429" t="s">
        <v>411</v>
      </c>
      <c r="H122" s="471" t="s">
        <v>420</v>
      </c>
      <c r="I122" s="429">
        <v>732</v>
      </c>
      <c r="J122" s="425" t="s">
        <v>44</v>
      </c>
      <c r="K122" s="429" t="s">
        <v>458</v>
      </c>
      <c r="L122" s="429" t="s">
        <v>357</v>
      </c>
      <c r="M122" s="431">
        <v>1.5</v>
      </c>
      <c r="N122" s="429" t="s">
        <v>35</v>
      </c>
      <c r="O122" s="429" t="s">
        <v>63</v>
      </c>
      <c r="P122" s="473">
        <v>43242</v>
      </c>
      <c r="Q122" s="474">
        <v>43409</v>
      </c>
      <c r="R122" s="447">
        <v>43537</v>
      </c>
      <c r="S122" s="450">
        <f t="shared" si="3"/>
        <v>128</v>
      </c>
      <c r="T122" s="450">
        <v>0</v>
      </c>
      <c r="U122" s="450">
        <v>0</v>
      </c>
      <c r="V122" s="471"/>
      <c r="W122" s="471"/>
      <c r="X122" s="471"/>
      <c r="Y122" s="471"/>
      <c r="Z122" s="477"/>
      <c r="AA122" s="426" t="s">
        <v>127</v>
      </c>
      <c r="AB122" s="437"/>
      <c r="AC122" s="437"/>
      <c r="AD122" s="437"/>
      <c r="AE122" s="437"/>
      <c r="AF122" s="437"/>
      <c r="AG122" s="437"/>
      <c r="AH122" s="437"/>
      <c r="AI122" s="437"/>
    </row>
    <row r="123" spans="1:35" ht="16">
      <c r="A123" s="425" t="s">
        <v>58</v>
      </c>
      <c r="B123" s="425" t="s">
        <v>58</v>
      </c>
      <c r="C123" s="425" t="s">
        <v>58</v>
      </c>
      <c r="D123" s="426"/>
      <c r="E123" s="427">
        <v>5</v>
      </c>
      <c r="F123" s="428">
        <v>4</v>
      </c>
      <c r="G123" s="429" t="s">
        <v>411</v>
      </c>
      <c r="H123" s="471" t="s">
        <v>439</v>
      </c>
      <c r="I123" s="429">
        <v>733</v>
      </c>
      <c r="J123" s="425" t="s">
        <v>44</v>
      </c>
      <c r="K123" s="429">
        <v>47</v>
      </c>
      <c r="L123" s="429" t="s">
        <v>357</v>
      </c>
      <c r="M123" s="431">
        <v>1.5</v>
      </c>
      <c r="N123" s="429" t="s">
        <v>35</v>
      </c>
      <c r="O123" s="429" t="s">
        <v>63</v>
      </c>
      <c r="P123" s="473">
        <v>43242</v>
      </c>
      <c r="Q123" s="474">
        <v>43409</v>
      </c>
      <c r="R123" s="447">
        <v>43537</v>
      </c>
      <c r="S123" s="450">
        <f t="shared" si="3"/>
        <v>128</v>
      </c>
      <c r="T123" s="450">
        <v>0</v>
      </c>
      <c r="U123" s="450">
        <v>0</v>
      </c>
      <c r="V123" s="471"/>
      <c r="W123" s="471"/>
      <c r="X123" s="471"/>
      <c r="Y123" s="471"/>
      <c r="Z123" s="477"/>
      <c r="AA123" s="426" t="s">
        <v>127</v>
      </c>
      <c r="AB123" s="437"/>
      <c r="AC123" s="437"/>
      <c r="AD123" s="437"/>
      <c r="AE123" s="437"/>
      <c r="AF123" s="437"/>
      <c r="AG123" s="437"/>
      <c r="AH123" s="437"/>
      <c r="AI123" s="437"/>
    </row>
    <row r="124" spans="1:35" ht="16">
      <c r="A124" s="425" t="s">
        <v>58</v>
      </c>
      <c r="B124" s="425" t="s">
        <v>58</v>
      </c>
      <c r="C124" s="425" t="s">
        <v>58</v>
      </c>
      <c r="D124" s="426"/>
      <c r="E124" s="427">
        <v>6</v>
      </c>
      <c r="F124" s="428">
        <v>4</v>
      </c>
      <c r="G124" s="429" t="s">
        <v>411</v>
      </c>
      <c r="H124" s="471" t="s">
        <v>439</v>
      </c>
      <c r="I124" s="425">
        <v>935</v>
      </c>
      <c r="J124" s="425" t="s">
        <v>44</v>
      </c>
      <c r="K124" s="425">
        <v>87</v>
      </c>
      <c r="L124" s="429" t="s">
        <v>357</v>
      </c>
      <c r="M124" s="431">
        <v>1.5</v>
      </c>
      <c r="N124" s="429" t="s">
        <v>35</v>
      </c>
      <c r="O124" s="429" t="s">
        <v>63</v>
      </c>
      <c r="P124" s="473">
        <v>43242</v>
      </c>
      <c r="Q124" s="474">
        <v>43409</v>
      </c>
      <c r="R124" s="447">
        <v>43594</v>
      </c>
      <c r="S124" s="450">
        <f t="shared" si="3"/>
        <v>185</v>
      </c>
      <c r="T124" s="450">
        <v>0</v>
      </c>
      <c r="U124" s="450">
        <v>0</v>
      </c>
      <c r="V124" s="425"/>
      <c r="W124" s="425"/>
      <c r="X124" s="425"/>
      <c r="Y124" s="425"/>
      <c r="Z124" s="452"/>
      <c r="AA124" s="426" t="s">
        <v>457</v>
      </c>
      <c r="AB124" s="437"/>
      <c r="AC124" s="437"/>
      <c r="AD124" s="437"/>
      <c r="AE124" s="437"/>
      <c r="AF124" s="437"/>
      <c r="AG124" s="437"/>
      <c r="AH124" s="437"/>
      <c r="AI124" s="437"/>
    </row>
    <row r="125" spans="1:35" ht="16">
      <c r="A125" s="425" t="s">
        <v>58</v>
      </c>
      <c r="B125" s="425" t="s">
        <v>58</v>
      </c>
      <c r="C125" s="425" t="s">
        <v>58</v>
      </c>
      <c r="D125" s="426"/>
      <c r="E125" s="427">
        <v>7</v>
      </c>
      <c r="F125" s="428">
        <v>4</v>
      </c>
      <c r="G125" s="429" t="s">
        <v>411</v>
      </c>
      <c r="H125" s="471" t="s">
        <v>439</v>
      </c>
      <c r="I125" s="425">
        <v>936</v>
      </c>
      <c r="J125" s="425" t="s">
        <v>44</v>
      </c>
      <c r="K125" s="425">
        <v>87</v>
      </c>
      <c r="L125" s="429" t="s">
        <v>357</v>
      </c>
      <c r="M125" s="431">
        <v>1.5</v>
      </c>
      <c r="N125" s="429" t="s">
        <v>35</v>
      </c>
      <c r="O125" s="429" t="s">
        <v>63</v>
      </c>
      <c r="P125" s="473">
        <v>43242</v>
      </c>
      <c r="Q125" s="474">
        <v>43409</v>
      </c>
      <c r="R125" s="447">
        <v>43594</v>
      </c>
      <c r="S125" s="450">
        <f t="shared" si="3"/>
        <v>185</v>
      </c>
      <c r="T125" s="450">
        <v>0</v>
      </c>
      <c r="U125" s="450">
        <v>0</v>
      </c>
      <c r="V125" s="425"/>
      <c r="W125" s="425"/>
      <c r="X125" s="425"/>
      <c r="Y125" s="425"/>
      <c r="Z125" s="452"/>
      <c r="AA125" s="426" t="s">
        <v>457</v>
      </c>
      <c r="AB125" s="437"/>
      <c r="AC125" s="437"/>
      <c r="AD125" s="437"/>
      <c r="AE125" s="437"/>
      <c r="AF125" s="437"/>
      <c r="AG125" s="437"/>
      <c r="AH125" s="437"/>
      <c r="AI125" s="437"/>
    </row>
    <row r="126" spans="1:35" ht="16">
      <c r="A126" s="425" t="s">
        <v>58</v>
      </c>
      <c r="B126" s="425" t="s">
        <v>58</v>
      </c>
      <c r="C126" s="425" t="s">
        <v>58</v>
      </c>
      <c r="D126" s="426"/>
      <c r="E126" s="427">
        <v>8</v>
      </c>
      <c r="F126" s="428">
        <v>4</v>
      </c>
      <c r="G126" s="429" t="s">
        <v>411</v>
      </c>
      <c r="H126" s="471" t="s">
        <v>439</v>
      </c>
      <c r="I126" s="425">
        <v>937</v>
      </c>
      <c r="J126" s="425" t="s">
        <v>44</v>
      </c>
      <c r="K126" s="425">
        <v>87</v>
      </c>
      <c r="L126" s="429" t="s">
        <v>357</v>
      </c>
      <c r="M126" s="431">
        <v>1.5</v>
      </c>
      <c r="N126" s="429" t="s">
        <v>35</v>
      </c>
      <c r="O126" s="429" t="s">
        <v>63</v>
      </c>
      <c r="P126" s="473">
        <v>43242</v>
      </c>
      <c r="Q126" s="474">
        <v>43409</v>
      </c>
      <c r="R126" s="447">
        <v>43594</v>
      </c>
      <c r="S126" s="450">
        <f t="shared" si="3"/>
        <v>185</v>
      </c>
      <c r="T126" s="450">
        <v>0</v>
      </c>
      <c r="U126" s="450">
        <v>0</v>
      </c>
      <c r="V126" s="425"/>
      <c r="W126" s="425"/>
      <c r="X126" s="425"/>
      <c r="Y126" s="425"/>
      <c r="Z126" s="452"/>
      <c r="AA126" s="426" t="s">
        <v>457</v>
      </c>
      <c r="AB126" s="437"/>
      <c r="AC126" s="437"/>
      <c r="AD126" s="437"/>
      <c r="AE126" s="437"/>
      <c r="AF126" s="437"/>
      <c r="AG126" s="437"/>
      <c r="AH126" s="437"/>
      <c r="AI126" s="437"/>
    </row>
    <row r="127" spans="1:35" ht="16">
      <c r="A127" s="9">
        <v>3</v>
      </c>
      <c r="B127" s="9">
        <v>1</v>
      </c>
      <c r="C127" s="9">
        <v>5</v>
      </c>
      <c r="D127" s="150"/>
      <c r="E127" s="281">
        <v>9</v>
      </c>
      <c r="F127" s="227">
        <v>4</v>
      </c>
      <c r="G127" s="23" t="s">
        <v>411</v>
      </c>
      <c r="H127" s="177" t="s">
        <v>429</v>
      </c>
      <c r="I127" s="178">
        <v>781</v>
      </c>
      <c r="J127" s="24" t="s">
        <v>33</v>
      </c>
      <c r="K127" s="178" t="s">
        <v>459</v>
      </c>
      <c r="L127" s="178" t="s">
        <v>357</v>
      </c>
      <c r="M127" s="179">
        <v>1.5</v>
      </c>
      <c r="N127" s="178" t="s">
        <v>35</v>
      </c>
      <c r="O127" s="178" t="s">
        <v>63</v>
      </c>
      <c r="P127" s="180">
        <v>43410</v>
      </c>
      <c r="Q127" s="181">
        <v>43578</v>
      </c>
      <c r="R127" s="147">
        <v>43637</v>
      </c>
      <c r="S127" s="157">
        <f t="shared" si="3"/>
        <v>59</v>
      </c>
      <c r="T127" s="157">
        <v>0</v>
      </c>
      <c r="U127" s="157">
        <v>0</v>
      </c>
      <c r="V127" s="177"/>
      <c r="W127" s="177"/>
      <c r="X127" s="177"/>
      <c r="Y127" s="177"/>
      <c r="Z127" s="182"/>
      <c r="AA127" s="152" t="s">
        <v>224</v>
      </c>
    </row>
    <row r="128" spans="1:35" ht="16">
      <c r="A128" s="425" t="s">
        <v>58</v>
      </c>
      <c r="B128" s="425" t="s">
        <v>58</v>
      </c>
      <c r="C128" s="425" t="s">
        <v>58</v>
      </c>
      <c r="D128" s="426"/>
      <c r="E128" s="427">
        <v>1</v>
      </c>
      <c r="F128" s="428">
        <v>4</v>
      </c>
      <c r="G128" s="429" t="s">
        <v>411</v>
      </c>
      <c r="H128" s="471" t="s">
        <v>429</v>
      </c>
      <c r="I128" s="476" t="s">
        <v>45</v>
      </c>
      <c r="J128" s="425" t="s">
        <v>33</v>
      </c>
      <c r="K128" s="476">
        <v>188</v>
      </c>
      <c r="L128" s="476" t="s">
        <v>357</v>
      </c>
      <c r="M128" s="472">
        <v>1.5</v>
      </c>
      <c r="N128" s="476" t="s">
        <v>35</v>
      </c>
      <c r="O128" s="476" t="s">
        <v>63</v>
      </c>
      <c r="P128" s="473">
        <v>43410</v>
      </c>
      <c r="Q128" s="474">
        <v>43578</v>
      </c>
      <c r="R128" s="447">
        <v>43570</v>
      </c>
      <c r="S128" s="450">
        <f t="shared" si="3"/>
        <v>-8</v>
      </c>
      <c r="T128" s="450">
        <v>0</v>
      </c>
      <c r="U128" s="450"/>
      <c r="V128" s="471"/>
      <c r="W128" s="471"/>
      <c r="X128" s="471"/>
      <c r="Y128" s="471"/>
      <c r="Z128" s="477"/>
      <c r="AA128" s="426" t="s">
        <v>460</v>
      </c>
      <c r="AB128" s="437"/>
      <c r="AC128" s="437"/>
      <c r="AD128" s="437"/>
      <c r="AE128" s="437"/>
      <c r="AF128" s="437"/>
      <c r="AG128" s="437"/>
      <c r="AH128" s="437"/>
      <c r="AI128" s="437"/>
    </row>
    <row r="129" spans="1:35" ht="16">
      <c r="A129" s="425" t="s">
        <v>58</v>
      </c>
      <c r="B129" s="425" t="s">
        <v>58</v>
      </c>
      <c r="C129" s="425" t="s">
        <v>58</v>
      </c>
      <c r="D129" s="426"/>
      <c r="E129" s="427">
        <v>2</v>
      </c>
      <c r="F129" s="428">
        <v>4</v>
      </c>
      <c r="G129" s="429" t="s">
        <v>411</v>
      </c>
      <c r="H129" s="471" t="s">
        <v>429</v>
      </c>
      <c r="I129" s="476" t="s">
        <v>45</v>
      </c>
      <c r="J129" s="425" t="s">
        <v>33</v>
      </c>
      <c r="K129" s="476">
        <v>180</v>
      </c>
      <c r="L129" s="476" t="s">
        <v>357</v>
      </c>
      <c r="M129" s="472">
        <v>1.5</v>
      </c>
      <c r="N129" s="476" t="s">
        <v>35</v>
      </c>
      <c r="O129" s="476" t="s">
        <v>63</v>
      </c>
      <c r="P129" s="473">
        <v>43410</v>
      </c>
      <c r="Q129" s="474">
        <v>43578</v>
      </c>
      <c r="R129" s="447">
        <v>43576</v>
      </c>
      <c r="S129" s="450">
        <f t="shared" si="3"/>
        <v>-2</v>
      </c>
      <c r="T129" s="450">
        <v>0</v>
      </c>
      <c r="U129" s="450"/>
      <c r="V129" s="471"/>
      <c r="W129" s="471"/>
      <c r="X129" s="471"/>
      <c r="Y129" s="471"/>
      <c r="Z129" s="477"/>
      <c r="AA129" s="426" t="s">
        <v>461</v>
      </c>
      <c r="AB129" s="437"/>
      <c r="AC129" s="437"/>
      <c r="AD129" s="437"/>
      <c r="AE129" s="437"/>
      <c r="AF129" s="437"/>
      <c r="AG129" s="437"/>
      <c r="AH129" s="437"/>
      <c r="AI129" s="437"/>
    </row>
    <row r="130" spans="1:35" ht="16">
      <c r="A130" s="425" t="s">
        <v>58</v>
      </c>
      <c r="B130" s="425" t="s">
        <v>58</v>
      </c>
      <c r="C130" s="425" t="s">
        <v>58</v>
      </c>
      <c r="D130" s="426"/>
      <c r="E130" s="427">
        <v>3</v>
      </c>
      <c r="F130" s="428">
        <v>4</v>
      </c>
      <c r="G130" s="429" t="s">
        <v>411</v>
      </c>
      <c r="H130" s="471" t="s">
        <v>439</v>
      </c>
      <c r="I130" s="429">
        <v>695</v>
      </c>
      <c r="J130" s="425" t="s">
        <v>44</v>
      </c>
      <c r="K130" s="429">
        <v>39</v>
      </c>
      <c r="L130" s="429" t="s">
        <v>357</v>
      </c>
      <c r="M130" s="431">
        <v>1.5</v>
      </c>
      <c r="N130" s="429" t="s">
        <v>35</v>
      </c>
      <c r="O130" s="429" t="s">
        <v>63</v>
      </c>
      <c r="P130" s="473">
        <v>43242</v>
      </c>
      <c r="Q130" s="474">
        <v>43409</v>
      </c>
      <c r="R130" s="447" t="s">
        <v>134</v>
      </c>
      <c r="S130" s="450"/>
      <c r="T130" s="450" t="s">
        <v>308</v>
      </c>
      <c r="U130" s="450"/>
      <c r="V130" s="471"/>
      <c r="W130" s="471"/>
      <c r="X130" s="471"/>
      <c r="Y130" s="471"/>
      <c r="Z130" s="477"/>
      <c r="AA130" s="426" t="s">
        <v>136</v>
      </c>
      <c r="AB130" s="437"/>
      <c r="AC130" s="437"/>
      <c r="AD130" s="437"/>
      <c r="AE130" s="437"/>
      <c r="AF130" s="437"/>
      <c r="AG130" s="437"/>
      <c r="AH130" s="437"/>
      <c r="AI130" s="437"/>
    </row>
    <row r="131" spans="1:35" ht="16">
      <c r="A131" s="150"/>
      <c r="B131" s="150"/>
      <c r="C131" s="150"/>
      <c r="D131" s="150"/>
      <c r="E131" s="281"/>
      <c r="F131" s="227">
        <v>4</v>
      </c>
      <c r="G131" s="154" t="s">
        <v>125</v>
      </c>
      <c r="H131" s="41"/>
      <c r="I131" s="39"/>
      <c r="J131" s="9"/>
      <c r="K131" s="126"/>
      <c r="L131" s="126"/>
      <c r="M131" s="127"/>
      <c r="N131" s="126"/>
      <c r="O131" s="126"/>
      <c r="P131" s="38"/>
      <c r="Q131" s="36"/>
      <c r="R131" s="12"/>
      <c r="S131" s="79"/>
      <c r="T131" s="128"/>
      <c r="U131" s="79"/>
      <c r="V131" s="40"/>
      <c r="W131" s="40"/>
      <c r="X131" s="40"/>
      <c r="Y131" s="40"/>
      <c r="Z131" s="1"/>
      <c r="AA131" s="37"/>
    </row>
    <row r="132" spans="1:35" s="357" customFormat="1" ht="16">
      <c r="A132" s="353">
        <v>3</v>
      </c>
      <c r="B132" s="353">
        <v>2</v>
      </c>
      <c r="C132" s="353">
        <v>6</v>
      </c>
      <c r="D132" s="354"/>
      <c r="E132" s="355">
        <v>1</v>
      </c>
      <c r="F132" s="356">
        <v>4</v>
      </c>
      <c r="G132" s="675" t="s">
        <v>469</v>
      </c>
      <c r="H132" s="678" t="s">
        <v>476</v>
      </c>
      <c r="I132" s="681">
        <v>39.130000000000003</v>
      </c>
      <c r="J132" s="686" t="s">
        <v>44</v>
      </c>
      <c r="K132" s="689" t="s">
        <v>517</v>
      </c>
      <c r="L132" s="689" t="s">
        <v>477</v>
      </c>
      <c r="M132" s="693">
        <v>0</v>
      </c>
      <c r="N132" s="689" t="s">
        <v>35</v>
      </c>
      <c r="O132" s="689" t="s">
        <v>63</v>
      </c>
      <c r="P132" s="697">
        <v>43410</v>
      </c>
      <c r="Q132" s="700">
        <v>43581</v>
      </c>
      <c r="R132" s="703">
        <v>43637</v>
      </c>
      <c r="S132" s="706">
        <f t="shared" ref="S132:S139" si="4">R132-Q132</f>
        <v>56</v>
      </c>
      <c r="T132" s="709">
        <v>0</v>
      </c>
      <c r="U132" s="706">
        <v>0</v>
      </c>
      <c r="V132" s="678"/>
      <c r="W132" s="678"/>
      <c r="X132" s="678"/>
      <c r="Y132" s="678"/>
      <c r="Z132" s="714"/>
      <c r="AA132" s="717" t="s">
        <v>224</v>
      </c>
    </row>
    <row r="133" spans="1:35" ht="16">
      <c r="A133" s="337">
        <v>3</v>
      </c>
      <c r="B133" s="337">
        <v>2</v>
      </c>
      <c r="C133" s="337">
        <v>6</v>
      </c>
      <c r="D133" s="338"/>
      <c r="E133" s="339">
        <v>2</v>
      </c>
      <c r="F133" s="340">
        <v>4</v>
      </c>
      <c r="G133" s="674" t="s">
        <v>469</v>
      </c>
      <c r="H133" s="677" t="s">
        <v>476</v>
      </c>
      <c r="I133" s="679">
        <v>40.130000000000003</v>
      </c>
      <c r="J133" s="684" t="s">
        <v>44</v>
      </c>
      <c r="K133" s="688" t="s">
        <v>518</v>
      </c>
      <c r="L133" s="688" t="s">
        <v>477</v>
      </c>
      <c r="M133" s="691">
        <v>0</v>
      </c>
      <c r="N133" s="688" t="s">
        <v>35</v>
      </c>
      <c r="O133" s="688" t="s">
        <v>63</v>
      </c>
      <c r="P133" s="695">
        <v>43410</v>
      </c>
      <c r="Q133" s="699">
        <v>43581</v>
      </c>
      <c r="R133" s="702">
        <v>43638</v>
      </c>
      <c r="S133" s="705">
        <f t="shared" si="4"/>
        <v>57</v>
      </c>
      <c r="T133" s="708">
        <v>1</v>
      </c>
      <c r="U133" s="705">
        <v>0</v>
      </c>
      <c r="V133" s="677"/>
      <c r="W133" s="677"/>
      <c r="X133" s="677"/>
      <c r="Y133" s="677"/>
      <c r="Z133" s="712"/>
      <c r="AA133" s="716" t="s">
        <v>224</v>
      </c>
    </row>
    <row r="134" spans="1:35" ht="16">
      <c r="A134" s="9">
        <v>3</v>
      </c>
      <c r="B134" s="9">
        <v>2</v>
      </c>
      <c r="C134" s="9">
        <v>6</v>
      </c>
      <c r="D134" s="150"/>
      <c r="E134" s="281">
        <v>3</v>
      </c>
      <c r="F134" s="227">
        <v>4</v>
      </c>
      <c r="G134" s="23" t="s">
        <v>469</v>
      </c>
      <c r="H134" s="177" t="s">
        <v>483</v>
      </c>
      <c r="I134" s="194">
        <v>90.13</v>
      </c>
      <c r="J134" s="24" t="s">
        <v>33</v>
      </c>
      <c r="K134" s="178" t="s">
        <v>519</v>
      </c>
      <c r="L134" s="178" t="s">
        <v>477</v>
      </c>
      <c r="M134" s="179">
        <v>0</v>
      </c>
      <c r="N134" s="178" t="s">
        <v>35</v>
      </c>
      <c r="O134" s="178" t="s">
        <v>63</v>
      </c>
      <c r="P134" s="180">
        <v>43410</v>
      </c>
      <c r="Q134" s="195">
        <v>43581</v>
      </c>
      <c r="R134" s="147">
        <v>43637</v>
      </c>
      <c r="S134" s="157">
        <f t="shared" si="4"/>
        <v>56</v>
      </c>
      <c r="T134" s="196">
        <v>1</v>
      </c>
      <c r="U134" s="157">
        <v>0</v>
      </c>
      <c r="V134" s="183">
        <v>0</v>
      </c>
      <c r="W134" s="183"/>
      <c r="X134" s="183"/>
      <c r="Y134" s="183"/>
      <c r="Z134" s="184"/>
      <c r="AA134" s="152" t="s">
        <v>224</v>
      </c>
    </row>
    <row r="135" spans="1:35" ht="16">
      <c r="A135" s="439" t="s">
        <v>58</v>
      </c>
      <c r="B135" s="439" t="s">
        <v>58</v>
      </c>
      <c r="C135" s="439" t="s">
        <v>58</v>
      </c>
      <c r="D135" s="426"/>
      <c r="E135" s="427">
        <v>4</v>
      </c>
      <c r="F135" s="428">
        <v>4</v>
      </c>
      <c r="G135" s="429" t="s">
        <v>469</v>
      </c>
      <c r="H135" s="471" t="s">
        <v>483</v>
      </c>
      <c r="I135" s="472">
        <v>99.13</v>
      </c>
      <c r="J135" s="425" t="s">
        <v>33</v>
      </c>
      <c r="K135" s="476">
        <v>264</v>
      </c>
      <c r="L135" s="476" t="s">
        <v>477</v>
      </c>
      <c r="M135" s="472">
        <v>0</v>
      </c>
      <c r="N135" s="476" t="s">
        <v>35</v>
      </c>
      <c r="O135" s="476" t="s">
        <v>63</v>
      </c>
      <c r="P135" s="473">
        <v>43410</v>
      </c>
      <c r="Q135" s="474">
        <v>43581</v>
      </c>
      <c r="R135" s="447">
        <v>43654</v>
      </c>
      <c r="S135" s="450">
        <f t="shared" si="4"/>
        <v>73</v>
      </c>
      <c r="T135" s="487">
        <v>0</v>
      </c>
      <c r="U135" s="450">
        <v>0</v>
      </c>
      <c r="V135" s="471"/>
      <c r="W135" s="471"/>
      <c r="X135" s="471"/>
      <c r="Y135" s="471"/>
      <c r="Z135" s="477"/>
      <c r="AA135" s="426" t="s">
        <v>127</v>
      </c>
      <c r="AB135" s="437"/>
      <c r="AC135" s="437"/>
      <c r="AD135" s="437"/>
      <c r="AE135" s="437"/>
      <c r="AF135" s="437"/>
      <c r="AG135" s="437"/>
      <c r="AH135" s="437"/>
      <c r="AI135" s="437"/>
    </row>
    <row r="136" spans="1:35" ht="16">
      <c r="A136" s="439" t="s">
        <v>58</v>
      </c>
      <c r="B136" s="439" t="s">
        <v>58</v>
      </c>
      <c r="C136" s="439" t="s">
        <v>58</v>
      </c>
      <c r="D136" s="426"/>
      <c r="E136" s="427">
        <v>5</v>
      </c>
      <c r="F136" s="428">
        <v>4</v>
      </c>
      <c r="G136" s="429" t="s">
        <v>469</v>
      </c>
      <c r="H136" s="471" t="s">
        <v>483</v>
      </c>
      <c r="I136" s="472">
        <v>103.13</v>
      </c>
      <c r="J136" s="425" t="s">
        <v>33</v>
      </c>
      <c r="K136" s="476" t="s">
        <v>520</v>
      </c>
      <c r="L136" s="476" t="s">
        <v>477</v>
      </c>
      <c r="M136" s="472">
        <v>0</v>
      </c>
      <c r="N136" s="476" t="s">
        <v>35</v>
      </c>
      <c r="O136" s="476" t="s">
        <v>63</v>
      </c>
      <c r="P136" s="473">
        <v>43410</v>
      </c>
      <c r="Q136" s="474">
        <v>43581</v>
      </c>
      <c r="R136" s="447">
        <v>43626</v>
      </c>
      <c r="S136" s="450">
        <f t="shared" si="4"/>
        <v>45</v>
      </c>
      <c r="T136" s="487">
        <v>1</v>
      </c>
      <c r="U136" s="450">
        <v>0</v>
      </c>
      <c r="V136" s="425">
        <v>0</v>
      </c>
      <c r="W136" s="425"/>
      <c r="X136" s="425"/>
      <c r="Y136" s="425"/>
      <c r="Z136" s="477"/>
      <c r="AA136" s="426" t="s">
        <v>521</v>
      </c>
      <c r="AB136" s="437"/>
      <c r="AC136" s="437"/>
      <c r="AD136" s="437"/>
      <c r="AE136" s="437"/>
      <c r="AF136" s="437"/>
      <c r="AG136" s="437"/>
      <c r="AH136" s="437"/>
      <c r="AI136" s="437"/>
    </row>
    <row r="137" spans="1:35" ht="16">
      <c r="A137" s="9">
        <v>3</v>
      </c>
      <c r="B137" s="9">
        <v>2</v>
      </c>
      <c r="C137" s="9">
        <v>6</v>
      </c>
      <c r="D137" s="150"/>
      <c r="E137" s="281">
        <v>6</v>
      </c>
      <c r="F137" s="227">
        <v>4</v>
      </c>
      <c r="G137" s="23" t="s">
        <v>469</v>
      </c>
      <c r="H137" s="177" t="s">
        <v>483</v>
      </c>
      <c r="I137" s="194">
        <v>104.13</v>
      </c>
      <c r="J137" s="24" t="s">
        <v>33</v>
      </c>
      <c r="K137" s="178" t="s">
        <v>520</v>
      </c>
      <c r="L137" s="178" t="s">
        <v>477</v>
      </c>
      <c r="M137" s="179">
        <v>0</v>
      </c>
      <c r="N137" s="178" t="s">
        <v>35</v>
      </c>
      <c r="O137" s="178" t="s">
        <v>63</v>
      </c>
      <c r="P137" s="180">
        <v>43410</v>
      </c>
      <c r="Q137" s="195">
        <v>43581</v>
      </c>
      <c r="R137" s="147">
        <v>43638</v>
      </c>
      <c r="S137" s="157">
        <f t="shared" si="4"/>
        <v>57</v>
      </c>
      <c r="T137" s="196">
        <v>1</v>
      </c>
      <c r="U137" s="157">
        <v>0</v>
      </c>
      <c r="V137" s="183">
        <v>0</v>
      </c>
      <c r="W137" s="183"/>
      <c r="X137" s="183"/>
      <c r="Y137" s="183"/>
      <c r="Z137" s="182"/>
      <c r="AA137" s="152" t="s">
        <v>224</v>
      </c>
    </row>
    <row r="138" spans="1:35" ht="16">
      <c r="A138" s="9">
        <v>3</v>
      </c>
      <c r="B138" s="9">
        <v>2</v>
      </c>
      <c r="C138" s="9">
        <v>6</v>
      </c>
      <c r="D138" s="150"/>
      <c r="E138" s="281">
        <v>7</v>
      </c>
      <c r="F138" s="227">
        <v>4</v>
      </c>
      <c r="G138" s="23" t="s">
        <v>469</v>
      </c>
      <c r="H138" s="177" t="s">
        <v>483</v>
      </c>
      <c r="I138" s="194">
        <v>105.13</v>
      </c>
      <c r="J138" s="24" t="s">
        <v>33</v>
      </c>
      <c r="K138" s="178" t="s">
        <v>522</v>
      </c>
      <c r="L138" s="178" t="s">
        <v>477</v>
      </c>
      <c r="M138" s="179">
        <v>0</v>
      </c>
      <c r="N138" s="178" t="s">
        <v>35</v>
      </c>
      <c r="O138" s="178" t="s">
        <v>63</v>
      </c>
      <c r="P138" s="180">
        <v>43410</v>
      </c>
      <c r="Q138" s="195">
        <v>43581</v>
      </c>
      <c r="R138" s="147">
        <v>43638</v>
      </c>
      <c r="S138" s="157">
        <f t="shared" si="4"/>
        <v>57</v>
      </c>
      <c r="T138" s="196">
        <v>1</v>
      </c>
      <c r="U138" s="157">
        <v>0</v>
      </c>
      <c r="V138" s="183">
        <v>0</v>
      </c>
      <c r="W138" s="183"/>
      <c r="X138" s="183"/>
      <c r="Y138" s="183"/>
      <c r="Z138" s="182"/>
      <c r="AA138" s="152" t="s">
        <v>224</v>
      </c>
    </row>
    <row r="139" spans="1:35" ht="16">
      <c r="A139" s="439" t="s">
        <v>58</v>
      </c>
      <c r="B139" s="439" t="s">
        <v>58</v>
      </c>
      <c r="C139" s="439" t="s">
        <v>58</v>
      </c>
      <c r="D139" s="426"/>
      <c r="E139" s="427">
        <v>8</v>
      </c>
      <c r="F139" s="428">
        <v>4</v>
      </c>
      <c r="G139" s="429" t="s">
        <v>469</v>
      </c>
      <c r="H139" s="471" t="s">
        <v>483</v>
      </c>
      <c r="I139" s="472">
        <v>110.13</v>
      </c>
      <c r="J139" s="425" t="s">
        <v>33</v>
      </c>
      <c r="K139" s="476" t="s">
        <v>523</v>
      </c>
      <c r="L139" s="476" t="s">
        <v>477</v>
      </c>
      <c r="M139" s="472">
        <v>0</v>
      </c>
      <c r="N139" s="476" t="s">
        <v>35</v>
      </c>
      <c r="O139" s="476" t="s">
        <v>63</v>
      </c>
      <c r="P139" s="473">
        <v>43410</v>
      </c>
      <c r="Q139" s="474">
        <v>43581</v>
      </c>
      <c r="R139" s="447">
        <v>43638</v>
      </c>
      <c r="S139" s="450">
        <f t="shared" si="4"/>
        <v>57</v>
      </c>
      <c r="T139" s="487">
        <v>1</v>
      </c>
      <c r="U139" s="450">
        <v>0</v>
      </c>
      <c r="V139" s="425">
        <v>0</v>
      </c>
      <c r="W139" s="425"/>
      <c r="X139" s="425"/>
      <c r="Y139" s="425"/>
      <c r="Z139" s="477"/>
      <c r="AA139" s="426" t="s">
        <v>224</v>
      </c>
      <c r="AB139" s="437"/>
      <c r="AC139" s="437"/>
      <c r="AD139" s="437"/>
      <c r="AE139" s="437"/>
      <c r="AF139" s="437"/>
      <c r="AG139" s="437"/>
      <c r="AH139" s="437"/>
      <c r="AI139" s="437"/>
    </row>
    <row r="140" spans="1:35" ht="16">
      <c r="A140" s="150"/>
      <c r="B140" s="150"/>
      <c r="C140" s="150"/>
      <c r="D140" s="150"/>
      <c r="E140" s="281"/>
      <c r="F140" s="227">
        <v>4</v>
      </c>
      <c r="G140" s="23" t="s">
        <v>347</v>
      </c>
      <c r="H140" s="136"/>
      <c r="I140" s="137"/>
      <c r="J140" s="24"/>
      <c r="K140" s="136"/>
      <c r="L140" s="136"/>
      <c r="M140" s="155"/>
      <c r="N140" s="136"/>
      <c r="O140" s="136"/>
      <c r="P140" s="144"/>
      <c r="Q140" s="139"/>
      <c r="R140" s="140"/>
      <c r="S140" s="135"/>
      <c r="T140" s="157"/>
      <c r="U140" s="157"/>
      <c r="V140" s="136"/>
      <c r="W140" s="136"/>
      <c r="X140" s="136"/>
      <c r="Y140" s="136"/>
      <c r="Z140" s="143"/>
      <c r="AA140" s="152"/>
    </row>
    <row r="141" spans="1:35" ht="16">
      <c r="A141" s="150"/>
      <c r="B141" s="150"/>
      <c r="C141" s="150"/>
      <c r="D141" s="150"/>
      <c r="E141" s="281"/>
      <c r="F141" s="227">
        <v>3</v>
      </c>
      <c r="G141" s="89" t="s">
        <v>103</v>
      </c>
      <c r="H141" s="41"/>
      <c r="I141" s="39"/>
      <c r="J141" s="9"/>
      <c r="K141" s="126"/>
      <c r="L141" s="126"/>
      <c r="M141" s="127"/>
      <c r="N141" s="126"/>
      <c r="O141" s="126"/>
      <c r="P141" s="38"/>
      <c r="Q141" s="36"/>
      <c r="R141" s="12"/>
      <c r="S141" s="79"/>
      <c r="T141" s="128"/>
      <c r="U141" s="150"/>
      <c r="V141" s="150"/>
      <c r="W141" s="150"/>
      <c r="X141" s="150"/>
      <c r="Y141" s="150"/>
      <c r="Z141" s="1"/>
      <c r="AA141" s="37"/>
    </row>
    <row r="142" spans="1:35" ht="16">
      <c r="A142" s="425" t="s">
        <v>58</v>
      </c>
      <c r="B142" s="425" t="s">
        <v>58</v>
      </c>
      <c r="C142" s="425" t="s">
        <v>58</v>
      </c>
      <c r="D142" s="426"/>
      <c r="E142" s="427">
        <v>1</v>
      </c>
      <c r="F142" s="428">
        <v>3</v>
      </c>
      <c r="G142" s="429" t="s">
        <v>42</v>
      </c>
      <c r="H142" s="430" t="s">
        <v>62</v>
      </c>
      <c r="I142" s="429">
        <v>635</v>
      </c>
      <c r="J142" s="425" t="s">
        <v>44</v>
      </c>
      <c r="K142" s="429">
        <v>27</v>
      </c>
      <c r="L142" s="429" t="s">
        <v>34</v>
      </c>
      <c r="M142" s="431">
        <v>0.75</v>
      </c>
      <c r="N142" s="429" t="s">
        <v>35</v>
      </c>
      <c r="O142" s="429" t="s">
        <v>63</v>
      </c>
      <c r="P142" s="432">
        <v>43242</v>
      </c>
      <c r="Q142" s="433">
        <v>43411</v>
      </c>
      <c r="R142" s="434">
        <v>43861</v>
      </c>
      <c r="S142" s="435">
        <f t="shared" ref="S142:S177" si="5">R142-Q142</f>
        <v>450</v>
      </c>
      <c r="T142" s="435">
        <v>0</v>
      </c>
      <c r="U142" s="435">
        <v>1</v>
      </c>
      <c r="V142" s="430"/>
      <c r="W142" s="430"/>
      <c r="X142" s="430"/>
      <c r="Y142" s="430"/>
      <c r="Z142" s="436"/>
      <c r="AA142" s="436" t="s">
        <v>104</v>
      </c>
      <c r="AB142" s="437"/>
      <c r="AC142" s="437"/>
      <c r="AD142" s="437"/>
      <c r="AE142" s="437"/>
      <c r="AF142" s="437"/>
      <c r="AG142" s="437"/>
      <c r="AH142" s="437"/>
      <c r="AI142" s="437"/>
    </row>
    <row r="143" spans="1:35" s="2" customFormat="1" ht="16">
      <c r="A143" s="425" t="s">
        <v>58</v>
      </c>
      <c r="B143" s="425" t="s">
        <v>58</v>
      </c>
      <c r="C143" s="425" t="s">
        <v>58</v>
      </c>
      <c r="D143" s="426"/>
      <c r="E143" s="427">
        <v>2</v>
      </c>
      <c r="F143" s="428">
        <v>3</v>
      </c>
      <c r="G143" s="429" t="s">
        <v>42</v>
      </c>
      <c r="H143" s="430" t="s">
        <v>62</v>
      </c>
      <c r="I143" s="429">
        <v>648</v>
      </c>
      <c r="J143" s="425" t="s">
        <v>44</v>
      </c>
      <c r="K143" s="429">
        <v>29</v>
      </c>
      <c r="L143" s="429" t="s">
        <v>34</v>
      </c>
      <c r="M143" s="431">
        <v>0.75</v>
      </c>
      <c r="N143" s="429" t="s">
        <v>35</v>
      </c>
      <c r="O143" s="429" t="s">
        <v>63</v>
      </c>
      <c r="P143" s="432">
        <v>43242</v>
      </c>
      <c r="Q143" s="433">
        <v>43411</v>
      </c>
      <c r="R143" s="434">
        <v>43802</v>
      </c>
      <c r="S143" s="435">
        <f t="shared" si="5"/>
        <v>391</v>
      </c>
      <c r="T143" s="435">
        <v>0</v>
      </c>
      <c r="U143" s="435">
        <v>1</v>
      </c>
      <c r="V143" s="430"/>
      <c r="W143" s="430"/>
      <c r="X143" s="430"/>
      <c r="Y143" s="430"/>
      <c r="Z143" s="436"/>
      <c r="AA143" s="436" t="s">
        <v>105</v>
      </c>
      <c r="AB143" s="437"/>
      <c r="AC143" s="437"/>
      <c r="AD143" s="437"/>
      <c r="AE143" s="437"/>
      <c r="AF143" s="437"/>
      <c r="AG143" s="437"/>
      <c r="AH143" s="437"/>
      <c r="AI143" s="437"/>
    </row>
    <row r="144" spans="1:35" ht="16">
      <c r="A144" s="9">
        <v>1</v>
      </c>
      <c r="B144" s="9">
        <v>1</v>
      </c>
      <c r="C144" s="9">
        <v>7</v>
      </c>
      <c r="D144" s="150"/>
      <c r="E144" s="281">
        <v>3</v>
      </c>
      <c r="F144" s="227">
        <v>3</v>
      </c>
      <c r="G144" s="23" t="s">
        <v>42</v>
      </c>
      <c r="H144" s="22" t="s">
        <v>62</v>
      </c>
      <c r="I144" s="23">
        <v>649</v>
      </c>
      <c r="J144" s="24" t="s">
        <v>44</v>
      </c>
      <c r="K144" s="23">
        <v>30</v>
      </c>
      <c r="L144" s="23" t="s">
        <v>34</v>
      </c>
      <c r="M144" s="44">
        <v>0.75</v>
      </c>
      <c r="N144" s="23" t="s">
        <v>35</v>
      </c>
      <c r="O144" s="23" t="s">
        <v>63</v>
      </c>
      <c r="P144" s="25">
        <v>43242</v>
      </c>
      <c r="Q144" s="139">
        <v>43411</v>
      </c>
      <c r="R144" s="140">
        <v>43773</v>
      </c>
      <c r="S144" s="135">
        <f t="shared" si="5"/>
        <v>362</v>
      </c>
      <c r="T144" s="135">
        <v>1</v>
      </c>
      <c r="U144" s="135">
        <v>1</v>
      </c>
      <c r="V144" s="145">
        <v>0</v>
      </c>
      <c r="W144" s="145"/>
      <c r="X144" s="145"/>
      <c r="Y144" s="145"/>
      <c r="Z144" s="146" t="s">
        <v>106</v>
      </c>
      <c r="AA144" s="143" t="s">
        <v>107</v>
      </c>
    </row>
    <row r="145" spans="1:35" ht="16">
      <c r="A145" s="9">
        <v>1</v>
      </c>
      <c r="B145" s="9">
        <v>1</v>
      </c>
      <c r="C145" s="9">
        <v>7</v>
      </c>
      <c r="D145" s="150"/>
      <c r="E145" s="281">
        <v>4</v>
      </c>
      <c r="F145" s="227">
        <v>3</v>
      </c>
      <c r="G145" s="23" t="s">
        <v>42</v>
      </c>
      <c r="H145" s="22" t="s">
        <v>62</v>
      </c>
      <c r="I145" s="23">
        <v>654</v>
      </c>
      <c r="J145" s="24" t="s">
        <v>44</v>
      </c>
      <c r="K145" s="23">
        <v>31</v>
      </c>
      <c r="L145" s="23" t="s">
        <v>34</v>
      </c>
      <c r="M145" s="44">
        <v>0.75</v>
      </c>
      <c r="N145" s="23" t="s">
        <v>35</v>
      </c>
      <c r="O145" s="23" t="s">
        <v>63</v>
      </c>
      <c r="P145" s="25">
        <v>43242</v>
      </c>
      <c r="Q145" s="139">
        <v>43411</v>
      </c>
      <c r="R145" s="140">
        <v>43735</v>
      </c>
      <c r="S145" s="135">
        <f t="shared" si="5"/>
        <v>324</v>
      </c>
      <c r="T145" s="135">
        <v>1</v>
      </c>
      <c r="U145" s="135">
        <v>1</v>
      </c>
      <c r="V145" s="145">
        <v>0</v>
      </c>
      <c r="W145" s="145"/>
      <c r="X145" s="145"/>
      <c r="Y145" s="145"/>
      <c r="Z145" s="146"/>
      <c r="AA145" s="143" t="s">
        <v>108</v>
      </c>
    </row>
    <row r="146" spans="1:35" ht="16">
      <c r="A146" s="425" t="s">
        <v>58</v>
      </c>
      <c r="B146" s="425" t="s">
        <v>58</v>
      </c>
      <c r="C146" s="425" t="s">
        <v>58</v>
      </c>
      <c r="D146" s="426"/>
      <c r="E146" s="427">
        <v>5</v>
      </c>
      <c r="F146" s="428">
        <v>3</v>
      </c>
      <c r="G146" s="429" t="s">
        <v>42</v>
      </c>
      <c r="H146" s="430" t="s">
        <v>62</v>
      </c>
      <c r="I146" s="429">
        <v>659</v>
      </c>
      <c r="J146" s="425" t="s">
        <v>44</v>
      </c>
      <c r="K146" s="429">
        <v>32</v>
      </c>
      <c r="L146" s="429" t="s">
        <v>34</v>
      </c>
      <c r="M146" s="431">
        <v>0.75</v>
      </c>
      <c r="N146" s="429" t="s">
        <v>35</v>
      </c>
      <c r="O146" s="429" t="s">
        <v>63</v>
      </c>
      <c r="P146" s="432">
        <v>43242</v>
      </c>
      <c r="Q146" s="433">
        <v>43411</v>
      </c>
      <c r="R146" s="434">
        <v>43785</v>
      </c>
      <c r="S146" s="435">
        <f t="shared" si="5"/>
        <v>374</v>
      </c>
      <c r="T146" s="435">
        <v>0</v>
      </c>
      <c r="U146" s="435">
        <v>1</v>
      </c>
      <c r="V146" s="438"/>
      <c r="W146" s="439"/>
      <c r="X146" s="439"/>
      <c r="Y146" s="439"/>
      <c r="Z146" s="440"/>
      <c r="AA146" s="436" t="s">
        <v>104</v>
      </c>
      <c r="AB146" s="437"/>
      <c r="AC146" s="437"/>
      <c r="AD146" s="437"/>
      <c r="AE146" s="437"/>
      <c r="AF146" s="437"/>
      <c r="AG146" s="437"/>
      <c r="AH146" s="437"/>
      <c r="AI146" s="437"/>
    </row>
    <row r="147" spans="1:35" ht="16">
      <c r="A147" s="425" t="s">
        <v>58</v>
      </c>
      <c r="B147" s="425" t="s">
        <v>58</v>
      </c>
      <c r="C147" s="425" t="s">
        <v>58</v>
      </c>
      <c r="D147" s="426"/>
      <c r="E147" s="427">
        <v>6</v>
      </c>
      <c r="F147" s="428">
        <v>3</v>
      </c>
      <c r="G147" s="429" t="s">
        <v>42</v>
      </c>
      <c r="H147" s="430" t="s">
        <v>62</v>
      </c>
      <c r="I147" s="429">
        <v>660</v>
      </c>
      <c r="J147" s="425" t="s">
        <v>44</v>
      </c>
      <c r="K147" s="429">
        <v>32</v>
      </c>
      <c r="L147" s="429" t="s">
        <v>34</v>
      </c>
      <c r="M147" s="431">
        <v>0.75</v>
      </c>
      <c r="N147" s="429" t="s">
        <v>35</v>
      </c>
      <c r="O147" s="429" t="s">
        <v>63</v>
      </c>
      <c r="P147" s="432">
        <v>43242</v>
      </c>
      <c r="Q147" s="433">
        <v>43411</v>
      </c>
      <c r="R147" s="434">
        <v>43861</v>
      </c>
      <c r="S147" s="435">
        <f t="shared" si="5"/>
        <v>450</v>
      </c>
      <c r="T147" s="435">
        <v>0</v>
      </c>
      <c r="U147" s="435">
        <v>1</v>
      </c>
      <c r="V147" s="439"/>
      <c r="W147" s="439"/>
      <c r="X147" s="439"/>
      <c r="Y147" s="439"/>
      <c r="Z147" s="440"/>
      <c r="AA147" s="436" t="s">
        <v>105</v>
      </c>
      <c r="AB147" s="437"/>
      <c r="AC147" s="437"/>
      <c r="AD147" s="437"/>
      <c r="AE147" s="437"/>
      <c r="AF147" s="437"/>
      <c r="AG147" s="437"/>
      <c r="AH147" s="437"/>
      <c r="AI147" s="437"/>
    </row>
    <row r="148" spans="1:35" ht="16">
      <c r="A148" s="425" t="s">
        <v>58</v>
      </c>
      <c r="B148" s="425" t="s">
        <v>58</v>
      </c>
      <c r="C148" s="425" t="s">
        <v>58</v>
      </c>
      <c r="D148" s="426"/>
      <c r="E148" s="427">
        <v>7</v>
      </c>
      <c r="F148" s="428">
        <v>3</v>
      </c>
      <c r="G148" s="429" t="s">
        <v>42</v>
      </c>
      <c r="H148" s="430" t="s">
        <v>62</v>
      </c>
      <c r="I148" s="429">
        <v>752</v>
      </c>
      <c r="J148" s="425" t="s">
        <v>44</v>
      </c>
      <c r="K148" s="429">
        <v>51</v>
      </c>
      <c r="L148" s="429" t="s">
        <v>34</v>
      </c>
      <c r="M148" s="431">
        <v>0.75</v>
      </c>
      <c r="N148" s="429" t="s">
        <v>35</v>
      </c>
      <c r="O148" s="429" t="s">
        <v>63</v>
      </c>
      <c r="P148" s="432">
        <v>43242</v>
      </c>
      <c r="Q148" s="433">
        <v>43411</v>
      </c>
      <c r="R148" s="434">
        <v>43817</v>
      </c>
      <c r="S148" s="435">
        <f t="shared" si="5"/>
        <v>406</v>
      </c>
      <c r="T148" s="435">
        <v>0</v>
      </c>
      <c r="U148" s="435">
        <v>1</v>
      </c>
      <c r="V148" s="430"/>
      <c r="W148" s="430"/>
      <c r="X148" s="430"/>
      <c r="Y148" s="430"/>
      <c r="Z148" s="436"/>
      <c r="AA148" s="436" t="s">
        <v>104</v>
      </c>
      <c r="AB148" s="437"/>
      <c r="AC148" s="437"/>
      <c r="AD148" s="437"/>
      <c r="AE148" s="437"/>
      <c r="AF148" s="437"/>
      <c r="AG148" s="437"/>
      <c r="AH148" s="437"/>
      <c r="AI148" s="437"/>
    </row>
    <row r="149" spans="1:35" ht="16">
      <c r="A149" s="425" t="s">
        <v>58</v>
      </c>
      <c r="B149" s="425" t="s">
        <v>58</v>
      </c>
      <c r="C149" s="425" t="s">
        <v>58</v>
      </c>
      <c r="D149" s="426"/>
      <c r="E149" s="427">
        <v>8</v>
      </c>
      <c r="F149" s="428">
        <v>3</v>
      </c>
      <c r="G149" s="429" t="s">
        <v>42</v>
      </c>
      <c r="H149" s="430" t="s">
        <v>62</v>
      </c>
      <c r="I149" s="429">
        <v>753</v>
      </c>
      <c r="J149" s="425" t="s">
        <v>44</v>
      </c>
      <c r="K149" s="429">
        <v>52</v>
      </c>
      <c r="L149" s="429" t="s">
        <v>34</v>
      </c>
      <c r="M149" s="431">
        <v>0.75</v>
      </c>
      <c r="N149" s="429" t="s">
        <v>35</v>
      </c>
      <c r="O149" s="429" t="s">
        <v>63</v>
      </c>
      <c r="P149" s="432">
        <v>43242</v>
      </c>
      <c r="Q149" s="433">
        <v>43411</v>
      </c>
      <c r="R149" s="434">
        <v>43749</v>
      </c>
      <c r="S149" s="435">
        <f t="shared" si="5"/>
        <v>338</v>
      </c>
      <c r="T149" s="435">
        <v>0</v>
      </c>
      <c r="U149" s="435">
        <v>1</v>
      </c>
      <c r="V149" s="441"/>
      <c r="W149" s="441"/>
      <c r="X149" s="441"/>
      <c r="Y149" s="441"/>
      <c r="Z149" s="442"/>
      <c r="AA149" s="436" t="s">
        <v>109</v>
      </c>
      <c r="AB149" s="437"/>
      <c r="AC149" s="437"/>
      <c r="AD149" s="437"/>
      <c r="AE149" s="437"/>
      <c r="AF149" s="437"/>
      <c r="AG149" s="437"/>
      <c r="AH149" s="437"/>
      <c r="AI149" s="437"/>
    </row>
    <row r="150" spans="1:35" ht="16">
      <c r="A150" s="9">
        <v>1</v>
      </c>
      <c r="B150" s="9">
        <v>1</v>
      </c>
      <c r="C150" s="9">
        <v>7</v>
      </c>
      <c r="D150" s="150"/>
      <c r="E150" s="281">
        <v>9</v>
      </c>
      <c r="F150" s="227">
        <v>3</v>
      </c>
      <c r="G150" s="23" t="s">
        <v>42</v>
      </c>
      <c r="H150" s="22" t="s">
        <v>62</v>
      </c>
      <c r="I150" s="23">
        <v>763</v>
      </c>
      <c r="J150" s="24" t="s">
        <v>44</v>
      </c>
      <c r="K150" s="23">
        <v>54</v>
      </c>
      <c r="L150" s="23" t="s">
        <v>34</v>
      </c>
      <c r="M150" s="44">
        <v>0.75</v>
      </c>
      <c r="N150" s="23" t="s">
        <v>35</v>
      </c>
      <c r="O150" s="23" t="s">
        <v>63</v>
      </c>
      <c r="P150" s="25">
        <v>43242</v>
      </c>
      <c r="Q150" s="139">
        <v>43411</v>
      </c>
      <c r="R150" s="140">
        <v>43902</v>
      </c>
      <c r="S150" s="135">
        <f t="shared" si="5"/>
        <v>491</v>
      </c>
      <c r="T150" s="135">
        <v>0</v>
      </c>
      <c r="U150" s="135">
        <v>1</v>
      </c>
      <c r="V150" s="136"/>
      <c r="W150" s="136"/>
      <c r="X150" s="136"/>
      <c r="Y150" s="136"/>
      <c r="Z150" s="143"/>
      <c r="AA150" s="143" t="s">
        <v>110</v>
      </c>
    </row>
    <row r="151" spans="1:35" ht="16">
      <c r="A151" s="425" t="s">
        <v>58</v>
      </c>
      <c r="B151" s="425" t="s">
        <v>58</v>
      </c>
      <c r="C151" s="425" t="s">
        <v>58</v>
      </c>
      <c r="D151" s="426"/>
      <c r="E151" s="427">
        <v>10</v>
      </c>
      <c r="F151" s="428">
        <v>3</v>
      </c>
      <c r="G151" s="429" t="s">
        <v>42</v>
      </c>
      <c r="H151" s="430" t="s">
        <v>62</v>
      </c>
      <c r="I151" s="429">
        <v>768</v>
      </c>
      <c r="J151" s="425" t="s">
        <v>44</v>
      </c>
      <c r="K151" s="429">
        <v>55</v>
      </c>
      <c r="L151" s="429" t="s">
        <v>34</v>
      </c>
      <c r="M151" s="431">
        <v>0.75</v>
      </c>
      <c r="N151" s="429" t="s">
        <v>35</v>
      </c>
      <c r="O151" s="429" t="s">
        <v>63</v>
      </c>
      <c r="P151" s="432">
        <v>43242</v>
      </c>
      <c r="Q151" s="433">
        <v>43411</v>
      </c>
      <c r="R151" s="434">
        <v>43885</v>
      </c>
      <c r="S151" s="435">
        <f t="shared" si="5"/>
        <v>474</v>
      </c>
      <c r="T151" s="435">
        <v>0</v>
      </c>
      <c r="U151" s="435">
        <v>1</v>
      </c>
      <c r="V151" s="430"/>
      <c r="W151" s="430"/>
      <c r="X151" s="430"/>
      <c r="Y151" s="430"/>
      <c r="Z151" s="436"/>
      <c r="AA151" s="436" t="s">
        <v>104</v>
      </c>
      <c r="AB151" s="437"/>
      <c r="AC151" s="437"/>
      <c r="AD151" s="437"/>
      <c r="AE151" s="437"/>
      <c r="AF151" s="437"/>
      <c r="AG151" s="437"/>
      <c r="AH151" s="437"/>
      <c r="AI151" s="437"/>
    </row>
    <row r="152" spans="1:35" ht="16">
      <c r="A152" s="425" t="s">
        <v>58</v>
      </c>
      <c r="B152" s="425" t="s">
        <v>58</v>
      </c>
      <c r="C152" s="425" t="s">
        <v>58</v>
      </c>
      <c r="D152" s="426"/>
      <c r="E152" s="427">
        <v>11</v>
      </c>
      <c r="F152" s="428">
        <v>3</v>
      </c>
      <c r="G152" s="429" t="s">
        <v>42</v>
      </c>
      <c r="H152" s="430" t="s">
        <v>62</v>
      </c>
      <c r="I152" s="429">
        <v>773</v>
      </c>
      <c r="J152" s="425" t="s">
        <v>44</v>
      </c>
      <c r="K152" s="429">
        <v>56</v>
      </c>
      <c r="L152" s="429" t="s">
        <v>34</v>
      </c>
      <c r="M152" s="431">
        <v>0.75</v>
      </c>
      <c r="N152" s="429" t="s">
        <v>35</v>
      </c>
      <c r="O152" s="429" t="s">
        <v>63</v>
      </c>
      <c r="P152" s="432">
        <v>43242</v>
      </c>
      <c r="Q152" s="433">
        <v>43411</v>
      </c>
      <c r="R152" s="443">
        <v>43874</v>
      </c>
      <c r="S152" s="435">
        <f t="shared" si="5"/>
        <v>463</v>
      </c>
      <c r="T152" s="435">
        <v>0</v>
      </c>
      <c r="U152" s="435">
        <v>1</v>
      </c>
      <c r="V152" s="430"/>
      <c r="W152" s="430"/>
      <c r="X152" s="430"/>
      <c r="Y152" s="430"/>
      <c r="Z152" s="436"/>
      <c r="AA152" s="436" t="s">
        <v>104</v>
      </c>
      <c r="AB152" s="437"/>
      <c r="AC152" s="437"/>
      <c r="AD152" s="437"/>
      <c r="AE152" s="437"/>
      <c r="AF152" s="437"/>
      <c r="AG152" s="437"/>
      <c r="AH152" s="437"/>
      <c r="AI152" s="437"/>
    </row>
    <row r="153" spans="1:35" ht="16">
      <c r="A153" s="425" t="s">
        <v>58</v>
      </c>
      <c r="B153" s="425" t="s">
        <v>58</v>
      </c>
      <c r="C153" s="425" t="s">
        <v>58</v>
      </c>
      <c r="D153" s="426"/>
      <c r="E153" s="427">
        <v>12</v>
      </c>
      <c r="F153" s="428">
        <v>3</v>
      </c>
      <c r="G153" s="429" t="s">
        <v>42</v>
      </c>
      <c r="H153" s="430" t="s">
        <v>62</v>
      </c>
      <c r="I153" s="429">
        <v>774</v>
      </c>
      <c r="J153" s="425" t="s">
        <v>44</v>
      </c>
      <c r="K153" s="429">
        <v>56</v>
      </c>
      <c r="L153" s="429" t="s">
        <v>34</v>
      </c>
      <c r="M153" s="431">
        <v>0.75</v>
      </c>
      <c r="N153" s="429" t="s">
        <v>35</v>
      </c>
      <c r="O153" s="429" t="s">
        <v>63</v>
      </c>
      <c r="P153" s="432">
        <v>43242</v>
      </c>
      <c r="Q153" s="433">
        <v>43411</v>
      </c>
      <c r="R153" s="443">
        <v>43929</v>
      </c>
      <c r="S153" s="435">
        <f t="shared" si="5"/>
        <v>518</v>
      </c>
      <c r="T153" s="435">
        <v>0</v>
      </c>
      <c r="U153" s="435">
        <v>1</v>
      </c>
      <c r="V153" s="430"/>
      <c r="W153" s="430"/>
      <c r="X153" s="430"/>
      <c r="Y153" s="430"/>
      <c r="Z153" s="436"/>
      <c r="AA153" s="436" t="s">
        <v>104</v>
      </c>
      <c r="AB153" s="437"/>
      <c r="AC153" s="437"/>
      <c r="AD153" s="437"/>
      <c r="AE153" s="437"/>
      <c r="AF153" s="437"/>
      <c r="AG153" s="437"/>
      <c r="AH153" s="437"/>
      <c r="AI153" s="437"/>
    </row>
    <row r="154" spans="1:35" ht="16">
      <c r="A154" s="9">
        <v>1</v>
      </c>
      <c r="B154" s="9">
        <v>1</v>
      </c>
      <c r="C154" s="9">
        <v>7</v>
      </c>
      <c r="D154" s="150"/>
      <c r="E154" s="281">
        <v>13</v>
      </c>
      <c r="F154" s="227">
        <v>3</v>
      </c>
      <c r="G154" s="23" t="s">
        <v>42</v>
      </c>
      <c r="H154" s="22" t="s">
        <v>62</v>
      </c>
      <c r="I154" s="23">
        <v>778</v>
      </c>
      <c r="J154" s="24" t="s">
        <v>44</v>
      </c>
      <c r="K154" s="23">
        <v>57</v>
      </c>
      <c r="L154" s="23" t="s">
        <v>34</v>
      </c>
      <c r="M154" s="44">
        <v>0.75</v>
      </c>
      <c r="N154" s="23" t="s">
        <v>35</v>
      </c>
      <c r="O154" s="23" t="s">
        <v>63</v>
      </c>
      <c r="P154" s="25">
        <v>43242</v>
      </c>
      <c r="Q154" s="139">
        <v>43411</v>
      </c>
      <c r="R154" s="148">
        <v>43742</v>
      </c>
      <c r="S154" s="135">
        <f t="shared" si="5"/>
        <v>331</v>
      </c>
      <c r="T154" s="135">
        <v>1</v>
      </c>
      <c r="U154" s="135">
        <v>1</v>
      </c>
      <c r="V154" s="145">
        <v>0</v>
      </c>
      <c r="W154" s="145"/>
      <c r="X154" s="145"/>
      <c r="Y154" s="145"/>
      <c r="Z154" s="146"/>
      <c r="AA154" s="143" t="s">
        <v>111</v>
      </c>
    </row>
    <row r="155" spans="1:35" ht="16">
      <c r="A155" s="425" t="s">
        <v>58</v>
      </c>
      <c r="B155" s="425" t="s">
        <v>58</v>
      </c>
      <c r="C155" s="425" t="s">
        <v>58</v>
      </c>
      <c r="D155" s="426"/>
      <c r="E155" s="427">
        <v>14</v>
      </c>
      <c r="F155" s="428">
        <v>3</v>
      </c>
      <c r="G155" s="429" t="s">
        <v>42</v>
      </c>
      <c r="H155" s="430" t="s">
        <v>62</v>
      </c>
      <c r="I155" s="429">
        <v>789</v>
      </c>
      <c r="J155" s="425" t="s">
        <v>44</v>
      </c>
      <c r="K155" s="429">
        <v>59</v>
      </c>
      <c r="L155" s="429" t="s">
        <v>34</v>
      </c>
      <c r="M155" s="431">
        <v>0.75</v>
      </c>
      <c r="N155" s="429" t="s">
        <v>35</v>
      </c>
      <c r="O155" s="429" t="s">
        <v>63</v>
      </c>
      <c r="P155" s="432">
        <v>43242</v>
      </c>
      <c r="Q155" s="433">
        <v>43411</v>
      </c>
      <c r="R155" s="434">
        <v>43430</v>
      </c>
      <c r="S155" s="435">
        <f t="shared" si="5"/>
        <v>19</v>
      </c>
      <c r="T155" s="435">
        <v>0</v>
      </c>
      <c r="U155" s="435">
        <v>1</v>
      </c>
      <c r="V155" s="430"/>
      <c r="W155" s="430"/>
      <c r="X155" s="430"/>
      <c r="Y155" s="430"/>
      <c r="Z155" s="436"/>
      <c r="AA155" s="436" t="s">
        <v>112</v>
      </c>
      <c r="AB155" s="437"/>
      <c r="AC155" s="437"/>
      <c r="AD155" s="437"/>
      <c r="AE155" s="437"/>
      <c r="AF155" s="437"/>
      <c r="AG155" s="437"/>
      <c r="AH155" s="437"/>
      <c r="AI155" s="437"/>
    </row>
    <row r="156" spans="1:35" ht="16">
      <c r="A156" s="425" t="s">
        <v>58</v>
      </c>
      <c r="B156" s="425" t="s">
        <v>58</v>
      </c>
      <c r="C156" s="425" t="s">
        <v>58</v>
      </c>
      <c r="D156" s="426"/>
      <c r="E156" s="427">
        <v>15</v>
      </c>
      <c r="F156" s="428">
        <v>3</v>
      </c>
      <c r="G156" s="429" t="s">
        <v>42</v>
      </c>
      <c r="H156" s="430" t="s">
        <v>62</v>
      </c>
      <c r="I156" s="429">
        <v>791</v>
      </c>
      <c r="J156" s="425" t="s">
        <v>44</v>
      </c>
      <c r="K156" s="429">
        <v>59</v>
      </c>
      <c r="L156" s="429" t="s">
        <v>34</v>
      </c>
      <c r="M156" s="431">
        <v>0.75</v>
      </c>
      <c r="N156" s="429" t="s">
        <v>35</v>
      </c>
      <c r="O156" s="429" t="s">
        <v>63</v>
      </c>
      <c r="P156" s="432">
        <v>43242</v>
      </c>
      <c r="Q156" s="433">
        <v>43411</v>
      </c>
      <c r="R156" s="434">
        <v>43419</v>
      </c>
      <c r="S156" s="435">
        <f t="shared" si="5"/>
        <v>8</v>
      </c>
      <c r="T156" s="435">
        <v>0</v>
      </c>
      <c r="U156" s="435">
        <v>1</v>
      </c>
      <c r="V156" s="430"/>
      <c r="W156" s="430"/>
      <c r="X156" s="430"/>
      <c r="Y156" s="430"/>
      <c r="Z156" s="436"/>
      <c r="AA156" s="436" t="s">
        <v>113</v>
      </c>
      <c r="AB156" s="437"/>
      <c r="AC156" s="437"/>
      <c r="AD156" s="437"/>
      <c r="AE156" s="437"/>
      <c r="AF156" s="437"/>
      <c r="AG156" s="437"/>
      <c r="AH156" s="437"/>
      <c r="AI156" s="437"/>
    </row>
    <row r="157" spans="1:35" ht="16">
      <c r="A157" s="425" t="s">
        <v>58</v>
      </c>
      <c r="B157" s="425" t="s">
        <v>58</v>
      </c>
      <c r="C157" s="425" t="s">
        <v>58</v>
      </c>
      <c r="D157" s="426"/>
      <c r="E157" s="427">
        <v>16</v>
      </c>
      <c r="F157" s="428">
        <v>3</v>
      </c>
      <c r="G157" s="429" t="s">
        <v>42</v>
      </c>
      <c r="H157" s="430" t="s">
        <v>62</v>
      </c>
      <c r="I157" s="429">
        <v>792</v>
      </c>
      <c r="J157" s="425" t="s">
        <v>44</v>
      </c>
      <c r="K157" s="429">
        <v>59</v>
      </c>
      <c r="L157" s="429" t="s">
        <v>34</v>
      </c>
      <c r="M157" s="431">
        <v>0.75</v>
      </c>
      <c r="N157" s="429" t="s">
        <v>35</v>
      </c>
      <c r="O157" s="429" t="s">
        <v>63</v>
      </c>
      <c r="P157" s="432">
        <v>43242</v>
      </c>
      <c r="Q157" s="433">
        <v>43411</v>
      </c>
      <c r="R157" s="434">
        <v>43420</v>
      </c>
      <c r="S157" s="435">
        <f t="shared" si="5"/>
        <v>9</v>
      </c>
      <c r="T157" s="435">
        <v>0</v>
      </c>
      <c r="U157" s="435">
        <v>1</v>
      </c>
      <c r="V157" s="430"/>
      <c r="W157" s="430"/>
      <c r="X157" s="430"/>
      <c r="Y157" s="430"/>
      <c r="Z157" s="436"/>
      <c r="AA157" s="436" t="s">
        <v>114</v>
      </c>
      <c r="AB157" s="437"/>
      <c r="AC157" s="437"/>
      <c r="AD157" s="437"/>
      <c r="AE157" s="437"/>
      <c r="AF157" s="437"/>
      <c r="AG157" s="437"/>
      <c r="AH157" s="437"/>
      <c r="AI157" s="437"/>
    </row>
    <row r="158" spans="1:35" ht="16">
      <c r="A158" s="425" t="s">
        <v>58</v>
      </c>
      <c r="B158" s="425" t="s">
        <v>58</v>
      </c>
      <c r="C158" s="425" t="s">
        <v>58</v>
      </c>
      <c r="D158" s="426"/>
      <c r="E158" s="427">
        <v>17</v>
      </c>
      <c r="F158" s="428">
        <v>3</v>
      </c>
      <c r="G158" s="429" t="s">
        <v>42</v>
      </c>
      <c r="H158" s="430" t="s">
        <v>62</v>
      </c>
      <c r="I158" s="429">
        <v>793</v>
      </c>
      <c r="J158" s="425" t="s">
        <v>44</v>
      </c>
      <c r="K158" s="429">
        <v>59</v>
      </c>
      <c r="L158" s="429" t="s">
        <v>34</v>
      </c>
      <c r="M158" s="431">
        <v>0.75</v>
      </c>
      <c r="N158" s="429" t="s">
        <v>35</v>
      </c>
      <c r="O158" s="429" t="s">
        <v>63</v>
      </c>
      <c r="P158" s="432">
        <v>43242</v>
      </c>
      <c r="Q158" s="433">
        <v>43411</v>
      </c>
      <c r="R158" s="434">
        <v>43418</v>
      </c>
      <c r="S158" s="435">
        <f t="shared" si="5"/>
        <v>7</v>
      </c>
      <c r="T158" s="435">
        <v>0</v>
      </c>
      <c r="U158" s="435">
        <v>1</v>
      </c>
      <c r="V158" s="430"/>
      <c r="W158" s="430"/>
      <c r="X158" s="430"/>
      <c r="Y158" s="430"/>
      <c r="Z158" s="436"/>
      <c r="AA158" s="436" t="s">
        <v>115</v>
      </c>
      <c r="AB158" s="437"/>
      <c r="AC158" s="437"/>
      <c r="AD158" s="437"/>
      <c r="AE158" s="437"/>
      <c r="AF158" s="437"/>
      <c r="AG158" s="437"/>
      <c r="AH158" s="437"/>
      <c r="AI158" s="437"/>
    </row>
    <row r="159" spans="1:35" ht="16">
      <c r="A159" s="425" t="s">
        <v>58</v>
      </c>
      <c r="B159" s="425" t="s">
        <v>58</v>
      </c>
      <c r="C159" s="425" t="s">
        <v>58</v>
      </c>
      <c r="D159" s="426"/>
      <c r="E159" s="427">
        <v>18</v>
      </c>
      <c r="F159" s="428">
        <v>3</v>
      </c>
      <c r="G159" s="429" t="s">
        <v>42</v>
      </c>
      <c r="H159" s="430" t="s">
        <v>62</v>
      </c>
      <c r="I159" s="429">
        <v>794</v>
      </c>
      <c r="J159" s="425" t="s">
        <v>44</v>
      </c>
      <c r="K159" s="429">
        <v>60</v>
      </c>
      <c r="L159" s="429" t="s">
        <v>34</v>
      </c>
      <c r="M159" s="431">
        <v>0.75</v>
      </c>
      <c r="N159" s="429" t="s">
        <v>35</v>
      </c>
      <c r="O159" s="429" t="s">
        <v>63</v>
      </c>
      <c r="P159" s="432">
        <v>43242</v>
      </c>
      <c r="Q159" s="433">
        <v>43411</v>
      </c>
      <c r="R159" s="434">
        <v>43846</v>
      </c>
      <c r="S159" s="435">
        <f t="shared" si="5"/>
        <v>435</v>
      </c>
      <c r="T159" s="435">
        <v>0</v>
      </c>
      <c r="U159" s="435">
        <v>1</v>
      </c>
      <c r="V159" s="430"/>
      <c r="W159" s="430"/>
      <c r="X159" s="430"/>
      <c r="Y159" s="430"/>
      <c r="Z159" s="436"/>
      <c r="AA159" s="436" t="s">
        <v>104</v>
      </c>
      <c r="AB159" s="437"/>
      <c r="AC159" s="437"/>
      <c r="AD159" s="437"/>
      <c r="AE159" s="437"/>
      <c r="AF159" s="437"/>
      <c r="AG159" s="437"/>
      <c r="AH159" s="437"/>
      <c r="AI159" s="437"/>
    </row>
    <row r="160" spans="1:35" ht="16">
      <c r="A160" s="425" t="s">
        <v>58</v>
      </c>
      <c r="B160" s="425" t="s">
        <v>58</v>
      </c>
      <c r="C160" s="425" t="s">
        <v>58</v>
      </c>
      <c r="D160" s="426"/>
      <c r="E160" s="427">
        <v>19</v>
      </c>
      <c r="F160" s="428">
        <v>3</v>
      </c>
      <c r="G160" s="429" t="s">
        <v>42</v>
      </c>
      <c r="H160" s="430" t="s">
        <v>62</v>
      </c>
      <c r="I160" s="429">
        <v>795</v>
      </c>
      <c r="J160" s="425" t="s">
        <v>44</v>
      </c>
      <c r="K160" s="429">
        <v>60</v>
      </c>
      <c r="L160" s="429" t="s">
        <v>34</v>
      </c>
      <c r="M160" s="431">
        <v>0.75</v>
      </c>
      <c r="N160" s="429" t="s">
        <v>35</v>
      </c>
      <c r="O160" s="429" t="s">
        <v>63</v>
      </c>
      <c r="P160" s="432">
        <v>43242</v>
      </c>
      <c r="Q160" s="433">
        <v>43411</v>
      </c>
      <c r="R160" s="434">
        <v>43887</v>
      </c>
      <c r="S160" s="435">
        <f t="shared" si="5"/>
        <v>476</v>
      </c>
      <c r="T160" s="435">
        <v>0</v>
      </c>
      <c r="U160" s="435">
        <v>1</v>
      </c>
      <c r="V160" s="430"/>
      <c r="W160" s="430"/>
      <c r="X160" s="430"/>
      <c r="Y160" s="430"/>
      <c r="Z160" s="436"/>
      <c r="AA160" s="436" t="s">
        <v>104</v>
      </c>
      <c r="AB160" s="437"/>
      <c r="AC160" s="437"/>
      <c r="AD160" s="437"/>
      <c r="AE160" s="437"/>
      <c r="AF160" s="437"/>
      <c r="AG160" s="437"/>
      <c r="AH160" s="437"/>
      <c r="AI160" s="437"/>
    </row>
    <row r="161" spans="1:35" ht="16">
      <c r="A161" s="425" t="s">
        <v>58</v>
      </c>
      <c r="B161" s="425" t="s">
        <v>58</v>
      </c>
      <c r="C161" s="425" t="s">
        <v>58</v>
      </c>
      <c r="D161" s="426"/>
      <c r="E161" s="427">
        <v>20</v>
      </c>
      <c r="F161" s="428">
        <v>3</v>
      </c>
      <c r="G161" s="429" t="s">
        <v>42</v>
      </c>
      <c r="H161" s="430" t="s">
        <v>62</v>
      </c>
      <c r="I161" s="429">
        <v>798</v>
      </c>
      <c r="J161" s="425" t="s">
        <v>44</v>
      </c>
      <c r="K161" s="429">
        <v>60</v>
      </c>
      <c r="L161" s="429" t="s">
        <v>34</v>
      </c>
      <c r="M161" s="431">
        <v>0.75</v>
      </c>
      <c r="N161" s="429" t="s">
        <v>35</v>
      </c>
      <c r="O161" s="429" t="s">
        <v>63</v>
      </c>
      <c r="P161" s="432">
        <v>43242</v>
      </c>
      <c r="Q161" s="433">
        <v>43411</v>
      </c>
      <c r="R161" s="434">
        <v>43945</v>
      </c>
      <c r="S161" s="435">
        <f t="shared" si="5"/>
        <v>534</v>
      </c>
      <c r="T161" s="435">
        <v>0</v>
      </c>
      <c r="U161" s="435">
        <v>1</v>
      </c>
      <c r="V161" s="430"/>
      <c r="W161" s="430"/>
      <c r="X161" s="430"/>
      <c r="Y161" s="430"/>
      <c r="Z161" s="436"/>
      <c r="AA161" s="436" t="s">
        <v>104</v>
      </c>
      <c r="AB161" s="437"/>
      <c r="AC161" s="437"/>
      <c r="AD161" s="437"/>
      <c r="AE161" s="437"/>
      <c r="AF161" s="437"/>
      <c r="AG161" s="437"/>
      <c r="AH161" s="437"/>
      <c r="AI161" s="437"/>
    </row>
    <row r="162" spans="1:35" ht="16">
      <c r="A162" s="9">
        <v>1</v>
      </c>
      <c r="B162" s="9">
        <v>1</v>
      </c>
      <c r="C162" s="9">
        <v>7</v>
      </c>
      <c r="D162" s="150"/>
      <c r="E162" s="281">
        <v>21</v>
      </c>
      <c r="F162" s="227">
        <v>3</v>
      </c>
      <c r="G162" s="23" t="s">
        <v>42</v>
      </c>
      <c r="H162" s="136" t="s">
        <v>77</v>
      </c>
      <c r="I162" s="137">
        <v>201</v>
      </c>
      <c r="J162" s="24" t="s">
        <v>33</v>
      </c>
      <c r="K162" s="137">
        <v>115</v>
      </c>
      <c r="L162" s="23" t="s">
        <v>34</v>
      </c>
      <c r="M162" s="44">
        <v>0.75</v>
      </c>
      <c r="N162" s="23" t="s">
        <v>35</v>
      </c>
      <c r="O162" s="23" t="s">
        <v>63</v>
      </c>
      <c r="P162" s="144">
        <v>43410</v>
      </c>
      <c r="Q162" s="139">
        <v>43580</v>
      </c>
      <c r="R162" s="140">
        <v>43854</v>
      </c>
      <c r="S162" s="135">
        <f t="shared" si="5"/>
        <v>274</v>
      </c>
      <c r="T162" s="135">
        <v>1</v>
      </c>
      <c r="U162" s="135">
        <v>1</v>
      </c>
      <c r="V162" s="145">
        <v>0</v>
      </c>
      <c r="W162" s="145"/>
      <c r="X162" s="145"/>
      <c r="Y162" s="145"/>
      <c r="Z162" s="146" t="s">
        <v>67</v>
      </c>
      <c r="AA162" s="143" t="s">
        <v>116</v>
      </c>
    </row>
    <row r="163" spans="1:35" ht="16">
      <c r="A163" s="425" t="s">
        <v>58</v>
      </c>
      <c r="B163" s="425" t="s">
        <v>58</v>
      </c>
      <c r="C163" s="425" t="s">
        <v>58</v>
      </c>
      <c r="D163" s="426"/>
      <c r="E163" s="427">
        <v>22</v>
      </c>
      <c r="F163" s="428">
        <v>3</v>
      </c>
      <c r="G163" s="429" t="s">
        <v>42</v>
      </c>
      <c r="H163" s="430" t="s">
        <v>77</v>
      </c>
      <c r="I163" s="444">
        <v>203</v>
      </c>
      <c r="J163" s="425" t="s">
        <v>33</v>
      </c>
      <c r="K163" s="444">
        <v>115</v>
      </c>
      <c r="L163" s="429" t="s">
        <v>34</v>
      </c>
      <c r="M163" s="431">
        <v>0.75</v>
      </c>
      <c r="N163" s="429" t="s">
        <v>35</v>
      </c>
      <c r="O163" s="429" t="s">
        <v>63</v>
      </c>
      <c r="P163" s="445">
        <v>43410</v>
      </c>
      <c r="Q163" s="433">
        <v>43580</v>
      </c>
      <c r="R163" s="434">
        <v>44122</v>
      </c>
      <c r="S163" s="435">
        <f t="shared" si="5"/>
        <v>542</v>
      </c>
      <c r="T163" s="435">
        <v>0</v>
      </c>
      <c r="U163" s="435">
        <v>1</v>
      </c>
      <c r="V163" s="430"/>
      <c r="W163" s="430"/>
      <c r="X163" s="430"/>
      <c r="Y163" s="430"/>
      <c r="Z163" s="436"/>
      <c r="AA163" s="436" t="s">
        <v>104</v>
      </c>
      <c r="AB163" s="437"/>
      <c r="AC163" s="437"/>
      <c r="AD163" s="437"/>
      <c r="AE163" s="437"/>
      <c r="AF163" s="437"/>
      <c r="AG163" s="437"/>
      <c r="AH163" s="437"/>
      <c r="AI163" s="437"/>
    </row>
    <row r="164" spans="1:35" ht="16">
      <c r="A164" s="9">
        <v>1</v>
      </c>
      <c r="B164" s="9">
        <v>1</v>
      </c>
      <c r="C164" s="9">
        <v>7</v>
      </c>
      <c r="D164" s="150"/>
      <c r="E164" s="281">
        <v>23</v>
      </c>
      <c r="F164" s="227">
        <v>3</v>
      </c>
      <c r="G164" s="23" t="s">
        <v>42</v>
      </c>
      <c r="H164" s="136" t="s">
        <v>77</v>
      </c>
      <c r="I164" s="137">
        <v>224</v>
      </c>
      <c r="J164" s="24" t="s">
        <v>33</v>
      </c>
      <c r="K164" s="137">
        <v>118</v>
      </c>
      <c r="L164" s="23" t="s">
        <v>34</v>
      </c>
      <c r="M164" s="44">
        <v>0.75</v>
      </c>
      <c r="N164" s="23" t="s">
        <v>35</v>
      </c>
      <c r="O164" s="23" t="s">
        <v>63</v>
      </c>
      <c r="P164" s="144">
        <v>43410</v>
      </c>
      <c r="Q164" s="139">
        <v>43580</v>
      </c>
      <c r="R164" s="140">
        <v>44068</v>
      </c>
      <c r="S164" s="135">
        <f t="shared" si="5"/>
        <v>488</v>
      </c>
      <c r="T164" s="135">
        <v>1</v>
      </c>
      <c r="U164" s="135">
        <v>1</v>
      </c>
      <c r="V164" s="145">
        <v>0</v>
      </c>
      <c r="W164" s="145"/>
      <c r="X164" s="145"/>
      <c r="Y164" s="145"/>
      <c r="Z164" s="146"/>
      <c r="AA164" s="250" t="s">
        <v>117</v>
      </c>
    </row>
    <row r="165" spans="1:35" ht="16">
      <c r="A165" s="425" t="s">
        <v>58</v>
      </c>
      <c r="B165" s="425" t="s">
        <v>58</v>
      </c>
      <c r="C165" s="425" t="s">
        <v>58</v>
      </c>
      <c r="D165" s="426"/>
      <c r="E165" s="427">
        <v>24</v>
      </c>
      <c r="F165" s="428">
        <v>3</v>
      </c>
      <c r="G165" s="429" t="s">
        <v>42</v>
      </c>
      <c r="H165" s="430" t="s">
        <v>77</v>
      </c>
      <c r="I165" s="444">
        <v>231</v>
      </c>
      <c r="J165" s="425" t="s">
        <v>33</v>
      </c>
      <c r="K165" s="444">
        <v>120</v>
      </c>
      <c r="L165" s="429" t="s">
        <v>34</v>
      </c>
      <c r="M165" s="431">
        <v>0.75</v>
      </c>
      <c r="N165" s="429" t="s">
        <v>35</v>
      </c>
      <c r="O165" s="429" t="s">
        <v>63</v>
      </c>
      <c r="P165" s="445">
        <v>43410</v>
      </c>
      <c r="Q165" s="433">
        <v>43580</v>
      </c>
      <c r="R165" s="434">
        <v>44007</v>
      </c>
      <c r="S165" s="435">
        <f t="shared" si="5"/>
        <v>427</v>
      </c>
      <c r="T165" s="435">
        <v>0</v>
      </c>
      <c r="U165" s="435">
        <v>1</v>
      </c>
      <c r="V165" s="430"/>
      <c r="W165" s="430"/>
      <c r="X165" s="430"/>
      <c r="Y165" s="430"/>
      <c r="Z165" s="436"/>
      <c r="AA165" s="436" t="s">
        <v>104</v>
      </c>
      <c r="AB165" s="437"/>
      <c r="AC165" s="437"/>
      <c r="AD165" s="437"/>
      <c r="AE165" s="437"/>
      <c r="AF165" s="437"/>
      <c r="AG165" s="437"/>
      <c r="AH165" s="437"/>
      <c r="AI165" s="437"/>
    </row>
    <row r="166" spans="1:35" ht="16">
      <c r="A166" s="425" t="s">
        <v>58</v>
      </c>
      <c r="B166" s="425" t="s">
        <v>58</v>
      </c>
      <c r="C166" s="425" t="s">
        <v>58</v>
      </c>
      <c r="D166" s="426"/>
      <c r="E166" s="427">
        <v>25</v>
      </c>
      <c r="F166" s="428">
        <v>3</v>
      </c>
      <c r="G166" s="429" t="s">
        <v>42</v>
      </c>
      <c r="H166" s="430" t="s">
        <v>77</v>
      </c>
      <c r="I166" s="444">
        <v>232</v>
      </c>
      <c r="J166" s="425" t="s">
        <v>33</v>
      </c>
      <c r="K166" s="444">
        <v>120</v>
      </c>
      <c r="L166" s="429" t="s">
        <v>34</v>
      </c>
      <c r="M166" s="431">
        <v>0.75</v>
      </c>
      <c r="N166" s="429" t="s">
        <v>35</v>
      </c>
      <c r="O166" s="429" t="s">
        <v>63</v>
      </c>
      <c r="P166" s="445">
        <v>43410</v>
      </c>
      <c r="Q166" s="433">
        <v>43580</v>
      </c>
      <c r="R166" s="434">
        <v>44117</v>
      </c>
      <c r="S166" s="435">
        <f t="shared" si="5"/>
        <v>537</v>
      </c>
      <c r="T166" s="435">
        <v>0</v>
      </c>
      <c r="U166" s="435">
        <v>1</v>
      </c>
      <c r="V166" s="430"/>
      <c r="W166" s="430"/>
      <c r="X166" s="430"/>
      <c r="Y166" s="430"/>
      <c r="Z166" s="436"/>
      <c r="AA166" s="436" t="s">
        <v>104</v>
      </c>
      <c r="AB166" s="437"/>
      <c r="AC166" s="437"/>
      <c r="AD166" s="437"/>
      <c r="AE166" s="437"/>
      <c r="AF166" s="437"/>
      <c r="AG166" s="437"/>
      <c r="AH166" s="437"/>
      <c r="AI166" s="437"/>
    </row>
    <row r="167" spans="1:35" ht="16">
      <c r="A167" s="425" t="s">
        <v>58</v>
      </c>
      <c r="B167" s="425" t="s">
        <v>58</v>
      </c>
      <c r="C167" s="425" t="s">
        <v>58</v>
      </c>
      <c r="D167" s="426"/>
      <c r="E167" s="427">
        <v>26</v>
      </c>
      <c r="F167" s="428">
        <v>3</v>
      </c>
      <c r="G167" s="429" t="s">
        <v>42</v>
      </c>
      <c r="H167" s="430" t="s">
        <v>77</v>
      </c>
      <c r="I167" s="444">
        <v>238</v>
      </c>
      <c r="J167" s="425" t="s">
        <v>33</v>
      </c>
      <c r="K167" s="444" t="s">
        <v>101</v>
      </c>
      <c r="L167" s="429" t="s">
        <v>34</v>
      </c>
      <c r="M167" s="431">
        <v>0.75</v>
      </c>
      <c r="N167" s="429" t="s">
        <v>35</v>
      </c>
      <c r="O167" s="429" t="s">
        <v>63</v>
      </c>
      <c r="P167" s="445">
        <v>43410</v>
      </c>
      <c r="Q167" s="433">
        <v>43580</v>
      </c>
      <c r="R167" s="434">
        <v>43588</v>
      </c>
      <c r="S167" s="435">
        <f t="shared" si="5"/>
        <v>8</v>
      </c>
      <c r="T167" s="435">
        <v>0</v>
      </c>
      <c r="U167" s="435">
        <v>1</v>
      </c>
      <c r="V167" s="430"/>
      <c r="W167" s="430"/>
      <c r="X167" s="430"/>
      <c r="Y167" s="430"/>
      <c r="Z167" s="436"/>
      <c r="AA167" s="436" t="s">
        <v>118</v>
      </c>
      <c r="AB167" s="437"/>
      <c r="AC167" s="437"/>
      <c r="AD167" s="437"/>
      <c r="AE167" s="437"/>
      <c r="AF167" s="437"/>
      <c r="AG167" s="437"/>
      <c r="AH167" s="437"/>
      <c r="AI167" s="437"/>
    </row>
    <row r="168" spans="1:35" ht="16">
      <c r="A168" s="303">
        <v>1</v>
      </c>
      <c r="B168" s="303">
        <v>1</v>
      </c>
      <c r="C168" s="303">
        <v>7</v>
      </c>
      <c r="D168" s="359"/>
      <c r="E168" s="360">
        <v>27</v>
      </c>
      <c r="F168" s="361">
        <v>3</v>
      </c>
      <c r="G168" s="333" t="s">
        <v>42</v>
      </c>
      <c r="H168" s="332" t="s">
        <v>77</v>
      </c>
      <c r="I168" s="363">
        <v>241</v>
      </c>
      <c r="J168" s="303" t="s">
        <v>33</v>
      </c>
      <c r="K168" s="363" t="s">
        <v>101</v>
      </c>
      <c r="L168" s="333" t="s">
        <v>34</v>
      </c>
      <c r="M168" s="375">
        <v>0.75</v>
      </c>
      <c r="N168" s="333" t="s">
        <v>35</v>
      </c>
      <c r="O168" s="333" t="s">
        <v>63</v>
      </c>
      <c r="P168" s="376">
        <v>43410</v>
      </c>
      <c r="Q168" s="370">
        <v>43580</v>
      </c>
      <c r="R168" s="371">
        <v>44092</v>
      </c>
      <c r="S168" s="372">
        <f t="shared" si="5"/>
        <v>512</v>
      </c>
      <c r="T168" s="372">
        <v>1</v>
      </c>
      <c r="U168" s="372">
        <v>1</v>
      </c>
      <c r="V168" s="488">
        <v>0</v>
      </c>
      <c r="W168" s="488"/>
      <c r="X168" s="488"/>
      <c r="Y168" s="488">
        <v>1</v>
      </c>
      <c r="Z168" s="502" t="s">
        <v>82</v>
      </c>
      <c r="AA168" s="374" t="s">
        <v>119</v>
      </c>
      <c r="AB168" s="366"/>
      <c r="AC168" s="366"/>
      <c r="AD168" s="366"/>
      <c r="AE168" s="366"/>
      <c r="AF168" s="366"/>
      <c r="AG168" s="366"/>
      <c r="AH168" s="366"/>
      <c r="AI168" s="366"/>
    </row>
    <row r="169" spans="1:35" ht="16">
      <c r="A169" s="425" t="s">
        <v>58</v>
      </c>
      <c r="B169" s="425" t="s">
        <v>58</v>
      </c>
      <c r="C169" s="425" t="s">
        <v>58</v>
      </c>
      <c r="D169" s="426"/>
      <c r="E169" s="427">
        <v>28</v>
      </c>
      <c r="F169" s="428">
        <v>3</v>
      </c>
      <c r="G169" s="429" t="s">
        <v>42</v>
      </c>
      <c r="H169" s="430" t="s">
        <v>77</v>
      </c>
      <c r="I169" s="444">
        <v>242</v>
      </c>
      <c r="J169" s="425" t="s">
        <v>33</v>
      </c>
      <c r="K169" s="444">
        <v>122</v>
      </c>
      <c r="L169" s="429" t="s">
        <v>34</v>
      </c>
      <c r="M169" s="431">
        <v>0.75</v>
      </c>
      <c r="N169" s="429" t="s">
        <v>35</v>
      </c>
      <c r="O169" s="429" t="s">
        <v>63</v>
      </c>
      <c r="P169" s="445">
        <v>43410</v>
      </c>
      <c r="Q169" s="433">
        <v>43580</v>
      </c>
      <c r="R169" s="434">
        <v>43586</v>
      </c>
      <c r="S169" s="435">
        <f t="shared" si="5"/>
        <v>6</v>
      </c>
      <c r="T169" s="435">
        <v>0</v>
      </c>
      <c r="U169" s="435">
        <v>1</v>
      </c>
      <c r="V169" s="430"/>
      <c r="W169" s="430"/>
      <c r="X169" s="430"/>
      <c r="Y169" s="430"/>
      <c r="Z169" s="436"/>
      <c r="AA169" s="436" t="s">
        <v>113</v>
      </c>
      <c r="AB169" s="437"/>
      <c r="AC169" s="437"/>
      <c r="AD169" s="437"/>
      <c r="AE169" s="437"/>
      <c r="AF169" s="437"/>
      <c r="AG169" s="437"/>
      <c r="AH169" s="437"/>
      <c r="AI169" s="437"/>
    </row>
    <row r="170" spans="1:35" ht="16">
      <c r="A170" s="425" t="s">
        <v>58</v>
      </c>
      <c r="B170" s="425" t="s">
        <v>58</v>
      </c>
      <c r="C170" s="425" t="s">
        <v>58</v>
      </c>
      <c r="D170" s="426"/>
      <c r="E170" s="427">
        <v>29</v>
      </c>
      <c r="F170" s="428">
        <v>3</v>
      </c>
      <c r="G170" s="429" t="s">
        <v>42</v>
      </c>
      <c r="H170" s="430" t="s">
        <v>77</v>
      </c>
      <c r="I170" s="444">
        <v>243</v>
      </c>
      <c r="J170" s="425" t="s">
        <v>33</v>
      </c>
      <c r="K170" s="444">
        <v>122</v>
      </c>
      <c r="L170" s="429" t="s">
        <v>34</v>
      </c>
      <c r="M170" s="431">
        <v>0.75</v>
      </c>
      <c r="N170" s="429" t="s">
        <v>35</v>
      </c>
      <c r="O170" s="429" t="s">
        <v>63</v>
      </c>
      <c r="P170" s="445">
        <v>43410</v>
      </c>
      <c r="Q170" s="433">
        <v>43580</v>
      </c>
      <c r="R170" s="434">
        <v>43586</v>
      </c>
      <c r="S170" s="435">
        <f t="shared" si="5"/>
        <v>6</v>
      </c>
      <c r="T170" s="435">
        <v>0</v>
      </c>
      <c r="U170" s="435">
        <v>1</v>
      </c>
      <c r="V170" s="430"/>
      <c r="W170" s="430"/>
      <c r="X170" s="430"/>
      <c r="Y170" s="430"/>
      <c r="Z170" s="436"/>
      <c r="AA170" s="436" t="s">
        <v>113</v>
      </c>
      <c r="AB170" s="437"/>
      <c r="AC170" s="437"/>
      <c r="AD170" s="437"/>
      <c r="AE170" s="437"/>
      <c r="AF170" s="437"/>
      <c r="AG170" s="437"/>
      <c r="AH170" s="437"/>
      <c r="AI170" s="437"/>
    </row>
    <row r="171" spans="1:35" ht="16">
      <c r="A171" s="9">
        <v>1</v>
      </c>
      <c r="B171" s="9">
        <v>1</v>
      </c>
      <c r="C171" s="9">
        <v>7</v>
      </c>
      <c r="D171" s="150"/>
      <c r="E171" s="281">
        <v>30</v>
      </c>
      <c r="F171" s="227">
        <v>3</v>
      </c>
      <c r="G171" s="23" t="s">
        <v>42</v>
      </c>
      <c r="H171" s="136" t="s">
        <v>77</v>
      </c>
      <c r="I171" s="137">
        <v>245</v>
      </c>
      <c r="J171" s="24" t="s">
        <v>33</v>
      </c>
      <c r="K171" s="137">
        <v>122</v>
      </c>
      <c r="L171" s="23" t="s">
        <v>34</v>
      </c>
      <c r="M171" s="44">
        <v>0.75</v>
      </c>
      <c r="N171" s="23" t="s">
        <v>35</v>
      </c>
      <c r="O171" s="23" t="s">
        <v>63</v>
      </c>
      <c r="P171" s="144">
        <v>43410</v>
      </c>
      <c r="Q171" s="139">
        <v>43580</v>
      </c>
      <c r="R171" s="140">
        <v>43999</v>
      </c>
      <c r="S171" s="135">
        <f t="shared" si="5"/>
        <v>419</v>
      </c>
      <c r="T171" s="135">
        <v>1</v>
      </c>
      <c r="U171" s="135">
        <v>1</v>
      </c>
      <c r="V171" s="141">
        <v>0</v>
      </c>
      <c r="W171" s="141"/>
      <c r="X171" s="141"/>
      <c r="Y171" s="141"/>
      <c r="Z171" s="142" t="s">
        <v>82</v>
      </c>
      <c r="AA171" s="143" t="s">
        <v>121</v>
      </c>
    </row>
    <row r="172" spans="1:35" ht="16">
      <c r="A172" s="425" t="s">
        <v>58</v>
      </c>
      <c r="B172" s="425" t="s">
        <v>58</v>
      </c>
      <c r="C172" s="425" t="s">
        <v>58</v>
      </c>
      <c r="D172" s="426"/>
      <c r="E172" s="427">
        <v>31</v>
      </c>
      <c r="F172" s="428">
        <v>3</v>
      </c>
      <c r="G172" s="429" t="s">
        <v>42</v>
      </c>
      <c r="H172" s="430" t="s">
        <v>77</v>
      </c>
      <c r="I172" s="444">
        <v>246</v>
      </c>
      <c r="J172" s="425" t="s">
        <v>33</v>
      </c>
      <c r="K172" s="444">
        <v>122</v>
      </c>
      <c r="L172" s="429" t="s">
        <v>34</v>
      </c>
      <c r="M172" s="431">
        <v>0.75</v>
      </c>
      <c r="N172" s="429" t="s">
        <v>35</v>
      </c>
      <c r="O172" s="429" t="s">
        <v>63</v>
      </c>
      <c r="P172" s="432">
        <v>43410</v>
      </c>
      <c r="Q172" s="433">
        <v>43580</v>
      </c>
      <c r="R172" s="434">
        <v>43586</v>
      </c>
      <c r="S172" s="435">
        <f t="shared" si="5"/>
        <v>6</v>
      </c>
      <c r="T172" s="435">
        <v>0</v>
      </c>
      <c r="U172" s="435">
        <v>1</v>
      </c>
      <c r="V172" s="430"/>
      <c r="W172" s="430"/>
      <c r="X172" s="430"/>
      <c r="Y172" s="430"/>
      <c r="Z172" s="436"/>
      <c r="AA172" s="436" t="s">
        <v>113</v>
      </c>
      <c r="AB172" s="437"/>
      <c r="AC172" s="437"/>
      <c r="AD172" s="437"/>
      <c r="AE172" s="437"/>
      <c r="AF172" s="437"/>
      <c r="AG172" s="437"/>
      <c r="AH172" s="437"/>
      <c r="AI172" s="437"/>
    </row>
    <row r="173" spans="1:35" ht="16">
      <c r="A173" s="9">
        <v>1</v>
      </c>
      <c r="B173" s="9">
        <v>1</v>
      </c>
      <c r="C173" s="9">
        <v>7</v>
      </c>
      <c r="D173" s="150"/>
      <c r="E173" s="281">
        <v>32</v>
      </c>
      <c r="F173" s="227">
        <v>3</v>
      </c>
      <c r="G173" s="23" t="s">
        <v>42</v>
      </c>
      <c r="H173" s="136" t="s">
        <v>77</v>
      </c>
      <c r="I173" s="137">
        <v>324</v>
      </c>
      <c r="J173" s="24" t="s">
        <v>33</v>
      </c>
      <c r="K173" s="137">
        <v>149</v>
      </c>
      <c r="L173" s="23" t="s">
        <v>34</v>
      </c>
      <c r="M173" s="44">
        <v>0.75</v>
      </c>
      <c r="N173" s="23" t="s">
        <v>35</v>
      </c>
      <c r="O173" s="23" t="s">
        <v>63</v>
      </c>
      <c r="P173" s="144">
        <v>43410</v>
      </c>
      <c r="Q173" s="139">
        <v>43580</v>
      </c>
      <c r="R173" s="140">
        <v>44008</v>
      </c>
      <c r="S173" s="135">
        <f t="shared" si="5"/>
        <v>428</v>
      </c>
      <c r="T173" s="135">
        <v>1</v>
      </c>
      <c r="U173" s="135">
        <v>1</v>
      </c>
      <c r="V173" s="141">
        <v>0</v>
      </c>
      <c r="W173" s="141"/>
      <c r="X173" s="141"/>
      <c r="Y173" s="141"/>
      <c r="Z173" s="142"/>
      <c r="AA173" s="143" t="s">
        <v>122</v>
      </c>
    </row>
    <row r="174" spans="1:35" ht="16">
      <c r="A174" s="9">
        <v>1</v>
      </c>
      <c r="B174" s="9">
        <v>1</v>
      </c>
      <c r="C174" s="9">
        <v>7</v>
      </c>
      <c r="D174" s="150"/>
      <c r="E174" s="281">
        <v>33</v>
      </c>
      <c r="F174" s="227">
        <v>3</v>
      </c>
      <c r="G174" s="23" t="s">
        <v>42</v>
      </c>
      <c r="H174" s="136" t="s">
        <v>77</v>
      </c>
      <c r="I174" s="137">
        <v>867</v>
      </c>
      <c r="J174" s="24" t="s">
        <v>33</v>
      </c>
      <c r="K174" s="137">
        <v>108</v>
      </c>
      <c r="L174" s="23" t="s">
        <v>34</v>
      </c>
      <c r="M174" s="44">
        <v>0.75</v>
      </c>
      <c r="N174" s="23" t="s">
        <v>35</v>
      </c>
      <c r="O174" s="23" t="s">
        <v>63</v>
      </c>
      <c r="P174" s="144">
        <v>43410</v>
      </c>
      <c r="Q174" s="139">
        <v>43580</v>
      </c>
      <c r="R174" s="140">
        <v>44092</v>
      </c>
      <c r="S174" s="135">
        <f t="shared" si="5"/>
        <v>512</v>
      </c>
      <c r="T174" s="135">
        <v>1</v>
      </c>
      <c r="U174" s="135">
        <v>1</v>
      </c>
      <c r="V174" s="145">
        <v>0</v>
      </c>
      <c r="W174" s="145"/>
      <c r="X174" s="145"/>
      <c r="Y174" s="145">
        <v>1</v>
      </c>
      <c r="Z174" s="146" t="s">
        <v>96</v>
      </c>
      <c r="AA174" s="143" t="s">
        <v>123</v>
      </c>
    </row>
    <row r="175" spans="1:35" ht="16">
      <c r="A175" s="425" t="s">
        <v>58</v>
      </c>
      <c r="B175" s="425" t="s">
        <v>58</v>
      </c>
      <c r="C175" s="425" t="s">
        <v>58</v>
      </c>
      <c r="D175" s="426"/>
      <c r="E175" s="427">
        <v>34</v>
      </c>
      <c r="F175" s="428">
        <v>3</v>
      </c>
      <c r="G175" s="429" t="s">
        <v>42</v>
      </c>
      <c r="H175" s="430" t="s">
        <v>77</v>
      </c>
      <c r="I175" s="444">
        <v>881</v>
      </c>
      <c r="J175" s="425" t="s">
        <v>33</v>
      </c>
      <c r="K175" s="444">
        <v>111</v>
      </c>
      <c r="L175" s="429" t="s">
        <v>34</v>
      </c>
      <c r="M175" s="431">
        <v>0.75</v>
      </c>
      <c r="N175" s="429" t="s">
        <v>35</v>
      </c>
      <c r="O175" s="429" t="s">
        <v>63</v>
      </c>
      <c r="P175" s="445">
        <v>43410</v>
      </c>
      <c r="Q175" s="433">
        <v>43580</v>
      </c>
      <c r="R175" s="434">
        <v>44065</v>
      </c>
      <c r="S175" s="435">
        <f t="shared" si="5"/>
        <v>485</v>
      </c>
      <c r="T175" s="435">
        <v>0</v>
      </c>
      <c r="U175" s="435">
        <v>1</v>
      </c>
      <c r="V175" s="430"/>
      <c r="W175" s="430"/>
      <c r="X175" s="430"/>
      <c r="Y175" s="430"/>
      <c r="Z175" s="436"/>
      <c r="AA175" s="436" t="s">
        <v>104</v>
      </c>
      <c r="AB175" s="437"/>
      <c r="AC175" s="437"/>
      <c r="AD175" s="437"/>
      <c r="AE175" s="437"/>
      <c r="AF175" s="437"/>
      <c r="AG175" s="437"/>
      <c r="AH175" s="437"/>
      <c r="AI175" s="437"/>
    </row>
    <row r="176" spans="1:35" ht="16">
      <c r="A176" s="425" t="s">
        <v>58</v>
      </c>
      <c r="B176" s="425" t="s">
        <v>58</v>
      </c>
      <c r="C176" s="425" t="s">
        <v>58</v>
      </c>
      <c r="D176" s="426"/>
      <c r="E176" s="427">
        <v>35</v>
      </c>
      <c r="F176" s="428">
        <v>3</v>
      </c>
      <c r="G176" s="429" t="s">
        <v>42</v>
      </c>
      <c r="H176" s="430" t="s">
        <v>77</v>
      </c>
      <c r="I176" s="444">
        <v>890</v>
      </c>
      <c r="J176" s="425" t="s">
        <v>33</v>
      </c>
      <c r="K176" s="444">
        <v>113</v>
      </c>
      <c r="L176" s="429" t="s">
        <v>34</v>
      </c>
      <c r="M176" s="431">
        <v>0.75</v>
      </c>
      <c r="N176" s="429" t="s">
        <v>35</v>
      </c>
      <c r="O176" s="429" t="s">
        <v>63</v>
      </c>
      <c r="P176" s="445">
        <v>43410</v>
      </c>
      <c r="Q176" s="433">
        <v>43580</v>
      </c>
      <c r="R176" s="434">
        <v>43600</v>
      </c>
      <c r="S176" s="435">
        <f t="shared" si="5"/>
        <v>20</v>
      </c>
      <c r="T176" s="435">
        <v>0</v>
      </c>
      <c r="U176" s="435">
        <v>1</v>
      </c>
      <c r="V176" s="430"/>
      <c r="W176" s="430"/>
      <c r="X176" s="430"/>
      <c r="Y176" s="430"/>
      <c r="Z176" s="436"/>
      <c r="AA176" s="436" t="s">
        <v>124</v>
      </c>
      <c r="AB176" s="437"/>
      <c r="AC176" s="437"/>
      <c r="AD176" s="437"/>
      <c r="AE176" s="437"/>
      <c r="AF176" s="437"/>
      <c r="AG176" s="437"/>
      <c r="AH176" s="437"/>
      <c r="AI176" s="437"/>
    </row>
    <row r="177" spans="1:35" ht="16">
      <c r="A177" s="425" t="s">
        <v>58</v>
      </c>
      <c r="B177" s="425" t="s">
        <v>58</v>
      </c>
      <c r="C177" s="425" t="s">
        <v>58</v>
      </c>
      <c r="D177" s="426"/>
      <c r="E177" s="427">
        <v>36</v>
      </c>
      <c r="F177" s="428">
        <v>3</v>
      </c>
      <c r="G177" s="429" t="s">
        <v>42</v>
      </c>
      <c r="H177" s="430" t="s">
        <v>77</v>
      </c>
      <c r="I177" s="444">
        <v>894</v>
      </c>
      <c r="J177" s="425" t="s">
        <v>33</v>
      </c>
      <c r="K177" s="444">
        <v>113</v>
      </c>
      <c r="L177" s="429" t="s">
        <v>34</v>
      </c>
      <c r="M177" s="431">
        <v>0.75</v>
      </c>
      <c r="N177" s="429" t="s">
        <v>35</v>
      </c>
      <c r="O177" s="429" t="s">
        <v>63</v>
      </c>
      <c r="P177" s="445">
        <v>43410</v>
      </c>
      <c r="Q177" s="433">
        <v>43580</v>
      </c>
      <c r="R177" s="434">
        <v>44089</v>
      </c>
      <c r="S177" s="435">
        <f t="shared" si="5"/>
        <v>509</v>
      </c>
      <c r="T177" s="435">
        <v>0</v>
      </c>
      <c r="U177" s="435">
        <v>1</v>
      </c>
      <c r="V177" s="430"/>
      <c r="W177" s="430"/>
      <c r="X177" s="430"/>
      <c r="Y177" s="430"/>
      <c r="Z177" s="436"/>
      <c r="AA177" s="436" t="s">
        <v>104</v>
      </c>
      <c r="AB177" s="437"/>
      <c r="AC177" s="437"/>
      <c r="AD177" s="437"/>
      <c r="AE177" s="437"/>
      <c r="AF177" s="437"/>
      <c r="AG177" s="437"/>
      <c r="AH177" s="437"/>
      <c r="AI177" s="437"/>
    </row>
    <row r="178" spans="1:35" ht="16">
      <c r="A178" s="150"/>
      <c r="B178" s="150"/>
      <c r="C178" s="150"/>
      <c r="D178" s="150"/>
      <c r="E178" s="281"/>
      <c r="F178" s="227">
        <v>3</v>
      </c>
      <c r="G178" s="89" t="s">
        <v>187</v>
      </c>
      <c r="H178" s="31"/>
      <c r="I178" s="32"/>
      <c r="J178" s="9"/>
      <c r="K178" s="32"/>
      <c r="L178" s="33"/>
      <c r="M178" s="34"/>
      <c r="N178" s="33"/>
      <c r="O178" s="33"/>
      <c r="P178" s="38"/>
      <c r="Q178" s="36"/>
      <c r="R178" s="12"/>
      <c r="S178" s="79"/>
      <c r="T178" s="79"/>
      <c r="U178" s="79"/>
      <c r="V178" s="40"/>
      <c r="W178" s="40"/>
      <c r="X178" s="40"/>
      <c r="Y178" s="40"/>
      <c r="Z178" s="1"/>
      <c r="AA178" s="37"/>
    </row>
    <row r="179" spans="1:35" ht="16">
      <c r="A179" s="425" t="s">
        <v>58</v>
      </c>
      <c r="B179" s="425" t="s">
        <v>58</v>
      </c>
      <c r="C179" s="425" t="s">
        <v>58</v>
      </c>
      <c r="D179" s="426"/>
      <c r="E179" s="427">
        <v>1</v>
      </c>
      <c r="F179" s="428">
        <v>3</v>
      </c>
      <c r="G179" s="429" t="s">
        <v>150</v>
      </c>
      <c r="H179" s="430" t="s">
        <v>162</v>
      </c>
      <c r="I179" s="429">
        <v>568</v>
      </c>
      <c r="J179" s="425" t="s">
        <v>44</v>
      </c>
      <c r="K179" s="429" t="s">
        <v>188</v>
      </c>
      <c r="L179" s="429" t="s">
        <v>34</v>
      </c>
      <c r="M179" s="431">
        <v>0.75</v>
      </c>
      <c r="N179" s="429" t="s">
        <v>35</v>
      </c>
      <c r="O179" s="429" t="s">
        <v>163</v>
      </c>
      <c r="P179" s="432">
        <v>43242</v>
      </c>
      <c r="Q179" s="433">
        <v>43411</v>
      </c>
      <c r="R179" s="434">
        <v>43420</v>
      </c>
      <c r="S179" s="435">
        <f t="shared" ref="S179:S210" si="6">R179-Q179</f>
        <v>9</v>
      </c>
      <c r="T179" s="435">
        <v>0</v>
      </c>
      <c r="U179" s="435">
        <v>1</v>
      </c>
      <c r="V179" s="430"/>
      <c r="W179" s="430"/>
      <c r="X179" s="430"/>
      <c r="Y179" s="430"/>
      <c r="Z179" s="436"/>
      <c r="AA179" s="451" t="s">
        <v>189</v>
      </c>
      <c r="AB179" s="437"/>
      <c r="AC179" s="437"/>
      <c r="AD179" s="437"/>
      <c r="AE179" s="437"/>
      <c r="AF179" s="437"/>
      <c r="AG179" s="437"/>
      <c r="AH179" s="437"/>
      <c r="AI179" s="437"/>
    </row>
    <row r="180" spans="1:35" ht="16">
      <c r="A180" s="9">
        <v>1</v>
      </c>
      <c r="B180" s="9">
        <v>2</v>
      </c>
      <c r="C180" s="9">
        <v>5</v>
      </c>
      <c r="D180" s="150"/>
      <c r="E180" s="281">
        <v>2</v>
      </c>
      <c r="F180" s="227">
        <v>3</v>
      </c>
      <c r="G180" s="199" t="s">
        <v>150</v>
      </c>
      <c r="H180" s="210" t="s">
        <v>162</v>
      </c>
      <c r="I180" s="199">
        <v>815</v>
      </c>
      <c r="J180" s="202" t="s">
        <v>44</v>
      </c>
      <c r="K180" s="199">
        <v>64</v>
      </c>
      <c r="L180" s="199" t="s">
        <v>34</v>
      </c>
      <c r="M180" s="211">
        <v>0.75</v>
      </c>
      <c r="N180" s="199" t="s">
        <v>35</v>
      </c>
      <c r="O180" s="199" t="s">
        <v>163</v>
      </c>
      <c r="P180" s="212">
        <v>43242</v>
      </c>
      <c r="Q180" s="205">
        <v>43411</v>
      </c>
      <c r="R180" s="206">
        <v>43852</v>
      </c>
      <c r="S180" s="207">
        <f t="shared" si="6"/>
        <v>441</v>
      </c>
      <c r="T180" s="207" t="s">
        <v>164</v>
      </c>
      <c r="U180" s="207">
        <v>1</v>
      </c>
      <c r="V180" s="216">
        <v>1</v>
      </c>
      <c r="W180" s="216">
        <v>1</v>
      </c>
      <c r="X180" s="216"/>
      <c r="Y180" s="216"/>
      <c r="Z180" s="217"/>
      <c r="AA180" s="209" t="s">
        <v>190</v>
      </c>
    </row>
    <row r="181" spans="1:35" ht="16">
      <c r="A181" s="9">
        <v>1</v>
      </c>
      <c r="B181" s="9">
        <v>2</v>
      </c>
      <c r="C181" s="9">
        <v>5</v>
      </c>
      <c r="D181" s="150"/>
      <c r="E181" s="281">
        <v>3</v>
      </c>
      <c r="F181" s="227">
        <v>3</v>
      </c>
      <c r="G181" s="199" t="s">
        <v>150</v>
      </c>
      <c r="H181" s="210" t="s">
        <v>162</v>
      </c>
      <c r="I181" s="199">
        <v>816</v>
      </c>
      <c r="J181" s="202" t="s">
        <v>44</v>
      </c>
      <c r="K181" s="199">
        <v>64</v>
      </c>
      <c r="L181" s="199" t="s">
        <v>34</v>
      </c>
      <c r="M181" s="211">
        <v>0.75</v>
      </c>
      <c r="N181" s="199" t="s">
        <v>35</v>
      </c>
      <c r="O181" s="199" t="s">
        <v>163</v>
      </c>
      <c r="P181" s="212">
        <v>43242</v>
      </c>
      <c r="Q181" s="205">
        <v>43411</v>
      </c>
      <c r="R181" s="206">
        <v>43916</v>
      </c>
      <c r="S181" s="207">
        <f t="shared" si="6"/>
        <v>505</v>
      </c>
      <c r="T181" s="207" t="s">
        <v>164</v>
      </c>
      <c r="U181" s="207">
        <v>1</v>
      </c>
      <c r="V181" s="216">
        <v>0</v>
      </c>
      <c r="W181" s="216"/>
      <c r="X181" s="216"/>
      <c r="Y181" s="216"/>
      <c r="Z181" s="217"/>
      <c r="AA181" s="209" t="s">
        <v>191</v>
      </c>
    </row>
    <row r="182" spans="1:35" ht="16">
      <c r="A182" s="9">
        <v>1</v>
      </c>
      <c r="B182" s="9">
        <v>2</v>
      </c>
      <c r="C182" s="9">
        <v>5</v>
      </c>
      <c r="D182" s="150"/>
      <c r="E182" s="281">
        <v>4</v>
      </c>
      <c r="F182" s="227">
        <v>3</v>
      </c>
      <c r="G182" s="199" t="s">
        <v>150</v>
      </c>
      <c r="H182" s="210" t="s">
        <v>162</v>
      </c>
      <c r="I182" s="199">
        <v>820</v>
      </c>
      <c r="J182" s="202" t="s">
        <v>44</v>
      </c>
      <c r="K182" s="199">
        <v>65</v>
      </c>
      <c r="L182" s="199" t="s">
        <v>34</v>
      </c>
      <c r="M182" s="211">
        <v>0.75</v>
      </c>
      <c r="N182" s="199" t="s">
        <v>35</v>
      </c>
      <c r="O182" s="199" t="s">
        <v>163</v>
      </c>
      <c r="P182" s="212">
        <v>43242</v>
      </c>
      <c r="Q182" s="205">
        <v>43411</v>
      </c>
      <c r="R182" s="206">
        <v>43840</v>
      </c>
      <c r="S182" s="207">
        <f t="shared" si="6"/>
        <v>429</v>
      </c>
      <c r="T182" s="207" t="s">
        <v>164</v>
      </c>
      <c r="U182" s="207">
        <v>1</v>
      </c>
      <c r="V182" s="216">
        <v>0</v>
      </c>
      <c r="W182" s="216"/>
      <c r="X182" s="216"/>
      <c r="Y182" s="216"/>
      <c r="Z182" s="217"/>
      <c r="AA182" s="209" t="s">
        <v>192</v>
      </c>
    </row>
    <row r="183" spans="1:35" ht="16">
      <c r="A183" s="425" t="s">
        <v>58</v>
      </c>
      <c r="B183" s="425" t="s">
        <v>58</v>
      </c>
      <c r="C183" s="425" t="s">
        <v>58</v>
      </c>
      <c r="D183" s="426"/>
      <c r="E183" s="427">
        <v>5</v>
      </c>
      <c r="F183" s="428">
        <v>3</v>
      </c>
      <c r="G183" s="429" t="s">
        <v>150</v>
      </c>
      <c r="H183" s="430" t="s">
        <v>162</v>
      </c>
      <c r="I183" s="429">
        <v>821</v>
      </c>
      <c r="J183" s="425" t="s">
        <v>44</v>
      </c>
      <c r="K183" s="429">
        <v>65</v>
      </c>
      <c r="L183" s="429" t="s">
        <v>34</v>
      </c>
      <c r="M183" s="431">
        <v>0.75</v>
      </c>
      <c r="N183" s="429" t="s">
        <v>35</v>
      </c>
      <c r="O183" s="429" t="s">
        <v>163</v>
      </c>
      <c r="P183" s="432">
        <v>43242</v>
      </c>
      <c r="Q183" s="433">
        <v>43411</v>
      </c>
      <c r="R183" s="434">
        <v>43850</v>
      </c>
      <c r="S183" s="435">
        <f t="shared" si="6"/>
        <v>439</v>
      </c>
      <c r="T183" s="435">
        <v>0</v>
      </c>
      <c r="U183" s="435">
        <v>1</v>
      </c>
      <c r="V183" s="430"/>
      <c r="W183" s="430"/>
      <c r="X183" s="430"/>
      <c r="Y183" s="430"/>
      <c r="Z183" s="436"/>
      <c r="AA183" s="426" t="s">
        <v>104</v>
      </c>
      <c r="AB183" s="437"/>
      <c r="AC183" s="437"/>
      <c r="AD183" s="437"/>
      <c r="AE183" s="437"/>
      <c r="AF183" s="437"/>
      <c r="AG183" s="437"/>
      <c r="AH183" s="437"/>
      <c r="AI183" s="437"/>
    </row>
    <row r="184" spans="1:35" ht="16">
      <c r="A184" s="425" t="s">
        <v>58</v>
      </c>
      <c r="B184" s="425" t="s">
        <v>58</v>
      </c>
      <c r="C184" s="425" t="s">
        <v>58</v>
      </c>
      <c r="D184" s="426"/>
      <c r="E184" s="427">
        <v>6</v>
      </c>
      <c r="F184" s="428">
        <v>3</v>
      </c>
      <c r="G184" s="429" t="s">
        <v>150</v>
      </c>
      <c r="H184" s="430" t="s">
        <v>162</v>
      </c>
      <c r="I184" s="429">
        <v>830</v>
      </c>
      <c r="J184" s="425" t="s">
        <v>44</v>
      </c>
      <c r="K184" s="429">
        <v>67</v>
      </c>
      <c r="L184" s="429" t="s">
        <v>34</v>
      </c>
      <c r="M184" s="431">
        <v>0.75</v>
      </c>
      <c r="N184" s="429" t="s">
        <v>35</v>
      </c>
      <c r="O184" s="429" t="s">
        <v>163</v>
      </c>
      <c r="P184" s="432">
        <v>43242</v>
      </c>
      <c r="Q184" s="433">
        <v>43411</v>
      </c>
      <c r="R184" s="434">
        <v>43833</v>
      </c>
      <c r="S184" s="435">
        <f t="shared" si="6"/>
        <v>422</v>
      </c>
      <c r="T184" s="435" t="s">
        <v>164</v>
      </c>
      <c r="U184" s="435">
        <v>1</v>
      </c>
      <c r="V184" s="439">
        <v>0</v>
      </c>
      <c r="W184" s="439"/>
      <c r="X184" s="439"/>
      <c r="Y184" s="439"/>
      <c r="Z184" s="440"/>
      <c r="AA184" s="426" t="s">
        <v>193</v>
      </c>
      <c r="AB184" s="437"/>
      <c r="AC184" s="437"/>
      <c r="AD184" s="437"/>
      <c r="AE184" s="437"/>
      <c r="AF184" s="437"/>
      <c r="AG184" s="437"/>
      <c r="AH184" s="437"/>
      <c r="AI184" s="437"/>
    </row>
    <row r="185" spans="1:35" ht="16">
      <c r="A185" s="425" t="s">
        <v>58</v>
      </c>
      <c r="B185" s="425" t="s">
        <v>58</v>
      </c>
      <c r="C185" s="425" t="s">
        <v>58</v>
      </c>
      <c r="D185" s="426"/>
      <c r="E185" s="427">
        <v>7</v>
      </c>
      <c r="F185" s="428">
        <v>3</v>
      </c>
      <c r="G185" s="429" t="s">
        <v>150</v>
      </c>
      <c r="H185" s="430" t="s">
        <v>162</v>
      </c>
      <c r="I185" s="429">
        <v>831</v>
      </c>
      <c r="J185" s="425" t="s">
        <v>44</v>
      </c>
      <c r="K185" s="429">
        <v>67</v>
      </c>
      <c r="L185" s="429" t="s">
        <v>34</v>
      </c>
      <c r="M185" s="431">
        <v>0.75</v>
      </c>
      <c r="N185" s="429" t="s">
        <v>35</v>
      </c>
      <c r="O185" s="429" t="s">
        <v>163</v>
      </c>
      <c r="P185" s="432">
        <v>43242</v>
      </c>
      <c r="Q185" s="433">
        <v>43411</v>
      </c>
      <c r="R185" s="434">
        <v>43847</v>
      </c>
      <c r="S185" s="435">
        <f t="shared" si="6"/>
        <v>436</v>
      </c>
      <c r="T185" s="435">
        <v>0</v>
      </c>
      <c r="U185" s="435">
        <v>1</v>
      </c>
      <c r="V185" s="430"/>
      <c r="W185" s="430"/>
      <c r="X185" s="430"/>
      <c r="Y185" s="430"/>
      <c r="Z185" s="436"/>
      <c r="AA185" s="426" t="s">
        <v>194</v>
      </c>
      <c r="AB185" s="437"/>
      <c r="AC185" s="437"/>
      <c r="AD185" s="437"/>
      <c r="AE185" s="437"/>
      <c r="AF185" s="437"/>
      <c r="AG185" s="437"/>
      <c r="AH185" s="437"/>
      <c r="AI185" s="437"/>
    </row>
    <row r="186" spans="1:35" ht="16">
      <c r="A186" s="425" t="s">
        <v>58</v>
      </c>
      <c r="B186" s="425" t="s">
        <v>58</v>
      </c>
      <c r="C186" s="425" t="s">
        <v>58</v>
      </c>
      <c r="D186" s="426"/>
      <c r="E186" s="427">
        <v>8</v>
      </c>
      <c r="F186" s="428">
        <v>3</v>
      </c>
      <c r="G186" s="429" t="s">
        <v>150</v>
      </c>
      <c r="H186" s="430" t="s">
        <v>162</v>
      </c>
      <c r="I186" s="429">
        <v>835</v>
      </c>
      <c r="J186" s="425" t="s">
        <v>44</v>
      </c>
      <c r="K186" s="429">
        <v>68</v>
      </c>
      <c r="L186" s="429" t="s">
        <v>34</v>
      </c>
      <c r="M186" s="431">
        <v>0.75</v>
      </c>
      <c r="N186" s="429" t="s">
        <v>35</v>
      </c>
      <c r="O186" s="429" t="s">
        <v>163</v>
      </c>
      <c r="P186" s="432">
        <v>43242</v>
      </c>
      <c r="Q186" s="433">
        <v>43411</v>
      </c>
      <c r="R186" s="434">
        <v>43860</v>
      </c>
      <c r="S186" s="435">
        <f t="shared" si="6"/>
        <v>449</v>
      </c>
      <c r="T186" s="435">
        <v>0</v>
      </c>
      <c r="U186" s="435">
        <v>1</v>
      </c>
      <c r="V186" s="430"/>
      <c r="W186" s="430"/>
      <c r="X186" s="430"/>
      <c r="Y186" s="430"/>
      <c r="Z186" s="436"/>
      <c r="AA186" s="426" t="s">
        <v>104</v>
      </c>
      <c r="AB186" s="437"/>
      <c r="AC186" s="437"/>
      <c r="AD186" s="437"/>
      <c r="AE186" s="437"/>
      <c r="AF186" s="437"/>
      <c r="AG186" s="437"/>
      <c r="AH186" s="437"/>
      <c r="AI186" s="437"/>
    </row>
    <row r="187" spans="1:35" ht="16">
      <c r="A187" s="9">
        <v>1</v>
      </c>
      <c r="B187" s="9">
        <v>2</v>
      </c>
      <c r="C187" s="9">
        <v>5</v>
      </c>
      <c r="D187" s="150"/>
      <c r="E187" s="281">
        <v>9</v>
      </c>
      <c r="F187" s="227">
        <v>3</v>
      </c>
      <c r="G187" s="199" t="s">
        <v>150</v>
      </c>
      <c r="H187" s="210" t="s">
        <v>162</v>
      </c>
      <c r="I187" s="199">
        <v>844</v>
      </c>
      <c r="J187" s="202" t="s">
        <v>44</v>
      </c>
      <c r="K187" s="199">
        <v>69</v>
      </c>
      <c r="L187" s="199" t="s">
        <v>34</v>
      </c>
      <c r="M187" s="211">
        <v>0.75</v>
      </c>
      <c r="N187" s="199" t="s">
        <v>35</v>
      </c>
      <c r="O187" s="199" t="s">
        <v>163</v>
      </c>
      <c r="P187" s="212">
        <v>43242</v>
      </c>
      <c r="Q187" s="205">
        <v>43411</v>
      </c>
      <c r="R187" s="206">
        <v>43887</v>
      </c>
      <c r="S187" s="207">
        <f t="shared" si="6"/>
        <v>476</v>
      </c>
      <c r="T187" s="207">
        <v>0</v>
      </c>
      <c r="U187" s="207">
        <v>1</v>
      </c>
      <c r="V187" s="200"/>
      <c r="W187" s="200"/>
      <c r="X187" s="200"/>
      <c r="Y187" s="200"/>
      <c r="Z187" s="208"/>
      <c r="AA187" s="209" t="s">
        <v>195</v>
      </c>
    </row>
    <row r="188" spans="1:35" ht="16">
      <c r="A188" s="425" t="s">
        <v>58</v>
      </c>
      <c r="B188" s="425" t="s">
        <v>58</v>
      </c>
      <c r="C188" s="425" t="s">
        <v>58</v>
      </c>
      <c r="D188" s="426"/>
      <c r="E188" s="427">
        <v>10</v>
      </c>
      <c r="F188" s="428">
        <v>3</v>
      </c>
      <c r="G188" s="429" t="s">
        <v>150</v>
      </c>
      <c r="H188" s="430" t="s">
        <v>162</v>
      </c>
      <c r="I188" s="429">
        <v>845</v>
      </c>
      <c r="J188" s="425" t="s">
        <v>44</v>
      </c>
      <c r="K188" s="429">
        <v>70</v>
      </c>
      <c r="L188" s="429" t="s">
        <v>34</v>
      </c>
      <c r="M188" s="431">
        <v>0.75</v>
      </c>
      <c r="N188" s="429" t="s">
        <v>35</v>
      </c>
      <c r="O188" s="429" t="s">
        <v>163</v>
      </c>
      <c r="P188" s="432">
        <v>43242</v>
      </c>
      <c r="Q188" s="433">
        <v>43411</v>
      </c>
      <c r="R188" s="434">
        <v>43941</v>
      </c>
      <c r="S188" s="435">
        <f t="shared" si="6"/>
        <v>530</v>
      </c>
      <c r="T188" s="435">
        <v>0</v>
      </c>
      <c r="U188" s="435">
        <v>1</v>
      </c>
      <c r="V188" s="430"/>
      <c r="W188" s="430"/>
      <c r="X188" s="430"/>
      <c r="Y188" s="430"/>
      <c r="Z188" s="436"/>
      <c r="AA188" s="426" t="s">
        <v>104</v>
      </c>
      <c r="AB188" s="437"/>
      <c r="AC188" s="437"/>
      <c r="AD188" s="437"/>
      <c r="AE188" s="437"/>
      <c r="AF188" s="437"/>
      <c r="AG188" s="437"/>
      <c r="AH188" s="437"/>
      <c r="AI188" s="437"/>
    </row>
    <row r="189" spans="1:35" s="424" customFormat="1" ht="16">
      <c r="A189" s="9">
        <v>1</v>
      </c>
      <c r="B189" s="9">
        <v>2</v>
      </c>
      <c r="C189" s="9">
        <v>5</v>
      </c>
      <c r="D189" s="150"/>
      <c r="E189" s="281">
        <v>11</v>
      </c>
      <c r="F189" s="227">
        <v>3</v>
      </c>
      <c r="G189" s="199" t="s">
        <v>150</v>
      </c>
      <c r="H189" s="210" t="s">
        <v>162</v>
      </c>
      <c r="I189" s="199">
        <v>849</v>
      </c>
      <c r="J189" s="202" t="s">
        <v>44</v>
      </c>
      <c r="K189" s="199">
        <v>70</v>
      </c>
      <c r="L189" s="199" t="s">
        <v>34</v>
      </c>
      <c r="M189" s="211">
        <v>0.75</v>
      </c>
      <c r="N189" s="199" t="s">
        <v>35</v>
      </c>
      <c r="O189" s="199" t="s">
        <v>163</v>
      </c>
      <c r="P189" s="212">
        <v>43242</v>
      </c>
      <c r="Q189" s="205">
        <v>43411</v>
      </c>
      <c r="R189" s="206">
        <v>43791</v>
      </c>
      <c r="S189" s="207">
        <f t="shared" si="6"/>
        <v>380</v>
      </c>
      <c r="T189" s="207" t="s">
        <v>170</v>
      </c>
      <c r="U189" s="207">
        <v>1</v>
      </c>
      <c r="V189" s="216">
        <v>0</v>
      </c>
      <c r="W189" s="216"/>
      <c r="X189" s="216"/>
      <c r="Y189" s="216"/>
      <c r="Z189" s="217" t="s">
        <v>64</v>
      </c>
      <c r="AA189" s="209" t="s">
        <v>196</v>
      </c>
      <c r="AB189"/>
      <c r="AC189"/>
      <c r="AD189"/>
      <c r="AE189"/>
      <c r="AF189"/>
      <c r="AG189"/>
      <c r="AH189"/>
      <c r="AI189"/>
    </row>
    <row r="190" spans="1:35" s="424" customFormat="1" ht="16">
      <c r="A190" s="425" t="s">
        <v>58</v>
      </c>
      <c r="B190" s="425" t="s">
        <v>58</v>
      </c>
      <c r="C190" s="425" t="s">
        <v>58</v>
      </c>
      <c r="D190" s="426"/>
      <c r="E190" s="427">
        <v>12</v>
      </c>
      <c r="F190" s="428">
        <v>3</v>
      </c>
      <c r="G190" s="429" t="s">
        <v>150</v>
      </c>
      <c r="H190" s="430" t="s">
        <v>162</v>
      </c>
      <c r="I190" s="429">
        <v>850</v>
      </c>
      <c r="J190" s="425" t="s">
        <v>44</v>
      </c>
      <c r="K190" s="429">
        <v>71</v>
      </c>
      <c r="L190" s="429" t="s">
        <v>34</v>
      </c>
      <c r="M190" s="431">
        <v>0.75</v>
      </c>
      <c r="N190" s="429" t="s">
        <v>35</v>
      </c>
      <c r="O190" s="429" t="s">
        <v>163</v>
      </c>
      <c r="P190" s="432">
        <v>43242</v>
      </c>
      <c r="Q190" s="433">
        <v>43411</v>
      </c>
      <c r="R190" s="434">
        <v>43831</v>
      </c>
      <c r="S190" s="435">
        <f t="shared" si="6"/>
        <v>420</v>
      </c>
      <c r="T190" s="435">
        <v>0</v>
      </c>
      <c r="U190" s="435">
        <v>1</v>
      </c>
      <c r="V190" s="430"/>
      <c r="W190" s="430"/>
      <c r="X190" s="430"/>
      <c r="Y190" s="430"/>
      <c r="Z190" s="436"/>
      <c r="AA190" s="426" t="s">
        <v>104</v>
      </c>
      <c r="AB190" s="437"/>
      <c r="AC190" s="437"/>
      <c r="AD190" s="437"/>
      <c r="AE190" s="437"/>
      <c r="AF190" s="437"/>
      <c r="AG190" s="437"/>
      <c r="AH190" s="437"/>
      <c r="AI190" s="437"/>
    </row>
    <row r="191" spans="1:35" ht="16">
      <c r="A191" s="425" t="s">
        <v>58</v>
      </c>
      <c r="B191" s="425" t="s">
        <v>58</v>
      </c>
      <c r="C191" s="425" t="s">
        <v>58</v>
      </c>
      <c r="D191" s="426"/>
      <c r="E191" s="427">
        <v>13</v>
      </c>
      <c r="F191" s="428">
        <v>3</v>
      </c>
      <c r="G191" s="429" t="s">
        <v>150</v>
      </c>
      <c r="H191" s="430" t="s">
        <v>162</v>
      </c>
      <c r="I191" s="429">
        <v>855</v>
      </c>
      <c r="J191" s="425" t="s">
        <v>44</v>
      </c>
      <c r="K191" s="429">
        <v>72</v>
      </c>
      <c r="L191" s="429" t="s">
        <v>34</v>
      </c>
      <c r="M191" s="431">
        <v>0.75</v>
      </c>
      <c r="N191" s="429" t="s">
        <v>35</v>
      </c>
      <c r="O191" s="429" t="s">
        <v>163</v>
      </c>
      <c r="P191" s="432">
        <v>43242</v>
      </c>
      <c r="Q191" s="433">
        <v>43411</v>
      </c>
      <c r="R191" s="434">
        <v>43954</v>
      </c>
      <c r="S191" s="435">
        <f t="shared" si="6"/>
        <v>543</v>
      </c>
      <c r="T191" s="435">
        <v>0</v>
      </c>
      <c r="U191" s="435">
        <v>1</v>
      </c>
      <c r="V191" s="430"/>
      <c r="W191" s="430"/>
      <c r="X191" s="430"/>
      <c r="Y191" s="430"/>
      <c r="Z191" s="436"/>
      <c r="AA191" s="426" t="s">
        <v>104</v>
      </c>
      <c r="AB191" s="437"/>
      <c r="AC191" s="437"/>
      <c r="AD191" s="437"/>
      <c r="AE191" s="437"/>
      <c r="AF191" s="437"/>
      <c r="AG191" s="437"/>
      <c r="AH191" s="437"/>
      <c r="AI191" s="437"/>
    </row>
    <row r="192" spans="1:35" ht="16">
      <c r="A192" s="425" t="s">
        <v>58</v>
      </c>
      <c r="B192" s="425" t="s">
        <v>58</v>
      </c>
      <c r="C192" s="425" t="s">
        <v>58</v>
      </c>
      <c r="D192" s="426"/>
      <c r="E192" s="427">
        <v>14</v>
      </c>
      <c r="F192" s="428">
        <v>3</v>
      </c>
      <c r="G192" s="429" t="s">
        <v>150</v>
      </c>
      <c r="H192" s="430" t="s">
        <v>162</v>
      </c>
      <c r="I192" s="429">
        <v>859</v>
      </c>
      <c r="J192" s="425" t="s">
        <v>44</v>
      </c>
      <c r="K192" s="429">
        <v>72</v>
      </c>
      <c r="L192" s="429" t="s">
        <v>34</v>
      </c>
      <c r="M192" s="431">
        <v>0.75</v>
      </c>
      <c r="N192" s="429" t="s">
        <v>35</v>
      </c>
      <c r="O192" s="429" t="s">
        <v>163</v>
      </c>
      <c r="P192" s="432">
        <v>43242</v>
      </c>
      <c r="Q192" s="433">
        <v>43411</v>
      </c>
      <c r="R192" s="434">
        <v>43882</v>
      </c>
      <c r="S192" s="435">
        <f t="shared" si="6"/>
        <v>471</v>
      </c>
      <c r="T192" s="435">
        <v>0</v>
      </c>
      <c r="U192" s="435">
        <v>1</v>
      </c>
      <c r="V192" s="430"/>
      <c r="W192" s="430"/>
      <c r="X192" s="430"/>
      <c r="Y192" s="430"/>
      <c r="Z192" s="436"/>
      <c r="AA192" s="426" t="s">
        <v>197</v>
      </c>
      <c r="AB192" s="437"/>
      <c r="AC192" s="437"/>
      <c r="AD192" s="437"/>
      <c r="AE192" s="437"/>
      <c r="AF192" s="437"/>
      <c r="AG192" s="437"/>
      <c r="AH192" s="437"/>
      <c r="AI192" s="437"/>
    </row>
    <row r="193" spans="1:35" ht="16">
      <c r="A193" s="425" t="s">
        <v>58</v>
      </c>
      <c r="B193" s="425" t="s">
        <v>58</v>
      </c>
      <c r="C193" s="425" t="s">
        <v>58</v>
      </c>
      <c r="D193" s="426"/>
      <c r="E193" s="427">
        <v>15</v>
      </c>
      <c r="F193" s="428">
        <v>3</v>
      </c>
      <c r="G193" s="429" t="s">
        <v>150</v>
      </c>
      <c r="H193" s="430" t="s">
        <v>162</v>
      </c>
      <c r="I193" s="429">
        <v>865</v>
      </c>
      <c r="J193" s="425" t="s">
        <v>44</v>
      </c>
      <c r="K193" s="429">
        <v>74</v>
      </c>
      <c r="L193" s="429" t="s">
        <v>34</v>
      </c>
      <c r="M193" s="431">
        <v>0.75</v>
      </c>
      <c r="N193" s="429" t="s">
        <v>35</v>
      </c>
      <c r="O193" s="429" t="s">
        <v>163</v>
      </c>
      <c r="P193" s="432">
        <v>43242</v>
      </c>
      <c r="Q193" s="433">
        <v>43411</v>
      </c>
      <c r="R193" s="434">
        <v>43874</v>
      </c>
      <c r="S193" s="435">
        <f t="shared" si="6"/>
        <v>463</v>
      </c>
      <c r="T193" s="435">
        <v>0</v>
      </c>
      <c r="U193" s="435">
        <v>1</v>
      </c>
      <c r="V193" s="430"/>
      <c r="W193" s="430"/>
      <c r="X193" s="430"/>
      <c r="Y193" s="430"/>
      <c r="Z193" s="436"/>
      <c r="AA193" s="426" t="s">
        <v>104</v>
      </c>
      <c r="AB193" s="437"/>
      <c r="AC193" s="437"/>
      <c r="AD193" s="437"/>
      <c r="AE193" s="437"/>
      <c r="AF193" s="437"/>
      <c r="AG193" s="437"/>
      <c r="AH193" s="437"/>
      <c r="AI193" s="437"/>
    </row>
    <row r="194" spans="1:35" ht="16">
      <c r="A194" s="425" t="s">
        <v>58</v>
      </c>
      <c r="B194" s="425" t="s">
        <v>58</v>
      </c>
      <c r="C194" s="425" t="s">
        <v>58</v>
      </c>
      <c r="D194" s="426"/>
      <c r="E194" s="427">
        <v>16</v>
      </c>
      <c r="F194" s="428">
        <v>3</v>
      </c>
      <c r="G194" s="429" t="s">
        <v>150</v>
      </c>
      <c r="H194" s="430" t="s">
        <v>162</v>
      </c>
      <c r="I194" s="429">
        <v>870</v>
      </c>
      <c r="J194" s="425" t="s">
        <v>44</v>
      </c>
      <c r="K194" s="429">
        <v>75</v>
      </c>
      <c r="L194" s="429" t="s">
        <v>34</v>
      </c>
      <c r="M194" s="431">
        <v>0.75</v>
      </c>
      <c r="N194" s="429" t="s">
        <v>35</v>
      </c>
      <c r="O194" s="429" t="s">
        <v>163</v>
      </c>
      <c r="P194" s="432">
        <v>43242</v>
      </c>
      <c r="Q194" s="433">
        <v>43411</v>
      </c>
      <c r="R194" s="434">
        <v>43944</v>
      </c>
      <c r="S194" s="435">
        <f t="shared" si="6"/>
        <v>533</v>
      </c>
      <c r="T194" s="435">
        <v>0</v>
      </c>
      <c r="U194" s="435">
        <v>1</v>
      </c>
      <c r="V194" s="430"/>
      <c r="W194" s="430"/>
      <c r="X194" s="430"/>
      <c r="Y194" s="430"/>
      <c r="Z194" s="436"/>
      <c r="AA194" s="426" t="s">
        <v>198</v>
      </c>
      <c r="AB194" s="437"/>
      <c r="AC194" s="437"/>
      <c r="AD194" s="437"/>
      <c r="AE194" s="437"/>
      <c r="AF194" s="437"/>
      <c r="AG194" s="437"/>
      <c r="AH194" s="437"/>
      <c r="AI194" s="437"/>
    </row>
    <row r="195" spans="1:35" ht="16">
      <c r="A195" s="9">
        <v>1</v>
      </c>
      <c r="B195" s="9">
        <v>2</v>
      </c>
      <c r="C195" s="9">
        <v>5</v>
      </c>
      <c r="D195" s="150"/>
      <c r="E195" s="281">
        <v>17</v>
      </c>
      <c r="F195" s="227">
        <v>3</v>
      </c>
      <c r="G195" s="199" t="s">
        <v>150</v>
      </c>
      <c r="H195" s="210" t="s">
        <v>162</v>
      </c>
      <c r="I195" s="199">
        <v>880</v>
      </c>
      <c r="J195" s="202" t="s">
        <v>44</v>
      </c>
      <c r="K195" s="199">
        <v>76</v>
      </c>
      <c r="L195" s="199" t="s">
        <v>34</v>
      </c>
      <c r="M195" s="211">
        <v>0.75</v>
      </c>
      <c r="N195" s="199" t="s">
        <v>35</v>
      </c>
      <c r="O195" s="199" t="s">
        <v>163</v>
      </c>
      <c r="P195" s="212">
        <v>43242</v>
      </c>
      <c r="Q195" s="205">
        <v>43411</v>
      </c>
      <c r="R195" s="206">
        <v>43945</v>
      </c>
      <c r="S195" s="207">
        <f t="shared" si="6"/>
        <v>534</v>
      </c>
      <c r="T195" s="207">
        <v>0</v>
      </c>
      <c r="U195" s="207">
        <v>1</v>
      </c>
      <c r="V195" s="210"/>
      <c r="W195" s="210"/>
      <c r="X195" s="210"/>
      <c r="Y195" s="210"/>
      <c r="Z195" s="220"/>
      <c r="AA195" s="209" t="s">
        <v>199</v>
      </c>
    </row>
    <row r="196" spans="1:35" ht="16">
      <c r="A196" s="425" t="s">
        <v>58</v>
      </c>
      <c r="B196" s="425" t="s">
        <v>58</v>
      </c>
      <c r="C196" s="425" t="s">
        <v>58</v>
      </c>
      <c r="D196" s="426"/>
      <c r="E196" s="427">
        <v>18</v>
      </c>
      <c r="F196" s="428">
        <v>3</v>
      </c>
      <c r="G196" s="429" t="s">
        <v>150</v>
      </c>
      <c r="H196" s="430" t="s">
        <v>162</v>
      </c>
      <c r="I196" s="429">
        <v>886</v>
      </c>
      <c r="J196" s="425" t="s">
        <v>44</v>
      </c>
      <c r="K196" s="429">
        <v>78</v>
      </c>
      <c r="L196" s="429" t="s">
        <v>34</v>
      </c>
      <c r="M196" s="431">
        <v>0.75</v>
      </c>
      <c r="N196" s="429" t="s">
        <v>35</v>
      </c>
      <c r="O196" s="429" t="s">
        <v>163</v>
      </c>
      <c r="P196" s="432">
        <v>43242</v>
      </c>
      <c r="Q196" s="433">
        <v>43411</v>
      </c>
      <c r="R196" s="434">
        <v>43635</v>
      </c>
      <c r="S196" s="435">
        <f t="shared" si="6"/>
        <v>224</v>
      </c>
      <c r="T196" s="435">
        <v>0</v>
      </c>
      <c r="U196" s="435">
        <v>1</v>
      </c>
      <c r="V196" s="430"/>
      <c r="W196" s="430"/>
      <c r="X196" s="430"/>
      <c r="Y196" s="430"/>
      <c r="Z196" s="436"/>
      <c r="AA196" s="426" t="s">
        <v>200</v>
      </c>
      <c r="AB196" s="437"/>
      <c r="AC196" s="437"/>
      <c r="AD196" s="437"/>
      <c r="AE196" s="437"/>
      <c r="AF196" s="437"/>
      <c r="AG196" s="437"/>
      <c r="AH196" s="437"/>
      <c r="AI196" s="437"/>
    </row>
    <row r="197" spans="1:35" ht="16">
      <c r="A197" s="425" t="s">
        <v>58</v>
      </c>
      <c r="B197" s="425" t="s">
        <v>58</v>
      </c>
      <c r="C197" s="425" t="s">
        <v>58</v>
      </c>
      <c r="D197" s="426"/>
      <c r="E197" s="427">
        <v>19</v>
      </c>
      <c r="F197" s="428">
        <v>3</v>
      </c>
      <c r="G197" s="429" t="s">
        <v>150</v>
      </c>
      <c r="H197" s="430" t="s">
        <v>162</v>
      </c>
      <c r="I197" s="429">
        <v>887</v>
      </c>
      <c r="J197" s="425" t="s">
        <v>44</v>
      </c>
      <c r="K197" s="429">
        <v>78</v>
      </c>
      <c r="L197" s="429" t="s">
        <v>34</v>
      </c>
      <c r="M197" s="431">
        <v>0.75</v>
      </c>
      <c r="N197" s="429" t="s">
        <v>35</v>
      </c>
      <c r="O197" s="429" t="s">
        <v>163</v>
      </c>
      <c r="P197" s="432">
        <v>43242</v>
      </c>
      <c r="Q197" s="433">
        <v>43411</v>
      </c>
      <c r="R197" s="434">
        <v>43654</v>
      </c>
      <c r="S197" s="435">
        <f t="shared" si="6"/>
        <v>243</v>
      </c>
      <c r="T197" s="435">
        <v>0</v>
      </c>
      <c r="U197" s="435">
        <v>1</v>
      </c>
      <c r="V197" s="430"/>
      <c r="W197" s="430"/>
      <c r="X197" s="430"/>
      <c r="Y197" s="430"/>
      <c r="Z197" s="436"/>
      <c r="AA197" s="426" t="s">
        <v>200</v>
      </c>
      <c r="AB197" s="437"/>
      <c r="AC197" s="437"/>
      <c r="AD197" s="437"/>
      <c r="AE197" s="437"/>
      <c r="AF197" s="437"/>
      <c r="AG197" s="437"/>
      <c r="AH197" s="437"/>
      <c r="AI197" s="437"/>
    </row>
    <row r="198" spans="1:35" ht="16">
      <c r="A198" s="425" t="s">
        <v>58</v>
      </c>
      <c r="B198" s="425" t="s">
        <v>58</v>
      </c>
      <c r="C198" s="425" t="s">
        <v>58</v>
      </c>
      <c r="D198" s="426"/>
      <c r="E198" s="427">
        <v>20</v>
      </c>
      <c r="F198" s="428">
        <v>3</v>
      </c>
      <c r="G198" s="429" t="s">
        <v>150</v>
      </c>
      <c r="H198" s="430" t="s">
        <v>162</v>
      </c>
      <c r="I198" s="429">
        <v>897</v>
      </c>
      <c r="J198" s="425" t="s">
        <v>44</v>
      </c>
      <c r="K198" s="429">
        <v>80</v>
      </c>
      <c r="L198" s="429" t="s">
        <v>34</v>
      </c>
      <c r="M198" s="431">
        <v>0.75</v>
      </c>
      <c r="N198" s="429" t="s">
        <v>35</v>
      </c>
      <c r="O198" s="429" t="s">
        <v>163</v>
      </c>
      <c r="P198" s="432">
        <v>43242</v>
      </c>
      <c r="Q198" s="433">
        <v>43411</v>
      </c>
      <c r="R198" s="434">
        <v>43812</v>
      </c>
      <c r="S198" s="435">
        <f t="shared" si="6"/>
        <v>401</v>
      </c>
      <c r="T198" s="435">
        <v>0</v>
      </c>
      <c r="U198" s="435">
        <v>1</v>
      </c>
      <c r="V198" s="430"/>
      <c r="W198" s="430"/>
      <c r="X198" s="430"/>
      <c r="Y198" s="430"/>
      <c r="Z198" s="436"/>
      <c r="AA198" s="426" t="s">
        <v>201</v>
      </c>
      <c r="AB198" s="437"/>
      <c r="AC198" s="437"/>
      <c r="AD198" s="437"/>
      <c r="AE198" s="437"/>
      <c r="AF198" s="437"/>
      <c r="AG198" s="437"/>
      <c r="AH198" s="437"/>
      <c r="AI198" s="437"/>
    </row>
    <row r="199" spans="1:35" ht="16">
      <c r="A199" s="425" t="s">
        <v>58</v>
      </c>
      <c r="B199" s="425" t="s">
        <v>58</v>
      </c>
      <c r="C199" s="425" t="s">
        <v>58</v>
      </c>
      <c r="D199" s="426"/>
      <c r="E199" s="427">
        <v>21</v>
      </c>
      <c r="F199" s="428">
        <v>3</v>
      </c>
      <c r="G199" s="429" t="s">
        <v>150</v>
      </c>
      <c r="H199" s="430" t="s">
        <v>162</v>
      </c>
      <c r="I199" s="429">
        <v>898</v>
      </c>
      <c r="J199" s="425" t="s">
        <v>44</v>
      </c>
      <c r="K199" s="429">
        <v>80</v>
      </c>
      <c r="L199" s="429" t="s">
        <v>34</v>
      </c>
      <c r="M199" s="431">
        <v>0.75</v>
      </c>
      <c r="N199" s="429" t="s">
        <v>35</v>
      </c>
      <c r="O199" s="429" t="s">
        <v>163</v>
      </c>
      <c r="P199" s="432">
        <v>43242</v>
      </c>
      <c r="Q199" s="433">
        <v>43411</v>
      </c>
      <c r="R199" s="434">
        <v>43829</v>
      </c>
      <c r="S199" s="435">
        <f t="shared" si="6"/>
        <v>418</v>
      </c>
      <c r="T199" s="435">
        <v>0</v>
      </c>
      <c r="U199" s="435">
        <v>1</v>
      </c>
      <c r="V199" s="430"/>
      <c r="W199" s="430"/>
      <c r="X199" s="430"/>
      <c r="Y199" s="430"/>
      <c r="Z199" s="436"/>
      <c r="AA199" s="426" t="s">
        <v>104</v>
      </c>
      <c r="AB199" s="437"/>
      <c r="AC199" s="437"/>
      <c r="AD199" s="437"/>
      <c r="AE199" s="437"/>
      <c r="AF199" s="437"/>
      <c r="AG199" s="437"/>
      <c r="AH199" s="437"/>
      <c r="AI199" s="437"/>
    </row>
    <row r="200" spans="1:35" ht="16">
      <c r="A200" s="9">
        <v>1</v>
      </c>
      <c r="B200" s="9">
        <v>2</v>
      </c>
      <c r="C200" s="9">
        <v>5</v>
      </c>
      <c r="D200" s="150"/>
      <c r="E200" s="281">
        <v>22</v>
      </c>
      <c r="F200" s="227">
        <v>3</v>
      </c>
      <c r="G200" s="199" t="s">
        <v>150</v>
      </c>
      <c r="H200" s="210" t="s">
        <v>162</v>
      </c>
      <c r="I200" s="199">
        <v>902</v>
      </c>
      <c r="J200" s="202" t="s">
        <v>44</v>
      </c>
      <c r="K200" s="199">
        <v>80</v>
      </c>
      <c r="L200" s="199" t="s">
        <v>34</v>
      </c>
      <c r="M200" s="211">
        <v>0.75</v>
      </c>
      <c r="N200" s="199" t="s">
        <v>35</v>
      </c>
      <c r="O200" s="199" t="s">
        <v>163</v>
      </c>
      <c r="P200" s="212">
        <v>43242</v>
      </c>
      <c r="Q200" s="205">
        <v>43411</v>
      </c>
      <c r="R200" s="206">
        <v>43945</v>
      </c>
      <c r="S200" s="207">
        <f t="shared" si="6"/>
        <v>534</v>
      </c>
      <c r="T200" s="207">
        <v>0</v>
      </c>
      <c r="U200" s="207">
        <v>1</v>
      </c>
      <c r="V200" s="200"/>
      <c r="W200" s="200"/>
      <c r="X200" s="200"/>
      <c r="Y200" s="200"/>
      <c r="Z200" s="208" t="s">
        <v>202</v>
      </c>
      <c r="AA200" s="209" t="s">
        <v>203</v>
      </c>
    </row>
    <row r="201" spans="1:35" ht="16">
      <c r="A201" s="9">
        <v>1</v>
      </c>
      <c r="B201" s="9">
        <v>2</v>
      </c>
      <c r="C201" s="9">
        <v>5</v>
      </c>
      <c r="D201" s="150"/>
      <c r="E201" s="281">
        <v>23</v>
      </c>
      <c r="F201" s="227">
        <v>3</v>
      </c>
      <c r="G201" s="199" t="s">
        <v>150</v>
      </c>
      <c r="H201" s="210" t="s">
        <v>162</v>
      </c>
      <c r="I201" s="199">
        <v>906</v>
      </c>
      <c r="J201" s="202" t="s">
        <v>44</v>
      </c>
      <c r="K201" s="199" t="s">
        <v>204</v>
      </c>
      <c r="L201" s="199" t="s">
        <v>34</v>
      </c>
      <c r="M201" s="211">
        <v>0.75</v>
      </c>
      <c r="N201" s="199" t="s">
        <v>35</v>
      </c>
      <c r="O201" s="199" t="s">
        <v>163</v>
      </c>
      <c r="P201" s="212">
        <v>43242</v>
      </c>
      <c r="Q201" s="205">
        <v>43411</v>
      </c>
      <c r="R201" s="206">
        <v>43837</v>
      </c>
      <c r="S201" s="207">
        <f t="shared" si="6"/>
        <v>426</v>
      </c>
      <c r="T201" s="207">
        <v>0</v>
      </c>
      <c r="U201" s="207">
        <v>1</v>
      </c>
      <c r="V201" s="200"/>
      <c r="W201" s="200"/>
      <c r="X201" s="200"/>
      <c r="Y201" s="200"/>
      <c r="Z201" s="208"/>
      <c r="AA201" s="209" t="s">
        <v>205</v>
      </c>
    </row>
    <row r="202" spans="1:35" ht="16">
      <c r="A202" s="9">
        <v>1</v>
      </c>
      <c r="B202" s="9">
        <v>2</v>
      </c>
      <c r="C202" s="9">
        <v>5</v>
      </c>
      <c r="D202" s="150"/>
      <c r="E202" s="281">
        <v>24</v>
      </c>
      <c r="F202" s="227">
        <v>3</v>
      </c>
      <c r="G202" s="199" t="s">
        <v>150</v>
      </c>
      <c r="H202" s="210" t="s">
        <v>162</v>
      </c>
      <c r="I202" s="199">
        <v>907</v>
      </c>
      <c r="J202" s="202" t="s">
        <v>44</v>
      </c>
      <c r="K202" s="199" t="s">
        <v>204</v>
      </c>
      <c r="L202" s="199" t="s">
        <v>34</v>
      </c>
      <c r="M202" s="211">
        <v>0.75</v>
      </c>
      <c r="N202" s="199" t="s">
        <v>35</v>
      </c>
      <c r="O202" s="199" t="s">
        <v>163</v>
      </c>
      <c r="P202" s="212">
        <v>43242</v>
      </c>
      <c r="Q202" s="205">
        <v>43411</v>
      </c>
      <c r="R202" s="206">
        <v>43837</v>
      </c>
      <c r="S202" s="207">
        <f t="shared" si="6"/>
        <v>426</v>
      </c>
      <c r="T202" s="207">
        <v>0</v>
      </c>
      <c r="U202" s="207">
        <v>1</v>
      </c>
      <c r="V202" s="200"/>
      <c r="W202" s="200"/>
      <c r="X202" s="200"/>
      <c r="Y202" s="200"/>
      <c r="Z202" s="208"/>
      <c r="AA202" s="209" t="s">
        <v>205</v>
      </c>
    </row>
    <row r="203" spans="1:35" ht="16">
      <c r="A203" s="9">
        <v>1</v>
      </c>
      <c r="B203" s="9">
        <v>2</v>
      </c>
      <c r="C203" s="9">
        <v>5</v>
      </c>
      <c r="D203" s="150"/>
      <c r="E203" s="281">
        <v>25</v>
      </c>
      <c r="F203" s="227">
        <v>3</v>
      </c>
      <c r="G203" s="199" t="s">
        <v>150</v>
      </c>
      <c r="H203" s="210" t="s">
        <v>162</v>
      </c>
      <c r="I203" s="199">
        <v>908</v>
      </c>
      <c r="J203" s="202" t="s">
        <v>44</v>
      </c>
      <c r="K203" s="199" t="s">
        <v>204</v>
      </c>
      <c r="L203" s="199" t="s">
        <v>34</v>
      </c>
      <c r="M203" s="211">
        <v>0.75</v>
      </c>
      <c r="N203" s="199" t="s">
        <v>35</v>
      </c>
      <c r="O203" s="199" t="s">
        <v>163</v>
      </c>
      <c r="P203" s="212">
        <v>43242</v>
      </c>
      <c r="Q203" s="205">
        <v>43411</v>
      </c>
      <c r="R203" s="206">
        <v>43837</v>
      </c>
      <c r="S203" s="207">
        <f t="shared" si="6"/>
        <v>426</v>
      </c>
      <c r="T203" s="207">
        <v>0</v>
      </c>
      <c r="U203" s="207">
        <v>1</v>
      </c>
      <c r="V203" s="200"/>
      <c r="W203" s="200"/>
      <c r="X203" s="200"/>
      <c r="Y203" s="200"/>
      <c r="Z203" s="208"/>
      <c r="AA203" s="209" t="s">
        <v>205</v>
      </c>
    </row>
    <row r="204" spans="1:35" s="437" customFormat="1" ht="16">
      <c r="A204" s="9">
        <v>1</v>
      </c>
      <c r="B204" s="9">
        <v>2</v>
      </c>
      <c r="C204" s="9">
        <v>5</v>
      </c>
      <c r="D204" s="150"/>
      <c r="E204" s="281">
        <v>26</v>
      </c>
      <c r="F204" s="227">
        <v>3</v>
      </c>
      <c r="G204" s="199" t="s">
        <v>150</v>
      </c>
      <c r="H204" s="210" t="s">
        <v>178</v>
      </c>
      <c r="I204" s="222">
        <v>30</v>
      </c>
      <c r="J204" s="202" t="s">
        <v>33</v>
      </c>
      <c r="K204" s="222">
        <v>125</v>
      </c>
      <c r="L204" s="222" t="s">
        <v>34</v>
      </c>
      <c r="M204" s="223">
        <v>0.75</v>
      </c>
      <c r="N204" s="222" t="s">
        <v>35</v>
      </c>
      <c r="O204" s="222" t="s">
        <v>163</v>
      </c>
      <c r="P204" s="225">
        <v>43410</v>
      </c>
      <c r="Q204" s="224">
        <v>43580</v>
      </c>
      <c r="R204" s="206">
        <v>44137</v>
      </c>
      <c r="S204" s="207">
        <f t="shared" si="6"/>
        <v>557</v>
      </c>
      <c r="T204" s="207">
        <v>0</v>
      </c>
      <c r="U204" s="221">
        <v>1</v>
      </c>
      <c r="V204" s="210"/>
      <c r="W204" s="210"/>
      <c r="X204" s="210"/>
      <c r="Y204" s="210"/>
      <c r="Z204" s="220"/>
      <c r="AA204" s="209" t="s">
        <v>105</v>
      </c>
      <c r="AB204"/>
      <c r="AC204"/>
      <c r="AD204"/>
      <c r="AE204"/>
      <c r="AF204"/>
      <c r="AG204"/>
      <c r="AH204"/>
      <c r="AI204"/>
    </row>
    <row r="205" spans="1:35" ht="16">
      <c r="A205" s="425" t="s">
        <v>58</v>
      </c>
      <c r="B205" s="425" t="s">
        <v>58</v>
      </c>
      <c r="C205" s="425" t="s">
        <v>58</v>
      </c>
      <c r="D205" s="426"/>
      <c r="E205" s="427">
        <v>27</v>
      </c>
      <c r="F205" s="428">
        <v>3</v>
      </c>
      <c r="G205" s="429" t="s">
        <v>150</v>
      </c>
      <c r="H205" s="430" t="s">
        <v>178</v>
      </c>
      <c r="I205" s="444">
        <v>253</v>
      </c>
      <c r="J205" s="425" t="s">
        <v>33</v>
      </c>
      <c r="K205" s="444">
        <v>124</v>
      </c>
      <c r="L205" s="444" t="s">
        <v>34</v>
      </c>
      <c r="M205" s="449">
        <v>0.75</v>
      </c>
      <c r="N205" s="444" t="s">
        <v>35</v>
      </c>
      <c r="O205" s="444" t="s">
        <v>163</v>
      </c>
      <c r="P205" s="445">
        <v>43410</v>
      </c>
      <c r="Q205" s="433">
        <v>43580</v>
      </c>
      <c r="R205" s="434">
        <v>44099</v>
      </c>
      <c r="S205" s="435">
        <f t="shared" si="6"/>
        <v>519</v>
      </c>
      <c r="T205" s="435" t="s">
        <v>164</v>
      </c>
      <c r="U205" s="435">
        <v>1</v>
      </c>
      <c r="V205" s="425">
        <v>0</v>
      </c>
      <c r="W205" s="425"/>
      <c r="X205" s="425"/>
      <c r="Y205" s="425"/>
      <c r="Z205" s="452"/>
      <c r="AA205" s="426" t="s">
        <v>206</v>
      </c>
      <c r="AB205" s="437"/>
      <c r="AC205" s="437"/>
      <c r="AD205" s="437"/>
      <c r="AE205" s="437"/>
      <c r="AF205" s="437"/>
      <c r="AG205" s="437"/>
      <c r="AH205" s="437"/>
      <c r="AI205" s="437"/>
    </row>
    <row r="206" spans="1:35" ht="16">
      <c r="A206" s="425" t="s">
        <v>58</v>
      </c>
      <c r="B206" s="425" t="s">
        <v>58</v>
      </c>
      <c r="C206" s="425" t="s">
        <v>58</v>
      </c>
      <c r="D206" s="426"/>
      <c r="E206" s="427">
        <v>28</v>
      </c>
      <c r="F206" s="428">
        <v>3</v>
      </c>
      <c r="G206" s="429" t="s">
        <v>150</v>
      </c>
      <c r="H206" s="430" t="s">
        <v>178</v>
      </c>
      <c r="I206" s="444">
        <v>254</v>
      </c>
      <c r="J206" s="425" t="s">
        <v>33</v>
      </c>
      <c r="K206" s="444">
        <v>124</v>
      </c>
      <c r="L206" s="444" t="s">
        <v>34</v>
      </c>
      <c r="M206" s="449">
        <v>0.75</v>
      </c>
      <c r="N206" s="444" t="s">
        <v>35</v>
      </c>
      <c r="O206" s="444" t="s">
        <v>163</v>
      </c>
      <c r="P206" s="445">
        <v>43410</v>
      </c>
      <c r="Q206" s="433">
        <v>43580</v>
      </c>
      <c r="R206" s="434">
        <v>43795</v>
      </c>
      <c r="S206" s="435">
        <f t="shared" si="6"/>
        <v>215</v>
      </c>
      <c r="T206" s="435">
        <v>0</v>
      </c>
      <c r="U206" s="435">
        <v>1</v>
      </c>
      <c r="V206" s="430"/>
      <c r="W206" s="430"/>
      <c r="X206" s="430"/>
      <c r="Y206" s="430"/>
      <c r="Z206" s="436"/>
      <c r="AA206" s="426" t="s">
        <v>200</v>
      </c>
      <c r="AB206" s="437"/>
      <c r="AC206" s="437"/>
      <c r="AD206" s="437"/>
      <c r="AE206" s="437"/>
      <c r="AF206" s="437"/>
      <c r="AG206" s="437"/>
      <c r="AH206" s="437"/>
      <c r="AI206" s="437"/>
    </row>
    <row r="207" spans="1:35" ht="16">
      <c r="A207" s="9">
        <v>1</v>
      </c>
      <c r="B207" s="9">
        <v>2</v>
      </c>
      <c r="C207" s="9">
        <v>5</v>
      </c>
      <c r="D207" s="150"/>
      <c r="E207" s="281">
        <v>29</v>
      </c>
      <c r="F207" s="227">
        <v>3</v>
      </c>
      <c r="G207" s="199" t="s">
        <v>150</v>
      </c>
      <c r="H207" s="200" t="s">
        <v>178</v>
      </c>
      <c r="I207" s="201">
        <v>258</v>
      </c>
      <c r="J207" s="202" t="s">
        <v>33</v>
      </c>
      <c r="K207" s="201">
        <v>125</v>
      </c>
      <c r="L207" s="201" t="s">
        <v>34</v>
      </c>
      <c r="M207" s="203">
        <v>0.75</v>
      </c>
      <c r="N207" s="201" t="s">
        <v>35</v>
      </c>
      <c r="O207" s="201" t="s">
        <v>163</v>
      </c>
      <c r="P207" s="204">
        <v>43410</v>
      </c>
      <c r="Q207" s="205">
        <v>43580</v>
      </c>
      <c r="R207" s="206">
        <v>44042</v>
      </c>
      <c r="S207" s="207">
        <f t="shared" si="6"/>
        <v>462</v>
      </c>
      <c r="T207" s="207" t="s">
        <v>164</v>
      </c>
      <c r="U207" s="207">
        <v>1</v>
      </c>
      <c r="V207" s="202">
        <v>0</v>
      </c>
      <c r="W207" s="202"/>
      <c r="X207" s="202"/>
      <c r="Y207" s="202"/>
      <c r="Z207" s="215"/>
      <c r="AA207" s="209" t="s">
        <v>207</v>
      </c>
    </row>
    <row r="208" spans="1:35" s="437" customFormat="1" ht="16">
      <c r="A208" s="9">
        <v>1</v>
      </c>
      <c r="B208" s="9">
        <v>2</v>
      </c>
      <c r="C208" s="9">
        <v>5</v>
      </c>
      <c r="D208" s="150"/>
      <c r="E208" s="281">
        <v>30</v>
      </c>
      <c r="F208" s="227">
        <v>3</v>
      </c>
      <c r="G208" s="199" t="s">
        <v>150</v>
      </c>
      <c r="H208" s="200" t="s">
        <v>178</v>
      </c>
      <c r="I208" s="201">
        <v>265</v>
      </c>
      <c r="J208" s="202" t="s">
        <v>33</v>
      </c>
      <c r="K208" s="201">
        <v>126</v>
      </c>
      <c r="L208" s="201" t="s">
        <v>34</v>
      </c>
      <c r="M208" s="203">
        <v>0.75</v>
      </c>
      <c r="N208" s="201" t="s">
        <v>35</v>
      </c>
      <c r="O208" s="201" t="s">
        <v>163</v>
      </c>
      <c r="P208" s="204">
        <v>43410</v>
      </c>
      <c r="Q208" s="205">
        <v>43580</v>
      </c>
      <c r="R208" s="206">
        <v>44013</v>
      </c>
      <c r="S208" s="207">
        <f t="shared" si="6"/>
        <v>433</v>
      </c>
      <c r="T208" s="207" t="s">
        <v>164</v>
      </c>
      <c r="U208" s="207">
        <v>1</v>
      </c>
      <c r="V208" s="202">
        <v>1</v>
      </c>
      <c r="W208" s="202">
        <v>1</v>
      </c>
      <c r="X208" s="202"/>
      <c r="Y208" s="202"/>
      <c r="Z208" s="215"/>
      <c r="AA208" s="209" t="s">
        <v>208</v>
      </c>
      <c r="AB208"/>
      <c r="AC208"/>
      <c r="AD208"/>
      <c r="AE208"/>
      <c r="AF208"/>
      <c r="AG208"/>
      <c r="AH208"/>
      <c r="AI208"/>
    </row>
    <row r="209" spans="1:35" ht="16">
      <c r="A209" s="425" t="s">
        <v>58</v>
      </c>
      <c r="B209" s="425" t="s">
        <v>58</v>
      </c>
      <c r="C209" s="425" t="s">
        <v>58</v>
      </c>
      <c r="D209" s="426"/>
      <c r="E209" s="427">
        <v>31</v>
      </c>
      <c r="F209" s="428">
        <v>3</v>
      </c>
      <c r="G209" s="429" t="s">
        <v>150</v>
      </c>
      <c r="H209" s="430" t="s">
        <v>178</v>
      </c>
      <c r="I209" s="444">
        <v>266</v>
      </c>
      <c r="J209" s="425" t="s">
        <v>33</v>
      </c>
      <c r="K209" s="444">
        <v>126</v>
      </c>
      <c r="L209" s="444" t="s">
        <v>34</v>
      </c>
      <c r="M209" s="449">
        <v>0.75</v>
      </c>
      <c r="N209" s="444" t="s">
        <v>35</v>
      </c>
      <c r="O209" s="444" t="s">
        <v>163</v>
      </c>
      <c r="P209" s="445">
        <v>43410</v>
      </c>
      <c r="Q209" s="433">
        <v>43580</v>
      </c>
      <c r="R209" s="434">
        <v>44132</v>
      </c>
      <c r="S209" s="435">
        <f t="shared" si="6"/>
        <v>552</v>
      </c>
      <c r="T209" s="435">
        <v>0</v>
      </c>
      <c r="U209" s="435">
        <v>1</v>
      </c>
      <c r="V209" s="430"/>
      <c r="W209" s="430"/>
      <c r="X209" s="430"/>
      <c r="Y209" s="430"/>
      <c r="Z209" s="451" t="s">
        <v>209</v>
      </c>
      <c r="AA209" s="426" t="s">
        <v>104</v>
      </c>
      <c r="AB209" s="437"/>
      <c r="AC209" s="437"/>
      <c r="AD209" s="437"/>
      <c r="AE209" s="437"/>
      <c r="AF209" s="437"/>
      <c r="AG209" s="437"/>
      <c r="AH209" s="437"/>
      <c r="AI209" s="437"/>
    </row>
    <row r="210" spans="1:35" ht="16">
      <c r="A210" s="425" t="s">
        <v>58</v>
      </c>
      <c r="B210" s="425" t="s">
        <v>58</v>
      </c>
      <c r="C210" s="425" t="s">
        <v>58</v>
      </c>
      <c r="D210" s="426"/>
      <c r="E210" s="427">
        <v>32</v>
      </c>
      <c r="F210" s="428">
        <v>3</v>
      </c>
      <c r="G210" s="429" t="s">
        <v>150</v>
      </c>
      <c r="H210" s="430" t="s">
        <v>178</v>
      </c>
      <c r="I210" s="444">
        <v>270</v>
      </c>
      <c r="J210" s="425" t="s">
        <v>33</v>
      </c>
      <c r="K210" s="444">
        <v>127</v>
      </c>
      <c r="L210" s="444" t="s">
        <v>34</v>
      </c>
      <c r="M210" s="449">
        <v>0.75</v>
      </c>
      <c r="N210" s="444" t="s">
        <v>35</v>
      </c>
      <c r="O210" s="444" t="s">
        <v>163</v>
      </c>
      <c r="P210" s="445">
        <v>43410</v>
      </c>
      <c r="Q210" s="433">
        <v>43580</v>
      </c>
      <c r="R210" s="434">
        <v>43959</v>
      </c>
      <c r="S210" s="435">
        <f t="shared" si="6"/>
        <v>379</v>
      </c>
      <c r="T210" s="435">
        <v>0</v>
      </c>
      <c r="U210" s="435">
        <v>1</v>
      </c>
      <c r="V210" s="430"/>
      <c r="W210" s="430"/>
      <c r="X210" s="430"/>
      <c r="Y210" s="430"/>
      <c r="Z210" s="436"/>
      <c r="AA210" s="426" t="s">
        <v>104</v>
      </c>
      <c r="AB210" s="437"/>
      <c r="AC210" s="437"/>
      <c r="AD210" s="437"/>
      <c r="AE210" s="437"/>
      <c r="AF210" s="437"/>
      <c r="AG210" s="437"/>
      <c r="AH210" s="437"/>
      <c r="AI210" s="437"/>
    </row>
    <row r="211" spans="1:35" ht="16">
      <c r="A211" s="9">
        <v>1</v>
      </c>
      <c r="B211" s="9">
        <v>2</v>
      </c>
      <c r="C211" s="9">
        <v>6</v>
      </c>
      <c r="D211" s="150"/>
      <c r="E211" s="281">
        <v>33</v>
      </c>
      <c r="F211" s="227">
        <v>3</v>
      </c>
      <c r="G211" s="199" t="s">
        <v>150</v>
      </c>
      <c r="H211" s="200" t="s">
        <v>178</v>
      </c>
      <c r="I211" s="201">
        <v>279</v>
      </c>
      <c r="J211" s="202" t="s">
        <v>33</v>
      </c>
      <c r="K211" s="201">
        <v>129</v>
      </c>
      <c r="L211" s="201" t="s">
        <v>34</v>
      </c>
      <c r="M211" s="203">
        <v>0.75</v>
      </c>
      <c r="N211" s="201" t="s">
        <v>35</v>
      </c>
      <c r="O211" s="201" t="s">
        <v>163</v>
      </c>
      <c r="P211" s="204">
        <v>43410</v>
      </c>
      <c r="Q211" s="205">
        <v>43580</v>
      </c>
      <c r="R211" s="206">
        <v>43958</v>
      </c>
      <c r="S211" s="207">
        <f t="shared" ref="S211:S232" si="7">R211-Q211</f>
        <v>378</v>
      </c>
      <c r="T211" s="207" t="s">
        <v>164</v>
      </c>
      <c r="U211" s="207">
        <v>1</v>
      </c>
      <c r="V211" s="202">
        <v>0</v>
      </c>
      <c r="W211" s="202"/>
      <c r="X211" s="202"/>
      <c r="Y211" s="202"/>
      <c r="Z211" s="215" t="s">
        <v>67</v>
      </c>
      <c r="AA211" s="209" t="s">
        <v>210</v>
      </c>
    </row>
    <row r="212" spans="1:35" s="437" customFormat="1" ht="16">
      <c r="A212" s="425" t="s">
        <v>58</v>
      </c>
      <c r="B212" s="425" t="s">
        <v>58</v>
      </c>
      <c r="C212" s="425" t="s">
        <v>58</v>
      </c>
      <c r="D212" s="426"/>
      <c r="E212" s="427">
        <v>34</v>
      </c>
      <c r="F212" s="428">
        <v>3</v>
      </c>
      <c r="G212" s="429" t="s">
        <v>150</v>
      </c>
      <c r="H212" s="430" t="s">
        <v>178</v>
      </c>
      <c r="I212" s="444">
        <v>280</v>
      </c>
      <c r="J212" s="425" t="s">
        <v>33</v>
      </c>
      <c r="K212" s="444">
        <v>129</v>
      </c>
      <c r="L212" s="444" t="s">
        <v>34</v>
      </c>
      <c r="M212" s="449">
        <v>0.75</v>
      </c>
      <c r="N212" s="444" t="s">
        <v>35</v>
      </c>
      <c r="O212" s="444" t="s">
        <v>163</v>
      </c>
      <c r="P212" s="445">
        <v>43410</v>
      </c>
      <c r="Q212" s="433">
        <v>43580</v>
      </c>
      <c r="R212" s="434">
        <v>44123</v>
      </c>
      <c r="S212" s="435">
        <f t="shared" si="7"/>
        <v>543</v>
      </c>
      <c r="T212" s="435">
        <v>0</v>
      </c>
      <c r="U212" s="435">
        <v>1</v>
      </c>
      <c r="V212" s="430"/>
      <c r="W212" s="430"/>
      <c r="X212" s="430"/>
      <c r="Y212" s="430"/>
      <c r="Z212" s="436"/>
      <c r="AA212" s="426" t="s">
        <v>104</v>
      </c>
    </row>
    <row r="213" spans="1:35" s="437" customFormat="1" ht="16">
      <c r="A213" s="425" t="s">
        <v>58</v>
      </c>
      <c r="B213" s="425" t="s">
        <v>58</v>
      </c>
      <c r="C213" s="425" t="s">
        <v>58</v>
      </c>
      <c r="D213" s="426"/>
      <c r="E213" s="427">
        <v>35</v>
      </c>
      <c r="F213" s="428">
        <v>3</v>
      </c>
      <c r="G213" s="429" t="s">
        <v>150</v>
      </c>
      <c r="H213" s="430" t="s">
        <v>178</v>
      </c>
      <c r="I213" s="444">
        <v>284</v>
      </c>
      <c r="J213" s="425" t="s">
        <v>33</v>
      </c>
      <c r="K213" s="444">
        <v>130</v>
      </c>
      <c r="L213" s="444" t="s">
        <v>34</v>
      </c>
      <c r="M213" s="449">
        <v>0.75</v>
      </c>
      <c r="N213" s="444" t="s">
        <v>35</v>
      </c>
      <c r="O213" s="444" t="s">
        <v>163</v>
      </c>
      <c r="P213" s="445">
        <v>43410</v>
      </c>
      <c r="Q213" s="433">
        <v>43580</v>
      </c>
      <c r="R213" s="434">
        <v>43586</v>
      </c>
      <c r="S213" s="435">
        <f t="shared" si="7"/>
        <v>6</v>
      </c>
      <c r="T213" s="435">
        <v>0</v>
      </c>
      <c r="U213" s="435">
        <v>1</v>
      </c>
      <c r="V213" s="430"/>
      <c r="W213" s="430"/>
      <c r="X213" s="430"/>
      <c r="Y213" s="430"/>
      <c r="Z213" s="436"/>
      <c r="AA213" s="426" t="s">
        <v>211</v>
      </c>
    </row>
    <row r="214" spans="1:35" ht="16">
      <c r="A214" s="425" t="s">
        <v>58</v>
      </c>
      <c r="B214" s="425" t="s">
        <v>58</v>
      </c>
      <c r="C214" s="425" t="s">
        <v>58</v>
      </c>
      <c r="D214" s="426"/>
      <c r="E214" s="427">
        <v>36</v>
      </c>
      <c r="F214" s="428">
        <v>3</v>
      </c>
      <c r="G214" s="429" t="s">
        <v>150</v>
      </c>
      <c r="H214" s="430" t="s">
        <v>178</v>
      </c>
      <c r="I214" s="444">
        <v>287</v>
      </c>
      <c r="J214" s="425" t="s">
        <v>33</v>
      </c>
      <c r="K214" s="444">
        <v>130</v>
      </c>
      <c r="L214" s="444" t="s">
        <v>34</v>
      </c>
      <c r="M214" s="449">
        <v>0.75</v>
      </c>
      <c r="N214" s="444" t="s">
        <v>35</v>
      </c>
      <c r="O214" s="444" t="s">
        <v>163</v>
      </c>
      <c r="P214" s="445">
        <v>43410</v>
      </c>
      <c r="Q214" s="433">
        <v>43580</v>
      </c>
      <c r="R214" s="434">
        <v>43586</v>
      </c>
      <c r="S214" s="435">
        <f t="shared" si="7"/>
        <v>6</v>
      </c>
      <c r="T214" s="435">
        <v>0</v>
      </c>
      <c r="U214" s="435">
        <v>1</v>
      </c>
      <c r="V214" s="430"/>
      <c r="W214" s="430"/>
      <c r="X214" s="430"/>
      <c r="Y214" s="430"/>
      <c r="Z214" s="436"/>
      <c r="AA214" s="426" t="s">
        <v>211</v>
      </c>
      <c r="AB214" s="437"/>
      <c r="AC214" s="437"/>
      <c r="AD214" s="437"/>
      <c r="AE214" s="437"/>
      <c r="AF214" s="437"/>
      <c r="AG214" s="437"/>
      <c r="AH214" s="437"/>
      <c r="AI214" s="437"/>
    </row>
    <row r="215" spans="1:35" ht="16">
      <c r="A215" s="425" t="s">
        <v>58</v>
      </c>
      <c r="B215" s="425" t="s">
        <v>58</v>
      </c>
      <c r="C215" s="425" t="s">
        <v>58</v>
      </c>
      <c r="D215" s="426"/>
      <c r="E215" s="427">
        <v>37</v>
      </c>
      <c r="F215" s="428">
        <v>3</v>
      </c>
      <c r="G215" s="429" t="s">
        <v>150</v>
      </c>
      <c r="H215" s="430" t="s">
        <v>178</v>
      </c>
      <c r="I215" s="444">
        <v>289</v>
      </c>
      <c r="J215" s="425" t="s">
        <v>33</v>
      </c>
      <c r="K215" s="444">
        <v>131</v>
      </c>
      <c r="L215" s="444" t="s">
        <v>34</v>
      </c>
      <c r="M215" s="449">
        <v>0.75</v>
      </c>
      <c r="N215" s="444" t="s">
        <v>35</v>
      </c>
      <c r="O215" s="444" t="s">
        <v>163</v>
      </c>
      <c r="P215" s="445">
        <v>43410</v>
      </c>
      <c r="Q215" s="433">
        <v>43580</v>
      </c>
      <c r="R215" s="434">
        <v>44109</v>
      </c>
      <c r="S215" s="435">
        <f t="shared" si="7"/>
        <v>529</v>
      </c>
      <c r="T215" s="435">
        <v>0</v>
      </c>
      <c r="U215" s="435">
        <v>1</v>
      </c>
      <c r="V215" s="430"/>
      <c r="W215" s="430"/>
      <c r="X215" s="430"/>
      <c r="Y215" s="430"/>
      <c r="Z215" s="436"/>
      <c r="AA215" s="426" t="s">
        <v>104</v>
      </c>
      <c r="AB215" s="437"/>
      <c r="AC215" s="437"/>
      <c r="AD215" s="437"/>
      <c r="AE215" s="437"/>
      <c r="AF215" s="437"/>
      <c r="AG215" s="437"/>
      <c r="AH215" s="437"/>
      <c r="AI215" s="437"/>
    </row>
    <row r="216" spans="1:35" s="437" customFormat="1" ht="16">
      <c r="A216" s="9">
        <v>1</v>
      </c>
      <c r="B216" s="9">
        <v>2</v>
      </c>
      <c r="C216" s="9">
        <v>6</v>
      </c>
      <c r="D216" s="150"/>
      <c r="E216" s="281">
        <v>38</v>
      </c>
      <c r="F216" s="227">
        <v>3</v>
      </c>
      <c r="G216" s="199" t="s">
        <v>150</v>
      </c>
      <c r="H216" s="200" t="s">
        <v>178</v>
      </c>
      <c r="I216" s="201">
        <v>294</v>
      </c>
      <c r="J216" s="202" t="s">
        <v>33</v>
      </c>
      <c r="K216" s="201">
        <v>132</v>
      </c>
      <c r="L216" s="201" t="s">
        <v>34</v>
      </c>
      <c r="M216" s="203">
        <v>0.75</v>
      </c>
      <c r="N216" s="201" t="s">
        <v>35</v>
      </c>
      <c r="O216" s="201" t="s">
        <v>163</v>
      </c>
      <c r="P216" s="204">
        <v>43410</v>
      </c>
      <c r="Q216" s="205">
        <v>43580</v>
      </c>
      <c r="R216" s="206">
        <v>44042</v>
      </c>
      <c r="S216" s="207">
        <f t="shared" si="7"/>
        <v>462</v>
      </c>
      <c r="T216" s="207">
        <v>0</v>
      </c>
      <c r="U216" s="207">
        <v>1</v>
      </c>
      <c r="V216" s="200"/>
      <c r="W216" s="200"/>
      <c r="X216" s="200"/>
      <c r="Y216" s="200"/>
      <c r="Z216" s="208"/>
      <c r="AA216" s="209" t="s">
        <v>200</v>
      </c>
      <c r="AB216"/>
      <c r="AC216"/>
      <c r="AD216"/>
      <c r="AE216"/>
      <c r="AF216"/>
      <c r="AG216"/>
      <c r="AH216"/>
      <c r="AI216"/>
    </row>
    <row r="217" spans="1:35" s="437" customFormat="1" ht="16">
      <c r="A217" s="425" t="s">
        <v>58</v>
      </c>
      <c r="B217" s="425" t="s">
        <v>58</v>
      </c>
      <c r="C217" s="425" t="s">
        <v>58</v>
      </c>
      <c r="D217" s="426"/>
      <c r="E217" s="427">
        <v>39</v>
      </c>
      <c r="F217" s="428">
        <v>3</v>
      </c>
      <c r="G217" s="429" t="s">
        <v>150</v>
      </c>
      <c r="H217" s="430" t="s">
        <v>178</v>
      </c>
      <c r="I217" s="444">
        <v>302</v>
      </c>
      <c r="J217" s="425" t="s">
        <v>33</v>
      </c>
      <c r="K217" s="444">
        <v>133</v>
      </c>
      <c r="L217" s="444" t="s">
        <v>34</v>
      </c>
      <c r="M217" s="449">
        <v>0.75</v>
      </c>
      <c r="N217" s="444" t="s">
        <v>35</v>
      </c>
      <c r="O217" s="444" t="s">
        <v>163</v>
      </c>
      <c r="P217" s="445">
        <v>43410</v>
      </c>
      <c r="Q217" s="433">
        <v>43580</v>
      </c>
      <c r="R217" s="434">
        <v>43826</v>
      </c>
      <c r="S217" s="435">
        <f t="shared" si="7"/>
        <v>246</v>
      </c>
      <c r="T217" s="435">
        <v>0</v>
      </c>
      <c r="U217" s="435">
        <v>1</v>
      </c>
      <c r="V217" s="430"/>
      <c r="W217" s="430"/>
      <c r="X217" s="430"/>
      <c r="Y217" s="430"/>
      <c r="Z217" s="436"/>
      <c r="AA217" s="426" t="s">
        <v>104</v>
      </c>
    </row>
    <row r="218" spans="1:35" s="437" customFormat="1" ht="16">
      <c r="A218" s="425" t="s">
        <v>58</v>
      </c>
      <c r="B218" s="425" t="s">
        <v>58</v>
      </c>
      <c r="C218" s="425" t="s">
        <v>58</v>
      </c>
      <c r="D218" s="426"/>
      <c r="E218" s="427">
        <v>40</v>
      </c>
      <c r="F218" s="428">
        <v>3</v>
      </c>
      <c r="G218" s="429" t="s">
        <v>150</v>
      </c>
      <c r="H218" s="430" t="s">
        <v>178</v>
      </c>
      <c r="I218" s="444">
        <v>304</v>
      </c>
      <c r="J218" s="425" t="s">
        <v>33</v>
      </c>
      <c r="K218" s="444">
        <v>134</v>
      </c>
      <c r="L218" s="444" t="s">
        <v>34</v>
      </c>
      <c r="M218" s="449">
        <v>0.75</v>
      </c>
      <c r="N218" s="444" t="s">
        <v>35</v>
      </c>
      <c r="O218" s="444" t="s">
        <v>163</v>
      </c>
      <c r="P218" s="445">
        <v>43410</v>
      </c>
      <c r="Q218" s="433">
        <v>43580</v>
      </c>
      <c r="R218" s="434">
        <v>44000</v>
      </c>
      <c r="S218" s="435">
        <f t="shared" si="7"/>
        <v>420</v>
      </c>
      <c r="T218" s="435">
        <v>0</v>
      </c>
      <c r="U218" s="435">
        <v>1</v>
      </c>
      <c r="V218" s="430"/>
      <c r="W218" s="430"/>
      <c r="X218" s="430"/>
      <c r="Y218" s="430"/>
      <c r="Z218" s="436"/>
      <c r="AA218" s="426" t="s">
        <v>104</v>
      </c>
    </row>
    <row r="219" spans="1:35" s="437" customFormat="1" ht="16">
      <c r="A219" s="425" t="s">
        <v>58</v>
      </c>
      <c r="B219" s="425" t="s">
        <v>58</v>
      </c>
      <c r="C219" s="425" t="s">
        <v>58</v>
      </c>
      <c r="D219" s="426"/>
      <c r="E219" s="427">
        <v>41</v>
      </c>
      <c r="F219" s="428">
        <v>3</v>
      </c>
      <c r="G219" s="429" t="s">
        <v>150</v>
      </c>
      <c r="H219" s="430" t="s">
        <v>178</v>
      </c>
      <c r="I219" s="444">
        <v>309</v>
      </c>
      <c r="J219" s="425" t="s">
        <v>33</v>
      </c>
      <c r="K219" s="444">
        <v>135</v>
      </c>
      <c r="L219" s="444" t="s">
        <v>34</v>
      </c>
      <c r="M219" s="449">
        <v>0.75</v>
      </c>
      <c r="N219" s="444" t="s">
        <v>35</v>
      </c>
      <c r="O219" s="444" t="s">
        <v>163</v>
      </c>
      <c r="P219" s="445">
        <v>43410</v>
      </c>
      <c r="Q219" s="433">
        <v>43580</v>
      </c>
      <c r="R219" s="434">
        <v>44013</v>
      </c>
      <c r="S219" s="435">
        <f t="shared" si="7"/>
        <v>433</v>
      </c>
      <c r="T219" s="435">
        <v>0</v>
      </c>
      <c r="U219" s="435">
        <v>1</v>
      </c>
      <c r="V219" s="430"/>
      <c r="W219" s="430"/>
      <c r="X219" s="430"/>
      <c r="Y219" s="430"/>
      <c r="Z219" s="436"/>
      <c r="AA219" s="426" t="s">
        <v>104</v>
      </c>
    </row>
    <row r="220" spans="1:35" ht="16">
      <c r="A220" s="9">
        <v>1</v>
      </c>
      <c r="B220" s="9">
        <v>2</v>
      </c>
      <c r="C220" s="9">
        <v>6</v>
      </c>
      <c r="D220" s="150"/>
      <c r="E220" s="281">
        <v>42</v>
      </c>
      <c r="F220" s="227">
        <v>3</v>
      </c>
      <c r="G220" s="199" t="s">
        <v>150</v>
      </c>
      <c r="H220" s="200" t="s">
        <v>178</v>
      </c>
      <c r="I220" s="201">
        <v>310</v>
      </c>
      <c r="J220" s="202" t="s">
        <v>33</v>
      </c>
      <c r="K220" s="201">
        <v>135</v>
      </c>
      <c r="L220" s="201" t="s">
        <v>34</v>
      </c>
      <c r="M220" s="203">
        <v>0.75</v>
      </c>
      <c r="N220" s="201" t="s">
        <v>35</v>
      </c>
      <c r="O220" s="201" t="s">
        <v>163</v>
      </c>
      <c r="P220" s="204">
        <v>43410</v>
      </c>
      <c r="Q220" s="205">
        <v>43580</v>
      </c>
      <c r="R220" s="206">
        <v>44013</v>
      </c>
      <c r="S220" s="207">
        <f t="shared" si="7"/>
        <v>433</v>
      </c>
      <c r="T220" s="207">
        <v>0</v>
      </c>
      <c r="U220" s="207">
        <v>1</v>
      </c>
      <c r="V220" s="200"/>
      <c r="W220" s="219"/>
      <c r="X220" s="219"/>
      <c r="Y220" s="219"/>
      <c r="Z220" s="218"/>
      <c r="AA220" s="209" t="s">
        <v>212</v>
      </c>
    </row>
    <row r="221" spans="1:35" s="437" customFormat="1" ht="16">
      <c r="A221" s="9">
        <v>1</v>
      </c>
      <c r="B221" s="9">
        <v>2</v>
      </c>
      <c r="C221" s="9">
        <v>6</v>
      </c>
      <c r="D221" s="150"/>
      <c r="E221" s="281">
        <v>43</v>
      </c>
      <c r="F221" s="227">
        <v>3</v>
      </c>
      <c r="G221" s="199" t="s">
        <v>150</v>
      </c>
      <c r="H221" s="200" t="s">
        <v>178</v>
      </c>
      <c r="I221" s="201">
        <v>311</v>
      </c>
      <c r="J221" s="202" t="s">
        <v>33</v>
      </c>
      <c r="K221" s="201">
        <v>135</v>
      </c>
      <c r="L221" s="201" t="s">
        <v>34</v>
      </c>
      <c r="M221" s="203">
        <v>0.75</v>
      </c>
      <c r="N221" s="201" t="s">
        <v>35</v>
      </c>
      <c r="O221" s="201" t="s">
        <v>163</v>
      </c>
      <c r="P221" s="204">
        <v>43410</v>
      </c>
      <c r="Q221" s="205">
        <v>43580</v>
      </c>
      <c r="R221" s="206">
        <v>44118</v>
      </c>
      <c r="S221" s="207">
        <f t="shared" si="7"/>
        <v>538</v>
      </c>
      <c r="T221" s="207">
        <v>0</v>
      </c>
      <c r="U221" s="207">
        <v>1</v>
      </c>
      <c r="V221" s="200"/>
      <c r="W221" s="200"/>
      <c r="X221" s="200"/>
      <c r="Y221" s="200"/>
      <c r="Z221" s="213" t="s">
        <v>213</v>
      </c>
      <c r="AA221" s="209" t="s">
        <v>214</v>
      </c>
      <c r="AB221"/>
      <c r="AC221"/>
      <c r="AD221"/>
      <c r="AE221"/>
      <c r="AF221"/>
      <c r="AG221"/>
      <c r="AH221"/>
      <c r="AI221"/>
    </row>
    <row r="222" spans="1:35" s="437" customFormat="1" ht="16">
      <c r="A222" s="425" t="s">
        <v>58</v>
      </c>
      <c r="B222" s="425" t="s">
        <v>58</v>
      </c>
      <c r="C222" s="425" t="s">
        <v>58</v>
      </c>
      <c r="D222" s="426"/>
      <c r="E222" s="427">
        <v>44</v>
      </c>
      <c r="F222" s="428">
        <v>3</v>
      </c>
      <c r="G222" s="429" t="s">
        <v>150</v>
      </c>
      <c r="H222" s="430" t="s">
        <v>178</v>
      </c>
      <c r="I222" s="444">
        <v>314</v>
      </c>
      <c r="J222" s="425" t="s">
        <v>33</v>
      </c>
      <c r="K222" s="444">
        <v>136</v>
      </c>
      <c r="L222" s="444" t="s">
        <v>34</v>
      </c>
      <c r="M222" s="449">
        <v>0.75</v>
      </c>
      <c r="N222" s="444" t="s">
        <v>35</v>
      </c>
      <c r="O222" s="444" t="s">
        <v>163</v>
      </c>
      <c r="P222" s="445">
        <v>43410</v>
      </c>
      <c r="Q222" s="433">
        <v>43580</v>
      </c>
      <c r="R222" s="434">
        <v>43923</v>
      </c>
      <c r="S222" s="435">
        <f t="shared" si="7"/>
        <v>343</v>
      </c>
      <c r="T222" s="435">
        <v>0</v>
      </c>
      <c r="U222" s="435">
        <v>1</v>
      </c>
      <c r="V222" s="430"/>
      <c r="W222" s="430"/>
      <c r="X222" s="430"/>
      <c r="Y222" s="430"/>
      <c r="Z222" s="436"/>
      <c r="AA222" s="426" t="s">
        <v>104</v>
      </c>
    </row>
    <row r="223" spans="1:35" s="437" customFormat="1" ht="16">
      <c r="A223" s="9">
        <v>1</v>
      </c>
      <c r="B223" s="9">
        <v>2</v>
      </c>
      <c r="C223" s="9">
        <v>6</v>
      </c>
      <c r="D223" s="150"/>
      <c r="E223" s="281">
        <v>45</v>
      </c>
      <c r="F223" s="227">
        <v>3</v>
      </c>
      <c r="G223" s="199" t="s">
        <v>150</v>
      </c>
      <c r="H223" s="200" t="s">
        <v>178</v>
      </c>
      <c r="I223" s="201">
        <v>315</v>
      </c>
      <c r="J223" s="202" t="s">
        <v>33</v>
      </c>
      <c r="K223" s="201">
        <v>136</v>
      </c>
      <c r="L223" s="201" t="s">
        <v>34</v>
      </c>
      <c r="M223" s="203">
        <v>0.75</v>
      </c>
      <c r="N223" s="201" t="s">
        <v>35</v>
      </c>
      <c r="O223" s="201" t="s">
        <v>163</v>
      </c>
      <c r="P223" s="204">
        <v>43410</v>
      </c>
      <c r="Q223" s="205">
        <v>43580</v>
      </c>
      <c r="R223" s="206">
        <v>43928</v>
      </c>
      <c r="S223" s="207">
        <f t="shared" si="7"/>
        <v>348</v>
      </c>
      <c r="T223" s="207">
        <v>0</v>
      </c>
      <c r="U223" s="207">
        <v>1</v>
      </c>
      <c r="V223" s="214"/>
      <c r="W223" s="214"/>
      <c r="X223" s="214"/>
      <c r="Y223" s="214"/>
      <c r="Z223" s="213"/>
      <c r="AA223" s="209" t="s">
        <v>215</v>
      </c>
      <c r="AB223"/>
      <c r="AC223"/>
      <c r="AD223"/>
      <c r="AE223"/>
      <c r="AF223"/>
      <c r="AG223"/>
      <c r="AH223"/>
      <c r="AI223"/>
    </row>
    <row r="224" spans="1:35" ht="16">
      <c r="A224" s="425" t="s">
        <v>58</v>
      </c>
      <c r="B224" s="425" t="s">
        <v>58</v>
      </c>
      <c r="C224" s="425" t="s">
        <v>58</v>
      </c>
      <c r="D224" s="426"/>
      <c r="E224" s="427">
        <v>46</v>
      </c>
      <c r="F224" s="428">
        <v>3</v>
      </c>
      <c r="G224" s="429" t="s">
        <v>150</v>
      </c>
      <c r="H224" s="430" t="s">
        <v>178</v>
      </c>
      <c r="I224" s="444">
        <v>319</v>
      </c>
      <c r="J224" s="425" t="s">
        <v>33</v>
      </c>
      <c r="K224" s="444">
        <v>148</v>
      </c>
      <c r="L224" s="444" t="s">
        <v>34</v>
      </c>
      <c r="M224" s="449">
        <v>0.75</v>
      </c>
      <c r="N224" s="444" t="s">
        <v>35</v>
      </c>
      <c r="O224" s="444" t="s">
        <v>163</v>
      </c>
      <c r="P224" s="445">
        <v>43410</v>
      </c>
      <c r="Q224" s="433">
        <v>43580</v>
      </c>
      <c r="R224" s="434">
        <v>43973</v>
      </c>
      <c r="S224" s="435">
        <f t="shared" si="7"/>
        <v>393</v>
      </c>
      <c r="T224" s="435">
        <v>0</v>
      </c>
      <c r="U224" s="435">
        <v>1</v>
      </c>
      <c r="V224" s="430"/>
      <c r="W224" s="430"/>
      <c r="X224" s="430"/>
      <c r="Y224" s="430"/>
      <c r="Z224" s="436"/>
      <c r="AA224" s="426" t="s">
        <v>104</v>
      </c>
      <c r="AB224" s="437"/>
      <c r="AC224" s="437"/>
      <c r="AD224" s="437"/>
      <c r="AE224" s="437"/>
      <c r="AF224" s="437"/>
      <c r="AG224" s="437"/>
      <c r="AH224" s="437"/>
      <c r="AI224" s="437"/>
    </row>
    <row r="225" spans="1:35" s="437" customFormat="1" ht="16">
      <c r="A225" s="9">
        <v>1</v>
      </c>
      <c r="B225" s="9">
        <v>2</v>
      </c>
      <c r="C225" s="9">
        <v>6</v>
      </c>
      <c r="D225" s="150"/>
      <c r="E225" s="281">
        <v>47</v>
      </c>
      <c r="F225" s="227">
        <v>3</v>
      </c>
      <c r="G225" s="199" t="s">
        <v>150</v>
      </c>
      <c r="H225" s="200" t="s">
        <v>178</v>
      </c>
      <c r="I225" s="201">
        <v>320</v>
      </c>
      <c r="J225" s="202" t="s">
        <v>33</v>
      </c>
      <c r="K225" s="201">
        <v>148</v>
      </c>
      <c r="L225" s="201" t="s">
        <v>34</v>
      </c>
      <c r="M225" s="203">
        <v>0.75</v>
      </c>
      <c r="N225" s="201" t="s">
        <v>35</v>
      </c>
      <c r="O225" s="201" t="s">
        <v>163</v>
      </c>
      <c r="P225" s="204">
        <v>43410</v>
      </c>
      <c r="Q225" s="205">
        <v>43580</v>
      </c>
      <c r="R225" s="206">
        <v>44099</v>
      </c>
      <c r="S225" s="207">
        <f t="shared" si="7"/>
        <v>519</v>
      </c>
      <c r="T225" s="207">
        <v>0</v>
      </c>
      <c r="U225" s="207">
        <v>1</v>
      </c>
      <c r="V225" s="200"/>
      <c r="W225" s="200"/>
      <c r="X225" s="200"/>
      <c r="Y225" s="200"/>
      <c r="Z225" s="208"/>
      <c r="AA225" s="209" t="s">
        <v>216</v>
      </c>
      <c r="AB225"/>
      <c r="AC225"/>
      <c r="AD225"/>
      <c r="AE225"/>
      <c r="AF225"/>
      <c r="AG225"/>
      <c r="AH225"/>
      <c r="AI225"/>
    </row>
    <row r="226" spans="1:35" s="437" customFormat="1" ht="16">
      <c r="A226" s="9">
        <v>1</v>
      </c>
      <c r="B226" s="9">
        <v>2</v>
      </c>
      <c r="C226" s="9">
        <v>6</v>
      </c>
      <c r="D226" s="150"/>
      <c r="E226" s="281">
        <v>48</v>
      </c>
      <c r="F226" s="227">
        <v>3</v>
      </c>
      <c r="G226" s="199" t="s">
        <v>150</v>
      </c>
      <c r="H226" s="200" t="s">
        <v>178</v>
      </c>
      <c r="I226" s="201">
        <v>328</v>
      </c>
      <c r="J226" s="202" t="s">
        <v>33</v>
      </c>
      <c r="K226" s="201">
        <v>150</v>
      </c>
      <c r="L226" s="201" t="s">
        <v>34</v>
      </c>
      <c r="M226" s="203">
        <v>0.75</v>
      </c>
      <c r="N226" s="201" t="s">
        <v>35</v>
      </c>
      <c r="O226" s="201" t="s">
        <v>163</v>
      </c>
      <c r="P226" s="204">
        <v>43410</v>
      </c>
      <c r="Q226" s="205">
        <v>43580</v>
      </c>
      <c r="R226" s="206">
        <v>44102</v>
      </c>
      <c r="S226" s="207">
        <f t="shared" si="7"/>
        <v>522</v>
      </c>
      <c r="T226" s="207">
        <v>0</v>
      </c>
      <c r="U226" s="207">
        <v>1</v>
      </c>
      <c r="V226" s="200"/>
      <c r="W226" s="200"/>
      <c r="X226" s="200"/>
      <c r="Y226" s="200"/>
      <c r="Z226" s="208"/>
      <c r="AA226" s="209" t="s">
        <v>199</v>
      </c>
      <c r="AB226"/>
      <c r="AC226"/>
      <c r="AD226"/>
      <c r="AE226"/>
      <c r="AF226"/>
      <c r="AG226"/>
      <c r="AH226"/>
      <c r="AI226"/>
    </row>
    <row r="227" spans="1:35" s="437" customFormat="1" ht="16">
      <c r="A227" s="9">
        <v>1</v>
      </c>
      <c r="B227" s="9">
        <v>2</v>
      </c>
      <c r="C227" s="9">
        <v>6</v>
      </c>
      <c r="D227" s="150"/>
      <c r="E227" s="281">
        <v>49</v>
      </c>
      <c r="F227" s="227">
        <v>3</v>
      </c>
      <c r="G227" s="199" t="s">
        <v>150</v>
      </c>
      <c r="H227" s="200" t="s">
        <v>178</v>
      </c>
      <c r="I227" s="201">
        <v>329</v>
      </c>
      <c r="J227" s="202" t="s">
        <v>33</v>
      </c>
      <c r="K227" s="201">
        <v>150</v>
      </c>
      <c r="L227" s="201" t="s">
        <v>34</v>
      </c>
      <c r="M227" s="203">
        <v>0.75</v>
      </c>
      <c r="N227" s="201" t="s">
        <v>35</v>
      </c>
      <c r="O227" s="201" t="s">
        <v>163</v>
      </c>
      <c r="P227" s="204">
        <v>43410</v>
      </c>
      <c r="Q227" s="205">
        <v>43580</v>
      </c>
      <c r="R227" s="206">
        <v>43839</v>
      </c>
      <c r="S227" s="207">
        <f t="shared" si="7"/>
        <v>259</v>
      </c>
      <c r="T227" s="207">
        <v>0</v>
      </c>
      <c r="U227" s="207">
        <v>1</v>
      </c>
      <c r="V227" s="200"/>
      <c r="W227" s="200"/>
      <c r="X227" s="200"/>
      <c r="Y227" s="200"/>
      <c r="Z227" s="208"/>
      <c r="AA227" s="209" t="s">
        <v>217</v>
      </c>
      <c r="AB227"/>
      <c r="AC227"/>
      <c r="AD227"/>
      <c r="AE227"/>
      <c r="AF227"/>
      <c r="AG227"/>
      <c r="AH227"/>
      <c r="AI227"/>
    </row>
    <row r="228" spans="1:35" s="437" customFormat="1" ht="16">
      <c r="A228" s="425" t="s">
        <v>58</v>
      </c>
      <c r="B228" s="425" t="s">
        <v>58</v>
      </c>
      <c r="C228" s="425" t="s">
        <v>58</v>
      </c>
      <c r="D228" s="426"/>
      <c r="E228" s="427">
        <v>50</v>
      </c>
      <c r="F228" s="428">
        <v>3</v>
      </c>
      <c r="G228" s="429" t="s">
        <v>150</v>
      </c>
      <c r="H228" s="430" t="s">
        <v>178</v>
      </c>
      <c r="I228" s="444">
        <v>330</v>
      </c>
      <c r="J228" s="425" t="s">
        <v>33</v>
      </c>
      <c r="K228" s="444">
        <v>150</v>
      </c>
      <c r="L228" s="444" t="s">
        <v>34</v>
      </c>
      <c r="M228" s="449">
        <v>0.75</v>
      </c>
      <c r="N228" s="444" t="s">
        <v>35</v>
      </c>
      <c r="O228" s="444" t="s">
        <v>163</v>
      </c>
      <c r="P228" s="445">
        <v>43410</v>
      </c>
      <c r="Q228" s="433">
        <v>43580</v>
      </c>
      <c r="R228" s="434">
        <v>44132</v>
      </c>
      <c r="S228" s="435">
        <f t="shared" si="7"/>
        <v>552</v>
      </c>
      <c r="T228" s="435">
        <v>0</v>
      </c>
      <c r="U228" s="435">
        <v>1</v>
      </c>
      <c r="V228" s="430"/>
      <c r="W228" s="430"/>
      <c r="X228" s="430"/>
      <c r="Y228" s="430"/>
      <c r="Z228" s="436"/>
      <c r="AA228" s="426" t="s">
        <v>104</v>
      </c>
    </row>
    <row r="229" spans="1:35" s="437" customFormat="1" ht="16">
      <c r="A229" s="425" t="s">
        <v>58</v>
      </c>
      <c r="B229" s="425" t="s">
        <v>58</v>
      </c>
      <c r="C229" s="425" t="s">
        <v>58</v>
      </c>
      <c r="D229" s="426"/>
      <c r="E229" s="427">
        <v>51</v>
      </c>
      <c r="F229" s="428">
        <v>3</v>
      </c>
      <c r="G229" s="429" t="s">
        <v>150</v>
      </c>
      <c r="H229" s="430" t="s">
        <v>178</v>
      </c>
      <c r="I229" s="444">
        <v>332</v>
      </c>
      <c r="J229" s="425" t="s">
        <v>33</v>
      </c>
      <c r="K229" s="444">
        <v>151</v>
      </c>
      <c r="L229" s="444" t="s">
        <v>34</v>
      </c>
      <c r="M229" s="449">
        <v>0.75</v>
      </c>
      <c r="N229" s="444" t="s">
        <v>35</v>
      </c>
      <c r="O229" s="444" t="s">
        <v>163</v>
      </c>
      <c r="P229" s="445">
        <v>43410</v>
      </c>
      <c r="Q229" s="433">
        <v>43580</v>
      </c>
      <c r="R229" s="434">
        <v>44132</v>
      </c>
      <c r="S229" s="435">
        <f t="shared" si="7"/>
        <v>552</v>
      </c>
      <c r="T229" s="435">
        <v>0</v>
      </c>
      <c r="U229" s="435">
        <v>1</v>
      </c>
      <c r="V229" s="430"/>
      <c r="W229" s="430"/>
      <c r="X229" s="430"/>
      <c r="Y229" s="430"/>
      <c r="Z229" s="436"/>
      <c r="AA229" s="426" t="s">
        <v>104</v>
      </c>
    </row>
    <row r="230" spans="1:35" s="437" customFormat="1" ht="16">
      <c r="A230" s="425" t="s">
        <v>58</v>
      </c>
      <c r="B230" s="425" t="s">
        <v>58</v>
      </c>
      <c r="C230" s="425" t="s">
        <v>58</v>
      </c>
      <c r="D230" s="426"/>
      <c r="E230" s="427">
        <v>52</v>
      </c>
      <c r="F230" s="428">
        <v>3</v>
      </c>
      <c r="G230" s="429" t="s">
        <v>150</v>
      </c>
      <c r="H230" s="430" t="s">
        <v>178</v>
      </c>
      <c r="I230" s="444">
        <v>336</v>
      </c>
      <c r="J230" s="425" t="s">
        <v>33</v>
      </c>
      <c r="K230" s="444">
        <v>152</v>
      </c>
      <c r="L230" s="444" t="s">
        <v>34</v>
      </c>
      <c r="M230" s="449">
        <v>0.75</v>
      </c>
      <c r="N230" s="444" t="s">
        <v>35</v>
      </c>
      <c r="O230" s="444" t="s">
        <v>163</v>
      </c>
      <c r="P230" s="445">
        <v>43410</v>
      </c>
      <c r="Q230" s="433">
        <v>43580</v>
      </c>
      <c r="R230" s="434">
        <v>43927</v>
      </c>
      <c r="S230" s="435">
        <f t="shared" si="7"/>
        <v>347</v>
      </c>
      <c r="T230" s="435">
        <v>0</v>
      </c>
      <c r="U230" s="435">
        <v>1</v>
      </c>
      <c r="V230" s="430"/>
      <c r="W230" s="430"/>
      <c r="X230" s="430"/>
      <c r="Y230" s="430"/>
      <c r="Z230" s="436"/>
      <c r="AA230" s="426" t="s">
        <v>104</v>
      </c>
    </row>
    <row r="231" spans="1:35" s="437" customFormat="1" ht="16">
      <c r="A231" s="9">
        <v>1</v>
      </c>
      <c r="B231" s="9">
        <v>2</v>
      </c>
      <c r="C231" s="9">
        <v>6</v>
      </c>
      <c r="D231" s="150"/>
      <c r="E231" s="281">
        <v>53</v>
      </c>
      <c r="F231" s="227">
        <v>3</v>
      </c>
      <c r="G231" s="199" t="s">
        <v>150</v>
      </c>
      <c r="H231" s="200" t="s">
        <v>178</v>
      </c>
      <c r="I231" s="201">
        <v>337</v>
      </c>
      <c r="J231" s="202" t="s">
        <v>33</v>
      </c>
      <c r="K231" s="201">
        <v>152</v>
      </c>
      <c r="L231" s="201" t="s">
        <v>34</v>
      </c>
      <c r="M231" s="203">
        <v>0.75</v>
      </c>
      <c r="N231" s="201" t="s">
        <v>35</v>
      </c>
      <c r="O231" s="201" t="s">
        <v>163</v>
      </c>
      <c r="P231" s="204">
        <v>43410</v>
      </c>
      <c r="Q231" s="205">
        <v>43580</v>
      </c>
      <c r="R231" s="206">
        <v>44021</v>
      </c>
      <c r="S231" s="207">
        <f t="shared" si="7"/>
        <v>441</v>
      </c>
      <c r="T231" s="207" t="s">
        <v>184</v>
      </c>
      <c r="U231" s="207">
        <v>1</v>
      </c>
      <c r="V231" s="202">
        <v>0</v>
      </c>
      <c r="W231" s="202"/>
      <c r="X231" s="202"/>
      <c r="Y231" s="202"/>
      <c r="Z231" s="215" t="s">
        <v>218</v>
      </c>
      <c r="AA231" s="209" t="s">
        <v>219</v>
      </c>
      <c r="AB231"/>
      <c r="AC231"/>
      <c r="AD231"/>
      <c r="AE231"/>
      <c r="AF231"/>
      <c r="AG231"/>
      <c r="AH231"/>
      <c r="AI231"/>
    </row>
    <row r="232" spans="1:35" ht="16">
      <c r="A232" s="9">
        <v>1</v>
      </c>
      <c r="B232" s="9">
        <v>2</v>
      </c>
      <c r="C232" s="9">
        <v>6</v>
      </c>
      <c r="D232" s="150"/>
      <c r="E232" s="281">
        <v>54</v>
      </c>
      <c r="F232" s="227">
        <v>3</v>
      </c>
      <c r="G232" s="199" t="s">
        <v>150</v>
      </c>
      <c r="H232" s="200" t="s">
        <v>178</v>
      </c>
      <c r="I232" s="201">
        <v>338</v>
      </c>
      <c r="J232" s="202" t="s">
        <v>33</v>
      </c>
      <c r="K232" s="201">
        <v>152</v>
      </c>
      <c r="L232" s="201" t="s">
        <v>34</v>
      </c>
      <c r="M232" s="203">
        <v>0.75</v>
      </c>
      <c r="N232" s="201" t="s">
        <v>35</v>
      </c>
      <c r="O232" s="201" t="s">
        <v>163</v>
      </c>
      <c r="P232" s="204">
        <v>43410</v>
      </c>
      <c r="Q232" s="205">
        <v>43580</v>
      </c>
      <c r="R232" s="206">
        <v>44110</v>
      </c>
      <c r="S232" s="207">
        <f t="shared" si="7"/>
        <v>530</v>
      </c>
      <c r="T232" s="207" t="s">
        <v>184</v>
      </c>
      <c r="U232" s="207">
        <v>1</v>
      </c>
      <c r="V232" s="202">
        <v>0</v>
      </c>
      <c r="W232" s="202"/>
      <c r="X232" s="202"/>
      <c r="Y232" s="202"/>
      <c r="Z232" s="215"/>
      <c r="AA232" s="209" t="s">
        <v>220</v>
      </c>
    </row>
    <row r="233" spans="1:35" s="437" customFormat="1">
      <c r="A233" s="150"/>
      <c r="B233" s="150"/>
      <c r="C233" s="150"/>
      <c r="D233" s="150"/>
      <c r="E233" s="281"/>
      <c r="F233" s="227">
        <v>3</v>
      </c>
      <c r="G233" s="89" t="s">
        <v>103</v>
      </c>
      <c r="H233" s="9"/>
      <c r="I233" s="9"/>
      <c r="J233" s="9"/>
      <c r="K233" s="9"/>
      <c r="L233" s="9"/>
      <c r="M233" s="34"/>
      <c r="N233" s="9"/>
      <c r="O233" s="9"/>
      <c r="P233" s="150"/>
      <c r="Q233" s="150"/>
      <c r="R233" s="159"/>
      <c r="S233" s="160"/>
      <c r="T233" s="128"/>
      <c r="U233" s="128"/>
      <c r="V233" s="9"/>
      <c r="W233" s="9"/>
      <c r="X233" s="9"/>
      <c r="Y233" s="9"/>
      <c r="Z233" s="150"/>
      <c r="AA233" s="150"/>
      <c r="AB233"/>
      <c r="AC233"/>
      <c r="AD233"/>
      <c r="AE233"/>
      <c r="AF233"/>
      <c r="AG233"/>
      <c r="AH233"/>
      <c r="AI233"/>
    </row>
    <row r="234" spans="1:35" ht="16">
      <c r="A234" s="9">
        <v>1</v>
      </c>
      <c r="B234" s="9">
        <v>3</v>
      </c>
      <c r="C234" s="9">
        <v>4</v>
      </c>
      <c r="D234" s="150"/>
      <c r="E234" s="281">
        <v>1</v>
      </c>
      <c r="F234" s="227">
        <v>3</v>
      </c>
      <c r="G234" s="23" t="s">
        <v>239</v>
      </c>
      <c r="H234" s="136" t="s">
        <v>247</v>
      </c>
      <c r="I234" s="137">
        <v>707</v>
      </c>
      <c r="J234" s="24" t="s">
        <v>241</v>
      </c>
      <c r="K234" s="136">
        <v>336</v>
      </c>
      <c r="L234" s="136" t="s">
        <v>248</v>
      </c>
      <c r="M234" s="155">
        <v>0.75</v>
      </c>
      <c r="N234" s="136" t="s">
        <v>35</v>
      </c>
      <c r="O234" s="136" t="s">
        <v>63</v>
      </c>
      <c r="P234" s="144">
        <v>43606</v>
      </c>
      <c r="Q234" s="139">
        <v>43771</v>
      </c>
      <c r="R234" s="140">
        <v>44285</v>
      </c>
      <c r="S234" s="135">
        <f t="shared" ref="S234:S245" si="8">R234-Q234</f>
        <v>514</v>
      </c>
      <c r="T234" s="135" t="s">
        <v>249</v>
      </c>
      <c r="U234" s="135">
        <v>1</v>
      </c>
      <c r="V234" s="24">
        <v>0</v>
      </c>
      <c r="W234" s="24"/>
      <c r="X234" s="24"/>
      <c r="Y234" s="24"/>
      <c r="Z234" s="156"/>
      <c r="AA234" s="152" t="s">
        <v>263</v>
      </c>
    </row>
    <row r="235" spans="1:35" s="437" customFormat="1" ht="16">
      <c r="A235" s="425" t="s">
        <v>58</v>
      </c>
      <c r="B235" s="425" t="s">
        <v>58</v>
      </c>
      <c r="C235" s="425" t="s">
        <v>58</v>
      </c>
      <c r="D235" s="426"/>
      <c r="E235" s="427">
        <v>2</v>
      </c>
      <c r="F235" s="428">
        <v>3</v>
      </c>
      <c r="G235" s="429" t="s">
        <v>239</v>
      </c>
      <c r="H235" s="430" t="s">
        <v>247</v>
      </c>
      <c r="I235" s="444">
        <v>709</v>
      </c>
      <c r="J235" s="425" t="s">
        <v>241</v>
      </c>
      <c r="K235" s="430">
        <v>336</v>
      </c>
      <c r="L235" s="430" t="s">
        <v>248</v>
      </c>
      <c r="M235" s="449">
        <v>0.75</v>
      </c>
      <c r="N235" s="430" t="s">
        <v>35</v>
      </c>
      <c r="O235" s="430" t="s">
        <v>63</v>
      </c>
      <c r="P235" s="445">
        <v>43606</v>
      </c>
      <c r="Q235" s="433">
        <v>43771</v>
      </c>
      <c r="R235" s="434">
        <v>44285</v>
      </c>
      <c r="S235" s="435">
        <f t="shared" si="8"/>
        <v>514</v>
      </c>
      <c r="T235" s="435">
        <v>0</v>
      </c>
      <c r="U235" s="435">
        <v>1</v>
      </c>
      <c r="V235" s="430"/>
      <c r="W235" s="430"/>
      <c r="X235" s="430"/>
      <c r="Y235" s="430"/>
      <c r="Z235" s="436"/>
      <c r="AA235" s="426" t="s">
        <v>104</v>
      </c>
    </row>
    <row r="236" spans="1:35" s="437" customFormat="1" ht="16">
      <c r="A236" s="425" t="s">
        <v>58</v>
      </c>
      <c r="B236" s="425" t="s">
        <v>58</v>
      </c>
      <c r="C236" s="425" t="s">
        <v>58</v>
      </c>
      <c r="D236" s="426"/>
      <c r="E236" s="427">
        <v>3</v>
      </c>
      <c r="F236" s="428">
        <v>3</v>
      </c>
      <c r="G236" s="429" t="s">
        <v>239</v>
      </c>
      <c r="H236" s="430" t="s">
        <v>247</v>
      </c>
      <c r="I236" s="444">
        <v>3817</v>
      </c>
      <c r="J236" s="425" t="s">
        <v>241</v>
      </c>
      <c r="K236" s="430">
        <v>330</v>
      </c>
      <c r="L236" s="430" t="s">
        <v>248</v>
      </c>
      <c r="M236" s="449">
        <v>0.75</v>
      </c>
      <c r="N236" s="430" t="s">
        <v>35</v>
      </c>
      <c r="O236" s="430" t="s">
        <v>63</v>
      </c>
      <c r="P236" s="445">
        <v>43606</v>
      </c>
      <c r="Q236" s="433">
        <v>43771</v>
      </c>
      <c r="R236" s="434">
        <v>44173</v>
      </c>
      <c r="S236" s="435">
        <f t="shared" si="8"/>
        <v>402</v>
      </c>
      <c r="T236" s="435">
        <v>0</v>
      </c>
      <c r="U236" s="435">
        <v>1</v>
      </c>
      <c r="V236" s="430"/>
      <c r="W236" s="430"/>
      <c r="X236" s="430"/>
      <c r="Y236" s="430"/>
      <c r="Z236" s="436"/>
      <c r="AA236" s="426" t="s">
        <v>104</v>
      </c>
    </row>
    <row r="237" spans="1:35" s="437" customFormat="1" ht="16">
      <c r="A237" s="9">
        <v>1</v>
      </c>
      <c r="B237" s="9">
        <v>3</v>
      </c>
      <c r="C237" s="9">
        <v>4</v>
      </c>
      <c r="D237" s="150"/>
      <c r="E237" s="281">
        <v>4</v>
      </c>
      <c r="F237" s="227">
        <v>3</v>
      </c>
      <c r="G237" s="23" t="s">
        <v>239</v>
      </c>
      <c r="H237" s="136" t="s">
        <v>247</v>
      </c>
      <c r="I237" s="137">
        <v>3835</v>
      </c>
      <c r="J237" s="24" t="s">
        <v>241</v>
      </c>
      <c r="K237" s="136">
        <v>325</v>
      </c>
      <c r="L237" s="136" t="s">
        <v>248</v>
      </c>
      <c r="M237" s="155">
        <v>0.75</v>
      </c>
      <c r="N237" s="136" t="s">
        <v>35</v>
      </c>
      <c r="O237" s="136" t="s">
        <v>63</v>
      </c>
      <c r="P237" s="144">
        <v>43606</v>
      </c>
      <c r="Q237" s="139">
        <v>43771</v>
      </c>
      <c r="R237" s="140">
        <v>44042</v>
      </c>
      <c r="S237" s="135">
        <f t="shared" si="8"/>
        <v>271</v>
      </c>
      <c r="T237" s="135" t="s">
        <v>249</v>
      </c>
      <c r="U237" s="135">
        <v>1</v>
      </c>
      <c r="V237" s="24">
        <v>0</v>
      </c>
      <c r="W237" s="24"/>
      <c r="X237" s="24"/>
      <c r="Y237" s="24"/>
      <c r="Z237" s="156"/>
      <c r="AA237" s="152" t="s">
        <v>264</v>
      </c>
      <c r="AB237"/>
      <c r="AC237"/>
      <c r="AD237"/>
      <c r="AE237"/>
      <c r="AF237"/>
      <c r="AG237"/>
      <c r="AH237"/>
      <c r="AI237"/>
    </row>
    <row r="238" spans="1:35" s="366" customFormat="1" ht="16">
      <c r="A238" s="425" t="s">
        <v>58</v>
      </c>
      <c r="B238" s="425" t="s">
        <v>58</v>
      </c>
      <c r="C238" s="425" t="s">
        <v>58</v>
      </c>
      <c r="D238" s="426"/>
      <c r="E238" s="427">
        <v>5</v>
      </c>
      <c r="F238" s="428">
        <v>3</v>
      </c>
      <c r="G238" s="429" t="s">
        <v>239</v>
      </c>
      <c r="H238" s="430" t="s">
        <v>247</v>
      </c>
      <c r="I238" s="444">
        <v>3865</v>
      </c>
      <c r="J238" s="425" t="s">
        <v>241</v>
      </c>
      <c r="K238" s="430">
        <v>320</v>
      </c>
      <c r="L238" s="430" t="s">
        <v>248</v>
      </c>
      <c r="M238" s="449">
        <v>0.75</v>
      </c>
      <c r="N238" s="430" t="s">
        <v>35</v>
      </c>
      <c r="O238" s="430" t="s">
        <v>63</v>
      </c>
      <c r="P238" s="445">
        <v>43606</v>
      </c>
      <c r="Q238" s="433">
        <v>43771</v>
      </c>
      <c r="R238" s="434">
        <v>44238</v>
      </c>
      <c r="S238" s="435">
        <f t="shared" si="8"/>
        <v>467</v>
      </c>
      <c r="T238" s="435">
        <v>0</v>
      </c>
      <c r="U238" s="435">
        <v>1</v>
      </c>
      <c r="V238" s="430"/>
      <c r="W238" s="430"/>
      <c r="X238" s="430"/>
      <c r="Y238" s="430"/>
      <c r="Z238" s="436"/>
      <c r="AA238" s="426" t="s">
        <v>104</v>
      </c>
      <c r="AB238" s="437"/>
      <c r="AC238" s="437"/>
      <c r="AD238" s="437"/>
      <c r="AE238" s="437"/>
      <c r="AF238" s="437"/>
      <c r="AG238" s="437"/>
      <c r="AH238" s="437"/>
      <c r="AI238" s="437"/>
    </row>
    <row r="239" spans="1:35" s="437" customFormat="1" ht="16">
      <c r="A239" s="425" t="s">
        <v>58</v>
      </c>
      <c r="B239" s="425" t="s">
        <v>58</v>
      </c>
      <c r="C239" s="425" t="s">
        <v>58</v>
      </c>
      <c r="D239" s="426"/>
      <c r="E239" s="427">
        <v>6</v>
      </c>
      <c r="F239" s="428">
        <v>3</v>
      </c>
      <c r="G239" s="429" t="s">
        <v>239</v>
      </c>
      <c r="H239" s="430" t="s">
        <v>247</v>
      </c>
      <c r="I239" s="444">
        <v>3891</v>
      </c>
      <c r="J239" s="425" t="s">
        <v>241</v>
      </c>
      <c r="K239" s="430">
        <v>344</v>
      </c>
      <c r="L239" s="430" t="s">
        <v>248</v>
      </c>
      <c r="M239" s="449">
        <v>0.75</v>
      </c>
      <c r="N239" s="430" t="s">
        <v>35</v>
      </c>
      <c r="O239" s="430" t="s">
        <v>63</v>
      </c>
      <c r="P239" s="445">
        <v>43606</v>
      </c>
      <c r="Q239" s="433">
        <v>43771</v>
      </c>
      <c r="R239" s="434">
        <v>44279</v>
      </c>
      <c r="S239" s="435">
        <f t="shared" si="8"/>
        <v>508</v>
      </c>
      <c r="T239" s="435">
        <v>0</v>
      </c>
      <c r="U239" s="435">
        <v>1</v>
      </c>
      <c r="V239" s="430"/>
      <c r="W239" s="430"/>
      <c r="X239" s="430"/>
      <c r="Y239" s="430"/>
      <c r="Z239" s="436"/>
      <c r="AA239" s="426" t="s">
        <v>104</v>
      </c>
    </row>
    <row r="240" spans="1:35" s="437" customFormat="1" ht="16">
      <c r="A240" s="425" t="s">
        <v>58</v>
      </c>
      <c r="B240" s="425" t="s">
        <v>58</v>
      </c>
      <c r="C240" s="425" t="s">
        <v>58</v>
      </c>
      <c r="D240" s="426"/>
      <c r="E240" s="427">
        <v>7</v>
      </c>
      <c r="F240" s="428">
        <v>3</v>
      </c>
      <c r="G240" s="429" t="s">
        <v>239</v>
      </c>
      <c r="H240" s="430" t="s">
        <v>247</v>
      </c>
      <c r="I240" s="444">
        <v>3900</v>
      </c>
      <c r="J240" s="425" t="s">
        <v>241</v>
      </c>
      <c r="K240" s="430">
        <v>344</v>
      </c>
      <c r="L240" s="430" t="s">
        <v>248</v>
      </c>
      <c r="M240" s="449">
        <v>0.75</v>
      </c>
      <c r="N240" s="430" t="s">
        <v>35</v>
      </c>
      <c r="O240" s="430" t="s">
        <v>63</v>
      </c>
      <c r="P240" s="445">
        <v>43606</v>
      </c>
      <c r="Q240" s="433">
        <v>43771</v>
      </c>
      <c r="R240" s="434">
        <v>44055</v>
      </c>
      <c r="S240" s="435">
        <f t="shared" si="8"/>
        <v>284</v>
      </c>
      <c r="T240" s="435">
        <v>0</v>
      </c>
      <c r="U240" s="435">
        <v>1</v>
      </c>
      <c r="V240" s="430"/>
      <c r="W240" s="430"/>
      <c r="X240" s="430"/>
      <c r="Y240" s="430"/>
      <c r="Z240" s="436"/>
      <c r="AA240" s="426" t="s">
        <v>104</v>
      </c>
    </row>
    <row r="241" spans="1:35" ht="16">
      <c r="A241" s="425" t="s">
        <v>58</v>
      </c>
      <c r="B241" s="425" t="s">
        <v>58</v>
      </c>
      <c r="C241" s="425" t="s">
        <v>58</v>
      </c>
      <c r="D241" s="426"/>
      <c r="E241" s="427">
        <v>8</v>
      </c>
      <c r="F241" s="428">
        <v>3</v>
      </c>
      <c r="G241" s="429" t="s">
        <v>239</v>
      </c>
      <c r="H241" s="430" t="s">
        <v>247</v>
      </c>
      <c r="I241" s="444">
        <v>8415</v>
      </c>
      <c r="J241" s="425" t="s">
        <v>241</v>
      </c>
      <c r="K241" s="430">
        <v>305</v>
      </c>
      <c r="L241" s="430" t="s">
        <v>248</v>
      </c>
      <c r="M241" s="449">
        <v>0.75</v>
      </c>
      <c r="N241" s="430" t="s">
        <v>35</v>
      </c>
      <c r="O241" s="430" t="s">
        <v>63</v>
      </c>
      <c r="P241" s="445">
        <v>43606</v>
      </c>
      <c r="Q241" s="433">
        <v>43771</v>
      </c>
      <c r="R241" s="434">
        <v>44300</v>
      </c>
      <c r="S241" s="435">
        <f t="shared" si="8"/>
        <v>529</v>
      </c>
      <c r="T241" s="435">
        <v>0</v>
      </c>
      <c r="U241" s="435">
        <v>1</v>
      </c>
      <c r="V241" s="469"/>
      <c r="W241" s="469" t="s">
        <v>45</v>
      </c>
      <c r="X241" s="469" t="s">
        <v>45</v>
      </c>
      <c r="Y241" s="469"/>
      <c r="Z241" s="470" t="s">
        <v>45</v>
      </c>
      <c r="AA241" s="426" t="s">
        <v>104</v>
      </c>
      <c r="AB241" s="437"/>
      <c r="AC241" s="437"/>
      <c r="AD241" s="437"/>
      <c r="AE241" s="437"/>
      <c r="AF241" s="437"/>
      <c r="AG241" s="437"/>
      <c r="AH241" s="437"/>
      <c r="AI241" s="437"/>
    </row>
    <row r="242" spans="1:35" s="437" customFormat="1" ht="16">
      <c r="A242" s="9">
        <v>1</v>
      </c>
      <c r="B242" s="9">
        <v>3</v>
      </c>
      <c r="C242" s="9">
        <v>4</v>
      </c>
      <c r="D242" s="150"/>
      <c r="E242" s="281">
        <v>9</v>
      </c>
      <c r="F242" s="227">
        <v>3</v>
      </c>
      <c r="G242" s="23" t="s">
        <v>239</v>
      </c>
      <c r="H242" s="136" t="s">
        <v>247</v>
      </c>
      <c r="I242" s="137">
        <v>9396</v>
      </c>
      <c r="J242" s="24" t="s">
        <v>241</v>
      </c>
      <c r="K242" s="136">
        <v>303</v>
      </c>
      <c r="L242" s="136" t="s">
        <v>248</v>
      </c>
      <c r="M242" s="155">
        <v>0.75</v>
      </c>
      <c r="N242" s="136" t="s">
        <v>35</v>
      </c>
      <c r="O242" s="136" t="s">
        <v>63</v>
      </c>
      <c r="P242" s="144">
        <v>43606</v>
      </c>
      <c r="Q242" s="139">
        <v>43771</v>
      </c>
      <c r="R242" s="140">
        <v>44042</v>
      </c>
      <c r="S242" s="135">
        <f t="shared" si="8"/>
        <v>271</v>
      </c>
      <c r="T242" s="135" t="s">
        <v>164</v>
      </c>
      <c r="U242" s="135">
        <v>1</v>
      </c>
      <c r="V242" s="24">
        <v>0</v>
      </c>
      <c r="W242" s="24"/>
      <c r="X242" s="24"/>
      <c r="Y242" s="24"/>
      <c r="Z242" s="156"/>
      <c r="AA242" s="152" t="s">
        <v>265</v>
      </c>
      <c r="AB242"/>
      <c r="AC242"/>
      <c r="AD242"/>
      <c r="AE242"/>
      <c r="AF242"/>
      <c r="AG242"/>
      <c r="AH242"/>
      <c r="AI242"/>
    </row>
    <row r="243" spans="1:35" ht="16">
      <c r="A243" s="425" t="s">
        <v>58</v>
      </c>
      <c r="B243" s="425" t="s">
        <v>58</v>
      </c>
      <c r="C243" s="425" t="s">
        <v>58</v>
      </c>
      <c r="D243" s="426"/>
      <c r="E243" s="427">
        <v>10</v>
      </c>
      <c r="F243" s="428">
        <v>3</v>
      </c>
      <c r="G243" s="429" t="s">
        <v>239</v>
      </c>
      <c r="H243" s="430" t="s">
        <v>247</v>
      </c>
      <c r="I243" s="444">
        <v>9726</v>
      </c>
      <c r="J243" s="425" t="s">
        <v>241</v>
      </c>
      <c r="K243" s="430">
        <v>314</v>
      </c>
      <c r="L243" s="430" t="s">
        <v>248</v>
      </c>
      <c r="M243" s="449">
        <v>0.75</v>
      </c>
      <c r="N243" s="430" t="s">
        <v>35</v>
      </c>
      <c r="O243" s="430" t="s">
        <v>63</v>
      </c>
      <c r="P243" s="445">
        <v>43606</v>
      </c>
      <c r="Q243" s="433">
        <v>43771</v>
      </c>
      <c r="R243" s="434">
        <v>44279</v>
      </c>
      <c r="S243" s="435">
        <f t="shared" si="8"/>
        <v>508</v>
      </c>
      <c r="T243" s="450">
        <v>0</v>
      </c>
      <c r="U243" s="435">
        <v>1</v>
      </c>
      <c r="V243" s="430"/>
      <c r="W243" s="430"/>
      <c r="X243" s="430"/>
      <c r="Y243" s="430"/>
      <c r="Z243" s="436"/>
      <c r="AA243" s="426" t="s">
        <v>104</v>
      </c>
      <c r="AB243" s="437"/>
      <c r="AC243" s="437"/>
      <c r="AD243" s="437"/>
      <c r="AE243" s="437"/>
      <c r="AF243" s="437"/>
      <c r="AG243" s="437"/>
      <c r="AH243" s="437"/>
      <c r="AI243" s="437"/>
    </row>
    <row r="244" spans="1:35" ht="16">
      <c r="A244" s="425" t="s">
        <v>58</v>
      </c>
      <c r="B244" s="425" t="s">
        <v>58</v>
      </c>
      <c r="C244" s="425" t="s">
        <v>58</v>
      </c>
      <c r="D244" s="426"/>
      <c r="E244" s="427">
        <v>11</v>
      </c>
      <c r="F244" s="428">
        <v>3</v>
      </c>
      <c r="G244" s="429" t="s">
        <v>239</v>
      </c>
      <c r="H244" s="430" t="s">
        <v>247</v>
      </c>
      <c r="I244" s="444">
        <v>9750</v>
      </c>
      <c r="J244" s="425" t="s">
        <v>241</v>
      </c>
      <c r="K244" s="430">
        <v>315</v>
      </c>
      <c r="L244" s="430" t="s">
        <v>248</v>
      </c>
      <c r="M244" s="449">
        <v>0.75</v>
      </c>
      <c r="N244" s="430" t="s">
        <v>35</v>
      </c>
      <c r="O244" s="430" t="s">
        <v>63</v>
      </c>
      <c r="P244" s="445">
        <v>43606</v>
      </c>
      <c r="Q244" s="433">
        <v>43771</v>
      </c>
      <c r="R244" s="434">
        <v>44271</v>
      </c>
      <c r="S244" s="435">
        <f t="shared" si="8"/>
        <v>500</v>
      </c>
      <c r="T244" s="435">
        <v>0</v>
      </c>
      <c r="U244" s="435">
        <v>1</v>
      </c>
      <c r="V244" s="430"/>
      <c r="W244" s="430"/>
      <c r="X244" s="430"/>
      <c r="Y244" s="430"/>
      <c r="Z244" s="436"/>
      <c r="AA244" s="426" t="s">
        <v>104</v>
      </c>
      <c r="AB244" s="437"/>
      <c r="AC244" s="437"/>
      <c r="AD244" s="437"/>
      <c r="AE244" s="437"/>
      <c r="AF244" s="437"/>
      <c r="AG244" s="437"/>
      <c r="AH244" s="437"/>
      <c r="AI244" s="437"/>
    </row>
    <row r="245" spans="1:35" s="437" customFormat="1" ht="16">
      <c r="A245" s="425" t="s">
        <v>58</v>
      </c>
      <c r="B245" s="425" t="s">
        <v>58</v>
      </c>
      <c r="C245" s="425" t="s">
        <v>58</v>
      </c>
      <c r="D245" s="426"/>
      <c r="E245" s="427">
        <v>12</v>
      </c>
      <c r="F245" s="428">
        <v>3</v>
      </c>
      <c r="G245" s="429" t="s">
        <v>239</v>
      </c>
      <c r="H245" s="430" t="s">
        <v>247</v>
      </c>
      <c r="I245" s="444">
        <v>9755</v>
      </c>
      <c r="J245" s="425" t="s">
        <v>241</v>
      </c>
      <c r="K245" s="430">
        <v>315</v>
      </c>
      <c r="L245" s="430" t="s">
        <v>248</v>
      </c>
      <c r="M245" s="449">
        <v>0.75</v>
      </c>
      <c r="N245" s="430" t="s">
        <v>35</v>
      </c>
      <c r="O245" s="430" t="s">
        <v>63</v>
      </c>
      <c r="P245" s="445">
        <v>43606</v>
      </c>
      <c r="Q245" s="433">
        <v>43771</v>
      </c>
      <c r="R245" s="434">
        <v>44222</v>
      </c>
      <c r="S245" s="435">
        <f t="shared" si="8"/>
        <v>451</v>
      </c>
      <c r="T245" s="435">
        <v>0</v>
      </c>
      <c r="U245" s="435">
        <v>1</v>
      </c>
      <c r="V245" s="430"/>
      <c r="W245" s="430"/>
      <c r="X245" s="430"/>
      <c r="Y245" s="430"/>
      <c r="Z245" s="436"/>
      <c r="AA245" s="426" t="s">
        <v>266</v>
      </c>
    </row>
    <row r="246" spans="1:35" s="437" customFormat="1" ht="16">
      <c r="A246" s="150"/>
      <c r="B246" s="150"/>
      <c r="C246" s="150"/>
      <c r="D246" s="150"/>
      <c r="E246" s="281"/>
      <c r="F246" s="227">
        <v>3</v>
      </c>
      <c r="G246" s="89" t="s">
        <v>103</v>
      </c>
      <c r="H246" s="31"/>
      <c r="I246" s="32"/>
      <c r="J246" s="9"/>
      <c r="K246" s="31"/>
      <c r="L246" s="31"/>
      <c r="M246" s="39"/>
      <c r="N246" s="31"/>
      <c r="O246" s="31"/>
      <c r="P246" s="38"/>
      <c r="Q246" s="36"/>
      <c r="R246" s="12"/>
      <c r="S246" s="79"/>
      <c r="T246" s="161"/>
      <c r="U246" s="79"/>
      <c r="V246" s="31"/>
      <c r="W246" s="31"/>
      <c r="X246" s="31"/>
      <c r="Y246" s="31"/>
      <c r="Z246" s="37"/>
      <c r="AA246" s="150"/>
      <c r="AB246"/>
      <c r="AC246"/>
      <c r="AD246"/>
      <c r="AE246"/>
      <c r="AF246"/>
      <c r="AG246"/>
      <c r="AH246"/>
      <c r="AI246"/>
    </row>
    <row r="247" spans="1:35" s="437" customFormat="1" ht="16">
      <c r="A247" s="9">
        <v>2</v>
      </c>
      <c r="B247" s="9">
        <v>1</v>
      </c>
      <c r="C247" s="9">
        <v>1</v>
      </c>
      <c r="D247" s="150"/>
      <c r="E247" s="281">
        <v>1</v>
      </c>
      <c r="F247" s="227">
        <v>3</v>
      </c>
      <c r="G247" s="94" t="s">
        <v>239</v>
      </c>
      <c r="H247" s="101" t="s">
        <v>269</v>
      </c>
      <c r="I247" s="105">
        <v>7</v>
      </c>
      <c r="J247" s="94" t="s">
        <v>241</v>
      </c>
      <c r="K247" s="101">
        <v>381</v>
      </c>
      <c r="L247" s="101" t="s">
        <v>248</v>
      </c>
      <c r="M247" s="163">
        <v>0.75</v>
      </c>
      <c r="N247" s="101" t="s">
        <v>39</v>
      </c>
      <c r="O247" s="101" t="s">
        <v>63</v>
      </c>
      <c r="P247" s="164">
        <v>43606</v>
      </c>
      <c r="Q247" s="165">
        <v>43771</v>
      </c>
      <c r="R247" s="166">
        <v>44078</v>
      </c>
      <c r="S247" s="107">
        <f t="shared" ref="S247:S281" si="9">R247-Q247</f>
        <v>307</v>
      </c>
      <c r="T247" s="107">
        <v>0</v>
      </c>
      <c r="U247" s="107">
        <v>1</v>
      </c>
      <c r="V247" s="101"/>
      <c r="W247" s="101"/>
      <c r="X247" s="101"/>
      <c r="Y247" s="101"/>
      <c r="Z247" s="167"/>
      <c r="AA247" s="162" t="s">
        <v>283</v>
      </c>
      <c r="AB247"/>
      <c r="AC247"/>
      <c r="AD247"/>
      <c r="AE247"/>
      <c r="AF247"/>
      <c r="AG247"/>
      <c r="AH247"/>
      <c r="AI247"/>
    </row>
    <row r="248" spans="1:35" ht="16">
      <c r="A248" s="9">
        <v>2</v>
      </c>
      <c r="B248" s="9">
        <v>1</v>
      </c>
      <c r="C248" s="9">
        <v>1</v>
      </c>
      <c r="D248" s="150"/>
      <c r="E248" s="281">
        <v>2</v>
      </c>
      <c r="F248" s="227">
        <v>3</v>
      </c>
      <c r="G248" s="94" t="s">
        <v>239</v>
      </c>
      <c r="H248" s="101" t="s">
        <v>269</v>
      </c>
      <c r="I248" s="105">
        <v>35</v>
      </c>
      <c r="J248" s="94" t="s">
        <v>241</v>
      </c>
      <c r="K248" s="101">
        <v>407</v>
      </c>
      <c r="L248" s="101" t="s">
        <v>248</v>
      </c>
      <c r="M248" s="163">
        <v>0.75</v>
      </c>
      <c r="N248" s="101" t="s">
        <v>39</v>
      </c>
      <c r="O248" s="101" t="s">
        <v>63</v>
      </c>
      <c r="P248" s="164">
        <v>43606</v>
      </c>
      <c r="Q248" s="165">
        <v>43771</v>
      </c>
      <c r="R248" s="166">
        <v>44159</v>
      </c>
      <c r="S248" s="107">
        <f t="shared" si="9"/>
        <v>388</v>
      </c>
      <c r="T248" s="107" t="s">
        <v>252</v>
      </c>
      <c r="U248" s="107">
        <v>1</v>
      </c>
      <c r="V248" s="94">
        <v>0</v>
      </c>
      <c r="W248" s="94"/>
      <c r="X248" s="94"/>
      <c r="Y248" s="94"/>
      <c r="Z248" s="100"/>
      <c r="AA248" s="162" t="s">
        <v>284</v>
      </c>
    </row>
    <row r="249" spans="1:35" ht="16">
      <c r="A249" s="425" t="s">
        <v>58</v>
      </c>
      <c r="B249" s="425" t="s">
        <v>58</v>
      </c>
      <c r="C249" s="425" t="s">
        <v>58</v>
      </c>
      <c r="D249" s="426"/>
      <c r="E249" s="427">
        <v>3</v>
      </c>
      <c r="F249" s="428">
        <v>3</v>
      </c>
      <c r="G249" s="425" t="s">
        <v>239</v>
      </c>
      <c r="H249" s="471" t="s">
        <v>269</v>
      </c>
      <c r="I249" s="476">
        <v>48</v>
      </c>
      <c r="J249" s="425" t="s">
        <v>241</v>
      </c>
      <c r="K249" s="471">
        <v>379</v>
      </c>
      <c r="L249" s="471" t="s">
        <v>248</v>
      </c>
      <c r="M249" s="472">
        <v>0.75</v>
      </c>
      <c r="N249" s="471" t="s">
        <v>39</v>
      </c>
      <c r="O249" s="471" t="s">
        <v>63</v>
      </c>
      <c r="P249" s="473">
        <v>43606</v>
      </c>
      <c r="Q249" s="474">
        <v>43771</v>
      </c>
      <c r="R249" s="447">
        <v>43993</v>
      </c>
      <c r="S249" s="450">
        <f t="shared" si="9"/>
        <v>222</v>
      </c>
      <c r="T249" s="450">
        <v>0</v>
      </c>
      <c r="U249" s="450">
        <v>1</v>
      </c>
      <c r="V249" s="471"/>
      <c r="W249" s="471"/>
      <c r="X249" s="471"/>
      <c r="Y249" s="471"/>
      <c r="Z249" s="477"/>
      <c r="AA249" s="426" t="s">
        <v>104</v>
      </c>
      <c r="AB249" s="437"/>
      <c r="AC249" s="437"/>
      <c r="AD249" s="437"/>
      <c r="AE249" s="437"/>
      <c r="AF249" s="437"/>
      <c r="AG249" s="437"/>
      <c r="AH249" s="437"/>
      <c r="AI249" s="437"/>
    </row>
    <row r="250" spans="1:35" ht="16">
      <c r="A250" s="425" t="s">
        <v>58</v>
      </c>
      <c r="B250" s="425" t="s">
        <v>58</v>
      </c>
      <c r="C250" s="425" t="s">
        <v>58</v>
      </c>
      <c r="D250" s="426"/>
      <c r="E250" s="427">
        <v>4</v>
      </c>
      <c r="F250" s="428">
        <v>3</v>
      </c>
      <c r="G250" s="425" t="s">
        <v>239</v>
      </c>
      <c r="H250" s="471" t="s">
        <v>269</v>
      </c>
      <c r="I250" s="476">
        <v>54</v>
      </c>
      <c r="J250" s="425" t="s">
        <v>241</v>
      </c>
      <c r="K250" s="471">
        <v>406</v>
      </c>
      <c r="L250" s="471" t="s">
        <v>248</v>
      </c>
      <c r="M250" s="472">
        <v>0.75</v>
      </c>
      <c r="N250" s="471" t="s">
        <v>39</v>
      </c>
      <c r="O250" s="471" t="s">
        <v>63</v>
      </c>
      <c r="P250" s="473">
        <v>43606</v>
      </c>
      <c r="Q250" s="474">
        <v>43771</v>
      </c>
      <c r="R250" s="447">
        <v>43815</v>
      </c>
      <c r="S250" s="450">
        <f t="shared" si="9"/>
        <v>44</v>
      </c>
      <c r="T250" s="450">
        <v>0</v>
      </c>
      <c r="U250" s="450">
        <v>1</v>
      </c>
      <c r="V250" s="471"/>
      <c r="W250" s="471"/>
      <c r="X250" s="471"/>
      <c r="Y250" s="471"/>
      <c r="Z250" s="477"/>
      <c r="AA250" s="426" t="s">
        <v>285</v>
      </c>
      <c r="AB250" s="437"/>
      <c r="AC250" s="437"/>
      <c r="AD250" s="437"/>
      <c r="AE250" s="437"/>
      <c r="AF250" s="437"/>
      <c r="AG250" s="437"/>
      <c r="AH250" s="437"/>
      <c r="AI250" s="437"/>
    </row>
    <row r="251" spans="1:35" s="437" customFormat="1" ht="16">
      <c r="A251" s="425" t="s">
        <v>58</v>
      </c>
      <c r="B251" s="425" t="s">
        <v>58</v>
      </c>
      <c r="C251" s="425" t="s">
        <v>58</v>
      </c>
      <c r="D251" s="426"/>
      <c r="E251" s="427">
        <v>5</v>
      </c>
      <c r="F251" s="428">
        <v>3</v>
      </c>
      <c r="G251" s="425" t="s">
        <v>239</v>
      </c>
      <c r="H251" s="471" t="s">
        <v>269</v>
      </c>
      <c r="I251" s="476">
        <v>54</v>
      </c>
      <c r="J251" s="425" t="s">
        <v>241</v>
      </c>
      <c r="K251" s="471">
        <v>382</v>
      </c>
      <c r="L251" s="471" t="s">
        <v>248</v>
      </c>
      <c r="M251" s="472">
        <v>0.75</v>
      </c>
      <c r="N251" s="471" t="s">
        <v>39</v>
      </c>
      <c r="O251" s="471" t="s">
        <v>63</v>
      </c>
      <c r="P251" s="473">
        <v>43606</v>
      </c>
      <c r="Q251" s="474">
        <v>43771</v>
      </c>
      <c r="R251" s="447">
        <v>44034</v>
      </c>
      <c r="S251" s="450">
        <f t="shared" si="9"/>
        <v>263</v>
      </c>
      <c r="T251" s="450">
        <v>0</v>
      </c>
      <c r="U251" s="450">
        <v>1</v>
      </c>
      <c r="V251" s="471"/>
      <c r="W251" s="471"/>
      <c r="X251" s="471"/>
      <c r="Y251" s="471"/>
      <c r="Z251" s="477"/>
      <c r="AA251" s="426" t="s">
        <v>104</v>
      </c>
    </row>
    <row r="252" spans="1:35" s="437" customFormat="1" ht="16">
      <c r="A252" s="425" t="s">
        <v>58</v>
      </c>
      <c r="B252" s="425" t="s">
        <v>58</v>
      </c>
      <c r="C252" s="425" t="s">
        <v>58</v>
      </c>
      <c r="D252" s="426"/>
      <c r="E252" s="427">
        <v>6</v>
      </c>
      <c r="F252" s="428">
        <v>3</v>
      </c>
      <c r="G252" s="425" t="s">
        <v>239</v>
      </c>
      <c r="H252" s="471" t="s">
        <v>269</v>
      </c>
      <c r="I252" s="476">
        <v>68</v>
      </c>
      <c r="J252" s="425" t="s">
        <v>241</v>
      </c>
      <c r="K252" s="471">
        <v>405</v>
      </c>
      <c r="L252" s="471" t="s">
        <v>248</v>
      </c>
      <c r="M252" s="472">
        <v>0.75</v>
      </c>
      <c r="N252" s="471" t="s">
        <v>39</v>
      </c>
      <c r="O252" s="471" t="s">
        <v>63</v>
      </c>
      <c r="P252" s="473">
        <v>43606</v>
      </c>
      <c r="Q252" s="474">
        <v>43771</v>
      </c>
      <c r="R252" s="447">
        <v>43813</v>
      </c>
      <c r="S252" s="450">
        <f t="shared" si="9"/>
        <v>42</v>
      </c>
      <c r="T252" s="450">
        <v>0</v>
      </c>
      <c r="U252" s="450">
        <v>1</v>
      </c>
      <c r="V252" s="471"/>
      <c r="W252" s="471"/>
      <c r="X252" s="471"/>
      <c r="Y252" s="471"/>
      <c r="Z252" s="477"/>
      <c r="AA252" s="426" t="s">
        <v>104</v>
      </c>
    </row>
    <row r="253" spans="1:35" s="437" customFormat="1" ht="16">
      <c r="A253" s="9">
        <v>2</v>
      </c>
      <c r="B253" s="9">
        <v>1</v>
      </c>
      <c r="C253" s="9">
        <v>1</v>
      </c>
      <c r="D253" s="150"/>
      <c r="E253" s="281">
        <v>7</v>
      </c>
      <c r="F253" s="227">
        <v>3</v>
      </c>
      <c r="G253" s="94" t="s">
        <v>239</v>
      </c>
      <c r="H253" s="101" t="s">
        <v>269</v>
      </c>
      <c r="I253" s="101">
        <v>367.1</v>
      </c>
      <c r="J253" s="94" t="s">
        <v>241</v>
      </c>
      <c r="K253" s="101">
        <v>367</v>
      </c>
      <c r="L253" s="101" t="s">
        <v>248</v>
      </c>
      <c r="M253" s="163">
        <v>0.75</v>
      </c>
      <c r="N253" s="101" t="s">
        <v>39</v>
      </c>
      <c r="O253" s="101" t="s">
        <v>63</v>
      </c>
      <c r="P253" s="164">
        <v>43606</v>
      </c>
      <c r="Q253" s="165">
        <v>43771</v>
      </c>
      <c r="R253" s="166">
        <v>44265</v>
      </c>
      <c r="S253" s="107">
        <f t="shared" si="9"/>
        <v>494</v>
      </c>
      <c r="T253" s="107" t="s">
        <v>254</v>
      </c>
      <c r="U253" s="107">
        <v>1</v>
      </c>
      <c r="V253" s="94">
        <v>0</v>
      </c>
      <c r="W253" s="94"/>
      <c r="X253" s="94"/>
      <c r="Y253" s="94"/>
      <c r="Z253" s="100" t="s">
        <v>67</v>
      </c>
      <c r="AA253" s="162" t="s">
        <v>284</v>
      </c>
      <c r="AB253"/>
      <c r="AC253"/>
      <c r="AD253"/>
      <c r="AE253"/>
      <c r="AF253"/>
      <c r="AG253"/>
      <c r="AH253"/>
      <c r="AI253"/>
    </row>
    <row r="254" spans="1:35" s="437" customFormat="1" ht="16">
      <c r="A254" s="9">
        <v>2</v>
      </c>
      <c r="B254" s="9">
        <v>1</v>
      </c>
      <c r="C254" s="9">
        <v>1</v>
      </c>
      <c r="D254" s="150"/>
      <c r="E254" s="281">
        <v>8</v>
      </c>
      <c r="F254" s="227">
        <v>3</v>
      </c>
      <c r="G254" s="94" t="s">
        <v>239</v>
      </c>
      <c r="H254" s="101" t="s">
        <v>269</v>
      </c>
      <c r="I254" s="101">
        <v>377.1</v>
      </c>
      <c r="J254" s="94" t="s">
        <v>241</v>
      </c>
      <c r="K254" s="101">
        <v>377</v>
      </c>
      <c r="L254" s="101" t="s">
        <v>248</v>
      </c>
      <c r="M254" s="163">
        <v>0.75</v>
      </c>
      <c r="N254" s="101" t="s">
        <v>39</v>
      </c>
      <c r="O254" s="101" t="s">
        <v>63</v>
      </c>
      <c r="P254" s="164">
        <v>43606</v>
      </c>
      <c r="Q254" s="165">
        <v>43771</v>
      </c>
      <c r="R254" s="166">
        <v>44063</v>
      </c>
      <c r="S254" s="107">
        <f t="shared" si="9"/>
        <v>292</v>
      </c>
      <c r="T254" s="107" t="s">
        <v>184</v>
      </c>
      <c r="U254" s="107">
        <v>1</v>
      </c>
      <c r="V254" s="94">
        <v>0</v>
      </c>
      <c r="W254" s="94"/>
      <c r="X254" s="94"/>
      <c r="Y254" s="94"/>
      <c r="Z254" s="100"/>
      <c r="AA254" s="162" t="s">
        <v>286</v>
      </c>
      <c r="AB254"/>
      <c r="AC254"/>
      <c r="AD254"/>
      <c r="AE254"/>
      <c r="AF254"/>
      <c r="AG254"/>
      <c r="AH254"/>
      <c r="AI254"/>
    </row>
    <row r="255" spans="1:35" s="437" customFormat="1" ht="16">
      <c r="A255" s="9">
        <v>2</v>
      </c>
      <c r="B255" s="9">
        <v>1</v>
      </c>
      <c r="C255" s="9">
        <v>1</v>
      </c>
      <c r="D255" s="150"/>
      <c r="E255" s="281">
        <v>9</v>
      </c>
      <c r="F255" s="227">
        <v>3</v>
      </c>
      <c r="G255" s="94" t="s">
        <v>239</v>
      </c>
      <c r="H255" s="101" t="s">
        <v>269</v>
      </c>
      <c r="I255" s="101">
        <v>377.3</v>
      </c>
      <c r="J255" s="94" t="s">
        <v>241</v>
      </c>
      <c r="K255" s="101">
        <v>377</v>
      </c>
      <c r="L255" s="101" t="s">
        <v>248</v>
      </c>
      <c r="M255" s="163">
        <v>0.75</v>
      </c>
      <c r="N255" s="101" t="s">
        <v>39</v>
      </c>
      <c r="O255" s="101" t="s">
        <v>63</v>
      </c>
      <c r="P255" s="164">
        <v>43606</v>
      </c>
      <c r="Q255" s="165">
        <v>43771</v>
      </c>
      <c r="R255" s="166">
        <v>43777</v>
      </c>
      <c r="S255" s="107">
        <f t="shared" si="9"/>
        <v>6</v>
      </c>
      <c r="T255" s="107" t="s">
        <v>184</v>
      </c>
      <c r="U255" s="107">
        <v>1</v>
      </c>
      <c r="V255" s="94">
        <v>0</v>
      </c>
      <c r="W255" s="94"/>
      <c r="X255" s="94"/>
      <c r="Y255" s="94"/>
      <c r="Z255" s="100"/>
      <c r="AA255" s="162" t="s">
        <v>284</v>
      </c>
      <c r="AB255"/>
      <c r="AC255"/>
      <c r="AD255"/>
      <c r="AE255"/>
      <c r="AF255"/>
      <c r="AG255"/>
      <c r="AH255"/>
      <c r="AI255"/>
    </row>
    <row r="256" spans="1:35" s="437" customFormat="1" ht="16">
      <c r="A256" s="9">
        <v>2</v>
      </c>
      <c r="B256" s="9">
        <v>1</v>
      </c>
      <c r="C256" s="9">
        <v>1</v>
      </c>
      <c r="D256" s="150"/>
      <c r="E256" s="281">
        <v>10</v>
      </c>
      <c r="F256" s="227">
        <v>3</v>
      </c>
      <c r="G256" s="94" t="s">
        <v>239</v>
      </c>
      <c r="H256" s="101" t="s">
        <v>269</v>
      </c>
      <c r="I256" s="101">
        <v>378.1</v>
      </c>
      <c r="J256" s="94" t="s">
        <v>241</v>
      </c>
      <c r="K256" s="101">
        <v>378</v>
      </c>
      <c r="L256" s="101" t="s">
        <v>248</v>
      </c>
      <c r="M256" s="163">
        <v>0.75</v>
      </c>
      <c r="N256" s="101" t="s">
        <v>39</v>
      </c>
      <c r="O256" s="101" t="s">
        <v>63</v>
      </c>
      <c r="P256" s="164">
        <v>43606</v>
      </c>
      <c r="Q256" s="165">
        <v>43771</v>
      </c>
      <c r="R256" s="166">
        <v>44203</v>
      </c>
      <c r="S256" s="107">
        <f t="shared" si="9"/>
        <v>432</v>
      </c>
      <c r="T256" s="107" t="s">
        <v>184</v>
      </c>
      <c r="U256" s="107">
        <v>1</v>
      </c>
      <c r="V256" s="94">
        <v>0</v>
      </c>
      <c r="W256" s="94"/>
      <c r="X256" s="94"/>
      <c r="Y256" s="94"/>
      <c r="Z256" s="100"/>
      <c r="AA256" s="162" t="s">
        <v>287</v>
      </c>
      <c r="AB256"/>
      <c r="AC256"/>
      <c r="AD256"/>
      <c r="AE256"/>
      <c r="AF256"/>
      <c r="AG256"/>
      <c r="AH256"/>
      <c r="AI256"/>
    </row>
    <row r="257" spans="1:35" s="437" customFormat="1" ht="16">
      <c r="A257" s="425" t="s">
        <v>58</v>
      </c>
      <c r="B257" s="425" t="s">
        <v>58</v>
      </c>
      <c r="C257" s="425" t="s">
        <v>58</v>
      </c>
      <c r="D257" s="426"/>
      <c r="E257" s="427">
        <v>11</v>
      </c>
      <c r="F257" s="428">
        <v>3</v>
      </c>
      <c r="G257" s="425" t="s">
        <v>239</v>
      </c>
      <c r="H257" s="471" t="s">
        <v>269</v>
      </c>
      <c r="I257" s="471">
        <v>383.1</v>
      </c>
      <c r="J257" s="425" t="s">
        <v>241</v>
      </c>
      <c r="K257" s="471">
        <v>383</v>
      </c>
      <c r="L257" s="471" t="s">
        <v>248</v>
      </c>
      <c r="M257" s="472">
        <v>0.75</v>
      </c>
      <c r="N257" s="471" t="s">
        <v>39</v>
      </c>
      <c r="O257" s="471" t="s">
        <v>63</v>
      </c>
      <c r="P257" s="473">
        <v>43606</v>
      </c>
      <c r="Q257" s="474">
        <v>43771</v>
      </c>
      <c r="R257" s="447">
        <v>44261</v>
      </c>
      <c r="S257" s="450">
        <f t="shared" si="9"/>
        <v>490</v>
      </c>
      <c r="T257" s="450">
        <v>0</v>
      </c>
      <c r="U257" s="450">
        <v>1</v>
      </c>
      <c r="V257" s="471"/>
      <c r="W257" s="471"/>
      <c r="X257" s="471"/>
      <c r="Y257" s="471"/>
      <c r="Z257" s="477"/>
      <c r="AA257" s="426" t="s">
        <v>104</v>
      </c>
    </row>
    <row r="258" spans="1:35" s="437" customFormat="1" ht="16">
      <c r="A258" s="9">
        <v>2</v>
      </c>
      <c r="B258" s="9">
        <v>1</v>
      </c>
      <c r="C258" s="9">
        <v>2</v>
      </c>
      <c r="D258" s="150"/>
      <c r="E258" s="281">
        <v>12</v>
      </c>
      <c r="F258" s="227">
        <v>3</v>
      </c>
      <c r="G258" s="94" t="s">
        <v>239</v>
      </c>
      <c r="H258" s="101" t="s">
        <v>269</v>
      </c>
      <c r="I258" s="101">
        <v>385.1</v>
      </c>
      <c r="J258" s="94" t="s">
        <v>241</v>
      </c>
      <c r="K258" s="101">
        <v>385</v>
      </c>
      <c r="L258" s="101" t="s">
        <v>248</v>
      </c>
      <c r="M258" s="163">
        <v>0.75</v>
      </c>
      <c r="N258" s="101" t="s">
        <v>39</v>
      </c>
      <c r="O258" s="101" t="s">
        <v>63</v>
      </c>
      <c r="P258" s="164">
        <v>43606</v>
      </c>
      <c r="Q258" s="165">
        <v>43771</v>
      </c>
      <c r="R258" s="166">
        <v>43784</v>
      </c>
      <c r="S258" s="107">
        <f t="shared" si="9"/>
        <v>13</v>
      </c>
      <c r="T258" s="107">
        <v>0</v>
      </c>
      <c r="U258" s="107">
        <v>1</v>
      </c>
      <c r="V258" s="101"/>
      <c r="W258" s="101"/>
      <c r="X258" s="101"/>
      <c r="Y258" s="101"/>
      <c r="Z258" s="167"/>
      <c r="AA258" s="162" t="s">
        <v>284</v>
      </c>
      <c r="AB258"/>
      <c r="AC258"/>
      <c r="AD258"/>
      <c r="AE258"/>
      <c r="AF258"/>
      <c r="AG258"/>
      <c r="AH258"/>
      <c r="AI258"/>
    </row>
    <row r="259" spans="1:35" ht="16">
      <c r="A259" s="9">
        <v>2</v>
      </c>
      <c r="B259" s="9">
        <v>1</v>
      </c>
      <c r="C259" s="9">
        <v>2</v>
      </c>
      <c r="D259" s="150"/>
      <c r="E259" s="281">
        <v>13</v>
      </c>
      <c r="F259" s="227">
        <v>3</v>
      </c>
      <c r="G259" s="94" t="s">
        <v>239</v>
      </c>
      <c r="H259" s="101" t="s">
        <v>269</v>
      </c>
      <c r="I259" s="362">
        <v>385.2</v>
      </c>
      <c r="J259" s="94" t="s">
        <v>241</v>
      </c>
      <c r="K259" s="101">
        <v>385</v>
      </c>
      <c r="L259" s="101" t="s">
        <v>248</v>
      </c>
      <c r="M259" s="163">
        <v>0.75</v>
      </c>
      <c r="N259" s="101" t="s">
        <v>39</v>
      </c>
      <c r="O259" s="101" t="s">
        <v>63</v>
      </c>
      <c r="P259" s="164">
        <v>43606</v>
      </c>
      <c r="Q259" s="165">
        <v>43771</v>
      </c>
      <c r="R259" s="166">
        <v>43784</v>
      </c>
      <c r="S259" s="107">
        <f t="shared" si="9"/>
        <v>13</v>
      </c>
      <c r="T259" s="107">
        <v>0</v>
      </c>
      <c r="U259" s="107">
        <v>1</v>
      </c>
      <c r="V259" s="101"/>
      <c r="W259" s="101"/>
      <c r="X259" s="101"/>
      <c r="Y259" s="101"/>
      <c r="Z259" s="167"/>
      <c r="AA259" s="162" t="s">
        <v>284</v>
      </c>
    </row>
    <row r="260" spans="1:35" ht="16">
      <c r="A260" s="9">
        <v>2</v>
      </c>
      <c r="B260" s="9">
        <v>1</v>
      </c>
      <c r="C260" s="9">
        <v>2</v>
      </c>
      <c r="D260" s="150"/>
      <c r="E260" s="281">
        <v>14</v>
      </c>
      <c r="F260" s="227">
        <v>3</v>
      </c>
      <c r="G260" s="94" t="s">
        <v>239</v>
      </c>
      <c r="H260" s="101" t="s">
        <v>269</v>
      </c>
      <c r="I260" s="101">
        <v>385.3</v>
      </c>
      <c r="J260" s="94" t="s">
        <v>241</v>
      </c>
      <c r="K260" s="101">
        <v>385</v>
      </c>
      <c r="L260" s="101" t="s">
        <v>248</v>
      </c>
      <c r="M260" s="163">
        <v>0.75</v>
      </c>
      <c r="N260" s="101" t="s">
        <v>39</v>
      </c>
      <c r="O260" s="101" t="s">
        <v>63</v>
      </c>
      <c r="P260" s="164">
        <v>43606</v>
      </c>
      <c r="Q260" s="165">
        <v>43771</v>
      </c>
      <c r="R260" s="166">
        <v>43816</v>
      </c>
      <c r="S260" s="107">
        <f t="shared" si="9"/>
        <v>45</v>
      </c>
      <c r="T260" s="107">
        <v>0</v>
      </c>
      <c r="U260" s="107">
        <v>1</v>
      </c>
      <c r="V260" s="101"/>
      <c r="W260" s="101"/>
      <c r="X260" s="101"/>
      <c r="Y260" s="101"/>
      <c r="Z260" s="167"/>
      <c r="AA260" s="162" t="s">
        <v>283</v>
      </c>
    </row>
    <row r="261" spans="1:35" ht="16">
      <c r="A261" s="425" t="s">
        <v>58</v>
      </c>
      <c r="B261" s="425" t="s">
        <v>58</v>
      </c>
      <c r="C261" s="425" t="s">
        <v>58</v>
      </c>
      <c r="D261" s="426"/>
      <c r="E261" s="427">
        <v>15</v>
      </c>
      <c r="F261" s="428">
        <v>3</v>
      </c>
      <c r="G261" s="425" t="s">
        <v>239</v>
      </c>
      <c r="H261" s="471" t="s">
        <v>269</v>
      </c>
      <c r="I261" s="471">
        <v>387.3</v>
      </c>
      <c r="J261" s="425" t="s">
        <v>241</v>
      </c>
      <c r="K261" s="471">
        <v>387</v>
      </c>
      <c r="L261" s="471" t="s">
        <v>248</v>
      </c>
      <c r="M261" s="472">
        <v>0.75</v>
      </c>
      <c r="N261" s="471" t="s">
        <v>39</v>
      </c>
      <c r="O261" s="471" t="s">
        <v>63</v>
      </c>
      <c r="P261" s="473">
        <v>43606</v>
      </c>
      <c r="Q261" s="474">
        <v>43771</v>
      </c>
      <c r="R261" s="447">
        <v>44321</v>
      </c>
      <c r="S261" s="450">
        <f t="shared" si="9"/>
        <v>550</v>
      </c>
      <c r="T261" s="450">
        <v>0</v>
      </c>
      <c r="U261" s="450">
        <v>1</v>
      </c>
      <c r="V261" s="471"/>
      <c r="W261" s="471"/>
      <c r="X261" s="471"/>
      <c r="Y261" s="471"/>
      <c r="Z261" s="477"/>
      <c r="AA261" s="426" t="s">
        <v>104</v>
      </c>
      <c r="AB261" s="437"/>
      <c r="AC261" s="437"/>
      <c r="AD261" s="437"/>
      <c r="AE261" s="437"/>
      <c r="AF261" s="437"/>
      <c r="AG261" s="437"/>
      <c r="AH261" s="437"/>
      <c r="AI261" s="437"/>
    </row>
    <row r="262" spans="1:35" ht="16">
      <c r="A262" s="9">
        <v>2</v>
      </c>
      <c r="B262" s="9">
        <v>1</v>
      </c>
      <c r="C262" s="9">
        <v>2</v>
      </c>
      <c r="D262" s="150"/>
      <c r="E262" s="281">
        <v>16</v>
      </c>
      <c r="F262" s="227">
        <v>3</v>
      </c>
      <c r="G262" s="94" t="s">
        <v>239</v>
      </c>
      <c r="H262" s="101" t="s">
        <v>269</v>
      </c>
      <c r="I262" s="101">
        <v>392.4</v>
      </c>
      <c r="J262" s="94" t="s">
        <v>241</v>
      </c>
      <c r="K262" s="101">
        <v>392</v>
      </c>
      <c r="L262" s="101" t="s">
        <v>248</v>
      </c>
      <c r="M262" s="163">
        <v>0.75</v>
      </c>
      <c r="N262" s="101" t="s">
        <v>39</v>
      </c>
      <c r="O262" s="101" t="s">
        <v>63</v>
      </c>
      <c r="P262" s="164">
        <v>43606</v>
      </c>
      <c r="Q262" s="165">
        <v>43771</v>
      </c>
      <c r="R262" s="166">
        <v>44257</v>
      </c>
      <c r="S262" s="107">
        <f t="shared" si="9"/>
        <v>486</v>
      </c>
      <c r="T262" s="107" t="s">
        <v>252</v>
      </c>
      <c r="U262" s="107">
        <v>1</v>
      </c>
      <c r="V262" s="94">
        <v>0</v>
      </c>
      <c r="W262" s="94"/>
      <c r="X262" s="94"/>
      <c r="Y262" s="94"/>
      <c r="Z262" s="100"/>
      <c r="AA262" s="162" t="s">
        <v>288</v>
      </c>
    </row>
    <row r="263" spans="1:35" s="437" customFormat="1" ht="16">
      <c r="A263" s="9">
        <v>2</v>
      </c>
      <c r="B263" s="9">
        <v>1</v>
      </c>
      <c r="C263" s="9">
        <v>2</v>
      </c>
      <c r="D263" s="150"/>
      <c r="E263" s="281">
        <v>17</v>
      </c>
      <c r="F263" s="227">
        <v>3</v>
      </c>
      <c r="G263" s="94" t="s">
        <v>239</v>
      </c>
      <c r="H263" s="101" t="s">
        <v>269</v>
      </c>
      <c r="I263" s="101">
        <v>401.1</v>
      </c>
      <c r="J263" s="94" t="s">
        <v>241</v>
      </c>
      <c r="K263" s="101">
        <v>401</v>
      </c>
      <c r="L263" s="101" t="s">
        <v>248</v>
      </c>
      <c r="M263" s="163">
        <v>0.75</v>
      </c>
      <c r="N263" s="101" t="s">
        <v>39</v>
      </c>
      <c r="O263" s="101" t="s">
        <v>63</v>
      </c>
      <c r="P263" s="164">
        <v>43606</v>
      </c>
      <c r="Q263" s="165">
        <v>43771</v>
      </c>
      <c r="R263" s="166">
        <v>44187</v>
      </c>
      <c r="S263" s="107">
        <f t="shared" si="9"/>
        <v>416</v>
      </c>
      <c r="T263" s="107" t="s">
        <v>252</v>
      </c>
      <c r="U263" s="107">
        <v>1</v>
      </c>
      <c r="V263" s="94">
        <v>0</v>
      </c>
      <c r="W263" s="94"/>
      <c r="X263" s="94"/>
      <c r="Y263" s="94"/>
      <c r="Z263" s="100"/>
      <c r="AA263" s="162" t="s">
        <v>289</v>
      </c>
      <c r="AB263"/>
      <c r="AC263"/>
      <c r="AD263"/>
      <c r="AE263"/>
      <c r="AF263"/>
      <c r="AG263"/>
      <c r="AH263"/>
      <c r="AI263"/>
    </row>
    <row r="264" spans="1:35" s="437" customFormat="1" ht="16">
      <c r="A264" s="303">
        <v>2</v>
      </c>
      <c r="B264" s="303">
        <v>1</v>
      </c>
      <c r="C264" s="303">
        <v>2</v>
      </c>
      <c r="D264" s="359"/>
      <c r="E264" s="360">
        <v>18</v>
      </c>
      <c r="F264" s="361">
        <v>3</v>
      </c>
      <c r="G264" s="303" t="s">
        <v>239</v>
      </c>
      <c r="H264" s="367" t="s">
        <v>269</v>
      </c>
      <c r="I264" s="367">
        <v>406.1</v>
      </c>
      <c r="J264" s="303" t="s">
        <v>241</v>
      </c>
      <c r="K264" s="367" t="s">
        <v>290</v>
      </c>
      <c r="L264" s="367" t="s">
        <v>248</v>
      </c>
      <c r="M264" s="381">
        <v>0.75</v>
      </c>
      <c r="N264" s="367" t="s">
        <v>39</v>
      </c>
      <c r="O264" s="367" t="s">
        <v>63</v>
      </c>
      <c r="P264" s="478">
        <v>43606</v>
      </c>
      <c r="Q264" s="479">
        <v>43771</v>
      </c>
      <c r="R264" s="480">
        <v>44055</v>
      </c>
      <c r="S264" s="481">
        <f t="shared" si="9"/>
        <v>284</v>
      </c>
      <c r="T264" s="481" t="s">
        <v>252</v>
      </c>
      <c r="U264" s="481">
        <v>1</v>
      </c>
      <c r="V264" s="303">
        <v>0</v>
      </c>
      <c r="W264" s="303"/>
      <c r="X264" s="303"/>
      <c r="Y264" s="303"/>
      <c r="Z264" s="503"/>
      <c r="AA264" s="359" t="s">
        <v>283</v>
      </c>
      <c r="AB264" s="366"/>
      <c r="AC264" s="366"/>
      <c r="AD264" s="366"/>
      <c r="AE264" s="366"/>
      <c r="AF264" s="366"/>
      <c r="AG264" s="366"/>
      <c r="AH264" s="366"/>
      <c r="AI264" s="366"/>
    </row>
    <row r="265" spans="1:35" s="437" customFormat="1" ht="16">
      <c r="A265" s="303">
        <v>2</v>
      </c>
      <c r="B265" s="303">
        <v>1</v>
      </c>
      <c r="C265" s="303">
        <v>2</v>
      </c>
      <c r="D265" s="359"/>
      <c r="E265" s="360">
        <v>19</v>
      </c>
      <c r="F265" s="361">
        <v>3</v>
      </c>
      <c r="G265" s="303" t="s">
        <v>239</v>
      </c>
      <c r="H265" s="367" t="s">
        <v>269</v>
      </c>
      <c r="I265" s="367">
        <v>406.2</v>
      </c>
      <c r="J265" s="303" t="s">
        <v>241</v>
      </c>
      <c r="K265" s="367" t="s">
        <v>290</v>
      </c>
      <c r="L265" s="367" t="s">
        <v>248</v>
      </c>
      <c r="M265" s="381">
        <v>0.75</v>
      </c>
      <c r="N265" s="367" t="s">
        <v>39</v>
      </c>
      <c r="O265" s="367" t="s">
        <v>63</v>
      </c>
      <c r="P265" s="478">
        <v>43606</v>
      </c>
      <c r="Q265" s="479">
        <v>43771</v>
      </c>
      <c r="R265" s="480">
        <v>44222</v>
      </c>
      <c r="S265" s="481">
        <f t="shared" si="9"/>
        <v>451</v>
      </c>
      <c r="T265" s="481" t="s">
        <v>252</v>
      </c>
      <c r="U265" s="481">
        <v>1</v>
      </c>
      <c r="V265" s="303">
        <v>0</v>
      </c>
      <c r="W265" s="303"/>
      <c r="X265" s="303"/>
      <c r="Y265" s="303"/>
      <c r="Z265" s="503"/>
      <c r="AA265" s="359" t="s">
        <v>291</v>
      </c>
      <c r="AB265" s="366"/>
      <c r="AC265" s="366"/>
      <c r="AD265" s="366"/>
      <c r="AE265" s="366"/>
      <c r="AF265" s="366"/>
      <c r="AG265" s="366"/>
      <c r="AH265" s="366"/>
      <c r="AI265" s="366"/>
    </row>
    <row r="266" spans="1:35" s="437" customFormat="1" ht="16">
      <c r="A266" s="425" t="s">
        <v>58</v>
      </c>
      <c r="B266" s="425" t="s">
        <v>58</v>
      </c>
      <c r="C266" s="425" t="s">
        <v>58</v>
      </c>
      <c r="D266" s="426"/>
      <c r="E266" s="427">
        <v>20</v>
      </c>
      <c r="F266" s="428">
        <v>3</v>
      </c>
      <c r="G266" s="425" t="s">
        <v>239</v>
      </c>
      <c r="H266" s="471" t="s">
        <v>269</v>
      </c>
      <c r="I266" s="476">
        <v>7734</v>
      </c>
      <c r="J266" s="425" t="s">
        <v>241</v>
      </c>
      <c r="K266" s="471">
        <v>395</v>
      </c>
      <c r="L266" s="471" t="s">
        <v>248</v>
      </c>
      <c r="M266" s="472">
        <v>0.75</v>
      </c>
      <c r="N266" s="471" t="s">
        <v>39</v>
      </c>
      <c r="O266" s="471" t="s">
        <v>63</v>
      </c>
      <c r="P266" s="473">
        <v>43606</v>
      </c>
      <c r="Q266" s="474">
        <v>43771</v>
      </c>
      <c r="R266" s="447">
        <v>44292</v>
      </c>
      <c r="S266" s="450">
        <f t="shared" si="9"/>
        <v>521</v>
      </c>
      <c r="T266" s="450">
        <v>0</v>
      </c>
      <c r="U266" s="450">
        <v>1</v>
      </c>
      <c r="V266" s="471"/>
      <c r="W266" s="471"/>
      <c r="X266" s="471"/>
      <c r="Y266" s="471"/>
      <c r="Z266" s="477"/>
      <c r="AA266" s="426" t="s">
        <v>104</v>
      </c>
    </row>
    <row r="267" spans="1:35" ht="16">
      <c r="A267" s="9">
        <v>2</v>
      </c>
      <c r="B267" s="9">
        <v>1</v>
      </c>
      <c r="C267" s="9">
        <v>2</v>
      </c>
      <c r="D267" s="150"/>
      <c r="E267" s="281">
        <v>21</v>
      </c>
      <c r="F267" s="227">
        <v>3</v>
      </c>
      <c r="G267" s="168" t="s">
        <v>239</v>
      </c>
      <c r="H267" s="101" t="s">
        <v>269</v>
      </c>
      <c r="I267" s="105">
        <v>7805</v>
      </c>
      <c r="J267" s="94" t="s">
        <v>241</v>
      </c>
      <c r="K267" s="101">
        <v>401</v>
      </c>
      <c r="L267" s="101" t="s">
        <v>248</v>
      </c>
      <c r="M267" s="163">
        <v>0.75</v>
      </c>
      <c r="N267" s="101" t="s">
        <v>39</v>
      </c>
      <c r="O267" s="101" t="s">
        <v>63</v>
      </c>
      <c r="P267" s="164">
        <v>43606</v>
      </c>
      <c r="Q267" s="165">
        <v>43771</v>
      </c>
      <c r="R267" s="166">
        <v>43801</v>
      </c>
      <c r="S267" s="107">
        <f t="shared" si="9"/>
        <v>30</v>
      </c>
      <c r="T267" s="107" t="s">
        <v>252</v>
      </c>
      <c r="U267" s="107">
        <v>1</v>
      </c>
      <c r="V267" s="94">
        <v>0</v>
      </c>
      <c r="W267" s="94"/>
      <c r="X267" s="94"/>
      <c r="Y267" s="94"/>
      <c r="Z267" s="100"/>
      <c r="AA267" s="162" t="s">
        <v>284</v>
      </c>
    </row>
    <row r="268" spans="1:35" ht="16">
      <c r="A268" s="9">
        <v>2</v>
      </c>
      <c r="B268" s="9">
        <v>1</v>
      </c>
      <c r="C268" s="9">
        <v>2</v>
      </c>
      <c r="D268" s="150"/>
      <c r="E268" s="281">
        <v>22</v>
      </c>
      <c r="F268" s="227">
        <v>3</v>
      </c>
      <c r="G268" s="94" t="s">
        <v>239</v>
      </c>
      <c r="H268" s="101" t="s">
        <v>269</v>
      </c>
      <c r="I268" s="105">
        <v>7808</v>
      </c>
      <c r="J268" s="94" t="s">
        <v>241</v>
      </c>
      <c r="K268" s="101">
        <v>400</v>
      </c>
      <c r="L268" s="101" t="s">
        <v>248</v>
      </c>
      <c r="M268" s="163">
        <v>0.75</v>
      </c>
      <c r="N268" s="101" t="s">
        <v>39</v>
      </c>
      <c r="O268" s="101" t="s">
        <v>63</v>
      </c>
      <c r="P268" s="164">
        <v>43606</v>
      </c>
      <c r="Q268" s="165">
        <v>43771</v>
      </c>
      <c r="R268" s="166">
        <v>44071</v>
      </c>
      <c r="S268" s="107">
        <f t="shared" si="9"/>
        <v>300</v>
      </c>
      <c r="T268" s="107" t="s">
        <v>252</v>
      </c>
      <c r="U268" s="107">
        <v>1</v>
      </c>
      <c r="V268" s="94">
        <v>0</v>
      </c>
      <c r="W268" s="94"/>
      <c r="X268" s="94"/>
      <c r="Y268" s="94"/>
      <c r="Z268" s="100"/>
      <c r="AA268" s="162" t="s">
        <v>285</v>
      </c>
    </row>
    <row r="269" spans="1:35" ht="16">
      <c r="A269" s="425" t="s">
        <v>58</v>
      </c>
      <c r="B269" s="425" t="s">
        <v>58</v>
      </c>
      <c r="C269" s="425" t="s">
        <v>58</v>
      </c>
      <c r="D269" s="426"/>
      <c r="E269" s="427">
        <v>23</v>
      </c>
      <c r="F269" s="428">
        <v>3</v>
      </c>
      <c r="G269" s="425" t="s">
        <v>239</v>
      </c>
      <c r="H269" s="471" t="s">
        <v>269</v>
      </c>
      <c r="I269" s="476">
        <v>7813</v>
      </c>
      <c r="J269" s="425" t="s">
        <v>241</v>
      </c>
      <c r="K269" s="471">
        <v>399</v>
      </c>
      <c r="L269" s="471" t="s">
        <v>248</v>
      </c>
      <c r="M269" s="472">
        <v>0.75</v>
      </c>
      <c r="N269" s="471" t="s">
        <v>39</v>
      </c>
      <c r="O269" s="471" t="s">
        <v>63</v>
      </c>
      <c r="P269" s="473">
        <v>43606</v>
      </c>
      <c r="Q269" s="474">
        <v>43771</v>
      </c>
      <c r="R269" s="447">
        <v>43805</v>
      </c>
      <c r="S269" s="450">
        <f t="shared" si="9"/>
        <v>34</v>
      </c>
      <c r="T269" s="450" t="s">
        <v>252</v>
      </c>
      <c r="U269" s="450">
        <v>1</v>
      </c>
      <c r="V269" s="425" t="s">
        <v>135</v>
      </c>
      <c r="W269" s="425"/>
      <c r="X269" s="425"/>
      <c r="Y269" s="425"/>
      <c r="Z269" s="452"/>
      <c r="AA269" s="426" t="s">
        <v>284</v>
      </c>
      <c r="AB269" s="437"/>
      <c r="AC269" s="437"/>
      <c r="AD269" s="437"/>
      <c r="AE269" s="437"/>
      <c r="AF269" s="437"/>
      <c r="AG269" s="437"/>
      <c r="AH269" s="437"/>
      <c r="AI269" s="437"/>
    </row>
    <row r="270" spans="1:35" s="366" customFormat="1" ht="16">
      <c r="A270" s="9">
        <v>2</v>
      </c>
      <c r="B270" s="9">
        <v>1</v>
      </c>
      <c r="C270" s="9">
        <v>2</v>
      </c>
      <c r="D270" s="150"/>
      <c r="E270" s="281">
        <v>24</v>
      </c>
      <c r="F270" s="227">
        <v>3</v>
      </c>
      <c r="G270" s="94" t="s">
        <v>239</v>
      </c>
      <c r="H270" s="101" t="s">
        <v>269</v>
      </c>
      <c r="I270" s="105">
        <v>7814</v>
      </c>
      <c r="J270" s="94" t="s">
        <v>241</v>
      </c>
      <c r="K270" s="101">
        <v>400</v>
      </c>
      <c r="L270" s="101" t="s">
        <v>248</v>
      </c>
      <c r="M270" s="163">
        <v>0.75</v>
      </c>
      <c r="N270" s="101" t="s">
        <v>39</v>
      </c>
      <c r="O270" s="101" t="s">
        <v>63</v>
      </c>
      <c r="P270" s="164">
        <v>43606</v>
      </c>
      <c r="Q270" s="165">
        <v>43771</v>
      </c>
      <c r="R270" s="166">
        <v>43784</v>
      </c>
      <c r="S270" s="107">
        <f t="shared" si="9"/>
        <v>13</v>
      </c>
      <c r="T270" s="107">
        <v>0</v>
      </c>
      <c r="U270" s="107">
        <v>1</v>
      </c>
      <c r="V270" s="101"/>
      <c r="W270" s="101"/>
      <c r="X270" s="101"/>
      <c r="Y270" s="101"/>
      <c r="Z270" s="167"/>
      <c r="AA270" s="162" t="s">
        <v>284</v>
      </c>
      <c r="AB270"/>
      <c r="AC270"/>
      <c r="AD270"/>
      <c r="AE270"/>
      <c r="AF270"/>
      <c r="AG270"/>
      <c r="AH270"/>
      <c r="AI270"/>
    </row>
    <row r="271" spans="1:35" ht="16">
      <c r="A271" s="9">
        <v>2</v>
      </c>
      <c r="B271" s="9">
        <v>1</v>
      </c>
      <c r="C271" s="9">
        <v>2</v>
      </c>
      <c r="D271" s="150"/>
      <c r="E271" s="281">
        <v>25</v>
      </c>
      <c r="F271" s="227">
        <v>3</v>
      </c>
      <c r="G271" s="94" t="s">
        <v>239</v>
      </c>
      <c r="H271" s="101" t="s">
        <v>269</v>
      </c>
      <c r="I271" s="105">
        <v>7818</v>
      </c>
      <c r="J271" s="94" t="s">
        <v>241</v>
      </c>
      <c r="K271" s="101">
        <v>367</v>
      </c>
      <c r="L271" s="101" t="s">
        <v>248</v>
      </c>
      <c r="M271" s="163">
        <v>0.75</v>
      </c>
      <c r="N271" s="101" t="s">
        <v>39</v>
      </c>
      <c r="O271" s="101" t="s">
        <v>63</v>
      </c>
      <c r="P271" s="164">
        <v>43606</v>
      </c>
      <c r="Q271" s="165">
        <v>43771</v>
      </c>
      <c r="R271" s="166">
        <v>43801</v>
      </c>
      <c r="S271" s="107">
        <f t="shared" si="9"/>
        <v>30</v>
      </c>
      <c r="T271" s="107" t="s">
        <v>254</v>
      </c>
      <c r="U271" s="107">
        <v>1</v>
      </c>
      <c r="V271" s="94">
        <v>0</v>
      </c>
      <c r="W271" s="94"/>
      <c r="X271" s="94"/>
      <c r="Y271" s="94"/>
      <c r="Z271" s="100"/>
      <c r="AA271" s="162" t="s">
        <v>283</v>
      </c>
    </row>
    <row r="272" spans="1:35" ht="16">
      <c r="A272" s="9">
        <v>2</v>
      </c>
      <c r="B272" s="9">
        <v>1</v>
      </c>
      <c r="C272" s="9">
        <v>2</v>
      </c>
      <c r="D272" s="150"/>
      <c r="E272" s="281">
        <v>26</v>
      </c>
      <c r="F272" s="227">
        <v>3</v>
      </c>
      <c r="G272" s="94" t="s">
        <v>239</v>
      </c>
      <c r="H272" s="101" t="s">
        <v>269</v>
      </c>
      <c r="I272" s="105">
        <v>7821</v>
      </c>
      <c r="J272" s="94" t="s">
        <v>241</v>
      </c>
      <c r="K272" s="101">
        <v>367</v>
      </c>
      <c r="L272" s="101" t="s">
        <v>248</v>
      </c>
      <c r="M272" s="163">
        <v>0.75</v>
      </c>
      <c r="N272" s="101" t="s">
        <v>39</v>
      </c>
      <c r="O272" s="101" t="s">
        <v>63</v>
      </c>
      <c r="P272" s="164">
        <v>43606</v>
      </c>
      <c r="Q272" s="165">
        <v>43771</v>
      </c>
      <c r="R272" s="166">
        <v>43801</v>
      </c>
      <c r="S272" s="107">
        <f t="shared" si="9"/>
        <v>30</v>
      </c>
      <c r="T272" s="107" t="s">
        <v>254</v>
      </c>
      <c r="U272" s="107">
        <v>1</v>
      </c>
      <c r="V272" s="94">
        <v>0</v>
      </c>
      <c r="W272" s="94"/>
      <c r="X272" s="94"/>
      <c r="Y272" s="94"/>
      <c r="Z272" s="100"/>
      <c r="AA272" s="162" t="s">
        <v>283</v>
      </c>
    </row>
    <row r="273" spans="1:35" ht="16">
      <c r="A273" s="425" t="s">
        <v>58</v>
      </c>
      <c r="B273" s="425" t="s">
        <v>58</v>
      </c>
      <c r="C273" s="425" t="s">
        <v>58</v>
      </c>
      <c r="D273" s="426"/>
      <c r="E273" s="427">
        <v>27</v>
      </c>
      <c r="F273" s="428">
        <v>3</v>
      </c>
      <c r="G273" s="425" t="s">
        <v>239</v>
      </c>
      <c r="H273" s="471" t="s">
        <v>269</v>
      </c>
      <c r="I273" s="476">
        <v>7823</v>
      </c>
      <c r="J273" s="425" t="s">
        <v>241</v>
      </c>
      <c r="K273" s="471">
        <v>367</v>
      </c>
      <c r="L273" s="471" t="s">
        <v>248</v>
      </c>
      <c r="M273" s="472">
        <v>0.75</v>
      </c>
      <c r="N273" s="471" t="s">
        <v>39</v>
      </c>
      <c r="O273" s="471" t="s">
        <v>63</v>
      </c>
      <c r="P273" s="473">
        <v>43606</v>
      </c>
      <c r="Q273" s="474">
        <v>43771</v>
      </c>
      <c r="R273" s="447">
        <v>44122</v>
      </c>
      <c r="S273" s="450">
        <f t="shared" si="9"/>
        <v>351</v>
      </c>
      <c r="T273" s="450">
        <v>0</v>
      </c>
      <c r="U273" s="450">
        <v>1</v>
      </c>
      <c r="V273" s="471"/>
      <c r="W273" s="471"/>
      <c r="X273" s="471"/>
      <c r="Y273" s="471"/>
      <c r="Z273" s="477"/>
      <c r="AA273" s="426" t="s">
        <v>104</v>
      </c>
      <c r="AB273" s="437"/>
      <c r="AC273" s="437"/>
      <c r="AD273" s="437"/>
      <c r="AE273" s="437"/>
      <c r="AF273" s="437"/>
      <c r="AG273" s="437"/>
      <c r="AH273" s="437"/>
      <c r="AI273" s="437"/>
    </row>
    <row r="274" spans="1:35" ht="16">
      <c r="A274" s="9">
        <v>2</v>
      </c>
      <c r="B274" s="9">
        <v>1</v>
      </c>
      <c r="C274" s="9">
        <v>2</v>
      </c>
      <c r="D274" s="150"/>
      <c r="E274" s="281">
        <v>28</v>
      </c>
      <c r="F274" s="227">
        <v>3</v>
      </c>
      <c r="G274" s="94" t="s">
        <v>239</v>
      </c>
      <c r="H274" s="101" t="s">
        <v>269</v>
      </c>
      <c r="I274" s="105">
        <v>7859</v>
      </c>
      <c r="J274" s="94" t="s">
        <v>241</v>
      </c>
      <c r="K274" s="101">
        <v>371</v>
      </c>
      <c r="L274" s="101" t="s">
        <v>248</v>
      </c>
      <c r="M274" s="163">
        <v>0.75</v>
      </c>
      <c r="N274" s="101" t="s">
        <v>39</v>
      </c>
      <c r="O274" s="101" t="s">
        <v>63</v>
      </c>
      <c r="P274" s="164">
        <v>43606</v>
      </c>
      <c r="Q274" s="165">
        <v>43771</v>
      </c>
      <c r="R274" s="166">
        <v>44092</v>
      </c>
      <c r="S274" s="107">
        <f t="shared" si="9"/>
        <v>321</v>
      </c>
      <c r="T274" s="107" t="s">
        <v>254</v>
      </c>
      <c r="U274" s="107">
        <v>1</v>
      </c>
      <c r="V274" s="94">
        <v>0</v>
      </c>
      <c r="W274" s="94"/>
      <c r="X274" s="94"/>
      <c r="Y274" s="94"/>
      <c r="Z274" s="100"/>
      <c r="AA274" s="162" t="s">
        <v>284</v>
      </c>
    </row>
    <row r="275" spans="1:35" s="437" customFormat="1" ht="16">
      <c r="A275" s="9">
        <v>2</v>
      </c>
      <c r="B275" s="9">
        <v>1</v>
      </c>
      <c r="C275" s="9">
        <v>2</v>
      </c>
      <c r="D275" s="150"/>
      <c r="E275" s="281">
        <v>29</v>
      </c>
      <c r="F275" s="227">
        <v>3</v>
      </c>
      <c r="G275" s="94" t="s">
        <v>239</v>
      </c>
      <c r="H275" s="101" t="s">
        <v>269</v>
      </c>
      <c r="I275" s="105">
        <v>7871</v>
      </c>
      <c r="J275" s="94" t="s">
        <v>241</v>
      </c>
      <c r="K275" s="101">
        <v>400</v>
      </c>
      <c r="L275" s="101" t="s">
        <v>248</v>
      </c>
      <c r="M275" s="163">
        <v>0.75</v>
      </c>
      <c r="N275" s="101" t="s">
        <v>39</v>
      </c>
      <c r="O275" s="101" t="s">
        <v>63</v>
      </c>
      <c r="P275" s="164">
        <v>43606</v>
      </c>
      <c r="Q275" s="165">
        <v>43771</v>
      </c>
      <c r="R275" s="166">
        <v>44160</v>
      </c>
      <c r="S275" s="107">
        <f t="shared" si="9"/>
        <v>389</v>
      </c>
      <c r="T275" s="107" t="s">
        <v>252</v>
      </c>
      <c r="U275" s="107">
        <v>1</v>
      </c>
      <c r="V275" s="94">
        <v>0</v>
      </c>
      <c r="W275" s="94"/>
      <c r="X275" s="94"/>
      <c r="Y275" s="94"/>
      <c r="Z275" s="100"/>
      <c r="AA275" s="162" t="s">
        <v>292</v>
      </c>
      <c r="AB275"/>
      <c r="AC275"/>
      <c r="AD275"/>
      <c r="AE275"/>
      <c r="AF275"/>
      <c r="AG275"/>
      <c r="AH275"/>
      <c r="AI275"/>
    </row>
    <row r="276" spans="1:35" ht="16">
      <c r="A276" s="9">
        <v>2</v>
      </c>
      <c r="B276" s="9">
        <v>1</v>
      </c>
      <c r="C276" s="9">
        <v>2</v>
      </c>
      <c r="D276" s="150"/>
      <c r="E276" s="281">
        <v>30</v>
      </c>
      <c r="F276" s="227">
        <v>3</v>
      </c>
      <c r="G276" s="94" t="s">
        <v>239</v>
      </c>
      <c r="H276" s="101" t="s">
        <v>269</v>
      </c>
      <c r="I276" s="105">
        <v>7873</v>
      </c>
      <c r="J276" s="94" t="s">
        <v>241</v>
      </c>
      <c r="K276" s="101">
        <v>393</v>
      </c>
      <c r="L276" s="101" t="s">
        <v>248</v>
      </c>
      <c r="M276" s="163">
        <v>0.75</v>
      </c>
      <c r="N276" s="101" t="s">
        <v>39</v>
      </c>
      <c r="O276" s="101" t="s">
        <v>63</v>
      </c>
      <c r="P276" s="164">
        <v>43606</v>
      </c>
      <c r="Q276" s="165">
        <v>43771</v>
      </c>
      <c r="R276" s="166">
        <v>43910</v>
      </c>
      <c r="S276" s="107">
        <f t="shared" si="9"/>
        <v>139</v>
      </c>
      <c r="T276" s="107" t="s">
        <v>252</v>
      </c>
      <c r="U276" s="107">
        <v>1</v>
      </c>
      <c r="V276" s="94">
        <v>0</v>
      </c>
      <c r="W276" s="94"/>
      <c r="X276" s="94"/>
      <c r="Y276" s="94"/>
      <c r="Z276" s="100"/>
      <c r="AA276" s="162" t="s">
        <v>285</v>
      </c>
    </row>
    <row r="277" spans="1:35" ht="16">
      <c r="A277" s="9">
        <v>2</v>
      </c>
      <c r="B277" s="9">
        <v>1</v>
      </c>
      <c r="C277" s="9">
        <v>2</v>
      </c>
      <c r="D277" s="150"/>
      <c r="E277" s="281">
        <v>31</v>
      </c>
      <c r="F277" s="227">
        <v>3</v>
      </c>
      <c r="G277" s="94" t="s">
        <v>239</v>
      </c>
      <c r="H277" s="101" t="s">
        <v>269</v>
      </c>
      <c r="I277" s="105">
        <v>7886</v>
      </c>
      <c r="J277" s="94" t="s">
        <v>241</v>
      </c>
      <c r="K277" s="101">
        <v>369</v>
      </c>
      <c r="L277" s="101" t="s">
        <v>248</v>
      </c>
      <c r="M277" s="163">
        <v>0.75</v>
      </c>
      <c r="N277" s="101" t="s">
        <v>39</v>
      </c>
      <c r="O277" s="101" t="s">
        <v>63</v>
      </c>
      <c r="P277" s="164">
        <v>43606</v>
      </c>
      <c r="Q277" s="165">
        <v>43771</v>
      </c>
      <c r="R277" s="166">
        <v>44257</v>
      </c>
      <c r="S277" s="107">
        <f t="shared" si="9"/>
        <v>486</v>
      </c>
      <c r="T277" s="107" t="s">
        <v>254</v>
      </c>
      <c r="U277" s="107">
        <v>1</v>
      </c>
      <c r="V277" s="94">
        <v>1</v>
      </c>
      <c r="W277" s="94"/>
      <c r="X277" s="94">
        <v>1</v>
      </c>
      <c r="Y277" s="94"/>
      <c r="Z277" s="100"/>
      <c r="AA277" s="162" t="s">
        <v>293</v>
      </c>
    </row>
    <row r="278" spans="1:35" ht="16">
      <c r="A278" s="425" t="s">
        <v>58</v>
      </c>
      <c r="B278" s="425" t="s">
        <v>58</v>
      </c>
      <c r="C278" s="425" t="s">
        <v>58</v>
      </c>
      <c r="D278" s="426"/>
      <c r="E278" s="427">
        <v>32</v>
      </c>
      <c r="F278" s="428">
        <v>3</v>
      </c>
      <c r="G278" s="425" t="s">
        <v>239</v>
      </c>
      <c r="H278" s="471" t="s">
        <v>269</v>
      </c>
      <c r="I278" s="476">
        <v>7895</v>
      </c>
      <c r="J278" s="425" t="s">
        <v>241</v>
      </c>
      <c r="K278" s="471">
        <v>389</v>
      </c>
      <c r="L278" s="471" t="s">
        <v>248</v>
      </c>
      <c r="M278" s="472">
        <v>0.75</v>
      </c>
      <c r="N278" s="471" t="s">
        <v>39</v>
      </c>
      <c r="O278" s="471" t="s">
        <v>63</v>
      </c>
      <c r="P278" s="473">
        <v>43606</v>
      </c>
      <c r="Q278" s="474">
        <v>43771</v>
      </c>
      <c r="R278" s="447">
        <v>43785</v>
      </c>
      <c r="S278" s="450">
        <f t="shared" si="9"/>
        <v>14</v>
      </c>
      <c r="T278" s="450">
        <v>0</v>
      </c>
      <c r="U278" s="450">
        <v>1</v>
      </c>
      <c r="V278" s="471"/>
      <c r="W278" s="471"/>
      <c r="X278" s="471"/>
      <c r="Y278" s="471"/>
      <c r="Z278" s="477"/>
      <c r="AA278" s="426" t="s">
        <v>104</v>
      </c>
      <c r="AB278" s="437"/>
      <c r="AC278" s="437"/>
      <c r="AD278" s="437"/>
      <c r="AE278" s="437"/>
      <c r="AF278" s="437"/>
      <c r="AG278" s="437"/>
      <c r="AH278" s="437"/>
      <c r="AI278" s="437"/>
    </row>
    <row r="279" spans="1:35" ht="16">
      <c r="A279" s="9">
        <v>2</v>
      </c>
      <c r="B279" s="9">
        <v>1</v>
      </c>
      <c r="C279" s="9">
        <v>2</v>
      </c>
      <c r="D279" s="150"/>
      <c r="E279" s="281">
        <v>33</v>
      </c>
      <c r="F279" s="227">
        <v>3</v>
      </c>
      <c r="G279" s="94" t="s">
        <v>239</v>
      </c>
      <c r="H279" s="101" t="s">
        <v>269</v>
      </c>
      <c r="I279" s="105">
        <v>7924</v>
      </c>
      <c r="J279" s="94" t="s">
        <v>241</v>
      </c>
      <c r="K279" s="101">
        <v>406</v>
      </c>
      <c r="L279" s="101" t="s">
        <v>248</v>
      </c>
      <c r="M279" s="163">
        <v>0.75</v>
      </c>
      <c r="N279" s="101" t="s">
        <v>39</v>
      </c>
      <c r="O279" s="101" t="s">
        <v>63</v>
      </c>
      <c r="P279" s="164">
        <v>43606</v>
      </c>
      <c r="Q279" s="165">
        <v>43771</v>
      </c>
      <c r="R279" s="166">
        <v>43816</v>
      </c>
      <c r="S279" s="107">
        <f t="shared" si="9"/>
        <v>45</v>
      </c>
      <c r="T279" s="107" t="s">
        <v>252</v>
      </c>
      <c r="U279" s="107">
        <v>1</v>
      </c>
      <c r="V279" s="94">
        <v>0</v>
      </c>
      <c r="W279" s="94"/>
      <c r="X279" s="94"/>
      <c r="Y279" s="94"/>
      <c r="Z279" s="100"/>
      <c r="AA279" s="162" t="s">
        <v>294</v>
      </c>
    </row>
    <row r="280" spans="1:35" ht="16">
      <c r="A280" s="425" t="s">
        <v>58</v>
      </c>
      <c r="B280" s="425" t="s">
        <v>58</v>
      </c>
      <c r="C280" s="425" t="s">
        <v>58</v>
      </c>
      <c r="D280" s="426"/>
      <c r="E280" s="427">
        <v>34</v>
      </c>
      <c r="F280" s="428">
        <v>3</v>
      </c>
      <c r="G280" s="425" t="s">
        <v>239</v>
      </c>
      <c r="H280" s="471" t="s">
        <v>269</v>
      </c>
      <c r="I280" s="476">
        <v>7994</v>
      </c>
      <c r="J280" s="425" t="s">
        <v>241</v>
      </c>
      <c r="K280" s="471">
        <v>387</v>
      </c>
      <c r="L280" s="471" t="s">
        <v>248</v>
      </c>
      <c r="M280" s="472">
        <v>0.75</v>
      </c>
      <c r="N280" s="471" t="s">
        <v>39</v>
      </c>
      <c r="O280" s="471" t="s">
        <v>63</v>
      </c>
      <c r="P280" s="473">
        <v>43606</v>
      </c>
      <c r="Q280" s="474">
        <v>43771</v>
      </c>
      <c r="R280" s="447">
        <v>44300</v>
      </c>
      <c r="S280" s="450">
        <f t="shared" si="9"/>
        <v>529</v>
      </c>
      <c r="T280" s="450">
        <v>0</v>
      </c>
      <c r="U280" s="450">
        <v>1</v>
      </c>
      <c r="V280" s="471"/>
      <c r="W280" s="471"/>
      <c r="X280" s="471"/>
      <c r="Y280" s="471"/>
      <c r="Z280" s="477"/>
      <c r="AA280" s="426" t="s">
        <v>104</v>
      </c>
      <c r="AB280" s="437"/>
      <c r="AC280" s="437"/>
      <c r="AD280" s="437"/>
      <c r="AE280" s="437"/>
      <c r="AF280" s="437"/>
      <c r="AG280" s="437"/>
      <c r="AH280" s="437"/>
      <c r="AI280" s="437"/>
    </row>
    <row r="281" spans="1:35" ht="16">
      <c r="A281" s="9">
        <v>2</v>
      </c>
      <c r="B281" s="9">
        <v>1</v>
      </c>
      <c r="C281" s="9">
        <v>2</v>
      </c>
      <c r="D281" s="150"/>
      <c r="E281" s="281">
        <v>35</v>
      </c>
      <c r="F281" s="227">
        <v>3</v>
      </c>
      <c r="G281" s="94" t="s">
        <v>239</v>
      </c>
      <c r="H281" s="101" t="s">
        <v>269</v>
      </c>
      <c r="I281" s="105">
        <v>8706</v>
      </c>
      <c r="J281" s="94" t="s">
        <v>241</v>
      </c>
      <c r="K281" s="101">
        <v>401</v>
      </c>
      <c r="L281" s="101" t="s">
        <v>248</v>
      </c>
      <c r="M281" s="163">
        <v>0.75</v>
      </c>
      <c r="N281" s="101" t="s">
        <v>39</v>
      </c>
      <c r="O281" s="101" t="s">
        <v>63</v>
      </c>
      <c r="P281" s="164">
        <v>43606</v>
      </c>
      <c r="Q281" s="165">
        <v>43771</v>
      </c>
      <c r="R281" s="166">
        <v>43816</v>
      </c>
      <c r="S281" s="107">
        <f t="shared" si="9"/>
        <v>45</v>
      </c>
      <c r="T281" s="107">
        <v>0</v>
      </c>
      <c r="U281" s="107">
        <v>1</v>
      </c>
      <c r="V281" s="101"/>
      <c r="W281" s="101"/>
      <c r="X281" s="101"/>
      <c r="Y281" s="101"/>
      <c r="Z281" s="167"/>
      <c r="AA281" s="162" t="s">
        <v>104</v>
      </c>
    </row>
    <row r="282" spans="1:35" ht="16">
      <c r="A282" s="150"/>
      <c r="B282" s="150"/>
      <c r="C282" s="150"/>
      <c r="D282" s="150"/>
      <c r="E282" s="281"/>
      <c r="F282" s="227">
        <v>3</v>
      </c>
      <c r="G282" s="89" t="s">
        <v>103</v>
      </c>
      <c r="H282" s="31"/>
      <c r="I282" s="32"/>
      <c r="J282" s="9"/>
      <c r="K282" s="31"/>
      <c r="L282" s="31"/>
      <c r="M282" s="39"/>
      <c r="N282" s="31"/>
      <c r="O282" s="31"/>
      <c r="P282" s="38"/>
      <c r="Q282" s="36"/>
      <c r="R282" s="12"/>
      <c r="S282" s="79"/>
      <c r="T282" s="79"/>
      <c r="U282" s="79"/>
      <c r="V282" s="31"/>
      <c r="W282" s="31"/>
      <c r="X282" s="31"/>
      <c r="Y282" s="31"/>
      <c r="Z282" s="37"/>
      <c r="AA282" s="150"/>
    </row>
    <row r="283" spans="1:35" ht="16">
      <c r="A283" s="9">
        <v>2</v>
      </c>
      <c r="B283" s="9">
        <v>1</v>
      </c>
      <c r="C283" s="9">
        <v>8</v>
      </c>
      <c r="D283" s="150"/>
      <c r="E283" s="281">
        <v>1</v>
      </c>
      <c r="F283" s="227">
        <v>3</v>
      </c>
      <c r="G283" s="23" t="s">
        <v>39</v>
      </c>
      <c r="H283" s="177" t="s">
        <v>307</v>
      </c>
      <c r="I283" s="365">
        <v>111</v>
      </c>
      <c r="J283" s="24" t="s">
        <v>33</v>
      </c>
      <c r="K283" s="178">
        <v>141</v>
      </c>
      <c r="L283" s="178" t="s">
        <v>248</v>
      </c>
      <c r="M283" s="179">
        <v>1.5</v>
      </c>
      <c r="N283" s="178" t="s">
        <v>35</v>
      </c>
      <c r="O283" s="178" t="s">
        <v>63</v>
      </c>
      <c r="P283" s="180">
        <v>43410</v>
      </c>
      <c r="Q283" s="181">
        <v>43581</v>
      </c>
      <c r="R283" s="147">
        <v>43762</v>
      </c>
      <c r="S283" s="157">
        <f t="shared" ref="S283:S322" si="10">R283-Q283</f>
        <v>181</v>
      </c>
      <c r="T283" s="157" t="s">
        <v>308</v>
      </c>
      <c r="U283" s="157">
        <v>1</v>
      </c>
      <c r="V283" s="183">
        <v>0</v>
      </c>
      <c r="W283" s="183"/>
      <c r="X283" s="183"/>
      <c r="Y283" s="183"/>
      <c r="Z283" s="184"/>
      <c r="AA283" s="152" t="s">
        <v>324</v>
      </c>
    </row>
    <row r="284" spans="1:35" ht="16">
      <c r="A284" s="425" t="s">
        <v>58</v>
      </c>
      <c r="B284" s="425" t="s">
        <v>58</v>
      </c>
      <c r="C284" s="425" t="s">
        <v>58</v>
      </c>
      <c r="D284" s="426"/>
      <c r="E284" s="427">
        <v>2</v>
      </c>
      <c r="F284" s="428">
        <v>3</v>
      </c>
      <c r="G284" s="429" t="s">
        <v>39</v>
      </c>
      <c r="H284" s="471" t="s">
        <v>307</v>
      </c>
      <c r="I284" s="476">
        <v>112</v>
      </c>
      <c r="J284" s="425" t="s">
        <v>33</v>
      </c>
      <c r="K284" s="476">
        <v>141</v>
      </c>
      <c r="L284" s="476" t="s">
        <v>248</v>
      </c>
      <c r="M284" s="472">
        <v>1.5</v>
      </c>
      <c r="N284" s="476" t="s">
        <v>35</v>
      </c>
      <c r="O284" s="476" t="s">
        <v>63</v>
      </c>
      <c r="P284" s="473">
        <v>43410</v>
      </c>
      <c r="Q284" s="474">
        <v>43581</v>
      </c>
      <c r="R284" s="447">
        <v>44085</v>
      </c>
      <c r="S284" s="450">
        <f t="shared" si="10"/>
        <v>504</v>
      </c>
      <c r="T284" s="450" t="s">
        <v>170</v>
      </c>
      <c r="U284" s="450">
        <v>1</v>
      </c>
      <c r="V284" s="471" t="s">
        <v>135</v>
      </c>
      <c r="W284" s="471"/>
      <c r="X284" s="471"/>
      <c r="Y284" s="471"/>
      <c r="Z284" s="477" t="s">
        <v>325</v>
      </c>
      <c r="AA284" s="426" t="s">
        <v>324</v>
      </c>
      <c r="AB284" s="437"/>
      <c r="AC284" s="437"/>
      <c r="AD284" s="437"/>
      <c r="AE284" s="437"/>
      <c r="AF284" s="437"/>
      <c r="AG284" s="437"/>
      <c r="AH284" s="437"/>
      <c r="AI284" s="437"/>
    </row>
    <row r="285" spans="1:35" ht="16">
      <c r="A285" s="9">
        <v>2</v>
      </c>
      <c r="B285" s="9">
        <v>1</v>
      </c>
      <c r="C285" s="9">
        <v>8</v>
      </c>
      <c r="D285" s="150"/>
      <c r="E285" s="281">
        <v>3</v>
      </c>
      <c r="F285" s="227">
        <v>3</v>
      </c>
      <c r="G285" s="23" t="s">
        <v>39</v>
      </c>
      <c r="H285" s="177" t="s">
        <v>307</v>
      </c>
      <c r="I285" s="365">
        <v>120</v>
      </c>
      <c r="J285" s="24" t="s">
        <v>33</v>
      </c>
      <c r="K285" s="178">
        <v>143</v>
      </c>
      <c r="L285" s="178" t="s">
        <v>248</v>
      </c>
      <c r="M285" s="179">
        <v>1.5</v>
      </c>
      <c r="N285" s="178" t="s">
        <v>35</v>
      </c>
      <c r="O285" s="178" t="s">
        <v>63</v>
      </c>
      <c r="P285" s="180">
        <v>43410</v>
      </c>
      <c r="Q285" s="181">
        <v>43581</v>
      </c>
      <c r="R285" s="147">
        <v>44077</v>
      </c>
      <c r="S285" s="157">
        <f t="shared" si="10"/>
        <v>496</v>
      </c>
      <c r="T285" s="157" t="s">
        <v>308</v>
      </c>
      <c r="U285" s="157">
        <v>1</v>
      </c>
      <c r="V285" s="183">
        <v>1</v>
      </c>
      <c r="W285" s="183"/>
      <c r="X285" s="183">
        <v>1</v>
      </c>
      <c r="Y285" s="183"/>
      <c r="Z285" s="184" t="s">
        <v>326</v>
      </c>
      <c r="AA285" s="152" t="s">
        <v>327</v>
      </c>
    </row>
    <row r="286" spans="1:35" ht="16">
      <c r="A286" s="425" t="s">
        <v>58</v>
      </c>
      <c r="B286" s="425" t="s">
        <v>58</v>
      </c>
      <c r="C286" s="425" t="s">
        <v>58</v>
      </c>
      <c r="D286" s="426"/>
      <c r="E286" s="427">
        <v>4</v>
      </c>
      <c r="F286" s="428">
        <v>3</v>
      </c>
      <c r="G286" s="429" t="s">
        <v>39</v>
      </c>
      <c r="H286" s="471" t="s">
        <v>307</v>
      </c>
      <c r="I286" s="476">
        <v>134</v>
      </c>
      <c r="J286" s="425" t="s">
        <v>33</v>
      </c>
      <c r="K286" s="476">
        <v>145</v>
      </c>
      <c r="L286" s="476" t="s">
        <v>248</v>
      </c>
      <c r="M286" s="472">
        <v>1.5</v>
      </c>
      <c r="N286" s="476" t="s">
        <v>35</v>
      </c>
      <c r="O286" s="476" t="s">
        <v>63</v>
      </c>
      <c r="P286" s="473">
        <v>43410</v>
      </c>
      <c r="Q286" s="474">
        <v>43581</v>
      </c>
      <c r="R286" s="447">
        <v>43952</v>
      </c>
      <c r="S286" s="450">
        <f t="shared" si="10"/>
        <v>371</v>
      </c>
      <c r="T286" s="450">
        <v>0</v>
      </c>
      <c r="U286" s="450">
        <v>1</v>
      </c>
      <c r="V286" s="471"/>
      <c r="W286" s="471"/>
      <c r="X286" s="471"/>
      <c r="Y286" s="471"/>
      <c r="Z286" s="477"/>
      <c r="AA286" s="426" t="s">
        <v>328</v>
      </c>
      <c r="AB286" s="437"/>
      <c r="AC286" s="437"/>
      <c r="AD286" s="437"/>
      <c r="AE286" s="437"/>
      <c r="AF286" s="437"/>
      <c r="AG286" s="437"/>
      <c r="AH286" s="437"/>
      <c r="AI286" s="437"/>
    </row>
    <row r="287" spans="1:35" ht="16">
      <c r="A287" s="9">
        <v>2</v>
      </c>
      <c r="B287" s="9">
        <v>1</v>
      </c>
      <c r="C287" s="9">
        <v>8</v>
      </c>
      <c r="D287" s="150"/>
      <c r="E287" s="281">
        <v>5</v>
      </c>
      <c r="F287" s="227">
        <v>3</v>
      </c>
      <c r="G287" s="23" t="s">
        <v>39</v>
      </c>
      <c r="H287" s="177" t="s">
        <v>307</v>
      </c>
      <c r="I287" s="365">
        <v>149</v>
      </c>
      <c r="J287" s="24" t="s">
        <v>33</v>
      </c>
      <c r="K287" s="178">
        <v>166</v>
      </c>
      <c r="L287" s="178" t="s">
        <v>248</v>
      </c>
      <c r="M287" s="179">
        <v>1.5</v>
      </c>
      <c r="N287" s="178" t="s">
        <v>35</v>
      </c>
      <c r="O287" s="178" t="s">
        <v>63</v>
      </c>
      <c r="P287" s="180">
        <v>43410</v>
      </c>
      <c r="Q287" s="181">
        <v>43581</v>
      </c>
      <c r="R287" s="147">
        <v>44034</v>
      </c>
      <c r="S287" s="157">
        <f t="shared" si="10"/>
        <v>453</v>
      </c>
      <c r="T287" s="157" t="s">
        <v>170</v>
      </c>
      <c r="U287" s="157">
        <v>1</v>
      </c>
      <c r="V287" s="183">
        <v>0</v>
      </c>
      <c r="W287" s="183"/>
      <c r="X287" s="183"/>
      <c r="Y287" s="183"/>
      <c r="Z287" s="184" t="s">
        <v>329</v>
      </c>
      <c r="AA287" s="152" t="s">
        <v>324</v>
      </c>
    </row>
    <row r="288" spans="1:35" ht="16">
      <c r="A288" s="425" t="s">
        <v>58</v>
      </c>
      <c r="B288" s="425" t="s">
        <v>58</v>
      </c>
      <c r="C288" s="425" t="s">
        <v>58</v>
      </c>
      <c r="D288" s="426"/>
      <c r="E288" s="427">
        <v>6</v>
      </c>
      <c r="F288" s="428">
        <v>3</v>
      </c>
      <c r="G288" s="429" t="s">
        <v>39</v>
      </c>
      <c r="H288" s="471" t="s">
        <v>307</v>
      </c>
      <c r="I288" s="476">
        <v>151</v>
      </c>
      <c r="J288" s="425" t="s">
        <v>33</v>
      </c>
      <c r="K288" s="476">
        <v>200</v>
      </c>
      <c r="L288" s="476" t="s">
        <v>248</v>
      </c>
      <c r="M288" s="472">
        <v>1.5</v>
      </c>
      <c r="N288" s="476" t="s">
        <v>35</v>
      </c>
      <c r="O288" s="476" t="s">
        <v>63</v>
      </c>
      <c r="P288" s="473">
        <v>43410</v>
      </c>
      <c r="Q288" s="474">
        <v>43581</v>
      </c>
      <c r="R288" s="447">
        <v>44116</v>
      </c>
      <c r="S288" s="450">
        <f t="shared" si="10"/>
        <v>535</v>
      </c>
      <c r="T288" s="450">
        <v>0</v>
      </c>
      <c r="U288" s="450">
        <v>1</v>
      </c>
      <c r="V288" s="471"/>
      <c r="W288" s="471"/>
      <c r="X288" s="471"/>
      <c r="Y288" s="471"/>
      <c r="Z288" s="477"/>
      <c r="AA288" s="426" t="s">
        <v>330</v>
      </c>
      <c r="AB288" s="437"/>
      <c r="AC288" s="437"/>
      <c r="AD288" s="437"/>
      <c r="AE288" s="437"/>
      <c r="AF288" s="437"/>
      <c r="AG288" s="437"/>
      <c r="AH288" s="437"/>
      <c r="AI288" s="437"/>
    </row>
    <row r="289" spans="1:35" ht="16">
      <c r="A289" s="9">
        <v>2</v>
      </c>
      <c r="B289" s="9">
        <v>1</v>
      </c>
      <c r="C289" s="9">
        <v>8</v>
      </c>
      <c r="D289" s="150"/>
      <c r="E289" s="281">
        <v>7</v>
      </c>
      <c r="F289" s="227">
        <v>3</v>
      </c>
      <c r="G289" s="23" t="s">
        <v>39</v>
      </c>
      <c r="H289" s="177" t="s">
        <v>307</v>
      </c>
      <c r="I289" s="178">
        <v>152</v>
      </c>
      <c r="J289" s="24" t="s">
        <v>33</v>
      </c>
      <c r="K289" s="178">
        <v>200</v>
      </c>
      <c r="L289" s="178" t="s">
        <v>248</v>
      </c>
      <c r="M289" s="179">
        <v>1.5</v>
      </c>
      <c r="N289" s="178" t="s">
        <v>35</v>
      </c>
      <c r="O289" s="178" t="s">
        <v>63</v>
      </c>
      <c r="P289" s="180">
        <v>43410</v>
      </c>
      <c r="Q289" s="181">
        <v>43581</v>
      </c>
      <c r="R289" s="147">
        <v>43811</v>
      </c>
      <c r="S289" s="157">
        <f t="shared" si="10"/>
        <v>230</v>
      </c>
      <c r="T289" s="157" t="s">
        <v>170</v>
      </c>
      <c r="U289" s="157">
        <v>1</v>
      </c>
      <c r="V289" s="183">
        <v>1</v>
      </c>
      <c r="W289" s="183">
        <v>1</v>
      </c>
      <c r="X289" s="183"/>
      <c r="Y289" s="183"/>
      <c r="Z289" s="184"/>
      <c r="AA289" s="152" t="s">
        <v>331</v>
      </c>
    </row>
    <row r="290" spans="1:35" ht="16">
      <c r="A290" s="425" t="s">
        <v>58</v>
      </c>
      <c r="B290" s="425" t="s">
        <v>58</v>
      </c>
      <c r="C290" s="425" t="s">
        <v>58</v>
      </c>
      <c r="D290" s="426"/>
      <c r="E290" s="427">
        <v>8</v>
      </c>
      <c r="F290" s="428">
        <v>3</v>
      </c>
      <c r="G290" s="429" t="s">
        <v>39</v>
      </c>
      <c r="H290" s="471" t="s">
        <v>307</v>
      </c>
      <c r="I290" s="476">
        <v>164</v>
      </c>
      <c r="J290" s="425" t="s">
        <v>33</v>
      </c>
      <c r="K290" s="476">
        <v>203</v>
      </c>
      <c r="L290" s="476" t="s">
        <v>248</v>
      </c>
      <c r="M290" s="472">
        <v>1.5</v>
      </c>
      <c r="N290" s="476" t="s">
        <v>35</v>
      </c>
      <c r="O290" s="476" t="s">
        <v>63</v>
      </c>
      <c r="P290" s="473">
        <v>43410</v>
      </c>
      <c r="Q290" s="474">
        <v>43581</v>
      </c>
      <c r="R290" s="447">
        <v>44117</v>
      </c>
      <c r="S290" s="450">
        <f t="shared" si="10"/>
        <v>536</v>
      </c>
      <c r="T290" s="450">
        <v>0</v>
      </c>
      <c r="U290" s="450">
        <v>1</v>
      </c>
      <c r="V290" s="471"/>
      <c r="W290" s="471"/>
      <c r="X290" s="471"/>
      <c r="Y290" s="471"/>
      <c r="Z290" s="477"/>
      <c r="AA290" s="426" t="s">
        <v>331</v>
      </c>
      <c r="AB290" s="437"/>
      <c r="AC290" s="437"/>
      <c r="AD290" s="437"/>
      <c r="AE290" s="437"/>
      <c r="AF290" s="437"/>
      <c r="AG290" s="437"/>
      <c r="AH290" s="437"/>
      <c r="AI290" s="437"/>
    </row>
    <row r="291" spans="1:35" ht="16">
      <c r="A291" s="9">
        <v>2</v>
      </c>
      <c r="B291" s="9">
        <v>1</v>
      </c>
      <c r="C291" s="9">
        <v>8</v>
      </c>
      <c r="D291" s="150"/>
      <c r="E291" s="281">
        <v>9</v>
      </c>
      <c r="F291" s="227">
        <v>3</v>
      </c>
      <c r="G291" s="23" t="s">
        <v>39</v>
      </c>
      <c r="H291" s="177" t="s">
        <v>307</v>
      </c>
      <c r="I291" s="178">
        <v>181</v>
      </c>
      <c r="J291" s="24" t="s">
        <v>33</v>
      </c>
      <c r="K291" s="178">
        <v>206</v>
      </c>
      <c r="L291" s="178" t="s">
        <v>248</v>
      </c>
      <c r="M291" s="179">
        <v>1.5</v>
      </c>
      <c r="N291" s="178" t="s">
        <v>35</v>
      </c>
      <c r="O291" s="178" t="s">
        <v>63</v>
      </c>
      <c r="P291" s="180">
        <v>43410</v>
      </c>
      <c r="Q291" s="181">
        <v>43581</v>
      </c>
      <c r="R291" s="147">
        <v>44011</v>
      </c>
      <c r="S291" s="157">
        <f t="shared" si="10"/>
        <v>430</v>
      </c>
      <c r="T291" s="157">
        <v>0</v>
      </c>
      <c r="U291" s="157">
        <v>1</v>
      </c>
      <c r="V291" s="177"/>
      <c r="W291" s="177"/>
      <c r="X291" s="177"/>
      <c r="Y291" s="177"/>
      <c r="Z291" s="182"/>
      <c r="AA291" s="152" t="s">
        <v>332</v>
      </c>
    </row>
    <row r="292" spans="1:35" ht="16">
      <c r="A292" s="9">
        <v>2</v>
      </c>
      <c r="B292" s="9">
        <v>1</v>
      </c>
      <c r="C292" s="9">
        <v>8</v>
      </c>
      <c r="D292" s="150"/>
      <c r="E292" s="281">
        <v>10</v>
      </c>
      <c r="F292" s="227">
        <v>3</v>
      </c>
      <c r="G292" s="23" t="s">
        <v>39</v>
      </c>
      <c r="H292" s="177" t="s">
        <v>307</v>
      </c>
      <c r="I292" s="178">
        <v>188</v>
      </c>
      <c r="J292" s="24" t="s">
        <v>33</v>
      </c>
      <c r="K292" s="178">
        <v>207</v>
      </c>
      <c r="L292" s="178" t="s">
        <v>248</v>
      </c>
      <c r="M292" s="179">
        <v>1.5</v>
      </c>
      <c r="N292" s="178" t="s">
        <v>35</v>
      </c>
      <c r="O292" s="178" t="s">
        <v>63</v>
      </c>
      <c r="P292" s="180">
        <v>43410</v>
      </c>
      <c r="Q292" s="181">
        <v>43581</v>
      </c>
      <c r="R292" s="147">
        <v>44078</v>
      </c>
      <c r="S292" s="157">
        <f t="shared" si="10"/>
        <v>497</v>
      </c>
      <c r="T292" s="157">
        <v>0</v>
      </c>
      <c r="U292" s="157">
        <v>1</v>
      </c>
      <c r="V292" s="177"/>
      <c r="W292" s="177"/>
      <c r="X292" s="177"/>
      <c r="Y292" s="177"/>
      <c r="Z292" s="182"/>
      <c r="AA292" s="152" t="s">
        <v>333</v>
      </c>
    </row>
    <row r="293" spans="1:35" ht="16">
      <c r="A293" s="425" t="s">
        <v>58</v>
      </c>
      <c r="B293" s="425" t="s">
        <v>58</v>
      </c>
      <c r="C293" s="425" t="s">
        <v>58</v>
      </c>
      <c r="D293" s="426"/>
      <c r="E293" s="426">
        <v>11</v>
      </c>
      <c r="F293" s="428">
        <v>3</v>
      </c>
      <c r="G293" s="429" t="s">
        <v>39</v>
      </c>
      <c r="H293" s="471" t="s">
        <v>307</v>
      </c>
      <c r="I293" s="476">
        <v>345</v>
      </c>
      <c r="J293" s="425" t="s">
        <v>33</v>
      </c>
      <c r="K293" s="476">
        <v>230</v>
      </c>
      <c r="L293" s="476" t="s">
        <v>248</v>
      </c>
      <c r="M293" s="472">
        <v>1.5</v>
      </c>
      <c r="N293" s="476" t="s">
        <v>35</v>
      </c>
      <c r="O293" s="476" t="s">
        <v>63</v>
      </c>
      <c r="P293" s="473">
        <v>43410</v>
      </c>
      <c r="Q293" s="474">
        <v>43581</v>
      </c>
      <c r="R293" s="447">
        <v>44141</v>
      </c>
      <c r="S293" s="450">
        <f t="shared" si="10"/>
        <v>560</v>
      </c>
      <c r="T293" s="450">
        <v>0</v>
      </c>
      <c r="U293" s="450">
        <v>1</v>
      </c>
      <c r="V293" s="471"/>
      <c r="W293" s="471"/>
      <c r="X293" s="471"/>
      <c r="Y293" s="471"/>
      <c r="Z293" s="477"/>
      <c r="AA293" s="426" t="s">
        <v>334</v>
      </c>
      <c r="AB293" s="437"/>
      <c r="AC293" s="437"/>
      <c r="AD293" s="437"/>
      <c r="AE293" s="437"/>
      <c r="AF293" s="437"/>
      <c r="AG293" s="437"/>
      <c r="AH293" s="437"/>
      <c r="AI293" s="437"/>
    </row>
    <row r="294" spans="1:35" ht="16">
      <c r="A294" s="9">
        <v>2</v>
      </c>
      <c r="B294" s="9">
        <v>1</v>
      </c>
      <c r="C294" s="9">
        <v>8</v>
      </c>
      <c r="D294" s="150"/>
      <c r="E294" s="281">
        <v>12</v>
      </c>
      <c r="F294" s="227">
        <v>3</v>
      </c>
      <c r="G294" s="23" t="s">
        <v>39</v>
      </c>
      <c r="H294" s="177" t="s">
        <v>307</v>
      </c>
      <c r="I294" s="178">
        <v>349</v>
      </c>
      <c r="J294" s="24" t="s">
        <v>33</v>
      </c>
      <c r="K294" s="178">
        <v>232</v>
      </c>
      <c r="L294" s="178" t="s">
        <v>248</v>
      </c>
      <c r="M294" s="179">
        <v>1.5</v>
      </c>
      <c r="N294" s="178" t="s">
        <v>35</v>
      </c>
      <c r="O294" s="178" t="s">
        <v>63</v>
      </c>
      <c r="P294" s="180">
        <v>43410</v>
      </c>
      <c r="Q294" s="181">
        <v>43581</v>
      </c>
      <c r="R294" s="147">
        <v>44063</v>
      </c>
      <c r="S294" s="157">
        <f t="shared" si="10"/>
        <v>482</v>
      </c>
      <c r="T294" s="157" t="s">
        <v>310</v>
      </c>
      <c r="U294" s="157">
        <v>1</v>
      </c>
      <c r="V294" s="24">
        <v>0</v>
      </c>
      <c r="W294" s="24"/>
      <c r="X294" s="24"/>
      <c r="Y294" s="24"/>
      <c r="Z294" s="156"/>
      <c r="AA294" s="152" t="s">
        <v>335</v>
      </c>
    </row>
    <row r="295" spans="1:35" s="366" customFormat="1" ht="16">
      <c r="A295" s="425" t="s">
        <v>58</v>
      </c>
      <c r="B295" s="425" t="s">
        <v>58</v>
      </c>
      <c r="C295" s="425" t="s">
        <v>58</v>
      </c>
      <c r="D295" s="426"/>
      <c r="E295" s="427">
        <v>13</v>
      </c>
      <c r="F295" s="428">
        <v>3</v>
      </c>
      <c r="G295" s="429" t="s">
        <v>39</v>
      </c>
      <c r="H295" s="471" t="s">
        <v>307</v>
      </c>
      <c r="I295" s="476">
        <v>421</v>
      </c>
      <c r="J295" s="425" t="s">
        <v>33</v>
      </c>
      <c r="K295" s="476">
        <v>217</v>
      </c>
      <c r="L295" s="476" t="s">
        <v>248</v>
      </c>
      <c r="M295" s="472">
        <v>1.5</v>
      </c>
      <c r="N295" s="476" t="s">
        <v>35</v>
      </c>
      <c r="O295" s="476" t="s">
        <v>63</v>
      </c>
      <c r="P295" s="473">
        <v>43410</v>
      </c>
      <c r="Q295" s="474">
        <v>43581</v>
      </c>
      <c r="R295" s="447">
        <v>44030</v>
      </c>
      <c r="S295" s="450">
        <f t="shared" si="10"/>
        <v>449</v>
      </c>
      <c r="T295" s="450">
        <v>0</v>
      </c>
      <c r="U295" s="450">
        <v>1</v>
      </c>
      <c r="V295" s="471"/>
      <c r="W295" s="471"/>
      <c r="X295" s="471"/>
      <c r="Y295" s="471"/>
      <c r="Z295" s="477"/>
      <c r="AA295" s="426" t="s">
        <v>336</v>
      </c>
      <c r="AB295" s="437"/>
      <c r="AC295" s="437"/>
      <c r="AD295" s="437"/>
      <c r="AE295" s="437"/>
      <c r="AF295" s="437"/>
      <c r="AG295" s="437"/>
      <c r="AH295" s="437"/>
      <c r="AI295" s="437"/>
    </row>
    <row r="296" spans="1:35" ht="16">
      <c r="A296" s="425" t="s">
        <v>58</v>
      </c>
      <c r="B296" s="425" t="s">
        <v>58</v>
      </c>
      <c r="C296" s="425" t="s">
        <v>58</v>
      </c>
      <c r="D296" s="426"/>
      <c r="E296" s="427">
        <v>14</v>
      </c>
      <c r="F296" s="428">
        <v>3</v>
      </c>
      <c r="G296" s="429" t="s">
        <v>39</v>
      </c>
      <c r="H296" s="471" t="s">
        <v>307</v>
      </c>
      <c r="I296" s="476">
        <v>424</v>
      </c>
      <c r="J296" s="425" t="s">
        <v>33</v>
      </c>
      <c r="K296" s="476">
        <v>218</v>
      </c>
      <c r="L296" s="476" t="s">
        <v>248</v>
      </c>
      <c r="M296" s="472">
        <v>1.5</v>
      </c>
      <c r="N296" s="476" t="s">
        <v>35</v>
      </c>
      <c r="O296" s="476" t="s">
        <v>63</v>
      </c>
      <c r="P296" s="473">
        <v>43410</v>
      </c>
      <c r="Q296" s="474">
        <v>43581</v>
      </c>
      <c r="R296" s="447">
        <v>43965</v>
      </c>
      <c r="S296" s="450">
        <f t="shared" si="10"/>
        <v>384</v>
      </c>
      <c r="T296" s="450">
        <v>0</v>
      </c>
      <c r="U296" s="450">
        <v>1</v>
      </c>
      <c r="V296" s="425">
        <v>0</v>
      </c>
      <c r="W296" s="425"/>
      <c r="X296" s="425"/>
      <c r="Y296" s="425"/>
      <c r="Z296" s="452"/>
      <c r="AA296" s="426" t="s">
        <v>196</v>
      </c>
      <c r="AB296" s="437"/>
      <c r="AC296" s="437"/>
      <c r="AD296" s="437"/>
      <c r="AE296" s="437"/>
      <c r="AF296" s="437"/>
      <c r="AG296" s="437"/>
      <c r="AH296" s="437"/>
      <c r="AI296" s="437"/>
    </row>
    <row r="297" spans="1:35" ht="16">
      <c r="A297" s="425" t="s">
        <v>58</v>
      </c>
      <c r="B297" s="425" t="s">
        <v>58</v>
      </c>
      <c r="C297" s="425" t="s">
        <v>58</v>
      </c>
      <c r="D297" s="426"/>
      <c r="E297" s="427">
        <v>15</v>
      </c>
      <c r="F297" s="428">
        <v>3</v>
      </c>
      <c r="G297" s="429" t="s">
        <v>39</v>
      </c>
      <c r="H297" s="471" t="s">
        <v>307</v>
      </c>
      <c r="I297" s="476">
        <v>430</v>
      </c>
      <c r="J297" s="425" t="s">
        <v>33</v>
      </c>
      <c r="K297" s="476">
        <v>212</v>
      </c>
      <c r="L297" s="476" t="s">
        <v>248</v>
      </c>
      <c r="M297" s="472">
        <v>1.5</v>
      </c>
      <c r="N297" s="476" t="s">
        <v>35</v>
      </c>
      <c r="O297" s="476" t="s">
        <v>63</v>
      </c>
      <c r="P297" s="473">
        <v>43410</v>
      </c>
      <c r="Q297" s="474">
        <v>43581</v>
      </c>
      <c r="R297" s="447">
        <v>44117</v>
      </c>
      <c r="S297" s="450">
        <f t="shared" si="10"/>
        <v>536</v>
      </c>
      <c r="T297" s="450">
        <v>0</v>
      </c>
      <c r="U297" s="450">
        <v>1</v>
      </c>
      <c r="V297" s="471"/>
      <c r="W297" s="471"/>
      <c r="X297" s="471"/>
      <c r="Y297" s="471"/>
      <c r="Z297" s="477"/>
      <c r="AA297" s="426" t="s">
        <v>104</v>
      </c>
      <c r="AB297" s="437"/>
      <c r="AC297" s="437"/>
      <c r="AD297" s="437"/>
      <c r="AE297" s="437"/>
      <c r="AF297" s="437"/>
      <c r="AG297" s="437"/>
      <c r="AH297" s="437"/>
      <c r="AI297" s="437"/>
    </row>
    <row r="298" spans="1:35" ht="16">
      <c r="A298" s="425" t="s">
        <v>58</v>
      </c>
      <c r="B298" s="425" t="s">
        <v>58</v>
      </c>
      <c r="C298" s="425" t="s">
        <v>58</v>
      </c>
      <c r="D298" s="426"/>
      <c r="E298" s="427">
        <v>16</v>
      </c>
      <c r="F298" s="428">
        <v>3</v>
      </c>
      <c r="G298" s="429" t="s">
        <v>39</v>
      </c>
      <c r="H298" s="471" t="s">
        <v>307</v>
      </c>
      <c r="I298" s="476">
        <v>431</v>
      </c>
      <c r="J298" s="425" t="s">
        <v>33</v>
      </c>
      <c r="K298" s="476">
        <v>213</v>
      </c>
      <c r="L298" s="476" t="s">
        <v>248</v>
      </c>
      <c r="M298" s="472">
        <v>1.5</v>
      </c>
      <c r="N298" s="476" t="s">
        <v>35</v>
      </c>
      <c r="O298" s="476" t="s">
        <v>63</v>
      </c>
      <c r="P298" s="473">
        <v>43410</v>
      </c>
      <c r="Q298" s="474">
        <v>43581</v>
      </c>
      <c r="R298" s="447">
        <v>44007</v>
      </c>
      <c r="S298" s="450">
        <f t="shared" si="10"/>
        <v>426</v>
      </c>
      <c r="T298" s="450">
        <v>0</v>
      </c>
      <c r="U298" s="450">
        <v>1</v>
      </c>
      <c r="V298" s="471"/>
      <c r="W298" s="471"/>
      <c r="X298" s="471"/>
      <c r="Y298" s="471"/>
      <c r="Z298" s="477"/>
      <c r="AA298" s="426" t="s">
        <v>195</v>
      </c>
      <c r="AB298" s="437"/>
      <c r="AC298" s="437"/>
      <c r="AD298" s="437"/>
      <c r="AE298" s="437"/>
      <c r="AF298" s="437"/>
      <c r="AG298" s="437"/>
      <c r="AH298" s="437"/>
      <c r="AI298" s="437"/>
    </row>
    <row r="299" spans="1:35" ht="16">
      <c r="A299" s="425" t="s">
        <v>58</v>
      </c>
      <c r="B299" s="425" t="s">
        <v>58</v>
      </c>
      <c r="C299" s="425" t="s">
        <v>58</v>
      </c>
      <c r="D299" s="426"/>
      <c r="E299" s="427">
        <v>17</v>
      </c>
      <c r="F299" s="428">
        <v>3</v>
      </c>
      <c r="G299" s="429" t="s">
        <v>39</v>
      </c>
      <c r="H299" s="471" t="s">
        <v>307</v>
      </c>
      <c r="I299" s="476">
        <v>443</v>
      </c>
      <c r="J299" s="425" t="s">
        <v>33</v>
      </c>
      <c r="K299" s="476">
        <v>215</v>
      </c>
      <c r="L299" s="476" t="s">
        <v>248</v>
      </c>
      <c r="M299" s="472">
        <v>1.5</v>
      </c>
      <c r="N299" s="476" t="s">
        <v>35</v>
      </c>
      <c r="O299" s="476" t="s">
        <v>63</v>
      </c>
      <c r="P299" s="473">
        <v>43410</v>
      </c>
      <c r="Q299" s="474">
        <v>43581</v>
      </c>
      <c r="R299" s="447">
        <v>43593</v>
      </c>
      <c r="S299" s="450">
        <f t="shared" si="10"/>
        <v>12</v>
      </c>
      <c r="T299" s="450">
        <v>0</v>
      </c>
      <c r="U299" s="450">
        <v>1</v>
      </c>
      <c r="V299" s="471"/>
      <c r="W299" s="471"/>
      <c r="X299" s="471"/>
      <c r="Y299" s="471"/>
      <c r="Z299" s="477"/>
      <c r="AA299" s="426" t="s">
        <v>196</v>
      </c>
      <c r="AB299" s="437"/>
      <c r="AC299" s="437"/>
      <c r="AD299" s="437"/>
      <c r="AE299" s="437"/>
      <c r="AF299" s="437"/>
      <c r="AG299" s="437"/>
      <c r="AH299" s="437"/>
      <c r="AI299" s="437"/>
    </row>
    <row r="300" spans="1:35" ht="16">
      <c r="A300" s="425" t="s">
        <v>58</v>
      </c>
      <c r="B300" s="425" t="s">
        <v>58</v>
      </c>
      <c r="C300" s="425" t="s">
        <v>58</v>
      </c>
      <c r="D300" s="426"/>
      <c r="E300" s="427">
        <v>18</v>
      </c>
      <c r="F300" s="428">
        <v>3</v>
      </c>
      <c r="G300" s="429" t="s">
        <v>39</v>
      </c>
      <c r="H300" s="471" t="s">
        <v>307</v>
      </c>
      <c r="I300" s="476">
        <v>444</v>
      </c>
      <c r="J300" s="425" t="s">
        <v>33</v>
      </c>
      <c r="K300" s="476">
        <v>215</v>
      </c>
      <c r="L300" s="476" t="s">
        <v>248</v>
      </c>
      <c r="M300" s="472">
        <v>1.5</v>
      </c>
      <c r="N300" s="476" t="s">
        <v>35</v>
      </c>
      <c r="O300" s="476" t="s">
        <v>63</v>
      </c>
      <c r="P300" s="473">
        <v>43410</v>
      </c>
      <c r="Q300" s="474">
        <v>43581</v>
      </c>
      <c r="R300" s="447">
        <v>43593</v>
      </c>
      <c r="S300" s="450">
        <f t="shared" si="10"/>
        <v>12</v>
      </c>
      <c r="T300" s="450">
        <v>0</v>
      </c>
      <c r="U300" s="450">
        <v>1</v>
      </c>
      <c r="V300" s="471"/>
      <c r="W300" s="471"/>
      <c r="X300" s="471"/>
      <c r="Y300" s="471"/>
      <c r="Z300" s="477"/>
      <c r="AA300" s="426" t="s">
        <v>196</v>
      </c>
      <c r="AB300" s="437"/>
      <c r="AC300" s="437"/>
      <c r="AD300" s="437"/>
      <c r="AE300" s="437"/>
      <c r="AF300" s="437"/>
      <c r="AG300" s="437"/>
      <c r="AH300" s="437"/>
      <c r="AI300" s="437"/>
    </row>
    <row r="301" spans="1:35" ht="16">
      <c r="A301" s="425" t="s">
        <v>58</v>
      </c>
      <c r="B301" s="425" t="s">
        <v>58</v>
      </c>
      <c r="C301" s="425" t="s">
        <v>58</v>
      </c>
      <c r="D301" s="426"/>
      <c r="E301" s="427">
        <v>19</v>
      </c>
      <c r="F301" s="428">
        <v>3</v>
      </c>
      <c r="G301" s="429" t="s">
        <v>39</v>
      </c>
      <c r="H301" s="471" t="s">
        <v>307</v>
      </c>
      <c r="I301" s="476">
        <v>445</v>
      </c>
      <c r="J301" s="425" t="s">
        <v>33</v>
      </c>
      <c r="K301" s="476">
        <v>215</v>
      </c>
      <c r="L301" s="476" t="s">
        <v>248</v>
      </c>
      <c r="M301" s="472">
        <v>1.5</v>
      </c>
      <c r="N301" s="476" t="s">
        <v>35</v>
      </c>
      <c r="O301" s="476" t="s">
        <v>63</v>
      </c>
      <c r="P301" s="473">
        <v>43410</v>
      </c>
      <c r="Q301" s="474">
        <v>43581</v>
      </c>
      <c r="R301" s="447">
        <v>43586</v>
      </c>
      <c r="S301" s="450">
        <f t="shared" si="10"/>
        <v>5</v>
      </c>
      <c r="T301" s="450">
        <v>0</v>
      </c>
      <c r="U301" s="450">
        <v>1</v>
      </c>
      <c r="V301" s="471"/>
      <c r="W301" s="471"/>
      <c r="X301" s="471"/>
      <c r="Y301" s="471"/>
      <c r="Z301" s="477"/>
      <c r="AA301" s="426" t="s">
        <v>104</v>
      </c>
      <c r="AB301" s="437"/>
      <c r="AC301" s="437"/>
      <c r="AD301" s="437"/>
      <c r="AE301" s="437"/>
      <c r="AF301" s="437"/>
      <c r="AG301" s="437"/>
      <c r="AH301" s="437"/>
      <c r="AI301" s="437"/>
    </row>
    <row r="302" spans="1:35" ht="16">
      <c r="A302" s="425" t="s">
        <v>58</v>
      </c>
      <c r="B302" s="425" t="s">
        <v>58</v>
      </c>
      <c r="C302" s="425" t="s">
        <v>58</v>
      </c>
      <c r="D302" s="426"/>
      <c r="E302" s="427">
        <v>20</v>
      </c>
      <c r="F302" s="428">
        <v>3</v>
      </c>
      <c r="G302" s="429" t="s">
        <v>39</v>
      </c>
      <c r="H302" s="471" t="s">
        <v>307</v>
      </c>
      <c r="I302" s="476">
        <v>446</v>
      </c>
      <c r="J302" s="425" t="s">
        <v>33</v>
      </c>
      <c r="K302" s="476">
        <v>215</v>
      </c>
      <c r="L302" s="476" t="s">
        <v>248</v>
      </c>
      <c r="M302" s="472">
        <v>1.5</v>
      </c>
      <c r="N302" s="476" t="s">
        <v>35</v>
      </c>
      <c r="O302" s="476" t="s">
        <v>63</v>
      </c>
      <c r="P302" s="473">
        <v>43410</v>
      </c>
      <c r="Q302" s="474">
        <v>43581</v>
      </c>
      <c r="R302" s="447">
        <v>43586</v>
      </c>
      <c r="S302" s="450">
        <f t="shared" si="10"/>
        <v>5</v>
      </c>
      <c r="T302" s="450">
        <v>0</v>
      </c>
      <c r="U302" s="450">
        <v>1</v>
      </c>
      <c r="V302" s="471"/>
      <c r="W302" s="471"/>
      <c r="X302" s="471"/>
      <c r="Y302" s="471"/>
      <c r="Z302" s="477"/>
      <c r="AA302" s="426" t="s">
        <v>104</v>
      </c>
      <c r="AB302" s="437"/>
      <c r="AC302" s="437"/>
      <c r="AD302" s="437"/>
      <c r="AE302" s="437"/>
      <c r="AF302" s="437"/>
      <c r="AG302" s="437"/>
      <c r="AH302" s="437"/>
      <c r="AI302" s="437"/>
    </row>
    <row r="303" spans="1:35" ht="16">
      <c r="A303" s="425" t="s">
        <v>58</v>
      </c>
      <c r="B303" s="425" t="s">
        <v>58</v>
      </c>
      <c r="C303" s="425" t="s">
        <v>58</v>
      </c>
      <c r="D303" s="426"/>
      <c r="E303" s="427">
        <v>21</v>
      </c>
      <c r="F303" s="428">
        <v>3</v>
      </c>
      <c r="G303" s="429" t="s">
        <v>39</v>
      </c>
      <c r="H303" s="471" t="s">
        <v>307</v>
      </c>
      <c r="I303" s="476">
        <v>447</v>
      </c>
      <c r="J303" s="425" t="s">
        <v>33</v>
      </c>
      <c r="K303" s="476">
        <v>215</v>
      </c>
      <c r="L303" s="476" t="s">
        <v>248</v>
      </c>
      <c r="M303" s="472">
        <v>1.5</v>
      </c>
      <c r="N303" s="476" t="s">
        <v>35</v>
      </c>
      <c r="O303" s="476" t="s">
        <v>63</v>
      </c>
      <c r="P303" s="473">
        <v>43410</v>
      </c>
      <c r="Q303" s="474">
        <v>43581</v>
      </c>
      <c r="R303" s="447">
        <v>43586</v>
      </c>
      <c r="S303" s="450">
        <f t="shared" si="10"/>
        <v>5</v>
      </c>
      <c r="T303" s="450">
        <v>0</v>
      </c>
      <c r="U303" s="450">
        <v>1</v>
      </c>
      <c r="V303" s="471"/>
      <c r="W303" s="471"/>
      <c r="X303" s="471"/>
      <c r="Y303" s="471"/>
      <c r="Z303" s="477"/>
      <c r="AA303" s="426" t="s">
        <v>337</v>
      </c>
      <c r="AB303" s="437"/>
      <c r="AC303" s="437"/>
      <c r="AD303" s="437"/>
      <c r="AE303" s="437"/>
      <c r="AF303" s="437"/>
      <c r="AG303" s="437"/>
      <c r="AH303" s="437"/>
      <c r="AI303" s="437"/>
    </row>
    <row r="304" spans="1:35" ht="16">
      <c r="A304" s="425" t="s">
        <v>58</v>
      </c>
      <c r="B304" s="425" t="s">
        <v>58</v>
      </c>
      <c r="C304" s="425" t="s">
        <v>58</v>
      </c>
      <c r="D304" s="426"/>
      <c r="E304" s="427">
        <v>22</v>
      </c>
      <c r="F304" s="428">
        <v>3</v>
      </c>
      <c r="G304" s="429" t="s">
        <v>39</v>
      </c>
      <c r="H304" s="471" t="s">
        <v>307</v>
      </c>
      <c r="I304" s="476">
        <v>450</v>
      </c>
      <c r="J304" s="425" t="s">
        <v>33</v>
      </c>
      <c r="K304" s="476">
        <v>216</v>
      </c>
      <c r="L304" s="476" t="s">
        <v>248</v>
      </c>
      <c r="M304" s="472">
        <v>1.5</v>
      </c>
      <c r="N304" s="476" t="s">
        <v>35</v>
      </c>
      <c r="O304" s="476" t="s">
        <v>63</v>
      </c>
      <c r="P304" s="473">
        <v>43410</v>
      </c>
      <c r="Q304" s="474">
        <v>43581</v>
      </c>
      <c r="R304" s="447">
        <v>43629</v>
      </c>
      <c r="S304" s="450">
        <f t="shared" si="10"/>
        <v>48</v>
      </c>
      <c r="T304" s="450" t="s">
        <v>310</v>
      </c>
      <c r="U304" s="450">
        <v>1</v>
      </c>
      <c r="V304" s="425">
        <v>0</v>
      </c>
      <c r="W304" s="425"/>
      <c r="X304" s="425"/>
      <c r="Y304" s="425"/>
      <c r="Z304" s="452"/>
      <c r="AA304" s="426" t="s">
        <v>338</v>
      </c>
      <c r="AB304" s="437"/>
      <c r="AC304" s="437"/>
      <c r="AD304" s="437"/>
      <c r="AE304" s="437"/>
      <c r="AF304" s="437"/>
      <c r="AG304" s="437"/>
      <c r="AH304" s="437"/>
      <c r="AI304" s="437"/>
    </row>
    <row r="305" spans="1:35" ht="16">
      <c r="A305" s="425" t="s">
        <v>58</v>
      </c>
      <c r="B305" s="425" t="s">
        <v>58</v>
      </c>
      <c r="C305" s="425" t="s">
        <v>58</v>
      </c>
      <c r="D305" s="426"/>
      <c r="E305" s="427">
        <v>23</v>
      </c>
      <c r="F305" s="428">
        <v>3</v>
      </c>
      <c r="G305" s="429" t="s">
        <v>39</v>
      </c>
      <c r="H305" s="471" t="s">
        <v>307</v>
      </c>
      <c r="I305" s="476">
        <v>453</v>
      </c>
      <c r="J305" s="425" t="s">
        <v>33</v>
      </c>
      <c r="K305" s="476">
        <v>218</v>
      </c>
      <c r="L305" s="476" t="s">
        <v>248</v>
      </c>
      <c r="M305" s="472">
        <v>1.5</v>
      </c>
      <c r="N305" s="476" t="s">
        <v>35</v>
      </c>
      <c r="O305" s="476" t="s">
        <v>63</v>
      </c>
      <c r="P305" s="473">
        <v>43410</v>
      </c>
      <c r="Q305" s="474">
        <v>43581</v>
      </c>
      <c r="R305" s="447">
        <v>43951</v>
      </c>
      <c r="S305" s="450">
        <f t="shared" si="10"/>
        <v>370</v>
      </c>
      <c r="T305" s="450">
        <v>0</v>
      </c>
      <c r="U305" s="450">
        <v>1</v>
      </c>
      <c r="V305" s="471"/>
      <c r="W305" s="471"/>
      <c r="X305" s="471"/>
      <c r="Y305" s="471"/>
      <c r="Z305" s="477"/>
      <c r="AA305" s="426" t="s">
        <v>104</v>
      </c>
      <c r="AB305" s="437"/>
      <c r="AC305" s="437"/>
      <c r="AD305" s="437"/>
      <c r="AE305" s="437"/>
      <c r="AF305" s="437"/>
      <c r="AG305" s="437"/>
      <c r="AH305" s="437"/>
      <c r="AI305" s="437"/>
    </row>
    <row r="306" spans="1:35" ht="16">
      <c r="A306" s="425" t="s">
        <v>58</v>
      </c>
      <c r="B306" s="425" t="s">
        <v>58</v>
      </c>
      <c r="C306" s="425" t="s">
        <v>58</v>
      </c>
      <c r="D306" s="426"/>
      <c r="E306" s="427">
        <v>24</v>
      </c>
      <c r="F306" s="428">
        <v>3</v>
      </c>
      <c r="G306" s="429" t="s">
        <v>39</v>
      </c>
      <c r="H306" s="471" t="s">
        <v>307</v>
      </c>
      <c r="I306" s="476">
        <v>454</v>
      </c>
      <c r="J306" s="425" t="s">
        <v>33</v>
      </c>
      <c r="K306" s="476">
        <v>222</v>
      </c>
      <c r="L306" s="476" t="s">
        <v>248</v>
      </c>
      <c r="M306" s="472">
        <v>1.5</v>
      </c>
      <c r="N306" s="476" t="s">
        <v>35</v>
      </c>
      <c r="O306" s="476" t="s">
        <v>63</v>
      </c>
      <c r="P306" s="473">
        <v>43410</v>
      </c>
      <c r="Q306" s="474">
        <v>43581</v>
      </c>
      <c r="R306" s="447">
        <v>44144</v>
      </c>
      <c r="S306" s="450">
        <f t="shared" si="10"/>
        <v>563</v>
      </c>
      <c r="T306" s="450">
        <v>0</v>
      </c>
      <c r="U306" s="450">
        <v>1</v>
      </c>
      <c r="V306" s="471"/>
      <c r="W306" s="471"/>
      <c r="X306" s="471"/>
      <c r="Y306" s="471"/>
      <c r="Z306" s="477"/>
      <c r="AA306" s="426" t="s">
        <v>104</v>
      </c>
      <c r="AB306" s="437"/>
      <c r="AC306" s="437"/>
      <c r="AD306" s="437"/>
      <c r="AE306" s="437"/>
      <c r="AF306" s="437"/>
      <c r="AG306" s="437"/>
      <c r="AH306" s="437"/>
      <c r="AI306" s="437"/>
    </row>
    <row r="307" spans="1:35" ht="16">
      <c r="A307" s="425" t="s">
        <v>58</v>
      </c>
      <c r="B307" s="425" t="s">
        <v>58</v>
      </c>
      <c r="C307" s="425" t="s">
        <v>58</v>
      </c>
      <c r="D307" s="426"/>
      <c r="E307" s="427">
        <v>25</v>
      </c>
      <c r="F307" s="428">
        <v>3</v>
      </c>
      <c r="G307" s="429" t="s">
        <v>39</v>
      </c>
      <c r="H307" s="471" t="s">
        <v>307</v>
      </c>
      <c r="I307" s="476">
        <v>463</v>
      </c>
      <c r="J307" s="425" t="s">
        <v>33</v>
      </c>
      <c r="K307" s="476">
        <v>221</v>
      </c>
      <c r="L307" s="476" t="s">
        <v>248</v>
      </c>
      <c r="M307" s="472">
        <v>1.5</v>
      </c>
      <c r="N307" s="476" t="s">
        <v>35</v>
      </c>
      <c r="O307" s="476" t="s">
        <v>63</v>
      </c>
      <c r="P307" s="473">
        <v>43410</v>
      </c>
      <c r="Q307" s="474">
        <v>43581</v>
      </c>
      <c r="R307" s="447">
        <v>43755</v>
      </c>
      <c r="S307" s="450">
        <f t="shared" si="10"/>
        <v>174</v>
      </c>
      <c r="T307" s="450">
        <v>0</v>
      </c>
      <c r="U307" s="450">
        <v>1</v>
      </c>
      <c r="V307" s="471"/>
      <c r="W307" s="471"/>
      <c r="X307" s="471"/>
      <c r="Y307" s="471"/>
      <c r="Z307" s="477"/>
      <c r="AA307" s="426" t="s">
        <v>104</v>
      </c>
      <c r="AB307" s="437"/>
      <c r="AC307" s="437"/>
      <c r="AD307" s="437"/>
      <c r="AE307" s="437"/>
      <c r="AF307" s="437"/>
      <c r="AG307" s="437"/>
      <c r="AH307" s="437"/>
      <c r="AI307" s="437"/>
    </row>
    <row r="308" spans="1:35" ht="16">
      <c r="A308" s="425" t="s">
        <v>58</v>
      </c>
      <c r="B308" s="425" t="s">
        <v>58</v>
      </c>
      <c r="C308" s="425" t="s">
        <v>58</v>
      </c>
      <c r="D308" s="426"/>
      <c r="E308" s="427">
        <v>26</v>
      </c>
      <c r="F308" s="428">
        <v>3</v>
      </c>
      <c r="G308" s="429" t="s">
        <v>39</v>
      </c>
      <c r="H308" s="471" t="s">
        <v>307</v>
      </c>
      <c r="I308" s="476">
        <v>465</v>
      </c>
      <c r="J308" s="425" t="s">
        <v>33</v>
      </c>
      <c r="K308" s="476">
        <v>223</v>
      </c>
      <c r="L308" s="476" t="s">
        <v>248</v>
      </c>
      <c r="M308" s="472">
        <v>1.5</v>
      </c>
      <c r="N308" s="476" t="s">
        <v>35</v>
      </c>
      <c r="O308" s="476" t="s">
        <v>63</v>
      </c>
      <c r="P308" s="473">
        <v>43410</v>
      </c>
      <c r="Q308" s="474">
        <v>43581</v>
      </c>
      <c r="R308" s="447">
        <v>44077</v>
      </c>
      <c r="S308" s="450">
        <f t="shared" si="10"/>
        <v>496</v>
      </c>
      <c r="T308" s="450">
        <v>0</v>
      </c>
      <c r="U308" s="450">
        <v>1</v>
      </c>
      <c r="V308" s="471"/>
      <c r="W308" s="471"/>
      <c r="X308" s="471"/>
      <c r="Y308" s="471"/>
      <c r="Z308" s="477"/>
      <c r="AA308" s="426" t="s">
        <v>339</v>
      </c>
      <c r="AB308" s="437"/>
      <c r="AC308" s="437"/>
      <c r="AD308" s="437"/>
      <c r="AE308" s="437"/>
      <c r="AF308" s="437"/>
      <c r="AG308" s="437"/>
      <c r="AH308" s="437"/>
      <c r="AI308" s="437"/>
    </row>
    <row r="309" spans="1:35" ht="18">
      <c r="A309" s="425" t="s">
        <v>58</v>
      </c>
      <c r="B309" s="425" t="s">
        <v>58</v>
      </c>
      <c r="C309" s="425" t="s">
        <v>58</v>
      </c>
      <c r="D309" s="426"/>
      <c r="E309" s="427">
        <v>27</v>
      </c>
      <c r="F309" s="428">
        <v>3</v>
      </c>
      <c r="G309" s="429" t="s">
        <v>39</v>
      </c>
      <c r="H309" s="471" t="s">
        <v>307</v>
      </c>
      <c r="I309" s="476">
        <v>470</v>
      </c>
      <c r="J309" s="425" t="s">
        <v>33</v>
      </c>
      <c r="K309" s="476">
        <v>224</v>
      </c>
      <c r="L309" s="476" t="s">
        <v>248</v>
      </c>
      <c r="M309" s="472">
        <v>1.5</v>
      </c>
      <c r="N309" s="476" t="s">
        <v>35</v>
      </c>
      <c r="O309" s="476" t="s">
        <v>63</v>
      </c>
      <c r="P309" s="473">
        <v>43410</v>
      </c>
      <c r="Q309" s="474">
        <v>43581</v>
      </c>
      <c r="R309" s="447">
        <v>44025</v>
      </c>
      <c r="S309" s="450">
        <f t="shared" si="10"/>
        <v>444</v>
      </c>
      <c r="T309" s="450">
        <v>0</v>
      </c>
      <c r="U309" s="450">
        <v>1</v>
      </c>
      <c r="V309" s="482"/>
      <c r="W309" s="482"/>
      <c r="X309" s="482"/>
      <c r="Y309" s="482"/>
      <c r="Z309" s="483"/>
      <c r="AA309" s="426" t="s">
        <v>104</v>
      </c>
      <c r="AB309" s="437"/>
      <c r="AC309" s="437"/>
      <c r="AD309" s="437"/>
      <c r="AE309" s="437"/>
      <c r="AF309" s="437"/>
      <c r="AG309" s="437"/>
      <c r="AH309" s="437"/>
      <c r="AI309" s="437"/>
    </row>
    <row r="310" spans="1:35" ht="16">
      <c r="A310" s="9">
        <v>2</v>
      </c>
      <c r="B310" s="9">
        <v>1</v>
      </c>
      <c r="C310" s="9">
        <v>8</v>
      </c>
      <c r="D310" s="150"/>
      <c r="E310" s="281">
        <v>28</v>
      </c>
      <c r="F310" s="227">
        <v>3</v>
      </c>
      <c r="G310" s="23" t="s">
        <v>39</v>
      </c>
      <c r="H310" s="177" t="s">
        <v>307</v>
      </c>
      <c r="I310" s="178">
        <v>475</v>
      </c>
      <c r="J310" s="24" t="s">
        <v>33</v>
      </c>
      <c r="K310" s="178">
        <v>225</v>
      </c>
      <c r="L310" s="178" t="s">
        <v>248</v>
      </c>
      <c r="M310" s="179">
        <v>1.5</v>
      </c>
      <c r="N310" s="178" t="s">
        <v>35</v>
      </c>
      <c r="O310" s="178" t="s">
        <v>63</v>
      </c>
      <c r="P310" s="180">
        <v>43410</v>
      </c>
      <c r="Q310" s="181">
        <v>43581</v>
      </c>
      <c r="R310" s="147">
        <v>44118</v>
      </c>
      <c r="S310" s="157">
        <f t="shared" si="10"/>
        <v>537</v>
      </c>
      <c r="T310" s="157" t="s">
        <v>310</v>
      </c>
      <c r="U310" s="157">
        <v>1</v>
      </c>
      <c r="V310" s="24">
        <v>0</v>
      </c>
      <c r="W310" s="24"/>
      <c r="X310" s="24"/>
      <c r="Y310" s="24">
        <v>1</v>
      </c>
      <c r="Z310" s="156" t="s">
        <v>82</v>
      </c>
      <c r="AA310" s="152" t="s">
        <v>340</v>
      </c>
    </row>
    <row r="311" spans="1:35" ht="16">
      <c r="A311" s="425" t="s">
        <v>58</v>
      </c>
      <c r="B311" s="425" t="s">
        <v>58</v>
      </c>
      <c r="C311" s="425" t="s">
        <v>58</v>
      </c>
      <c r="D311" s="426"/>
      <c r="E311" s="427">
        <v>29</v>
      </c>
      <c r="F311" s="428">
        <v>3</v>
      </c>
      <c r="G311" s="429" t="s">
        <v>39</v>
      </c>
      <c r="H311" s="471" t="s">
        <v>307</v>
      </c>
      <c r="I311" s="476">
        <v>481</v>
      </c>
      <c r="J311" s="425" t="s">
        <v>33</v>
      </c>
      <c r="K311" s="476">
        <v>226</v>
      </c>
      <c r="L311" s="476" t="s">
        <v>248</v>
      </c>
      <c r="M311" s="472">
        <v>1.5</v>
      </c>
      <c r="N311" s="476" t="s">
        <v>35</v>
      </c>
      <c r="O311" s="476" t="s">
        <v>63</v>
      </c>
      <c r="P311" s="473">
        <v>43410</v>
      </c>
      <c r="Q311" s="474">
        <v>43581</v>
      </c>
      <c r="R311" s="447">
        <v>44062</v>
      </c>
      <c r="S311" s="450">
        <f t="shared" si="10"/>
        <v>481</v>
      </c>
      <c r="T311" s="450">
        <v>0</v>
      </c>
      <c r="U311" s="450">
        <v>1</v>
      </c>
      <c r="V311" s="471"/>
      <c r="W311" s="471"/>
      <c r="X311" s="471"/>
      <c r="Y311" s="471"/>
      <c r="Z311" s="477"/>
      <c r="AA311" s="426" t="s">
        <v>341</v>
      </c>
      <c r="AB311" s="437"/>
      <c r="AC311" s="437"/>
      <c r="AD311" s="437"/>
      <c r="AE311" s="437"/>
      <c r="AF311" s="437"/>
      <c r="AG311" s="437"/>
      <c r="AH311" s="437"/>
      <c r="AI311" s="437"/>
    </row>
    <row r="312" spans="1:35" ht="16">
      <c r="A312" s="425" t="s">
        <v>58</v>
      </c>
      <c r="B312" s="425" t="s">
        <v>58</v>
      </c>
      <c r="C312" s="425" t="s">
        <v>58</v>
      </c>
      <c r="D312" s="426"/>
      <c r="E312" s="427">
        <v>30</v>
      </c>
      <c r="F312" s="428">
        <v>3</v>
      </c>
      <c r="G312" s="429" t="s">
        <v>39</v>
      </c>
      <c r="H312" s="471" t="s">
        <v>307</v>
      </c>
      <c r="I312" s="476">
        <v>490</v>
      </c>
      <c r="J312" s="425" t="s">
        <v>33</v>
      </c>
      <c r="K312" s="476">
        <v>228</v>
      </c>
      <c r="L312" s="476" t="s">
        <v>248</v>
      </c>
      <c r="M312" s="472">
        <v>1.5</v>
      </c>
      <c r="N312" s="476" t="s">
        <v>35</v>
      </c>
      <c r="O312" s="476" t="s">
        <v>63</v>
      </c>
      <c r="P312" s="473">
        <v>43410</v>
      </c>
      <c r="Q312" s="474">
        <v>43581</v>
      </c>
      <c r="R312" s="447">
        <v>44117</v>
      </c>
      <c r="S312" s="450">
        <f t="shared" si="10"/>
        <v>536</v>
      </c>
      <c r="T312" s="450">
        <v>0</v>
      </c>
      <c r="U312" s="450">
        <v>1</v>
      </c>
      <c r="V312" s="471"/>
      <c r="W312" s="471"/>
      <c r="X312" s="471"/>
      <c r="Y312" s="471"/>
      <c r="Z312" s="477"/>
      <c r="AA312" s="426" t="s">
        <v>104</v>
      </c>
      <c r="AB312" s="437"/>
      <c r="AC312" s="437"/>
      <c r="AD312" s="437"/>
      <c r="AE312" s="437"/>
      <c r="AF312" s="437"/>
      <c r="AG312" s="437"/>
      <c r="AH312" s="437"/>
      <c r="AI312" s="437"/>
    </row>
    <row r="313" spans="1:35" ht="16">
      <c r="A313" s="425" t="s">
        <v>58</v>
      </c>
      <c r="B313" s="425" t="s">
        <v>58</v>
      </c>
      <c r="C313" s="425" t="s">
        <v>58</v>
      </c>
      <c r="D313" s="426"/>
      <c r="E313" s="427">
        <v>31</v>
      </c>
      <c r="F313" s="428">
        <v>3</v>
      </c>
      <c r="G313" s="429" t="s">
        <v>39</v>
      </c>
      <c r="H313" s="471" t="s">
        <v>307</v>
      </c>
      <c r="I313" s="476">
        <v>495</v>
      </c>
      <c r="J313" s="425" t="s">
        <v>33</v>
      </c>
      <c r="K313" s="476">
        <v>229</v>
      </c>
      <c r="L313" s="476" t="s">
        <v>248</v>
      </c>
      <c r="M313" s="472">
        <v>1.5</v>
      </c>
      <c r="N313" s="476" t="s">
        <v>35</v>
      </c>
      <c r="O313" s="476" t="s">
        <v>63</v>
      </c>
      <c r="P313" s="473">
        <v>43410</v>
      </c>
      <c r="Q313" s="474">
        <v>43581</v>
      </c>
      <c r="R313" s="447">
        <v>44008</v>
      </c>
      <c r="S313" s="450">
        <f t="shared" si="10"/>
        <v>427</v>
      </c>
      <c r="T313" s="450">
        <v>0</v>
      </c>
      <c r="U313" s="450">
        <v>1</v>
      </c>
      <c r="V313" s="471"/>
      <c r="W313" s="471"/>
      <c r="X313" s="471"/>
      <c r="Y313" s="471"/>
      <c r="Z313" s="477"/>
      <c r="AA313" s="426" t="s">
        <v>342</v>
      </c>
      <c r="AB313" s="437"/>
      <c r="AC313" s="437"/>
      <c r="AD313" s="437"/>
      <c r="AE313" s="437"/>
      <c r="AF313" s="437"/>
      <c r="AG313" s="437"/>
      <c r="AH313" s="437"/>
      <c r="AI313" s="437"/>
    </row>
    <row r="314" spans="1:35" ht="16">
      <c r="A314" s="9">
        <v>2</v>
      </c>
      <c r="B314" s="9">
        <v>1</v>
      </c>
      <c r="C314" s="9">
        <v>8</v>
      </c>
      <c r="D314" s="150"/>
      <c r="E314" s="281">
        <v>32</v>
      </c>
      <c r="F314" s="227">
        <v>3</v>
      </c>
      <c r="G314" s="23" t="s">
        <v>39</v>
      </c>
      <c r="H314" s="177" t="s">
        <v>307</v>
      </c>
      <c r="I314" s="178">
        <v>500</v>
      </c>
      <c r="J314" s="24" t="s">
        <v>33</v>
      </c>
      <c r="K314" s="178">
        <v>230</v>
      </c>
      <c r="L314" s="178" t="s">
        <v>248</v>
      </c>
      <c r="M314" s="179">
        <v>1.5</v>
      </c>
      <c r="N314" s="178" t="s">
        <v>35</v>
      </c>
      <c r="O314" s="178" t="s">
        <v>63</v>
      </c>
      <c r="P314" s="180">
        <v>43410</v>
      </c>
      <c r="Q314" s="181">
        <v>43581</v>
      </c>
      <c r="R314" s="147">
        <v>43896</v>
      </c>
      <c r="S314" s="157">
        <f t="shared" si="10"/>
        <v>315</v>
      </c>
      <c r="T314" s="157" t="s">
        <v>310</v>
      </c>
      <c r="U314" s="157">
        <v>1</v>
      </c>
      <c r="V314" s="24">
        <v>0</v>
      </c>
      <c r="W314" s="24"/>
      <c r="X314" s="24"/>
      <c r="Y314" s="24"/>
      <c r="Z314" s="156"/>
      <c r="AA314" s="152" t="s">
        <v>342</v>
      </c>
    </row>
    <row r="315" spans="1:35" ht="16">
      <c r="A315" s="425" t="s">
        <v>58</v>
      </c>
      <c r="B315" s="425" t="s">
        <v>58</v>
      </c>
      <c r="C315" s="425" t="s">
        <v>58</v>
      </c>
      <c r="D315" s="426"/>
      <c r="E315" s="427">
        <v>33</v>
      </c>
      <c r="F315" s="428">
        <v>3</v>
      </c>
      <c r="G315" s="429" t="s">
        <v>39</v>
      </c>
      <c r="H315" s="471" t="s">
        <v>307</v>
      </c>
      <c r="I315" s="476">
        <v>610</v>
      </c>
      <c r="J315" s="425" t="s">
        <v>33</v>
      </c>
      <c r="K315" s="476">
        <v>209</v>
      </c>
      <c r="L315" s="476" t="s">
        <v>248</v>
      </c>
      <c r="M315" s="472">
        <v>1.5</v>
      </c>
      <c r="N315" s="476" t="s">
        <v>35</v>
      </c>
      <c r="O315" s="476" t="s">
        <v>63</v>
      </c>
      <c r="P315" s="473">
        <v>43410</v>
      </c>
      <c r="Q315" s="474">
        <v>43581</v>
      </c>
      <c r="R315" s="447">
        <v>44020</v>
      </c>
      <c r="S315" s="450">
        <f t="shared" si="10"/>
        <v>439</v>
      </c>
      <c r="T315" s="450">
        <v>0</v>
      </c>
      <c r="U315" s="450">
        <v>1</v>
      </c>
      <c r="V315" s="425"/>
      <c r="W315" s="425"/>
      <c r="X315" s="425"/>
      <c r="Y315" s="425"/>
      <c r="Z315" s="452"/>
      <c r="AA315" s="426" t="s">
        <v>343</v>
      </c>
      <c r="AB315" s="437"/>
      <c r="AC315" s="437"/>
      <c r="AD315" s="437"/>
      <c r="AE315" s="437"/>
      <c r="AF315" s="437"/>
      <c r="AG315" s="437"/>
      <c r="AH315" s="437"/>
      <c r="AI315" s="437"/>
    </row>
    <row r="316" spans="1:35" ht="16">
      <c r="A316" s="9">
        <v>2</v>
      </c>
      <c r="B316" s="9">
        <v>1</v>
      </c>
      <c r="C316" s="9">
        <v>8</v>
      </c>
      <c r="D316" s="150"/>
      <c r="E316" s="281">
        <v>34</v>
      </c>
      <c r="F316" s="227">
        <v>3</v>
      </c>
      <c r="G316" s="23" t="s">
        <v>39</v>
      </c>
      <c r="H316" s="177" t="s">
        <v>307</v>
      </c>
      <c r="I316" s="178">
        <v>611</v>
      </c>
      <c r="J316" s="24" t="s">
        <v>33</v>
      </c>
      <c r="K316" s="178">
        <v>209</v>
      </c>
      <c r="L316" s="178" t="s">
        <v>248</v>
      </c>
      <c r="M316" s="179">
        <v>1.5</v>
      </c>
      <c r="N316" s="178" t="s">
        <v>35</v>
      </c>
      <c r="O316" s="178" t="s">
        <v>63</v>
      </c>
      <c r="P316" s="180">
        <v>43410</v>
      </c>
      <c r="Q316" s="181">
        <v>43581</v>
      </c>
      <c r="R316" s="147">
        <v>44078</v>
      </c>
      <c r="S316" s="157">
        <f t="shared" si="10"/>
        <v>497</v>
      </c>
      <c r="T316" s="157">
        <v>0</v>
      </c>
      <c r="U316" s="157">
        <v>1</v>
      </c>
      <c r="V316" s="177"/>
      <c r="W316" s="177"/>
      <c r="X316" s="177"/>
      <c r="Y316" s="177"/>
      <c r="Z316" s="182"/>
      <c r="AA316" s="152" t="s">
        <v>104</v>
      </c>
    </row>
    <row r="317" spans="1:35" ht="16">
      <c r="A317" s="425" t="s">
        <v>58</v>
      </c>
      <c r="B317" s="425" t="s">
        <v>58</v>
      </c>
      <c r="C317" s="425" t="s">
        <v>58</v>
      </c>
      <c r="D317" s="426"/>
      <c r="E317" s="427">
        <v>35</v>
      </c>
      <c r="F317" s="428">
        <v>3</v>
      </c>
      <c r="G317" s="429" t="s">
        <v>39</v>
      </c>
      <c r="H317" s="471" t="s">
        <v>307</v>
      </c>
      <c r="I317" s="476">
        <v>613</v>
      </c>
      <c r="J317" s="425" t="s">
        <v>33</v>
      </c>
      <c r="K317" s="476">
        <v>210</v>
      </c>
      <c r="L317" s="476" t="s">
        <v>248</v>
      </c>
      <c r="M317" s="472">
        <v>1.5</v>
      </c>
      <c r="N317" s="476" t="s">
        <v>35</v>
      </c>
      <c r="O317" s="476" t="s">
        <v>63</v>
      </c>
      <c r="P317" s="473">
        <v>43410</v>
      </c>
      <c r="Q317" s="474">
        <v>43581</v>
      </c>
      <c r="R317" s="447">
        <v>43811</v>
      </c>
      <c r="S317" s="450">
        <f t="shared" si="10"/>
        <v>230</v>
      </c>
      <c r="T317" s="450">
        <v>0</v>
      </c>
      <c r="U317" s="450">
        <v>1</v>
      </c>
      <c r="V317" s="471"/>
      <c r="W317" s="471"/>
      <c r="X317" s="471"/>
      <c r="Y317" s="471"/>
      <c r="Z317" s="477"/>
      <c r="AA317" s="426" t="s">
        <v>104</v>
      </c>
      <c r="AB317" s="437"/>
      <c r="AC317" s="437"/>
      <c r="AD317" s="437"/>
      <c r="AE317" s="437"/>
      <c r="AF317" s="437"/>
      <c r="AG317" s="437"/>
      <c r="AH317" s="437"/>
      <c r="AI317" s="437"/>
    </row>
    <row r="318" spans="1:35" ht="16">
      <c r="A318" s="425" t="s">
        <v>58</v>
      </c>
      <c r="B318" s="425" t="s">
        <v>58</v>
      </c>
      <c r="C318" s="425" t="s">
        <v>58</v>
      </c>
      <c r="D318" s="426"/>
      <c r="E318" s="427">
        <v>36</v>
      </c>
      <c r="F318" s="428">
        <v>3</v>
      </c>
      <c r="G318" s="429" t="s">
        <v>39</v>
      </c>
      <c r="H318" s="471" t="s">
        <v>307</v>
      </c>
      <c r="I318" s="471">
        <v>795</v>
      </c>
      <c r="J318" s="425" t="s">
        <v>33</v>
      </c>
      <c r="K318" s="471">
        <v>138</v>
      </c>
      <c r="L318" s="476" t="s">
        <v>248</v>
      </c>
      <c r="M318" s="472">
        <v>1.5</v>
      </c>
      <c r="N318" s="476" t="s">
        <v>35</v>
      </c>
      <c r="O318" s="476" t="s">
        <v>63</v>
      </c>
      <c r="P318" s="473">
        <v>43410</v>
      </c>
      <c r="Q318" s="474">
        <v>43581</v>
      </c>
      <c r="R318" s="447">
        <v>43588</v>
      </c>
      <c r="S318" s="450">
        <f t="shared" si="10"/>
        <v>7</v>
      </c>
      <c r="T318" s="450">
        <v>0</v>
      </c>
      <c r="U318" s="450">
        <v>1</v>
      </c>
      <c r="V318" s="471"/>
      <c r="W318" s="471"/>
      <c r="X318" s="471"/>
      <c r="Y318" s="471"/>
      <c r="Z318" s="477"/>
      <c r="AA318" s="426" t="s">
        <v>104</v>
      </c>
      <c r="AB318" s="437"/>
      <c r="AC318" s="437"/>
      <c r="AD318" s="437"/>
      <c r="AE318" s="437"/>
      <c r="AF318" s="437"/>
      <c r="AG318" s="437"/>
      <c r="AH318" s="437"/>
      <c r="AI318" s="437"/>
    </row>
    <row r="319" spans="1:35" ht="16">
      <c r="A319" s="425" t="s">
        <v>58</v>
      </c>
      <c r="B319" s="425" t="s">
        <v>58</v>
      </c>
      <c r="C319" s="425" t="s">
        <v>58</v>
      </c>
      <c r="D319" s="426"/>
      <c r="E319" s="427">
        <v>37</v>
      </c>
      <c r="F319" s="428">
        <v>3</v>
      </c>
      <c r="G319" s="429" t="s">
        <v>39</v>
      </c>
      <c r="H319" s="471" t="s">
        <v>307</v>
      </c>
      <c r="I319" s="471">
        <v>796</v>
      </c>
      <c r="J319" s="425" t="s">
        <v>33</v>
      </c>
      <c r="K319" s="471">
        <v>138</v>
      </c>
      <c r="L319" s="476" t="s">
        <v>248</v>
      </c>
      <c r="M319" s="472">
        <v>1.5</v>
      </c>
      <c r="N319" s="476" t="s">
        <v>35</v>
      </c>
      <c r="O319" s="476" t="s">
        <v>63</v>
      </c>
      <c r="P319" s="473">
        <v>43410</v>
      </c>
      <c r="Q319" s="474">
        <v>43581</v>
      </c>
      <c r="R319" s="447">
        <v>43588</v>
      </c>
      <c r="S319" s="450">
        <f t="shared" si="10"/>
        <v>7</v>
      </c>
      <c r="T319" s="450">
        <v>0</v>
      </c>
      <c r="U319" s="450">
        <v>1</v>
      </c>
      <c r="V319" s="471"/>
      <c r="W319" s="471"/>
      <c r="X319" s="471"/>
      <c r="Y319" s="471"/>
      <c r="Z319" s="477"/>
      <c r="AA319" s="426" t="s">
        <v>104</v>
      </c>
      <c r="AB319" s="437"/>
      <c r="AC319" s="437"/>
      <c r="AD319" s="437"/>
      <c r="AE319" s="437"/>
      <c r="AF319" s="437"/>
      <c r="AG319" s="437"/>
      <c r="AH319" s="437"/>
      <c r="AI319" s="437"/>
    </row>
    <row r="320" spans="1:35" ht="16">
      <c r="A320" s="425" t="s">
        <v>58</v>
      </c>
      <c r="B320" s="425" t="s">
        <v>58</v>
      </c>
      <c r="C320" s="425" t="s">
        <v>58</v>
      </c>
      <c r="D320" s="426"/>
      <c r="E320" s="427">
        <v>38</v>
      </c>
      <c r="F320" s="428">
        <v>3</v>
      </c>
      <c r="G320" s="429" t="s">
        <v>39</v>
      </c>
      <c r="H320" s="471" t="s">
        <v>307</v>
      </c>
      <c r="I320" s="471">
        <v>797</v>
      </c>
      <c r="J320" s="425" t="s">
        <v>33</v>
      </c>
      <c r="K320" s="471">
        <v>138</v>
      </c>
      <c r="L320" s="476" t="s">
        <v>248</v>
      </c>
      <c r="M320" s="472">
        <v>1.5</v>
      </c>
      <c r="N320" s="476" t="s">
        <v>35</v>
      </c>
      <c r="O320" s="476" t="s">
        <v>63</v>
      </c>
      <c r="P320" s="473">
        <v>43410</v>
      </c>
      <c r="Q320" s="474">
        <v>43581</v>
      </c>
      <c r="R320" s="447">
        <v>43593</v>
      </c>
      <c r="S320" s="450">
        <f t="shared" si="10"/>
        <v>12</v>
      </c>
      <c r="T320" s="450">
        <v>0</v>
      </c>
      <c r="U320" s="450">
        <v>1</v>
      </c>
      <c r="V320" s="471"/>
      <c r="W320" s="471"/>
      <c r="X320" s="471"/>
      <c r="Y320" s="471"/>
      <c r="Z320" s="477"/>
      <c r="AA320" s="426" t="s">
        <v>344</v>
      </c>
      <c r="AB320" s="437"/>
      <c r="AC320" s="437"/>
      <c r="AD320" s="437"/>
      <c r="AE320" s="437"/>
      <c r="AF320" s="437"/>
      <c r="AG320" s="437"/>
      <c r="AH320" s="437"/>
      <c r="AI320" s="437"/>
    </row>
    <row r="321" spans="1:35" ht="16">
      <c r="A321" s="425" t="s">
        <v>58</v>
      </c>
      <c r="B321" s="425" t="s">
        <v>58</v>
      </c>
      <c r="C321" s="425" t="s">
        <v>58</v>
      </c>
      <c r="D321" s="426"/>
      <c r="E321" s="427">
        <v>39</v>
      </c>
      <c r="F321" s="428">
        <v>3</v>
      </c>
      <c r="G321" s="429" t="s">
        <v>39</v>
      </c>
      <c r="H321" s="471" t="s">
        <v>307</v>
      </c>
      <c r="I321" s="471">
        <v>798</v>
      </c>
      <c r="J321" s="425" t="s">
        <v>33</v>
      </c>
      <c r="K321" s="476" t="s">
        <v>301</v>
      </c>
      <c r="L321" s="476" t="s">
        <v>248</v>
      </c>
      <c r="M321" s="472">
        <v>1.5</v>
      </c>
      <c r="N321" s="476" t="s">
        <v>35</v>
      </c>
      <c r="O321" s="476" t="s">
        <v>63</v>
      </c>
      <c r="P321" s="473">
        <v>43410</v>
      </c>
      <c r="Q321" s="474">
        <v>43581</v>
      </c>
      <c r="R321" s="447">
        <v>43593</v>
      </c>
      <c r="S321" s="450">
        <f t="shared" si="10"/>
        <v>12</v>
      </c>
      <c r="T321" s="450">
        <v>0</v>
      </c>
      <c r="U321" s="450">
        <v>1</v>
      </c>
      <c r="V321" s="471"/>
      <c r="W321" s="471"/>
      <c r="X321" s="471"/>
      <c r="Y321" s="471"/>
      <c r="Z321" s="477"/>
      <c r="AA321" s="426" t="s">
        <v>104</v>
      </c>
      <c r="AB321" s="437"/>
      <c r="AC321" s="437"/>
      <c r="AD321" s="437"/>
      <c r="AE321" s="437"/>
      <c r="AF321" s="437"/>
      <c r="AG321" s="437"/>
      <c r="AH321" s="437"/>
      <c r="AI321" s="437"/>
    </row>
    <row r="322" spans="1:35" ht="16">
      <c r="A322" s="425" t="s">
        <v>58</v>
      </c>
      <c r="B322" s="425" t="s">
        <v>58</v>
      </c>
      <c r="C322" s="425" t="s">
        <v>58</v>
      </c>
      <c r="D322" s="426"/>
      <c r="E322" s="427">
        <v>40</v>
      </c>
      <c r="F322" s="428">
        <v>3</v>
      </c>
      <c r="G322" s="429" t="s">
        <v>39</v>
      </c>
      <c r="H322" s="471" t="s">
        <v>307</v>
      </c>
      <c r="I322" s="471">
        <v>799</v>
      </c>
      <c r="J322" s="425" t="s">
        <v>33</v>
      </c>
      <c r="K322" s="476" t="s">
        <v>303</v>
      </c>
      <c r="L322" s="476" t="s">
        <v>248</v>
      </c>
      <c r="M322" s="472">
        <v>1.5</v>
      </c>
      <c r="N322" s="476" t="s">
        <v>35</v>
      </c>
      <c r="O322" s="476" t="s">
        <v>63</v>
      </c>
      <c r="P322" s="473">
        <v>43410</v>
      </c>
      <c r="Q322" s="474">
        <v>43581</v>
      </c>
      <c r="R322" s="447">
        <v>43593</v>
      </c>
      <c r="S322" s="450">
        <f t="shared" si="10"/>
        <v>12</v>
      </c>
      <c r="T322" s="450">
        <v>0</v>
      </c>
      <c r="U322" s="450">
        <v>1</v>
      </c>
      <c r="V322" s="471"/>
      <c r="W322" s="471"/>
      <c r="X322" s="471"/>
      <c r="Y322" s="471"/>
      <c r="Z322" s="477"/>
      <c r="AA322" s="426" t="s">
        <v>104</v>
      </c>
      <c r="AB322" s="437"/>
      <c r="AC322" s="437"/>
      <c r="AD322" s="437"/>
      <c r="AE322" s="437"/>
      <c r="AF322" s="437"/>
      <c r="AG322" s="437"/>
      <c r="AH322" s="437"/>
      <c r="AI322" s="437"/>
    </row>
    <row r="323" spans="1:35" ht="16">
      <c r="A323" s="150"/>
      <c r="B323" s="150"/>
      <c r="C323" s="150"/>
      <c r="D323" s="150"/>
      <c r="E323" s="281"/>
      <c r="F323" s="227">
        <v>3</v>
      </c>
      <c r="G323" s="154" t="s">
        <v>368</v>
      </c>
      <c r="H323" s="31"/>
      <c r="I323" s="32"/>
      <c r="J323" s="9"/>
      <c r="K323" s="32"/>
      <c r="L323" s="32"/>
      <c r="M323" s="39"/>
      <c r="N323" s="32"/>
      <c r="O323" s="32"/>
      <c r="P323" s="38"/>
      <c r="Q323" s="36"/>
      <c r="R323" s="12"/>
      <c r="S323" s="79"/>
      <c r="T323" s="79"/>
      <c r="U323" s="79"/>
      <c r="V323" s="40"/>
      <c r="W323" s="40"/>
      <c r="X323" s="40"/>
      <c r="Y323" s="40"/>
      <c r="Z323" s="1"/>
      <c r="AA323" s="150"/>
    </row>
    <row r="324" spans="1:35" ht="16">
      <c r="A324" s="9">
        <v>2</v>
      </c>
      <c r="B324" s="9">
        <v>2</v>
      </c>
      <c r="C324" s="9">
        <v>5</v>
      </c>
      <c r="D324" s="150"/>
      <c r="E324" s="281">
        <v>1</v>
      </c>
      <c r="F324" s="227">
        <v>3</v>
      </c>
      <c r="G324" s="23" t="s">
        <v>354</v>
      </c>
      <c r="H324" s="136" t="s">
        <v>362</v>
      </c>
      <c r="I324" s="137">
        <v>503</v>
      </c>
      <c r="J324" s="24" t="s">
        <v>33</v>
      </c>
      <c r="K324" s="137">
        <v>153</v>
      </c>
      <c r="L324" s="137" t="s">
        <v>357</v>
      </c>
      <c r="M324" s="155">
        <v>0.75</v>
      </c>
      <c r="N324" s="137" t="s">
        <v>35</v>
      </c>
      <c r="O324" s="137" t="s">
        <v>63</v>
      </c>
      <c r="P324" s="144">
        <v>43410</v>
      </c>
      <c r="Q324" s="139">
        <v>43577</v>
      </c>
      <c r="R324" s="140">
        <v>43767</v>
      </c>
      <c r="S324" s="135">
        <f t="shared" ref="S324:S337" si="11">R324-Q324</f>
        <v>190</v>
      </c>
      <c r="T324" s="135" t="s">
        <v>254</v>
      </c>
      <c r="U324" s="135">
        <v>1</v>
      </c>
      <c r="V324" s="24">
        <v>0</v>
      </c>
      <c r="W324" s="24"/>
      <c r="X324" s="24"/>
      <c r="Y324" s="24"/>
      <c r="Z324" s="156" t="s">
        <v>369</v>
      </c>
      <c r="AA324" s="152" t="s">
        <v>370</v>
      </c>
    </row>
    <row r="325" spans="1:35" ht="16">
      <c r="A325" s="425" t="s">
        <v>58</v>
      </c>
      <c r="B325" s="425" t="s">
        <v>58</v>
      </c>
      <c r="C325" s="425" t="s">
        <v>58</v>
      </c>
      <c r="D325" s="426"/>
      <c r="E325" s="427">
        <v>2</v>
      </c>
      <c r="F325" s="428">
        <v>3</v>
      </c>
      <c r="G325" s="429" t="s">
        <v>354</v>
      </c>
      <c r="H325" s="430" t="s">
        <v>362</v>
      </c>
      <c r="I325" s="444">
        <v>504</v>
      </c>
      <c r="J325" s="425" t="s">
        <v>33</v>
      </c>
      <c r="K325" s="444">
        <v>153</v>
      </c>
      <c r="L325" s="444" t="s">
        <v>357</v>
      </c>
      <c r="M325" s="449">
        <v>0.75</v>
      </c>
      <c r="N325" s="444" t="s">
        <v>35</v>
      </c>
      <c r="O325" s="444" t="s">
        <v>63</v>
      </c>
      <c r="P325" s="445">
        <v>43410</v>
      </c>
      <c r="Q325" s="433">
        <v>43577</v>
      </c>
      <c r="R325" s="434">
        <v>44050</v>
      </c>
      <c r="S325" s="435">
        <f t="shared" si="11"/>
        <v>473</v>
      </c>
      <c r="T325" s="435">
        <v>0</v>
      </c>
      <c r="U325" s="435">
        <v>1</v>
      </c>
      <c r="V325" s="430"/>
      <c r="W325" s="430"/>
      <c r="X325" s="430"/>
      <c r="Y325" s="430"/>
      <c r="Z325" s="436"/>
      <c r="AA325" s="426" t="s">
        <v>104</v>
      </c>
      <c r="AB325" s="437"/>
      <c r="AC325" s="437"/>
      <c r="AD325" s="437"/>
      <c r="AE325" s="437"/>
      <c r="AF325" s="437"/>
      <c r="AG325" s="437"/>
      <c r="AH325" s="437"/>
      <c r="AI325" s="437"/>
    </row>
    <row r="326" spans="1:35" ht="16">
      <c r="A326" s="425" t="s">
        <v>58</v>
      </c>
      <c r="B326" s="425" t="s">
        <v>58</v>
      </c>
      <c r="C326" s="425" t="s">
        <v>58</v>
      </c>
      <c r="D326" s="426"/>
      <c r="E326" s="427">
        <v>3</v>
      </c>
      <c r="F326" s="428">
        <v>3</v>
      </c>
      <c r="G326" s="429" t="s">
        <v>354</v>
      </c>
      <c r="H326" s="430" t="s">
        <v>362</v>
      </c>
      <c r="I326" s="444">
        <v>523</v>
      </c>
      <c r="J326" s="425" t="s">
        <v>33</v>
      </c>
      <c r="K326" s="444">
        <v>156</v>
      </c>
      <c r="L326" s="444" t="s">
        <v>357</v>
      </c>
      <c r="M326" s="449">
        <v>0.75</v>
      </c>
      <c r="N326" s="444" t="s">
        <v>35</v>
      </c>
      <c r="O326" s="444" t="s">
        <v>63</v>
      </c>
      <c r="P326" s="445">
        <v>43410</v>
      </c>
      <c r="Q326" s="433">
        <v>43577</v>
      </c>
      <c r="R326" s="434">
        <v>43994</v>
      </c>
      <c r="S326" s="435">
        <f t="shared" si="11"/>
        <v>417</v>
      </c>
      <c r="T326" s="435">
        <v>0</v>
      </c>
      <c r="U326" s="435">
        <v>1</v>
      </c>
      <c r="V326" s="430"/>
      <c r="W326" s="430"/>
      <c r="X326" s="430"/>
      <c r="Y326" s="430"/>
      <c r="Z326" s="436"/>
      <c r="AA326" s="426" t="s">
        <v>104</v>
      </c>
      <c r="AB326" s="437"/>
      <c r="AC326" s="437"/>
      <c r="AD326" s="437"/>
      <c r="AE326" s="437"/>
      <c r="AF326" s="437"/>
      <c r="AG326" s="437"/>
      <c r="AH326" s="437"/>
      <c r="AI326" s="437"/>
    </row>
    <row r="327" spans="1:35" ht="16">
      <c r="A327" s="425" t="s">
        <v>58</v>
      </c>
      <c r="B327" s="425" t="s">
        <v>58</v>
      </c>
      <c r="C327" s="425" t="s">
        <v>58</v>
      </c>
      <c r="D327" s="426"/>
      <c r="E327" s="427">
        <v>4</v>
      </c>
      <c r="F327" s="428">
        <v>3</v>
      </c>
      <c r="G327" s="429" t="s">
        <v>354</v>
      </c>
      <c r="H327" s="430" t="s">
        <v>362</v>
      </c>
      <c r="I327" s="444">
        <v>558</v>
      </c>
      <c r="J327" s="425" t="s">
        <v>33</v>
      </c>
      <c r="K327" s="444">
        <v>162</v>
      </c>
      <c r="L327" s="444" t="s">
        <v>357</v>
      </c>
      <c r="M327" s="449">
        <v>0.75</v>
      </c>
      <c r="N327" s="444" t="s">
        <v>35</v>
      </c>
      <c r="O327" s="444" t="s">
        <v>63</v>
      </c>
      <c r="P327" s="445">
        <v>43410</v>
      </c>
      <c r="Q327" s="433">
        <v>43577</v>
      </c>
      <c r="R327" s="434">
        <v>44088</v>
      </c>
      <c r="S327" s="435">
        <f t="shared" si="11"/>
        <v>511</v>
      </c>
      <c r="T327" s="435">
        <v>0</v>
      </c>
      <c r="U327" s="435">
        <v>1</v>
      </c>
      <c r="V327" s="430"/>
      <c r="W327" s="430"/>
      <c r="X327" s="430"/>
      <c r="Y327" s="430"/>
      <c r="Z327" s="436"/>
      <c r="AA327" s="426" t="s">
        <v>104</v>
      </c>
      <c r="AB327" s="437"/>
      <c r="AC327" s="437"/>
      <c r="AD327" s="437"/>
      <c r="AE327" s="437"/>
      <c r="AF327" s="437"/>
      <c r="AG327" s="437"/>
      <c r="AH327" s="437"/>
      <c r="AI327" s="437"/>
    </row>
    <row r="328" spans="1:35" ht="16">
      <c r="A328" s="9">
        <v>2</v>
      </c>
      <c r="B328" s="9">
        <v>2</v>
      </c>
      <c r="C328" s="9">
        <v>5</v>
      </c>
      <c r="D328" s="150"/>
      <c r="E328" s="281">
        <v>5</v>
      </c>
      <c r="F328" s="227">
        <v>3</v>
      </c>
      <c r="G328" s="23" t="s">
        <v>354</v>
      </c>
      <c r="H328" s="136" t="s">
        <v>362</v>
      </c>
      <c r="I328" s="137">
        <v>562</v>
      </c>
      <c r="J328" s="24" t="s">
        <v>33</v>
      </c>
      <c r="K328" s="137">
        <v>162</v>
      </c>
      <c r="L328" s="137" t="s">
        <v>357</v>
      </c>
      <c r="M328" s="155">
        <v>0.75</v>
      </c>
      <c r="N328" s="137" t="s">
        <v>35</v>
      </c>
      <c r="O328" s="137" t="s">
        <v>63</v>
      </c>
      <c r="P328" s="138">
        <v>43410</v>
      </c>
      <c r="Q328" s="139">
        <v>43577</v>
      </c>
      <c r="R328" s="140">
        <v>44067</v>
      </c>
      <c r="S328" s="135">
        <f t="shared" si="11"/>
        <v>490</v>
      </c>
      <c r="T328" s="135">
        <v>0</v>
      </c>
      <c r="U328" s="135">
        <v>1</v>
      </c>
      <c r="V328" s="136"/>
      <c r="W328" s="136"/>
      <c r="X328" s="136"/>
      <c r="Y328" s="136"/>
      <c r="Z328" s="143"/>
      <c r="AA328" s="152" t="s">
        <v>334</v>
      </c>
    </row>
    <row r="329" spans="1:35" ht="16">
      <c r="A329" s="425" t="s">
        <v>58</v>
      </c>
      <c r="B329" s="425" t="s">
        <v>58</v>
      </c>
      <c r="C329" s="425" t="s">
        <v>58</v>
      </c>
      <c r="D329" s="426"/>
      <c r="E329" s="427">
        <v>6</v>
      </c>
      <c r="F329" s="428">
        <v>3</v>
      </c>
      <c r="G329" s="429" t="s">
        <v>354</v>
      </c>
      <c r="H329" s="430" t="s">
        <v>362</v>
      </c>
      <c r="I329" s="444">
        <v>637</v>
      </c>
      <c r="J329" s="425" t="s">
        <v>33</v>
      </c>
      <c r="K329" s="444">
        <v>171</v>
      </c>
      <c r="L329" s="444" t="s">
        <v>357</v>
      </c>
      <c r="M329" s="449">
        <v>0.75</v>
      </c>
      <c r="N329" s="444" t="s">
        <v>35</v>
      </c>
      <c r="O329" s="444" t="s">
        <v>63</v>
      </c>
      <c r="P329" s="445">
        <v>43410</v>
      </c>
      <c r="Q329" s="433">
        <v>43577</v>
      </c>
      <c r="R329" s="434">
        <v>44078</v>
      </c>
      <c r="S329" s="435">
        <f t="shared" si="11"/>
        <v>501</v>
      </c>
      <c r="T329" s="435">
        <v>0</v>
      </c>
      <c r="U329" s="435">
        <v>1</v>
      </c>
      <c r="V329" s="430"/>
      <c r="W329" s="430"/>
      <c r="X329" s="430"/>
      <c r="Y329" s="430"/>
      <c r="Z329" s="436"/>
      <c r="AA329" s="426" t="s">
        <v>104</v>
      </c>
      <c r="AB329" s="437"/>
      <c r="AC329" s="437"/>
      <c r="AD329" s="437"/>
      <c r="AE329" s="437"/>
      <c r="AF329" s="437"/>
      <c r="AG329" s="437"/>
      <c r="AH329" s="437"/>
      <c r="AI329" s="437"/>
    </row>
    <row r="330" spans="1:35" ht="16">
      <c r="A330" s="425" t="s">
        <v>58</v>
      </c>
      <c r="B330" s="425" t="s">
        <v>58</v>
      </c>
      <c r="C330" s="425" t="s">
        <v>58</v>
      </c>
      <c r="D330" s="426"/>
      <c r="E330" s="427">
        <v>7</v>
      </c>
      <c r="F330" s="428">
        <v>3</v>
      </c>
      <c r="G330" s="429" t="s">
        <v>354</v>
      </c>
      <c r="H330" s="430" t="s">
        <v>362</v>
      </c>
      <c r="I330" s="444">
        <v>661</v>
      </c>
      <c r="J330" s="425" t="s">
        <v>33</v>
      </c>
      <c r="K330" s="485">
        <v>288</v>
      </c>
      <c r="L330" s="444" t="s">
        <v>357</v>
      </c>
      <c r="M330" s="449">
        <v>0.75</v>
      </c>
      <c r="N330" s="444" t="s">
        <v>35</v>
      </c>
      <c r="O330" s="444" t="s">
        <v>63</v>
      </c>
      <c r="P330" s="445">
        <v>43410</v>
      </c>
      <c r="Q330" s="433">
        <v>43577</v>
      </c>
      <c r="R330" s="434">
        <v>44103</v>
      </c>
      <c r="S330" s="435">
        <f t="shared" si="11"/>
        <v>526</v>
      </c>
      <c r="T330" s="435">
        <v>0</v>
      </c>
      <c r="U330" s="435">
        <v>1</v>
      </c>
      <c r="V330" s="430"/>
      <c r="W330" s="430"/>
      <c r="X330" s="430"/>
      <c r="Y330" s="430"/>
      <c r="Z330" s="436"/>
      <c r="AA330" s="426" t="s">
        <v>104</v>
      </c>
      <c r="AB330" s="437"/>
      <c r="AC330" s="437"/>
      <c r="AD330" s="437"/>
      <c r="AE330" s="437"/>
      <c r="AF330" s="437"/>
      <c r="AG330" s="437"/>
      <c r="AH330" s="437"/>
      <c r="AI330" s="437"/>
    </row>
    <row r="331" spans="1:35" ht="16">
      <c r="A331" s="9">
        <v>2</v>
      </c>
      <c r="B331" s="9">
        <v>3</v>
      </c>
      <c r="C331" s="9">
        <v>6</v>
      </c>
      <c r="D331" s="150"/>
      <c r="E331" s="281">
        <v>8</v>
      </c>
      <c r="F331" s="227">
        <v>3</v>
      </c>
      <c r="G331" s="23" t="s">
        <v>354</v>
      </c>
      <c r="H331" s="136" t="s">
        <v>373</v>
      </c>
      <c r="I331" s="137">
        <v>4611</v>
      </c>
      <c r="J331" s="24" t="s">
        <v>241</v>
      </c>
      <c r="K331" s="136">
        <v>348</v>
      </c>
      <c r="L331" s="136" t="s">
        <v>374</v>
      </c>
      <c r="M331" s="155">
        <v>0.75</v>
      </c>
      <c r="N331" s="136" t="s">
        <v>35</v>
      </c>
      <c r="O331" s="136" t="s">
        <v>63</v>
      </c>
      <c r="P331" s="144">
        <v>43606</v>
      </c>
      <c r="Q331" s="139">
        <v>43769</v>
      </c>
      <c r="R331" s="140">
        <v>44307</v>
      </c>
      <c r="S331" s="135">
        <f t="shared" si="11"/>
        <v>538</v>
      </c>
      <c r="T331" s="135" t="s">
        <v>170</v>
      </c>
      <c r="U331" s="135">
        <v>1</v>
      </c>
      <c r="V331" s="24">
        <v>0</v>
      </c>
      <c r="W331" s="24"/>
      <c r="X331" s="24"/>
      <c r="Y331" s="24"/>
      <c r="Z331" s="156"/>
      <c r="AA331" s="152" t="s">
        <v>383</v>
      </c>
    </row>
    <row r="332" spans="1:35" ht="16">
      <c r="A332" s="150"/>
      <c r="B332" s="150"/>
      <c r="C332" s="150"/>
      <c r="D332" s="150"/>
      <c r="E332" s="281">
        <v>9</v>
      </c>
      <c r="F332" s="227">
        <v>3</v>
      </c>
      <c r="G332" s="23" t="s">
        <v>354</v>
      </c>
      <c r="H332" s="136" t="s">
        <v>373</v>
      </c>
      <c r="I332" s="158">
        <v>350.1</v>
      </c>
      <c r="J332" s="24" t="s">
        <v>241</v>
      </c>
      <c r="K332" s="136">
        <v>350</v>
      </c>
      <c r="L332" s="136" t="s">
        <v>374</v>
      </c>
      <c r="M332" s="155">
        <v>0.75</v>
      </c>
      <c r="N332" s="136" t="s">
        <v>35</v>
      </c>
      <c r="O332" s="136" t="s">
        <v>63</v>
      </c>
      <c r="P332" s="144">
        <v>43606</v>
      </c>
      <c r="Q332" s="139">
        <v>43769</v>
      </c>
      <c r="R332" s="140">
        <v>43787</v>
      </c>
      <c r="S332" s="135">
        <f t="shared" si="11"/>
        <v>18</v>
      </c>
      <c r="T332" s="135" t="s">
        <v>170</v>
      </c>
      <c r="U332" s="135">
        <v>1</v>
      </c>
      <c r="V332" s="136">
        <v>0</v>
      </c>
      <c r="W332" s="136"/>
      <c r="X332" s="136"/>
      <c r="Y332" s="136"/>
      <c r="Z332" s="143"/>
      <c r="AA332" s="152" t="s">
        <v>332</v>
      </c>
    </row>
    <row r="333" spans="1:35" ht="16">
      <c r="A333" s="150"/>
      <c r="B333" s="150"/>
      <c r="C333" s="150"/>
      <c r="D333" s="150"/>
      <c r="E333" s="281">
        <v>10</v>
      </c>
      <c r="F333" s="227">
        <v>3</v>
      </c>
      <c r="G333" s="23" t="s">
        <v>354</v>
      </c>
      <c r="H333" s="136" t="s">
        <v>373</v>
      </c>
      <c r="I333" s="137">
        <v>3885</v>
      </c>
      <c r="J333" s="24" t="s">
        <v>241</v>
      </c>
      <c r="K333" s="136">
        <v>351</v>
      </c>
      <c r="L333" s="136" t="s">
        <v>374</v>
      </c>
      <c r="M333" s="155">
        <v>0.75</v>
      </c>
      <c r="N333" s="136" t="s">
        <v>35</v>
      </c>
      <c r="O333" s="136" t="s">
        <v>63</v>
      </c>
      <c r="P333" s="144">
        <v>43606</v>
      </c>
      <c r="Q333" s="139">
        <v>43769</v>
      </c>
      <c r="R333" s="140">
        <v>43957</v>
      </c>
      <c r="S333" s="135">
        <f t="shared" si="11"/>
        <v>188</v>
      </c>
      <c r="T333" s="135">
        <v>0</v>
      </c>
      <c r="U333" s="135">
        <v>1</v>
      </c>
      <c r="V333" s="136"/>
      <c r="W333" s="136"/>
      <c r="X333" s="136"/>
      <c r="Y333" s="136"/>
      <c r="Z333" s="143"/>
      <c r="AA333" s="152" t="s">
        <v>104</v>
      </c>
    </row>
    <row r="334" spans="1:35" ht="16">
      <c r="A334" s="150"/>
      <c r="B334" s="150"/>
      <c r="C334" s="150"/>
      <c r="D334" s="150"/>
      <c r="E334" s="281">
        <v>11</v>
      </c>
      <c r="F334" s="227">
        <v>3</v>
      </c>
      <c r="G334" s="23" t="s">
        <v>354</v>
      </c>
      <c r="H334" s="136" t="s">
        <v>373</v>
      </c>
      <c r="I334" s="137">
        <v>728</v>
      </c>
      <c r="J334" s="24" t="s">
        <v>241</v>
      </c>
      <c r="K334" s="136">
        <v>356</v>
      </c>
      <c r="L334" s="136" t="s">
        <v>374</v>
      </c>
      <c r="M334" s="155">
        <v>0.75</v>
      </c>
      <c r="N334" s="136" t="s">
        <v>35</v>
      </c>
      <c r="O334" s="136" t="s">
        <v>63</v>
      </c>
      <c r="P334" s="144">
        <v>43606</v>
      </c>
      <c r="Q334" s="139">
        <v>43769</v>
      </c>
      <c r="R334" s="140">
        <v>44271</v>
      </c>
      <c r="S334" s="135">
        <f t="shared" si="11"/>
        <v>502</v>
      </c>
      <c r="T334" s="135">
        <v>0</v>
      </c>
      <c r="U334" s="135">
        <v>1</v>
      </c>
      <c r="V334" s="24"/>
      <c r="W334" s="24"/>
      <c r="X334" s="24"/>
      <c r="Y334" s="24"/>
      <c r="Z334" s="156" t="s">
        <v>384</v>
      </c>
      <c r="AA334" s="152" t="s">
        <v>104</v>
      </c>
    </row>
    <row r="335" spans="1:35" ht="16">
      <c r="A335" s="9">
        <v>2</v>
      </c>
      <c r="B335" s="9">
        <v>3</v>
      </c>
      <c r="C335" s="9">
        <v>6</v>
      </c>
      <c r="D335" s="150"/>
      <c r="E335" s="281">
        <v>12</v>
      </c>
      <c r="F335" s="227">
        <v>3</v>
      </c>
      <c r="G335" s="23" t="s">
        <v>354</v>
      </c>
      <c r="H335" s="136" t="s">
        <v>373</v>
      </c>
      <c r="I335" s="149">
        <v>9704</v>
      </c>
      <c r="J335" s="24" t="s">
        <v>241</v>
      </c>
      <c r="K335" s="136">
        <v>357</v>
      </c>
      <c r="L335" s="136" t="s">
        <v>374</v>
      </c>
      <c r="M335" s="155">
        <v>0.75</v>
      </c>
      <c r="N335" s="136" t="s">
        <v>35</v>
      </c>
      <c r="O335" s="136" t="s">
        <v>63</v>
      </c>
      <c r="P335" s="144">
        <v>43606</v>
      </c>
      <c r="Q335" s="139">
        <v>43769</v>
      </c>
      <c r="R335" s="140">
        <v>44041</v>
      </c>
      <c r="S335" s="135">
        <f t="shared" si="11"/>
        <v>272</v>
      </c>
      <c r="T335" s="135">
        <v>0</v>
      </c>
      <c r="U335" s="135">
        <v>1</v>
      </c>
      <c r="V335" s="136"/>
      <c r="W335" s="136"/>
      <c r="X335" s="136"/>
      <c r="Y335" s="136"/>
      <c r="Z335" s="143"/>
      <c r="AA335" s="152" t="s">
        <v>385</v>
      </c>
    </row>
    <row r="336" spans="1:35" ht="16">
      <c r="A336" s="9">
        <v>2</v>
      </c>
      <c r="B336" s="9">
        <v>3</v>
      </c>
      <c r="C336" s="9">
        <v>6</v>
      </c>
      <c r="D336" s="150"/>
      <c r="E336" s="281">
        <v>13</v>
      </c>
      <c r="F336" s="227">
        <v>3</v>
      </c>
      <c r="G336" s="23" t="s">
        <v>354</v>
      </c>
      <c r="H336" s="136" t="s">
        <v>373</v>
      </c>
      <c r="I336" s="137">
        <v>8458</v>
      </c>
      <c r="J336" s="24" t="s">
        <v>241</v>
      </c>
      <c r="K336" s="136">
        <v>359</v>
      </c>
      <c r="L336" s="136" t="s">
        <v>374</v>
      </c>
      <c r="M336" s="155">
        <v>0.75</v>
      </c>
      <c r="N336" s="136" t="s">
        <v>35</v>
      </c>
      <c r="O336" s="136" t="s">
        <v>63</v>
      </c>
      <c r="P336" s="144">
        <v>43606</v>
      </c>
      <c r="Q336" s="139">
        <v>43769</v>
      </c>
      <c r="R336" s="140">
        <v>44208</v>
      </c>
      <c r="S336" s="135">
        <f t="shared" si="11"/>
        <v>439</v>
      </c>
      <c r="T336" s="135" t="s">
        <v>279</v>
      </c>
      <c r="U336" s="135">
        <v>1</v>
      </c>
      <c r="V336" s="24">
        <v>0</v>
      </c>
      <c r="W336" s="24"/>
      <c r="X336" s="24"/>
      <c r="Y336" s="24"/>
      <c r="Z336" s="156"/>
      <c r="AA336" s="152" t="s">
        <v>386</v>
      </c>
    </row>
    <row r="337" spans="1:35" ht="16">
      <c r="A337" s="9">
        <v>2</v>
      </c>
      <c r="B337" s="9">
        <v>3</v>
      </c>
      <c r="C337" s="9">
        <v>6</v>
      </c>
      <c r="D337" s="150"/>
      <c r="E337" s="281">
        <v>14</v>
      </c>
      <c r="F337" s="227">
        <v>3</v>
      </c>
      <c r="G337" s="23" t="s">
        <v>354</v>
      </c>
      <c r="H337" s="136" t="s">
        <v>373</v>
      </c>
      <c r="I337" s="137">
        <v>3807</v>
      </c>
      <c r="J337" s="24" t="s">
        <v>241</v>
      </c>
      <c r="K337" s="136">
        <v>361</v>
      </c>
      <c r="L337" s="136" t="s">
        <v>374</v>
      </c>
      <c r="M337" s="155">
        <v>0.75</v>
      </c>
      <c r="N337" s="136" t="s">
        <v>35</v>
      </c>
      <c r="O337" s="136" t="s">
        <v>63</v>
      </c>
      <c r="P337" s="144">
        <v>43606</v>
      </c>
      <c r="Q337" s="139">
        <v>43769</v>
      </c>
      <c r="R337" s="140">
        <v>44272</v>
      </c>
      <c r="S337" s="135">
        <f t="shared" si="11"/>
        <v>503</v>
      </c>
      <c r="T337" s="135" t="s">
        <v>279</v>
      </c>
      <c r="U337" s="135">
        <v>1</v>
      </c>
      <c r="V337" s="24">
        <v>0</v>
      </c>
      <c r="W337" s="24"/>
      <c r="X337" s="24"/>
      <c r="Y337" s="24"/>
      <c r="Z337" s="156"/>
      <c r="AA337" s="152" t="s">
        <v>387</v>
      </c>
    </row>
    <row r="338" spans="1:35" ht="16">
      <c r="A338" s="150"/>
      <c r="B338" s="150"/>
      <c r="C338" s="150"/>
      <c r="D338" s="150"/>
      <c r="E338" s="281"/>
      <c r="F338" s="227">
        <v>3</v>
      </c>
      <c r="G338" s="154" t="s">
        <v>368</v>
      </c>
      <c r="H338" s="31"/>
      <c r="I338" s="32"/>
      <c r="J338" s="9"/>
      <c r="K338" s="31"/>
      <c r="L338" s="31"/>
      <c r="M338" s="39"/>
      <c r="N338" s="31"/>
      <c r="O338" s="31"/>
      <c r="P338" s="38"/>
      <c r="Q338" s="36"/>
      <c r="R338" s="12"/>
      <c r="S338" s="79"/>
      <c r="T338" s="79"/>
      <c r="U338" s="79"/>
      <c r="V338" s="31"/>
      <c r="W338" s="31"/>
      <c r="X338" s="31"/>
      <c r="Y338" s="31"/>
      <c r="Z338" s="37"/>
      <c r="AA338" s="150"/>
    </row>
    <row r="339" spans="1:35" ht="16">
      <c r="A339" s="425" t="s">
        <v>58</v>
      </c>
      <c r="B339" s="425" t="s">
        <v>58</v>
      </c>
      <c r="C339" s="425" t="s">
        <v>58</v>
      </c>
      <c r="D339" s="426"/>
      <c r="E339" s="427">
        <v>1</v>
      </c>
      <c r="F339" s="428">
        <v>3</v>
      </c>
      <c r="G339" s="425" t="s">
        <v>354</v>
      </c>
      <c r="H339" s="471" t="s">
        <v>394</v>
      </c>
      <c r="I339" s="476">
        <v>7922</v>
      </c>
      <c r="J339" s="425" t="s">
        <v>241</v>
      </c>
      <c r="K339" s="471">
        <v>412</v>
      </c>
      <c r="L339" s="471" t="s">
        <v>374</v>
      </c>
      <c r="M339" s="472">
        <v>0.75</v>
      </c>
      <c r="N339" s="471" t="s">
        <v>39</v>
      </c>
      <c r="O339" s="471" t="s">
        <v>63</v>
      </c>
      <c r="P339" s="473">
        <v>43606</v>
      </c>
      <c r="Q339" s="474">
        <v>43769</v>
      </c>
      <c r="R339" s="447">
        <v>44020</v>
      </c>
      <c r="S339" s="450">
        <f t="shared" ref="S339:S370" si="12">R339-Q339</f>
        <v>251</v>
      </c>
      <c r="T339" s="450">
        <v>0</v>
      </c>
      <c r="U339" s="450">
        <v>1</v>
      </c>
      <c r="V339" s="471"/>
      <c r="W339" s="471"/>
      <c r="X339" s="471"/>
      <c r="Y339" s="471"/>
      <c r="Z339" s="477"/>
      <c r="AA339" s="426" t="s">
        <v>104</v>
      </c>
      <c r="AB339" s="437"/>
      <c r="AC339" s="437"/>
      <c r="AD339" s="437"/>
      <c r="AE339" s="437"/>
      <c r="AF339" s="437"/>
      <c r="AG339" s="437"/>
      <c r="AH339" s="437"/>
      <c r="AI339" s="437"/>
    </row>
    <row r="340" spans="1:35" ht="16">
      <c r="A340" s="425" t="s">
        <v>58</v>
      </c>
      <c r="B340" s="425" t="s">
        <v>58</v>
      </c>
      <c r="C340" s="425" t="s">
        <v>58</v>
      </c>
      <c r="D340" s="426"/>
      <c r="E340" s="427">
        <v>2</v>
      </c>
      <c r="F340" s="428">
        <v>3</v>
      </c>
      <c r="G340" s="425" t="s">
        <v>354</v>
      </c>
      <c r="H340" s="471" t="s">
        <v>394</v>
      </c>
      <c r="I340" s="471">
        <v>415.1</v>
      </c>
      <c r="J340" s="425" t="s">
        <v>241</v>
      </c>
      <c r="K340" s="471">
        <v>415</v>
      </c>
      <c r="L340" s="471" t="s">
        <v>374</v>
      </c>
      <c r="M340" s="472">
        <v>0.75</v>
      </c>
      <c r="N340" s="471" t="s">
        <v>39</v>
      </c>
      <c r="O340" s="471" t="s">
        <v>63</v>
      </c>
      <c r="P340" s="473">
        <v>43606</v>
      </c>
      <c r="Q340" s="474">
        <v>43769</v>
      </c>
      <c r="R340" s="447">
        <v>44292</v>
      </c>
      <c r="S340" s="450">
        <f t="shared" si="12"/>
        <v>523</v>
      </c>
      <c r="T340" s="450">
        <v>0</v>
      </c>
      <c r="U340" s="450">
        <v>1</v>
      </c>
      <c r="V340" s="471"/>
      <c r="W340" s="471"/>
      <c r="X340" s="471"/>
      <c r="Y340" s="471"/>
      <c r="Z340" s="477"/>
      <c r="AA340" s="426" t="s">
        <v>104</v>
      </c>
      <c r="AB340" s="437"/>
      <c r="AC340" s="437"/>
      <c r="AD340" s="437"/>
      <c r="AE340" s="437"/>
      <c r="AF340" s="437"/>
      <c r="AG340" s="437"/>
      <c r="AH340" s="437"/>
      <c r="AI340" s="437"/>
    </row>
    <row r="341" spans="1:35" ht="16">
      <c r="A341" s="9">
        <v>2</v>
      </c>
      <c r="B341" s="9">
        <v>3</v>
      </c>
      <c r="C341" s="9">
        <v>3</v>
      </c>
      <c r="D341" s="150"/>
      <c r="E341" s="281">
        <v>3</v>
      </c>
      <c r="F341" s="227">
        <v>3</v>
      </c>
      <c r="G341" s="94" t="s">
        <v>354</v>
      </c>
      <c r="H341" s="101" t="s">
        <v>394</v>
      </c>
      <c r="I341" s="105">
        <v>7920</v>
      </c>
      <c r="J341" s="94" t="s">
        <v>241</v>
      </c>
      <c r="K341" s="101">
        <v>417</v>
      </c>
      <c r="L341" s="101" t="s">
        <v>374</v>
      </c>
      <c r="M341" s="163">
        <v>0.75</v>
      </c>
      <c r="N341" s="101" t="s">
        <v>39</v>
      </c>
      <c r="O341" s="101" t="s">
        <v>63</v>
      </c>
      <c r="P341" s="164">
        <v>43606</v>
      </c>
      <c r="Q341" s="165">
        <v>43769</v>
      </c>
      <c r="R341" s="166">
        <v>44173</v>
      </c>
      <c r="S341" s="107">
        <f t="shared" si="12"/>
        <v>404</v>
      </c>
      <c r="T341" s="107" t="s">
        <v>254</v>
      </c>
      <c r="U341" s="107">
        <v>1</v>
      </c>
      <c r="V341" s="188">
        <v>0</v>
      </c>
      <c r="W341" s="188"/>
      <c r="X341" s="188"/>
      <c r="Y341" s="188"/>
      <c r="Z341" s="189" t="s">
        <v>398</v>
      </c>
      <c r="AA341" s="162" t="s">
        <v>402</v>
      </c>
    </row>
    <row r="342" spans="1:35" ht="16">
      <c r="A342" s="425" t="s">
        <v>58</v>
      </c>
      <c r="B342" s="425" t="s">
        <v>58</v>
      </c>
      <c r="C342" s="425" t="s">
        <v>58</v>
      </c>
      <c r="D342" s="426"/>
      <c r="E342" s="427">
        <v>4</v>
      </c>
      <c r="F342" s="428">
        <v>3</v>
      </c>
      <c r="G342" s="425" t="s">
        <v>354</v>
      </c>
      <c r="H342" s="471" t="s">
        <v>394</v>
      </c>
      <c r="I342" s="476">
        <v>7929</v>
      </c>
      <c r="J342" s="425" t="s">
        <v>241</v>
      </c>
      <c r="K342" s="471">
        <v>417</v>
      </c>
      <c r="L342" s="471" t="s">
        <v>374</v>
      </c>
      <c r="M342" s="472">
        <v>0.75</v>
      </c>
      <c r="N342" s="471" t="s">
        <v>39</v>
      </c>
      <c r="O342" s="471" t="s">
        <v>63</v>
      </c>
      <c r="P342" s="473">
        <v>43606</v>
      </c>
      <c r="Q342" s="474">
        <v>43769</v>
      </c>
      <c r="R342" s="447">
        <v>44300</v>
      </c>
      <c r="S342" s="450">
        <f t="shared" si="12"/>
        <v>531</v>
      </c>
      <c r="T342" s="450">
        <v>0</v>
      </c>
      <c r="U342" s="450">
        <v>1</v>
      </c>
      <c r="V342" s="471"/>
      <c r="W342" s="471"/>
      <c r="X342" s="471"/>
      <c r="Y342" s="471"/>
      <c r="Z342" s="477"/>
      <c r="AA342" s="426" t="s">
        <v>104</v>
      </c>
      <c r="AB342" s="437"/>
      <c r="AC342" s="437"/>
      <c r="AD342" s="437"/>
      <c r="AE342" s="437"/>
      <c r="AF342" s="437"/>
      <c r="AG342" s="437"/>
      <c r="AH342" s="437"/>
      <c r="AI342" s="437"/>
    </row>
    <row r="343" spans="1:35" ht="16">
      <c r="A343" s="9">
        <v>2</v>
      </c>
      <c r="B343" s="9">
        <v>3</v>
      </c>
      <c r="C343" s="9">
        <v>3</v>
      </c>
      <c r="D343" s="150"/>
      <c r="E343" s="281">
        <v>5</v>
      </c>
      <c r="F343" s="227">
        <v>3</v>
      </c>
      <c r="G343" s="94" t="s">
        <v>354</v>
      </c>
      <c r="H343" s="101" t="s">
        <v>394</v>
      </c>
      <c r="I343" s="105">
        <v>6500</v>
      </c>
      <c r="J343" s="94" t="s">
        <v>241</v>
      </c>
      <c r="K343" s="101">
        <v>419</v>
      </c>
      <c r="L343" s="101" t="s">
        <v>374</v>
      </c>
      <c r="M343" s="163">
        <v>0.75</v>
      </c>
      <c r="N343" s="101" t="s">
        <v>39</v>
      </c>
      <c r="O343" s="101" t="s">
        <v>63</v>
      </c>
      <c r="P343" s="164">
        <v>43606</v>
      </c>
      <c r="Q343" s="165">
        <v>43769</v>
      </c>
      <c r="R343" s="166">
        <v>44092</v>
      </c>
      <c r="S343" s="107">
        <f t="shared" si="12"/>
        <v>323</v>
      </c>
      <c r="T343" s="107">
        <v>0</v>
      </c>
      <c r="U343" s="107">
        <v>1</v>
      </c>
      <c r="V343" s="101"/>
      <c r="W343" s="101"/>
      <c r="X343" s="101"/>
      <c r="Y343" s="101"/>
      <c r="Z343" s="167"/>
      <c r="AA343" s="162" t="s">
        <v>195</v>
      </c>
    </row>
    <row r="344" spans="1:35" ht="16">
      <c r="A344" s="425" t="s">
        <v>58</v>
      </c>
      <c r="B344" s="425" t="s">
        <v>58</v>
      </c>
      <c r="C344" s="425" t="s">
        <v>58</v>
      </c>
      <c r="D344" s="426"/>
      <c r="E344" s="427">
        <v>6</v>
      </c>
      <c r="F344" s="428">
        <v>3</v>
      </c>
      <c r="G344" s="425" t="s">
        <v>354</v>
      </c>
      <c r="H344" s="471" t="s">
        <v>394</v>
      </c>
      <c r="I344" s="476">
        <v>7781</v>
      </c>
      <c r="J344" s="425" t="s">
        <v>241</v>
      </c>
      <c r="K344" s="471">
        <v>420</v>
      </c>
      <c r="L344" s="471" t="s">
        <v>374</v>
      </c>
      <c r="M344" s="472">
        <v>0.75</v>
      </c>
      <c r="N344" s="471" t="s">
        <v>39</v>
      </c>
      <c r="O344" s="471" t="s">
        <v>63</v>
      </c>
      <c r="P344" s="473">
        <v>43606</v>
      </c>
      <c r="Q344" s="474">
        <v>43769</v>
      </c>
      <c r="R344" s="447">
        <v>44300</v>
      </c>
      <c r="S344" s="450">
        <f t="shared" si="12"/>
        <v>531</v>
      </c>
      <c r="T344" s="450">
        <v>0</v>
      </c>
      <c r="U344" s="450">
        <v>1</v>
      </c>
      <c r="V344" s="471"/>
      <c r="W344" s="471"/>
      <c r="X344" s="471"/>
      <c r="Y344" s="471"/>
      <c r="Z344" s="477"/>
      <c r="AA344" s="426" t="s">
        <v>104</v>
      </c>
      <c r="AB344" s="437"/>
      <c r="AC344" s="437"/>
      <c r="AD344" s="437"/>
      <c r="AE344" s="437"/>
      <c r="AF344" s="437"/>
      <c r="AG344" s="437"/>
      <c r="AH344" s="437"/>
      <c r="AI344" s="437"/>
    </row>
    <row r="345" spans="1:35" ht="16">
      <c r="A345" s="9">
        <v>2</v>
      </c>
      <c r="B345" s="9">
        <v>3</v>
      </c>
      <c r="C345" s="9">
        <v>3</v>
      </c>
      <c r="D345" s="150"/>
      <c r="E345" s="281">
        <v>7</v>
      </c>
      <c r="F345" s="227">
        <v>3</v>
      </c>
      <c r="G345" s="94" t="s">
        <v>354</v>
      </c>
      <c r="H345" s="101" t="s">
        <v>394</v>
      </c>
      <c r="I345" s="101">
        <v>422.1</v>
      </c>
      <c r="J345" s="94" t="s">
        <v>241</v>
      </c>
      <c r="K345" s="101">
        <v>422</v>
      </c>
      <c r="L345" s="101" t="s">
        <v>374</v>
      </c>
      <c r="M345" s="163">
        <v>0.75</v>
      </c>
      <c r="N345" s="101" t="s">
        <v>39</v>
      </c>
      <c r="O345" s="101" t="s">
        <v>63</v>
      </c>
      <c r="P345" s="164">
        <v>43606</v>
      </c>
      <c r="Q345" s="165">
        <v>43769</v>
      </c>
      <c r="R345" s="166">
        <v>44265</v>
      </c>
      <c r="S345" s="107">
        <f t="shared" si="12"/>
        <v>496</v>
      </c>
      <c r="T345" s="107" t="s">
        <v>397</v>
      </c>
      <c r="U345" s="107">
        <v>1</v>
      </c>
      <c r="V345" s="101">
        <v>0</v>
      </c>
      <c r="W345" s="101"/>
      <c r="X345" s="101"/>
      <c r="Y345" s="101"/>
      <c r="Z345" s="167"/>
      <c r="AA345" s="162" t="s">
        <v>403</v>
      </c>
    </row>
    <row r="346" spans="1:35" ht="16">
      <c r="A346" s="425" t="s">
        <v>58</v>
      </c>
      <c r="B346" s="425" t="s">
        <v>58</v>
      </c>
      <c r="C346" s="425" t="s">
        <v>58</v>
      </c>
      <c r="D346" s="426"/>
      <c r="E346" s="427">
        <v>8</v>
      </c>
      <c r="F346" s="428">
        <v>3</v>
      </c>
      <c r="G346" s="425" t="s">
        <v>354</v>
      </c>
      <c r="H346" s="471" t="s">
        <v>394</v>
      </c>
      <c r="I346" s="476">
        <v>7897</v>
      </c>
      <c r="J346" s="425" t="s">
        <v>241</v>
      </c>
      <c r="K346" s="471">
        <v>422</v>
      </c>
      <c r="L346" s="471" t="s">
        <v>374</v>
      </c>
      <c r="M346" s="472">
        <v>0.75</v>
      </c>
      <c r="N346" s="471" t="s">
        <v>39</v>
      </c>
      <c r="O346" s="471" t="s">
        <v>63</v>
      </c>
      <c r="P346" s="473">
        <v>43606</v>
      </c>
      <c r="Q346" s="474">
        <v>43769</v>
      </c>
      <c r="R346" s="447">
        <v>43910</v>
      </c>
      <c r="S346" s="450">
        <f t="shared" si="12"/>
        <v>141</v>
      </c>
      <c r="T346" s="450">
        <v>0</v>
      </c>
      <c r="U346" s="450">
        <v>1</v>
      </c>
      <c r="V346" s="471"/>
      <c r="W346" s="471"/>
      <c r="X346" s="471"/>
      <c r="Y346" s="471"/>
      <c r="Z346" s="477"/>
      <c r="AA346" s="426" t="s">
        <v>404</v>
      </c>
      <c r="AB346" s="437"/>
      <c r="AC346" s="437"/>
      <c r="AD346" s="437"/>
      <c r="AE346" s="437"/>
      <c r="AF346" s="437"/>
      <c r="AG346" s="437"/>
      <c r="AH346" s="437"/>
      <c r="AI346" s="437"/>
    </row>
    <row r="347" spans="1:35" ht="16">
      <c r="A347" s="425" t="s">
        <v>58</v>
      </c>
      <c r="B347" s="425" t="s">
        <v>58</v>
      </c>
      <c r="C347" s="425" t="s">
        <v>58</v>
      </c>
      <c r="D347" s="426"/>
      <c r="E347" s="427">
        <v>9</v>
      </c>
      <c r="F347" s="428">
        <v>3</v>
      </c>
      <c r="G347" s="425" t="s">
        <v>354</v>
      </c>
      <c r="H347" s="471" t="s">
        <v>394</v>
      </c>
      <c r="I347" s="471">
        <v>426.1</v>
      </c>
      <c r="J347" s="425" t="s">
        <v>241</v>
      </c>
      <c r="K347" s="471">
        <v>426</v>
      </c>
      <c r="L347" s="471" t="s">
        <v>374</v>
      </c>
      <c r="M347" s="472">
        <v>0.75</v>
      </c>
      <c r="N347" s="471" t="s">
        <v>39</v>
      </c>
      <c r="O347" s="471" t="s">
        <v>63</v>
      </c>
      <c r="P347" s="473">
        <v>43606</v>
      </c>
      <c r="Q347" s="474">
        <v>43769</v>
      </c>
      <c r="R347" s="447">
        <v>44187</v>
      </c>
      <c r="S347" s="450">
        <f t="shared" si="12"/>
        <v>418</v>
      </c>
      <c r="T347" s="450">
        <v>0</v>
      </c>
      <c r="U347" s="450">
        <v>1</v>
      </c>
      <c r="V347" s="425"/>
      <c r="W347" s="425"/>
      <c r="X347" s="425"/>
      <c r="Y347" s="425"/>
      <c r="Z347" s="452"/>
      <c r="AA347" s="426" t="s">
        <v>105</v>
      </c>
      <c r="AB347" s="437"/>
      <c r="AC347" s="437"/>
      <c r="AD347" s="437"/>
      <c r="AE347" s="437"/>
      <c r="AF347" s="437"/>
      <c r="AG347" s="437"/>
      <c r="AH347" s="437"/>
      <c r="AI347" s="437"/>
    </row>
    <row r="348" spans="1:35" ht="16">
      <c r="A348" s="425" t="s">
        <v>58</v>
      </c>
      <c r="B348" s="425" t="s">
        <v>58</v>
      </c>
      <c r="C348" s="425" t="s">
        <v>58</v>
      </c>
      <c r="D348" s="426"/>
      <c r="E348" s="427">
        <v>10</v>
      </c>
      <c r="F348" s="428">
        <v>3</v>
      </c>
      <c r="G348" s="425" t="s">
        <v>354</v>
      </c>
      <c r="H348" s="471" t="s">
        <v>394</v>
      </c>
      <c r="I348" s="476">
        <v>46</v>
      </c>
      <c r="J348" s="425" t="s">
        <v>241</v>
      </c>
      <c r="K348" s="471">
        <v>428</v>
      </c>
      <c r="L348" s="471" t="s">
        <v>374</v>
      </c>
      <c r="M348" s="472">
        <v>0.75</v>
      </c>
      <c r="N348" s="471" t="s">
        <v>39</v>
      </c>
      <c r="O348" s="471" t="s">
        <v>63</v>
      </c>
      <c r="P348" s="473">
        <v>43606</v>
      </c>
      <c r="Q348" s="474">
        <v>43769</v>
      </c>
      <c r="R348" s="447">
        <v>44117</v>
      </c>
      <c r="S348" s="450">
        <f t="shared" si="12"/>
        <v>348</v>
      </c>
      <c r="T348" s="450">
        <v>0</v>
      </c>
      <c r="U348" s="450">
        <v>1</v>
      </c>
      <c r="V348" s="471"/>
      <c r="W348" s="471"/>
      <c r="X348" s="471"/>
      <c r="Y348" s="471"/>
      <c r="Z348" s="477"/>
      <c r="AA348" s="426" t="s">
        <v>104</v>
      </c>
      <c r="AB348" s="437"/>
      <c r="AC348" s="437"/>
      <c r="AD348" s="437"/>
      <c r="AE348" s="437"/>
      <c r="AF348" s="437"/>
      <c r="AG348" s="437"/>
      <c r="AH348" s="437"/>
      <c r="AI348" s="437"/>
    </row>
    <row r="349" spans="1:35" ht="16">
      <c r="A349" s="9">
        <v>2</v>
      </c>
      <c r="B349" s="9">
        <v>3</v>
      </c>
      <c r="C349" s="9">
        <v>3</v>
      </c>
      <c r="D349" s="150"/>
      <c r="E349" s="281">
        <v>11</v>
      </c>
      <c r="F349" s="227">
        <v>3</v>
      </c>
      <c r="G349" s="94" t="s">
        <v>354</v>
      </c>
      <c r="H349" s="101" t="s">
        <v>394</v>
      </c>
      <c r="I349" s="105">
        <v>82</v>
      </c>
      <c r="J349" s="94" t="s">
        <v>241</v>
      </c>
      <c r="K349" s="101">
        <v>428</v>
      </c>
      <c r="L349" s="101" t="s">
        <v>374</v>
      </c>
      <c r="M349" s="163">
        <v>0.75</v>
      </c>
      <c r="N349" s="101" t="s">
        <v>39</v>
      </c>
      <c r="O349" s="101" t="s">
        <v>63</v>
      </c>
      <c r="P349" s="164">
        <v>43606</v>
      </c>
      <c r="Q349" s="165">
        <v>43769</v>
      </c>
      <c r="R349" s="166">
        <v>44291</v>
      </c>
      <c r="S349" s="107">
        <f t="shared" si="12"/>
        <v>522</v>
      </c>
      <c r="T349" s="107" t="s">
        <v>397</v>
      </c>
      <c r="U349" s="107">
        <v>1</v>
      </c>
      <c r="V349" s="94">
        <v>0</v>
      </c>
      <c r="W349" s="94"/>
      <c r="X349" s="94"/>
      <c r="Y349" s="94"/>
      <c r="Z349" s="100" t="s">
        <v>166</v>
      </c>
      <c r="AA349" s="162" t="s">
        <v>334</v>
      </c>
    </row>
    <row r="350" spans="1:35" ht="16">
      <c r="A350" s="9">
        <v>2</v>
      </c>
      <c r="B350" s="9">
        <v>3</v>
      </c>
      <c r="C350" s="9">
        <v>3</v>
      </c>
      <c r="D350" s="150"/>
      <c r="E350" s="281">
        <v>12</v>
      </c>
      <c r="F350" s="227">
        <v>3</v>
      </c>
      <c r="G350" s="94" t="s">
        <v>354</v>
      </c>
      <c r="H350" s="101" t="s">
        <v>394</v>
      </c>
      <c r="I350" s="101">
        <v>431.1</v>
      </c>
      <c r="J350" s="94" t="s">
        <v>241</v>
      </c>
      <c r="K350" s="101">
        <v>431</v>
      </c>
      <c r="L350" s="101" t="s">
        <v>374</v>
      </c>
      <c r="M350" s="163">
        <v>0.75</v>
      </c>
      <c r="N350" s="101" t="s">
        <v>39</v>
      </c>
      <c r="O350" s="101" t="s">
        <v>63</v>
      </c>
      <c r="P350" s="164">
        <v>43606</v>
      </c>
      <c r="Q350" s="165">
        <v>43769</v>
      </c>
      <c r="R350" s="166">
        <v>44229</v>
      </c>
      <c r="S350" s="107">
        <f t="shared" si="12"/>
        <v>460</v>
      </c>
      <c r="T350" s="107" t="s">
        <v>252</v>
      </c>
      <c r="U350" s="107">
        <v>1</v>
      </c>
      <c r="V350" s="188">
        <v>0</v>
      </c>
      <c r="W350" s="188"/>
      <c r="X350" s="188"/>
      <c r="Y350" s="188"/>
      <c r="Z350" s="189"/>
      <c r="AA350" s="162" t="s">
        <v>195</v>
      </c>
    </row>
    <row r="351" spans="1:35" ht="16">
      <c r="A351" s="303" t="s">
        <v>58</v>
      </c>
      <c r="B351" s="303" t="s">
        <v>58</v>
      </c>
      <c r="C351" s="303" t="s">
        <v>58</v>
      </c>
      <c r="D351" s="359"/>
      <c r="E351" s="360">
        <v>13</v>
      </c>
      <c r="F351" s="361">
        <v>3</v>
      </c>
      <c r="G351" s="303" t="s">
        <v>354</v>
      </c>
      <c r="H351" s="367" t="s">
        <v>394</v>
      </c>
      <c r="I351" s="363">
        <v>87</v>
      </c>
      <c r="J351" s="303" t="s">
        <v>241</v>
      </c>
      <c r="K351" s="367">
        <v>432</v>
      </c>
      <c r="L351" s="367" t="s">
        <v>374</v>
      </c>
      <c r="M351" s="381">
        <v>0.75</v>
      </c>
      <c r="N351" s="367" t="s">
        <v>39</v>
      </c>
      <c r="O351" s="367" t="s">
        <v>63</v>
      </c>
      <c r="P351" s="478">
        <v>43606</v>
      </c>
      <c r="Q351" s="479">
        <v>43769</v>
      </c>
      <c r="R351" s="480">
        <v>44287</v>
      </c>
      <c r="S351" s="481">
        <f t="shared" si="12"/>
        <v>518</v>
      </c>
      <c r="T351" s="481" t="s">
        <v>252</v>
      </c>
      <c r="U351" s="481">
        <v>1</v>
      </c>
      <c r="V351" s="303">
        <v>0</v>
      </c>
      <c r="W351" s="303"/>
      <c r="X351" s="303"/>
      <c r="Y351" s="303"/>
      <c r="Z351" s="373"/>
      <c r="AA351" s="359" t="s">
        <v>405</v>
      </c>
      <c r="AB351" s="366"/>
      <c r="AC351" s="366"/>
      <c r="AD351" s="366"/>
      <c r="AE351" s="366"/>
      <c r="AF351" s="366"/>
      <c r="AG351" s="366"/>
      <c r="AH351" s="366"/>
      <c r="AI351" s="366"/>
    </row>
    <row r="352" spans="1:35" ht="16">
      <c r="A352" s="303" t="s">
        <v>58</v>
      </c>
      <c r="B352" s="303" t="s">
        <v>58</v>
      </c>
      <c r="C352" s="303" t="s">
        <v>58</v>
      </c>
      <c r="D352" s="359"/>
      <c r="E352" s="360">
        <v>14</v>
      </c>
      <c r="F352" s="361">
        <v>3</v>
      </c>
      <c r="G352" s="303" t="s">
        <v>354</v>
      </c>
      <c r="H352" s="367" t="s">
        <v>394</v>
      </c>
      <c r="I352" s="499">
        <v>432.1</v>
      </c>
      <c r="J352" s="303" t="s">
        <v>241</v>
      </c>
      <c r="K352" s="367">
        <v>432</v>
      </c>
      <c r="L352" s="367" t="s">
        <v>374</v>
      </c>
      <c r="M352" s="381">
        <v>0.75</v>
      </c>
      <c r="N352" s="367" t="s">
        <v>39</v>
      </c>
      <c r="O352" s="367" t="s">
        <v>63</v>
      </c>
      <c r="P352" s="478">
        <v>43606</v>
      </c>
      <c r="Q352" s="479">
        <v>43769</v>
      </c>
      <c r="R352" s="480">
        <v>44272</v>
      </c>
      <c r="S352" s="481">
        <f t="shared" si="12"/>
        <v>503</v>
      </c>
      <c r="T352" s="481" t="s">
        <v>252</v>
      </c>
      <c r="U352" s="481">
        <v>1</v>
      </c>
      <c r="V352" s="303">
        <v>0</v>
      </c>
      <c r="W352" s="303"/>
      <c r="X352" s="303"/>
      <c r="Y352" s="303"/>
      <c r="Z352" s="373"/>
      <c r="AA352" s="359" t="s">
        <v>406</v>
      </c>
      <c r="AB352" s="366"/>
      <c r="AC352" s="366"/>
      <c r="AD352" s="366"/>
      <c r="AE352" s="366"/>
      <c r="AF352" s="366"/>
      <c r="AG352" s="366"/>
      <c r="AH352" s="366"/>
      <c r="AI352" s="366"/>
    </row>
    <row r="353" spans="1:35" ht="16">
      <c r="A353" s="9">
        <v>2</v>
      </c>
      <c r="B353" s="9">
        <v>3</v>
      </c>
      <c r="C353" s="9">
        <v>3</v>
      </c>
      <c r="D353" s="150"/>
      <c r="E353" s="281">
        <v>15</v>
      </c>
      <c r="F353" s="227">
        <v>3</v>
      </c>
      <c r="G353" s="94" t="s">
        <v>354</v>
      </c>
      <c r="H353" s="101" t="s">
        <v>394</v>
      </c>
      <c r="I353" s="105">
        <v>7906</v>
      </c>
      <c r="J353" s="94" t="s">
        <v>241</v>
      </c>
      <c r="K353" s="101">
        <v>435</v>
      </c>
      <c r="L353" s="101" t="s">
        <v>374</v>
      </c>
      <c r="M353" s="163">
        <v>0.75</v>
      </c>
      <c r="N353" s="101" t="s">
        <v>39</v>
      </c>
      <c r="O353" s="101" t="s">
        <v>63</v>
      </c>
      <c r="P353" s="164">
        <v>43606</v>
      </c>
      <c r="Q353" s="165">
        <v>43769</v>
      </c>
      <c r="R353" s="166">
        <v>44173</v>
      </c>
      <c r="S353" s="107">
        <f t="shared" si="12"/>
        <v>404</v>
      </c>
      <c r="T353" s="107" t="s">
        <v>397</v>
      </c>
      <c r="U353" s="107">
        <v>1</v>
      </c>
      <c r="V353" s="188">
        <v>0</v>
      </c>
      <c r="W353" s="188"/>
      <c r="X353" s="188"/>
      <c r="Y353" s="188"/>
      <c r="Z353" s="189"/>
      <c r="AA353" s="162" t="s">
        <v>334</v>
      </c>
    </row>
    <row r="354" spans="1:35" ht="16">
      <c r="A354" s="9">
        <v>2</v>
      </c>
      <c r="B354" s="9">
        <v>3</v>
      </c>
      <c r="C354" s="9">
        <v>3</v>
      </c>
      <c r="D354" s="150"/>
      <c r="E354" s="281">
        <v>16</v>
      </c>
      <c r="F354" s="227">
        <v>3</v>
      </c>
      <c r="G354" s="94" t="s">
        <v>354</v>
      </c>
      <c r="H354" s="101" t="s">
        <v>394</v>
      </c>
      <c r="I354" s="105">
        <v>7940</v>
      </c>
      <c r="J354" s="94" t="s">
        <v>241</v>
      </c>
      <c r="K354" s="101">
        <v>440</v>
      </c>
      <c r="L354" s="101" t="s">
        <v>374</v>
      </c>
      <c r="M354" s="163">
        <v>0.75</v>
      </c>
      <c r="N354" s="101" t="s">
        <v>39</v>
      </c>
      <c r="O354" s="101" t="s">
        <v>63</v>
      </c>
      <c r="P354" s="164">
        <v>43606</v>
      </c>
      <c r="Q354" s="165">
        <v>43769</v>
      </c>
      <c r="R354" s="166">
        <v>44035</v>
      </c>
      <c r="S354" s="107">
        <f t="shared" si="12"/>
        <v>266</v>
      </c>
      <c r="T354" s="107" t="s">
        <v>397</v>
      </c>
      <c r="U354" s="107">
        <v>1</v>
      </c>
      <c r="V354" s="188">
        <v>0</v>
      </c>
      <c r="W354" s="188"/>
      <c r="X354" s="188"/>
      <c r="Y354" s="188"/>
      <c r="Z354" s="189"/>
      <c r="AA354" s="162" t="s">
        <v>195</v>
      </c>
    </row>
    <row r="355" spans="1:35" ht="16">
      <c r="A355" s="9">
        <v>2</v>
      </c>
      <c r="B355" s="9">
        <v>3</v>
      </c>
      <c r="C355" s="9">
        <v>3</v>
      </c>
      <c r="D355" s="150"/>
      <c r="E355" s="281">
        <v>17</v>
      </c>
      <c r="F355" s="227">
        <v>3</v>
      </c>
      <c r="G355" s="94" t="s">
        <v>354</v>
      </c>
      <c r="H355" s="101" t="s">
        <v>394</v>
      </c>
      <c r="I355" s="105">
        <v>7941</v>
      </c>
      <c r="J355" s="94" t="s">
        <v>241</v>
      </c>
      <c r="K355" s="101">
        <v>440</v>
      </c>
      <c r="L355" s="101" t="s">
        <v>374</v>
      </c>
      <c r="M355" s="163">
        <v>0.75</v>
      </c>
      <c r="N355" s="101" t="s">
        <v>39</v>
      </c>
      <c r="O355" s="101" t="s">
        <v>63</v>
      </c>
      <c r="P355" s="164">
        <v>43606</v>
      </c>
      <c r="Q355" s="165">
        <v>43769</v>
      </c>
      <c r="R355" s="166">
        <v>44287</v>
      </c>
      <c r="S355" s="107">
        <f t="shared" si="12"/>
        <v>518</v>
      </c>
      <c r="T355" s="107" t="s">
        <v>397</v>
      </c>
      <c r="U355" s="107">
        <v>1</v>
      </c>
      <c r="V355" s="188">
        <v>0</v>
      </c>
      <c r="W355" s="188"/>
      <c r="X355" s="188"/>
      <c r="Y355" s="188"/>
      <c r="Z355" s="189" t="s">
        <v>171</v>
      </c>
      <c r="AA355" s="162" t="s">
        <v>407</v>
      </c>
    </row>
    <row r="356" spans="1:35" ht="16">
      <c r="A356" s="9">
        <v>2</v>
      </c>
      <c r="B356" s="9">
        <v>3</v>
      </c>
      <c r="C356" s="9">
        <v>3</v>
      </c>
      <c r="D356" s="150"/>
      <c r="E356" s="281">
        <v>18</v>
      </c>
      <c r="F356" s="227">
        <v>3</v>
      </c>
      <c r="G356" s="94" t="s">
        <v>354</v>
      </c>
      <c r="H356" s="101" t="s">
        <v>394</v>
      </c>
      <c r="I356" s="105">
        <v>7938</v>
      </c>
      <c r="J356" s="94" t="s">
        <v>241</v>
      </c>
      <c r="K356" s="101">
        <v>441</v>
      </c>
      <c r="L356" s="101" t="s">
        <v>374</v>
      </c>
      <c r="M356" s="163">
        <v>0.75</v>
      </c>
      <c r="N356" s="101" t="s">
        <v>39</v>
      </c>
      <c r="O356" s="101" t="s">
        <v>63</v>
      </c>
      <c r="P356" s="164">
        <v>43606</v>
      </c>
      <c r="Q356" s="165">
        <v>43769</v>
      </c>
      <c r="R356" s="166">
        <v>44173</v>
      </c>
      <c r="S356" s="107">
        <f t="shared" si="12"/>
        <v>404</v>
      </c>
      <c r="T356" s="107" t="s">
        <v>397</v>
      </c>
      <c r="U356" s="107">
        <v>1</v>
      </c>
      <c r="V356" s="188">
        <v>0</v>
      </c>
      <c r="W356" s="188"/>
      <c r="X356" s="188"/>
      <c r="Y356" s="188"/>
      <c r="Z356" s="189"/>
      <c r="AA356" s="162" t="s">
        <v>408</v>
      </c>
    </row>
    <row r="357" spans="1:35" ht="16">
      <c r="A357" s="9">
        <v>2</v>
      </c>
      <c r="B357" s="9">
        <v>3</v>
      </c>
      <c r="C357" s="9">
        <v>3</v>
      </c>
      <c r="D357" s="150"/>
      <c r="E357" s="281">
        <v>19</v>
      </c>
      <c r="F357" s="227">
        <v>3</v>
      </c>
      <c r="G357" s="94" t="s">
        <v>354</v>
      </c>
      <c r="H357" s="101" t="s">
        <v>394</v>
      </c>
      <c r="I357" s="101">
        <v>443.1</v>
      </c>
      <c r="J357" s="94" t="s">
        <v>241</v>
      </c>
      <c r="K357" s="101">
        <v>443</v>
      </c>
      <c r="L357" s="101" t="s">
        <v>374</v>
      </c>
      <c r="M357" s="163">
        <v>0.75</v>
      </c>
      <c r="N357" s="101" t="s">
        <v>39</v>
      </c>
      <c r="O357" s="101" t="s">
        <v>63</v>
      </c>
      <c r="P357" s="164">
        <v>43606</v>
      </c>
      <c r="Q357" s="165">
        <v>43769</v>
      </c>
      <c r="R357" s="166">
        <v>44235</v>
      </c>
      <c r="S357" s="107">
        <f t="shared" si="12"/>
        <v>466</v>
      </c>
      <c r="T357" s="107" t="s">
        <v>397</v>
      </c>
      <c r="U357" s="107">
        <v>1</v>
      </c>
      <c r="V357" s="188">
        <v>0</v>
      </c>
      <c r="W357" s="188"/>
      <c r="X357" s="188"/>
      <c r="Y357" s="188"/>
      <c r="Z357" s="189"/>
      <c r="AA357" s="162" t="s">
        <v>405</v>
      </c>
    </row>
    <row r="358" spans="1:35" ht="16">
      <c r="A358" s="9">
        <v>2</v>
      </c>
      <c r="B358" s="9">
        <v>3</v>
      </c>
      <c r="C358" s="9">
        <v>3</v>
      </c>
      <c r="D358" s="150"/>
      <c r="E358" s="281">
        <v>20</v>
      </c>
      <c r="F358" s="227">
        <v>3</v>
      </c>
      <c r="G358" s="94" t="s">
        <v>354</v>
      </c>
      <c r="H358" s="101" t="s">
        <v>394</v>
      </c>
      <c r="I358" s="105">
        <v>5616</v>
      </c>
      <c r="J358" s="94" t="s">
        <v>241</v>
      </c>
      <c r="K358" s="101">
        <v>445</v>
      </c>
      <c r="L358" s="101" t="s">
        <v>374</v>
      </c>
      <c r="M358" s="163">
        <v>0.75</v>
      </c>
      <c r="N358" s="101" t="s">
        <v>39</v>
      </c>
      <c r="O358" s="101" t="s">
        <v>63</v>
      </c>
      <c r="P358" s="164">
        <v>43606</v>
      </c>
      <c r="Q358" s="165">
        <v>43769</v>
      </c>
      <c r="R358" s="166">
        <v>43816</v>
      </c>
      <c r="S358" s="107">
        <f t="shared" si="12"/>
        <v>47</v>
      </c>
      <c r="T358" s="107" t="s">
        <v>397</v>
      </c>
      <c r="U358" s="107">
        <v>1</v>
      </c>
      <c r="V358" s="188">
        <v>0</v>
      </c>
      <c r="W358" s="188"/>
      <c r="X358" s="188"/>
      <c r="Y358" s="188"/>
      <c r="Z358" s="189"/>
      <c r="AA358" s="162" t="s">
        <v>294</v>
      </c>
    </row>
    <row r="359" spans="1:35" ht="16">
      <c r="A359" s="9">
        <v>2</v>
      </c>
      <c r="B359" s="9">
        <v>3</v>
      </c>
      <c r="C359" s="9">
        <v>3</v>
      </c>
      <c r="D359" s="150"/>
      <c r="E359" s="281">
        <v>21</v>
      </c>
      <c r="F359" s="227">
        <v>3</v>
      </c>
      <c r="G359" s="94" t="s">
        <v>354</v>
      </c>
      <c r="H359" s="101" t="s">
        <v>394</v>
      </c>
      <c r="I359" s="105">
        <v>5617</v>
      </c>
      <c r="J359" s="94" t="s">
        <v>241</v>
      </c>
      <c r="K359" s="101">
        <v>445</v>
      </c>
      <c r="L359" s="101" t="s">
        <v>374</v>
      </c>
      <c r="M359" s="163">
        <v>0.75</v>
      </c>
      <c r="N359" s="101" t="s">
        <v>39</v>
      </c>
      <c r="O359" s="101" t="s">
        <v>63</v>
      </c>
      <c r="P359" s="164">
        <v>43606</v>
      </c>
      <c r="Q359" s="165">
        <v>43769</v>
      </c>
      <c r="R359" s="166">
        <v>43810</v>
      </c>
      <c r="S359" s="107">
        <f t="shared" si="12"/>
        <v>41</v>
      </c>
      <c r="T359" s="107" t="s">
        <v>397</v>
      </c>
      <c r="U359" s="107">
        <v>1</v>
      </c>
      <c r="V359" s="188">
        <v>0</v>
      </c>
      <c r="W359" s="188"/>
      <c r="X359" s="188"/>
      <c r="Y359" s="188"/>
      <c r="Z359" s="189"/>
      <c r="AA359" s="162" t="s">
        <v>294</v>
      </c>
    </row>
    <row r="360" spans="1:35" ht="16">
      <c r="A360" s="9">
        <v>2</v>
      </c>
      <c r="B360" s="9">
        <v>3</v>
      </c>
      <c r="C360" s="9">
        <v>3</v>
      </c>
      <c r="D360" s="150"/>
      <c r="E360" s="281">
        <v>22</v>
      </c>
      <c r="F360" s="227">
        <v>3</v>
      </c>
      <c r="G360" s="94" t="s">
        <v>354</v>
      </c>
      <c r="H360" s="101" t="s">
        <v>394</v>
      </c>
      <c r="I360" s="105">
        <v>5618</v>
      </c>
      <c r="J360" s="94" t="s">
        <v>241</v>
      </c>
      <c r="K360" s="101">
        <v>445</v>
      </c>
      <c r="L360" s="101" t="s">
        <v>374</v>
      </c>
      <c r="M360" s="163">
        <v>0.75</v>
      </c>
      <c r="N360" s="101" t="s">
        <v>39</v>
      </c>
      <c r="O360" s="101" t="s">
        <v>63</v>
      </c>
      <c r="P360" s="164">
        <v>43606</v>
      </c>
      <c r="Q360" s="165">
        <v>43769</v>
      </c>
      <c r="R360" s="166">
        <v>43816</v>
      </c>
      <c r="S360" s="107">
        <f t="shared" si="12"/>
        <v>47</v>
      </c>
      <c r="T360" s="107" t="s">
        <v>397</v>
      </c>
      <c r="U360" s="107">
        <v>1</v>
      </c>
      <c r="V360" s="188">
        <v>0</v>
      </c>
      <c r="W360" s="188"/>
      <c r="X360" s="188"/>
      <c r="Y360" s="188"/>
      <c r="Z360" s="189"/>
      <c r="AA360" s="162" t="s">
        <v>294</v>
      </c>
    </row>
    <row r="361" spans="1:35" ht="16">
      <c r="A361" s="9">
        <v>2</v>
      </c>
      <c r="B361" s="9">
        <v>3</v>
      </c>
      <c r="C361" s="9">
        <v>3</v>
      </c>
      <c r="D361" s="150"/>
      <c r="E361" s="281">
        <v>23</v>
      </c>
      <c r="F361" s="227">
        <v>3</v>
      </c>
      <c r="G361" s="94" t="s">
        <v>354</v>
      </c>
      <c r="H361" s="101" t="s">
        <v>394</v>
      </c>
      <c r="I361" s="105">
        <v>5619</v>
      </c>
      <c r="J361" s="94" t="s">
        <v>241</v>
      </c>
      <c r="K361" s="101">
        <v>445</v>
      </c>
      <c r="L361" s="101" t="s">
        <v>374</v>
      </c>
      <c r="M361" s="163">
        <v>0.75</v>
      </c>
      <c r="N361" s="101" t="s">
        <v>39</v>
      </c>
      <c r="O361" s="101" t="s">
        <v>63</v>
      </c>
      <c r="P361" s="164">
        <v>43606</v>
      </c>
      <c r="Q361" s="165">
        <v>43769</v>
      </c>
      <c r="R361" s="166">
        <v>43810</v>
      </c>
      <c r="S361" s="107">
        <f t="shared" si="12"/>
        <v>41</v>
      </c>
      <c r="T361" s="107" t="s">
        <v>397</v>
      </c>
      <c r="U361" s="107">
        <v>1</v>
      </c>
      <c r="V361" s="188">
        <v>0</v>
      </c>
      <c r="W361" s="188"/>
      <c r="X361" s="188"/>
      <c r="Y361" s="188"/>
      <c r="Z361" s="189"/>
      <c r="AA361" s="162" t="s">
        <v>294</v>
      </c>
    </row>
    <row r="362" spans="1:35" ht="16">
      <c r="A362" s="9">
        <v>2</v>
      </c>
      <c r="B362" s="9">
        <v>3</v>
      </c>
      <c r="C362" s="9">
        <v>3</v>
      </c>
      <c r="D362" s="150"/>
      <c r="E362" s="281">
        <v>24</v>
      </c>
      <c r="F362" s="227">
        <v>3</v>
      </c>
      <c r="G362" s="94" t="s">
        <v>354</v>
      </c>
      <c r="H362" s="101" t="s">
        <v>394</v>
      </c>
      <c r="I362" s="105">
        <v>5620</v>
      </c>
      <c r="J362" s="94" t="s">
        <v>241</v>
      </c>
      <c r="K362" s="101">
        <v>445</v>
      </c>
      <c r="L362" s="101" t="s">
        <v>374</v>
      </c>
      <c r="M362" s="163">
        <v>0.75</v>
      </c>
      <c r="N362" s="101" t="s">
        <v>39</v>
      </c>
      <c r="O362" s="101" t="s">
        <v>63</v>
      </c>
      <c r="P362" s="164">
        <v>43606</v>
      </c>
      <c r="Q362" s="165">
        <v>43769</v>
      </c>
      <c r="R362" s="166">
        <v>43816</v>
      </c>
      <c r="S362" s="107">
        <f t="shared" si="12"/>
        <v>47</v>
      </c>
      <c r="T362" s="107" t="s">
        <v>397</v>
      </c>
      <c r="U362" s="107">
        <v>1</v>
      </c>
      <c r="V362" s="188">
        <v>0</v>
      </c>
      <c r="W362" s="188"/>
      <c r="X362" s="188"/>
      <c r="Y362" s="188"/>
      <c r="Z362" s="189"/>
      <c r="AA362" s="162" t="s">
        <v>294</v>
      </c>
    </row>
    <row r="363" spans="1:35" ht="16">
      <c r="A363" s="9">
        <v>2</v>
      </c>
      <c r="B363" s="9">
        <v>3</v>
      </c>
      <c r="C363" s="9">
        <v>3</v>
      </c>
      <c r="D363" s="150"/>
      <c r="E363" s="281">
        <v>25</v>
      </c>
      <c r="F363" s="227">
        <v>3</v>
      </c>
      <c r="G363" s="94" t="s">
        <v>354</v>
      </c>
      <c r="H363" s="101" t="s">
        <v>394</v>
      </c>
      <c r="I363" s="105">
        <v>5624</v>
      </c>
      <c r="J363" s="94" t="s">
        <v>241</v>
      </c>
      <c r="K363" s="101">
        <v>446</v>
      </c>
      <c r="L363" s="101" t="s">
        <v>374</v>
      </c>
      <c r="M363" s="163">
        <v>0.75</v>
      </c>
      <c r="N363" s="101" t="s">
        <v>39</v>
      </c>
      <c r="O363" s="101" t="s">
        <v>63</v>
      </c>
      <c r="P363" s="164">
        <v>43606</v>
      </c>
      <c r="Q363" s="165">
        <v>43769</v>
      </c>
      <c r="R363" s="166">
        <v>44179</v>
      </c>
      <c r="S363" s="107">
        <f t="shared" si="12"/>
        <v>410</v>
      </c>
      <c r="T363" s="107" t="s">
        <v>397</v>
      </c>
      <c r="U363" s="107">
        <v>1</v>
      </c>
      <c r="V363" s="188">
        <v>0</v>
      </c>
      <c r="W363" s="188"/>
      <c r="X363" s="188"/>
      <c r="Y363" s="188"/>
      <c r="Z363" s="189"/>
      <c r="AA363" s="162" t="s">
        <v>407</v>
      </c>
    </row>
    <row r="364" spans="1:35" ht="16">
      <c r="A364" s="425" t="s">
        <v>58</v>
      </c>
      <c r="B364" s="425" t="s">
        <v>58</v>
      </c>
      <c r="C364" s="425" t="s">
        <v>58</v>
      </c>
      <c r="D364" s="426"/>
      <c r="E364" s="427">
        <v>26</v>
      </c>
      <c r="F364" s="428">
        <v>3</v>
      </c>
      <c r="G364" s="425" t="s">
        <v>354</v>
      </c>
      <c r="H364" s="471" t="s">
        <v>394</v>
      </c>
      <c r="I364" s="476">
        <v>5626.1</v>
      </c>
      <c r="J364" s="425" t="s">
        <v>241</v>
      </c>
      <c r="K364" s="471">
        <v>447</v>
      </c>
      <c r="L364" s="471" t="s">
        <v>374</v>
      </c>
      <c r="M364" s="472">
        <v>0.75</v>
      </c>
      <c r="N364" s="471" t="s">
        <v>39</v>
      </c>
      <c r="O364" s="471" t="s">
        <v>63</v>
      </c>
      <c r="P364" s="473">
        <v>43606</v>
      </c>
      <c r="Q364" s="474">
        <v>43769</v>
      </c>
      <c r="R364" s="447">
        <v>44301</v>
      </c>
      <c r="S364" s="450">
        <f t="shared" si="12"/>
        <v>532</v>
      </c>
      <c r="T364" s="450">
        <v>0</v>
      </c>
      <c r="U364" s="450">
        <v>1</v>
      </c>
      <c r="V364" s="471"/>
      <c r="W364" s="471"/>
      <c r="X364" s="471"/>
      <c r="Y364" s="471"/>
      <c r="Z364" s="477"/>
      <c r="AA364" s="426" t="s">
        <v>104</v>
      </c>
      <c r="AB364" s="437"/>
      <c r="AC364" s="437"/>
      <c r="AD364" s="437"/>
      <c r="AE364" s="437"/>
      <c r="AF364" s="437"/>
      <c r="AG364" s="437"/>
      <c r="AH364" s="437"/>
      <c r="AI364" s="437"/>
    </row>
    <row r="365" spans="1:35" ht="16">
      <c r="A365" s="9">
        <v>2</v>
      </c>
      <c r="B365" s="9">
        <v>3</v>
      </c>
      <c r="C365" s="9">
        <v>3</v>
      </c>
      <c r="D365" s="150"/>
      <c r="E365" s="281">
        <v>27</v>
      </c>
      <c r="F365" s="227">
        <v>3</v>
      </c>
      <c r="G365" s="94" t="s">
        <v>354</v>
      </c>
      <c r="H365" s="101" t="s">
        <v>394</v>
      </c>
      <c r="I365" s="105">
        <v>5630</v>
      </c>
      <c r="J365" s="94" t="s">
        <v>241</v>
      </c>
      <c r="K365" s="101">
        <v>447</v>
      </c>
      <c r="L365" s="101" t="s">
        <v>374</v>
      </c>
      <c r="M365" s="163">
        <v>0.75</v>
      </c>
      <c r="N365" s="101" t="s">
        <v>39</v>
      </c>
      <c r="O365" s="101" t="s">
        <v>63</v>
      </c>
      <c r="P365" s="164">
        <v>43606</v>
      </c>
      <c r="Q365" s="165">
        <v>43769</v>
      </c>
      <c r="R365" s="166">
        <v>44301</v>
      </c>
      <c r="S365" s="107">
        <f t="shared" si="12"/>
        <v>532</v>
      </c>
      <c r="T365" s="107" t="s">
        <v>397</v>
      </c>
      <c r="U365" s="107">
        <v>1</v>
      </c>
      <c r="V365" s="188">
        <v>0</v>
      </c>
      <c r="W365" s="188"/>
      <c r="X365" s="188"/>
      <c r="Y365" s="188"/>
      <c r="Z365" s="189"/>
      <c r="AA365" s="162" t="s">
        <v>405</v>
      </c>
    </row>
    <row r="366" spans="1:35" ht="16">
      <c r="A366" s="9">
        <v>2</v>
      </c>
      <c r="B366" s="9">
        <v>3</v>
      </c>
      <c r="C366" s="9">
        <v>3</v>
      </c>
      <c r="D366" s="150"/>
      <c r="E366" s="281">
        <v>28</v>
      </c>
      <c r="F366" s="227">
        <v>3</v>
      </c>
      <c r="G366" s="94" t="s">
        <v>354</v>
      </c>
      <c r="H366" s="101" t="s">
        <v>394</v>
      </c>
      <c r="I366" s="105">
        <v>5605</v>
      </c>
      <c r="J366" s="94" t="s">
        <v>241</v>
      </c>
      <c r="K366" s="101">
        <v>448</v>
      </c>
      <c r="L366" s="101" t="s">
        <v>374</v>
      </c>
      <c r="M366" s="163">
        <v>0.75</v>
      </c>
      <c r="N366" s="101" t="s">
        <v>39</v>
      </c>
      <c r="O366" s="101" t="s">
        <v>63</v>
      </c>
      <c r="P366" s="164">
        <v>43606</v>
      </c>
      <c r="Q366" s="165">
        <v>43769</v>
      </c>
      <c r="R366" s="166">
        <v>44291</v>
      </c>
      <c r="S366" s="107">
        <f t="shared" si="12"/>
        <v>522</v>
      </c>
      <c r="T366" s="107" t="s">
        <v>397</v>
      </c>
      <c r="U366" s="107">
        <v>1</v>
      </c>
      <c r="V366" s="188">
        <v>0</v>
      </c>
      <c r="W366" s="188"/>
      <c r="X366" s="188"/>
      <c r="Y366" s="188"/>
      <c r="Z366" s="189"/>
      <c r="AA366" s="162" t="s">
        <v>200</v>
      </c>
    </row>
    <row r="367" spans="1:35" ht="16">
      <c r="A367" s="9">
        <v>2</v>
      </c>
      <c r="B367" s="9">
        <v>3</v>
      </c>
      <c r="C367" s="9">
        <v>3</v>
      </c>
      <c r="D367" s="150"/>
      <c r="E367" s="281">
        <v>29</v>
      </c>
      <c r="F367" s="227">
        <v>3</v>
      </c>
      <c r="G367" s="94" t="s">
        <v>354</v>
      </c>
      <c r="H367" s="101" t="s">
        <v>394</v>
      </c>
      <c r="I367" s="105">
        <v>5607</v>
      </c>
      <c r="J367" s="94" t="s">
        <v>241</v>
      </c>
      <c r="K367" s="101">
        <v>448</v>
      </c>
      <c r="L367" s="101" t="s">
        <v>374</v>
      </c>
      <c r="M367" s="163">
        <v>0.75</v>
      </c>
      <c r="N367" s="101" t="s">
        <v>39</v>
      </c>
      <c r="O367" s="101" t="s">
        <v>63</v>
      </c>
      <c r="P367" s="164">
        <v>43606</v>
      </c>
      <c r="Q367" s="165">
        <v>43769</v>
      </c>
      <c r="R367" s="166">
        <v>44299</v>
      </c>
      <c r="S367" s="107">
        <f t="shared" si="12"/>
        <v>530</v>
      </c>
      <c r="T367" s="107" t="s">
        <v>397</v>
      </c>
      <c r="U367" s="107">
        <v>1</v>
      </c>
      <c r="V367" s="188">
        <v>0</v>
      </c>
      <c r="W367" s="188"/>
      <c r="X367" s="188"/>
      <c r="Y367" s="188"/>
      <c r="Z367" s="189"/>
      <c r="AA367" s="162" t="s">
        <v>405</v>
      </c>
    </row>
    <row r="368" spans="1:35" ht="16">
      <c r="A368" s="303" t="s">
        <v>58</v>
      </c>
      <c r="B368" s="303" t="s">
        <v>58</v>
      </c>
      <c r="C368" s="303" t="s">
        <v>58</v>
      </c>
      <c r="D368" s="359"/>
      <c r="E368" s="360">
        <v>30</v>
      </c>
      <c r="F368" s="361">
        <v>3</v>
      </c>
      <c r="G368" s="303" t="s">
        <v>354</v>
      </c>
      <c r="H368" s="367" t="s">
        <v>394</v>
      </c>
      <c r="I368" s="367">
        <v>451.1</v>
      </c>
      <c r="J368" s="303" t="s">
        <v>241</v>
      </c>
      <c r="K368" s="367">
        <v>451</v>
      </c>
      <c r="L368" s="367" t="s">
        <v>374</v>
      </c>
      <c r="M368" s="381">
        <v>0.75</v>
      </c>
      <c r="N368" s="367" t="s">
        <v>39</v>
      </c>
      <c r="O368" s="367" t="s">
        <v>63</v>
      </c>
      <c r="P368" s="478">
        <v>43606</v>
      </c>
      <c r="Q368" s="479">
        <v>43769</v>
      </c>
      <c r="R368" s="480">
        <v>44270</v>
      </c>
      <c r="S368" s="481">
        <f t="shared" si="12"/>
        <v>501</v>
      </c>
      <c r="T368" s="481" t="s">
        <v>397</v>
      </c>
      <c r="U368" s="481">
        <v>1</v>
      </c>
      <c r="V368" s="303">
        <v>0</v>
      </c>
      <c r="W368" s="303"/>
      <c r="X368" s="303"/>
      <c r="Y368" s="303"/>
      <c r="Z368" s="373"/>
      <c r="AA368" s="359" t="s">
        <v>200</v>
      </c>
      <c r="AB368" s="366"/>
      <c r="AC368" s="366"/>
      <c r="AD368" s="366"/>
      <c r="AE368" s="366"/>
      <c r="AF368" s="366"/>
      <c r="AG368" s="366"/>
      <c r="AH368" s="366"/>
      <c r="AI368" s="366"/>
    </row>
    <row r="369" spans="1:35" ht="16">
      <c r="A369" s="425" t="s">
        <v>58</v>
      </c>
      <c r="B369" s="425" t="s">
        <v>58</v>
      </c>
      <c r="C369" s="425" t="s">
        <v>58</v>
      </c>
      <c r="D369" s="426"/>
      <c r="E369" s="427">
        <v>31</v>
      </c>
      <c r="F369" s="428">
        <v>3</v>
      </c>
      <c r="G369" s="425" t="s">
        <v>354</v>
      </c>
      <c r="H369" s="471" t="s">
        <v>394</v>
      </c>
      <c r="I369" s="476">
        <v>7583</v>
      </c>
      <c r="J369" s="425" t="s">
        <v>241</v>
      </c>
      <c r="K369" s="471">
        <v>452</v>
      </c>
      <c r="L369" s="471" t="s">
        <v>374</v>
      </c>
      <c r="M369" s="472">
        <v>0.75</v>
      </c>
      <c r="N369" s="471" t="s">
        <v>39</v>
      </c>
      <c r="O369" s="471" t="s">
        <v>63</v>
      </c>
      <c r="P369" s="473">
        <v>43606</v>
      </c>
      <c r="Q369" s="474">
        <v>43769</v>
      </c>
      <c r="R369" s="447">
        <v>44279</v>
      </c>
      <c r="S369" s="450">
        <f t="shared" si="12"/>
        <v>510</v>
      </c>
      <c r="T369" s="450">
        <v>0</v>
      </c>
      <c r="U369" s="450">
        <v>1</v>
      </c>
      <c r="V369" s="471"/>
      <c r="W369" s="471"/>
      <c r="X369" s="471"/>
      <c r="Y369" s="471"/>
      <c r="Z369" s="477"/>
      <c r="AA369" s="426" t="s">
        <v>104</v>
      </c>
      <c r="AB369" s="437"/>
      <c r="AC369" s="437"/>
      <c r="AD369" s="437"/>
      <c r="AE369" s="437"/>
      <c r="AF369" s="437"/>
      <c r="AG369" s="437"/>
      <c r="AH369" s="437"/>
      <c r="AI369" s="437"/>
    </row>
    <row r="370" spans="1:35" ht="16">
      <c r="A370" s="9">
        <v>2</v>
      </c>
      <c r="B370" s="9">
        <v>3</v>
      </c>
      <c r="C370" s="9">
        <v>3</v>
      </c>
      <c r="D370" s="150"/>
      <c r="E370" s="281">
        <v>32</v>
      </c>
      <c r="F370" s="227">
        <v>3</v>
      </c>
      <c r="G370" s="94" t="s">
        <v>354</v>
      </c>
      <c r="H370" s="101" t="s">
        <v>394</v>
      </c>
      <c r="I370" s="105">
        <v>7584</v>
      </c>
      <c r="J370" s="94" t="s">
        <v>241</v>
      </c>
      <c r="K370" s="101">
        <v>452</v>
      </c>
      <c r="L370" s="101" t="s">
        <v>374</v>
      </c>
      <c r="M370" s="163">
        <v>0.75</v>
      </c>
      <c r="N370" s="101" t="s">
        <v>39</v>
      </c>
      <c r="O370" s="101" t="s">
        <v>63</v>
      </c>
      <c r="P370" s="164">
        <v>43606</v>
      </c>
      <c r="Q370" s="165">
        <v>43769</v>
      </c>
      <c r="R370" s="166">
        <v>44307</v>
      </c>
      <c r="S370" s="107">
        <f t="shared" si="12"/>
        <v>538</v>
      </c>
      <c r="T370" s="107" t="s">
        <v>397</v>
      </c>
      <c r="U370" s="107">
        <v>1</v>
      </c>
      <c r="V370" s="188">
        <v>0</v>
      </c>
      <c r="W370" s="188"/>
      <c r="X370" s="188"/>
      <c r="Y370" s="188"/>
      <c r="Z370" s="189"/>
      <c r="AA370" s="162" t="s">
        <v>200</v>
      </c>
    </row>
    <row r="371" spans="1:35" ht="16">
      <c r="A371" s="150"/>
      <c r="B371" s="150"/>
      <c r="C371" s="150"/>
      <c r="D371" s="150"/>
      <c r="E371" s="281"/>
      <c r="F371" s="227">
        <v>3</v>
      </c>
      <c r="G371" s="154" t="s">
        <v>368</v>
      </c>
      <c r="H371" s="31"/>
      <c r="I371" s="32"/>
      <c r="J371" s="9"/>
      <c r="K371" s="31"/>
      <c r="L371" s="31"/>
      <c r="M371" s="39"/>
      <c r="N371" s="31"/>
      <c r="O371" s="31"/>
      <c r="P371" s="38"/>
      <c r="Q371" s="36"/>
      <c r="R371" s="12"/>
      <c r="S371" s="79"/>
      <c r="T371" s="79"/>
      <c r="U371" s="79"/>
      <c r="V371" s="40"/>
      <c r="W371" s="40"/>
      <c r="X371" s="40"/>
      <c r="Y371" s="40"/>
      <c r="Z371" s="1"/>
      <c r="AA371" s="37"/>
    </row>
    <row r="372" spans="1:35" ht="16">
      <c r="A372" s="9">
        <v>3</v>
      </c>
      <c r="B372" s="9">
        <v>1</v>
      </c>
      <c r="C372" s="9">
        <v>4</v>
      </c>
      <c r="D372" s="150"/>
      <c r="E372" s="281">
        <v>1</v>
      </c>
      <c r="F372" s="227">
        <v>3</v>
      </c>
      <c r="G372" s="23" t="s">
        <v>411</v>
      </c>
      <c r="H372" s="186" t="s">
        <v>420</v>
      </c>
      <c r="I372" s="23">
        <v>578</v>
      </c>
      <c r="J372" s="24" t="s">
        <v>44</v>
      </c>
      <c r="K372" s="23">
        <v>16</v>
      </c>
      <c r="L372" s="23" t="s">
        <v>357</v>
      </c>
      <c r="M372" s="44">
        <v>1.5</v>
      </c>
      <c r="N372" s="23" t="s">
        <v>35</v>
      </c>
      <c r="O372" s="23" t="s">
        <v>63</v>
      </c>
      <c r="P372" s="191">
        <v>43242</v>
      </c>
      <c r="Q372" s="181">
        <v>43409</v>
      </c>
      <c r="R372" s="147">
        <v>43902</v>
      </c>
      <c r="S372" s="157">
        <f t="shared" ref="S372:S394" si="13">R372-Q372</f>
        <v>493</v>
      </c>
      <c r="T372" s="157" t="s">
        <v>365</v>
      </c>
      <c r="U372" s="157">
        <v>1</v>
      </c>
      <c r="V372" s="24">
        <v>0</v>
      </c>
      <c r="W372" s="24"/>
      <c r="X372" s="24"/>
      <c r="Y372" s="24"/>
      <c r="Z372" s="156" t="s">
        <v>313</v>
      </c>
      <c r="AA372" s="152" t="s">
        <v>438</v>
      </c>
    </row>
    <row r="373" spans="1:35" ht="16">
      <c r="A373" s="9">
        <v>3</v>
      </c>
      <c r="B373" s="9">
        <v>1</v>
      </c>
      <c r="C373" s="9">
        <v>5</v>
      </c>
      <c r="D373" s="150"/>
      <c r="E373" s="281">
        <v>2</v>
      </c>
      <c r="F373" s="227">
        <v>3</v>
      </c>
      <c r="G373" s="23" t="s">
        <v>411</v>
      </c>
      <c r="H373" s="186" t="s">
        <v>420</v>
      </c>
      <c r="I373" s="23">
        <v>694</v>
      </c>
      <c r="J373" s="24" t="s">
        <v>44</v>
      </c>
      <c r="K373" s="23">
        <v>39</v>
      </c>
      <c r="L373" s="23" t="s">
        <v>357</v>
      </c>
      <c r="M373" s="44">
        <v>1.5</v>
      </c>
      <c r="N373" s="23" t="s">
        <v>35</v>
      </c>
      <c r="O373" s="23" t="s">
        <v>63</v>
      </c>
      <c r="P373" s="191">
        <v>43242</v>
      </c>
      <c r="Q373" s="181">
        <v>43409</v>
      </c>
      <c r="R373" s="147">
        <v>43731</v>
      </c>
      <c r="S373" s="157">
        <f t="shared" si="13"/>
        <v>322</v>
      </c>
      <c r="T373" s="157" t="s">
        <v>308</v>
      </c>
      <c r="U373" s="157">
        <v>1</v>
      </c>
      <c r="V373" s="24">
        <v>0</v>
      </c>
      <c r="W373" s="24"/>
      <c r="X373" s="24"/>
      <c r="Y373" s="24"/>
      <c r="Z373" s="156"/>
      <c r="AA373" s="152" t="s">
        <v>407</v>
      </c>
    </row>
    <row r="374" spans="1:35" ht="16">
      <c r="A374" s="425" t="s">
        <v>58</v>
      </c>
      <c r="B374" s="425" t="s">
        <v>58</v>
      </c>
      <c r="C374" s="425" t="s">
        <v>58</v>
      </c>
      <c r="D374" s="426"/>
      <c r="E374" s="427">
        <v>3</v>
      </c>
      <c r="F374" s="428">
        <v>3</v>
      </c>
      <c r="G374" s="429" t="s">
        <v>411</v>
      </c>
      <c r="H374" s="471" t="s">
        <v>439</v>
      </c>
      <c r="I374" s="429">
        <v>698</v>
      </c>
      <c r="J374" s="425" t="s">
        <v>44</v>
      </c>
      <c r="K374" s="429">
        <v>40</v>
      </c>
      <c r="L374" s="429" t="s">
        <v>357</v>
      </c>
      <c r="M374" s="431">
        <v>1.5</v>
      </c>
      <c r="N374" s="429" t="s">
        <v>35</v>
      </c>
      <c r="O374" s="429" t="s">
        <v>63</v>
      </c>
      <c r="P374" s="473">
        <v>43242</v>
      </c>
      <c r="Q374" s="474">
        <v>43409</v>
      </c>
      <c r="R374" s="447">
        <v>43749</v>
      </c>
      <c r="S374" s="450">
        <f t="shared" si="13"/>
        <v>340</v>
      </c>
      <c r="T374" s="450">
        <v>0</v>
      </c>
      <c r="U374" s="450">
        <v>1</v>
      </c>
      <c r="V374" s="471"/>
      <c r="W374" s="471"/>
      <c r="X374" s="471"/>
      <c r="Y374" s="471"/>
      <c r="Z374" s="477"/>
      <c r="AA374" s="426" t="s">
        <v>440</v>
      </c>
      <c r="AB374" s="437"/>
      <c r="AC374" s="437"/>
      <c r="AD374" s="437"/>
      <c r="AE374" s="437"/>
      <c r="AF374" s="437"/>
      <c r="AG374" s="437"/>
      <c r="AH374" s="437"/>
      <c r="AI374" s="437"/>
    </row>
    <row r="375" spans="1:35" ht="16">
      <c r="A375" s="425" t="s">
        <v>58</v>
      </c>
      <c r="B375" s="425" t="s">
        <v>58</v>
      </c>
      <c r="C375" s="425" t="s">
        <v>58</v>
      </c>
      <c r="D375" s="426"/>
      <c r="E375" s="427">
        <v>4</v>
      </c>
      <c r="F375" s="428">
        <v>3</v>
      </c>
      <c r="G375" s="429" t="s">
        <v>411</v>
      </c>
      <c r="H375" s="471" t="s">
        <v>420</v>
      </c>
      <c r="I375" s="429">
        <v>700</v>
      </c>
      <c r="J375" s="425" t="s">
        <v>44</v>
      </c>
      <c r="K375" s="429">
        <v>40</v>
      </c>
      <c r="L375" s="429" t="s">
        <v>357</v>
      </c>
      <c r="M375" s="431">
        <v>1.5</v>
      </c>
      <c r="N375" s="429" t="s">
        <v>35</v>
      </c>
      <c r="O375" s="429" t="s">
        <v>63</v>
      </c>
      <c r="P375" s="473">
        <v>43242</v>
      </c>
      <c r="Q375" s="474">
        <v>43409</v>
      </c>
      <c r="R375" s="447">
        <v>43802</v>
      </c>
      <c r="S375" s="450">
        <f t="shared" si="13"/>
        <v>393</v>
      </c>
      <c r="T375" s="450">
        <v>0</v>
      </c>
      <c r="U375" s="450">
        <v>1</v>
      </c>
      <c r="V375" s="471"/>
      <c r="W375" s="471"/>
      <c r="X375" s="471"/>
      <c r="Y375" s="471"/>
      <c r="Z375" s="477"/>
      <c r="AA375" s="426" t="s">
        <v>105</v>
      </c>
      <c r="AB375" s="437"/>
      <c r="AC375" s="437"/>
      <c r="AD375" s="437"/>
      <c r="AE375" s="437"/>
      <c r="AF375" s="437"/>
      <c r="AG375" s="437"/>
      <c r="AH375" s="437"/>
      <c r="AI375" s="437"/>
    </row>
    <row r="376" spans="1:35" ht="16">
      <c r="A376" s="425" t="s">
        <v>58</v>
      </c>
      <c r="B376" s="425" t="s">
        <v>58</v>
      </c>
      <c r="C376" s="425" t="s">
        <v>58</v>
      </c>
      <c r="D376" s="426"/>
      <c r="E376" s="427">
        <v>5</v>
      </c>
      <c r="F376" s="428">
        <v>3</v>
      </c>
      <c r="G376" s="429" t="s">
        <v>411</v>
      </c>
      <c r="H376" s="471" t="s">
        <v>439</v>
      </c>
      <c r="I376" s="429">
        <v>718</v>
      </c>
      <c r="J376" s="425" t="s">
        <v>44</v>
      </c>
      <c r="K376" s="429">
        <v>43</v>
      </c>
      <c r="L376" s="429" t="s">
        <v>357</v>
      </c>
      <c r="M376" s="431">
        <v>1.5</v>
      </c>
      <c r="N376" s="429" t="s">
        <v>35</v>
      </c>
      <c r="O376" s="429" t="s">
        <v>63</v>
      </c>
      <c r="P376" s="473">
        <v>43242</v>
      </c>
      <c r="Q376" s="474">
        <v>43409</v>
      </c>
      <c r="R376" s="447">
        <v>43951</v>
      </c>
      <c r="S376" s="450">
        <f t="shared" si="13"/>
        <v>542</v>
      </c>
      <c r="T376" s="450">
        <v>0</v>
      </c>
      <c r="U376" s="450">
        <v>1</v>
      </c>
      <c r="V376" s="471"/>
      <c r="W376" s="471"/>
      <c r="X376" s="471"/>
      <c r="Y376" s="471"/>
      <c r="Z376" s="477"/>
      <c r="AA376" s="426" t="s">
        <v>104</v>
      </c>
      <c r="AB376" s="437"/>
      <c r="AC376" s="437"/>
      <c r="AD376" s="437"/>
      <c r="AE376" s="437"/>
      <c r="AF376" s="437"/>
      <c r="AG376" s="437"/>
      <c r="AH376" s="437"/>
      <c r="AI376" s="437"/>
    </row>
    <row r="377" spans="1:35" ht="16">
      <c r="A377" s="9">
        <v>3</v>
      </c>
      <c r="B377" s="9">
        <v>1</v>
      </c>
      <c r="C377" s="9">
        <v>5</v>
      </c>
      <c r="D377" s="150"/>
      <c r="E377" s="281">
        <v>6</v>
      </c>
      <c r="F377" s="227">
        <v>3</v>
      </c>
      <c r="G377" s="23" t="s">
        <v>411</v>
      </c>
      <c r="H377" s="186" t="s">
        <v>439</v>
      </c>
      <c r="I377" s="23">
        <v>721</v>
      </c>
      <c r="J377" s="24" t="s">
        <v>44</v>
      </c>
      <c r="K377" s="23">
        <v>44</v>
      </c>
      <c r="L377" s="23" t="s">
        <v>357</v>
      </c>
      <c r="M377" s="44">
        <v>1.5</v>
      </c>
      <c r="N377" s="23" t="s">
        <v>35</v>
      </c>
      <c r="O377" s="23" t="s">
        <v>63</v>
      </c>
      <c r="P377" s="191">
        <v>43242</v>
      </c>
      <c r="Q377" s="181">
        <v>43409</v>
      </c>
      <c r="R377" s="147">
        <v>43662</v>
      </c>
      <c r="S377" s="157">
        <f t="shared" si="13"/>
        <v>253</v>
      </c>
      <c r="T377" s="157">
        <v>0</v>
      </c>
      <c r="U377" s="157">
        <v>1</v>
      </c>
      <c r="V377" s="177"/>
      <c r="W377" s="177"/>
      <c r="X377" s="177"/>
      <c r="Y377" s="177"/>
      <c r="Z377" s="182"/>
      <c r="AA377" s="152" t="s">
        <v>441</v>
      </c>
    </row>
    <row r="378" spans="1:35" ht="16">
      <c r="A378" s="425" t="s">
        <v>58</v>
      </c>
      <c r="B378" s="425" t="s">
        <v>58</v>
      </c>
      <c r="C378" s="425" t="s">
        <v>58</v>
      </c>
      <c r="D378" s="426"/>
      <c r="E378" s="427">
        <v>7</v>
      </c>
      <c r="F378" s="428">
        <v>3</v>
      </c>
      <c r="G378" s="429" t="s">
        <v>411</v>
      </c>
      <c r="H378" s="471" t="s">
        <v>439</v>
      </c>
      <c r="I378" s="429">
        <v>914</v>
      </c>
      <c r="J378" s="425" t="s">
        <v>44</v>
      </c>
      <c r="K378" s="429">
        <v>83</v>
      </c>
      <c r="L378" s="429" t="s">
        <v>357</v>
      </c>
      <c r="M378" s="431">
        <v>1.5</v>
      </c>
      <c r="N378" s="429" t="s">
        <v>35</v>
      </c>
      <c r="O378" s="429" t="s">
        <v>63</v>
      </c>
      <c r="P378" s="473">
        <v>43242</v>
      </c>
      <c r="Q378" s="474">
        <v>43409</v>
      </c>
      <c r="R378" s="447">
        <v>43579</v>
      </c>
      <c r="S378" s="450">
        <f t="shared" si="13"/>
        <v>170</v>
      </c>
      <c r="T378" s="450">
        <v>0</v>
      </c>
      <c r="U378" s="450">
        <v>1</v>
      </c>
      <c r="V378" s="471"/>
      <c r="W378" s="471"/>
      <c r="X378" s="471"/>
      <c r="Y378" s="471"/>
      <c r="Z378" s="477"/>
      <c r="AA378" s="426" t="s">
        <v>442</v>
      </c>
      <c r="AB378" s="437"/>
      <c r="AC378" s="437"/>
      <c r="AD378" s="437"/>
      <c r="AE378" s="437"/>
      <c r="AF378" s="437"/>
      <c r="AG378" s="437"/>
      <c r="AH378" s="437"/>
      <c r="AI378" s="437"/>
    </row>
    <row r="379" spans="1:35" ht="16">
      <c r="A379" s="9">
        <v>3</v>
      </c>
      <c r="B379" s="9">
        <v>1</v>
      </c>
      <c r="C379" s="9">
        <v>5</v>
      </c>
      <c r="D379" s="150"/>
      <c r="E379" s="281">
        <v>8</v>
      </c>
      <c r="F379" s="227">
        <v>3</v>
      </c>
      <c r="G379" s="23" t="s">
        <v>411</v>
      </c>
      <c r="H379" s="186" t="s">
        <v>439</v>
      </c>
      <c r="I379" s="23">
        <v>918</v>
      </c>
      <c r="J379" s="24" t="s">
        <v>44</v>
      </c>
      <c r="K379" s="23">
        <v>83</v>
      </c>
      <c r="L379" s="23" t="s">
        <v>357</v>
      </c>
      <c r="M379" s="44">
        <v>1.5</v>
      </c>
      <c r="N379" s="23" t="s">
        <v>35</v>
      </c>
      <c r="O379" s="23" t="s">
        <v>63</v>
      </c>
      <c r="P379" s="191">
        <v>43242</v>
      </c>
      <c r="Q379" s="181">
        <v>43409</v>
      </c>
      <c r="R379" s="147">
        <v>43861</v>
      </c>
      <c r="S379" s="157">
        <f t="shared" si="13"/>
        <v>452</v>
      </c>
      <c r="T379" s="157">
        <v>0</v>
      </c>
      <c r="U379" s="157">
        <v>1</v>
      </c>
      <c r="V379" s="24"/>
      <c r="W379" s="24"/>
      <c r="X379" s="24"/>
      <c r="Y379" s="24"/>
      <c r="Z379" s="156" t="s">
        <v>443</v>
      </c>
      <c r="AA379" s="152" t="s">
        <v>444</v>
      </c>
    </row>
    <row r="380" spans="1:35" ht="16">
      <c r="A380" s="9">
        <v>3</v>
      </c>
      <c r="B380" s="9">
        <v>1</v>
      </c>
      <c r="C380" s="9">
        <v>5</v>
      </c>
      <c r="D380" s="40" t="s">
        <v>58</v>
      </c>
      <c r="E380" s="298" t="s">
        <v>58</v>
      </c>
      <c r="F380" s="227">
        <v>3</v>
      </c>
      <c r="G380" s="23" t="s">
        <v>411</v>
      </c>
      <c r="H380" s="186" t="s">
        <v>439</v>
      </c>
      <c r="I380" s="23">
        <v>930</v>
      </c>
      <c r="J380" s="24" t="s">
        <v>44</v>
      </c>
      <c r="K380" s="23">
        <v>86</v>
      </c>
      <c r="L380" s="23" t="s">
        <v>357</v>
      </c>
      <c r="M380" s="44">
        <v>1.5</v>
      </c>
      <c r="N380" s="23" t="s">
        <v>35</v>
      </c>
      <c r="O380" s="23" t="s">
        <v>63</v>
      </c>
      <c r="P380" s="191">
        <v>43242</v>
      </c>
      <c r="Q380" s="181">
        <v>43409</v>
      </c>
      <c r="R380" s="147">
        <v>43678</v>
      </c>
      <c r="S380" s="157">
        <f t="shared" si="13"/>
        <v>269</v>
      </c>
      <c r="T380" s="157">
        <v>0</v>
      </c>
      <c r="U380" s="157">
        <v>1</v>
      </c>
      <c r="V380" s="177"/>
      <c r="W380" s="177"/>
      <c r="X380" s="177"/>
      <c r="Y380" s="177"/>
      <c r="Z380" s="182"/>
      <c r="AA380" s="152" t="s">
        <v>445</v>
      </c>
    </row>
    <row r="381" spans="1:35" ht="16">
      <c r="A381" s="425" t="s">
        <v>58</v>
      </c>
      <c r="B381" s="425" t="s">
        <v>58</v>
      </c>
      <c r="C381" s="425" t="s">
        <v>58</v>
      </c>
      <c r="D381" s="426"/>
      <c r="E381" s="427">
        <v>10</v>
      </c>
      <c r="F381" s="428">
        <v>3</v>
      </c>
      <c r="G381" s="429" t="s">
        <v>411</v>
      </c>
      <c r="H381" s="471" t="s">
        <v>439</v>
      </c>
      <c r="I381" s="429">
        <v>933</v>
      </c>
      <c r="J381" s="425" t="s">
        <v>44</v>
      </c>
      <c r="K381" s="429">
        <v>86</v>
      </c>
      <c r="L381" s="429" t="s">
        <v>357</v>
      </c>
      <c r="M381" s="431">
        <v>1.5</v>
      </c>
      <c r="N381" s="429" t="s">
        <v>35</v>
      </c>
      <c r="O381" s="429" t="s">
        <v>63</v>
      </c>
      <c r="P381" s="473">
        <v>43242</v>
      </c>
      <c r="Q381" s="474">
        <v>43409</v>
      </c>
      <c r="R381" s="447">
        <v>43749</v>
      </c>
      <c r="S381" s="450">
        <f t="shared" si="13"/>
        <v>340</v>
      </c>
      <c r="T381" s="450">
        <v>0</v>
      </c>
      <c r="U381" s="450">
        <v>1</v>
      </c>
      <c r="V381" s="471"/>
      <c r="W381" s="471"/>
      <c r="X381" s="471"/>
      <c r="Y381" s="471"/>
      <c r="Z381" s="477"/>
      <c r="AA381" s="426" t="s">
        <v>446</v>
      </c>
      <c r="AB381" s="437"/>
      <c r="AC381" s="437"/>
      <c r="AD381" s="437"/>
      <c r="AE381" s="437"/>
      <c r="AF381" s="437"/>
      <c r="AG381" s="437"/>
      <c r="AH381" s="437"/>
      <c r="AI381" s="437"/>
    </row>
    <row r="382" spans="1:35" ht="16">
      <c r="A382" s="9">
        <v>3</v>
      </c>
      <c r="B382" s="9">
        <v>1</v>
      </c>
      <c r="C382" s="9">
        <v>5</v>
      </c>
      <c r="D382" s="150"/>
      <c r="E382" s="281">
        <v>11</v>
      </c>
      <c r="F382" s="227">
        <v>3</v>
      </c>
      <c r="G382" s="23" t="s">
        <v>411</v>
      </c>
      <c r="H382" s="177" t="s">
        <v>429</v>
      </c>
      <c r="I382" s="178">
        <v>592</v>
      </c>
      <c r="J382" s="24" t="s">
        <v>33</v>
      </c>
      <c r="K382" s="178">
        <v>181</v>
      </c>
      <c r="L382" s="178" t="s">
        <v>357</v>
      </c>
      <c r="M382" s="179">
        <v>1.5</v>
      </c>
      <c r="N382" s="178" t="s">
        <v>35</v>
      </c>
      <c r="O382" s="178" t="s">
        <v>63</v>
      </c>
      <c r="P382" s="180">
        <v>43410</v>
      </c>
      <c r="Q382" s="181">
        <v>43578</v>
      </c>
      <c r="R382" s="147">
        <v>44067</v>
      </c>
      <c r="S382" s="157">
        <f t="shared" si="13"/>
        <v>489</v>
      </c>
      <c r="T382" s="157" t="s">
        <v>308</v>
      </c>
      <c r="U382" s="157">
        <v>1</v>
      </c>
      <c r="V382" s="24">
        <v>0</v>
      </c>
      <c r="W382" s="24"/>
      <c r="X382" s="24"/>
      <c r="Y382" s="24"/>
      <c r="Z382" s="156"/>
      <c r="AA382" s="152" t="s">
        <v>447</v>
      </c>
    </row>
    <row r="383" spans="1:35" ht="16">
      <c r="A383" s="425" t="s">
        <v>58</v>
      </c>
      <c r="B383" s="425" t="s">
        <v>58</v>
      </c>
      <c r="C383" s="425" t="s">
        <v>58</v>
      </c>
      <c r="D383" s="426"/>
      <c r="E383" s="427">
        <v>12</v>
      </c>
      <c r="F383" s="428">
        <v>3</v>
      </c>
      <c r="G383" s="429" t="s">
        <v>411</v>
      </c>
      <c r="H383" s="471" t="s">
        <v>429</v>
      </c>
      <c r="I383" s="476">
        <v>664</v>
      </c>
      <c r="J383" s="425" t="s">
        <v>33</v>
      </c>
      <c r="K383" s="476">
        <v>173</v>
      </c>
      <c r="L383" s="476" t="s">
        <v>357</v>
      </c>
      <c r="M383" s="472">
        <v>1.5</v>
      </c>
      <c r="N383" s="476" t="s">
        <v>35</v>
      </c>
      <c r="O383" s="476" t="s">
        <v>63</v>
      </c>
      <c r="P383" s="473">
        <v>43410</v>
      </c>
      <c r="Q383" s="474">
        <v>43578</v>
      </c>
      <c r="R383" s="447">
        <v>44007</v>
      </c>
      <c r="S383" s="450">
        <f t="shared" si="13"/>
        <v>429</v>
      </c>
      <c r="T383" s="450">
        <v>0</v>
      </c>
      <c r="U383" s="450">
        <v>1</v>
      </c>
      <c r="V383" s="471"/>
      <c r="W383" s="471"/>
      <c r="X383" s="471"/>
      <c r="Y383" s="471"/>
      <c r="Z383" s="477"/>
      <c r="AA383" s="426" t="s">
        <v>104</v>
      </c>
      <c r="AB383" s="437"/>
      <c r="AC383" s="437"/>
      <c r="AD383" s="437"/>
      <c r="AE383" s="437"/>
      <c r="AF383" s="437"/>
      <c r="AG383" s="437"/>
      <c r="AH383" s="437"/>
      <c r="AI383" s="437"/>
    </row>
    <row r="384" spans="1:35" ht="16">
      <c r="A384" s="9">
        <v>3</v>
      </c>
      <c r="B384" s="9">
        <v>1</v>
      </c>
      <c r="C384" s="9">
        <v>5</v>
      </c>
      <c r="D384" s="150"/>
      <c r="E384" s="281">
        <v>13</v>
      </c>
      <c r="F384" s="227">
        <v>3</v>
      </c>
      <c r="G384" s="23" t="s">
        <v>411</v>
      </c>
      <c r="H384" s="177" t="s">
        <v>429</v>
      </c>
      <c r="I384" s="178">
        <v>666</v>
      </c>
      <c r="J384" s="24" t="s">
        <v>33</v>
      </c>
      <c r="K384" s="178">
        <v>173</v>
      </c>
      <c r="L384" s="178" t="s">
        <v>357</v>
      </c>
      <c r="M384" s="179">
        <v>1.5</v>
      </c>
      <c r="N384" s="178" t="s">
        <v>35</v>
      </c>
      <c r="O384" s="178" t="s">
        <v>63</v>
      </c>
      <c r="P384" s="180">
        <v>43410</v>
      </c>
      <c r="Q384" s="181">
        <v>43578</v>
      </c>
      <c r="R384" s="147">
        <v>44035</v>
      </c>
      <c r="S384" s="157">
        <f t="shared" si="13"/>
        <v>457</v>
      </c>
      <c r="T384" s="157" t="s">
        <v>308</v>
      </c>
      <c r="U384" s="157">
        <v>1</v>
      </c>
      <c r="V384" s="24">
        <v>0</v>
      </c>
      <c r="W384" s="24"/>
      <c r="X384" s="24"/>
      <c r="Y384" s="24"/>
      <c r="Z384" s="156" t="s">
        <v>448</v>
      </c>
      <c r="AA384" s="152" t="s">
        <v>334</v>
      </c>
    </row>
    <row r="385" spans="1:35" ht="16">
      <c r="A385" s="9">
        <v>3</v>
      </c>
      <c r="B385" s="9">
        <v>1</v>
      </c>
      <c r="C385" s="9">
        <v>5</v>
      </c>
      <c r="D385" s="150"/>
      <c r="E385" s="281">
        <v>14</v>
      </c>
      <c r="F385" s="227">
        <v>3</v>
      </c>
      <c r="G385" s="23" t="s">
        <v>411</v>
      </c>
      <c r="H385" s="177" t="s">
        <v>429</v>
      </c>
      <c r="I385" s="178">
        <v>709</v>
      </c>
      <c r="J385" s="24" t="s">
        <v>33</v>
      </c>
      <c r="K385" s="178">
        <v>183</v>
      </c>
      <c r="L385" s="178" t="s">
        <v>357</v>
      </c>
      <c r="M385" s="179">
        <v>1.5</v>
      </c>
      <c r="N385" s="178" t="s">
        <v>35</v>
      </c>
      <c r="O385" s="178" t="s">
        <v>63</v>
      </c>
      <c r="P385" s="180">
        <v>43410</v>
      </c>
      <c r="Q385" s="181">
        <v>43578</v>
      </c>
      <c r="R385" s="147">
        <v>44068</v>
      </c>
      <c r="S385" s="157">
        <f t="shared" si="13"/>
        <v>490</v>
      </c>
      <c r="T385" s="157">
        <v>0</v>
      </c>
      <c r="U385" s="157">
        <v>1</v>
      </c>
      <c r="V385" s="192"/>
      <c r="W385" s="192"/>
      <c r="X385" s="192"/>
      <c r="Y385" s="192"/>
      <c r="Z385" s="193"/>
      <c r="AA385" s="152" t="s">
        <v>449</v>
      </c>
    </row>
    <row r="386" spans="1:35" ht="16">
      <c r="A386" s="425" t="s">
        <v>58</v>
      </c>
      <c r="B386" s="425" t="s">
        <v>58</v>
      </c>
      <c r="C386" s="425" t="s">
        <v>58</v>
      </c>
      <c r="D386" s="426"/>
      <c r="E386" s="427">
        <v>15</v>
      </c>
      <c r="F386" s="428">
        <v>3</v>
      </c>
      <c r="G386" s="429" t="s">
        <v>411</v>
      </c>
      <c r="H386" s="471" t="s">
        <v>429</v>
      </c>
      <c r="I386" s="476">
        <v>711</v>
      </c>
      <c r="J386" s="425" t="s">
        <v>33</v>
      </c>
      <c r="K386" s="476">
        <v>183</v>
      </c>
      <c r="L386" s="476" t="s">
        <v>357</v>
      </c>
      <c r="M386" s="472">
        <v>1.5</v>
      </c>
      <c r="N386" s="476" t="s">
        <v>35</v>
      </c>
      <c r="O386" s="476" t="s">
        <v>63</v>
      </c>
      <c r="P386" s="473">
        <v>43410</v>
      </c>
      <c r="Q386" s="474">
        <v>43578</v>
      </c>
      <c r="R386" s="447">
        <v>44144</v>
      </c>
      <c r="S386" s="450">
        <f t="shared" si="13"/>
        <v>566</v>
      </c>
      <c r="T386" s="450">
        <v>0</v>
      </c>
      <c r="U386" s="450">
        <v>1</v>
      </c>
      <c r="V386" s="471"/>
      <c r="W386" s="471"/>
      <c r="X386" s="471"/>
      <c r="Y386" s="471"/>
      <c r="Z386" s="477"/>
      <c r="AA386" s="426" t="s">
        <v>104</v>
      </c>
      <c r="AB386" s="437"/>
      <c r="AC386" s="437"/>
      <c r="AD386" s="437"/>
      <c r="AE386" s="437"/>
      <c r="AF386" s="437"/>
      <c r="AG386" s="437"/>
      <c r="AH386" s="437"/>
      <c r="AI386" s="437"/>
    </row>
    <row r="387" spans="1:35" ht="16">
      <c r="A387" s="425" t="s">
        <v>58</v>
      </c>
      <c r="B387" s="425" t="s">
        <v>58</v>
      </c>
      <c r="C387" s="425" t="s">
        <v>58</v>
      </c>
      <c r="D387" s="426"/>
      <c r="E387" s="427">
        <v>16</v>
      </c>
      <c r="F387" s="428">
        <v>3</v>
      </c>
      <c r="G387" s="429" t="s">
        <v>411</v>
      </c>
      <c r="H387" s="471" t="s">
        <v>429</v>
      </c>
      <c r="I387" s="476">
        <v>734</v>
      </c>
      <c r="J387" s="425" t="s">
        <v>33</v>
      </c>
      <c r="K387" s="476">
        <v>189</v>
      </c>
      <c r="L387" s="476" t="s">
        <v>357</v>
      </c>
      <c r="M387" s="472">
        <v>1.5</v>
      </c>
      <c r="N387" s="476" t="s">
        <v>35</v>
      </c>
      <c r="O387" s="476" t="s">
        <v>63</v>
      </c>
      <c r="P387" s="473">
        <v>43410</v>
      </c>
      <c r="Q387" s="474">
        <v>43578</v>
      </c>
      <c r="R387" s="447">
        <v>44066</v>
      </c>
      <c r="S387" s="450">
        <f t="shared" si="13"/>
        <v>488</v>
      </c>
      <c r="T387" s="450">
        <v>0</v>
      </c>
      <c r="U387" s="450">
        <v>1</v>
      </c>
      <c r="V387" s="471"/>
      <c r="W387" s="471"/>
      <c r="X387" s="471"/>
      <c r="Y387" s="471"/>
      <c r="Z387" s="477"/>
      <c r="AA387" s="426" t="s">
        <v>104</v>
      </c>
      <c r="AB387" s="437"/>
      <c r="AC387" s="437"/>
      <c r="AD387" s="437"/>
      <c r="AE387" s="437"/>
      <c r="AF387" s="437"/>
      <c r="AG387" s="437"/>
      <c r="AH387" s="437"/>
      <c r="AI387" s="437"/>
    </row>
    <row r="388" spans="1:35" ht="16">
      <c r="A388" s="9">
        <v>3</v>
      </c>
      <c r="B388" s="9">
        <v>1</v>
      </c>
      <c r="C388" s="9">
        <v>5</v>
      </c>
      <c r="D388" s="150"/>
      <c r="E388" s="281">
        <v>17</v>
      </c>
      <c r="F388" s="227">
        <v>3</v>
      </c>
      <c r="G388" s="23" t="s">
        <v>411</v>
      </c>
      <c r="H388" s="177" t="s">
        <v>429</v>
      </c>
      <c r="I388" s="178">
        <v>735</v>
      </c>
      <c r="J388" s="24" t="s">
        <v>33</v>
      </c>
      <c r="K388" s="178">
        <v>189</v>
      </c>
      <c r="L388" s="178" t="s">
        <v>357</v>
      </c>
      <c r="M388" s="179">
        <v>1.5</v>
      </c>
      <c r="N388" s="178" t="s">
        <v>35</v>
      </c>
      <c r="O388" s="178" t="s">
        <v>63</v>
      </c>
      <c r="P388" s="180">
        <v>43410</v>
      </c>
      <c r="Q388" s="181">
        <v>43578</v>
      </c>
      <c r="R388" s="147">
        <v>44074</v>
      </c>
      <c r="S388" s="157">
        <f t="shared" si="13"/>
        <v>496</v>
      </c>
      <c r="T388" s="157">
        <v>0</v>
      </c>
      <c r="U388" s="157">
        <v>1</v>
      </c>
      <c r="V388" s="177"/>
      <c r="W388" s="177"/>
      <c r="X388" s="177"/>
      <c r="Y388" s="177"/>
      <c r="Z388" s="182"/>
      <c r="AA388" s="152" t="s">
        <v>450</v>
      </c>
    </row>
    <row r="389" spans="1:35" ht="16">
      <c r="A389" s="9">
        <v>3</v>
      </c>
      <c r="B389" s="9">
        <v>1</v>
      </c>
      <c r="C389" s="9">
        <v>5</v>
      </c>
      <c r="D389" s="150"/>
      <c r="E389" s="281">
        <v>18</v>
      </c>
      <c r="F389" s="227">
        <v>3</v>
      </c>
      <c r="G389" s="24" t="s">
        <v>411</v>
      </c>
      <c r="H389" s="177" t="s">
        <v>429</v>
      </c>
      <c r="I389" s="178">
        <v>743</v>
      </c>
      <c r="J389" s="24" t="s">
        <v>33</v>
      </c>
      <c r="K389" s="178">
        <v>190</v>
      </c>
      <c r="L389" s="178" t="s">
        <v>357</v>
      </c>
      <c r="M389" s="179">
        <v>1.5</v>
      </c>
      <c r="N389" s="178" t="s">
        <v>35</v>
      </c>
      <c r="O389" s="178" t="s">
        <v>63</v>
      </c>
      <c r="P389" s="180">
        <v>43410</v>
      </c>
      <c r="Q389" s="181">
        <v>43578</v>
      </c>
      <c r="R389" s="147">
        <v>43799</v>
      </c>
      <c r="S389" s="157">
        <f t="shared" si="13"/>
        <v>221</v>
      </c>
      <c r="T389" s="157">
        <v>0</v>
      </c>
      <c r="U389" s="157">
        <v>1</v>
      </c>
      <c r="V389" s="177"/>
      <c r="W389" s="177"/>
      <c r="X389" s="177"/>
      <c r="Y389" s="177"/>
      <c r="Z389" s="182"/>
      <c r="AA389" s="152" t="s">
        <v>451</v>
      </c>
    </row>
    <row r="390" spans="1:35" ht="16">
      <c r="A390" s="425" t="s">
        <v>58</v>
      </c>
      <c r="B390" s="425" t="s">
        <v>58</v>
      </c>
      <c r="C390" s="425" t="s">
        <v>58</v>
      </c>
      <c r="D390" s="426"/>
      <c r="E390" s="427">
        <v>19</v>
      </c>
      <c r="F390" s="428">
        <v>3</v>
      </c>
      <c r="G390" s="429" t="s">
        <v>411</v>
      </c>
      <c r="H390" s="471" t="s">
        <v>429</v>
      </c>
      <c r="I390" s="476">
        <v>745</v>
      </c>
      <c r="J390" s="425" t="s">
        <v>33</v>
      </c>
      <c r="K390" s="476">
        <v>190</v>
      </c>
      <c r="L390" s="476" t="s">
        <v>357</v>
      </c>
      <c r="M390" s="472">
        <v>1.5</v>
      </c>
      <c r="N390" s="476" t="s">
        <v>35</v>
      </c>
      <c r="O390" s="476" t="s">
        <v>63</v>
      </c>
      <c r="P390" s="473">
        <v>43410</v>
      </c>
      <c r="Q390" s="474">
        <v>43578</v>
      </c>
      <c r="R390" s="447">
        <v>44106</v>
      </c>
      <c r="S390" s="450">
        <f t="shared" si="13"/>
        <v>528</v>
      </c>
      <c r="T390" s="450">
        <v>0</v>
      </c>
      <c r="U390" s="450">
        <v>1</v>
      </c>
      <c r="V390" s="471"/>
      <c r="W390" s="471"/>
      <c r="X390" s="471"/>
      <c r="Y390" s="471"/>
      <c r="Z390" s="477"/>
      <c r="AA390" s="426" t="s">
        <v>104</v>
      </c>
      <c r="AB390" s="437"/>
      <c r="AC390" s="437"/>
      <c r="AD390" s="437"/>
      <c r="AE390" s="437"/>
      <c r="AF390" s="437"/>
      <c r="AG390" s="437"/>
      <c r="AH390" s="437"/>
      <c r="AI390" s="437"/>
    </row>
    <row r="391" spans="1:35" ht="16">
      <c r="A391" s="425" t="s">
        <v>58</v>
      </c>
      <c r="B391" s="425" t="s">
        <v>58</v>
      </c>
      <c r="C391" s="425" t="s">
        <v>58</v>
      </c>
      <c r="D391" s="426"/>
      <c r="E391" s="427">
        <v>20</v>
      </c>
      <c r="F391" s="428">
        <v>3</v>
      </c>
      <c r="G391" s="429" t="s">
        <v>411</v>
      </c>
      <c r="H391" s="471" t="s">
        <v>429</v>
      </c>
      <c r="I391" s="476">
        <v>754</v>
      </c>
      <c r="J391" s="425" t="s">
        <v>33</v>
      </c>
      <c r="K391" s="476">
        <v>193</v>
      </c>
      <c r="L391" s="476" t="s">
        <v>357</v>
      </c>
      <c r="M391" s="472">
        <v>1.5</v>
      </c>
      <c r="N391" s="476" t="s">
        <v>35</v>
      </c>
      <c r="O391" s="476" t="s">
        <v>63</v>
      </c>
      <c r="P391" s="473">
        <v>43410</v>
      </c>
      <c r="Q391" s="474">
        <v>43578</v>
      </c>
      <c r="R391" s="447">
        <v>43586</v>
      </c>
      <c r="S391" s="450">
        <f t="shared" si="13"/>
        <v>8</v>
      </c>
      <c r="T391" s="450">
        <v>0</v>
      </c>
      <c r="U391" s="450">
        <v>1</v>
      </c>
      <c r="V391" s="471"/>
      <c r="W391" s="471"/>
      <c r="X391" s="471"/>
      <c r="Y391" s="471"/>
      <c r="Z391" s="477"/>
      <c r="AA391" s="426" t="s">
        <v>452</v>
      </c>
      <c r="AB391" s="437"/>
      <c r="AC391" s="437"/>
      <c r="AD391" s="437"/>
      <c r="AE391" s="437"/>
      <c r="AF391" s="437"/>
      <c r="AG391" s="437"/>
      <c r="AH391" s="437"/>
      <c r="AI391" s="437"/>
    </row>
    <row r="392" spans="1:35" ht="16">
      <c r="A392" s="425" t="s">
        <v>58</v>
      </c>
      <c r="B392" s="425" t="s">
        <v>58</v>
      </c>
      <c r="C392" s="425" t="s">
        <v>58</v>
      </c>
      <c r="D392" s="426"/>
      <c r="E392" s="427">
        <v>21</v>
      </c>
      <c r="F392" s="428">
        <v>3</v>
      </c>
      <c r="G392" s="429" t="s">
        <v>411</v>
      </c>
      <c r="H392" s="471" t="s">
        <v>429</v>
      </c>
      <c r="I392" s="476">
        <v>768</v>
      </c>
      <c r="J392" s="425" t="s">
        <v>33</v>
      </c>
      <c r="K392" s="476">
        <v>197</v>
      </c>
      <c r="L392" s="476" t="s">
        <v>357</v>
      </c>
      <c r="M392" s="472">
        <v>1.5</v>
      </c>
      <c r="N392" s="476" t="s">
        <v>35</v>
      </c>
      <c r="O392" s="476" t="s">
        <v>63</v>
      </c>
      <c r="P392" s="473">
        <v>43410</v>
      </c>
      <c r="Q392" s="474">
        <v>43578</v>
      </c>
      <c r="R392" s="447">
        <v>44117</v>
      </c>
      <c r="S392" s="450">
        <f t="shared" si="13"/>
        <v>539</v>
      </c>
      <c r="T392" s="450">
        <v>0</v>
      </c>
      <c r="U392" s="450">
        <v>1</v>
      </c>
      <c r="V392" s="471"/>
      <c r="W392" s="471"/>
      <c r="X392" s="471"/>
      <c r="Y392" s="471"/>
      <c r="Z392" s="477"/>
      <c r="AA392" s="426" t="s">
        <v>104</v>
      </c>
      <c r="AB392" s="437"/>
      <c r="AC392" s="437"/>
      <c r="AD392" s="437"/>
      <c r="AE392" s="437"/>
      <c r="AF392" s="437"/>
      <c r="AG392" s="437"/>
      <c r="AH392" s="437"/>
      <c r="AI392" s="437"/>
    </row>
    <row r="393" spans="1:35" ht="16">
      <c r="A393" s="9">
        <v>3</v>
      </c>
      <c r="B393" s="9">
        <v>1</v>
      </c>
      <c r="C393" s="9">
        <v>5</v>
      </c>
      <c r="D393" s="150"/>
      <c r="E393" s="281">
        <v>22</v>
      </c>
      <c r="F393" s="227">
        <v>3</v>
      </c>
      <c r="G393" s="23" t="s">
        <v>411</v>
      </c>
      <c r="H393" s="177" t="s">
        <v>429</v>
      </c>
      <c r="I393" s="178">
        <v>779</v>
      </c>
      <c r="J393" s="24" t="s">
        <v>33</v>
      </c>
      <c r="K393" s="178">
        <v>199</v>
      </c>
      <c r="L393" s="178" t="s">
        <v>357</v>
      </c>
      <c r="M393" s="179">
        <v>1.5</v>
      </c>
      <c r="N393" s="178" t="s">
        <v>35</v>
      </c>
      <c r="O393" s="178" t="s">
        <v>63</v>
      </c>
      <c r="P393" s="180">
        <v>43410</v>
      </c>
      <c r="Q393" s="181">
        <v>43578</v>
      </c>
      <c r="R393" s="147">
        <v>43994</v>
      </c>
      <c r="S393" s="157">
        <f t="shared" si="13"/>
        <v>416</v>
      </c>
      <c r="T393" s="157" t="s">
        <v>310</v>
      </c>
      <c r="U393" s="157">
        <v>1</v>
      </c>
      <c r="V393" s="24">
        <v>0</v>
      </c>
      <c r="W393" s="24"/>
      <c r="X393" s="24"/>
      <c r="Y393" s="24"/>
      <c r="Z393" s="156" t="s">
        <v>82</v>
      </c>
      <c r="AA393" s="152" t="s">
        <v>453</v>
      </c>
    </row>
    <row r="394" spans="1:35" ht="16">
      <c r="A394" s="9">
        <v>3</v>
      </c>
      <c r="B394" s="9">
        <v>1</v>
      </c>
      <c r="C394" s="9">
        <v>5</v>
      </c>
      <c r="D394" s="150"/>
      <c r="E394" s="281">
        <v>23</v>
      </c>
      <c r="F394" s="227">
        <v>3</v>
      </c>
      <c r="G394" s="23" t="s">
        <v>411</v>
      </c>
      <c r="H394" s="177" t="s">
        <v>429</v>
      </c>
      <c r="I394" s="178">
        <v>780</v>
      </c>
      <c r="J394" s="24" t="s">
        <v>33</v>
      </c>
      <c r="K394" s="178">
        <v>199</v>
      </c>
      <c r="L394" s="178" t="s">
        <v>357</v>
      </c>
      <c r="M394" s="179">
        <v>1.5</v>
      </c>
      <c r="N394" s="178" t="s">
        <v>35</v>
      </c>
      <c r="O394" s="178" t="s">
        <v>63</v>
      </c>
      <c r="P394" s="180">
        <v>43410</v>
      </c>
      <c r="Q394" s="181">
        <v>43578</v>
      </c>
      <c r="R394" s="147">
        <v>44049</v>
      </c>
      <c r="S394" s="157">
        <f t="shared" si="13"/>
        <v>471</v>
      </c>
      <c r="T394" s="157" t="s">
        <v>310</v>
      </c>
      <c r="U394" s="157">
        <v>1</v>
      </c>
      <c r="V394" s="24">
        <v>0</v>
      </c>
      <c r="W394" s="24"/>
      <c r="X394" s="24"/>
      <c r="Y394" s="24"/>
      <c r="Z394" s="156"/>
      <c r="AA394" s="152" t="s">
        <v>454</v>
      </c>
    </row>
    <row r="395" spans="1:35" ht="16">
      <c r="A395" s="150"/>
      <c r="B395" s="150"/>
      <c r="C395" s="150"/>
      <c r="D395" s="150"/>
      <c r="E395" s="281"/>
      <c r="F395" s="227">
        <v>3</v>
      </c>
      <c r="G395" s="154" t="s">
        <v>103</v>
      </c>
      <c r="H395" s="31"/>
      <c r="I395" s="32"/>
      <c r="J395" s="9"/>
      <c r="K395" s="32"/>
      <c r="L395" s="32"/>
      <c r="M395" s="39"/>
      <c r="N395" s="32"/>
      <c r="O395" s="32"/>
      <c r="P395" s="38"/>
      <c r="Q395" s="36"/>
      <c r="R395" s="12"/>
      <c r="S395" s="79"/>
      <c r="T395" s="79"/>
      <c r="U395" s="79"/>
      <c r="V395" s="31"/>
      <c r="W395" s="31"/>
      <c r="X395" s="31"/>
      <c r="Y395" s="31"/>
      <c r="Z395" s="37"/>
      <c r="AA395" s="37"/>
    </row>
    <row r="396" spans="1:35" ht="16">
      <c r="A396" s="488" t="s">
        <v>58</v>
      </c>
      <c r="B396" s="488" t="s">
        <v>58</v>
      </c>
      <c r="C396" s="488" t="s">
        <v>58</v>
      </c>
      <c r="D396" s="359"/>
      <c r="E396" s="360">
        <v>1</v>
      </c>
      <c r="F396" s="361">
        <v>3</v>
      </c>
      <c r="G396" s="333" t="s">
        <v>469</v>
      </c>
      <c r="H396" s="367" t="s">
        <v>476</v>
      </c>
      <c r="I396" s="381">
        <v>11.13</v>
      </c>
      <c r="J396" s="303" t="s">
        <v>44</v>
      </c>
      <c r="K396" s="364">
        <v>247</v>
      </c>
      <c r="L396" s="364" t="s">
        <v>477</v>
      </c>
      <c r="M396" s="381">
        <v>0</v>
      </c>
      <c r="N396" s="364" t="s">
        <v>35</v>
      </c>
      <c r="O396" s="364" t="s">
        <v>63</v>
      </c>
      <c r="P396" s="478">
        <v>43410</v>
      </c>
      <c r="Q396" s="479">
        <v>43581</v>
      </c>
      <c r="R396" s="480">
        <v>44092</v>
      </c>
      <c r="S396" s="481">
        <f t="shared" ref="S396:S429" si="14">R396-Q396</f>
        <v>511</v>
      </c>
      <c r="T396" s="489">
        <v>0</v>
      </c>
      <c r="U396" s="481">
        <v>1</v>
      </c>
      <c r="V396" s="367"/>
      <c r="W396" s="367"/>
      <c r="X396" s="367"/>
      <c r="Y396" s="367"/>
      <c r="Z396" s="490"/>
      <c r="AA396" s="359" t="s">
        <v>289</v>
      </c>
      <c r="AB396" s="366"/>
      <c r="AC396" s="366"/>
      <c r="AD396" s="366"/>
      <c r="AE396" s="366"/>
      <c r="AF396" s="366"/>
      <c r="AG396" s="366"/>
      <c r="AH396" s="366"/>
      <c r="AI396" s="366"/>
    </row>
    <row r="397" spans="1:35" ht="16">
      <c r="A397" s="439" t="s">
        <v>58</v>
      </c>
      <c r="B397" s="439" t="s">
        <v>58</v>
      </c>
      <c r="C397" s="439" t="s">
        <v>58</v>
      </c>
      <c r="D397" s="426"/>
      <c r="E397" s="427">
        <v>2</v>
      </c>
      <c r="F397" s="428">
        <v>3</v>
      </c>
      <c r="G397" s="429" t="s">
        <v>469</v>
      </c>
      <c r="H397" s="471" t="s">
        <v>476</v>
      </c>
      <c r="I397" s="472">
        <v>26.13</v>
      </c>
      <c r="J397" s="425" t="s">
        <v>44</v>
      </c>
      <c r="K397" s="476">
        <v>250</v>
      </c>
      <c r="L397" s="476" t="s">
        <v>477</v>
      </c>
      <c r="M397" s="472">
        <v>0</v>
      </c>
      <c r="N397" s="476" t="s">
        <v>35</v>
      </c>
      <c r="O397" s="476" t="s">
        <v>63</v>
      </c>
      <c r="P397" s="473">
        <v>43410</v>
      </c>
      <c r="Q397" s="474">
        <v>43581</v>
      </c>
      <c r="R397" s="447">
        <v>43831</v>
      </c>
      <c r="S397" s="450">
        <f t="shared" si="14"/>
        <v>250</v>
      </c>
      <c r="T397" s="487">
        <v>0</v>
      </c>
      <c r="U397" s="450">
        <v>1</v>
      </c>
      <c r="V397" s="471"/>
      <c r="W397" s="471"/>
      <c r="X397" s="471"/>
      <c r="Y397" s="471"/>
      <c r="Z397" s="477"/>
      <c r="AA397" s="426" t="s">
        <v>104</v>
      </c>
      <c r="AB397" s="437"/>
      <c r="AC397" s="437"/>
      <c r="AD397" s="437"/>
      <c r="AE397" s="437"/>
      <c r="AF397" s="437"/>
      <c r="AG397" s="437"/>
      <c r="AH397" s="437"/>
      <c r="AI397" s="437"/>
    </row>
    <row r="398" spans="1:35" ht="16">
      <c r="A398" s="439" t="s">
        <v>58</v>
      </c>
      <c r="B398" s="439" t="s">
        <v>58</v>
      </c>
      <c r="C398" s="439" t="s">
        <v>58</v>
      </c>
      <c r="D398" s="426"/>
      <c r="E398" s="427">
        <v>3</v>
      </c>
      <c r="F398" s="428">
        <v>3</v>
      </c>
      <c r="G398" s="429" t="s">
        <v>469</v>
      </c>
      <c r="H398" s="471" t="s">
        <v>476</v>
      </c>
      <c r="I398" s="472">
        <v>36.130000000000003</v>
      </c>
      <c r="J398" s="425" t="s">
        <v>44</v>
      </c>
      <c r="K398" s="476">
        <v>252</v>
      </c>
      <c r="L398" s="476" t="s">
        <v>477</v>
      </c>
      <c r="M398" s="472">
        <v>0</v>
      </c>
      <c r="N398" s="476" t="s">
        <v>35</v>
      </c>
      <c r="O398" s="476" t="s">
        <v>63</v>
      </c>
      <c r="P398" s="473">
        <v>43410</v>
      </c>
      <c r="Q398" s="474">
        <v>43581</v>
      </c>
      <c r="R398" s="447">
        <v>43586</v>
      </c>
      <c r="S398" s="450">
        <f t="shared" si="14"/>
        <v>5</v>
      </c>
      <c r="T398" s="487">
        <v>0</v>
      </c>
      <c r="U398" s="450">
        <v>1</v>
      </c>
      <c r="V398" s="471"/>
      <c r="W398" s="471"/>
      <c r="X398" s="471"/>
      <c r="Y398" s="471"/>
      <c r="Z398" s="477"/>
      <c r="AA398" s="426" t="s">
        <v>324</v>
      </c>
      <c r="AB398" s="437"/>
      <c r="AC398" s="437"/>
      <c r="AD398" s="437"/>
      <c r="AE398" s="437"/>
      <c r="AF398" s="437"/>
      <c r="AG398" s="437"/>
      <c r="AH398" s="437"/>
      <c r="AI398" s="437"/>
    </row>
    <row r="399" spans="1:35" ht="16">
      <c r="A399" s="439" t="s">
        <v>58</v>
      </c>
      <c r="B399" s="439" t="s">
        <v>58</v>
      </c>
      <c r="C399" s="439" t="s">
        <v>58</v>
      </c>
      <c r="D399" s="426"/>
      <c r="E399" s="427">
        <v>4</v>
      </c>
      <c r="F399" s="428">
        <v>3</v>
      </c>
      <c r="G399" s="429" t="s">
        <v>469</v>
      </c>
      <c r="H399" s="471" t="s">
        <v>476</v>
      </c>
      <c r="I399" s="472">
        <v>37.130000000000003</v>
      </c>
      <c r="J399" s="425" t="s">
        <v>44</v>
      </c>
      <c r="K399" s="476">
        <v>252</v>
      </c>
      <c r="L399" s="476" t="s">
        <v>477</v>
      </c>
      <c r="M399" s="472">
        <v>0</v>
      </c>
      <c r="N399" s="476" t="s">
        <v>35</v>
      </c>
      <c r="O399" s="476" t="s">
        <v>63</v>
      </c>
      <c r="P399" s="473">
        <v>43410</v>
      </c>
      <c r="Q399" s="474">
        <v>43581</v>
      </c>
      <c r="R399" s="447">
        <v>43586</v>
      </c>
      <c r="S399" s="450">
        <f t="shared" si="14"/>
        <v>5</v>
      </c>
      <c r="T399" s="487">
        <v>0</v>
      </c>
      <c r="U399" s="450">
        <v>1</v>
      </c>
      <c r="V399" s="471"/>
      <c r="W399" s="471"/>
      <c r="X399" s="471"/>
      <c r="Y399" s="471"/>
      <c r="Z399" s="477"/>
      <c r="AA399" s="426" t="s">
        <v>324</v>
      </c>
      <c r="AB399" s="437"/>
      <c r="AC399" s="437"/>
      <c r="AD399" s="437"/>
      <c r="AE399" s="437"/>
      <c r="AF399" s="437"/>
      <c r="AG399" s="437"/>
      <c r="AH399" s="437"/>
      <c r="AI399" s="437"/>
    </row>
    <row r="400" spans="1:35" ht="16">
      <c r="A400" s="439" t="s">
        <v>58</v>
      </c>
      <c r="B400" s="439" t="s">
        <v>58</v>
      </c>
      <c r="C400" s="439" t="s">
        <v>58</v>
      </c>
      <c r="D400" s="426"/>
      <c r="E400" s="426">
        <v>5</v>
      </c>
      <c r="F400" s="428">
        <v>3</v>
      </c>
      <c r="G400" s="429" t="s">
        <v>469</v>
      </c>
      <c r="H400" s="471" t="s">
        <v>476</v>
      </c>
      <c r="I400" s="472">
        <v>41.13</v>
      </c>
      <c r="J400" s="425" t="s">
        <v>44</v>
      </c>
      <c r="K400" s="476">
        <v>253</v>
      </c>
      <c r="L400" s="476" t="s">
        <v>477</v>
      </c>
      <c r="M400" s="472">
        <v>0</v>
      </c>
      <c r="N400" s="476" t="s">
        <v>35</v>
      </c>
      <c r="O400" s="476" t="s">
        <v>63</v>
      </c>
      <c r="P400" s="473">
        <v>43410</v>
      </c>
      <c r="Q400" s="474">
        <v>43581</v>
      </c>
      <c r="R400" s="447">
        <v>44046</v>
      </c>
      <c r="S400" s="450">
        <f t="shared" si="14"/>
        <v>465</v>
      </c>
      <c r="T400" s="487">
        <v>0</v>
      </c>
      <c r="U400" s="450">
        <v>1</v>
      </c>
      <c r="V400" s="471"/>
      <c r="W400" s="471"/>
      <c r="X400" s="471"/>
      <c r="Y400" s="471"/>
      <c r="Z400" s="477"/>
      <c r="AA400" s="426" t="s">
        <v>104</v>
      </c>
      <c r="AB400" s="437"/>
      <c r="AC400" s="437"/>
      <c r="AD400" s="437"/>
      <c r="AE400" s="437"/>
      <c r="AF400" s="437"/>
      <c r="AG400" s="437"/>
      <c r="AH400" s="437"/>
      <c r="AI400" s="437"/>
    </row>
    <row r="401" spans="1:35" ht="16">
      <c r="A401" s="439" t="s">
        <v>58</v>
      </c>
      <c r="B401" s="439" t="s">
        <v>58</v>
      </c>
      <c r="C401" s="439" t="s">
        <v>58</v>
      </c>
      <c r="D401" s="426"/>
      <c r="E401" s="426">
        <v>6</v>
      </c>
      <c r="F401" s="428">
        <v>3</v>
      </c>
      <c r="G401" s="429" t="s">
        <v>469</v>
      </c>
      <c r="H401" s="471" t="s">
        <v>476</v>
      </c>
      <c r="I401" s="472">
        <v>46.13</v>
      </c>
      <c r="J401" s="425" t="s">
        <v>44</v>
      </c>
      <c r="K401" s="476">
        <v>254</v>
      </c>
      <c r="L401" s="476" t="s">
        <v>477</v>
      </c>
      <c r="M401" s="472">
        <v>0</v>
      </c>
      <c r="N401" s="476" t="s">
        <v>35</v>
      </c>
      <c r="O401" s="476" t="s">
        <v>63</v>
      </c>
      <c r="P401" s="473">
        <v>43410</v>
      </c>
      <c r="Q401" s="474">
        <v>43581</v>
      </c>
      <c r="R401" s="447">
        <v>44128</v>
      </c>
      <c r="S401" s="450">
        <f t="shared" si="14"/>
        <v>547</v>
      </c>
      <c r="T401" s="487">
        <v>0</v>
      </c>
      <c r="U401" s="450">
        <v>1</v>
      </c>
      <c r="V401" s="471"/>
      <c r="W401" s="471"/>
      <c r="X401" s="471"/>
      <c r="Y401" s="471"/>
      <c r="Z401" s="477"/>
      <c r="AA401" s="426" t="s">
        <v>104</v>
      </c>
      <c r="AB401" s="437"/>
      <c r="AC401" s="437"/>
      <c r="AD401" s="437"/>
      <c r="AE401" s="437"/>
      <c r="AF401" s="437"/>
      <c r="AG401" s="437"/>
      <c r="AH401" s="437"/>
      <c r="AI401" s="437"/>
    </row>
    <row r="402" spans="1:35" ht="16">
      <c r="A402" s="439" t="s">
        <v>58</v>
      </c>
      <c r="B402" s="439" t="s">
        <v>58</v>
      </c>
      <c r="C402" s="439" t="s">
        <v>58</v>
      </c>
      <c r="D402" s="426"/>
      <c r="E402" s="426">
        <v>7</v>
      </c>
      <c r="F402" s="428">
        <v>3</v>
      </c>
      <c r="G402" s="429" t="s">
        <v>469</v>
      </c>
      <c r="H402" s="471" t="s">
        <v>476</v>
      </c>
      <c r="I402" s="472">
        <v>66.13</v>
      </c>
      <c r="J402" s="425" t="s">
        <v>44</v>
      </c>
      <c r="K402" s="476">
        <v>258</v>
      </c>
      <c r="L402" s="476" t="s">
        <v>477</v>
      </c>
      <c r="M402" s="472">
        <v>0</v>
      </c>
      <c r="N402" s="476" t="s">
        <v>35</v>
      </c>
      <c r="O402" s="476" t="s">
        <v>63</v>
      </c>
      <c r="P402" s="473">
        <v>43410</v>
      </c>
      <c r="Q402" s="474">
        <v>43581</v>
      </c>
      <c r="R402" s="447">
        <v>43588</v>
      </c>
      <c r="S402" s="450">
        <f t="shared" si="14"/>
        <v>7</v>
      </c>
      <c r="T402" s="487">
        <v>0</v>
      </c>
      <c r="U402" s="450">
        <v>1</v>
      </c>
      <c r="V402" s="471"/>
      <c r="W402" s="471"/>
      <c r="X402" s="471"/>
      <c r="Y402" s="471"/>
      <c r="Z402" s="477"/>
      <c r="AA402" s="426" t="s">
        <v>328</v>
      </c>
      <c r="AB402" s="437"/>
      <c r="AC402" s="437"/>
      <c r="AD402" s="437"/>
      <c r="AE402" s="437"/>
      <c r="AF402" s="437"/>
      <c r="AG402" s="437"/>
      <c r="AH402" s="437"/>
      <c r="AI402" s="437"/>
    </row>
    <row r="403" spans="1:35" ht="16">
      <c r="A403" s="439" t="s">
        <v>58</v>
      </c>
      <c r="B403" s="439" t="s">
        <v>58</v>
      </c>
      <c r="C403" s="439" t="s">
        <v>58</v>
      </c>
      <c r="D403" s="426"/>
      <c r="E403" s="426">
        <v>8</v>
      </c>
      <c r="F403" s="428">
        <v>3</v>
      </c>
      <c r="G403" s="429" t="s">
        <v>469</v>
      </c>
      <c r="H403" s="471" t="s">
        <v>476</v>
      </c>
      <c r="I403" s="472">
        <v>67.13</v>
      </c>
      <c r="J403" s="425" t="s">
        <v>44</v>
      </c>
      <c r="K403" s="476">
        <v>258</v>
      </c>
      <c r="L403" s="476" t="s">
        <v>477</v>
      </c>
      <c r="M403" s="472">
        <v>0</v>
      </c>
      <c r="N403" s="476" t="s">
        <v>35</v>
      </c>
      <c r="O403" s="476" t="s">
        <v>63</v>
      </c>
      <c r="P403" s="473">
        <v>43410</v>
      </c>
      <c r="Q403" s="474">
        <v>43581</v>
      </c>
      <c r="R403" s="447">
        <v>43594</v>
      </c>
      <c r="S403" s="450">
        <f t="shared" si="14"/>
        <v>13</v>
      </c>
      <c r="T403" s="487">
        <v>0</v>
      </c>
      <c r="U403" s="450">
        <v>1</v>
      </c>
      <c r="V403" s="471"/>
      <c r="W403" s="471"/>
      <c r="X403" s="471"/>
      <c r="Y403" s="471"/>
      <c r="Z403" s="477"/>
      <c r="AA403" s="426" t="s">
        <v>104</v>
      </c>
      <c r="AB403" s="437"/>
      <c r="AC403" s="437"/>
      <c r="AD403" s="437"/>
      <c r="AE403" s="437"/>
      <c r="AF403" s="437"/>
      <c r="AG403" s="437"/>
      <c r="AH403" s="437"/>
      <c r="AI403" s="437"/>
    </row>
    <row r="404" spans="1:35" ht="16">
      <c r="A404" s="439" t="s">
        <v>58</v>
      </c>
      <c r="B404" s="439" t="s">
        <v>58</v>
      </c>
      <c r="C404" s="439" t="s">
        <v>58</v>
      </c>
      <c r="D404" s="426"/>
      <c r="E404" s="426">
        <v>9</v>
      </c>
      <c r="F404" s="428">
        <v>3</v>
      </c>
      <c r="G404" s="429" t="s">
        <v>469</v>
      </c>
      <c r="H404" s="471" t="s">
        <v>476</v>
      </c>
      <c r="I404" s="472">
        <v>76.13</v>
      </c>
      <c r="J404" s="425" t="s">
        <v>44</v>
      </c>
      <c r="K404" s="476">
        <v>260</v>
      </c>
      <c r="L404" s="476" t="s">
        <v>477</v>
      </c>
      <c r="M404" s="472">
        <v>0</v>
      </c>
      <c r="N404" s="476" t="s">
        <v>35</v>
      </c>
      <c r="O404" s="476" t="s">
        <v>63</v>
      </c>
      <c r="P404" s="473">
        <v>43410</v>
      </c>
      <c r="Q404" s="474">
        <v>43581</v>
      </c>
      <c r="R404" s="447">
        <v>43898</v>
      </c>
      <c r="S404" s="450">
        <f t="shared" si="14"/>
        <v>317</v>
      </c>
      <c r="T404" s="487">
        <v>0</v>
      </c>
      <c r="U404" s="450">
        <v>1</v>
      </c>
      <c r="V404" s="471"/>
      <c r="W404" s="471"/>
      <c r="X404" s="471"/>
      <c r="Y404" s="471"/>
      <c r="Z404" s="477"/>
      <c r="AA404" s="426" t="s">
        <v>104</v>
      </c>
      <c r="AB404" s="437"/>
      <c r="AC404" s="437"/>
      <c r="AD404" s="437"/>
      <c r="AE404" s="437"/>
      <c r="AF404" s="437"/>
      <c r="AG404" s="437"/>
      <c r="AH404" s="437"/>
      <c r="AI404" s="437"/>
    </row>
    <row r="405" spans="1:35" ht="16">
      <c r="A405" s="488" t="s">
        <v>58</v>
      </c>
      <c r="B405" s="488" t="s">
        <v>58</v>
      </c>
      <c r="C405" s="488" t="s">
        <v>58</v>
      </c>
      <c r="D405" s="359"/>
      <c r="E405" s="359">
        <v>10</v>
      </c>
      <c r="F405" s="361">
        <v>3</v>
      </c>
      <c r="G405" s="333" t="s">
        <v>469</v>
      </c>
      <c r="H405" s="367" t="s">
        <v>476</v>
      </c>
      <c r="I405" s="381">
        <v>16.13</v>
      </c>
      <c r="J405" s="303" t="s">
        <v>33</v>
      </c>
      <c r="K405" s="364">
        <v>248</v>
      </c>
      <c r="L405" s="364" t="s">
        <v>477</v>
      </c>
      <c r="M405" s="381">
        <v>0</v>
      </c>
      <c r="N405" s="364" t="s">
        <v>35</v>
      </c>
      <c r="O405" s="364" t="s">
        <v>63</v>
      </c>
      <c r="P405" s="478">
        <v>43410</v>
      </c>
      <c r="Q405" s="479">
        <v>43581</v>
      </c>
      <c r="R405" s="480">
        <v>43993</v>
      </c>
      <c r="S405" s="481">
        <f t="shared" si="14"/>
        <v>412</v>
      </c>
      <c r="T405" s="489">
        <v>1</v>
      </c>
      <c r="U405" s="481">
        <v>1</v>
      </c>
      <c r="V405" s="303">
        <v>0</v>
      </c>
      <c r="W405" s="303"/>
      <c r="X405" s="303"/>
      <c r="Y405" s="303"/>
      <c r="Z405" s="373" t="s">
        <v>500</v>
      </c>
      <c r="AA405" s="359" t="s">
        <v>501</v>
      </c>
      <c r="AB405" s="366"/>
      <c r="AC405" s="366"/>
      <c r="AD405" s="366"/>
      <c r="AE405" s="366"/>
      <c r="AF405" s="366"/>
      <c r="AG405" s="366"/>
      <c r="AH405" s="366"/>
      <c r="AI405" s="366"/>
    </row>
    <row r="406" spans="1:35" ht="16">
      <c r="A406" s="488" t="s">
        <v>58</v>
      </c>
      <c r="B406" s="488" t="s">
        <v>58</v>
      </c>
      <c r="C406" s="488" t="s">
        <v>58</v>
      </c>
      <c r="D406" s="359"/>
      <c r="E406" s="359">
        <v>11</v>
      </c>
      <c r="F406" s="361">
        <v>3</v>
      </c>
      <c r="G406" s="333" t="s">
        <v>469</v>
      </c>
      <c r="H406" s="367" t="s">
        <v>476</v>
      </c>
      <c r="I406" s="381">
        <v>21.13</v>
      </c>
      <c r="J406" s="303" t="s">
        <v>33</v>
      </c>
      <c r="K406" s="364">
        <v>249</v>
      </c>
      <c r="L406" s="364" t="s">
        <v>477</v>
      </c>
      <c r="M406" s="381">
        <v>0</v>
      </c>
      <c r="N406" s="364" t="s">
        <v>35</v>
      </c>
      <c r="O406" s="364" t="s">
        <v>63</v>
      </c>
      <c r="P406" s="478">
        <v>43410</v>
      </c>
      <c r="Q406" s="479">
        <v>43581</v>
      </c>
      <c r="R406" s="480">
        <v>43997</v>
      </c>
      <c r="S406" s="481">
        <f t="shared" si="14"/>
        <v>416</v>
      </c>
      <c r="T406" s="489">
        <v>1</v>
      </c>
      <c r="U406" s="481">
        <v>1</v>
      </c>
      <c r="V406" s="303">
        <v>0</v>
      </c>
      <c r="W406" s="303"/>
      <c r="X406" s="303"/>
      <c r="Y406" s="303"/>
      <c r="Z406" s="373" t="s">
        <v>502</v>
      </c>
      <c r="AA406" s="359" t="s">
        <v>503</v>
      </c>
      <c r="AB406" s="366"/>
      <c r="AC406" s="366"/>
      <c r="AD406" s="366"/>
      <c r="AE406" s="366"/>
      <c r="AF406" s="366"/>
      <c r="AG406" s="366"/>
      <c r="AH406" s="366"/>
      <c r="AI406" s="366"/>
    </row>
    <row r="407" spans="1:35" ht="16">
      <c r="A407" s="439" t="s">
        <v>58</v>
      </c>
      <c r="B407" s="439" t="s">
        <v>58</v>
      </c>
      <c r="C407" s="439" t="s">
        <v>58</v>
      </c>
      <c r="D407" s="426"/>
      <c r="E407" s="426">
        <v>12</v>
      </c>
      <c r="F407" s="428">
        <v>3</v>
      </c>
      <c r="G407" s="429" t="s">
        <v>469</v>
      </c>
      <c r="H407" s="471" t="s">
        <v>483</v>
      </c>
      <c r="I407" s="472">
        <v>86.13</v>
      </c>
      <c r="J407" s="425" t="s">
        <v>33</v>
      </c>
      <c r="K407" s="476">
        <v>262</v>
      </c>
      <c r="L407" s="476" t="s">
        <v>477</v>
      </c>
      <c r="M407" s="472">
        <v>0</v>
      </c>
      <c r="N407" s="476" t="s">
        <v>35</v>
      </c>
      <c r="O407" s="476" t="s">
        <v>63</v>
      </c>
      <c r="P407" s="473">
        <v>43410</v>
      </c>
      <c r="Q407" s="474">
        <v>43581</v>
      </c>
      <c r="R407" s="447">
        <v>44085</v>
      </c>
      <c r="S407" s="450">
        <f t="shared" si="14"/>
        <v>504</v>
      </c>
      <c r="T407" s="487">
        <v>0</v>
      </c>
      <c r="U407" s="450">
        <v>1</v>
      </c>
      <c r="V407" s="471"/>
      <c r="W407" s="471"/>
      <c r="X407" s="471"/>
      <c r="Y407" s="471"/>
      <c r="Z407" s="477"/>
      <c r="AA407" s="426" t="s">
        <v>104</v>
      </c>
      <c r="AB407" s="437"/>
      <c r="AC407" s="437"/>
      <c r="AD407" s="437"/>
      <c r="AE407" s="437"/>
      <c r="AF407" s="437"/>
      <c r="AG407" s="437"/>
      <c r="AH407" s="437"/>
      <c r="AI407" s="437"/>
    </row>
    <row r="408" spans="1:35" ht="16">
      <c r="A408" s="439" t="s">
        <v>58</v>
      </c>
      <c r="B408" s="439" t="s">
        <v>58</v>
      </c>
      <c r="C408" s="439" t="s">
        <v>58</v>
      </c>
      <c r="D408" s="426"/>
      <c r="E408" s="426">
        <v>13</v>
      </c>
      <c r="F408" s="428">
        <v>3</v>
      </c>
      <c r="G408" s="429" t="s">
        <v>469</v>
      </c>
      <c r="H408" s="471" t="s">
        <v>483</v>
      </c>
      <c r="I408" s="472">
        <v>91.13</v>
      </c>
      <c r="J408" s="425" t="s">
        <v>33</v>
      </c>
      <c r="K408" s="476">
        <v>263</v>
      </c>
      <c r="L408" s="476" t="s">
        <v>477</v>
      </c>
      <c r="M408" s="472">
        <v>0</v>
      </c>
      <c r="N408" s="476" t="s">
        <v>35</v>
      </c>
      <c r="O408" s="476" t="s">
        <v>63</v>
      </c>
      <c r="P408" s="473">
        <v>43410</v>
      </c>
      <c r="Q408" s="474">
        <v>43581</v>
      </c>
      <c r="R408" s="447">
        <v>43831</v>
      </c>
      <c r="S408" s="450">
        <f t="shared" si="14"/>
        <v>250</v>
      </c>
      <c r="T408" s="487">
        <v>0</v>
      </c>
      <c r="U408" s="450">
        <v>1</v>
      </c>
      <c r="V408" s="471"/>
      <c r="W408" s="471"/>
      <c r="X408" s="471"/>
      <c r="Y408" s="471"/>
      <c r="Z408" s="477"/>
      <c r="AA408" s="426" t="s">
        <v>104</v>
      </c>
      <c r="AB408" s="437"/>
      <c r="AC408" s="437"/>
      <c r="AD408" s="437"/>
      <c r="AE408" s="437"/>
      <c r="AF408" s="437"/>
      <c r="AG408" s="437"/>
      <c r="AH408" s="437"/>
      <c r="AI408" s="437"/>
    </row>
    <row r="409" spans="1:35" ht="16">
      <c r="A409" s="439" t="s">
        <v>58</v>
      </c>
      <c r="B409" s="439" t="s">
        <v>58</v>
      </c>
      <c r="C409" s="439" t="s">
        <v>58</v>
      </c>
      <c r="D409" s="426"/>
      <c r="E409" s="426">
        <v>14</v>
      </c>
      <c r="F409" s="428">
        <v>3</v>
      </c>
      <c r="G409" s="429" t="s">
        <v>469</v>
      </c>
      <c r="H409" s="471" t="s">
        <v>483</v>
      </c>
      <c r="I409" s="472">
        <v>96.13</v>
      </c>
      <c r="J409" s="425" t="s">
        <v>33</v>
      </c>
      <c r="K409" s="476">
        <v>264</v>
      </c>
      <c r="L409" s="476" t="s">
        <v>477</v>
      </c>
      <c r="M409" s="472">
        <v>0</v>
      </c>
      <c r="N409" s="476" t="s">
        <v>35</v>
      </c>
      <c r="O409" s="476" t="s">
        <v>63</v>
      </c>
      <c r="P409" s="473">
        <v>43410</v>
      </c>
      <c r="Q409" s="474">
        <v>43581</v>
      </c>
      <c r="R409" s="447">
        <v>43586</v>
      </c>
      <c r="S409" s="450">
        <f t="shared" si="14"/>
        <v>5</v>
      </c>
      <c r="T409" s="487">
        <v>0</v>
      </c>
      <c r="U409" s="450">
        <v>1</v>
      </c>
      <c r="V409" s="471"/>
      <c r="W409" s="471"/>
      <c r="X409" s="471"/>
      <c r="Y409" s="471"/>
      <c r="Z409" s="477"/>
      <c r="AA409" s="426" t="s">
        <v>324</v>
      </c>
      <c r="AB409" s="437"/>
      <c r="AC409" s="437"/>
      <c r="AD409" s="437"/>
      <c r="AE409" s="437"/>
      <c r="AF409" s="437"/>
      <c r="AG409" s="437"/>
      <c r="AH409" s="437"/>
      <c r="AI409" s="437"/>
    </row>
    <row r="410" spans="1:35" ht="16">
      <c r="A410" s="439" t="s">
        <v>58</v>
      </c>
      <c r="B410" s="439" t="s">
        <v>58</v>
      </c>
      <c r="C410" s="439" t="s">
        <v>58</v>
      </c>
      <c r="D410" s="426"/>
      <c r="E410" s="426">
        <v>15</v>
      </c>
      <c r="F410" s="428">
        <v>3</v>
      </c>
      <c r="G410" s="429" t="s">
        <v>469</v>
      </c>
      <c r="H410" s="471" t="s">
        <v>483</v>
      </c>
      <c r="I410" s="472">
        <v>97.13</v>
      </c>
      <c r="J410" s="425" t="s">
        <v>33</v>
      </c>
      <c r="K410" s="476">
        <v>264</v>
      </c>
      <c r="L410" s="476" t="s">
        <v>477</v>
      </c>
      <c r="M410" s="472">
        <v>0</v>
      </c>
      <c r="N410" s="476" t="s">
        <v>35</v>
      </c>
      <c r="O410" s="476" t="s">
        <v>63</v>
      </c>
      <c r="P410" s="473">
        <v>43410</v>
      </c>
      <c r="Q410" s="474">
        <v>43581</v>
      </c>
      <c r="R410" s="447">
        <v>43586</v>
      </c>
      <c r="S410" s="450">
        <f t="shared" si="14"/>
        <v>5</v>
      </c>
      <c r="T410" s="487">
        <v>0</v>
      </c>
      <c r="U410" s="450">
        <v>1</v>
      </c>
      <c r="V410" s="471"/>
      <c r="W410" s="471"/>
      <c r="X410" s="471"/>
      <c r="Y410" s="471"/>
      <c r="Z410" s="477"/>
      <c r="AA410" s="426" t="s">
        <v>324</v>
      </c>
      <c r="AB410" s="437"/>
      <c r="AC410" s="437"/>
      <c r="AD410" s="437"/>
      <c r="AE410" s="437"/>
      <c r="AF410" s="437"/>
      <c r="AG410" s="437"/>
      <c r="AH410" s="437"/>
      <c r="AI410" s="437"/>
    </row>
    <row r="411" spans="1:35" ht="16">
      <c r="A411" s="439" t="s">
        <v>58</v>
      </c>
      <c r="B411" s="439" t="s">
        <v>58</v>
      </c>
      <c r="C411" s="439" t="s">
        <v>58</v>
      </c>
      <c r="D411" s="426"/>
      <c r="E411" s="426">
        <v>16</v>
      </c>
      <c r="F411" s="428">
        <v>3</v>
      </c>
      <c r="G411" s="429" t="s">
        <v>469</v>
      </c>
      <c r="H411" s="471" t="s">
        <v>483</v>
      </c>
      <c r="I411" s="472">
        <v>98.13</v>
      </c>
      <c r="J411" s="425" t="s">
        <v>33</v>
      </c>
      <c r="K411" s="476">
        <v>264</v>
      </c>
      <c r="L411" s="476" t="s">
        <v>477</v>
      </c>
      <c r="M411" s="472">
        <v>0</v>
      </c>
      <c r="N411" s="476" t="s">
        <v>35</v>
      </c>
      <c r="O411" s="476" t="s">
        <v>63</v>
      </c>
      <c r="P411" s="473">
        <v>43410</v>
      </c>
      <c r="Q411" s="474">
        <v>43581</v>
      </c>
      <c r="R411" s="447">
        <v>43586</v>
      </c>
      <c r="S411" s="450">
        <f t="shared" si="14"/>
        <v>5</v>
      </c>
      <c r="T411" s="487">
        <v>0</v>
      </c>
      <c r="U411" s="450">
        <v>1</v>
      </c>
      <c r="V411" s="471"/>
      <c r="W411" s="471"/>
      <c r="X411" s="471"/>
      <c r="Y411" s="471"/>
      <c r="Z411" s="477"/>
      <c r="AA411" s="426" t="s">
        <v>324</v>
      </c>
      <c r="AB411" s="437"/>
      <c r="AC411" s="437"/>
      <c r="AD411" s="437"/>
      <c r="AE411" s="437"/>
      <c r="AF411" s="437"/>
      <c r="AG411" s="437"/>
      <c r="AH411" s="437"/>
      <c r="AI411" s="437"/>
    </row>
    <row r="412" spans="1:35" ht="16">
      <c r="A412" s="9">
        <v>3</v>
      </c>
      <c r="B412" s="9">
        <v>2</v>
      </c>
      <c r="C412" s="9">
        <v>6</v>
      </c>
      <c r="D412" s="150"/>
      <c r="E412" s="150">
        <v>17</v>
      </c>
      <c r="F412" s="227">
        <v>3</v>
      </c>
      <c r="G412" s="33" t="s">
        <v>469</v>
      </c>
      <c r="H412" s="169" t="s">
        <v>483</v>
      </c>
      <c r="I412" s="169">
        <v>100.13</v>
      </c>
      <c r="J412" s="9" t="s">
        <v>33</v>
      </c>
      <c r="K412" s="170" t="s">
        <v>504</v>
      </c>
      <c r="L412" s="170" t="s">
        <v>477</v>
      </c>
      <c r="M412" s="171">
        <v>0</v>
      </c>
      <c r="N412" s="170" t="s">
        <v>35</v>
      </c>
      <c r="O412" s="170" t="s">
        <v>63</v>
      </c>
      <c r="P412" s="172">
        <v>43410</v>
      </c>
      <c r="Q412" s="173">
        <v>43581</v>
      </c>
      <c r="R412" s="153">
        <v>44097</v>
      </c>
      <c r="S412" s="161">
        <f t="shared" si="14"/>
        <v>516</v>
      </c>
      <c r="T412" s="128">
        <v>0</v>
      </c>
      <c r="U412" s="161">
        <v>1</v>
      </c>
      <c r="V412" s="169"/>
      <c r="W412" s="169"/>
      <c r="X412" s="169"/>
      <c r="Y412" s="169"/>
      <c r="Z412" s="174"/>
      <c r="AA412" s="150" t="s">
        <v>505</v>
      </c>
    </row>
    <row r="413" spans="1:35" ht="16">
      <c r="A413" s="439" t="s">
        <v>58</v>
      </c>
      <c r="B413" s="439" t="s">
        <v>58</v>
      </c>
      <c r="C413" s="439" t="s">
        <v>58</v>
      </c>
      <c r="D413" s="426"/>
      <c r="E413" s="426">
        <v>18</v>
      </c>
      <c r="F413" s="428">
        <v>3</v>
      </c>
      <c r="G413" s="429" t="s">
        <v>469</v>
      </c>
      <c r="H413" s="471" t="s">
        <v>483</v>
      </c>
      <c r="I413" s="471">
        <v>101.13</v>
      </c>
      <c r="J413" s="425" t="s">
        <v>33</v>
      </c>
      <c r="K413" s="476">
        <v>265</v>
      </c>
      <c r="L413" s="476" t="s">
        <v>477</v>
      </c>
      <c r="M413" s="472">
        <v>0</v>
      </c>
      <c r="N413" s="476" t="s">
        <v>35</v>
      </c>
      <c r="O413" s="476" t="s">
        <v>63</v>
      </c>
      <c r="P413" s="473">
        <v>43410</v>
      </c>
      <c r="Q413" s="474">
        <v>43581</v>
      </c>
      <c r="R413" s="447">
        <v>44130</v>
      </c>
      <c r="S413" s="450">
        <f t="shared" si="14"/>
        <v>549</v>
      </c>
      <c r="T413" s="487">
        <v>0</v>
      </c>
      <c r="U413" s="450">
        <v>1</v>
      </c>
      <c r="V413" s="471"/>
      <c r="W413" s="471"/>
      <c r="X413" s="471"/>
      <c r="Y413" s="471"/>
      <c r="Z413" s="477"/>
      <c r="AA413" s="426" t="s">
        <v>506</v>
      </c>
      <c r="AB413" s="437"/>
      <c r="AC413" s="437"/>
      <c r="AD413" s="437"/>
      <c r="AE413" s="437"/>
      <c r="AF413" s="437"/>
      <c r="AG413" s="437"/>
      <c r="AH413" s="437"/>
      <c r="AI413" s="437"/>
    </row>
    <row r="414" spans="1:35" ht="16">
      <c r="A414" s="9">
        <v>3</v>
      </c>
      <c r="B414" s="9">
        <v>2</v>
      </c>
      <c r="C414" s="9">
        <v>6</v>
      </c>
      <c r="D414" s="150"/>
      <c r="E414" s="150">
        <v>19</v>
      </c>
      <c r="F414" s="227">
        <v>3</v>
      </c>
      <c r="G414" s="33" t="s">
        <v>469</v>
      </c>
      <c r="H414" s="169" t="s">
        <v>483</v>
      </c>
      <c r="I414" s="171">
        <v>102.13</v>
      </c>
      <c r="J414" s="9" t="s">
        <v>33</v>
      </c>
      <c r="K414" s="170">
        <v>265</v>
      </c>
      <c r="L414" s="170" t="s">
        <v>477</v>
      </c>
      <c r="M414" s="171">
        <v>0</v>
      </c>
      <c r="N414" s="170" t="s">
        <v>35</v>
      </c>
      <c r="O414" s="170" t="s">
        <v>63</v>
      </c>
      <c r="P414" s="172">
        <v>43410</v>
      </c>
      <c r="Q414" s="173">
        <v>43581</v>
      </c>
      <c r="R414" s="153">
        <v>43903</v>
      </c>
      <c r="S414" s="161">
        <f t="shared" si="14"/>
        <v>322</v>
      </c>
      <c r="T414" s="128">
        <v>0</v>
      </c>
      <c r="U414" s="161">
        <v>1</v>
      </c>
      <c r="V414" s="169"/>
      <c r="W414" s="169"/>
      <c r="X414" s="169"/>
      <c r="Y414" s="169"/>
      <c r="Z414" s="174"/>
      <c r="AA414" s="150" t="s">
        <v>507</v>
      </c>
    </row>
    <row r="415" spans="1:35" ht="16">
      <c r="A415" s="9">
        <v>3</v>
      </c>
      <c r="B415" s="9">
        <v>2</v>
      </c>
      <c r="C415" s="9">
        <v>6</v>
      </c>
      <c r="D415" s="150"/>
      <c r="E415" s="150">
        <v>20</v>
      </c>
      <c r="F415" s="227">
        <v>3</v>
      </c>
      <c r="G415" s="33" t="s">
        <v>469</v>
      </c>
      <c r="H415" s="169" t="s">
        <v>483</v>
      </c>
      <c r="I415" s="171">
        <v>121.13</v>
      </c>
      <c r="J415" s="9" t="s">
        <v>33</v>
      </c>
      <c r="K415" s="170">
        <v>269</v>
      </c>
      <c r="L415" s="170" t="s">
        <v>477</v>
      </c>
      <c r="M415" s="171">
        <v>0</v>
      </c>
      <c r="N415" s="170" t="s">
        <v>35</v>
      </c>
      <c r="O415" s="170" t="s">
        <v>63</v>
      </c>
      <c r="P415" s="172">
        <v>43410</v>
      </c>
      <c r="Q415" s="173">
        <v>43581</v>
      </c>
      <c r="R415" s="153">
        <v>44095</v>
      </c>
      <c r="S415" s="161">
        <f t="shared" si="14"/>
        <v>514</v>
      </c>
      <c r="T415" s="128">
        <v>1</v>
      </c>
      <c r="U415" s="161">
        <v>1</v>
      </c>
      <c r="V415" s="9">
        <v>0</v>
      </c>
      <c r="W415" s="9"/>
      <c r="X415" s="9"/>
      <c r="Y415" s="9">
        <v>1</v>
      </c>
      <c r="Z415" s="6" t="s">
        <v>508</v>
      </c>
      <c r="AA415" s="150" t="s">
        <v>509</v>
      </c>
    </row>
    <row r="416" spans="1:35" ht="16">
      <c r="A416" s="439" t="s">
        <v>58</v>
      </c>
      <c r="B416" s="439" t="s">
        <v>58</v>
      </c>
      <c r="C416" s="439" t="s">
        <v>58</v>
      </c>
      <c r="D416" s="426"/>
      <c r="E416" s="426">
        <v>21</v>
      </c>
      <c r="F416" s="428">
        <v>3</v>
      </c>
      <c r="G416" s="429" t="s">
        <v>469</v>
      </c>
      <c r="H416" s="471" t="s">
        <v>483</v>
      </c>
      <c r="I416" s="472">
        <v>122.13</v>
      </c>
      <c r="J416" s="425" t="s">
        <v>33</v>
      </c>
      <c r="K416" s="476">
        <v>269</v>
      </c>
      <c r="L416" s="476" t="s">
        <v>477</v>
      </c>
      <c r="M416" s="472">
        <v>0</v>
      </c>
      <c r="N416" s="476" t="s">
        <v>35</v>
      </c>
      <c r="O416" s="476" t="s">
        <v>63</v>
      </c>
      <c r="P416" s="473">
        <v>43410</v>
      </c>
      <c r="Q416" s="474">
        <v>43581</v>
      </c>
      <c r="R416" s="447">
        <v>44122</v>
      </c>
      <c r="S416" s="450">
        <f t="shared" si="14"/>
        <v>541</v>
      </c>
      <c r="T416" s="487">
        <v>0</v>
      </c>
      <c r="U416" s="450">
        <v>1</v>
      </c>
      <c r="V416" s="471"/>
      <c r="W416" s="471"/>
      <c r="X416" s="471"/>
      <c r="Y416" s="471"/>
      <c r="Z416" s="477"/>
      <c r="AA416" s="426" t="s">
        <v>104</v>
      </c>
      <c r="AB416" s="437"/>
      <c r="AC416" s="437"/>
      <c r="AD416" s="437"/>
      <c r="AE416" s="437"/>
      <c r="AF416" s="437"/>
      <c r="AG416" s="437"/>
      <c r="AH416" s="437"/>
      <c r="AI416" s="437"/>
    </row>
    <row r="417" spans="1:35" ht="16">
      <c r="A417" s="439" t="s">
        <v>58</v>
      </c>
      <c r="B417" s="439" t="s">
        <v>58</v>
      </c>
      <c r="C417" s="439" t="s">
        <v>58</v>
      </c>
      <c r="D417" s="426"/>
      <c r="E417" s="426">
        <v>22</v>
      </c>
      <c r="F417" s="428">
        <v>3</v>
      </c>
      <c r="G417" s="429" t="s">
        <v>469</v>
      </c>
      <c r="H417" s="471" t="s">
        <v>483</v>
      </c>
      <c r="I417" s="472">
        <v>136.13</v>
      </c>
      <c r="J417" s="425" t="s">
        <v>33</v>
      </c>
      <c r="K417" s="476">
        <v>272</v>
      </c>
      <c r="L417" s="476" t="s">
        <v>477</v>
      </c>
      <c r="M417" s="472">
        <v>0</v>
      </c>
      <c r="N417" s="476" t="s">
        <v>35</v>
      </c>
      <c r="O417" s="476" t="s">
        <v>63</v>
      </c>
      <c r="P417" s="473">
        <v>43410</v>
      </c>
      <c r="Q417" s="474">
        <v>43581</v>
      </c>
      <c r="R417" s="447">
        <v>44069</v>
      </c>
      <c r="S417" s="450">
        <f t="shared" si="14"/>
        <v>488</v>
      </c>
      <c r="T417" s="487">
        <v>0</v>
      </c>
      <c r="U417" s="450">
        <v>1</v>
      </c>
      <c r="V417" s="471"/>
      <c r="W417" s="471"/>
      <c r="X417" s="471"/>
      <c r="Y417" s="471"/>
      <c r="Z417" s="477"/>
      <c r="AA417" s="426" t="s">
        <v>104</v>
      </c>
      <c r="AB417" s="437"/>
      <c r="AC417" s="437"/>
      <c r="AD417" s="437"/>
      <c r="AE417" s="437"/>
      <c r="AF417" s="437"/>
      <c r="AG417" s="437"/>
      <c r="AH417" s="437"/>
      <c r="AI417" s="437"/>
    </row>
    <row r="418" spans="1:35" ht="16">
      <c r="A418" s="439" t="s">
        <v>58</v>
      </c>
      <c r="B418" s="439" t="s">
        <v>58</v>
      </c>
      <c r="C418" s="439" t="s">
        <v>58</v>
      </c>
      <c r="D418" s="426"/>
      <c r="E418" s="426">
        <v>23</v>
      </c>
      <c r="F418" s="428">
        <v>3</v>
      </c>
      <c r="G418" s="429" t="s">
        <v>469</v>
      </c>
      <c r="H418" s="471" t="s">
        <v>483</v>
      </c>
      <c r="I418" s="472">
        <v>146.13</v>
      </c>
      <c r="J418" s="425" t="s">
        <v>33</v>
      </c>
      <c r="K418" s="476">
        <v>274</v>
      </c>
      <c r="L418" s="476" t="s">
        <v>477</v>
      </c>
      <c r="M418" s="472">
        <v>0</v>
      </c>
      <c r="N418" s="476" t="s">
        <v>35</v>
      </c>
      <c r="O418" s="476" t="s">
        <v>63</v>
      </c>
      <c r="P418" s="473">
        <v>43410</v>
      </c>
      <c r="Q418" s="474">
        <v>43581</v>
      </c>
      <c r="R418" s="447">
        <v>43613</v>
      </c>
      <c r="S418" s="450">
        <f t="shared" si="14"/>
        <v>32</v>
      </c>
      <c r="T418" s="487">
        <v>0</v>
      </c>
      <c r="U418" s="450">
        <v>1</v>
      </c>
      <c r="V418" s="425">
        <v>0</v>
      </c>
      <c r="W418" s="425"/>
      <c r="X418" s="425"/>
      <c r="Y418" s="425"/>
      <c r="Z418" s="452"/>
      <c r="AA418" s="426" t="s">
        <v>510</v>
      </c>
      <c r="AB418" s="437"/>
      <c r="AC418" s="437"/>
      <c r="AD418" s="437"/>
      <c r="AE418" s="437"/>
      <c r="AF418" s="437"/>
      <c r="AG418" s="437"/>
      <c r="AH418" s="437"/>
      <c r="AI418" s="437"/>
    </row>
    <row r="419" spans="1:35" ht="16">
      <c r="A419" s="9">
        <v>3</v>
      </c>
      <c r="B419" s="9">
        <v>2</v>
      </c>
      <c r="C419" s="9">
        <v>6</v>
      </c>
      <c r="D419" s="150"/>
      <c r="E419" s="150">
        <v>24</v>
      </c>
      <c r="F419" s="227">
        <v>3</v>
      </c>
      <c r="G419" s="33" t="s">
        <v>469</v>
      </c>
      <c r="H419" s="169" t="s">
        <v>483</v>
      </c>
      <c r="I419" s="171">
        <v>151.13</v>
      </c>
      <c r="J419" s="9" t="s">
        <v>33</v>
      </c>
      <c r="K419" s="170">
        <v>275</v>
      </c>
      <c r="L419" s="170" t="s">
        <v>477</v>
      </c>
      <c r="M419" s="171">
        <v>0</v>
      </c>
      <c r="N419" s="170" t="s">
        <v>35</v>
      </c>
      <c r="O419" s="170" t="s">
        <v>63</v>
      </c>
      <c r="P419" s="172">
        <v>43410</v>
      </c>
      <c r="Q419" s="173">
        <v>43581</v>
      </c>
      <c r="R419" s="153">
        <v>44035</v>
      </c>
      <c r="S419" s="161">
        <f t="shared" si="14"/>
        <v>454</v>
      </c>
      <c r="T419" s="128">
        <v>1</v>
      </c>
      <c r="U419" s="161">
        <v>1</v>
      </c>
      <c r="V419" s="9">
        <v>0</v>
      </c>
      <c r="W419" s="9"/>
      <c r="X419" s="9"/>
      <c r="Y419" s="9"/>
      <c r="Z419" s="6"/>
      <c r="AA419" s="150" t="s">
        <v>195</v>
      </c>
    </row>
    <row r="420" spans="1:35" ht="16">
      <c r="A420" s="439" t="s">
        <v>58</v>
      </c>
      <c r="B420" s="439" t="s">
        <v>58</v>
      </c>
      <c r="C420" s="439" t="s">
        <v>58</v>
      </c>
      <c r="D420" s="426"/>
      <c r="E420" s="426">
        <v>25</v>
      </c>
      <c r="F420" s="428">
        <v>3</v>
      </c>
      <c r="G420" s="429" t="s">
        <v>469</v>
      </c>
      <c r="H420" s="471" t="s">
        <v>483</v>
      </c>
      <c r="I420" s="472">
        <v>156.13</v>
      </c>
      <c r="J420" s="425" t="s">
        <v>33</v>
      </c>
      <c r="K420" s="476">
        <v>276</v>
      </c>
      <c r="L420" s="476" t="s">
        <v>477</v>
      </c>
      <c r="M420" s="472">
        <v>0</v>
      </c>
      <c r="N420" s="476" t="s">
        <v>35</v>
      </c>
      <c r="O420" s="476" t="s">
        <v>63</v>
      </c>
      <c r="P420" s="473">
        <v>43410</v>
      </c>
      <c r="Q420" s="474">
        <v>43581</v>
      </c>
      <c r="R420" s="447">
        <v>44117</v>
      </c>
      <c r="S420" s="450">
        <f t="shared" si="14"/>
        <v>536</v>
      </c>
      <c r="T420" s="487">
        <v>0</v>
      </c>
      <c r="U420" s="450">
        <v>1</v>
      </c>
      <c r="V420" s="471"/>
      <c r="W420" s="471"/>
      <c r="X420" s="471"/>
      <c r="Y420" s="471"/>
      <c r="Z420" s="477"/>
      <c r="AA420" s="426" t="s">
        <v>104</v>
      </c>
      <c r="AB420" s="437"/>
      <c r="AC420" s="437"/>
      <c r="AD420" s="437"/>
      <c r="AE420" s="437"/>
      <c r="AF420" s="437"/>
      <c r="AG420" s="437"/>
      <c r="AH420" s="437"/>
      <c r="AI420" s="437"/>
    </row>
    <row r="421" spans="1:35" ht="16">
      <c r="A421" s="9">
        <v>3</v>
      </c>
      <c r="B421" s="9">
        <v>2</v>
      </c>
      <c r="C421" s="9">
        <v>6</v>
      </c>
      <c r="D421" s="150"/>
      <c r="E421" s="150">
        <v>26</v>
      </c>
      <c r="F421" s="227">
        <v>3</v>
      </c>
      <c r="G421" s="33" t="s">
        <v>469</v>
      </c>
      <c r="H421" s="169" t="s">
        <v>483</v>
      </c>
      <c r="I421" s="171">
        <v>162.13</v>
      </c>
      <c r="J421" s="9" t="s">
        <v>33</v>
      </c>
      <c r="K421" s="170">
        <v>278</v>
      </c>
      <c r="L421" s="170" t="s">
        <v>477</v>
      </c>
      <c r="M421" s="171">
        <v>0</v>
      </c>
      <c r="N421" s="170" t="s">
        <v>35</v>
      </c>
      <c r="O421" s="170" t="s">
        <v>63</v>
      </c>
      <c r="P421" s="172">
        <v>43410</v>
      </c>
      <c r="Q421" s="173">
        <v>43581</v>
      </c>
      <c r="R421" s="153">
        <v>44118</v>
      </c>
      <c r="S421" s="161">
        <f t="shared" si="14"/>
        <v>537</v>
      </c>
      <c r="T421" s="128">
        <v>1</v>
      </c>
      <c r="U421" s="161">
        <v>1</v>
      </c>
      <c r="V421" s="9">
        <v>1</v>
      </c>
      <c r="W421" s="9">
        <v>1</v>
      </c>
      <c r="X421" s="9"/>
      <c r="Y421" s="9"/>
      <c r="Z421" s="6"/>
      <c r="AA421" s="150" t="s">
        <v>511</v>
      </c>
    </row>
    <row r="422" spans="1:35" ht="16">
      <c r="A422" s="9">
        <v>3</v>
      </c>
      <c r="B422" s="9">
        <v>2</v>
      </c>
      <c r="C422" s="9">
        <v>6</v>
      </c>
      <c r="D422" s="150"/>
      <c r="E422" s="150">
        <v>27</v>
      </c>
      <c r="F422" s="227">
        <v>3</v>
      </c>
      <c r="G422" s="33" t="s">
        <v>469</v>
      </c>
      <c r="H422" s="169" t="s">
        <v>483</v>
      </c>
      <c r="I422" s="171">
        <v>167.13</v>
      </c>
      <c r="J422" s="9" t="s">
        <v>33</v>
      </c>
      <c r="K422" s="170">
        <v>279</v>
      </c>
      <c r="L422" s="170" t="s">
        <v>477</v>
      </c>
      <c r="M422" s="171">
        <v>0</v>
      </c>
      <c r="N422" s="170" t="s">
        <v>35</v>
      </c>
      <c r="O422" s="170" t="s">
        <v>63</v>
      </c>
      <c r="P422" s="172">
        <v>43410</v>
      </c>
      <c r="Q422" s="173">
        <v>43581</v>
      </c>
      <c r="R422" s="153">
        <v>43784</v>
      </c>
      <c r="S422" s="161">
        <f t="shared" si="14"/>
        <v>203</v>
      </c>
      <c r="T422" s="128">
        <v>0</v>
      </c>
      <c r="U422" s="161">
        <v>1</v>
      </c>
      <c r="V422" s="169"/>
      <c r="W422" s="169"/>
      <c r="X422" s="169"/>
      <c r="Y422" s="169"/>
      <c r="Z422" s="174"/>
      <c r="AA422" s="150" t="s">
        <v>195</v>
      </c>
    </row>
    <row r="423" spans="1:35" ht="16">
      <c r="A423" s="9">
        <v>3</v>
      </c>
      <c r="B423" s="9">
        <v>2</v>
      </c>
      <c r="C423" s="9">
        <v>6</v>
      </c>
      <c r="D423" s="150"/>
      <c r="E423" s="150">
        <v>28</v>
      </c>
      <c r="F423" s="227">
        <v>3</v>
      </c>
      <c r="G423" s="33" t="s">
        <v>469</v>
      </c>
      <c r="H423" s="169" t="s">
        <v>483</v>
      </c>
      <c r="I423" s="171">
        <v>168.13</v>
      </c>
      <c r="J423" s="9" t="s">
        <v>33</v>
      </c>
      <c r="K423" s="170">
        <v>279</v>
      </c>
      <c r="L423" s="170" t="s">
        <v>477</v>
      </c>
      <c r="M423" s="171">
        <v>0</v>
      </c>
      <c r="N423" s="170" t="s">
        <v>35</v>
      </c>
      <c r="O423" s="170" t="s">
        <v>63</v>
      </c>
      <c r="P423" s="172">
        <v>43410</v>
      </c>
      <c r="Q423" s="173">
        <v>43581</v>
      </c>
      <c r="R423" s="153">
        <v>44092</v>
      </c>
      <c r="S423" s="161">
        <f t="shared" si="14"/>
        <v>511</v>
      </c>
      <c r="T423" s="128">
        <v>1</v>
      </c>
      <c r="U423" s="161">
        <v>1</v>
      </c>
      <c r="V423" s="9">
        <v>1</v>
      </c>
      <c r="W423" s="9"/>
      <c r="X423" s="9">
        <v>1</v>
      </c>
      <c r="Y423" s="9"/>
      <c r="Z423" s="6" t="s">
        <v>512</v>
      </c>
      <c r="AA423" s="150" t="s">
        <v>513</v>
      </c>
    </row>
    <row r="424" spans="1:35" ht="16">
      <c r="A424" s="439" t="s">
        <v>58</v>
      </c>
      <c r="B424" s="439" t="s">
        <v>58</v>
      </c>
      <c r="C424" s="439" t="s">
        <v>58</v>
      </c>
      <c r="D424" s="426"/>
      <c r="E424" s="426">
        <v>29</v>
      </c>
      <c r="F424" s="428">
        <v>3</v>
      </c>
      <c r="G424" s="429" t="s">
        <v>469</v>
      </c>
      <c r="H424" s="471" t="s">
        <v>483</v>
      </c>
      <c r="I424" s="472">
        <v>171.13</v>
      </c>
      <c r="J424" s="425" t="s">
        <v>33</v>
      </c>
      <c r="K424" s="476">
        <v>280</v>
      </c>
      <c r="L424" s="476" t="s">
        <v>477</v>
      </c>
      <c r="M424" s="472">
        <v>0</v>
      </c>
      <c r="N424" s="476" t="s">
        <v>35</v>
      </c>
      <c r="O424" s="476" t="s">
        <v>63</v>
      </c>
      <c r="P424" s="473">
        <v>43410</v>
      </c>
      <c r="Q424" s="474">
        <v>43581</v>
      </c>
      <c r="R424" s="447">
        <v>44091</v>
      </c>
      <c r="S424" s="450">
        <f t="shared" si="14"/>
        <v>510</v>
      </c>
      <c r="T424" s="487">
        <v>0</v>
      </c>
      <c r="U424" s="450">
        <v>1</v>
      </c>
      <c r="V424" s="471"/>
      <c r="W424" s="471"/>
      <c r="X424" s="471"/>
      <c r="Y424" s="471"/>
      <c r="Z424" s="477"/>
      <c r="AA424" s="426" t="s">
        <v>104</v>
      </c>
      <c r="AB424" s="437"/>
      <c r="AC424" s="437"/>
      <c r="AD424" s="437"/>
      <c r="AE424" s="437"/>
      <c r="AF424" s="437"/>
      <c r="AG424" s="437"/>
      <c r="AH424" s="437"/>
      <c r="AI424" s="437"/>
    </row>
    <row r="425" spans="1:35" ht="16">
      <c r="A425" s="488" t="s">
        <v>58</v>
      </c>
      <c r="B425" s="488" t="s">
        <v>58</v>
      </c>
      <c r="C425" s="488" t="s">
        <v>58</v>
      </c>
      <c r="D425" s="359"/>
      <c r="E425" s="359">
        <v>30</v>
      </c>
      <c r="F425" s="361">
        <v>3</v>
      </c>
      <c r="G425" s="333" t="s">
        <v>469</v>
      </c>
      <c r="H425" s="367" t="s">
        <v>483</v>
      </c>
      <c r="I425" s="381">
        <v>172.13</v>
      </c>
      <c r="J425" s="303" t="s">
        <v>33</v>
      </c>
      <c r="K425" s="364">
        <v>280</v>
      </c>
      <c r="L425" s="364" t="s">
        <v>477</v>
      </c>
      <c r="M425" s="381">
        <v>0</v>
      </c>
      <c r="N425" s="364" t="s">
        <v>35</v>
      </c>
      <c r="O425" s="364" t="s">
        <v>63</v>
      </c>
      <c r="P425" s="478">
        <v>43410</v>
      </c>
      <c r="Q425" s="479">
        <v>43581</v>
      </c>
      <c r="R425" s="480">
        <v>44130</v>
      </c>
      <c r="S425" s="481">
        <f t="shared" si="14"/>
        <v>549</v>
      </c>
      <c r="T425" s="489">
        <v>1</v>
      </c>
      <c r="U425" s="481">
        <v>1</v>
      </c>
      <c r="V425" s="303">
        <v>0</v>
      </c>
      <c r="W425" s="303"/>
      <c r="X425" s="303"/>
      <c r="Y425" s="303">
        <v>1</v>
      </c>
      <c r="Z425" s="373" t="s">
        <v>514</v>
      </c>
      <c r="AA425" s="359" t="s">
        <v>328</v>
      </c>
      <c r="AB425" s="366"/>
      <c r="AC425" s="366"/>
      <c r="AD425" s="366"/>
      <c r="AE425" s="366"/>
      <c r="AF425" s="366"/>
      <c r="AG425" s="366"/>
      <c r="AH425" s="366"/>
      <c r="AI425" s="366"/>
    </row>
    <row r="426" spans="1:35" ht="16">
      <c r="A426" s="9">
        <v>3</v>
      </c>
      <c r="B426" s="9">
        <v>2</v>
      </c>
      <c r="C426" s="9">
        <v>6</v>
      </c>
      <c r="D426" s="150"/>
      <c r="E426" s="150">
        <v>31</v>
      </c>
      <c r="F426" s="227">
        <v>3</v>
      </c>
      <c r="G426" s="23" t="s">
        <v>469</v>
      </c>
      <c r="H426" s="177" t="s">
        <v>483</v>
      </c>
      <c r="I426" s="194">
        <v>176.13</v>
      </c>
      <c r="J426" s="24" t="s">
        <v>33</v>
      </c>
      <c r="K426" s="178">
        <v>281</v>
      </c>
      <c r="L426" s="178" t="s">
        <v>477</v>
      </c>
      <c r="M426" s="179">
        <v>0</v>
      </c>
      <c r="N426" s="178" t="s">
        <v>35</v>
      </c>
      <c r="O426" s="178" t="s">
        <v>63</v>
      </c>
      <c r="P426" s="180">
        <v>43410</v>
      </c>
      <c r="Q426" s="195">
        <v>43581</v>
      </c>
      <c r="R426" s="147">
        <v>44078</v>
      </c>
      <c r="S426" s="157">
        <f t="shared" si="14"/>
        <v>497</v>
      </c>
      <c r="T426" s="196">
        <v>0</v>
      </c>
      <c r="U426" s="157">
        <v>1</v>
      </c>
      <c r="V426" s="177"/>
      <c r="W426" s="177"/>
      <c r="X426" s="177"/>
      <c r="Y426" s="177"/>
      <c r="Z426" s="182"/>
      <c r="AA426" s="152" t="s">
        <v>515</v>
      </c>
    </row>
    <row r="427" spans="1:35" ht="16">
      <c r="A427" s="9">
        <v>3</v>
      </c>
      <c r="B427" s="9">
        <v>2</v>
      </c>
      <c r="C427" s="9">
        <v>6</v>
      </c>
      <c r="D427" s="150"/>
      <c r="E427" s="150">
        <v>32</v>
      </c>
      <c r="F427" s="227">
        <v>3</v>
      </c>
      <c r="G427" s="23" t="s">
        <v>469</v>
      </c>
      <c r="H427" s="177" t="s">
        <v>483</v>
      </c>
      <c r="I427" s="194">
        <v>180.13</v>
      </c>
      <c r="J427" s="24" t="s">
        <v>33</v>
      </c>
      <c r="K427" s="178">
        <v>282</v>
      </c>
      <c r="L427" s="178" t="s">
        <v>477</v>
      </c>
      <c r="M427" s="179">
        <v>0</v>
      </c>
      <c r="N427" s="178" t="s">
        <v>35</v>
      </c>
      <c r="O427" s="178" t="s">
        <v>63</v>
      </c>
      <c r="P427" s="180">
        <v>43410</v>
      </c>
      <c r="Q427" s="195">
        <v>43581</v>
      </c>
      <c r="R427" s="147">
        <v>43896</v>
      </c>
      <c r="S427" s="157">
        <f t="shared" si="14"/>
        <v>315</v>
      </c>
      <c r="T427" s="196">
        <v>0</v>
      </c>
      <c r="U427" s="157">
        <v>1</v>
      </c>
      <c r="V427" s="177"/>
      <c r="W427" s="177"/>
      <c r="X427" s="177"/>
      <c r="Y427" s="177"/>
      <c r="Z427" s="182"/>
      <c r="AA427" s="152" t="s">
        <v>516</v>
      </c>
    </row>
    <row r="428" spans="1:35" ht="16">
      <c r="A428" s="9">
        <v>3</v>
      </c>
      <c r="B428" s="9">
        <v>2</v>
      </c>
      <c r="C428" s="9">
        <v>6</v>
      </c>
      <c r="D428" s="150"/>
      <c r="E428" s="150">
        <v>33</v>
      </c>
      <c r="F428" s="227">
        <v>3</v>
      </c>
      <c r="G428" s="23" t="s">
        <v>469</v>
      </c>
      <c r="H428" s="177" t="s">
        <v>483</v>
      </c>
      <c r="I428" s="194">
        <v>185.13</v>
      </c>
      <c r="J428" s="24" t="s">
        <v>33</v>
      </c>
      <c r="K428" s="178">
        <v>283</v>
      </c>
      <c r="L428" s="178" t="s">
        <v>477</v>
      </c>
      <c r="M428" s="179">
        <v>0</v>
      </c>
      <c r="N428" s="178" t="s">
        <v>35</v>
      </c>
      <c r="O428" s="178" t="s">
        <v>63</v>
      </c>
      <c r="P428" s="180">
        <v>43410</v>
      </c>
      <c r="Q428" s="195">
        <v>43581</v>
      </c>
      <c r="R428" s="147">
        <v>43640</v>
      </c>
      <c r="S428" s="157">
        <f t="shared" si="14"/>
        <v>59</v>
      </c>
      <c r="T428" s="196">
        <v>1</v>
      </c>
      <c r="U428" s="157">
        <v>1</v>
      </c>
      <c r="V428" s="183">
        <v>0</v>
      </c>
      <c r="W428" s="183"/>
      <c r="X428" s="183"/>
      <c r="Y428" s="183"/>
      <c r="Z428" s="182"/>
      <c r="AA428" s="152" t="s">
        <v>200</v>
      </c>
    </row>
    <row r="429" spans="1:35" ht="16">
      <c r="A429" s="439" t="s">
        <v>58</v>
      </c>
      <c r="B429" s="439" t="s">
        <v>58</v>
      </c>
      <c r="C429" s="439" t="s">
        <v>58</v>
      </c>
      <c r="D429" s="426"/>
      <c r="E429" s="426">
        <v>34</v>
      </c>
      <c r="F429" s="428">
        <v>3</v>
      </c>
      <c r="G429" s="429" t="s">
        <v>469</v>
      </c>
      <c r="H429" s="471" t="s">
        <v>483</v>
      </c>
      <c r="I429" s="472">
        <v>198.13</v>
      </c>
      <c r="J429" s="425" t="s">
        <v>33</v>
      </c>
      <c r="K429" s="476">
        <v>293</v>
      </c>
      <c r="L429" s="476" t="s">
        <v>477</v>
      </c>
      <c r="M429" s="472">
        <v>0</v>
      </c>
      <c r="N429" s="476" t="s">
        <v>35</v>
      </c>
      <c r="O429" s="476" t="s">
        <v>63</v>
      </c>
      <c r="P429" s="473">
        <v>43410</v>
      </c>
      <c r="Q429" s="474">
        <v>43581</v>
      </c>
      <c r="R429" s="447">
        <v>43798</v>
      </c>
      <c r="S429" s="450">
        <f t="shared" si="14"/>
        <v>217</v>
      </c>
      <c r="T429" s="487">
        <v>0</v>
      </c>
      <c r="U429" s="450">
        <v>1</v>
      </c>
      <c r="V429" s="471"/>
      <c r="W429" s="471"/>
      <c r="X429" s="471"/>
      <c r="Y429" s="471"/>
      <c r="Z429" s="477"/>
      <c r="AA429" s="426" t="s">
        <v>104</v>
      </c>
      <c r="AB429" s="437"/>
      <c r="AC429" s="437"/>
      <c r="AD429" s="437"/>
      <c r="AE429" s="437"/>
      <c r="AF429" s="437"/>
      <c r="AG429" s="437"/>
      <c r="AH429" s="437"/>
      <c r="AI429" s="437"/>
    </row>
    <row r="430" spans="1:35">
      <c r="A430" s="9"/>
      <c r="B430" s="9"/>
      <c r="C430" s="9"/>
      <c r="D430" s="150"/>
      <c r="E430" s="150"/>
      <c r="F430" s="227">
        <v>2</v>
      </c>
      <c r="G430" s="151" t="s">
        <v>100</v>
      </c>
      <c r="H430" s="150"/>
      <c r="I430" s="150"/>
      <c r="J430" s="150"/>
      <c r="K430" s="150"/>
      <c r="L430" s="150"/>
      <c r="M430" s="150"/>
      <c r="N430" s="150"/>
      <c r="O430" s="9"/>
      <c r="P430" s="150"/>
      <c r="Q430" s="150"/>
      <c r="R430" s="150"/>
      <c r="S430" s="150"/>
      <c r="T430" s="150"/>
      <c r="U430" s="150"/>
      <c r="V430" s="150"/>
      <c r="W430" s="150"/>
      <c r="X430" s="150"/>
      <c r="Y430" s="150"/>
      <c r="Z430" s="150"/>
      <c r="AA430" s="150"/>
    </row>
    <row r="431" spans="1:35" ht="16">
      <c r="A431" s="425" t="s">
        <v>58</v>
      </c>
      <c r="B431" s="425" t="s">
        <v>58</v>
      </c>
      <c r="C431" s="425" t="s">
        <v>58</v>
      </c>
      <c r="D431" s="426"/>
      <c r="E431" s="426">
        <v>1</v>
      </c>
      <c r="F431" s="428">
        <v>2</v>
      </c>
      <c r="G431" s="429" t="s">
        <v>42</v>
      </c>
      <c r="H431" s="430" t="s">
        <v>77</v>
      </c>
      <c r="I431" s="444">
        <v>239</v>
      </c>
      <c r="J431" s="425" t="s">
        <v>33</v>
      </c>
      <c r="K431" s="444" t="s">
        <v>101</v>
      </c>
      <c r="L431" s="429" t="s">
        <v>34</v>
      </c>
      <c r="M431" s="431">
        <v>0.75</v>
      </c>
      <c r="N431" s="429" t="s">
        <v>35</v>
      </c>
      <c r="O431" s="429" t="s">
        <v>63</v>
      </c>
      <c r="P431" s="445">
        <v>43410</v>
      </c>
      <c r="Q431" s="433">
        <v>43580</v>
      </c>
      <c r="R431" s="434">
        <v>44138</v>
      </c>
      <c r="S431" s="435">
        <f>R431-Q431</f>
        <v>558</v>
      </c>
      <c r="T431" s="435">
        <v>0</v>
      </c>
      <c r="U431" s="435">
        <v>0</v>
      </c>
      <c r="V431" s="430"/>
      <c r="W431" s="430"/>
      <c r="X431" s="430"/>
      <c r="Y431" s="430"/>
      <c r="Z431" s="436" t="s">
        <v>102</v>
      </c>
      <c r="AA431" s="426"/>
      <c r="AB431" s="437"/>
      <c r="AC431" s="437"/>
      <c r="AD431" s="437"/>
      <c r="AE431" s="437"/>
      <c r="AF431" s="437"/>
      <c r="AG431" s="437"/>
      <c r="AH431" s="437"/>
      <c r="AI431" s="437"/>
    </row>
    <row r="432" spans="1:35" ht="16">
      <c r="A432" s="9">
        <v>1</v>
      </c>
      <c r="B432" s="9">
        <v>1</v>
      </c>
      <c r="C432" s="9">
        <v>7</v>
      </c>
      <c r="D432" s="150"/>
      <c r="E432" s="281">
        <v>2</v>
      </c>
      <c r="F432" s="227">
        <v>2</v>
      </c>
      <c r="G432" s="23" t="s">
        <v>42</v>
      </c>
      <c r="H432" s="136" t="s">
        <v>77</v>
      </c>
      <c r="I432" s="137">
        <v>323</v>
      </c>
      <c r="J432" s="24" t="s">
        <v>33</v>
      </c>
      <c r="K432" s="137">
        <v>149</v>
      </c>
      <c r="L432" s="23" t="s">
        <v>34</v>
      </c>
      <c r="M432" s="44">
        <v>0.75</v>
      </c>
      <c r="N432" s="23" t="s">
        <v>35</v>
      </c>
      <c r="O432" s="23" t="s">
        <v>63</v>
      </c>
      <c r="P432" s="144">
        <v>43410</v>
      </c>
      <c r="Q432" s="139">
        <v>43580</v>
      </c>
      <c r="R432" s="140">
        <v>44138</v>
      </c>
      <c r="S432" s="135">
        <f>R432-Q432</f>
        <v>558</v>
      </c>
      <c r="T432" s="135">
        <v>0</v>
      </c>
      <c r="U432" s="135">
        <v>0</v>
      </c>
      <c r="V432" s="136"/>
      <c r="W432" s="136"/>
      <c r="X432" s="136"/>
      <c r="Y432" s="136"/>
      <c r="Z432" s="143" t="s">
        <v>102</v>
      </c>
      <c r="AA432" s="143" t="s">
        <v>45</v>
      </c>
    </row>
    <row r="433" spans="1:35" ht="16">
      <c r="A433" s="9">
        <v>1</v>
      </c>
      <c r="B433" s="9">
        <v>1</v>
      </c>
      <c r="C433" s="9">
        <v>7</v>
      </c>
      <c r="D433" s="150"/>
      <c r="E433" s="281">
        <v>3</v>
      </c>
      <c r="F433" s="227">
        <v>2</v>
      </c>
      <c r="G433" s="23" t="s">
        <v>42</v>
      </c>
      <c r="H433" s="136" t="s">
        <v>77</v>
      </c>
      <c r="I433" s="137">
        <v>325</v>
      </c>
      <c r="J433" s="24" t="s">
        <v>33</v>
      </c>
      <c r="K433" s="137">
        <v>149</v>
      </c>
      <c r="L433" s="23" t="s">
        <v>34</v>
      </c>
      <c r="M433" s="44">
        <v>0.75</v>
      </c>
      <c r="N433" s="23" t="s">
        <v>35</v>
      </c>
      <c r="O433" s="23" t="s">
        <v>63</v>
      </c>
      <c r="P433" s="144">
        <v>43410</v>
      </c>
      <c r="Q433" s="139">
        <v>43580</v>
      </c>
      <c r="R433" s="140">
        <v>44138</v>
      </c>
      <c r="S433" s="135">
        <f>R433-Q433</f>
        <v>558</v>
      </c>
      <c r="T433" s="135">
        <v>0</v>
      </c>
      <c r="U433" s="135">
        <v>0</v>
      </c>
      <c r="V433" s="136"/>
      <c r="W433" s="136"/>
      <c r="X433" s="136"/>
      <c r="Y433" s="136"/>
      <c r="Z433" s="143" t="s">
        <v>102</v>
      </c>
      <c r="AA433" s="143" t="s">
        <v>45</v>
      </c>
    </row>
    <row r="434" spans="1:35" ht="16">
      <c r="A434" s="9">
        <v>1</v>
      </c>
      <c r="B434" s="9">
        <v>1</v>
      </c>
      <c r="C434" s="9">
        <v>7</v>
      </c>
      <c r="D434" s="150"/>
      <c r="E434" s="281">
        <v>4</v>
      </c>
      <c r="F434" s="227">
        <v>2</v>
      </c>
      <c r="G434" s="23" t="s">
        <v>42</v>
      </c>
      <c r="H434" s="136" t="s">
        <v>77</v>
      </c>
      <c r="I434" s="137">
        <v>327</v>
      </c>
      <c r="J434" s="24" t="s">
        <v>33</v>
      </c>
      <c r="K434" s="137">
        <v>149</v>
      </c>
      <c r="L434" s="23" t="s">
        <v>34</v>
      </c>
      <c r="M434" s="44">
        <v>0.75</v>
      </c>
      <c r="N434" s="23" t="s">
        <v>35</v>
      </c>
      <c r="O434" s="23" t="s">
        <v>63</v>
      </c>
      <c r="P434" s="144">
        <v>43410</v>
      </c>
      <c r="Q434" s="139">
        <v>43580</v>
      </c>
      <c r="R434" s="140">
        <v>44138</v>
      </c>
      <c r="S434" s="135">
        <f>R434-Q434</f>
        <v>558</v>
      </c>
      <c r="T434" s="135">
        <v>0</v>
      </c>
      <c r="U434" s="135">
        <v>0</v>
      </c>
      <c r="V434" s="136"/>
      <c r="W434" s="136"/>
      <c r="X434" s="136"/>
      <c r="Y434" s="136"/>
      <c r="Z434" s="143" t="s">
        <v>102</v>
      </c>
      <c r="AA434" s="143" t="s">
        <v>45</v>
      </c>
    </row>
    <row r="435" spans="1:35" ht="16">
      <c r="A435" s="425" t="s">
        <v>58</v>
      </c>
      <c r="B435" s="425" t="s">
        <v>58</v>
      </c>
      <c r="C435" s="425" t="s">
        <v>58</v>
      </c>
      <c r="D435" s="426"/>
      <c r="E435" s="427">
        <v>5</v>
      </c>
      <c r="F435" s="428">
        <v>2</v>
      </c>
      <c r="G435" s="429" t="s">
        <v>42</v>
      </c>
      <c r="H435" s="430" t="s">
        <v>77</v>
      </c>
      <c r="I435" s="444">
        <v>873</v>
      </c>
      <c r="J435" s="425" t="s">
        <v>33</v>
      </c>
      <c r="K435" s="444">
        <v>109</v>
      </c>
      <c r="L435" s="429" t="s">
        <v>34</v>
      </c>
      <c r="M435" s="431">
        <v>0.75</v>
      </c>
      <c r="N435" s="429" t="s">
        <v>35</v>
      </c>
      <c r="O435" s="429" t="s">
        <v>63</v>
      </c>
      <c r="P435" s="432">
        <v>43410</v>
      </c>
      <c r="Q435" s="433">
        <v>43580</v>
      </c>
      <c r="R435" s="434">
        <v>44132</v>
      </c>
      <c r="S435" s="435">
        <f>R435-Q435</f>
        <v>552</v>
      </c>
      <c r="T435" s="435">
        <v>0</v>
      </c>
      <c r="U435" s="435">
        <v>0</v>
      </c>
      <c r="V435" s="446"/>
      <c r="W435" s="446"/>
      <c r="X435" s="446"/>
      <c r="Y435" s="446"/>
      <c r="Z435" s="436" t="s">
        <v>102</v>
      </c>
      <c r="AA435" s="436" t="s">
        <v>45</v>
      </c>
      <c r="AB435" s="437"/>
      <c r="AC435" s="437"/>
      <c r="AD435" s="437"/>
      <c r="AE435" s="437"/>
      <c r="AF435" s="437"/>
      <c r="AG435" s="437"/>
      <c r="AH435" s="437"/>
      <c r="AI435" s="437"/>
    </row>
    <row r="436" spans="1:35" ht="16">
      <c r="A436" s="150"/>
      <c r="B436" s="150"/>
      <c r="C436" s="150"/>
      <c r="D436" s="150"/>
      <c r="E436" s="281"/>
      <c r="F436" s="227">
        <v>2</v>
      </c>
      <c r="G436" s="154" t="s">
        <v>186</v>
      </c>
      <c r="H436" s="31"/>
      <c r="I436" s="32"/>
      <c r="J436" s="9"/>
      <c r="K436" s="32"/>
      <c r="L436" s="32"/>
      <c r="M436" s="39"/>
      <c r="N436" s="32"/>
      <c r="O436" s="32"/>
      <c r="P436" s="38"/>
      <c r="Q436" s="36"/>
      <c r="R436" s="12"/>
      <c r="S436" s="79"/>
      <c r="T436" s="79"/>
      <c r="U436" s="79"/>
      <c r="V436" s="31"/>
      <c r="W436" s="31"/>
      <c r="X436" s="31"/>
      <c r="Y436" s="31"/>
      <c r="Z436" s="37"/>
      <c r="AA436" s="150"/>
    </row>
    <row r="437" spans="1:35" ht="16">
      <c r="A437" s="9">
        <v>1</v>
      </c>
      <c r="B437" s="9">
        <v>2</v>
      </c>
      <c r="C437" s="9">
        <v>5</v>
      </c>
      <c r="D437" s="150"/>
      <c r="E437" s="281">
        <v>1</v>
      </c>
      <c r="F437" s="227">
        <v>2</v>
      </c>
      <c r="G437" s="199" t="s">
        <v>150</v>
      </c>
      <c r="H437" s="210" t="s">
        <v>178</v>
      </c>
      <c r="I437" s="222">
        <v>33</v>
      </c>
      <c r="J437" s="202" t="s">
        <v>33</v>
      </c>
      <c r="K437" s="222">
        <v>125</v>
      </c>
      <c r="L437" s="222" t="s">
        <v>34</v>
      </c>
      <c r="M437" s="223">
        <v>0.75</v>
      </c>
      <c r="N437" s="222" t="s">
        <v>35</v>
      </c>
      <c r="O437" s="222" t="s">
        <v>163</v>
      </c>
      <c r="P437" s="212">
        <v>43410</v>
      </c>
      <c r="Q437" s="224">
        <v>43580</v>
      </c>
      <c r="R437" s="206">
        <v>44137</v>
      </c>
      <c r="S437" s="207">
        <f>R437-Q437</f>
        <v>557</v>
      </c>
      <c r="T437" s="207">
        <v>0</v>
      </c>
      <c r="U437" s="221">
        <v>0</v>
      </c>
      <c r="V437" s="210"/>
      <c r="W437" s="210"/>
      <c r="X437" s="210"/>
      <c r="Y437" s="210"/>
      <c r="Z437" s="220" t="s">
        <v>102</v>
      </c>
      <c r="AA437" s="209"/>
    </row>
    <row r="438" spans="1:35" ht="16">
      <c r="A438" s="9">
        <v>1</v>
      </c>
      <c r="B438" s="9">
        <v>2</v>
      </c>
      <c r="C438" s="9">
        <v>5</v>
      </c>
      <c r="D438" s="150"/>
      <c r="E438" s="281">
        <v>2</v>
      </c>
      <c r="F438" s="227">
        <v>2</v>
      </c>
      <c r="G438" s="199" t="s">
        <v>150</v>
      </c>
      <c r="H438" s="210" t="s">
        <v>178</v>
      </c>
      <c r="I438" s="222">
        <v>34</v>
      </c>
      <c r="J438" s="202" t="s">
        <v>33</v>
      </c>
      <c r="K438" s="222">
        <v>126</v>
      </c>
      <c r="L438" s="222" t="s">
        <v>34</v>
      </c>
      <c r="M438" s="223">
        <v>0.75</v>
      </c>
      <c r="N438" s="222" t="s">
        <v>35</v>
      </c>
      <c r="O438" s="222" t="s">
        <v>163</v>
      </c>
      <c r="P438" s="225">
        <v>43410</v>
      </c>
      <c r="Q438" s="224">
        <v>43580</v>
      </c>
      <c r="R438" s="206">
        <v>44137</v>
      </c>
      <c r="S438" s="207">
        <f>R438-Q438</f>
        <v>557</v>
      </c>
      <c r="T438" s="207">
        <v>0</v>
      </c>
      <c r="U438" s="221">
        <v>0</v>
      </c>
      <c r="V438" s="210"/>
      <c r="W438" s="210"/>
      <c r="X438" s="210"/>
      <c r="Y438" s="210"/>
      <c r="Z438" s="220" t="s">
        <v>102</v>
      </c>
      <c r="AA438" s="209"/>
    </row>
    <row r="439" spans="1:35" ht="16">
      <c r="A439" s="425" t="s">
        <v>58</v>
      </c>
      <c r="B439" s="425" t="s">
        <v>58</v>
      </c>
      <c r="C439" s="425" t="s">
        <v>58</v>
      </c>
      <c r="D439" s="426"/>
      <c r="E439" s="427">
        <v>3</v>
      </c>
      <c r="F439" s="428">
        <v>2</v>
      </c>
      <c r="G439" s="429" t="s">
        <v>150</v>
      </c>
      <c r="H439" s="430" t="s">
        <v>178</v>
      </c>
      <c r="I439" s="444">
        <v>339</v>
      </c>
      <c r="J439" s="425" t="s">
        <v>33</v>
      </c>
      <c r="K439" s="444">
        <v>152</v>
      </c>
      <c r="L439" s="444" t="s">
        <v>34</v>
      </c>
      <c r="M439" s="449">
        <v>0.75</v>
      </c>
      <c r="N439" s="444" t="s">
        <v>35</v>
      </c>
      <c r="O439" s="444" t="s">
        <v>163</v>
      </c>
      <c r="P439" s="445">
        <v>43410</v>
      </c>
      <c r="Q439" s="433">
        <v>43580</v>
      </c>
      <c r="R439" s="434">
        <v>44130</v>
      </c>
      <c r="S439" s="435">
        <f>R439-Q439</f>
        <v>550</v>
      </c>
      <c r="T439" s="435">
        <v>0</v>
      </c>
      <c r="U439" s="450">
        <v>0</v>
      </c>
      <c r="V439" s="430"/>
      <c r="W439" s="430"/>
      <c r="X439" s="430"/>
      <c r="Y439" s="430"/>
      <c r="Z439" s="436" t="s">
        <v>102</v>
      </c>
      <c r="AA439" s="426"/>
      <c r="AB439" s="437"/>
      <c r="AC439" s="437"/>
      <c r="AD439" s="437"/>
      <c r="AE439" s="437"/>
      <c r="AF439" s="437"/>
      <c r="AG439" s="437"/>
      <c r="AH439" s="437"/>
      <c r="AI439" s="437"/>
    </row>
    <row r="440" spans="1:35">
      <c r="A440" s="150"/>
      <c r="B440" s="150"/>
      <c r="C440" s="150"/>
      <c r="D440" s="150"/>
      <c r="E440" s="281"/>
      <c r="F440" s="227">
        <v>2</v>
      </c>
      <c r="G440" s="89" t="s">
        <v>261</v>
      </c>
      <c r="H440" s="9"/>
      <c r="I440" s="9"/>
      <c r="J440" s="9"/>
      <c r="K440" s="9"/>
      <c r="L440" s="9"/>
      <c r="M440" s="34"/>
      <c r="N440" s="9"/>
      <c r="O440" s="9"/>
      <c r="P440" s="150"/>
      <c r="Q440" s="150"/>
      <c r="R440" s="159"/>
      <c r="S440" s="160"/>
      <c r="T440" s="128"/>
      <c r="U440" s="128"/>
      <c r="V440" s="9"/>
      <c r="W440" s="9"/>
      <c r="X440" s="9"/>
      <c r="Y440" s="9"/>
      <c r="Z440" s="150"/>
      <c r="AA440" s="150"/>
    </row>
    <row r="441" spans="1:35" ht="16">
      <c r="A441" s="425" t="s">
        <v>58</v>
      </c>
      <c r="B441" s="425" t="s">
        <v>58</v>
      </c>
      <c r="C441" s="425" t="s">
        <v>58</v>
      </c>
      <c r="D441" s="426"/>
      <c r="E441" s="427">
        <v>1</v>
      </c>
      <c r="F441" s="428">
        <v>2</v>
      </c>
      <c r="G441" s="429" t="s">
        <v>239</v>
      </c>
      <c r="H441" s="457" t="s">
        <v>247</v>
      </c>
      <c r="I441" s="458">
        <v>712</v>
      </c>
      <c r="J441" s="459" t="s">
        <v>241</v>
      </c>
      <c r="K441" s="457">
        <v>342</v>
      </c>
      <c r="L441" s="457" t="s">
        <v>248</v>
      </c>
      <c r="M441" s="460">
        <v>0.75</v>
      </c>
      <c r="N441" s="457" t="s">
        <v>35</v>
      </c>
      <c r="O441" s="457" t="s">
        <v>63</v>
      </c>
      <c r="P441" s="461">
        <v>43606</v>
      </c>
      <c r="Q441" s="461">
        <v>43771</v>
      </c>
      <c r="R441" s="462">
        <v>44314</v>
      </c>
      <c r="S441" s="435">
        <f>R441-Q441</f>
        <v>543</v>
      </c>
      <c r="T441" s="463" t="s">
        <v>252</v>
      </c>
      <c r="U441" s="463">
        <v>0</v>
      </c>
      <c r="V441" s="459"/>
      <c r="W441" s="459"/>
      <c r="X441" s="459"/>
      <c r="Y441" s="459"/>
      <c r="Z441" s="464" t="s">
        <v>262</v>
      </c>
      <c r="AA441" s="465"/>
      <c r="AB441" s="437"/>
      <c r="AC441" s="437"/>
      <c r="AD441" s="437"/>
      <c r="AE441" s="437"/>
      <c r="AF441" s="437"/>
      <c r="AG441" s="437"/>
      <c r="AH441" s="437"/>
      <c r="AI441" s="437"/>
    </row>
    <row r="442" spans="1:35" ht="16">
      <c r="A442" s="425" t="s">
        <v>58</v>
      </c>
      <c r="B442" s="425" t="s">
        <v>58</v>
      </c>
      <c r="C442" s="425" t="s">
        <v>58</v>
      </c>
      <c r="D442" s="426"/>
      <c r="E442" s="466">
        <v>2</v>
      </c>
      <c r="F442" s="467">
        <v>2</v>
      </c>
      <c r="G442" s="468" t="s">
        <v>239</v>
      </c>
      <c r="H442" s="430" t="s">
        <v>247</v>
      </c>
      <c r="I442" s="444">
        <v>9756</v>
      </c>
      <c r="J442" s="425" t="s">
        <v>241</v>
      </c>
      <c r="K442" s="430">
        <v>316</v>
      </c>
      <c r="L442" s="430" t="s">
        <v>248</v>
      </c>
      <c r="M442" s="449">
        <v>0.75</v>
      </c>
      <c r="N442" s="430" t="s">
        <v>35</v>
      </c>
      <c r="O442" s="430" t="s">
        <v>63</v>
      </c>
      <c r="P442" s="445">
        <v>43606</v>
      </c>
      <c r="Q442" s="433">
        <v>43771</v>
      </c>
      <c r="R442" s="434">
        <v>44309</v>
      </c>
      <c r="S442" s="435">
        <f>R442-Q442</f>
        <v>538</v>
      </c>
      <c r="T442" s="450">
        <v>0</v>
      </c>
      <c r="U442" s="435">
        <v>0</v>
      </c>
      <c r="V442" s="430"/>
      <c r="W442" s="430"/>
      <c r="X442" s="430"/>
      <c r="Y442" s="430"/>
      <c r="Z442" s="436" t="s">
        <v>102</v>
      </c>
      <c r="AA442" s="426"/>
      <c r="AB442" s="437"/>
      <c r="AC442" s="437"/>
      <c r="AD442" s="437"/>
      <c r="AE442" s="437"/>
      <c r="AF442" s="437"/>
      <c r="AG442" s="437"/>
      <c r="AH442" s="437"/>
      <c r="AI442" s="437"/>
    </row>
    <row r="443" spans="1:35" ht="16">
      <c r="A443" s="150"/>
      <c r="B443" s="150"/>
      <c r="C443" s="150"/>
      <c r="D443" s="150"/>
      <c r="E443" s="281"/>
      <c r="F443" s="227">
        <v>2</v>
      </c>
      <c r="G443" s="89" t="s">
        <v>282</v>
      </c>
      <c r="H443" s="169"/>
      <c r="I443" s="170"/>
      <c r="J443" s="9"/>
      <c r="K443" s="169"/>
      <c r="L443" s="169"/>
      <c r="M443" s="171"/>
      <c r="N443" s="169"/>
      <c r="O443" s="169"/>
      <c r="P443" s="172"/>
      <c r="Q443" s="173"/>
      <c r="R443" s="153"/>
      <c r="S443" s="161"/>
      <c r="T443" s="161"/>
      <c r="U443" s="161"/>
      <c r="V443" s="169"/>
      <c r="W443" s="169"/>
      <c r="X443" s="169"/>
      <c r="Y443" s="169"/>
      <c r="Z443" s="174"/>
      <c r="AA443" s="150"/>
    </row>
    <row r="444" spans="1:35" ht="16">
      <c r="A444" s="9">
        <v>2</v>
      </c>
      <c r="B444" s="9">
        <v>1</v>
      </c>
      <c r="C444" s="9">
        <v>1</v>
      </c>
      <c r="D444" s="150"/>
      <c r="E444" s="281">
        <v>1</v>
      </c>
      <c r="F444" s="227">
        <v>2</v>
      </c>
      <c r="G444" s="94" t="s">
        <v>239</v>
      </c>
      <c r="H444" s="101" t="s">
        <v>269</v>
      </c>
      <c r="I444" s="101">
        <v>369.2</v>
      </c>
      <c r="J444" s="94" t="s">
        <v>241</v>
      </c>
      <c r="K444" s="101">
        <v>369</v>
      </c>
      <c r="L444" s="101" t="s">
        <v>248</v>
      </c>
      <c r="M444" s="163">
        <v>0.75</v>
      </c>
      <c r="N444" s="101" t="s">
        <v>39</v>
      </c>
      <c r="O444" s="101" t="s">
        <v>63</v>
      </c>
      <c r="P444" s="164">
        <v>43606</v>
      </c>
      <c r="Q444" s="165">
        <v>43771</v>
      </c>
      <c r="R444" s="166">
        <v>44320</v>
      </c>
      <c r="S444" s="107">
        <f t="shared" ref="S444:S451" si="15">R444-Q444</f>
        <v>549</v>
      </c>
      <c r="T444" s="107">
        <v>0</v>
      </c>
      <c r="U444" s="107">
        <v>0</v>
      </c>
      <c r="V444" s="101"/>
      <c r="W444" s="101"/>
      <c r="X444" s="101"/>
      <c r="Y444" s="101"/>
      <c r="Z444" s="175" t="s">
        <v>102</v>
      </c>
      <c r="AA444" s="162"/>
    </row>
    <row r="445" spans="1:35" ht="16">
      <c r="A445" s="9">
        <v>2</v>
      </c>
      <c r="B445" s="9">
        <v>1</v>
      </c>
      <c r="C445" s="9">
        <v>1</v>
      </c>
      <c r="D445" s="150"/>
      <c r="E445" s="281">
        <v>2</v>
      </c>
      <c r="F445" s="227">
        <v>2</v>
      </c>
      <c r="G445" s="94" t="s">
        <v>239</v>
      </c>
      <c r="H445" s="101" t="s">
        <v>269</v>
      </c>
      <c r="I445" s="101">
        <v>369.3</v>
      </c>
      <c r="J445" s="94" t="s">
        <v>241</v>
      </c>
      <c r="K445" s="101">
        <v>369</v>
      </c>
      <c r="L445" s="101" t="s">
        <v>248</v>
      </c>
      <c r="M445" s="163">
        <v>0.75</v>
      </c>
      <c r="N445" s="101" t="s">
        <v>39</v>
      </c>
      <c r="O445" s="101" t="s">
        <v>63</v>
      </c>
      <c r="P445" s="164">
        <v>43606</v>
      </c>
      <c r="Q445" s="165">
        <v>43771</v>
      </c>
      <c r="R445" s="166">
        <v>44320</v>
      </c>
      <c r="S445" s="107">
        <f t="shared" si="15"/>
        <v>549</v>
      </c>
      <c r="T445" s="107">
        <v>0</v>
      </c>
      <c r="U445" s="107">
        <v>0</v>
      </c>
      <c r="V445" s="101"/>
      <c r="W445" s="101"/>
      <c r="X445" s="101"/>
      <c r="Y445" s="101"/>
      <c r="Z445" s="175" t="s">
        <v>102</v>
      </c>
      <c r="AA445" s="162"/>
    </row>
    <row r="446" spans="1:35" ht="16">
      <c r="A446" s="425" t="s">
        <v>58</v>
      </c>
      <c r="B446" s="425" t="s">
        <v>58</v>
      </c>
      <c r="C446" s="425" t="s">
        <v>58</v>
      </c>
      <c r="D446" s="426"/>
      <c r="E446" s="427">
        <v>3</v>
      </c>
      <c r="F446" s="428">
        <v>2</v>
      </c>
      <c r="G446" s="425" t="s">
        <v>239</v>
      </c>
      <c r="H446" s="471" t="s">
        <v>269</v>
      </c>
      <c r="I446" s="471">
        <v>370.2</v>
      </c>
      <c r="J446" s="425" t="s">
        <v>241</v>
      </c>
      <c r="K446" s="471">
        <v>370</v>
      </c>
      <c r="L446" s="471" t="s">
        <v>248</v>
      </c>
      <c r="M446" s="472">
        <v>0.75</v>
      </c>
      <c r="N446" s="471" t="s">
        <v>39</v>
      </c>
      <c r="O446" s="471" t="s">
        <v>63</v>
      </c>
      <c r="P446" s="473">
        <v>43606</v>
      </c>
      <c r="Q446" s="474">
        <v>43771</v>
      </c>
      <c r="R446" s="447">
        <v>44315</v>
      </c>
      <c r="S446" s="450">
        <f t="shared" si="15"/>
        <v>544</v>
      </c>
      <c r="T446" s="450">
        <v>0</v>
      </c>
      <c r="U446" s="450">
        <v>0</v>
      </c>
      <c r="V446" s="471"/>
      <c r="W446" s="471"/>
      <c r="X446" s="471"/>
      <c r="Y446" s="471"/>
      <c r="Z446" s="475" t="s">
        <v>102</v>
      </c>
      <c r="AA446" s="426"/>
      <c r="AB446" s="437"/>
      <c r="AC446" s="437"/>
      <c r="AD446" s="437"/>
      <c r="AE446" s="437"/>
      <c r="AF446" s="437"/>
      <c r="AG446" s="437"/>
      <c r="AH446" s="437"/>
      <c r="AI446" s="437"/>
    </row>
    <row r="447" spans="1:35" ht="16">
      <c r="A447" s="425" t="s">
        <v>58</v>
      </c>
      <c r="B447" s="425" t="s">
        <v>58</v>
      </c>
      <c r="C447" s="425" t="s">
        <v>58</v>
      </c>
      <c r="D447" s="426"/>
      <c r="E447" s="427">
        <v>4</v>
      </c>
      <c r="F447" s="428">
        <v>2</v>
      </c>
      <c r="G447" s="425" t="s">
        <v>239</v>
      </c>
      <c r="H447" s="471" t="s">
        <v>269</v>
      </c>
      <c r="I447" s="471">
        <v>370.3</v>
      </c>
      <c r="J447" s="425" t="s">
        <v>241</v>
      </c>
      <c r="K447" s="471">
        <v>370</v>
      </c>
      <c r="L447" s="471" t="s">
        <v>248</v>
      </c>
      <c r="M447" s="472">
        <v>0.75</v>
      </c>
      <c r="N447" s="471" t="s">
        <v>39</v>
      </c>
      <c r="O447" s="471" t="s">
        <v>63</v>
      </c>
      <c r="P447" s="473">
        <v>43606</v>
      </c>
      <c r="Q447" s="474">
        <v>43771</v>
      </c>
      <c r="R447" s="447">
        <v>44315</v>
      </c>
      <c r="S447" s="450">
        <f t="shared" si="15"/>
        <v>544</v>
      </c>
      <c r="T447" s="450">
        <v>0</v>
      </c>
      <c r="U447" s="450">
        <v>0</v>
      </c>
      <c r="V447" s="471"/>
      <c r="W447" s="471"/>
      <c r="X447" s="471"/>
      <c r="Y447" s="471"/>
      <c r="Z447" s="475" t="s">
        <v>102</v>
      </c>
      <c r="AA447" s="426"/>
      <c r="AB447" s="437"/>
      <c r="AC447" s="437"/>
      <c r="AD447" s="437"/>
      <c r="AE447" s="437"/>
      <c r="AF447" s="437"/>
      <c r="AG447" s="437"/>
      <c r="AH447" s="437"/>
      <c r="AI447" s="437"/>
    </row>
    <row r="448" spans="1:35" ht="16">
      <c r="A448" s="425" t="s">
        <v>58</v>
      </c>
      <c r="B448" s="425" t="s">
        <v>58</v>
      </c>
      <c r="C448" s="425" t="s">
        <v>58</v>
      </c>
      <c r="D448" s="426"/>
      <c r="E448" s="427">
        <v>5</v>
      </c>
      <c r="F448" s="428">
        <v>2</v>
      </c>
      <c r="G448" s="425" t="s">
        <v>239</v>
      </c>
      <c r="H448" s="471" t="s">
        <v>269</v>
      </c>
      <c r="I448" s="457">
        <v>391.1</v>
      </c>
      <c r="J448" s="425" t="s">
        <v>241</v>
      </c>
      <c r="K448" s="471">
        <v>391</v>
      </c>
      <c r="L448" s="471" t="s">
        <v>248</v>
      </c>
      <c r="M448" s="472">
        <v>0.75</v>
      </c>
      <c r="N448" s="471" t="s">
        <v>39</v>
      </c>
      <c r="O448" s="471" t="s">
        <v>63</v>
      </c>
      <c r="P448" s="473">
        <v>43606</v>
      </c>
      <c r="Q448" s="474">
        <v>43771</v>
      </c>
      <c r="R448" s="447">
        <v>44322</v>
      </c>
      <c r="S448" s="450">
        <f t="shared" si="15"/>
        <v>551</v>
      </c>
      <c r="T448" s="450">
        <v>0</v>
      </c>
      <c r="U448" s="450">
        <v>0</v>
      </c>
      <c r="V448" s="471"/>
      <c r="W448" s="471"/>
      <c r="X448" s="471"/>
      <c r="Y448" s="471"/>
      <c r="Z448" s="475" t="s">
        <v>102</v>
      </c>
      <c r="AA448" s="426"/>
      <c r="AB448" s="437"/>
      <c r="AC448" s="437"/>
      <c r="AD448" s="437"/>
      <c r="AE448" s="437"/>
      <c r="AF448" s="437"/>
      <c r="AG448" s="437"/>
      <c r="AH448" s="437"/>
      <c r="AI448" s="437"/>
    </row>
    <row r="449" spans="1:35" ht="16">
      <c r="A449" s="425" t="s">
        <v>58</v>
      </c>
      <c r="B449" s="425" t="s">
        <v>58</v>
      </c>
      <c r="C449" s="425" t="s">
        <v>58</v>
      </c>
      <c r="D449" s="426"/>
      <c r="E449" s="427">
        <v>6</v>
      </c>
      <c r="F449" s="428">
        <v>2</v>
      </c>
      <c r="G449" s="425" t="s">
        <v>239</v>
      </c>
      <c r="H449" s="471" t="s">
        <v>269</v>
      </c>
      <c r="I449" s="471">
        <v>392.3</v>
      </c>
      <c r="J449" s="425" t="s">
        <v>241</v>
      </c>
      <c r="K449" s="471">
        <v>392</v>
      </c>
      <c r="L449" s="471" t="s">
        <v>248</v>
      </c>
      <c r="M449" s="472">
        <v>0.75</v>
      </c>
      <c r="N449" s="471" t="s">
        <v>39</v>
      </c>
      <c r="O449" s="471" t="s">
        <v>63</v>
      </c>
      <c r="P449" s="473">
        <v>43606</v>
      </c>
      <c r="Q449" s="474">
        <v>43771</v>
      </c>
      <c r="R449" s="447">
        <v>44322</v>
      </c>
      <c r="S449" s="450">
        <f t="shared" si="15"/>
        <v>551</v>
      </c>
      <c r="T449" s="450">
        <v>0</v>
      </c>
      <c r="U449" s="450">
        <v>0</v>
      </c>
      <c r="V449" s="471"/>
      <c r="W449" s="471"/>
      <c r="X449" s="471"/>
      <c r="Y449" s="471"/>
      <c r="Z449" s="475" t="s">
        <v>102</v>
      </c>
      <c r="AA449" s="426"/>
      <c r="AB449" s="437"/>
      <c r="AC449" s="437"/>
      <c r="AD449" s="437"/>
      <c r="AE449" s="437"/>
      <c r="AF449" s="437"/>
      <c r="AG449" s="437"/>
      <c r="AH449" s="437"/>
      <c r="AI449" s="437"/>
    </row>
    <row r="450" spans="1:35" ht="16">
      <c r="A450" s="425" t="s">
        <v>58</v>
      </c>
      <c r="B450" s="425" t="s">
        <v>58</v>
      </c>
      <c r="C450" s="425" t="s">
        <v>58</v>
      </c>
      <c r="D450" s="426"/>
      <c r="E450" s="427">
        <v>7</v>
      </c>
      <c r="F450" s="428">
        <v>2</v>
      </c>
      <c r="G450" s="425" t="s">
        <v>239</v>
      </c>
      <c r="H450" s="471" t="s">
        <v>269</v>
      </c>
      <c r="I450" s="471">
        <v>403.3</v>
      </c>
      <c r="J450" s="425" t="s">
        <v>241</v>
      </c>
      <c r="K450" s="471">
        <v>403</v>
      </c>
      <c r="L450" s="471" t="s">
        <v>248</v>
      </c>
      <c r="M450" s="472">
        <v>0.75</v>
      </c>
      <c r="N450" s="471" t="s">
        <v>39</v>
      </c>
      <c r="O450" s="471" t="s">
        <v>63</v>
      </c>
      <c r="P450" s="473">
        <v>43606</v>
      </c>
      <c r="Q450" s="474">
        <v>43771</v>
      </c>
      <c r="R450" s="447">
        <v>44323</v>
      </c>
      <c r="S450" s="450">
        <f t="shared" si="15"/>
        <v>552</v>
      </c>
      <c r="T450" s="450">
        <v>0</v>
      </c>
      <c r="U450" s="450">
        <v>0</v>
      </c>
      <c r="V450" s="471"/>
      <c r="W450" s="471"/>
      <c r="X450" s="471"/>
      <c r="Y450" s="471"/>
      <c r="Z450" s="464" t="s">
        <v>102</v>
      </c>
      <c r="AA450" s="426"/>
      <c r="AB450" s="437"/>
      <c r="AC450" s="437"/>
      <c r="AD450" s="437"/>
      <c r="AE450" s="437"/>
      <c r="AF450" s="437"/>
      <c r="AG450" s="437"/>
      <c r="AH450" s="437"/>
      <c r="AI450" s="437"/>
    </row>
    <row r="451" spans="1:35" ht="16">
      <c r="A451" s="425" t="s">
        <v>58</v>
      </c>
      <c r="B451" s="425" t="s">
        <v>58</v>
      </c>
      <c r="C451" s="425" t="s">
        <v>58</v>
      </c>
      <c r="D451" s="426"/>
      <c r="E451" s="427">
        <v>8</v>
      </c>
      <c r="F451" s="428">
        <v>2</v>
      </c>
      <c r="G451" s="425" t="s">
        <v>239</v>
      </c>
      <c r="H451" s="471" t="s">
        <v>269</v>
      </c>
      <c r="I451" s="471">
        <v>404.2</v>
      </c>
      <c r="J451" s="425" t="s">
        <v>241</v>
      </c>
      <c r="K451" s="471">
        <v>404</v>
      </c>
      <c r="L451" s="471" t="s">
        <v>248</v>
      </c>
      <c r="M451" s="472">
        <v>0.75</v>
      </c>
      <c r="N451" s="471" t="s">
        <v>39</v>
      </c>
      <c r="O451" s="471" t="s">
        <v>63</v>
      </c>
      <c r="P451" s="473">
        <v>43606</v>
      </c>
      <c r="Q451" s="474">
        <v>43771</v>
      </c>
      <c r="R451" s="447">
        <v>44323</v>
      </c>
      <c r="S451" s="450">
        <f t="shared" si="15"/>
        <v>552</v>
      </c>
      <c r="T451" s="450">
        <v>0</v>
      </c>
      <c r="U451" s="450">
        <v>0</v>
      </c>
      <c r="V451" s="471"/>
      <c r="W451" s="471"/>
      <c r="X451" s="471"/>
      <c r="Y451" s="471"/>
      <c r="Z451" s="464" t="s">
        <v>102</v>
      </c>
      <c r="AA451" s="426"/>
      <c r="AB451" s="437"/>
      <c r="AC451" s="437"/>
      <c r="AD451" s="437"/>
      <c r="AE451" s="437"/>
      <c r="AF451" s="437"/>
      <c r="AG451" s="437"/>
      <c r="AH451" s="437"/>
      <c r="AI451" s="437"/>
    </row>
    <row r="452" spans="1:35" s="437" customFormat="1" ht="16">
      <c r="A452" s="150"/>
      <c r="B452" s="150"/>
      <c r="C452" s="150"/>
      <c r="D452" s="150"/>
      <c r="E452" s="281"/>
      <c r="F452" s="227">
        <v>2</v>
      </c>
      <c r="G452" s="154" t="s">
        <v>261</v>
      </c>
      <c r="H452" s="169"/>
      <c r="I452" s="170"/>
      <c r="J452" s="9"/>
      <c r="K452" s="170"/>
      <c r="L452" s="170"/>
      <c r="M452" s="171"/>
      <c r="N452" s="170"/>
      <c r="O452" s="170"/>
      <c r="P452" s="172"/>
      <c r="Q452" s="173"/>
      <c r="R452" s="153"/>
      <c r="S452" s="161"/>
      <c r="T452" s="161"/>
      <c r="U452" s="161"/>
      <c r="V452" s="169"/>
      <c r="W452" s="169"/>
      <c r="X452" s="169"/>
      <c r="Y452" s="169"/>
      <c r="Z452" s="174"/>
      <c r="AA452" s="150"/>
      <c r="AB452"/>
      <c r="AC452"/>
      <c r="AD452"/>
      <c r="AE452"/>
      <c r="AF452"/>
      <c r="AG452"/>
      <c r="AH452"/>
      <c r="AI452"/>
    </row>
    <row r="453" spans="1:35" ht="16">
      <c r="A453" s="9">
        <v>2</v>
      </c>
      <c r="B453" s="9">
        <v>1</v>
      </c>
      <c r="C453" s="9">
        <v>8</v>
      </c>
      <c r="D453" s="150"/>
      <c r="E453" s="281">
        <v>1</v>
      </c>
      <c r="F453" s="227">
        <v>2</v>
      </c>
      <c r="G453" s="23" t="s">
        <v>39</v>
      </c>
      <c r="H453" s="177" t="s">
        <v>307</v>
      </c>
      <c r="I453" s="178">
        <v>132</v>
      </c>
      <c r="J453" s="24" t="s">
        <v>33</v>
      </c>
      <c r="K453" s="178">
        <v>145</v>
      </c>
      <c r="L453" s="178" t="s">
        <v>248</v>
      </c>
      <c r="M453" s="179">
        <v>1.5</v>
      </c>
      <c r="N453" s="178" t="s">
        <v>35</v>
      </c>
      <c r="O453" s="178" t="s">
        <v>63</v>
      </c>
      <c r="P453" s="180">
        <v>43410</v>
      </c>
      <c r="Q453" s="181">
        <v>43581</v>
      </c>
      <c r="R453" s="147">
        <v>44144</v>
      </c>
      <c r="S453" s="157">
        <f>R453-Q453</f>
        <v>563</v>
      </c>
      <c r="T453" s="157">
        <v>0</v>
      </c>
      <c r="U453" s="157">
        <v>0</v>
      </c>
      <c r="V453" s="183"/>
      <c r="W453" s="183"/>
      <c r="X453" s="183"/>
      <c r="Y453" s="183"/>
      <c r="Z453" s="185" t="s">
        <v>102</v>
      </c>
      <c r="AA453" s="152"/>
    </row>
    <row r="454" spans="1:35" ht="16">
      <c r="A454" s="9">
        <v>2</v>
      </c>
      <c r="B454" s="9">
        <v>1</v>
      </c>
      <c r="C454" s="9">
        <v>8</v>
      </c>
      <c r="D454" s="150"/>
      <c r="E454" s="281">
        <v>2</v>
      </c>
      <c r="F454" s="227">
        <v>2</v>
      </c>
      <c r="G454" s="23" t="s">
        <v>39</v>
      </c>
      <c r="H454" s="177" t="s">
        <v>307</v>
      </c>
      <c r="I454" s="178">
        <v>176</v>
      </c>
      <c r="J454" s="24" t="s">
        <v>33</v>
      </c>
      <c r="K454" s="178">
        <v>205</v>
      </c>
      <c r="L454" s="178" t="s">
        <v>248</v>
      </c>
      <c r="M454" s="179">
        <v>1.5</v>
      </c>
      <c r="N454" s="178" t="s">
        <v>35</v>
      </c>
      <c r="O454" s="178" t="s">
        <v>63</v>
      </c>
      <c r="P454" s="180">
        <v>43410</v>
      </c>
      <c r="Q454" s="181">
        <v>43581</v>
      </c>
      <c r="R454" s="147">
        <v>44146</v>
      </c>
      <c r="S454" s="157">
        <f>R454-Q454</f>
        <v>565</v>
      </c>
      <c r="T454" s="157">
        <v>0</v>
      </c>
      <c r="U454" s="157">
        <v>0</v>
      </c>
      <c r="V454" s="177"/>
      <c r="W454" s="177"/>
      <c r="X454" s="177"/>
      <c r="Y454" s="177"/>
      <c r="Z454" s="185" t="s">
        <v>102</v>
      </c>
      <c r="AA454" s="152"/>
    </row>
    <row r="455" spans="1:35" ht="16">
      <c r="A455" s="425" t="s">
        <v>58</v>
      </c>
      <c r="B455" s="425" t="s">
        <v>58</v>
      </c>
      <c r="C455" s="425" t="s">
        <v>58</v>
      </c>
      <c r="D455" s="426"/>
      <c r="E455" s="427">
        <v>3</v>
      </c>
      <c r="F455" s="428">
        <v>2</v>
      </c>
      <c r="G455" s="429" t="s">
        <v>39</v>
      </c>
      <c r="H455" s="471" t="s">
        <v>307</v>
      </c>
      <c r="I455" s="476">
        <v>423</v>
      </c>
      <c r="J455" s="425" t="s">
        <v>33</v>
      </c>
      <c r="K455" s="476">
        <v>218</v>
      </c>
      <c r="L455" s="476" t="s">
        <v>248</v>
      </c>
      <c r="M455" s="472">
        <v>1.5</v>
      </c>
      <c r="N455" s="476" t="s">
        <v>35</v>
      </c>
      <c r="O455" s="476" t="s">
        <v>63</v>
      </c>
      <c r="P455" s="473">
        <v>43410</v>
      </c>
      <c r="Q455" s="474">
        <v>43581</v>
      </c>
      <c r="R455" s="447">
        <v>44126</v>
      </c>
      <c r="S455" s="450">
        <f>R455-Q455</f>
        <v>545</v>
      </c>
      <c r="T455" s="450">
        <v>0</v>
      </c>
      <c r="U455" s="450">
        <v>0</v>
      </c>
      <c r="V455" s="471"/>
      <c r="W455" s="471"/>
      <c r="X455" s="471"/>
      <c r="Y455" s="471"/>
      <c r="Z455" s="475" t="s">
        <v>102</v>
      </c>
      <c r="AA455" s="426"/>
      <c r="AB455" s="437"/>
      <c r="AC455" s="437"/>
      <c r="AD455" s="437"/>
      <c r="AE455" s="437"/>
      <c r="AF455" s="437"/>
      <c r="AG455" s="437"/>
      <c r="AH455" s="437"/>
      <c r="AI455" s="437"/>
    </row>
    <row r="456" spans="1:35" s="437" customFormat="1" ht="16">
      <c r="A456" s="9">
        <v>2</v>
      </c>
      <c r="B456" s="9">
        <v>1</v>
      </c>
      <c r="C456" s="9">
        <v>8</v>
      </c>
      <c r="D456" s="150"/>
      <c r="E456" s="281">
        <v>4</v>
      </c>
      <c r="F456" s="227">
        <v>2</v>
      </c>
      <c r="G456" s="23" t="s">
        <v>39</v>
      </c>
      <c r="H456" s="177" t="s">
        <v>307</v>
      </c>
      <c r="I456" s="178">
        <v>427</v>
      </c>
      <c r="J456" s="24" t="s">
        <v>33</v>
      </c>
      <c r="K456" s="178">
        <v>212</v>
      </c>
      <c r="L456" s="178" t="s">
        <v>248</v>
      </c>
      <c r="M456" s="179">
        <v>1.5</v>
      </c>
      <c r="N456" s="178" t="s">
        <v>35</v>
      </c>
      <c r="O456" s="178" t="s">
        <v>63</v>
      </c>
      <c r="P456" s="180">
        <v>43410</v>
      </c>
      <c r="Q456" s="181">
        <v>43581</v>
      </c>
      <c r="R456" s="147">
        <v>44147</v>
      </c>
      <c r="S456" s="157">
        <f>R456-Q456</f>
        <v>566</v>
      </c>
      <c r="T456" s="157">
        <v>0</v>
      </c>
      <c r="U456" s="157">
        <v>0</v>
      </c>
      <c r="V456" s="177"/>
      <c r="W456" s="177"/>
      <c r="X456" s="177"/>
      <c r="Y456" s="177"/>
      <c r="Z456" s="185" t="s">
        <v>102</v>
      </c>
      <c r="AA456" s="152"/>
      <c r="AB456"/>
      <c r="AC456"/>
      <c r="AD456"/>
      <c r="AE456"/>
      <c r="AF456"/>
      <c r="AG456"/>
      <c r="AH456"/>
      <c r="AI456"/>
    </row>
    <row r="457" spans="1:35" ht="16">
      <c r="A457" s="9">
        <v>2</v>
      </c>
      <c r="B457" s="9">
        <v>1</v>
      </c>
      <c r="C457" s="9">
        <v>8</v>
      </c>
      <c r="D457" s="150"/>
      <c r="E457" s="281">
        <v>5</v>
      </c>
      <c r="F457" s="227">
        <v>2</v>
      </c>
      <c r="G457" s="23" t="s">
        <v>39</v>
      </c>
      <c r="H457" s="177" t="s">
        <v>307</v>
      </c>
      <c r="I457" s="178">
        <v>624</v>
      </c>
      <c r="J457" s="24" t="s">
        <v>33</v>
      </c>
      <c r="K457" s="178">
        <v>217</v>
      </c>
      <c r="L457" s="178" t="s">
        <v>248</v>
      </c>
      <c r="M457" s="179">
        <v>1.5</v>
      </c>
      <c r="N457" s="178" t="s">
        <v>35</v>
      </c>
      <c r="O457" s="178" t="s">
        <v>63</v>
      </c>
      <c r="P457" s="180">
        <v>43410</v>
      </c>
      <c r="Q457" s="181">
        <v>43581</v>
      </c>
      <c r="R457" s="147">
        <v>44147</v>
      </c>
      <c r="S457" s="157">
        <f>R457-Q457</f>
        <v>566</v>
      </c>
      <c r="T457" s="157">
        <v>0</v>
      </c>
      <c r="U457" s="157">
        <v>0</v>
      </c>
      <c r="V457" s="177"/>
      <c r="W457" s="177"/>
      <c r="X457" s="177"/>
      <c r="Y457" s="177"/>
      <c r="Z457" s="185" t="s">
        <v>102</v>
      </c>
      <c r="AA457" s="152"/>
    </row>
    <row r="458" spans="1:35" ht="16">
      <c r="A458" s="150"/>
      <c r="B458" s="150"/>
      <c r="C458" s="150"/>
      <c r="D458" s="150"/>
      <c r="E458" s="281"/>
      <c r="F458" s="227">
        <v>2</v>
      </c>
      <c r="G458" s="154" t="s">
        <v>382</v>
      </c>
      <c r="H458" s="31"/>
      <c r="I458" s="32"/>
      <c r="J458" s="9"/>
      <c r="K458" s="31"/>
      <c r="L458" s="31"/>
      <c r="M458" s="39"/>
      <c r="N458" s="31"/>
      <c r="O458" s="31"/>
      <c r="P458" s="38"/>
      <c r="Q458" s="36"/>
      <c r="R458" s="12"/>
      <c r="S458" s="79"/>
      <c r="T458" s="79"/>
      <c r="U458" s="79"/>
      <c r="V458" s="31"/>
      <c r="W458" s="31"/>
      <c r="X458" s="31"/>
      <c r="Y458" s="31"/>
      <c r="Z458" s="37"/>
      <c r="AA458" s="150"/>
    </row>
    <row r="459" spans="1:35" ht="16">
      <c r="A459" s="150"/>
      <c r="B459" s="150"/>
      <c r="C459" s="150"/>
      <c r="D459" s="150"/>
      <c r="E459" s="281"/>
      <c r="F459" s="227">
        <v>2</v>
      </c>
      <c r="G459" s="154" t="s">
        <v>382</v>
      </c>
      <c r="H459" s="169"/>
      <c r="I459" s="170"/>
      <c r="J459" s="9"/>
      <c r="K459" s="169"/>
      <c r="L459" s="169"/>
      <c r="M459" s="171"/>
      <c r="N459" s="169"/>
      <c r="O459" s="169"/>
      <c r="P459" s="172"/>
      <c r="Q459" s="173"/>
      <c r="R459" s="153"/>
      <c r="S459" s="161"/>
      <c r="T459" s="161"/>
      <c r="U459" s="161"/>
      <c r="V459" s="9"/>
      <c r="W459" s="9"/>
      <c r="X459" s="9"/>
      <c r="Y459" s="9"/>
      <c r="Z459" s="6"/>
      <c r="AA459" s="150"/>
    </row>
    <row r="460" spans="1:35" s="437" customFormat="1" ht="16">
      <c r="A460" s="9">
        <v>2</v>
      </c>
      <c r="B460" s="9">
        <v>3</v>
      </c>
      <c r="C460" s="9">
        <v>3</v>
      </c>
      <c r="D460" s="150"/>
      <c r="E460" s="281">
        <v>1</v>
      </c>
      <c r="F460" s="227">
        <v>2</v>
      </c>
      <c r="G460" s="168" t="s">
        <v>354</v>
      </c>
      <c r="H460" s="101" t="s">
        <v>394</v>
      </c>
      <c r="I460" s="101">
        <v>414.1</v>
      </c>
      <c r="J460" s="94" t="s">
        <v>241</v>
      </c>
      <c r="K460" s="101">
        <v>414</v>
      </c>
      <c r="L460" s="101" t="s">
        <v>374</v>
      </c>
      <c r="M460" s="163">
        <v>0.75</v>
      </c>
      <c r="N460" s="101" t="s">
        <v>39</v>
      </c>
      <c r="O460" s="101" t="s">
        <v>63</v>
      </c>
      <c r="P460" s="164">
        <v>43606</v>
      </c>
      <c r="Q460" s="165">
        <v>43769</v>
      </c>
      <c r="R460" s="166">
        <v>44323</v>
      </c>
      <c r="S460" s="107">
        <f>R460-Q460</f>
        <v>554</v>
      </c>
      <c r="T460" s="107" t="s">
        <v>254</v>
      </c>
      <c r="U460" s="107">
        <v>0</v>
      </c>
      <c r="V460" s="188"/>
      <c r="W460" s="188"/>
      <c r="X460" s="188"/>
      <c r="Y460" s="188"/>
      <c r="Z460" s="189" t="s">
        <v>401</v>
      </c>
      <c r="AA460" s="162"/>
      <c r="AB460"/>
      <c r="AC460"/>
      <c r="AD460"/>
      <c r="AE460"/>
      <c r="AF460"/>
      <c r="AG460"/>
      <c r="AH460"/>
      <c r="AI460"/>
    </row>
    <row r="461" spans="1:35" s="437" customFormat="1" ht="16">
      <c r="A461" s="9">
        <v>2</v>
      </c>
      <c r="B461" s="9">
        <v>3</v>
      </c>
      <c r="C461" s="9">
        <v>3</v>
      </c>
      <c r="D461" s="150"/>
      <c r="E461" s="281">
        <v>2</v>
      </c>
      <c r="F461" s="227">
        <v>2</v>
      </c>
      <c r="G461" s="94" t="s">
        <v>354</v>
      </c>
      <c r="H461" s="101" t="s">
        <v>394</v>
      </c>
      <c r="I461" s="105">
        <v>18</v>
      </c>
      <c r="J461" s="94" t="s">
        <v>241</v>
      </c>
      <c r="K461" s="101">
        <v>426</v>
      </c>
      <c r="L461" s="101" t="s">
        <v>374</v>
      </c>
      <c r="M461" s="163">
        <v>0.75</v>
      </c>
      <c r="N461" s="101" t="s">
        <v>39</v>
      </c>
      <c r="O461" s="101" t="s">
        <v>63</v>
      </c>
      <c r="P461" s="164">
        <v>43606</v>
      </c>
      <c r="Q461" s="165">
        <v>43769</v>
      </c>
      <c r="R461" s="166">
        <v>44314</v>
      </c>
      <c r="S461" s="107">
        <f>R461-Q461</f>
        <v>545</v>
      </c>
      <c r="T461" s="107">
        <v>0</v>
      </c>
      <c r="U461" s="94">
        <v>0</v>
      </c>
      <c r="V461" s="94"/>
      <c r="W461" s="94"/>
      <c r="X461" s="94"/>
      <c r="Y461" s="94"/>
      <c r="Z461" s="167" t="s">
        <v>102</v>
      </c>
      <c r="AA461" s="162"/>
      <c r="AB461"/>
      <c r="AC461"/>
      <c r="AD461"/>
      <c r="AE461"/>
      <c r="AF461"/>
      <c r="AG461"/>
      <c r="AH461"/>
      <c r="AI461"/>
    </row>
    <row r="462" spans="1:35" s="437" customFormat="1" ht="16">
      <c r="A462" s="9">
        <v>2</v>
      </c>
      <c r="B462" s="9">
        <v>3</v>
      </c>
      <c r="C462" s="9">
        <v>3</v>
      </c>
      <c r="D462" s="150"/>
      <c r="E462" s="281">
        <v>3</v>
      </c>
      <c r="F462" s="227">
        <v>2</v>
      </c>
      <c r="G462" s="94" t="s">
        <v>354</v>
      </c>
      <c r="H462" s="101" t="s">
        <v>394</v>
      </c>
      <c r="I462" s="101">
        <v>431.2</v>
      </c>
      <c r="J462" s="94" t="s">
        <v>241</v>
      </c>
      <c r="K462" s="101">
        <v>431</v>
      </c>
      <c r="L462" s="101" t="s">
        <v>374</v>
      </c>
      <c r="M462" s="163">
        <v>0.75</v>
      </c>
      <c r="N462" s="101" t="s">
        <v>39</v>
      </c>
      <c r="O462" s="101" t="s">
        <v>63</v>
      </c>
      <c r="P462" s="164">
        <v>43606</v>
      </c>
      <c r="Q462" s="165">
        <v>43769</v>
      </c>
      <c r="R462" s="166">
        <v>44327</v>
      </c>
      <c r="S462" s="107">
        <f>R462-Q462</f>
        <v>558</v>
      </c>
      <c r="T462" s="107">
        <v>0</v>
      </c>
      <c r="U462" s="107">
        <v>0</v>
      </c>
      <c r="V462" s="101"/>
      <c r="W462" s="101"/>
      <c r="X462" s="101"/>
      <c r="Y462" s="101"/>
      <c r="Z462" s="175" t="s">
        <v>102</v>
      </c>
      <c r="AA462" s="162"/>
      <c r="AB462"/>
      <c r="AC462"/>
      <c r="AD462"/>
      <c r="AE462"/>
      <c r="AF462"/>
      <c r="AG462"/>
      <c r="AH462"/>
      <c r="AI462"/>
    </row>
    <row r="463" spans="1:35" s="437" customFormat="1" ht="16">
      <c r="A463" s="150"/>
      <c r="B463" s="150"/>
      <c r="C463" s="150"/>
      <c r="D463" s="150"/>
      <c r="E463" s="281"/>
      <c r="F463" s="227">
        <v>2</v>
      </c>
      <c r="G463" s="154" t="s">
        <v>437</v>
      </c>
      <c r="H463" s="31"/>
      <c r="I463" s="32"/>
      <c r="J463" s="9"/>
      <c r="K463" s="32"/>
      <c r="L463" s="32"/>
      <c r="M463" s="39"/>
      <c r="N463" s="32"/>
      <c r="O463" s="32"/>
      <c r="P463" s="38"/>
      <c r="Q463" s="36"/>
      <c r="R463" s="12"/>
      <c r="S463" s="79"/>
      <c r="T463" s="79"/>
      <c r="U463" s="79"/>
      <c r="V463" s="9"/>
      <c r="W463" s="9"/>
      <c r="X463" s="9"/>
      <c r="Y463" s="9"/>
      <c r="Z463" s="6"/>
      <c r="AA463" s="37"/>
      <c r="AB463"/>
      <c r="AC463"/>
      <c r="AD463"/>
      <c r="AE463"/>
      <c r="AF463"/>
      <c r="AG463"/>
      <c r="AH463"/>
      <c r="AI463"/>
    </row>
    <row r="464" spans="1:35" ht="16">
      <c r="A464" s="425" t="s">
        <v>58</v>
      </c>
      <c r="B464" s="425" t="s">
        <v>58</v>
      </c>
      <c r="C464" s="425" t="s">
        <v>58</v>
      </c>
      <c r="D464" s="426"/>
      <c r="E464" s="427">
        <v>1</v>
      </c>
      <c r="F464" s="428">
        <v>2</v>
      </c>
      <c r="G464" s="429" t="s">
        <v>411</v>
      </c>
      <c r="H464" s="471" t="s">
        <v>429</v>
      </c>
      <c r="I464" s="476">
        <v>731</v>
      </c>
      <c r="J464" s="425" t="s">
        <v>33</v>
      </c>
      <c r="K464" s="476">
        <v>186</v>
      </c>
      <c r="L464" s="476" t="s">
        <v>357</v>
      </c>
      <c r="M464" s="472">
        <v>1.5</v>
      </c>
      <c r="N464" s="476" t="s">
        <v>35</v>
      </c>
      <c r="O464" s="476" t="s">
        <v>63</v>
      </c>
      <c r="P464" s="473">
        <v>43410</v>
      </c>
      <c r="Q464" s="474">
        <v>43578</v>
      </c>
      <c r="R464" s="447">
        <v>44130</v>
      </c>
      <c r="S464" s="450">
        <f>R464-Q464</f>
        <v>552</v>
      </c>
      <c r="T464" s="450">
        <v>0</v>
      </c>
      <c r="U464" s="450">
        <v>0</v>
      </c>
      <c r="V464" s="471"/>
      <c r="W464" s="471"/>
      <c r="X464" s="471"/>
      <c r="Y464" s="471"/>
      <c r="Z464" s="426" t="s">
        <v>102</v>
      </c>
      <c r="AA464" s="426"/>
      <c r="AB464" s="437"/>
      <c r="AC464" s="437"/>
      <c r="AD464" s="437"/>
      <c r="AE464" s="437"/>
      <c r="AF464" s="437"/>
      <c r="AG464" s="437"/>
      <c r="AH464" s="437"/>
      <c r="AI464" s="437"/>
    </row>
    <row r="465" spans="1:35" s="437" customFormat="1" ht="16">
      <c r="A465" s="425" t="s">
        <v>58</v>
      </c>
      <c r="B465" s="425" t="s">
        <v>58</v>
      </c>
      <c r="C465" s="425" t="s">
        <v>58</v>
      </c>
      <c r="D465" s="426"/>
      <c r="E465" s="427">
        <v>2</v>
      </c>
      <c r="F465" s="428">
        <v>2</v>
      </c>
      <c r="G465" s="429" t="s">
        <v>411</v>
      </c>
      <c r="H465" s="471" t="s">
        <v>429</v>
      </c>
      <c r="I465" s="476">
        <v>733</v>
      </c>
      <c r="J465" s="425" t="s">
        <v>33</v>
      </c>
      <c r="K465" s="476">
        <v>188</v>
      </c>
      <c r="L465" s="476" t="s">
        <v>357</v>
      </c>
      <c r="M465" s="472">
        <v>1.5</v>
      </c>
      <c r="N465" s="476" t="s">
        <v>35</v>
      </c>
      <c r="O465" s="476" t="s">
        <v>63</v>
      </c>
      <c r="P465" s="473">
        <v>43410</v>
      </c>
      <c r="Q465" s="474">
        <v>43578</v>
      </c>
      <c r="R465" s="447">
        <v>44130</v>
      </c>
      <c r="S465" s="450">
        <f>R465-Q465</f>
        <v>552</v>
      </c>
      <c r="T465" s="450">
        <v>0</v>
      </c>
      <c r="U465" s="450">
        <v>0</v>
      </c>
      <c r="V465" s="471"/>
      <c r="W465" s="471"/>
      <c r="X465" s="471"/>
      <c r="Y465" s="471"/>
      <c r="Z465" s="426" t="s">
        <v>102</v>
      </c>
      <c r="AA465" s="426"/>
    </row>
    <row r="466" spans="1:35" ht="16">
      <c r="A466" s="9">
        <v>3</v>
      </c>
      <c r="B466" s="9">
        <v>1</v>
      </c>
      <c r="C466" s="9">
        <v>4</v>
      </c>
      <c r="D466" s="150"/>
      <c r="E466" s="281">
        <v>3</v>
      </c>
      <c r="F466" s="227">
        <v>2</v>
      </c>
      <c r="G466" s="23" t="s">
        <v>411</v>
      </c>
      <c r="H466" s="177" t="s">
        <v>429</v>
      </c>
      <c r="I466" s="178">
        <v>593</v>
      </c>
      <c r="J466" s="24" t="s">
        <v>33</v>
      </c>
      <c r="K466" s="178">
        <v>181</v>
      </c>
      <c r="L466" s="178" t="s">
        <v>357</v>
      </c>
      <c r="M466" s="179">
        <v>1.5</v>
      </c>
      <c r="N466" s="178" t="s">
        <v>35</v>
      </c>
      <c r="O466" s="178" t="s">
        <v>63</v>
      </c>
      <c r="P466" s="180">
        <v>43410</v>
      </c>
      <c r="Q466" s="181">
        <v>43578</v>
      </c>
      <c r="R466" s="147">
        <v>44147</v>
      </c>
      <c r="S466" s="157">
        <f>R466-Q466</f>
        <v>569</v>
      </c>
      <c r="T466" s="157">
        <v>0</v>
      </c>
      <c r="U466" s="157">
        <v>0</v>
      </c>
      <c r="V466" s="177"/>
      <c r="W466" s="177"/>
      <c r="X466" s="177"/>
      <c r="Y466" s="177"/>
      <c r="Z466" s="152" t="s">
        <v>102</v>
      </c>
      <c r="AA466" s="152"/>
    </row>
    <row r="467" spans="1:35" s="437" customFormat="1" ht="16">
      <c r="A467" s="150"/>
      <c r="B467" s="150"/>
      <c r="C467" s="150"/>
      <c r="D467" s="150"/>
      <c r="E467" s="281"/>
      <c r="F467" s="227">
        <v>2</v>
      </c>
      <c r="G467" s="154" t="s">
        <v>499</v>
      </c>
      <c r="H467" s="31"/>
      <c r="I467" s="32"/>
      <c r="J467" s="9"/>
      <c r="K467" s="32"/>
      <c r="L467" s="32"/>
      <c r="M467" s="39"/>
      <c r="N467" s="32"/>
      <c r="O467" s="32"/>
      <c r="P467" s="38"/>
      <c r="Q467" s="36"/>
      <c r="R467" s="12"/>
      <c r="S467" s="79"/>
      <c r="T467" s="79"/>
      <c r="U467" s="79"/>
      <c r="V467" s="31"/>
      <c r="W467" s="31"/>
      <c r="X467" s="31"/>
      <c r="Y467" s="31"/>
      <c r="Z467" s="37"/>
      <c r="AA467" s="37"/>
      <c r="AB467"/>
      <c r="AC467"/>
      <c r="AD467"/>
      <c r="AE467"/>
      <c r="AF467"/>
      <c r="AG467"/>
      <c r="AH467"/>
      <c r="AI467"/>
    </row>
    <row r="468" spans="1:35" s="437" customFormat="1" ht="16">
      <c r="A468" s="9">
        <v>3</v>
      </c>
      <c r="B468" s="9">
        <v>2</v>
      </c>
      <c r="C468" s="9">
        <v>6</v>
      </c>
      <c r="D468" s="150"/>
      <c r="E468" s="281">
        <v>1</v>
      </c>
      <c r="F468" s="227">
        <v>2</v>
      </c>
      <c r="G468" s="23" t="s">
        <v>469</v>
      </c>
      <c r="H468" s="177" t="s">
        <v>483</v>
      </c>
      <c r="I468" s="194">
        <v>88.13</v>
      </c>
      <c r="J468" s="24" t="s">
        <v>33</v>
      </c>
      <c r="K468" s="178">
        <v>262</v>
      </c>
      <c r="L468" s="178" t="s">
        <v>477</v>
      </c>
      <c r="M468" s="179">
        <v>0</v>
      </c>
      <c r="N468" s="178" t="s">
        <v>35</v>
      </c>
      <c r="O468" s="178" t="s">
        <v>63</v>
      </c>
      <c r="P468" s="180">
        <v>43410</v>
      </c>
      <c r="Q468" s="195">
        <v>43581</v>
      </c>
      <c r="R468" s="147">
        <v>44144</v>
      </c>
      <c r="S468" s="157">
        <f>R468-Q468</f>
        <v>563</v>
      </c>
      <c r="T468" s="196">
        <v>0</v>
      </c>
      <c r="U468" s="157">
        <v>0</v>
      </c>
      <c r="V468" s="177"/>
      <c r="W468" s="177"/>
      <c r="X468" s="177"/>
      <c r="Y468" s="177"/>
      <c r="Z468" s="182" t="s">
        <v>102</v>
      </c>
      <c r="AA468" s="152"/>
      <c r="AB468"/>
      <c r="AC468"/>
      <c r="AD468"/>
      <c r="AE468"/>
      <c r="AF468"/>
      <c r="AG468"/>
      <c r="AH468"/>
      <c r="AI468"/>
    </row>
    <row r="469" spans="1:35" s="437" customFormat="1" ht="16">
      <c r="A469" s="359"/>
      <c r="B469" s="359"/>
      <c r="C469" s="359"/>
      <c r="D469" s="150"/>
      <c r="E469" s="281">
        <v>2</v>
      </c>
      <c r="F469" s="227">
        <v>2</v>
      </c>
      <c r="G469" s="23" t="s">
        <v>469</v>
      </c>
      <c r="H469" s="177" t="s">
        <v>483</v>
      </c>
      <c r="I469" s="381">
        <v>87.13</v>
      </c>
      <c r="J469" s="24" t="s">
        <v>33</v>
      </c>
      <c r="K469" s="178">
        <v>262</v>
      </c>
      <c r="L469" s="178" t="s">
        <v>477</v>
      </c>
      <c r="M469" s="179">
        <v>0</v>
      </c>
      <c r="N469" s="178" t="s">
        <v>35</v>
      </c>
      <c r="O469" s="178" t="s">
        <v>63</v>
      </c>
      <c r="P469" s="180">
        <v>43410</v>
      </c>
      <c r="Q469" s="195">
        <v>43581</v>
      </c>
      <c r="R469" s="147">
        <v>44144</v>
      </c>
      <c r="S469" s="157">
        <f>R469-Q469</f>
        <v>563</v>
      </c>
      <c r="T469" s="196">
        <v>0</v>
      </c>
      <c r="U469" s="157">
        <v>0</v>
      </c>
      <c r="V469" s="177"/>
      <c r="W469" s="177"/>
      <c r="X469" s="177"/>
      <c r="Y469" s="177"/>
      <c r="Z469" s="182" t="s">
        <v>102</v>
      </c>
      <c r="AA469" s="152"/>
      <c r="AB469"/>
      <c r="AC469"/>
      <c r="AD469"/>
      <c r="AE469"/>
      <c r="AF469"/>
      <c r="AG469"/>
      <c r="AH469"/>
      <c r="AI469"/>
    </row>
    <row r="470" spans="1:35" s="437" customFormat="1" ht="16">
      <c r="A470" s="238"/>
      <c r="B470" s="238"/>
      <c r="C470" s="238"/>
      <c r="D470" s="238"/>
      <c r="E470" s="280"/>
      <c r="F470" s="238">
        <v>1</v>
      </c>
      <c r="G470" s="239" t="s">
        <v>61</v>
      </c>
      <c r="H470" s="240"/>
      <c r="I470" s="240"/>
      <c r="J470" s="238"/>
      <c r="K470" s="240"/>
      <c r="L470" s="240"/>
      <c r="M470" s="241"/>
      <c r="N470" s="240"/>
      <c r="O470" s="240"/>
      <c r="P470" s="240"/>
      <c r="Q470" s="240"/>
      <c r="R470" s="242"/>
      <c r="S470" s="243"/>
      <c r="T470" s="243"/>
      <c r="U470" s="243"/>
      <c r="V470" s="238"/>
      <c r="W470" s="244"/>
      <c r="X470" s="244"/>
      <c r="Y470" s="244"/>
      <c r="Z470" s="244"/>
      <c r="AA470" s="240"/>
      <c r="AB470"/>
      <c r="AC470"/>
      <c r="AD470"/>
      <c r="AE470"/>
      <c r="AF470"/>
      <c r="AG470"/>
      <c r="AH470"/>
      <c r="AI470"/>
    </row>
    <row r="471" spans="1:35" s="437" customFormat="1" ht="16">
      <c r="A471" s="9">
        <v>1</v>
      </c>
      <c r="B471" s="9">
        <v>1</v>
      </c>
      <c r="C471" s="9">
        <v>2</v>
      </c>
      <c r="D471" s="150"/>
      <c r="E471" s="281">
        <v>1</v>
      </c>
      <c r="F471" s="227">
        <v>1</v>
      </c>
      <c r="G471" s="54" t="s">
        <v>42</v>
      </c>
      <c r="H471" s="332" t="s">
        <v>62</v>
      </c>
      <c r="I471" s="333">
        <v>557</v>
      </c>
      <c r="J471" s="303" t="s">
        <v>44</v>
      </c>
      <c r="K471" s="333">
        <v>12</v>
      </c>
      <c r="L471" s="54" t="s">
        <v>34</v>
      </c>
      <c r="M471" s="55">
        <v>0.75</v>
      </c>
      <c r="N471" s="54" t="s">
        <v>35</v>
      </c>
      <c r="O471" s="54" t="s">
        <v>63</v>
      </c>
      <c r="P471" s="45">
        <v>43242</v>
      </c>
      <c r="Q471" s="20">
        <v>43411</v>
      </c>
      <c r="R471" s="26">
        <v>43948</v>
      </c>
      <c r="S471" s="16">
        <f t="shared" ref="S471:S502" si="16">R471-Q471</f>
        <v>537</v>
      </c>
      <c r="T471" s="16">
        <v>1</v>
      </c>
      <c r="U471" s="16">
        <v>0</v>
      </c>
      <c r="V471" s="56">
        <v>0</v>
      </c>
      <c r="W471" s="56"/>
      <c r="X471" s="56"/>
      <c r="Y471" s="56"/>
      <c r="Z471" s="27"/>
      <c r="AA471" s="4" t="s">
        <v>45</v>
      </c>
      <c r="AB471"/>
      <c r="AC471"/>
      <c r="AD471"/>
      <c r="AE471"/>
      <c r="AF471"/>
      <c r="AG471"/>
      <c r="AH471"/>
      <c r="AI471"/>
    </row>
    <row r="472" spans="1:35" ht="16">
      <c r="A472" s="9">
        <v>1</v>
      </c>
      <c r="B472" s="9">
        <v>1</v>
      </c>
      <c r="C472" s="9">
        <v>2</v>
      </c>
      <c r="D472" s="150"/>
      <c r="E472" s="281">
        <v>2</v>
      </c>
      <c r="F472" s="227">
        <v>1</v>
      </c>
      <c r="G472" s="54" t="s">
        <v>42</v>
      </c>
      <c r="H472" s="332" t="s">
        <v>62</v>
      </c>
      <c r="I472" s="333">
        <v>559</v>
      </c>
      <c r="J472" s="303" t="s">
        <v>44</v>
      </c>
      <c r="K472" s="333">
        <v>12</v>
      </c>
      <c r="L472" s="54" t="s">
        <v>34</v>
      </c>
      <c r="M472" s="55">
        <v>0.75</v>
      </c>
      <c r="N472" s="54" t="s">
        <v>35</v>
      </c>
      <c r="O472" s="54" t="s">
        <v>63</v>
      </c>
      <c r="P472" s="45">
        <v>43242</v>
      </c>
      <c r="Q472" s="20">
        <v>43411</v>
      </c>
      <c r="R472" s="26">
        <v>43948</v>
      </c>
      <c r="S472" s="16">
        <f t="shared" si="16"/>
        <v>537</v>
      </c>
      <c r="T472" s="16">
        <v>1</v>
      </c>
      <c r="U472" s="16">
        <v>0</v>
      </c>
      <c r="V472" s="56">
        <v>0</v>
      </c>
      <c r="W472" s="56"/>
      <c r="X472" s="56"/>
      <c r="Y472" s="56"/>
      <c r="Z472" s="27"/>
      <c r="AA472" s="4" t="s">
        <v>45</v>
      </c>
    </row>
    <row r="473" spans="1:35" s="437" customFormat="1" ht="16">
      <c r="A473" s="9">
        <v>1</v>
      </c>
      <c r="B473" s="9">
        <v>1</v>
      </c>
      <c r="C473" s="9">
        <v>2</v>
      </c>
      <c r="D473" s="150"/>
      <c r="E473" s="281">
        <v>3</v>
      </c>
      <c r="F473" s="227">
        <v>1</v>
      </c>
      <c r="G473" s="54" t="s">
        <v>42</v>
      </c>
      <c r="H473" s="332" t="s">
        <v>62</v>
      </c>
      <c r="I473" s="333">
        <v>560</v>
      </c>
      <c r="J473" s="303" t="s">
        <v>44</v>
      </c>
      <c r="K473" s="333">
        <v>12</v>
      </c>
      <c r="L473" s="54" t="s">
        <v>34</v>
      </c>
      <c r="M473" s="55">
        <v>0.75</v>
      </c>
      <c r="N473" s="54" t="s">
        <v>35</v>
      </c>
      <c r="O473" s="54" t="s">
        <v>63</v>
      </c>
      <c r="P473" s="45">
        <v>43242</v>
      </c>
      <c r="Q473" s="20">
        <v>43411</v>
      </c>
      <c r="R473" s="26">
        <v>43948</v>
      </c>
      <c r="S473" s="16">
        <f t="shared" si="16"/>
        <v>537</v>
      </c>
      <c r="T473" s="16">
        <v>1</v>
      </c>
      <c r="U473" s="16">
        <v>0</v>
      </c>
      <c r="V473" s="56">
        <v>0</v>
      </c>
      <c r="W473" s="56"/>
      <c r="X473" s="56"/>
      <c r="Y473" s="56"/>
      <c r="Z473" s="27"/>
      <c r="AA473" s="4" t="s">
        <v>45</v>
      </c>
      <c r="AB473"/>
      <c r="AC473"/>
      <c r="AD473"/>
      <c r="AE473"/>
      <c r="AF473"/>
      <c r="AG473"/>
      <c r="AH473"/>
      <c r="AI473"/>
    </row>
    <row r="474" spans="1:35" s="437" customFormat="1" ht="16">
      <c r="A474" s="9">
        <v>1</v>
      </c>
      <c r="B474" s="9">
        <v>1</v>
      </c>
      <c r="C474" s="9">
        <v>2</v>
      </c>
      <c r="D474" s="150"/>
      <c r="E474" s="281">
        <v>4</v>
      </c>
      <c r="F474" s="227">
        <v>1</v>
      </c>
      <c r="G474" s="54" t="s">
        <v>42</v>
      </c>
      <c r="H474" s="332" t="s">
        <v>62</v>
      </c>
      <c r="I474" s="333">
        <v>561</v>
      </c>
      <c r="J474" s="303" t="s">
        <v>44</v>
      </c>
      <c r="K474" s="333">
        <v>12</v>
      </c>
      <c r="L474" s="54" t="s">
        <v>34</v>
      </c>
      <c r="M474" s="55">
        <v>0.75</v>
      </c>
      <c r="N474" s="54" t="s">
        <v>35</v>
      </c>
      <c r="O474" s="54" t="s">
        <v>63</v>
      </c>
      <c r="P474" s="45">
        <v>43242</v>
      </c>
      <c r="Q474" s="20">
        <v>43411</v>
      </c>
      <c r="R474" s="26">
        <v>43948</v>
      </c>
      <c r="S474" s="16">
        <f t="shared" si="16"/>
        <v>537</v>
      </c>
      <c r="T474" s="16">
        <v>1</v>
      </c>
      <c r="U474" s="16">
        <v>0</v>
      </c>
      <c r="V474" s="56">
        <v>1</v>
      </c>
      <c r="W474" s="56">
        <v>0</v>
      </c>
      <c r="X474" s="56">
        <v>1</v>
      </c>
      <c r="Y474" s="56">
        <v>1</v>
      </c>
      <c r="Z474" s="27" t="s">
        <v>64</v>
      </c>
      <c r="AA474" s="4" t="s">
        <v>45</v>
      </c>
      <c r="AB474"/>
      <c r="AC474"/>
      <c r="AD474"/>
      <c r="AE474"/>
      <c r="AF474"/>
      <c r="AG474"/>
      <c r="AH474"/>
      <c r="AI474"/>
    </row>
    <row r="475" spans="1:35" s="437" customFormat="1" ht="16">
      <c r="A475" s="9">
        <v>1</v>
      </c>
      <c r="B475" s="9">
        <v>1</v>
      </c>
      <c r="C475" s="9">
        <v>2</v>
      </c>
      <c r="D475" s="150"/>
      <c r="E475" s="281">
        <v>5</v>
      </c>
      <c r="F475" s="227">
        <v>1</v>
      </c>
      <c r="G475" s="54" t="s">
        <v>42</v>
      </c>
      <c r="H475" s="332" t="s">
        <v>62</v>
      </c>
      <c r="I475" s="333">
        <v>623</v>
      </c>
      <c r="J475" s="303" t="s">
        <v>44</v>
      </c>
      <c r="K475" s="333">
        <v>25</v>
      </c>
      <c r="L475" s="54" t="s">
        <v>34</v>
      </c>
      <c r="M475" s="55">
        <v>0.75</v>
      </c>
      <c r="N475" s="54" t="s">
        <v>35</v>
      </c>
      <c r="O475" s="54" t="s">
        <v>63</v>
      </c>
      <c r="P475" s="45">
        <v>43242</v>
      </c>
      <c r="Q475" s="20">
        <v>43411</v>
      </c>
      <c r="R475" s="26">
        <v>43948</v>
      </c>
      <c r="S475" s="16">
        <f t="shared" si="16"/>
        <v>537</v>
      </c>
      <c r="T475" s="16">
        <v>1</v>
      </c>
      <c r="U475" s="16">
        <v>0</v>
      </c>
      <c r="V475" s="56">
        <v>1</v>
      </c>
      <c r="W475" s="56">
        <v>1</v>
      </c>
      <c r="X475" s="56">
        <v>0</v>
      </c>
      <c r="Y475" s="56"/>
      <c r="Z475" s="27"/>
      <c r="AA475" s="4" t="s">
        <v>45</v>
      </c>
      <c r="AB475"/>
      <c r="AC475"/>
      <c r="AD475"/>
      <c r="AE475"/>
      <c r="AF475"/>
      <c r="AG475"/>
      <c r="AH475"/>
      <c r="AI475"/>
    </row>
    <row r="476" spans="1:35" s="437" customFormat="1" ht="16">
      <c r="A476" s="9">
        <v>1</v>
      </c>
      <c r="B476" s="9">
        <v>1</v>
      </c>
      <c r="C476" s="9">
        <v>2</v>
      </c>
      <c r="D476" s="150"/>
      <c r="E476" s="281">
        <v>6</v>
      </c>
      <c r="F476" s="227">
        <v>1</v>
      </c>
      <c r="G476" s="54" t="s">
        <v>42</v>
      </c>
      <c r="H476" s="332" t="s">
        <v>62</v>
      </c>
      <c r="I476" s="333">
        <v>624</v>
      </c>
      <c r="J476" s="303" t="s">
        <v>44</v>
      </c>
      <c r="K476" s="333">
        <v>25</v>
      </c>
      <c r="L476" s="54" t="s">
        <v>34</v>
      </c>
      <c r="M476" s="55">
        <v>0.75</v>
      </c>
      <c r="N476" s="54" t="s">
        <v>35</v>
      </c>
      <c r="O476" s="54" t="s">
        <v>63</v>
      </c>
      <c r="P476" s="45">
        <v>43242</v>
      </c>
      <c r="Q476" s="20">
        <v>43411</v>
      </c>
      <c r="R476" s="26">
        <v>43948</v>
      </c>
      <c r="S476" s="16">
        <f t="shared" si="16"/>
        <v>537</v>
      </c>
      <c r="T476" s="16">
        <v>1</v>
      </c>
      <c r="U476" s="16">
        <v>0</v>
      </c>
      <c r="V476" s="56">
        <v>0</v>
      </c>
      <c r="W476" s="56"/>
      <c r="X476" s="56"/>
      <c r="Y476" s="56"/>
      <c r="Z476" s="27"/>
      <c r="AA476" s="4" t="s">
        <v>45</v>
      </c>
      <c r="AB476"/>
      <c r="AC476"/>
      <c r="AD476"/>
      <c r="AE476"/>
      <c r="AF476"/>
      <c r="AG476"/>
      <c r="AH476"/>
      <c r="AI476"/>
    </row>
    <row r="477" spans="1:35" ht="16">
      <c r="A477" s="9">
        <v>1</v>
      </c>
      <c r="B477" s="9">
        <v>1</v>
      </c>
      <c r="C477" s="9">
        <v>2</v>
      </c>
      <c r="D477" s="150"/>
      <c r="E477" s="281">
        <v>7</v>
      </c>
      <c r="F477" s="227">
        <v>1</v>
      </c>
      <c r="G477" s="54" t="s">
        <v>42</v>
      </c>
      <c r="H477" s="332" t="s">
        <v>62</v>
      </c>
      <c r="I477" s="333">
        <v>625</v>
      </c>
      <c r="J477" s="303" t="s">
        <v>44</v>
      </c>
      <c r="K477" s="333">
        <v>25</v>
      </c>
      <c r="L477" s="54" t="s">
        <v>34</v>
      </c>
      <c r="M477" s="55">
        <v>0.75</v>
      </c>
      <c r="N477" s="54" t="s">
        <v>35</v>
      </c>
      <c r="O477" s="54" t="s">
        <v>63</v>
      </c>
      <c r="P477" s="45">
        <v>43242</v>
      </c>
      <c r="Q477" s="20">
        <v>43411</v>
      </c>
      <c r="R477" s="26">
        <v>43948</v>
      </c>
      <c r="S477" s="16">
        <f t="shared" si="16"/>
        <v>537</v>
      </c>
      <c r="T477" s="16">
        <v>1</v>
      </c>
      <c r="U477" s="16">
        <v>0</v>
      </c>
      <c r="V477" s="56">
        <v>0</v>
      </c>
      <c r="W477" s="56"/>
      <c r="X477" s="56"/>
      <c r="Y477" s="56">
        <v>1</v>
      </c>
      <c r="Z477" s="27" t="s">
        <v>64</v>
      </c>
      <c r="AA477" s="4" t="s">
        <v>45</v>
      </c>
    </row>
    <row r="478" spans="1:35" ht="16">
      <c r="A478" s="9">
        <v>1</v>
      </c>
      <c r="B478" s="9">
        <v>1</v>
      </c>
      <c r="C478" s="9">
        <v>2</v>
      </c>
      <c r="D478" s="150"/>
      <c r="E478" s="281">
        <v>8</v>
      </c>
      <c r="F478" s="227">
        <v>1</v>
      </c>
      <c r="G478" s="54" t="s">
        <v>42</v>
      </c>
      <c r="H478" s="332" t="s">
        <v>62</v>
      </c>
      <c r="I478" s="333">
        <v>626</v>
      </c>
      <c r="J478" s="303" t="s">
        <v>44</v>
      </c>
      <c r="K478" s="333">
        <v>25</v>
      </c>
      <c r="L478" s="54" t="s">
        <v>34</v>
      </c>
      <c r="M478" s="55">
        <v>0.75</v>
      </c>
      <c r="N478" s="54" t="s">
        <v>35</v>
      </c>
      <c r="O478" s="54" t="s">
        <v>63</v>
      </c>
      <c r="P478" s="45">
        <v>43242</v>
      </c>
      <c r="Q478" s="20">
        <v>43411</v>
      </c>
      <c r="R478" s="26">
        <v>43948</v>
      </c>
      <c r="S478" s="16">
        <f t="shared" si="16"/>
        <v>537</v>
      </c>
      <c r="T478" s="16">
        <v>1</v>
      </c>
      <c r="U478" s="16">
        <v>0</v>
      </c>
      <c r="V478" s="56">
        <v>0</v>
      </c>
      <c r="W478" s="56"/>
      <c r="X478" s="56"/>
      <c r="Y478" s="56"/>
      <c r="Z478" s="27"/>
      <c r="AA478" s="4" t="s">
        <v>45</v>
      </c>
    </row>
    <row r="479" spans="1:35" ht="16">
      <c r="A479" s="9">
        <v>1</v>
      </c>
      <c r="B479" s="9">
        <v>1</v>
      </c>
      <c r="C479" s="9">
        <v>2</v>
      </c>
      <c r="D479" s="150"/>
      <c r="E479" s="281">
        <v>9</v>
      </c>
      <c r="F479" s="227">
        <v>1</v>
      </c>
      <c r="G479" s="54" t="s">
        <v>42</v>
      </c>
      <c r="H479" s="332" t="s">
        <v>62</v>
      </c>
      <c r="I479" s="333">
        <v>627</v>
      </c>
      <c r="J479" s="303" t="s">
        <v>44</v>
      </c>
      <c r="K479" s="333">
        <v>25</v>
      </c>
      <c r="L479" s="54" t="s">
        <v>34</v>
      </c>
      <c r="M479" s="55">
        <v>0.75</v>
      </c>
      <c r="N479" s="54" t="s">
        <v>35</v>
      </c>
      <c r="O479" s="54" t="s">
        <v>63</v>
      </c>
      <c r="P479" s="45">
        <v>43242</v>
      </c>
      <c r="Q479" s="20">
        <v>43411</v>
      </c>
      <c r="R479" s="26">
        <v>43948</v>
      </c>
      <c r="S479" s="16">
        <f t="shared" si="16"/>
        <v>537</v>
      </c>
      <c r="T479" s="16">
        <v>1</v>
      </c>
      <c r="U479" s="16">
        <v>0</v>
      </c>
      <c r="V479" s="56">
        <v>1</v>
      </c>
      <c r="W479" s="56">
        <v>1</v>
      </c>
      <c r="X479" s="56">
        <v>0</v>
      </c>
      <c r="Y479" s="56"/>
      <c r="Z479" s="27"/>
      <c r="AA479" s="4" t="s">
        <v>45</v>
      </c>
    </row>
    <row r="480" spans="1:35" ht="16">
      <c r="A480" s="9">
        <v>1</v>
      </c>
      <c r="B480" s="9">
        <v>1</v>
      </c>
      <c r="C480" s="9">
        <v>2</v>
      </c>
      <c r="D480" s="150"/>
      <c r="E480" s="281">
        <v>10</v>
      </c>
      <c r="F480" s="227">
        <v>1</v>
      </c>
      <c r="G480" s="54" t="s">
        <v>42</v>
      </c>
      <c r="H480" s="332" t="s">
        <v>62</v>
      </c>
      <c r="I480" s="333">
        <v>628</v>
      </c>
      <c r="J480" s="303" t="s">
        <v>44</v>
      </c>
      <c r="K480" s="333">
        <v>26</v>
      </c>
      <c r="L480" s="54" t="s">
        <v>34</v>
      </c>
      <c r="M480" s="55">
        <v>0.75</v>
      </c>
      <c r="N480" s="54" t="s">
        <v>35</v>
      </c>
      <c r="O480" s="54" t="s">
        <v>63</v>
      </c>
      <c r="P480" s="45">
        <v>43242</v>
      </c>
      <c r="Q480" s="20">
        <v>43411</v>
      </c>
      <c r="R480" s="26">
        <v>43948</v>
      </c>
      <c r="S480" s="16">
        <f t="shared" si="16"/>
        <v>537</v>
      </c>
      <c r="T480" s="16">
        <v>1</v>
      </c>
      <c r="U480" s="16">
        <v>0</v>
      </c>
      <c r="V480" s="56">
        <v>0</v>
      </c>
      <c r="W480" s="56"/>
      <c r="X480" s="56"/>
      <c r="Y480" s="56">
        <v>1</v>
      </c>
      <c r="Z480" s="27" t="s">
        <v>64</v>
      </c>
      <c r="AA480" s="4" t="s">
        <v>45</v>
      </c>
    </row>
    <row r="481" spans="1:35" ht="16">
      <c r="A481" s="9">
        <v>1</v>
      </c>
      <c r="B481" s="9">
        <v>1</v>
      </c>
      <c r="C481" s="9">
        <v>2</v>
      </c>
      <c r="D481" s="150"/>
      <c r="E481" s="281">
        <v>11</v>
      </c>
      <c r="F481" s="227">
        <v>1</v>
      </c>
      <c r="G481" s="54" t="s">
        <v>42</v>
      </c>
      <c r="H481" s="332" t="s">
        <v>62</v>
      </c>
      <c r="I481" s="333">
        <v>629</v>
      </c>
      <c r="J481" s="303" t="s">
        <v>44</v>
      </c>
      <c r="K481" s="333">
        <v>26</v>
      </c>
      <c r="L481" s="54" t="s">
        <v>34</v>
      </c>
      <c r="M481" s="55">
        <v>0.75</v>
      </c>
      <c r="N481" s="54" t="s">
        <v>35</v>
      </c>
      <c r="O481" s="54" t="s">
        <v>63</v>
      </c>
      <c r="P481" s="45">
        <v>43242</v>
      </c>
      <c r="Q481" s="20">
        <v>43411</v>
      </c>
      <c r="R481" s="26">
        <v>43948</v>
      </c>
      <c r="S481" s="16">
        <f t="shared" si="16"/>
        <v>537</v>
      </c>
      <c r="T481" s="16">
        <v>1</v>
      </c>
      <c r="U481" s="16">
        <v>0</v>
      </c>
      <c r="V481" s="56">
        <v>0</v>
      </c>
      <c r="W481" s="56"/>
      <c r="X481" s="56"/>
      <c r="Y481" s="56"/>
      <c r="Z481" s="27"/>
      <c r="AA481" s="4" t="s">
        <v>45</v>
      </c>
    </row>
    <row r="482" spans="1:35" s="437" customFormat="1" ht="16">
      <c r="A482" s="9">
        <v>1</v>
      </c>
      <c r="B482" s="9">
        <v>1</v>
      </c>
      <c r="C482" s="9">
        <v>2</v>
      </c>
      <c r="D482" s="150"/>
      <c r="E482" s="281">
        <v>12</v>
      </c>
      <c r="F482" s="227">
        <v>1</v>
      </c>
      <c r="G482" s="54" t="s">
        <v>42</v>
      </c>
      <c r="H482" s="332" t="s">
        <v>62</v>
      </c>
      <c r="I482" s="333">
        <v>630</v>
      </c>
      <c r="J482" s="303" t="s">
        <v>44</v>
      </c>
      <c r="K482" s="333">
        <v>26</v>
      </c>
      <c r="L482" s="54" t="s">
        <v>34</v>
      </c>
      <c r="M482" s="55">
        <v>0.75</v>
      </c>
      <c r="N482" s="54" t="s">
        <v>35</v>
      </c>
      <c r="O482" s="54" t="s">
        <v>63</v>
      </c>
      <c r="P482" s="45">
        <v>43242</v>
      </c>
      <c r="Q482" s="20">
        <v>43411</v>
      </c>
      <c r="R482" s="26">
        <v>43945</v>
      </c>
      <c r="S482" s="16">
        <f t="shared" si="16"/>
        <v>534</v>
      </c>
      <c r="T482" s="16">
        <v>1</v>
      </c>
      <c r="U482" s="16">
        <v>0</v>
      </c>
      <c r="V482" s="56">
        <v>0</v>
      </c>
      <c r="W482" s="56"/>
      <c r="X482" s="56"/>
      <c r="Y482" s="56">
        <v>1</v>
      </c>
      <c r="Z482" s="27" t="s">
        <v>64</v>
      </c>
      <c r="AA482" s="4"/>
      <c r="AB482"/>
      <c r="AC482"/>
      <c r="AD482"/>
      <c r="AE482"/>
      <c r="AF482"/>
      <c r="AG482"/>
      <c r="AH482"/>
      <c r="AI482"/>
    </row>
    <row r="483" spans="1:35" s="437" customFormat="1" ht="16">
      <c r="A483" s="9">
        <v>1</v>
      </c>
      <c r="B483" s="9">
        <v>1</v>
      </c>
      <c r="C483" s="9">
        <v>2</v>
      </c>
      <c r="D483" s="150"/>
      <c r="E483" s="281">
        <v>13</v>
      </c>
      <c r="F483" s="227">
        <v>1</v>
      </c>
      <c r="G483" s="54" t="s">
        <v>42</v>
      </c>
      <c r="H483" s="332" t="s">
        <v>62</v>
      </c>
      <c r="I483" s="333">
        <v>631</v>
      </c>
      <c r="J483" s="303" t="s">
        <v>44</v>
      </c>
      <c r="K483" s="333">
        <v>26</v>
      </c>
      <c r="L483" s="54" t="s">
        <v>34</v>
      </c>
      <c r="M483" s="55">
        <v>0.75</v>
      </c>
      <c r="N483" s="54" t="s">
        <v>35</v>
      </c>
      <c r="O483" s="54" t="s">
        <v>63</v>
      </c>
      <c r="P483" s="45">
        <v>43242</v>
      </c>
      <c r="Q483" s="20">
        <v>43411</v>
      </c>
      <c r="R483" s="26">
        <v>43948</v>
      </c>
      <c r="S483" s="16">
        <f t="shared" si="16"/>
        <v>537</v>
      </c>
      <c r="T483" s="16">
        <v>1</v>
      </c>
      <c r="U483" s="16">
        <v>0</v>
      </c>
      <c r="V483" s="56">
        <v>1</v>
      </c>
      <c r="W483" s="56">
        <v>1</v>
      </c>
      <c r="X483" s="56">
        <v>0</v>
      </c>
      <c r="Y483" s="56"/>
      <c r="Z483" s="27"/>
      <c r="AA483" s="4"/>
      <c r="AB483"/>
      <c r="AC483"/>
      <c r="AD483"/>
      <c r="AE483"/>
      <c r="AF483"/>
      <c r="AG483"/>
      <c r="AH483"/>
      <c r="AI483"/>
    </row>
    <row r="484" spans="1:35" ht="16">
      <c r="A484" s="9">
        <v>1</v>
      </c>
      <c r="B484" s="9">
        <v>1</v>
      </c>
      <c r="C484" s="9">
        <v>2</v>
      </c>
      <c r="D484" s="150"/>
      <c r="E484" s="281">
        <v>14</v>
      </c>
      <c r="F484" s="227">
        <v>1</v>
      </c>
      <c r="G484" s="54" t="s">
        <v>42</v>
      </c>
      <c r="H484" s="332" t="s">
        <v>62</v>
      </c>
      <c r="I484" s="333">
        <v>632</v>
      </c>
      <c r="J484" s="303" t="s">
        <v>44</v>
      </c>
      <c r="K484" s="333">
        <v>26</v>
      </c>
      <c r="L484" s="54" t="s">
        <v>34</v>
      </c>
      <c r="M484" s="55">
        <v>0.75</v>
      </c>
      <c r="N484" s="54" t="s">
        <v>35</v>
      </c>
      <c r="O484" s="54" t="s">
        <v>63</v>
      </c>
      <c r="P484" s="45">
        <v>43242</v>
      </c>
      <c r="Q484" s="20">
        <v>43411</v>
      </c>
      <c r="R484" s="26">
        <v>43948</v>
      </c>
      <c r="S484" s="16">
        <f t="shared" si="16"/>
        <v>537</v>
      </c>
      <c r="T484" s="16">
        <v>1</v>
      </c>
      <c r="U484" s="16">
        <v>0</v>
      </c>
      <c r="V484" s="56">
        <v>0</v>
      </c>
      <c r="W484" s="56"/>
      <c r="X484" s="56"/>
      <c r="Y484" s="56"/>
      <c r="Z484" s="27"/>
      <c r="AA484" s="4"/>
    </row>
    <row r="485" spans="1:35" ht="16">
      <c r="A485" s="9">
        <v>1</v>
      </c>
      <c r="B485" s="9">
        <v>1</v>
      </c>
      <c r="C485" s="9">
        <v>3</v>
      </c>
      <c r="D485" s="150"/>
      <c r="E485" s="281">
        <v>15</v>
      </c>
      <c r="F485" s="227">
        <v>1</v>
      </c>
      <c r="G485" s="54" t="s">
        <v>42</v>
      </c>
      <c r="H485" s="332" t="s">
        <v>62</v>
      </c>
      <c r="I485" s="333">
        <v>634</v>
      </c>
      <c r="J485" s="303" t="s">
        <v>44</v>
      </c>
      <c r="K485" s="333">
        <v>27</v>
      </c>
      <c r="L485" s="54" t="s">
        <v>34</v>
      </c>
      <c r="M485" s="55">
        <v>0.75</v>
      </c>
      <c r="N485" s="54" t="s">
        <v>35</v>
      </c>
      <c r="O485" s="54" t="s">
        <v>63</v>
      </c>
      <c r="P485" s="45">
        <v>43242</v>
      </c>
      <c r="Q485" s="20">
        <v>43411</v>
      </c>
      <c r="R485" s="26">
        <v>43949</v>
      </c>
      <c r="S485" s="16">
        <f t="shared" si="16"/>
        <v>538</v>
      </c>
      <c r="T485" s="16">
        <v>1</v>
      </c>
      <c r="U485" s="16">
        <v>0</v>
      </c>
      <c r="V485" s="56">
        <v>0</v>
      </c>
      <c r="W485" s="56"/>
      <c r="X485" s="56"/>
      <c r="Y485" s="56">
        <v>1</v>
      </c>
      <c r="Z485" s="27" t="s">
        <v>65</v>
      </c>
      <c r="AA485" s="4" t="s">
        <v>45</v>
      </c>
    </row>
    <row r="486" spans="1:35" s="437" customFormat="1" ht="16">
      <c r="A486" s="9">
        <v>1</v>
      </c>
      <c r="B486" s="9">
        <v>1</v>
      </c>
      <c r="C486" s="9">
        <v>3</v>
      </c>
      <c r="D486" s="150"/>
      <c r="E486" s="281">
        <v>16</v>
      </c>
      <c r="F486" s="227">
        <v>1</v>
      </c>
      <c r="G486" s="54" t="s">
        <v>42</v>
      </c>
      <c r="H486" s="332" t="s">
        <v>62</v>
      </c>
      <c r="I486" s="333">
        <v>636</v>
      </c>
      <c r="J486" s="303" t="s">
        <v>44</v>
      </c>
      <c r="K486" s="333">
        <v>27</v>
      </c>
      <c r="L486" s="54" t="s">
        <v>34</v>
      </c>
      <c r="M486" s="55">
        <v>0.75</v>
      </c>
      <c r="N486" s="54" t="s">
        <v>35</v>
      </c>
      <c r="O486" s="54" t="s">
        <v>63</v>
      </c>
      <c r="P486" s="45">
        <v>43242</v>
      </c>
      <c r="Q486" s="20">
        <v>43411</v>
      </c>
      <c r="R486" s="26">
        <v>43949</v>
      </c>
      <c r="S486" s="16">
        <f t="shared" si="16"/>
        <v>538</v>
      </c>
      <c r="T486" s="16">
        <v>1</v>
      </c>
      <c r="U486" s="16">
        <v>0</v>
      </c>
      <c r="V486" s="56">
        <v>0</v>
      </c>
      <c r="W486" s="56"/>
      <c r="X486" s="56"/>
      <c r="Y486" s="56"/>
      <c r="Z486" s="27"/>
      <c r="AA486" s="4" t="s">
        <v>45</v>
      </c>
      <c r="AB486"/>
      <c r="AC486"/>
      <c r="AD486"/>
      <c r="AE486"/>
      <c r="AF486"/>
      <c r="AG486"/>
      <c r="AH486"/>
      <c r="AI486"/>
    </row>
    <row r="487" spans="1:35" s="437" customFormat="1" ht="16">
      <c r="A487" s="9">
        <v>1</v>
      </c>
      <c r="B487" s="9">
        <v>1</v>
      </c>
      <c r="C487" s="9">
        <v>3</v>
      </c>
      <c r="D487" s="150"/>
      <c r="E487" s="281">
        <v>17</v>
      </c>
      <c r="F487" s="227">
        <v>1</v>
      </c>
      <c r="G487" s="54" t="s">
        <v>42</v>
      </c>
      <c r="H487" s="332" t="s">
        <v>62</v>
      </c>
      <c r="I487" s="333">
        <v>637</v>
      </c>
      <c r="J487" s="303" t="s">
        <v>44</v>
      </c>
      <c r="K487" s="333">
        <v>27</v>
      </c>
      <c r="L487" s="54" t="s">
        <v>34</v>
      </c>
      <c r="M487" s="55">
        <v>0.75</v>
      </c>
      <c r="N487" s="54" t="s">
        <v>35</v>
      </c>
      <c r="O487" s="54" t="s">
        <v>63</v>
      </c>
      <c r="P487" s="45">
        <v>43242</v>
      </c>
      <c r="Q487" s="20">
        <v>43411</v>
      </c>
      <c r="R487" s="26">
        <v>43949</v>
      </c>
      <c r="S487" s="16">
        <f t="shared" si="16"/>
        <v>538</v>
      </c>
      <c r="T487" s="16">
        <v>1</v>
      </c>
      <c r="U487" s="16">
        <v>0</v>
      </c>
      <c r="V487" s="56">
        <v>1</v>
      </c>
      <c r="W487" s="56">
        <v>1</v>
      </c>
      <c r="X487" s="56">
        <v>0</v>
      </c>
      <c r="Y487" s="56">
        <v>1</v>
      </c>
      <c r="Z487" s="27" t="s">
        <v>66</v>
      </c>
      <c r="AA487" s="4"/>
      <c r="AB487"/>
      <c r="AC487"/>
      <c r="AD487"/>
      <c r="AE487"/>
      <c r="AF487"/>
      <c r="AG487"/>
      <c r="AH487"/>
      <c r="AI487"/>
    </row>
    <row r="488" spans="1:35" ht="16">
      <c r="A488" s="9">
        <v>1</v>
      </c>
      <c r="B488" s="9">
        <v>1</v>
      </c>
      <c r="C488" s="9">
        <v>3</v>
      </c>
      <c r="D488" s="150"/>
      <c r="E488" s="281">
        <v>18</v>
      </c>
      <c r="F488" s="227">
        <v>1</v>
      </c>
      <c r="G488" s="54" t="s">
        <v>42</v>
      </c>
      <c r="H488" s="332" t="s">
        <v>62</v>
      </c>
      <c r="I488" s="333">
        <v>638</v>
      </c>
      <c r="J488" s="303" t="s">
        <v>44</v>
      </c>
      <c r="K488" s="333">
        <v>27</v>
      </c>
      <c r="L488" s="54" t="s">
        <v>34</v>
      </c>
      <c r="M488" s="55">
        <v>0.75</v>
      </c>
      <c r="N488" s="54" t="s">
        <v>35</v>
      </c>
      <c r="O488" s="54" t="s">
        <v>63</v>
      </c>
      <c r="P488" s="45">
        <v>43242</v>
      </c>
      <c r="Q488" s="20">
        <v>43411</v>
      </c>
      <c r="R488" s="26">
        <v>43949</v>
      </c>
      <c r="S488" s="16">
        <f t="shared" si="16"/>
        <v>538</v>
      </c>
      <c r="T488" s="16">
        <v>1</v>
      </c>
      <c r="U488" s="16">
        <v>0</v>
      </c>
      <c r="V488" s="56">
        <v>1</v>
      </c>
      <c r="W488" s="56">
        <v>1</v>
      </c>
      <c r="X488" s="56">
        <v>0</v>
      </c>
      <c r="Y488" s="56"/>
      <c r="Z488" s="27"/>
      <c r="AA488" s="4"/>
    </row>
    <row r="489" spans="1:35" s="437" customFormat="1" ht="16">
      <c r="A489" s="9">
        <v>1</v>
      </c>
      <c r="B489" s="9">
        <v>1</v>
      </c>
      <c r="C489" s="9">
        <v>3</v>
      </c>
      <c r="D489" s="150"/>
      <c r="E489" s="281">
        <v>19</v>
      </c>
      <c r="F489" s="227">
        <v>1</v>
      </c>
      <c r="G489" s="54" t="s">
        <v>42</v>
      </c>
      <c r="H489" s="332" t="s">
        <v>62</v>
      </c>
      <c r="I489" s="333">
        <v>639</v>
      </c>
      <c r="J489" s="303" t="s">
        <v>44</v>
      </c>
      <c r="K489" s="333">
        <v>28</v>
      </c>
      <c r="L489" s="54" t="s">
        <v>34</v>
      </c>
      <c r="M489" s="55">
        <v>0.75</v>
      </c>
      <c r="N489" s="54" t="s">
        <v>35</v>
      </c>
      <c r="O489" s="54" t="s">
        <v>63</v>
      </c>
      <c r="P489" s="45">
        <v>43242</v>
      </c>
      <c r="Q489" s="20">
        <v>43411</v>
      </c>
      <c r="R489" s="26">
        <v>43949</v>
      </c>
      <c r="S489" s="16">
        <f t="shared" si="16"/>
        <v>538</v>
      </c>
      <c r="T489" s="16">
        <v>1</v>
      </c>
      <c r="U489" s="16">
        <v>0</v>
      </c>
      <c r="V489" s="56">
        <v>0</v>
      </c>
      <c r="W489" s="56"/>
      <c r="X489" s="56"/>
      <c r="Y489" s="56">
        <v>1</v>
      </c>
      <c r="Z489" s="27" t="s">
        <v>67</v>
      </c>
      <c r="AA489" s="4"/>
      <c r="AB489"/>
      <c r="AC489"/>
      <c r="AD489"/>
      <c r="AE489"/>
      <c r="AF489"/>
      <c r="AG489"/>
      <c r="AH489"/>
      <c r="AI489"/>
    </row>
    <row r="490" spans="1:35" s="437" customFormat="1" ht="16">
      <c r="A490" s="9">
        <v>1</v>
      </c>
      <c r="B490" s="9">
        <v>1</v>
      </c>
      <c r="C490" s="9">
        <v>3</v>
      </c>
      <c r="D490" s="150"/>
      <c r="E490" s="281">
        <v>20</v>
      </c>
      <c r="F490" s="227">
        <v>1</v>
      </c>
      <c r="G490" s="54" t="s">
        <v>42</v>
      </c>
      <c r="H490" s="332" t="s">
        <v>62</v>
      </c>
      <c r="I490" s="333">
        <v>640</v>
      </c>
      <c r="J490" s="303" t="s">
        <v>44</v>
      </c>
      <c r="K490" s="333">
        <v>28</v>
      </c>
      <c r="L490" s="54" t="s">
        <v>34</v>
      </c>
      <c r="M490" s="55">
        <v>0.75</v>
      </c>
      <c r="N490" s="54" t="s">
        <v>35</v>
      </c>
      <c r="O490" s="54" t="s">
        <v>63</v>
      </c>
      <c r="P490" s="45">
        <v>43242</v>
      </c>
      <c r="Q490" s="20">
        <v>43411</v>
      </c>
      <c r="R490" s="26">
        <v>43949</v>
      </c>
      <c r="S490" s="16">
        <f t="shared" si="16"/>
        <v>538</v>
      </c>
      <c r="T490" s="16">
        <v>1</v>
      </c>
      <c r="U490" s="16">
        <v>0</v>
      </c>
      <c r="V490" s="56">
        <v>0</v>
      </c>
      <c r="W490" s="56"/>
      <c r="X490" s="56"/>
      <c r="Y490" s="56"/>
      <c r="Z490" s="27"/>
      <c r="AA490" s="4"/>
      <c r="AB490"/>
      <c r="AC490"/>
      <c r="AD490"/>
      <c r="AE490"/>
      <c r="AF490"/>
      <c r="AG490"/>
      <c r="AH490"/>
      <c r="AI490"/>
    </row>
    <row r="491" spans="1:35" s="437" customFormat="1" ht="16">
      <c r="A491" s="9">
        <v>1</v>
      </c>
      <c r="B491" s="9">
        <v>1</v>
      </c>
      <c r="C491" s="9">
        <v>3</v>
      </c>
      <c r="D491" s="150"/>
      <c r="E491" s="281">
        <v>21</v>
      </c>
      <c r="F491" s="227">
        <v>1</v>
      </c>
      <c r="G491" s="54" t="s">
        <v>42</v>
      </c>
      <c r="H491" s="332" t="s">
        <v>62</v>
      </c>
      <c r="I491" s="333">
        <v>641</v>
      </c>
      <c r="J491" s="303" t="s">
        <v>44</v>
      </c>
      <c r="K491" s="333">
        <v>28</v>
      </c>
      <c r="L491" s="54" t="s">
        <v>34</v>
      </c>
      <c r="M491" s="55">
        <v>0.75</v>
      </c>
      <c r="N491" s="54" t="s">
        <v>35</v>
      </c>
      <c r="O491" s="54" t="s">
        <v>63</v>
      </c>
      <c r="P491" s="45">
        <v>43242</v>
      </c>
      <c r="Q491" s="20">
        <v>43411</v>
      </c>
      <c r="R491" s="26">
        <v>43949</v>
      </c>
      <c r="S491" s="16">
        <f t="shared" si="16"/>
        <v>538</v>
      </c>
      <c r="T491" s="16">
        <v>1</v>
      </c>
      <c r="U491" s="16">
        <v>0</v>
      </c>
      <c r="V491" s="56">
        <v>0</v>
      </c>
      <c r="W491" s="56"/>
      <c r="X491" s="56"/>
      <c r="Y491" s="56">
        <v>1</v>
      </c>
      <c r="Z491" s="27" t="s">
        <v>67</v>
      </c>
      <c r="AA491" s="4"/>
      <c r="AB491"/>
      <c r="AC491"/>
      <c r="AD491"/>
      <c r="AE491"/>
      <c r="AF491"/>
      <c r="AG491"/>
      <c r="AH491"/>
      <c r="AI491"/>
    </row>
    <row r="492" spans="1:35" s="437" customFormat="1" ht="16">
      <c r="A492" s="9">
        <v>1</v>
      </c>
      <c r="B492" s="9">
        <v>1</v>
      </c>
      <c r="C492" s="9">
        <v>3</v>
      </c>
      <c r="D492" s="150"/>
      <c r="E492" s="281">
        <v>22</v>
      </c>
      <c r="F492" s="227">
        <v>1</v>
      </c>
      <c r="G492" s="54" t="s">
        <v>42</v>
      </c>
      <c r="H492" s="332" t="s">
        <v>62</v>
      </c>
      <c r="I492" s="333">
        <v>642</v>
      </c>
      <c r="J492" s="303" t="s">
        <v>44</v>
      </c>
      <c r="K492" s="333">
        <v>28</v>
      </c>
      <c r="L492" s="54" t="s">
        <v>34</v>
      </c>
      <c r="M492" s="55">
        <v>0.75</v>
      </c>
      <c r="N492" s="54" t="s">
        <v>35</v>
      </c>
      <c r="O492" s="54" t="s">
        <v>63</v>
      </c>
      <c r="P492" s="45">
        <v>43242</v>
      </c>
      <c r="Q492" s="20">
        <v>43411</v>
      </c>
      <c r="R492" s="26">
        <v>43949</v>
      </c>
      <c r="S492" s="16">
        <f t="shared" si="16"/>
        <v>538</v>
      </c>
      <c r="T492" s="16">
        <v>1</v>
      </c>
      <c r="U492" s="16">
        <v>0</v>
      </c>
      <c r="V492" s="56">
        <v>0</v>
      </c>
      <c r="W492" s="56"/>
      <c r="X492" s="56"/>
      <c r="Y492" s="56">
        <v>1</v>
      </c>
      <c r="Z492" s="27" t="s">
        <v>67</v>
      </c>
      <c r="AA492" s="4"/>
      <c r="AB492"/>
      <c r="AC492"/>
      <c r="AD492"/>
      <c r="AE492"/>
      <c r="AF492"/>
      <c r="AG492"/>
      <c r="AH492"/>
      <c r="AI492"/>
    </row>
    <row r="493" spans="1:35" ht="16">
      <c r="A493" s="9">
        <v>1</v>
      </c>
      <c r="B493" s="9">
        <v>1</v>
      </c>
      <c r="C493" s="9">
        <v>3</v>
      </c>
      <c r="D493" s="150"/>
      <c r="E493" s="281">
        <v>23</v>
      </c>
      <c r="F493" s="227">
        <v>1</v>
      </c>
      <c r="G493" s="54" t="s">
        <v>42</v>
      </c>
      <c r="H493" s="332" t="s">
        <v>62</v>
      </c>
      <c r="I493" s="333">
        <v>643</v>
      </c>
      <c r="J493" s="303" t="s">
        <v>44</v>
      </c>
      <c r="K493" s="333">
        <v>28</v>
      </c>
      <c r="L493" s="54" t="s">
        <v>34</v>
      </c>
      <c r="M493" s="55">
        <v>0.75</v>
      </c>
      <c r="N493" s="54" t="s">
        <v>35</v>
      </c>
      <c r="O493" s="54" t="s">
        <v>63</v>
      </c>
      <c r="P493" s="45">
        <v>43242</v>
      </c>
      <c r="Q493" s="20">
        <v>43411</v>
      </c>
      <c r="R493" s="26">
        <v>43949</v>
      </c>
      <c r="S493" s="16">
        <f t="shared" si="16"/>
        <v>538</v>
      </c>
      <c r="T493" s="16">
        <v>1</v>
      </c>
      <c r="U493" s="16">
        <v>0</v>
      </c>
      <c r="V493" s="56">
        <v>0</v>
      </c>
      <c r="W493" s="56"/>
      <c r="X493" s="56"/>
      <c r="Y493" s="56"/>
      <c r="Z493" s="27"/>
      <c r="AA493" s="4"/>
    </row>
    <row r="494" spans="1:35" s="437" customFormat="1" ht="16">
      <c r="A494" s="9">
        <v>1</v>
      </c>
      <c r="B494" s="9">
        <v>1</v>
      </c>
      <c r="C494" s="9">
        <v>3</v>
      </c>
      <c r="D494" s="150"/>
      <c r="E494" s="281">
        <v>24</v>
      </c>
      <c r="F494" s="227">
        <v>1</v>
      </c>
      <c r="G494" s="54" t="s">
        <v>42</v>
      </c>
      <c r="H494" s="332" t="s">
        <v>62</v>
      </c>
      <c r="I494" s="333">
        <v>646</v>
      </c>
      <c r="J494" s="303" t="s">
        <v>44</v>
      </c>
      <c r="K494" s="333">
        <v>29</v>
      </c>
      <c r="L494" s="54" t="s">
        <v>34</v>
      </c>
      <c r="M494" s="55">
        <v>0.75</v>
      </c>
      <c r="N494" s="54" t="s">
        <v>35</v>
      </c>
      <c r="O494" s="54" t="s">
        <v>63</v>
      </c>
      <c r="P494" s="45">
        <v>43242</v>
      </c>
      <c r="Q494" s="20">
        <v>43411</v>
      </c>
      <c r="R494" s="26">
        <v>43949</v>
      </c>
      <c r="S494" s="16">
        <f t="shared" si="16"/>
        <v>538</v>
      </c>
      <c r="T494" s="16">
        <v>1</v>
      </c>
      <c r="U494" s="16">
        <v>0</v>
      </c>
      <c r="V494" s="56">
        <v>0</v>
      </c>
      <c r="W494" s="56"/>
      <c r="X494" s="56"/>
      <c r="Y494" s="56">
        <v>1</v>
      </c>
      <c r="Z494" s="27" t="s">
        <v>67</v>
      </c>
      <c r="AA494" s="4"/>
      <c r="AB494"/>
      <c r="AC494"/>
      <c r="AD494"/>
      <c r="AE494"/>
      <c r="AF494"/>
      <c r="AG494"/>
      <c r="AH494"/>
      <c r="AI494"/>
    </row>
    <row r="495" spans="1:35" s="437" customFormat="1" ht="16">
      <c r="A495" s="9">
        <v>1</v>
      </c>
      <c r="B495" s="9">
        <v>1</v>
      </c>
      <c r="C495" s="9">
        <v>3</v>
      </c>
      <c r="D495" s="150"/>
      <c r="E495" s="281">
        <v>25</v>
      </c>
      <c r="F495" s="227">
        <v>1</v>
      </c>
      <c r="G495" s="54" t="s">
        <v>42</v>
      </c>
      <c r="H495" s="332" t="s">
        <v>62</v>
      </c>
      <c r="I495" s="333">
        <v>647</v>
      </c>
      <c r="J495" s="303" t="s">
        <v>44</v>
      </c>
      <c r="K495" s="333">
        <v>29</v>
      </c>
      <c r="L495" s="54" t="s">
        <v>34</v>
      </c>
      <c r="M495" s="55">
        <v>0.75</v>
      </c>
      <c r="N495" s="54" t="s">
        <v>35</v>
      </c>
      <c r="O495" s="54" t="s">
        <v>63</v>
      </c>
      <c r="P495" s="45">
        <v>43242</v>
      </c>
      <c r="Q495" s="20">
        <v>43411</v>
      </c>
      <c r="R495" s="26">
        <v>43949</v>
      </c>
      <c r="S495" s="16">
        <f t="shared" si="16"/>
        <v>538</v>
      </c>
      <c r="T495" s="16">
        <v>1</v>
      </c>
      <c r="U495" s="16">
        <v>0</v>
      </c>
      <c r="V495" s="56">
        <v>1</v>
      </c>
      <c r="W495" s="56">
        <v>1</v>
      </c>
      <c r="X495" s="56">
        <v>0</v>
      </c>
      <c r="Y495" s="56"/>
      <c r="Z495" s="27"/>
      <c r="AA495" s="4"/>
      <c r="AB495"/>
      <c r="AC495"/>
      <c r="AD495"/>
      <c r="AE495"/>
      <c r="AF495"/>
      <c r="AG495"/>
      <c r="AH495"/>
      <c r="AI495"/>
    </row>
    <row r="496" spans="1:35" s="437" customFormat="1" ht="16">
      <c r="A496" s="9">
        <v>1</v>
      </c>
      <c r="B496" s="9">
        <v>1</v>
      </c>
      <c r="C496" s="9">
        <v>3</v>
      </c>
      <c r="D496" s="150"/>
      <c r="E496" s="281">
        <v>26</v>
      </c>
      <c r="F496" s="227">
        <v>1</v>
      </c>
      <c r="G496" s="54" t="s">
        <v>42</v>
      </c>
      <c r="H496" s="332" t="s">
        <v>62</v>
      </c>
      <c r="I496" s="333">
        <v>650</v>
      </c>
      <c r="J496" s="303" t="s">
        <v>44</v>
      </c>
      <c r="K496" s="333">
        <v>30</v>
      </c>
      <c r="L496" s="54" t="s">
        <v>34</v>
      </c>
      <c r="M496" s="55">
        <v>0.75</v>
      </c>
      <c r="N496" s="54" t="s">
        <v>35</v>
      </c>
      <c r="O496" s="54" t="s">
        <v>63</v>
      </c>
      <c r="P496" s="45">
        <v>43242</v>
      </c>
      <c r="Q496" s="20">
        <v>43411</v>
      </c>
      <c r="R496" s="26">
        <v>43949</v>
      </c>
      <c r="S496" s="16">
        <f t="shared" si="16"/>
        <v>538</v>
      </c>
      <c r="T496" s="16">
        <v>1</v>
      </c>
      <c r="U496" s="16">
        <v>0</v>
      </c>
      <c r="V496" s="56">
        <v>0</v>
      </c>
      <c r="W496" s="56"/>
      <c r="X496" s="56"/>
      <c r="Y496" s="56">
        <v>1</v>
      </c>
      <c r="Z496" s="27" t="s">
        <v>67</v>
      </c>
      <c r="AA496" s="4" t="s">
        <v>45</v>
      </c>
      <c r="AB496"/>
      <c r="AC496"/>
      <c r="AD496"/>
      <c r="AE496"/>
      <c r="AF496"/>
      <c r="AG496"/>
      <c r="AH496"/>
      <c r="AI496"/>
    </row>
    <row r="497" spans="1:35" ht="16">
      <c r="A497" s="9">
        <v>1</v>
      </c>
      <c r="B497" s="9">
        <v>1</v>
      </c>
      <c r="C497" s="9">
        <v>3</v>
      </c>
      <c r="D497" s="150"/>
      <c r="E497" s="281">
        <v>27</v>
      </c>
      <c r="F497" s="227">
        <v>1</v>
      </c>
      <c r="G497" s="54" t="s">
        <v>42</v>
      </c>
      <c r="H497" s="332" t="s">
        <v>62</v>
      </c>
      <c r="I497" s="333">
        <v>651</v>
      </c>
      <c r="J497" s="303" t="s">
        <v>44</v>
      </c>
      <c r="K497" s="333">
        <v>30</v>
      </c>
      <c r="L497" s="54" t="s">
        <v>34</v>
      </c>
      <c r="M497" s="55">
        <v>0.75</v>
      </c>
      <c r="N497" s="54" t="s">
        <v>35</v>
      </c>
      <c r="O497" s="54" t="s">
        <v>63</v>
      </c>
      <c r="P497" s="45">
        <v>43242</v>
      </c>
      <c r="Q497" s="20">
        <v>43411</v>
      </c>
      <c r="R497" s="26">
        <v>43949</v>
      </c>
      <c r="S497" s="16">
        <f t="shared" si="16"/>
        <v>538</v>
      </c>
      <c r="T497" s="16">
        <v>1</v>
      </c>
      <c r="U497" s="16">
        <v>0</v>
      </c>
      <c r="V497" s="56">
        <v>0</v>
      </c>
      <c r="W497" s="56"/>
      <c r="X497" s="56"/>
      <c r="Y497" s="56"/>
      <c r="Z497" s="27"/>
      <c r="AA497" s="4" t="s">
        <v>45</v>
      </c>
    </row>
    <row r="498" spans="1:35" ht="16">
      <c r="A498" s="9">
        <v>1</v>
      </c>
      <c r="B498" s="9">
        <v>1</v>
      </c>
      <c r="C498" s="9">
        <v>3</v>
      </c>
      <c r="D498" s="150"/>
      <c r="E498" s="281">
        <v>28</v>
      </c>
      <c r="F498" s="227">
        <v>1</v>
      </c>
      <c r="G498" s="54" t="s">
        <v>42</v>
      </c>
      <c r="H498" s="332" t="s">
        <v>62</v>
      </c>
      <c r="I498" s="333">
        <v>652</v>
      </c>
      <c r="J498" s="303" t="s">
        <v>44</v>
      </c>
      <c r="K498" s="333">
        <v>30</v>
      </c>
      <c r="L498" s="54" t="s">
        <v>34</v>
      </c>
      <c r="M498" s="55">
        <v>0.75</v>
      </c>
      <c r="N498" s="54" t="s">
        <v>35</v>
      </c>
      <c r="O498" s="54" t="s">
        <v>63</v>
      </c>
      <c r="P498" s="45">
        <v>43242</v>
      </c>
      <c r="Q498" s="20">
        <v>43411</v>
      </c>
      <c r="R498" s="26">
        <v>43949</v>
      </c>
      <c r="S498" s="16">
        <f t="shared" si="16"/>
        <v>538</v>
      </c>
      <c r="T498" s="16">
        <v>1</v>
      </c>
      <c r="U498" s="16">
        <v>0</v>
      </c>
      <c r="V498" s="56">
        <v>0</v>
      </c>
      <c r="W498" s="56"/>
      <c r="X498" s="56"/>
      <c r="Y498" s="56"/>
      <c r="Z498" s="27"/>
      <c r="AA498" s="4" t="s">
        <v>45</v>
      </c>
    </row>
    <row r="499" spans="1:35" s="437" customFormat="1" ht="16">
      <c r="A499" s="9">
        <v>1</v>
      </c>
      <c r="B499" s="9">
        <v>1</v>
      </c>
      <c r="C499" s="9">
        <v>3</v>
      </c>
      <c r="D499" s="150"/>
      <c r="E499" s="281">
        <v>29</v>
      </c>
      <c r="F499" s="227">
        <v>1</v>
      </c>
      <c r="G499" s="54" t="s">
        <v>42</v>
      </c>
      <c r="H499" s="332" t="s">
        <v>62</v>
      </c>
      <c r="I499" s="333">
        <v>653</v>
      </c>
      <c r="J499" s="303" t="s">
        <v>44</v>
      </c>
      <c r="K499" s="333">
        <v>30</v>
      </c>
      <c r="L499" s="54" t="s">
        <v>34</v>
      </c>
      <c r="M499" s="55">
        <v>0.75</v>
      </c>
      <c r="N499" s="54" t="s">
        <v>35</v>
      </c>
      <c r="O499" s="54" t="s">
        <v>63</v>
      </c>
      <c r="P499" s="45">
        <v>43242</v>
      </c>
      <c r="Q499" s="20">
        <v>43411</v>
      </c>
      <c r="R499" s="26">
        <v>43949</v>
      </c>
      <c r="S499" s="16">
        <f t="shared" si="16"/>
        <v>538</v>
      </c>
      <c r="T499" s="16">
        <v>1</v>
      </c>
      <c r="U499" s="16">
        <v>0</v>
      </c>
      <c r="V499" s="56">
        <v>0</v>
      </c>
      <c r="W499" s="56"/>
      <c r="X499" s="56"/>
      <c r="Y499" s="56"/>
      <c r="Z499" s="27"/>
      <c r="AA499" s="4" t="s">
        <v>45</v>
      </c>
      <c r="AB499"/>
      <c r="AC499"/>
      <c r="AD499"/>
      <c r="AE499"/>
      <c r="AF499"/>
      <c r="AG499"/>
      <c r="AH499"/>
      <c r="AI499"/>
    </row>
    <row r="500" spans="1:35" ht="16">
      <c r="A500" s="9">
        <v>1</v>
      </c>
      <c r="B500" s="9">
        <v>1</v>
      </c>
      <c r="C500" s="9">
        <v>3</v>
      </c>
      <c r="D500" s="150"/>
      <c r="E500" s="281">
        <v>30</v>
      </c>
      <c r="F500" s="227">
        <v>1</v>
      </c>
      <c r="G500" s="54" t="s">
        <v>42</v>
      </c>
      <c r="H500" s="332" t="s">
        <v>62</v>
      </c>
      <c r="I500" s="333">
        <v>655</v>
      </c>
      <c r="J500" s="303" t="s">
        <v>44</v>
      </c>
      <c r="K500" s="333">
        <v>31</v>
      </c>
      <c r="L500" s="54" t="s">
        <v>34</v>
      </c>
      <c r="M500" s="55">
        <v>0.75</v>
      </c>
      <c r="N500" s="54" t="s">
        <v>35</v>
      </c>
      <c r="O500" s="54" t="s">
        <v>63</v>
      </c>
      <c r="P500" s="45">
        <v>43242</v>
      </c>
      <c r="Q500" s="20">
        <v>43411</v>
      </c>
      <c r="R500" s="26">
        <v>43949</v>
      </c>
      <c r="S500" s="16">
        <f t="shared" si="16"/>
        <v>538</v>
      </c>
      <c r="T500" s="16">
        <v>1</v>
      </c>
      <c r="U500" s="16">
        <v>0</v>
      </c>
      <c r="V500" s="56">
        <v>1</v>
      </c>
      <c r="W500" s="56">
        <v>1</v>
      </c>
      <c r="X500" s="56">
        <v>0</v>
      </c>
      <c r="Y500" s="56"/>
      <c r="Z500" s="27"/>
      <c r="AA500" s="4" t="s">
        <v>45</v>
      </c>
    </row>
    <row r="501" spans="1:35" s="437" customFormat="1" ht="16">
      <c r="A501" s="9">
        <v>1</v>
      </c>
      <c r="B501" s="9">
        <v>1</v>
      </c>
      <c r="C501" s="9">
        <v>3</v>
      </c>
      <c r="D501" s="150"/>
      <c r="E501" s="281">
        <v>31</v>
      </c>
      <c r="F501" s="227">
        <v>1</v>
      </c>
      <c r="G501" s="54" t="s">
        <v>42</v>
      </c>
      <c r="H501" s="332" t="s">
        <v>62</v>
      </c>
      <c r="I501" s="333">
        <v>656</v>
      </c>
      <c r="J501" s="303" t="s">
        <v>44</v>
      </c>
      <c r="K501" s="333">
        <v>31</v>
      </c>
      <c r="L501" s="54" t="s">
        <v>34</v>
      </c>
      <c r="M501" s="55">
        <v>0.75</v>
      </c>
      <c r="N501" s="54" t="s">
        <v>35</v>
      </c>
      <c r="O501" s="54" t="s">
        <v>63</v>
      </c>
      <c r="P501" s="45">
        <v>43242</v>
      </c>
      <c r="Q501" s="20">
        <v>43411</v>
      </c>
      <c r="R501" s="26">
        <v>43949</v>
      </c>
      <c r="S501" s="16">
        <f t="shared" si="16"/>
        <v>538</v>
      </c>
      <c r="T501" s="16">
        <v>1</v>
      </c>
      <c r="U501" s="16">
        <v>0</v>
      </c>
      <c r="V501" s="56">
        <v>0</v>
      </c>
      <c r="W501" s="56"/>
      <c r="X501" s="56"/>
      <c r="Y501" s="56"/>
      <c r="Z501" s="27"/>
      <c r="AA501" s="4" t="s">
        <v>45</v>
      </c>
      <c r="AB501"/>
      <c r="AC501"/>
      <c r="AD501"/>
      <c r="AE501"/>
      <c r="AF501"/>
      <c r="AG501"/>
      <c r="AH501"/>
      <c r="AI501"/>
    </row>
    <row r="502" spans="1:35" ht="16">
      <c r="A502" s="9">
        <v>1</v>
      </c>
      <c r="B502" s="9">
        <v>1</v>
      </c>
      <c r="C502" s="9">
        <v>3</v>
      </c>
      <c r="D502" s="150"/>
      <c r="E502" s="281">
        <v>32</v>
      </c>
      <c r="F502" s="227">
        <v>1</v>
      </c>
      <c r="G502" s="54" t="s">
        <v>42</v>
      </c>
      <c r="H502" s="332" t="s">
        <v>62</v>
      </c>
      <c r="I502" s="333">
        <v>657</v>
      </c>
      <c r="J502" s="303" t="s">
        <v>44</v>
      </c>
      <c r="K502" s="333">
        <v>31</v>
      </c>
      <c r="L502" s="54" t="s">
        <v>34</v>
      </c>
      <c r="M502" s="55">
        <v>0.75</v>
      </c>
      <c r="N502" s="54" t="s">
        <v>35</v>
      </c>
      <c r="O502" s="54" t="s">
        <v>63</v>
      </c>
      <c r="P502" s="45">
        <v>43242</v>
      </c>
      <c r="Q502" s="20">
        <v>43411</v>
      </c>
      <c r="R502" s="26">
        <v>43949</v>
      </c>
      <c r="S502" s="16">
        <f t="shared" si="16"/>
        <v>538</v>
      </c>
      <c r="T502" s="16">
        <v>1</v>
      </c>
      <c r="U502" s="16">
        <v>0</v>
      </c>
      <c r="V502" s="56">
        <v>1</v>
      </c>
      <c r="W502" s="56">
        <v>1</v>
      </c>
      <c r="X502" s="56">
        <v>0</v>
      </c>
      <c r="Y502" s="56"/>
      <c r="Z502" s="27"/>
      <c r="AA502" s="4" t="s">
        <v>45</v>
      </c>
    </row>
    <row r="503" spans="1:35" ht="16">
      <c r="A503" s="9">
        <v>1</v>
      </c>
      <c r="B503" s="9">
        <v>1</v>
      </c>
      <c r="C503" s="9">
        <v>3</v>
      </c>
      <c r="D503" s="150"/>
      <c r="E503" s="281">
        <v>33</v>
      </c>
      <c r="F503" s="227">
        <v>1</v>
      </c>
      <c r="G503" s="54" t="s">
        <v>42</v>
      </c>
      <c r="H503" s="332" t="s">
        <v>62</v>
      </c>
      <c r="I503" s="333">
        <v>658</v>
      </c>
      <c r="J503" s="303" t="s">
        <v>44</v>
      </c>
      <c r="K503" s="333">
        <v>31</v>
      </c>
      <c r="L503" s="54" t="s">
        <v>34</v>
      </c>
      <c r="M503" s="55">
        <v>0.75</v>
      </c>
      <c r="N503" s="54" t="s">
        <v>35</v>
      </c>
      <c r="O503" s="54" t="s">
        <v>63</v>
      </c>
      <c r="P503" s="45">
        <v>43242</v>
      </c>
      <c r="Q503" s="20">
        <v>43411</v>
      </c>
      <c r="R503" s="26">
        <v>43949</v>
      </c>
      <c r="S503" s="16">
        <f t="shared" ref="S503:S534" si="17">R503-Q503</f>
        <v>538</v>
      </c>
      <c r="T503" s="16">
        <v>1</v>
      </c>
      <c r="U503" s="16">
        <v>0</v>
      </c>
      <c r="V503" s="56">
        <v>0</v>
      </c>
      <c r="W503" s="56"/>
      <c r="X503" s="56"/>
      <c r="Y503" s="56">
        <v>1</v>
      </c>
      <c r="Z503" s="27" t="s">
        <v>67</v>
      </c>
      <c r="AA503" s="4" t="s">
        <v>45</v>
      </c>
    </row>
    <row r="504" spans="1:35" ht="16">
      <c r="A504" s="9">
        <v>1</v>
      </c>
      <c r="B504" s="9">
        <v>1</v>
      </c>
      <c r="C504" s="9">
        <v>3</v>
      </c>
      <c r="D504" s="150"/>
      <c r="E504" s="281">
        <v>34</v>
      </c>
      <c r="F504" s="227">
        <v>1</v>
      </c>
      <c r="G504" s="54" t="s">
        <v>42</v>
      </c>
      <c r="H504" s="332" t="s">
        <v>62</v>
      </c>
      <c r="I504" s="333">
        <v>661</v>
      </c>
      <c r="J504" s="303" t="s">
        <v>44</v>
      </c>
      <c r="K504" s="333">
        <v>32</v>
      </c>
      <c r="L504" s="54" t="s">
        <v>34</v>
      </c>
      <c r="M504" s="55">
        <v>0.75</v>
      </c>
      <c r="N504" s="54" t="s">
        <v>35</v>
      </c>
      <c r="O504" s="54" t="s">
        <v>63</v>
      </c>
      <c r="P504" s="45">
        <v>43242</v>
      </c>
      <c r="Q504" s="20">
        <v>43411</v>
      </c>
      <c r="R504" s="26">
        <v>43949</v>
      </c>
      <c r="S504" s="16">
        <f t="shared" si="17"/>
        <v>538</v>
      </c>
      <c r="T504" s="16">
        <v>1</v>
      </c>
      <c r="U504" s="16">
        <v>0</v>
      </c>
      <c r="V504" s="56">
        <v>0</v>
      </c>
      <c r="W504" s="56"/>
      <c r="X504" s="56"/>
      <c r="Y504" s="56"/>
      <c r="Z504" s="27"/>
      <c r="AA504" s="4" t="s">
        <v>45</v>
      </c>
    </row>
    <row r="505" spans="1:35" s="437" customFormat="1" ht="16">
      <c r="A505" s="9">
        <v>1</v>
      </c>
      <c r="B505" s="9">
        <v>1</v>
      </c>
      <c r="C505" s="9">
        <v>3</v>
      </c>
      <c r="D505" s="150"/>
      <c r="E505" s="281">
        <v>35</v>
      </c>
      <c r="F505" s="227">
        <v>1</v>
      </c>
      <c r="G505" s="54" t="s">
        <v>42</v>
      </c>
      <c r="H505" s="332" t="s">
        <v>62</v>
      </c>
      <c r="I505" s="333">
        <v>663</v>
      </c>
      <c r="J505" s="303" t="s">
        <v>44</v>
      </c>
      <c r="K505" s="333">
        <v>32</v>
      </c>
      <c r="L505" s="54" t="s">
        <v>34</v>
      </c>
      <c r="M505" s="55">
        <v>0.75</v>
      </c>
      <c r="N505" s="54" t="s">
        <v>35</v>
      </c>
      <c r="O505" s="54" t="s">
        <v>63</v>
      </c>
      <c r="P505" s="45">
        <v>43242</v>
      </c>
      <c r="Q505" s="20">
        <v>43411</v>
      </c>
      <c r="R505" s="26">
        <v>43949</v>
      </c>
      <c r="S505" s="16">
        <f t="shared" si="17"/>
        <v>538</v>
      </c>
      <c r="T505" s="16">
        <v>1</v>
      </c>
      <c r="U505" s="16">
        <v>0</v>
      </c>
      <c r="V505" s="56">
        <v>1</v>
      </c>
      <c r="W505" s="56">
        <v>1</v>
      </c>
      <c r="X505" s="56">
        <v>0</v>
      </c>
      <c r="Y505" s="56"/>
      <c r="Z505" s="27"/>
      <c r="AA505" s="4" t="s">
        <v>45</v>
      </c>
      <c r="AB505"/>
      <c r="AC505"/>
      <c r="AD505"/>
      <c r="AE505"/>
      <c r="AF505"/>
      <c r="AG505"/>
      <c r="AH505"/>
      <c r="AI505"/>
    </row>
    <row r="506" spans="1:35" s="437" customFormat="1" ht="16">
      <c r="A506" s="9">
        <v>1</v>
      </c>
      <c r="B506" s="9">
        <v>1</v>
      </c>
      <c r="C506" s="9">
        <v>3</v>
      </c>
      <c r="D506" s="150"/>
      <c r="E506" s="281">
        <v>36</v>
      </c>
      <c r="F506" s="227">
        <v>1</v>
      </c>
      <c r="G506" s="54" t="s">
        <v>42</v>
      </c>
      <c r="H506" s="332" t="s">
        <v>62</v>
      </c>
      <c r="I506" s="333">
        <v>664</v>
      </c>
      <c r="J506" s="303" t="s">
        <v>44</v>
      </c>
      <c r="K506" s="333">
        <v>32</v>
      </c>
      <c r="L506" s="54" t="s">
        <v>34</v>
      </c>
      <c r="M506" s="55">
        <v>0.75</v>
      </c>
      <c r="N506" s="54" t="s">
        <v>35</v>
      </c>
      <c r="O506" s="54" t="s">
        <v>63</v>
      </c>
      <c r="P506" s="45">
        <v>43242</v>
      </c>
      <c r="Q506" s="20">
        <v>43411</v>
      </c>
      <c r="R506" s="26">
        <v>43949</v>
      </c>
      <c r="S506" s="16">
        <f t="shared" si="17"/>
        <v>538</v>
      </c>
      <c r="T506" s="16">
        <v>1</v>
      </c>
      <c r="U506" s="16">
        <v>0</v>
      </c>
      <c r="V506" s="56">
        <v>0</v>
      </c>
      <c r="W506" s="56"/>
      <c r="X506" s="56"/>
      <c r="Y506" s="56"/>
      <c r="Z506" s="27"/>
      <c r="AA506" s="4" t="s">
        <v>45</v>
      </c>
      <c r="AB506"/>
      <c r="AC506"/>
      <c r="AD506"/>
      <c r="AE506"/>
      <c r="AF506"/>
      <c r="AG506"/>
      <c r="AH506"/>
      <c r="AI506"/>
    </row>
    <row r="507" spans="1:35" s="437" customFormat="1" ht="16">
      <c r="A507" s="9">
        <v>1</v>
      </c>
      <c r="B507" s="9">
        <v>1</v>
      </c>
      <c r="C507" s="9">
        <v>3</v>
      </c>
      <c r="D507" s="150"/>
      <c r="E507" s="281">
        <v>37</v>
      </c>
      <c r="F507" s="227">
        <v>1</v>
      </c>
      <c r="G507" s="54" t="s">
        <v>42</v>
      </c>
      <c r="H507" s="332" t="s">
        <v>62</v>
      </c>
      <c r="I507" s="333">
        <v>665</v>
      </c>
      <c r="J507" s="303" t="s">
        <v>44</v>
      </c>
      <c r="K507" s="333">
        <v>33</v>
      </c>
      <c r="L507" s="54" t="s">
        <v>34</v>
      </c>
      <c r="M507" s="55">
        <v>0.75</v>
      </c>
      <c r="N507" s="54" t="s">
        <v>35</v>
      </c>
      <c r="O507" s="54" t="s">
        <v>63</v>
      </c>
      <c r="P507" s="45">
        <v>43242</v>
      </c>
      <c r="Q507" s="20">
        <v>43411</v>
      </c>
      <c r="R507" s="26">
        <v>43950</v>
      </c>
      <c r="S507" s="16">
        <f t="shared" si="17"/>
        <v>539</v>
      </c>
      <c r="T507" s="16">
        <v>1</v>
      </c>
      <c r="U507" s="16">
        <v>0</v>
      </c>
      <c r="V507" s="56">
        <v>1</v>
      </c>
      <c r="W507" s="56">
        <v>1</v>
      </c>
      <c r="X507" s="56">
        <v>0</v>
      </c>
      <c r="Y507" s="56"/>
      <c r="Z507" s="27"/>
      <c r="AA507" s="4" t="s">
        <v>45</v>
      </c>
      <c r="AB507"/>
      <c r="AC507"/>
      <c r="AD507"/>
      <c r="AE507"/>
      <c r="AF507"/>
      <c r="AG507"/>
      <c r="AH507"/>
      <c r="AI507"/>
    </row>
    <row r="508" spans="1:35" ht="16">
      <c r="A508" s="9">
        <v>1</v>
      </c>
      <c r="B508" s="9">
        <v>1</v>
      </c>
      <c r="C508" s="9">
        <v>3</v>
      </c>
      <c r="D508" s="150"/>
      <c r="E508" s="281">
        <v>38</v>
      </c>
      <c r="F508" s="227">
        <v>1</v>
      </c>
      <c r="G508" s="54" t="s">
        <v>42</v>
      </c>
      <c r="H508" s="332" t="s">
        <v>62</v>
      </c>
      <c r="I508" s="333">
        <v>666</v>
      </c>
      <c r="J508" s="303" t="s">
        <v>44</v>
      </c>
      <c r="K508" s="333">
        <v>33</v>
      </c>
      <c r="L508" s="54" t="s">
        <v>34</v>
      </c>
      <c r="M508" s="55">
        <v>0.75</v>
      </c>
      <c r="N508" s="54" t="s">
        <v>35</v>
      </c>
      <c r="O508" s="54" t="s">
        <v>63</v>
      </c>
      <c r="P508" s="45">
        <v>43242</v>
      </c>
      <c r="Q508" s="20">
        <v>43411</v>
      </c>
      <c r="R508" s="26">
        <v>43950</v>
      </c>
      <c r="S508" s="16">
        <f t="shared" si="17"/>
        <v>539</v>
      </c>
      <c r="T508" s="16">
        <v>1</v>
      </c>
      <c r="U508" s="16">
        <v>0</v>
      </c>
      <c r="V508" s="56">
        <v>0</v>
      </c>
      <c r="W508" s="56"/>
      <c r="X508" s="56"/>
      <c r="Y508" s="56"/>
      <c r="Z508" s="27"/>
      <c r="AA508" s="4" t="s">
        <v>45</v>
      </c>
    </row>
    <row r="509" spans="1:35" ht="16">
      <c r="A509" s="9">
        <v>1</v>
      </c>
      <c r="B509" s="9">
        <v>1</v>
      </c>
      <c r="C509" s="9">
        <v>3</v>
      </c>
      <c r="D509" s="150"/>
      <c r="E509" s="281">
        <v>39</v>
      </c>
      <c r="F509" s="227">
        <v>1</v>
      </c>
      <c r="G509" s="54" t="s">
        <v>42</v>
      </c>
      <c r="H509" s="332" t="s">
        <v>62</v>
      </c>
      <c r="I509" s="333">
        <v>667</v>
      </c>
      <c r="J509" s="303" t="s">
        <v>44</v>
      </c>
      <c r="K509" s="333">
        <v>33</v>
      </c>
      <c r="L509" s="54" t="s">
        <v>34</v>
      </c>
      <c r="M509" s="55">
        <v>0.75</v>
      </c>
      <c r="N509" s="54" t="s">
        <v>35</v>
      </c>
      <c r="O509" s="54" t="s">
        <v>63</v>
      </c>
      <c r="P509" s="45">
        <v>43242</v>
      </c>
      <c r="Q509" s="20">
        <v>43411</v>
      </c>
      <c r="R509" s="26">
        <v>43950</v>
      </c>
      <c r="S509" s="16">
        <f t="shared" si="17"/>
        <v>539</v>
      </c>
      <c r="T509" s="16">
        <v>1</v>
      </c>
      <c r="U509" s="16">
        <v>0</v>
      </c>
      <c r="V509" s="56">
        <v>0</v>
      </c>
      <c r="W509" s="56"/>
      <c r="X509" s="56"/>
      <c r="Y509" s="56"/>
      <c r="Z509" s="27"/>
      <c r="AA509" s="4" t="s">
        <v>45</v>
      </c>
    </row>
    <row r="510" spans="1:35" ht="16">
      <c r="A510" s="9">
        <v>1</v>
      </c>
      <c r="B510" s="9">
        <v>1</v>
      </c>
      <c r="C510" s="9">
        <v>3</v>
      </c>
      <c r="D510" s="150"/>
      <c r="E510" s="281">
        <v>40</v>
      </c>
      <c r="F510" s="227">
        <v>1</v>
      </c>
      <c r="G510" s="54" t="s">
        <v>42</v>
      </c>
      <c r="H510" s="332" t="s">
        <v>62</v>
      </c>
      <c r="I510" s="333">
        <v>668</v>
      </c>
      <c r="J510" s="303" t="s">
        <v>44</v>
      </c>
      <c r="K510" s="333">
        <v>33</v>
      </c>
      <c r="L510" s="54" t="s">
        <v>34</v>
      </c>
      <c r="M510" s="55">
        <v>0.75</v>
      </c>
      <c r="N510" s="54" t="s">
        <v>35</v>
      </c>
      <c r="O510" s="54" t="s">
        <v>63</v>
      </c>
      <c r="P510" s="45">
        <v>43242</v>
      </c>
      <c r="Q510" s="20">
        <v>43411</v>
      </c>
      <c r="R510" s="26">
        <v>43950</v>
      </c>
      <c r="S510" s="16">
        <f t="shared" si="17"/>
        <v>539</v>
      </c>
      <c r="T510" s="16">
        <v>1</v>
      </c>
      <c r="U510" s="16">
        <v>0</v>
      </c>
      <c r="V510" s="56">
        <v>0</v>
      </c>
      <c r="W510" s="56"/>
      <c r="X510" s="56"/>
      <c r="Y510" s="56"/>
      <c r="Z510" s="27"/>
      <c r="AA510" s="4" t="s">
        <v>45</v>
      </c>
    </row>
    <row r="511" spans="1:35" ht="16">
      <c r="A511" s="9">
        <v>1</v>
      </c>
      <c r="B511" s="9">
        <v>1</v>
      </c>
      <c r="C511" s="9">
        <v>3</v>
      </c>
      <c r="D511" s="150"/>
      <c r="E511" s="281">
        <v>41</v>
      </c>
      <c r="F511" s="227">
        <v>1</v>
      </c>
      <c r="G511" s="54" t="s">
        <v>42</v>
      </c>
      <c r="H511" s="332" t="s">
        <v>62</v>
      </c>
      <c r="I511" s="333">
        <v>669</v>
      </c>
      <c r="J511" s="303" t="s">
        <v>44</v>
      </c>
      <c r="K511" s="333">
        <v>33</v>
      </c>
      <c r="L511" s="54" t="s">
        <v>34</v>
      </c>
      <c r="M511" s="55">
        <v>0.75</v>
      </c>
      <c r="N511" s="54" t="s">
        <v>35</v>
      </c>
      <c r="O511" s="54" t="s">
        <v>63</v>
      </c>
      <c r="P511" s="45">
        <v>43242</v>
      </c>
      <c r="Q511" s="20">
        <v>43411</v>
      </c>
      <c r="R511" s="26">
        <v>43950</v>
      </c>
      <c r="S511" s="16">
        <f t="shared" si="17"/>
        <v>539</v>
      </c>
      <c r="T511" s="16">
        <v>1</v>
      </c>
      <c r="U511" s="16">
        <v>0</v>
      </c>
      <c r="V511" s="56">
        <v>0</v>
      </c>
      <c r="W511" s="56"/>
      <c r="X511" s="56"/>
      <c r="Y511" s="56"/>
      <c r="Z511" s="27"/>
      <c r="AA511" s="4" t="s">
        <v>45</v>
      </c>
    </row>
    <row r="512" spans="1:35" ht="16">
      <c r="A512" s="9">
        <v>1</v>
      </c>
      <c r="B512" s="9">
        <v>1</v>
      </c>
      <c r="C512" s="9">
        <v>4</v>
      </c>
      <c r="D512" s="150"/>
      <c r="E512" s="281">
        <v>42</v>
      </c>
      <c r="F512" s="227">
        <v>1</v>
      </c>
      <c r="G512" s="54" t="s">
        <v>42</v>
      </c>
      <c r="H512" s="332" t="s">
        <v>62</v>
      </c>
      <c r="I512" s="333">
        <v>670</v>
      </c>
      <c r="J512" s="303" t="s">
        <v>44</v>
      </c>
      <c r="K512" s="333">
        <v>34</v>
      </c>
      <c r="L512" s="54" t="s">
        <v>34</v>
      </c>
      <c r="M512" s="55">
        <v>0.75</v>
      </c>
      <c r="N512" s="54" t="s">
        <v>35</v>
      </c>
      <c r="O512" s="54" t="s">
        <v>63</v>
      </c>
      <c r="P512" s="45">
        <v>43242</v>
      </c>
      <c r="Q512" s="20">
        <v>43411</v>
      </c>
      <c r="R512" s="26">
        <v>43950</v>
      </c>
      <c r="S512" s="16">
        <f t="shared" si="17"/>
        <v>539</v>
      </c>
      <c r="T512" s="16">
        <v>1</v>
      </c>
      <c r="U512" s="16">
        <v>0</v>
      </c>
      <c r="V512" s="56">
        <v>1</v>
      </c>
      <c r="W512" s="56">
        <v>1</v>
      </c>
      <c r="X512" s="56">
        <v>0</v>
      </c>
      <c r="Y512" s="56">
        <v>1</v>
      </c>
      <c r="Z512" s="27" t="s">
        <v>67</v>
      </c>
      <c r="AA512" s="4" t="s">
        <v>45</v>
      </c>
    </row>
    <row r="513" spans="1:35" s="437" customFormat="1" ht="16">
      <c r="A513" s="9">
        <v>1</v>
      </c>
      <c r="B513" s="9">
        <v>1</v>
      </c>
      <c r="C513" s="9">
        <v>4</v>
      </c>
      <c r="D513" s="150"/>
      <c r="E513" s="281">
        <v>43</v>
      </c>
      <c r="F513" s="227">
        <v>1</v>
      </c>
      <c r="G513" s="54" t="s">
        <v>42</v>
      </c>
      <c r="H513" s="332" t="s">
        <v>62</v>
      </c>
      <c r="I513" s="333">
        <v>671</v>
      </c>
      <c r="J513" s="303" t="s">
        <v>44</v>
      </c>
      <c r="K513" s="333">
        <v>34</v>
      </c>
      <c r="L513" s="54" t="s">
        <v>34</v>
      </c>
      <c r="M513" s="55">
        <v>0.75</v>
      </c>
      <c r="N513" s="54" t="s">
        <v>35</v>
      </c>
      <c r="O513" s="54" t="s">
        <v>63</v>
      </c>
      <c r="P513" s="45">
        <v>43242</v>
      </c>
      <c r="Q513" s="20">
        <v>43411</v>
      </c>
      <c r="R513" s="26">
        <v>43950</v>
      </c>
      <c r="S513" s="16">
        <f t="shared" si="17"/>
        <v>539</v>
      </c>
      <c r="T513" s="16">
        <v>1</v>
      </c>
      <c r="U513" s="16">
        <v>0</v>
      </c>
      <c r="V513" s="56">
        <v>0</v>
      </c>
      <c r="W513" s="56"/>
      <c r="X513" s="56"/>
      <c r="Y513" s="56"/>
      <c r="Z513" s="27"/>
      <c r="AA513" s="4" t="s">
        <v>45</v>
      </c>
      <c r="AB513"/>
      <c r="AC513"/>
      <c r="AD513"/>
      <c r="AE513"/>
      <c r="AF513"/>
      <c r="AG513"/>
      <c r="AH513"/>
      <c r="AI513"/>
    </row>
    <row r="514" spans="1:35" s="437" customFormat="1" ht="16">
      <c r="A514" s="9">
        <v>1</v>
      </c>
      <c r="B514" s="9">
        <v>1</v>
      </c>
      <c r="C514" s="9">
        <v>4</v>
      </c>
      <c r="D514" s="150"/>
      <c r="E514" s="281">
        <v>44</v>
      </c>
      <c r="F514" s="227">
        <v>1</v>
      </c>
      <c r="G514" s="54" t="s">
        <v>42</v>
      </c>
      <c r="H514" s="332" t="s">
        <v>62</v>
      </c>
      <c r="I514" s="333">
        <v>672</v>
      </c>
      <c r="J514" s="303" t="s">
        <v>44</v>
      </c>
      <c r="K514" s="333">
        <v>34</v>
      </c>
      <c r="L514" s="54" t="s">
        <v>34</v>
      </c>
      <c r="M514" s="55">
        <v>0.75</v>
      </c>
      <c r="N514" s="54" t="s">
        <v>35</v>
      </c>
      <c r="O514" s="54" t="s">
        <v>63</v>
      </c>
      <c r="P514" s="45">
        <v>43242</v>
      </c>
      <c r="Q514" s="20">
        <v>43411</v>
      </c>
      <c r="R514" s="26">
        <v>43950</v>
      </c>
      <c r="S514" s="16">
        <f t="shared" si="17"/>
        <v>539</v>
      </c>
      <c r="T514" s="16">
        <v>1</v>
      </c>
      <c r="U514" s="16">
        <v>0</v>
      </c>
      <c r="V514" s="56">
        <v>0</v>
      </c>
      <c r="W514" s="56"/>
      <c r="X514" s="56"/>
      <c r="Y514" s="56"/>
      <c r="Z514" s="27"/>
      <c r="AA514" s="4" t="s">
        <v>45</v>
      </c>
      <c r="AB514"/>
      <c r="AC514"/>
      <c r="AD514"/>
      <c r="AE514"/>
      <c r="AF514"/>
      <c r="AG514"/>
      <c r="AH514"/>
      <c r="AI514"/>
    </row>
    <row r="515" spans="1:35" s="437" customFormat="1" ht="16">
      <c r="A515" s="9">
        <v>1</v>
      </c>
      <c r="B515" s="9">
        <v>1</v>
      </c>
      <c r="C515" s="9">
        <v>4</v>
      </c>
      <c r="D515" s="150"/>
      <c r="E515" s="281">
        <v>45</v>
      </c>
      <c r="F515" s="227">
        <v>1</v>
      </c>
      <c r="G515" s="54" t="s">
        <v>42</v>
      </c>
      <c r="H515" s="332" t="s">
        <v>62</v>
      </c>
      <c r="I515" s="333">
        <v>673</v>
      </c>
      <c r="J515" s="303" t="s">
        <v>44</v>
      </c>
      <c r="K515" s="333">
        <v>34</v>
      </c>
      <c r="L515" s="54" t="s">
        <v>34</v>
      </c>
      <c r="M515" s="55">
        <v>0.75</v>
      </c>
      <c r="N515" s="54" t="s">
        <v>35</v>
      </c>
      <c r="O515" s="54" t="s">
        <v>63</v>
      </c>
      <c r="P515" s="45">
        <v>43242</v>
      </c>
      <c r="Q515" s="20">
        <v>43411</v>
      </c>
      <c r="R515" s="26">
        <v>43950</v>
      </c>
      <c r="S515" s="16">
        <f t="shared" si="17"/>
        <v>539</v>
      </c>
      <c r="T515" s="16">
        <v>1</v>
      </c>
      <c r="U515" s="16">
        <v>0</v>
      </c>
      <c r="V515" s="56">
        <v>0</v>
      </c>
      <c r="W515" s="56"/>
      <c r="X515" s="56"/>
      <c r="Y515" s="56"/>
      <c r="Z515" s="27"/>
      <c r="AA515" s="4" t="s">
        <v>45</v>
      </c>
      <c r="AB515"/>
      <c r="AC515"/>
      <c r="AD515"/>
      <c r="AE515"/>
      <c r="AF515"/>
      <c r="AG515"/>
      <c r="AH515"/>
      <c r="AI515"/>
    </row>
    <row r="516" spans="1:35" s="437" customFormat="1" ht="16">
      <c r="A516" s="9">
        <v>1</v>
      </c>
      <c r="B516" s="9">
        <v>1</v>
      </c>
      <c r="C516" s="9">
        <v>4</v>
      </c>
      <c r="D516" s="150"/>
      <c r="E516" s="281">
        <v>46</v>
      </c>
      <c r="F516" s="227">
        <v>1</v>
      </c>
      <c r="G516" s="54" t="s">
        <v>42</v>
      </c>
      <c r="H516" s="332" t="s">
        <v>62</v>
      </c>
      <c r="I516" s="333">
        <v>674</v>
      </c>
      <c r="J516" s="303" t="s">
        <v>44</v>
      </c>
      <c r="K516" s="333">
        <v>34</v>
      </c>
      <c r="L516" s="54" t="s">
        <v>34</v>
      </c>
      <c r="M516" s="55">
        <v>0.75</v>
      </c>
      <c r="N516" s="54" t="s">
        <v>35</v>
      </c>
      <c r="O516" s="54" t="s">
        <v>63</v>
      </c>
      <c r="P516" s="45">
        <v>43242</v>
      </c>
      <c r="Q516" s="20">
        <v>43411</v>
      </c>
      <c r="R516" s="26">
        <v>43950</v>
      </c>
      <c r="S516" s="16">
        <f t="shared" si="17"/>
        <v>539</v>
      </c>
      <c r="T516" s="16">
        <v>1</v>
      </c>
      <c r="U516" s="16">
        <v>0</v>
      </c>
      <c r="V516" s="56">
        <v>0</v>
      </c>
      <c r="W516" s="56"/>
      <c r="X516" s="56"/>
      <c r="Y516" s="56"/>
      <c r="Z516" s="27"/>
      <c r="AA516" s="4" t="s">
        <v>45</v>
      </c>
      <c r="AB516"/>
      <c r="AC516"/>
      <c r="AD516"/>
      <c r="AE516"/>
      <c r="AF516"/>
      <c r="AG516"/>
      <c r="AH516"/>
      <c r="AI516"/>
    </row>
    <row r="517" spans="1:35" s="437" customFormat="1" ht="16">
      <c r="A517" s="9">
        <v>1</v>
      </c>
      <c r="B517" s="9">
        <v>1</v>
      </c>
      <c r="C517" s="9">
        <v>4</v>
      </c>
      <c r="D517" s="150"/>
      <c r="E517" s="281">
        <v>47</v>
      </c>
      <c r="F517" s="227">
        <v>1</v>
      </c>
      <c r="G517" s="54" t="s">
        <v>42</v>
      </c>
      <c r="H517" s="332" t="s">
        <v>62</v>
      </c>
      <c r="I517" s="333">
        <v>743</v>
      </c>
      <c r="J517" s="303" t="s">
        <v>44</v>
      </c>
      <c r="K517" s="333">
        <v>50</v>
      </c>
      <c r="L517" s="54" t="s">
        <v>34</v>
      </c>
      <c r="M517" s="55">
        <v>0.75</v>
      </c>
      <c r="N517" s="54" t="s">
        <v>35</v>
      </c>
      <c r="O517" s="54" t="s">
        <v>63</v>
      </c>
      <c r="P517" s="45">
        <v>43242</v>
      </c>
      <c r="Q517" s="20">
        <v>43411</v>
      </c>
      <c r="R517" s="26">
        <v>43952</v>
      </c>
      <c r="S517" s="16">
        <f t="shared" si="17"/>
        <v>541</v>
      </c>
      <c r="T517" s="16">
        <v>1</v>
      </c>
      <c r="U517" s="16">
        <v>0</v>
      </c>
      <c r="V517" s="56">
        <v>0</v>
      </c>
      <c r="W517" s="56"/>
      <c r="X517" s="56"/>
      <c r="Y517" s="56"/>
      <c r="Z517" s="27"/>
      <c r="AA517" s="4" t="s">
        <v>45</v>
      </c>
      <c r="AB517"/>
      <c r="AC517"/>
      <c r="AD517"/>
      <c r="AE517"/>
      <c r="AF517"/>
      <c r="AG517"/>
      <c r="AH517"/>
      <c r="AI517"/>
    </row>
    <row r="518" spans="1:35" s="437" customFormat="1" ht="16">
      <c r="A518" s="9">
        <v>1</v>
      </c>
      <c r="B518" s="9">
        <v>1</v>
      </c>
      <c r="C518" s="9">
        <v>4</v>
      </c>
      <c r="D518" s="150"/>
      <c r="E518" s="281">
        <v>48</v>
      </c>
      <c r="F518" s="227">
        <v>1</v>
      </c>
      <c r="G518" s="54" t="s">
        <v>42</v>
      </c>
      <c r="H518" s="332" t="s">
        <v>62</v>
      </c>
      <c r="I518" s="333">
        <v>744</v>
      </c>
      <c r="J518" s="303" t="s">
        <v>44</v>
      </c>
      <c r="K518" s="333">
        <v>50</v>
      </c>
      <c r="L518" s="54" t="s">
        <v>34</v>
      </c>
      <c r="M518" s="55">
        <v>0.75</v>
      </c>
      <c r="N518" s="54" t="s">
        <v>35</v>
      </c>
      <c r="O518" s="54" t="s">
        <v>63</v>
      </c>
      <c r="P518" s="45">
        <v>43242</v>
      </c>
      <c r="Q518" s="20">
        <v>43411</v>
      </c>
      <c r="R518" s="26">
        <v>43952</v>
      </c>
      <c r="S518" s="16">
        <f t="shared" si="17"/>
        <v>541</v>
      </c>
      <c r="T518" s="16">
        <v>1</v>
      </c>
      <c r="U518" s="16">
        <v>0</v>
      </c>
      <c r="V518" s="56">
        <v>1</v>
      </c>
      <c r="W518" s="56">
        <v>1</v>
      </c>
      <c r="X518" s="56">
        <v>0</v>
      </c>
      <c r="Y518" s="56">
        <v>1</v>
      </c>
      <c r="Z518" s="27" t="s">
        <v>68</v>
      </c>
      <c r="AA518" s="4" t="s">
        <v>45</v>
      </c>
      <c r="AB518"/>
      <c r="AC518"/>
      <c r="AD518"/>
      <c r="AE518"/>
      <c r="AF518"/>
      <c r="AG518"/>
      <c r="AH518"/>
      <c r="AI518"/>
    </row>
    <row r="519" spans="1:35" s="437" customFormat="1" ht="16">
      <c r="A519" s="9">
        <v>1</v>
      </c>
      <c r="B519" s="9">
        <v>1</v>
      </c>
      <c r="C519" s="9">
        <v>4</v>
      </c>
      <c r="D519" s="150"/>
      <c r="E519" s="281">
        <v>49</v>
      </c>
      <c r="F519" s="227">
        <v>1</v>
      </c>
      <c r="G519" s="54" t="s">
        <v>42</v>
      </c>
      <c r="H519" s="332" t="s">
        <v>62</v>
      </c>
      <c r="I519" s="333">
        <v>745</v>
      </c>
      <c r="J519" s="303" t="s">
        <v>44</v>
      </c>
      <c r="K519" s="333">
        <v>50</v>
      </c>
      <c r="L519" s="54" t="s">
        <v>34</v>
      </c>
      <c r="M519" s="55">
        <v>0.75</v>
      </c>
      <c r="N519" s="54" t="s">
        <v>35</v>
      </c>
      <c r="O519" s="54" t="s">
        <v>63</v>
      </c>
      <c r="P519" s="45">
        <v>43242</v>
      </c>
      <c r="Q519" s="20">
        <v>43411</v>
      </c>
      <c r="R519" s="26">
        <v>43952</v>
      </c>
      <c r="S519" s="16">
        <f t="shared" si="17"/>
        <v>541</v>
      </c>
      <c r="T519" s="16">
        <v>1</v>
      </c>
      <c r="U519" s="16">
        <v>0</v>
      </c>
      <c r="V519" s="56">
        <v>0</v>
      </c>
      <c r="W519" s="56"/>
      <c r="X519" s="56"/>
      <c r="Y519" s="56"/>
      <c r="Z519" s="27"/>
      <c r="AA519" s="4" t="s">
        <v>45</v>
      </c>
      <c r="AB519"/>
      <c r="AC519"/>
      <c r="AD519"/>
      <c r="AE519"/>
      <c r="AF519"/>
      <c r="AG519"/>
      <c r="AH519"/>
      <c r="AI519"/>
    </row>
    <row r="520" spans="1:35" s="437" customFormat="1" ht="16">
      <c r="A520" s="9">
        <v>1</v>
      </c>
      <c r="B520" s="9">
        <v>1</v>
      </c>
      <c r="C520" s="9">
        <v>4</v>
      </c>
      <c r="D520" s="150"/>
      <c r="E520" s="281">
        <v>50</v>
      </c>
      <c r="F520" s="227">
        <v>1</v>
      </c>
      <c r="G520" s="54" t="s">
        <v>42</v>
      </c>
      <c r="H520" s="332" t="s">
        <v>62</v>
      </c>
      <c r="I520" s="333">
        <v>746</v>
      </c>
      <c r="J520" s="303" t="s">
        <v>44</v>
      </c>
      <c r="K520" s="333">
        <v>50</v>
      </c>
      <c r="L520" s="54" t="s">
        <v>34</v>
      </c>
      <c r="M520" s="55">
        <v>0.75</v>
      </c>
      <c r="N520" s="54" t="s">
        <v>35</v>
      </c>
      <c r="O520" s="54" t="s">
        <v>63</v>
      </c>
      <c r="P520" s="45">
        <v>43242</v>
      </c>
      <c r="Q520" s="20">
        <v>43411</v>
      </c>
      <c r="R520" s="26">
        <v>43952</v>
      </c>
      <c r="S520" s="16">
        <f t="shared" si="17"/>
        <v>541</v>
      </c>
      <c r="T520" s="16">
        <v>1</v>
      </c>
      <c r="U520" s="16">
        <v>0</v>
      </c>
      <c r="V520" s="56">
        <v>0</v>
      </c>
      <c r="W520" s="56"/>
      <c r="X520" s="56"/>
      <c r="Y520" s="56">
        <v>1</v>
      </c>
      <c r="Z520" s="27" t="s">
        <v>69</v>
      </c>
      <c r="AA520" s="4" t="s">
        <v>45</v>
      </c>
      <c r="AB520"/>
      <c r="AC520"/>
      <c r="AD520"/>
      <c r="AE520"/>
      <c r="AF520"/>
      <c r="AG520"/>
      <c r="AH520"/>
      <c r="AI520"/>
    </row>
    <row r="521" spans="1:35" s="437" customFormat="1" ht="16">
      <c r="A521" s="9">
        <v>1</v>
      </c>
      <c r="B521" s="9">
        <v>1</v>
      </c>
      <c r="C521" s="9">
        <v>4</v>
      </c>
      <c r="D521" s="150"/>
      <c r="E521" s="281">
        <v>51</v>
      </c>
      <c r="F521" s="227">
        <v>1</v>
      </c>
      <c r="G521" s="54" t="s">
        <v>42</v>
      </c>
      <c r="H521" s="332" t="s">
        <v>62</v>
      </c>
      <c r="I521" s="333">
        <v>748</v>
      </c>
      <c r="J521" s="303" t="s">
        <v>44</v>
      </c>
      <c r="K521" s="333">
        <v>51</v>
      </c>
      <c r="L521" s="54" t="s">
        <v>34</v>
      </c>
      <c r="M521" s="55">
        <v>0.75</v>
      </c>
      <c r="N521" s="54" t="s">
        <v>35</v>
      </c>
      <c r="O521" s="54" t="s">
        <v>63</v>
      </c>
      <c r="P521" s="45">
        <v>43242</v>
      </c>
      <c r="Q521" s="20">
        <v>43411</v>
      </c>
      <c r="R521" s="26">
        <v>43952</v>
      </c>
      <c r="S521" s="16">
        <f t="shared" si="17"/>
        <v>541</v>
      </c>
      <c r="T521" s="16">
        <v>1</v>
      </c>
      <c r="U521" s="16">
        <v>0</v>
      </c>
      <c r="V521" s="56">
        <v>0</v>
      </c>
      <c r="W521" s="56"/>
      <c r="X521" s="56"/>
      <c r="Y521" s="56"/>
      <c r="Z521" s="27"/>
      <c r="AA521" s="4" t="s">
        <v>45</v>
      </c>
      <c r="AB521"/>
      <c r="AC521"/>
      <c r="AD521"/>
      <c r="AE521"/>
      <c r="AF521"/>
      <c r="AG521"/>
      <c r="AH521"/>
      <c r="AI521"/>
    </row>
    <row r="522" spans="1:35" s="437" customFormat="1" ht="16">
      <c r="A522" s="9">
        <v>1</v>
      </c>
      <c r="B522" s="9">
        <v>1</v>
      </c>
      <c r="C522" s="9">
        <v>4</v>
      </c>
      <c r="D522" s="150"/>
      <c r="E522" s="281">
        <v>52</v>
      </c>
      <c r="F522" s="227">
        <v>1</v>
      </c>
      <c r="G522" s="54" t="s">
        <v>42</v>
      </c>
      <c r="H522" s="332" t="s">
        <v>62</v>
      </c>
      <c r="I522" s="333">
        <v>749</v>
      </c>
      <c r="J522" s="303" t="s">
        <v>44</v>
      </c>
      <c r="K522" s="333">
        <v>51</v>
      </c>
      <c r="L522" s="54" t="s">
        <v>34</v>
      </c>
      <c r="M522" s="55">
        <v>0.75</v>
      </c>
      <c r="N522" s="54" t="s">
        <v>35</v>
      </c>
      <c r="O522" s="54" t="s">
        <v>63</v>
      </c>
      <c r="P522" s="45">
        <v>43242</v>
      </c>
      <c r="Q522" s="20">
        <v>43411</v>
      </c>
      <c r="R522" s="26">
        <v>43952</v>
      </c>
      <c r="S522" s="16">
        <f t="shared" si="17"/>
        <v>541</v>
      </c>
      <c r="T522" s="16">
        <v>1</v>
      </c>
      <c r="U522" s="16">
        <v>0</v>
      </c>
      <c r="V522" s="56">
        <v>0</v>
      </c>
      <c r="W522" s="56"/>
      <c r="X522" s="56"/>
      <c r="Y522" s="56">
        <v>1</v>
      </c>
      <c r="Z522" s="27" t="s">
        <v>64</v>
      </c>
      <c r="AA522" s="4" t="s">
        <v>45</v>
      </c>
      <c r="AB522"/>
      <c r="AC522"/>
      <c r="AD522"/>
      <c r="AE522"/>
      <c r="AF522"/>
      <c r="AG522"/>
      <c r="AH522"/>
      <c r="AI522"/>
    </row>
    <row r="523" spans="1:35" s="437" customFormat="1" ht="16">
      <c r="A523" s="9">
        <v>1</v>
      </c>
      <c r="B523" s="9">
        <v>1</v>
      </c>
      <c r="C523" s="9">
        <v>4</v>
      </c>
      <c r="D523" s="150"/>
      <c r="E523" s="281">
        <v>53</v>
      </c>
      <c r="F523" s="227">
        <v>1</v>
      </c>
      <c r="G523" s="54" t="s">
        <v>42</v>
      </c>
      <c r="H523" s="332" t="s">
        <v>62</v>
      </c>
      <c r="I523" s="333">
        <v>750</v>
      </c>
      <c r="J523" s="303" t="s">
        <v>44</v>
      </c>
      <c r="K523" s="333">
        <v>51</v>
      </c>
      <c r="L523" s="54" t="s">
        <v>34</v>
      </c>
      <c r="M523" s="55">
        <v>0.75</v>
      </c>
      <c r="N523" s="54" t="s">
        <v>35</v>
      </c>
      <c r="O523" s="54" t="s">
        <v>63</v>
      </c>
      <c r="P523" s="45">
        <v>43242</v>
      </c>
      <c r="Q523" s="20">
        <v>43411</v>
      </c>
      <c r="R523" s="26">
        <v>43952</v>
      </c>
      <c r="S523" s="16">
        <f t="shared" si="17"/>
        <v>541</v>
      </c>
      <c r="T523" s="16">
        <v>1</v>
      </c>
      <c r="U523" s="16">
        <v>0</v>
      </c>
      <c r="V523" s="56">
        <v>0</v>
      </c>
      <c r="W523" s="56"/>
      <c r="X523" s="56"/>
      <c r="Y523" s="56"/>
      <c r="Z523" s="27"/>
      <c r="AA523" s="4" t="s">
        <v>45</v>
      </c>
      <c r="AB523"/>
      <c r="AC523"/>
      <c r="AD523"/>
      <c r="AE523"/>
      <c r="AF523"/>
      <c r="AG523"/>
      <c r="AH523"/>
      <c r="AI523"/>
    </row>
    <row r="524" spans="1:35" s="437" customFormat="1" ht="16">
      <c r="A524" s="9">
        <v>1</v>
      </c>
      <c r="B524" s="9">
        <v>1</v>
      </c>
      <c r="C524" s="9">
        <v>4</v>
      </c>
      <c r="D524" s="150"/>
      <c r="E524" s="281">
        <v>54</v>
      </c>
      <c r="F524" s="227">
        <v>1</v>
      </c>
      <c r="G524" s="54" t="s">
        <v>42</v>
      </c>
      <c r="H524" s="332" t="s">
        <v>62</v>
      </c>
      <c r="I524" s="333">
        <v>751</v>
      </c>
      <c r="J524" s="303" t="s">
        <v>44</v>
      </c>
      <c r="K524" s="333">
        <v>51</v>
      </c>
      <c r="L524" s="54" t="s">
        <v>34</v>
      </c>
      <c r="M524" s="55">
        <v>0.75</v>
      </c>
      <c r="N524" s="54" t="s">
        <v>35</v>
      </c>
      <c r="O524" s="54" t="s">
        <v>63</v>
      </c>
      <c r="P524" s="45">
        <v>43242</v>
      </c>
      <c r="Q524" s="20">
        <v>43411</v>
      </c>
      <c r="R524" s="26">
        <v>43952</v>
      </c>
      <c r="S524" s="16">
        <f t="shared" si="17"/>
        <v>541</v>
      </c>
      <c r="T524" s="16">
        <v>1</v>
      </c>
      <c r="U524" s="16">
        <v>0</v>
      </c>
      <c r="V524" s="56">
        <v>0</v>
      </c>
      <c r="W524" s="56"/>
      <c r="X524" s="56"/>
      <c r="Y524" s="56"/>
      <c r="Z524" s="27"/>
      <c r="AA524" s="4" t="s">
        <v>45</v>
      </c>
      <c r="AB524"/>
      <c r="AC524"/>
      <c r="AD524"/>
      <c r="AE524"/>
      <c r="AF524"/>
      <c r="AG524"/>
      <c r="AH524"/>
      <c r="AI524"/>
    </row>
    <row r="525" spans="1:35" s="437" customFormat="1" ht="16">
      <c r="A525" s="9">
        <v>1</v>
      </c>
      <c r="B525" s="9">
        <v>1</v>
      </c>
      <c r="C525" s="9">
        <v>4</v>
      </c>
      <c r="D525" s="150"/>
      <c r="E525" s="281">
        <v>55</v>
      </c>
      <c r="F525" s="227">
        <v>1</v>
      </c>
      <c r="G525" s="54" t="s">
        <v>42</v>
      </c>
      <c r="H525" s="332" t="s">
        <v>62</v>
      </c>
      <c r="I525" s="333">
        <v>754</v>
      </c>
      <c r="J525" s="303" t="s">
        <v>44</v>
      </c>
      <c r="K525" s="333">
        <v>52</v>
      </c>
      <c r="L525" s="54" t="s">
        <v>34</v>
      </c>
      <c r="M525" s="55">
        <v>0.75</v>
      </c>
      <c r="N525" s="54" t="s">
        <v>35</v>
      </c>
      <c r="O525" s="54" t="s">
        <v>63</v>
      </c>
      <c r="P525" s="45">
        <v>43242</v>
      </c>
      <c r="Q525" s="20">
        <v>43411</v>
      </c>
      <c r="R525" s="26">
        <v>43952</v>
      </c>
      <c r="S525" s="16">
        <f t="shared" si="17"/>
        <v>541</v>
      </c>
      <c r="T525" s="16">
        <v>1</v>
      </c>
      <c r="U525" s="16">
        <v>0</v>
      </c>
      <c r="V525" s="56">
        <v>1</v>
      </c>
      <c r="W525" s="56">
        <v>1</v>
      </c>
      <c r="X525" s="56">
        <v>0</v>
      </c>
      <c r="Y525" s="56">
        <v>1</v>
      </c>
      <c r="Z525" s="27" t="s">
        <v>64</v>
      </c>
      <c r="AA525" s="4" t="s">
        <v>70</v>
      </c>
      <c r="AB525"/>
      <c r="AC525"/>
      <c r="AD525"/>
      <c r="AE525"/>
      <c r="AF525"/>
      <c r="AG525"/>
      <c r="AH525"/>
      <c r="AI525"/>
    </row>
    <row r="526" spans="1:35" s="437" customFormat="1" ht="16">
      <c r="A526" s="9">
        <v>1</v>
      </c>
      <c r="B526" s="9">
        <v>1</v>
      </c>
      <c r="C526" s="9">
        <v>4</v>
      </c>
      <c r="D526" s="150"/>
      <c r="E526" s="281">
        <v>56</v>
      </c>
      <c r="F526" s="227">
        <v>1</v>
      </c>
      <c r="G526" s="54" t="s">
        <v>42</v>
      </c>
      <c r="H526" s="332" t="s">
        <v>62</v>
      </c>
      <c r="I526" s="333">
        <v>755</v>
      </c>
      <c r="J526" s="303" t="s">
        <v>44</v>
      </c>
      <c r="K526" s="333">
        <v>52</v>
      </c>
      <c r="L526" s="54" t="s">
        <v>34</v>
      </c>
      <c r="M526" s="55">
        <v>0.75</v>
      </c>
      <c r="N526" s="54" t="s">
        <v>35</v>
      </c>
      <c r="O526" s="54" t="s">
        <v>63</v>
      </c>
      <c r="P526" s="45">
        <v>43242</v>
      </c>
      <c r="Q526" s="20">
        <v>43411</v>
      </c>
      <c r="R526" s="26">
        <v>43952</v>
      </c>
      <c r="S526" s="16">
        <f t="shared" si="17"/>
        <v>541</v>
      </c>
      <c r="T526" s="16">
        <v>1</v>
      </c>
      <c r="U526" s="16">
        <v>0</v>
      </c>
      <c r="V526" s="56">
        <v>0</v>
      </c>
      <c r="W526" s="56"/>
      <c r="X526" s="56"/>
      <c r="Y526" s="56"/>
      <c r="Z526" s="27"/>
      <c r="AA526" s="4" t="s">
        <v>45</v>
      </c>
      <c r="AB526"/>
      <c r="AC526"/>
      <c r="AD526"/>
      <c r="AE526"/>
      <c r="AF526"/>
      <c r="AG526"/>
      <c r="AH526"/>
      <c r="AI526"/>
    </row>
    <row r="527" spans="1:35" s="437" customFormat="1" ht="16">
      <c r="A527" s="9">
        <v>1</v>
      </c>
      <c r="B527" s="9">
        <v>1</v>
      </c>
      <c r="C527" s="9">
        <v>4</v>
      </c>
      <c r="D527" s="150"/>
      <c r="E527" s="281">
        <v>57</v>
      </c>
      <c r="F527" s="227">
        <v>1</v>
      </c>
      <c r="G527" s="54" t="s">
        <v>42</v>
      </c>
      <c r="H527" s="332" t="s">
        <v>62</v>
      </c>
      <c r="I527" s="333">
        <v>756</v>
      </c>
      <c r="J527" s="303" t="s">
        <v>44</v>
      </c>
      <c r="K527" s="333">
        <v>52</v>
      </c>
      <c r="L527" s="54" t="s">
        <v>34</v>
      </c>
      <c r="M527" s="55">
        <v>0.75</v>
      </c>
      <c r="N527" s="54" t="s">
        <v>35</v>
      </c>
      <c r="O527" s="54" t="s">
        <v>63</v>
      </c>
      <c r="P527" s="45">
        <v>43242</v>
      </c>
      <c r="Q527" s="20">
        <v>43411</v>
      </c>
      <c r="R527" s="26">
        <v>43952</v>
      </c>
      <c r="S527" s="16">
        <f t="shared" si="17"/>
        <v>541</v>
      </c>
      <c r="T527" s="16">
        <v>1</v>
      </c>
      <c r="U527" s="16">
        <v>0</v>
      </c>
      <c r="V527" s="56">
        <v>1</v>
      </c>
      <c r="W527" s="56">
        <v>1</v>
      </c>
      <c r="X527" s="56">
        <v>0</v>
      </c>
      <c r="Y527" s="56"/>
      <c r="Z527" s="27"/>
      <c r="AA527" s="4" t="s">
        <v>45</v>
      </c>
      <c r="AB527"/>
      <c r="AC527"/>
      <c r="AD527"/>
      <c r="AE527"/>
      <c r="AF527"/>
      <c r="AG527"/>
      <c r="AH527"/>
      <c r="AI527"/>
    </row>
    <row r="528" spans="1:35" s="366" customFormat="1" ht="16">
      <c r="A528" s="9">
        <v>1</v>
      </c>
      <c r="B528" s="9">
        <v>1</v>
      </c>
      <c r="C528" s="9">
        <v>4</v>
      </c>
      <c r="D528" s="150"/>
      <c r="E528" s="281">
        <v>58</v>
      </c>
      <c r="F528" s="227">
        <v>1</v>
      </c>
      <c r="G528" s="54" t="s">
        <v>42</v>
      </c>
      <c r="H528" s="332" t="s">
        <v>62</v>
      </c>
      <c r="I528" s="333">
        <v>757</v>
      </c>
      <c r="J528" s="303" t="s">
        <v>44</v>
      </c>
      <c r="K528" s="333">
        <v>52</v>
      </c>
      <c r="L528" s="54" t="s">
        <v>34</v>
      </c>
      <c r="M528" s="55">
        <v>0.75</v>
      </c>
      <c r="N528" s="54" t="s">
        <v>35</v>
      </c>
      <c r="O528" s="54" t="s">
        <v>63</v>
      </c>
      <c r="P528" s="45">
        <v>43242</v>
      </c>
      <c r="Q528" s="20">
        <v>43411</v>
      </c>
      <c r="R528" s="26">
        <v>43952</v>
      </c>
      <c r="S528" s="16">
        <f t="shared" si="17"/>
        <v>541</v>
      </c>
      <c r="T528" s="16">
        <v>1</v>
      </c>
      <c r="U528" s="16">
        <v>0</v>
      </c>
      <c r="V528" s="56">
        <v>1</v>
      </c>
      <c r="W528" s="56">
        <v>1</v>
      </c>
      <c r="X528" s="56">
        <v>0</v>
      </c>
      <c r="Y528" s="56"/>
      <c r="Z528" s="27" t="s">
        <v>71</v>
      </c>
      <c r="AA528" s="4" t="s">
        <v>45</v>
      </c>
      <c r="AB528"/>
      <c r="AC528"/>
      <c r="AD528"/>
      <c r="AE528"/>
      <c r="AF528"/>
      <c r="AG528"/>
      <c r="AH528"/>
      <c r="AI528"/>
    </row>
    <row r="529" spans="1:35" s="437" customFormat="1" ht="16">
      <c r="A529" s="9">
        <v>1</v>
      </c>
      <c r="B529" s="9">
        <v>1</v>
      </c>
      <c r="C529" s="9">
        <v>4</v>
      </c>
      <c r="D529" s="150"/>
      <c r="E529" s="281">
        <v>59</v>
      </c>
      <c r="F529" s="227">
        <v>1</v>
      </c>
      <c r="G529" s="54" t="s">
        <v>42</v>
      </c>
      <c r="H529" s="332" t="s">
        <v>62</v>
      </c>
      <c r="I529" s="333">
        <v>758</v>
      </c>
      <c r="J529" s="303" t="s">
        <v>44</v>
      </c>
      <c r="K529" s="333">
        <v>53</v>
      </c>
      <c r="L529" s="54" t="s">
        <v>34</v>
      </c>
      <c r="M529" s="55">
        <v>0.75</v>
      </c>
      <c r="N529" s="54" t="s">
        <v>35</v>
      </c>
      <c r="O529" s="54" t="s">
        <v>63</v>
      </c>
      <c r="P529" s="45">
        <v>43242</v>
      </c>
      <c r="Q529" s="20">
        <v>43411</v>
      </c>
      <c r="R529" s="26">
        <v>43948</v>
      </c>
      <c r="S529" s="16">
        <f t="shared" si="17"/>
        <v>537</v>
      </c>
      <c r="T529" s="16">
        <v>1</v>
      </c>
      <c r="U529" s="16">
        <v>0</v>
      </c>
      <c r="V529" s="56">
        <v>0</v>
      </c>
      <c r="W529" s="56"/>
      <c r="X529" s="56"/>
      <c r="Y529" s="56"/>
      <c r="Z529" s="27"/>
      <c r="AA529" s="4" t="s">
        <v>45</v>
      </c>
      <c r="AB529"/>
      <c r="AC529"/>
      <c r="AD529"/>
      <c r="AE529"/>
      <c r="AF529"/>
      <c r="AG529"/>
      <c r="AH529"/>
      <c r="AI529"/>
    </row>
    <row r="530" spans="1:35" s="437" customFormat="1" ht="16">
      <c r="A530" s="9">
        <v>1</v>
      </c>
      <c r="B530" s="9">
        <v>1</v>
      </c>
      <c r="C530" s="9">
        <v>4</v>
      </c>
      <c r="D530" s="150"/>
      <c r="E530" s="281">
        <v>60</v>
      </c>
      <c r="F530" s="227">
        <v>1</v>
      </c>
      <c r="G530" s="54" t="s">
        <v>42</v>
      </c>
      <c r="H530" s="332" t="s">
        <v>62</v>
      </c>
      <c r="I530" s="333">
        <v>759</v>
      </c>
      <c r="J530" s="303" t="s">
        <v>44</v>
      </c>
      <c r="K530" s="333">
        <v>53</v>
      </c>
      <c r="L530" s="54" t="s">
        <v>34</v>
      </c>
      <c r="M530" s="55">
        <v>0.75</v>
      </c>
      <c r="N530" s="54" t="s">
        <v>35</v>
      </c>
      <c r="O530" s="54" t="s">
        <v>63</v>
      </c>
      <c r="P530" s="45">
        <v>43242</v>
      </c>
      <c r="Q530" s="20">
        <v>43411</v>
      </c>
      <c r="R530" s="26">
        <v>43948</v>
      </c>
      <c r="S530" s="16">
        <f t="shared" si="17"/>
        <v>537</v>
      </c>
      <c r="T530" s="16">
        <v>1</v>
      </c>
      <c r="U530" s="16">
        <v>0</v>
      </c>
      <c r="V530" s="56">
        <v>0</v>
      </c>
      <c r="W530" s="56"/>
      <c r="X530" s="56"/>
      <c r="Y530" s="56"/>
      <c r="Z530" s="27"/>
      <c r="AA530" s="4" t="s">
        <v>45</v>
      </c>
      <c r="AB530"/>
      <c r="AC530"/>
      <c r="AD530"/>
      <c r="AE530"/>
      <c r="AF530"/>
      <c r="AG530"/>
      <c r="AH530"/>
      <c r="AI530"/>
    </row>
    <row r="531" spans="1:35" s="437" customFormat="1" ht="16">
      <c r="A531" s="9">
        <v>1</v>
      </c>
      <c r="B531" s="9">
        <v>1</v>
      </c>
      <c r="C531" s="9">
        <v>4</v>
      </c>
      <c r="D531" s="150"/>
      <c r="E531" s="281">
        <v>61</v>
      </c>
      <c r="F531" s="227">
        <v>1</v>
      </c>
      <c r="G531" s="54" t="s">
        <v>42</v>
      </c>
      <c r="H531" s="332" t="s">
        <v>62</v>
      </c>
      <c r="I531" s="333">
        <v>764</v>
      </c>
      <c r="J531" s="303" t="s">
        <v>44</v>
      </c>
      <c r="K531" s="333">
        <v>54</v>
      </c>
      <c r="L531" s="54" t="s">
        <v>34</v>
      </c>
      <c r="M531" s="55">
        <v>0.75</v>
      </c>
      <c r="N531" s="54" t="s">
        <v>35</v>
      </c>
      <c r="O531" s="54" t="s">
        <v>63</v>
      </c>
      <c r="P531" s="45">
        <v>43242</v>
      </c>
      <c r="Q531" s="20">
        <v>43411</v>
      </c>
      <c r="R531" s="26">
        <v>43950</v>
      </c>
      <c r="S531" s="16">
        <f t="shared" si="17"/>
        <v>539</v>
      </c>
      <c r="T531" s="16">
        <v>1</v>
      </c>
      <c r="U531" s="16">
        <v>0</v>
      </c>
      <c r="V531" s="56">
        <v>0</v>
      </c>
      <c r="W531" s="56"/>
      <c r="X531" s="56"/>
      <c r="Y531" s="56">
        <v>1</v>
      </c>
      <c r="Z531" s="27" t="s">
        <v>72</v>
      </c>
      <c r="AA531" s="4" t="s">
        <v>45</v>
      </c>
      <c r="AB531"/>
      <c r="AC531"/>
      <c r="AD531"/>
      <c r="AE531"/>
      <c r="AF531"/>
      <c r="AG531"/>
      <c r="AH531"/>
      <c r="AI531"/>
    </row>
    <row r="532" spans="1:35" ht="16">
      <c r="A532" s="9">
        <v>1</v>
      </c>
      <c r="B532" s="9">
        <v>1</v>
      </c>
      <c r="C532" s="9">
        <v>4</v>
      </c>
      <c r="D532" s="150"/>
      <c r="E532" s="281">
        <v>62</v>
      </c>
      <c r="F532" s="227">
        <v>1</v>
      </c>
      <c r="G532" s="54" t="s">
        <v>42</v>
      </c>
      <c r="H532" s="332" t="s">
        <v>62</v>
      </c>
      <c r="I532" s="333">
        <v>766</v>
      </c>
      <c r="J532" s="303" t="s">
        <v>44</v>
      </c>
      <c r="K532" s="333">
        <v>54</v>
      </c>
      <c r="L532" s="54" t="s">
        <v>34</v>
      </c>
      <c r="M532" s="55">
        <v>0.75</v>
      </c>
      <c r="N532" s="54" t="s">
        <v>35</v>
      </c>
      <c r="O532" s="54" t="s">
        <v>63</v>
      </c>
      <c r="P532" s="45">
        <v>43242</v>
      </c>
      <c r="Q532" s="20">
        <v>43411</v>
      </c>
      <c r="R532" s="26">
        <v>43950</v>
      </c>
      <c r="S532" s="16">
        <f t="shared" si="17"/>
        <v>539</v>
      </c>
      <c r="T532" s="16">
        <v>1</v>
      </c>
      <c r="U532" s="16">
        <v>0</v>
      </c>
      <c r="V532" s="56">
        <v>1</v>
      </c>
      <c r="W532" s="56">
        <v>1</v>
      </c>
      <c r="X532" s="56">
        <v>0</v>
      </c>
      <c r="Y532" s="56">
        <v>1</v>
      </c>
      <c r="Z532" s="27" t="s">
        <v>72</v>
      </c>
      <c r="AA532" s="4" t="s">
        <v>45</v>
      </c>
    </row>
    <row r="533" spans="1:35" ht="16">
      <c r="A533" s="9">
        <v>1</v>
      </c>
      <c r="B533" s="9">
        <v>1</v>
      </c>
      <c r="C533" s="9">
        <v>4</v>
      </c>
      <c r="D533" s="150"/>
      <c r="E533" s="281">
        <v>63</v>
      </c>
      <c r="F533" s="227">
        <v>1</v>
      </c>
      <c r="G533" s="533" t="s">
        <v>42</v>
      </c>
      <c r="H533" s="332" t="s">
        <v>62</v>
      </c>
      <c r="I533" s="333">
        <v>769</v>
      </c>
      <c r="J533" s="303" t="s">
        <v>44</v>
      </c>
      <c r="K533" s="333">
        <v>55</v>
      </c>
      <c r="L533" s="54" t="s">
        <v>34</v>
      </c>
      <c r="M533" s="55">
        <v>0.75</v>
      </c>
      <c r="N533" s="54" t="s">
        <v>35</v>
      </c>
      <c r="O533" s="54" t="s">
        <v>63</v>
      </c>
      <c r="P533" s="45">
        <v>43242</v>
      </c>
      <c r="Q533" s="20">
        <v>43411</v>
      </c>
      <c r="R533" s="26">
        <v>43952</v>
      </c>
      <c r="S533" s="16">
        <f t="shared" si="17"/>
        <v>541</v>
      </c>
      <c r="T533" s="16">
        <v>1</v>
      </c>
      <c r="U533" s="16">
        <v>0</v>
      </c>
      <c r="V533" s="56">
        <v>1</v>
      </c>
      <c r="W533" s="56">
        <v>1</v>
      </c>
      <c r="X533" s="56">
        <v>0</v>
      </c>
      <c r="Y533" s="56">
        <v>1</v>
      </c>
      <c r="Z533" s="27" t="s">
        <v>72</v>
      </c>
      <c r="AA533" s="4" t="s">
        <v>45</v>
      </c>
    </row>
    <row r="534" spans="1:35" s="437" customFormat="1" ht="16">
      <c r="A534" s="9">
        <v>1</v>
      </c>
      <c r="B534" s="9">
        <v>1</v>
      </c>
      <c r="C534" s="9">
        <v>4</v>
      </c>
      <c r="D534" s="150"/>
      <c r="E534" s="281">
        <v>64</v>
      </c>
      <c r="F534" s="227">
        <v>1</v>
      </c>
      <c r="G534" s="54" t="s">
        <v>42</v>
      </c>
      <c r="H534" s="332" t="s">
        <v>62</v>
      </c>
      <c r="I534" s="333">
        <v>770</v>
      </c>
      <c r="J534" s="303" t="s">
        <v>44</v>
      </c>
      <c r="K534" s="333">
        <v>55</v>
      </c>
      <c r="L534" s="54" t="s">
        <v>34</v>
      </c>
      <c r="M534" s="55">
        <v>0.75</v>
      </c>
      <c r="N534" s="54" t="s">
        <v>35</v>
      </c>
      <c r="O534" s="54" t="s">
        <v>63</v>
      </c>
      <c r="P534" s="45">
        <v>43242</v>
      </c>
      <c r="Q534" s="20">
        <v>43411</v>
      </c>
      <c r="R534" s="26">
        <v>43952</v>
      </c>
      <c r="S534" s="16">
        <f t="shared" si="17"/>
        <v>541</v>
      </c>
      <c r="T534" s="16">
        <v>1</v>
      </c>
      <c r="U534" s="16">
        <v>0</v>
      </c>
      <c r="V534" s="56">
        <v>0</v>
      </c>
      <c r="W534" s="56"/>
      <c r="X534" s="56"/>
      <c r="Y534" s="56"/>
      <c r="Z534" s="27"/>
      <c r="AA534" s="4" t="s">
        <v>45</v>
      </c>
      <c r="AB534"/>
      <c r="AC534"/>
      <c r="AD534"/>
      <c r="AE534"/>
      <c r="AF534"/>
      <c r="AG534"/>
      <c r="AH534"/>
      <c r="AI534"/>
    </row>
    <row r="535" spans="1:35" s="437" customFormat="1" ht="16">
      <c r="A535" s="9">
        <v>1</v>
      </c>
      <c r="B535" s="9">
        <v>1</v>
      </c>
      <c r="C535" s="9">
        <v>4</v>
      </c>
      <c r="D535" s="150"/>
      <c r="E535" s="281">
        <v>65</v>
      </c>
      <c r="F535" s="227">
        <v>1</v>
      </c>
      <c r="G535" s="54" t="s">
        <v>42</v>
      </c>
      <c r="H535" s="332" t="s">
        <v>62</v>
      </c>
      <c r="I535" s="333">
        <v>771</v>
      </c>
      <c r="J535" s="303" t="s">
        <v>44</v>
      </c>
      <c r="K535" s="333">
        <v>55</v>
      </c>
      <c r="L535" s="54" t="s">
        <v>34</v>
      </c>
      <c r="M535" s="55">
        <v>0.75</v>
      </c>
      <c r="N535" s="54" t="s">
        <v>35</v>
      </c>
      <c r="O535" s="54" t="s">
        <v>63</v>
      </c>
      <c r="P535" s="45">
        <v>43242</v>
      </c>
      <c r="Q535" s="20">
        <v>43411</v>
      </c>
      <c r="R535" s="26">
        <v>43952</v>
      </c>
      <c r="S535" s="16">
        <f t="shared" ref="S535:S566" si="18">R535-Q535</f>
        <v>541</v>
      </c>
      <c r="T535" s="16">
        <v>1</v>
      </c>
      <c r="U535" s="16">
        <v>0</v>
      </c>
      <c r="V535" s="56">
        <v>1</v>
      </c>
      <c r="W535" s="56">
        <v>1</v>
      </c>
      <c r="X535" s="56">
        <v>0</v>
      </c>
      <c r="Y535" s="56">
        <v>1</v>
      </c>
      <c r="Z535" s="27" t="s">
        <v>73</v>
      </c>
      <c r="AA535" s="4" t="s">
        <v>45</v>
      </c>
      <c r="AB535"/>
      <c r="AC535"/>
      <c r="AD535"/>
      <c r="AE535"/>
      <c r="AF535"/>
      <c r="AG535"/>
      <c r="AH535"/>
      <c r="AI535"/>
    </row>
    <row r="536" spans="1:35" ht="16">
      <c r="A536" s="9">
        <v>1</v>
      </c>
      <c r="B536" s="9">
        <v>1</v>
      </c>
      <c r="C536" s="9">
        <v>4</v>
      </c>
      <c r="D536" s="150"/>
      <c r="E536" s="281">
        <v>66</v>
      </c>
      <c r="F536" s="227">
        <v>1</v>
      </c>
      <c r="G536" s="54" t="s">
        <v>42</v>
      </c>
      <c r="H536" s="332" t="s">
        <v>62</v>
      </c>
      <c r="I536" s="333">
        <v>772</v>
      </c>
      <c r="J536" s="303" t="s">
        <v>44</v>
      </c>
      <c r="K536" s="333">
        <v>55</v>
      </c>
      <c r="L536" s="54" t="s">
        <v>34</v>
      </c>
      <c r="M536" s="55">
        <v>0.75</v>
      </c>
      <c r="N536" s="54" t="s">
        <v>35</v>
      </c>
      <c r="O536" s="54" t="s">
        <v>63</v>
      </c>
      <c r="P536" s="45">
        <v>43242</v>
      </c>
      <c r="Q536" s="20">
        <v>43411</v>
      </c>
      <c r="R536" s="26">
        <v>43952</v>
      </c>
      <c r="S536" s="16">
        <f t="shared" si="18"/>
        <v>541</v>
      </c>
      <c r="T536" s="16">
        <v>1</v>
      </c>
      <c r="U536" s="16">
        <v>0</v>
      </c>
      <c r="V536" s="56">
        <v>0</v>
      </c>
      <c r="W536" s="56"/>
      <c r="X536" s="56"/>
      <c r="Y536" s="56"/>
      <c r="Z536" s="27"/>
      <c r="AA536" s="4" t="s">
        <v>45</v>
      </c>
    </row>
    <row r="537" spans="1:35" ht="16">
      <c r="A537" s="9">
        <v>1</v>
      </c>
      <c r="B537" s="9">
        <v>1</v>
      </c>
      <c r="C537" s="9">
        <v>4</v>
      </c>
      <c r="D537" s="150"/>
      <c r="E537" s="281">
        <v>67</v>
      </c>
      <c r="F537" s="227">
        <v>1</v>
      </c>
      <c r="G537" s="54" t="s">
        <v>42</v>
      </c>
      <c r="H537" s="332" t="s">
        <v>62</v>
      </c>
      <c r="I537" s="333">
        <v>775</v>
      </c>
      <c r="J537" s="303" t="s">
        <v>44</v>
      </c>
      <c r="K537" s="333">
        <v>56</v>
      </c>
      <c r="L537" s="54" t="s">
        <v>34</v>
      </c>
      <c r="M537" s="55">
        <v>0.75</v>
      </c>
      <c r="N537" s="54" t="s">
        <v>35</v>
      </c>
      <c r="O537" s="54" t="s">
        <v>63</v>
      </c>
      <c r="P537" s="45">
        <v>43242</v>
      </c>
      <c r="Q537" s="20">
        <v>43411</v>
      </c>
      <c r="R537" s="26">
        <v>43955</v>
      </c>
      <c r="S537" s="16">
        <f t="shared" si="18"/>
        <v>544</v>
      </c>
      <c r="T537" s="16">
        <v>1</v>
      </c>
      <c r="U537" s="16">
        <v>0</v>
      </c>
      <c r="V537" s="56">
        <v>0</v>
      </c>
      <c r="W537" s="56"/>
      <c r="X537" s="56"/>
      <c r="Y537" s="56"/>
      <c r="Z537" s="27"/>
      <c r="AA537" s="4" t="s">
        <v>45</v>
      </c>
    </row>
    <row r="538" spans="1:35" ht="16">
      <c r="A538" s="9">
        <v>1</v>
      </c>
      <c r="B538" s="9">
        <v>1</v>
      </c>
      <c r="C538" s="9">
        <v>4</v>
      </c>
      <c r="D538" s="150"/>
      <c r="E538" s="281">
        <v>68</v>
      </c>
      <c r="F538" s="227">
        <v>1</v>
      </c>
      <c r="G538" s="54" t="s">
        <v>42</v>
      </c>
      <c r="H538" s="332" t="s">
        <v>62</v>
      </c>
      <c r="I538" s="333">
        <v>776</v>
      </c>
      <c r="J538" s="303" t="s">
        <v>44</v>
      </c>
      <c r="K538" s="333">
        <v>56</v>
      </c>
      <c r="L538" s="54" t="s">
        <v>34</v>
      </c>
      <c r="M538" s="55">
        <v>0.75</v>
      </c>
      <c r="N538" s="54" t="s">
        <v>35</v>
      </c>
      <c r="O538" s="54" t="s">
        <v>63</v>
      </c>
      <c r="P538" s="45">
        <v>43242</v>
      </c>
      <c r="Q538" s="20">
        <v>43411</v>
      </c>
      <c r="R538" s="26">
        <v>43955</v>
      </c>
      <c r="S538" s="16">
        <f t="shared" si="18"/>
        <v>544</v>
      </c>
      <c r="T538" s="16">
        <v>1</v>
      </c>
      <c r="U538" s="16">
        <v>0</v>
      </c>
      <c r="V538" s="56">
        <v>1</v>
      </c>
      <c r="W538" s="56">
        <v>1</v>
      </c>
      <c r="X538" s="56">
        <v>0</v>
      </c>
      <c r="Y538" s="56"/>
      <c r="Z538" s="27"/>
      <c r="AA538" s="4" t="s">
        <v>45</v>
      </c>
    </row>
    <row r="539" spans="1:35" ht="16">
      <c r="A539" s="9">
        <v>1</v>
      </c>
      <c r="B539" s="9">
        <v>1</v>
      </c>
      <c r="C539" s="9">
        <v>4</v>
      </c>
      <c r="D539" s="150"/>
      <c r="E539" s="281">
        <v>69</v>
      </c>
      <c r="F539" s="227">
        <v>1</v>
      </c>
      <c r="G539" s="54" t="s">
        <v>42</v>
      </c>
      <c r="H539" s="332" t="s">
        <v>62</v>
      </c>
      <c r="I539" s="333">
        <v>777</v>
      </c>
      <c r="J539" s="303" t="s">
        <v>44</v>
      </c>
      <c r="K539" s="333">
        <v>56</v>
      </c>
      <c r="L539" s="54" t="s">
        <v>34</v>
      </c>
      <c r="M539" s="55">
        <v>0.75</v>
      </c>
      <c r="N539" s="54" t="s">
        <v>35</v>
      </c>
      <c r="O539" s="54" t="s">
        <v>63</v>
      </c>
      <c r="P539" s="45">
        <v>43242</v>
      </c>
      <c r="Q539" s="20">
        <v>43411</v>
      </c>
      <c r="R539" s="26">
        <v>43955</v>
      </c>
      <c r="S539" s="16">
        <f t="shared" si="18"/>
        <v>544</v>
      </c>
      <c r="T539" s="16">
        <v>1</v>
      </c>
      <c r="U539" s="16">
        <v>0</v>
      </c>
      <c r="V539" s="56">
        <v>0</v>
      </c>
      <c r="W539" s="56"/>
      <c r="X539" s="56"/>
      <c r="Y539" s="56"/>
      <c r="Z539" s="27"/>
      <c r="AA539" s="4" t="s">
        <v>45</v>
      </c>
    </row>
    <row r="540" spans="1:35" ht="16">
      <c r="A540" s="9">
        <v>1</v>
      </c>
      <c r="B540" s="9">
        <v>1</v>
      </c>
      <c r="C540" s="9">
        <v>5</v>
      </c>
      <c r="D540" s="150"/>
      <c r="E540" s="281">
        <v>70</v>
      </c>
      <c r="F540" s="227">
        <v>1</v>
      </c>
      <c r="G540" s="54" t="s">
        <v>42</v>
      </c>
      <c r="H540" s="332" t="s">
        <v>62</v>
      </c>
      <c r="I540" s="333">
        <v>779</v>
      </c>
      <c r="J540" s="303" t="s">
        <v>44</v>
      </c>
      <c r="K540" s="333">
        <v>57</v>
      </c>
      <c r="L540" s="54" t="s">
        <v>34</v>
      </c>
      <c r="M540" s="55">
        <v>0.75</v>
      </c>
      <c r="N540" s="54" t="s">
        <v>35</v>
      </c>
      <c r="O540" s="54" t="s">
        <v>63</v>
      </c>
      <c r="P540" s="45">
        <v>43242</v>
      </c>
      <c r="Q540" s="20">
        <v>43411</v>
      </c>
      <c r="R540" s="26">
        <v>43955</v>
      </c>
      <c r="S540" s="16">
        <f t="shared" si="18"/>
        <v>544</v>
      </c>
      <c r="T540" s="16">
        <v>1</v>
      </c>
      <c r="U540" s="16">
        <v>0</v>
      </c>
      <c r="V540" s="56">
        <v>0</v>
      </c>
      <c r="W540" s="56"/>
      <c r="X540" s="56"/>
      <c r="Y540" s="56">
        <v>1</v>
      </c>
      <c r="Z540" s="27" t="s">
        <v>74</v>
      </c>
      <c r="AA540" s="4" t="s">
        <v>45</v>
      </c>
    </row>
    <row r="541" spans="1:35" ht="16">
      <c r="A541" s="9">
        <v>1</v>
      </c>
      <c r="B541" s="9">
        <v>1</v>
      </c>
      <c r="C541" s="9">
        <v>5</v>
      </c>
      <c r="D541" s="150"/>
      <c r="E541" s="281">
        <v>71</v>
      </c>
      <c r="F541" s="227">
        <v>1</v>
      </c>
      <c r="G541" s="54" t="s">
        <v>42</v>
      </c>
      <c r="H541" s="332" t="s">
        <v>62</v>
      </c>
      <c r="I541" s="333">
        <v>780</v>
      </c>
      <c r="J541" s="303" t="s">
        <v>44</v>
      </c>
      <c r="K541" s="333">
        <v>57</v>
      </c>
      <c r="L541" s="54" t="s">
        <v>34</v>
      </c>
      <c r="M541" s="55">
        <v>0.75</v>
      </c>
      <c r="N541" s="54" t="s">
        <v>35</v>
      </c>
      <c r="O541" s="54" t="s">
        <v>63</v>
      </c>
      <c r="P541" s="45">
        <v>43242</v>
      </c>
      <c r="Q541" s="20">
        <v>43411</v>
      </c>
      <c r="R541" s="26">
        <v>43955</v>
      </c>
      <c r="S541" s="16">
        <f t="shared" si="18"/>
        <v>544</v>
      </c>
      <c r="T541" s="16">
        <v>1</v>
      </c>
      <c r="U541" s="16">
        <v>0</v>
      </c>
      <c r="V541" s="56">
        <v>0</v>
      </c>
      <c r="W541" s="56"/>
      <c r="X541" s="56"/>
      <c r="Y541" s="56">
        <v>1</v>
      </c>
      <c r="Z541" s="27" t="s">
        <v>75</v>
      </c>
      <c r="AA541" s="4" t="s">
        <v>45</v>
      </c>
    </row>
    <row r="542" spans="1:35" ht="16">
      <c r="A542" s="9">
        <v>1</v>
      </c>
      <c r="B542" s="9">
        <v>1</v>
      </c>
      <c r="C542" s="9">
        <v>5</v>
      </c>
      <c r="D542" s="150"/>
      <c r="E542" s="281">
        <v>72</v>
      </c>
      <c r="F542" s="227">
        <v>1</v>
      </c>
      <c r="G542" s="54" t="s">
        <v>42</v>
      </c>
      <c r="H542" s="332" t="s">
        <v>62</v>
      </c>
      <c r="I542" s="333">
        <v>782</v>
      </c>
      <c r="J542" s="303" t="s">
        <v>44</v>
      </c>
      <c r="K542" s="333">
        <v>57</v>
      </c>
      <c r="L542" s="54" t="s">
        <v>34</v>
      </c>
      <c r="M542" s="55">
        <v>0.75</v>
      </c>
      <c r="N542" s="54" t="s">
        <v>35</v>
      </c>
      <c r="O542" s="54" t="s">
        <v>63</v>
      </c>
      <c r="P542" s="45">
        <v>43242</v>
      </c>
      <c r="Q542" s="20">
        <v>43411</v>
      </c>
      <c r="R542" s="26">
        <v>43955</v>
      </c>
      <c r="S542" s="16">
        <f t="shared" si="18"/>
        <v>544</v>
      </c>
      <c r="T542" s="16">
        <v>1</v>
      </c>
      <c r="U542" s="16">
        <v>0</v>
      </c>
      <c r="V542" s="56">
        <v>1</v>
      </c>
      <c r="W542" s="56">
        <v>1</v>
      </c>
      <c r="X542" s="56">
        <v>0</v>
      </c>
      <c r="Y542" s="56"/>
      <c r="Z542" s="27"/>
      <c r="AA542" s="4" t="s">
        <v>45</v>
      </c>
    </row>
    <row r="543" spans="1:35" ht="16">
      <c r="A543" s="9">
        <v>1</v>
      </c>
      <c r="B543" s="9">
        <v>1</v>
      </c>
      <c r="C543" s="9">
        <v>5</v>
      </c>
      <c r="D543" s="150"/>
      <c r="E543" s="281">
        <v>73</v>
      </c>
      <c r="F543" s="227">
        <v>1</v>
      </c>
      <c r="G543" s="54" t="s">
        <v>42</v>
      </c>
      <c r="H543" s="332" t="s">
        <v>62</v>
      </c>
      <c r="I543" s="333">
        <v>783</v>
      </c>
      <c r="J543" s="303" t="s">
        <v>44</v>
      </c>
      <c r="K543" s="333">
        <v>57</v>
      </c>
      <c r="L543" s="54" t="s">
        <v>34</v>
      </c>
      <c r="M543" s="55">
        <v>0.75</v>
      </c>
      <c r="N543" s="54" t="s">
        <v>35</v>
      </c>
      <c r="O543" s="54" t="s">
        <v>63</v>
      </c>
      <c r="P543" s="45">
        <v>43242</v>
      </c>
      <c r="Q543" s="20">
        <v>43411</v>
      </c>
      <c r="R543" s="26">
        <v>43955</v>
      </c>
      <c r="S543" s="16">
        <f t="shared" si="18"/>
        <v>544</v>
      </c>
      <c r="T543" s="16">
        <v>1</v>
      </c>
      <c r="U543" s="16">
        <v>0</v>
      </c>
      <c r="V543" s="56">
        <v>0</v>
      </c>
      <c r="W543" s="56"/>
      <c r="X543" s="56"/>
      <c r="Y543" s="56"/>
      <c r="Z543" s="27"/>
      <c r="AA543" s="4" t="s">
        <v>45</v>
      </c>
    </row>
    <row r="544" spans="1:35" ht="16">
      <c r="A544" s="9">
        <v>1</v>
      </c>
      <c r="B544" s="9">
        <v>1</v>
      </c>
      <c r="C544" s="9">
        <v>5</v>
      </c>
      <c r="D544" s="150"/>
      <c r="E544" s="281">
        <v>74</v>
      </c>
      <c r="F544" s="227">
        <v>1</v>
      </c>
      <c r="G544" s="54" t="s">
        <v>42</v>
      </c>
      <c r="H544" s="332" t="s">
        <v>62</v>
      </c>
      <c r="I544" s="333">
        <v>784</v>
      </c>
      <c r="J544" s="303" t="s">
        <v>44</v>
      </c>
      <c r="K544" s="333">
        <v>58</v>
      </c>
      <c r="L544" s="54" t="s">
        <v>34</v>
      </c>
      <c r="M544" s="55">
        <v>0.75</v>
      </c>
      <c r="N544" s="54" t="s">
        <v>35</v>
      </c>
      <c r="O544" s="54" t="s">
        <v>63</v>
      </c>
      <c r="P544" s="45">
        <v>43242</v>
      </c>
      <c r="Q544" s="20">
        <v>43411</v>
      </c>
      <c r="R544" s="26">
        <v>43956</v>
      </c>
      <c r="S544" s="16">
        <f t="shared" si="18"/>
        <v>545</v>
      </c>
      <c r="T544" s="16">
        <v>1</v>
      </c>
      <c r="U544" s="16">
        <v>0</v>
      </c>
      <c r="V544" s="56">
        <v>0</v>
      </c>
      <c r="W544" s="56"/>
      <c r="X544" s="56"/>
      <c r="Y544" s="56"/>
      <c r="Z544" s="27"/>
      <c r="AA544" s="4" t="s">
        <v>45</v>
      </c>
    </row>
    <row r="545" spans="1:35" ht="16">
      <c r="A545" s="9">
        <v>1</v>
      </c>
      <c r="B545" s="9">
        <v>1</v>
      </c>
      <c r="C545" s="9">
        <v>5</v>
      </c>
      <c r="D545" s="150"/>
      <c r="E545" s="281">
        <v>75</v>
      </c>
      <c r="F545" s="227">
        <v>1</v>
      </c>
      <c r="G545" s="54" t="s">
        <v>42</v>
      </c>
      <c r="H545" s="332" t="s">
        <v>62</v>
      </c>
      <c r="I545" s="333">
        <v>785</v>
      </c>
      <c r="J545" s="303" t="s">
        <v>44</v>
      </c>
      <c r="K545" s="333">
        <v>58</v>
      </c>
      <c r="L545" s="54" t="s">
        <v>34</v>
      </c>
      <c r="M545" s="55">
        <v>0.75</v>
      </c>
      <c r="N545" s="54" t="s">
        <v>35</v>
      </c>
      <c r="O545" s="54" t="s">
        <v>63</v>
      </c>
      <c r="P545" s="45">
        <v>43242</v>
      </c>
      <c r="Q545" s="20">
        <v>43411</v>
      </c>
      <c r="R545" s="26">
        <v>43956</v>
      </c>
      <c r="S545" s="16">
        <f t="shared" si="18"/>
        <v>545</v>
      </c>
      <c r="T545" s="16">
        <v>1</v>
      </c>
      <c r="U545" s="16">
        <v>0</v>
      </c>
      <c r="V545" s="56">
        <v>0</v>
      </c>
      <c r="W545" s="56"/>
      <c r="X545" s="56"/>
      <c r="Y545" s="56"/>
      <c r="Z545" s="27"/>
      <c r="AA545" s="4" t="s">
        <v>45</v>
      </c>
    </row>
    <row r="546" spans="1:35" ht="16">
      <c r="A546" s="9">
        <v>1</v>
      </c>
      <c r="B546" s="9">
        <v>1</v>
      </c>
      <c r="C546" s="9">
        <v>5</v>
      </c>
      <c r="D546" s="150"/>
      <c r="E546" s="281">
        <v>76</v>
      </c>
      <c r="F546" s="227">
        <v>1</v>
      </c>
      <c r="G546" s="54" t="s">
        <v>42</v>
      </c>
      <c r="H546" s="332" t="s">
        <v>62</v>
      </c>
      <c r="I546" s="333">
        <v>786</v>
      </c>
      <c r="J546" s="303" t="s">
        <v>44</v>
      </c>
      <c r="K546" s="333">
        <v>58</v>
      </c>
      <c r="L546" s="54" t="s">
        <v>34</v>
      </c>
      <c r="M546" s="55">
        <v>0.75</v>
      </c>
      <c r="N546" s="54" t="s">
        <v>35</v>
      </c>
      <c r="O546" s="54" t="s">
        <v>63</v>
      </c>
      <c r="P546" s="45">
        <v>43242</v>
      </c>
      <c r="Q546" s="20">
        <v>43411</v>
      </c>
      <c r="R546" s="26">
        <v>43956</v>
      </c>
      <c r="S546" s="16">
        <f t="shared" si="18"/>
        <v>545</v>
      </c>
      <c r="T546" s="16">
        <v>1</v>
      </c>
      <c r="U546" s="16">
        <v>0</v>
      </c>
      <c r="V546" s="56">
        <v>0</v>
      </c>
      <c r="W546" s="56"/>
      <c r="X546" s="56"/>
      <c r="Y546" s="56"/>
      <c r="Z546" s="27"/>
      <c r="AA546" s="4" t="s">
        <v>45</v>
      </c>
    </row>
    <row r="547" spans="1:35" ht="16">
      <c r="A547" s="9">
        <v>1</v>
      </c>
      <c r="B547" s="9">
        <v>1</v>
      </c>
      <c r="C547" s="9">
        <v>5</v>
      </c>
      <c r="D547" s="150"/>
      <c r="E547" s="281">
        <v>77</v>
      </c>
      <c r="F547" s="227">
        <v>1</v>
      </c>
      <c r="G547" s="54" t="s">
        <v>42</v>
      </c>
      <c r="H547" s="332" t="s">
        <v>62</v>
      </c>
      <c r="I547" s="333">
        <v>787</v>
      </c>
      <c r="J547" s="303" t="s">
        <v>44</v>
      </c>
      <c r="K547" s="333">
        <v>58</v>
      </c>
      <c r="L547" s="54" t="s">
        <v>34</v>
      </c>
      <c r="M547" s="55">
        <v>0.75</v>
      </c>
      <c r="N547" s="54" t="s">
        <v>35</v>
      </c>
      <c r="O547" s="54" t="s">
        <v>63</v>
      </c>
      <c r="P547" s="45">
        <v>43242</v>
      </c>
      <c r="Q547" s="20">
        <v>43411</v>
      </c>
      <c r="R547" s="26">
        <v>43956</v>
      </c>
      <c r="S547" s="16">
        <f t="shared" si="18"/>
        <v>545</v>
      </c>
      <c r="T547" s="16">
        <v>1</v>
      </c>
      <c r="U547" s="16">
        <v>0</v>
      </c>
      <c r="V547" s="56">
        <v>0</v>
      </c>
      <c r="W547" s="56"/>
      <c r="X547" s="56"/>
      <c r="Y547" s="56"/>
      <c r="Z547" s="27"/>
      <c r="AA547" s="4" t="s">
        <v>45</v>
      </c>
    </row>
    <row r="548" spans="1:35" ht="16">
      <c r="A548" s="9">
        <v>1</v>
      </c>
      <c r="B548" s="9">
        <v>1</v>
      </c>
      <c r="C548" s="9">
        <v>5</v>
      </c>
      <c r="D548" s="150"/>
      <c r="E548" s="281">
        <v>78</v>
      </c>
      <c r="F548" s="227">
        <v>1</v>
      </c>
      <c r="G548" s="54" t="s">
        <v>42</v>
      </c>
      <c r="H548" s="334" t="s">
        <v>62</v>
      </c>
      <c r="I548" s="335">
        <v>788</v>
      </c>
      <c r="J548" s="336" t="s">
        <v>44</v>
      </c>
      <c r="K548" s="335">
        <v>58</v>
      </c>
      <c r="L548" s="54" t="s">
        <v>34</v>
      </c>
      <c r="M548" s="55">
        <v>0.75</v>
      </c>
      <c r="N548" s="54" t="s">
        <v>35</v>
      </c>
      <c r="O548" s="54" t="s">
        <v>63</v>
      </c>
      <c r="P548" s="60">
        <v>43242</v>
      </c>
      <c r="Q548" s="61">
        <v>43411</v>
      </c>
      <c r="R548" s="29">
        <v>43956</v>
      </c>
      <c r="S548" s="30">
        <f t="shared" si="18"/>
        <v>545</v>
      </c>
      <c r="T548" s="30">
        <v>1</v>
      </c>
      <c r="U548" s="16">
        <v>0</v>
      </c>
      <c r="V548" s="59">
        <v>0</v>
      </c>
      <c r="W548" s="59"/>
      <c r="X548" s="59"/>
      <c r="Y548" s="59">
        <v>1</v>
      </c>
      <c r="Z548" s="58" t="s">
        <v>74</v>
      </c>
      <c r="AA548" s="62" t="s">
        <v>45</v>
      </c>
    </row>
    <row r="549" spans="1:35" s="437" customFormat="1" ht="16">
      <c r="A549" s="9">
        <v>1</v>
      </c>
      <c r="B549" s="9">
        <v>1</v>
      </c>
      <c r="C549" s="9">
        <v>5</v>
      </c>
      <c r="D549" s="150"/>
      <c r="E549" s="281">
        <v>79</v>
      </c>
      <c r="F549" s="227">
        <v>1</v>
      </c>
      <c r="G549" s="54" t="s">
        <v>42</v>
      </c>
      <c r="H549" s="332" t="e" cm="1">
        <f t="array" ref="H549">H482:K132B5</f>
        <v>#NAME?</v>
      </c>
      <c r="I549" s="333">
        <v>797</v>
      </c>
      <c r="J549" s="303" t="s">
        <v>44</v>
      </c>
      <c r="K549" s="333">
        <v>60</v>
      </c>
      <c r="L549" s="54" t="s">
        <v>34</v>
      </c>
      <c r="M549" s="55">
        <v>0.75</v>
      </c>
      <c r="N549" s="54" t="s">
        <v>35</v>
      </c>
      <c r="O549" s="54" t="s">
        <v>63</v>
      </c>
      <c r="P549" s="45">
        <v>43242</v>
      </c>
      <c r="Q549" s="20">
        <v>43411</v>
      </c>
      <c r="R549" s="26">
        <v>43962</v>
      </c>
      <c r="S549" s="16">
        <f t="shared" si="18"/>
        <v>551</v>
      </c>
      <c r="T549" s="16">
        <v>1</v>
      </c>
      <c r="U549" s="16">
        <v>0</v>
      </c>
      <c r="V549" s="56">
        <v>1</v>
      </c>
      <c r="W549" s="56">
        <v>1</v>
      </c>
      <c r="X549" s="56">
        <v>0</v>
      </c>
      <c r="Y549" s="56"/>
      <c r="Z549" s="27" t="s">
        <v>76</v>
      </c>
      <c r="AA549" s="4" t="s">
        <v>45</v>
      </c>
      <c r="AB549"/>
      <c r="AC549"/>
      <c r="AD549"/>
      <c r="AE549"/>
      <c r="AF549"/>
      <c r="AG549"/>
      <c r="AH549"/>
      <c r="AI549"/>
    </row>
    <row r="550" spans="1:35" s="437" customFormat="1" ht="16">
      <c r="A550" s="9">
        <v>1</v>
      </c>
      <c r="B550" s="9">
        <v>1</v>
      </c>
      <c r="C550" s="9">
        <v>5</v>
      </c>
      <c r="D550" s="150"/>
      <c r="E550" s="281">
        <v>80</v>
      </c>
      <c r="F550" s="227">
        <v>1</v>
      </c>
      <c r="G550" s="54" t="s">
        <v>42</v>
      </c>
      <c r="H550" s="301" t="s">
        <v>77</v>
      </c>
      <c r="I550" s="302">
        <v>204</v>
      </c>
      <c r="J550" s="303" t="s">
        <v>33</v>
      </c>
      <c r="K550" s="302">
        <v>115</v>
      </c>
      <c r="L550" s="54" t="s">
        <v>34</v>
      </c>
      <c r="M550" s="55">
        <v>0.75</v>
      </c>
      <c r="N550" s="54" t="s">
        <v>35</v>
      </c>
      <c r="O550" s="54" t="s">
        <v>63</v>
      </c>
      <c r="P550" s="19">
        <v>43410</v>
      </c>
      <c r="Q550" s="20">
        <v>43580</v>
      </c>
      <c r="R550" s="26">
        <v>44139</v>
      </c>
      <c r="S550" s="16">
        <f t="shared" si="18"/>
        <v>559</v>
      </c>
      <c r="T550" s="16">
        <v>1</v>
      </c>
      <c r="U550" s="16">
        <v>0</v>
      </c>
      <c r="V550" s="56">
        <v>0</v>
      </c>
      <c r="W550" s="56"/>
      <c r="X550" s="56"/>
      <c r="Y550" s="56"/>
      <c r="Z550" s="27"/>
      <c r="AA550" s="4" t="s">
        <v>45</v>
      </c>
      <c r="AB550"/>
      <c r="AC550"/>
      <c r="AD550"/>
      <c r="AE550"/>
      <c r="AF550"/>
      <c r="AG550"/>
      <c r="AH550"/>
      <c r="AI550"/>
    </row>
    <row r="551" spans="1:35" ht="16">
      <c r="A551" s="9">
        <v>1</v>
      </c>
      <c r="B551" s="9">
        <v>1</v>
      </c>
      <c r="C551" s="9">
        <v>5</v>
      </c>
      <c r="D551" s="150"/>
      <c r="E551" s="281">
        <v>81</v>
      </c>
      <c r="F551" s="227">
        <v>1</v>
      </c>
      <c r="G551" s="54" t="s">
        <v>42</v>
      </c>
      <c r="H551" s="301" t="s">
        <v>77</v>
      </c>
      <c r="I551" s="302">
        <v>205</v>
      </c>
      <c r="J551" s="303" t="s">
        <v>33</v>
      </c>
      <c r="K551" s="302">
        <v>115</v>
      </c>
      <c r="L551" s="54" t="s">
        <v>34</v>
      </c>
      <c r="M551" s="55">
        <v>0.75</v>
      </c>
      <c r="N551" s="54" t="s">
        <v>35</v>
      </c>
      <c r="O551" s="54" t="s">
        <v>63</v>
      </c>
      <c r="P551" s="19">
        <v>43410</v>
      </c>
      <c r="Q551" s="20">
        <v>43580</v>
      </c>
      <c r="R551" s="26">
        <v>44139</v>
      </c>
      <c r="S551" s="16">
        <f t="shared" si="18"/>
        <v>559</v>
      </c>
      <c r="T551" s="16">
        <v>1</v>
      </c>
      <c r="U551" s="16">
        <v>0</v>
      </c>
      <c r="V551" s="56">
        <v>0</v>
      </c>
      <c r="W551" s="56"/>
      <c r="X551" s="56"/>
      <c r="Y551" s="56"/>
      <c r="Z551" s="27"/>
      <c r="AA551" s="4" t="s">
        <v>45</v>
      </c>
    </row>
    <row r="552" spans="1:35" s="437" customFormat="1" ht="16">
      <c r="A552" s="9">
        <v>1</v>
      </c>
      <c r="B552" s="9">
        <v>1</v>
      </c>
      <c r="C552" s="9">
        <v>5</v>
      </c>
      <c r="D552" s="150"/>
      <c r="E552" s="281">
        <v>82</v>
      </c>
      <c r="F552" s="227">
        <v>1</v>
      </c>
      <c r="G552" s="54" t="s">
        <v>42</v>
      </c>
      <c r="H552" s="301" t="s">
        <v>77</v>
      </c>
      <c r="I552" s="302">
        <v>206</v>
      </c>
      <c r="J552" s="303" t="s">
        <v>33</v>
      </c>
      <c r="K552" s="302">
        <v>115</v>
      </c>
      <c r="L552" s="54" t="s">
        <v>34</v>
      </c>
      <c r="M552" s="55">
        <v>0.75</v>
      </c>
      <c r="N552" s="54" t="s">
        <v>35</v>
      </c>
      <c r="O552" s="54" t="s">
        <v>63</v>
      </c>
      <c r="P552" s="21">
        <v>43410</v>
      </c>
      <c r="Q552" s="20">
        <v>43580</v>
      </c>
      <c r="R552" s="26">
        <v>44139</v>
      </c>
      <c r="S552" s="16">
        <f t="shared" si="18"/>
        <v>559</v>
      </c>
      <c r="T552" s="16">
        <v>1</v>
      </c>
      <c r="U552" s="16">
        <v>0</v>
      </c>
      <c r="V552" s="56">
        <v>1</v>
      </c>
      <c r="W552" s="56">
        <v>1</v>
      </c>
      <c r="X552" s="56">
        <v>0</v>
      </c>
      <c r="Y552" s="56"/>
      <c r="Z552" s="27"/>
      <c r="AA552" s="4" t="s">
        <v>45</v>
      </c>
      <c r="AB552"/>
      <c r="AC552"/>
      <c r="AD552"/>
      <c r="AE552"/>
      <c r="AF552"/>
      <c r="AG552"/>
      <c r="AH552"/>
      <c r="AI552"/>
    </row>
    <row r="553" spans="1:35" ht="16">
      <c r="A553" s="9">
        <v>1</v>
      </c>
      <c r="B553" s="9">
        <v>1</v>
      </c>
      <c r="C553" s="9">
        <v>5</v>
      </c>
      <c r="D553" s="150"/>
      <c r="E553" s="281">
        <v>83</v>
      </c>
      <c r="F553" s="227">
        <v>1</v>
      </c>
      <c r="G553" s="54" t="s">
        <v>42</v>
      </c>
      <c r="H553" s="301" t="s">
        <v>77</v>
      </c>
      <c r="I553" s="302">
        <v>207</v>
      </c>
      <c r="J553" s="303" t="s">
        <v>33</v>
      </c>
      <c r="K553" s="302">
        <v>116</v>
      </c>
      <c r="L553" s="54" t="s">
        <v>34</v>
      </c>
      <c r="M553" s="55">
        <v>0.75</v>
      </c>
      <c r="N553" s="54" t="s">
        <v>35</v>
      </c>
      <c r="O553" s="54" t="s">
        <v>63</v>
      </c>
      <c r="P553" s="19">
        <v>43410</v>
      </c>
      <c r="Q553" s="20">
        <v>43580</v>
      </c>
      <c r="R553" s="26">
        <v>44139</v>
      </c>
      <c r="S553" s="16">
        <f t="shared" si="18"/>
        <v>559</v>
      </c>
      <c r="T553" s="16">
        <v>1</v>
      </c>
      <c r="U553" s="16">
        <v>0</v>
      </c>
      <c r="V553" s="56">
        <v>1</v>
      </c>
      <c r="W553" s="56">
        <v>1</v>
      </c>
      <c r="X553" s="56">
        <v>0</v>
      </c>
      <c r="Y553" s="56">
        <v>1</v>
      </c>
      <c r="Z553" s="27" t="s">
        <v>78</v>
      </c>
      <c r="AA553" s="4" t="s">
        <v>45</v>
      </c>
    </row>
    <row r="554" spans="1:35" ht="16">
      <c r="A554" s="9">
        <v>1</v>
      </c>
      <c r="B554" s="9">
        <v>1</v>
      </c>
      <c r="C554" s="9">
        <v>5</v>
      </c>
      <c r="D554" s="150"/>
      <c r="E554" s="281">
        <v>84</v>
      </c>
      <c r="F554" s="227">
        <v>1</v>
      </c>
      <c r="G554" s="54" t="s">
        <v>42</v>
      </c>
      <c r="H554" s="301" t="s">
        <v>77</v>
      </c>
      <c r="I554" s="302">
        <v>208</v>
      </c>
      <c r="J554" s="303" t="s">
        <v>33</v>
      </c>
      <c r="K554" s="302">
        <v>116</v>
      </c>
      <c r="L554" s="54" t="s">
        <v>34</v>
      </c>
      <c r="M554" s="55">
        <v>0.75</v>
      </c>
      <c r="N554" s="54" t="s">
        <v>35</v>
      </c>
      <c r="O554" s="54" t="s">
        <v>63</v>
      </c>
      <c r="P554" s="19">
        <v>43410</v>
      </c>
      <c r="Q554" s="20">
        <v>43580</v>
      </c>
      <c r="R554" s="26">
        <v>44139</v>
      </c>
      <c r="S554" s="16">
        <f t="shared" si="18"/>
        <v>559</v>
      </c>
      <c r="T554" s="16">
        <v>1</v>
      </c>
      <c r="U554" s="16">
        <v>0</v>
      </c>
      <c r="V554" s="56">
        <v>1</v>
      </c>
      <c r="W554" s="56">
        <v>1</v>
      </c>
      <c r="X554" s="56">
        <v>0</v>
      </c>
      <c r="Y554" s="56"/>
      <c r="Z554" s="27"/>
      <c r="AA554" s="4" t="s">
        <v>45</v>
      </c>
    </row>
    <row r="555" spans="1:35" ht="16">
      <c r="A555" s="9">
        <v>1</v>
      </c>
      <c r="B555" s="9">
        <v>1</v>
      </c>
      <c r="C555" s="9">
        <v>5</v>
      </c>
      <c r="D555" s="150"/>
      <c r="E555" s="281">
        <v>85</v>
      </c>
      <c r="F555" s="227">
        <v>1</v>
      </c>
      <c r="G555" s="54" t="s">
        <v>42</v>
      </c>
      <c r="H555" s="301" t="s">
        <v>77</v>
      </c>
      <c r="I555" s="302">
        <v>209</v>
      </c>
      <c r="J555" s="303" t="s">
        <v>33</v>
      </c>
      <c r="K555" s="302">
        <v>116</v>
      </c>
      <c r="L555" s="54" t="s">
        <v>34</v>
      </c>
      <c r="M555" s="55">
        <v>0.75</v>
      </c>
      <c r="N555" s="54" t="s">
        <v>35</v>
      </c>
      <c r="O555" s="54" t="s">
        <v>63</v>
      </c>
      <c r="P555" s="19">
        <v>43410</v>
      </c>
      <c r="Q555" s="20">
        <v>43580</v>
      </c>
      <c r="R555" s="26">
        <v>44139</v>
      </c>
      <c r="S555" s="16">
        <f t="shared" si="18"/>
        <v>559</v>
      </c>
      <c r="T555" s="16">
        <v>1</v>
      </c>
      <c r="U555" s="16">
        <v>0</v>
      </c>
      <c r="V555" s="56">
        <v>0</v>
      </c>
      <c r="W555" s="56"/>
      <c r="X555" s="56"/>
      <c r="Y555" s="56"/>
      <c r="Z555" s="27" t="s">
        <v>79</v>
      </c>
      <c r="AA555" s="4" t="s">
        <v>45</v>
      </c>
    </row>
    <row r="556" spans="1:35" ht="16">
      <c r="A556" s="9">
        <v>1</v>
      </c>
      <c r="B556" s="9">
        <v>1</v>
      </c>
      <c r="C556" s="9">
        <v>5</v>
      </c>
      <c r="D556" s="150"/>
      <c r="E556" s="281">
        <v>86</v>
      </c>
      <c r="F556" s="227">
        <v>1</v>
      </c>
      <c r="G556" s="54" t="s">
        <v>42</v>
      </c>
      <c r="H556" s="301" t="s">
        <v>77</v>
      </c>
      <c r="I556" s="302">
        <v>210</v>
      </c>
      <c r="J556" s="303" t="s">
        <v>33</v>
      </c>
      <c r="K556" s="302">
        <v>116</v>
      </c>
      <c r="L556" s="54" t="s">
        <v>34</v>
      </c>
      <c r="M556" s="55">
        <v>0.75</v>
      </c>
      <c r="N556" s="54" t="s">
        <v>35</v>
      </c>
      <c r="O556" s="54" t="s">
        <v>63</v>
      </c>
      <c r="P556" s="19">
        <v>43410</v>
      </c>
      <c r="Q556" s="20">
        <v>43580</v>
      </c>
      <c r="R556" s="26">
        <v>44139</v>
      </c>
      <c r="S556" s="16">
        <f t="shared" si="18"/>
        <v>559</v>
      </c>
      <c r="T556" s="16">
        <v>1</v>
      </c>
      <c r="U556" s="16">
        <v>0</v>
      </c>
      <c r="V556" s="56">
        <v>0</v>
      </c>
      <c r="W556" s="56"/>
      <c r="X556" s="56"/>
      <c r="Y556" s="56"/>
      <c r="Z556" s="27"/>
      <c r="AA556" s="4" t="s">
        <v>45</v>
      </c>
    </row>
    <row r="557" spans="1:35" ht="16">
      <c r="A557" s="9">
        <v>1</v>
      </c>
      <c r="B557" s="9">
        <v>1</v>
      </c>
      <c r="C557" s="9">
        <v>5</v>
      </c>
      <c r="D557" s="150"/>
      <c r="E557" s="281">
        <v>87</v>
      </c>
      <c r="F557" s="227">
        <v>1</v>
      </c>
      <c r="G557" s="54" t="s">
        <v>42</v>
      </c>
      <c r="H557" s="301" t="s">
        <v>77</v>
      </c>
      <c r="I557" s="302">
        <v>211</v>
      </c>
      <c r="J557" s="303" t="s">
        <v>33</v>
      </c>
      <c r="K557" s="302">
        <v>116</v>
      </c>
      <c r="L557" s="54" t="s">
        <v>34</v>
      </c>
      <c r="M557" s="55">
        <v>0.75</v>
      </c>
      <c r="N557" s="54" t="s">
        <v>35</v>
      </c>
      <c r="O557" s="54" t="s">
        <v>63</v>
      </c>
      <c r="P557" s="21">
        <v>43410</v>
      </c>
      <c r="Q557" s="20">
        <v>43580</v>
      </c>
      <c r="R557" s="26">
        <v>44139</v>
      </c>
      <c r="S557" s="16">
        <f t="shared" si="18"/>
        <v>559</v>
      </c>
      <c r="T557" s="16">
        <v>1</v>
      </c>
      <c r="U557" s="16">
        <v>0</v>
      </c>
      <c r="V557" s="56">
        <v>0</v>
      </c>
      <c r="W557" s="56"/>
      <c r="X557" s="56"/>
      <c r="Y557" s="56">
        <v>1</v>
      </c>
      <c r="Z557" s="27" t="s">
        <v>80</v>
      </c>
      <c r="AA557" s="4" t="s">
        <v>45</v>
      </c>
    </row>
    <row r="558" spans="1:35" ht="16">
      <c r="A558" s="9">
        <v>1</v>
      </c>
      <c r="B558" s="9">
        <v>1</v>
      </c>
      <c r="C558" s="9">
        <v>5</v>
      </c>
      <c r="D558" s="150"/>
      <c r="E558" s="281">
        <v>88</v>
      </c>
      <c r="F558" s="227">
        <v>1</v>
      </c>
      <c r="G558" s="54" t="s">
        <v>42</v>
      </c>
      <c r="H558" s="301" t="s">
        <v>77</v>
      </c>
      <c r="I558" s="302">
        <v>212</v>
      </c>
      <c r="J558" s="303" t="s">
        <v>33</v>
      </c>
      <c r="K558" s="302">
        <v>117</v>
      </c>
      <c r="L558" s="54" t="s">
        <v>34</v>
      </c>
      <c r="M558" s="55">
        <v>0.75</v>
      </c>
      <c r="N558" s="54" t="s">
        <v>35</v>
      </c>
      <c r="O558" s="54" t="s">
        <v>63</v>
      </c>
      <c r="P558" s="19">
        <v>43410</v>
      </c>
      <c r="Q558" s="20">
        <v>43580</v>
      </c>
      <c r="R558" s="26">
        <v>44139</v>
      </c>
      <c r="S558" s="16">
        <f t="shared" si="18"/>
        <v>559</v>
      </c>
      <c r="T558" s="16">
        <v>1</v>
      </c>
      <c r="U558" s="16">
        <v>0</v>
      </c>
      <c r="V558" s="56">
        <v>0</v>
      </c>
      <c r="W558" s="56"/>
      <c r="X558" s="56"/>
      <c r="Y558" s="56"/>
      <c r="Z558" s="27"/>
      <c r="AA558" s="4" t="s">
        <v>45</v>
      </c>
    </row>
    <row r="559" spans="1:35" ht="16">
      <c r="A559" s="9">
        <v>1</v>
      </c>
      <c r="B559" s="9">
        <v>1</v>
      </c>
      <c r="C559" s="9">
        <v>5</v>
      </c>
      <c r="D559" s="150"/>
      <c r="E559" s="281">
        <v>89</v>
      </c>
      <c r="F559" s="227">
        <v>1</v>
      </c>
      <c r="G559" s="54" t="s">
        <v>42</v>
      </c>
      <c r="H559" s="301" t="s">
        <v>77</v>
      </c>
      <c r="I559" s="302">
        <v>213</v>
      </c>
      <c r="J559" s="303" t="s">
        <v>33</v>
      </c>
      <c r="K559" s="302">
        <v>117</v>
      </c>
      <c r="L559" s="54" t="s">
        <v>34</v>
      </c>
      <c r="M559" s="55">
        <v>0.75</v>
      </c>
      <c r="N559" s="54" t="s">
        <v>35</v>
      </c>
      <c r="O559" s="54" t="s">
        <v>63</v>
      </c>
      <c r="P559" s="19">
        <v>43410</v>
      </c>
      <c r="Q559" s="20">
        <v>43580</v>
      </c>
      <c r="R559" s="26">
        <v>44139</v>
      </c>
      <c r="S559" s="16">
        <f t="shared" si="18"/>
        <v>559</v>
      </c>
      <c r="T559" s="16">
        <v>1</v>
      </c>
      <c r="U559" s="16">
        <v>0</v>
      </c>
      <c r="V559" s="56">
        <v>0</v>
      </c>
      <c r="W559" s="56"/>
      <c r="X559" s="56"/>
      <c r="Y559" s="56"/>
      <c r="Z559" s="27"/>
      <c r="AA559" s="4" t="s">
        <v>45</v>
      </c>
    </row>
    <row r="560" spans="1:35" ht="16">
      <c r="A560" s="9">
        <v>1</v>
      </c>
      <c r="B560" s="9">
        <v>1</v>
      </c>
      <c r="C560" s="9">
        <v>5</v>
      </c>
      <c r="D560" s="283"/>
      <c r="E560" s="281">
        <v>90</v>
      </c>
      <c r="F560" s="227">
        <v>1</v>
      </c>
      <c r="G560" s="54" t="s">
        <v>42</v>
      </c>
      <c r="H560" s="301" t="s">
        <v>77</v>
      </c>
      <c r="I560" s="302">
        <v>214</v>
      </c>
      <c r="J560" s="303" t="s">
        <v>33</v>
      </c>
      <c r="K560" s="302">
        <v>117</v>
      </c>
      <c r="L560" s="54" t="s">
        <v>34</v>
      </c>
      <c r="M560" s="55">
        <v>0.75</v>
      </c>
      <c r="N560" s="54" t="s">
        <v>35</v>
      </c>
      <c r="O560" s="54" t="s">
        <v>63</v>
      </c>
      <c r="P560" s="19">
        <v>43410</v>
      </c>
      <c r="Q560" s="20">
        <v>43580</v>
      </c>
      <c r="R560" s="26">
        <v>44139</v>
      </c>
      <c r="S560" s="16">
        <f t="shared" si="18"/>
        <v>559</v>
      </c>
      <c r="T560" s="16">
        <v>1</v>
      </c>
      <c r="U560" s="16">
        <v>0</v>
      </c>
      <c r="V560" s="56">
        <v>0</v>
      </c>
      <c r="W560" s="56"/>
      <c r="X560" s="56"/>
      <c r="Y560" s="56"/>
      <c r="Z560" s="27"/>
      <c r="AA560" s="4" t="s">
        <v>45</v>
      </c>
      <c r="AC560" s="2"/>
      <c r="AD560" s="2"/>
      <c r="AE560" s="2"/>
      <c r="AF560" s="2"/>
      <c r="AG560" s="2"/>
      <c r="AH560" s="2"/>
      <c r="AI560" s="2"/>
    </row>
    <row r="561" spans="1:27" ht="16">
      <c r="A561" s="9">
        <v>1</v>
      </c>
      <c r="B561" s="9">
        <v>1</v>
      </c>
      <c r="C561" s="9">
        <v>5</v>
      </c>
      <c r="D561" s="150"/>
      <c r="E561" s="281">
        <v>91</v>
      </c>
      <c r="F561" s="227">
        <v>1</v>
      </c>
      <c r="G561" s="54" t="s">
        <v>42</v>
      </c>
      <c r="H561" s="301" t="s">
        <v>77</v>
      </c>
      <c r="I561" s="302">
        <v>215</v>
      </c>
      <c r="J561" s="303" t="s">
        <v>33</v>
      </c>
      <c r="K561" s="302">
        <v>117</v>
      </c>
      <c r="L561" s="54" t="s">
        <v>34</v>
      </c>
      <c r="M561" s="55">
        <v>0.75</v>
      </c>
      <c r="N561" s="54" t="s">
        <v>35</v>
      </c>
      <c r="O561" s="54" t="s">
        <v>63</v>
      </c>
      <c r="P561" s="19">
        <v>43410</v>
      </c>
      <c r="Q561" s="20">
        <v>43580</v>
      </c>
      <c r="R561" s="26">
        <v>44139</v>
      </c>
      <c r="S561" s="16">
        <f t="shared" si="18"/>
        <v>559</v>
      </c>
      <c r="T561" s="16">
        <v>1</v>
      </c>
      <c r="U561" s="16">
        <v>0</v>
      </c>
      <c r="V561" s="56">
        <v>0</v>
      </c>
      <c r="W561" s="56"/>
      <c r="X561" s="56"/>
      <c r="Y561" s="56"/>
      <c r="Z561" s="27"/>
      <c r="AA561" s="4" t="s">
        <v>45</v>
      </c>
    </row>
    <row r="562" spans="1:27" ht="16">
      <c r="A562" s="9">
        <v>1</v>
      </c>
      <c r="B562" s="9">
        <v>1</v>
      </c>
      <c r="C562" s="9">
        <v>5</v>
      </c>
      <c r="D562" s="150"/>
      <c r="E562" s="281">
        <v>92</v>
      </c>
      <c r="F562" s="227">
        <v>1</v>
      </c>
      <c r="G562" s="54" t="s">
        <v>42</v>
      </c>
      <c r="H562" s="301" t="s">
        <v>77</v>
      </c>
      <c r="I562" s="302">
        <v>216</v>
      </c>
      <c r="J562" s="303" t="s">
        <v>33</v>
      </c>
      <c r="K562" s="302">
        <v>117</v>
      </c>
      <c r="L562" s="54" t="s">
        <v>34</v>
      </c>
      <c r="M562" s="55">
        <v>0.75</v>
      </c>
      <c r="N562" s="54" t="s">
        <v>35</v>
      </c>
      <c r="O562" s="54" t="s">
        <v>63</v>
      </c>
      <c r="P562" s="21">
        <v>43410</v>
      </c>
      <c r="Q562" s="20">
        <v>43580</v>
      </c>
      <c r="R562" s="26">
        <v>44139</v>
      </c>
      <c r="S562" s="16">
        <f t="shared" si="18"/>
        <v>559</v>
      </c>
      <c r="T562" s="16">
        <v>1</v>
      </c>
      <c r="U562" s="16">
        <v>0</v>
      </c>
      <c r="V562" s="56">
        <v>1</v>
      </c>
      <c r="W562" s="56">
        <v>0</v>
      </c>
      <c r="X562" s="56">
        <v>1</v>
      </c>
      <c r="Y562" s="56">
        <v>1</v>
      </c>
      <c r="Z562" s="27" t="s">
        <v>67</v>
      </c>
      <c r="AA562" s="4" t="s">
        <v>45</v>
      </c>
    </row>
    <row r="563" spans="1:27" ht="16">
      <c r="A563" s="9">
        <v>1</v>
      </c>
      <c r="B563" s="9">
        <v>1</v>
      </c>
      <c r="C563" s="9">
        <v>5</v>
      </c>
      <c r="D563" s="150"/>
      <c r="E563" s="281">
        <v>93</v>
      </c>
      <c r="F563" s="227">
        <v>1</v>
      </c>
      <c r="G563" s="54" t="s">
        <v>42</v>
      </c>
      <c r="H563" s="301" t="s">
        <v>77</v>
      </c>
      <c r="I563" s="302">
        <v>218</v>
      </c>
      <c r="J563" s="303" t="s">
        <v>33</v>
      </c>
      <c r="K563" s="302">
        <v>118</v>
      </c>
      <c r="L563" s="54" t="s">
        <v>34</v>
      </c>
      <c r="M563" s="55">
        <v>0.75</v>
      </c>
      <c r="N563" s="54" t="s">
        <v>35</v>
      </c>
      <c r="O563" s="54" t="s">
        <v>63</v>
      </c>
      <c r="P563" s="19">
        <v>43410</v>
      </c>
      <c r="Q563" s="20">
        <v>43580</v>
      </c>
      <c r="R563" s="26">
        <v>44139</v>
      </c>
      <c r="S563" s="16">
        <f t="shared" si="18"/>
        <v>559</v>
      </c>
      <c r="T563" s="16">
        <v>1</v>
      </c>
      <c r="U563" s="16">
        <v>0</v>
      </c>
      <c r="V563" s="56">
        <v>0</v>
      </c>
      <c r="W563" s="56"/>
      <c r="X563" s="56"/>
      <c r="Y563" s="56"/>
      <c r="Z563" s="27"/>
      <c r="AA563" s="4" t="s">
        <v>45</v>
      </c>
    </row>
    <row r="564" spans="1:27" ht="16">
      <c r="A564" s="9">
        <v>1</v>
      </c>
      <c r="B564" s="9">
        <v>1</v>
      </c>
      <c r="C564" s="9">
        <v>5</v>
      </c>
      <c r="D564" s="150"/>
      <c r="E564" s="281">
        <v>94</v>
      </c>
      <c r="F564" s="227">
        <v>1</v>
      </c>
      <c r="G564" s="54" t="s">
        <v>42</v>
      </c>
      <c r="H564" s="301" t="s">
        <v>77</v>
      </c>
      <c r="I564" s="302">
        <v>221</v>
      </c>
      <c r="J564" s="303" t="s">
        <v>33</v>
      </c>
      <c r="K564" s="302">
        <v>118</v>
      </c>
      <c r="L564" s="54" t="s">
        <v>34</v>
      </c>
      <c r="M564" s="55">
        <v>0.75</v>
      </c>
      <c r="N564" s="54" t="s">
        <v>35</v>
      </c>
      <c r="O564" s="54" t="s">
        <v>63</v>
      </c>
      <c r="P564" s="19">
        <v>43410</v>
      </c>
      <c r="Q564" s="20">
        <v>43580</v>
      </c>
      <c r="R564" s="26">
        <v>44139</v>
      </c>
      <c r="S564" s="16">
        <f t="shared" si="18"/>
        <v>559</v>
      </c>
      <c r="T564" s="16">
        <v>1</v>
      </c>
      <c r="U564" s="16">
        <v>0</v>
      </c>
      <c r="V564" s="56">
        <v>1</v>
      </c>
      <c r="W564" s="56">
        <v>1</v>
      </c>
      <c r="X564" s="56">
        <v>0</v>
      </c>
      <c r="Y564" s="56">
        <v>1</v>
      </c>
      <c r="Z564" s="27" t="s">
        <v>74</v>
      </c>
      <c r="AA564" s="4" t="s">
        <v>45</v>
      </c>
    </row>
    <row r="565" spans="1:27" ht="16">
      <c r="A565" s="9">
        <v>1</v>
      </c>
      <c r="B565" s="9">
        <v>1</v>
      </c>
      <c r="C565" s="9">
        <v>5</v>
      </c>
      <c r="D565" s="150"/>
      <c r="E565" s="281">
        <v>95</v>
      </c>
      <c r="F565" s="227">
        <v>1</v>
      </c>
      <c r="G565" s="54" t="s">
        <v>42</v>
      </c>
      <c r="H565" s="301" t="s">
        <v>77</v>
      </c>
      <c r="I565" s="302">
        <v>223</v>
      </c>
      <c r="J565" s="303" t="s">
        <v>33</v>
      </c>
      <c r="K565" s="302">
        <v>118</v>
      </c>
      <c r="L565" s="54" t="s">
        <v>34</v>
      </c>
      <c r="M565" s="55">
        <v>0.75</v>
      </c>
      <c r="N565" s="54" t="s">
        <v>35</v>
      </c>
      <c r="O565" s="54" t="s">
        <v>63</v>
      </c>
      <c r="P565" s="19">
        <v>43410</v>
      </c>
      <c r="Q565" s="20">
        <v>43580</v>
      </c>
      <c r="R565" s="26">
        <v>44139</v>
      </c>
      <c r="S565" s="16">
        <f t="shared" si="18"/>
        <v>559</v>
      </c>
      <c r="T565" s="16">
        <v>1</v>
      </c>
      <c r="U565" s="16">
        <v>0</v>
      </c>
      <c r="V565" s="56">
        <v>1</v>
      </c>
      <c r="W565" s="56">
        <v>1</v>
      </c>
      <c r="X565" s="56">
        <v>0</v>
      </c>
      <c r="Y565" s="56">
        <v>1</v>
      </c>
      <c r="Z565" s="27" t="s">
        <v>81</v>
      </c>
      <c r="AA565" s="4" t="s">
        <v>45</v>
      </c>
    </row>
    <row r="566" spans="1:27" ht="16">
      <c r="A566" s="9">
        <v>1</v>
      </c>
      <c r="B566" s="9">
        <v>1</v>
      </c>
      <c r="C566" s="9">
        <v>5</v>
      </c>
      <c r="D566" s="150"/>
      <c r="E566" s="281">
        <v>96</v>
      </c>
      <c r="F566" s="227">
        <v>1</v>
      </c>
      <c r="G566" s="54" t="s">
        <v>42</v>
      </c>
      <c r="H566" s="301" t="s">
        <v>77</v>
      </c>
      <c r="I566" s="302">
        <v>225</v>
      </c>
      <c r="J566" s="303" t="s">
        <v>33</v>
      </c>
      <c r="K566" s="302">
        <v>118</v>
      </c>
      <c r="L566" s="54" t="s">
        <v>34</v>
      </c>
      <c r="M566" s="55">
        <v>0.75</v>
      </c>
      <c r="N566" s="54" t="s">
        <v>35</v>
      </c>
      <c r="O566" s="54" t="s">
        <v>63</v>
      </c>
      <c r="P566" s="21">
        <v>43410</v>
      </c>
      <c r="Q566" s="20">
        <v>43580</v>
      </c>
      <c r="R566" s="26">
        <v>44139</v>
      </c>
      <c r="S566" s="16">
        <f t="shared" si="18"/>
        <v>559</v>
      </c>
      <c r="T566" s="16">
        <v>1</v>
      </c>
      <c r="U566" s="16">
        <v>0</v>
      </c>
      <c r="V566" s="57">
        <v>0</v>
      </c>
      <c r="W566" s="57"/>
      <c r="X566" s="57"/>
      <c r="Y566" s="57"/>
      <c r="Z566" s="5"/>
      <c r="AA566" s="4" t="s">
        <v>45</v>
      </c>
    </row>
    <row r="567" spans="1:27" ht="16">
      <c r="A567" s="9">
        <v>1</v>
      </c>
      <c r="B567" s="9">
        <v>1</v>
      </c>
      <c r="C567" s="9">
        <v>5</v>
      </c>
      <c r="D567" s="150"/>
      <c r="E567" s="281">
        <v>97</v>
      </c>
      <c r="F567" s="227">
        <v>1</v>
      </c>
      <c r="G567" s="54" t="s">
        <v>42</v>
      </c>
      <c r="H567" s="301" t="s">
        <v>77</v>
      </c>
      <c r="I567" s="302">
        <v>226</v>
      </c>
      <c r="J567" s="303" t="s">
        <v>33</v>
      </c>
      <c r="K567" s="302">
        <v>119</v>
      </c>
      <c r="L567" s="54" t="s">
        <v>34</v>
      </c>
      <c r="M567" s="55">
        <v>0.75</v>
      </c>
      <c r="N567" s="54" t="s">
        <v>35</v>
      </c>
      <c r="O567" s="54" t="s">
        <v>63</v>
      </c>
      <c r="P567" s="19">
        <v>43410</v>
      </c>
      <c r="Q567" s="20">
        <v>43580</v>
      </c>
      <c r="R567" s="26">
        <v>44138</v>
      </c>
      <c r="S567" s="16">
        <f t="shared" ref="S567:S598" si="19">R567-Q567</f>
        <v>558</v>
      </c>
      <c r="T567" s="16">
        <v>1</v>
      </c>
      <c r="U567" s="16">
        <v>0</v>
      </c>
      <c r="V567" s="57">
        <v>0</v>
      </c>
      <c r="W567" s="57"/>
      <c r="X567" s="57"/>
      <c r="Y567" s="57">
        <v>1</v>
      </c>
      <c r="Z567" s="5" t="s">
        <v>82</v>
      </c>
      <c r="AA567" s="4" t="s">
        <v>45</v>
      </c>
    </row>
    <row r="568" spans="1:27" ht="16">
      <c r="A568" s="9">
        <v>1</v>
      </c>
      <c r="B568" s="9">
        <v>1</v>
      </c>
      <c r="C568" s="9">
        <v>5</v>
      </c>
      <c r="D568" s="150"/>
      <c r="E568" s="281">
        <v>98</v>
      </c>
      <c r="F568" s="227">
        <v>1</v>
      </c>
      <c r="G568" s="54" t="s">
        <v>42</v>
      </c>
      <c r="H568" s="301" t="s">
        <v>77</v>
      </c>
      <c r="I568" s="302">
        <v>227</v>
      </c>
      <c r="J568" s="303" t="s">
        <v>33</v>
      </c>
      <c r="K568" s="302">
        <v>119</v>
      </c>
      <c r="L568" s="54" t="s">
        <v>34</v>
      </c>
      <c r="M568" s="55">
        <v>0.75</v>
      </c>
      <c r="N568" s="54" t="s">
        <v>35</v>
      </c>
      <c r="O568" s="54" t="s">
        <v>63</v>
      </c>
      <c r="P568" s="19">
        <v>43410</v>
      </c>
      <c r="Q568" s="20">
        <v>43580</v>
      </c>
      <c r="R568" s="26">
        <v>44138</v>
      </c>
      <c r="S568" s="16">
        <f t="shared" si="19"/>
        <v>558</v>
      </c>
      <c r="T568" s="16">
        <v>1</v>
      </c>
      <c r="U568" s="16">
        <v>0</v>
      </c>
      <c r="V568" s="57">
        <v>0</v>
      </c>
      <c r="W568" s="57"/>
      <c r="X568" s="57"/>
      <c r="Y568" s="57"/>
      <c r="Z568" s="5"/>
      <c r="AA568" s="4" t="s">
        <v>45</v>
      </c>
    </row>
    <row r="569" spans="1:27" ht="16">
      <c r="A569" s="9">
        <v>1</v>
      </c>
      <c r="B569" s="9">
        <v>1</v>
      </c>
      <c r="C569" s="9">
        <v>5</v>
      </c>
      <c r="D569" s="150"/>
      <c r="E569" s="281">
        <v>99</v>
      </c>
      <c r="F569" s="227">
        <v>1</v>
      </c>
      <c r="G569" s="54" t="s">
        <v>42</v>
      </c>
      <c r="H569" s="301" t="s">
        <v>77</v>
      </c>
      <c r="I569" s="302">
        <v>228</v>
      </c>
      <c r="J569" s="303" t="s">
        <v>33</v>
      </c>
      <c r="K569" s="302">
        <v>119</v>
      </c>
      <c r="L569" s="54" t="s">
        <v>34</v>
      </c>
      <c r="M569" s="55">
        <v>0.75</v>
      </c>
      <c r="N569" s="54" t="s">
        <v>35</v>
      </c>
      <c r="O569" s="54" t="s">
        <v>63</v>
      </c>
      <c r="P569" s="19">
        <v>43410</v>
      </c>
      <c r="Q569" s="20">
        <v>43580</v>
      </c>
      <c r="R569" s="26">
        <v>44138</v>
      </c>
      <c r="S569" s="16">
        <f t="shared" si="19"/>
        <v>558</v>
      </c>
      <c r="T569" s="16">
        <v>1</v>
      </c>
      <c r="U569" s="16">
        <v>0</v>
      </c>
      <c r="V569" s="57">
        <v>0</v>
      </c>
      <c r="W569" s="57"/>
      <c r="X569" s="57"/>
      <c r="Y569" s="57">
        <v>1</v>
      </c>
      <c r="Z569" s="5" t="s">
        <v>83</v>
      </c>
      <c r="AA569" s="4" t="s">
        <v>45</v>
      </c>
    </row>
    <row r="570" spans="1:27" ht="16">
      <c r="A570" s="9">
        <v>1</v>
      </c>
      <c r="B570" s="9">
        <v>1</v>
      </c>
      <c r="C570" s="9">
        <v>5</v>
      </c>
      <c r="D570" s="150"/>
      <c r="E570" s="281">
        <v>100</v>
      </c>
      <c r="F570" s="227">
        <v>1</v>
      </c>
      <c r="G570" s="54" t="s">
        <v>42</v>
      </c>
      <c r="H570" s="301" t="s">
        <v>77</v>
      </c>
      <c r="I570" s="302">
        <v>229</v>
      </c>
      <c r="J570" s="303" t="s">
        <v>33</v>
      </c>
      <c r="K570" s="302">
        <v>119</v>
      </c>
      <c r="L570" s="54" t="s">
        <v>34</v>
      </c>
      <c r="M570" s="55">
        <v>0.75</v>
      </c>
      <c r="N570" s="54" t="s">
        <v>35</v>
      </c>
      <c r="O570" s="54" t="s">
        <v>63</v>
      </c>
      <c r="P570" s="19">
        <v>43410</v>
      </c>
      <c r="Q570" s="20">
        <v>43580</v>
      </c>
      <c r="R570" s="26">
        <v>44138</v>
      </c>
      <c r="S570" s="16">
        <f t="shared" si="19"/>
        <v>558</v>
      </c>
      <c r="T570" s="16">
        <v>1</v>
      </c>
      <c r="U570" s="16">
        <v>0</v>
      </c>
      <c r="V570" s="57">
        <v>0</v>
      </c>
      <c r="W570" s="57"/>
      <c r="X570" s="57"/>
      <c r="Y570" s="57">
        <v>1</v>
      </c>
      <c r="Z570" s="5" t="s">
        <v>82</v>
      </c>
      <c r="AA570" s="4" t="s">
        <v>45</v>
      </c>
    </row>
    <row r="571" spans="1:27" ht="16">
      <c r="A571" s="9">
        <v>1</v>
      </c>
      <c r="B571" s="9">
        <v>1</v>
      </c>
      <c r="C571" s="9">
        <v>5</v>
      </c>
      <c r="D571" s="150"/>
      <c r="E571" s="281">
        <v>101</v>
      </c>
      <c r="F571" s="227">
        <v>1</v>
      </c>
      <c r="G571" s="54" t="s">
        <v>42</v>
      </c>
      <c r="H571" s="301" t="s">
        <v>77</v>
      </c>
      <c r="I571" s="302">
        <v>230</v>
      </c>
      <c r="J571" s="303" t="s">
        <v>33</v>
      </c>
      <c r="K571" s="302">
        <v>119</v>
      </c>
      <c r="L571" s="54" t="s">
        <v>34</v>
      </c>
      <c r="M571" s="55">
        <v>0.75</v>
      </c>
      <c r="N571" s="54" t="s">
        <v>35</v>
      </c>
      <c r="O571" s="54" t="s">
        <v>63</v>
      </c>
      <c r="P571" s="21">
        <v>43410</v>
      </c>
      <c r="Q571" s="20">
        <v>43580</v>
      </c>
      <c r="R571" s="26">
        <v>44138</v>
      </c>
      <c r="S571" s="16">
        <f t="shared" si="19"/>
        <v>558</v>
      </c>
      <c r="T571" s="16">
        <v>1</v>
      </c>
      <c r="U571" s="16">
        <v>0</v>
      </c>
      <c r="V571" s="57">
        <v>0</v>
      </c>
      <c r="W571" s="57"/>
      <c r="X571" s="57"/>
      <c r="Y571" s="57">
        <v>1</v>
      </c>
      <c r="Z571" s="5" t="s">
        <v>82</v>
      </c>
      <c r="AA571" s="4" t="s">
        <v>45</v>
      </c>
    </row>
    <row r="572" spans="1:27" ht="16">
      <c r="A572" s="9">
        <v>1</v>
      </c>
      <c r="B572" s="9">
        <v>1</v>
      </c>
      <c r="C572" s="9">
        <v>6</v>
      </c>
      <c r="D572" s="150"/>
      <c r="E572" s="281">
        <v>102</v>
      </c>
      <c r="F572" s="227">
        <v>1</v>
      </c>
      <c r="G572" s="54" t="s">
        <v>42</v>
      </c>
      <c r="H572" s="301" t="s">
        <v>77</v>
      </c>
      <c r="I572" s="302">
        <v>233</v>
      </c>
      <c r="J572" s="303" t="s">
        <v>33</v>
      </c>
      <c r="K572" s="302">
        <v>120</v>
      </c>
      <c r="L572" s="54" t="s">
        <v>34</v>
      </c>
      <c r="M572" s="55">
        <v>0.75</v>
      </c>
      <c r="N572" s="54" t="s">
        <v>35</v>
      </c>
      <c r="O572" s="54" t="s">
        <v>63</v>
      </c>
      <c r="P572" s="19">
        <v>43410</v>
      </c>
      <c r="Q572" s="20">
        <v>43580</v>
      </c>
      <c r="R572" s="26">
        <v>44138</v>
      </c>
      <c r="S572" s="16">
        <f t="shared" si="19"/>
        <v>558</v>
      </c>
      <c r="T572" s="16">
        <v>1</v>
      </c>
      <c r="U572" s="16">
        <v>0</v>
      </c>
      <c r="V572" s="57">
        <v>0</v>
      </c>
      <c r="W572" s="57"/>
      <c r="X572" s="57"/>
      <c r="Y572" s="57"/>
      <c r="Z572" s="5"/>
      <c r="AA572" s="4" t="s">
        <v>45</v>
      </c>
    </row>
    <row r="573" spans="1:27" ht="16">
      <c r="A573" s="9">
        <v>1</v>
      </c>
      <c r="B573" s="9">
        <v>1</v>
      </c>
      <c r="C573" s="9">
        <v>6</v>
      </c>
      <c r="D573" s="150"/>
      <c r="E573" s="281">
        <v>103</v>
      </c>
      <c r="F573" s="227">
        <v>1</v>
      </c>
      <c r="G573" s="54" t="s">
        <v>42</v>
      </c>
      <c r="H573" s="301" t="s">
        <v>77</v>
      </c>
      <c r="I573" s="302">
        <v>234</v>
      </c>
      <c r="J573" s="303" t="s">
        <v>33</v>
      </c>
      <c r="K573" s="302">
        <v>120</v>
      </c>
      <c r="L573" s="54" t="s">
        <v>34</v>
      </c>
      <c r="M573" s="55">
        <v>0.75</v>
      </c>
      <c r="N573" s="54" t="s">
        <v>35</v>
      </c>
      <c r="O573" s="54" t="s">
        <v>63</v>
      </c>
      <c r="P573" s="19">
        <v>43410</v>
      </c>
      <c r="Q573" s="20">
        <v>43580</v>
      </c>
      <c r="R573" s="26">
        <v>44138</v>
      </c>
      <c r="S573" s="16">
        <f t="shared" si="19"/>
        <v>558</v>
      </c>
      <c r="T573" s="16">
        <v>1</v>
      </c>
      <c r="U573" s="16">
        <v>0</v>
      </c>
      <c r="V573" s="57">
        <v>0</v>
      </c>
      <c r="W573" s="57"/>
      <c r="X573" s="57"/>
      <c r="Y573" s="57"/>
      <c r="Z573" s="5"/>
      <c r="AA573" s="4" t="s">
        <v>45</v>
      </c>
    </row>
    <row r="574" spans="1:27" ht="16">
      <c r="A574" s="9">
        <v>1</v>
      </c>
      <c r="B574" s="9">
        <v>1</v>
      </c>
      <c r="C574" s="9">
        <v>6</v>
      </c>
      <c r="D574" s="150"/>
      <c r="E574" s="281">
        <v>104</v>
      </c>
      <c r="F574" s="227">
        <v>1</v>
      </c>
      <c r="G574" s="54" t="s">
        <v>42</v>
      </c>
      <c r="H574" s="301" t="s">
        <v>77</v>
      </c>
      <c r="I574" s="302">
        <v>235</v>
      </c>
      <c r="J574" s="303" t="s">
        <v>33</v>
      </c>
      <c r="K574" s="302">
        <v>120</v>
      </c>
      <c r="L574" s="54" t="s">
        <v>34</v>
      </c>
      <c r="M574" s="55">
        <v>0.75</v>
      </c>
      <c r="N574" s="54" t="s">
        <v>35</v>
      </c>
      <c r="O574" s="54" t="s">
        <v>63</v>
      </c>
      <c r="P574" s="21">
        <v>43410</v>
      </c>
      <c r="Q574" s="20">
        <v>43580</v>
      </c>
      <c r="R574" s="26">
        <v>44138</v>
      </c>
      <c r="S574" s="16">
        <f t="shared" si="19"/>
        <v>558</v>
      </c>
      <c r="T574" s="16">
        <v>1</v>
      </c>
      <c r="U574" s="16">
        <v>0</v>
      </c>
      <c r="V574" s="57">
        <v>0</v>
      </c>
      <c r="W574" s="57"/>
      <c r="X574" s="57"/>
      <c r="Y574" s="57">
        <v>1</v>
      </c>
      <c r="Z574" s="5" t="s">
        <v>82</v>
      </c>
      <c r="AA574" s="4" t="s">
        <v>45</v>
      </c>
    </row>
    <row r="575" spans="1:27" ht="16">
      <c r="A575" s="9">
        <v>1</v>
      </c>
      <c r="B575" s="9">
        <v>1</v>
      </c>
      <c r="C575" s="9">
        <v>6</v>
      </c>
      <c r="D575" s="150"/>
      <c r="E575" s="281">
        <v>105</v>
      </c>
      <c r="F575" s="227">
        <v>1</v>
      </c>
      <c r="G575" s="54" t="s">
        <v>42</v>
      </c>
      <c r="H575" s="301" t="s">
        <v>77</v>
      </c>
      <c r="I575" s="302">
        <v>236</v>
      </c>
      <c r="J575" s="303" t="s">
        <v>33</v>
      </c>
      <c r="K575" s="302">
        <v>121</v>
      </c>
      <c r="L575" s="54" t="s">
        <v>34</v>
      </c>
      <c r="M575" s="55">
        <v>0.75</v>
      </c>
      <c r="N575" s="54" t="s">
        <v>35</v>
      </c>
      <c r="O575" s="54" t="s">
        <v>63</v>
      </c>
      <c r="P575" s="19">
        <v>43410</v>
      </c>
      <c r="Q575" s="20">
        <v>43580</v>
      </c>
      <c r="R575" s="26">
        <v>44138</v>
      </c>
      <c r="S575" s="16">
        <f t="shared" si="19"/>
        <v>558</v>
      </c>
      <c r="T575" s="16">
        <v>1</v>
      </c>
      <c r="U575" s="16">
        <v>0</v>
      </c>
      <c r="V575" s="57">
        <v>0</v>
      </c>
      <c r="W575" s="57"/>
      <c r="X575" s="57"/>
      <c r="Y575" s="57"/>
      <c r="Z575" s="5"/>
      <c r="AA575" s="4" t="s">
        <v>45</v>
      </c>
    </row>
    <row r="576" spans="1:27" ht="16">
      <c r="A576" s="9">
        <v>1</v>
      </c>
      <c r="B576" s="9">
        <v>1</v>
      </c>
      <c r="C576" s="9">
        <v>6</v>
      </c>
      <c r="D576" s="150"/>
      <c r="E576" s="281">
        <v>106</v>
      </c>
      <c r="F576" s="227">
        <v>1</v>
      </c>
      <c r="G576" s="54" t="s">
        <v>42</v>
      </c>
      <c r="H576" s="301" t="s">
        <v>77</v>
      </c>
      <c r="I576" s="302">
        <v>240</v>
      </c>
      <c r="J576" s="303" t="s">
        <v>33</v>
      </c>
      <c r="K576" s="302">
        <v>121</v>
      </c>
      <c r="L576" s="54" t="s">
        <v>34</v>
      </c>
      <c r="M576" s="55">
        <v>0.75</v>
      </c>
      <c r="N576" s="54" t="s">
        <v>35</v>
      </c>
      <c r="O576" s="54" t="s">
        <v>63</v>
      </c>
      <c r="P576" s="19">
        <v>43410</v>
      </c>
      <c r="Q576" s="20">
        <v>43580</v>
      </c>
      <c r="R576" s="26">
        <v>44138</v>
      </c>
      <c r="S576" s="16">
        <f t="shared" si="19"/>
        <v>558</v>
      </c>
      <c r="T576" s="16">
        <v>1</v>
      </c>
      <c r="U576" s="16">
        <v>0</v>
      </c>
      <c r="V576" s="57">
        <v>0</v>
      </c>
      <c r="W576" s="57"/>
      <c r="X576" s="57"/>
      <c r="Y576" s="57"/>
      <c r="Z576" s="5"/>
      <c r="AA576" s="4" t="s">
        <v>45</v>
      </c>
    </row>
    <row r="577" spans="1:27" ht="16">
      <c r="A577" s="9">
        <v>1</v>
      </c>
      <c r="B577" s="9">
        <v>1</v>
      </c>
      <c r="C577" s="9">
        <v>6</v>
      </c>
      <c r="D577" s="150"/>
      <c r="E577" s="281">
        <v>107</v>
      </c>
      <c r="F577" s="227">
        <v>1</v>
      </c>
      <c r="G577" s="54" t="s">
        <v>42</v>
      </c>
      <c r="H577" s="301" t="s">
        <v>77</v>
      </c>
      <c r="I577" s="302">
        <v>815</v>
      </c>
      <c r="J577" s="303" t="s">
        <v>33</v>
      </c>
      <c r="K577" s="302">
        <v>103</v>
      </c>
      <c r="L577" s="54" t="s">
        <v>34</v>
      </c>
      <c r="M577" s="55">
        <v>0.75</v>
      </c>
      <c r="N577" s="54" t="s">
        <v>35</v>
      </c>
      <c r="O577" s="54" t="s">
        <v>63</v>
      </c>
      <c r="P577" s="19">
        <v>43410</v>
      </c>
      <c r="Q577" s="20">
        <v>43580</v>
      </c>
      <c r="R577" s="26">
        <v>44132</v>
      </c>
      <c r="S577" s="16">
        <f t="shared" si="19"/>
        <v>552</v>
      </c>
      <c r="T577" s="16">
        <v>1</v>
      </c>
      <c r="U577" s="16">
        <v>0</v>
      </c>
      <c r="V577" s="57">
        <v>0</v>
      </c>
      <c r="W577" s="57"/>
      <c r="X577" s="57"/>
      <c r="Y577" s="57"/>
      <c r="Z577" s="5"/>
      <c r="AA577" s="4" t="s">
        <v>45</v>
      </c>
    </row>
    <row r="578" spans="1:27" ht="16">
      <c r="A578" s="9">
        <v>1</v>
      </c>
      <c r="B578" s="9">
        <v>1</v>
      </c>
      <c r="C578" s="9">
        <v>6</v>
      </c>
      <c r="D578" s="150"/>
      <c r="E578" s="281">
        <v>108</v>
      </c>
      <c r="F578" s="227">
        <v>1</v>
      </c>
      <c r="G578" s="54" t="s">
        <v>42</v>
      </c>
      <c r="H578" s="301" t="s">
        <v>77</v>
      </c>
      <c r="I578" s="302">
        <v>819</v>
      </c>
      <c r="J578" s="303" t="s">
        <v>33</v>
      </c>
      <c r="K578" s="302">
        <v>103</v>
      </c>
      <c r="L578" s="54" t="s">
        <v>34</v>
      </c>
      <c r="M578" s="55">
        <v>0.75</v>
      </c>
      <c r="N578" s="54" t="s">
        <v>35</v>
      </c>
      <c r="O578" s="54" t="s">
        <v>63</v>
      </c>
      <c r="P578" s="19">
        <v>43410</v>
      </c>
      <c r="Q578" s="20">
        <v>43580</v>
      </c>
      <c r="R578" s="26">
        <v>44132</v>
      </c>
      <c r="S578" s="16">
        <f t="shared" si="19"/>
        <v>552</v>
      </c>
      <c r="T578" s="16">
        <v>1</v>
      </c>
      <c r="U578" s="16">
        <v>0</v>
      </c>
      <c r="V578" s="47">
        <v>0</v>
      </c>
      <c r="W578" s="47"/>
      <c r="X578" s="47"/>
      <c r="Y578" s="47"/>
      <c r="Z578" s="4"/>
      <c r="AA578" s="4" t="s">
        <v>45</v>
      </c>
    </row>
    <row r="579" spans="1:27" ht="16">
      <c r="A579" s="9">
        <v>1</v>
      </c>
      <c r="B579" s="9">
        <v>1</v>
      </c>
      <c r="C579" s="9">
        <v>6</v>
      </c>
      <c r="D579" s="150"/>
      <c r="E579" s="281">
        <v>109</v>
      </c>
      <c r="F579" s="227">
        <v>1</v>
      </c>
      <c r="G579" s="54" t="s">
        <v>42</v>
      </c>
      <c r="H579" s="301" t="s">
        <v>77</v>
      </c>
      <c r="I579" s="302">
        <v>822</v>
      </c>
      <c r="J579" s="303" t="s">
        <v>33</v>
      </c>
      <c r="K579" s="302">
        <v>103</v>
      </c>
      <c r="L579" s="54" t="s">
        <v>34</v>
      </c>
      <c r="M579" s="55">
        <v>0.75</v>
      </c>
      <c r="N579" s="54" t="s">
        <v>35</v>
      </c>
      <c r="O579" s="54" t="s">
        <v>63</v>
      </c>
      <c r="P579" s="19">
        <v>43410</v>
      </c>
      <c r="Q579" s="20">
        <v>43580</v>
      </c>
      <c r="R579" s="26">
        <v>44132</v>
      </c>
      <c r="S579" s="16">
        <f t="shared" si="19"/>
        <v>552</v>
      </c>
      <c r="T579" s="16">
        <v>1</v>
      </c>
      <c r="U579" s="16">
        <v>0</v>
      </c>
      <c r="V579" s="47">
        <v>0</v>
      </c>
      <c r="W579" s="47"/>
      <c r="X579" s="47"/>
      <c r="Y579" s="47"/>
      <c r="Z579" s="4"/>
      <c r="AA579" s="4" t="s">
        <v>45</v>
      </c>
    </row>
    <row r="580" spans="1:27" ht="16">
      <c r="A580" s="9">
        <v>1</v>
      </c>
      <c r="B580" s="9">
        <v>1</v>
      </c>
      <c r="C580" s="9">
        <v>6</v>
      </c>
      <c r="D580" s="150"/>
      <c r="E580" s="281">
        <v>110</v>
      </c>
      <c r="F580" s="227">
        <v>1</v>
      </c>
      <c r="G580" s="54" t="s">
        <v>42</v>
      </c>
      <c r="H580" s="301" t="s">
        <v>77</v>
      </c>
      <c r="I580" s="302">
        <v>823</v>
      </c>
      <c r="J580" s="303" t="s">
        <v>33</v>
      </c>
      <c r="K580" s="302">
        <v>103</v>
      </c>
      <c r="L580" s="54" t="s">
        <v>34</v>
      </c>
      <c r="M580" s="55">
        <v>0.75</v>
      </c>
      <c r="N580" s="54" t="s">
        <v>35</v>
      </c>
      <c r="O580" s="54" t="s">
        <v>63</v>
      </c>
      <c r="P580" s="19">
        <v>43410</v>
      </c>
      <c r="Q580" s="20">
        <v>43580</v>
      </c>
      <c r="R580" s="26">
        <v>44132</v>
      </c>
      <c r="S580" s="16">
        <f t="shared" si="19"/>
        <v>552</v>
      </c>
      <c r="T580" s="16">
        <v>1</v>
      </c>
      <c r="U580" s="16">
        <v>0</v>
      </c>
      <c r="V580" s="47">
        <v>0</v>
      </c>
      <c r="W580" s="47"/>
      <c r="X580" s="47"/>
      <c r="Y580" s="47"/>
      <c r="Z580" s="4"/>
      <c r="AA580" s="4" t="s">
        <v>45</v>
      </c>
    </row>
    <row r="581" spans="1:27" ht="16">
      <c r="A581" s="9">
        <v>1</v>
      </c>
      <c r="B581" s="9">
        <v>1</v>
      </c>
      <c r="C581" s="9">
        <v>6</v>
      </c>
      <c r="D581" s="150"/>
      <c r="E581" s="281">
        <v>111</v>
      </c>
      <c r="F581" s="227">
        <v>1</v>
      </c>
      <c r="G581" s="54" t="s">
        <v>42</v>
      </c>
      <c r="H581" s="301" t="s">
        <v>77</v>
      </c>
      <c r="I581" s="302">
        <v>854</v>
      </c>
      <c r="J581" s="303" t="s">
        <v>33</v>
      </c>
      <c r="K581" s="302" t="s">
        <v>84</v>
      </c>
      <c r="L581" s="54" t="s">
        <v>34</v>
      </c>
      <c r="M581" s="55">
        <v>0.75</v>
      </c>
      <c r="N581" s="54" t="s">
        <v>35</v>
      </c>
      <c r="O581" s="54" t="s">
        <v>63</v>
      </c>
      <c r="P581" s="19">
        <v>43410</v>
      </c>
      <c r="Q581" s="20">
        <v>43580</v>
      </c>
      <c r="R581" s="26">
        <v>44132</v>
      </c>
      <c r="S581" s="16">
        <f t="shared" si="19"/>
        <v>552</v>
      </c>
      <c r="T581" s="16">
        <v>1</v>
      </c>
      <c r="U581" s="16">
        <v>0</v>
      </c>
      <c r="V581" s="57">
        <v>0</v>
      </c>
      <c r="W581" s="57"/>
      <c r="X581" s="57"/>
      <c r="Y581" s="57"/>
      <c r="Z581" s="5" t="s">
        <v>85</v>
      </c>
      <c r="AA581" s="4"/>
    </row>
    <row r="582" spans="1:27" ht="16">
      <c r="A582" s="9">
        <v>1</v>
      </c>
      <c r="B582" s="9">
        <v>1</v>
      </c>
      <c r="C582" s="9">
        <v>6</v>
      </c>
      <c r="D582" s="150"/>
      <c r="E582" s="281">
        <v>112</v>
      </c>
      <c r="F582" s="227">
        <v>1</v>
      </c>
      <c r="G582" s="54" t="s">
        <v>42</v>
      </c>
      <c r="H582" s="301" t="s">
        <v>77</v>
      </c>
      <c r="I582" s="302">
        <v>855</v>
      </c>
      <c r="J582" s="303" t="s">
        <v>33</v>
      </c>
      <c r="K582" s="302" t="s">
        <v>84</v>
      </c>
      <c r="L582" s="54" t="s">
        <v>34</v>
      </c>
      <c r="M582" s="55">
        <v>0.75</v>
      </c>
      <c r="N582" s="54" t="s">
        <v>35</v>
      </c>
      <c r="O582" s="54" t="s">
        <v>63</v>
      </c>
      <c r="P582" s="19">
        <v>43410</v>
      </c>
      <c r="Q582" s="20">
        <v>43580</v>
      </c>
      <c r="R582" s="26">
        <v>44132</v>
      </c>
      <c r="S582" s="16">
        <f t="shared" si="19"/>
        <v>552</v>
      </c>
      <c r="T582" s="16">
        <v>1</v>
      </c>
      <c r="U582" s="16">
        <v>0</v>
      </c>
      <c r="V582" s="57">
        <v>1</v>
      </c>
      <c r="W582" s="57">
        <v>1</v>
      </c>
      <c r="X582" s="57"/>
      <c r="Y582" s="57">
        <v>1</v>
      </c>
      <c r="Z582" s="5" t="s">
        <v>82</v>
      </c>
      <c r="AA582" s="4"/>
    </row>
    <row r="583" spans="1:27" ht="16">
      <c r="A583" s="9">
        <v>1</v>
      </c>
      <c r="B583" s="9">
        <v>1</v>
      </c>
      <c r="C583" s="9">
        <v>6</v>
      </c>
      <c r="D583" s="150"/>
      <c r="E583" s="281">
        <v>113</v>
      </c>
      <c r="F583" s="227">
        <v>1</v>
      </c>
      <c r="G583" s="54" t="s">
        <v>42</v>
      </c>
      <c r="H583" s="301" t="s">
        <v>77</v>
      </c>
      <c r="I583" s="302">
        <v>856</v>
      </c>
      <c r="J583" s="303" t="s">
        <v>33</v>
      </c>
      <c r="K583" s="302" t="s">
        <v>86</v>
      </c>
      <c r="L583" s="54" t="s">
        <v>34</v>
      </c>
      <c r="M583" s="55">
        <v>0.75</v>
      </c>
      <c r="N583" s="54" t="s">
        <v>35</v>
      </c>
      <c r="O583" s="54" t="s">
        <v>63</v>
      </c>
      <c r="P583" s="19">
        <v>43410</v>
      </c>
      <c r="Q583" s="20">
        <v>43580</v>
      </c>
      <c r="R583" s="26">
        <v>44131</v>
      </c>
      <c r="S583" s="16">
        <f t="shared" si="19"/>
        <v>551</v>
      </c>
      <c r="T583" s="16">
        <v>1</v>
      </c>
      <c r="U583" s="16">
        <v>0</v>
      </c>
      <c r="V583" s="57">
        <v>0</v>
      </c>
      <c r="W583" s="57"/>
      <c r="X583" s="57"/>
      <c r="Y583" s="57"/>
      <c r="Z583" s="5"/>
      <c r="AA583" s="4"/>
    </row>
    <row r="584" spans="1:27" ht="16">
      <c r="A584" s="9">
        <v>1</v>
      </c>
      <c r="B584" s="9">
        <v>1</v>
      </c>
      <c r="C584" s="9">
        <v>6</v>
      </c>
      <c r="D584" s="150"/>
      <c r="E584" s="281">
        <v>114</v>
      </c>
      <c r="F584" s="227">
        <v>1</v>
      </c>
      <c r="G584" s="54" t="s">
        <v>42</v>
      </c>
      <c r="H584" s="301" t="s">
        <v>77</v>
      </c>
      <c r="I584" s="302">
        <v>857</v>
      </c>
      <c r="J584" s="303" t="s">
        <v>33</v>
      </c>
      <c r="K584" s="302" t="s">
        <v>84</v>
      </c>
      <c r="L584" s="54" t="s">
        <v>34</v>
      </c>
      <c r="M584" s="55">
        <v>0.75</v>
      </c>
      <c r="N584" s="54" t="s">
        <v>35</v>
      </c>
      <c r="O584" s="54" t="s">
        <v>63</v>
      </c>
      <c r="P584" s="19">
        <v>43410</v>
      </c>
      <c r="Q584" s="20">
        <v>43580</v>
      </c>
      <c r="R584" s="26">
        <v>44132</v>
      </c>
      <c r="S584" s="16">
        <f t="shared" si="19"/>
        <v>552</v>
      </c>
      <c r="T584" s="16">
        <v>1</v>
      </c>
      <c r="U584" s="16">
        <v>0</v>
      </c>
      <c r="V584" s="57">
        <v>0</v>
      </c>
      <c r="W584" s="57"/>
      <c r="X584" s="57"/>
      <c r="Y584" s="57">
        <v>1</v>
      </c>
      <c r="Z584" s="5" t="s">
        <v>87</v>
      </c>
      <c r="AA584" s="4"/>
    </row>
    <row r="585" spans="1:27" ht="16">
      <c r="A585" s="9">
        <v>1</v>
      </c>
      <c r="B585" s="9">
        <v>1</v>
      </c>
      <c r="C585" s="9">
        <v>6</v>
      </c>
      <c r="D585" s="150"/>
      <c r="E585" s="281">
        <v>115</v>
      </c>
      <c r="F585" s="227">
        <v>1</v>
      </c>
      <c r="G585" s="54" t="s">
        <v>42</v>
      </c>
      <c r="H585" s="301" t="s">
        <v>77</v>
      </c>
      <c r="I585" s="302">
        <v>858</v>
      </c>
      <c r="J585" s="303" t="s">
        <v>33</v>
      </c>
      <c r="K585" s="302">
        <v>106</v>
      </c>
      <c r="L585" s="54" t="s">
        <v>34</v>
      </c>
      <c r="M585" s="55">
        <v>0.75</v>
      </c>
      <c r="N585" s="54" t="s">
        <v>35</v>
      </c>
      <c r="O585" s="54" t="s">
        <v>63</v>
      </c>
      <c r="P585" s="21">
        <v>43410</v>
      </c>
      <c r="Q585" s="20">
        <v>43580</v>
      </c>
      <c r="R585" s="26">
        <v>44132</v>
      </c>
      <c r="S585" s="16">
        <f t="shared" si="19"/>
        <v>552</v>
      </c>
      <c r="T585" s="16">
        <v>1</v>
      </c>
      <c r="U585" s="16">
        <v>0</v>
      </c>
      <c r="V585" s="47">
        <v>0</v>
      </c>
      <c r="W585" s="47"/>
      <c r="X585" s="47"/>
      <c r="Y585" s="47"/>
      <c r="Z585" s="4"/>
      <c r="AA585" s="4"/>
    </row>
    <row r="586" spans="1:27" ht="16">
      <c r="A586" s="9">
        <v>1</v>
      </c>
      <c r="B586" s="9">
        <v>1</v>
      </c>
      <c r="C586" s="9">
        <v>6</v>
      </c>
      <c r="D586" s="150"/>
      <c r="E586" s="281">
        <v>116</v>
      </c>
      <c r="F586" s="227">
        <v>1</v>
      </c>
      <c r="G586" s="54" t="s">
        <v>42</v>
      </c>
      <c r="H586" s="301" t="s">
        <v>77</v>
      </c>
      <c r="I586" s="302">
        <v>859</v>
      </c>
      <c r="J586" s="303" t="s">
        <v>33</v>
      </c>
      <c r="K586" s="302">
        <v>107</v>
      </c>
      <c r="L586" s="54" t="s">
        <v>34</v>
      </c>
      <c r="M586" s="55">
        <v>0.75</v>
      </c>
      <c r="N586" s="54" t="s">
        <v>35</v>
      </c>
      <c r="O586" s="54" t="s">
        <v>63</v>
      </c>
      <c r="P586" s="19">
        <v>43410</v>
      </c>
      <c r="Q586" s="20">
        <v>43580</v>
      </c>
      <c r="R586" s="26">
        <v>44132</v>
      </c>
      <c r="S586" s="16">
        <f t="shared" si="19"/>
        <v>552</v>
      </c>
      <c r="T586" s="16">
        <v>1</v>
      </c>
      <c r="U586" s="16">
        <v>0</v>
      </c>
      <c r="V586" s="57">
        <v>0</v>
      </c>
      <c r="W586" s="57"/>
      <c r="X586" s="57"/>
      <c r="Y586" s="57"/>
      <c r="Z586" s="5"/>
      <c r="AA586" s="4"/>
    </row>
    <row r="587" spans="1:27" ht="16">
      <c r="A587" s="9">
        <v>1</v>
      </c>
      <c r="B587" s="9">
        <v>1</v>
      </c>
      <c r="C587" s="9">
        <v>6</v>
      </c>
      <c r="D587" s="150"/>
      <c r="E587" s="281">
        <v>117</v>
      </c>
      <c r="F587" s="227">
        <v>1</v>
      </c>
      <c r="G587" s="54" t="s">
        <v>42</v>
      </c>
      <c r="H587" s="301" t="s">
        <v>77</v>
      </c>
      <c r="I587" s="302">
        <v>860</v>
      </c>
      <c r="J587" s="303" t="s">
        <v>33</v>
      </c>
      <c r="K587" s="302">
        <v>107</v>
      </c>
      <c r="L587" s="54" t="s">
        <v>34</v>
      </c>
      <c r="M587" s="55">
        <v>0.75</v>
      </c>
      <c r="N587" s="54" t="s">
        <v>35</v>
      </c>
      <c r="O587" s="54" t="s">
        <v>63</v>
      </c>
      <c r="P587" s="19">
        <v>43410</v>
      </c>
      <c r="Q587" s="20">
        <v>43580</v>
      </c>
      <c r="R587" s="26">
        <v>44132</v>
      </c>
      <c r="S587" s="16">
        <f t="shared" si="19"/>
        <v>552</v>
      </c>
      <c r="T587" s="16">
        <v>1</v>
      </c>
      <c r="U587" s="16">
        <v>0</v>
      </c>
      <c r="V587" s="57">
        <v>0</v>
      </c>
      <c r="W587" s="57"/>
      <c r="X587" s="57"/>
      <c r="Y587" s="57">
        <v>1</v>
      </c>
      <c r="Z587" s="5" t="s">
        <v>88</v>
      </c>
      <c r="AA587" s="4" t="s">
        <v>45</v>
      </c>
    </row>
    <row r="588" spans="1:27" ht="16">
      <c r="A588" s="9">
        <v>1</v>
      </c>
      <c r="B588" s="9">
        <v>1</v>
      </c>
      <c r="C588" s="9">
        <v>6</v>
      </c>
      <c r="D588" s="150"/>
      <c r="E588" s="281">
        <v>118</v>
      </c>
      <c r="F588" s="227">
        <v>1</v>
      </c>
      <c r="G588" s="54" t="s">
        <v>42</v>
      </c>
      <c r="H588" s="301" t="s">
        <v>77</v>
      </c>
      <c r="I588" s="302">
        <v>861</v>
      </c>
      <c r="J588" s="303" t="s">
        <v>33</v>
      </c>
      <c r="K588" s="302">
        <v>107</v>
      </c>
      <c r="L588" s="54" t="s">
        <v>34</v>
      </c>
      <c r="M588" s="55">
        <v>0.75</v>
      </c>
      <c r="N588" s="54" t="s">
        <v>35</v>
      </c>
      <c r="O588" s="54" t="s">
        <v>63</v>
      </c>
      <c r="P588" s="19">
        <v>43410</v>
      </c>
      <c r="Q588" s="20">
        <v>43580</v>
      </c>
      <c r="R588" s="26">
        <v>44132</v>
      </c>
      <c r="S588" s="16">
        <f t="shared" si="19"/>
        <v>552</v>
      </c>
      <c r="T588" s="16">
        <v>1</v>
      </c>
      <c r="U588" s="16">
        <v>0</v>
      </c>
      <c r="V588" s="57">
        <v>0</v>
      </c>
      <c r="W588" s="57"/>
      <c r="X588" s="57"/>
      <c r="Y588" s="57"/>
      <c r="Z588" s="5"/>
      <c r="AA588" s="4" t="s">
        <v>45</v>
      </c>
    </row>
    <row r="589" spans="1:27" ht="16">
      <c r="A589" s="9">
        <v>1</v>
      </c>
      <c r="B589" s="9">
        <v>1</v>
      </c>
      <c r="C589" s="9">
        <v>6</v>
      </c>
      <c r="D589" s="150"/>
      <c r="E589" s="281">
        <v>119</v>
      </c>
      <c r="F589" s="227">
        <v>1</v>
      </c>
      <c r="G589" s="54" t="s">
        <v>42</v>
      </c>
      <c r="H589" s="301" t="s">
        <v>77</v>
      </c>
      <c r="I589" s="302">
        <v>862</v>
      </c>
      <c r="J589" s="303" t="s">
        <v>33</v>
      </c>
      <c r="K589" s="302">
        <v>107</v>
      </c>
      <c r="L589" s="54" t="s">
        <v>34</v>
      </c>
      <c r="M589" s="55">
        <v>0.75</v>
      </c>
      <c r="N589" s="54" t="s">
        <v>35</v>
      </c>
      <c r="O589" s="54" t="s">
        <v>63</v>
      </c>
      <c r="P589" s="19">
        <v>43410</v>
      </c>
      <c r="Q589" s="20">
        <v>43580</v>
      </c>
      <c r="R589" s="26">
        <v>44132</v>
      </c>
      <c r="S589" s="16">
        <f t="shared" si="19"/>
        <v>552</v>
      </c>
      <c r="T589" s="16">
        <v>1</v>
      </c>
      <c r="U589" s="16">
        <v>0</v>
      </c>
      <c r="V589" s="57">
        <v>0</v>
      </c>
      <c r="W589" s="57"/>
      <c r="X589" s="57"/>
      <c r="Y589" s="57"/>
      <c r="Z589" s="5"/>
      <c r="AA589" s="4" t="s">
        <v>45</v>
      </c>
    </row>
    <row r="590" spans="1:27" ht="16">
      <c r="A590" s="9">
        <v>1</v>
      </c>
      <c r="B590" s="9">
        <v>1</v>
      </c>
      <c r="C590" s="9">
        <v>6</v>
      </c>
      <c r="D590" s="150"/>
      <c r="E590" s="281">
        <v>120</v>
      </c>
      <c r="F590" s="227">
        <v>1</v>
      </c>
      <c r="G590" s="54" t="s">
        <v>42</v>
      </c>
      <c r="H590" s="301" t="s">
        <v>77</v>
      </c>
      <c r="I590" s="302">
        <v>863</v>
      </c>
      <c r="J590" s="303" t="s">
        <v>33</v>
      </c>
      <c r="K590" s="302">
        <v>107</v>
      </c>
      <c r="L590" s="54" t="s">
        <v>34</v>
      </c>
      <c r="M590" s="55">
        <v>0.75</v>
      </c>
      <c r="N590" s="54" t="s">
        <v>35</v>
      </c>
      <c r="O590" s="54" t="s">
        <v>63</v>
      </c>
      <c r="P590" s="21">
        <v>43410</v>
      </c>
      <c r="Q590" s="20">
        <v>43580</v>
      </c>
      <c r="R590" s="26">
        <v>44132</v>
      </c>
      <c r="S590" s="16">
        <f t="shared" si="19"/>
        <v>552</v>
      </c>
      <c r="T590" s="16">
        <v>1</v>
      </c>
      <c r="U590" s="16">
        <v>0</v>
      </c>
      <c r="V590" s="57">
        <v>0</v>
      </c>
      <c r="W590" s="57"/>
      <c r="X590" s="57"/>
      <c r="Y590" s="57">
        <v>1</v>
      </c>
      <c r="Z590" s="5" t="s">
        <v>89</v>
      </c>
      <c r="AA590" s="4" t="s">
        <v>45</v>
      </c>
    </row>
    <row r="591" spans="1:27" ht="16">
      <c r="A591" s="9">
        <v>1</v>
      </c>
      <c r="B591" s="9">
        <v>1</v>
      </c>
      <c r="C591" s="9">
        <v>6</v>
      </c>
      <c r="D591" s="150"/>
      <c r="E591" s="281">
        <v>121</v>
      </c>
      <c r="F591" s="227">
        <v>1</v>
      </c>
      <c r="G591" s="54" t="s">
        <v>42</v>
      </c>
      <c r="H591" s="301" t="s">
        <v>77</v>
      </c>
      <c r="I591" s="302">
        <v>864</v>
      </c>
      <c r="J591" s="303" t="s">
        <v>33</v>
      </c>
      <c r="K591" s="302">
        <v>108</v>
      </c>
      <c r="L591" s="54" t="s">
        <v>34</v>
      </c>
      <c r="M591" s="55">
        <v>0.75</v>
      </c>
      <c r="N591" s="54" t="s">
        <v>35</v>
      </c>
      <c r="O591" s="54" t="s">
        <v>63</v>
      </c>
      <c r="P591" s="19">
        <v>43410</v>
      </c>
      <c r="Q591" s="20">
        <v>43580</v>
      </c>
      <c r="R591" s="26">
        <v>44132</v>
      </c>
      <c r="S591" s="16">
        <f t="shared" si="19"/>
        <v>552</v>
      </c>
      <c r="T591" s="16">
        <v>1</v>
      </c>
      <c r="U591" s="16">
        <v>0</v>
      </c>
      <c r="V591" s="57">
        <v>0</v>
      </c>
      <c r="W591" s="57"/>
      <c r="X591" s="57"/>
      <c r="Y591" s="57"/>
      <c r="Z591" s="5"/>
      <c r="AA591" s="4" t="s">
        <v>45</v>
      </c>
    </row>
    <row r="592" spans="1:27" ht="16">
      <c r="A592" s="9">
        <v>1</v>
      </c>
      <c r="B592" s="9">
        <v>1</v>
      </c>
      <c r="C592" s="9">
        <v>6</v>
      </c>
      <c r="D592" s="150"/>
      <c r="E592" s="281">
        <v>122</v>
      </c>
      <c r="F592" s="227">
        <v>1</v>
      </c>
      <c r="G592" s="54" t="s">
        <v>42</v>
      </c>
      <c r="H592" s="301" t="s">
        <v>77</v>
      </c>
      <c r="I592" s="302">
        <v>865</v>
      </c>
      <c r="J592" s="303" t="s">
        <v>33</v>
      </c>
      <c r="K592" s="302">
        <v>108</v>
      </c>
      <c r="L592" s="54" t="s">
        <v>34</v>
      </c>
      <c r="M592" s="55">
        <v>0.75</v>
      </c>
      <c r="N592" s="54" t="s">
        <v>35</v>
      </c>
      <c r="O592" s="54" t="s">
        <v>63</v>
      </c>
      <c r="P592" s="19">
        <v>43410</v>
      </c>
      <c r="Q592" s="20">
        <v>43580</v>
      </c>
      <c r="R592" s="26">
        <v>44132</v>
      </c>
      <c r="S592" s="16">
        <f t="shared" si="19"/>
        <v>552</v>
      </c>
      <c r="T592" s="16">
        <v>1</v>
      </c>
      <c r="U592" s="16">
        <v>0</v>
      </c>
      <c r="V592" s="57">
        <v>0</v>
      </c>
      <c r="W592" s="57"/>
      <c r="X592" s="57"/>
      <c r="Y592" s="57"/>
      <c r="Z592" s="5"/>
      <c r="AA592" s="4" t="s">
        <v>45</v>
      </c>
    </row>
    <row r="593" spans="1:35" ht="16">
      <c r="A593" s="9">
        <v>1</v>
      </c>
      <c r="B593" s="9">
        <v>1</v>
      </c>
      <c r="C593" s="9">
        <v>6</v>
      </c>
      <c r="D593" s="150"/>
      <c r="E593" s="281">
        <v>123</v>
      </c>
      <c r="F593" s="227">
        <v>1</v>
      </c>
      <c r="G593" s="54" t="s">
        <v>42</v>
      </c>
      <c r="H593" s="301" t="s">
        <v>77</v>
      </c>
      <c r="I593" s="302">
        <v>866</v>
      </c>
      <c r="J593" s="303" t="s">
        <v>33</v>
      </c>
      <c r="K593" s="302">
        <v>108</v>
      </c>
      <c r="L593" s="54" t="s">
        <v>34</v>
      </c>
      <c r="M593" s="55">
        <v>0.75</v>
      </c>
      <c r="N593" s="54" t="s">
        <v>35</v>
      </c>
      <c r="O593" s="54" t="s">
        <v>63</v>
      </c>
      <c r="P593" s="19">
        <v>43410</v>
      </c>
      <c r="Q593" s="20">
        <v>43580</v>
      </c>
      <c r="R593" s="26">
        <v>44132</v>
      </c>
      <c r="S593" s="16">
        <f t="shared" si="19"/>
        <v>552</v>
      </c>
      <c r="T593" s="16">
        <v>1</v>
      </c>
      <c r="U593" s="16">
        <v>0</v>
      </c>
      <c r="V593" s="56">
        <v>0</v>
      </c>
      <c r="W593" s="56"/>
      <c r="X593" s="56"/>
      <c r="Y593" s="56">
        <v>1</v>
      </c>
      <c r="Z593" s="27" t="s">
        <v>74</v>
      </c>
      <c r="AA593" s="4" t="s">
        <v>45</v>
      </c>
    </row>
    <row r="594" spans="1:35" ht="16">
      <c r="A594" s="9">
        <v>1</v>
      </c>
      <c r="B594" s="9">
        <v>1</v>
      </c>
      <c r="C594" s="9">
        <v>6</v>
      </c>
      <c r="D594" s="150"/>
      <c r="E594" s="281">
        <v>124</v>
      </c>
      <c r="F594" s="227">
        <v>1</v>
      </c>
      <c r="G594" s="54" t="s">
        <v>42</v>
      </c>
      <c r="H594" s="301" t="s">
        <v>77</v>
      </c>
      <c r="I594" s="302">
        <v>868</v>
      </c>
      <c r="J594" s="303" t="s">
        <v>33</v>
      </c>
      <c r="K594" s="302">
        <v>108</v>
      </c>
      <c r="L594" s="54" t="s">
        <v>34</v>
      </c>
      <c r="M594" s="55">
        <v>0.75</v>
      </c>
      <c r="N594" s="54" t="s">
        <v>35</v>
      </c>
      <c r="O594" s="54" t="s">
        <v>63</v>
      </c>
      <c r="P594" s="21">
        <v>43410</v>
      </c>
      <c r="Q594" s="20">
        <v>43580</v>
      </c>
      <c r="R594" s="26">
        <v>44132</v>
      </c>
      <c r="S594" s="16">
        <f t="shared" si="19"/>
        <v>552</v>
      </c>
      <c r="T594" s="16">
        <v>1</v>
      </c>
      <c r="U594" s="16">
        <v>0</v>
      </c>
      <c r="V594" s="56">
        <v>0</v>
      </c>
      <c r="W594" s="56"/>
      <c r="X594" s="56"/>
      <c r="Y594" s="56"/>
      <c r="Z594" s="27"/>
      <c r="AA594" s="4" t="s">
        <v>45</v>
      </c>
    </row>
    <row r="595" spans="1:35" ht="16">
      <c r="A595" s="9">
        <v>1</v>
      </c>
      <c r="B595" s="9">
        <v>1</v>
      </c>
      <c r="C595" s="9">
        <v>6</v>
      </c>
      <c r="D595" s="150"/>
      <c r="E595" s="281">
        <v>125</v>
      </c>
      <c r="F595" s="227">
        <v>1</v>
      </c>
      <c r="G595" s="54" t="s">
        <v>42</v>
      </c>
      <c r="H595" s="301" t="s">
        <v>77</v>
      </c>
      <c r="I595" s="302">
        <v>869</v>
      </c>
      <c r="J595" s="303" t="s">
        <v>33</v>
      </c>
      <c r="K595" s="302">
        <v>109</v>
      </c>
      <c r="L595" s="54" t="s">
        <v>34</v>
      </c>
      <c r="M595" s="55">
        <v>0.75</v>
      </c>
      <c r="N595" s="54" t="s">
        <v>35</v>
      </c>
      <c r="O595" s="54" t="s">
        <v>63</v>
      </c>
      <c r="P595" s="19">
        <v>43410</v>
      </c>
      <c r="Q595" s="20">
        <v>43580</v>
      </c>
      <c r="R595" s="26">
        <v>44132</v>
      </c>
      <c r="S595" s="16">
        <f t="shared" si="19"/>
        <v>552</v>
      </c>
      <c r="T595" s="16">
        <v>1</v>
      </c>
      <c r="U595" s="16">
        <v>0</v>
      </c>
      <c r="V595" s="56">
        <v>0</v>
      </c>
      <c r="W595" s="56"/>
      <c r="X595" s="56"/>
      <c r="Y595" s="56"/>
      <c r="Z595" s="27"/>
      <c r="AA595" s="4" t="s">
        <v>45</v>
      </c>
    </row>
    <row r="596" spans="1:35" ht="16">
      <c r="A596" s="9">
        <v>1</v>
      </c>
      <c r="B596" s="9">
        <v>1</v>
      </c>
      <c r="C596" s="9">
        <v>6</v>
      </c>
      <c r="D596" s="150"/>
      <c r="E596" s="281">
        <v>126</v>
      </c>
      <c r="F596" s="227">
        <v>1</v>
      </c>
      <c r="G596" s="54" t="s">
        <v>42</v>
      </c>
      <c r="H596" s="301" t="s">
        <v>77</v>
      </c>
      <c r="I596" s="302">
        <v>870</v>
      </c>
      <c r="J596" s="303" t="s">
        <v>33</v>
      </c>
      <c r="K596" s="302">
        <v>109</v>
      </c>
      <c r="L596" s="54" t="s">
        <v>34</v>
      </c>
      <c r="M596" s="55">
        <v>0.75</v>
      </c>
      <c r="N596" s="54" t="s">
        <v>35</v>
      </c>
      <c r="O596" s="54" t="s">
        <v>63</v>
      </c>
      <c r="P596" s="19">
        <v>43410</v>
      </c>
      <c r="Q596" s="20">
        <v>43580</v>
      </c>
      <c r="R596" s="26">
        <v>44132</v>
      </c>
      <c r="S596" s="16">
        <f t="shared" si="19"/>
        <v>552</v>
      </c>
      <c r="T596" s="16">
        <v>1</v>
      </c>
      <c r="U596" s="16">
        <v>0</v>
      </c>
      <c r="V596" s="56">
        <v>0</v>
      </c>
      <c r="W596" s="56"/>
      <c r="X596" s="56"/>
      <c r="Y596" s="56"/>
      <c r="Z596" s="27"/>
      <c r="AA596" s="4" t="s">
        <v>45</v>
      </c>
    </row>
    <row r="597" spans="1:35" ht="16">
      <c r="A597" s="9">
        <v>1</v>
      </c>
      <c r="B597" s="9">
        <v>1</v>
      </c>
      <c r="C597" s="9">
        <v>6</v>
      </c>
      <c r="D597" s="150"/>
      <c r="E597" s="281">
        <v>127</v>
      </c>
      <c r="F597" s="227">
        <v>1</v>
      </c>
      <c r="G597" s="54" t="s">
        <v>42</v>
      </c>
      <c r="H597" s="301" t="s">
        <v>77</v>
      </c>
      <c r="I597" s="302">
        <v>871</v>
      </c>
      <c r="J597" s="303" t="s">
        <v>33</v>
      </c>
      <c r="K597" s="302">
        <v>110</v>
      </c>
      <c r="L597" s="54" t="s">
        <v>34</v>
      </c>
      <c r="M597" s="55">
        <v>0.75</v>
      </c>
      <c r="N597" s="54" t="s">
        <v>35</v>
      </c>
      <c r="O597" s="54" t="s">
        <v>63</v>
      </c>
      <c r="P597" s="19">
        <v>43410</v>
      </c>
      <c r="Q597" s="20">
        <v>43580</v>
      </c>
      <c r="R597" s="26">
        <v>44140</v>
      </c>
      <c r="S597" s="16">
        <f t="shared" si="19"/>
        <v>560</v>
      </c>
      <c r="T597" s="16">
        <v>1</v>
      </c>
      <c r="U597" s="16">
        <v>0</v>
      </c>
      <c r="V597" s="56">
        <v>1</v>
      </c>
      <c r="W597" s="56">
        <v>1</v>
      </c>
      <c r="X597" s="56">
        <v>0</v>
      </c>
      <c r="Y597" s="56">
        <v>1</v>
      </c>
      <c r="Z597" s="63" t="s">
        <v>90</v>
      </c>
      <c r="AA597" s="4" t="s">
        <v>45</v>
      </c>
    </row>
    <row r="598" spans="1:35" ht="16">
      <c r="A598" s="9">
        <v>1</v>
      </c>
      <c r="B598" s="9">
        <v>1</v>
      </c>
      <c r="C598" s="9">
        <v>6</v>
      </c>
      <c r="D598" s="150"/>
      <c r="E598" s="281">
        <v>128</v>
      </c>
      <c r="F598" s="227">
        <v>1</v>
      </c>
      <c r="G598" s="54" t="s">
        <v>42</v>
      </c>
      <c r="H598" s="301" t="s">
        <v>77</v>
      </c>
      <c r="I598" s="302">
        <v>872</v>
      </c>
      <c r="J598" s="303" t="s">
        <v>33</v>
      </c>
      <c r="K598" s="302">
        <v>109</v>
      </c>
      <c r="L598" s="54" t="s">
        <v>34</v>
      </c>
      <c r="M598" s="55">
        <v>0.75</v>
      </c>
      <c r="N598" s="54" t="s">
        <v>35</v>
      </c>
      <c r="O598" s="54" t="s">
        <v>63</v>
      </c>
      <c r="P598" s="19">
        <v>43410</v>
      </c>
      <c r="Q598" s="20">
        <v>43580</v>
      </c>
      <c r="R598" s="26">
        <v>44132</v>
      </c>
      <c r="S598" s="16">
        <f t="shared" si="19"/>
        <v>552</v>
      </c>
      <c r="T598" s="16">
        <v>1</v>
      </c>
      <c r="U598" s="16">
        <v>0</v>
      </c>
      <c r="V598" s="56">
        <v>0</v>
      </c>
      <c r="W598" s="56"/>
      <c r="X598" s="56"/>
      <c r="Y598" s="56">
        <v>1</v>
      </c>
      <c r="Z598" s="27" t="s">
        <v>91</v>
      </c>
      <c r="AA598" s="4" t="s">
        <v>45</v>
      </c>
    </row>
    <row r="599" spans="1:35" ht="16">
      <c r="A599" s="9">
        <v>1</v>
      </c>
      <c r="B599" s="9">
        <v>1</v>
      </c>
      <c r="C599" s="9">
        <v>6</v>
      </c>
      <c r="D599" s="150"/>
      <c r="E599" s="281">
        <v>129</v>
      </c>
      <c r="F599" s="227">
        <v>1</v>
      </c>
      <c r="G599" s="54" t="s">
        <v>42</v>
      </c>
      <c r="H599" s="301" t="s">
        <v>77</v>
      </c>
      <c r="I599" s="302">
        <v>875</v>
      </c>
      <c r="J599" s="303" t="s">
        <v>33</v>
      </c>
      <c r="K599" s="302">
        <v>109</v>
      </c>
      <c r="L599" s="54" t="s">
        <v>34</v>
      </c>
      <c r="M599" s="55">
        <v>0.75</v>
      </c>
      <c r="N599" s="54" t="s">
        <v>35</v>
      </c>
      <c r="O599" s="54" t="s">
        <v>63</v>
      </c>
      <c r="P599" s="19">
        <v>43410</v>
      </c>
      <c r="Q599" s="20">
        <v>43580</v>
      </c>
      <c r="R599" s="26">
        <v>44132</v>
      </c>
      <c r="S599" s="16">
        <f t="shared" ref="S599:S617" si="20">R599-Q599</f>
        <v>552</v>
      </c>
      <c r="T599" s="16">
        <v>1</v>
      </c>
      <c r="U599" s="16">
        <v>0</v>
      </c>
      <c r="V599" s="56">
        <v>1</v>
      </c>
      <c r="W599" s="56">
        <v>1</v>
      </c>
      <c r="X599" s="56">
        <v>0</v>
      </c>
      <c r="Y599" s="56"/>
      <c r="Z599" s="27" t="s">
        <v>92</v>
      </c>
      <c r="AA599" s="4" t="s">
        <v>45</v>
      </c>
    </row>
    <row r="600" spans="1:35" ht="16">
      <c r="A600" s="9">
        <v>1</v>
      </c>
      <c r="B600" s="9">
        <v>1</v>
      </c>
      <c r="C600" s="9">
        <v>6</v>
      </c>
      <c r="D600" s="150"/>
      <c r="E600" s="281">
        <v>130</v>
      </c>
      <c r="F600" s="227">
        <v>1</v>
      </c>
      <c r="G600" s="54" t="s">
        <v>42</v>
      </c>
      <c r="H600" s="301" t="s">
        <v>77</v>
      </c>
      <c r="I600" s="302">
        <v>876</v>
      </c>
      <c r="J600" s="303" t="s">
        <v>33</v>
      </c>
      <c r="K600" s="302">
        <v>110</v>
      </c>
      <c r="L600" s="54" t="s">
        <v>34</v>
      </c>
      <c r="M600" s="55">
        <v>0.75</v>
      </c>
      <c r="N600" s="54" t="s">
        <v>35</v>
      </c>
      <c r="O600" s="54" t="s">
        <v>63</v>
      </c>
      <c r="P600" s="19">
        <v>43410</v>
      </c>
      <c r="Q600" s="20">
        <v>43580</v>
      </c>
      <c r="R600" s="26">
        <v>44140</v>
      </c>
      <c r="S600" s="16">
        <f t="shared" si="20"/>
        <v>560</v>
      </c>
      <c r="T600" s="16">
        <v>1</v>
      </c>
      <c r="U600" s="16">
        <v>0</v>
      </c>
      <c r="V600" s="56">
        <v>0</v>
      </c>
      <c r="W600" s="56"/>
      <c r="X600" s="56"/>
      <c r="Y600" s="56"/>
      <c r="Z600" s="27"/>
      <c r="AA600" s="4" t="s">
        <v>45</v>
      </c>
    </row>
    <row r="601" spans="1:35" ht="16">
      <c r="A601" s="9">
        <v>1</v>
      </c>
      <c r="B601" s="9">
        <v>1</v>
      </c>
      <c r="C601" s="9">
        <v>6</v>
      </c>
      <c r="D601" s="150"/>
      <c r="E601" s="281">
        <v>131</v>
      </c>
      <c r="F601" s="227">
        <v>1</v>
      </c>
      <c r="G601" s="54" t="s">
        <v>42</v>
      </c>
      <c r="H601" s="301" t="s">
        <v>77</v>
      </c>
      <c r="I601" s="302">
        <v>877</v>
      </c>
      <c r="J601" s="303" t="s">
        <v>33</v>
      </c>
      <c r="K601" s="302">
        <v>110</v>
      </c>
      <c r="L601" s="54" t="s">
        <v>34</v>
      </c>
      <c r="M601" s="55">
        <v>0.75</v>
      </c>
      <c r="N601" s="54" t="s">
        <v>35</v>
      </c>
      <c r="O601" s="54" t="s">
        <v>63</v>
      </c>
      <c r="P601" s="19">
        <v>43410</v>
      </c>
      <c r="Q601" s="20">
        <v>43580</v>
      </c>
      <c r="R601" s="26">
        <v>44140</v>
      </c>
      <c r="S601" s="16">
        <f t="shared" si="20"/>
        <v>560</v>
      </c>
      <c r="T601" s="16">
        <v>1</v>
      </c>
      <c r="U601" s="16">
        <v>0</v>
      </c>
      <c r="V601" s="56">
        <v>1</v>
      </c>
      <c r="W601" s="56">
        <v>1</v>
      </c>
      <c r="X601" s="56">
        <v>0</v>
      </c>
      <c r="Y601" s="56">
        <v>1</v>
      </c>
      <c r="Z601" s="27" t="s">
        <v>74</v>
      </c>
      <c r="AA601" s="4" t="s">
        <v>45</v>
      </c>
    </row>
    <row r="602" spans="1:35" ht="16">
      <c r="A602" s="9">
        <v>1</v>
      </c>
      <c r="B602" s="9">
        <v>1</v>
      </c>
      <c r="C602" s="9">
        <v>6</v>
      </c>
      <c r="D602" s="150"/>
      <c r="E602" s="281">
        <v>132</v>
      </c>
      <c r="F602" s="227">
        <v>1</v>
      </c>
      <c r="G602" s="54" t="s">
        <v>42</v>
      </c>
      <c r="H602" s="301" t="s">
        <v>77</v>
      </c>
      <c r="I602" s="302">
        <v>878</v>
      </c>
      <c r="J602" s="303" t="s">
        <v>33</v>
      </c>
      <c r="K602" s="302">
        <v>110</v>
      </c>
      <c r="L602" s="54" t="s">
        <v>34</v>
      </c>
      <c r="M602" s="55">
        <v>0.75</v>
      </c>
      <c r="N602" s="54" t="s">
        <v>35</v>
      </c>
      <c r="O602" s="54" t="s">
        <v>63</v>
      </c>
      <c r="P602" s="19">
        <v>43410</v>
      </c>
      <c r="Q602" s="20">
        <v>43580</v>
      </c>
      <c r="R602" s="26">
        <v>44140</v>
      </c>
      <c r="S602" s="16">
        <f t="shared" si="20"/>
        <v>560</v>
      </c>
      <c r="T602" s="16">
        <v>1</v>
      </c>
      <c r="U602" s="16">
        <v>0</v>
      </c>
      <c r="V602" s="56">
        <v>0</v>
      </c>
      <c r="W602" s="56"/>
      <c r="X602" s="56"/>
      <c r="Y602" s="56">
        <v>1</v>
      </c>
      <c r="Z602" s="27" t="s">
        <v>74</v>
      </c>
      <c r="AA602" s="4" t="s">
        <v>45</v>
      </c>
    </row>
    <row r="603" spans="1:35" ht="16">
      <c r="A603" s="9">
        <v>1</v>
      </c>
      <c r="B603" s="9">
        <v>1</v>
      </c>
      <c r="C603" s="9">
        <v>7</v>
      </c>
      <c r="D603" s="150"/>
      <c r="E603" s="281">
        <v>133</v>
      </c>
      <c r="F603" s="227">
        <v>1</v>
      </c>
      <c r="G603" s="54" t="s">
        <v>42</v>
      </c>
      <c r="H603" s="301" t="s">
        <v>77</v>
      </c>
      <c r="I603" s="302">
        <v>880</v>
      </c>
      <c r="J603" s="303" t="s">
        <v>33</v>
      </c>
      <c r="K603" s="302">
        <v>110</v>
      </c>
      <c r="L603" s="54" t="s">
        <v>34</v>
      </c>
      <c r="M603" s="55">
        <v>0.75</v>
      </c>
      <c r="N603" s="54" t="s">
        <v>35</v>
      </c>
      <c r="O603" s="54" t="s">
        <v>63</v>
      </c>
      <c r="P603" s="21">
        <v>43410</v>
      </c>
      <c r="Q603" s="20">
        <v>43580</v>
      </c>
      <c r="R603" s="26">
        <v>44140</v>
      </c>
      <c r="S603" s="16">
        <f t="shared" si="20"/>
        <v>560</v>
      </c>
      <c r="T603" s="16">
        <v>1</v>
      </c>
      <c r="U603" s="16">
        <v>0</v>
      </c>
      <c r="V603" s="56">
        <v>0</v>
      </c>
      <c r="W603" s="56"/>
      <c r="X603" s="56"/>
      <c r="Y603" s="56"/>
      <c r="Z603" s="27"/>
      <c r="AA603" s="4" t="s">
        <v>45</v>
      </c>
    </row>
    <row r="604" spans="1:35" ht="16">
      <c r="A604" s="9">
        <v>1</v>
      </c>
      <c r="B604" s="9">
        <v>1</v>
      </c>
      <c r="C604" s="9">
        <v>7</v>
      </c>
      <c r="D604" s="150"/>
      <c r="E604" s="281">
        <v>134</v>
      </c>
      <c r="F604" s="227">
        <v>1</v>
      </c>
      <c r="G604" s="54" t="s">
        <v>42</v>
      </c>
      <c r="H604" s="301" t="s">
        <v>77</v>
      </c>
      <c r="I604" s="302">
        <v>883</v>
      </c>
      <c r="J604" s="303" t="s">
        <v>33</v>
      </c>
      <c r="K604" s="302">
        <v>111</v>
      </c>
      <c r="L604" s="54" t="s">
        <v>34</v>
      </c>
      <c r="M604" s="55">
        <v>0.75</v>
      </c>
      <c r="N604" s="54" t="s">
        <v>35</v>
      </c>
      <c r="O604" s="54" t="s">
        <v>63</v>
      </c>
      <c r="P604" s="19">
        <v>43410</v>
      </c>
      <c r="Q604" s="20">
        <v>43580</v>
      </c>
      <c r="R604" s="26">
        <v>44140</v>
      </c>
      <c r="S604" s="16">
        <f t="shared" si="20"/>
        <v>560</v>
      </c>
      <c r="T604" s="16">
        <v>1</v>
      </c>
      <c r="U604" s="16">
        <v>0</v>
      </c>
      <c r="V604" s="56">
        <v>0</v>
      </c>
      <c r="W604" s="56"/>
      <c r="X604" s="56"/>
      <c r="Y604" s="56"/>
      <c r="Z604" s="27"/>
      <c r="AA604" s="4" t="s">
        <v>45</v>
      </c>
    </row>
    <row r="605" spans="1:35" ht="16">
      <c r="A605" s="9">
        <v>1</v>
      </c>
      <c r="B605" s="9">
        <v>1</v>
      </c>
      <c r="C605" s="9">
        <v>7</v>
      </c>
      <c r="D605" s="150"/>
      <c r="E605" s="281">
        <v>135</v>
      </c>
      <c r="F605" s="227">
        <v>1</v>
      </c>
      <c r="G605" s="54" t="s">
        <v>42</v>
      </c>
      <c r="H605" s="301" t="s">
        <v>77</v>
      </c>
      <c r="I605" s="302">
        <v>885</v>
      </c>
      <c r="J605" s="303" t="s">
        <v>33</v>
      </c>
      <c r="K605" s="302">
        <v>111</v>
      </c>
      <c r="L605" s="54" t="s">
        <v>34</v>
      </c>
      <c r="M605" s="55">
        <v>0.75</v>
      </c>
      <c r="N605" s="54" t="s">
        <v>35</v>
      </c>
      <c r="O605" s="54" t="s">
        <v>63</v>
      </c>
      <c r="P605" s="19">
        <v>43410</v>
      </c>
      <c r="Q605" s="20">
        <v>43580</v>
      </c>
      <c r="R605" s="26">
        <v>44140</v>
      </c>
      <c r="S605" s="16">
        <f t="shared" si="20"/>
        <v>560</v>
      </c>
      <c r="T605" s="16">
        <v>1</v>
      </c>
      <c r="U605" s="16">
        <v>0</v>
      </c>
      <c r="V605" s="56">
        <v>0</v>
      </c>
      <c r="W605" s="56"/>
      <c r="X605" s="56"/>
      <c r="Y605" s="56">
        <v>1</v>
      </c>
      <c r="Z605" s="27" t="s">
        <v>93</v>
      </c>
      <c r="AA605" s="4" t="s">
        <v>45</v>
      </c>
    </row>
    <row r="606" spans="1:35" ht="16">
      <c r="A606" s="303">
        <v>1</v>
      </c>
      <c r="B606" s="303">
        <v>1</v>
      </c>
      <c r="C606" s="303">
        <v>7</v>
      </c>
      <c r="D606" s="359"/>
      <c r="E606" s="360">
        <v>136</v>
      </c>
      <c r="F606" s="361">
        <v>1</v>
      </c>
      <c r="G606" s="333" t="s">
        <v>42</v>
      </c>
      <c r="H606" s="414" t="s">
        <v>77</v>
      </c>
      <c r="I606" s="415">
        <v>886</v>
      </c>
      <c r="J606" s="412" t="s">
        <v>33</v>
      </c>
      <c r="K606" s="415">
        <v>112</v>
      </c>
      <c r="L606" s="413" t="s">
        <v>34</v>
      </c>
      <c r="M606" s="416">
        <v>0.75</v>
      </c>
      <c r="N606" s="413" t="s">
        <v>35</v>
      </c>
      <c r="O606" s="413" t="s">
        <v>63</v>
      </c>
      <c r="P606" s="417">
        <v>43410</v>
      </c>
      <c r="Q606" s="418">
        <v>43580</v>
      </c>
      <c r="R606" s="419">
        <v>44140</v>
      </c>
      <c r="S606" s="420">
        <f t="shared" si="20"/>
        <v>560</v>
      </c>
      <c r="T606" s="420">
        <v>1</v>
      </c>
      <c r="U606" s="420">
        <v>0</v>
      </c>
      <c r="V606" s="421">
        <v>0</v>
      </c>
      <c r="W606" s="421"/>
      <c r="X606" s="421"/>
      <c r="Y606" s="421">
        <v>1</v>
      </c>
      <c r="Z606" s="422" t="s">
        <v>74</v>
      </c>
      <c r="AA606" s="423" t="s">
        <v>581</v>
      </c>
      <c r="AB606" s="424"/>
      <c r="AC606" s="424"/>
      <c r="AD606" s="424"/>
      <c r="AE606" s="424"/>
      <c r="AF606" s="424"/>
      <c r="AG606" s="424"/>
      <c r="AH606" s="424"/>
      <c r="AI606" s="424"/>
    </row>
    <row r="607" spans="1:35" ht="16">
      <c r="A607" s="303">
        <v>1</v>
      </c>
      <c r="B607" s="303">
        <v>1</v>
      </c>
      <c r="C607" s="303">
        <v>7</v>
      </c>
      <c r="D607" s="359"/>
      <c r="E607" s="360">
        <v>137</v>
      </c>
      <c r="F607" s="361">
        <v>1</v>
      </c>
      <c r="G607" s="333" t="s">
        <v>42</v>
      </c>
      <c r="H607" s="414" t="s">
        <v>77</v>
      </c>
      <c r="I607" s="415">
        <v>887</v>
      </c>
      <c r="J607" s="412" t="s">
        <v>33</v>
      </c>
      <c r="K607" s="415">
        <v>112</v>
      </c>
      <c r="L607" s="413" t="s">
        <v>34</v>
      </c>
      <c r="M607" s="416">
        <v>0.75</v>
      </c>
      <c r="N607" s="413" t="s">
        <v>35</v>
      </c>
      <c r="O607" s="413" t="s">
        <v>63</v>
      </c>
      <c r="P607" s="417">
        <v>43410</v>
      </c>
      <c r="Q607" s="418">
        <v>43580</v>
      </c>
      <c r="R607" s="419">
        <v>44140</v>
      </c>
      <c r="S607" s="420">
        <f t="shared" si="20"/>
        <v>560</v>
      </c>
      <c r="T607" s="420">
        <v>1</v>
      </c>
      <c r="U607" s="420">
        <v>0</v>
      </c>
      <c r="V607" s="421">
        <v>0</v>
      </c>
      <c r="W607" s="421"/>
      <c r="X607" s="421"/>
      <c r="Y607" s="421"/>
      <c r="Z607" s="422"/>
      <c r="AA607" s="423" t="s">
        <v>45</v>
      </c>
      <c r="AB607" s="424"/>
      <c r="AC607" s="424"/>
      <c r="AD607" s="424"/>
      <c r="AE607" s="424"/>
      <c r="AF607" s="424"/>
      <c r="AG607" s="424"/>
      <c r="AH607" s="424"/>
      <c r="AI607" s="424"/>
    </row>
    <row r="608" spans="1:35" ht="16">
      <c r="A608" s="9">
        <v>1</v>
      </c>
      <c r="B608" s="9">
        <v>1</v>
      </c>
      <c r="C608" s="9">
        <v>7</v>
      </c>
      <c r="D608" s="150"/>
      <c r="E608" s="281">
        <v>138</v>
      </c>
      <c r="F608" s="227">
        <v>1</v>
      </c>
      <c r="G608" s="54" t="s">
        <v>42</v>
      </c>
      <c r="H608" s="301" t="s">
        <v>77</v>
      </c>
      <c r="I608" s="302">
        <v>888</v>
      </c>
      <c r="J608" s="303" t="s">
        <v>33</v>
      </c>
      <c r="K608" s="302">
        <v>112</v>
      </c>
      <c r="L608" s="54" t="s">
        <v>34</v>
      </c>
      <c r="M608" s="55">
        <v>0.75</v>
      </c>
      <c r="N608" s="54" t="s">
        <v>35</v>
      </c>
      <c r="O608" s="54" t="s">
        <v>63</v>
      </c>
      <c r="P608" s="19">
        <v>43410</v>
      </c>
      <c r="Q608" s="20">
        <v>43580</v>
      </c>
      <c r="R608" s="26">
        <v>44140</v>
      </c>
      <c r="S608" s="16">
        <f t="shared" si="20"/>
        <v>560</v>
      </c>
      <c r="T608" s="16">
        <v>1</v>
      </c>
      <c r="U608" s="16">
        <v>0</v>
      </c>
      <c r="V608" s="56">
        <v>0</v>
      </c>
      <c r="W608" s="56"/>
      <c r="X608" s="56"/>
      <c r="Y608" s="56"/>
      <c r="Z608" s="27"/>
      <c r="AA608" s="4" t="s">
        <v>45</v>
      </c>
    </row>
    <row r="609" spans="1:27" ht="16">
      <c r="A609" s="9">
        <v>1</v>
      </c>
      <c r="B609" s="9">
        <v>1</v>
      </c>
      <c r="C609" s="9">
        <v>7</v>
      </c>
      <c r="D609" s="150"/>
      <c r="E609" s="281">
        <v>139</v>
      </c>
      <c r="F609" s="227">
        <v>1</v>
      </c>
      <c r="G609" s="54" t="s">
        <v>42</v>
      </c>
      <c r="H609" s="301" t="s">
        <v>77</v>
      </c>
      <c r="I609" s="302">
        <v>889</v>
      </c>
      <c r="J609" s="303" t="s">
        <v>33</v>
      </c>
      <c r="K609" s="302">
        <v>112</v>
      </c>
      <c r="L609" s="54" t="s">
        <v>34</v>
      </c>
      <c r="M609" s="55">
        <v>0.75</v>
      </c>
      <c r="N609" s="54" t="s">
        <v>35</v>
      </c>
      <c r="O609" s="54" t="s">
        <v>63</v>
      </c>
      <c r="P609" s="19">
        <v>43410</v>
      </c>
      <c r="Q609" s="20">
        <v>43580</v>
      </c>
      <c r="R609" s="26">
        <v>44140</v>
      </c>
      <c r="S609" s="16">
        <f t="shared" si="20"/>
        <v>560</v>
      </c>
      <c r="T609" s="16">
        <v>1</v>
      </c>
      <c r="U609" s="16">
        <v>0</v>
      </c>
      <c r="V609" s="56">
        <v>0</v>
      </c>
      <c r="W609" s="56"/>
      <c r="X609" s="56"/>
      <c r="Y609" s="56">
        <v>1</v>
      </c>
      <c r="Z609" s="27" t="s">
        <v>74</v>
      </c>
      <c r="AA609" s="4" t="s">
        <v>45</v>
      </c>
    </row>
    <row r="610" spans="1:27" ht="16">
      <c r="A610" s="9">
        <v>1</v>
      </c>
      <c r="B610" s="9">
        <v>1</v>
      </c>
      <c r="C610" s="9">
        <v>7</v>
      </c>
      <c r="D610" s="150"/>
      <c r="E610" s="281">
        <v>140</v>
      </c>
      <c r="F610" s="227">
        <v>1</v>
      </c>
      <c r="G610" s="54" t="s">
        <v>42</v>
      </c>
      <c r="H610" s="301" t="s">
        <v>77</v>
      </c>
      <c r="I610" s="302">
        <v>891</v>
      </c>
      <c r="J610" s="303" t="s">
        <v>33</v>
      </c>
      <c r="K610" s="302">
        <v>114</v>
      </c>
      <c r="L610" s="54" t="s">
        <v>34</v>
      </c>
      <c r="M610" s="55">
        <v>0.75</v>
      </c>
      <c r="N610" s="54" t="s">
        <v>35</v>
      </c>
      <c r="O610" s="54" t="s">
        <v>63</v>
      </c>
      <c r="P610" s="21">
        <v>43410</v>
      </c>
      <c r="Q610" s="20">
        <v>43580</v>
      </c>
      <c r="R610" s="26">
        <v>44140</v>
      </c>
      <c r="S610" s="16">
        <f t="shared" si="20"/>
        <v>560</v>
      </c>
      <c r="T610" s="16">
        <v>1</v>
      </c>
      <c r="U610" s="16">
        <v>0</v>
      </c>
      <c r="V610" s="18">
        <v>0</v>
      </c>
      <c r="W610" s="18"/>
      <c r="X610" s="18"/>
      <c r="Y610" s="18">
        <v>1</v>
      </c>
      <c r="Z610" s="64" t="s">
        <v>96</v>
      </c>
      <c r="AA610" s="4" t="s">
        <v>45</v>
      </c>
    </row>
    <row r="611" spans="1:27" ht="16">
      <c r="A611" s="9">
        <v>1</v>
      </c>
      <c r="B611" s="9">
        <v>1</v>
      </c>
      <c r="C611" s="9">
        <v>7</v>
      </c>
      <c r="D611" s="150"/>
      <c r="E611" s="281">
        <v>141</v>
      </c>
      <c r="F611" s="227">
        <v>1</v>
      </c>
      <c r="G611" s="54" t="s">
        <v>42</v>
      </c>
      <c r="H611" s="301" t="s">
        <v>77</v>
      </c>
      <c r="I611" s="302">
        <v>892</v>
      </c>
      <c r="J611" s="303" t="s">
        <v>33</v>
      </c>
      <c r="K611" s="302">
        <v>113</v>
      </c>
      <c r="L611" s="54" t="s">
        <v>34</v>
      </c>
      <c r="M611" s="55">
        <v>0.75</v>
      </c>
      <c r="N611" s="54" t="s">
        <v>35</v>
      </c>
      <c r="O611" s="54" t="s">
        <v>63</v>
      </c>
      <c r="P611" s="19">
        <v>43410</v>
      </c>
      <c r="Q611" s="20">
        <v>43580</v>
      </c>
      <c r="R611" s="26">
        <v>44140</v>
      </c>
      <c r="S611" s="16">
        <f t="shared" si="20"/>
        <v>560</v>
      </c>
      <c r="T611" s="16">
        <v>1</v>
      </c>
      <c r="U611" s="16">
        <v>0</v>
      </c>
      <c r="V611" s="56">
        <v>0</v>
      </c>
      <c r="W611" s="56"/>
      <c r="X611" s="56"/>
      <c r="Y611" s="56"/>
      <c r="Z611" s="27"/>
      <c r="AA611" s="4" t="s">
        <v>45</v>
      </c>
    </row>
    <row r="612" spans="1:27" ht="16">
      <c r="A612" s="9">
        <v>1</v>
      </c>
      <c r="B612" s="9">
        <v>1</v>
      </c>
      <c r="C612" s="9">
        <v>7</v>
      </c>
      <c r="D612" s="150"/>
      <c r="E612" s="281">
        <v>142</v>
      </c>
      <c r="F612" s="227">
        <v>1</v>
      </c>
      <c r="G612" s="54" t="s">
        <v>42</v>
      </c>
      <c r="H612" s="301" t="s">
        <v>77</v>
      </c>
      <c r="I612" s="302">
        <v>893</v>
      </c>
      <c r="J612" s="303" t="s">
        <v>33</v>
      </c>
      <c r="K612" s="302">
        <v>113</v>
      </c>
      <c r="L612" s="54" t="s">
        <v>34</v>
      </c>
      <c r="M612" s="55">
        <v>0.75</v>
      </c>
      <c r="N612" s="54" t="s">
        <v>35</v>
      </c>
      <c r="O612" s="54" t="s">
        <v>63</v>
      </c>
      <c r="P612" s="19">
        <v>43410</v>
      </c>
      <c r="Q612" s="20">
        <v>43580</v>
      </c>
      <c r="R612" s="26">
        <v>44140</v>
      </c>
      <c r="S612" s="16">
        <f t="shared" si="20"/>
        <v>560</v>
      </c>
      <c r="T612" s="16">
        <v>1</v>
      </c>
      <c r="U612" s="16">
        <v>0</v>
      </c>
      <c r="V612" s="56">
        <v>0</v>
      </c>
      <c r="W612" s="56"/>
      <c r="X612" s="56"/>
      <c r="Y612" s="56"/>
      <c r="Z612" s="27"/>
      <c r="AA612" s="4" t="s">
        <v>45</v>
      </c>
    </row>
    <row r="613" spans="1:27" ht="16">
      <c r="A613" s="9">
        <v>1</v>
      </c>
      <c r="B613" s="9">
        <v>1</v>
      </c>
      <c r="C613" s="9">
        <v>7</v>
      </c>
      <c r="D613" s="150"/>
      <c r="E613" s="281">
        <v>143</v>
      </c>
      <c r="F613" s="227">
        <v>1</v>
      </c>
      <c r="G613" s="54" t="s">
        <v>42</v>
      </c>
      <c r="H613" s="301" t="s">
        <v>77</v>
      </c>
      <c r="I613" s="302">
        <v>897</v>
      </c>
      <c r="J613" s="303" t="s">
        <v>33</v>
      </c>
      <c r="K613" s="302">
        <v>114</v>
      </c>
      <c r="L613" s="54" t="s">
        <v>34</v>
      </c>
      <c r="M613" s="55">
        <v>0.75</v>
      </c>
      <c r="N613" s="54" t="s">
        <v>35</v>
      </c>
      <c r="O613" s="54" t="s">
        <v>63</v>
      </c>
      <c r="P613" s="19">
        <v>43410</v>
      </c>
      <c r="Q613" s="20">
        <v>43580</v>
      </c>
      <c r="R613" s="26">
        <v>44140</v>
      </c>
      <c r="S613" s="16">
        <f t="shared" si="20"/>
        <v>560</v>
      </c>
      <c r="T613" s="16">
        <v>1</v>
      </c>
      <c r="U613" s="16">
        <v>0</v>
      </c>
      <c r="V613" s="56">
        <v>0</v>
      </c>
      <c r="W613" s="56"/>
      <c r="X613" s="56"/>
      <c r="Y613" s="56"/>
      <c r="Z613" s="27"/>
      <c r="AA613" s="4" t="s">
        <v>45</v>
      </c>
    </row>
    <row r="614" spans="1:27" ht="16">
      <c r="A614" s="9">
        <v>1</v>
      </c>
      <c r="B614" s="9">
        <v>1</v>
      </c>
      <c r="C614" s="9">
        <v>7</v>
      </c>
      <c r="D614" s="150"/>
      <c r="E614" s="281">
        <v>144</v>
      </c>
      <c r="F614" s="227">
        <v>1</v>
      </c>
      <c r="G614" s="54" t="s">
        <v>42</v>
      </c>
      <c r="H614" s="301" t="s">
        <v>77</v>
      </c>
      <c r="I614" s="302">
        <v>898</v>
      </c>
      <c r="J614" s="303" t="s">
        <v>33</v>
      </c>
      <c r="K614" s="302">
        <v>114</v>
      </c>
      <c r="L614" s="54" t="s">
        <v>34</v>
      </c>
      <c r="M614" s="55">
        <v>0.75</v>
      </c>
      <c r="N614" s="54" t="s">
        <v>35</v>
      </c>
      <c r="O614" s="54" t="s">
        <v>63</v>
      </c>
      <c r="P614" s="19">
        <v>43410</v>
      </c>
      <c r="Q614" s="20">
        <v>43580</v>
      </c>
      <c r="R614" s="26">
        <v>44140</v>
      </c>
      <c r="S614" s="16">
        <f t="shared" si="20"/>
        <v>560</v>
      </c>
      <c r="T614" s="16">
        <v>1</v>
      </c>
      <c r="U614" s="16">
        <v>0</v>
      </c>
      <c r="V614" s="56">
        <v>1</v>
      </c>
      <c r="W614" s="56">
        <v>1</v>
      </c>
      <c r="X614" s="56">
        <v>0</v>
      </c>
      <c r="Y614" s="56">
        <v>1</v>
      </c>
      <c r="Z614" s="27" t="s">
        <v>74</v>
      </c>
      <c r="AA614" s="4" t="s">
        <v>45</v>
      </c>
    </row>
    <row r="615" spans="1:27" ht="16">
      <c r="A615" s="9">
        <v>1</v>
      </c>
      <c r="B615" s="9">
        <v>1</v>
      </c>
      <c r="C615" s="9">
        <v>7</v>
      </c>
      <c r="D615" s="150"/>
      <c r="E615" s="281">
        <v>145</v>
      </c>
      <c r="F615" s="227">
        <v>1</v>
      </c>
      <c r="G615" s="54" t="s">
        <v>42</v>
      </c>
      <c r="H615" s="301" t="s">
        <v>77</v>
      </c>
      <c r="I615" s="302">
        <v>899</v>
      </c>
      <c r="J615" s="303" t="s">
        <v>33</v>
      </c>
      <c r="K615" s="302">
        <v>114</v>
      </c>
      <c r="L615" s="54" t="s">
        <v>34</v>
      </c>
      <c r="M615" s="55">
        <v>0.75</v>
      </c>
      <c r="N615" s="54" t="s">
        <v>35</v>
      </c>
      <c r="O615" s="54" t="s">
        <v>63</v>
      </c>
      <c r="P615" s="19">
        <v>43410</v>
      </c>
      <c r="Q615" s="20">
        <v>43580</v>
      </c>
      <c r="R615" s="26">
        <v>44140</v>
      </c>
      <c r="S615" s="16">
        <f t="shared" si="20"/>
        <v>560</v>
      </c>
      <c r="T615" s="16">
        <v>1</v>
      </c>
      <c r="U615" s="16">
        <v>0</v>
      </c>
      <c r="V615" s="56">
        <v>0</v>
      </c>
      <c r="W615" s="56"/>
      <c r="X615" s="56"/>
      <c r="Y615" s="56">
        <v>1</v>
      </c>
      <c r="Z615" s="27" t="s">
        <v>74</v>
      </c>
      <c r="AA615" s="4" t="s">
        <v>45</v>
      </c>
    </row>
    <row r="616" spans="1:27" ht="16">
      <c r="A616" s="9">
        <v>1</v>
      </c>
      <c r="B616" s="9">
        <v>1</v>
      </c>
      <c r="C616" s="9">
        <v>7</v>
      </c>
      <c r="D616" s="150"/>
      <c r="E616" s="281">
        <v>146</v>
      </c>
      <c r="F616" s="227">
        <v>1</v>
      </c>
      <c r="G616" s="54" t="s">
        <v>42</v>
      </c>
      <c r="H616" s="301" t="s">
        <v>77</v>
      </c>
      <c r="I616" s="302">
        <v>900</v>
      </c>
      <c r="J616" s="303" t="s">
        <v>33</v>
      </c>
      <c r="K616" s="302">
        <v>114</v>
      </c>
      <c r="L616" s="54" t="s">
        <v>34</v>
      </c>
      <c r="M616" s="55">
        <v>0.75</v>
      </c>
      <c r="N616" s="54" t="s">
        <v>35</v>
      </c>
      <c r="O616" s="54" t="s">
        <v>63</v>
      </c>
      <c r="P616" s="19">
        <v>43410</v>
      </c>
      <c r="Q616" s="20">
        <v>43580</v>
      </c>
      <c r="R616" s="26">
        <v>44140</v>
      </c>
      <c r="S616" s="16">
        <f t="shared" si="20"/>
        <v>560</v>
      </c>
      <c r="T616" s="16">
        <v>1</v>
      </c>
      <c r="U616" s="16">
        <v>0</v>
      </c>
      <c r="V616" s="56">
        <v>0</v>
      </c>
      <c r="W616" s="56"/>
      <c r="X616" s="56"/>
      <c r="Y616" s="56"/>
      <c r="Z616" s="27"/>
      <c r="AA616" s="4" t="s">
        <v>45</v>
      </c>
    </row>
    <row r="617" spans="1:27" ht="16">
      <c r="A617" s="9">
        <v>1</v>
      </c>
      <c r="B617" s="9">
        <v>2</v>
      </c>
      <c r="C617" s="9">
        <v>1</v>
      </c>
      <c r="D617" s="150">
        <v>1</v>
      </c>
      <c r="E617" s="281">
        <v>2</v>
      </c>
      <c r="F617" s="150">
        <v>1</v>
      </c>
      <c r="G617" s="150">
        <v>1</v>
      </c>
      <c r="H617" s="47" t="s">
        <v>151</v>
      </c>
      <c r="I617" s="47">
        <v>569</v>
      </c>
      <c r="J617" s="47" t="s">
        <v>44</v>
      </c>
      <c r="K617" s="47">
        <v>14</v>
      </c>
      <c r="L617" s="47" t="s">
        <v>34</v>
      </c>
      <c r="M617" s="47">
        <v>0.75</v>
      </c>
      <c r="N617" s="47" t="s">
        <v>35</v>
      </c>
      <c r="O617" s="47" t="s">
        <v>142</v>
      </c>
      <c r="P617" s="261">
        <v>43242</v>
      </c>
      <c r="Q617" s="261">
        <v>43411</v>
      </c>
      <c r="R617" s="261">
        <v>43441</v>
      </c>
      <c r="S617" s="47">
        <f t="shared" si="20"/>
        <v>30</v>
      </c>
      <c r="T617" s="150"/>
      <c r="U617" s="79"/>
      <c r="V617" s="40"/>
      <c r="W617" s="40"/>
      <c r="X617" s="40"/>
      <c r="Y617" s="251"/>
      <c r="Z617" s="150"/>
      <c r="AA617" s="150"/>
    </row>
    <row r="618" spans="1:27">
      <c r="A618" s="9"/>
      <c r="B618" s="9"/>
      <c r="C618" s="9"/>
      <c r="D618" s="150"/>
      <c r="E618" s="281"/>
      <c r="F618" s="227">
        <v>1</v>
      </c>
      <c r="G618" s="239" t="s">
        <v>161</v>
      </c>
      <c r="H618" s="150"/>
      <c r="I618" s="150"/>
      <c r="J618" s="150"/>
      <c r="K618" s="150"/>
      <c r="L618" s="150"/>
      <c r="M618" s="150"/>
      <c r="N618" s="150"/>
      <c r="O618" s="9"/>
      <c r="P618" s="150"/>
      <c r="Q618" s="150"/>
      <c r="R618" s="150"/>
      <c r="S618" s="150"/>
      <c r="T618" s="150"/>
      <c r="U618" s="150"/>
      <c r="V618" s="150"/>
      <c r="W618" s="150"/>
      <c r="X618" s="150"/>
      <c r="Y618" s="150"/>
      <c r="Z618" s="150"/>
      <c r="AA618" s="150"/>
    </row>
    <row r="619" spans="1:27" ht="16">
      <c r="A619" s="9">
        <v>1</v>
      </c>
      <c r="B619" s="9">
        <v>2</v>
      </c>
      <c r="C619" s="9">
        <v>1</v>
      </c>
      <c r="D619" s="150"/>
      <c r="E619" s="281">
        <v>1</v>
      </c>
      <c r="F619" s="227">
        <v>1</v>
      </c>
      <c r="G619" s="245" t="s">
        <v>150</v>
      </c>
      <c r="H619" s="247" t="s">
        <v>162</v>
      </c>
      <c r="I619" s="245">
        <v>804</v>
      </c>
      <c r="J619" s="67" t="s">
        <v>44</v>
      </c>
      <c r="K619" s="245">
        <v>62</v>
      </c>
      <c r="L619" s="245" t="s">
        <v>34</v>
      </c>
      <c r="M619" s="248">
        <v>0.75</v>
      </c>
      <c r="N619" s="245" t="s">
        <v>35</v>
      </c>
      <c r="O619" s="245" t="s">
        <v>163</v>
      </c>
      <c r="P619" s="249">
        <v>43242</v>
      </c>
      <c r="Q619" s="69">
        <v>43411</v>
      </c>
      <c r="R619" s="70">
        <v>43957</v>
      </c>
      <c r="S619" s="71">
        <f t="shared" ref="S619:S650" si="21">R619-Q619</f>
        <v>546</v>
      </c>
      <c r="T619" s="71" t="s">
        <v>164</v>
      </c>
      <c r="U619" s="71">
        <v>0</v>
      </c>
      <c r="V619" s="77">
        <v>0</v>
      </c>
      <c r="W619" s="77"/>
      <c r="X619" s="77"/>
      <c r="Y619" s="77"/>
      <c r="Z619" s="76"/>
      <c r="AA619" s="73" t="s">
        <v>45</v>
      </c>
    </row>
    <row r="620" spans="1:27" ht="16">
      <c r="A620" s="9">
        <v>1</v>
      </c>
      <c r="B620" s="9">
        <v>2</v>
      </c>
      <c r="C620" s="9">
        <v>1</v>
      </c>
      <c r="D620" s="150"/>
      <c r="E620" s="281">
        <v>2</v>
      </c>
      <c r="F620" s="227">
        <v>1</v>
      </c>
      <c r="G620" s="245" t="s">
        <v>150</v>
      </c>
      <c r="H620" s="247" t="s">
        <v>162</v>
      </c>
      <c r="I620" s="245">
        <v>805</v>
      </c>
      <c r="J620" s="67" t="s">
        <v>44</v>
      </c>
      <c r="K620" s="245">
        <v>62</v>
      </c>
      <c r="L620" s="245" t="s">
        <v>34</v>
      </c>
      <c r="M620" s="248">
        <v>0.75</v>
      </c>
      <c r="N620" s="245" t="s">
        <v>35</v>
      </c>
      <c r="O620" s="245" t="s">
        <v>163</v>
      </c>
      <c r="P620" s="249">
        <v>43242</v>
      </c>
      <c r="Q620" s="69">
        <v>43411</v>
      </c>
      <c r="R620" s="70">
        <v>43957</v>
      </c>
      <c r="S620" s="71">
        <f t="shared" si="21"/>
        <v>546</v>
      </c>
      <c r="T620" s="71" t="s">
        <v>164</v>
      </c>
      <c r="U620" s="71">
        <v>0</v>
      </c>
      <c r="V620" s="77">
        <v>0</v>
      </c>
      <c r="W620" s="77"/>
      <c r="X620" s="77"/>
      <c r="Y620" s="77"/>
      <c r="Z620" s="76"/>
      <c r="AA620" s="73" t="s">
        <v>45</v>
      </c>
    </row>
    <row r="621" spans="1:27" ht="16">
      <c r="A621" s="9">
        <v>1</v>
      </c>
      <c r="B621" s="9">
        <v>2</v>
      </c>
      <c r="C621" s="9">
        <v>1</v>
      </c>
      <c r="D621" s="150"/>
      <c r="E621" s="281">
        <v>3</v>
      </c>
      <c r="F621" s="227">
        <v>1</v>
      </c>
      <c r="G621" s="245" t="s">
        <v>150</v>
      </c>
      <c r="H621" s="247" t="s">
        <v>162</v>
      </c>
      <c r="I621" s="245">
        <v>806</v>
      </c>
      <c r="J621" s="67" t="s">
        <v>44</v>
      </c>
      <c r="K621" s="245">
        <v>62</v>
      </c>
      <c r="L621" s="245" t="s">
        <v>34</v>
      </c>
      <c r="M621" s="248">
        <v>0.75</v>
      </c>
      <c r="N621" s="245" t="s">
        <v>35</v>
      </c>
      <c r="O621" s="245" t="s">
        <v>163</v>
      </c>
      <c r="P621" s="249">
        <v>43242</v>
      </c>
      <c r="Q621" s="69">
        <v>43411</v>
      </c>
      <c r="R621" s="70">
        <v>43957</v>
      </c>
      <c r="S621" s="71">
        <f t="shared" si="21"/>
        <v>546</v>
      </c>
      <c r="T621" s="71" t="s">
        <v>164</v>
      </c>
      <c r="U621" s="71">
        <v>0</v>
      </c>
      <c r="V621" s="77">
        <v>0</v>
      </c>
      <c r="W621" s="77"/>
      <c r="X621" s="77"/>
      <c r="Y621" s="77"/>
      <c r="Z621" s="76"/>
      <c r="AA621" s="73" t="s">
        <v>45</v>
      </c>
    </row>
    <row r="622" spans="1:27" ht="16">
      <c r="A622" s="9">
        <v>1</v>
      </c>
      <c r="B622" s="9">
        <v>2</v>
      </c>
      <c r="C622" s="9">
        <v>1</v>
      </c>
      <c r="D622" s="150"/>
      <c r="E622" s="281">
        <v>4</v>
      </c>
      <c r="F622" s="227">
        <v>1</v>
      </c>
      <c r="G622" s="245" t="s">
        <v>150</v>
      </c>
      <c r="H622" s="247" t="s">
        <v>162</v>
      </c>
      <c r="I622" s="245">
        <v>807</v>
      </c>
      <c r="J622" s="67" t="s">
        <v>44</v>
      </c>
      <c r="K622" s="245">
        <v>62</v>
      </c>
      <c r="L622" s="245" t="s">
        <v>34</v>
      </c>
      <c r="M622" s="248">
        <v>0.75</v>
      </c>
      <c r="N622" s="245" t="s">
        <v>35</v>
      </c>
      <c r="O622" s="245" t="s">
        <v>163</v>
      </c>
      <c r="P622" s="249">
        <v>43242</v>
      </c>
      <c r="Q622" s="69">
        <v>43411</v>
      </c>
      <c r="R622" s="70">
        <v>43957</v>
      </c>
      <c r="S622" s="71">
        <f t="shared" si="21"/>
        <v>546</v>
      </c>
      <c r="T622" s="71" t="s">
        <v>164</v>
      </c>
      <c r="U622" s="71">
        <v>0</v>
      </c>
      <c r="V622" s="77">
        <v>0</v>
      </c>
      <c r="W622" s="77"/>
      <c r="X622" s="77"/>
      <c r="Y622" s="77"/>
      <c r="Z622" s="76"/>
      <c r="AA622" s="73" t="s">
        <v>45</v>
      </c>
    </row>
    <row r="623" spans="1:27" ht="16">
      <c r="A623" s="9">
        <v>1</v>
      </c>
      <c r="B623" s="9">
        <v>2</v>
      </c>
      <c r="C623" s="9">
        <v>1</v>
      </c>
      <c r="D623" s="150"/>
      <c r="E623" s="281">
        <v>5</v>
      </c>
      <c r="F623" s="227">
        <v>1</v>
      </c>
      <c r="G623" s="245" t="s">
        <v>150</v>
      </c>
      <c r="H623" s="247" t="s">
        <v>162</v>
      </c>
      <c r="I623" s="245">
        <v>809</v>
      </c>
      <c r="J623" s="67" t="s">
        <v>44</v>
      </c>
      <c r="K623" s="245">
        <v>62</v>
      </c>
      <c r="L623" s="245" t="s">
        <v>34</v>
      </c>
      <c r="M623" s="248">
        <v>0.75</v>
      </c>
      <c r="N623" s="245" t="s">
        <v>35</v>
      </c>
      <c r="O623" s="245" t="s">
        <v>163</v>
      </c>
      <c r="P623" s="249">
        <v>43242</v>
      </c>
      <c r="Q623" s="69">
        <v>43411</v>
      </c>
      <c r="R623" s="70">
        <v>43957</v>
      </c>
      <c r="S623" s="71">
        <f t="shared" si="21"/>
        <v>546</v>
      </c>
      <c r="T623" s="71" t="s">
        <v>164</v>
      </c>
      <c r="U623" s="71">
        <v>0</v>
      </c>
      <c r="V623" s="77">
        <v>0</v>
      </c>
      <c r="W623" s="77"/>
      <c r="X623" s="77"/>
      <c r="Y623" s="77"/>
      <c r="Z623" s="76"/>
      <c r="AA623" s="73" t="s">
        <v>45</v>
      </c>
    </row>
    <row r="624" spans="1:27" ht="16">
      <c r="A624" s="9">
        <v>1</v>
      </c>
      <c r="B624" s="9">
        <v>2</v>
      </c>
      <c r="C624" s="9">
        <v>1</v>
      </c>
      <c r="D624" s="150"/>
      <c r="E624" s="281">
        <v>6</v>
      </c>
      <c r="F624" s="227">
        <v>1</v>
      </c>
      <c r="G624" s="245" t="s">
        <v>150</v>
      </c>
      <c r="H624" s="247" t="s">
        <v>162</v>
      </c>
      <c r="I624" s="245">
        <v>810</v>
      </c>
      <c r="J624" s="67" t="s">
        <v>44</v>
      </c>
      <c r="K624" s="245">
        <v>63</v>
      </c>
      <c r="L624" s="245" t="s">
        <v>34</v>
      </c>
      <c r="M624" s="248">
        <v>0.75</v>
      </c>
      <c r="N624" s="245" t="s">
        <v>35</v>
      </c>
      <c r="O624" s="245" t="s">
        <v>163</v>
      </c>
      <c r="P624" s="249">
        <v>43242</v>
      </c>
      <c r="Q624" s="69">
        <v>43411</v>
      </c>
      <c r="R624" s="70">
        <v>43955</v>
      </c>
      <c r="S624" s="71">
        <f t="shared" si="21"/>
        <v>544</v>
      </c>
      <c r="T624" s="71" t="s">
        <v>164</v>
      </c>
      <c r="U624" s="71">
        <v>0</v>
      </c>
      <c r="V624" s="77">
        <v>0</v>
      </c>
      <c r="W624" s="77"/>
      <c r="X624" s="77"/>
      <c r="Y624" s="77"/>
      <c r="Z624" s="76" t="s">
        <v>165</v>
      </c>
      <c r="AA624" s="73" t="s">
        <v>45</v>
      </c>
    </row>
    <row r="625" spans="1:27" ht="16">
      <c r="A625" s="9">
        <v>1</v>
      </c>
      <c r="B625" s="9">
        <v>2</v>
      </c>
      <c r="C625" s="9">
        <v>1</v>
      </c>
      <c r="D625" s="150"/>
      <c r="E625" s="281">
        <v>7</v>
      </c>
      <c r="F625" s="227">
        <v>1</v>
      </c>
      <c r="G625" s="245" t="s">
        <v>150</v>
      </c>
      <c r="H625" s="247" t="s">
        <v>162</v>
      </c>
      <c r="I625" s="245">
        <v>811</v>
      </c>
      <c r="J625" s="67" t="s">
        <v>44</v>
      </c>
      <c r="K625" s="245">
        <v>63</v>
      </c>
      <c r="L625" s="245" t="s">
        <v>34</v>
      </c>
      <c r="M625" s="248">
        <v>0.75</v>
      </c>
      <c r="N625" s="245" t="s">
        <v>35</v>
      </c>
      <c r="O625" s="245" t="s">
        <v>163</v>
      </c>
      <c r="P625" s="249">
        <v>43242</v>
      </c>
      <c r="Q625" s="69">
        <v>43411</v>
      </c>
      <c r="R625" s="70">
        <v>43955</v>
      </c>
      <c r="S625" s="71">
        <f t="shared" si="21"/>
        <v>544</v>
      </c>
      <c r="T625" s="71" t="s">
        <v>164</v>
      </c>
      <c r="U625" s="71">
        <v>0</v>
      </c>
      <c r="V625" s="77">
        <v>1</v>
      </c>
      <c r="W625" s="77">
        <v>1</v>
      </c>
      <c r="X625" s="77"/>
      <c r="Y625" s="77"/>
      <c r="Z625" s="76"/>
      <c r="AA625" s="73" t="s">
        <v>45</v>
      </c>
    </row>
    <row r="626" spans="1:27" ht="16">
      <c r="A626" s="9">
        <v>1</v>
      </c>
      <c r="B626" s="9">
        <v>2</v>
      </c>
      <c r="C626" s="9">
        <v>1</v>
      </c>
      <c r="D626" s="150"/>
      <c r="E626" s="281">
        <v>8</v>
      </c>
      <c r="F626" s="227">
        <v>1</v>
      </c>
      <c r="G626" s="245" t="s">
        <v>150</v>
      </c>
      <c r="H626" s="247" t="s">
        <v>162</v>
      </c>
      <c r="I626" s="245">
        <v>812</v>
      </c>
      <c r="J626" s="67" t="s">
        <v>44</v>
      </c>
      <c r="K626" s="245">
        <v>63</v>
      </c>
      <c r="L626" s="245" t="s">
        <v>34</v>
      </c>
      <c r="M626" s="248">
        <v>0.75</v>
      </c>
      <c r="N626" s="245" t="s">
        <v>35</v>
      </c>
      <c r="O626" s="245" t="s">
        <v>163</v>
      </c>
      <c r="P626" s="249">
        <v>43242</v>
      </c>
      <c r="Q626" s="69">
        <v>43411</v>
      </c>
      <c r="R626" s="70">
        <v>43955</v>
      </c>
      <c r="S626" s="71">
        <f t="shared" si="21"/>
        <v>544</v>
      </c>
      <c r="T626" s="71" t="s">
        <v>164</v>
      </c>
      <c r="U626" s="71">
        <v>0</v>
      </c>
      <c r="V626" s="77">
        <v>0</v>
      </c>
      <c r="W626" s="77"/>
      <c r="X626" s="77"/>
      <c r="Y626" s="77">
        <v>1</v>
      </c>
      <c r="Z626" s="76" t="s">
        <v>166</v>
      </c>
      <c r="AA626" s="73" t="s">
        <v>45</v>
      </c>
    </row>
    <row r="627" spans="1:27" ht="16">
      <c r="A627" s="9">
        <v>1</v>
      </c>
      <c r="B627" s="9">
        <v>2</v>
      </c>
      <c r="C627" s="9">
        <v>1</v>
      </c>
      <c r="D627" s="150"/>
      <c r="E627" s="281">
        <v>9</v>
      </c>
      <c r="F627" s="227">
        <v>1</v>
      </c>
      <c r="G627" s="245" t="s">
        <v>150</v>
      </c>
      <c r="H627" s="247" t="s">
        <v>162</v>
      </c>
      <c r="I627" s="245">
        <v>813</v>
      </c>
      <c r="J627" s="67" t="s">
        <v>44</v>
      </c>
      <c r="K627" s="245">
        <v>63</v>
      </c>
      <c r="L627" s="245" t="s">
        <v>34</v>
      </c>
      <c r="M627" s="248">
        <v>0.75</v>
      </c>
      <c r="N627" s="245" t="s">
        <v>35</v>
      </c>
      <c r="O627" s="245" t="s">
        <v>163</v>
      </c>
      <c r="P627" s="249">
        <v>43242</v>
      </c>
      <c r="Q627" s="69">
        <v>43411</v>
      </c>
      <c r="R627" s="70">
        <v>43955</v>
      </c>
      <c r="S627" s="71">
        <f t="shared" si="21"/>
        <v>544</v>
      </c>
      <c r="T627" s="71" t="s">
        <v>164</v>
      </c>
      <c r="U627" s="71">
        <v>0</v>
      </c>
      <c r="V627" s="77">
        <v>0</v>
      </c>
      <c r="W627" s="77"/>
      <c r="X627" s="77"/>
      <c r="Y627" s="77"/>
      <c r="Z627" s="76"/>
      <c r="AA627" s="73" t="s">
        <v>45</v>
      </c>
    </row>
    <row r="628" spans="1:27" ht="16">
      <c r="A628" s="9">
        <v>1</v>
      </c>
      <c r="B628" s="9">
        <v>2</v>
      </c>
      <c r="C628" s="9">
        <v>1</v>
      </c>
      <c r="D628" s="150"/>
      <c r="E628" s="281">
        <v>10</v>
      </c>
      <c r="F628" s="227">
        <v>1</v>
      </c>
      <c r="G628" s="245" t="s">
        <v>150</v>
      </c>
      <c r="H628" s="247" t="s">
        <v>162</v>
      </c>
      <c r="I628" s="245">
        <v>814</v>
      </c>
      <c r="J628" s="67" t="s">
        <v>44</v>
      </c>
      <c r="K628" s="245">
        <v>63</v>
      </c>
      <c r="L628" s="245" t="s">
        <v>34</v>
      </c>
      <c r="M628" s="248">
        <v>0.75</v>
      </c>
      <c r="N628" s="245" t="s">
        <v>35</v>
      </c>
      <c r="O628" s="245" t="s">
        <v>163</v>
      </c>
      <c r="P628" s="249">
        <v>43242</v>
      </c>
      <c r="Q628" s="69">
        <v>43411</v>
      </c>
      <c r="R628" s="70">
        <v>43955</v>
      </c>
      <c r="S628" s="71">
        <f t="shared" si="21"/>
        <v>544</v>
      </c>
      <c r="T628" s="71" t="s">
        <v>164</v>
      </c>
      <c r="U628" s="71">
        <v>0</v>
      </c>
      <c r="V628" s="77">
        <v>0</v>
      </c>
      <c r="W628" s="77"/>
      <c r="X628" s="77"/>
      <c r="Y628" s="77">
        <v>1</v>
      </c>
      <c r="Z628" s="76" t="s">
        <v>167</v>
      </c>
      <c r="AA628" s="73" t="s">
        <v>45</v>
      </c>
    </row>
    <row r="629" spans="1:27" ht="16">
      <c r="A629" s="9">
        <v>1</v>
      </c>
      <c r="B629" s="9">
        <v>2</v>
      </c>
      <c r="C629" s="9">
        <v>2</v>
      </c>
      <c r="D629" s="150"/>
      <c r="E629" s="281">
        <v>11</v>
      </c>
      <c r="F629" s="227">
        <v>1</v>
      </c>
      <c r="G629" s="245" t="s">
        <v>150</v>
      </c>
      <c r="H629" s="247" t="s">
        <v>162</v>
      </c>
      <c r="I629" s="245">
        <v>817</v>
      </c>
      <c r="J629" s="67" t="s">
        <v>44</v>
      </c>
      <c r="K629" s="245">
        <v>64</v>
      </c>
      <c r="L629" s="245" t="s">
        <v>34</v>
      </c>
      <c r="M629" s="248">
        <v>0.75</v>
      </c>
      <c r="N629" s="245" t="s">
        <v>35</v>
      </c>
      <c r="O629" s="245" t="s">
        <v>163</v>
      </c>
      <c r="P629" s="249">
        <v>43242</v>
      </c>
      <c r="Q629" s="69">
        <v>43411</v>
      </c>
      <c r="R629" s="70">
        <v>43955</v>
      </c>
      <c r="S629" s="71">
        <f t="shared" si="21"/>
        <v>544</v>
      </c>
      <c r="T629" s="71" t="s">
        <v>164</v>
      </c>
      <c r="U629" s="71">
        <v>0</v>
      </c>
      <c r="V629" s="77">
        <v>1</v>
      </c>
      <c r="W629" s="77">
        <v>1</v>
      </c>
      <c r="X629" s="77"/>
      <c r="Y629" s="77"/>
      <c r="Z629" s="76"/>
      <c r="AA629" s="73" t="s">
        <v>45</v>
      </c>
    </row>
    <row r="630" spans="1:27" ht="16">
      <c r="A630" s="9">
        <v>1</v>
      </c>
      <c r="B630" s="9">
        <v>2</v>
      </c>
      <c r="C630" s="9">
        <v>2</v>
      </c>
      <c r="D630" s="150"/>
      <c r="E630" s="281">
        <v>12</v>
      </c>
      <c r="F630" s="227">
        <v>1</v>
      </c>
      <c r="G630" s="245" t="s">
        <v>150</v>
      </c>
      <c r="H630" s="247" t="s">
        <v>162</v>
      </c>
      <c r="I630" s="245">
        <v>818</v>
      </c>
      <c r="J630" s="67" t="s">
        <v>44</v>
      </c>
      <c r="K630" s="245">
        <v>64</v>
      </c>
      <c r="L630" s="245" t="s">
        <v>34</v>
      </c>
      <c r="M630" s="248">
        <v>0.75</v>
      </c>
      <c r="N630" s="245" t="s">
        <v>35</v>
      </c>
      <c r="O630" s="245" t="s">
        <v>163</v>
      </c>
      <c r="P630" s="249">
        <v>43242</v>
      </c>
      <c r="Q630" s="69">
        <v>43411</v>
      </c>
      <c r="R630" s="70">
        <v>43955</v>
      </c>
      <c r="S630" s="71">
        <f t="shared" si="21"/>
        <v>544</v>
      </c>
      <c r="T630" s="71" t="s">
        <v>164</v>
      </c>
      <c r="U630" s="71">
        <v>0</v>
      </c>
      <c r="V630" s="77">
        <v>0</v>
      </c>
      <c r="W630" s="77"/>
      <c r="X630" s="77"/>
      <c r="Y630" s="77"/>
      <c r="Z630" s="76"/>
      <c r="AA630" s="73" t="s">
        <v>45</v>
      </c>
    </row>
    <row r="631" spans="1:27" ht="16">
      <c r="A631" s="9">
        <v>1</v>
      </c>
      <c r="B631" s="9">
        <v>2</v>
      </c>
      <c r="C631" s="9">
        <v>2</v>
      </c>
      <c r="D631" s="150"/>
      <c r="E631" s="281">
        <v>13</v>
      </c>
      <c r="F631" s="227">
        <v>1</v>
      </c>
      <c r="G631" s="245" t="s">
        <v>150</v>
      </c>
      <c r="H631" s="247" t="s">
        <v>162</v>
      </c>
      <c r="I631" s="245">
        <v>819</v>
      </c>
      <c r="J631" s="67" t="s">
        <v>44</v>
      </c>
      <c r="K631" s="245">
        <v>64</v>
      </c>
      <c r="L631" s="245" t="s">
        <v>34</v>
      </c>
      <c r="M631" s="248">
        <v>0.75</v>
      </c>
      <c r="N631" s="245" t="s">
        <v>35</v>
      </c>
      <c r="O631" s="245" t="s">
        <v>163</v>
      </c>
      <c r="P631" s="249">
        <v>43242</v>
      </c>
      <c r="Q631" s="69">
        <v>43411</v>
      </c>
      <c r="R631" s="70">
        <v>43955</v>
      </c>
      <c r="S631" s="71">
        <f t="shared" si="21"/>
        <v>544</v>
      </c>
      <c r="T631" s="71" t="s">
        <v>164</v>
      </c>
      <c r="U631" s="71">
        <v>0</v>
      </c>
      <c r="V631" s="77">
        <v>0</v>
      </c>
      <c r="W631" s="77"/>
      <c r="X631" s="77"/>
      <c r="Y631" s="77">
        <v>1</v>
      </c>
      <c r="Z631" s="76" t="s">
        <v>168</v>
      </c>
      <c r="AA631" s="73" t="s">
        <v>45</v>
      </c>
    </row>
    <row r="632" spans="1:27" ht="16">
      <c r="A632" s="9">
        <v>1</v>
      </c>
      <c r="B632" s="9">
        <v>2</v>
      </c>
      <c r="C632" s="9">
        <v>2</v>
      </c>
      <c r="D632" s="150"/>
      <c r="E632" s="281">
        <v>14</v>
      </c>
      <c r="F632" s="227">
        <v>1</v>
      </c>
      <c r="G632" s="245" t="s">
        <v>150</v>
      </c>
      <c r="H632" s="247" t="s">
        <v>162</v>
      </c>
      <c r="I632" s="245">
        <v>822</v>
      </c>
      <c r="J632" s="67" t="s">
        <v>44</v>
      </c>
      <c r="K632" s="245">
        <v>65</v>
      </c>
      <c r="L632" s="245" t="s">
        <v>34</v>
      </c>
      <c r="M632" s="248">
        <v>0.75</v>
      </c>
      <c r="N632" s="245" t="s">
        <v>35</v>
      </c>
      <c r="O632" s="245" t="s">
        <v>163</v>
      </c>
      <c r="P632" s="249">
        <v>43242</v>
      </c>
      <c r="Q632" s="69">
        <v>43411</v>
      </c>
      <c r="R632" s="70">
        <v>43955</v>
      </c>
      <c r="S632" s="71">
        <f t="shared" si="21"/>
        <v>544</v>
      </c>
      <c r="T632" s="71" t="s">
        <v>164</v>
      </c>
      <c r="U632" s="71">
        <v>0</v>
      </c>
      <c r="V632" s="77">
        <v>1</v>
      </c>
      <c r="W632" s="77">
        <v>1</v>
      </c>
      <c r="X632" s="77">
        <v>1</v>
      </c>
      <c r="Y632" s="77"/>
      <c r="Z632" s="76"/>
      <c r="AA632" s="73" t="s">
        <v>45</v>
      </c>
    </row>
    <row r="633" spans="1:27" ht="16">
      <c r="A633" s="9">
        <v>1</v>
      </c>
      <c r="B633" s="9">
        <v>2</v>
      </c>
      <c r="C633" s="9">
        <v>2</v>
      </c>
      <c r="D633" s="150"/>
      <c r="E633" s="281">
        <v>15</v>
      </c>
      <c r="F633" s="227">
        <v>1</v>
      </c>
      <c r="G633" s="245" t="s">
        <v>150</v>
      </c>
      <c r="H633" s="247" t="s">
        <v>162</v>
      </c>
      <c r="I633" s="245">
        <v>823</v>
      </c>
      <c r="J633" s="67" t="s">
        <v>44</v>
      </c>
      <c r="K633" s="245">
        <v>65</v>
      </c>
      <c r="L633" s="245" t="s">
        <v>34</v>
      </c>
      <c r="M633" s="248">
        <v>0.75</v>
      </c>
      <c r="N633" s="245" t="s">
        <v>35</v>
      </c>
      <c r="O633" s="245" t="s">
        <v>163</v>
      </c>
      <c r="P633" s="249">
        <v>43242</v>
      </c>
      <c r="Q633" s="69">
        <v>43411</v>
      </c>
      <c r="R633" s="70">
        <v>43955</v>
      </c>
      <c r="S633" s="71">
        <f t="shared" si="21"/>
        <v>544</v>
      </c>
      <c r="T633" s="71" t="s">
        <v>164</v>
      </c>
      <c r="U633" s="71">
        <v>0</v>
      </c>
      <c r="V633" s="77">
        <v>0</v>
      </c>
      <c r="W633" s="77"/>
      <c r="X633" s="77"/>
      <c r="Y633" s="77"/>
      <c r="Z633" s="76"/>
      <c r="AA633" s="73" t="s">
        <v>45</v>
      </c>
    </row>
    <row r="634" spans="1:27" ht="16">
      <c r="A634" s="9">
        <v>1</v>
      </c>
      <c r="B634" s="9">
        <v>2</v>
      </c>
      <c r="C634" s="9">
        <v>2</v>
      </c>
      <c r="D634" s="150"/>
      <c r="E634" s="281">
        <v>16</v>
      </c>
      <c r="F634" s="227">
        <v>1</v>
      </c>
      <c r="G634" s="245" t="s">
        <v>150</v>
      </c>
      <c r="H634" s="247" t="s">
        <v>162</v>
      </c>
      <c r="I634" s="245">
        <v>824</v>
      </c>
      <c r="J634" s="67" t="s">
        <v>44</v>
      </c>
      <c r="K634" s="245">
        <v>65</v>
      </c>
      <c r="L634" s="245" t="s">
        <v>34</v>
      </c>
      <c r="M634" s="248">
        <v>0.75</v>
      </c>
      <c r="N634" s="245" t="s">
        <v>35</v>
      </c>
      <c r="O634" s="245" t="s">
        <v>163</v>
      </c>
      <c r="P634" s="249">
        <v>43242</v>
      </c>
      <c r="Q634" s="69">
        <v>43411</v>
      </c>
      <c r="R634" s="70">
        <v>43955</v>
      </c>
      <c r="S634" s="71">
        <f t="shared" si="21"/>
        <v>544</v>
      </c>
      <c r="T634" s="71" t="s">
        <v>164</v>
      </c>
      <c r="U634" s="71">
        <v>0</v>
      </c>
      <c r="V634" s="77">
        <v>0</v>
      </c>
      <c r="W634" s="77"/>
      <c r="X634" s="77"/>
      <c r="Y634" s="77"/>
      <c r="Z634" s="76"/>
      <c r="AA634" s="73" t="s">
        <v>45</v>
      </c>
    </row>
    <row r="635" spans="1:27" ht="16">
      <c r="A635" s="9">
        <v>1</v>
      </c>
      <c r="B635" s="9">
        <v>2</v>
      </c>
      <c r="C635" s="9">
        <v>2</v>
      </c>
      <c r="D635" s="150"/>
      <c r="E635" s="281">
        <v>17</v>
      </c>
      <c r="F635" s="227">
        <v>1</v>
      </c>
      <c r="G635" s="245" t="s">
        <v>150</v>
      </c>
      <c r="H635" s="247" t="s">
        <v>162</v>
      </c>
      <c r="I635" s="245">
        <v>832</v>
      </c>
      <c r="J635" s="67" t="s">
        <v>44</v>
      </c>
      <c r="K635" s="245">
        <v>67</v>
      </c>
      <c r="L635" s="245" t="s">
        <v>34</v>
      </c>
      <c r="M635" s="248">
        <v>0.75</v>
      </c>
      <c r="N635" s="245" t="s">
        <v>35</v>
      </c>
      <c r="O635" s="245" t="s">
        <v>163</v>
      </c>
      <c r="P635" s="249">
        <v>43242</v>
      </c>
      <c r="Q635" s="69">
        <v>43411</v>
      </c>
      <c r="R635" s="70">
        <v>43955</v>
      </c>
      <c r="S635" s="71">
        <f t="shared" si="21"/>
        <v>544</v>
      </c>
      <c r="T635" s="71" t="s">
        <v>164</v>
      </c>
      <c r="U635" s="71">
        <v>0</v>
      </c>
      <c r="V635" s="77">
        <v>0</v>
      </c>
      <c r="W635" s="77"/>
      <c r="X635" s="77"/>
      <c r="Y635" s="77"/>
      <c r="Z635" s="76"/>
      <c r="AA635" s="73" t="s">
        <v>45</v>
      </c>
    </row>
    <row r="636" spans="1:27" ht="16">
      <c r="A636" s="9">
        <v>1</v>
      </c>
      <c r="B636" s="9">
        <v>2</v>
      </c>
      <c r="C636" s="9">
        <v>2</v>
      </c>
      <c r="D636" s="150"/>
      <c r="E636" s="281">
        <v>18</v>
      </c>
      <c r="F636" s="227">
        <v>1</v>
      </c>
      <c r="G636" s="245" t="s">
        <v>150</v>
      </c>
      <c r="H636" s="247" t="s">
        <v>162</v>
      </c>
      <c r="I636" s="245">
        <v>833</v>
      </c>
      <c r="J636" s="67" t="s">
        <v>44</v>
      </c>
      <c r="K636" s="245">
        <v>67</v>
      </c>
      <c r="L636" s="245" t="s">
        <v>34</v>
      </c>
      <c r="M636" s="248">
        <v>0.75</v>
      </c>
      <c r="N636" s="245" t="s">
        <v>35</v>
      </c>
      <c r="O636" s="245" t="s">
        <v>163</v>
      </c>
      <c r="P636" s="249">
        <v>43242</v>
      </c>
      <c r="Q636" s="69">
        <v>43411</v>
      </c>
      <c r="R636" s="70">
        <v>43955</v>
      </c>
      <c r="S636" s="71">
        <f t="shared" si="21"/>
        <v>544</v>
      </c>
      <c r="T636" s="71" t="s">
        <v>164</v>
      </c>
      <c r="U636" s="71">
        <v>0</v>
      </c>
      <c r="V636" s="77">
        <v>1</v>
      </c>
      <c r="W636" s="77"/>
      <c r="X636" s="77">
        <v>1</v>
      </c>
      <c r="Y636" s="77"/>
      <c r="Z636" s="76"/>
      <c r="AA636" s="73" t="s">
        <v>45</v>
      </c>
    </row>
    <row r="637" spans="1:27" ht="16">
      <c r="A637" s="9">
        <v>1</v>
      </c>
      <c r="B637" s="9">
        <v>2</v>
      </c>
      <c r="C637" s="9">
        <v>2</v>
      </c>
      <c r="D637" s="150"/>
      <c r="E637" s="281">
        <v>19</v>
      </c>
      <c r="F637" s="227">
        <v>1</v>
      </c>
      <c r="G637" s="245" t="s">
        <v>150</v>
      </c>
      <c r="H637" s="247" t="s">
        <v>162</v>
      </c>
      <c r="I637" s="245">
        <v>834</v>
      </c>
      <c r="J637" s="67" t="s">
        <v>44</v>
      </c>
      <c r="K637" s="245">
        <v>67</v>
      </c>
      <c r="L637" s="245" t="s">
        <v>34</v>
      </c>
      <c r="M637" s="248">
        <v>0.75</v>
      </c>
      <c r="N637" s="245" t="s">
        <v>35</v>
      </c>
      <c r="O637" s="245" t="s">
        <v>163</v>
      </c>
      <c r="P637" s="249">
        <v>43242</v>
      </c>
      <c r="Q637" s="69">
        <v>43411</v>
      </c>
      <c r="R637" s="70">
        <v>43955</v>
      </c>
      <c r="S637" s="71">
        <f t="shared" si="21"/>
        <v>544</v>
      </c>
      <c r="T637" s="71" t="s">
        <v>164</v>
      </c>
      <c r="U637" s="71">
        <v>0</v>
      </c>
      <c r="V637" s="77">
        <v>0</v>
      </c>
      <c r="W637" s="77"/>
      <c r="X637" s="77"/>
      <c r="Y637" s="77">
        <v>1</v>
      </c>
      <c r="Z637" s="76" t="s">
        <v>82</v>
      </c>
      <c r="AA637" s="73" t="s">
        <v>45</v>
      </c>
    </row>
    <row r="638" spans="1:27" ht="16">
      <c r="A638" s="9">
        <v>1</v>
      </c>
      <c r="B638" s="9">
        <v>2</v>
      </c>
      <c r="C638" s="9">
        <v>2</v>
      </c>
      <c r="D638" s="150"/>
      <c r="E638" s="281">
        <v>20</v>
      </c>
      <c r="F638" s="227">
        <v>1</v>
      </c>
      <c r="G638" s="245" t="s">
        <v>150</v>
      </c>
      <c r="H638" s="247" t="s">
        <v>162</v>
      </c>
      <c r="I638" s="245">
        <v>836</v>
      </c>
      <c r="J638" s="67" t="s">
        <v>44</v>
      </c>
      <c r="K638" s="245">
        <v>68</v>
      </c>
      <c r="L638" s="245" t="s">
        <v>34</v>
      </c>
      <c r="M638" s="248">
        <v>0.75</v>
      </c>
      <c r="N638" s="245" t="s">
        <v>35</v>
      </c>
      <c r="O638" s="245" t="s">
        <v>163</v>
      </c>
      <c r="P638" s="249">
        <v>43242</v>
      </c>
      <c r="Q638" s="69">
        <v>43411</v>
      </c>
      <c r="R638" s="70">
        <v>43958</v>
      </c>
      <c r="S638" s="71">
        <f t="shared" si="21"/>
        <v>547</v>
      </c>
      <c r="T638" s="71" t="s">
        <v>164</v>
      </c>
      <c r="U638" s="71">
        <v>0</v>
      </c>
      <c r="V638" s="77">
        <v>1</v>
      </c>
      <c r="W638" s="77"/>
      <c r="X638" s="77">
        <v>1</v>
      </c>
      <c r="Y638" s="77"/>
      <c r="Z638" s="76"/>
      <c r="AA638" s="73" t="s">
        <v>45</v>
      </c>
    </row>
    <row r="639" spans="1:27" ht="16">
      <c r="A639" s="9">
        <v>1</v>
      </c>
      <c r="B639" s="9">
        <v>2</v>
      </c>
      <c r="C639" s="9">
        <v>2</v>
      </c>
      <c r="D639" s="150"/>
      <c r="E639" s="281">
        <v>21</v>
      </c>
      <c r="F639" s="227">
        <v>1</v>
      </c>
      <c r="G639" s="245" t="s">
        <v>150</v>
      </c>
      <c r="H639" s="247" t="s">
        <v>162</v>
      </c>
      <c r="I639" s="245">
        <v>837</v>
      </c>
      <c r="J639" s="67" t="s">
        <v>44</v>
      </c>
      <c r="K639" s="245">
        <v>68</v>
      </c>
      <c r="L639" s="245" t="s">
        <v>34</v>
      </c>
      <c r="M639" s="248">
        <v>0.75</v>
      </c>
      <c r="N639" s="245" t="s">
        <v>35</v>
      </c>
      <c r="O639" s="245" t="s">
        <v>163</v>
      </c>
      <c r="P639" s="249">
        <v>43242</v>
      </c>
      <c r="Q639" s="69">
        <v>43411</v>
      </c>
      <c r="R639" s="70">
        <v>43958</v>
      </c>
      <c r="S639" s="71">
        <f t="shared" si="21"/>
        <v>547</v>
      </c>
      <c r="T639" s="71" t="s">
        <v>164</v>
      </c>
      <c r="U639" s="71">
        <v>0</v>
      </c>
      <c r="V639" s="77">
        <v>0</v>
      </c>
      <c r="W639" s="77"/>
      <c r="X639" s="77"/>
      <c r="Y639" s="77"/>
      <c r="Z639" s="76"/>
      <c r="AA639" s="73" t="s">
        <v>45</v>
      </c>
    </row>
    <row r="640" spans="1:27" ht="16">
      <c r="A640" s="9">
        <v>1</v>
      </c>
      <c r="B640" s="9">
        <v>2</v>
      </c>
      <c r="C640" s="9">
        <v>2</v>
      </c>
      <c r="D640" s="150"/>
      <c r="E640" s="281">
        <v>22</v>
      </c>
      <c r="F640" s="227">
        <v>1</v>
      </c>
      <c r="G640" s="245" t="s">
        <v>150</v>
      </c>
      <c r="H640" s="247" t="s">
        <v>162</v>
      </c>
      <c r="I640" s="245">
        <v>838</v>
      </c>
      <c r="J640" s="67" t="s">
        <v>44</v>
      </c>
      <c r="K640" s="245">
        <v>68</v>
      </c>
      <c r="L640" s="245" t="s">
        <v>34</v>
      </c>
      <c r="M640" s="248">
        <v>0.75</v>
      </c>
      <c r="N640" s="245" t="s">
        <v>35</v>
      </c>
      <c r="O640" s="245" t="s">
        <v>163</v>
      </c>
      <c r="P640" s="249">
        <v>43242</v>
      </c>
      <c r="Q640" s="69">
        <v>43411</v>
      </c>
      <c r="R640" s="70">
        <v>43958</v>
      </c>
      <c r="S640" s="71">
        <f t="shared" si="21"/>
        <v>547</v>
      </c>
      <c r="T640" s="71" t="s">
        <v>164</v>
      </c>
      <c r="U640" s="71">
        <v>0</v>
      </c>
      <c r="V640" s="77">
        <v>0</v>
      </c>
      <c r="W640" s="77"/>
      <c r="X640" s="77"/>
      <c r="Y640" s="77"/>
      <c r="Z640" s="76"/>
      <c r="AA640" s="73" t="s">
        <v>45</v>
      </c>
    </row>
    <row r="641" spans="1:27" ht="16">
      <c r="A641" s="9">
        <v>1</v>
      </c>
      <c r="B641" s="9">
        <v>2</v>
      </c>
      <c r="C641" s="9">
        <v>2</v>
      </c>
      <c r="D641" s="150"/>
      <c r="E641" s="281">
        <v>23</v>
      </c>
      <c r="F641" s="227">
        <v>1</v>
      </c>
      <c r="G641" s="245" t="s">
        <v>150</v>
      </c>
      <c r="H641" s="247" t="s">
        <v>162</v>
      </c>
      <c r="I641" s="245">
        <v>839</v>
      </c>
      <c r="J641" s="67" t="s">
        <v>44</v>
      </c>
      <c r="K641" s="245">
        <v>68</v>
      </c>
      <c r="L641" s="245" t="s">
        <v>34</v>
      </c>
      <c r="M641" s="248">
        <v>0.75</v>
      </c>
      <c r="N641" s="245" t="s">
        <v>35</v>
      </c>
      <c r="O641" s="245" t="s">
        <v>163</v>
      </c>
      <c r="P641" s="249">
        <v>43242</v>
      </c>
      <c r="Q641" s="69">
        <v>43411</v>
      </c>
      <c r="R641" s="70">
        <v>43958</v>
      </c>
      <c r="S641" s="71">
        <f t="shared" si="21"/>
        <v>547</v>
      </c>
      <c r="T641" s="71" t="s">
        <v>164</v>
      </c>
      <c r="U641" s="71">
        <v>0</v>
      </c>
      <c r="V641" s="77">
        <v>0</v>
      </c>
      <c r="W641" s="77"/>
      <c r="X641" s="77"/>
      <c r="Y641" s="77"/>
      <c r="Z641" s="76"/>
      <c r="AA641" s="73" t="s">
        <v>45</v>
      </c>
    </row>
    <row r="642" spans="1:27" ht="16">
      <c r="A642" s="9">
        <v>1</v>
      </c>
      <c r="B642" s="9">
        <v>2</v>
      </c>
      <c r="C642" s="9">
        <v>2</v>
      </c>
      <c r="D642" s="150"/>
      <c r="E642" s="281">
        <v>24</v>
      </c>
      <c r="F642" s="227">
        <v>1</v>
      </c>
      <c r="G642" s="245" t="s">
        <v>150</v>
      </c>
      <c r="H642" s="247" t="s">
        <v>162</v>
      </c>
      <c r="I642" s="245">
        <v>840</v>
      </c>
      <c r="J642" s="67" t="s">
        <v>44</v>
      </c>
      <c r="K642" s="245">
        <v>69</v>
      </c>
      <c r="L642" s="245" t="s">
        <v>34</v>
      </c>
      <c r="M642" s="248">
        <v>0.75</v>
      </c>
      <c r="N642" s="245" t="s">
        <v>35</v>
      </c>
      <c r="O642" s="245" t="s">
        <v>163</v>
      </c>
      <c r="P642" s="249">
        <v>43242</v>
      </c>
      <c r="Q642" s="69">
        <v>43411</v>
      </c>
      <c r="R642" s="70">
        <v>43958</v>
      </c>
      <c r="S642" s="71">
        <f t="shared" si="21"/>
        <v>547</v>
      </c>
      <c r="T642" s="71" t="s">
        <v>164</v>
      </c>
      <c r="U642" s="71">
        <v>0</v>
      </c>
      <c r="V642" s="77">
        <v>1</v>
      </c>
      <c r="W642" s="77">
        <v>1</v>
      </c>
      <c r="X642" s="77"/>
      <c r="Y642" s="77">
        <v>1</v>
      </c>
      <c r="Z642" s="76" t="s">
        <v>67</v>
      </c>
      <c r="AA642" s="73" t="s">
        <v>45</v>
      </c>
    </row>
    <row r="643" spans="1:27" ht="16">
      <c r="A643" s="9">
        <v>1</v>
      </c>
      <c r="B643" s="9">
        <v>2</v>
      </c>
      <c r="C643" s="9">
        <v>2</v>
      </c>
      <c r="D643" s="150"/>
      <c r="E643" s="281">
        <v>25</v>
      </c>
      <c r="F643" s="227">
        <v>1</v>
      </c>
      <c r="G643" s="245" t="s">
        <v>150</v>
      </c>
      <c r="H643" s="247" t="s">
        <v>162</v>
      </c>
      <c r="I643" s="245">
        <v>841</v>
      </c>
      <c r="J643" s="67" t="s">
        <v>44</v>
      </c>
      <c r="K643" s="245">
        <v>69</v>
      </c>
      <c r="L643" s="245" t="s">
        <v>34</v>
      </c>
      <c r="M643" s="248">
        <v>0.75</v>
      </c>
      <c r="N643" s="245" t="s">
        <v>35</v>
      </c>
      <c r="O643" s="245" t="s">
        <v>163</v>
      </c>
      <c r="P643" s="249">
        <v>43242</v>
      </c>
      <c r="Q643" s="69">
        <v>43411</v>
      </c>
      <c r="R643" s="70">
        <v>43958</v>
      </c>
      <c r="S643" s="71">
        <f t="shared" si="21"/>
        <v>547</v>
      </c>
      <c r="T643" s="71" t="s">
        <v>164</v>
      </c>
      <c r="U643" s="71">
        <v>0</v>
      </c>
      <c r="V643" s="77">
        <v>0</v>
      </c>
      <c r="W643" s="77"/>
      <c r="X643" s="77"/>
      <c r="Y643" s="77"/>
      <c r="Z643" s="76" t="s">
        <v>169</v>
      </c>
      <c r="AA643" s="73" t="s">
        <v>45</v>
      </c>
    </row>
    <row r="644" spans="1:27" ht="16">
      <c r="A644" s="9">
        <v>1</v>
      </c>
      <c r="B644" s="9">
        <v>2</v>
      </c>
      <c r="C644" s="9">
        <v>2</v>
      </c>
      <c r="D644" s="150"/>
      <c r="E644" s="281">
        <v>26</v>
      </c>
      <c r="F644" s="227">
        <v>1</v>
      </c>
      <c r="G644" s="245" t="s">
        <v>150</v>
      </c>
      <c r="H644" s="247" t="s">
        <v>162</v>
      </c>
      <c r="I644" s="245">
        <v>842</v>
      </c>
      <c r="J644" s="67" t="s">
        <v>44</v>
      </c>
      <c r="K644" s="245">
        <v>69</v>
      </c>
      <c r="L644" s="245" t="s">
        <v>34</v>
      </c>
      <c r="M644" s="248">
        <v>0.75</v>
      </c>
      <c r="N644" s="245" t="s">
        <v>35</v>
      </c>
      <c r="O644" s="245" t="s">
        <v>163</v>
      </c>
      <c r="P644" s="249">
        <v>43242</v>
      </c>
      <c r="Q644" s="69">
        <v>43411</v>
      </c>
      <c r="R644" s="70">
        <v>43958</v>
      </c>
      <c r="S644" s="71">
        <f t="shared" si="21"/>
        <v>547</v>
      </c>
      <c r="T644" s="71" t="s">
        <v>164</v>
      </c>
      <c r="U644" s="71">
        <v>0</v>
      </c>
      <c r="V644" s="77">
        <v>0</v>
      </c>
      <c r="W644" s="77"/>
      <c r="X644" s="77"/>
      <c r="Y644" s="77"/>
      <c r="Z644" s="76"/>
      <c r="AA644" s="73" t="s">
        <v>45</v>
      </c>
    </row>
    <row r="645" spans="1:27" ht="16">
      <c r="A645" s="9">
        <v>1</v>
      </c>
      <c r="B645" s="9">
        <v>2</v>
      </c>
      <c r="C645" s="9">
        <v>2</v>
      </c>
      <c r="D645" s="150"/>
      <c r="E645" s="281">
        <v>27</v>
      </c>
      <c r="F645" s="227">
        <v>1</v>
      </c>
      <c r="G645" s="245" t="s">
        <v>150</v>
      </c>
      <c r="H645" s="247" t="s">
        <v>162</v>
      </c>
      <c r="I645" s="245">
        <v>843</v>
      </c>
      <c r="J645" s="67" t="s">
        <v>44</v>
      </c>
      <c r="K645" s="245">
        <v>69</v>
      </c>
      <c r="L645" s="245" t="s">
        <v>34</v>
      </c>
      <c r="M645" s="248">
        <v>0.75</v>
      </c>
      <c r="N645" s="245" t="s">
        <v>35</v>
      </c>
      <c r="O645" s="245" t="s">
        <v>163</v>
      </c>
      <c r="P645" s="249">
        <v>43242</v>
      </c>
      <c r="Q645" s="69">
        <v>43411</v>
      </c>
      <c r="R645" s="70">
        <v>43958</v>
      </c>
      <c r="S645" s="71">
        <f t="shared" si="21"/>
        <v>547</v>
      </c>
      <c r="T645" s="71" t="s">
        <v>164</v>
      </c>
      <c r="U645" s="71">
        <v>0</v>
      </c>
      <c r="V645" s="77">
        <v>0</v>
      </c>
      <c r="W645" s="77"/>
      <c r="X645" s="77"/>
      <c r="Y645" s="77"/>
      <c r="Z645" s="76"/>
      <c r="AA645" s="73"/>
    </row>
    <row r="646" spans="1:27" ht="16">
      <c r="A646" s="9">
        <v>1</v>
      </c>
      <c r="B646" s="9">
        <v>2</v>
      </c>
      <c r="C646" s="9">
        <v>2</v>
      </c>
      <c r="D646" s="150"/>
      <c r="E646" s="281">
        <v>28</v>
      </c>
      <c r="F646" s="227">
        <v>1</v>
      </c>
      <c r="G646" s="245" t="s">
        <v>150</v>
      </c>
      <c r="H646" s="247" t="s">
        <v>162</v>
      </c>
      <c r="I646" s="245">
        <v>846</v>
      </c>
      <c r="J646" s="67" t="s">
        <v>44</v>
      </c>
      <c r="K646" s="245">
        <v>70</v>
      </c>
      <c r="L646" s="245" t="s">
        <v>34</v>
      </c>
      <c r="M646" s="248">
        <v>0.75</v>
      </c>
      <c r="N646" s="245" t="s">
        <v>35</v>
      </c>
      <c r="O646" s="245" t="s">
        <v>163</v>
      </c>
      <c r="P646" s="249">
        <v>43242</v>
      </c>
      <c r="Q646" s="69">
        <v>43411</v>
      </c>
      <c r="R646" s="70">
        <v>43958</v>
      </c>
      <c r="S646" s="71">
        <f t="shared" si="21"/>
        <v>547</v>
      </c>
      <c r="T646" s="71" t="s">
        <v>164</v>
      </c>
      <c r="U646" s="71">
        <v>0</v>
      </c>
      <c r="V646" s="77">
        <v>0</v>
      </c>
      <c r="W646" s="77"/>
      <c r="X646" s="77"/>
      <c r="Y646" s="77"/>
      <c r="Z646" s="76"/>
      <c r="AA646" s="73" t="s">
        <v>45</v>
      </c>
    </row>
    <row r="647" spans="1:27" ht="16">
      <c r="A647" s="9">
        <v>1</v>
      </c>
      <c r="B647" s="9">
        <v>2</v>
      </c>
      <c r="C647" s="9">
        <v>2</v>
      </c>
      <c r="D647" s="150"/>
      <c r="E647" s="281">
        <v>29</v>
      </c>
      <c r="F647" s="227">
        <v>1</v>
      </c>
      <c r="G647" s="245" t="s">
        <v>150</v>
      </c>
      <c r="H647" s="247" t="s">
        <v>162</v>
      </c>
      <c r="I647" s="245">
        <v>847</v>
      </c>
      <c r="J647" s="67" t="s">
        <v>44</v>
      </c>
      <c r="K647" s="245">
        <v>70</v>
      </c>
      <c r="L647" s="245" t="s">
        <v>34</v>
      </c>
      <c r="M647" s="248">
        <v>0.75</v>
      </c>
      <c r="N647" s="245" t="s">
        <v>35</v>
      </c>
      <c r="O647" s="245" t="s">
        <v>163</v>
      </c>
      <c r="P647" s="249">
        <v>43242</v>
      </c>
      <c r="Q647" s="69">
        <v>43411</v>
      </c>
      <c r="R647" s="70">
        <v>43958</v>
      </c>
      <c r="S647" s="71">
        <f t="shared" si="21"/>
        <v>547</v>
      </c>
      <c r="T647" s="71" t="s">
        <v>164</v>
      </c>
      <c r="U647" s="71">
        <v>0</v>
      </c>
      <c r="V647" s="77">
        <v>0</v>
      </c>
      <c r="W647" s="77"/>
      <c r="X647" s="77"/>
      <c r="Y647" s="77"/>
      <c r="Z647" s="76"/>
      <c r="AA647" s="73" t="s">
        <v>45</v>
      </c>
    </row>
    <row r="648" spans="1:27" ht="16">
      <c r="A648" s="9">
        <v>1</v>
      </c>
      <c r="B648" s="9">
        <v>2</v>
      </c>
      <c r="C648" s="9">
        <v>2</v>
      </c>
      <c r="D648" s="150"/>
      <c r="E648" s="281">
        <v>30</v>
      </c>
      <c r="F648" s="227">
        <v>1</v>
      </c>
      <c r="G648" s="245" t="s">
        <v>150</v>
      </c>
      <c r="H648" s="247" t="s">
        <v>162</v>
      </c>
      <c r="I648" s="245">
        <v>848</v>
      </c>
      <c r="J648" s="67" t="s">
        <v>44</v>
      </c>
      <c r="K648" s="245">
        <v>70</v>
      </c>
      <c r="L648" s="245" t="s">
        <v>34</v>
      </c>
      <c r="M648" s="248">
        <v>0.75</v>
      </c>
      <c r="N648" s="245" t="s">
        <v>35</v>
      </c>
      <c r="O648" s="245" t="s">
        <v>163</v>
      </c>
      <c r="P648" s="249">
        <v>43242</v>
      </c>
      <c r="Q648" s="69">
        <v>43411</v>
      </c>
      <c r="R648" s="70">
        <v>43958</v>
      </c>
      <c r="S648" s="71">
        <f t="shared" si="21"/>
        <v>547</v>
      </c>
      <c r="T648" s="71" t="s">
        <v>164</v>
      </c>
      <c r="U648" s="71">
        <v>0</v>
      </c>
      <c r="V648" s="77">
        <v>0</v>
      </c>
      <c r="W648" s="77"/>
      <c r="X648" s="77"/>
      <c r="Y648" s="77"/>
      <c r="Z648" s="76"/>
      <c r="AA648" s="73" t="s">
        <v>45</v>
      </c>
    </row>
    <row r="649" spans="1:27" ht="16">
      <c r="A649" s="9">
        <v>1</v>
      </c>
      <c r="B649" s="9">
        <v>2</v>
      </c>
      <c r="C649" s="9">
        <v>2</v>
      </c>
      <c r="D649" s="150"/>
      <c r="E649" s="281">
        <v>31</v>
      </c>
      <c r="F649" s="227">
        <v>1</v>
      </c>
      <c r="G649" s="245" t="s">
        <v>150</v>
      </c>
      <c r="H649" s="247" t="s">
        <v>162</v>
      </c>
      <c r="I649" s="245">
        <v>851</v>
      </c>
      <c r="J649" s="67" t="s">
        <v>44</v>
      </c>
      <c r="K649" s="245">
        <v>71</v>
      </c>
      <c r="L649" s="245" t="s">
        <v>34</v>
      </c>
      <c r="M649" s="248">
        <v>0.75</v>
      </c>
      <c r="N649" s="245" t="s">
        <v>35</v>
      </c>
      <c r="O649" s="245" t="s">
        <v>163</v>
      </c>
      <c r="P649" s="249">
        <v>43242</v>
      </c>
      <c r="Q649" s="69">
        <v>43411</v>
      </c>
      <c r="R649" s="70">
        <v>43958</v>
      </c>
      <c r="S649" s="71">
        <f t="shared" si="21"/>
        <v>547</v>
      </c>
      <c r="T649" s="71" t="s">
        <v>170</v>
      </c>
      <c r="U649" s="71">
        <v>0</v>
      </c>
      <c r="V649" s="77">
        <v>0</v>
      </c>
      <c r="W649" s="77"/>
      <c r="X649" s="77"/>
      <c r="Y649" s="77">
        <v>1</v>
      </c>
      <c r="Z649" s="76" t="s">
        <v>171</v>
      </c>
      <c r="AA649" s="73" t="s">
        <v>45</v>
      </c>
    </row>
    <row r="650" spans="1:27" ht="16">
      <c r="A650" s="9">
        <v>1</v>
      </c>
      <c r="B650" s="9">
        <v>2</v>
      </c>
      <c r="C650" s="9">
        <v>2</v>
      </c>
      <c r="D650" s="150"/>
      <c r="E650" s="281">
        <v>32</v>
      </c>
      <c r="F650" s="227">
        <v>1</v>
      </c>
      <c r="G650" s="245" t="s">
        <v>150</v>
      </c>
      <c r="H650" s="247" t="s">
        <v>162</v>
      </c>
      <c r="I650" s="245">
        <v>852</v>
      </c>
      <c r="J650" s="67" t="s">
        <v>44</v>
      </c>
      <c r="K650" s="245">
        <v>71</v>
      </c>
      <c r="L650" s="245" t="s">
        <v>34</v>
      </c>
      <c r="M650" s="248">
        <v>0.75</v>
      </c>
      <c r="N650" s="245" t="s">
        <v>35</v>
      </c>
      <c r="O650" s="245" t="s">
        <v>163</v>
      </c>
      <c r="P650" s="249">
        <v>43242</v>
      </c>
      <c r="Q650" s="69">
        <v>43411</v>
      </c>
      <c r="R650" s="70">
        <v>43958</v>
      </c>
      <c r="S650" s="71">
        <f t="shared" si="21"/>
        <v>547</v>
      </c>
      <c r="T650" s="71" t="s">
        <v>170</v>
      </c>
      <c r="U650" s="71">
        <v>0</v>
      </c>
      <c r="V650" s="77">
        <v>0</v>
      </c>
      <c r="W650" s="77"/>
      <c r="X650" s="77"/>
      <c r="Y650" s="77">
        <v>1</v>
      </c>
      <c r="Z650" s="76" t="s">
        <v>171</v>
      </c>
      <c r="AA650" s="73" t="s">
        <v>45</v>
      </c>
    </row>
    <row r="651" spans="1:27" ht="16">
      <c r="A651" s="9">
        <v>1</v>
      </c>
      <c r="B651" s="9">
        <v>2</v>
      </c>
      <c r="C651" s="9">
        <v>2</v>
      </c>
      <c r="D651" s="150"/>
      <c r="E651" s="281">
        <v>33</v>
      </c>
      <c r="F651" s="227">
        <v>1</v>
      </c>
      <c r="G651" s="245" t="s">
        <v>150</v>
      </c>
      <c r="H651" s="247" t="s">
        <v>162</v>
      </c>
      <c r="I651" s="245">
        <v>853</v>
      </c>
      <c r="J651" s="67" t="s">
        <v>44</v>
      </c>
      <c r="K651" s="245">
        <v>71</v>
      </c>
      <c r="L651" s="245" t="s">
        <v>34</v>
      </c>
      <c r="M651" s="248">
        <v>0.75</v>
      </c>
      <c r="N651" s="245" t="s">
        <v>35</v>
      </c>
      <c r="O651" s="245" t="s">
        <v>163</v>
      </c>
      <c r="P651" s="249">
        <v>43242</v>
      </c>
      <c r="Q651" s="69">
        <v>43411</v>
      </c>
      <c r="R651" s="70">
        <v>43958</v>
      </c>
      <c r="S651" s="71">
        <f t="shared" ref="S651:S682" si="22">R651-Q651</f>
        <v>547</v>
      </c>
      <c r="T651" s="71" t="s">
        <v>170</v>
      </c>
      <c r="U651" s="71">
        <v>0</v>
      </c>
      <c r="V651" s="77">
        <v>0</v>
      </c>
      <c r="W651" s="77"/>
      <c r="X651" s="77"/>
      <c r="Y651" s="77"/>
      <c r="Z651" s="76"/>
      <c r="AA651" s="73" t="s">
        <v>45</v>
      </c>
    </row>
    <row r="652" spans="1:27" ht="16">
      <c r="A652" s="9">
        <v>1</v>
      </c>
      <c r="B652" s="9">
        <v>2</v>
      </c>
      <c r="C652" s="9">
        <v>2</v>
      </c>
      <c r="D652" s="150"/>
      <c r="E652" s="281">
        <v>34</v>
      </c>
      <c r="F652" s="227">
        <v>1</v>
      </c>
      <c r="G652" s="245" t="s">
        <v>150</v>
      </c>
      <c r="H652" s="247" t="s">
        <v>162</v>
      </c>
      <c r="I652" s="245">
        <v>854</v>
      </c>
      <c r="J652" s="67" t="s">
        <v>44</v>
      </c>
      <c r="K652" s="245">
        <v>71</v>
      </c>
      <c r="L652" s="245" t="s">
        <v>34</v>
      </c>
      <c r="M652" s="248">
        <v>0.75</v>
      </c>
      <c r="N652" s="245" t="s">
        <v>35</v>
      </c>
      <c r="O652" s="245" t="s">
        <v>163</v>
      </c>
      <c r="P652" s="249">
        <v>43242</v>
      </c>
      <c r="Q652" s="69">
        <v>43411</v>
      </c>
      <c r="R652" s="70">
        <v>43958</v>
      </c>
      <c r="S652" s="71">
        <f t="shared" si="22"/>
        <v>547</v>
      </c>
      <c r="T652" s="71" t="s">
        <v>170</v>
      </c>
      <c r="U652" s="71">
        <v>0</v>
      </c>
      <c r="V652" s="77">
        <v>0</v>
      </c>
      <c r="W652" s="77"/>
      <c r="X652" s="77"/>
      <c r="Y652" s="77">
        <v>1</v>
      </c>
      <c r="Z652" s="76" t="s">
        <v>171</v>
      </c>
      <c r="AA652" s="73" t="s">
        <v>45</v>
      </c>
    </row>
    <row r="653" spans="1:27" ht="16">
      <c r="A653" s="9">
        <v>1</v>
      </c>
      <c r="B653" s="9">
        <v>2</v>
      </c>
      <c r="C653" s="9">
        <v>2</v>
      </c>
      <c r="D653" s="150"/>
      <c r="E653" s="281">
        <v>35</v>
      </c>
      <c r="F653" s="227">
        <v>1</v>
      </c>
      <c r="G653" s="245" t="s">
        <v>150</v>
      </c>
      <c r="H653" s="247" t="s">
        <v>162</v>
      </c>
      <c r="I653" s="245">
        <v>856</v>
      </c>
      <c r="J653" s="67" t="s">
        <v>44</v>
      </c>
      <c r="K653" s="245">
        <v>72</v>
      </c>
      <c r="L653" s="245" t="s">
        <v>34</v>
      </c>
      <c r="M653" s="248">
        <v>0.75</v>
      </c>
      <c r="N653" s="245" t="s">
        <v>35</v>
      </c>
      <c r="O653" s="245" t="s">
        <v>163</v>
      </c>
      <c r="P653" s="249">
        <v>43242</v>
      </c>
      <c r="Q653" s="69">
        <v>43411</v>
      </c>
      <c r="R653" s="70">
        <v>43958</v>
      </c>
      <c r="S653" s="71">
        <f t="shared" si="22"/>
        <v>547</v>
      </c>
      <c r="T653" s="71" t="s">
        <v>170</v>
      </c>
      <c r="U653" s="71">
        <v>0</v>
      </c>
      <c r="V653" s="77">
        <v>0</v>
      </c>
      <c r="W653" s="77"/>
      <c r="X653" s="77"/>
      <c r="Y653" s="77"/>
      <c r="Z653" s="76"/>
      <c r="AA653" s="73" t="s">
        <v>45</v>
      </c>
    </row>
    <row r="654" spans="1:27" ht="16">
      <c r="A654" s="9">
        <v>1</v>
      </c>
      <c r="B654" s="9">
        <v>2</v>
      </c>
      <c r="C654" s="9">
        <v>2</v>
      </c>
      <c r="D654" s="150"/>
      <c r="E654" s="281">
        <v>36</v>
      </c>
      <c r="F654" s="227">
        <v>1</v>
      </c>
      <c r="G654" s="245" t="s">
        <v>150</v>
      </c>
      <c r="H654" s="247" t="s">
        <v>162</v>
      </c>
      <c r="I654" s="245">
        <v>857</v>
      </c>
      <c r="J654" s="67" t="s">
        <v>44</v>
      </c>
      <c r="K654" s="245">
        <v>72</v>
      </c>
      <c r="L654" s="245" t="s">
        <v>34</v>
      </c>
      <c r="M654" s="248">
        <v>0.75</v>
      </c>
      <c r="N654" s="245" t="s">
        <v>35</v>
      </c>
      <c r="O654" s="245" t="s">
        <v>163</v>
      </c>
      <c r="P654" s="249">
        <v>43242</v>
      </c>
      <c r="Q654" s="69">
        <v>43411</v>
      </c>
      <c r="R654" s="70">
        <v>43958</v>
      </c>
      <c r="S654" s="71">
        <f t="shared" si="22"/>
        <v>547</v>
      </c>
      <c r="T654" s="71" t="s">
        <v>170</v>
      </c>
      <c r="U654" s="71">
        <v>0</v>
      </c>
      <c r="V654" s="77">
        <v>0</v>
      </c>
      <c r="W654" s="77"/>
      <c r="X654" s="77"/>
      <c r="Y654" s="77"/>
      <c r="Z654" s="76"/>
      <c r="AA654" s="73" t="s">
        <v>45</v>
      </c>
    </row>
    <row r="655" spans="1:27" ht="16">
      <c r="A655" s="9">
        <v>1</v>
      </c>
      <c r="B655" s="9">
        <v>2</v>
      </c>
      <c r="C655" s="9">
        <v>2</v>
      </c>
      <c r="D655" s="150"/>
      <c r="E655" s="281">
        <v>37</v>
      </c>
      <c r="F655" s="227">
        <v>1</v>
      </c>
      <c r="G655" s="245" t="s">
        <v>150</v>
      </c>
      <c r="H655" s="247" t="s">
        <v>162</v>
      </c>
      <c r="I655" s="245">
        <v>858</v>
      </c>
      <c r="J655" s="67" t="s">
        <v>44</v>
      </c>
      <c r="K655" s="245">
        <v>72</v>
      </c>
      <c r="L655" s="245" t="s">
        <v>34</v>
      </c>
      <c r="M655" s="248">
        <v>0.75</v>
      </c>
      <c r="N655" s="245" t="s">
        <v>35</v>
      </c>
      <c r="O655" s="245" t="s">
        <v>163</v>
      </c>
      <c r="P655" s="249">
        <v>43242</v>
      </c>
      <c r="Q655" s="69">
        <v>43411</v>
      </c>
      <c r="R655" s="70">
        <v>43958</v>
      </c>
      <c r="S655" s="71">
        <f t="shared" si="22"/>
        <v>547</v>
      </c>
      <c r="T655" s="71" t="s">
        <v>170</v>
      </c>
      <c r="U655" s="71">
        <v>0</v>
      </c>
      <c r="V655" s="77">
        <v>0</v>
      </c>
      <c r="W655" s="77"/>
      <c r="X655" s="77"/>
      <c r="Y655" s="77"/>
      <c r="Z655" s="76"/>
      <c r="AA655" s="73" t="s">
        <v>45</v>
      </c>
    </row>
    <row r="656" spans="1:27" ht="16">
      <c r="A656" s="9">
        <v>1</v>
      </c>
      <c r="B656" s="9">
        <v>2</v>
      </c>
      <c r="C656" s="9">
        <v>2</v>
      </c>
      <c r="D656" s="150"/>
      <c r="E656" s="281">
        <v>38</v>
      </c>
      <c r="F656" s="227">
        <v>1</v>
      </c>
      <c r="G656" s="245" t="s">
        <v>150</v>
      </c>
      <c r="H656" s="247" t="s">
        <v>162</v>
      </c>
      <c r="I656" s="245">
        <v>868</v>
      </c>
      <c r="J656" s="67" t="s">
        <v>44</v>
      </c>
      <c r="K656" s="245">
        <v>74</v>
      </c>
      <c r="L656" s="245" t="s">
        <v>34</v>
      </c>
      <c r="M656" s="248">
        <v>0.75</v>
      </c>
      <c r="N656" s="245" t="s">
        <v>35</v>
      </c>
      <c r="O656" s="245" t="s">
        <v>163</v>
      </c>
      <c r="P656" s="249">
        <v>43242</v>
      </c>
      <c r="Q656" s="69">
        <v>43411</v>
      </c>
      <c r="R656" s="70">
        <v>43959</v>
      </c>
      <c r="S656" s="71">
        <f t="shared" si="22"/>
        <v>548</v>
      </c>
      <c r="T656" s="71" t="s">
        <v>170</v>
      </c>
      <c r="U656" s="71">
        <v>0</v>
      </c>
      <c r="V656" s="65">
        <v>1</v>
      </c>
      <c r="W656" s="65"/>
      <c r="X656" s="65">
        <v>1</v>
      </c>
      <c r="Y656" s="65">
        <v>1</v>
      </c>
      <c r="Z656" s="73" t="s">
        <v>166</v>
      </c>
      <c r="AA656" s="73" t="s">
        <v>45</v>
      </c>
    </row>
    <row r="657" spans="1:27" ht="16">
      <c r="A657" s="9">
        <v>1</v>
      </c>
      <c r="B657" s="9">
        <v>2</v>
      </c>
      <c r="C657" s="9">
        <v>2</v>
      </c>
      <c r="D657" s="150"/>
      <c r="E657" s="281">
        <v>39</v>
      </c>
      <c r="F657" s="227">
        <v>1</v>
      </c>
      <c r="G657" s="245" t="s">
        <v>150</v>
      </c>
      <c r="H657" s="247" t="s">
        <v>162</v>
      </c>
      <c r="I657" s="245">
        <v>869</v>
      </c>
      <c r="J657" s="67" t="s">
        <v>44</v>
      </c>
      <c r="K657" s="245">
        <v>74</v>
      </c>
      <c r="L657" s="245" t="s">
        <v>34</v>
      </c>
      <c r="M657" s="248">
        <v>0.75</v>
      </c>
      <c r="N657" s="245" t="s">
        <v>35</v>
      </c>
      <c r="O657" s="245" t="s">
        <v>163</v>
      </c>
      <c r="P657" s="249">
        <v>43242</v>
      </c>
      <c r="Q657" s="69">
        <v>43411</v>
      </c>
      <c r="R657" s="70">
        <v>43959</v>
      </c>
      <c r="S657" s="71">
        <f t="shared" si="22"/>
        <v>548</v>
      </c>
      <c r="T657" s="71" t="s">
        <v>170</v>
      </c>
      <c r="U657" s="71">
        <v>0</v>
      </c>
      <c r="V657" s="77">
        <v>0</v>
      </c>
      <c r="W657" s="77"/>
      <c r="X657" s="77"/>
      <c r="Y657" s="77">
        <v>1</v>
      </c>
      <c r="Z657" s="76" t="s">
        <v>171</v>
      </c>
      <c r="AA657" s="73" t="s">
        <v>45</v>
      </c>
    </row>
    <row r="658" spans="1:27" ht="16">
      <c r="A658" s="9">
        <v>1</v>
      </c>
      <c r="B658" s="9">
        <v>2</v>
      </c>
      <c r="C658" s="9">
        <v>2</v>
      </c>
      <c r="D658" s="150"/>
      <c r="E658" s="281">
        <v>40</v>
      </c>
      <c r="F658" s="227">
        <v>1</v>
      </c>
      <c r="G658" s="245" t="s">
        <v>150</v>
      </c>
      <c r="H658" s="247" t="s">
        <v>162</v>
      </c>
      <c r="I658" s="245">
        <v>872</v>
      </c>
      <c r="J658" s="67" t="s">
        <v>44</v>
      </c>
      <c r="K658" s="245">
        <v>75</v>
      </c>
      <c r="L658" s="245" t="s">
        <v>34</v>
      </c>
      <c r="M658" s="248">
        <v>0.75</v>
      </c>
      <c r="N658" s="245" t="s">
        <v>35</v>
      </c>
      <c r="O658" s="245" t="s">
        <v>163</v>
      </c>
      <c r="P658" s="249">
        <v>43242</v>
      </c>
      <c r="Q658" s="69">
        <v>43411</v>
      </c>
      <c r="R658" s="70">
        <v>43959</v>
      </c>
      <c r="S658" s="71">
        <f t="shared" si="22"/>
        <v>548</v>
      </c>
      <c r="T658" s="71" t="s">
        <v>170</v>
      </c>
      <c r="U658" s="71">
        <v>0</v>
      </c>
      <c r="V658" s="77">
        <v>0</v>
      </c>
      <c r="W658" s="77"/>
      <c r="X658" s="77"/>
      <c r="Y658" s="77">
        <v>1</v>
      </c>
      <c r="Z658" s="76" t="s">
        <v>171</v>
      </c>
      <c r="AA658" s="73" t="s">
        <v>45</v>
      </c>
    </row>
    <row r="659" spans="1:27" ht="16">
      <c r="A659" s="9">
        <v>1</v>
      </c>
      <c r="B659" s="9">
        <v>2</v>
      </c>
      <c r="C659" s="9">
        <v>2</v>
      </c>
      <c r="D659" s="150"/>
      <c r="E659" s="281">
        <v>41</v>
      </c>
      <c r="F659" s="227">
        <v>1</v>
      </c>
      <c r="G659" s="245" t="s">
        <v>150</v>
      </c>
      <c r="H659" s="247" t="s">
        <v>162</v>
      </c>
      <c r="I659" s="245">
        <v>873</v>
      </c>
      <c r="J659" s="67" t="s">
        <v>44</v>
      </c>
      <c r="K659" s="245">
        <v>75</v>
      </c>
      <c r="L659" s="245" t="s">
        <v>34</v>
      </c>
      <c r="M659" s="248">
        <v>0.75</v>
      </c>
      <c r="N659" s="245" t="s">
        <v>35</v>
      </c>
      <c r="O659" s="245" t="s">
        <v>163</v>
      </c>
      <c r="P659" s="249">
        <v>43242</v>
      </c>
      <c r="Q659" s="69">
        <v>43411</v>
      </c>
      <c r="R659" s="70">
        <v>43959</v>
      </c>
      <c r="S659" s="71">
        <f t="shared" si="22"/>
        <v>548</v>
      </c>
      <c r="T659" s="71" t="s">
        <v>170</v>
      </c>
      <c r="U659" s="71">
        <v>0</v>
      </c>
      <c r="V659" s="77">
        <v>0</v>
      </c>
      <c r="W659" s="77"/>
      <c r="X659" s="77"/>
      <c r="Y659" s="77"/>
      <c r="Z659" s="76"/>
      <c r="AA659" s="73" t="s">
        <v>45</v>
      </c>
    </row>
    <row r="660" spans="1:27" ht="16">
      <c r="A660" s="9">
        <v>1</v>
      </c>
      <c r="B660" s="9">
        <v>2</v>
      </c>
      <c r="C660" s="9">
        <v>2</v>
      </c>
      <c r="D660" s="150"/>
      <c r="E660" s="281">
        <v>42</v>
      </c>
      <c r="F660" s="227">
        <v>1</v>
      </c>
      <c r="G660" s="245" t="s">
        <v>150</v>
      </c>
      <c r="H660" s="247" t="s">
        <v>162</v>
      </c>
      <c r="I660" s="245">
        <v>874</v>
      </c>
      <c r="J660" s="67" t="s">
        <v>44</v>
      </c>
      <c r="K660" s="245">
        <v>75</v>
      </c>
      <c r="L660" s="245" t="s">
        <v>34</v>
      </c>
      <c r="M660" s="248">
        <v>0.75</v>
      </c>
      <c r="N660" s="245" t="s">
        <v>35</v>
      </c>
      <c r="O660" s="245" t="s">
        <v>163</v>
      </c>
      <c r="P660" s="249">
        <v>43242</v>
      </c>
      <c r="Q660" s="69">
        <v>43411</v>
      </c>
      <c r="R660" s="70">
        <v>43959</v>
      </c>
      <c r="S660" s="71">
        <f t="shared" si="22"/>
        <v>548</v>
      </c>
      <c r="T660" s="71" t="s">
        <v>170</v>
      </c>
      <c r="U660" s="71">
        <v>0</v>
      </c>
      <c r="V660" s="77">
        <v>0</v>
      </c>
      <c r="W660" s="77"/>
      <c r="X660" s="77"/>
      <c r="Y660" s="77"/>
      <c r="Z660" s="76"/>
      <c r="AA660" s="73" t="s">
        <v>45</v>
      </c>
    </row>
    <row r="661" spans="1:27" ht="16">
      <c r="A661" s="9">
        <v>1</v>
      </c>
      <c r="B661" s="9">
        <v>2</v>
      </c>
      <c r="C661" s="9">
        <v>2</v>
      </c>
      <c r="D661" s="150"/>
      <c r="E661" s="281">
        <v>43</v>
      </c>
      <c r="F661" s="227">
        <v>1</v>
      </c>
      <c r="G661" s="245" t="s">
        <v>150</v>
      </c>
      <c r="H661" s="247" t="s">
        <v>162</v>
      </c>
      <c r="I661" s="245">
        <v>875</v>
      </c>
      <c r="J661" s="67" t="s">
        <v>44</v>
      </c>
      <c r="K661" s="245">
        <v>75</v>
      </c>
      <c r="L661" s="245" t="s">
        <v>34</v>
      </c>
      <c r="M661" s="248">
        <v>0.75</v>
      </c>
      <c r="N661" s="245" t="s">
        <v>35</v>
      </c>
      <c r="O661" s="245" t="s">
        <v>163</v>
      </c>
      <c r="P661" s="249">
        <v>43242</v>
      </c>
      <c r="Q661" s="69">
        <v>43411</v>
      </c>
      <c r="R661" s="70">
        <v>43959</v>
      </c>
      <c r="S661" s="71">
        <f t="shared" si="22"/>
        <v>548</v>
      </c>
      <c r="T661" s="71" t="s">
        <v>170</v>
      </c>
      <c r="U661" s="71">
        <v>0</v>
      </c>
      <c r="V661" s="77">
        <v>0</v>
      </c>
      <c r="W661" s="77"/>
      <c r="X661" s="77"/>
      <c r="Y661" s="77"/>
      <c r="Z661" s="76" t="s">
        <v>172</v>
      </c>
      <c r="AA661" s="73" t="s">
        <v>45</v>
      </c>
    </row>
    <row r="662" spans="1:27" ht="16">
      <c r="A662" s="9">
        <v>1</v>
      </c>
      <c r="B662" s="9">
        <v>2</v>
      </c>
      <c r="C662" s="9">
        <v>2</v>
      </c>
      <c r="D662" s="150"/>
      <c r="E662" s="281">
        <v>44</v>
      </c>
      <c r="F662" s="227">
        <v>1</v>
      </c>
      <c r="G662" s="245" t="s">
        <v>150</v>
      </c>
      <c r="H662" s="247" t="s">
        <v>162</v>
      </c>
      <c r="I662" s="245">
        <v>876</v>
      </c>
      <c r="J662" s="67" t="s">
        <v>44</v>
      </c>
      <c r="K662" s="245">
        <v>76</v>
      </c>
      <c r="L662" s="245" t="s">
        <v>34</v>
      </c>
      <c r="M662" s="248">
        <v>0.75</v>
      </c>
      <c r="N662" s="245" t="s">
        <v>35</v>
      </c>
      <c r="O662" s="245" t="s">
        <v>163</v>
      </c>
      <c r="P662" s="249">
        <v>43242</v>
      </c>
      <c r="Q662" s="69">
        <v>43411</v>
      </c>
      <c r="R662" s="70">
        <v>43959</v>
      </c>
      <c r="S662" s="71">
        <f t="shared" si="22"/>
        <v>548</v>
      </c>
      <c r="T662" s="71" t="s">
        <v>173</v>
      </c>
      <c r="U662" s="71">
        <v>0</v>
      </c>
      <c r="V662" s="90">
        <v>0</v>
      </c>
      <c r="W662" s="90"/>
      <c r="X662" s="90"/>
      <c r="Y662" s="90">
        <v>1</v>
      </c>
      <c r="Z662" s="78" t="s">
        <v>167</v>
      </c>
      <c r="AA662" s="73" t="s">
        <v>45</v>
      </c>
    </row>
    <row r="663" spans="1:27" ht="16">
      <c r="A663" s="9">
        <v>1</v>
      </c>
      <c r="B663" s="9">
        <v>2</v>
      </c>
      <c r="C663" s="9">
        <v>3</v>
      </c>
      <c r="D663" s="150"/>
      <c r="E663" s="281">
        <v>45</v>
      </c>
      <c r="F663" s="227">
        <v>1</v>
      </c>
      <c r="G663" s="245" t="s">
        <v>150</v>
      </c>
      <c r="H663" s="247" t="s">
        <v>162</v>
      </c>
      <c r="I663" s="245">
        <v>877</v>
      </c>
      <c r="J663" s="67" t="s">
        <v>44</v>
      </c>
      <c r="K663" s="245">
        <v>76</v>
      </c>
      <c r="L663" s="245" t="s">
        <v>34</v>
      </c>
      <c r="M663" s="248">
        <v>0.75</v>
      </c>
      <c r="N663" s="245" t="s">
        <v>35</v>
      </c>
      <c r="O663" s="245" t="s">
        <v>163</v>
      </c>
      <c r="P663" s="249">
        <v>43242</v>
      </c>
      <c r="Q663" s="69">
        <v>43411</v>
      </c>
      <c r="R663" s="70">
        <v>43959</v>
      </c>
      <c r="S663" s="71">
        <f t="shared" si="22"/>
        <v>548</v>
      </c>
      <c r="T663" s="71" t="s">
        <v>173</v>
      </c>
      <c r="U663" s="71">
        <v>0</v>
      </c>
      <c r="V663" s="90">
        <v>0</v>
      </c>
      <c r="W663" s="90"/>
      <c r="X663" s="90"/>
      <c r="Y663" s="90">
        <v>1</v>
      </c>
      <c r="Z663" s="78" t="s">
        <v>166</v>
      </c>
      <c r="AA663" s="73" t="s">
        <v>45</v>
      </c>
    </row>
    <row r="664" spans="1:27" ht="16">
      <c r="A664" s="9">
        <v>1</v>
      </c>
      <c r="B664" s="9">
        <v>2</v>
      </c>
      <c r="C664" s="9">
        <v>3</v>
      </c>
      <c r="D664" s="150"/>
      <c r="E664" s="281">
        <v>46</v>
      </c>
      <c r="F664" s="227">
        <v>1</v>
      </c>
      <c r="G664" s="245" t="s">
        <v>150</v>
      </c>
      <c r="H664" s="247" t="s">
        <v>162</v>
      </c>
      <c r="I664" s="245">
        <v>878</v>
      </c>
      <c r="J664" s="67" t="s">
        <v>44</v>
      </c>
      <c r="K664" s="245">
        <v>76</v>
      </c>
      <c r="L664" s="245" t="s">
        <v>34</v>
      </c>
      <c r="M664" s="248">
        <v>0.75</v>
      </c>
      <c r="N664" s="245" t="s">
        <v>35</v>
      </c>
      <c r="O664" s="245" t="s">
        <v>163</v>
      </c>
      <c r="P664" s="249">
        <v>43242</v>
      </c>
      <c r="Q664" s="69">
        <v>43411</v>
      </c>
      <c r="R664" s="70">
        <v>43959</v>
      </c>
      <c r="S664" s="71">
        <f t="shared" si="22"/>
        <v>548</v>
      </c>
      <c r="T664" s="71" t="s">
        <v>173</v>
      </c>
      <c r="U664" s="71">
        <v>0</v>
      </c>
      <c r="V664" s="90">
        <v>0</v>
      </c>
      <c r="W664" s="90"/>
      <c r="X664" s="90"/>
      <c r="Y664" s="90"/>
      <c r="Z664" s="78"/>
      <c r="AA664" s="73" t="s">
        <v>45</v>
      </c>
    </row>
    <row r="665" spans="1:27" ht="16">
      <c r="A665" s="9">
        <v>1</v>
      </c>
      <c r="B665" s="9">
        <v>2</v>
      </c>
      <c r="C665" s="9">
        <v>3</v>
      </c>
      <c r="D665" s="150"/>
      <c r="E665" s="281">
        <v>47</v>
      </c>
      <c r="F665" s="227">
        <v>1</v>
      </c>
      <c r="G665" s="245" t="s">
        <v>150</v>
      </c>
      <c r="H665" s="247" t="s">
        <v>162</v>
      </c>
      <c r="I665" s="245">
        <v>879</v>
      </c>
      <c r="J665" s="67" t="s">
        <v>44</v>
      </c>
      <c r="K665" s="245">
        <v>76</v>
      </c>
      <c r="L665" s="245" t="s">
        <v>34</v>
      </c>
      <c r="M665" s="248">
        <v>0.75</v>
      </c>
      <c r="N665" s="245" t="s">
        <v>35</v>
      </c>
      <c r="O665" s="245" t="s">
        <v>163</v>
      </c>
      <c r="P665" s="249">
        <v>43242</v>
      </c>
      <c r="Q665" s="69">
        <v>43411</v>
      </c>
      <c r="R665" s="70">
        <v>43959</v>
      </c>
      <c r="S665" s="71">
        <f t="shared" si="22"/>
        <v>548</v>
      </c>
      <c r="T665" s="71" t="s">
        <v>173</v>
      </c>
      <c r="U665" s="71">
        <v>0</v>
      </c>
      <c r="V665" s="90">
        <v>0</v>
      </c>
      <c r="W665" s="90"/>
      <c r="X665" s="90"/>
      <c r="Y665" s="90"/>
      <c r="Z665" s="78"/>
      <c r="AA665" s="73" t="s">
        <v>45</v>
      </c>
    </row>
    <row r="666" spans="1:27" ht="16">
      <c r="A666" s="9">
        <v>1</v>
      </c>
      <c r="B666" s="9">
        <v>2</v>
      </c>
      <c r="C666" s="9">
        <v>3</v>
      </c>
      <c r="D666" s="150"/>
      <c r="E666" s="281">
        <v>48</v>
      </c>
      <c r="F666" s="227">
        <v>1</v>
      </c>
      <c r="G666" s="245" t="s">
        <v>150</v>
      </c>
      <c r="H666" s="247" t="s">
        <v>162</v>
      </c>
      <c r="I666" s="245">
        <v>881</v>
      </c>
      <c r="J666" s="67" t="s">
        <v>44</v>
      </c>
      <c r="K666" s="245">
        <v>77</v>
      </c>
      <c r="L666" s="245" t="s">
        <v>34</v>
      </c>
      <c r="M666" s="248">
        <v>0.75</v>
      </c>
      <c r="N666" s="245" t="s">
        <v>35</v>
      </c>
      <c r="O666" s="245" t="s">
        <v>163</v>
      </c>
      <c r="P666" s="249">
        <v>43242</v>
      </c>
      <c r="Q666" s="69">
        <v>43411</v>
      </c>
      <c r="R666" s="70">
        <v>43959</v>
      </c>
      <c r="S666" s="71">
        <f t="shared" si="22"/>
        <v>548</v>
      </c>
      <c r="T666" s="71" t="s">
        <v>173</v>
      </c>
      <c r="U666" s="71">
        <v>0</v>
      </c>
      <c r="V666" s="90">
        <v>0</v>
      </c>
      <c r="W666" s="90"/>
      <c r="X666" s="90"/>
      <c r="Y666" s="90"/>
      <c r="Z666" s="78"/>
      <c r="AA666" s="73" t="s">
        <v>45</v>
      </c>
    </row>
    <row r="667" spans="1:27" ht="16">
      <c r="A667" s="9">
        <v>1</v>
      </c>
      <c r="B667" s="9">
        <v>2</v>
      </c>
      <c r="C667" s="9">
        <v>3</v>
      </c>
      <c r="D667" s="150"/>
      <c r="E667" s="281">
        <v>49</v>
      </c>
      <c r="F667" s="227">
        <v>1</v>
      </c>
      <c r="G667" s="245" t="s">
        <v>150</v>
      </c>
      <c r="H667" s="247" t="s">
        <v>162</v>
      </c>
      <c r="I667" s="245">
        <v>883</v>
      </c>
      <c r="J667" s="67" t="s">
        <v>44</v>
      </c>
      <c r="K667" s="245">
        <v>77</v>
      </c>
      <c r="L667" s="245" t="s">
        <v>34</v>
      </c>
      <c r="M667" s="248">
        <v>0.75</v>
      </c>
      <c r="N667" s="245" t="s">
        <v>35</v>
      </c>
      <c r="O667" s="245" t="s">
        <v>163</v>
      </c>
      <c r="P667" s="249">
        <v>43242</v>
      </c>
      <c r="Q667" s="69">
        <v>43411</v>
      </c>
      <c r="R667" s="70">
        <v>43959</v>
      </c>
      <c r="S667" s="71">
        <f t="shared" si="22"/>
        <v>548</v>
      </c>
      <c r="T667" s="71" t="s">
        <v>173</v>
      </c>
      <c r="U667" s="71">
        <v>0</v>
      </c>
      <c r="V667" s="90">
        <v>0</v>
      </c>
      <c r="W667" s="90"/>
      <c r="X667" s="90"/>
      <c r="Y667" s="90">
        <v>1</v>
      </c>
      <c r="Z667" s="78" t="s">
        <v>82</v>
      </c>
      <c r="AA667" s="73"/>
    </row>
    <row r="668" spans="1:27" ht="16">
      <c r="A668" s="9">
        <v>1</v>
      </c>
      <c r="B668" s="9">
        <v>2</v>
      </c>
      <c r="C668" s="9">
        <v>3</v>
      </c>
      <c r="D668" s="150"/>
      <c r="E668" s="281">
        <v>50</v>
      </c>
      <c r="F668" s="227">
        <v>1</v>
      </c>
      <c r="G668" s="245" t="s">
        <v>150</v>
      </c>
      <c r="H668" s="247" t="s">
        <v>162</v>
      </c>
      <c r="I668" s="245">
        <v>884</v>
      </c>
      <c r="J668" s="67" t="s">
        <v>44</v>
      </c>
      <c r="K668" s="245">
        <v>77</v>
      </c>
      <c r="L668" s="245" t="s">
        <v>34</v>
      </c>
      <c r="M668" s="248">
        <v>0.75</v>
      </c>
      <c r="N668" s="245" t="s">
        <v>35</v>
      </c>
      <c r="O668" s="245" t="s">
        <v>163</v>
      </c>
      <c r="P668" s="249">
        <v>43242</v>
      </c>
      <c r="Q668" s="69">
        <v>43411</v>
      </c>
      <c r="R668" s="70">
        <v>43959</v>
      </c>
      <c r="S668" s="71">
        <f t="shared" si="22"/>
        <v>548</v>
      </c>
      <c r="T668" s="71" t="s">
        <v>173</v>
      </c>
      <c r="U668" s="71">
        <v>0</v>
      </c>
      <c r="V668" s="90">
        <v>1</v>
      </c>
      <c r="W668" s="90">
        <v>1</v>
      </c>
      <c r="X668" s="90"/>
      <c r="Y668" s="90"/>
      <c r="Z668" s="78"/>
      <c r="AA668" s="73" t="s">
        <v>45</v>
      </c>
    </row>
    <row r="669" spans="1:27" ht="16">
      <c r="A669" s="9">
        <v>1</v>
      </c>
      <c r="B669" s="9">
        <v>2</v>
      </c>
      <c r="C669" s="9">
        <v>3</v>
      </c>
      <c r="D669" s="150"/>
      <c r="E669" s="281">
        <v>51</v>
      </c>
      <c r="F669" s="227">
        <v>1</v>
      </c>
      <c r="G669" s="245" t="s">
        <v>150</v>
      </c>
      <c r="H669" s="247" t="s">
        <v>162</v>
      </c>
      <c r="I669" s="245">
        <v>885</v>
      </c>
      <c r="J669" s="67" t="s">
        <v>44</v>
      </c>
      <c r="K669" s="245">
        <v>77</v>
      </c>
      <c r="L669" s="245" t="s">
        <v>34</v>
      </c>
      <c r="M669" s="248">
        <v>0.75</v>
      </c>
      <c r="N669" s="245" t="s">
        <v>35</v>
      </c>
      <c r="O669" s="245" t="s">
        <v>163</v>
      </c>
      <c r="P669" s="249">
        <v>43242</v>
      </c>
      <c r="Q669" s="69">
        <v>43411</v>
      </c>
      <c r="R669" s="70">
        <v>43959</v>
      </c>
      <c r="S669" s="71">
        <f t="shared" si="22"/>
        <v>548</v>
      </c>
      <c r="T669" s="71" t="s">
        <v>173</v>
      </c>
      <c r="U669" s="71">
        <v>0</v>
      </c>
      <c r="V669" s="90">
        <v>0</v>
      </c>
      <c r="W669" s="90"/>
      <c r="X669" s="90"/>
      <c r="Y669" s="90">
        <v>1</v>
      </c>
      <c r="Z669" s="78" t="s">
        <v>166</v>
      </c>
      <c r="AA669" s="73"/>
    </row>
    <row r="670" spans="1:27" ht="16">
      <c r="A670" s="9">
        <v>1</v>
      </c>
      <c r="B670" s="9">
        <v>2</v>
      </c>
      <c r="C670" s="9">
        <v>3</v>
      </c>
      <c r="D670" s="150"/>
      <c r="E670" s="281">
        <v>52</v>
      </c>
      <c r="F670" s="227">
        <v>1</v>
      </c>
      <c r="G670" s="245" t="s">
        <v>150</v>
      </c>
      <c r="H670" s="247" t="s">
        <v>162</v>
      </c>
      <c r="I670" s="245">
        <v>888</v>
      </c>
      <c r="J670" s="67" t="s">
        <v>44</v>
      </c>
      <c r="K670" s="245">
        <v>78</v>
      </c>
      <c r="L670" s="245" t="s">
        <v>34</v>
      </c>
      <c r="M670" s="248">
        <v>0.75</v>
      </c>
      <c r="N670" s="245" t="s">
        <v>35</v>
      </c>
      <c r="O670" s="245" t="s">
        <v>163</v>
      </c>
      <c r="P670" s="249">
        <v>43242</v>
      </c>
      <c r="Q670" s="69">
        <v>43411</v>
      </c>
      <c r="R670" s="70">
        <v>43959</v>
      </c>
      <c r="S670" s="71">
        <f t="shared" si="22"/>
        <v>548</v>
      </c>
      <c r="T670" s="71" t="s">
        <v>173</v>
      </c>
      <c r="U670" s="71">
        <v>0</v>
      </c>
      <c r="V670" s="90">
        <v>0</v>
      </c>
      <c r="W670" s="90"/>
      <c r="X670" s="90"/>
      <c r="Y670" s="90"/>
      <c r="Z670" s="78"/>
      <c r="AA670" s="73" t="s">
        <v>45</v>
      </c>
    </row>
    <row r="671" spans="1:27" ht="16">
      <c r="A671" s="9">
        <v>1</v>
      </c>
      <c r="B671" s="9">
        <v>2</v>
      </c>
      <c r="C671" s="9">
        <v>3</v>
      </c>
      <c r="D671" s="150"/>
      <c r="E671" s="281">
        <v>53</v>
      </c>
      <c r="F671" s="227">
        <v>1</v>
      </c>
      <c r="G671" s="245" t="s">
        <v>150</v>
      </c>
      <c r="H671" s="247" t="s">
        <v>162</v>
      </c>
      <c r="I671" s="245">
        <v>890</v>
      </c>
      <c r="J671" s="67" t="s">
        <v>44</v>
      </c>
      <c r="K671" s="245">
        <v>78</v>
      </c>
      <c r="L671" s="245" t="s">
        <v>34</v>
      </c>
      <c r="M671" s="248">
        <v>0.75</v>
      </c>
      <c r="N671" s="245" t="s">
        <v>35</v>
      </c>
      <c r="O671" s="245" t="s">
        <v>163</v>
      </c>
      <c r="P671" s="249">
        <v>43242</v>
      </c>
      <c r="Q671" s="69">
        <v>43411</v>
      </c>
      <c r="R671" s="70">
        <v>43959</v>
      </c>
      <c r="S671" s="71">
        <f t="shared" si="22"/>
        <v>548</v>
      </c>
      <c r="T671" s="71" t="s">
        <v>173</v>
      </c>
      <c r="U671" s="71">
        <v>0</v>
      </c>
      <c r="V671" s="90">
        <v>1</v>
      </c>
      <c r="W671" s="90"/>
      <c r="X671" s="90">
        <v>1</v>
      </c>
      <c r="Y671" s="90"/>
      <c r="Z671" s="78"/>
      <c r="AA671" s="73" t="s">
        <v>45</v>
      </c>
    </row>
    <row r="672" spans="1:27" ht="16">
      <c r="A672" s="9">
        <v>1</v>
      </c>
      <c r="B672" s="9">
        <v>2</v>
      </c>
      <c r="C672" s="9">
        <v>3</v>
      </c>
      <c r="D672" s="150"/>
      <c r="E672" s="281">
        <v>54</v>
      </c>
      <c r="F672" s="227">
        <v>1</v>
      </c>
      <c r="G672" s="245" t="s">
        <v>150</v>
      </c>
      <c r="H672" s="247" t="s">
        <v>162</v>
      </c>
      <c r="I672" s="245">
        <v>891</v>
      </c>
      <c r="J672" s="67" t="s">
        <v>44</v>
      </c>
      <c r="K672" s="245" t="s">
        <v>174</v>
      </c>
      <c r="L672" s="245" t="s">
        <v>34</v>
      </c>
      <c r="M672" s="248">
        <v>0.75</v>
      </c>
      <c r="N672" s="245" t="s">
        <v>35</v>
      </c>
      <c r="O672" s="245" t="s">
        <v>163</v>
      </c>
      <c r="P672" s="249">
        <v>43242</v>
      </c>
      <c r="Q672" s="69">
        <v>43411</v>
      </c>
      <c r="R672" s="70">
        <v>43959</v>
      </c>
      <c r="S672" s="71">
        <f t="shared" si="22"/>
        <v>548</v>
      </c>
      <c r="T672" s="71" t="s">
        <v>173</v>
      </c>
      <c r="U672" s="71">
        <v>0</v>
      </c>
      <c r="V672" s="90">
        <v>0</v>
      </c>
      <c r="W672" s="90"/>
      <c r="X672" s="90"/>
      <c r="Y672" s="90"/>
      <c r="Z672" s="78"/>
      <c r="AA672" s="73"/>
    </row>
    <row r="673" spans="1:27" ht="16">
      <c r="A673" s="9">
        <v>1</v>
      </c>
      <c r="B673" s="9">
        <v>2</v>
      </c>
      <c r="C673" s="9">
        <v>3</v>
      </c>
      <c r="D673" s="150"/>
      <c r="E673" s="281">
        <v>55</v>
      </c>
      <c r="F673" s="227">
        <v>1</v>
      </c>
      <c r="G673" s="245" t="s">
        <v>150</v>
      </c>
      <c r="H673" s="247" t="s">
        <v>162</v>
      </c>
      <c r="I673" s="245">
        <v>892</v>
      </c>
      <c r="J673" s="67" t="s">
        <v>44</v>
      </c>
      <c r="K673" s="245">
        <v>79</v>
      </c>
      <c r="L673" s="245" t="s">
        <v>34</v>
      </c>
      <c r="M673" s="248">
        <v>0.75</v>
      </c>
      <c r="N673" s="245" t="s">
        <v>35</v>
      </c>
      <c r="O673" s="245" t="s">
        <v>163</v>
      </c>
      <c r="P673" s="249">
        <v>43242</v>
      </c>
      <c r="Q673" s="69">
        <v>43411</v>
      </c>
      <c r="R673" s="70">
        <v>43958</v>
      </c>
      <c r="S673" s="71">
        <f t="shared" si="22"/>
        <v>547</v>
      </c>
      <c r="T673" s="71" t="s">
        <v>173</v>
      </c>
      <c r="U673" s="71">
        <v>0</v>
      </c>
      <c r="V673" s="90">
        <v>0</v>
      </c>
      <c r="W673" s="90"/>
      <c r="X673" s="90"/>
      <c r="Y673" s="90"/>
      <c r="Z673" s="78"/>
      <c r="AA673" s="73" t="s">
        <v>45</v>
      </c>
    </row>
    <row r="674" spans="1:27" ht="16">
      <c r="A674" s="9">
        <v>1</v>
      </c>
      <c r="B674" s="9">
        <v>2</v>
      </c>
      <c r="C674" s="9">
        <v>3</v>
      </c>
      <c r="D674" s="150"/>
      <c r="E674" s="281">
        <v>56</v>
      </c>
      <c r="F674" s="227">
        <v>1</v>
      </c>
      <c r="G674" s="245" t="s">
        <v>150</v>
      </c>
      <c r="H674" s="247" t="s">
        <v>162</v>
      </c>
      <c r="I674" s="245">
        <v>893</v>
      </c>
      <c r="J674" s="67" t="s">
        <v>44</v>
      </c>
      <c r="K674" s="245">
        <v>79</v>
      </c>
      <c r="L674" s="245" t="s">
        <v>34</v>
      </c>
      <c r="M674" s="248">
        <v>0.75</v>
      </c>
      <c r="N674" s="245" t="s">
        <v>35</v>
      </c>
      <c r="O674" s="245" t="s">
        <v>163</v>
      </c>
      <c r="P674" s="249">
        <v>43242</v>
      </c>
      <c r="Q674" s="69">
        <v>43411</v>
      </c>
      <c r="R674" s="70">
        <v>43958</v>
      </c>
      <c r="S674" s="71">
        <f t="shared" si="22"/>
        <v>547</v>
      </c>
      <c r="T674" s="71" t="s">
        <v>173</v>
      </c>
      <c r="U674" s="71">
        <v>0</v>
      </c>
      <c r="V674" s="90">
        <v>1</v>
      </c>
      <c r="W674" s="90"/>
      <c r="X674" s="90">
        <v>1</v>
      </c>
      <c r="Y674" s="90"/>
      <c r="Z674" s="78" t="s">
        <v>175</v>
      </c>
      <c r="AA674" s="73" t="s">
        <v>45</v>
      </c>
    </row>
    <row r="675" spans="1:27" ht="16">
      <c r="A675" s="9">
        <v>1</v>
      </c>
      <c r="B675" s="9">
        <v>2</v>
      </c>
      <c r="C675" s="9">
        <v>3</v>
      </c>
      <c r="D675" s="150"/>
      <c r="E675" s="281">
        <v>57</v>
      </c>
      <c r="F675" s="227">
        <v>1</v>
      </c>
      <c r="G675" s="245" t="s">
        <v>150</v>
      </c>
      <c r="H675" s="247" t="s">
        <v>162</v>
      </c>
      <c r="I675" s="245">
        <v>895</v>
      </c>
      <c r="J675" s="67" t="s">
        <v>44</v>
      </c>
      <c r="K675" s="245" t="s">
        <v>176</v>
      </c>
      <c r="L675" s="245" t="s">
        <v>34</v>
      </c>
      <c r="M675" s="248">
        <v>0.75</v>
      </c>
      <c r="N675" s="245" t="s">
        <v>35</v>
      </c>
      <c r="O675" s="245" t="s">
        <v>163</v>
      </c>
      <c r="P675" s="249">
        <v>43242</v>
      </c>
      <c r="Q675" s="69">
        <v>43411</v>
      </c>
      <c r="R675" s="70">
        <v>43959</v>
      </c>
      <c r="S675" s="71">
        <f t="shared" si="22"/>
        <v>548</v>
      </c>
      <c r="T675" s="71" t="s">
        <v>173</v>
      </c>
      <c r="U675" s="71">
        <v>0</v>
      </c>
      <c r="V675" s="65">
        <v>1</v>
      </c>
      <c r="W675" s="65">
        <v>1</v>
      </c>
      <c r="X675" s="65"/>
      <c r="Y675" s="65"/>
      <c r="Z675" s="73"/>
      <c r="AA675" s="73"/>
    </row>
    <row r="676" spans="1:27" ht="16">
      <c r="A676" s="9">
        <v>1</v>
      </c>
      <c r="B676" s="9">
        <v>2</v>
      </c>
      <c r="C676" s="9">
        <v>3</v>
      </c>
      <c r="D676" s="150"/>
      <c r="E676" s="281">
        <v>58</v>
      </c>
      <c r="F676" s="227">
        <v>1</v>
      </c>
      <c r="G676" s="245" t="s">
        <v>150</v>
      </c>
      <c r="H676" s="247" t="s">
        <v>162</v>
      </c>
      <c r="I676" s="245">
        <v>899</v>
      </c>
      <c r="J676" s="67" t="s">
        <v>44</v>
      </c>
      <c r="K676" s="245">
        <v>80</v>
      </c>
      <c r="L676" s="245" t="s">
        <v>34</v>
      </c>
      <c r="M676" s="248">
        <v>0.75</v>
      </c>
      <c r="N676" s="245" t="s">
        <v>35</v>
      </c>
      <c r="O676" s="245" t="s">
        <v>163</v>
      </c>
      <c r="P676" s="249">
        <v>43242</v>
      </c>
      <c r="Q676" s="69">
        <v>43411</v>
      </c>
      <c r="R676" s="70">
        <v>43959</v>
      </c>
      <c r="S676" s="71">
        <f t="shared" si="22"/>
        <v>548</v>
      </c>
      <c r="T676" s="71" t="s">
        <v>173</v>
      </c>
      <c r="U676" s="71">
        <v>0</v>
      </c>
      <c r="V676" s="90">
        <v>0</v>
      </c>
      <c r="W676" s="90"/>
      <c r="X676" s="90"/>
      <c r="Y676" s="90"/>
      <c r="Z676" s="78"/>
      <c r="AA676" s="73"/>
    </row>
    <row r="677" spans="1:27" ht="16">
      <c r="A677" s="9">
        <v>1</v>
      </c>
      <c r="B677" s="9">
        <v>2</v>
      </c>
      <c r="C677" s="9">
        <v>3</v>
      </c>
      <c r="D677" s="150"/>
      <c r="E677" s="281">
        <v>59</v>
      </c>
      <c r="F677" s="227">
        <v>1</v>
      </c>
      <c r="G677" s="245" t="s">
        <v>150</v>
      </c>
      <c r="H677" s="247" t="s">
        <v>162</v>
      </c>
      <c r="I677" s="245">
        <v>901</v>
      </c>
      <c r="J677" s="67" t="s">
        <v>44</v>
      </c>
      <c r="K677" s="245">
        <v>80</v>
      </c>
      <c r="L677" s="245" t="s">
        <v>34</v>
      </c>
      <c r="M677" s="248">
        <v>0.75</v>
      </c>
      <c r="N677" s="245" t="s">
        <v>35</v>
      </c>
      <c r="O677" s="245" t="s">
        <v>163</v>
      </c>
      <c r="P677" s="249">
        <v>43242</v>
      </c>
      <c r="Q677" s="69">
        <v>43411</v>
      </c>
      <c r="R677" s="70">
        <v>43959</v>
      </c>
      <c r="S677" s="71">
        <f t="shared" si="22"/>
        <v>548</v>
      </c>
      <c r="T677" s="71" t="s">
        <v>173</v>
      </c>
      <c r="U677" s="71">
        <v>0</v>
      </c>
      <c r="V677" s="90">
        <v>0</v>
      </c>
      <c r="W677" s="90"/>
      <c r="X677" s="90"/>
      <c r="Y677" s="90"/>
      <c r="Z677" s="78"/>
      <c r="AA677" s="73"/>
    </row>
    <row r="678" spans="1:27" ht="16">
      <c r="A678" s="9">
        <v>1</v>
      </c>
      <c r="B678" s="9">
        <v>2</v>
      </c>
      <c r="C678" s="9">
        <v>3</v>
      </c>
      <c r="D678" s="150"/>
      <c r="E678" s="281">
        <v>60</v>
      </c>
      <c r="F678" s="227">
        <v>1</v>
      </c>
      <c r="G678" s="245" t="s">
        <v>150</v>
      </c>
      <c r="H678" s="247" t="s">
        <v>162</v>
      </c>
      <c r="I678" s="245">
        <v>903</v>
      </c>
      <c r="J678" s="67" t="s">
        <v>44</v>
      </c>
      <c r="K678" s="245">
        <v>81</v>
      </c>
      <c r="L678" s="245" t="s">
        <v>34</v>
      </c>
      <c r="M678" s="248">
        <v>0.75</v>
      </c>
      <c r="N678" s="245" t="s">
        <v>35</v>
      </c>
      <c r="O678" s="245" t="s">
        <v>163</v>
      </c>
      <c r="P678" s="249">
        <v>43242</v>
      </c>
      <c r="Q678" s="69">
        <v>43411</v>
      </c>
      <c r="R678" s="70">
        <v>43962</v>
      </c>
      <c r="S678" s="71">
        <f t="shared" si="22"/>
        <v>551</v>
      </c>
      <c r="T678" s="71" t="s">
        <v>173</v>
      </c>
      <c r="U678" s="71">
        <v>0</v>
      </c>
      <c r="V678" s="90">
        <v>1</v>
      </c>
      <c r="W678" s="90">
        <v>1</v>
      </c>
      <c r="X678" s="90"/>
      <c r="Y678" s="90"/>
      <c r="Z678" s="78"/>
      <c r="AA678" s="73" t="s">
        <v>45</v>
      </c>
    </row>
    <row r="679" spans="1:27" ht="16">
      <c r="A679" s="9">
        <v>1</v>
      </c>
      <c r="B679" s="9">
        <v>2</v>
      </c>
      <c r="C679" s="9">
        <v>3</v>
      </c>
      <c r="D679" s="150"/>
      <c r="E679" s="281">
        <v>61</v>
      </c>
      <c r="F679" s="227">
        <v>1</v>
      </c>
      <c r="G679" s="245" t="s">
        <v>150</v>
      </c>
      <c r="H679" s="247" t="s">
        <v>162</v>
      </c>
      <c r="I679" s="245">
        <v>905</v>
      </c>
      <c r="J679" s="67" t="s">
        <v>44</v>
      </c>
      <c r="K679" s="245">
        <v>81</v>
      </c>
      <c r="L679" s="245" t="s">
        <v>34</v>
      </c>
      <c r="M679" s="248">
        <v>0.75</v>
      </c>
      <c r="N679" s="245" t="s">
        <v>35</v>
      </c>
      <c r="O679" s="245" t="s">
        <v>163</v>
      </c>
      <c r="P679" s="249">
        <v>43242</v>
      </c>
      <c r="Q679" s="69">
        <v>43411</v>
      </c>
      <c r="R679" s="70">
        <v>43962</v>
      </c>
      <c r="S679" s="71">
        <f t="shared" si="22"/>
        <v>551</v>
      </c>
      <c r="T679" s="71" t="s">
        <v>173</v>
      </c>
      <c r="U679" s="71">
        <v>0</v>
      </c>
      <c r="V679" s="90">
        <v>0</v>
      </c>
      <c r="W679" s="90"/>
      <c r="X679" s="90"/>
      <c r="Y679" s="90">
        <v>1</v>
      </c>
      <c r="Z679" s="78" t="s">
        <v>167</v>
      </c>
      <c r="AA679" s="73" t="s">
        <v>45</v>
      </c>
    </row>
    <row r="680" spans="1:27" ht="16">
      <c r="A680" s="9">
        <v>1</v>
      </c>
      <c r="B680" s="9">
        <v>2</v>
      </c>
      <c r="C680" s="9">
        <v>3</v>
      </c>
      <c r="D680" s="150"/>
      <c r="E680" s="281">
        <v>62</v>
      </c>
      <c r="F680" s="227">
        <v>1</v>
      </c>
      <c r="G680" s="245" t="s">
        <v>150</v>
      </c>
      <c r="H680" s="247" t="s">
        <v>162</v>
      </c>
      <c r="I680" s="245">
        <v>909</v>
      </c>
      <c r="J680" s="67" t="s">
        <v>44</v>
      </c>
      <c r="K680" s="245">
        <v>82</v>
      </c>
      <c r="L680" s="245" t="s">
        <v>34</v>
      </c>
      <c r="M680" s="248">
        <v>0.75</v>
      </c>
      <c r="N680" s="245" t="s">
        <v>35</v>
      </c>
      <c r="O680" s="245" t="s">
        <v>163</v>
      </c>
      <c r="P680" s="249">
        <v>43242</v>
      </c>
      <c r="Q680" s="69">
        <v>43411</v>
      </c>
      <c r="R680" s="70">
        <v>43962</v>
      </c>
      <c r="S680" s="71">
        <f t="shared" si="22"/>
        <v>551</v>
      </c>
      <c r="T680" s="71" t="s">
        <v>173</v>
      </c>
      <c r="U680" s="71">
        <v>0</v>
      </c>
      <c r="V680" s="90">
        <v>0</v>
      </c>
      <c r="W680" s="90"/>
      <c r="X680" s="90"/>
      <c r="Y680" s="90"/>
      <c r="Z680" s="78"/>
      <c r="AA680" s="73" t="s">
        <v>45</v>
      </c>
    </row>
    <row r="681" spans="1:27" ht="16">
      <c r="A681" s="9">
        <v>1</v>
      </c>
      <c r="B681" s="9">
        <v>2</v>
      </c>
      <c r="C681" s="9">
        <v>3</v>
      </c>
      <c r="D681" s="150"/>
      <c r="E681" s="281">
        <v>63</v>
      </c>
      <c r="F681" s="227">
        <v>1</v>
      </c>
      <c r="G681" s="245" t="s">
        <v>150</v>
      </c>
      <c r="H681" s="247" t="s">
        <v>162</v>
      </c>
      <c r="I681" s="245">
        <v>910</v>
      </c>
      <c r="J681" s="67" t="s">
        <v>44</v>
      </c>
      <c r="K681" s="245">
        <v>82</v>
      </c>
      <c r="L681" s="245" t="s">
        <v>34</v>
      </c>
      <c r="M681" s="248">
        <v>0.75</v>
      </c>
      <c r="N681" s="245" t="s">
        <v>35</v>
      </c>
      <c r="O681" s="245" t="s">
        <v>163</v>
      </c>
      <c r="P681" s="249">
        <v>43242</v>
      </c>
      <c r="Q681" s="69">
        <v>43411</v>
      </c>
      <c r="R681" s="70">
        <v>43962</v>
      </c>
      <c r="S681" s="71">
        <f t="shared" si="22"/>
        <v>551</v>
      </c>
      <c r="T681" s="71" t="s">
        <v>173</v>
      </c>
      <c r="U681" s="71">
        <v>0</v>
      </c>
      <c r="V681" s="90">
        <v>1</v>
      </c>
      <c r="W681" s="90">
        <v>2</v>
      </c>
      <c r="X681" s="90">
        <v>1</v>
      </c>
      <c r="Y681" s="90"/>
      <c r="Z681" s="78" t="s">
        <v>177</v>
      </c>
      <c r="AA681" s="73" t="s">
        <v>45</v>
      </c>
    </row>
    <row r="682" spans="1:27" ht="16">
      <c r="A682" s="9">
        <v>1</v>
      </c>
      <c r="B682" s="9">
        <v>2</v>
      </c>
      <c r="C682" s="9">
        <v>3</v>
      </c>
      <c r="D682" s="150"/>
      <c r="E682" s="281">
        <v>64</v>
      </c>
      <c r="F682" s="227">
        <v>1</v>
      </c>
      <c r="G682" s="245" t="s">
        <v>150</v>
      </c>
      <c r="H682" s="247" t="s">
        <v>162</v>
      </c>
      <c r="I682" s="245">
        <v>911</v>
      </c>
      <c r="J682" s="67" t="s">
        <v>44</v>
      </c>
      <c r="K682" s="245">
        <v>82</v>
      </c>
      <c r="L682" s="245" t="s">
        <v>34</v>
      </c>
      <c r="M682" s="248">
        <v>0.75</v>
      </c>
      <c r="N682" s="245" t="s">
        <v>35</v>
      </c>
      <c r="O682" s="245" t="s">
        <v>163</v>
      </c>
      <c r="P682" s="249">
        <v>43242</v>
      </c>
      <c r="Q682" s="69">
        <v>43411</v>
      </c>
      <c r="R682" s="70">
        <v>43962</v>
      </c>
      <c r="S682" s="71">
        <f t="shared" si="22"/>
        <v>551</v>
      </c>
      <c r="T682" s="71" t="s">
        <v>173</v>
      </c>
      <c r="U682" s="71">
        <v>0</v>
      </c>
      <c r="V682" s="90">
        <v>0</v>
      </c>
      <c r="W682" s="90"/>
      <c r="X682" s="90"/>
      <c r="Y682" s="90"/>
      <c r="Z682" s="78"/>
      <c r="AA682" s="73" t="s">
        <v>45</v>
      </c>
    </row>
    <row r="683" spans="1:27" ht="16">
      <c r="A683" s="9">
        <v>1</v>
      </c>
      <c r="B683" s="9">
        <v>2</v>
      </c>
      <c r="C683" s="9">
        <v>3</v>
      </c>
      <c r="D683" s="150"/>
      <c r="E683" s="281">
        <v>65</v>
      </c>
      <c r="F683" s="227">
        <v>1</v>
      </c>
      <c r="G683" s="245" t="s">
        <v>150</v>
      </c>
      <c r="H683" s="247" t="s">
        <v>162</v>
      </c>
      <c r="I683" s="245">
        <v>912</v>
      </c>
      <c r="J683" s="67" t="s">
        <v>44</v>
      </c>
      <c r="K683" s="245">
        <v>82</v>
      </c>
      <c r="L683" s="245" t="s">
        <v>34</v>
      </c>
      <c r="M683" s="248">
        <v>0.75</v>
      </c>
      <c r="N683" s="245" t="s">
        <v>35</v>
      </c>
      <c r="O683" s="245" t="s">
        <v>163</v>
      </c>
      <c r="P683" s="249">
        <v>43242</v>
      </c>
      <c r="Q683" s="69">
        <v>43411</v>
      </c>
      <c r="R683" s="70">
        <v>43962</v>
      </c>
      <c r="S683" s="71">
        <f t="shared" ref="S683:S714" si="23">R683-Q683</f>
        <v>551</v>
      </c>
      <c r="T683" s="71" t="s">
        <v>173</v>
      </c>
      <c r="U683" s="71">
        <v>0</v>
      </c>
      <c r="V683" s="90">
        <v>0</v>
      </c>
      <c r="W683" s="90"/>
      <c r="X683" s="90"/>
      <c r="Y683" s="90">
        <v>1</v>
      </c>
      <c r="Z683" s="78" t="s">
        <v>167</v>
      </c>
      <c r="AA683" s="73" t="s">
        <v>45</v>
      </c>
    </row>
    <row r="684" spans="1:27" ht="16">
      <c r="A684" s="9">
        <v>1</v>
      </c>
      <c r="B684" s="9">
        <v>2</v>
      </c>
      <c r="C684" s="9">
        <v>3</v>
      </c>
      <c r="D684" s="150"/>
      <c r="E684" s="281">
        <v>66</v>
      </c>
      <c r="F684" s="227">
        <v>1</v>
      </c>
      <c r="G684" s="245" t="s">
        <v>150</v>
      </c>
      <c r="H684" s="247" t="s">
        <v>162</v>
      </c>
      <c r="I684" s="245">
        <v>913</v>
      </c>
      <c r="J684" s="67" t="s">
        <v>44</v>
      </c>
      <c r="K684" s="245">
        <v>82</v>
      </c>
      <c r="L684" s="245" t="s">
        <v>34</v>
      </c>
      <c r="M684" s="248">
        <v>0.75</v>
      </c>
      <c r="N684" s="245" t="s">
        <v>35</v>
      </c>
      <c r="O684" s="245" t="s">
        <v>163</v>
      </c>
      <c r="P684" s="249">
        <v>43242</v>
      </c>
      <c r="Q684" s="69">
        <v>43411</v>
      </c>
      <c r="R684" s="70">
        <v>43962</v>
      </c>
      <c r="S684" s="71">
        <f t="shared" si="23"/>
        <v>551</v>
      </c>
      <c r="T684" s="71" t="s">
        <v>173</v>
      </c>
      <c r="U684" s="71">
        <v>0</v>
      </c>
      <c r="V684" s="90">
        <v>1</v>
      </c>
      <c r="W684" s="90">
        <v>1</v>
      </c>
      <c r="X684" s="90"/>
      <c r="Y684" s="90"/>
      <c r="Z684" s="78"/>
      <c r="AA684" s="73" t="s">
        <v>45</v>
      </c>
    </row>
    <row r="685" spans="1:27" ht="16">
      <c r="A685" s="9">
        <v>1</v>
      </c>
      <c r="B685" s="9">
        <v>2</v>
      </c>
      <c r="C685" s="9">
        <v>3</v>
      </c>
      <c r="D685" s="150"/>
      <c r="E685" s="281">
        <v>67</v>
      </c>
      <c r="F685" s="227">
        <v>1</v>
      </c>
      <c r="G685" s="245" t="s">
        <v>150</v>
      </c>
      <c r="H685" s="65" t="s">
        <v>178</v>
      </c>
      <c r="I685" s="66">
        <v>247</v>
      </c>
      <c r="J685" s="67" t="s">
        <v>33</v>
      </c>
      <c r="K685" s="66">
        <v>123</v>
      </c>
      <c r="L685" s="66" t="s">
        <v>34</v>
      </c>
      <c r="M685" s="75">
        <v>0.75</v>
      </c>
      <c r="N685" s="66" t="s">
        <v>35</v>
      </c>
      <c r="O685" s="66" t="s">
        <v>163</v>
      </c>
      <c r="P685" s="68">
        <v>43410</v>
      </c>
      <c r="Q685" s="69">
        <v>43580</v>
      </c>
      <c r="R685" s="70">
        <v>44138</v>
      </c>
      <c r="S685" s="71">
        <f t="shared" si="23"/>
        <v>558</v>
      </c>
      <c r="T685" s="71" t="s">
        <v>164</v>
      </c>
      <c r="U685" s="71">
        <v>0</v>
      </c>
      <c r="V685" s="67">
        <v>1</v>
      </c>
      <c r="W685" s="67">
        <v>1</v>
      </c>
      <c r="X685" s="67"/>
      <c r="Y685" s="67"/>
      <c r="Z685" s="72"/>
      <c r="AA685" s="73" t="s">
        <v>45</v>
      </c>
    </row>
    <row r="686" spans="1:27" ht="16">
      <c r="A686" s="9">
        <v>1</v>
      </c>
      <c r="B686" s="9">
        <v>2</v>
      </c>
      <c r="C686" s="9">
        <v>3</v>
      </c>
      <c r="D686" s="150"/>
      <c r="E686" s="281">
        <v>68</v>
      </c>
      <c r="F686" s="227">
        <v>1</v>
      </c>
      <c r="G686" s="245" t="s">
        <v>150</v>
      </c>
      <c r="H686" s="65" t="s">
        <v>178</v>
      </c>
      <c r="I686" s="66">
        <v>248</v>
      </c>
      <c r="J686" s="67" t="s">
        <v>33</v>
      </c>
      <c r="K686" s="66">
        <v>123</v>
      </c>
      <c r="L686" s="66" t="s">
        <v>34</v>
      </c>
      <c r="M686" s="75">
        <v>0.75</v>
      </c>
      <c r="N686" s="66" t="s">
        <v>35</v>
      </c>
      <c r="O686" s="66" t="s">
        <v>163</v>
      </c>
      <c r="P686" s="68">
        <v>43410</v>
      </c>
      <c r="Q686" s="69">
        <v>43580</v>
      </c>
      <c r="R686" s="70">
        <v>44138</v>
      </c>
      <c r="S686" s="71">
        <f t="shared" si="23"/>
        <v>558</v>
      </c>
      <c r="T686" s="71" t="s">
        <v>164</v>
      </c>
      <c r="U686" s="71">
        <v>0</v>
      </c>
      <c r="V686" s="67">
        <v>0</v>
      </c>
      <c r="W686" s="67"/>
      <c r="X686" s="67"/>
      <c r="Y686" s="67"/>
      <c r="Z686" s="72"/>
      <c r="AA686" s="73" t="s">
        <v>45</v>
      </c>
    </row>
    <row r="687" spans="1:27" ht="16">
      <c r="A687" s="9">
        <v>1</v>
      </c>
      <c r="B687" s="9">
        <v>2</v>
      </c>
      <c r="C687" s="9">
        <v>3</v>
      </c>
      <c r="D687" s="150"/>
      <c r="E687" s="281">
        <v>69</v>
      </c>
      <c r="F687" s="227">
        <v>1</v>
      </c>
      <c r="G687" s="245" t="s">
        <v>150</v>
      </c>
      <c r="H687" s="65" t="s">
        <v>178</v>
      </c>
      <c r="I687" s="66">
        <v>249</v>
      </c>
      <c r="J687" s="67" t="s">
        <v>33</v>
      </c>
      <c r="K687" s="66">
        <v>123</v>
      </c>
      <c r="L687" s="66" t="s">
        <v>34</v>
      </c>
      <c r="M687" s="75">
        <v>0.75</v>
      </c>
      <c r="N687" s="66" t="s">
        <v>35</v>
      </c>
      <c r="O687" s="66" t="s">
        <v>163</v>
      </c>
      <c r="P687" s="68">
        <v>43410</v>
      </c>
      <c r="Q687" s="69">
        <v>43580</v>
      </c>
      <c r="R687" s="70">
        <v>44138</v>
      </c>
      <c r="S687" s="71">
        <f t="shared" si="23"/>
        <v>558</v>
      </c>
      <c r="T687" s="71" t="s">
        <v>164</v>
      </c>
      <c r="U687" s="71">
        <v>0</v>
      </c>
      <c r="V687" s="67">
        <v>1</v>
      </c>
      <c r="W687" s="67"/>
      <c r="X687" s="67">
        <v>1</v>
      </c>
      <c r="Y687" s="67">
        <v>1</v>
      </c>
      <c r="Z687" s="72" t="s">
        <v>82</v>
      </c>
      <c r="AA687" s="73" t="s">
        <v>45</v>
      </c>
    </row>
    <row r="688" spans="1:27" ht="16">
      <c r="A688" s="9">
        <v>1</v>
      </c>
      <c r="B688" s="9">
        <v>2</v>
      </c>
      <c r="C688" s="9">
        <v>3</v>
      </c>
      <c r="D688" s="150"/>
      <c r="E688" s="281">
        <v>70</v>
      </c>
      <c r="F688" s="227">
        <v>1</v>
      </c>
      <c r="G688" s="245" t="s">
        <v>150</v>
      </c>
      <c r="H688" s="65" t="s">
        <v>178</v>
      </c>
      <c r="I688" s="66">
        <v>250</v>
      </c>
      <c r="J688" s="67" t="s">
        <v>33</v>
      </c>
      <c r="K688" s="66">
        <v>123</v>
      </c>
      <c r="L688" s="66" t="s">
        <v>34</v>
      </c>
      <c r="M688" s="75">
        <v>0.75</v>
      </c>
      <c r="N688" s="66" t="s">
        <v>35</v>
      </c>
      <c r="O688" s="66" t="s">
        <v>163</v>
      </c>
      <c r="P688" s="68">
        <v>43410</v>
      </c>
      <c r="Q688" s="69">
        <v>43580</v>
      </c>
      <c r="R688" s="70">
        <v>44138</v>
      </c>
      <c r="S688" s="71">
        <f t="shared" si="23"/>
        <v>558</v>
      </c>
      <c r="T688" s="71" t="s">
        <v>164</v>
      </c>
      <c r="U688" s="71">
        <v>0</v>
      </c>
      <c r="V688" s="67">
        <v>0</v>
      </c>
      <c r="W688" s="67"/>
      <c r="X688" s="67"/>
      <c r="Y688" s="67">
        <v>1</v>
      </c>
      <c r="Z688" s="72" t="s">
        <v>82</v>
      </c>
      <c r="AA688" s="73" t="s">
        <v>45</v>
      </c>
    </row>
    <row r="689" spans="1:27" ht="16">
      <c r="A689" s="9">
        <v>1</v>
      </c>
      <c r="B689" s="9">
        <v>2</v>
      </c>
      <c r="C689" s="9">
        <v>3</v>
      </c>
      <c r="D689" s="150"/>
      <c r="E689" s="281">
        <v>71</v>
      </c>
      <c r="F689" s="227">
        <v>1</v>
      </c>
      <c r="G689" s="245" t="s">
        <v>150</v>
      </c>
      <c r="H689" s="65" t="s">
        <v>178</v>
      </c>
      <c r="I689" s="66">
        <v>251</v>
      </c>
      <c r="J689" s="67" t="s">
        <v>33</v>
      </c>
      <c r="K689" s="66">
        <v>123</v>
      </c>
      <c r="L689" s="66" t="s">
        <v>34</v>
      </c>
      <c r="M689" s="75">
        <v>0.75</v>
      </c>
      <c r="N689" s="66" t="s">
        <v>35</v>
      </c>
      <c r="O689" s="66" t="s">
        <v>163</v>
      </c>
      <c r="P689" s="74">
        <v>43410</v>
      </c>
      <c r="Q689" s="69">
        <v>43580</v>
      </c>
      <c r="R689" s="70">
        <v>44138</v>
      </c>
      <c r="S689" s="71">
        <f t="shared" si="23"/>
        <v>558</v>
      </c>
      <c r="T689" s="71" t="s">
        <v>164</v>
      </c>
      <c r="U689" s="71">
        <v>0</v>
      </c>
      <c r="V689" s="67">
        <v>1</v>
      </c>
      <c r="W689" s="67">
        <v>1</v>
      </c>
      <c r="X689" s="67"/>
      <c r="Y689" s="67"/>
      <c r="Z689" s="72"/>
      <c r="AA689" s="73" t="s">
        <v>45</v>
      </c>
    </row>
    <row r="690" spans="1:27" ht="16">
      <c r="A690" s="9">
        <v>1</v>
      </c>
      <c r="B690" s="9">
        <v>2</v>
      </c>
      <c r="C690" s="9">
        <v>3</v>
      </c>
      <c r="D690" s="150"/>
      <c r="E690" s="281">
        <v>72</v>
      </c>
      <c r="F690" s="227">
        <v>1</v>
      </c>
      <c r="G690" s="245" t="s">
        <v>150</v>
      </c>
      <c r="H690" s="65" t="s">
        <v>178</v>
      </c>
      <c r="I690" s="66">
        <v>255</v>
      </c>
      <c r="J690" s="67" t="s">
        <v>33</v>
      </c>
      <c r="K690" s="66">
        <v>124</v>
      </c>
      <c r="L690" s="66" t="s">
        <v>34</v>
      </c>
      <c r="M690" s="75">
        <v>0.75</v>
      </c>
      <c r="N690" s="66" t="s">
        <v>35</v>
      </c>
      <c r="O690" s="66" t="s">
        <v>163</v>
      </c>
      <c r="P690" s="68">
        <v>43410</v>
      </c>
      <c r="Q690" s="69">
        <v>43580</v>
      </c>
      <c r="R690" s="70">
        <v>44138</v>
      </c>
      <c r="S690" s="71">
        <f t="shared" si="23"/>
        <v>558</v>
      </c>
      <c r="T690" s="71" t="s">
        <v>164</v>
      </c>
      <c r="U690" s="71">
        <v>0</v>
      </c>
      <c r="V690" s="67">
        <v>0</v>
      </c>
      <c r="W690" s="67"/>
      <c r="X690" s="67"/>
      <c r="Y690" s="67"/>
      <c r="Z690" s="72"/>
      <c r="AA690" s="73" t="s">
        <v>45</v>
      </c>
    </row>
    <row r="691" spans="1:27" ht="16">
      <c r="A691" s="9">
        <v>1</v>
      </c>
      <c r="B691" s="9">
        <v>2</v>
      </c>
      <c r="C691" s="9">
        <v>3</v>
      </c>
      <c r="D691" s="150"/>
      <c r="E691" s="281">
        <v>73</v>
      </c>
      <c r="F691" s="227">
        <v>1</v>
      </c>
      <c r="G691" s="245" t="s">
        <v>150</v>
      </c>
      <c r="H691" s="65" t="s">
        <v>178</v>
      </c>
      <c r="I691" s="66">
        <v>256</v>
      </c>
      <c r="J691" s="67" t="s">
        <v>33</v>
      </c>
      <c r="K691" s="66">
        <v>124</v>
      </c>
      <c r="L691" s="66" t="s">
        <v>34</v>
      </c>
      <c r="M691" s="75">
        <v>0.75</v>
      </c>
      <c r="N691" s="66" t="s">
        <v>35</v>
      </c>
      <c r="O691" s="66" t="s">
        <v>163</v>
      </c>
      <c r="P691" s="68">
        <v>43410</v>
      </c>
      <c r="Q691" s="69">
        <v>43580</v>
      </c>
      <c r="R691" s="70">
        <v>44138</v>
      </c>
      <c r="S691" s="71">
        <f t="shared" si="23"/>
        <v>558</v>
      </c>
      <c r="T691" s="71" t="s">
        <v>164</v>
      </c>
      <c r="U691" s="71">
        <v>0</v>
      </c>
      <c r="V691" s="67">
        <v>1</v>
      </c>
      <c r="W691" s="67">
        <v>1</v>
      </c>
      <c r="X691" s="67"/>
      <c r="Y691" s="67"/>
      <c r="Z691" s="72"/>
      <c r="AA691" s="73" t="s">
        <v>45</v>
      </c>
    </row>
    <row r="692" spans="1:27" ht="16">
      <c r="A692" s="9">
        <v>1</v>
      </c>
      <c r="B692" s="9">
        <v>2</v>
      </c>
      <c r="C692" s="9">
        <v>3</v>
      </c>
      <c r="D692" s="150"/>
      <c r="E692" s="281">
        <v>74</v>
      </c>
      <c r="F692" s="227">
        <v>1</v>
      </c>
      <c r="G692" s="245" t="s">
        <v>150</v>
      </c>
      <c r="H692" s="65" t="s">
        <v>178</v>
      </c>
      <c r="I692" s="66">
        <v>257</v>
      </c>
      <c r="J692" s="67" t="s">
        <v>33</v>
      </c>
      <c r="K692" s="66">
        <v>124</v>
      </c>
      <c r="L692" s="66" t="s">
        <v>34</v>
      </c>
      <c r="M692" s="75">
        <v>0.75</v>
      </c>
      <c r="N692" s="66" t="s">
        <v>35</v>
      </c>
      <c r="O692" s="66" t="s">
        <v>163</v>
      </c>
      <c r="P692" s="74">
        <v>43410</v>
      </c>
      <c r="Q692" s="69">
        <v>43580</v>
      </c>
      <c r="R692" s="70">
        <v>44138</v>
      </c>
      <c r="S692" s="71">
        <f t="shared" si="23"/>
        <v>558</v>
      </c>
      <c r="T692" s="71" t="s">
        <v>164</v>
      </c>
      <c r="U692" s="71">
        <v>0</v>
      </c>
      <c r="V692" s="67">
        <v>0</v>
      </c>
      <c r="W692" s="67"/>
      <c r="X692" s="67"/>
      <c r="Y692" s="67"/>
      <c r="Z692" s="72"/>
      <c r="AA692" s="73" t="s">
        <v>45</v>
      </c>
    </row>
    <row r="693" spans="1:27" ht="16">
      <c r="A693" s="9">
        <v>1</v>
      </c>
      <c r="B693" s="9">
        <v>2</v>
      </c>
      <c r="C693" s="9">
        <v>3</v>
      </c>
      <c r="D693" s="150"/>
      <c r="E693" s="281">
        <v>75</v>
      </c>
      <c r="F693" s="227">
        <v>1</v>
      </c>
      <c r="G693" s="245" t="s">
        <v>150</v>
      </c>
      <c r="H693" s="65" t="s">
        <v>178</v>
      </c>
      <c r="I693" s="66">
        <v>260</v>
      </c>
      <c r="J693" s="67" t="s">
        <v>33</v>
      </c>
      <c r="K693" s="66">
        <v>125</v>
      </c>
      <c r="L693" s="66" t="s">
        <v>34</v>
      </c>
      <c r="M693" s="75">
        <v>0.75</v>
      </c>
      <c r="N693" s="66" t="s">
        <v>35</v>
      </c>
      <c r="O693" s="66" t="s">
        <v>163</v>
      </c>
      <c r="P693" s="68">
        <v>43410</v>
      </c>
      <c r="Q693" s="69">
        <v>43580</v>
      </c>
      <c r="R693" s="70">
        <v>44137</v>
      </c>
      <c r="S693" s="71">
        <f t="shared" si="23"/>
        <v>557</v>
      </c>
      <c r="T693" s="71" t="s">
        <v>164</v>
      </c>
      <c r="U693" s="71">
        <v>0</v>
      </c>
      <c r="V693" s="67">
        <v>0</v>
      </c>
      <c r="W693" s="67"/>
      <c r="X693" s="67"/>
      <c r="Y693" s="67"/>
      <c r="Z693" s="72"/>
      <c r="AA693" s="73" t="s">
        <v>45</v>
      </c>
    </row>
    <row r="694" spans="1:27" ht="16">
      <c r="A694" s="9">
        <v>1</v>
      </c>
      <c r="B694" s="9">
        <v>2</v>
      </c>
      <c r="C694" s="9">
        <v>3</v>
      </c>
      <c r="D694" s="150"/>
      <c r="E694" s="281">
        <v>76</v>
      </c>
      <c r="F694" s="227">
        <v>1</v>
      </c>
      <c r="G694" s="245" t="s">
        <v>150</v>
      </c>
      <c r="H694" s="65" t="s">
        <v>178</v>
      </c>
      <c r="I694" s="66">
        <v>261</v>
      </c>
      <c r="J694" s="67" t="s">
        <v>33</v>
      </c>
      <c r="K694" s="66">
        <v>125</v>
      </c>
      <c r="L694" s="66" t="s">
        <v>34</v>
      </c>
      <c r="M694" s="75">
        <v>0.75</v>
      </c>
      <c r="N694" s="66" t="s">
        <v>35</v>
      </c>
      <c r="O694" s="66" t="s">
        <v>163</v>
      </c>
      <c r="P694" s="68">
        <v>43410</v>
      </c>
      <c r="Q694" s="69">
        <v>43580</v>
      </c>
      <c r="R694" s="70">
        <v>44137</v>
      </c>
      <c r="S694" s="71">
        <f t="shared" si="23"/>
        <v>557</v>
      </c>
      <c r="T694" s="71" t="s">
        <v>164</v>
      </c>
      <c r="U694" s="71">
        <v>0</v>
      </c>
      <c r="V694" s="67">
        <v>0</v>
      </c>
      <c r="W694" s="67"/>
      <c r="X694" s="67"/>
      <c r="Y694" s="67"/>
      <c r="Z694" s="72"/>
      <c r="AA694" s="73" t="s">
        <v>45</v>
      </c>
    </row>
    <row r="695" spans="1:27" ht="16">
      <c r="A695" s="9">
        <v>1</v>
      </c>
      <c r="B695" s="9">
        <v>2</v>
      </c>
      <c r="C695" s="9">
        <v>3</v>
      </c>
      <c r="D695" s="150"/>
      <c r="E695" s="281">
        <v>77</v>
      </c>
      <c r="F695" s="227">
        <v>1</v>
      </c>
      <c r="G695" s="245" t="s">
        <v>150</v>
      </c>
      <c r="H695" s="65" t="s">
        <v>178</v>
      </c>
      <c r="I695" s="66">
        <v>262</v>
      </c>
      <c r="J695" s="67" t="s">
        <v>33</v>
      </c>
      <c r="K695" s="66">
        <v>126</v>
      </c>
      <c r="L695" s="66" t="s">
        <v>34</v>
      </c>
      <c r="M695" s="75">
        <v>0.75</v>
      </c>
      <c r="N695" s="66" t="s">
        <v>35</v>
      </c>
      <c r="O695" s="66" t="s">
        <v>163</v>
      </c>
      <c r="P695" s="74">
        <v>43410</v>
      </c>
      <c r="Q695" s="69">
        <v>43580</v>
      </c>
      <c r="R695" s="70">
        <v>44137</v>
      </c>
      <c r="S695" s="71">
        <f t="shared" si="23"/>
        <v>557</v>
      </c>
      <c r="T695" s="71" t="s">
        <v>164</v>
      </c>
      <c r="U695" s="71">
        <v>0</v>
      </c>
      <c r="V695" s="246">
        <v>1</v>
      </c>
      <c r="W695" s="67"/>
      <c r="X695" s="67"/>
      <c r="Y695" s="67"/>
      <c r="Z695" s="72"/>
      <c r="AA695" s="73" t="s">
        <v>45</v>
      </c>
    </row>
    <row r="696" spans="1:27" ht="16">
      <c r="A696" s="9">
        <v>1</v>
      </c>
      <c r="B696" s="9">
        <v>2</v>
      </c>
      <c r="C696" s="9">
        <v>4</v>
      </c>
      <c r="D696" s="150"/>
      <c r="E696" s="282">
        <v>6.8333333333333304</v>
      </c>
      <c r="F696" s="227">
        <v>1</v>
      </c>
      <c r="G696" s="245" t="s">
        <v>150</v>
      </c>
      <c r="H696" s="65" t="s">
        <v>178</v>
      </c>
      <c r="I696" s="66">
        <v>267</v>
      </c>
      <c r="J696" s="67" t="s">
        <v>33</v>
      </c>
      <c r="K696" s="66">
        <v>126</v>
      </c>
      <c r="L696" s="66" t="s">
        <v>34</v>
      </c>
      <c r="M696" s="75">
        <v>0.75</v>
      </c>
      <c r="N696" s="66" t="s">
        <v>35</v>
      </c>
      <c r="O696" s="66" t="s">
        <v>163</v>
      </c>
      <c r="P696" s="68">
        <v>43410</v>
      </c>
      <c r="Q696" s="69">
        <v>43580</v>
      </c>
      <c r="R696" s="70">
        <v>44137</v>
      </c>
      <c r="S696" s="71">
        <f t="shared" si="23"/>
        <v>557</v>
      </c>
      <c r="T696" s="71" t="s">
        <v>164</v>
      </c>
      <c r="U696" s="71">
        <v>0</v>
      </c>
      <c r="V696" s="67">
        <v>1</v>
      </c>
      <c r="W696" s="67">
        <v>1</v>
      </c>
      <c r="X696" s="67"/>
      <c r="Y696" s="67"/>
      <c r="Z696" s="72"/>
      <c r="AA696" s="73" t="s">
        <v>45</v>
      </c>
    </row>
    <row r="697" spans="1:27" ht="16">
      <c r="A697" s="9">
        <v>1</v>
      </c>
      <c r="B697" s="9">
        <v>2</v>
      </c>
      <c r="C697" s="9">
        <v>4</v>
      </c>
      <c r="D697" s="150"/>
      <c r="E697" s="282">
        <v>6.8333333333333304</v>
      </c>
      <c r="F697" s="227">
        <v>1</v>
      </c>
      <c r="G697" s="245" t="s">
        <v>150</v>
      </c>
      <c r="H697" s="65" t="s">
        <v>178</v>
      </c>
      <c r="I697" s="66">
        <v>269</v>
      </c>
      <c r="J697" s="67" t="s">
        <v>33</v>
      </c>
      <c r="K697" s="66">
        <v>127</v>
      </c>
      <c r="L697" s="66" t="s">
        <v>34</v>
      </c>
      <c r="M697" s="75">
        <v>0.75</v>
      </c>
      <c r="N697" s="66" t="s">
        <v>35</v>
      </c>
      <c r="O697" s="66" t="s">
        <v>163</v>
      </c>
      <c r="P697" s="68">
        <v>43410</v>
      </c>
      <c r="Q697" s="69">
        <v>43580</v>
      </c>
      <c r="R697" s="70">
        <v>44137</v>
      </c>
      <c r="S697" s="71">
        <f t="shared" si="23"/>
        <v>557</v>
      </c>
      <c r="T697" s="71" t="s">
        <v>164</v>
      </c>
      <c r="U697" s="71">
        <v>0</v>
      </c>
      <c r="V697" s="67">
        <v>0</v>
      </c>
      <c r="W697" s="67"/>
      <c r="X697" s="67"/>
      <c r="Y697" s="67"/>
      <c r="Z697" s="72"/>
      <c r="AA697" s="73" t="s">
        <v>45</v>
      </c>
    </row>
    <row r="698" spans="1:27" ht="16">
      <c r="A698" s="9">
        <v>1</v>
      </c>
      <c r="B698" s="9">
        <v>2</v>
      </c>
      <c r="C698" s="9">
        <v>4</v>
      </c>
      <c r="D698" s="150"/>
      <c r="E698" s="282">
        <v>6.8333333333333304</v>
      </c>
      <c r="F698" s="227">
        <v>1</v>
      </c>
      <c r="G698" s="245" t="s">
        <v>150</v>
      </c>
      <c r="H698" s="65" t="s">
        <v>178</v>
      </c>
      <c r="I698" s="66">
        <v>271</v>
      </c>
      <c r="J698" s="67" t="s">
        <v>33</v>
      </c>
      <c r="K698" s="66">
        <v>127</v>
      </c>
      <c r="L698" s="66" t="s">
        <v>34</v>
      </c>
      <c r="M698" s="75">
        <v>0.75</v>
      </c>
      <c r="N698" s="66" t="s">
        <v>35</v>
      </c>
      <c r="O698" s="66" t="s">
        <v>163</v>
      </c>
      <c r="P698" s="68">
        <v>43410</v>
      </c>
      <c r="Q698" s="69">
        <v>43580</v>
      </c>
      <c r="R698" s="70">
        <v>44137</v>
      </c>
      <c r="S698" s="71">
        <f t="shared" si="23"/>
        <v>557</v>
      </c>
      <c r="T698" s="71" t="s">
        <v>164</v>
      </c>
      <c r="U698" s="71">
        <v>0</v>
      </c>
      <c r="V698" s="67">
        <v>0</v>
      </c>
      <c r="W698" s="67"/>
      <c r="X698" s="67"/>
      <c r="Y698" s="67"/>
      <c r="Z698" s="72"/>
      <c r="AA698" s="73" t="s">
        <v>45</v>
      </c>
    </row>
    <row r="699" spans="1:27" ht="16">
      <c r="A699" s="9">
        <v>1</v>
      </c>
      <c r="B699" s="9">
        <v>2</v>
      </c>
      <c r="C699" s="9">
        <v>4</v>
      </c>
      <c r="D699" s="150"/>
      <c r="E699" s="282">
        <v>6.8333333333333304</v>
      </c>
      <c r="F699" s="227">
        <v>1</v>
      </c>
      <c r="G699" s="245" t="s">
        <v>150</v>
      </c>
      <c r="H699" s="65" t="s">
        <v>178</v>
      </c>
      <c r="I699" s="66">
        <v>272</v>
      </c>
      <c r="J699" s="67" t="s">
        <v>33</v>
      </c>
      <c r="K699" s="66">
        <v>127</v>
      </c>
      <c r="L699" s="66" t="s">
        <v>34</v>
      </c>
      <c r="M699" s="75">
        <v>0.75</v>
      </c>
      <c r="N699" s="66" t="s">
        <v>35</v>
      </c>
      <c r="O699" s="66" t="s">
        <v>163</v>
      </c>
      <c r="P699" s="68">
        <v>43410</v>
      </c>
      <c r="Q699" s="69">
        <v>43580</v>
      </c>
      <c r="R699" s="70">
        <v>44137</v>
      </c>
      <c r="S699" s="71">
        <f t="shared" si="23"/>
        <v>557</v>
      </c>
      <c r="T699" s="71" t="s">
        <v>164</v>
      </c>
      <c r="U699" s="71">
        <v>0</v>
      </c>
      <c r="V699" s="67">
        <v>0</v>
      </c>
      <c r="W699" s="67"/>
      <c r="X699" s="67"/>
      <c r="Y699" s="67"/>
      <c r="Z699" s="72" t="s">
        <v>179</v>
      </c>
      <c r="AA699" s="73" t="s">
        <v>45</v>
      </c>
    </row>
    <row r="700" spans="1:27" ht="16">
      <c r="A700" s="9">
        <v>1</v>
      </c>
      <c r="B700" s="9">
        <v>2</v>
      </c>
      <c r="C700" s="9">
        <v>4</v>
      </c>
      <c r="D700" s="150"/>
      <c r="E700" s="282">
        <v>6.8333333333333304</v>
      </c>
      <c r="F700" s="227">
        <v>1</v>
      </c>
      <c r="G700" s="245" t="s">
        <v>150</v>
      </c>
      <c r="H700" s="65" t="s">
        <v>178</v>
      </c>
      <c r="I700" s="66">
        <v>273</v>
      </c>
      <c r="J700" s="67" t="s">
        <v>33</v>
      </c>
      <c r="K700" s="66">
        <v>127</v>
      </c>
      <c r="L700" s="66" t="s">
        <v>34</v>
      </c>
      <c r="M700" s="75">
        <v>0.75</v>
      </c>
      <c r="N700" s="66" t="s">
        <v>35</v>
      </c>
      <c r="O700" s="66" t="s">
        <v>163</v>
      </c>
      <c r="P700" s="74">
        <v>43410</v>
      </c>
      <c r="Q700" s="69">
        <v>43580</v>
      </c>
      <c r="R700" s="70">
        <v>44137</v>
      </c>
      <c r="S700" s="71">
        <f t="shared" si="23"/>
        <v>557</v>
      </c>
      <c r="T700" s="71" t="s">
        <v>164</v>
      </c>
      <c r="U700" s="71">
        <v>0</v>
      </c>
      <c r="V700" s="67">
        <v>0</v>
      </c>
      <c r="W700" s="67"/>
      <c r="X700" s="67"/>
      <c r="Y700" s="67"/>
      <c r="Z700" s="72"/>
      <c r="AA700" s="73" t="s">
        <v>45</v>
      </c>
    </row>
    <row r="701" spans="1:27" ht="16">
      <c r="A701" s="9">
        <v>1</v>
      </c>
      <c r="B701" s="9">
        <v>2</v>
      </c>
      <c r="C701" s="9">
        <v>4</v>
      </c>
      <c r="D701" s="150"/>
      <c r="E701" s="282">
        <v>6.8333333333333304</v>
      </c>
      <c r="F701" s="227">
        <v>1</v>
      </c>
      <c r="G701" s="245" t="s">
        <v>150</v>
      </c>
      <c r="H701" s="65" t="s">
        <v>178</v>
      </c>
      <c r="I701" s="66">
        <v>274</v>
      </c>
      <c r="J701" s="67" t="s">
        <v>33</v>
      </c>
      <c r="K701" s="66">
        <v>128</v>
      </c>
      <c r="L701" s="66" t="s">
        <v>34</v>
      </c>
      <c r="M701" s="75">
        <v>0.75</v>
      </c>
      <c r="N701" s="66" t="s">
        <v>35</v>
      </c>
      <c r="O701" s="66" t="s">
        <v>163</v>
      </c>
      <c r="P701" s="68">
        <v>43410</v>
      </c>
      <c r="Q701" s="69">
        <v>43580</v>
      </c>
      <c r="R701" s="70">
        <v>44137</v>
      </c>
      <c r="S701" s="71">
        <f t="shared" si="23"/>
        <v>557</v>
      </c>
      <c r="T701" s="71" t="s">
        <v>164</v>
      </c>
      <c r="U701" s="71">
        <v>0</v>
      </c>
      <c r="V701" s="67">
        <v>0</v>
      </c>
      <c r="W701" s="67"/>
      <c r="X701" s="67"/>
      <c r="Y701" s="67">
        <v>1</v>
      </c>
      <c r="Z701" s="72" t="s">
        <v>180</v>
      </c>
      <c r="AA701" s="73" t="s">
        <v>45</v>
      </c>
    </row>
    <row r="702" spans="1:27" ht="16">
      <c r="A702" s="9">
        <v>1</v>
      </c>
      <c r="B702" s="9">
        <v>2</v>
      </c>
      <c r="C702" s="9">
        <v>4</v>
      </c>
      <c r="D702" s="150"/>
      <c r="E702" s="282">
        <v>6.8333333333333304</v>
      </c>
      <c r="F702" s="227">
        <v>1</v>
      </c>
      <c r="G702" s="245" t="s">
        <v>150</v>
      </c>
      <c r="H702" s="65" t="s">
        <v>178</v>
      </c>
      <c r="I702" s="66">
        <v>275</v>
      </c>
      <c r="J702" s="67" t="s">
        <v>33</v>
      </c>
      <c r="K702" s="66">
        <v>128</v>
      </c>
      <c r="L702" s="66" t="s">
        <v>34</v>
      </c>
      <c r="M702" s="75">
        <v>0.75</v>
      </c>
      <c r="N702" s="66" t="s">
        <v>35</v>
      </c>
      <c r="O702" s="66" t="s">
        <v>163</v>
      </c>
      <c r="P702" s="68">
        <v>43410</v>
      </c>
      <c r="Q702" s="69">
        <v>43580</v>
      </c>
      <c r="R702" s="70">
        <v>44137</v>
      </c>
      <c r="S702" s="71">
        <f t="shared" si="23"/>
        <v>557</v>
      </c>
      <c r="T702" s="71" t="s">
        <v>164</v>
      </c>
      <c r="U702" s="71">
        <v>0</v>
      </c>
      <c r="V702" s="67">
        <v>0</v>
      </c>
      <c r="W702" s="67"/>
      <c r="X702" s="67"/>
      <c r="Y702" s="67"/>
      <c r="Z702" s="72"/>
      <c r="AA702" s="73" t="s">
        <v>45</v>
      </c>
    </row>
    <row r="703" spans="1:27" ht="16">
      <c r="A703" s="9">
        <v>1</v>
      </c>
      <c r="B703" s="9">
        <v>2</v>
      </c>
      <c r="C703" s="9">
        <v>4</v>
      </c>
      <c r="D703" s="150"/>
      <c r="E703" s="282">
        <v>6.8333333333333304</v>
      </c>
      <c r="F703" s="227">
        <v>1</v>
      </c>
      <c r="G703" s="245" t="s">
        <v>150</v>
      </c>
      <c r="H703" s="65" t="s">
        <v>178</v>
      </c>
      <c r="I703" s="66">
        <v>276</v>
      </c>
      <c r="J703" s="67" t="s">
        <v>33</v>
      </c>
      <c r="K703" s="66">
        <v>128</v>
      </c>
      <c r="L703" s="66" t="s">
        <v>34</v>
      </c>
      <c r="M703" s="75">
        <v>0.75</v>
      </c>
      <c r="N703" s="66" t="s">
        <v>35</v>
      </c>
      <c r="O703" s="66" t="s">
        <v>163</v>
      </c>
      <c r="P703" s="68">
        <v>43410</v>
      </c>
      <c r="Q703" s="69">
        <v>43580</v>
      </c>
      <c r="R703" s="70">
        <v>44137</v>
      </c>
      <c r="S703" s="71">
        <f t="shared" si="23"/>
        <v>557</v>
      </c>
      <c r="T703" s="71" t="s">
        <v>164</v>
      </c>
      <c r="U703" s="71">
        <v>0</v>
      </c>
      <c r="V703" s="67">
        <v>0</v>
      </c>
      <c r="W703" s="67"/>
      <c r="X703" s="67"/>
      <c r="Y703" s="67"/>
      <c r="Z703" s="72"/>
      <c r="AA703" s="73" t="s">
        <v>45</v>
      </c>
    </row>
    <row r="704" spans="1:27" ht="16">
      <c r="A704" s="9">
        <v>1</v>
      </c>
      <c r="B704" s="9">
        <v>2</v>
      </c>
      <c r="C704" s="9">
        <v>4</v>
      </c>
      <c r="D704" s="150"/>
      <c r="E704" s="282">
        <v>6.8333333333333304</v>
      </c>
      <c r="F704" s="227">
        <v>1</v>
      </c>
      <c r="G704" s="245" t="s">
        <v>150</v>
      </c>
      <c r="H704" s="65" t="s">
        <v>178</v>
      </c>
      <c r="I704" s="66">
        <v>277</v>
      </c>
      <c r="J704" s="67" t="s">
        <v>33</v>
      </c>
      <c r="K704" s="66">
        <v>128</v>
      </c>
      <c r="L704" s="66" t="s">
        <v>34</v>
      </c>
      <c r="M704" s="75">
        <v>0.75</v>
      </c>
      <c r="N704" s="66" t="s">
        <v>35</v>
      </c>
      <c r="O704" s="66" t="s">
        <v>163</v>
      </c>
      <c r="P704" s="68">
        <v>43410</v>
      </c>
      <c r="Q704" s="69">
        <v>43580</v>
      </c>
      <c r="R704" s="70">
        <v>44137</v>
      </c>
      <c r="S704" s="71">
        <f t="shared" si="23"/>
        <v>557</v>
      </c>
      <c r="T704" s="71" t="s">
        <v>164</v>
      </c>
      <c r="U704" s="71">
        <v>0</v>
      </c>
      <c r="V704" s="67">
        <v>0</v>
      </c>
      <c r="W704" s="67"/>
      <c r="X704" s="67"/>
      <c r="Y704" s="67"/>
      <c r="Z704" s="72"/>
      <c r="AA704" s="73" t="s">
        <v>45</v>
      </c>
    </row>
    <row r="705" spans="1:27" ht="16">
      <c r="A705" s="9">
        <v>1</v>
      </c>
      <c r="B705" s="9">
        <v>2</v>
      </c>
      <c r="C705" s="9">
        <v>4</v>
      </c>
      <c r="D705" s="150"/>
      <c r="E705" s="282">
        <v>6.8333333333333304</v>
      </c>
      <c r="F705" s="227">
        <v>1</v>
      </c>
      <c r="G705" s="245" t="s">
        <v>150</v>
      </c>
      <c r="H705" s="65" t="s">
        <v>178</v>
      </c>
      <c r="I705" s="66">
        <v>278</v>
      </c>
      <c r="J705" s="67" t="s">
        <v>33</v>
      </c>
      <c r="K705" s="66">
        <v>128</v>
      </c>
      <c r="L705" s="66" t="s">
        <v>34</v>
      </c>
      <c r="M705" s="75">
        <v>0.75</v>
      </c>
      <c r="N705" s="66" t="s">
        <v>35</v>
      </c>
      <c r="O705" s="66" t="s">
        <v>163</v>
      </c>
      <c r="P705" s="74">
        <v>43410</v>
      </c>
      <c r="Q705" s="69">
        <v>43580</v>
      </c>
      <c r="R705" s="70">
        <v>44137</v>
      </c>
      <c r="S705" s="71">
        <f t="shared" si="23"/>
        <v>557</v>
      </c>
      <c r="T705" s="71" t="s">
        <v>164</v>
      </c>
      <c r="U705" s="71">
        <v>0</v>
      </c>
      <c r="V705" s="67">
        <v>0</v>
      </c>
      <c r="W705" s="67"/>
      <c r="X705" s="67"/>
      <c r="Y705" s="67"/>
      <c r="Z705" s="72" t="s">
        <v>181</v>
      </c>
      <c r="AA705" s="73" t="s">
        <v>45</v>
      </c>
    </row>
    <row r="706" spans="1:27" ht="16">
      <c r="A706" s="9">
        <v>1</v>
      </c>
      <c r="B706" s="9">
        <v>2</v>
      </c>
      <c r="C706" s="9">
        <v>4</v>
      </c>
      <c r="D706" s="150"/>
      <c r="E706" s="282">
        <v>6.8333333333333304</v>
      </c>
      <c r="F706" s="227">
        <v>1</v>
      </c>
      <c r="G706" s="245" t="s">
        <v>150</v>
      </c>
      <c r="H706" s="65" t="s">
        <v>178</v>
      </c>
      <c r="I706" s="66">
        <v>281</v>
      </c>
      <c r="J706" s="67" t="s">
        <v>33</v>
      </c>
      <c r="K706" s="66">
        <v>129</v>
      </c>
      <c r="L706" s="66" t="s">
        <v>34</v>
      </c>
      <c r="M706" s="75">
        <v>0.75</v>
      </c>
      <c r="N706" s="66" t="s">
        <v>35</v>
      </c>
      <c r="O706" s="66" t="s">
        <v>163</v>
      </c>
      <c r="P706" s="68">
        <v>43410</v>
      </c>
      <c r="Q706" s="69">
        <v>43580</v>
      </c>
      <c r="R706" s="70">
        <v>44137</v>
      </c>
      <c r="S706" s="71">
        <f t="shared" si="23"/>
        <v>557</v>
      </c>
      <c r="T706" s="71" t="s">
        <v>164</v>
      </c>
      <c r="U706" s="71">
        <v>0</v>
      </c>
      <c r="V706" s="67">
        <v>0</v>
      </c>
      <c r="W706" s="67"/>
      <c r="X706" s="67"/>
      <c r="Y706" s="67">
        <v>1</v>
      </c>
      <c r="Z706" s="72" t="s">
        <v>82</v>
      </c>
      <c r="AA706" s="73" t="s">
        <v>45</v>
      </c>
    </row>
    <row r="707" spans="1:27" ht="16">
      <c r="A707" s="9">
        <v>1</v>
      </c>
      <c r="B707" s="9">
        <v>2</v>
      </c>
      <c r="C707" s="9">
        <v>4</v>
      </c>
      <c r="D707" s="150"/>
      <c r="E707" s="282">
        <v>6.8333333333333304</v>
      </c>
      <c r="F707" s="227">
        <v>1</v>
      </c>
      <c r="G707" s="245" t="s">
        <v>150</v>
      </c>
      <c r="H707" s="65" t="s">
        <v>178</v>
      </c>
      <c r="I707" s="66">
        <v>282</v>
      </c>
      <c r="J707" s="67" t="s">
        <v>33</v>
      </c>
      <c r="K707" s="66">
        <v>129</v>
      </c>
      <c r="L707" s="66" t="s">
        <v>34</v>
      </c>
      <c r="M707" s="75">
        <v>0.75</v>
      </c>
      <c r="N707" s="66" t="s">
        <v>35</v>
      </c>
      <c r="O707" s="66" t="s">
        <v>163</v>
      </c>
      <c r="P707" s="68">
        <v>43410</v>
      </c>
      <c r="Q707" s="69">
        <v>43580</v>
      </c>
      <c r="R707" s="70">
        <v>44137</v>
      </c>
      <c r="S707" s="71">
        <f t="shared" si="23"/>
        <v>557</v>
      </c>
      <c r="T707" s="71" t="s">
        <v>164</v>
      </c>
      <c r="U707" s="71">
        <v>0</v>
      </c>
      <c r="V707" s="67">
        <v>0</v>
      </c>
      <c r="W707" s="67"/>
      <c r="X707" s="67"/>
      <c r="Y707" s="67">
        <v>1</v>
      </c>
      <c r="Z707" s="72" t="s">
        <v>67</v>
      </c>
      <c r="AA707" s="73" t="s">
        <v>45</v>
      </c>
    </row>
    <row r="708" spans="1:27" ht="16">
      <c r="A708" s="9">
        <v>1</v>
      </c>
      <c r="B708" s="9">
        <v>2</v>
      </c>
      <c r="C708" s="9">
        <v>4</v>
      </c>
      <c r="D708" s="150"/>
      <c r="E708" s="282">
        <v>6.8333333333333304</v>
      </c>
      <c r="F708" s="227">
        <v>1</v>
      </c>
      <c r="G708" s="245" t="s">
        <v>150</v>
      </c>
      <c r="H708" s="65" t="s">
        <v>178</v>
      </c>
      <c r="I708" s="66">
        <v>283</v>
      </c>
      <c r="J708" s="67" t="s">
        <v>33</v>
      </c>
      <c r="K708" s="66">
        <v>129</v>
      </c>
      <c r="L708" s="66" t="s">
        <v>34</v>
      </c>
      <c r="M708" s="75">
        <v>0.75</v>
      </c>
      <c r="N708" s="66" t="s">
        <v>35</v>
      </c>
      <c r="O708" s="66" t="s">
        <v>163</v>
      </c>
      <c r="P708" s="74">
        <v>43410</v>
      </c>
      <c r="Q708" s="69">
        <v>43580</v>
      </c>
      <c r="R708" s="70">
        <v>44137</v>
      </c>
      <c r="S708" s="71">
        <f t="shared" si="23"/>
        <v>557</v>
      </c>
      <c r="T708" s="71" t="s">
        <v>164</v>
      </c>
      <c r="U708" s="71">
        <v>0</v>
      </c>
      <c r="V708" s="67">
        <v>0</v>
      </c>
      <c r="W708" s="67"/>
      <c r="X708" s="67"/>
      <c r="Y708" s="67"/>
      <c r="Z708" s="72"/>
      <c r="AA708" s="73" t="s">
        <v>45</v>
      </c>
    </row>
    <row r="709" spans="1:27" ht="16">
      <c r="A709" s="9">
        <v>1</v>
      </c>
      <c r="B709" s="9">
        <v>2</v>
      </c>
      <c r="C709" s="9">
        <v>4</v>
      </c>
      <c r="D709" s="150"/>
      <c r="E709" s="282">
        <v>6.8333333333333304</v>
      </c>
      <c r="F709" s="227">
        <v>1</v>
      </c>
      <c r="G709" s="245" t="s">
        <v>150</v>
      </c>
      <c r="H709" s="65" t="s">
        <v>178</v>
      </c>
      <c r="I709" s="66">
        <v>285</v>
      </c>
      <c r="J709" s="67" t="s">
        <v>33</v>
      </c>
      <c r="K709" s="66">
        <v>130</v>
      </c>
      <c r="L709" s="66" t="s">
        <v>34</v>
      </c>
      <c r="M709" s="75">
        <v>0.75</v>
      </c>
      <c r="N709" s="66" t="s">
        <v>35</v>
      </c>
      <c r="O709" s="66" t="s">
        <v>163</v>
      </c>
      <c r="P709" s="68">
        <v>43410</v>
      </c>
      <c r="Q709" s="69">
        <v>43580</v>
      </c>
      <c r="R709" s="70">
        <v>44137</v>
      </c>
      <c r="S709" s="71">
        <f t="shared" si="23"/>
        <v>557</v>
      </c>
      <c r="T709" s="71" t="s">
        <v>164</v>
      </c>
      <c r="U709" s="71">
        <v>0</v>
      </c>
      <c r="V709" s="67">
        <v>1</v>
      </c>
      <c r="W709" s="67">
        <v>1</v>
      </c>
      <c r="X709" s="67"/>
      <c r="Y709" s="67"/>
      <c r="Z709" s="72"/>
      <c r="AA709" s="73" t="s">
        <v>45</v>
      </c>
    </row>
    <row r="710" spans="1:27" ht="16">
      <c r="A710" s="9">
        <v>1</v>
      </c>
      <c r="B710" s="9">
        <v>2</v>
      </c>
      <c r="C710" s="9">
        <v>4</v>
      </c>
      <c r="D710" s="150"/>
      <c r="E710" s="282">
        <v>6.8333333333333304</v>
      </c>
      <c r="F710" s="227">
        <v>1</v>
      </c>
      <c r="G710" s="245" t="s">
        <v>150</v>
      </c>
      <c r="H710" s="65" t="s">
        <v>178</v>
      </c>
      <c r="I710" s="66">
        <v>286</v>
      </c>
      <c r="J710" s="67" t="s">
        <v>33</v>
      </c>
      <c r="K710" s="66">
        <v>130</v>
      </c>
      <c r="L710" s="66" t="s">
        <v>34</v>
      </c>
      <c r="M710" s="75">
        <v>0.75</v>
      </c>
      <c r="N710" s="66" t="s">
        <v>35</v>
      </c>
      <c r="O710" s="66" t="s">
        <v>163</v>
      </c>
      <c r="P710" s="68">
        <v>43410</v>
      </c>
      <c r="Q710" s="69">
        <v>43580</v>
      </c>
      <c r="R710" s="70">
        <v>44137</v>
      </c>
      <c r="S710" s="71">
        <f t="shared" si="23"/>
        <v>557</v>
      </c>
      <c r="T710" s="71" t="s">
        <v>164</v>
      </c>
      <c r="U710" s="71">
        <v>0</v>
      </c>
      <c r="V710" s="67">
        <v>0</v>
      </c>
      <c r="W710" s="67"/>
      <c r="X710" s="67"/>
      <c r="Y710" s="67"/>
      <c r="Z710" s="72"/>
      <c r="AA710" s="73" t="s">
        <v>45</v>
      </c>
    </row>
    <row r="711" spans="1:27" ht="16">
      <c r="A711" s="9">
        <v>1</v>
      </c>
      <c r="B711" s="9">
        <v>2</v>
      </c>
      <c r="C711" s="9">
        <v>4</v>
      </c>
      <c r="D711" s="150"/>
      <c r="E711" s="282">
        <v>6.8333333333333304</v>
      </c>
      <c r="F711" s="227">
        <v>1</v>
      </c>
      <c r="G711" s="245" t="s">
        <v>150</v>
      </c>
      <c r="H711" s="65" t="s">
        <v>178</v>
      </c>
      <c r="I711" s="66">
        <v>288</v>
      </c>
      <c r="J711" s="67" t="s">
        <v>33</v>
      </c>
      <c r="K711" s="66">
        <v>130</v>
      </c>
      <c r="L711" s="66" t="s">
        <v>34</v>
      </c>
      <c r="M711" s="75">
        <v>0.75</v>
      </c>
      <c r="N711" s="66" t="s">
        <v>35</v>
      </c>
      <c r="O711" s="66" t="s">
        <v>163</v>
      </c>
      <c r="P711" s="74">
        <v>43410</v>
      </c>
      <c r="Q711" s="69">
        <v>43580</v>
      </c>
      <c r="R711" s="70">
        <v>44137</v>
      </c>
      <c r="S711" s="71">
        <f t="shared" si="23"/>
        <v>557</v>
      </c>
      <c r="T711" s="71" t="s">
        <v>164</v>
      </c>
      <c r="U711" s="71">
        <v>0</v>
      </c>
      <c r="V711" s="67">
        <v>1</v>
      </c>
      <c r="W711" s="67">
        <v>1</v>
      </c>
      <c r="X711" s="67"/>
      <c r="Y711" s="67"/>
      <c r="Z711" s="72"/>
      <c r="AA711" s="73" t="s">
        <v>45</v>
      </c>
    </row>
    <row r="712" spans="1:27" ht="16">
      <c r="A712" s="9">
        <v>1</v>
      </c>
      <c r="B712" s="9">
        <v>2</v>
      </c>
      <c r="C712" s="9">
        <v>4</v>
      </c>
      <c r="D712" s="150"/>
      <c r="E712" s="282">
        <v>6.8333333333333304</v>
      </c>
      <c r="F712" s="227">
        <v>1</v>
      </c>
      <c r="G712" s="245" t="s">
        <v>150</v>
      </c>
      <c r="H712" s="65" t="s">
        <v>178</v>
      </c>
      <c r="I712" s="66">
        <v>290</v>
      </c>
      <c r="J712" s="67" t="s">
        <v>33</v>
      </c>
      <c r="K712" s="66">
        <v>131</v>
      </c>
      <c r="L712" s="66" t="s">
        <v>34</v>
      </c>
      <c r="M712" s="75">
        <v>0.75</v>
      </c>
      <c r="N712" s="66" t="s">
        <v>35</v>
      </c>
      <c r="O712" s="66" t="s">
        <v>163</v>
      </c>
      <c r="P712" s="68">
        <v>43410</v>
      </c>
      <c r="Q712" s="69">
        <v>43580</v>
      </c>
      <c r="R712" s="70">
        <v>44137</v>
      </c>
      <c r="S712" s="71">
        <f t="shared" si="23"/>
        <v>557</v>
      </c>
      <c r="T712" s="71" t="s">
        <v>173</v>
      </c>
      <c r="U712" s="71">
        <v>0</v>
      </c>
      <c r="V712" s="67">
        <v>0</v>
      </c>
      <c r="W712" s="67"/>
      <c r="X712" s="67"/>
      <c r="Y712" s="67"/>
      <c r="Z712" s="72"/>
      <c r="AA712" s="73" t="s">
        <v>45</v>
      </c>
    </row>
    <row r="713" spans="1:27" ht="16">
      <c r="A713" s="9">
        <v>1</v>
      </c>
      <c r="B713" s="9">
        <v>2</v>
      </c>
      <c r="C713" s="9">
        <v>4</v>
      </c>
      <c r="D713" s="150"/>
      <c r="E713" s="282">
        <v>6.8333333333333304</v>
      </c>
      <c r="F713" s="227">
        <v>1</v>
      </c>
      <c r="G713" s="245" t="s">
        <v>150</v>
      </c>
      <c r="H713" s="65" t="s">
        <v>178</v>
      </c>
      <c r="I713" s="66">
        <v>291</v>
      </c>
      <c r="J713" s="67" t="s">
        <v>33</v>
      </c>
      <c r="K713" s="66">
        <v>131</v>
      </c>
      <c r="L713" s="66" t="s">
        <v>34</v>
      </c>
      <c r="M713" s="75">
        <v>0.75</v>
      </c>
      <c r="N713" s="66" t="s">
        <v>35</v>
      </c>
      <c r="O713" s="66" t="s">
        <v>163</v>
      </c>
      <c r="P713" s="68">
        <v>43410</v>
      </c>
      <c r="Q713" s="69">
        <v>43580</v>
      </c>
      <c r="R713" s="70">
        <v>44137</v>
      </c>
      <c r="S713" s="71">
        <f t="shared" si="23"/>
        <v>557</v>
      </c>
      <c r="T713" s="71" t="s">
        <v>173</v>
      </c>
      <c r="U713" s="71">
        <v>0</v>
      </c>
      <c r="V713" s="67">
        <v>0</v>
      </c>
      <c r="W713" s="67"/>
      <c r="X713" s="67"/>
      <c r="Y713" s="67"/>
      <c r="Z713" s="72" t="s">
        <v>182</v>
      </c>
      <c r="AA713" s="73" t="s">
        <v>45</v>
      </c>
    </row>
    <row r="714" spans="1:27" ht="16">
      <c r="A714" s="9">
        <v>1</v>
      </c>
      <c r="B714" s="9">
        <v>2</v>
      </c>
      <c r="C714" s="9">
        <v>4</v>
      </c>
      <c r="D714" s="150"/>
      <c r="E714" s="282">
        <v>6.8333333333333304</v>
      </c>
      <c r="F714" s="227">
        <v>1</v>
      </c>
      <c r="G714" s="245" t="s">
        <v>150</v>
      </c>
      <c r="H714" s="65" t="s">
        <v>178</v>
      </c>
      <c r="I714" s="66">
        <v>292</v>
      </c>
      <c r="J714" s="67" t="s">
        <v>33</v>
      </c>
      <c r="K714" s="66">
        <v>131</v>
      </c>
      <c r="L714" s="66" t="s">
        <v>34</v>
      </c>
      <c r="M714" s="75">
        <v>0.75</v>
      </c>
      <c r="N714" s="66" t="s">
        <v>35</v>
      </c>
      <c r="O714" s="66" t="s">
        <v>163</v>
      </c>
      <c r="P714" s="68">
        <v>43410</v>
      </c>
      <c r="Q714" s="69">
        <v>43580</v>
      </c>
      <c r="R714" s="70">
        <v>44137</v>
      </c>
      <c r="S714" s="71">
        <f t="shared" si="23"/>
        <v>557</v>
      </c>
      <c r="T714" s="71" t="s">
        <v>173</v>
      </c>
      <c r="U714" s="71">
        <v>0</v>
      </c>
      <c r="V714" s="67">
        <v>1</v>
      </c>
      <c r="W714" s="67">
        <v>1</v>
      </c>
      <c r="X714" s="67"/>
      <c r="Y714" s="67"/>
      <c r="Z714" s="72"/>
      <c r="AA714" s="73" t="s">
        <v>45</v>
      </c>
    </row>
    <row r="715" spans="1:27" ht="16">
      <c r="A715" s="9">
        <v>1</v>
      </c>
      <c r="B715" s="9">
        <v>2</v>
      </c>
      <c r="C715" s="9">
        <v>4</v>
      </c>
      <c r="D715" s="150"/>
      <c r="E715" s="282">
        <v>6.8333333333333304</v>
      </c>
      <c r="F715" s="227">
        <v>1</v>
      </c>
      <c r="G715" s="245" t="s">
        <v>150</v>
      </c>
      <c r="H715" s="65" t="s">
        <v>178</v>
      </c>
      <c r="I715" s="66">
        <v>293</v>
      </c>
      <c r="J715" s="67" t="s">
        <v>33</v>
      </c>
      <c r="K715" s="66">
        <v>131</v>
      </c>
      <c r="L715" s="66" t="s">
        <v>34</v>
      </c>
      <c r="M715" s="75">
        <v>0.75</v>
      </c>
      <c r="N715" s="66" t="s">
        <v>35</v>
      </c>
      <c r="O715" s="66" t="s">
        <v>163</v>
      </c>
      <c r="P715" s="74">
        <v>43410</v>
      </c>
      <c r="Q715" s="69">
        <v>43580</v>
      </c>
      <c r="R715" s="70">
        <v>44137</v>
      </c>
      <c r="S715" s="71">
        <f t="shared" ref="S715:S741" si="24">R715-Q715</f>
        <v>557</v>
      </c>
      <c r="T715" s="71" t="s">
        <v>173</v>
      </c>
      <c r="U715" s="71">
        <v>0</v>
      </c>
      <c r="V715" s="67">
        <v>0</v>
      </c>
      <c r="W715" s="67"/>
      <c r="X715" s="67"/>
      <c r="Y715" s="67"/>
      <c r="Z715" s="72" t="s">
        <v>183</v>
      </c>
      <c r="AA715" s="73" t="s">
        <v>45</v>
      </c>
    </row>
    <row r="716" spans="1:27" ht="16">
      <c r="A716" s="9">
        <v>1</v>
      </c>
      <c r="B716" s="9">
        <v>2</v>
      </c>
      <c r="C716" s="9">
        <v>4</v>
      </c>
      <c r="D716" s="150"/>
      <c r="E716" s="282">
        <v>6.8333333333333304</v>
      </c>
      <c r="F716" s="227">
        <v>1</v>
      </c>
      <c r="G716" s="245" t="s">
        <v>150</v>
      </c>
      <c r="H716" s="65" t="s">
        <v>178</v>
      </c>
      <c r="I716" s="66">
        <v>295</v>
      </c>
      <c r="J716" s="67" t="s">
        <v>33</v>
      </c>
      <c r="K716" s="66">
        <v>132</v>
      </c>
      <c r="L716" s="66" t="s">
        <v>34</v>
      </c>
      <c r="M716" s="75">
        <v>0.75</v>
      </c>
      <c r="N716" s="66" t="s">
        <v>35</v>
      </c>
      <c r="O716" s="66" t="s">
        <v>163</v>
      </c>
      <c r="P716" s="68">
        <v>43410</v>
      </c>
      <c r="Q716" s="69">
        <v>43580</v>
      </c>
      <c r="R716" s="70">
        <v>44137</v>
      </c>
      <c r="S716" s="71">
        <f t="shared" si="24"/>
        <v>557</v>
      </c>
      <c r="T716" s="71" t="s">
        <v>173</v>
      </c>
      <c r="U716" s="71">
        <v>0</v>
      </c>
      <c r="V716" s="67">
        <v>0</v>
      </c>
      <c r="W716" s="67"/>
      <c r="X716" s="67"/>
      <c r="Y716" s="67">
        <v>1</v>
      </c>
      <c r="Z716" s="72" t="s">
        <v>167</v>
      </c>
      <c r="AA716" s="73" t="s">
        <v>45</v>
      </c>
    </row>
    <row r="717" spans="1:27" ht="16">
      <c r="A717" s="9">
        <v>1</v>
      </c>
      <c r="B717" s="9">
        <v>2</v>
      </c>
      <c r="C717" s="9">
        <v>4</v>
      </c>
      <c r="D717" s="150"/>
      <c r="E717" s="282">
        <v>6.8333333333333304</v>
      </c>
      <c r="F717" s="227">
        <v>1</v>
      </c>
      <c r="G717" s="245" t="s">
        <v>150</v>
      </c>
      <c r="H717" s="65" t="s">
        <v>178</v>
      </c>
      <c r="I717" s="66">
        <v>296</v>
      </c>
      <c r="J717" s="67" t="s">
        <v>33</v>
      </c>
      <c r="K717" s="66">
        <v>132</v>
      </c>
      <c r="L717" s="66" t="s">
        <v>34</v>
      </c>
      <c r="M717" s="75">
        <v>0.75</v>
      </c>
      <c r="N717" s="66" t="s">
        <v>35</v>
      </c>
      <c r="O717" s="66" t="s">
        <v>163</v>
      </c>
      <c r="P717" s="68">
        <v>43410</v>
      </c>
      <c r="Q717" s="69">
        <v>43580</v>
      </c>
      <c r="R717" s="70">
        <v>44137</v>
      </c>
      <c r="S717" s="71">
        <f t="shared" si="24"/>
        <v>557</v>
      </c>
      <c r="T717" s="71" t="s">
        <v>173</v>
      </c>
      <c r="U717" s="71">
        <v>0</v>
      </c>
      <c r="V717" s="67">
        <v>0</v>
      </c>
      <c r="W717" s="67"/>
      <c r="X717" s="67"/>
      <c r="Y717" s="67"/>
      <c r="Z717" s="72"/>
      <c r="AA717" s="73" t="s">
        <v>45</v>
      </c>
    </row>
    <row r="718" spans="1:27" ht="16">
      <c r="A718" s="9">
        <v>1</v>
      </c>
      <c r="B718" s="9">
        <v>2</v>
      </c>
      <c r="C718" s="9">
        <v>4</v>
      </c>
      <c r="D718" s="150"/>
      <c r="E718" s="282">
        <v>6.8333333333333304</v>
      </c>
      <c r="F718" s="227">
        <v>1</v>
      </c>
      <c r="G718" s="245" t="s">
        <v>150</v>
      </c>
      <c r="H718" s="65" t="s">
        <v>178</v>
      </c>
      <c r="I718" s="66">
        <v>297</v>
      </c>
      <c r="J718" s="67" t="s">
        <v>33</v>
      </c>
      <c r="K718" s="66">
        <v>132</v>
      </c>
      <c r="L718" s="66" t="s">
        <v>34</v>
      </c>
      <c r="M718" s="75">
        <v>0.75</v>
      </c>
      <c r="N718" s="66" t="s">
        <v>35</v>
      </c>
      <c r="O718" s="66" t="s">
        <v>163</v>
      </c>
      <c r="P718" s="68">
        <v>43410</v>
      </c>
      <c r="Q718" s="69">
        <v>43580</v>
      </c>
      <c r="R718" s="70">
        <v>44137</v>
      </c>
      <c r="S718" s="71">
        <f t="shared" si="24"/>
        <v>557</v>
      </c>
      <c r="T718" s="71" t="s">
        <v>173</v>
      </c>
      <c r="U718" s="71">
        <v>0</v>
      </c>
      <c r="V718" s="67">
        <v>0</v>
      </c>
      <c r="W718" s="67"/>
      <c r="X718" s="67"/>
      <c r="Y718" s="67"/>
      <c r="Z718" s="72"/>
      <c r="AA718" s="73" t="s">
        <v>45</v>
      </c>
    </row>
    <row r="719" spans="1:27" ht="16">
      <c r="A719" s="9">
        <v>1</v>
      </c>
      <c r="B719" s="9">
        <v>2</v>
      </c>
      <c r="C719" s="9">
        <v>4</v>
      </c>
      <c r="D719" s="150"/>
      <c r="E719" s="282">
        <v>6.8333333333333304</v>
      </c>
      <c r="F719" s="227">
        <v>1</v>
      </c>
      <c r="G719" s="245" t="s">
        <v>150</v>
      </c>
      <c r="H719" s="65" t="s">
        <v>178</v>
      </c>
      <c r="I719" s="66">
        <v>298</v>
      </c>
      <c r="J719" s="67" t="s">
        <v>33</v>
      </c>
      <c r="K719" s="66">
        <v>132</v>
      </c>
      <c r="L719" s="66" t="s">
        <v>34</v>
      </c>
      <c r="M719" s="75">
        <v>0.75</v>
      </c>
      <c r="N719" s="66" t="s">
        <v>35</v>
      </c>
      <c r="O719" s="66" t="s">
        <v>163</v>
      </c>
      <c r="P719" s="74">
        <v>43410</v>
      </c>
      <c r="Q719" s="69">
        <v>43580</v>
      </c>
      <c r="R719" s="70">
        <v>44137</v>
      </c>
      <c r="S719" s="71">
        <f t="shared" si="24"/>
        <v>557</v>
      </c>
      <c r="T719" s="71" t="s">
        <v>173</v>
      </c>
      <c r="U719" s="71">
        <v>0</v>
      </c>
      <c r="V719" s="67">
        <v>0</v>
      </c>
      <c r="W719" s="67"/>
      <c r="X719" s="67"/>
      <c r="Y719" s="67"/>
      <c r="Z719" s="72"/>
      <c r="AA719" s="73" t="s">
        <v>45</v>
      </c>
    </row>
    <row r="720" spans="1:27" ht="16">
      <c r="A720" s="9">
        <v>1</v>
      </c>
      <c r="B720" s="9">
        <v>2</v>
      </c>
      <c r="C720" s="9">
        <v>4</v>
      </c>
      <c r="D720" s="150"/>
      <c r="E720" s="282">
        <v>6.8333333333333304</v>
      </c>
      <c r="F720" s="227">
        <v>1</v>
      </c>
      <c r="G720" s="245" t="s">
        <v>150</v>
      </c>
      <c r="H720" s="65" t="s">
        <v>178</v>
      </c>
      <c r="I720" s="66">
        <v>299</v>
      </c>
      <c r="J720" s="67" t="s">
        <v>33</v>
      </c>
      <c r="K720" s="66">
        <v>133</v>
      </c>
      <c r="L720" s="66" t="s">
        <v>34</v>
      </c>
      <c r="M720" s="75">
        <v>0.75</v>
      </c>
      <c r="N720" s="66" t="s">
        <v>35</v>
      </c>
      <c r="O720" s="66" t="s">
        <v>163</v>
      </c>
      <c r="P720" s="68">
        <v>43410</v>
      </c>
      <c r="Q720" s="69">
        <v>43580</v>
      </c>
      <c r="R720" s="70">
        <v>44137</v>
      </c>
      <c r="S720" s="71">
        <f t="shared" si="24"/>
        <v>557</v>
      </c>
      <c r="T720" s="71" t="s">
        <v>173</v>
      </c>
      <c r="U720" s="71">
        <v>0</v>
      </c>
      <c r="V720" s="67">
        <v>0</v>
      </c>
      <c r="W720" s="67"/>
      <c r="X720" s="67"/>
      <c r="Y720" s="67"/>
      <c r="Z720" s="72"/>
      <c r="AA720" s="73" t="s">
        <v>45</v>
      </c>
    </row>
    <row r="721" spans="1:27" ht="16">
      <c r="A721" s="9">
        <v>1</v>
      </c>
      <c r="B721" s="9">
        <v>2</v>
      </c>
      <c r="C721" s="9">
        <v>4</v>
      </c>
      <c r="D721" s="150"/>
      <c r="E721" s="282">
        <v>6.8333333333333304</v>
      </c>
      <c r="F721" s="227">
        <v>1</v>
      </c>
      <c r="G721" s="245" t="s">
        <v>150</v>
      </c>
      <c r="H721" s="65" t="s">
        <v>178</v>
      </c>
      <c r="I721" s="66">
        <v>300</v>
      </c>
      <c r="J721" s="67" t="s">
        <v>33</v>
      </c>
      <c r="K721" s="66">
        <v>133</v>
      </c>
      <c r="L721" s="66" t="s">
        <v>34</v>
      </c>
      <c r="M721" s="75">
        <v>0.75</v>
      </c>
      <c r="N721" s="66" t="s">
        <v>35</v>
      </c>
      <c r="O721" s="66" t="s">
        <v>163</v>
      </c>
      <c r="P721" s="68">
        <v>43410</v>
      </c>
      <c r="Q721" s="69">
        <v>43580</v>
      </c>
      <c r="R721" s="70">
        <v>44137</v>
      </c>
      <c r="S721" s="71">
        <f t="shared" si="24"/>
        <v>557</v>
      </c>
      <c r="T721" s="71" t="s">
        <v>173</v>
      </c>
      <c r="U721" s="71">
        <v>0</v>
      </c>
      <c r="V721" s="67">
        <v>0</v>
      </c>
      <c r="W721" s="67"/>
      <c r="X721" s="67"/>
      <c r="Y721" s="67">
        <v>1</v>
      </c>
      <c r="Z721" s="72" t="s">
        <v>82</v>
      </c>
      <c r="AA721" s="73" t="s">
        <v>45</v>
      </c>
    </row>
    <row r="722" spans="1:27" ht="16">
      <c r="A722" s="9">
        <v>1</v>
      </c>
      <c r="B722" s="9">
        <v>2</v>
      </c>
      <c r="C722" s="9">
        <v>4</v>
      </c>
      <c r="D722" s="150"/>
      <c r="E722" s="282">
        <v>6.8333333333333304</v>
      </c>
      <c r="F722" s="227">
        <v>1</v>
      </c>
      <c r="G722" s="245" t="s">
        <v>150</v>
      </c>
      <c r="H722" s="65" t="s">
        <v>178</v>
      </c>
      <c r="I722" s="66">
        <v>301</v>
      </c>
      <c r="J722" s="67" t="s">
        <v>33</v>
      </c>
      <c r="K722" s="66">
        <v>133</v>
      </c>
      <c r="L722" s="66" t="s">
        <v>34</v>
      </c>
      <c r="M722" s="75">
        <v>0.75</v>
      </c>
      <c r="N722" s="66" t="s">
        <v>35</v>
      </c>
      <c r="O722" s="66" t="s">
        <v>163</v>
      </c>
      <c r="P722" s="68">
        <v>43410</v>
      </c>
      <c r="Q722" s="69">
        <v>43580</v>
      </c>
      <c r="R722" s="70">
        <v>44137</v>
      </c>
      <c r="S722" s="71">
        <f t="shared" si="24"/>
        <v>557</v>
      </c>
      <c r="T722" s="71" t="s">
        <v>173</v>
      </c>
      <c r="U722" s="71">
        <v>0</v>
      </c>
      <c r="V722" s="67">
        <v>0</v>
      </c>
      <c r="W722" s="67"/>
      <c r="X722" s="67"/>
      <c r="Y722" s="67"/>
      <c r="Z722" s="72"/>
      <c r="AA722" s="73" t="s">
        <v>45</v>
      </c>
    </row>
    <row r="723" spans="1:27" ht="16">
      <c r="A723" s="9">
        <v>1</v>
      </c>
      <c r="B723" s="9">
        <v>2</v>
      </c>
      <c r="C723" s="9">
        <v>4</v>
      </c>
      <c r="D723" s="150"/>
      <c r="E723" s="282">
        <v>6.8333333333333304</v>
      </c>
      <c r="F723" s="227">
        <v>1</v>
      </c>
      <c r="G723" s="245" t="s">
        <v>150</v>
      </c>
      <c r="H723" s="65" t="s">
        <v>178</v>
      </c>
      <c r="I723" s="66">
        <v>303</v>
      </c>
      <c r="J723" s="67" t="s">
        <v>33</v>
      </c>
      <c r="K723" s="66">
        <v>133</v>
      </c>
      <c r="L723" s="66" t="s">
        <v>34</v>
      </c>
      <c r="M723" s="75">
        <v>0.75</v>
      </c>
      <c r="N723" s="66" t="s">
        <v>35</v>
      </c>
      <c r="O723" s="66" t="s">
        <v>163</v>
      </c>
      <c r="P723" s="74">
        <v>43410</v>
      </c>
      <c r="Q723" s="69">
        <v>43580</v>
      </c>
      <c r="R723" s="70">
        <v>44137</v>
      </c>
      <c r="S723" s="71">
        <f t="shared" si="24"/>
        <v>557</v>
      </c>
      <c r="T723" s="71" t="s">
        <v>173</v>
      </c>
      <c r="U723" s="71">
        <v>0</v>
      </c>
      <c r="V723" s="67">
        <v>0</v>
      </c>
      <c r="W723" s="67"/>
      <c r="X723" s="67"/>
      <c r="Y723" s="67">
        <v>1</v>
      </c>
      <c r="Z723" s="72" t="s">
        <v>167</v>
      </c>
      <c r="AA723" s="73" t="s">
        <v>45</v>
      </c>
    </row>
    <row r="724" spans="1:27" ht="16">
      <c r="A724" s="9">
        <v>1</v>
      </c>
      <c r="B724" s="9">
        <v>2</v>
      </c>
      <c r="C724" s="9">
        <v>4</v>
      </c>
      <c r="D724" s="150"/>
      <c r="E724" s="282">
        <v>6.8333333333333304</v>
      </c>
      <c r="F724" s="227">
        <v>1</v>
      </c>
      <c r="G724" s="245" t="s">
        <v>150</v>
      </c>
      <c r="H724" s="65" t="s">
        <v>178</v>
      </c>
      <c r="I724" s="66">
        <v>305</v>
      </c>
      <c r="J724" s="67" t="s">
        <v>33</v>
      </c>
      <c r="K724" s="66">
        <v>134</v>
      </c>
      <c r="L724" s="66" t="s">
        <v>34</v>
      </c>
      <c r="M724" s="75">
        <v>0.75</v>
      </c>
      <c r="N724" s="66" t="s">
        <v>35</v>
      </c>
      <c r="O724" s="66" t="s">
        <v>163</v>
      </c>
      <c r="P724" s="68">
        <v>43410</v>
      </c>
      <c r="Q724" s="69">
        <v>43580</v>
      </c>
      <c r="R724" s="70">
        <v>44137</v>
      </c>
      <c r="S724" s="71">
        <f t="shared" si="24"/>
        <v>557</v>
      </c>
      <c r="T724" s="71" t="s">
        <v>173</v>
      </c>
      <c r="U724" s="71">
        <v>0</v>
      </c>
      <c r="V724" s="67">
        <v>0</v>
      </c>
      <c r="W724" s="67"/>
      <c r="X724" s="67"/>
      <c r="Y724" s="67"/>
      <c r="Z724" s="72"/>
      <c r="AA724" s="73" t="s">
        <v>45</v>
      </c>
    </row>
    <row r="725" spans="1:27" ht="16">
      <c r="A725" s="9">
        <v>1</v>
      </c>
      <c r="B725" s="9">
        <v>2</v>
      </c>
      <c r="C725" s="9">
        <v>4</v>
      </c>
      <c r="D725" s="150"/>
      <c r="E725" s="282">
        <v>6.8333333333333304</v>
      </c>
      <c r="F725" s="227">
        <v>1</v>
      </c>
      <c r="G725" s="245" t="s">
        <v>150</v>
      </c>
      <c r="H725" s="65" t="s">
        <v>178</v>
      </c>
      <c r="I725" s="66">
        <v>306</v>
      </c>
      <c r="J725" s="67" t="s">
        <v>33</v>
      </c>
      <c r="K725" s="66">
        <v>134</v>
      </c>
      <c r="L725" s="66" t="s">
        <v>34</v>
      </c>
      <c r="M725" s="75">
        <v>0.75</v>
      </c>
      <c r="N725" s="66" t="s">
        <v>35</v>
      </c>
      <c r="O725" s="66" t="s">
        <v>163</v>
      </c>
      <c r="P725" s="68">
        <v>43410</v>
      </c>
      <c r="Q725" s="69">
        <v>43580</v>
      </c>
      <c r="R725" s="70">
        <v>44137</v>
      </c>
      <c r="S725" s="71">
        <f t="shared" si="24"/>
        <v>557</v>
      </c>
      <c r="T725" s="71" t="s">
        <v>173</v>
      </c>
      <c r="U725" s="71">
        <v>0</v>
      </c>
      <c r="V725" s="67">
        <v>0</v>
      </c>
      <c r="W725" s="67"/>
      <c r="X725" s="67"/>
      <c r="Y725" s="67"/>
      <c r="Z725" s="72"/>
      <c r="AA725" s="73" t="s">
        <v>45</v>
      </c>
    </row>
    <row r="726" spans="1:27" ht="16">
      <c r="A726" s="9">
        <v>1</v>
      </c>
      <c r="B726" s="9">
        <v>2</v>
      </c>
      <c r="C726" s="9">
        <v>4</v>
      </c>
      <c r="D726" s="150"/>
      <c r="E726" s="282">
        <v>6.8333333333333304</v>
      </c>
      <c r="F726" s="227">
        <v>1</v>
      </c>
      <c r="G726" s="245" t="s">
        <v>150</v>
      </c>
      <c r="H726" s="65" t="s">
        <v>178</v>
      </c>
      <c r="I726" s="66">
        <v>307</v>
      </c>
      <c r="J726" s="67" t="s">
        <v>33</v>
      </c>
      <c r="K726" s="66">
        <v>134</v>
      </c>
      <c r="L726" s="66" t="s">
        <v>34</v>
      </c>
      <c r="M726" s="75">
        <v>0.75</v>
      </c>
      <c r="N726" s="66" t="s">
        <v>35</v>
      </c>
      <c r="O726" s="66" t="s">
        <v>163</v>
      </c>
      <c r="P726" s="68">
        <v>43410</v>
      </c>
      <c r="Q726" s="69">
        <v>43580</v>
      </c>
      <c r="R726" s="70">
        <v>44137</v>
      </c>
      <c r="S726" s="71">
        <f t="shared" si="24"/>
        <v>557</v>
      </c>
      <c r="T726" s="71" t="s">
        <v>173</v>
      </c>
      <c r="U726" s="71">
        <v>0</v>
      </c>
      <c r="V726" s="67">
        <v>0</v>
      </c>
      <c r="W726" s="67"/>
      <c r="X726" s="67"/>
      <c r="Y726" s="67">
        <v>1</v>
      </c>
      <c r="Z726" s="72" t="s">
        <v>167</v>
      </c>
      <c r="AA726" s="73" t="s">
        <v>45</v>
      </c>
    </row>
    <row r="727" spans="1:27" ht="16">
      <c r="A727" s="9">
        <v>1</v>
      </c>
      <c r="B727" s="9">
        <v>2</v>
      </c>
      <c r="C727" s="9">
        <v>5</v>
      </c>
      <c r="D727" s="150"/>
      <c r="E727" s="282">
        <v>8.6666666666666696</v>
      </c>
      <c r="F727" s="227">
        <v>1</v>
      </c>
      <c r="G727" s="245" t="s">
        <v>150</v>
      </c>
      <c r="H727" s="65" t="s">
        <v>178</v>
      </c>
      <c r="I727" s="66">
        <v>308</v>
      </c>
      <c r="J727" s="67" t="s">
        <v>33</v>
      </c>
      <c r="K727" s="66">
        <v>134</v>
      </c>
      <c r="L727" s="66" t="s">
        <v>34</v>
      </c>
      <c r="M727" s="75">
        <v>0.75</v>
      </c>
      <c r="N727" s="66" t="s">
        <v>35</v>
      </c>
      <c r="O727" s="66" t="s">
        <v>163</v>
      </c>
      <c r="P727" s="74">
        <v>43410</v>
      </c>
      <c r="Q727" s="69">
        <v>43580</v>
      </c>
      <c r="R727" s="70">
        <v>44137</v>
      </c>
      <c r="S727" s="71">
        <f t="shared" si="24"/>
        <v>557</v>
      </c>
      <c r="T727" s="71" t="s">
        <v>173</v>
      </c>
      <c r="U727" s="71">
        <v>0</v>
      </c>
      <c r="V727" s="67">
        <v>0</v>
      </c>
      <c r="W727" s="67"/>
      <c r="X727" s="67"/>
      <c r="Y727" s="67"/>
      <c r="Z727" s="72"/>
      <c r="AA727" s="73" t="s">
        <v>45</v>
      </c>
    </row>
    <row r="728" spans="1:27" ht="16">
      <c r="A728" s="9">
        <v>1</v>
      </c>
      <c r="B728" s="9">
        <v>2</v>
      </c>
      <c r="C728" s="9">
        <v>5</v>
      </c>
      <c r="D728" s="150"/>
      <c r="E728" s="281">
        <v>110</v>
      </c>
      <c r="F728" s="227">
        <v>1</v>
      </c>
      <c r="G728" s="245" t="s">
        <v>150</v>
      </c>
      <c r="H728" s="65" t="s">
        <v>178</v>
      </c>
      <c r="I728" s="66">
        <v>312</v>
      </c>
      <c r="J728" s="67" t="s">
        <v>33</v>
      </c>
      <c r="K728" s="66">
        <v>135</v>
      </c>
      <c r="L728" s="66" t="s">
        <v>34</v>
      </c>
      <c r="M728" s="75">
        <v>0.75</v>
      </c>
      <c r="N728" s="66" t="s">
        <v>35</v>
      </c>
      <c r="O728" s="66" t="s">
        <v>163</v>
      </c>
      <c r="P728" s="68">
        <v>43410</v>
      </c>
      <c r="Q728" s="69">
        <v>43580</v>
      </c>
      <c r="R728" s="70">
        <v>44138</v>
      </c>
      <c r="S728" s="71">
        <f t="shared" si="24"/>
        <v>558</v>
      </c>
      <c r="T728" s="71" t="s">
        <v>173</v>
      </c>
      <c r="U728" s="71">
        <v>0</v>
      </c>
      <c r="V728" s="67">
        <v>0</v>
      </c>
      <c r="W728" s="67"/>
      <c r="X728" s="67"/>
      <c r="Y728" s="67"/>
      <c r="Z728" s="72"/>
      <c r="AA728" s="73" t="s">
        <v>45</v>
      </c>
    </row>
    <row r="729" spans="1:27" ht="16">
      <c r="A729" s="9">
        <v>1</v>
      </c>
      <c r="B729" s="9">
        <v>2</v>
      </c>
      <c r="C729" s="9">
        <v>5</v>
      </c>
      <c r="D729" s="150"/>
      <c r="E729" s="281">
        <v>111</v>
      </c>
      <c r="F729" s="227">
        <v>1</v>
      </c>
      <c r="G729" s="245" t="s">
        <v>150</v>
      </c>
      <c r="H729" s="65" t="s">
        <v>178</v>
      </c>
      <c r="I729" s="66">
        <v>313</v>
      </c>
      <c r="J729" s="67" t="s">
        <v>33</v>
      </c>
      <c r="K729" s="66">
        <v>135</v>
      </c>
      <c r="L729" s="66" t="s">
        <v>34</v>
      </c>
      <c r="M729" s="75">
        <v>0.75</v>
      </c>
      <c r="N729" s="66" t="s">
        <v>35</v>
      </c>
      <c r="O729" s="66" t="s">
        <v>163</v>
      </c>
      <c r="P729" s="74">
        <v>43410</v>
      </c>
      <c r="Q729" s="69">
        <v>43580</v>
      </c>
      <c r="R729" s="70">
        <v>44138</v>
      </c>
      <c r="S729" s="71">
        <f t="shared" si="24"/>
        <v>558</v>
      </c>
      <c r="T729" s="71" t="s">
        <v>173</v>
      </c>
      <c r="U729" s="71">
        <v>0</v>
      </c>
      <c r="V729" s="67">
        <v>0</v>
      </c>
      <c r="W729" s="67"/>
      <c r="X729" s="67"/>
      <c r="Y729" s="67"/>
      <c r="Z729" s="72"/>
      <c r="AA729" s="73" t="s">
        <v>45</v>
      </c>
    </row>
    <row r="730" spans="1:27" ht="16">
      <c r="A730" s="9">
        <v>1</v>
      </c>
      <c r="B730" s="9">
        <v>2</v>
      </c>
      <c r="C730" s="9">
        <v>5</v>
      </c>
      <c r="D730" s="150"/>
      <c r="E730" s="281">
        <v>112</v>
      </c>
      <c r="F730" s="227">
        <v>1</v>
      </c>
      <c r="G730" s="245" t="s">
        <v>150</v>
      </c>
      <c r="H730" s="65" t="s">
        <v>178</v>
      </c>
      <c r="I730" s="66">
        <v>316</v>
      </c>
      <c r="J730" s="67" t="s">
        <v>33</v>
      </c>
      <c r="K730" s="66">
        <v>136</v>
      </c>
      <c r="L730" s="66" t="s">
        <v>34</v>
      </c>
      <c r="M730" s="75">
        <v>0.75</v>
      </c>
      <c r="N730" s="66" t="s">
        <v>35</v>
      </c>
      <c r="O730" s="66" t="s">
        <v>163</v>
      </c>
      <c r="P730" s="68">
        <v>43410</v>
      </c>
      <c r="Q730" s="69">
        <v>43580</v>
      </c>
      <c r="R730" s="70">
        <v>44138</v>
      </c>
      <c r="S730" s="71">
        <f t="shared" si="24"/>
        <v>558</v>
      </c>
      <c r="T730" s="71" t="s">
        <v>173</v>
      </c>
      <c r="U730" s="71">
        <v>0</v>
      </c>
      <c r="V730" s="67">
        <v>0</v>
      </c>
      <c r="W730" s="67"/>
      <c r="X730" s="67"/>
      <c r="Y730" s="67">
        <v>1</v>
      </c>
      <c r="Z730" s="72" t="s">
        <v>166</v>
      </c>
      <c r="AA730" s="73" t="s">
        <v>45</v>
      </c>
    </row>
    <row r="731" spans="1:27" ht="16">
      <c r="A731" s="9">
        <v>1</v>
      </c>
      <c r="B731" s="9">
        <v>2</v>
      </c>
      <c r="C731" s="9">
        <v>5</v>
      </c>
      <c r="D731" s="150"/>
      <c r="E731" s="281">
        <v>113</v>
      </c>
      <c r="F731" s="227">
        <v>1</v>
      </c>
      <c r="G731" s="245" t="s">
        <v>150</v>
      </c>
      <c r="H731" s="65" t="s">
        <v>178</v>
      </c>
      <c r="I731" s="66">
        <v>317</v>
      </c>
      <c r="J731" s="67" t="s">
        <v>33</v>
      </c>
      <c r="K731" s="66">
        <v>136</v>
      </c>
      <c r="L731" s="66" t="s">
        <v>34</v>
      </c>
      <c r="M731" s="75">
        <v>0.75</v>
      </c>
      <c r="N731" s="66" t="s">
        <v>35</v>
      </c>
      <c r="O731" s="66" t="s">
        <v>163</v>
      </c>
      <c r="P731" s="68">
        <v>43410</v>
      </c>
      <c r="Q731" s="69">
        <v>43580</v>
      </c>
      <c r="R731" s="70">
        <v>44138</v>
      </c>
      <c r="S731" s="71">
        <f t="shared" si="24"/>
        <v>558</v>
      </c>
      <c r="T731" s="71" t="s">
        <v>173</v>
      </c>
      <c r="U731" s="71">
        <v>0</v>
      </c>
      <c r="V731" s="67">
        <v>0</v>
      </c>
      <c r="W731" s="67"/>
      <c r="X731" s="67"/>
      <c r="Y731" s="67"/>
      <c r="Z731" s="72"/>
      <c r="AA731" s="73" t="s">
        <v>45</v>
      </c>
    </row>
    <row r="732" spans="1:27" ht="16">
      <c r="A732" s="9">
        <v>1</v>
      </c>
      <c r="B732" s="9">
        <v>2</v>
      </c>
      <c r="C732" s="9">
        <v>5</v>
      </c>
      <c r="D732" s="150"/>
      <c r="E732" s="281">
        <v>114</v>
      </c>
      <c r="F732" s="227">
        <v>1</v>
      </c>
      <c r="G732" s="245" t="s">
        <v>150</v>
      </c>
      <c r="H732" s="65" t="s">
        <v>178</v>
      </c>
      <c r="I732" s="66">
        <v>318</v>
      </c>
      <c r="J732" s="67" t="s">
        <v>33</v>
      </c>
      <c r="K732" s="66">
        <v>136</v>
      </c>
      <c r="L732" s="66" t="s">
        <v>34</v>
      </c>
      <c r="M732" s="75">
        <v>0.75</v>
      </c>
      <c r="N732" s="66" t="s">
        <v>35</v>
      </c>
      <c r="O732" s="66" t="s">
        <v>163</v>
      </c>
      <c r="P732" s="74">
        <v>43410</v>
      </c>
      <c r="Q732" s="69">
        <v>43580</v>
      </c>
      <c r="R732" s="70">
        <v>44138</v>
      </c>
      <c r="S732" s="71">
        <f t="shared" si="24"/>
        <v>558</v>
      </c>
      <c r="T732" s="71" t="s">
        <v>173</v>
      </c>
      <c r="U732" s="71">
        <v>0</v>
      </c>
      <c r="V732" s="67">
        <v>0</v>
      </c>
      <c r="W732" s="67"/>
      <c r="X732" s="67"/>
      <c r="Y732" s="67">
        <v>1</v>
      </c>
      <c r="Z732" s="72" t="s">
        <v>167</v>
      </c>
      <c r="AA732" s="73" t="s">
        <v>45</v>
      </c>
    </row>
    <row r="733" spans="1:27" ht="16">
      <c r="A733" s="9">
        <v>1</v>
      </c>
      <c r="B733" s="9">
        <v>2</v>
      </c>
      <c r="C733" s="9">
        <v>5</v>
      </c>
      <c r="D733" s="150"/>
      <c r="E733" s="281">
        <v>115</v>
      </c>
      <c r="F733" s="227">
        <v>1</v>
      </c>
      <c r="G733" s="245" t="s">
        <v>150</v>
      </c>
      <c r="H733" s="65" t="s">
        <v>178</v>
      </c>
      <c r="I733" s="66">
        <v>321</v>
      </c>
      <c r="J733" s="67" t="s">
        <v>33</v>
      </c>
      <c r="K733" s="66">
        <v>148</v>
      </c>
      <c r="L733" s="66" t="s">
        <v>34</v>
      </c>
      <c r="M733" s="75">
        <v>0.75</v>
      </c>
      <c r="N733" s="66" t="s">
        <v>35</v>
      </c>
      <c r="O733" s="66" t="s">
        <v>163</v>
      </c>
      <c r="P733" s="68">
        <v>43410</v>
      </c>
      <c r="Q733" s="69">
        <v>43580</v>
      </c>
      <c r="R733" s="70">
        <v>44138</v>
      </c>
      <c r="S733" s="71">
        <f t="shared" si="24"/>
        <v>558</v>
      </c>
      <c r="T733" s="71" t="s">
        <v>173</v>
      </c>
      <c r="U733" s="71">
        <v>0</v>
      </c>
      <c r="V733" s="67">
        <v>1</v>
      </c>
      <c r="W733" s="67">
        <v>1</v>
      </c>
      <c r="X733" s="67"/>
      <c r="Y733" s="67"/>
      <c r="Z733" s="72"/>
      <c r="AA733" s="73" t="s">
        <v>45</v>
      </c>
    </row>
    <row r="734" spans="1:27" ht="16">
      <c r="A734" s="9">
        <v>1</v>
      </c>
      <c r="B734" s="9">
        <v>2</v>
      </c>
      <c r="C734" s="9">
        <v>5</v>
      </c>
      <c r="D734" s="150"/>
      <c r="E734" s="281">
        <v>116</v>
      </c>
      <c r="F734" s="227">
        <v>1</v>
      </c>
      <c r="G734" s="245" t="s">
        <v>150</v>
      </c>
      <c r="H734" s="65" t="s">
        <v>178</v>
      </c>
      <c r="I734" s="66">
        <v>322</v>
      </c>
      <c r="J734" s="67" t="s">
        <v>33</v>
      </c>
      <c r="K734" s="66">
        <v>148</v>
      </c>
      <c r="L734" s="66" t="s">
        <v>34</v>
      </c>
      <c r="M734" s="75">
        <v>0.75</v>
      </c>
      <c r="N734" s="66" t="s">
        <v>35</v>
      </c>
      <c r="O734" s="66" t="s">
        <v>163</v>
      </c>
      <c r="P734" s="68">
        <v>43410</v>
      </c>
      <c r="Q734" s="69">
        <v>43580</v>
      </c>
      <c r="R734" s="70">
        <v>44138</v>
      </c>
      <c r="S734" s="71">
        <f t="shared" si="24"/>
        <v>558</v>
      </c>
      <c r="T734" s="71" t="s">
        <v>173</v>
      </c>
      <c r="U734" s="71">
        <v>0</v>
      </c>
      <c r="V734" s="67">
        <v>0</v>
      </c>
      <c r="W734" s="67"/>
      <c r="X734" s="67"/>
      <c r="Y734" s="67"/>
      <c r="Z734" s="72"/>
      <c r="AA734" s="73" t="s">
        <v>45</v>
      </c>
    </row>
    <row r="735" spans="1:27" ht="16">
      <c r="A735" s="9">
        <v>1</v>
      </c>
      <c r="B735" s="9">
        <v>2</v>
      </c>
      <c r="C735" s="9">
        <v>5</v>
      </c>
      <c r="D735" s="150"/>
      <c r="E735" s="281">
        <v>117</v>
      </c>
      <c r="F735" s="227">
        <v>1</v>
      </c>
      <c r="G735" s="245" t="s">
        <v>150</v>
      </c>
      <c r="H735" s="65" t="s">
        <v>178</v>
      </c>
      <c r="I735" s="66">
        <v>331</v>
      </c>
      <c r="J735" s="67" t="s">
        <v>33</v>
      </c>
      <c r="K735" s="66">
        <v>150</v>
      </c>
      <c r="L735" s="66" t="s">
        <v>34</v>
      </c>
      <c r="M735" s="75">
        <v>0.75</v>
      </c>
      <c r="N735" s="66" t="s">
        <v>35</v>
      </c>
      <c r="O735" s="66" t="s">
        <v>163</v>
      </c>
      <c r="P735" s="68">
        <v>43410</v>
      </c>
      <c r="Q735" s="69">
        <v>43580</v>
      </c>
      <c r="R735" s="70">
        <v>44138</v>
      </c>
      <c r="S735" s="71">
        <f t="shared" si="24"/>
        <v>558</v>
      </c>
      <c r="T735" s="71" t="s">
        <v>173</v>
      </c>
      <c r="U735" s="71">
        <v>0</v>
      </c>
      <c r="V735" s="67">
        <v>0</v>
      </c>
      <c r="W735" s="67"/>
      <c r="X735" s="67"/>
      <c r="Y735" s="67"/>
      <c r="Z735" s="72"/>
      <c r="AA735" s="73" t="s">
        <v>45</v>
      </c>
    </row>
    <row r="736" spans="1:27" ht="16">
      <c r="A736" s="9">
        <v>1</v>
      </c>
      <c r="B736" s="9">
        <v>2</v>
      </c>
      <c r="C736" s="9">
        <v>5</v>
      </c>
      <c r="D736" s="150"/>
      <c r="E736" s="281">
        <v>118</v>
      </c>
      <c r="F736" s="227">
        <v>1</v>
      </c>
      <c r="G736" s="245" t="s">
        <v>150</v>
      </c>
      <c r="H736" s="65" t="s">
        <v>178</v>
      </c>
      <c r="I736" s="66">
        <v>333</v>
      </c>
      <c r="J736" s="67" t="s">
        <v>33</v>
      </c>
      <c r="K736" s="66">
        <v>151</v>
      </c>
      <c r="L736" s="66" t="s">
        <v>34</v>
      </c>
      <c r="M736" s="75">
        <v>0.75</v>
      </c>
      <c r="N736" s="66" t="s">
        <v>35</v>
      </c>
      <c r="O736" s="66" t="s">
        <v>163</v>
      </c>
      <c r="P736" s="68">
        <v>43410</v>
      </c>
      <c r="Q736" s="69">
        <v>43580</v>
      </c>
      <c r="R736" s="70">
        <v>44138</v>
      </c>
      <c r="S736" s="71">
        <f t="shared" si="24"/>
        <v>558</v>
      </c>
      <c r="T736" s="71" t="s">
        <v>173</v>
      </c>
      <c r="U736" s="71">
        <v>0</v>
      </c>
      <c r="V736" s="67">
        <v>0</v>
      </c>
      <c r="W736" s="67"/>
      <c r="X736" s="67"/>
      <c r="Y736" s="67"/>
      <c r="Z736" s="72"/>
      <c r="AA736" s="73" t="s">
        <v>45</v>
      </c>
    </row>
    <row r="737" spans="1:35" ht="16">
      <c r="A737" s="9">
        <v>1</v>
      </c>
      <c r="B737" s="9">
        <v>2</v>
      </c>
      <c r="C737" s="9">
        <v>5</v>
      </c>
      <c r="D737" s="150"/>
      <c r="E737" s="281">
        <v>119</v>
      </c>
      <c r="F737" s="227">
        <v>1</v>
      </c>
      <c r="G737" s="245" t="s">
        <v>150</v>
      </c>
      <c r="H737" s="65" t="s">
        <v>178</v>
      </c>
      <c r="I737" s="66">
        <v>334</v>
      </c>
      <c r="J737" s="67" t="s">
        <v>33</v>
      </c>
      <c r="K737" s="66">
        <v>151</v>
      </c>
      <c r="L737" s="66" t="s">
        <v>34</v>
      </c>
      <c r="M737" s="75">
        <v>0.75</v>
      </c>
      <c r="N737" s="66" t="s">
        <v>35</v>
      </c>
      <c r="O737" s="66" t="s">
        <v>163</v>
      </c>
      <c r="P737" s="68">
        <v>43410</v>
      </c>
      <c r="Q737" s="69">
        <v>43580</v>
      </c>
      <c r="R737" s="70">
        <v>44138</v>
      </c>
      <c r="S737" s="71">
        <f t="shared" si="24"/>
        <v>558</v>
      </c>
      <c r="T737" s="71" t="s">
        <v>173</v>
      </c>
      <c r="U737" s="71">
        <v>0</v>
      </c>
      <c r="V737" s="67">
        <v>0</v>
      </c>
      <c r="W737" s="67"/>
      <c r="X737" s="67"/>
      <c r="Y737" s="67"/>
      <c r="Z737" s="72"/>
      <c r="AA737" s="73" t="s">
        <v>45</v>
      </c>
    </row>
    <row r="738" spans="1:35" ht="16">
      <c r="A738" s="9">
        <v>1</v>
      </c>
      <c r="B738" s="9">
        <v>2</v>
      </c>
      <c r="C738" s="9">
        <v>5</v>
      </c>
      <c r="D738" s="150"/>
      <c r="E738" s="281">
        <v>120</v>
      </c>
      <c r="F738" s="227">
        <v>1</v>
      </c>
      <c r="G738" s="245" t="s">
        <v>150</v>
      </c>
      <c r="H738" s="65" t="s">
        <v>178</v>
      </c>
      <c r="I738" s="66">
        <v>335</v>
      </c>
      <c r="J738" s="67" t="s">
        <v>33</v>
      </c>
      <c r="K738" s="66">
        <v>151</v>
      </c>
      <c r="L738" s="66" t="s">
        <v>34</v>
      </c>
      <c r="M738" s="75">
        <v>0.75</v>
      </c>
      <c r="N738" s="66" t="s">
        <v>35</v>
      </c>
      <c r="O738" s="66" t="s">
        <v>163</v>
      </c>
      <c r="P738" s="68">
        <v>43410</v>
      </c>
      <c r="Q738" s="69">
        <v>43580</v>
      </c>
      <c r="R738" s="70">
        <v>44138</v>
      </c>
      <c r="S738" s="71">
        <f t="shared" si="24"/>
        <v>558</v>
      </c>
      <c r="T738" s="71" t="s">
        <v>184</v>
      </c>
      <c r="U738" s="71">
        <v>0</v>
      </c>
      <c r="V738" s="67">
        <v>1</v>
      </c>
      <c r="W738" s="67">
        <v>1</v>
      </c>
      <c r="X738" s="67"/>
      <c r="Y738" s="67"/>
      <c r="Z738" s="72"/>
      <c r="AA738" s="73" t="s">
        <v>45</v>
      </c>
    </row>
    <row r="739" spans="1:35" ht="16">
      <c r="A739" s="9">
        <v>1</v>
      </c>
      <c r="B739" s="9">
        <v>2</v>
      </c>
      <c r="C739" s="9">
        <v>5</v>
      </c>
      <c r="D739" s="150"/>
      <c r="E739" s="281">
        <v>121</v>
      </c>
      <c r="F739" s="227">
        <v>1</v>
      </c>
      <c r="G739" s="245" t="s">
        <v>150</v>
      </c>
      <c r="H739" s="65" t="s">
        <v>178</v>
      </c>
      <c r="I739" s="66">
        <v>342</v>
      </c>
      <c r="J739" s="67" t="s">
        <v>33</v>
      </c>
      <c r="K739" s="66">
        <v>194</v>
      </c>
      <c r="L739" s="66" t="s">
        <v>34</v>
      </c>
      <c r="M739" s="75">
        <v>0.75</v>
      </c>
      <c r="N739" s="66" t="s">
        <v>35</v>
      </c>
      <c r="O739" s="66" t="s">
        <v>163</v>
      </c>
      <c r="P739" s="68">
        <v>43410</v>
      </c>
      <c r="Q739" s="69">
        <v>43580</v>
      </c>
      <c r="R739" s="70">
        <v>44138</v>
      </c>
      <c r="S739" s="71">
        <f t="shared" si="24"/>
        <v>558</v>
      </c>
      <c r="T739" s="71" t="s">
        <v>184</v>
      </c>
      <c r="U739" s="71">
        <v>0</v>
      </c>
      <c r="V739" s="67">
        <v>1</v>
      </c>
      <c r="W739" s="67">
        <v>1</v>
      </c>
      <c r="X739" s="67"/>
      <c r="Y739" s="67"/>
      <c r="Z739" s="72"/>
      <c r="AA739" s="73" t="s">
        <v>45</v>
      </c>
    </row>
    <row r="740" spans="1:35" ht="16">
      <c r="A740" s="9">
        <v>1</v>
      </c>
      <c r="B740" s="9">
        <v>2</v>
      </c>
      <c r="C740" s="9">
        <v>5</v>
      </c>
      <c r="D740" s="150"/>
      <c r="E740" s="281">
        <v>122</v>
      </c>
      <c r="F740" s="227">
        <v>1</v>
      </c>
      <c r="G740" s="245" t="s">
        <v>150</v>
      </c>
      <c r="H740" s="65" t="s">
        <v>178</v>
      </c>
      <c r="I740" s="66">
        <v>343</v>
      </c>
      <c r="J740" s="67" t="s">
        <v>33</v>
      </c>
      <c r="K740" s="66">
        <v>194</v>
      </c>
      <c r="L740" s="66" t="s">
        <v>34</v>
      </c>
      <c r="M740" s="75">
        <v>0.75</v>
      </c>
      <c r="N740" s="66" t="s">
        <v>35</v>
      </c>
      <c r="O740" s="66" t="s">
        <v>163</v>
      </c>
      <c r="P740" s="68">
        <v>43410</v>
      </c>
      <c r="Q740" s="69">
        <v>43580</v>
      </c>
      <c r="R740" s="70">
        <v>44138</v>
      </c>
      <c r="S740" s="71">
        <f t="shared" si="24"/>
        <v>558</v>
      </c>
      <c r="T740" s="71" t="s">
        <v>184</v>
      </c>
      <c r="U740" s="71">
        <v>0</v>
      </c>
      <c r="V740" s="67">
        <v>1</v>
      </c>
      <c r="W740" s="67">
        <v>2</v>
      </c>
      <c r="X740" s="67"/>
      <c r="Y740" s="67"/>
      <c r="Z740" s="72"/>
      <c r="AA740" s="73" t="s">
        <v>45</v>
      </c>
    </row>
    <row r="741" spans="1:35" ht="16">
      <c r="A741" s="9">
        <v>1</v>
      </c>
      <c r="B741" s="9">
        <v>2</v>
      </c>
      <c r="C741" s="9">
        <v>5</v>
      </c>
      <c r="D741" s="150"/>
      <c r="E741" s="281">
        <v>123</v>
      </c>
      <c r="F741" s="227">
        <v>1</v>
      </c>
      <c r="G741" s="245" t="s">
        <v>150</v>
      </c>
      <c r="H741" s="65" t="s">
        <v>178</v>
      </c>
      <c r="I741" s="66">
        <v>344</v>
      </c>
      <c r="J741" s="67" t="s">
        <v>33</v>
      </c>
      <c r="K741" s="66">
        <v>194</v>
      </c>
      <c r="L741" s="66" t="s">
        <v>34</v>
      </c>
      <c r="M741" s="75">
        <v>0.75</v>
      </c>
      <c r="N741" s="66" t="s">
        <v>35</v>
      </c>
      <c r="O741" s="66" t="s">
        <v>163</v>
      </c>
      <c r="P741" s="68">
        <v>43410</v>
      </c>
      <c r="Q741" s="69">
        <v>43580</v>
      </c>
      <c r="R741" s="70">
        <v>44138</v>
      </c>
      <c r="S741" s="71">
        <f t="shared" si="24"/>
        <v>558</v>
      </c>
      <c r="T741" s="71" t="s">
        <v>184</v>
      </c>
      <c r="U741" s="71">
        <v>0</v>
      </c>
      <c r="V741" s="67">
        <v>0</v>
      </c>
      <c r="W741" s="67"/>
      <c r="X741" s="67"/>
      <c r="Y741" s="67"/>
      <c r="Z741" s="72" t="s">
        <v>185</v>
      </c>
      <c r="AA741" s="73" t="s">
        <v>45</v>
      </c>
    </row>
    <row r="742" spans="1:35" ht="16">
      <c r="A742" s="150"/>
      <c r="B742" s="150"/>
      <c r="C742" s="150"/>
      <c r="D742" s="150"/>
      <c r="E742" s="281"/>
      <c r="F742" s="227">
        <v>1</v>
      </c>
      <c r="G742" s="239" t="s">
        <v>61</v>
      </c>
      <c r="H742" s="31"/>
      <c r="I742" s="33"/>
      <c r="J742" s="9"/>
      <c r="K742" s="33"/>
      <c r="L742" s="33"/>
      <c r="M742" s="34"/>
      <c r="N742" s="33"/>
      <c r="O742" s="33"/>
      <c r="P742" s="35"/>
      <c r="Q742" s="36"/>
      <c r="R742" s="12"/>
      <c r="S742" s="79"/>
      <c r="T742" s="79"/>
      <c r="U742" s="79"/>
      <c r="V742" s="40"/>
      <c r="W742" s="40"/>
      <c r="X742" s="40"/>
      <c r="Y742" s="40"/>
      <c r="Z742" s="1"/>
      <c r="AA742" s="37"/>
    </row>
    <row r="743" spans="1:35" s="437" customFormat="1" ht="16">
      <c r="A743" s="9">
        <v>1</v>
      </c>
      <c r="B743" s="9">
        <v>2</v>
      </c>
      <c r="C743" s="9">
        <v>7</v>
      </c>
      <c r="D743" s="150"/>
      <c r="E743" s="281">
        <v>1</v>
      </c>
      <c r="F743" s="227">
        <v>1</v>
      </c>
      <c r="G743" s="54" t="s">
        <v>239</v>
      </c>
      <c r="H743" s="47" t="s">
        <v>247</v>
      </c>
      <c r="I743" s="80">
        <v>303.10000000000002</v>
      </c>
      <c r="J743" s="18" t="s">
        <v>241</v>
      </c>
      <c r="K743" s="47">
        <v>303</v>
      </c>
      <c r="L743" s="47" t="s">
        <v>248</v>
      </c>
      <c r="M743" s="81">
        <v>0.75</v>
      </c>
      <c r="N743" s="47" t="s">
        <v>35</v>
      </c>
      <c r="O743" s="47" t="s">
        <v>63</v>
      </c>
      <c r="P743" s="19">
        <v>43606</v>
      </c>
      <c r="Q743" s="20">
        <v>43771</v>
      </c>
      <c r="R743" s="26">
        <v>44308</v>
      </c>
      <c r="S743" s="16">
        <f t="shared" ref="S743:S774" si="25">R743-Q743</f>
        <v>537</v>
      </c>
      <c r="T743" s="16" t="s">
        <v>164</v>
      </c>
      <c r="U743" s="16">
        <v>0</v>
      </c>
      <c r="V743" s="18">
        <v>0</v>
      </c>
      <c r="W743" s="18"/>
      <c r="X743" s="18"/>
      <c r="Y743" s="18"/>
      <c r="Z743" s="82" t="s">
        <v>179</v>
      </c>
      <c r="AA743" s="4" t="s">
        <v>45</v>
      </c>
      <c r="AB743"/>
      <c r="AC743"/>
      <c r="AD743"/>
      <c r="AE743"/>
      <c r="AF743"/>
      <c r="AG743"/>
      <c r="AH743"/>
      <c r="AI743"/>
    </row>
    <row r="744" spans="1:35" s="437" customFormat="1" ht="16">
      <c r="A744" s="9">
        <v>1</v>
      </c>
      <c r="B744" s="9">
        <v>2</v>
      </c>
      <c r="C744" s="9">
        <v>7</v>
      </c>
      <c r="D744" s="150"/>
      <c r="E744" s="281">
        <v>2</v>
      </c>
      <c r="F744" s="227">
        <v>1</v>
      </c>
      <c r="G744" s="54" t="s">
        <v>239</v>
      </c>
      <c r="H744" s="47" t="s">
        <v>247</v>
      </c>
      <c r="I744" s="80">
        <v>304.10000000000002</v>
      </c>
      <c r="J744" s="18" t="s">
        <v>241</v>
      </c>
      <c r="K744" s="47">
        <v>304</v>
      </c>
      <c r="L744" s="47" t="s">
        <v>248</v>
      </c>
      <c r="M744" s="81">
        <v>0.75</v>
      </c>
      <c r="N744" s="47" t="s">
        <v>35</v>
      </c>
      <c r="O744" s="47" t="s">
        <v>63</v>
      </c>
      <c r="P744" s="19">
        <v>43606</v>
      </c>
      <c r="Q744" s="20">
        <v>43771</v>
      </c>
      <c r="R744" s="26">
        <v>44308</v>
      </c>
      <c r="S744" s="16">
        <f t="shared" si="25"/>
        <v>537</v>
      </c>
      <c r="T744" s="16" t="s">
        <v>164</v>
      </c>
      <c r="U744" s="16">
        <v>0</v>
      </c>
      <c r="V744" s="18">
        <v>0</v>
      </c>
      <c r="W744" s="18"/>
      <c r="X744" s="18"/>
      <c r="Y744" s="18"/>
      <c r="Z744" s="82"/>
      <c r="AA744" s="4" t="s">
        <v>45</v>
      </c>
      <c r="AB744"/>
      <c r="AC744"/>
      <c r="AD744"/>
      <c r="AE744"/>
      <c r="AF744"/>
      <c r="AG744"/>
      <c r="AH744"/>
      <c r="AI744"/>
    </row>
    <row r="745" spans="1:35" ht="16">
      <c r="A745" s="9">
        <v>1</v>
      </c>
      <c r="B745" s="9">
        <v>2</v>
      </c>
      <c r="C745" s="9">
        <v>7</v>
      </c>
      <c r="D745" s="150"/>
      <c r="E745" s="281">
        <v>3</v>
      </c>
      <c r="F745" s="227">
        <v>1</v>
      </c>
      <c r="G745" s="54" t="s">
        <v>239</v>
      </c>
      <c r="H745" s="47" t="s">
        <v>247</v>
      </c>
      <c r="I745" s="83">
        <v>305.10000000000002</v>
      </c>
      <c r="J745" s="18" t="s">
        <v>241</v>
      </c>
      <c r="K745" s="47">
        <v>305</v>
      </c>
      <c r="L745" s="47" t="s">
        <v>248</v>
      </c>
      <c r="M745" s="81">
        <v>0.75</v>
      </c>
      <c r="N745" s="47" t="s">
        <v>35</v>
      </c>
      <c r="O745" s="47" t="s">
        <v>63</v>
      </c>
      <c r="P745" s="19">
        <v>43606</v>
      </c>
      <c r="Q745" s="20">
        <v>43771</v>
      </c>
      <c r="R745" s="26">
        <v>44308</v>
      </c>
      <c r="S745" s="16">
        <f t="shared" si="25"/>
        <v>537</v>
      </c>
      <c r="T745" s="16" t="s">
        <v>164</v>
      </c>
      <c r="U745" s="16">
        <v>0</v>
      </c>
      <c r="V745" s="18">
        <v>0</v>
      </c>
      <c r="W745" s="18"/>
      <c r="X745" s="18"/>
      <c r="Y745" s="18"/>
      <c r="Z745" s="82"/>
      <c r="AA745" s="4" t="s">
        <v>45</v>
      </c>
    </row>
    <row r="746" spans="1:35" ht="16">
      <c r="A746" s="9">
        <v>1</v>
      </c>
      <c r="B746" s="9">
        <v>2</v>
      </c>
      <c r="C746" s="9">
        <v>7</v>
      </c>
      <c r="D746" s="150"/>
      <c r="E746" s="281">
        <v>4</v>
      </c>
      <c r="F746" s="227">
        <v>1</v>
      </c>
      <c r="G746" s="54" t="s">
        <v>239</v>
      </c>
      <c r="H746" s="47" t="s">
        <v>247</v>
      </c>
      <c r="I746" s="80">
        <v>307.10000000000002</v>
      </c>
      <c r="J746" s="18" t="s">
        <v>241</v>
      </c>
      <c r="K746" s="47">
        <v>307</v>
      </c>
      <c r="L746" s="47" t="s">
        <v>248</v>
      </c>
      <c r="M746" s="81">
        <v>0.75</v>
      </c>
      <c r="N746" s="47" t="s">
        <v>35</v>
      </c>
      <c r="O746" s="47" t="s">
        <v>63</v>
      </c>
      <c r="P746" s="19">
        <v>43606</v>
      </c>
      <c r="Q746" s="20">
        <v>43771</v>
      </c>
      <c r="R746" s="26">
        <v>44308</v>
      </c>
      <c r="S746" s="16">
        <f t="shared" si="25"/>
        <v>537</v>
      </c>
      <c r="T746" s="16" t="s">
        <v>164</v>
      </c>
      <c r="U746" s="16">
        <v>0</v>
      </c>
      <c r="V746" s="18">
        <v>0</v>
      </c>
      <c r="W746" s="18"/>
      <c r="X746" s="18"/>
      <c r="Y746" s="18"/>
      <c r="Z746" s="82"/>
      <c r="AA746" s="4" t="s">
        <v>45</v>
      </c>
    </row>
    <row r="747" spans="1:35" ht="16">
      <c r="A747" s="9">
        <v>1</v>
      </c>
      <c r="B747" s="9">
        <v>2</v>
      </c>
      <c r="C747" s="9">
        <v>7</v>
      </c>
      <c r="D747" s="150"/>
      <c r="E747" s="281">
        <v>5</v>
      </c>
      <c r="F747" s="227">
        <v>1</v>
      </c>
      <c r="G747" s="54" t="s">
        <v>239</v>
      </c>
      <c r="H747" s="47" t="s">
        <v>247</v>
      </c>
      <c r="I747" s="80">
        <v>308.10000000000002</v>
      </c>
      <c r="J747" s="18" t="s">
        <v>241</v>
      </c>
      <c r="K747" s="47">
        <v>308</v>
      </c>
      <c r="L747" s="47" t="s">
        <v>248</v>
      </c>
      <c r="M747" s="81">
        <v>0.75</v>
      </c>
      <c r="N747" s="47" t="s">
        <v>35</v>
      </c>
      <c r="O747" s="47" t="s">
        <v>63</v>
      </c>
      <c r="P747" s="19">
        <v>43606</v>
      </c>
      <c r="Q747" s="20">
        <v>43771</v>
      </c>
      <c r="R747" s="26">
        <v>44308</v>
      </c>
      <c r="S747" s="16">
        <f t="shared" si="25"/>
        <v>537</v>
      </c>
      <c r="T747" s="16" t="s">
        <v>164</v>
      </c>
      <c r="U747" s="16">
        <v>0</v>
      </c>
      <c r="V747" s="18">
        <v>1</v>
      </c>
      <c r="W747" s="18">
        <v>1</v>
      </c>
      <c r="X747" s="18"/>
      <c r="Y747" s="18"/>
      <c r="Z747" s="82"/>
      <c r="AA747" s="4" t="s">
        <v>45</v>
      </c>
    </row>
    <row r="748" spans="1:35" s="437" customFormat="1" ht="16">
      <c r="A748" s="9">
        <v>1</v>
      </c>
      <c r="B748" s="9">
        <v>2</v>
      </c>
      <c r="C748" s="9">
        <v>7</v>
      </c>
      <c r="D748" s="150"/>
      <c r="E748" s="281">
        <v>6</v>
      </c>
      <c r="F748" s="227">
        <v>1</v>
      </c>
      <c r="G748" s="54" t="s">
        <v>239</v>
      </c>
      <c r="H748" s="47" t="s">
        <v>247</v>
      </c>
      <c r="I748" s="80">
        <v>310.10000000000002</v>
      </c>
      <c r="J748" s="18" t="s">
        <v>241</v>
      </c>
      <c r="K748" s="47">
        <v>310</v>
      </c>
      <c r="L748" s="47" t="s">
        <v>248</v>
      </c>
      <c r="M748" s="81">
        <v>0.75</v>
      </c>
      <c r="N748" s="47" t="s">
        <v>35</v>
      </c>
      <c r="O748" s="47" t="s">
        <v>63</v>
      </c>
      <c r="P748" s="19">
        <v>43606</v>
      </c>
      <c r="Q748" s="20">
        <v>43771</v>
      </c>
      <c r="R748" s="26">
        <v>44308</v>
      </c>
      <c r="S748" s="16">
        <f t="shared" si="25"/>
        <v>537</v>
      </c>
      <c r="T748" s="16" t="s">
        <v>164</v>
      </c>
      <c r="U748" s="16">
        <v>0</v>
      </c>
      <c r="V748" s="18">
        <v>1</v>
      </c>
      <c r="W748" s="18">
        <v>1</v>
      </c>
      <c r="X748" s="18"/>
      <c r="Y748" s="18"/>
      <c r="Z748" s="82"/>
      <c r="AA748" s="4" t="s">
        <v>45</v>
      </c>
      <c r="AB748"/>
      <c r="AC748"/>
      <c r="AD748"/>
      <c r="AE748"/>
      <c r="AF748"/>
      <c r="AG748"/>
      <c r="AH748"/>
      <c r="AI748"/>
    </row>
    <row r="749" spans="1:35" s="437" customFormat="1" ht="16">
      <c r="A749" s="9">
        <v>1</v>
      </c>
      <c r="B749" s="9">
        <v>2</v>
      </c>
      <c r="C749" s="9">
        <v>7</v>
      </c>
      <c r="D749" s="150"/>
      <c r="E749" s="281">
        <v>7</v>
      </c>
      <c r="F749" s="227">
        <v>1</v>
      </c>
      <c r="G749" s="54" t="s">
        <v>239</v>
      </c>
      <c r="H749" s="47" t="s">
        <v>247</v>
      </c>
      <c r="I749" s="80">
        <v>317.10000000000002</v>
      </c>
      <c r="J749" s="18" t="s">
        <v>241</v>
      </c>
      <c r="K749" s="47">
        <v>317</v>
      </c>
      <c r="L749" s="47" t="s">
        <v>248</v>
      </c>
      <c r="M749" s="81">
        <v>0.75</v>
      </c>
      <c r="N749" s="47" t="s">
        <v>35</v>
      </c>
      <c r="O749" s="47" t="s">
        <v>63</v>
      </c>
      <c r="P749" s="19">
        <v>43606</v>
      </c>
      <c r="Q749" s="20">
        <v>43771</v>
      </c>
      <c r="R749" s="26">
        <v>44309</v>
      </c>
      <c r="S749" s="16">
        <f t="shared" si="25"/>
        <v>538</v>
      </c>
      <c r="T749" s="16" t="s">
        <v>173</v>
      </c>
      <c r="U749" s="16">
        <v>0</v>
      </c>
      <c r="V749" s="18">
        <v>0</v>
      </c>
      <c r="W749" s="18"/>
      <c r="X749" s="18"/>
      <c r="Y749" s="18"/>
      <c r="Z749" s="82"/>
      <c r="AA749" s="4" t="s">
        <v>45</v>
      </c>
      <c r="AB749"/>
      <c r="AC749"/>
      <c r="AD749"/>
      <c r="AE749"/>
      <c r="AF749"/>
      <c r="AG749"/>
      <c r="AH749"/>
      <c r="AI749"/>
    </row>
    <row r="750" spans="1:35" ht="16">
      <c r="A750" s="9">
        <v>1</v>
      </c>
      <c r="B750" s="9">
        <v>2</v>
      </c>
      <c r="C750" s="9">
        <v>7</v>
      </c>
      <c r="D750" s="150"/>
      <c r="E750" s="281">
        <v>8</v>
      </c>
      <c r="F750" s="227">
        <v>1</v>
      </c>
      <c r="G750" s="54" t="s">
        <v>239</v>
      </c>
      <c r="H750" s="47" t="s">
        <v>247</v>
      </c>
      <c r="I750" s="80">
        <v>317.2</v>
      </c>
      <c r="J750" s="18" t="s">
        <v>241</v>
      </c>
      <c r="K750" s="47">
        <v>317</v>
      </c>
      <c r="L750" s="47" t="s">
        <v>248</v>
      </c>
      <c r="M750" s="81">
        <v>0.75</v>
      </c>
      <c r="N750" s="47" t="s">
        <v>35</v>
      </c>
      <c r="O750" s="47" t="s">
        <v>63</v>
      </c>
      <c r="P750" s="19">
        <v>43606</v>
      </c>
      <c r="Q750" s="20">
        <v>43771</v>
      </c>
      <c r="R750" s="26">
        <v>44309</v>
      </c>
      <c r="S750" s="16">
        <f t="shared" si="25"/>
        <v>538</v>
      </c>
      <c r="T750" s="16" t="s">
        <v>173</v>
      </c>
      <c r="U750" s="16">
        <v>0</v>
      </c>
      <c r="V750" s="18">
        <v>0</v>
      </c>
      <c r="W750" s="18"/>
      <c r="X750" s="18"/>
      <c r="Y750" s="18"/>
      <c r="Z750" s="82"/>
      <c r="AA750" s="4" t="s">
        <v>45</v>
      </c>
    </row>
    <row r="751" spans="1:35" s="437" customFormat="1" ht="16">
      <c r="A751" s="9">
        <v>1</v>
      </c>
      <c r="B751" s="9">
        <v>2</v>
      </c>
      <c r="C751" s="9">
        <v>7</v>
      </c>
      <c r="D751" s="150"/>
      <c r="E751" s="281">
        <v>9</v>
      </c>
      <c r="F751" s="227">
        <v>1</v>
      </c>
      <c r="G751" s="54" t="s">
        <v>239</v>
      </c>
      <c r="H751" s="47" t="s">
        <v>247</v>
      </c>
      <c r="I751" s="80">
        <v>317.3</v>
      </c>
      <c r="J751" s="18" t="s">
        <v>241</v>
      </c>
      <c r="K751" s="47">
        <v>317</v>
      </c>
      <c r="L751" s="47" t="s">
        <v>248</v>
      </c>
      <c r="M751" s="81">
        <v>0.75</v>
      </c>
      <c r="N751" s="47" t="s">
        <v>35</v>
      </c>
      <c r="O751" s="47" t="s">
        <v>63</v>
      </c>
      <c r="P751" s="19">
        <v>43606</v>
      </c>
      <c r="Q751" s="20">
        <v>43771</v>
      </c>
      <c r="R751" s="26">
        <v>44309</v>
      </c>
      <c r="S751" s="16">
        <f t="shared" si="25"/>
        <v>538</v>
      </c>
      <c r="T751" s="16" t="s">
        <v>173</v>
      </c>
      <c r="U751" s="16">
        <v>0</v>
      </c>
      <c r="V751" s="18">
        <v>0</v>
      </c>
      <c r="W751" s="18"/>
      <c r="X751" s="18"/>
      <c r="Y751" s="18"/>
      <c r="Z751" s="82"/>
      <c r="AA751" s="4" t="s">
        <v>45</v>
      </c>
      <c r="AB751"/>
      <c r="AC751"/>
      <c r="AD751"/>
      <c r="AE751"/>
      <c r="AF751"/>
      <c r="AG751"/>
      <c r="AH751"/>
      <c r="AI751"/>
    </row>
    <row r="752" spans="1:35" s="437" customFormat="1" ht="16">
      <c r="A752" s="9">
        <v>1</v>
      </c>
      <c r="B752" s="9">
        <v>2</v>
      </c>
      <c r="C752" s="9">
        <v>7</v>
      </c>
      <c r="D752" s="150"/>
      <c r="E752" s="281">
        <v>10</v>
      </c>
      <c r="F752" s="227">
        <v>1</v>
      </c>
      <c r="G752" s="54" t="s">
        <v>239</v>
      </c>
      <c r="H752" s="47" t="s">
        <v>247</v>
      </c>
      <c r="I752" s="80">
        <v>320.10000000000002</v>
      </c>
      <c r="J752" s="18" t="s">
        <v>241</v>
      </c>
      <c r="K752" s="47">
        <v>320</v>
      </c>
      <c r="L752" s="47" t="s">
        <v>248</v>
      </c>
      <c r="M752" s="81">
        <v>0.75</v>
      </c>
      <c r="N752" s="47" t="s">
        <v>35</v>
      </c>
      <c r="O752" s="47" t="s">
        <v>63</v>
      </c>
      <c r="P752" s="19">
        <v>43606</v>
      </c>
      <c r="Q752" s="20">
        <v>43771</v>
      </c>
      <c r="R752" s="26">
        <v>44312</v>
      </c>
      <c r="S752" s="16">
        <f t="shared" si="25"/>
        <v>541</v>
      </c>
      <c r="T752" s="16" t="s">
        <v>249</v>
      </c>
      <c r="U752" s="16">
        <v>0</v>
      </c>
      <c r="V752" s="84">
        <v>1</v>
      </c>
      <c r="W752" s="84">
        <v>1</v>
      </c>
      <c r="X752" s="84" t="s">
        <v>45</v>
      </c>
      <c r="Y752" s="84"/>
      <c r="Z752" s="85"/>
      <c r="AA752" s="4" t="s">
        <v>45</v>
      </c>
      <c r="AB752"/>
      <c r="AC752"/>
      <c r="AD752"/>
      <c r="AE752"/>
      <c r="AF752"/>
      <c r="AG752"/>
      <c r="AH752"/>
      <c r="AI752"/>
    </row>
    <row r="753" spans="1:35" s="437" customFormat="1" ht="16">
      <c r="A753" s="9">
        <v>1</v>
      </c>
      <c r="B753" s="9">
        <v>2</v>
      </c>
      <c r="C753" s="9">
        <v>7</v>
      </c>
      <c r="D753" s="150"/>
      <c r="E753" s="281">
        <v>11</v>
      </c>
      <c r="F753" s="227">
        <v>1</v>
      </c>
      <c r="G753" s="54" t="s">
        <v>239</v>
      </c>
      <c r="H753" s="47" t="s">
        <v>247</v>
      </c>
      <c r="I753" s="80">
        <v>322.10000000000002</v>
      </c>
      <c r="J753" s="18" t="s">
        <v>241</v>
      </c>
      <c r="K753" s="47">
        <v>322</v>
      </c>
      <c r="L753" s="47" t="s">
        <v>248</v>
      </c>
      <c r="M753" s="81">
        <v>0.75</v>
      </c>
      <c r="N753" s="47" t="s">
        <v>35</v>
      </c>
      <c r="O753" s="47" t="s">
        <v>63</v>
      </c>
      <c r="P753" s="19">
        <v>43606</v>
      </c>
      <c r="Q753" s="20">
        <v>43771</v>
      </c>
      <c r="R753" s="26">
        <v>44312</v>
      </c>
      <c r="S753" s="16">
        <f t="shared" si="25"/>
        <v>541</v>
      </c>
      <c r="T753" s="16" t="s">
        <v>249</v>
      </c>
      <c r="U753" s="16">
        <v>0</v>
      </c>
      <c r="V753" s="18">
        <v>1</v>
      </c>
      <c r="W753" s="18">
        <v>1</v>
      </c>
      <c r="X753" s="18"/>
      <c r="Y753" s="18"/>
      <c r="Z753" s="82"/>
      <c r="AA753" s="4" t="s">
        <v>45</v>
      </c>
      <c r="AB753"/>
      <c r="AC753"/>
      <c r="AD753"/>
      <c r="AE753"/>
      <c r="AF753"/>
      <c r="AG753"/>
      <c r="AH753"/>
      <c r="AI753"/>
    </row>
    <row r="754" spans="1:35" s="437" customFormat="1" ht="16">
      <c r="A754" s="9">
        <v>1</v>
      </c>
      <c r="B754" s="9">
        <v>2</v>
      </c>
      <c r="C754" s="9">
        <v>7</v>
      </c>
      <c r="D754" s="150"/>
      <c r="E754" s="281">
        <v>12</v>
      </c>
      <c r="F754" s="227">
        <v>1</v>
      </c>
      <c r="G754" s="54" t="s">
        <v>239</v>
      </c>
      <c r="H754" s="47" t="s">
        <v>247</v>
      </c>
      <c r="I754" s="80">
        <v>327.10000000000002</v>
      </c>
      <c r="J754" s="18" t="s">
        <v>241</v>
      </c>
      <c r="K754" s="47">
        <v>327</v>
      </c>
      <c r="L754" s="47" t="s">
        <v>248</v>
      </c>
      <c r="M754" s="81">
        <v>0.75</v>
      </c>
      <c r="N754" s="47" t="s">
        <v>35</v>
      </c>
      <c r="O754" s="47" t="s">
        <v>63</v>
      </c>
      <c r="P754" s="19">
        <v>43606</v>
      </c>
      <c r="Q754" s="20">
        <v>43771</v>
      </c>
      <c r="R754" s="26">
        <v>44312</v>
      </c>
      <c r="S754" s="16">
        <f t="shared" si="25"/>
        <v>541</v>
      </c>
      <c r="T754" s="16" t="s">
        <v>249</v>
      </c>
      <c r="U754" s="16">
        <v>0</v>
      </c>
      <c r="V754" s="18">
        <v>0</v>
      </c>
      <c r="W754" s="18"/>
      <c r="X754" s="18"/>
      <c r="Y754" s="18"/>
      <c r="Z754" s="82"/>
      <c r="AA754" s="4" t="s">
        <v>45</v>
      </c>
      <c r="AB754"/>
      <c r="AC754"/>
      <c r="AD754"/>
      <c r="AE754"/>
      <c r="AF754"/>
      <c r="AG754"/>
      <c r="AH754"/>
      <c r="AI754"/>
    </row>
    <row r="755" spans="1:35" ht="16">
      <c r="A755" s="9">
        <v>1</v>
      </c>
      <c r="B755" s="9">
        <v>2</v>
      </c>
      <c r="C755" s="9">
        <v>7</v>
      </c>
      <c r="D755" s="150"/>
      <c r="E755" s="281">
        <v>13</v>
      </c>
      <c r="F755" s="227">
        <v>1</v>
      </c>
      <c r="G755" s="54" t="s">
        <v>239</v>
      </c>
      <c r="H755" s="47" t="s">
        <v>247</v>
      </c>
      <c r="I755" s="83">
        <v>327.2</v>
      </c>
      <c r="J755" s="18" t="s">
        <v>241</v>
      </c>
      <c r="K755" s="47">
        <v>327</v>
      </c>
      <c r="L755" s="47" t="s">
        <v>248</v>
      </c>
      <c r="M755" s="81">
        <v>0.75</v>
      </c>
      <c r="N755" s="47" t="s">
        <v>35</v>
      </c>
      <c r="O755" s="47" t="s">
        <v>63</v>
      </c>
      <c r="P755" s="19">
        <v>43606</v>
      </c>
      <c r="Q755" s="20">
        <v>43771</v>
      </c>
      <c r="R755" s="26">
        <v>44312</v>
      </c>
      <c r="S755" s="16">
        <f t="shared" si="25"/>
        <v>541</v>
      </c>
      <c r="T755" s="16" t="s">
        <v>249</v>
      </c>
      <c r="U755" s="16">
        <v>0</v>
      </c>
      <c r="V755" s="18">
        <v>0</v>
      </c>
      <c r="W755" s="18"/>
      <c r="X755" s="18"/>
      <c r="Y755" s="18"/>
      <c r="Z755" s="82" t="s">
        <v>250</v>
      </c>
      <c r="AA755" s="4" t="s">
        <v>45</v>
      </c>
    </row>
    <row r="756" spans="1:35" s="437" customFormat="1" ht="16">
      <c r="A756" s="9">
        <v>1</v>
      </c>
      <c r="B756" s="9">
        <v>2</v>
      </c>
      <c r="C756" s="9">
        <v>7</v>
      </c>
      <c r="D756" s="150"/>
      <c r="E756" s="281">
        <v>14</v>
      </c>
      <c r="F756" s="227">
        <v>1</v>
      </c>
      <c r="G756" s="54" t="s">
        <v>239</v>
      </c>
      <c r="H756" s="47" t="s">
        <v>247</v>
      </c>
      <c r="I756" s="80">
        <v>329.1</v>
      </c>
      <c r="J756" s="18" t="s">
        <v>241</v>
      </c>
      <c r="K756" s="47">
        <v>329</v>
      </c>
      <c r="L756" s="47" t="s">
        <v>248</v>
      </c>
      <c r="M756" s="81">
        <v>0.75</v>
      </c>
      <c r="N756" s="47" t="s">
        <v>35</v>
      </c>
      <c r="O756" s="47" t="s">
        <v>63</v>
      </c>
      <c r="P756" s="19">
        <v>43606</v>
      </c>
      <c r="Q756" s="20">
        <v>43771</v>
      </c>
      <c r="R756" s="26">
        <v>44313</v>
      </c>
      <c r="S756" s="16">
        <f t="shared" si="25"/>
        <v>542</v>
      </c>
      <c r="T756" s="16" t="s">
        <v>249</v>
      </c>
      <c r="U756" s="16">
        <v>0</v>
      </c>
      <c r="V756" s="18">
        <v>0</v>
      </c>
      <c r="W756" s="18"/>
      <c r="X756" s="18"/>
      <c r="Y756" s="18"/>
      <c r="Z756" s="4"/>
      <c r="AA756" s="4" t="s">
        <v>45</v>
      </c>
      <c r="AB756"/>
      <c r="AC756"/>
      <c r="AD756"/>
      <c r="AE756"/>
      <c r="AF756"/>
      <c r="AG756"/>
      <c r="AH756"/>
      <c r="AI756"/>
    </row>
    <row r="757" spans="1:35" s="437" customFormat="1" ht="16">
      <c r="A757" s="9">
        <v>1</v>
      </c>
      <c r="B757" s="9">
        <v>2</v>
      </c>
      <c r="C757" s="9">
        <v>7</v>
      </c>
      <c r="D757" s="150"/>
      <c r="E757" s="281">
        <v>15</v>
      </c>
      <c r="F757" s="227">
        <v>1</v>
      </c>
      <c r="G757" s="54" t="s">
        <v>239</v>
      </c>
      <c r="H757" s="47" t="s">
        <v>247</v>
      </c>
      <c r="I757" s="80">
        <v>329.2</v>
      </c>
      <c r="J757" s="18" t="s">
        <v>241</v>
      </c>
      <c r="K757" s="47">
        <v>329</v>
      </c>
      <c r="L757" s="47" t="s">
        <v>248</v>
      </c>
      <c r="M757" s="81">
        <v>0.75</v>
      </c>
      <c r="N757" s="47" t="s">
        <v>35</v>
      </c>
      <c r="O757" s="47" t="s">
        <v>63</v>
      </c>
      <c r="P757" s="19">
        <v>43606</v>
      </c>
      <c r="Q757" s="20">
        <v>43771</v>
      </c>
      <c r="R757" s="26">
        <v>44313</v>
      </c>
      <c r="S757" s="16">
        <f t="shared" si="25"/>
        <v>542</v>
      </c>
      <c r="T757" s="16" t="s">
        <v>249</v>
      </c>
      <c r="U757" s="16">
        <v>0</v>
      </c>
      <c r="V757" s="18">
        <v>0</v>
      </c>
      <c r="W757" s="18"/>
      <c r="X757" s="18"/>
      <c r="Y757" s="18"/>
      <c r="Z757" s="4"/>
      <c r="AA757" s="4" t="s">
        <v>45</v>
      </c>
      <c r="AB757"/>
      <c r="AC757"/>
      <c r="AD757"/>
      <c r="AE757"/>
      <c r="AF757"/>
      <c r="AG757"/>
      <c r="AH757"/>
      <c r="AI757"/>
    </row>
    <row r="758" spans="1:35" s="437" customFormat="1" ht="16">
      <c r="A758" s="9">
        <v>1</v>
      </c>
      <c r="B758" s="9">
        <v>2</v>
      </c>
      <c r="C758" s="9">
        <v>7</v>
      </c>
      <c r="D758" s="150"/>
      <c r="E758" s="281">
        <v>16</v>
      </c>
      <c r="F758" s="227">
        <v>1</v>
      </c>
      <c r="G758" s="54" t="s">
        <v>239</v>
      </c>
      <c r="H758" s="47" t="s">
        <v>247</v>
      </c>
      <c r="I758" s="83">
        <v>329.3</v>
      </c>
      <c r="J758" s="18" t="s">
        <v>241</v>
      </c>
      <c r="K758" s="47">
        <v>329</v>
      </c>
      <c r="L758" s="47" t="s">
        <v>248</v>
      </c>
      <c r="M758" s="81">
        <v>0.75</v>
      </c>
      <c r="N758" s="47" t="s">
        <v>35</v>
      </c>
      <c r="O758" s="47" t="s">
        <v>63</v>
      </c>
      <c r="P758" s="19">
        <v>43606</v>
      </c>
      <c r="Q758" s="20">
        <v>43771</v>
      </c>
      <c r="R758" s="26">
        <v>44313</v>
      </c>
      <c r="S758" s="16">
        <f t="shared" si="25"/>
        <v>542</v>
      </c>
      <c r="T758" s="16" t="s">
        <v>249</v>
      </c>
      <c r="U758" s="16">
        <v>0</v>
      </c>
      <c r="V758" s="18">
        <v>1</v>
      </c>
      <c r="W758" s="18">
        <v>1</v>
      </c>
      <c r="X758" s="18"/>
      <c r="Y758" s="18"/>
      <c r="Z758" s="4"/>
      <c r="AA758" s="4" t="s">
        <v>45</v>
      </c>
      <c r="AB758"/>
      <c r="AC758"/>
      <c r="AD758"/>
      <c r="AE758"/>
      <c r="AF758"/>
      <c r="AG758"/>
      <c r="AH758"/>
      <c r="AI758"/>
    </row>
    <row r="759" spans="1:35" ht="16">
      <c r="A759" s="9">
        <v>1</v>
      </c>
      <c r="B759" s="9">
        <v>2</v>
      </c>
      <c r="C759" s="9">
        <v>7</v>
      </c>
      <c r="D759" s="150"/>
      <c r="E759" s="281">
        <v>17</v>
      </c>
      <c r="F759" s="227">
        <v>1</v>
      </c>
      <c r="G759" s="54" t="s">
        <v>239</v>
      </c>
      <c r="H759" s="47" t="s">
        <v>247</v>
      </c>
      <c r="I759" s="83">
        <v>335.1</v>
      </c>
      <c r="J759" s="18" t="s">
        <v>241</v>
      </c>
      <c r="K759" s="47">
        <v>335</v>
      </c>
      <c r="L759" s="47" t="s">
        <v>248</v>
      </c>
      <c r="M759" s="81">
        <v>0.75</v>
      </c>
      <c r="N759" s="47" t="s">
        <v>35</v>
      </c>
      <c r="O759" s="47" t="s">
        <v>63</v>
      </c>
      <c r="P759" s="19">
        <v>43606</v>
      </c>
      <c r="Q759" s="20">
        <v>43771</v>
      </c>
      <c r="R759" s="26">
        <v>44313</v>
      </c>
      <c r="S759" s="16">
        <f t="shared" si="25"/>
        <v>542</v>
      </c>
      <c r="T759" s="16" t="s">
        <v>249</v>
      </c>
      <c r="U759" s="16">
        <v>0</v>
      </c>
      <c r="V759" s="18">
        <v>1</v>
      </c>
      <c r="W759" s="18">
        <v>3</v>
      </c>
      <c r="X759" s="18"/>
      <c r="Y759" s="18"/>
      <c r="Z759" s="82" t="s">
        <v>251</v>
      </c>
      <c r="AA759" s="4" t="s">
        <v>45</v>
      </c>
    </row>
    <row r="760" spans="1:35" ht="16">
      <c r="A760" s="9">
        <v>1</v>
      </c>
      <c r="B760" s="9">
        <v>2</v>
      </c>
      <c r="C760" s="9">
        <v>8</v>
      </c>
      <c r="D760" s="150"/>
      <c r="E760" s="281">
        <v>18</v>
      </c>
      <c r="F760" s="227">
        <v>1</v>
      </c>
      <c r="G760" s="54" t="s">
        <v>239</v>
      </c>
      <c r="H760" s="47" t="s">
        <v>247</v>
      </c>
      <c r="I760" s="83">
        <v>336.1</v>
      </c>
      <c r="J760" s="18" t="s">
        <v>241</v>
      </c>
      <c r="K760" s="47">
        <v>336</v>
      </c>
      <c r="L760" s="47" t="s">
        <v>248</v>
      </c>
      <c r="M760" s="81">
        <v>0.75</v>
      </c>
      <c r="N760" s="47" t="s">
        <v>35</v>
      </c>
      <c r="O760" s="47" t="s">
        <v>63</v>
      </c>
      <c r="P760" s="19">
        <v>43606</v>
      </c>
      <c r="Q760" s="20">
        <v>43771</v>
      </c>
      <c r="R760" s="26">
        <v>44313</v>
      </c>
      <c r="S760" s="16">
        <f t="shared" si="25"/>
        <v>542</v>
      </c>
      <c r="T760" s="16" t="s">
        <v>249</v>
      </c>
      <c r="U760" s="16">
        <v>0</v>
      </c>
      <c r="V760" s="18">
        <v>0</v>
      </c>
      <c r="W760" s="18"/>
      <c r="X760" s="18"/>
      <c r="Y760" s="18"/>
      <c r="Z760" s="82"/>
      <c r="AA760" s="4" t="s">
        <v>45</v>
      </c>
    </row>
    <row r="761" spans="1:35" ht="16">
      <c r="A761" s="9">
        <v>1</v>
      </c>
      <c r="B761" s="9">
        <v>2</v>
      </c>
      <c r="C761" s="9">
        <v>8</v>
      </c>
      <c r="D761" s="150"/>
      <c r="E761" s="281">
        <v>19</v>
      </c>
      <c r="F761" s="227">
        <v>1</v>
      </c>
      <c r="G761" s="54" t="s">
        <v>239</v>
      </c>
      <c r="H761" s="47" t="s">
        <v>247</v>
      </c>
      <c r="I761" s="80">
        <v>339.1</v>
      </c>
      <c r="J761" s="18" t="s">
        <v>241</v>
      </c>
      <c r="K761" s="47">
        <v>339</v>
      </c>
      <c r="L761" s="47" t="s">
        <v>248</v>
      </c>
      <c r="M761" s="81">
        <v>0.75</v>
      </c>
      <c r="N761" s="47" t="s">
        <v>35</v>
      </c>
      <c r="O761" s="47" t="s">
        <v>63</v>
      </c>
      <c r="P761" s="19">
        <v>43606</v>
      </c>
      <c r="Q761" s="20">
        <v>43771</v>
      </c>
      <c r="R761" s="26">
        <v>44314</v>
      </c>
      <c r="S761" s="16">
        <f t="shared" si="25"/>
        <v>543</v>
      </c>
      <c r="T761" s="16" t="s">
        <v>249</v>
      </c>
      <c r="U761" s="16">
        <v>0</v>
      </c>
      <c r="V761" s="18">
        <v>0</v>
      </c>
      <c r="W761" s="18"/>
      <c r="X761" s="18"/>
      <c r="Y761" s="18"/>
      <c r="Z761" s="82"/>
      <c r="AA761" s="4" t="s">
        <v>45</v>
      </c>
    </row>
    <row r="762" spans="1:35" s="437" customFormat="1" ht="16">
      <c r="A762" s="9">
        <v>1</v>
      </c>
      <c r="B762" s="9">
        <v>2</v>
      </c>
      <c r="C762" s="9">
        <v>8</v>
      </c>
      <c r="D762" s="150"/>
      <c r="E762" s="281">
        <v>20</v>
      </c>
      <c r="F762" s="227">
        <v>1</v>
      </c>
      <c r="G762" s="54" t="s">
        <v>239</v>
      </c>
      <c r="H762" s="47" t="s">
        <v>247</v>
      </c>
      <c r="I762" s="80">
        <v>339.2</v>
      </c>
      <c r="J762" s="18" t="s">
        <v>241</v>
      </c>
      <c r="K762" s="47">
        <v>339</v>
      </c>
      <c r="L762" s="47" t="s">
        <v>248</v>
      </c>
      <c r="M762" s="81">
        <v>0.75</v>
      </c>
      <c r="N762" s="47" t="s">
        <v>35</v>
      </c>
      <c r="O762" s="47" t="s">
        <v>63</v>
      </c>
      <c r="P762" s="19">
        <v>43606</v>
      </c>
      <c r="Q762" s="20">
        <v>43771</v>
      </c>
      <c r="R762" s="26">
        <v>44314</v>
      </c>
      <c r="S762" s="16">
        <f t="shared" si="25"/>
        <v>543</v>
      </c>
      <c r="T762" s="16" t="s">
        <v>249</v>
      </c>
      <c r="U762" s="16">
        <v>0</v>
      </c>
      <c r="V762" s="18">
        <v>0</v>
      </c>
      <c r="W762" s="18"/>
      <c r="X762" s="18"/>
      <c r="Y762" s="18"/>
      <c r="Z762" s="82"/>
      <c r="AA762" s="4" t="s">
        <v>45</v>
      </c>
      <c r="AB762"/>
      <c r="AC762"/>
      <c r="AD762"/>
      <c r="AE762"/>
      <c r="AF762"/>
      <c r="AG762"/>
      <c r="AH762"/>
      <c r="AI762"/>
    </row>
    <row r="763" spans="1:35" s="437" customFormat="1" ht="16">
      <c r="A763" s="9">
        <v>1</v>
      </c>
      <c r="B763" s="9">
        <v>2</v>
      </c>
      <c r="C763" s="9">
        <v>8</v>
      </c>
      <c r="D763" s="150"/>
      <c r="E763" s="281">
        <v>21</v>
      </c>
      <c r="F763" s="227">
        <v>1</v>
      </c>
      <c r="G763" s="54" t="s">
        <v>239</v>
      </c>
      <c r="H763" s="47" t="s">
        <v>247</v>
      </c>
      <c r="I763" s="80">
        <v>339.3</v>
      </c>
      <c r="J763" s="18" t="s">
        <v>241</v>
      </c>
      <c r="K763" s="47">
        <v>339</v>
      </c>
      <c r="L763" s="47" t="s">
        <v>248</v>
      </c>
      <c r="M763" s="81">
        <v>0.75</v>
      </c>
      <c r="N763" s="47" t="s">
        <v>35</v>
      </c>
      <c r="O763" s="47" t="s">
        <v>63</v>
      </c>
      <c r="P763" s="19">
        <v>43606</v>
      </c>
      <c r="Q763" s="20">
        <v>43771</v>
      </c>
      <c r="R763" s="26">
        <v>44314</v>
      </c>
      <c r="S763" s="16">
        <f t="shared" si="25"/>
        <v>543</v>
      </c>
      <c r="T763" s="16" t="s">
        <v>249</v>
      </c>
      <c r="U763" s="16">
        <v>0</v>
      </c>
      <c r="V763" s="18">
        <v>0</v>
      </c>
      <c r="W763" s="18"/>
      <c r="X763" s="18"/>
      <c r="Y763" s="18"/>
      <c r="Z763" s="82"/>
      <c r="AA763" s="4" t="s">
        <v>45</v>
      </c>
      <c r="AB763"/>
      <c r="AC763"/>
      <c r="AD763"/>
      <c r="AE763"/>
      <c r="AF763"/>
      <c r="AG763"/>
      <c r="AH763"/>
      <c r="AI763"/>
    </row>
    <row r="764" spans="1:35" s="437" customFormat="1" ht="16">
      <c r="A764" s="9">
        <v>1</v>
      </c>
      <c r="B764" s="9">
        <v>2</v>
      </c>
      <c r="C764" s="9">
        <v>8</v>
      </c>
      <c r="D764" s="150"/>
      <c r="E764" s="281">
        <v>22</v>
      </c>
      <c r="F764" s="227">
        <v>1</v>
      </c>
      <c r="G764" s="54" t="s">
        <v>239</v>
      </c>
      <c r="H764" s="47" t="s">
        <v>247</v>
      </c>
      <c r="I764" s="80">
        <v>339.4</v>
      </c>
      <c r="J764" s="18" t="s">
        <v>241</v>
      </c>
      <c r="K764" s="47">
        <v>339</v>
      </c>
      <c r="L764" s="47" t="s">
        <v>248</v>
      </c>
      <c r="M764" s="81">
        <v>0.75</v>
      </c>
      <c r="N764" s="47" t="s">
        <v>35</v>
      </c>
      <c r="O764" s="47" t="s">
        <v>63</v>
      </c>
      <c r="P764" s="19">
        <v>43606</v>
      </c>
      <c r="Q764" s="20">
        <v>43771</v>
      </c>
      <c r="R764" s="26">
        <v>44314</v>
      </c>
      <c r="S764" s="16">
        <f t="shared" si="25"/>
        <v>543</v>
      </c>
      <c r="T764" s="16" t="s">
        <v>249</v>
      </c>
      <c r="U764" s="16">
        <v>0</v>
      </c>
      <c r="V764" s="18">
        <v>0</v>
      </c>
      <c r="W764" s="18"/>
      <c r="X764" s="18"/>
      <c r="Y764" s="18"/>
      <c r="Z764" s="82"/>
      <c r="AA764" s="4" t="s">
        <v>45</v>
      </c>
      <c r="AB764"/>
      <c r="AC764"/>
      <c r="AD764"/>
      <c r="AE764"/>
      <c r="AF764"/>
      <c r="AG764"/>
      <c r="AH764"/>
      <c r="AI764"/>
    </row>
    <row r="765" spans="1:35" ht="16">
      <c r="A765" s="9">
        <v>1</v>
      </c>
      <c r="B765" s="9">
        <v>2</v>
      </c>
      <c r="C765" s="9">
        <v>8</v>
      </c>
      <c r="D765" s="150"/>
      <c r="E765" s="281">
        <v>23</v>
      </c>
      <c r="F765" s="227">
        <v>1</v>
      </c>
      <c r="G765" s="54" t="s">
        <v>239</v>
      </c>
      <c r="H765" s="47" t="s">
        <v>247</v>
      </c>
      <c r="I765" s="80">
        <v>339.5</v>
      </c>
      <c r="J765" s="18" t="s">
        <v>241</v>
      </c>
      <c r="K765" s="47">
        <v>339</v>
      </c>
      <c r="L765" s="47" t="s">
        <v>248</v>
      </c>
      <c r="M765" s="81">
        <v>0.75</v>
      </c>
      <c r="N765" s="47" t="s">
        <v>35</v>
      </c>
      <c r="O765" s="47" t="s">
        <v>63</v>
      </c>
      <c r="P765" s="19">
        <v>43606</v>
      </c>
      <c r="Q765" s="20">
        <v>43771</v>
      </c>
      <c r="R765" s="26">
        <v>44314</v>
      </c>
      <c r="S765" s="16">
        <f t="shared" si="25"/>
        <v>543</v>
      </c>
      <c r="T765" s="16" t="s">
        <v>249</v>
      </c>
      <c r="U765" s="16">
        <v>0</v>
      </c>
      <c r="V765" s="18">
        <v>1</v>
      </c>
      <c r="W765" s="18">
        <v>1</v>
      </c>
      <c r="X765" s="18"/>
      <c r="Y765" s="18"/>
      <c r="Z765" s="82"/>
      <c r="AA765" s="4" t="s">
        <v>45</v>
      </c>
    </row>
    <row r="766" spans="1:35" ht="16">
      <c r="A766" s="9">
        <v>1</v>
      </c>
      <c r="B766" s="9">
        <v>2</v>
      </c>
      <c r="C766" s="9">
        <v>8</v>
      </c>
      <c r="D766" s="150"/>
      <c r="E766" s="281">
        <v>24</v>
      </c>
      <c r="F766" s="227">
        <v>1</v>
      </c>
      <c r="G766" s="54" t="s">
        <v>239</v>
      </c>
      <c r="H766" s="47" t="s">
        <v>247</v>
      </c>
      <c r="I766" s="80">
        <v>341.1</v>
      </c>
      <c r="J766" s="18" t="s">
        <v>241</v>
      </c>
      <c r="K766" s="47">
        <v>341</v>
      </c>
      <c r="L766" s="47" t="s">
        <v>248</v>
      </c>
      <c r="M766" s="81">
        <v>0.75</v>
      </c>
      <c r="N766" s="47" t="s">
        <v>35</v>
      </c>
      <c r="O766" s="47" t="s">
        <v>63</v>
      </c>
      <c r="P766" s="19">
        <v>43606</v>
      </c>
      <c r="Q766" s="20">
        <v>43771</v>
      </c>
      <c r="R766" s="26">
        <v>44314</v>
      </c>
      <c r="S766" s="16">
        <f t="shared" si="25"/>
        <v>543</v>
      </c>
      <c r="T766" s="16" t="s">
        <v>249</v>
      </c>
      <c r="U766" s="16">
        <v>0</v>
      </c>
      <c r="V766" s="18">
        <v>0</v>
      </c>
      <c r="W766" s="18"/>
      <c r="X766" s="18"/>
      <c r="Y766" s="18"/>
      <c r="Z766" s="82"/>
      <c r="AA766" s="4" t="s">
        <v>45</v>
      </c>
    </row>
    <row r="767" spans="1:35" ht="16">
      <c r="A767" s="9">
        <v>1</v>
      </c>
      <c r="B767" s="9">
        <v>2</v>
      </c>
      <c r="C767" s="9">
        <v>8</v>
      </c>
      <c r="D767" s="150"/>
      <c r="E767" s="281">
        <v>25</v>
      </c>
      <c r="F767" s="227">
        <v>1</v>
      </c>
      <c r="G767" s="54" t="s">
        <v>239</v>
      </c>
      <c r="H767" s="47" t="s">
        <v>247</v>
      </c>
      <c r="I767" s="80">
        <v>341.2</v>
      </c>
      <c r="J767" s="18" t="s">
        <v>241</v>
      </c>
      <c r="K767" s="47">
        <v>341</v>
      </c>
      <c r="L767" s="47" t="s">
        <v>248</v>
      </c>
      <c r="M767" s="81">
        <v>0.75</v>
      </c>
      <c r="N767" s="47" t="s">
        <v>35</v>
      </c>
      <c r="O767" s="47" t="s">
        <v>63</v>
      </c>
      <c r="P767" s="19">
        <v>43606</v>
      </c>
      <c r="Q767" s="20">
        <v>43771</v>
      </c>
      <c r="R767" s="26">
        <v>44314</v>
      </c>
      <c r="S767" s="16">
        <f t="shared" si="25"/>
        <v>543</v>
      </c>
      <c r="T767" s="16" t="s">
        <v>252</v>
      </c>
      <c r="U767" s="16">
        <v>0</v>
      </c>
      <c r="V767" s="18">
        <v>0</v>
      </c>
      <c r="W767" s="18"/>
      <c r="X767" s="18"/>
      <c r="Y767" s="18"/>
      <c r="Z767" s="82"/>
      <c r="AA767" s="4" t="s">
        <v>45</v>
      </c>
    </row>
    <row r="768" spans="1:35" s="437" customFormat="1" ht="16">
      <c r="A768" s="9">
        <v>1</v>
      </c>
      <c r="B768" s="9">
        <v>2</v>
      </c>
      <c r="C768" s="9">
        <v>8</v>
      </c>
      <c r="D768" s="150"/>
      <c r="E768" s="281">
        <v>26</v>
      </c>
      <c r="F768" s="227">
        <v>1</v>
      </c>
      <c r="G768" s="54" t="s">
        <v>239</v>
      </c>
      <c r="H768" s="47" t="s">
        <v>247</v>
      </c>
      <c r="I768" s="17">
        <v>702</v>
      </c>
      <c r="J768" s="18" t="s">
        <v>241</v>
      </c>
      <c r="K768" s="47">
        <v>335</v>
      </c>
      <c r="L768" s="47" t="s">
        <v>248</v>
      </c>
      <c r="M768" s="81">
        <v>0.75</v>
      </c>
      <c r="N768" s="47" t="s">
        <v>35</v>
      </c>
      <c r="O768" s="47" t="s">
        <v>63</v>
      </c>
      <c r="P768" s="19">
        <v>43606</v>
      </c>
      <c r="Q768" s="20">
        <v>43771</v>
      </c>
      <c r="R768" s="26">
        <v>44313</v>
      </c>
      <c r="S768" s="16">
        <f t="shared" si="25"/>
        <v>542</v>
      </c>
      <c r="T768" s="16" t="s">
        <v>249</v>
      </c>
      <c r="U768" s="16">
        <v>0</v>
      </c>
      <c r="V768" s="18">
        <v>0</v>
      </c>
      <c r="W768" s="18"/>
      <c r="X768" s="18"/>
      <c r="Y768" s="18"/>
      <c r="Z768" s="82"/>
      <c r="AA768" s="4" t="s">
        <v>45</v>
      </c>
      <c r="AB768"/>
      <c r="AC768"/>
      <c r="AD768"/>
      <c r="AE768"/>
      <c r="AF768"/>
      <c r="AG768"/>
      <c r="AH768"/>
      <c r="AI768"/>
    </row>
    <row r="769" spans="1:35" s="437" customFormat="1" ht="16">
      <c r="A769" s="9">
        <v>1</v>
      </c>
      <c r="B769" s="9">
        <v>2</v>
      </c>
      <c r="C769" s="9">
        <v>8</v>
      </c>
      <c r="D769" s="150"/>
      <c r="E769" s="281">
        <v>27</v>
      </c>
      <c r="F769" s="227">
        <v>1</v>
      </c>
      <c r="G769" s="54" t="s">
        <v>239</v>
      </c>
      <c r="H769" s="47" t="s">
        <v>247</v>
      </c>
      <c r="I769" s="17">
        <v>703</v>
      </c>
      <c r="J769" s="18" t="s">
        <v>241</v>
      </c>
      <c r="K769" s="47">
        <v>335</v>
      </c>
      <c r="L769" s="47" t="s">
        <v>248</v>
      </c>
      <c r="M769" s="81">
        <v>0.75</v>
      </c>
      <c r="N769" s="47" t="s">
        <v>35</v>
      </c>
      <c r="O769" s="47" t="s">
        <v>63</v>
      </c>
      <c r="P769" s="19">
        <v>43606</v>
      </c>
      <c r="Q769" s="20">
        <v>43771</v>
      </c>
      <c r="R769" s="26">
        <v>44313</v>
      </c>
      <c r="S769" s="16">
        <f t="shared" si="25"/>
        <v>542</v>
      </c>
      <c r="T769" s="16" t="s">
        <v>249</v>
      </c>
      <c r="U769" s="16">
        <v>0</v>
      </c>
      <c r="V769" s="18">
        <v>1</v>
      </c>
      <c r="W769" s="18">
        <v>1</v>
      </c>
      <c r="X769" s="18"/>
      <c r="Y769" s="18"/>
      <c r="Z769" s="82"/>
      <c r="AA769" s="4" t="s">
        <v>45</v>
      </c>
      <c r="AB769"/>
      <c r="AC769"/>
      <c r="AD769"/>
      <c r="AE769"/>
      <c r="AF769"/>
      <c r="AG769"/>
      <c r="AH769"/>
      <c r="AI769"/>
    </row>
    <row r="770" spans="1:35" s="437" customFormat="1" ht="16">
      <c r="A770" s="9">
        <v>1</v>
      </c>
      <c r="B770" s="9">
        <v>2</v>
      </c>
      <c r="C770" s="9">
        <v>8</v>
      </c>
      <c r="D770" s="150"/>
      <c r="E770" s="281">
        <v>28</v>
      </c>
      <c r="F770" s="227">
        <v>1</v>
      </c>
      <c r="G770" s="54" t="s">
        <v>239</v>
      </c>
      <c r="H770" s="47" t="s">
        <v>247</v>
      </c>
      <c r="I770" s="17">
        <v>705</v>
      </c>
      <c r="J770" s="18" t="s">
        <v>241</v>
      </c>
      <c r="K770" s="47">
        <v>335</v>
      </c>
      <c r="L770" s="47" t="s">
        <v>248</v>
      </c>
      <c r="M770" s="81">
        <v>0.75</v>
      </c>
      <c r="N770" s="47" t="s">
        <v>35</v>
      </c>
      <c r="O770" s="47" t="s">
        <v>63</v>
      </c>
      <c r="P770" s="19">
        <v>43606</v>
      </c>
      <c r="Q770" s="20">
        <v>43771</v>
      </c>
      <c r="R770" s="26">
        <v>44313</v>
      </c>
      <c r="S770" s="16">
        <f t="shared" si="25"/>
        <v>542</v>
      </c>
      <c r="T770" s="16" t="s">
        <v>249</v>
      </c>
      <c r="U770" s="16">
        <v>0</v>
      </c>
      <c r="V770" s="18">
        <v>1</v>
      </c>
      <c r="W770" s="18"/>
      <c r="X770" s="18">
        <v>2</v>
      </c>
      <c r="Y770" s="18"/>
      <c r="Z770" s="82"/>
      <c r="AA770" s="4" t="s">
        <v>45</v>
      </c>
      <c r="AB770"/>
      <c r="AC770"/>
      <c r="AD770"/>
      <c r="AE770"/>
      <c r="AF770"/>
      <c r="AG770"/>
      <c r="AH770"/>
      <c r="AI770"/>
    </row>
    <row r="771" spans="1:35" s="437" customFormat="1" ht="16">
      <c r="A771" s="9">
        <v>1</v>
      </c>
      <c r="B771" s="9">
        <v>2</v>
      </c>
      <c r="C771" s="9">
        <v>8</v>
      </c>
      <c r="D771" s="150"/>
      <c r="E771" s="281">
        <v>29</v>
      </c>
      <c r="F771" s="227">
        <v>1</v>
      </c>
      <c r="G771" s="54" t="s">
        <v>239</v>
      </c>
      <c r="H771" s="47" t="s">
        <v>247</v>
      </c>
      <c r="I771" s="17">
        <v>706</v>
      </c>
      <c r="J771" s="18" t="s">
        <v>241</v>
      </c>
      <c r="K771" s="47">
        <v>336</v>
      </c>
      <c r="L771" s="47" t="s">
        <v>248</v>
      </c>
      <c r="M771" s="81">
        <v>0.75</v>
      </c>
      <c r="N771" s="47" t="s">
        <v>35</v>
      </c>
      <c r="O771" s="47" t="s">
        <v>63</v>
      </c>
      <c r="P771" s="19">
        <v>43606</v>
      </c>
      <c r="Q771" s="20">
        <v>43771</v>
      </c>
      <c r="R771" s="26">
        <v>44313</v>
      </c>
      <c r="S771" s="16">
        <f t="shared" si="25"/>
        <v>542</v>
      </c>
      <c r="T771" s="16" t="s">
        <v>249</v>
      </c>
      <c r="U771" s="16">
        <v>0</v>
      </c>
      <c r="V771" s="18">
        <v>0</v>
      </c>
      <c r="W771" s="18"/>
      <c r="X771" s="18"/>
      <c r="Y771" s="18"/>
      <c r="Z771" s="82"/>
      <c r="AA771" s="4" t="s">
        <v>45</v>
      </c>
      <c r="AB771"/>
      <c r="AC771"/>
      <c r="AD771"/>
      <c r="AE771"/>
      <c r="AF771"/>
      <c r="AG771"/>
      <c r="AH771"/>
      <c r="AI771"/>
    </row>
    <row r="772" spans="1:35" s="437" customFormat="1" ht="16">
      <c r="A772" s="9">
        <v>1</v>
      </c>
      <c r="B772" s="9">
        <v>2</v>
      </c>
      <c r="C772" s="9">
        <v>8</v>
      </c>
      <c r="D772" s="150"/>
      <c r="E772" s="281">
        <v>30</v>
      </c>
      <c r="F772" s="227">
        <v>1</v>
      </c>
      <c r="G772" s="54" t="s">
        <v>239</v>
      </c>
      <c r="H772" s="47" t="s">
        <v>247</v>
      </c>
      <c r="I772" s="17">
        <v>708</v>
      </c>
      <c r="J772" s="18" t="s">
        <v>241</v>
      </c>
      <c r="K772" s="47">
        <v>335</v>
      </c>
      <c r="L772" s="47" t="s">
        <v>248</v>
      </c>
      <c r="M772" s="81">
        <v>0.75</v>
      </c>
      <c r="N772" s="47" t="s">
        <v>35</v>
      </c>
      <c r="O772" s="47" t="s">
        <v>63</v>
      </c>
      <c r="P772" s="19">
        <v>43606</v>
      </c>
      <c r="Q772" s="20">
        <v>43771</v>
      </c>
      <c r="R772" s="26">
        <v>44313</v>
      </c>
      <c r="S772" s="16">
        <f t="shared" si="25"/>
        <v>542</v>
      </c>
      <c r="T772" s="16" t="s">
        <v>249</v>
      </c>
      <c r="U772" s="16">
        <v>0</v>
      </c>
      <c r="V772" s="18">
        <v>0</v>
      </c>
      <c r="W772" s="18"/>
      <c r="X772" s="18"/>
      <c r="Y772" s="18"/>
      <c r="Z772" s="82"/>
      <c r="AA772" s="4" t="s">
        <v>45</v>
      </c>
      <c r="AB772"/>
      <c r="AC772"/>
      <c r="AD772"/>
      <c r="AE772"/>
      <c r="AF772"/>
      <c r="AG772"/>
      <c r="AH772"/>
      <c r="AI772"/>
    </row>
    <row r="773" spans="1:35" s="437" customFormat="1" ht="16">
      <c r="A773" s="9">
        <v>1</v>
      </c>
      <c r="B773" s="9">
        <v>2</v>
      </c>
      <c r="C773" s="9">
        <v>8</v>
      </c>
      <c r="D773" s="150"/>
      <c r="E773" s="281">
        <v>31</v>
      </c>
      <c r="F773" s="227">
        <v>1</v>
      </c>
      <c r="G773" s="54" t="s">
        <v>239</v>
      </c>
      <c r="H773" s="47" t="s">
        <v>247</v>
      </c>
      <c r="I773" s="17">
        <v>710</v>
      </c>
      <c r="J773" s="18" t="s">
        <v>241</v>
      </c>
      <c r="K773" s="47">
        <v>336</v>
      </c>
      <c r="L773" s="47" t="s">
        <v>248</v>
      </c>
      <c r="M773" s="81">
        <v>0.75</v>
      </c>
      <c r="N773" s="47" t="s">
        <v>35</v>
      </c>
      <c r="O773" s="47" t="s">
        <v>63</v>
      </c>
      <c r="P773" s="19">
        <v>43606</v>
      </c>
      <c r="Q773" s="20">
        <v>43771</v>
      </c>
      <c r="R773" s="26">
        <v>44313</v>
      </c>
      <c r="S773" s="16">
        <f t="shared" si="25"/>
        <v>542</v>
      </c>
      <c r="T773" s="16" t="s">
        <v>249</v>
      </c>
      <c r="U773" s="16">
        <v>0</v>
      </c>
      <c r="V773" s="18">
        <v>0</v>
      </c>
      <c r="W773" s="18"/>
      <c r="X773" s="18"/>
      <c r="Y773" s="18"/>
      <c r="Z773" s="82"/>
      <c r="AA773" s="4" t="s">
        <v>45</v>
      </c>
      <c r="AB773"/>
      <c r="AC773"/>
      <c r="AD773"/>
      <c r="AE773"/>
      <c r="AF773"/>
      <c r="AG773"/>
      <c r="AH773"/>
      <c r="AI773"/>
    </row>
    <row r="774" spans="1:35" s="437" customFormat="1" ht="16">
      <c r="A774" s="9">
        <v>1</v>
      </c>
      <c r="B774" s="9">
        <v>2</v>
      </c>
      <c r="C774" s="9">
        <v>8</v>
      </c>
      <c r="D774" s="150"/>
      <c r="E774" s="281">
        <v>32</v>
      </c>
      <c r="F774" s="227">
        <v>1</v>
      </c>
      <c r="G774" s="54" t="s">
        <v>239</v>
      </c>
      <c r="H774" s="47" t="s">
        <v>247</v>
      </c>
      <c r="I774" s="17">
        <v>711</v>
      </c>
      <c r="J774" s="18" t="s">
        <v>241</v>
      </c>
      <c r="K774" s="47">
        <v>342</v>
      </c>
      <c r="L774" s="47" t="s">
        <v>248</v>
      </c>
      <c r="M774" s="81">
        <v>0.75</v>
      </c>
      <c r="N774" s="47" t="s">
        <v>35</v>
      </c>
      <c r="O774" s="47" t="s">
        <v>63</v>
      </c>
      <c r="P774" s="19">
        <v>43606</v>
      </c>
      <c r="Q774" s="20">
        <v>43771</v>
      </c>
      <c r="R774" s="26">
        <v>44314</v>
      </c>
      <c r="S774" s="16">
        <f t="shared" si="25"/>
        <v>543</v>
      </c>
      <c r="T774" s="16" t="s">
        <v>252</v>
      </c>
      <c r="U774" s="16">
        <v>0</v>
      </c>
      <c r="V774" s="18">
        <v>0</v>
      </c>
      <c r="W774" s="18"/>
      <c r="X774" s="18"/>
      <c r="Y774" s="18"/>
      <c r="Z774" s="82"/>
      <c r="AA774" s="4" t="s">
        <v>45</v>
      </c>
      <c r="AB774"/>
      <c r="AC774"/>
      <c r="AD774"/>
      <c r="AE774"/>
      <c r="AF774"/>
      <c r="AG774"/>
      <c r="AH774"/>
      <c r="AI774"/>
    </row>
    <row r="775" spans="1:35" s="437" customFormat="1" ht="16">
      <c r="A775" s="9">
        <v>1</v>
      </c>
      <c r="B775" s="9">
        <v>2</v>
      </c>
      <c r="C775" s="9">
        <v>8</v>
      </c>
      <c r="D775" s="150"/>
      <c r="E775" s="281">
        <v>33</v>
      </c>
      <c r="F775" s="227">
        <v>1</v>
      </c>
      <c r="G775" s="54" t="s">
        <v>239</v>
      </c>
      <c r="H775" s="47" t="s">
        <v>247</v>
      </c>
      <c r="I775" s="17">
        <v>715</v>
      </c>
      <c r="J775" s="18" t="s">
        <v>241</v>
      </c>
      <c r="K775" s="47">
        <v>341</v>
      </c>
      <c r="L775" s="47" t="s">
        <v>248</v>
      </c>
      <c r="M775" s="81">
        <v>0.75</v>
      </c>
      <c r="N775" s="47" t="s">
        <v>35</v>
      </c>
      <c r="O775" s="47" t="s">
        <v>63</v>
      </c>
      <c r="P775" s="19">
        <v>43606</v>
      </c>
      <c r="Q775" s="20">
        <v>43771</v>
      </c>
      <c r="R775" s="26">
        <v>44314</v>
      </c>
      <c r="S775" s="16">
        <f t="shared" ref="S775:S806" si="26">R775-Q775</f>
        <v>543</v>
      </c>
      <c r="T775" s="16" t="s">
        <v>249</v>
      </c>
      <c r="U775" s="16">
        <v>0</v>
      </c>
      <c r="V775" s="18">
        <v>1</v>
      </c>
      <c r="W775" s="18">
        <v>1</v>
      </c>
      <c r="X775" s="18"/>
      <c r="Y775" s="18"/>
      <c r="Z775" s="82"/>
      <c r="AA775" s="4" t="s">
        <v>45</v>
      </c>
      <c r="AB775"/>
      <c r="AC775"/>
      <c r="AD775"/>
      <c r="AE775"/>
      <c r="AF775"/>
      <c r="AG775"/>
      <c r="AH775"/>
      <c r="AI775"/>
    </row>
    <row r="776" spans="1:35" s="437" customFormat="1" ht="16">
      <c r="A776" s="9">
        <v>1</v>
      </c>
      <c r="B776" s="9">
        <v>2</v>
      </c>
      <c r="C776" s="9">
        <v>8</v>
      </c>
      <c r="D776" s="150"/>
      <c r="E776" s="281">
        <v>34</v>
      </c>
      <c r="F776" s="227">
        <v>1</v>
      </c>
      <c r="G776" s="54" t="s">
        <v>239</v>
      </c>
      <c r="H776" s="47" t="s">
        <v>247</v>
      </c>
      <c r="I776" s="17">
        <v>716</v>
      </c>
      <c r="J776" s="18" t="s">
        <v>241</v>
      </c>
      <c r="K776" s="47">
        <v>342</v>
      </c>
      <c r="L776" s="47" t="s">
        <v>248</v>
      </c>
      <c r="M776" s="81">
        <v>0.75</v>
      </c>
      <c r="N776" s="47" t="s">
        <v>35</v>
      </c>
      <c r="O776" s="47" t="s">
        <v>63</v>
      </c>
      <c r="P776" s="19">
        <v>43606</v>
      </c>
      <c r="Q776" s="20">
        <v>43771</v>
      </c>
      <c r="R776" s="26">
        <v>44314</v>
      </c>
      <c r="S776" s="16">
        <f t="shared" si="26"/>
        <v>543</v>
      </c>
      <c r="T776" s="16" t="s">
        <v>252</v>
      </c>
      <c r="U776" s="16">
        <v>0</v>
      </c>
      <c r="V776" s="18">
        <v>0</v>
      </c>
      <c r="W776" s="18"/>
      <c r="X776" s="18"/>
      <c r="Y776" s="18"/>
      <c r="Z776" s="82"/>
      <c r="AA776" s="4" t="s">
        <v>45</v>
      </c>
      <c r="AB776"/>
      <c r="AC776"/>
      <c r="AD776"/>
      <c r="AE776"/>
      <c r="AF776"/>
      <c r="AG776"/>
      <c r="AH776"/>
      <c r="AI776"/>
    </row>
    <row r="777" spans="1:35" s="437" customFormat="1" ht="16">
      <c r="A777" s="9">
        <v>1</v>
      </c>
      <c r="B777" s="9">
        <v>2</v>
      </c>
      <c r="C777" s="9">
        <v>8</v>
      </c>
      <c r="D777" s="150"/>
      <c r="E777" s="281">
        <v>35</v>
      </c>
      <c r="F777" s="227">
        <v>1</v>
      </c>
      <c r="G777" s="54" t="s">
        <v>239</v>
      </c>
      <c r="H777" s="47" t="s">
        <v>247</v>
      </c>
      <c r="I777" s="17">
        <v>717</v>
      </c>
      <c r="J777" s="18" t="s">
        <v>241</v>
      </c>
      <c r="K777" s="47">
        <v>341</v>
      </c>
      <c r="L777" s="47" t="s">
        <v>248</v>
      </c>
      <c r="M777" s="81">
        <v>0.75</v>
      </c>
      <c r="N777" s="47" t="s">
        <v>35</v>
      </c>
      <c r="O777" s="47" t="s">
        <v>63</v>
      </c>
      <c r="P777" s="19">
        <v>43606</v>
      </c>
      <c r="Q777" s="20">
        <v>43771</v>
      </c>
      <c r="R777" s="26">
        <v>44314</v>
      </c>
      <c r="S777" s="16">
        <f t="shared" si="26"/>
        <v>543</v>
      </c>
      <c r="T777" s="16" t="s">
        <v>249</v>
      </c>
      <c r="U777" s="16">
        <v>0</v>
      </c>
      <c r="V777" s="18">
        <v>0</v>
      </c>
      <c r="W777" s="18"/>
      <c r="X777" s="18"/>
      <c r="Y777" s="18"/>
      <c r="Z777" s="82"/>
      <c r="AA777" s="4" t="s">
        <v>45</v>
      </c>
      <c r="AB777"/>
      <c r="AC777"/>
      <c r="AD777"/>
      <c r="AE777"/>
      <c r="AF777"/>
      <c r="AG777"/>
      <c r="AH777"/>
      <c r="AI777"/>
    </row>
    <row r="778" spans="1:35" ht="16">
      <c r="A778" s="9">
        <v>1</v>
      </c>
      <c r="B778" s="9">
        <v>2</v>
      </c>
      <c r="C778" s="9">
        <v>8</v>
      </c>
      <c r="D778" s="150"/>
      <c r="E778" s="281">
        <v>36</v>
      </c>
      <c r="F778" s="227">
        <v>1</v>
      </c>
      <c r="G778" s="54" t="s">
        <v>239</v>
      </c>
      <c r="H778" s="47" t="s">
        <v>247</v>
      </c>
      <c r="I778" s="17">
        <v>718</v>
      </c>
      <c r="J778" s="18" t="s">
        <v>241</v>
      </c>
      <c r="K778" s="47">
        <v>341</v>
      </c>
      <c r="L778" s="47" t="s">
        <v>248</v>
      </c>
      <c r="M778" s="81">
        <v>0.75</v>
      </c>
      <c r="N778" s="47" t="s">
        <v>35</v>
      </c>
      <c r="O778" s="47" t="s">
        <v>63</v>
      </c>
      <c r="P778" s="19">
        <v>43606</v>
      </c>
      <c r="Q778" s="20">
        <v>43771</v>
      </c>
      <c r="R778" s="26">
        <v>44314</v>
      </c>
      <c r="S778" s="16">
        <f t="shared" si="26"/>
        <v>543</v>
      </c>
      <c r="T778" s="16" t="s">
        <v>249</v>
      </c>
      <c r="U778" s="16">
        <v>0</v>
      </c>
      <c r="V778" s="18">
        <v>0</v>
      </c>
      <c r="W778" s="18"/>
      <c r="X778" s="18"/>
      <c r="Y778" s="18"/>
      <c r="Z778" s="82"/>
      <c r="AA778" s="4" t="s">
        <v>45</v>
      </c>
    </row>
    <row r="779" spans="1:35" ht="16">
      <c r="A779" s="9">
        <v>1</v>
      </c>
      <c r="B779" s="9">
        <v>2</v>
      </c>
      <c r="C779" s="9">
        <v>8</v>
      </c>
      <c r="D779" s="150"/>
      <c r="E779" s="281">
        <v>37</v>
      </c>
      <c r="F779" s="227">
        <v>1</v>
      </c>
      <c r="G779" s="54" t="s">
        <v>239</v>
      </c>
      <c r="H779" s="47" t="s">
        <v>247</v>
      </c>
      <c r="I779" s="17">
        <v>719</v>
      </c>
      <c r="J779" s="18" t="s">
        <v>241</v>
      </c>
      <c r="K779" s="47">
        <v>342</v>
      </c>
      <c r="L779" s="47" t="s">
        <v>248</v>
      </c>
      <c r="M779" s="81">
        <v>0.75</v>
      </c>
      <c r="N779" s="47" t="s">
        <v>35</v>
      </c>
      <c r="O779" s="47" t="s">
        <v>63</v>
      </c>
      <c r="P779" s="19">
        <v>43606</v>
      </c>
      <c r="Q779" s="20">
        <v>43771</v>
      </c>
      <c r="R779" s="26">
        <v>44314</v>
      </c>
      <c r="S779" s="16">
        <f t="shared" si="26"/>
        <v>543</v>
      </c>
      <c r="T779" s="16" t="s">
        <v>252</v>
      </c>
      <c r="U779" s="16">
        <v>0</v>
      </c>
      <c r="V779" s="18">
        <v>0</v>
      </c>
      <c r="W779" s="18"/>
      <c r="X779" s="18"/>
      <c r="Y779" s="18"/>
      <c r="Z779" s="82"/>
      <c r="AA779" s="4" t="s">
        <v>45</v>
      </c>
    </row>
    <row r="780" spans="1:35" ht="16">
      <c r="A780" s="9">
        <v>1</v>
      </c>
      <c r="B780" s="9">
        <v>2</v>
      </c>
      <c r="C780" s="9">
        <v>8</v>
      </c>
      <c r="D780" s="150"/>
      <c r="E780" s="281">
        <v>38</v>
      </c>
      <c r="F780" s="227">
        <v>1</v>
      </c>
      <c r="G780" s="54" t="s">
        <v>239</v>
      </c>
      <c r="H780" s="47" t="s">
        <v>247</v>
      </c>
      <c r="I780" s="17">
        <v>720</v>
      </c>
      <c r="J780" s="18" t="s">
        <v>241</v>
      </c>
      <c r="K780" s="47">
        <v>342</v>
      </c>
      <c r="L780" s="47" t="s">
        <v>248</v>
      </c>
      <c r="M780" s="81">
        <v>0.75</v>
      </c>
      <c r="N780" s="47" t="s">
        <v>35</v>
      </c>
      <c r="O780" s="47" t="s">
        <v>63</v>
      </c>
      <c r="P780" s="19">
        <v>43606</v>
      </c>
      <c r="Q780" s="20">
        <v>43771</v>
      </c>
      <c r="R780" s="26">
        <v>44314</v>
      </c>
      <c r="S780" s="16">
        <f t="shared" si="26"/>
        <v>543</v>
      </c>
      <c r="T780" s="16" t="s">
        <v>252</v>
      </c>
      <c r="U780" s="16">
        <v>0</v>
      </c>
      <c r="V780" s="18">
        <v>1</v>
      </c>
      <c r="W780" s="18">
        <v>2</v>
      </c>
      <c r="X780" s="18"/>
      <c r="Y780" s="18"/>
      <c r="Z780" s="82"/>
      <c r="AA780" s="4" t="s">
        <v>45</v>
      </c>
    </row>
    <row r="781" spans="1:35" ht="16">
      <c r="A781" s="9">
        <v>1</v>
      </c>
      <c r="B781" s="9">
        <v>2</v>
      </c>
      <c r="C781" s="9">
        <v>8</v>
      </c>
      <c r="D781" s="150"/>
      <c r="E781" s="281">
        <v>39</v>
      </c>
      <c r="F781" s="227">
        <v>1</v>
      </c>
      <c r="G781" s="54" t="s">
        <v>239</v>
      </c>
      <c r="H781" s="47" t="s">
        <v>247</v>
      </c>
      <c r="I781" s="17">
        <v>3652</v>
      </c>
      <c r="J781" s="18" t="s">
        <v>241</v>
      </c>
      <c r="K781" s="47">
        <v>319</v>
      </c>
      <c r="L781" s="47" t="s">
        <v>248</v>
      </c>
      <c r="M781" s="81">
        <v>0.75</v>
      </c>
      <c r="N781" s="47" t="s">
        <v>35</v>
      </c>
      <c r="O781" s="47" t="s">
        <v>63</v>
      </c>
      <c r="P781" s="19">
        <v>43606</v>
      </c>
      <c r="Q781" s="20">
        <v>43771</v>
      </c>
      <c r="R781" s="26">
        <v>44309</v>
      </c>
      <c r="S781" s="16">
        <f t="shared" si="26"/>
        <v>538</v>
      </c>
      <c r="T781" s="16" t="s">
        <v>173</v>
      </c>
      <c r="U781" s="16">
        <v>0</v>
      </c>
      <c r="V781" s="18">
        <v>0</v>
      </c>
      <c r="W781" s="18"/>
      <c r="X781" s="18"/>
      <c r="Y781" s="18"/>
      <c r="Z781" s="82"/>
      <c r="AA781" s="4" t="s">
        <v>45</v>
      </c>
    </row>
    <row r="782" spans="1:35" ht="16">
      <c r="A782" s="9">
        <v>1</v>
      </c>
      <c r="B782" s="9">
        <v>2</v>
      </c>
      <c r="C782" s="9">
        <v>8</v>
      </c>
      <c r="D782" s="150"/>
      <c r="E782" s="281">
        <v>40</v>
      </c>
      <c r="F782" s="227">
        <v>1</v>
      </c>
      <c r="G782" s="54" t="s">
        <v>239</v>
      </c>
      <c r="H782" s="47" t="s">
        <v>247</v>
      </c>
      <c r="I782" s="17">
        <v>3816</v>
      </c>
      <c r="J782" s="18" t="s">
        <v>241</v>
      </c>
      <c r="K782" s="47">
        <v>330</v>
      </c>
      <c r="L782" s="47" t="s">
        <v>248</v>
      </c>
      <c r="M782" s="81">
        <v>0.75</v>
      </c>
      <c r="N782" s="47" t="s">
        <v>35</v>
      </c>
      <c r="O782" s="47" t="s">
        <v>63</v>
      </c>
      <c r="P782" s="19">
        <v>43606</v>
      </c>
      <c r="Q782" s="20">
        <v>43771</v>
      </c>
      <c r="R782" s="26">
        <v>44313</v>
      </c>
      <c r="S782" s="16">
        <f t="shared" si="26"/>
        <v>542</v>
      </c>
      <c r="T782" s="16" t="s">
        <v>249</v>
      </c>
      <c r="U782" s="16">
        <v>0</v>
      </c>
      <c r="V782" s="18">
        <v>0</v>
      </c>
      <c r="W782" s="18"/>
      <c r="X782" s="18"/>
      <c r="Y782" s="18"/>
      <c r="Z782" s="82"/>
      <c r="AA782" s="4" t="s">
        <v>45</v>
      </c>
    </row>
    <row r="783" spans="1:35" ht="16">
      <c r="A783" s="9">
        <v>1</v>
      </c>
      <c r="B783" s="9">
        <v>2</v>
      </c>
      <c r="C783" s="9">
        <v>8</v>
      </c>
      <c r="D783" s="150"/>
      <c r="E783" s="281">
        <v>41</v>
      </c>
      <c r="F783" s="227">
        <v>1</v>
      </c>
      <c r="G783" s="54" t="s">
        <v>239</v>
      </c>
      <c r="H783" s="47" t="s">
        <v>247</v>
      </c>
      <c r="I783" s="17">
        <v>3817</v>
      </c>
      <c r="J783" s="18" t="s">
        <v>241</v>
      </c>
      <c r="K783" s="47">
        <v>329</v>
      </c>
      <c r="L783" s="47" t="s">
        <v>248</v>
      </c>
      <c r="M783" s="81">
        <v>0.75</v>
      </c>
      <c r="N783" s="47" t="s">
        <v>35</v>
      </c>
      <c r="O783" s="47" t="s">
        <v>63</v>
      </c>
      <c r="P783" s="19">
        <v>43606</v>
      </c>
      <c r="Q783" s="20">
        <v>43771</v>
      </c>
      <c r="R783" s="26">
        <v>44313</v>
      </c>
      <c r="S783" s="16">
        <f t="shared" si="26"/>
        <v>542</v>
      </c>
      <c r="T783" s="16" t="s">
        <v>249</v>
      </c>
      <c r="U783" s="16">
        <v>0</v>
      </c>
      <c r="V783" s="18">
        <v>0</v>
      </c>
      <c r="W783" s="18"/>
      <c r="X783" s="18"/>
      <c r="Y783" s="18"/>
      <c r="Z783" s="4"/>
      <c r="AA783" s="4" t="s">
        <v>45</v>
      </c>
    </row>
    <row r="784" spans="1:35" ht="16">
      <c r="A784" s="9">
        <v>1</v>
      </c>
      <c r="B784" s="9">
        <v>2</v>
      </c>
      <c r="C784" s="9">
        <v>8</v>
      </c>
      <c r="D784" s="150"/>
      <c r="E784" s="281">
        <v>172</v>
      </c>
      <c r="F784" s="227">
        <v>1</v>
      </c>
      <c r="G784" s="23" t="s">
        <v>239</v>
      </c>
      <c r="H784" s="136" t="s">
        <v>247</v>
      </c>
      <c r="I784" s="137">
        <v>3819</v>
      </c>
      <c r="J784" s="24" t="s">
        <v>241</v>
      </c>
      <c r="K784" s="136">
        <v>326</v>
      </c>
      <c r="L784" s="136" t="s">
        <v>248</v>
      </c>
      <c r="M784" s="155">
        <v>0.75</v>
      </c>
      <c r="N784" s="136" t="s">
        <v>35</v>
      </c>
      <c r="O784" s="136" t="s">
        <v>63</v>
      </c>
      <c r="P784" s="144">
        <v>43606</v>
      </c>
      <c r="Q784" s="139">
        <v>43771</v>
      </c>
      <c r="R784" s="140">
        <v>44312</v>
      </c>
      <c r="S784" s="135">
        <f t="shared" si="26"/>
        <v>541</v>
      </c>
      <c r="T784" s="135" t="s">
        <v>249</v>
      </c>
      <c r="U784" s="16">
        <v>0</v>
      </c>
      <c r="V784" s="24">
        <v>0</v>
      </c>
      <c r="W784" s="24"/>
      <c r="X784" s="24"/>
      <c r="Y784" s="24"/>
      <c r="Z784" s="156"/>
      <c r="AA784" s="152"/>
    </row>
    <row r="785" spans="1:27" ht="16">
      <c r="A785" s="9">
        <v>1</v>
      </c>
      <c r="B785" s="9">
        <v>2</v>
      </c>
      <c r="C785" s="9">
        <v>8</v>
      </c>
      <c r="D785" s="150"/>
      <c r="E785" s="281">
        <v>173</v>
      </c>
      <c r="F785" s="227">
        <v>1</v>
      </c>
      <c r="G785" s="23" t="s">
        <v>239</v>
      </c>
      <c r="H785" s="136" t="s">
        <v>247</v>
      </c>
      <c r="I785" s="137">
        <v>3819</v>
      </c>
      <c r="J785" s="24" t="s">
        <v>241</v>
      </c>
      <c r="K785" s="136">
        <v>330</v>
      </c>
      <c r="L785" s="136" t="s">
        <v>248</v>
      </c>
      <c r="M785" s="155">
        <v>0.75</v>
      </c>
      <c r="N785" s="136" t="s">
        <v>35</v>
      </c>
      <c r="O785" s="136" t="s">
        <v>63</v>
      </c>
      <c r="P785" s="144">
        <v>43606</v>
      </c>
      <c r="Q785" s="139">
        <v>43771</v>
      </c>
      <c r="R785" s="140">
        <v>44313</v>
      </c>
      <c r="S785" s="135">
        <f t="shared" si="26"/>
        <v>542</v>
      </c>
      <c r="T785" s="135" t="s">
        <v>249</v>
      </c>
      <c r="U785" s="16">
        <v>0</v>
      </c>
      <c r="V785" s="24">
        <v>1</v>
      </c>
      <c r="W785" s="24">
        <v>1</v>
      </c>
      <c r="X785" s="24"/>
      <c r="Y785" s="24"/>
      <c r="Z785" s="143"/>
      <c r="AA785" s="152"/>
    </row>
    <row r="786" spans="1:27" ht="16">
      <c r="A786" s="9">
        <v>1</v>
      </c>
      <c r="B786" s="9">
        <v>2</v>
      </c>
      <c r="C786" s="9">
        <v>8</v>
      </c>
      <c r="D786" s="150"/>
      <c r="E786" s="281">
        <v>42</v>
      </c>
      <c r="F786" s="227">
        <v>1</v>
      </c>
      <c r="G786" s="54" t="s">
        <v>239</v>
      </c>
      <c r="H786" s="47" t="s">
        <v>247</v>
      </c>
      <c r="I786" s="17">
        <v>3820</v>
      </c>
      <c r="J786" s="18" t="s">
        <v>241</v>
      </c>
      <c r="K786" s="47">
        <v>330</v>
      </c>
      <c r="L786" s="47" t="s">
        <v>248</v>
      </c>
      <c r="M786" s="81">
        <v>0.75</v>
      </c>
      <c r="N786" s="47" t="s">
        <v>35</v>
      </c>
      <c r="O786" s="47" t="s">
        <v>63</v>
      </c>
      <c r="P786" s="19">
        <v>43606</v>
      </c>
      <c r="Q786" s="20">
        <v>43771</v>
      </c>
      <c r="R786" s="26">
        <v>44313</v>
      </c>
      <c r="S786" s="16">
        <f t="shared" si="26"/>
        <v>542</v>
      </c>
      <c r="T786" s="16" t="s">
        <v>249</v>
      </c>
      <c r="U786" s="16">
        <v>0</v>
      </c>
      <c r="V786" s="18">
        <v>1</v>
      </c>
      <c r="W786" s="18">
        <v>3</v>
      </c>
      <c r="X786" s="18"/>
      <c r="Y786" s="18"/>
      <c r="Z786" s="4"/>
      <c r="AA786" s="4" t="s">
        <v>45</v>
      </c>
    </row>
    <row r="787" spans="1:27" ht="16">
      <c r="A787" s="9">
        <v>1</v>
      </c>
      <c r="B787" s="9">
        <v>2</v>
      </c>
      <c r="C787" s="9">
        <v>8</v>
      </c>
      <c r="D787" s="150"/>
      <c r="E787" s="281">
        <v>43</v>
      </c>
      <c r="F787" s="227">
        <v>1</v>
      </c>
      <c r="G787" s="54" t="s">
        <v>239</v>
      </c>
      <c r="H787" s="47" t="s">
        <v>247</v>
      </c>
      <c r="I787" s="17">
        <v>3822</v>
      </c>
      <c r="J787" s="18" t="s">
        <v>241</v>
      </c>
      <c r="K787" s="47">
        <v>327</v>
      </c>
      <c r="L787" s="47" t="s">
        <v>248</v>
      </c>
      <c r="M787" s="81">
        <v>0.75</v>
      </c>
      <c r="N787" s="47" t="s">
        <v>35</v>
      </c>
      <c r="O787" s="47" t="s">
        <v>63</v>
      </c>
      <c r="P787" s="19">
        <v>43606</v>
      </c>
      <c r="Q787" s="20">
        <v>43771</v>
      </c>
      <c r="R787" s="26">
        <v>44312</v>
      </c>
      <c r="S787" s="16">
        <f t="shared" si="26"/>
        <v>541</v>
      </c>
      <c r="T787" s="16" t="s">
        <v>249</v>
      </c>
      <c r="U787" s="16">
        <v>0</v>
      </c>
      <c r="V787" s="18">
        <v>0</v>
      </c>
      <c r="W787" s="18"/>
      <c r="X787" s="18"/>
      <c r="Y787" s="18">
        <v>1</v>
      </c>
      <c r="Z787" s="82" t="s">
        <v>166</v>
      </c>
      <c r="AA787" s="4" t="s">
        <v>45</v>
      </c>
    </row>
    <row r="788" spans="1:27" ht="16">
      <c r="A788" s="9">
        <v>1</v>
      </c>
      <c r="B788" s="9">
        <v>2</v>
      </c>
      <c r="C788" s="9">
        <v>8</v>
      </c>
      <c r="D788" s="150"/>
      <c r="E788" s="281">
        <v>44</v>
      </c>
      <c r="F788" s="227">
        <v>1</v>
      </c>
      <c r="G788" s="54" t="s">
        <v>239</v>
      </c>
      <c r="H788" s="47" t="s">
        <v>247</v>
      </c>
      <c r="I788" s="17">
        <v>3822</v>
      </c>
      <c r="J788" s="18" t="s">
        <v>241</v>
      </c>
      <c r="K788" s="47">
        <v>328</v>
      </c>
      <c r="L788" s="47" t="s">
        <v>248</v>
      </c>
      <c r="M788" s="81">
        <v>0.75</v>
      </c>
      <c r="N788" s="47" t="s">
        <v>35</v>
      </c>
      <c r="O788" s="47" t="s">
        <v>63</v>
      </c>
      <c r="P788" s="19">
        <v>43606</v>
      </c>
      <c r="Q788" s="20">
        <v>43771</v>
      </c>
      <c r="R788" s="26">
        <v>44312</v>
      </c>
      <c r="S788" s="16">
        <f t="shared" si="26"/>
        <v>541</v>
      </c>
      <c r="T788" s="16" t="s">
        <v>249</v>
      </c>
      <c r="U788" s="16">
        <v>0</v>
      </c>
      <c r="V788" s="18">
        <v>0</v>
      </c>
      <c r="W788" s="18"/>
      <c r="X788" s="18"/>
      <c r="Y788" s="18"/>
      <c r="Z788" s="82"/>
      <c r="AA788" s="4" t="s">
        <v>45</v>
      </c>
    </row>
    <row r="789" spans="1:27" ht="16">
      <c r="A789" s="9">
        <v>1</v>
      </c>
      <c r="B789" s="9">
        <v>2</v>
      </c>
      <c r="C789" s="9">
        <v>8</v>
      </c>
      <c r="D789" s="150"/>
      <c r="E789" s="281">
        <v>45</v>
      </c>
      <c r="F789" s="227">
        <v>1</v>
      </c>
      <c r="G789" s="54" t="s">
        <v>239</v>
      </c>
      <c r="H789" s="47" t="s">
        <v>247</v>
      </c>
      <c r="I789" s="17">
        <v>3824</v>
      </c>
      <c r="J789" s="18" t="s">
        <v>241</v>
      </c>
      <c r="K789" s="47">
        <v>327</v>
      </c>
      <c r="L789" s="47" t="s">
        <v>248</v>
      </c>
      <c r="M789" s="81">
        <v>0.75</v>
      </c>
      <c r="N789" s="47" t="s">
        <v>35</v>
      </c>
      <c r="O789" s="47" t="s">
        <v>63</v>
      </c>
      <c r="P789" s="19">
        <v>43606</v>
      </c>
      <c r="Q789" s="20">
        <v>43771</v>
      </c>
      <c r="R789" s="26">
        <v>44312</v>
      </c>
      <c r="S789" s="16">
        <f t="shared" si="26"/>
        <v>541</v>
      </c>
      <c r="T789" s="16" t="s">
        <v>249</v>
      </c>
      <c r="U789" s="16">
        <v>0</v>
      </c>
      <c r="V789" s="18">
        <v>1</v>
      </c>
      <c r="W789" s="18">
        <v>1</v>
      </c>
      <c r="X789" s="18"/>
      <c r="Y789" s="18"/>
      <c r="Z789" s="82"/>
      <c r="AA789" s="4" t="s">
        <v>45</v>
      </c>
    </row>
    <row r="790" spans="1:27" ht="16">
      <c r="A790" s="9">
        <v>1</v>
      </c>
      <c r="B790" s="9">
        <v>2</v>
      </c>
      <c r="C790" s="9">
        <v>8</v>
      </c>
      <c r="D790" s="150"/>
      <c r="E790" s="281">
        <v>46</v>
      </c>
      <c r="F790" s="227">
        <v>1</v>
      </c>
      <c r="G790" s="54" t="s">
        <v>239</v>
      </c>
      <c r="H790" s="47" t="s">
        <v>247</v>
      </c>
      <c r="I790" s="17">
        <v>3825</v>
      </c>
      <c r="J790" s="18" t="s">
        <v>241</v>
      </c>
      <c r="K790" s="47">
        <v>327</v>
      </c>
      <c r="L790" s="47" t="s">
        <v>248</v>
      </c>
      <c r="M790" s="81">
        <v>0.75</v>
      </c>
      <c r="N790" s="47" t="s">
        <v>35</v>
      </c>
      <c r="O790" s="47" t="s">
        <v>63</v>
      </c>
      <c r="P790" s="19">
        <v>43606</v>
      </c>
      <c r="Q790" s="20">
        <v>43771</v>
      </c>
      <c r="R790" s="26">
        <v>44312</v>
      </c>
      <c r="S790" s="16">
        <f t="shared" si="26"/>
        <v>541</v>
      </c>
      <c r="T790" s="16" t="s">
        <v>249</v>
      </c>
      <c r="U790" s="16">
        <v>0</v>
      </c>
      <c r="V790" s="18">
        <v>0</v>
      </c>
      <c r="W790" s="18"/>
      <c r="X790" s="18"/>
      <c r="Y790" s="18"/>
      <c r="Z790" s="82"/>
      <c r="AA790" s="4" t="s">
        <v>45</v>
      </c>
    </row>
    <row r="791" spans="1:27" ht="16">
      <c r="A791" s="9">
        <v>1</v>
      </c>
      <c r="B791" s="9">
        <v>2</v>
      </c>
      <c r="C791" s="9">
        <v>8</v>
      </c>
      <c r="D791" s="150"/>
      <c r="E791" s="281">
        <v>47</v>
      </c>
      <c r="F791" s="227">
        <v>1</v>
      </c>
      <c r="G791" s="54" t="s">
        <v>239</v>
      </c>
      <c r="H791" s="47" t="s">
        <v>247</v>
      </c>
      <c r="I791" s="17">
        <v>3826</v>
      </c>
      <c r="J791" s="18" t="s">
        <v>241</v>
      </c>
      <c r="K791" s="47">
        <v>328</v>
      </c>
      <c r="L791" s="47" t="s">
        <v>248</v>
      </c>
      <c r="M791" s="81">
        <v>0.75</v>
      </c>
      <c r="N791" s="47" t="s">
        <v>35</v>
      </c>
      <c r="O791" s="47" t="s">
        <v>63</v>
      </c>
      <c r="P791" s="19">
        <v>43606</v>
      </c>
      <c r="Q791" s="20">
        <v>43771</v>
      </c>
      <c r="R791" s="26">
        <v>44312</v>
      </c>
      <c r="S791" s="16">
        <f t="shared" si="26"/>
        <v>541</v>
      </c>
      <c r="T791" s="16" t="s">
        <v>249</v>
      </c>
      <c r="U791" s="16">
        <v>0</v>
      </c>
      <c r="V791" s="18">
        <v>1</v>
      </c>
      <c r="W791" s="18"/>
      <c r="X791" s="18">
        <v>1</v>
      </c>
      <c r="Y791" s="18"/>
      <c r="Z791" s="82"/>
      <c r="AA791" s="4" t="s">
        <v>45</v>
      </c>
    </row>
    <row r="792" spans="1:27" ht="16">
      <c r="A792" s="9">
        <v>1</v>
      </c>
      <c r="B792" s="9">
        <v>2</v>
      </c>
      <c r="C792" s="9">
        <v>8</v>
      </c>
      <c r="D792" s="150"/>
      <c r="E792" s="281">
        <v>48</v>
      </c>
      <c r="F792" s="227">
        <v>1</v>
      </c>
      <c r="G792" s="54" t="s">
        <v>239</v>
      </c>
      <c r="H792" s="47" t="s">
        <v>247</v>
      </c>
      <c r="I792" s="17">
        <v>3828</v>
      </c>
      <c r="J792" s="18" t="s">
        <v>241</v>
      </c>
      <c r="K792" s="47">
        <v>328</v>
      </c>
      <c r="L792" s="47" t="s">
        <v>248</v>
      </c>
      <c r="M792" s="81">
        <v>0.75</v>
      </c>
      <c r="N792" s="47" t="s">
        <v>35</v>
      </c>
      <c r="O792" s="47" t="s">
        <v>63</v>
      </c>
      <c r="P792" s="19">
        <v>43606</v>
      </c>
      <c r="Q792" s="20">
        <v>43771</v>
      </c>
      <c r="R792" s="26">
        <v>44312</v>
      </c>
      <c r="S792" s="16">
        <f t="shared" si="26"/>
        <v>541</v>
      </c>
      <c r="T792" s="16" t="s">
        <v>249</v>
      </c>
      <c r="U792" s="16">
        <v>0</v>
      </c>
      <c r="V792" s="18">
        <v>0</v>
      </c>
      <c r="W792" s="18"/>
      <c r="X792" s="18"/>
      <c r="Y792" s="18"/>
      <c r="Z792" s="82"/>
      <c r="AA792" s="4" t="s">
        <v>45</v>
      </c>
    </row>
    <row r="793" spans="1:27" ht="16">
      <c r="A793" s="9">
        <v>1</v>
      </c>
      <c r="B793" s="9">
        <v>2</v>
      </c>
      <c r="C793" s="9">
        <v>8</v>
      </c>
      <c r="D793" s="150"/>
      <c r="E793" s="281">
        <v>49</v>
      </c>
      <c r="F793" s="227">
        <v>1</v>
      </c>
      <c r="G793" s="54" t="s">
        <v>239</v>
      </c>
      <c r="H793" s="47" t="s">
        <v>247</v>
      </c>
      <c r="I793" s="17">
        <v>3829</v>
      </c>
      <c r="J793" s="18" t="s">
        <v>241</v>
      </c>
      <c r="K793" s="47">
        <v>328</v>
      </c>
      <c r="L793" s="47" t="s">
        <v>248</v>
      </c>
      <c r="M793" s="81">
        <v>0.75</v>
      </c>
      <c r="N793" s="47" t="s">
        <v>35</v>
      </c>
      <c r="O793" s="47" t="s">
        <v>63</v>
      </c>
      <c r="P793" s="19">
        <v>43606</v>
      </c>
      <c r="Q793" s="20">
        <v>43771</v>
      </c>
      <c r="R793" s="26">
        <v>44312</v>
      </c>
      <c r="S793" s="16">
        <f t="shared" si="26"/>
        <v>541</v>
      </c>
      <c r="T793" s="16" t="s">
        <v>249</v>
      </c>
      <c r="U793" s="16">
        <v>0</v>
      </c>
      <c r="V793" s="18">
        <v>0</v>
      </c>
      <c r="W793" s="18"/>
      <c r="X793" s="18"/>
      <c r="Y793" s="18"/>
      <c r="Z793" s="82"/>
      <c r="AA793" s="4" t="s">
        <v>45</v>
      </c>
    </row>
    <row r="794" spans="1:27" ht="16">
      <c r="A794" s="9">
        <v>1</v>
      </c>
      <c r="B794" s="9">
        <v>2</v>
      </c>
      <c r="C794" s="9">
        <v>8</v>
      </c>
      <c r="D794" s="150"/>
      <c r="E794" s="281">
        <v>50</v>
      </c>
      <c r="F794" s="227">
        <v>1</v>
      </c>
      <c r="G794" s="54" t="s">
        <v>239</v>
      </c>
      <c r="H794" s="47" t="s">
        <v>247</v>
      </c>
      <c r="I794" s="17">
        <v>3830</v>
      </c>
      <c r="J794" s="18" t="s">
        <v>241</v>
      </c>
      <c r="K794" s="47">
        <v>328</v>
      </c>
      <c r="L794" s="47" t="s">
        <v>248</v>
      </c>
      <c r="M794" s="81">
        <v>0.75</v>
      </c>
      <c r="N794" s="47" t="s">
        <v>35</v>
      </c>
      <c r="O794" s="47" t="s">
        <v>63</v>
      </c>
      <c r="P794" s="19">
        <v>43606</v>
      </c>
      <c r="Q794" s="20">
        <v>43771</v>
      </c>
      <c r="R794" s="26">
        <v>44312</v>
      </c>
      <c r="S794" s="16">
        <f t="shared" si="26"/>
        <v>541</v>
      </c>
      <c r="T794" s="16" t="s">
        <v>249</v>
      </c>
      <c r="U794" s="16">
        <v>0</v>
      </c>
      <c r="V794" s="18">
        <v>0</v>
      </c>
      <c r="W794" s="18"/>
      <c r="X794" s="18"/>
      <c r="Y794" s="18"/>
      <c r="Z794" s="82"/>
      <c r="AA794" s="4" t="s">
        <v>45</v>
      </c>
    </row>
    <row r="795" spans="1:27" ht="16">
      <c r="A795" s="9">
        <v>1</v>
      </c>
      <c r="B795" s="9">
        <v>2</v>
      </c>
      <c r="C795" s="9">
        <v>8</v>
      </c>
      <c r="D795" s="150"/>
      <c r="E795" s="281">
        <v>51</v>
      </c>
      <c r="F795" s="227">
        <v>1</v>
      </c>
      <c r="G795" s="54" t="s">
        <v>239</v>
      </c>
      <c r="H795" s="47" t="s">
        <v>247</v>
      </c>
      <c r="I795" s="17">
        <v>3831</v>
      </c>
      <c r="J795" s="18" t="s">
        <v>241</v>
      </c>
      <c r="K795" s="47">
        <v>325</v>
      </c>
      <c r="L795" s="47" t="s">
        <v>248</v>
      </c>
      <c r="M795" s="81">
        <v>0.75</v>
      </c>
      <c r="N795" s="47" t="s">
        <v>35</v>
      </c>
      <c r="O795" s="47" t="s">
        <v>63</v>
      </c>
      <c r="P795" s="19">
        <v>43606</v>
      </c>
      <c r="Q795" s="20">
        <v>43771</v>
      </c>
      <c r="R795" s="26">
        <v>44312</v>
      </c>
      <c r="S795" s="16">
        <f t="shared" si="26"/>
        <v>541</v>
      </c>
      <c r="T795" s="16" t="s">
        <v>249</v>
      </c>
      <c r="U795" s="16">
        <v>0</v>
      </c>
      <c r="V795" s="18">
        <v>0</v>
      </c>
      <c r="W795" s="18"/>
      <c r="X795" s="18"/>
      <c r="Y795" s="18">
        <v>1</v>
      </c>
      <c r="Z795" s="82" t="s">
        <v>82</v>
      </c>
      <c r="AA795" s="4" t="s">
        <v>45</v>
      </c>
    </row>
    <row r="796" spans="1:27" ht="16">
      <c r="A796" s="9">
        <v>1</v>
      </c>
      <c r="B796" s="9">
        <v>3</v>
      </c>
      <c r="C796" s="9">
        <v>1</v>
      </c>
      <c r="D796" s="150"/>
      <c r="E796" s="281">
        <v>52</v>
      </c>
      <c r="F796" s="227">
        <v>1</v>
      </c>
      <c r="G796" s="54" t="s">
        <v>239</v>
      </c>
      <c r="H796" s="47" t="s">
        <v>247</v>
      </c>
      <c r="I796" s="17">
        <v>3832</v>
      </c>
      <c r="J796" s="18" t="s">
        <v>241</v>
      </c>
      <c r="K796" s="47">
        <v>325</v>
      </c>
      <c r="L796" s="47" t="s">
        <v>248</v>
      </c>
      <c r="M796" s="81">
        <v>0.75</v>
      </c>
      <c r="N796" s="47" t="s">
        <v>35</v>
      </c>
      <c r="O796" s="47" t="s">
        <v>63</v>
      </c>
      <c r="P796" s="19">
        <v>43606</v>
      </c>
      <c r="Q796" s="20">
        <v>43771</v>
      </c>
      <c r="R796" s="26">
        <v>44312</v>
      </c>
      <c r="S796" s="16">
        <f t="shared" si="26"/>
        <v>541</v>
      </c>
      <c r="T796" s="16" t="s">
        <v>249</v>
      </c>
      <c r="U796" s="16">
        <v>0</v>
      </c>
      <c r="V796" s="18">
        <v>0</v>
      </c>
      <c r="W796" s="18"/>
      <c r="X796" s="18"/>
      <c r="Y796" s="18"/>
      <c r="Z796" s="82"/>
      <c r="AA796" s="4" t="s">
        <v>45</v>
      </c>
    </row>
    <row r="797" spans="1:27" ht="16">
      <c r="A797" s="9">
        <v>1</v>
      </c>
      <c r="B797" s="9">
        <v>3</v>
      </c>
      <c r="C797" s="9">
        <v>1</v>
      </c>
      <c r="D797" s="150"/>
      <c r="E797" s="281">
        <v>53</v>
      </c>
      <c r="F797" s="227">
        <v>1</v>
      </c>
      <c r="G797" s="54" t="s">
        <v>239</v>
      </c>
      <c r="H797" s="47" t="s">
        <v>247</v>
      </c>
      <c r="I797" s="17">
        <v>3832</v>
      </c>
      <c r="J797" s="18" t="s">
        <v>241</v>
      </c>
      <c r="K797" s="47">
        <v>326</v>
      </c>
      <c r="L797" s="47" t="s">
        <v>248</v>
      </c>
      <c r="M797" s="81">
        <v>0.75</v>
      </c>
      <c r="N797" s="47" t="s">
        <v>35</v>
      </c>
      <c r="O797" s="47" t="s">
        <v>63</v>
      </c>
      <c r="P797" s="19">
        <v>43606</v>
      </c>
      <c r="Q797" s="20">
        <v>43771</v>
      </c>
      <c r="R797" s="26">
        <v>44312</v>
      </c>
      <c r="S797" s="16">
        <f t="shared" si="26"/>
        <v>541</v>
      </c>
      <c r="T797" s="16" t="s">
        <v>249</v>
      </c>
      <c r="U797" s="16">
        <v>0</v>
      </c>
      <c r="V797" s="18">
        <v>0</v>
      </c>
      <c r="W797" s="18"/>
      <c r="X797" s="18"/>
      <c r="Y797" s="18"/>
      <c r="Z797" s="82"/>
      <c r="AA797" s="4" t="s">
        <v>45</v>
      </c>
    </row>
    <row r="798" spans="1:27" ht="16">
      <c r="A798" s="9">
        <v>1</v>
      </c>
      <c r="B798" s="9">
        <v>3</v>
      </c>
      <c r="C798" s="9">
        <v>1</v>
      </c>
      <c r="D798" s="150"/>
      <c r="E798" s="281">
        <v>54</v>
      </c>
      <c r="F798" s="227">
        <v>1</v>
      </c>
      <c r="G798" s="54" t="s">
        <v>239</v>
      </c>
      <c r="H798" s="47" t="s">
        <v>247</v>
      </c>
      <c r="I798" s="17">
        <v>3833</v>
      </c>
      <c r="J798" s="18" t="s">
        <v>241</v>
      </c>
      <c r="K798" s="47">
        <v>325</v>
      </c>
      <c r="L798" s="47" t="s">
        <v>248</v>
      </c>
      <c r="M798" s="81">
        <v>0.75</v>
      </c>
      <c r="N798" s="47" t="s">
        <v>35</v>
      </c>
      <c r="O798" s="47" t="s">
        <v>63</v>
      </c>
      <c r="P798" s="19">
        <v>43606</v>
      </c>
      <c r="Q798" s="20">
        <v>43771</v>
      </c>
      <c r="R798" s="26">
        <v>44312</v>
      </c>
      <c r="S798" s="16">
        <f t="shared" si="26"/>
        <v>541</v>
      </c>
      <c r="T798" s="16" t="s">
        <v>249</v>
      </c>
      <c r="U798" s="16">
        <v>0</v>
      </c>
      <c r="V798" s="18">
        <v>0</v>
      </c>
      <c r="W798" s="18"/>
      <c r="X798" s="18"/>
      <c r="Y798" s="18"/>
      <c r="Z798" s="82"/>
      <c r="AA798" s="4" t="s">
        <v>45</v>
      </c>
    </row>
    <row r="799" spans="1:27" ht="16">
      <c r="A799" s="9">
        <v>1</v>
      </c>
      <c r="B799" s="9">
        <v>3</v>
      </c>
      <c r="C799" s="9">
        <v>1</v>
      </c>
      <c r="D799" s="150"/>
      <c r="E799" s="281">
        <v>55</v>
      </c>
      <c r="F799" s="227">
        <v>1</v>
      </c>
      <c r="G799" s="54" t="s">
        <v>239</v>
      </c>
      <c r="H799" s="47" t="s">
        <v>247</v>
      </c>
      <c r="I799" s="17">
        <v>3834</v>
      </c>
      <c r="J799" s="18" t="s">
        <v>241</v>
      </c>
      <c r="K799" s="47">
        <v>325</v>
      </c>
      <c r="L799" s="47" t="s">
        <v>248</v>
      </c>
      <c r="M799" s="81">
        <v>0.75</v>
      </c>
      <c r="N799" s="47" t="s">
        <v>35</v>
      </c>
      <c r="O799" s="47" t="s">
        <v>63</v>
      </c>
      <c r="P799" s="19">
        <v>43606</v>
      </c>
      <c r="Q799" s="20">
        <v>43771</v>
      </c>
      <c r="R799" s="26">
        <v>44312</v>
      </c>
      <c r="S799" s="16">
        <f t="shared" si="26"/>
        <v>541</v>
      </c>
      <c r="T799" s="16" t="s">
        <v>249</v>
      </c>
      <c r="U799" s="16">
        <v>0</v>
      </c>
      <c r="V799" s="18">
        <v>0</v>
      </c>
      <c r="W799" s="18"/>
      <c r="X799" s="18"/>
      <c r="Y799" s="18">
        <v>1</v>
      </c>
      <c r="Z799" s="82" t="s">
        <v>166</v>
      </c>
      <c r="AA799" s="4" t="s">
        <v>45</v>
      </c>
    </row>
    <row r="800" spans="1:27" ht="16">
      <c r="A800" s="9">
        <v>1</v>
      </c>
      <c r="B800" s="9">
        <v>3</v>
      </c>
      <c r="C800" s="9">
        <v>1</v>
      </c>
      <c r="D800" s="150"/>
      <c r="E800" s="281">
        <v>56</v>
      </c>
      <c r="F800" s="227">
        <v>1</v>
      </c>
      <c r="G800" s="54" t="s">
        <v>239</v>
      </c>
      <c r="H800" s="47" t="s">
        <v>247</v>
      </c>
      <c r="I800" s="17">
        <v>3836.1</v>
      </c>
      <c r="J800" s="18" t="s">
        <v>241</v>
      </c>
      <c r="K800" s="47">
        <v>326</v>
      </c>
      <c r="L800" s="47" t="s">
        <v>248</v>
      </c>
      <c r="M800" s="81">
        <v>0.75</v>
      </c>
      <c r="N800" s="47" t="s">
        <v>35</v>
      </c>
      <c r="O800" s="47" t="s">
        <v>63</v>
      </c>
      <c r="P800" s="19">
        <v>43606</v>
      </c>
      <c r="Q800" s="20">
        <v>43771</v>
      </c>
      <c r="R800" s="26">
        <v>44312</v>
      </c>
      <c r="S800" s="16">
        <f t="shared" si="26"/>
        <v>541</v>
      </c>
      <c r="T800" s="16" t="s">
        <v>249</v>
      </c>
      <c r="U800" s="16">
        <v>0</v>
      </c>
      <c r="V800" s="18">
        <v>1</v>
      </c>
      <c r="W800" s="18">
        <v>1</v>
      </c>
      <c r="X800" s="18"/>
      <c r="Y800" s="18"/>
      <c r="Z800" s="82"/>
      <c r="AA800" s="4" t="s">
        <v>45</v>
      </c>
    </row>
    <row r="801" spans="1:27" ht="16">
      <c r="A801" s="9">
        <v>1</v>
      </c>
      <c r="B801" s="9">
        <v>3</v>
      </c>
      <c r="C801" s="9">
        <v>1</v>
      </c>
      <c r="D801" s="150"/>
      <c r="E801" s="281">
        <v>57</v>
      </c>
      <c r="F801" s="227">
        <v>1</v>
      </c>
      <c r="G801" s="54" t="s">
        <v>239</v>
      </c>
      <c r="H801" s="47" t="s">
        <v>247</v>
      </c>
      <c r="I801" s="17">
        <v>3836.2</v>
      </c>
      <c r="J801" s="18" t="s">
        <v>241</v>
      </c>
      <c r="K801" s="47">
        <v>326</v>
      </c>
      <c r="L801" s="47" t="s">
        <v>248</v>
      </c>
      <c r="M801" s="81">
        <v>0.75</v>
      </c>
      <c r="N801" s="47" t="s">
        <v>35</v>
      </c>
      <c r="O801" s="47" t="s">
        <v>63</v>
      </c>
      <c r="P801" s="19">
        <v>43606</v>
      </c>
      <c r="Q801" s="20">
        <v>43771</v>
      </c>
      <c r="R801" s="26">
        <v>44312</v>
      </c>
      <c r="S801" s="16">
        <f t="shared" si="26"/>
        <v>541</v>
      </c>
      <c r="T801" s="16" t="s">
        <v>252</v>
      </c>
      <c r="U801" s="16">
        <v>0</v>
      </c>
      <c r="V801" s="43">
        <v>0</v>
      </c>
      <c r="W801" s="43"/>
      <c r="X801" s="43"/>
      <c r="Y801" s="43"/>
      <c r="Z801" s="4"/>
      <c r="AA801" s="4" t="s">
        <v>45</v>
      </c>
    </row>
    <row r="802" spans="1:27" ht="16">
      <c r="A802" s="9">
        <v>1</v>
      </c>
      <c r="B802" s="9">
        <v>3</v>
      </c>
      <c r="C802" s="9">
        <v>1</v>
      </c>
      <c r="D802" s="150"/>
      <c r="E802" s="281">
        <v>58</v>
      </c>
      <c r="F802" s="227">
        <v>1</v>
      </c>
      <c r="G802" s="54" t="s">
        <v>239</v>
      </c>
      <c r="H802" s="47" t="s">
        <v>247</v>
      </c>
      <c r="I802" s="17">
        <v>3851</v>
      </c>
      <c r="J802" s="18" t="s">
        <v>241</v>
      </c>
      <c r="K802" s="47">
        <v>322</v>
      </c>
      <c r="L802" s="47" t="s">
        <v>248</v>
      </c>
      <c r="M802" s="81">
        <v>0.75</v>
      </c>
      <c r="N802" s="47" t="s">
        <v>35</v>
      </c>
      <c r="O802" s="47" t="s">
        <v>63</v>
      </c>
      <c r="P802" s="19">
        <v>43606</v>
      </c>
      <c r="Q802" s="20">
        <v>43771</v>
      </c>
      <c r="R802" s="26">
        <v>44312</v>
      </c>
      <c r="S802" s="16">
        <f t="shared" si="26"/>
        <v>541</v>
      </c>
      <c r="T802" s="16" t="s">
        <v>249</v>
      </c>
      <c r="U802" s="16">
        <v>0</v>
      </c>
      <c r="V802" s="18">
        <v>0</v>
      </c>
      <c r="W802" s="18"/>
      <c r="X802" s="18"/>
      <c r="Y802" s="18"/>
      <c r="Z802" s="82" t="s">
        <v>253</v>
      </c>
      <c r="AA802" s="4" t="s">
        <v>45</v>
      </c>
    </row>
    <row r="803" spans="1:27" ht="16">
      <c r="A803" s="9">
        <v>1</v>
      </c>
      <c r="B803" s="9">
        <v>3</v>
      </c>
      <c r="C803" s="9">
        <v>1</v>
      </c>
      <c r="D803" s="150"/>
      <c r="E803" s="281">
        <v>59</v>
      </c>
      <c r="F803" s="227">
        <v>1</v>
      </c>
      <c r="G803" s="54" t="s">
        <v>239</v>
      </c>
      <c r="H803" s="47" t="s">
        <v>247</v>
      </c>
      <c r="I803" s="17">
        <v>3853</v>
      </c>
      <c r="J803" s="18" t="s">
        <v>241</v>
      </c>
      <c r="K803" s="47">
        <v>321</v>
      </c>
      <c r="L803" s="47" t="s">
        <v>248</v>
      </c>
      <c r="M803" s="81">
        <v>0.75</v>
      </c>
      <c r="N803" s="47" t="s">
        <v>35</v>
      </c>
      <c r="O803" s="47" t="s">
        <v>63</v>
      </c>
      <c r="P803" s="19">
        <v>43606</v>
      </c>
      <c r="Q803" s="20">
        <v>43771</v>
      </c>
      <c r="R803" s="26">
        <v>44312</v>
      </c>
      <c r="S803" s="16">
        <f t="shared" si="26"/>
        <v>541</v>
      </c>
      <c r="T803" s="16" t="s">
        <v>249</v>
      </c>
      <c r="U803" s="16">
        <v>0</v>
      </c>
      <c r="V803" s="18">
        <v>0</v>
      </c>
      <c r="W803" s="18"/>
      <c r="X803" s="18"/>
      <c r="Y803" s="18"/>
      <c r="Z803" s="4"/>
      <c r="AA803" s="4" t="s">
        <v>45</v>
      </c>
    </row>
    <row r="804" spans="1:27" ht="16">
      <c r="A804" s="9">
        <v>1</v>
      </c>
      <c r="B804" s="9">
        <v>3</v>
      </c>
      <c r="C804" s="9">
        <v>1</v>
      </c>
      <c r="D804" s="150"/>
      <c r="E804" s="281">
        <v>60</v>
      </c>
      <c r="F804" s="227">
        <v>1</v>
      </c>
      <c r="G804" s="54" t="s">
        <v>239</v>
      </c>
      <c r="H804" s="47" t="s">
        <v>247</v>
      </c>
      <c r="I804" s="17">
        <v>3854</v>
      </c>
      <c r="J804" s="18" t="s">
        <v>241</v>
      </c>
      <c r="K804" s="47">
        <v>322</v>
      </c>
      <c r="L804" s="47" t="s">
        <v>248</v>
      </c>
      <c r="M804" s="81">
        <v>0.75</v>
      </c>
      <c r="N804" s="47" t="s">
        <v>35</v>
      </c>
      <c r="O804" s="47" t="s">
        <v>63</v>
      </c>
      <c r="P804" s="19">
        <v>43606</v>
      </c>
      <c r="Q804" s="20">
        <v>43771</v>
      </c>
      <c r="R804" s="26">
        <v>44312</v>
      </c>
      <c r="S804" s="16">
        <f t="shared" si="26"/>
        <v>541</v>
      </c>
      <c r="T804" s="16" t="s">
        <v>249</v>
      </c>
      <c r="U804" s="16">
        <v>0</v>
      </c>
      <c r="V804" s="18">
        <v>0</v>
      </c>
      <c r="W804" s="18"/>
      <c r="X804" s="18"/>
      <c r="Y804" s="18"/>
      <c r="Z804" s="82"/>
      <c r="AA804" s="4" t="s">
        <v>45</v>
      </c>
    </row>
    <row r="805" spans="1:27" ht="16">
      <c r="A805" s="9">
        <v>1</v>
      </c>
      <c r="B805" s="9">
        <v>3</v>
      </c>
      <c r="C805" s="9">
        <v>1</v>
      </c>
      <c r="D805" s="150"/>
      <c r="E805" s="281">
        <v>61</v>
      </c>
      <c r="F805" s="227">
        <v>1</v>
      </c>
      <c r="G805" s="54" t="s">
        <v>239</v>
      </c>
      <c r="H805" s="47" t="s">
        <v>247</v>
      </c>
      <c r="I805" s="17">
        <v>3855</v>
      </c>
      <c r="J805" s="18" t="s">
        <v>241</v>
      </c>
      <c r="K805" s="47">
        <v>321</v>
      </c>
      <c r="L805" s="47" t="s">
        <v>248</v>
      </c>
      <c r="M805" s="81">
        <v>0.75</v>
      </c>
      <c r="N805" s="47" t="s">
        <v>35</v>
      </c>
      <c r="O805" s="47" t="s">
        <v>63</v>
      </c>
      <c r="P805" s="19">
        <v>43606</v>
      </c>
      <c r="Q805" s="20">
        <v>43771</v>
      </c>
      <c r="R805" s="26">
        <v>44312</v>
      </c>
      <c r="S805" s="16">
        <f t="shared" si="26"/>
        <v>541</v>
      </c>
      <c r="T805" s="16" t="s">
        <v>249</v>
      </c>
      <c r="U805" s="16">
        <v>0</v>
      </c>
      <c r="V805" s="18">
        <v>0</v>
      </c>
      <c r="W805" s="18"/>
      <c r="X805" s="18"/>
      <c r="Y805" s="18"/>
      <c r="Z805" s="4"/>
      <c r="AA805" s="4" t="s">
        <v>45</v>
      </c>
    </row>
    <row r="806" spans="1:27" ht="16">
      <c r="A806" s="9">
        <v>1</v>
      </c>
      <c r="B806" s="9">
        <v>3</v>
      </c>
      <c r="C806" s="9">
        <v>1</v>
      </c>
      <c r="D806" s="150"/>
      <c r="E806" s="281">
        <v>62</v>
      </c>
      <c r="F806" s="227">
        <v>1</v>
      </c>
      <c r="G806" s="54" t="s">
        <v>239</v>
      </c>
      <c r="H806" s="47" t="s">
        <v>247</v>
      </c>
      <c r="I806" s="17">
        <v>3856</v>
      </c>
      <c r="J806" s="18" t="s">
        <v>241</v>
      </c>
      <c r="K806" s="47">
        <v>322</v>
      </c>
      <c r="L806" s="47" t="s">
        <v>248</v>
      </c>
      <c r="M806" s="81">
        <v>0.75</v>
      </c>
      <c r="N806" s="47" t="s">
        <v>35</v>
      </c>
      <c r="O806" s="47" t="s">
        <v>63</v>
      </c>
      <c r="P806" s="19">
        <v>43606</v>
      </c>
      <c r="Q806" s="20">
        <v>43771</v>
      </c>
      <c r="R806" s="26">
        <v>44312</v>
      </c>
      <c r="S806" s="16">
        <f t="shared" si="26"/>
        <v>541</v>
      </c>
      <c r="T806" s="16" t="s">
        <v>249</v>
      </c>
      <c r="U806" s="16">
        <v>0</v>
      </c>
      <c r="V806" s="18">
        <v>0</v>
      </c>
      <c r="W806" s="18"/>
      <c r="X806" s="18"/>
      <c r="Y806" s="18"/>
      <c r="Z806" s="82"/>
      <c r="AA806" s="4" t="s">
        <v>45</v>
      </c>
    </row>
    <row r="807" spans="1:27" ht="16">
      <c r="A807" s="9">
        <v>1</v>
      </c>
      <c r="B807" s="9">
        <v>3</v>
      </c>
      <c r="C807" s="9">
        <v>1</v>
      </c>
      <c r="D807" s="150"/>
      <c r="E807" s="281">
        <v>63</v>
      </c>
      <c r="F807" s="227">
        <v>1</v>
      </c>
      <c r="G807" s="54" t="s">
        <v>239</v>
      </c>
      <c r="H807" s="47" t="s">
        <v>247</v>
      </c>
      <c r="I807" s="17">
        <v>3857</v>
      </c>
      <c r="J807" s="18" t="s">
        <v>241</v>
      </c>
      <c r="K807" s="47">
        <v>322</v>
      </c>
      <c r="L807" s="47" t="s">
        <v>248</v>
      </c>
      <c r="M807" s="81">
        <v>0.75</v>
      </c>
      <c r="N807" s="47" t="s">
        <v>35</v>
      </c>
      <c r="O807" s="47" t="s">
        <v>63</v>
      </c>
      <c r="P807" s="19">
        <v>43606</v>
      </c>
      <c r="Q807" s="20">
        <v>43771</v>
      </c>
      <c r="R807" s="26">
        <v>44312</v>
      </c>
      <c r="S807" s="16">
        <f t="shared" ref="S807:S838" si="27">R807-Q807</f>
        <v>541</v>
      </c>
      <c r="T807" s="16" t="s">
        <v>249</v>
      </c>
      <c r="U807" s="16">
        <v>0</v>
      </c>
      <c r="V807" s="18">
        <v>0</v>
      </c>
      <c r="W807" s="18"/>
      <c r="X807" s="18"/>
      <c r="Y807" s="18"/>
      <c r="Z807" s="82"/>
      <c r="AA807" s="4" t="s">
        <v>45</v>
      </c>
    </row>
    <row r="808" spans="1:27" ht="16">
      <c r="A808" s="9">
        <v>1</v>
      </c>
      <c r="B808" s="9">
        <v>3</v>
      </c>
      <c r="C808" s="9">
        <v>1</v>
      </c>
      <c r="D808" s="150"/>
      <c r="E808" s="281">
        <v>64</v>
      </c>
      <c r="F808" s="227">
        <v>1</v>
      </c>
      <c r="G808" s="54" t="s">
        <v>239</v>
      </c>
      <c r="H808" s="47" t="s">
        <v>247</v>
      </c>
      <c r="I808" s="17">
        <v>3859</v>
      </c>
      <c r="J808" s="18" t="s">
        <v>241</v>
      </c>
      <c r="K808" s="47">
        <v>321</v>
      </c>
      <c r="L808" s="47" t="s">
        <v>248</v>
      </c>
      <c r="M808" s="81">
        <v>0.75</v>
      </c>
      <c r="N808" s="47" t="s">
        <v>35</v>
      </c>
      <c r="O808" s="47" t="s">
        <v>63</v>
      </c>
      <c r="P808" s="19">
        <v>43606</v>
      </c>
      <c r="Q808" s="20">
        <v>43771</v>
      </c>
      <c r="R808" s="26">
        <v>44312</v>
      </c>
      <c r="S808" s="16">
        <f t="shared" si="27"/>
        <v>541</v>
      </c>
      <c r="T808" s="16" t="s">
        <v>249</v>
      </c>
      <c r="U808" s="16">
        <v>0</v>
      </c>
      <c r="V808" s="18">
        <v>1</v>
      </c>
      <c r="W808" s="18">
        <v>1</v>
      </c>
      <c r="X808" s="18"/>
      <c r="Y808" s="18"/>
      <c r="Z808" s="4"/>
      <c r="AA808" s="4" t="s">
        <v>45</v>
      </c>
    </row>
    <row r="809" spans="1:27" ht="16">
      <c r="A809" s="9">
        <v>1</v>
      </c>
      <c r="B809" s="9">
        <v>3</v>
      </c>
      <c r="C809" s="9">
        <v>1</v>
      </c>
      <c r="D809" s="150"/>
      <c r="E809" s="281">
        <v>65</v>
      </c>
      <c r="F809" s="227">
        <v>1</v>
      </c>
      <c r="G809" s="54" t="s">
        <v>239</v>
      </c>
      <c r="H809" s="47" t="s">
        <v>247</v>
      </c>
      <c r="I809" s="17">
        <v>3860</v>
      </c>
      <c r="J809" s="18" t="s">
        <v>241</v>
      </c>
      <c r="K809" s="47">
        <v>321</v>
      </c>
      <c r="L809" s="47" t="s">
        <v>248</v>
      </c>
      <c r="M809" s="81">
        <v>0.75</v>
      </c>
      <c r="N809" s="47" t="s">
        <v>35</v>
      </c>
      <c r="O809" s="47" t="s">
        <v>63</v>
      </c>
      <c r="P809" s="19">
        <v>43606</v>
      </c>
      <c r="Q809" s="20">
        <v>43771</v>
      </c>
      <c r="R809" s="26">
        <v>44312</v>
      </c>
      <c r="S809" s="16">
        <f t="shared" si="27"/>
        <v>541</v>
      </c>
      <c r="T809" s="16" t="s">
        <v>249</v>
      </c>
      <c r="U809" s="16">
        <v>0</v>
      </c>
      <c r="V809" s="18">
        <v>1</v>
      </c>
      <c r="W809" s="18">
        <v>1</v>
      </c>
      <c r="X809" s="18"/>
      <c r="Y809" s="18"/>
      <c r="Z809" s="4"/>
      <c r="AA809" s="4" t="s">
        <v>45</v>
      </c>
    </row>
    <row r="810" spans="1:27" ht="16">
      <c r="A810" s="9">
        <v>1</v>
      </c>
      <c r="B810" s="9">
        <v>3</v>
      </c>
      <c r="C810" s="9">
        <v>1</v>
      </c>
      <c r="D810" s="150"/>
      <c r="E810" s="281">
        <v>66</v>
      </c>
      <c r="F810" s="227">
        <v>1</v>
      </c>
      <c r="G810" s="54" t="s">
        <v>239</v>
      </c>
      <c r="H810" s="47" t="s">
        <v>247</v>
      </c>
      <c r="I810" s="17">
        <v>3860</v>
      </c>
      <c r="J810" s="18" t="s">
        <v>241</v>
      </c>
      <c r="K810" s="47">
        <v>326</v>
      </c>
      <c r="L810" s="47" t="s">
        <v>248</v>
      </c>
      <c r="M810" s="81">
        <v>0.75</v>
      </c>
      <c r="N810" s="47" t="s">
        <v>35</v>
      </c>
      <c r="O810" s="47" t="s">
        <v>63</v>
      </c>
      <c r="P810" s="19">
        <v>43606</v>
      </c>
      <c r="Q810" s="20">
        <v>43771</v>
      </c>
      <c r="R810" s="26">
        <v>44312</v>
      </c>
      <c r="S810" s="16">
        <f t="shared" si="27"/>
        <v>541</v>
      </c>
      <c r="T810" s="16" t="s">
        <v>249</v>
      </c>
      <c r="U810" s="16">
        <v>0</v>
      </c>
      <c r="V810" s="18">
        <v>1</v>
      </c>
      <c r="W810" s="18">
        <v>1</v>
      </c>
      <c r="X810" s="18"/>
      <c r="Y810" s="18"/>
      <c r="Z810" s="82"/>
      <c r="AA810" s="4" t="s">
        <v>45</v>
      </c>
    </row>
    <row r="811" spans="1:27" ht="16">
      <c r="A811" s="9">
        <v>1</v>
      </c>
      <c r="B811" s="9">
        <v>3</v>
      </c>
      <c r="C811" s="9">
        <v>1</v>
      </c>
      <c r="D811" s="150"/>
      <c r="E811" s="281">
        <v>67</v>
      </c>
      <c r="F811" s="227">
        <v>1</v>
      </c>
      <c r="G811" s="54" t="s">
        <v>239</v>
      </c>
      <c r="H811" s="47" t="s">
        <v>247</v>
      </c>
      <c r="I811" s="17">
        <v>3866</v>
      </c>
      <c r="J811" s="18" t="s">
        <v>241</v>
      </c>
      <c r="K811" s="47">
        <v>320</v>
      </c>
      <c r="L811" s="47" t="s">
        <v>248</v>
      </c>
      <c r="M811" s="81">
        <v>0.75</v>
      </c>
      <c r="N811" s="47" t="s">
        <v>35</v>
      </c>
      <c r="O811" s="47" t="s">
        <v>63</v>
      </c>
      <c r="P811" s="19">
        <v>43606</v>
      </c>
      <c r="Q811" s="20">
        <v>43771</v>
      </c>
      <c r="R811" s="26">
        <v>44312</v>
      </c>
      <c r="S811" s="16">
        <f t="shared" si="27"/>
        <v>541</v>
      </c>
      <c r="T811" s="16" t="s">
        <v>249</v>
      </c>
      <c r="U811" s="16">
        <v>0</v>
      </c>
      <c r="V811" s="84">
        <v>0</v>
      </c>
      <c r="W811" s="84" t="s">
        <v>45</v>
      </c>
      <c r="X811" s="84" t="s">
        <v>45</v>
      </c>
      <c r="Y811" s="84"/>
      <c r="Z811" s="85"/>
      <c r="AA811" s="4" t="s">
        <v>45</v>
      </c>
    </row>
    <row r="812" spans="1:27" ht="16">
      <c r="A812" s="9">
        <v>1</v>
      </c>
      <c r="B812" s="9">
        <v>3</v>
      </c>
      <c r="C812" s="9">
        <v>1</v>
      </c>
      <c r="D812" s="150"/>
      <c r="E812" s="281">
        <v>68</v>
      </c>
      <c r="F812" s="227">
        <v>1</v>
      </c>
      <c r="G812" s="54" t="s">
        <v>239</v>
      </c>
      <c r="H812" s="47" t="s">
        <v>247</v>
      </c>
      <c r="I812" s="17">
        <v>3867</v>
      </c>
      <c r="J812" s="18" t="s">
        <v>241</v>
      </c>
      <c r="K812" s="47">
        <v>319</v>
      </c>
      <c r="L812" s="47" t="s">
        <v>248</v>
      </c>
      <c r="M812" s="81">
        <v>0.75</v>
      </c>
      <c r="N812" s="47" t="s">
        <v>35</v>
      </c>
      <c r="O812" s="47" t="s">
        <v>63</v>
      </c>
      <c r="P812" s="19">
        <v>43606</v>
      </c>
      <c r="Q812" s="20">
        <v>43771</v>
      </c>
      <c r="R812" s="26">
        <v>44309</v>
      </c>
      <c r="S812" s="16">
        <f t="shared" si="27"/>
        <v>538</v>
      </c>
      <c r="T812" s="16" t="s">
        <v>173</v>
      </c>
      <c r="U812" s="16">
        <v>0</v>
      </c>
      <c r="V812" s="18">
        <v>0</v>
      </c>
      <c r="W812" s="18"/>
      <c r="X812" s="18"/>
      <c r="Y812" s="18"/>
      <c r="Z812" s="82"/>
      <c r="AA812" s="4" t="s">
        <v>45</v>
      </c>
    </row>
    <row r="813" spans="1:27" ht="16">
      <c r="A813" s="9">
        <v>1</v>
      </c>
      <c r="B813" s="9">
        <v>3</v>
      </c>
      <c r="C813" s="9">
        <v>1</v>
      </c>
      <c r="D813" s="150"/>
      <c r="E813" s="281">
        <v>69</v>
      </c>
      <c r="F813" s="227">
        <v>1</v>
      </c>
      <c r="G813" s="54" t="s">
        <v>239</v>
      </c>
      <c r="H813" s="47" t="s">
        <v>247</v>
      </c>
      <c r="I813" s="17">
        <v>3869</v>
      </c>
      <c r="J813" s="18" t="s">
        <v>241</v>
      </c>
      <c r="K813" s="47">
        <v>320</v>
      </c>
      <c r="L813" s="47" t="s">
        <v>248</v>
      </c>
      <c r="M813" s="81">
        <v>0.75</v>
      </c>
      <c r="N813" s="47" t="s">
        <v>35</v>
      </c>
      <c r="O813" s="47" t="s">
        <v>63</v>
      </c>
      <c r="P813" s="19">
        <v>43606</v>
      </c>
      <c r="Q813" s="20">
        <v>43771</v>
      </c>
      <c r="R813" s="26">
        <v>44312</v>
      </c>
      <c r="S813" s="16">
        <f t="shared" si="27"/>
        <v>541</v>
      </c>
      <c r="T813" s="16" t="s">
        <v>173</v>
      </c>
      <c r="U813" s="16">
        <v>0</v>
      </c>
      <c r="V813" s="84">
        <v>1</v>
      </c>
      <c r="W813" s="84">
        <v>1</v>
      </c>
      <c r="X813" s="84" t="s">
        <v>45</v>
      </c>
      <c r="Y813" s="84"/>
      <c r="Z813" s="85"/>
      <c r="AA813" s="4"/>
    </row>
    <row r="814" spans="1:27" ht="16">
      <c r="A814" s="9">
        <v>1</v>
      </c>
      <c r="B814" s="9">
        <v>3</v>
      </c>
      <c r="C814" s="9">
        <v>1</v>
      </c>
      <c r="D814" s="150"/>
      <c r="E814" s="281">
        <v>70</v>
      </c>
      <c r="F814" s="227">
        <v>1</v>
      </c>
      <c r="G814" s="54" t="s">
        <v>239</v>
      </c>
      <c r="H814" s="47" t="s">
        <v>247</v>
      </c>
      <c r="I814" s="17">
        <v>3870</v>
      </c>
      <c r="J814" s="18" t="s">
        <v>241</v>
      </c>
      <c r="K814" s="47">
        <v>320</v>
      </c>
      <c r="L814" s="47" t="s">
        <v>248</v>
      </c>
      <c r="M814" s="81">
        <v>0.75</v>
      </c>
      <c r="N814" s="47" t="s">
        <v>35</v>
      </c>
      <c r="O814" s="47" t="s">
        <v>63</v>
      </c>
      <c r="P814" s="19">
        <v>43606</v>
      </c>
      <c r="Q814" s="20">
        <v>43771</v>
      </c>
      <c r="R814" s="26">
        <v>44312</v>
      </c>
      <c r="S814" s="16">
        <f t="shared" si="27"/>
        <v>541</v>
      </c>
      <c r="T814" s="16" t="s">
        <v>249</v>
      </c>
      <c r="U814" s="16">
        <v>0</v>
      </c>
      <c r="V814" s="84">
        <v>0</v>
      </c>
      <c r="W814" s="84" t="s">
        <v>45</v>
      </c>
      <c r="X814" s="84" t="s">
        <v>45</v>
      </c>
      <c r="Y814" s="84"/>
      <c r="Z814" s="85"/>
      <c r="AA814" s="4" t="s">
        <v>45</v>
      </c>
    </row>
    <row r="815" spans="1:27" ht="16">
      <c r="A815" s="9">
        <v>1</v>
      </c>
      <c r="B815" s="9">
        <v>3</v>
      </c>
      <c r="C815" s="9">
        <v>1</v>
      </c>
      <c r="D815" s="150"/>
      <c r="E815" s="281">
        <v>71</v>
      </c>
      <c r="F815" s="227">
        <v>1</v>
      </c>
      <c r="G815" s="54" t="s">
        <v>239</v>
      </c>
      <c r="H815" s="47" t="s">
        <v>247</v>
      </c>
      <c r="I815" s="17">
        <v>3871</v>
      </c>
      <c r="J815" s="18" t="s">
        <v>241</v>
      </c>
      <c r="K815" s="47">
        <v>324</v>
      </c>
      <c r="L815" s="47" t="s">
        <v>248</v>
      </c>
      <c r="M815" s="81">
        <v>0.75</v>
      </c>
      <c r="N815" s="47" t="s">
        <v>35</v>
      </c>
      <c r="O815" s="47" t="s">
        <v>63</v>
      </c>
      <c r="P815" s="19">
        <v>43606</v>
      </c>
      <c r="Q815" s="20">
        <v>43771</v>
      </c>
      <c r="R815" s="26">
        <v>44312</v>
      </c>
      <c r="S815" s="16">
        <f t="shared" si="27"/>
        <v>541</v>
      </c>
      <c r="T815" s="16" t="s">
        <v>249</v>
      </c>
      <c r="U815" s="16">
        <v>0</v>
      </c>
      <c r="V815" s="18">
        <v>0</v>
      </c>
      <c r="W815" s="18"/>
      <c r="X815" s="18"/>
      <c r="Y815" s="18"/>
      <c r="Z815" s="82"/>
      <c r="AA815" s="4" t="s">
        <v>45</v>
      </c>
    </row>
    <row r="816" spans="1:27" ht="16">
      <c r="A816" s="9">
        <v>1</v>
      </c>
      <c r="B816" s="9">
        <v>3</v>
      </c>
      <c r="C816" s="9">
        <v>1</v>
      </c>
      <c r="D816" s="150"/>
      <c r="E816" s="281">
        <v>72</v>
      </c>
      <c r="F816" s="227">
        <v>1</v>
      </c>
      <c r="G816" s="54" t="s">
        <v>239</v>
      </c>
      <c r="H816" s="47" t="s">
        <v>247</v>
      </c>
      <c r="I816" s="17">
        <v>3872</v>
      </c>
      <c r="J816" s="18" t="s">
        <v>241</v>
      </c>
      <c r="K816" s="47">
        <v>324</v>
      </c>
      <c r="L816" s="47" t="s">
        <v>248</v>
      </c>
      <c r="M816" s="81">
        <v>0.75</v>
      </c>
      <c r="N816" s="47" t="s">
        <v>35</v>
      </c>
      <c r="O816" s="47" t="s">
        <v>63</v>
      </c>
      <c r="P816" s="19">
        <v>43606</v>
      </c>
      <c r="Q816" s="20">
        <v>43771</v>
      </c>
      <c r="R816" s="26">
        <v>44312</v>
      </c>
      <c r="S816" s="16">
        <f t="shared" si="27"/>
        <v>541</v>
      </c>
      <c r="T816" s="16" t="s">
        <v>249</v>
      </c>
      <c r="U816" s="16">
        <v>0</v>
      </c>
      <c r="V816" s="18">
        <v>1</v>
      </c>
      <c r="W816" s="18">
        <v>1</v>
      </c>
      <c r="X816" s="18"/>
      <c r="Y816" s="18"/>
      <c r="Z816" s="82"/>
      <c r="AA816" s="4" t="s">
        <v>45</v>
      </c>
    </row>
    <row r="817" spans="1:27" ht="16">
      <c r="A817" s="9">
        <v>1</v>
      </c>
      <c r="B817" s="9">
        <v>3</v>
      </c>
      <c r="C817" s="9">
        <v>1</v>
      </c>
      <c r="D817" s="150"/>
      <c r="E817" s="281">
        <v>73</v>
      </c>
      <c r="F817" s="227">
        <v>1</v>
      </c>
      <c r="G817" s="54" t="s">
        <v>239</v>
      </c>
      <c r="H817" s="47" t="s">
        <v>247</v>
      </c>
      <c r="I817" s="17">
        <v>3873</v>
      </c>
      <c r="J817" s="18" t="s">
        <v>241</v>
      </c>
      <c r="K817" s="47">
        <v>324</v>
      </c>
      <c r="L817" s="47" t="s">
        <v>248</v>
      </c>
      <c r="M817" s="81">
        <v>0.75</v>
      </c>
      <c r="N817" s="47" t="s">
        <v>35</v>
      </c>
      <c r="O817" s="47" t="s">
        <v>63</v>
      </c>
      <c r="P817" s="19">
        <v>43606</v>
      </c>
      <c r="Q817" s="20">
        <v>43771</v>
      </c>
      <c r="R817" s="26">
        <v>44312</v>
      </c>
      <c r="S817" s="16">
        <f t="shared" si="27"/>
        <v>541</v>
      </c>
      <c r="T817" s="16" t="s">
        <v>249</v>
      </c>
      <c r="U817" s="16">
        <v>0</v>
      </c>
      <c r="V817" s="18">
        <v>0</v>
      </c>
      <c r="W817" s="18"/>
      <c r="X817" s="18"/>
      <c r="Y817" s="18"/>
      <c r="Z817" s="82"/>
      <c r="AA817" s="4" t="s">
        <v>45</v>
      </c>
    </row>
    <row r="818" spans="1:27" ht="16">
      <c r="A818" s="9">
        <v>1</v>
      </c>
      <c r="B818" s="9">
        <v>3</v>
      </c>
      <c r="C818" s="9">
        <v>1</v>
      </c>
      <c r="D818" s="150"/>
      <c r="E818" s="281">
        <v>74</v>
      </c>
      <c r="F818" s="227">
        <v>1</v>
      </c>
      <c r="G818" s="54" t="s">
        <v>239</v>
      </c>
      <c r="H818" s="47" t="s">
        <v>247</v>
      </c>
      <c r="I818" s="17">
        <v>3874</v>
      </c>
      <c r="J818" s="18" t="s">
        <v>241</v>
      </c>
      <c r="K818" s="47">
        <v>323</v>
      </c>
      <c r="L818" s="47" t="s">
        <v>248</v>
      </c>
      <c r="M818" s="81">
        <v>0.75</v>
      </c>
      <c r="N818" s="47" t="s">
        <v>35</v>
      </c>
      <c r="O818" s="47" t="s">
        <v>63</v>
      </c>
      <c r="P818" s="19">
        <v>43606</v>
      </c>
      <c r="Q818" s="20">
        <v>43771</v>
      </c>
      <c r="R818" s="26">
        <v>44312</v>
      </c>
      <c r="S818" s="16">
        <f t="shared" si="27"/>
        <v>541</v>
      </c>
      <c r="T818" s="16" t="s">
        <v>249</v>
      </c>
      <c r="U818" s="16">
        <v>0</v>
      </c>
      <c r="V818" s="18">
        <v>0</v>
      </c>
      <c r="W818" s="18"/>
      <c r="X818" s="18"/>
      <c r="Y818" s="18"/>
      <c r="Z818" s="82"/>
      <c r="AA818" s="4" t="s">
        <v>45</v>
      </c>
    </row>
    <row r="819" spans="1:27" ht="16">
      <c r="A819" s="9">
        <v>1</v>
      </c>
      <c r="B819" s="9">
        <v>3</v>
      </c>
      <c r="C819" s="9">
        <v>1</v>
      </c>
      <c r="D819" s="150"/>
      <c r="E819" s="281">
        <v>75</v>
      </c>
      <c r="F819" s="227">
        <v>1</v>
      </c>
      <c r="G819" s="54" t="s">
        <v>239</v>
      </c>
      <c r="H819" s="47" t="s">
        <v>247</v>
      </c>
      <c r="I819" s="17">
        <v>3875</v>
      </c>
      <c r="J819" s="18" t="s">
        <v>241</v>
      </c>
      <c r="K819" s="47">
        <v>323</v>
      </c>
      <c r="L819" s="47" t="s">
        <v>248</v>
      </c>
      <c r="M819" s="81">
        <v>0.75</v>
      </c>
      <c r="N819" s="47" t="s">
        <v>35</v>
      </c>
      <c r="O819" s="47" t="s">
        <v>63</v>
      </c>
      <c r="P819" s="19">
        <v>43606</v>
      </c>
      <c r="Q819" s="20">
        <v>43771</v>
      </c>
      <c r="R819" s="26">
        <v>44312</v>
      </c>
      <c r="S819" s="16">
        <f t="shared" si="27"/>
        <v>541</v>
      </c>
      <c r="T819" s="16" t="s">
        <v>249</v>
      </c>
      <c r="U819" s="16">
        <v>0</v>
      </c>
      <c r="V819" s="18">
        <v>0</v>
      </c>
      <c r="W819" s="18"/>
      <c r="X819" s="18"/>
      <c r="Y819" s="18"/>
      <c r="Z819" s="82"/>
      <c r="AA819" s="4" t="s">
        <v>45</v>
      </c>
    </row>
    <row r="820" spans="1:27" ht="16">
      <c r="A820" s="9">
        <v>1</v>
      </c>
      <c r="B820" s="9">
        <v>3</v>
      </c>
      <c r="C820" s="9">
        <v>1</v>
      </c>
      <c r="D820" s="150"/>
      <c r="E820" s="281">
        <v>76</v>
      </c>
      <c r="F820" s="227">
        <v>1</v>
      </c>
      <c r="G820" s="54" t="s">
        <v>239</v>
      </c>
      <c r="H820" s="47" t="s">
        <v>247</v>
      </c>
      <c r="I820" s="17">
        <v>3876</v>
      </c>
      <c r="J820" s="18" t="s">
        <v>241</v>
      </c>
      <c r="K820" s="47">
        <v>323</v>
      </c>
      <c r="L820" s="47" t="s">
        <v>248</v>
      </c>
      <c r="M820" s="81">
        <v>0.75</v>
      </c>
      <c r="N820" s="47" t="s">
        <v>35</v>
      </c>
      <c r="O820" s="47" t="s">
        <v>63</v>
      </c>
      <c r="P820" s="19">
        <v>43606</v>
      </c>
      <c r="Q820" s="20">
        <v>43771</v>
      </c>
      <c r="R820" s="26">
        <v>44312</v>
      </c>
      <c r="S820" s="16">
        <f t="shared" si="27"/>
        <v>541</v>
      </c>
      <c r="T820" s="16" t="s">
        <v>249</v>
      </c>
      <c r="U820" s="16">
        <v>0</v>
      </c>
      <c r="V820" s="18">
        <v>0</v>
      </c>
      <c r="W820" s="18"/>
      <c r="X820" s="18"/>
      <c r="Y820" s="18"/>
      <c r="Z820" s="82"/>
      <c r="AA820" s="4" t="s">
        <v>45</v>
      </c>
    </row>
    <row r="821" spans="1:27" ht="16">
      <c r="A821" s="9">
        <v>1</v>
      </c>
      <c r="B821" s="9">
        <v>3</v>
      </c>
      <c r="C821" s="9">
        <v>1</v>
      </c>
      <c r="D821" s="150"/>
      <c r="E821" s="281">
        <v>77</v>
      </c>
      <c r="F821" s="227">
        <v>1</v>
      </c>
      <c r="G821" s="54" t="s">
        <v>239</v>
      </c>
      <c r="H821" s="47" t="s">
        <v>247</v>
      </c>
      <c r="I821" s="17">
        <v>3877</v>
      </c>
      <c r="J821" s="18" t="s">
        <v>241</v>
      </c>
      <c r="K821" s="47">
        <v>323</v>
      </c>
      <c r="L821" s="47" t="s">
        <v>248</v>
      </c>
      <c r="M821" s="81">
        <v>0.75</v>
      </c>
      <c r="N821" s="47" t="s">
        <v>35</v>
      </c>
      <c r="O821" s="47" t="s">
        <v>63</v>
      </c>
      <c r="P821" s="19">
        <v>43606</v>
      </c>
      <c r="Q821" s="20">
        <v>43771</v>
      </c>
      <c r="R821" s="26">
        <v>44312</v>
      </c>
      <c r="S821" s="16">
        <f t="shared" si="27"/>
        <v>541</v>
      </c>
      <c r="T821" s="16" t="s">
        <v>249</v>
      </c>
      <c r="U821" s="16">
        <v>0</v>
      </c>
      <c r="V821" s="18">
        <v>0</v>
      </c>
      <c r="W821" s="18"/>
      <c r="X821" s="18"/>
      <c r="Y821" s="18"/>
      <c r="Z821" s="82"/>
      <c r="AA821" s="4" t="s">
        <v>45</v>
      </c>
    </row>
    <row r="822" spans="1:27" ht="16">
      <c r="A822" s="9">
        <v>1</v>
      </c>
      <c r="B822" s="9">
        <v>3</v>
      </c>
      <c r="C822" s="9">
        <v>1</v>
      </c>
      <c r="D822" s="150"/>
      <c r="E822" s="281">
        <v>78</v>
      </c>
      <c r="F822" s="227">
        <v>1</v>
      </c>
      <c r="G822" s="54" t="s">
        <v>239</v>
      </c>
      <c r="H822" s="47" t="s">
        <v>247</v>
      </c>
      <c r="I822" s="17">
        <v>3878</v>
      </c>
      <c r="J822" s="18" t="s">
        <v>241</v>
      </c>
      <c r="K822" s="47">
        <v>324</v>
      </c>
      <c r="L822" s="47" t="s">
        <v>248</v>
      </c>
      <c r="M822" s="81">
        <v>0.75</v>
      </c>
      <c r="N822" s="47" t="s">
        <v>35</v>
      </c>
      <c r="O822" s="47" t="s">
        <v>63</v>
      </c>
      <c r="P822" s="19">
        <v>43606</v>
      </c>
      <c r="Q822" s="20">
        <v>43771</v>
      </c>
      <c r="R822" s="26">
        <v>44312</v>
      </c>
      <c r="S822" s="16">
        <f t="shared" si="27"/>
        <v>541</v>
      </c>
      <c r="T822" s="16" t="s">
        <v>249</v>
      </c>
      <c r="U822" s="16">
        <v>0</v>
      </c>
      <c r="V822" s="18">
        <v>1</v>
      </c>
      <c r="W822" s="18">
        <v>1</v>
      </c>
      <c r="X822" s="18"/>
      <c r="Y822" s="18">
        <v>1</v>
      </c>
      <c r="Z822" s="82" t="s">
        <v>82</v>
      </c>
      <c r="AA822" s="4" t="s">
        <v>45</v>
      </c>
    </row>
    <row r="823" spans="1:27" ht="16">
      <c r="A823" s="9">
        <v>1</v>
      </c>
      <c r="B823" s="9">
        <v>3</v>
      </c>
      <c r="C823" s="9">
        <v>1</v>
      </c>
      <c r="D823" s="150"/>
      <c r="E823" s="281">
        <v>79</v>
      </c>
      <c r="F823" s="227">
        <v>1</v>
      </c>
      <c r="G823" s="54" t="s">
        <v>239</v>
      </c>
      <c r="H823" s="47" t="s">
        <v>247</v>
      </c>
      <c r="I823" s="17">
        <v>3879</v>
      </c>
      <c r="J823" s="18" t="s">
        <v>241</v>
      </c>
      <c r="K823" s="47">
        <v>324</v>
      </c>
      <c r="L823" s="47" t="s">
        <v>248</v>
      </c>
      <c r="M823" s="81">
        <v>0.75</v>
      </c>
      <c r="N823" s="47" t="s">
        <v>35</v>
      </c>
      <c r="O823" s="47" t="s">
        <v>63</v>
      </c>
      <c r="P823" s="19">
        <v>43606</v>
      </c>
      <c r="Q823" s="20">
        <v>43771</v>
      </c>
      <c r="R823" s="26">
        <v>44312</v>
      </c>
      <c r="S823" s="16">
        <f t="shared" si="27"/>
        <v>541</v>
      </c>
      <c r="T823" s="16" t="s">
        <v>249</v>
      </c>
      <c r="U823" s="16">
        <v>0</v>
      </c>
      <c r="V823" s="18">
        <v>0</v>
      </c>
      <c r="W823" s="18"/>
      <c r="X823" s="18"/>
      <c r="Y823" s="18"/>
      <c r="Z823" s="82"/>
      <c r="AA823" s="4" t="s">
        <v>45</v>
      </c>
    </row>
    <row r="824" spans="1:27" ht="16">
      <c r="A824" s="9">
        <v>1</v>
      </c>
      <c r="B824" s="9">
        <v>3</v>
      </c>
      <c r="C824" s="9">
        <v>1</v>
      </c>
      <c r="D824" s="150"/>
      <c r="E824" s="281">
        <v>80</v>
      </c>
      <c r="F824" s="227">
        <v>1</v>
      </c>
      <c r="G824" s="54" t="s">
        <v>239</v>
      </c>
      <c r="H824" s="47" t="s">
        <v>247</v>
      </c>
      <c r="I824" s="17">
        <v>3880</v>
      </c>
      <c r="J824" s="18" t="s">
        <v>241</v>
      </c>
      <c r="K824" s="47">
        <v>323</v>
      </c>
      <c r="L824" s="47" t="s">
        <v>248</v>
      </c>
      <c r="M824" s="81">
        <v>0.75</v>
      </c>
      <c r="N824" s="47" t="s">
        <v>35</v>
      </c>
      <c r="O824" s="47" t="s">
        <v>63</v>
      </c>
      <c r="P824" s="19">
        <v>43606</v>
      </c>
      <c r="Q824" s="20">
        <v>43771</v>
      </c>
      <c r="R824" s="26">
        <v>44312</v>
      </c>
      <c r="S824" s="16">
        <f t="shared" si="27"/>
        <v>541</v>
      </c>
      <c r="T824" s="16" t="s">
        <v>249</v>
      </c>
      <c r="U824" s="16">
        <v>0</v>
      </c>
      <c r="V824" s="18">
        <v>1</v>
      </c>
      <c r="W824" s="18">
        <v>1</v>
      </c>
      <c r="X824" s="18"/>
      <c r="Y824" s="18"/>
      <c r="Z824" s="82"/>
      <c r="AA824" s="4" t="s">
        <v>45</v>
      </c>
    </row>
    <row r="825" spans="1:27" ht="16">
      <c r="A825" s="9">
        <v>1</v>
      </c>
      <c r="B825" s="9">
        <v>3</v>
      </c>
      <c r="C825" s="9">
        <v>1</v>
      </c>
      <c r="D825" s="150"/>
      <c r="E825" s="281">
        <v>81</v>
      </c>
      <c r="F825" s="227">
        <v>1</v>
      </c>
      <c r="G825" s="54" t="s">
        <v>239</v>
      </c>
      <c r="H825" s="47" t="s">
        <v>247</v>
      </c>
      <c r="I825" s="17">
        <v>3887</v>
      </c>
      <c r="J825" s="18" t="s">
        <v>241</v>
      </c>
      <c r="K825" s="47">
        <v>319</v>
      </c>
      <c r="L825" s="47" t="s">
        <v>248</v>
      </c>
      <c r="M825" s="81">
        <v>0.75</v>
      </c>
      <c r="N825" s="47" t="s">
        <v>35</v>
      </c>
      <c r="O825" s="47" t="s">
        <v>63</v>
      </c>
      <c r="P825" s="19">
        <v>43606</v>
      </c>
      <c r="Q825" s="20">
        <v>43771</v>
      </c>
      <c r="R825" s="26">
        <v>44309</v>
      </c>
      <c r="S825" s="16">
        <f t="shared" si="27"/>
        <v>538</v>
      </c>
      <c r="T825" s="16" t="s">
        <v>173</v>
      </c>
      <c r="U825" s="16">
        <v>0</v>
      </c>
      <c r="V825" s="18">
        <v>1</v>
      </c>
      <c r="W825" s="18">
        <v>1</v>
      </c>
      <c r="X825" s="18"/>
      <c r="Y825" s="18"/>
      <c r="Z825" s="82"/>
      <c r="AA825" s="4" t="s">
        <v>45</v>
      </c>
    </row>
    <row r="826" spans="1:27" ht="16">
      <c r="A826" s="9">
        <v>1</v>
      </c>
      <c r="B826" s="9">
        <v>3</v>
      </c>
      <c r="C826" s="9">
        <v>1</v>
      </c>
      <c r="D826" s="150"/>
      <c r="E826" s="281">
        <v>82</v>
      </c>
      <c r="F826" s="227">
        <v>1</v>
      </c>
      <c r="G826" s="54" t="s">
        <v>239</v>
      </c>
      <c r="H826" s="47" t="s">
        <v>247</v>
      </c>
      <c r="I826" s="17">
        <v>3893</v>
      </c>
      <c r="J826" s="18" t="s">
        <v>241</v>
      </c>
      <c r="K826" s="47">
        <v>344</v>
      </c>
      <c r="L826" s="47" t="s">
        <v>248</v>
      </c>
      <c r="M826" s="81">
        <v>0.75</v>
      </c>
      <c r="N826" s="47" t="s">
        <v>35</v>
      </c>
      <c r="O826" s="47" t="s">
        <v>63</v>
      </c>
      <c r="P826" s="19">
        <v>43606</v>
      </c>
      <c r="Q826" s="20">
        <v>43771</v>
      </c>
      <c r="R826" s="26">
        <v>44314</v>
      </c>
      <c r="S826" s="16">
        <f t="shared" si="27"/>
        <v>543</v>
      </c>
      <c r="T826" s="16" t="s">
        <v>252</v>
      </c>
      <c r="U826" s="16">
        <v>0</v>
      </c>
      <c r="V826" s="18">
        <v>0</v>
      </c>
      <c r="W826" s="18"/>
      <c r="X826" s="18"/>
      <c r="Y826" s="18"/>
      <c r="Z826" s="82"/>
      <c r="AA826" s="4" t="s">
        <v>45</v>
      </c>
    </row>
    <row r="827" spans="1:27" ht="16">
      <c r="A827" s="9">
        <v>1</v>
      </c>
      <c r="B827" s="9">
        <v>3</v>
      </c>
      <c r="C827" s="9">
        <v>1</v>
      </c>
      <c r="D827" s="150"/>
      <c r="E827" s="281">
        <v>83</v>
      </c>
      <c r="F827" s="227">
        <v>1</v>
      </c>
      <c r="G827" s="54" t="s">
        <v>239</v>
      </c>
      <c r="H827" s="47" t="s">
        <v>247</v>
      </c>
      <c r="I827" s="17">
        <v>3894</v>
      </c>
      <c r="J827" s="18" t="s">
        <v>241</v>
      </c>
      <c r="K827" s="47">
        <v>344</v>
      </c>
      <c r="L827" s="47" t="s">
        <v>248</v>
      </c>
      <c r="M827" s="81">
        <v>0.75</v>
      </c>
      <c r="N827" s="47" t="s">
        <v>35</v>
      </c>
      <c r="O827" s="47" t="s">
        <v>63</v>
      </c>
      <c r="P827" s="19">
        <v>43606</v>
      </c>
      <c r="Q827" s="20">
        <v>43771</v>
      </c>
      <c r="R827" s="26">
        <v>44314</v>
      </c>
      <c r="S827" s="16">
        <f t="shared" si="27"/>
        <v>543</v>
      </c>
      <c r="T827" s="16" t="s">
        <v>252</v>
      </c>
      <c r="U827" s="16">
        <v>0</v>
      </c>
      <c r="V827" s="18">
        <v>0</v>
      </c>
      <c r="W827" s="18"/>
      <c r="X827" s="18"/>
      <c r="Y827" s="18"/>
      <c r="Z827" s="82"/>
      <c r="AA827" s="4" t="s">
        <v>45</v>
      </c>
    </row>
    <row r="828" spans="1:27" ht="16">
      <c r="A828" s="9">
        <v>1</v>
      </c>
      <c r="B828" s="9">
        <v>3</v>
      </c>
      <c r="C828" s="9">
        <v>1</v>
      </c>
      <c r="D828" s="150"/>
      <c r="E828" s="281">
        <v>84</v>
      </c>
      <c r="F828" s="227">
        <v>1</v>
      </c>
      <c r="G828" s="54" t="s">
        <v>239</v>
      </c>
      <c r="H828" s="47" t="s">
        <v>247</v>
      </c>
      <c r="I828" s="17">
        <v>3896</v>
      </c>
      <c r="J828" s="18" t="s">
        <v>241</v>
      </c>
      <c r="K828" s="47">
        <v>343</v>
      </c>
      <c r="L828" s="47" t="s">
        <v>248</v>
      </c>
      <c r="M828" s="81">
        <v>0.75</v>
      </c>
      <c r="N828" s="47" t="s">
        <v>35</v>
      </c>
      <c r="O828" s="47" t="s">
        <v>63</v>
      </c>
      <c r="P828" s="19">
        <v>43606</v>
      </c>
      <c r="Q828" s="20">
        <v>43771</v>
      </c>
      <c r="R828" s="26">
        <v>44314</v>
      </c>
      <c r="S828" s="16">
        <f t="shared" si="27"/>
        <v>543</v>
      </c>
      <c r="T828" s="16" t="s">
        <v>252</v>
      </c>
      <c r="U828" s="16">
        <v>0</v>
      </c>
      <c r="V828" s="18">
        <v>0</v>
      </c>
      <c r="W828" s="18"/>
      <c r="X828" s="18"/>
      <c r="Y828" s="18"/>
      <c r="Z828" s="82"/>
      <c r="AA828" s="4" t="s">
        <v>45</v>
      </c>
    </row>
    <row r="829" spans="1:27" ht="16">
      <c r="A829" s="9">
        <v>1</v>
      </c>
      <c r="B829" s="9">
        <v>3</v>
      </c>
      <c r="C829" s="9">
        <v>1</v>
      </c>
      <c r="D829" s="150"/>
      <c r="E829" s="281">
        <v>85</v>
      </c>
      <c r="F829" s="227">
        <v>1</v>
      </c>
      <c r="G829" s="54" t="s">
        <v>239</v>
      </c>
      <c r="H829" s="47" t="s">
        <v>247</v>
      </c>
      <c r="I829" s="17">
        <v>3897</v>
      </c>
      <c r="J829" s="18" t="s">
        <v>241</v>
      </c>
      <c r="K829" s="47">
        <v>344</v>
      </c>
      <c r="L829" s="47" t="s">
        <v>248</v>
      </c>
      <c r="M829" s="81">
        <v>0.75</v>
      </c>
      <c r="N829" s="47" t="s">
        <v>35</v>
      </c>
      <c r="O829" s="47" t="s">
        <v>63</v>
      </c>
      <c r="P829" s="19">
        <v>43606</v>
      </c>
      <c r="Q829" s="20">
        <v>43771</v>
      </c>
      <c r="R829" s="26">
        <v>44314</v>
      </c>
      <c r="S829" s="16">
        <f t="shared" si="27"/>
        <v>543</v>
      </c>
      <c r="T829" s="16" t="s">
        <v>252</v>
      </c>
      <c r="U829" s="16">
        <v>0</v>
      </c>
      <c r="V829" s="18">
        <v>0</v>
      </c>
      <c r="W829" s="18"/>
      <c r="X829" s="18"/>
      <c r="Y829" s="18"/>
      <c r="Z829" s="82"/>
      <c r="AA829" s="4" t="s">
        <v>45</v>
      </c>
    </row>
    <row r="830" spans="1:27" ht="16">
      <c r="A830" s="9">
        <v>1</v>
      </c>
      <c r="B830" s="9">
        <v>3</v>
      </c>
      <c r="C830" s="9">
        <v>1</v>
      </c>
      <c r="D830" s="150"/>
      <c r="E830" s="281">
        <v>86</v>
      </c>
      <c r="F830" s="227">
        <v>1</v>
      </c>
      <c r="G830" s="54" t="s">
        <v>239</v>
      </c>
      <c r="H830" s="47" t="s">
        <v>247</v>
      </c>
      <c r="I830" s="17">
        <v>3898</v>
      </c>
      <c r="J830" s="18" t="s">
        <v>241</v>
      </c>
      <c r="K830" s="47">
        <v>343</v>
      </c>
      <c r="L830" s="47" t="s">
        <v>248</v>
      </c>
      <c r="M830" s="81">
        <v>0.75</v>
      </c>
      <c r="N830" s="47" t="s">
        <v>35</v>
      </c>
      <c r="O830" s="47" t="s">
        <v>63</v>
      </c>
      <c r="P830" s="19">
        <v>43606</v>
      </c>
      <c r="Q830" s="20">
        <v>43771</v>
      </c>
      <c r="R830" s="26">
        <v>44314</v>
      </c>
      <c r="S830" s="16">
        <f t="shared" si="27"/>
        <v>543</v>
      </c>
      <c r="T830" s="16" t="s">
        <v>252</v>
      </c>
      <c r="U830" s="16">
        <v>0</v>
      </c>
      <c r="V830" s="18">
        <v>0</v>
      </c>
      <c r="W830" s="18"/>
      <c r="X830" s="18"/>
      <c r="Y830" s="18"/>
      <c r="Z830" s="82"/>
      <c r="AA830" s="4" t="s">
        <v>45</v>
      </c>
    </row>
    <row r="831" spans="1:27" ht="16">
      <c r="A831" s="9">
        <v>1</v>
      </c>
      <c r="B831" s="9">
        <v>3</v>
      </c>
      <c r="C831" s="9">
        <v>2</v>
      </c>
      <c r="D831" s="150"/>
      <c r="E831" s="281">
        <v>87</v>
      </c>
      <c r="F831" s="227">
        <v>1</v>
      </c>
      <c r="G831" s="54" t="s">
        <v>239</v>
      </c>
      <c r="H831" s="47" t="s">
        <v>247</v>
      </c>
      <c r="I831" s="17">
        <v>3899.1</v>
      </c>
      <c r="J831" s="18" t="s">
        <v>241</v>
      </c>
      <c r="K831" s="47">
        <v>343</v>
      </c>
      <c r="L831" s="47" t="s">
        <v>248</v>
      </c>
      <c r="M831" s="81">
        <v>0.75</v>
      </c>
      <c r="N831" s="47" t="s">
        <v>35</v>
      </c>
      <c r="O831" s="47" t="s">
        <v>63</v>
      </c>
      <c r="P831" s="19">
        <v>43606</v>
      </c>
      <c r="Q831" s="20">
        <v>43771</v>
      </c>
      <c r="R831" s="26">
        <v>44314</v>
      </c>
      <c r="S831" s="16">
        <f t="shared" si="27"/>
        <v>543</v>
      </c>
      <c r="T831" s="16" t="s">
        <v>252</v>
      </c>
      <c r="U831" s="16">
        <v>0</v>
      </c>
      <c r="V831" s="18">
        <v>1</v>
      </c>
      <c r="W831" s="18">
        <v>1</v>
      </c>
      <c r="X831" s="18"/>
      <c r="Y831" s="18"/>
      <c r="Z831" s="82"/>
      <c r="AA831" s="4" t="s">
        <v>45</v>
      </c>
    </row>
    <row r="832" spans="1:27" ht="16">
      <c r="A832" s="9">
        <v>1</v>
      </c>
      <c r="B832" s="9">
        <v>3</v>
      </c>
      <c r="C832" s="9">
        <v>2</v>
      </c>
      <c r="D832" s="150"/>
      <c r="E832" s="281">
        <v>88</v>
      </c>
      <c r="F832" s="227">
        <v>1</v>
      </c>
      <c r="G832" s="54" t="s">
        <v>239</v>
      </c>
      <c r="H832" s="47" t="s">
        <v>247</v>
      </c>
      <c r="I832" s="17">
        <v>3899.2</v>
      </c>
      <c r="J832" s="18" t="s">
        <v>241</v>
      </c>
      <c r="K832" s="47">
        <v>343</v>
      </c>
      <c r="L832" s="47" t="s">
        <v>248</v>
      </c>
      <c r="M832" s="81">
        <v>0.75</v>
      </c>
      <c r="N832" s="47" t="s">
        <v>35</v>
      </c>
      <c r="O832" s="47" t="s">
        <v>63</v>
      </c>
      <c r="P832" s="19">
        <v>43606</v>
      </c>
      <c r="Q832" s="20">
        <v>43771</v>
      </c>
      <c r="R832" s="26">
        <v>44314</v>
      </c>
      <c r="S832" s="16">
        <f t="shared" si="27"/>
        <v>543</v>
      </c>
      <c r="T832" s="16" t="s">
        <v>252</v>
      </c>
      <c r="U832" s="16">
        <v>0</v>
      </c>
      <c r="V832" s="18">
        <v>1</v>
      </c>
      <c r="W832" s="18">
        <v>1</v>
      </c>
      <c r="X832" s="18"/>
      <c r="Y832" s="18"/>
      <c r="Z832" s="82"/>
      <c r="AA832" s="4" t="s">
        <v>45</v>
      </c>
    </row>
    <row r="833" spans="1:27" ht="16">
      <c r="A833" s="9">
        <v>1</v>
      </c>
      <c r="B833" s="9">
        <v>3</v>
      </c>
      <c r="C833" s="9">
        <v>2</v>
      </c>
      <c r="D833" s="150"/>
      <c r="E833" s="281">
        <v>89</v>
      </c>
      <c r="F833" s="227">
        <v>1</v>
      </c>
      <c r="G833" s="54" t="s">
        <v>239</v>
      </c>
      <c r="H833" s="47" t="s">
        <v>247</v>
      </c>
      <c r="I833" s="17">
        <v>4613</v>
      </c>
      <c r="J833" s="18" t="s">
        <v>241</v>
      </c>
      <c r="K833" s="47">
        <v>340</v>
      </c>
      <c r="L833" s="47" t="s">
        <v>248</v>
      </c>
      <c r="M833" s="81">
        <v>0.75</v>
      </c>
      <c r="N833" s="47" t="s">
        <v>35</v>
      </c>
      <c r="O833" s="47" t="s">
        <v>63</v>
      </c>
      <c r="P833" s="19">
        <v>43606</v>
      </c>
      <c r="Q833" s="20">
        <v>43771</v>
      </c>
      <c r="R833" s="26">
        <v>44314</v>
      </c>
      <c r="S833" s="16">
        <f t="shared" si="27"/>
        <v>543</v>
      </c>
      <c r="T833" s="16" t="s">
        <v>249</v>
      </c>
      <c r="U833" s="16">
        <v>0</v>
      </c>
      <c r="V833" s="18">
        <v>0</v>
      </c>
      <c r="W833" s="18"/>
      <c r="X833" s="18"/>
      <c r="Y833" s="18"/>
      <c r="Z833" s="82"/>
      <c r="AA833" s="4" t="s">
        <v>45</v>
      </c>
    </row>
    <row r="834" spans="1:27" ht="16">
      <c r="A834" s="9">
        <v>1</v>
      </c>
      <c r="B834" s="9">
        <v>3</v>
      </c>
      <c r="C834" s="9">
        <v>2</v>
      </c>
      <c r="D834" s="150"/>
      <c r="E834" s="281">
        <v>90</v>
      </c>
      <c r="F834" s="227">
        <v>1</v>
      </c>
      <c r="G834" s="54" t="s">
        <v>239</v>
      </c>
      <c r="H834" s="47" t="s">
        <v>247</v>
      </c>
      <c r="I834" s="17">
        <v>4616</v>
      </c>
      <c r="J834" s="18" t="s">
        <v>241</v>
      </c>
      <c r="K834" s="47">
        <v>340</v>
      </c>
      <c r="L834" s="47" t="s">
        <v>248</v>
      </c>
      <c r="M834" s="81">
        <v>0.75</v>
      </c>
      <c r="N834" s="47" t="s">
        <v>35</v>
      </c>
      <c r="O834" s="47" t="s">
        <v>63</v>
      </c>
      <c r="P834" s="19">
        <v>43606</v>
      </c>
      <c r="Q834" s="20">
        <v>43771</v>
      </c>
      <c r="R834" s="26">
        <v>44314</v>
      </c>
      <c r="S834" s="16">
        <f t="shared" si="27"/>
        <v>543</v>
      </c>
      <c r="T834" s="16" t="s">
        <v>249</v>
      </c>
      <c r="U834" s="16">
        <v>0</v>
      </c>
      <c r="V834" s="18">
        <v>0</v>
      </c>
      <c r="W834" s="18"/>
      <c r="X834" s="18"/>
      <c r="Y834" s="18"/>
      <c r="Z834" s="82"/>
      <c r="AA834" s="4" t="s">
        <v>45</v>
      </c>
    </row>
    <row r="835" spans="1:27" ht="16">
      <c r="A835" s="9">
        <v>1</v>
      </c>
      <c r="B835" s="9">
        <v>3</v>
      </c>
      <c r="C835" s="9">
        <v>2</v>
      </c>
      <c r="D835" s="150"/>
      <c r="E835" s="281">
        <v>91</v>
      </c>
      <c r="F835" s="227">
        <v>1</v>
      </c>
      <c r="G835" s="54" t="s">
        <v>239</v>
      </c>
      <c r="H835" s="47" t="s">
        <v>247</v>
      </c>
      <c r="I835" s="17">
        <v>4618</v>
      </c>
      <c r="J835" s="18" t="s">
        <v>241</v>
      </c>
      <c r="K835" s="47">
        <v>340</v>
      </c>
      <c r="L835" s="47" t="s">
        <v>248</v>
      </c>
      <c r="M835" s="81">
        <v>0.75</v>
      </c>
      <c r="N835" s="47" t="s">
        <v>35</v>
      </c>
      <c r="O835" s="47" t="s">
        <v>63</v>
      </c>
      <c r="P835" s="19">
        <v>43606</v>
      </c>
      <c r="Q835" s="20">
        <v>43771</v>
      </c>
      <c r="R835" s="26">
        <v>44314</v>
      </c>
      <c r="S835" s="16">
        <f t="shared" si="27"/>
        <v>543</v>
      </c>
      <c r="T835" s="16" t="s">
        <v>249</v>
      </c>
      <c r="U835" s="16">
        <v>0</v>
      </c>
      <c r="V835" s="18">
        <v>0</v>
      </c>
      <c r="W835" s="18"/>
      <c r="X835" s="18"/>
      <c r="Y835" s="18"/>
      <c r="Z835" s="82"/>
      <c r="AA835" s="4" t="s">
        <v>45</v>
      </c>
    </row>
    <row r="836" spans="1:27" ht="16">
      <c r="A836" s="9">
        <v>1</v>
      </c>
      <c r="B836" s="9">
        <v>3</v>
      </c>
      <c r="C836" s="9">
        <v>2</v>
      </c>
      <c r="D836" s="150"/>
      <c r="E836" s="281">
        <v>92</v>
      </c>
      <c r="F836" s="227">
        <v>1</v>
      </c>
      <c r="G836" s="54" t="s">
        <v>239</v>
      </c>
      <c r="H836" s="47" t="s">
        <v>247</v>
      </c>
      <c r="I836" s="17">
        <v>4620</v>
      </c>
      <c r="J836" s="18" t="s">
        <v>241</v>
      </c>
      <c r="K836" s="47">
        <v>340</v>
      </c>
      <c r="L836" s="47" t="s">
        <v>248</v>
      </c>
      <c r="M836" s="81">
        <v>0.75</v>
      </c>
      <c r="N836" s="47" t="s">
        <v>35</v>
      </c>
      <c r="O836" s="47" t="s">
        <v>63</v>
      </c>
      <c r="P836" s="19">
        <v>43606</v>
      </c>
      <c r="Q836" s="20">
        <v>43771</v>
      </c>
      <c r="R836" s="26">
        <v>44314</v>
      </c>
      <c r="S836" s="16">
        <f t="shared" si="27"/>
        <v>543</v>
      </c>
      <c r="T836" s="16" t="s">
        <v>249</v>
      </c>
      <c r="U836" s="16">
        <v>0</v>
      </c>
      <c r="V836" s="18">
        <v>0</v>
      </c>
      <c r="W836" s="18">
        <v>0</v>
      </c>
      <c r="X836" s="18"/>
      <c r="Y836" s="18"/>
      <c r="Z836" s="82"/>
      <c r="AA836" s="4" t="s">
        <v>45</v>
      </c>
    </row>
    <row r="837" spans="1:27" ht="16">
      <c r="A837" s="9">
        <v>1</v>
      </c>
      <c r="B837" s="9">
        <v>3</v>
      </c>
      <c r="C837" s="9">
        <v>2</v>
      </c>
      <c r="D837" s="150"/>
      <c r="E837" s="281">
        <v>93</v>
      </c>
      <c r="F837" s="227">
        <v>1</v>
      </c>
      <c r="G837" s="54" t="s">
        <v>239</v>
      </c>
      <c r="H837" s="47" t="s">
        <v>247</v>
      </c>
      <c r="I837" s="17">
        <v>4621</v>
      </c>
      <c r="J837" s="18" t="s">
        <v>241</v>
      </c>
      <c r="K837" s="47">
        <v>340</v>
      </c>
      <c r="L837" s="47" t="s">
        <v>248</v>
      </c>
      <c r="M837" s="81">
        <v>0.75</v>
      </c>
      <c r="N837" s="47" t="s">
        <v>35</v>
      </c>
      <c r="O837" s="47" t="s">
        <v>63</v>
      </c>
      <c r="P837" s="19">
        <v>43606</v>
      </c>
      <c r="Q837" s="20">
        <v>43771</v>
      </c>
      <c r="R837" s="26">
        <v>44314</v>
      </c>
      <c r="S837" s="16">
        <f t="shared" si="27"/>
        <v>543</v>
      </c>
      <c r="T837" s="16" t="s">
        <v>249</v>
      </c>
      <c r="U837" s="16">
        <v>0</v>
      </c>
      <c r="V837" s="18">
        <v>1</v>
      </c>
      <c r="W837" s="18">
        <v>1</v>
      </c>
      <c r="X837" s="18"/>
      <c r="Y837" s="18"/>
      <c r="Z837" s="82"/>
      <c r="AA837" s="4" t="s">
        <v>45</v>
      </c>
    </row>
    <row r="838" spans="1:27" ht="16">
      <c r="A838" s="9">
        <v>1</v>
      </c>
      <c r="B838" s="9">
        <v>3</v>
      </c>
      <c r="C838" s="9">
        <v>2</v>
      </c>
      <c r="D838" s="150"/>
      <c r="E838" s="281">
        <v>94</v>
      </c>
      <c r="F838" s="227">
        <v>1</v>
      </c>
      <c r="G838" s="54" t="s">
        <v>239</v>
      </c>
      <c r="H838" s="47" t="s">
        <v>247</v>
      </c>
      <c r="I838" s="17">
        <v>4622</v>
      </c>
      <c r="J838" s="18" t="s">
        <v>241</v>
      </c>
      <c r="K838" s="47">
        <v>311</v>
      </c>
      <c r="L838" s="47" t="s">
        <v>248</v>
      </c>
      <c r="M838" s="81">
        <v>0.75</v>
      </c>
      <c r="N838" s="47" t="s">
        <v>35</v>
      </c>
      <c r="O838" s="47" t="s">
        <v>63</v>
      </c>
      <c r="P838" s="19">
        <v>43606</v>
      </c>
      <c r="Q838" s="20">
        <v>43771</v>
      </c>
      <c r="R838" s="26">
        <v>44308</v>
      </c>
      <c r="S838" s="16">
        <f t="shared" si="27"/>
        <v>537</v>
      </c>
      <c r="T838" s="16" t="s">
        <v>254</v>
      </c>
      <c r="U838" s="16">
        <v>0</v>
      </c>
      <c r="V838" s="18">
        <v>1</v>
      </c>
      <c r="W838" s="18">
        <v>1</v>
      </c>
      <c r="X838" s="18"/>
      <c r="Y838" s="18"/>
      <c r="Z838" s="82"/>
      <c r="AA838" s="4" t="s">
        <v>45</v>
      </c>
    </row>
    <row r="839" spans="1:27" ht="16">
      <c r="A839" s="9">
        <v>1</v>
      </c>
      <c r="B839" s="9">
        <v>3</v>
      </c>
      <c r="C839" s="9">
        <v>2</v>
      </c>
      <c r="D839" s="150"/>
      <c r="E839" s="281">
        <v>95</v>
      </c>
      <c r="F839" s="227">
        <v>1</v>
      </c>
      <c r="G839" s="54" t="s">
        <v>239</v>
      </c>
      <c r="H839" s="47" t="s">
        <v>247</v>
      </c>
      <c r="I839" s="17">
        <v>4623</v>
      </c>
      <c r="J839" s="18" t="s">
        <v>241</v>
      </c>
      <c r="K839" s="47">
        <v>311</v>
      </c>
      <c r="L839" s="47" t="s">
        <v>248</v>
      </c>
      <c r="M839" s="81">
        <v>0.75</v>
      </c>
      <c r="N839" s="47" t="s">
        <v>35</v>
      </c>
      <c r="O839" s="47" t="s">
        <v>63</v>
      </c>
      <c r="P839" s="19">
        <v>43606</v>
      </c>
      <c r="Q839" s="20">
        <v>43771</v>
      </c>
      <c r="R839" s="26">
        <v>44308</v>
      </c>
      <c r="S839" s="16">
        <f t="shared" ref="S839:S870" si="28">R839-Q839</f>
        <v>537</v>
      </c>
      <c r="T839" s="16" t="s">
        <v>254</v>
      </c>
      <c r="U839" s="16">
        <v>0</v>
      </c>
      <c r="V839" s="18">
        <v>1</v>
      </c>
      <c r="W839" s="18">
        <v>1</v>
      </c>
      <c r="X839" s="18"/>
      <c r="Y839" s="18"/>
      <c r="Z839" s="82"/>
      <c r="AA839" s="4" t="s">
        <v>45</v>
      </c>
    </row>
    <row r="840" spans="1:27" ht="16">
      <c r="A840" s="9">
        <v>1</v>
      </c>
      <c r="B840" s="9">
        <v>3</v>
      </c>
      <c r="C840" s="9">
        <v>2</v>
      </c>
      <c r="D840" s="150"/>
      <c r="E840" s="281">
        <v>96</v>
      </c>
      <c r="F840" s="227">
        <v>1</v>
      </c>
      <c r="G840" s="54" t="s">
        <v>239</v>
      </c>
      <c r="H840" s="47" t="s">
        <v>247</v>
      </c>
      <c r="I840" s="17">
        <v>4624</v>
      </c>
      <c r="J840" s="18" t="s">
        <v>241</v>
      </c>
      <c r="K840" s="47">
        <v>312</v>
      </c>
      <c r="L840" s="47" t="s">
        <v>248</v>
      </c>
      <c r="M840" s="81">
        <v>0.75</v>
      </c>
      <c r="N840" s="47" t="s">
        <v>35</v>
      </c>
      <c r="O840" s="47" t="s">
        <v>63</v>
      </c>
      <c r="P840" s="19">
        <v>43606</v>
      </c>
      <c r="Q840" s="20">
        <v>43771</v>
      </c>
      <c r="R840" s="26">
        <v>44308</v>
      </c>
      <c r="S840" s="16">
        <f t="shared" si="28"/>
        <v>537</v>
      </c>
      <c r="T840" s="16" t="s">
        <v>173</v>
      </c>
      <c r="U840" s="16">
        <v>0</v>
      </c>
      <c r="V840" s="18">
        <v>1</v>
      </c>
      <c r="W840" s="18">
        <v>1</v>
      </c>
      <c r="X840" s="18"/>
      <c r="Y840" s="18"/>
      <c r="Z840" s="82"/>
      <c r="AA840" s="4" t="s">
        <v>45</v>
      </c>
    </row>
    <row r="841" spans="1:27" ht="16">
      <c r="A841" s="9">
        <v>1</v>
      </c>
      <c r="B841" s="9">
        <v>3</v>
      </c>
      <c r="C841" s="9">
        <v>2</v>
      </c>
      <c r="D841" s="150"/>
      <c r="E841" s="281">
        <v>97</v>
      </c>
      <c r="F841" s="227">
        <v>1</v>
      </c>
      <c r="G841" s="54" t="s">
        <v>239</v>
      </c>
      <c r="H841" s="47" t="s">
        <v>247</v>
      </c>
      <c r="I841" s="17">
        <v>4627</v>
      </c>
      <c r="J841" s="18" t="s">
        <v>241</v>
      </c>
      <c r="K841" s="47">
        <v>312</v>
      </c>
      <c r="L841" s="47" t="s">
        <v>248</v>
      </c>
      <c r="M841" s="81">
        <v>0.75</v>
      </c>
      <c r="N841" s="47" t="s">
        <v>35</v>
      </c>
      <c r="O841" s="47" t="s">
        <v>63</v>
      </c>
      <c r="P841" s="19">
        <v>43606</v>
      </c>
      <c r="Q841" s="20">
        <v>43771</v>
      </c>
      <c r="R841" s="26">
        <v>44308</v>
      </c>
      <c r="S841" s="16">
        <f t="shared" si="28"/>
        <v>537</v>
      </c>
      <c r="T841" s="16" t="s">
        <v>173</v>
      </c>
      <c r="U841" s="16">
        <v>0</v>
      </c>
      <c r="V841" s="18">
        <v>0</v>
      </c>
      <c r="W841" s="18"/>
      <c r="X841" s="18"/>
      <c r="Y841" s="18"/>
      <c r="Z841" s="82"/>
      <c r="AA841" s="4" t="s">
        <v>45</v>
      </c>
    </row>
    <row r="842" spans="1:27" ht="16">
      <c r="A842" s="9">
        <v>1</v>
      </c>
      <c r="B842" s="9">
        <v>3</v>
      </c>
      <c r="C842" s="9">
        <v>2</v>
      </c>
      <c r="D842" s="150"/>
      <c r="E842" s="281">
        <v>98</v>
      </c>
      <c r="F842" s="227">
        <v>1</v>
      </c>
      <c r="G842" s="54" t="s">
        <v>239</v>
      </c>
      <c r="H842" s="47" t="s">
        <v>247</v>
      </c>
      <c r="I842" s="17">
        <v>4628</v>
      </c>
      <c r="J842" s="18" t="s">
        <v>241</v>
      </c>
      <c r="K842" s="47">
        <v>311</v>
      </c>
      <c r="L842" s="47" t="s">
        <v>248</v>
      </c>
      <c r="M842" s="81">
        <v>0.75</v>
      </c>
      <c r="N842" s="47" t="s">
        <v>35</v>
      </c>
      <c r="O842" s="47" t="s">
        <v>63</v>
      </c>
      <c r="P842" s="19">
        <v>43606</v>
      </c>
      <c r="Q842" s="20">
        <v>43771</v>
      </c>
      <c r="R842" s="26">
        <v>44308</v>
      </c>
      <c r="S842" s="16">
        <f t="shared" si="28"/>
        <v>537</v>
      </c>
      <c r="T842" s="16" t="s">
        <v>164</v>
      </c>
      <c r="U842" s="16">
        <v>0</v>
      </c>
      <c r="V842" s="18">
        <v>1</v>
      </c>
      <c r="W842" s="18">
        <v>1</v>
      </c>
      <c r="X842" s="18"/>
      <c r="Y842" s="18"/>
      <c r="Z842" s="82"/>
      <c r="AA842" s="4" t="s">
        <v>45</v>
      </c>
    </row>
    <row r="843" spans="1:27" ht="16">
      <c r="A843" s="9">
        <v>1</v>
      </c>
      <c r="B843" s="9">
        <v>3</v>
      </c>
      <c r="C843" s="9">
        <v>2</v>
      </c>
      <c r="D843" s="150"/>
      <c r="E843" s="281">
        <v>99</v>
      </c>
      <c r="F843" s="227">
        <v>1</v>
      </c>
      <c r="G843" s="54" t="s">
        <v>239</v>
      </c>
      <c r="H843" s="47" t="s">
        <v>247</v>
      </c>
      <c r="I843" s="17">
        <v>4629</v>
      </c>
      <c r="J843" s="18" t="s">
        <v>241</v>
      </c>
      <c r="K843" s="47">
        <v>311</v>
      </c>
      <c r="L843" s="47" t="s">
        <v>248</v>
      </c>
      <c r="M843" s="81">
        <v>0.75</v>
      </c>
      <c r="N843" s="47" t="s">
        <v>35</v>
      </c>
      <c r="O843" s="47" t="s">
        <v>63</v>
      </c>
      <c r="P843" s="19">
        <v>43606</v>
      </c>
      <c r="Q843" s="20">
        <v>43771</v>
      </c>
      <c r="R843" s="26">
        <v>44308</v>
      </c>
      <c r="S843" s="16">
        <f t="shared" si="28"/>
        <v>537</v>
      </c>
      <c r="T843" s="16" t="s">
        <v>254</v>
      </c>
      <c r="U843" s="16">
        <v>0</v>
      </c>
      <c r="V843" s="18">
        <v>1</v>
      </c>
      <c r="W843" s="18">
        <v>1</v>
      </c>
      <c r="X843" s="18"/>
      <c r="Y843" s="18"/>
      <c r="Z843" s="82"/>
      <c r="AA843" s="4" t="s">
        <v>45</v>
      </c>
    </row>
    <row r="844" spans="1:27" ht="16">
      <c r="A844" s="9">
        <v>1</v>
      </c>
      <c r="B844" s="9">
        <v>3</v>
      </c>
      <c r="C844" s="9">
        <v>2</v>
      </c>
      <c r="D844" s="150"/>
      <c r="E844" s="281">
        <v>100</v>
      </c>
      <c r="F844" s="227">
        <v>1</v>
      </c>
      <c r="G844" s="54" t="s">
        <v>239</v>
      </c>
      <c r="H844" s="47" t="s">
        <v>247</v>
      </c>
      <c r="I844" s="17">
        <v>4630</v>
      </c>
      <c r="J844" s="18" t="s">
        <v>241</v>
      </c>
      <c r="K844" s="47">
        <v>312</v>
      </c>
      <c r="L844" s="47" t="s">
        <v>248</v>
      </c>
      <c r="M844" s="81">
        <v>0.75</v>
      </c>
      <c r="N844" s="47" t="s">
        <v>35</v>
      </c>
      <c r="O844" s="47" t="s">
        <v>63</v>
      </c>
      <c r="P844" s="19">
        <v>43606</v>
      </c>
      <c r="Q844" s="20">
        <v>43771</v>
      </c>
      <c r="R844" s="26">
        <v>44308</v>
      </c>
      <c r="S844" s="16">
        <f t="shared" si="28"/>
        <v>537</v>
      </c>
      <c r="T844" s="16" t="s">
        <v>173</v>
      </c>
      <c r="U844" s="16">
        <v>0</v>
      </c>
      <c r="V844" s="18">
        <v>0</v>
      </c>
      <c r="W844" s="18"/>
      <c r="X844" s="18"/>
      <c r="Y844" s="18"/>
      <c r="Z844" s="82"/>
      <c r="AA844" s="4" t="s">
        <v>45</v>
      </c>
    </row>
    <row r="845" spans="1:27" ht="16">
      <c r="A845" s="9">
        <v>1</v>
      </c>
      <c r="B845" s="9">
        <v>3</v>
      </c>
      <c r="C845" s="9">
        <v>2</v>
      </c>
      <c r="D845" s="150"/>
      <c r="E845" s="281">
        <v>101</v>
      </c>
      <c r="F845" s="227">
        <v>1</v>
      </c>
      <c r="G845" s="54" t="s">
        <v>239</v>
      </c>
      <c r="H845" s="47" t="s">
        <v>247</v>
      </c>
      <c r="I845" s="17">
        <v>4631</v>
      </c>
      <c r="J845" s="18" t="s">
        <v>241</v>
      </c>
      <c r="K845" s="47">
        <v>312</v>
      </c>
      <c r="L845" s="47" t="s">
        <v>248</v>
      </c>
      <c r="M845" s="81">
        <v>0.75</v>
      </c>
      <c r="N845" s="47" t="s">
        <v>35</v>
      </c>
      <c r="O845" s="47" t="s">
        <v>63</v>
      </c>
      <c r="P845" s="19">
        <v>43606</v>
      </c>
      <c r="Q845" s="20">
        <v>43771</v>
      </c>
      <c r="R845" s="26">
        <v>44308</v>
      </c>
      <c r="S845" s="16">
        <f t="shared" si="28"/>
        <v>537</v>
      </c>
      <c r="T845" s="16" t="s">
        <v>173</v>
      </c>
      <c r="U845" s="16">
        <v>0</v>
      </c>
      <c r="V845" s="18">
        <v>0</v>
      </c>
      <c r="W845" s="18"/>
      <c r="X845" s="18"/>
      <c r="Y845" s="18"/>
      <c r="Z845" s="82"/>
      <c r="AA845" s="4" t="s">
        <v>45</v>
      </c>
    </row>
    <row r="846" spans="1:27" ht="16">
      <c r="A846" s="9">
        <v>1</v>
      </c>
      <c r="B846" s="9">
        <v>3</v>
      </c>
      <c r="C846" s="9">
        <v>2</v>
      </c>
      <c r="D846" s="150"/>
      <c r="E846" s="281">
        <v>102</v>
      </c>
      <c r="F846" s="227">
        <v>1</v>
      </c>
      <c r="G846" s="54" t="s">
        <v>239</v>
      </c>
      <c r="H846" s="47" t="s">
        <v>247</v>
      </c>
      <c r="I846" s="17">
        <v>4644</v>
      </c>
      <c r="J846" s="18" t="s">
        <v>241</v>
      </c>
      <c r="K846" s="47">
        <v>337</v>
      </c>
      <c r="L846" s="47" t="s">
        <v>248</v>
      </c>
      <c r="M846" s="81">
        <v>0.75</v>
      </c>
      <c r="N846" s="47" t="s">
        <v>35</v>
      </c>
      <c r="O846" s="47" t="s">
        <v>63</v>
      </c>
      <c r="P846" s="19">
        <v>43606</v>
      </c>
      <c r="Q846" s="20">
        <v>43771</v>
      </c>
      <c r="R846" s="26">
        <v>44313</v>
      </c>
      <c r="S846" s="16">
        <f t="shared" si="28"/>
        <v>542</v>
      </c>
      <c r="T846" s="16" t="s">
        <v>249</v>
      </c>
      <c r="U846" s="16">
        <v>0</v>
      </c>
      <c r="V846" s="18">
        <v>0</v>
      </c>
      <c r="W846" s="18"/>
      <c r="X846" s="18"/>
      <c r="Y846" s="18"/>
      <c r="Z846" s="82"/>
      <c r="AA846" s="4" t="s">
        <v>45</v>
      </c>
    </row>
    <row r="847" spans="1:27" ht="16">
      <c r="A847" s="9">
        <v>1</v>
      </c>
      <c r="B847" s="9">
        <v>3</v>
      </c>
      <c r="C847" s="9">
        <v>2</v>
      </c>
      <c r="D847" s="150"/>
      <c r="E847" s="281">
        <v>103</v>
      </c>
      <c r="F847" s="227">
        <v>1</v>
      </c>
      <c r="G847" s="54" t="s">
        <v>239</v>
      </c>
      <c r="H847" s="47" t="s">
        <v>247</v>
      </c>
      <c r="I847" s="17">
        <v>4645</v>
      </c>
      <c r="J847" s="18" t="s">
        <v>241</v>
      </c>
      <c r="K847" s="47">
        <v>337</v>
      </c>
      <c r="L847" s="47" t="s">
        <v>248</v>
      </c>
      <c r="M847" s="81">
        <v>0.75</v>
      </c>
      <c r="N847" s="47" t="s">
        <v>35</v>
      </c>
      <c r="O847" s="47" t="s">
        <v>63</v>
      </c>
      <c r="P847" s="19">
        <v>43606</v>
      </c>
      <c r="Q847" s="20">
        <v>43771</v>
      </c>
      <c r="R847" s="26">
        <v>44313</v>
      </c>
      <c r="S847" s="16">
        <f t="shared" si="28"/>
        <v>542</v>
      </c>
      <c r="T847" s="16" t="s">
        <v>249</v>
      </c>
      <c r="U847" s="16">
        <v>0</v>
      </c>
      <c r="V847" s="18">
        <v>0</v>
      </c>
      <c r="W847" s="18"/>
      <c r="X847" s="18"/>
      <c r="Y847" s="18"/>
      <c r="Z847" s="82"/>
      <c r="AA847" s="4" t="s">
        <v>45</v>
      </c>
    </row>
    <row r="848" spans="1:27" ht="16">
      <c r="A848" s="9">
        <v>1</v>
      </c>
      <c r="B848" s="9">
        <v>3</v>
      </c>
      <c r="C848" s="9">
        <v>2</v>
      </c>
      <c r="D848" s="150"/>
      <c r="E848" s="281">
        <v>104</v>
      </c>
      <c r="F848" s="227">
        <v>1</v>
      </c>
      <c r="G848" s="54" t="s">
        <v>239</v>
      </c>
      <c r="H848" s="47" t="s">
        <v>247</v>
      </c>
      <c r="I848" s="17">
        <v>4646</v>
      </c>
      <c r="J848" s="18" t="s">
        <v>241</v>
      </c>
      <c r="K848" s="47">
        <v>337</v>
      </c>
      <c r="L848" s="47" t="s">
        <v>248</v>
      </c>
      <c r="M848" s="81">
        <v>0.75</v>
      </c>
      <c r="N848" s="47" t="s">
        <v>35</v>
      </c>
      <c r="O848" s="47" t="s">
        <v>63</v>
      </c>
      <c r="P848" s="19">
        <v>43606</v>
      </c>
      <c r="Q848" s="20">
        <v>43771</v>
      </c>
      <c r="R848" s="26">
        <v>44313</v>
      </c>
      <c r="S848" s="16">
        <f t="shared" si="28"/>
        <v>542</v>
      </c>
      <c r="T848" s="16" t="s">
        <v>249</v>
      </c>
      <c r="U848" s="16">
        <v>0</v>
      </c>
      <c r="V848" s="18">
        <v>1</v>
      </c>
      <c r="W848" s="18">
        <v>1</v>
      </c>
      <c r="X848" s="18"/>
      <c r="Y848" s="18"/>
      <c r="Z848" s="82"/>
      <c r="AA848" s="4" t="s">
        <v>45</v>
      </c>
    </row>
    <row r="849" spans="1:27" ht="16">
      <c r="A849" s="9">
        <v>1</v>
      </c>
      <c r="B849" s="9">
        <v>3</v>
      </c>
      <c r="C849" s="9">
        <v>2</v>
      </c>
      <c r="D849" s="150"/>
      <c r="E849" s="281">
        <v>105</v>
      </c>
      <c r="F849" s="227">
        <v>1</v>
      </c>
      <c r="G849" s="54" t="s">
        <v>239</v>
      </c>
      <c r="H849" s="47" t="s">
        <v>247</v>
      </c>
      <c r="I849" s="17">
        <v>4648</v>
      </c>
      <c r="J849" s="18" t="s">
        <v>241</v>
      </c>
      <c r="K849" s="47">
        <v>337</v>
      </c>
      <c r="L849" s="47" t="s">
        <v>248</v>
      </c>
      <c r="M849" s="81">
        <v>0.75</v>
      </c>
      <c r="N849" s="47" t="s">
        <v>35</v>
      </c>
      <c r="O849" s="47" t="s">
        <v>63</v>
      </c>
      <c r="P849" s="19">
        <v>43606</v>
      </c>
      <c r="Q849" s="20">
        <v>43771</v>
      </c>
      <c r="R849" s="26">
        <v>44313</v>
      </c>
      <c r="S849" s="16">
        <f t="shared" si="28"/>
        <v>542</v>
      </c>
      <c r="T849" s="16" t="s">
        <v>249</v>
      </c>
      <c r="U849" s="16">
        <v>0</v>
      </c>
      <c r="V849" s="18">
        <v>1</v>
      </c>
      <c r="W849" s="18">
        <v>1</v>
      </c>
      <c r="X849" s="18"/>
      <c r="Y849" s="18">
        <v>1</v>
      </c>
      <c r="Z849" s="82" t="s">
        <v>255</v>
      </c>
      <c r="AA849" s="4"/>
    </row>
    <row r="850" spans="1:27" ht="16">
      <c r="A850" s="9">
        <v>1</v>
      </c>
      <c r="B850" s="9">
        <v>3</v>
      </c>
      <c r="C850" s="9">
        <v>2</v>
      </c>
      <c r="D850" s="150"/>
      <c r="E850" s="281">
        <v>106</v>
      </c>
      <c r="F850" s="227">
        <v>1</v>
      </c>
      <c r="G850" s="54" t="s">
        <v>239</v>
      </c>
      <c r="H850" s="47" t="s">
        <v>247</v>
      </c>
      <c r="I850" s="17">
        <v>4649</v>
      </c>
      <c r="J850" s="18" t="s">
        <v>241</v>
      </c>
      <c r="K850" s="47">
        <v>337</v>
      </c>
      <c r="L850" s="47" t="s">
        <v>248</v>
      </c>
      <c r="M850" s="81">
        <v>0.75</v>
      </c>
      <c r="N850" s="47" t="s">
        <v>35</v>
      </c>
      <c r="O850" s="47" t="s">
        <v>63</v>
      </c>
      <c r="P850" s="19">
        <v>43606</v>
      </c>
      <c r="Q850" s="20">
        <v>43771</v>
      </c>
      <c r="R850" s="26">
        <v>44313</v>
      </c>
      <c r="S850" s="16">
        <f t="shared" si="28"/>
        <v>542</v>
      </c>
      <c r="T850" s="16" t="s">
        <v>249</v>
      </c>
      <c r="U850" s="16">
        <v>0</v>
      </c>
      <c r="V850" s="18">
        <v>0</v>
      </c>
      <c r="W850" s="18"/>
      <c r="X850" s="18"/>
      <c r="Y850" s="18"/>
      <c r="Z850" s="82" t="s">
        <v>256</v>
      </c>
      <c r="AA850" s="4" t="s">
        <v>45</v>
      </c>
    </row>
    <row r="851" spans="1:27" ht="16">
      <c r="A851" s="9">
        <v>1</v>
      </c>
      <c r="B851" s="9">
        <v>3</v>
      </c>
      <c r="C851" s="9">
        <v>2</v>
      </c>
      <c r="D851" s="150"/>
      <c r="E851" s="281">
        <v>107</v>
      </c>
      <c r="F851" s="227">
        <v>1</v>
      </c>
      <c r="G851" s="54" t="s">
        <v>239</v>
      </c>
      <c r="H851" s="47" t="s">
        <v>247</v>
      </c>
      <c r="I851" s="17">
        <v>8414</v>
      </c>
      <c r="J851" s="18" t="s">
        <v>241</v>
      </c>
      <c r="K851" s="47">
        <v>305</v>
      </c>
      <c r="L851" s="47" t="s">
        <v>248</v>
      </c>
      <c r="M851" s="81">
        <v>0.75</v>
      </c>
      <c r="N851" s="47" t="s">
        <v>35</v>
      </c>
      <c r="O851" s="47" t="s">
        <v>63</v>
      </c>
      <c r="P851" s="19">
        <v>43606</v>
      </c>
      <c r="Q851" s="20">
        <v>43771</v>
      </c>
      <c r="R851" s="26">
        <v>44308</v>
      </c>
      <c r="S851" s="16">
        <f t="shared" si="28"/>
        <v>537</v>
      </c>
      <c r="T851" s="16" t="s">
        <v>164</v>
      </c>
      <c r="U851" s="16">
        <v>0</v>
      </c>
      <c r="V851" s="18">
        <v>0</v>
      </c>
      <c r="W851" s="18"/>
      <c r="X851" s="18"/>
      <c r="Y851" s="18"/>
      <c r="Z851" s="82"/>
      <c r="AA851" s="4" t="s">
        <v>45</v>
      </c>
    </row>
    <row r="852" spans="1:27" ht="16">
      <c r="A852" s="9">
        <v>1</v>
      </c>
      <c r="B852" s="9">
        <v>3</v>
      </c>
      <c r="C852" s="9">
        <v>2</v>
      </c>
      <c r="D852" s="150"/>
      <c r="E852" s="281">
        <v>108</v>
      </c>
      <c r="F852" s="227">
        <v>1</v>
      </c>
      <c r="G852" s="54" t="s">
        <v>239</v>
      </c>
      <c r="H852" s="47" t="s">
        <v>247</v>
      </c>
      <c r="I852" s="17">
        <v>8416</v>
      </c>
      <c r="J852" s="18" t="s">
        <v>241</v>
      </c>
      <c r="K852" s="47">
        <v>305</v>
      </c>
      <c r="L852" s="47" t="s">
        <v>248</v>
      </c>
      <c r="M852" s="81">
        <v>0.75</v>
      </c>
      <c r="N852" s="47" t="s">
        <v>35</v>
      </c>
      <c r="O852" s="47" t="s">
        <v>63</v>
      </c>
      <c r="P852" s="19">
        <v>43606</v>
      </c>
      <c r="Q852" s="20">
        <v>43771</v>
      </c>
      <c r="R852" s="26">
        <v>44308</v>
      </c>
      <c r="S852" s="16">
        <f t="shared" si="28"/>
        <v>537</v>
      </c>
      <c r="T852" s="16" t="s">
        <v>164</v>
      </c>
      <c r="U852" s="16">
        <v>0</v>
      </c>
      <c r="V852" s="18">
        <v>0</v>
      </c>
      <c r="W852" s="18"/>
      <c r="X852" s="18"/>
      <c r="Y852" s="18"/>
      <c r="Z852" s="82"/>
      <c r="AA852" s="4" t="s">
        <v>45</v>
      </c>
    </row>
    <row r="853" spans="1:27" ht="16">
      <c r="A853" s="9">
        <v>1</v>
      </c>
      <c r="B853" s="9">
        <v>3</v>
      </c>
      <c r="C853" s="9">
        <v>2</v>
      </c>
      <c r="D853" s="150"/>
      <c r="E853" s="281">
        <v>109</v>
      </c>
      <c r="F853" s="227">
        <v>1</v>
      </c>
      <c r="G853" s="54" t="s">
        <v>239</v>
      </c>
      <c r="H853" s="47" t="s">
        <v>247</v>
      </c>
      <c r="I853" s="17">
        <v>8417</v>
      </c>
      <c r="J853" s="18" t="s">
        <v>241</v>
      </c>
      <c r="K853" s="47">
        <v>305</v>
      </c>
      <c r="L853" s="47" t="s">
        <v>248</v>
      </c>
      <c r="M853" s="81">
        <v>0.75</v>
      </c>
      <c r="N853" s="47" t="s">
        <v>35</v>
      </c>
      <c r="O853" s="47" t="s">
        <v>63</v>
      </c>
      <c r="P853" s="19">
        <v>43606</v>
      </c>
      <c r="Q853" s="20">
        <v>43771</v>
      </c>
      <c r="R853" s="26">
        <v>44308</v>
      </c>
      <c r="S853" s="16">
        <f t="shared" si="28"/>
        <v>537</v>
      </c>
      <c r="T853" s="16" t="s">
        <v>164</v>
      </c>
      <c r="U853" s="16">
        <v>0</v>
      </c>
      <c r="V853" s="18">
        <v>0</v>
      </c>
      <c r="W853" s="18"/>
      <c r="X853" s="18"/>
      <c r="Y853" s="18"/>
      <c r="Z853" s="82" t="s">
        <v>180</v>
      </c>
      <c r="AA853" s="4" t="s">
        <v>45</v>
      </c>
    </row>
    <row r="854" spans="1:27" ht="16">
      <c r="A854" s="9">
        <v>1</v>
      </c>
      <c r="B854" s="9">
        <v>3</v>
      </c>
      <c r="C854" s="9">
        <v>2</v>
      </c>
      <c r="D854" s="150"/>
      <c r="E854" s="281">
        <v>110</v>
      </c>
      <c r="F854" s="227">
        <v>1</v>
      </c>
      <c r="G854" s="54" t="s">
        <v>239</v>
      </c>
      <c r="H854" s="47" t="s">
        <v>247</v>
      </c>
      <c r="I854" s="17">
        <v>8463</v>
      </c>
      <c r="J854" s="18" t="s">
        <v>241</v>
      </c>
      <c r="K854" s="47">
        <v>318</v>
      </c>
      <c r="L854" s="47" t="s">
        <v>248</v>
      </c>
      <c r="M854" s="81">
        <v>0.75</v>
      </c>
      <c r="N854" s="47" t="s">
        <v>35</v>
      </c>
      <c r="O854" s="47" t="s">
        <v>63</v>
      </c>
      <c r="P854" s="19">
        <v>43606</v>
      </c>
      <c r="Q854" s="20">
        <v>43771</v>
      </c>
      <c r="R854" s="26">
        <v>44309</v>
      </c>
      <c r="S854" s="16">
        <f t="shared" si="28"/>
        <v>538</v>
      </c>
      <c r="T854" s="16" t="s">
        <v>173</v>
      </c>
      <c r="U854" s="16">
        <v>0</v>
      </c>
      <c r="V854" s="18">
        <v>0</v>
      </c>
      <c r="W854" s="18"/>
      <c r="X854" s="18"/>
      <c r="Y854" s="18"/>
      <c r="Z854" s="82"/>
      <c r="AA854" s="4" t="s">
        <v>45</v>
      </c>
    </row>
    <row r="855" spans="1:27" ht="16">
      <c r="A855" s="9">
        <v>1</v>
      </c>
      <c r="B855" s="9">
        <v>3</v>
      </c>
      <c r="C855" s="9">
        <v>2</v>
      </c>
      <c r="D855" s="150"/>
      <c r="E855" s="281">
        <v>111</v>
      </c>
      <c r="F855" s="227">
        <v>1</v>
      </c>
      <c r="G855" s="54" t="s">
        <v>239</v>
      </c>
      <c r="H855" s="47" t="s">
        <v>247</v>
      </c>
      <c r="I855" s="17">
        <v>8464</v>
      </c>
      <c r="J855" s="18" t="s">
        <v>241</v>
      </c>
      <c r="K855" s="47">
        <v>318</v>
      </c>
      <c r="L855" s="47" t="s">
        <v>248</v>
      </c>
      <c r="M855" s="81">
        <v>0.75</v>
      </c>
      <c r="N855" s="47" t="s">
        <v>35</v>
      </c>
      <c r="O855" s="47" t="s">
        <v>63</v>
      </c>
      <c r="P855" s="19">
        <v>43606</v>
      </c>
      <c r="Q855" s="20">
        <v>43771</v>
      </c>
      <c r="R855" s="26">
        <v>44309</v>
      </c>
      <c r="S855" s="16">
        <f t="shared" si="28"/>
        <v>538</v>
      </c>
      <c r="T855" s="16" t="s">
        <v>173</v>
      </c>
      <c r="U855" s="16">
        <v>0</v>
      </c>
      <c r="V855" s="18">
        <v>1</v>
      </c>
      <c r="W855" s="18">
        <v>1</v>
      </c>
      <c r="X855" s="18"/>
      <c r="Y855" s="18"/>
      <c r="Z855" s="82"/>
      <c r="AA855" s="4" t="s">
        <v>45</v>
      </c>
    </row>
    <row r="856" spans="1:27" ht="16">
      <c r="A856" s="9">
        <v>1</v>
      </c>
      <c r="B856" s="9">
        <v>3</v>
      </c>
      <c r="C856" s="9">
        <v>2</v>
      </c>
      <c r="D856" s="150"/>
      <c r="E856" s="281">
        <v>112</v>
      </c>
      <c r="F856" s="227">
        <v>1</v>
      </c>
      <c r="G856" s="54" t="s">
        <v>239</v>
      </c>
      <c r="H856" s="47" t="s">
        <v>247</v>
      </c>
      <c r="I856" s="17">
        <v>8465</v>
      </c>
      <c r="J856" s="18" t="s">
        <v>241</v>
      </c>
      <c r="K856" s="47">
        <v>318</v>
      </c>
      <c r="L856" s="47" t="s">
        <v>248</v>
      </c>
      <c r="M856" s="81">
        <v>0.75</v>
      </c>
      <c r="N856" s="47" t="s">
        <v>35</v>
      </c>
      <c r="O856" s="47" t="s">
        <v>63</v>
      </c>
      <c r="P856" s="19">
        <v>43606</v>
      </c>
      <c r="Q856" s="20">
        <v>43771</v>
      </c>
      <c r="R856" s="26">
        <v>44309</v>
      </c>
      <c r="S856" s="16">
        <f t="shared" si="28"/>
        <v>538</v>
      </c>
      <c r="T856" s="16" t="s">
        <v>173</v>
      </c>
      <c r="U856" s="16">
        <v>0</v>
      </c>
      <c r="V856" s="18">
        <v>1</v>
      </c>
      <c r="W856" s="18">
        <v>1</v>
      </c>
      <c r="X856" s="18"/>
      <c r="Y856" s="18"/>
      <c r="Z856" s="82" t="s">
        <v>257</v>
      </c>
      <c r="AA856" s="4" t="s">
        <v>45</v>
      </c>
    </row>
    <row r="857" spans="1:27" ht="16">
      <c r="A857" s="9">
        <v>1</v>
      </c>
      <c r="B857" s="9">
        <v>3</v>
      </c>
      <c r="C857" s="9">
        <v>2</v>
      </c>
      <c r="D857" s="150"/>
      <c r="E857" s="281">
        <v>113</v>
      </c>
      <c r="F857" s="227">
        <v>1</v>
      </c>
      <c r="G857" s="54" t="s">
        <v>239</v>
      </c>
      <c r="H857" s="47" t="s">
        <v>247</v>
      </c>
      <c r="I857" s="17">
        <v>8466</v>
      </c>
      <c r="J857" s="18" t="s">
        <v>241</v>
      </c>
      <c r="K857" s="47">
        <v>318</v>
      </c>
      <c r="L857" s="47" t="s">
        <v>248</v>
      </c>
      <c r="M857" s="81">
        <v>0.75</v>
      </c>
      <c r="N857" s="47" t="s">
        <v>35</v>
      </c>
      <c r="O857" s="47" t="s">
        <v>63</v>
      </c>
      <c r="P857" s="19">
        <v>43606</v>
      </c>
      <c r="Q857" s="20">
        <v>43771</v>
      </c>
      <c r="R857" s="26">
        <v>44309</v>
      </c>
      <c r="S857" s="16">
        <f t="shared" si="28"/>
        <v>538</v>
      </c>
      <c r="T857" s="16" t="s">
        <v>173</v>
      </c>
      <c r="U857" s="16">
        <v>0</v>
      </c>
      <c r="V857" s="18">
        <v>1</v>
      </c>
      <c r="W857" s="18">
        <v>1</v>
      </c>
      <c r="X857" s="18"/>
      <c r="Y857" s="18"/>
      <c r="Z857" s="82"/>
      <c r="AA857" s="4" t="s">
        <v>45</v>
      </c>
    </row>
    <row r="858" spans="1:27" ht="16">
      <c r="A858" s="9">
        <v>1</v>
      </c>
      <c r="B858" s="9">
        <v>3</v>
      </c>
      <c r="C858" s="9">
        <v>2</v>
      </c>
      <c r="D858" s="150"/>
      <c r="E858" s="281">
        <v>114</v>
      </c>
      <c r="F858" s="227">
        <v>1</v>
      </c>
      <c r="G858" s="54" t="s">
        <v>239</v>
      </c>
      <c r="H858" s="47" t="s">
        <v>247</v>
      </c>
      <c r="I858" s="17">
        <v>8467</v>
      </c>
      <c r="J858" s="18" t="s">
        <v>241</v>
      </c>
      <c r="K858" s="47">
        <v>318</v>
      </c>
      <c r="L858" s="47" t="s">
        <v>248</v>
      </c>
      <c r="M858" s="81">
        <v>0.75</v>
      </c>
      <c r="N858" s="47" t="s">
        <v>35</v>
      </c>
      <c r="O858" s="47" t="s">
        <v>63</v>
      </c>
      <c r="P858" s="19">
        <v>43606</v>
      </c>
      <c r="Q858" s="20">
        <v>43771</v>
      </c>
      <c r="R858" s="26">
        <v>44309</v>
      </c>
      <c r="S858" s="16">
        <f t="shared" si="28"/>
        <v>538</v>
      </c>
      <c r="T858" s="16" t="s">
        <v>173</v>
      </c>
      <c r="U858" s="16">
        <v>0</v>
      </c>
      <c r="V858" s="18">
        <v>0</v>
      </c>
      <c r="W858" s="18"/>
      <c r="X858" s="18"/>
      <c r="Y858" s="18"/>
      <c r="Z858" s="82"/>
      <c r="AA858" s="4" t="s">
        <v>45</v>
      </c>
    </row>
    <row r="859" spans="1:27" ht="16">
      <c r="A859" s="9">
        <v>1</v>
      </c>
      <c r="B859" s="9">
        <v>3</v>
      </c>
      <c r="C859" s="9">
        <v>2</v>
      </c>
      <c r="D859" s="150"/>
      <c r="E859" s="281">
        <v>115</v>
      </c>
      <c r="F859" s="227">
        <v>1</v>
      </c>
      <c r="G859" s="54" t="s">
        <v>239</v>
      </c>
      <c r="H859" s="47" t="s">
        <v>247</v>
      </c>
      <c r="I859" s="17">
        <v>8469</v>
      </c>
      <c r="J859" s="18" t="s">
        <v>241</v>
      </c>
      <c r="K859" s="47">
        <v>317</v>
      </c>
      <c r="L859" s="47" t="s">
        <v>248</v>
      </c>
      <c r="M859" s="81">
        <v>0.75</v>
      </c>
      <c r="N859" s="47" t="s">
        <v>35</v>
      </c>
      <c r="O859" s="47" t="s">
        <v>63</v>
      </c>
      <c r="P859" s="19">
        <v>43606</v>
      </c>
      <c r="Q859" s="20">
        <v>43771</v>
      </c>
      <c r="R859" s="26">
        <v>44309</v>
      </c>
      <c r="S859" s="16">
        <f t="shared" si="28"/>
        <v>538</v>
      </c>
      <c r="T859" s="16" t="s">
        <v>173</v>
      </c>
      <c r="U859" s="16">
        <v>0</v>
      </c>
      <c r="V859" s="18">
        <v>0</v>
      </c>
      <c r="W859" s="18"/>
      <c r="X859" s="18"/>
      <c r="Y859" s="18">
        <v>1</v>
      </c>
      <c r="Z859" s="82" t="s">
        <v>82</v>
      </c>
      <c r="AA859" s="4" t="s">
        <v>45</v>
      </c>
    </row>
    <row r="860" spans="1:27" ht="16">
      <c r="A860" s="9">
        <v>1</v>
      </c>
      <c r="B860" s="9">
        <v>3</v>
      </c>
      <c r="C860" s="9">
        <v>2</v>
      </c>
      <c r="D860" s="150"/>
      <c r="E860" s="281">
        <v>116</v>
      </c>
      <c r="F860" s="227">
        <v>1</v>
      </c>
      <c r="G860" s="54" t="s">
        <v>239</v>
      </c>
      <c r="H860" s="47" t="s">
        <v>247</v>
      </c>
      <c r="I860" s="17">
        <v>8471</v>
      </c>
      <c r="J860" s="18" t="s">
        <v>241</v>
      </c>
      <c r="K860" s="47">
        <v>317</v>
      </c>
      <c r="L860" s="47" t="s">
        <v>248</v>
      </c>
      <c r="M860" s="81">
        <v>0.75</v>
      </c>
      <c r="N860" s="47" t="s">
        <v>35</v>
      </c>
      <c r="O860" s="47" t="s">
        <v>63</v>
      </c>
      <c r="P860" s="19">
        <v>43606</v>
      </c>
      <c r="Q860" s="20">
        <v>43771</v>
      </c>
      <c r="R860" s="26">
        <v>44309</v>
      </c>
      <c r="S860" s="16">
        <f t="shared" si="28"/>
        <v>538</v>
      </c>
      <c r="T860" s="30" t="s">
        <v>173</v>
      </c>
      <c r="U860" s="16">
        <v>0</v>
      </c>
      <c r="V860" s="18">
        <v>0</v>
      </c>
      <c r="W860" s="18"/>
      <c r="X860" s="18"/>
      <c r="Y860" s="18"/>
      <c r="Z860" s="82"/>
      <c r="AA860" s="4" t="s">
        <v>45</v>
      </c>
    </row>
    <row r="861" spans="1:27" ht="16">
      <c r="A861" s="9">
        <v>1</v>
      </c>
      <c r="B861" s="9">
        <v>3</v>
      </c>
      <c r="C861" s="9">
        <v>3</v>
      </c>
      <c r="D861" s="150"/>
      <c r="E861" s="281">
        <v>117</v>
      </c>
      <c r="F861" s="227">
        <v>1</v>
      </c>
      <c r="G861" s="54" t="s">
        <v>239</v>
      </c>
      <c r="H861" s="47" t="s">
        <v>247</v>
      </c>
      <c r="I861" s="17">
        <v>9301</v>
      </c>
      <c r="J861" s="18" t="s">
        <v>241</v>
      </c>
      <c r="K861" s="47">
        <v>307</v>
      </c>
      <c r="L861" s="47" t="s">
        <v>248</v>
      </c>
      <c r="M861" s="81">
        <v>0.75</v>
      </c>
      <c r="N861" s="47" t="s">
        <v>35</v>
      </c>
      <c r="O861" s="47" t="s">
        <v>63</v>
      </c>
      <c r="P861" s="19">
        <v>43606</v>
      </c>
      <c r="Q861" s="20">
        <v>43771</v>
      </c>
      <c r="R861" s="26">
        <v>44308</v>
      </c>
      <c r="S861" s="16">
        <f t="shared" si="28"/>
        <v>537</v>
      </c>
      <c r="T861" s="30" t="s">
        <v>164</v>
      </c>
      <c r="U861" s="16">
        <v>0</v>
      </c>
      <c r="V861" s="18">
        <v>1</v>
      </c>
      <c r="W861" s="18"/>
      <c r="X861" s="18">
        <v>1</v>
      </c>
      <c r="Y861" s="18">
        <v>1</v>
      </c>
      <c r="Z861" s="82" t="s">
        <v>82</v>
      </c>
      <c r="AA861" s="4" t="s">
        <v>45</v>
      </c>
    </row>
    <row r="862" spans="1:27" ht="16">
      <c r="A862" s="9">
        <v>1</v>
      </c>
      <c r="B862" s="9">
        <v>3</v>
      </c>
      <c r="C862" s="9">
        <v>3</v>
      </c>
      <c r="D862" s="150"/>
      <c r="E862" s="150">
        <v>118</v>
      </c>
      <c r="F862" s="227">
        <v>1</v>
      </c>
      <c r="G862" s="54" t="s">
        <v>239</v>
      </c>
      <c r="H862" s="47" t="s">
        <v>247</v>
      </c>
      <c r="I862" s="17">
        <v>9301</v>
      </c>
      <c r="J862" s="18" t="s">
        <v>241</v>
      </c>
      <c r="K862" s="47">
        <v>310</v>
      </c>
      <c r="L862" s="47" t="s">
        <v>248</v>
      </c>
      <c r="M862" s="81">
        <v>0.75</v>
      </c>
      <c r="N862" s="47" t="s">
        <v>35</v>
      </c>
      <c r="O862" s="47" t="s">
        <v>63</v>
      </c>
      <c r="P862" s="19">
        <v>43606</v>
      </c>
      <c r="Q862" s="20">
        <v>43771</v>
      </c>
      <c r="R862" s="26">
        <v>44308</v>
      </c>
      <c r="S862" s="16">
        <f t="shared" si="28"/>
        <v>537</v>
      </c>
      <c r="T862" s="16" t="s">
        <v>164</v>
      </c>
      <c r="U862" s="16">
        <v>0</v>
      </c>
      <c r="V862" s="18">
        <v>0</v>
      </c>
      <c r="W862" s="18"/>
      <c r="X862" s="18"/>
      <c r="Y862" s="18"/>
      <c r="Z862" s="82"/>
      <c r="AA862" s="4" t="s">
        <v>45</v>
      </c>
    </row>
    <row r="863" spans="1:27" ht="16">
      <c r="A863" s="9">
        <v>1</v>
      </c>
      <c r="B863" s="9">
        <v>3</v>
      </c>
      <c r="C863" s="9">
        <v>3</v>
      </c>
      <c r="D863" s="150"/>
      <c r="E863" s="150">
        <v>119</v>
      </c>
      <c r="F863" s="227">
        <v>1</v>
      </c>
      <c r="G863" s="54" t="s">
        <v>239</v>
      </c>
      <c r="H863" s="47" t="s">
        <v>247</v>
      </c>
      <c r="I863" s="17">
        <v>9303</v>
      </c>
      <c r="J863" s="18" t="s">
        <v>241</v>
      </c>
      <c r="K863" s="47">
        <v>307</v>
      </c>
      <c r="L863" s="47" t="s">
        <v>248</v>
      </c>
      <c r="M863" s="81">
        <v>0.75</v>
      </c>
      <c r="N863" s="47" t="s">
        <v>35</v>
      </c>
      <c r="O863" s="47" t="s">
        <v>63</v>
      </c>
      <c r="P863" s="19">
        <v>43606</v>
      </c>
      <c r="Q863" s="20">
        <v>43771</v>
      </c>
      <c r="R863" s="26">
        <v>44308</v>
      </c>
      <c r="S863" s="16">
        <f t="shared" si="28"/>
        <v>537</v>
      </c>
      <c r="T863" s="16" t="s">
        <v>164</v>
      </c>
      <c r="U863" s="16">
        <v>0</v>
      </c>
      <c r="V863" s="18">
        <v>0</v>
      </c>
      <c r="W863" s="18"/>
      <c r="X863" s="18"/>
      <c r="Y863" s="18"/>
      <c r="Z863" s="82"/>
      <c r="AA863" s="4" t="s">
        <v>45</v>
      </c>
    </row>
    <row r="864" spans="1:27" ht="16">
      <c r="A864" s="9">
        <v>1</v>
      </c>
      <c r="B864" s="9">
        <v>3</v>
      </c>
      <c r="C864" s="9">
        <v>3</v>
      </c>
      <c r="D864" s="150"/>
      <c r="E864" s="150">
        <v>120</v>
      </c>
      <c r="F864" s="227">
        <v>1</v>
      </c>
      <c r="G864" s="54" t="s">
        <v>239</v>
      </c>
      <c r="H864" s="47" t="s">
        <v>247</v>
      </c>
      <c r="I864" s="17">
        <v>9304</v>
      </c>
      <c r="J864" s="18" t="s">
        <v>241</v>
      </c>
      <c r="K864" s="47">
        <v>308</v>
      </c>
      <c r="L864" s="47" t="s">
        <v>248</v>
      </c>
      <c r="M864" s="81">
        <v>0.75</v>
      </c>
      <c r="N864" s="47" t="s">
        <v>35</v>
      </c>
      <c r="O864" s="47" t="s">
        <v>63</v>
      </c>
      <c r="P864" s="19">
        <v>43606</v>
      </c>
      <c r="Q864" s="20">
        <v>43771</v>
      </c>
      <c r="R864" s="26">
        <v>44308</v>
      </c>
      <c r="S864" s="16">
        <f t="shared" si="28"/>
        <v>537</v>
      </c>
      <c r="T864" s="16" t="s">
        <v>164</v>
      </c>
      <c r="U864" s="16">
        <v>0</v>
      </c>
      <c r="V864" s="18">
        <v>0</v>
      </c>
      <c r="W864" s="18"/>
      <c r="X864" s="18"/>
      <c r="Y864" s="18"/>
      <c r="Z864" s="82"/>
      <c r="AA864" s="4" t="s">
        <v>45</v>
      </c>
    </row>
    <row r="865" spans="1:27" ht="16">
      <c r="A865" s="9">
        <v>1</v>
      </c>
      <c r="B865" s="9">
        <v>3</v>
      </c>
      <c r="C865" s="9">
        <v>3</v>
      </c>
      <c r="D865" s="150"/>
      <c r="E865" s="150">
        <v>121</v>
      </c>
      <c r="F865" s="227">
        <v>1</v>
      </c>
      <c r="G865" s="54" t="s">
        <v>239</v>
      </c>
      <c r="H865" s="47" t="s">
        <v>247</v>
      </c>
      <c r="I865" s="17">
        <v>9305</v>
      </c>
      <c r="J865" s="18" t="s">
        <v>241</v>
      </c>
      <c r="K865" s="47">
        <v>308</v>
      </c>
      <c r="L865" s="47" t="s">
        <v>248</v>
      </c>
      <c r="M865" s="81">
        <v>0.75</v>
      </c>
      <c r="N865" s="47" t="s">
        <v>35</v>
      </c>
      <c r="O865" s="47" t="s">
        <v>63</v>
      </c>
      <c r="P865" s="19">
        <v>43606</v>
      </c>
      <c r="Q865" s="20">
        <v>43771</v>
      </c>
      <c r="R865" s="26">
        <v>44308</v>
      </c>
      <c r="S865" s="16">
        <f t="shared" si="28"/>
        <v>537</v>
      </c>
      <c r="T865" s="16" t="s">
        <v>164</v>
      </c>
      <c r="U865" s="16">
        <v>0</v>
      </c>
      <c r="V865" s="18">
        <v>0</v>
      </c>
      <c r="W865" s="18"/>
      <c r="X865" s="18"/>
      <c r="Y865" s="18"/>
      <c r="Z865" s="82"/>
      <c r="AA865" s="4" t="s">
        <v>45</v>
      </c>
    </row>
    <row r="866" spans="1:27" ht="16">
      <c r="A866" s="9">
        <v>1</v>
      </c>
      <c r="B866" s="9">
        <v>3</v>
      </c>
      <c r="C866" s="9">
        <v>3</v>
      </c>
      <c r="D866" s="150"/>
      <c r="E866" s="150">
        <v>122</v>
      </c>
      <c r="F866" s="227">
        <v>1</v>
      </c>
      <c r="G866" s="54" t="s">
        <v>239</v>
      </c>
      <c r="H866" s="47" t="s">
        <v>247</v>
      </c>
      <c r="I866" s="17">
        <v>9306</v>
      </c>
      <c r="J866" s="18" t="s">
        <v>241</v>
      </c>
      <c r="K866" s="47">
        <v>308</v>
      </c>
      <c r="L866" s="47" t="s">
        <v>248</v>
      </c>
      <c r="M866" s="81">
        <v>0.75</v>
      </c>
      <c r="N866" s="47" t="s">
        <v>35</v>
      </c>
      <c r="O866" s="47" t="s">
        <v>63</v>
      </c>
      <c r="P866" s="19">
        <v>43606</v>
      </c>
      <c r="Q866" s="20">
        <v>43771</v>
      </c>
      <c r="R866" s="26">
        <v>44308</v>
      </c>
      <c r="S866" s="16">
        <f t="shared" si="28"/>
        <v>537</v>
      </c>
      <c r="T866" s="16" t="s">
        <v>164</v>
      </c>
      <c r="U866" s="16">
        <v>0</v>
      </c>
      <c r="V866" s="18">
        <v>0</v>
      </c>
      <c r="W866" s="18"/>
      <c r="X866" s="18"/>
      <c r="Y866" s="18"/>
      <c r="Z866" s="82"/>
      <c r="AA866" s="4" t="s">
        <v>45</v>
      </c>
    </row>
    <row r="867" spans="1:27" ht="16">
      <c r="A867" s="9">
        <v>1</v>
      </c>
      <c r="B867" s="9">
        <v>3</v>
      </c>
      <c r="C867" s="9">
        <v>3</v>
      </c>
      <c r="D867" s="150"/>
      <c r="E867" s="150">
        <v>123</v>
      </c>
      <c r="F867" s="227">
        <v>1</v>
      </c>
      <c r="G867" s="54" t="s">
        <v>239</v>
      </c>
      <c r="H867" s="47" t="s">
        <v>247</v>
      </c>
      <c r="I867" s="17">
        <v>9326</v>
      </c>
      <c r="J867" s="18" t="s">
        <v>241</v>
      </c>
      <c r="K867" s="47">
        <v>309</v>
      </c>
      <c r="L867" s="47" t="s">
        <v>248</v>
      </c>
      <c r="M867" s="81">
        <v>0.75</v>
      </c>
      <c r="N867" s="47" t="s">
        <v>35</v>
      </c>
      <c r="O867" s="47" t="s">
        <v>63</v>
      </c>
      <c r="P867" s="19">
        <v>43606</v>
      </c>
      <c r="Q867" s="20">
        <v>43771</v>
      </c>
      <c r="R867" s="26">
        <v>44308</v>
      </c>
      <c r="S867" s="16">
        <f t="shared" si="28"/>
        <v>537</v>
      </c>
      <c r="T867" s="16" t="s">
        <v>164</v>
      </c>
      <c r="U867" s="16">
        <v>0</v>
      </c>
      <c r="V867" s="18">
        <v>0</v>
      </c>
      <c r="W867" s="18"/>
      <c r="X867" s="18"/>
      <c r="Y867" s="18"/>
      <c r="Z867" s="82"/>
      <c r="AA867" s="4" t="s">
        <v>45</v>
      </c>
    </row>
    <row r="868" spans="1:27" ht="16">
      <c r="A868" s="9">
        <v>1</v>
      </c>
      <c r="B868" s="9">
        <v>3</v>
      </c>
      <c r="C868" s="9">
        <v>3</v>
      </c>
      <c r="D868" s="150"/>
      <c r="E868" s="150">
        <v>124</v>
      </c>
      <c r="F868" s="227">
        <v>1</v>
      </c>
      <c r="G868" s="54" t="s">
        <v>239</v>
      </c>
      <c r="H868" s="47" t="s">
        <v>247</v>
      </c>
      <c r="I868" s="17">
        <v>9376</v>
      </c>
      <c r="J868" s="18" t="s">
        <v>241</v>
      </c>
      <c r="K868" s="47">
        <v>307</v>
      </c>
      <c r="L868" s="47" t="s">
        <v>248</v>
      </c>
      <c r="M868" s="81">
        <v>0.75</v>
      </c>
      <c r="N868" s="47" t="s">
        <v>35</v>
      </c>
      <c r="O868" s="47" t="s">
        <v>63</v>
      </c>
      <c r="P868" s="19">
        <v>43606</v>
      </c>
      <c r="Q868" s="20">
        <v>43771</v>
      </c>
      <c r="R868" s="26">
        <v>44308</v>
      </c>
      <c r="S868" s="16">
        <f t="shared" si="28"/>
        <v>537</v>
      </c>
      <c r="T868" s="16" t="s">
        <v>164</v>
      </c>
      <c r="U868" s="16">
        <v>0</v>
      </c>
      <c r="V868" s="18">
        <v>1</v>
      </c>
      <c r="W868" s="18">
        <v>1</v>
      </c>
      <c r="X868" s="18"/>
      <c r="Y868" s="18"/>
      <c r="Z868" s="82"/>
      <c r="AA868" s="4" t="s">
        <v>45</v>
      </c>
    </row>
    <row r="869" spans="1:27" ht="16">
      <c r="A869" s="9">
        <v>1</v>
      </c>
      <c r="B869" s="9">
        <v>3</v>
      </c>
      <c r="C869" s="9">
        <v>3</v>
      </c>
      <c r="D869" s="150"/>
      <c r="E869" s="150">
        <v>125</v>
      </c>
      <c r="F869" s="227">
        <v>1</v>
      </c>
      <c r="G869" s="54" t="s">
        <v>239</v>
      </c>
      <c r="H869" s="47" t="s">
        <v>247</v>
      </c>
      <c r="I869" s="17">
        <v>9380</v>
      </c>
      <c r="J869" s="18" t="s">
        <v>241</v>
      </c>
      <c r="K869" s="47">
        <v>307</v>
      </c>
      <c r="L869" s="47" t="s">
        <v>248</v>
      </c>
      <c r="M869" s="81">
        <v>0.75</v>
      </c>
      <c r="N869" s="47" t="s">
        <v>35</v>
      </c>
      <c r="O869" s="47" t="s">
        <v>63</v>
      </c>
      <c r="P869" s="19">
        <v>43606</v>
      </c>
      <c r="Q869" s="20">
        <v>43771</v>
      </c>
      <c r="R869" s="26">
        <v>44308</v>
      </c>
      <c r="S869" s="16">
        <f t="shared" si="28"/>
        <v>537</v>
      </c>
      <c r="T869" s="16" t="s">
        <v>164</v>
      </c>
      <c r="U869" s="16">
        <v>0</v>
      </c>
      <c r="V869" s="18">
        <v>0</v>
      </c>
      <c r="W869" s="18"/>
      <c r="X869" s="18"/>
      <c r="Y869" s="18"/>
      <c r="Z869" s="82"/>
      <c r="AA869" s="4" t="s">
        <v>45</v>
      </c>
    </row>
    <row r="870" spans="1:27" ht="16">
      <c r="A870" s="9">
        <v>1</v>
      </c>
      <c r="B870" s="9">
        <v>3</v>
      </c>
      <c r="C870" s="9">
        <v>3</v>
      </c>
      <c r="D870" s="150"/>
      <c r="E870" s="281">
        <v>126</v>
      </c>
      <c r="F870" s="227">
        <v>1</v>
      </c>
      <c r="G870" s="54" t="s">
        <v>239</v>
      </c>
      <c r="H870" s="47" t="s">
        <v>247</v>
      </c>
      <c r="I870" s="17">
        <v>9384</v>
      </c>
      <c r="J870" s="18" t="s">
        <v>241</v>
      </c>
      <c r="K870" s="47">
        <v>310</v>
      </c>
      <c r="L870" s="47" t="s">
        <v>248</v>
      </c>
      <c r="M870" s="81">
        <v>0.75</v>
      </c>
      <c r="N870" s="47" t="s">
        <v>35</v>
      </c>
      <c r="O870" s="47" t="s">
        <v>63</v>
      </c>
      <c r="P870" s="19">
        <v>43606</v>
      </c>
      <c r="Q870" s="20">
        <v>43771</v>
      </c>
      <c r="R870" s="26">
        <v>44308</v>
      </c>
      <c r="S870" s="16">
        <f t="shared" si="28"/>
        <v>537</v>
      </c>
      <c r="T870" s="16" t="s">
        <v>164</v>
      </c>
      <c r="U870" s="16">
        <v>0</v>
      </c>
      <c r="V870" s="18">
        <v>0</v>
      </c>
      <c r="W870" s="18"/>
      <c r="X870" s="18"/>
      <c r="Y870" s="18"/>
      <c r="Z870" s="82"/>
      <c r="AA870" s="4" t="s">
        <v>45</v>
      </c>
    </row>
    <row r="871" spans="1:27" ht="16">
      <c r="A871" s="9">
        <v>1</v>
      </c>
      <c r="B871" s="9">
        <v>3</v>
      </c>
      <c r="C871" s="9">
        <v>3</v>
      </c>
      <c r="D871" s="150"/>
      <c r="E871" s="281">
        <v>127</v>
      </c>
      <c r="F871" s="227">
        <v>1</v>
      </c>
      <c r="G871" s="54" t="s">
        <v>239</v>
      </c>
      <c r="H871" s="47" t="s">
        <v>247</v>
      </c>
      <c r="I871" s="17">
        <v>9385</v>
      </c>
      <c r="J871" s="18" t="s">
        <v>241</v>
      </c>
      <c r="K871" s="47">
        <v>309</v>
      </c>
      <c r="L871" s="47" t="s">
        <v>248</v>
      </c>
      <c r="M871" s="81">
        <v>0.75</v>
      </c>
      <c r="N871" s="47" t="s">
        <v>35</v>
      </c>
      <c r="O871" s="47" t="s">
        <v>63</v>
      </c>
      <c r="P871" s="19">
        <v>43606</v>
      </c>
      <c r="Q871" s="20">
        <v>43771</v>
      </c>
      <c r="R871" s="26">
        <v>44308</v>
      </c>
      <c r="S871" s="16">
        <f t="shared" ref="S871:S902" si="29">R871-Q871</f>
        <v>537</v>
      </c>
      <c r="T871" s="16" t="s">
        <v>164</v>
      </c>
      <c r="U871" s="16">
        <v>0</v>
      </c>
      <c r="V871" s="18">
        <v>0</v>
      </c>
      <c r="W871" s="18"/>
      <c r="X871" s="18"/>
      <c r="Y871" s="18"/>
      <c r="Z871" s="82"/>
      <c r="AA871" s="4" t="s">
        <v>45</v>
      </c>
    </row>
    <row r="872" spans="1:27" ht="16">
      <c r="A872" s="9">
        <v>1</v>
      </c>
      <c r="B872" s="9">
        <v>3</v>
      </c>
      <c r="C872" s="9">
        <v>3</v>
      </c>
      <c r="D872" s="150"/>
      <c r="E872" s="281">
        <v>128</v>
      </c>
      <c r="F872" s="227">
        <v>1</v>
      </c>
      <c r="G872" s="54" t="s">
        <v>239</v>
      </c>
      <c r="H872" s="47" t="s">
        <v>247</v>
      </c>
      <c r="I872" s="17">
        <v>9386</v>
      </c>
      <c r="J872" s="18" t="s">
        <v>241</v>
      </c>
      <c r="K872" s="47">
        <v>309</v>
      </c>
      <c r="L872" s="47" t="s">
        <v>248</v>
      </c>
      <c r="M872" s="81">
        <v>0.75</v>
      </c>
      <c r="N872" s="47" t="s">
        <v>35</v>
      </c>
      <c r="O872" s="47" t="s">
        <v>63</v>
      </c>
      <c r="P872" s="19">
        <v>43606</v>
      </c>
      <c r="Q872" s="20">
        <v>43771</v>
      </c>
      <c r="R872" s="26">
        <v>44308</v>
      </c>
      <c r="S872" s="16">
        <f t="shared" si="29"/>
        <v>537</v>
      </c>
      <c r="T872" s="16" t="s">
        <v>164</v>
      </c>
      <c r="U872" s="16">
        <v>0</v>
      </c>
      <c r="V872" s="18">
        <v>1</v>
      </c>
      <c r="W872" s="18">
        <v>1</v>
      </c>
      <c r="X872" s="18"/>
      <c r="Y872" s="18"/>
      <c r="Z872" s="82"/>
      <c r="AA872" s="4" t="s">
        <v>45</v>
      </c>
    </row>
    <row r="873" spans="1:27" ht="16">
      <c r="A873" s="9">
        <v>1</v>
      </c>
      <c r="B873" s="9">
        <v>3</v>
      </c>
      <c r="C873" s="9">
        <v>3</v>
      </c>
      <c r="D873" s="150"/>
      <c r="E873" s="281">
        <v>129</v>
      </c>
      <c r="F873" s="227">
        <v>1</v>
      </c>
      <c r="G873" s="54" t="s">
        <v>239</v>
      </c>
      <c r="H873" s="47" t="s">
        <v>247</v>
      </c>
      <c r="I873" s="17">
        <v>9387</v>
      </c>
      <c r="J873" s="18" t="s">
        <v>241</v>
      </c>
      <c r="K873" s="47">
        <v>309</v>
      </c>
      <c r="L873" s="47" t="s">
        <v>248</v>
      </c>
      <c r="M873" s="81">
        <v>0.75</v>
      </c>
      <c r="N873" s="47" t="s">
        <v>35</v>
      </c>
      <c r="O873" s="47" t="s">
        <v>63</v>
      </c>
      <c r="P873" s="19">
        <v>43606</v>
      </c>
      <c r="Q873" s="20">
        <v>43771</v>
      </c>
      <c r="R873" s="26">
        <v>44308</v>
      </c>
      <c r="S873" s="16">
        <f t="shared" si="29"/>
        <v>537</v>
      </c>
      <c r="T873" s="16" t="s">
        <v>164</v>
      </c>
      <c r="U873" s="16">
        <v>0</v>
      </c>
      <c r="V873" s="18">
        <v>0</v>
      </c>
      <c r="W873" s="18"/>
      <c r="X873" s="18"/>
      <c r="Y873" s="18"/>
      <c r="Z873" s="82"/>
      <c r="AA873" s="4" t="s">
        <v>45</v>
      </c>
    </row>
    <row r="874" spans="1:27" ht="16">
      <c r="A874" s="9">
        <v>1</v>
      </c>
      <c r="B874" s="9">
        <v>3</v>
      </c>
      <c r="C874" s="9">
        <v>3</v>
      </c>
      <c r="D874" s="150"/>
      <c r="E874" s="281">
        <v>130</v>
      </c>
      <c r="F874" s="227">
        <v>1</v>
      </c>
      <c r="G874" s="54" t="s">
        <v>239</v>
      </c>
      <c r="H874" s="47" t="s">
        <v>247</v>
      </c>
      <c r="I874" s="17">
        <v>9387</v>
      </c>
      <c r="J874" s="18" t="s">
        <v>241</v>
      </c>
      <c r="K874" s="47">
        <v>310</v>
      </c>
      <c r="L874" s="47" t="s">
        <v>248</v>
      </c>
      <c r="M874" s="81">
        <v>0.75</v>
      </c>
      <c r="N874" s="47" t="s">
        <v>35</v>
      </c>
      <c r="O874" s="47" t="s">
        <v>63</v>
      </c>
      <c r="P874" s="19">
        <v>43606</v>
      </c>
      <c r="Q874" s="20">
        <v>43771</v>
      </c>
      <c r="R874" s="26">
        <v>44308</v>
      </c>
      <c r="S874" s="16">
        <f t="shared" si="29"/>
        <v>537</v>
      </c>
      <c r="T874" s="16" t="s">
        <v>164</v>
      </c>
      <c r="U874" s="16">
        <v>0</v>
      </c>
      <c r="V874" s="18">
        <v>0</v>
      </c>
      <c r="W874" s="18"/>
      <c r="X874" s="18"/>
      <c r="Y874" s="18"/>
      <c r="Z874" s="82"/>
      <c r="AA874" s="4" t="s">
        <v>45</v>
      </c>
    </row>
    <row r="875" spans="1:27" ht="16">
      <c r="A875" s="9">
        <v>1</v>
      </c>
      <c r="B875" s="9">
        <v>3</v>
      </c>
      <c r="C875" s="9">
        <v>3</v>
      </c>
      <c r="D875" s="150"/>
      <c r="E875" s="281">
        <v>131</v>
      </c>
      <c r="F875" s="227">
        <v>1</v>
      </c>
      <c r="G875" s="54" t="s">
        <v>239</v>
      </c>
      <c r="H875" s="47" t="s">
        <v>247</v>
      </c>
      <c r="I875" s="17">
        <v>9388</v>
      </c>
      <c r="J875" s="18" t="s">
        <v>241</v>
      </c>
      <c r="K875" s="47">
        <v>309</v>
      </c>
      <c r="L875" s="47" t="s">
        <v>248</v>
      </c>
      <c r="M875" s="81">
        <v>0.75</v>
      </c>
      <c r="N875" s="47" t="s">
        <v>35</v>
      </c>
      <c r="O875" s="47" t="s">
        <v>63</v>
      </c>
      <c r="P875" s="19">
        <v>43606</v>
      </c>
      <c r="Q875" s="20">
        <v>43771</v>
      </c>
      <c r="R875" s="26">
        <v>44308</v>
      </c>
      <c r="S875" s="16">
        <f t="shared" si="29"/>
        <v>537</v>
      </c>
      <c r="T875" s="16" t="s">
        <v>164</v>
      </c>
      <c r="U875" s="16">
        <v>0</v>
      </c>
      <c r="V875" s="18">
        <v>0</v>
      </c>
      <c r="W875" s="18"/>
      <c r="X875" s="18"/>
      <c r="Y875" s="18"/>
      <c r="Z875" s="82"/>
      <c r="AA875" s="4" t="s">
        <v>45</v>
      </c>
    </row>
    <row r="876" spans="1:27" ht="16">
      <c r="A876" s="9">
        <v>1</v>
      </c>
      <c r="B876" s="9">
        <v>3</v>
      </c>
      <c r="C876" s="9">
        <v>3</v>
      </c>
      <c r="D876" s="150"/>
      <c r="E876" s="281">
        <v>132</v>
      </c>
      <c r="F876" s="227">
        <v>1</v>
      </c>
      <c r="G876" s="54" t="s">
        <v>239</v>
      </c>
      <c r="H876" s="47" t="s">
        <v>247</v>
      </c>
      <c r="I876" s="17">
        <v>9390</v>
      </c>
      <c r="J876" s="18" t="s">
        <v>241</v>
      </c>
      <c r="K876" s="47">
        <v>304</v>
      </c>
      <c r="L876" s="47" t="s">
        <v>248</v>
      </c>
      <c r="M876" s="81">
        <v>0.75</v>
      </c>
      <c r="N876" s="47" t="s">
        <v>35</v>
      </c>
      <c r="O876" s="47" t="s">
        <v>63</v>
      </c>
      <c r="P876" s="19">
        <v>43606</v>
      </c>
      <c r="Q876" s="20">
        <v>43771</v>
      </c>
      <c r="R876" s="26">
        <v>44308</v>
      </c>
      <c r="S876" s="16">
        <f t="shared" si="29"/>
        <v>537</v>
      </c>
      <c r="T876" s="16" t="s">
        <v>164</v>
      </c>
      <c r="U876" s="16">
        <v>0</v>
      </c>
      <c r="V876" s="18">
        <v>0</v>
      </c>
      <c r="W876" s="18"/>
      <c r="X876" s="18"/>
      <c r="Y876" s="18"/>
      <c r="Z876" s="82"/>
      <c r="AA876" s="4" t="s">
        <v>45</v>
      </c>
    </row>
    <row r="877" spans="1:27" ht="16">
      <c r="A877" s="9">
        <v>1</v>
      </c>
      <c r="B877" s="9">
        <v>3</v>
      </c>
      <c r="C877" s="9">
        <v>3</v>
      </c>
      <c r="D877" s="150"/>
      <c r="E877" s="281">
        <v>133</v>
      </c>
      <c r="F877" s="227">
        <v>1</v>
      </c>
      <c r="G877" s="54" t="s">
        <v>239</v>
      </c>
      <c r="H877" s="47" t="s">
        <v>247</v>
      </c>
      <c r="I877" s="17">
        <v>9391</v>
      </c>
      <c r="J877" s="18" t="s">
        <v>241</v>
      </c>
      <c r="K877" s="47">
        <v>304</v>
      </c>
      <c r="L877" s="47" t="s">
        <v>248</v>
      </c>
      <c r="M877" s="81">
        <v>0.75</v>
      </c>
      <c r="N877" s="47" t="s">
        <v>35</v>
      </c>
      <c r="O877" s="47" t="s">
        <v>63</v>
      </c>
      <c r="P877" s="19">
        <v>43606</v>
      </c>
      <c r="Q877" s="20">
        <v>43771</v>
      </c>
      <c r="R877" s="26">
        <v>44308</v>
      </c>
      <c r="S877" s="16">
        <f t="shared" si="29"/>
        <v>537</v>
      </c>
      <c r="T877" s="16" t="s">
        <v>164</v>
      </c>
      <c r="U877" s="16">
        <v>0</v>
      </c>
      <c r="V877" s="18">
        <v>0</v>
      </c>
      <c r="W877" s="18"/>
      <c r="X877" s="18"/>
      <c r="Y877" s="18"/>
      <c r="Z877" s="82"/>
      <c r="AA877" s="4" t="s">
        <v>45</v>
      </c>
    </row>
    <row r="878" spans="1:27" ht="16">
      <c r="A878" s="9">
        <v>1</v>
      </c>
      <c r="B878" s="9">
        <v>3</v>
      </c>
      <c r="C878" s="9">
        <v>3</v>
      </c>
      <c r="D878" s="150"/>
      <c r="E878" s="281">
        <v>134</v>
      </c>
      <c r="F878" s="227">
        <v>1</v>
      </c>
      <c r="G878" s="54" t="s">
        <v>239</v>
      </c>
      <c r="H878" s="47" t="s">
        <v>247</v>
      </c>
      <c r="I878" s="17">
        <v>9392</v>
      </c>
      <c r="J878" s="18" t="s">
        <v>241</v>
      </c>
      <c r="K878" s="47">
        <v>304</v>
      </c>
      <c r="L878" s="47" t="s">
        <v>248</v>
      </c>
      <c r="M878" s="81">
        <v>0.75</v>
      </c>
      <c r="N878" s="47" t="s">
        <v>35</v>
      </c>
      <c r="O878" s="47" t="s">
        <v>63</v>
      </c>
      <c r="P878" s="19">
        <v>43606</v>
      </c>
      <c r="Q878" s="20">
        <v>43771</v>
      </c>
      <c r="R878" s="26">
        <v>44308</v>
      </c>
      <c r="S878" s="16">
        <f t="shared" si="29"/>
        <v>537</v>
      </c>
      <c r="T878" s="16" t="s">
        <v>164</v>
      </c>
      <c r="U878" s="16">
        <v>0</v>
      </c>
      <c r="V878" s="18">
        <v>0</v>
      </c>
      <c r="W878" s="18"/>
      <c r="X878" s="18"/>
      <c r="Y878" s="18"/>
      <c r="Z878" s="82"/>
      <c r="AA878" s="4" t="s">
        <v>45</v>
      </c>
    </row>
    <row r="879" spans="1:27" ht="16">
      <c r="A879" s="9">
        <v>1</v>
      </c>
      <c r="B879" s="9">
        <v>3</v>
      </c>
      <c r="C879" s="9">
        <v>3</v>
      </c>
      <c r="D879" s="150"/>
      <c r="E879" s="281">
        <v>135</v>
      </c>
      <c r="F879" s="227">
        <v>1</v>
      </c>
      <c r="G879" s="54" t="s">
        <v>239</v>
      </c>
      <c r="H879" s="47" t="s">
        <v>247</v>
      </c>
      <c r="I879" s="17">
        <v>9398</v>
      </c>
      <c r="J879" s="18" t="s">
        <v>241</v>
      </c>
      <c r="K879" s="47">
        <v>303</v>
      </c>
      <c r="L879" s="47" t="s">
        <v>248</v>
      </c>
      <c r="M879" s="81">
        <v>0.75</v>
      </c>
      <c r="N879" s="47" t="s">
        <v>35</v>
      </c>
      <c r="O879" s="47" t="s">
        <v>63</v>
      </c>
      <c r="P879" s="19">
        <v>43606</v>
      </c>
      <c r="Q879" s="20">
        <v>43771</v>
      </c>
      <c r="R879" s="26">
        <v>44308</v>
      </c>
      <c r="S879" s="16">
        <f t="shared" si="29"/>
        <v>537</v>
      </c>
      <c r="T879" s="16" t="s">
        <v>164</v>
      </c>
      <c r="U879" s="16">
        <v>0</v>
      </c>
      <c r="V879" s="18">
        <v>0</v>
      </c>
      <c r="W879" s="18"/>
      <c r="X879" s="18"/>
      <c r="Y879" s="18"/>
      <c r="Z879" s="82"/>
      <c r="AA879" s="4" t="s">
        <v>45</v>
      </c>
    </row>
    <row r="880" spans="1:27" ht="16">
      <c r="A880" s="9">
        <v>1</v>
      </c>
      <c r="B880" s="9">
        <v>3</v>
      </c>
      <c r="C880" s="9">
        <v>3</v>
      </c>
      <c r="D880" s="150"/>
      <c r="E880" s="281">
        <v>136</v>
      </c>
      <c r="F880" s="227">
        <v>1</v>
      </c>
      <c r="G880" s="54" t="s">
        <v>239</v>
      </c>
      <c r="H880" s="47" t="s">
        <v>247</v>
      </c>
      <c r="I880" s="17">
        <v>9399</v>
      </c>
      <c r="J880" s="18" t="s">
        <v>241</v>
      </c>
      <c r="K880" s="47">
        <v>303</v>
      </c>
      <c r="L880" s="47" t="s">
        <v>248</v>
      </c>
      <c r="M880" s="81">
        <v>0.75</v>
      </c>
      <c r="N880" s="47" t="s">
        <v>35</v>
      </c>
      <c r="O880" s="47" t="s">
        <v>63</v>
      </c>
      <c r="P880" s="19">
        <v>43606</v>
      </c>
      <c r="Q880" s="20">
        <v>43771</v>
      </c>
      <c r="R880" s="26">
        <v>44308</v>
      </c>
      <c r="S880" s="16">
        <f t="shared" si="29"/>
        <v>537</v>
      </c>
      <c r="T880" s="16" t="s">
        <v>164</v>
      </c>
      <c r="U880" s="16">
        <v>0</v>
      </c>
      <c r="V880" s="18">
        <v>0</v>
      </c>
      <c r="W880" s="18"/>
      <c r="X880" s="18"/>
      <c r="Y880" s="18"/>
      <c r="Z880" s="82" t="s">
        <v>180</v>
      </c>
      <c r="AA880" s="4" t="s">
        <v>45</v>
      </c>
    </row>
    <row r="881" spans="1:27" ht="16">
      <c r="A881" s="9">
        <v>1</v>
      </c>
      <c r="B881" s="9">
        <v>3</v>
      </c>
      <c r="C881" s="9">
        <v>3</v>
      </c>
      <c r="D881" s="150"/>
      <c r="E881" s="281">
        <v>137</v>
      </c>
      <c r="F881" s="227">
        <v>1</v>
      </c>
      <c r="G881" s="54" t="s">
        <v>239</v>
      </c>
      <c r="H881" s="47" t="s">
        <v>247</v>
      </c>
      <c r="I881" s="17">
        <v>9400</v>
      </c>
      <c r="J881" s="18" t="s">
        <v>241</v>
      </c>
      <c r="K881" s="47">
        <v>303</v>
      </c>
      <c r="L881" s="47" t="s">
        <v>248</v>
      </c>
      <c r="M881" s="81">
        <v>0.75</v>
      </c>
      <c r="N881" s="47" t="s">
        <v>35</v>
      </c>
      <c r="O881" s="47" t="s">
        <v>63</v>
      </c>
      <c r="P881" s="19">
        <v>43606</v>
      </c>
      <c r="Q881" s="20">
        <v>43771</v>
      </c>
      <c r="R881" s="26">
        <v>44308</v>
      </c>
      <c r="S881" s="16">
        <f t="shared" si="29"/>
        <v>537</v>
      </c>
      <c r="T881" s="16" t="s">
        <v>164</v>
      </c>
      <c r="U881" s="16">
        <v>0</v>
      </c>
      <c r="V881" s="18">
        <v>0</v>
      </c>
      <c r="W881" s="18"/>
      <c r="X881" s="18"/>
      <c r="Y881" s="18"/>
      <c r="Z881" s="82"/>
      <c r="AA881" s="4" t="s">
        <v>45</v>
      </c>
    </row>
    <row r="882" spans="1:27" ht="16">
      <c r="A882" s="9">
        <v>1</v>
      </c>
      <c r="B882" s="9">
        <v>3</v>
      </c>
      <c r="C882" s="9">
        <v>3</v>
      </c>
      <c r="D882" s="150"/>
      <c r="E882" s="281">
        <v>138</v>
      </c>
      <c r="F882" s="227">
        <v>1</v>
      </c>
      <c r="G882" s="54" t="s">
        <v>239</v>
      </c>
      <c r="H882" s="47" t="s">
        <v>247</v>
      </c>
      <c r="I882" s="17">
        <v>9571</v>
      </c>
      <c r="J882" s="18" t="s">
        <v>241</v>
      </c>
      <c r="K882" s="47">
        <v>316</v>
      </c>
      <c r="L882" s="47" t="s">
        <v>248</v>
      </c>
      <c r="M882" s="81">
        <v>0.75</v>
      </c>
      <c r="N882" s="47" t="s">
        <v>35</v>
      </c>
      <c r="O882" s="47" t="s">
        <v>63</v>
      </c>
      <c r="P882" s="19">
        <v>43606</v>
      </c>
      <c r="Q882" s="20">
        <v>43771</v>
      </c>
      <c r="R882" s="26">
        <v>44309</v>
      </c>
      <c r="S882" s="16">
        <f t="shared" si="29"/>
        <v>538</v>
      </c>
      <c r="T882" s="16" t="s">
        <v>173</v>
      </c>
      <c r="U882" s="16">
        <v>0</v>
      </c>
      <c r="V882" s="18">
        <v>0</v>
      </c>
      <c r="W882" s="86"/>
      <c r="X882" s="86"/>
      <c r="Y882" s="86"/>
      <c r="Z882" s="87"/>
      <c r="AA882" s="4" t="s">
        <v>45</v>
      </c>
    </row>
    <row r="883" spans="1:27" ht="16">
      <c r="A883" s="9">
        <v>1</v>
      </c>
      <c r="B883" s="9">
        <v>3</v>
      </c>
      <c r="C883" s="9">
        <v>3</v>
      </c>
      <c r="D883" s="150"/>
      <c r="E883" s="281">
        <v>139</v>
      </c>
      <c r="F883" s="227">
        <v>1</v>
      </c>
      <c r="G883" s="54" t="s">
        <v>239</v>
      </c>
      <c r="H883" s="47" t="s">
        <v>247</v>
      </c>
      <c r="I883" s="17">
        <v>9712</v>
      </c>
      <c r="J883" s="18" t="s">
        <v>241</v>
      </c>
      <c r="K883" s="47">
        <v>332</v>
      </c>
      <c r="L883" s="47" t="s">
        <v>248</v>
      </c>
      <c r="M883" s="81">
        <v>0.75</v>
      </c>
      <c r="N883" s="47" t="s">
        <v>35</v>
      </c>
      <c r="O883" s="47" t="s">
        <v>63</v>
      </c>
      <c r="P883" s="19">
        <v>43606</v>
      </c>
      <c r="Q883" s="20">
        <v>43771</v>
      </c>
      <c r="R883" s="26">
        <v>44313</v>
      </c>
      <c r="S883" s="16">
        <f t="shared" si="29"/>
        <v>542</v>
      </c>
      <c r="T883" s="16" t="s">
        <v>249</v>
      </c>
      <c r="U883" s="16">
        <v>0</v>
      </c>
      <c r="V883" s="18">
        <v>0</v>
      </c>
      <c r="W883" s="18"/>
      <c r="X883" s="18"/>
      <c r="Y883" s="18"/>
      <c r="Z883" s="82"/>
      <c r="AA883" s="4" t="s">
        <v>45</v>
      </c>
    </row>
    <row r="884" spans="1:27" ht="16">
      <c r="A884" s="9">
        <v>1</v>
      </c>
      <c r="B884" s="9">
        <v>3</v>
      </c>
      <c r="C884" s="9">
        <v>3</v>
      </c>
      <c r="D884" s="150"/>
      <c r="E884" s="281">
        <v>140</v>
      </c>
      <c r="F884" s="227">
        <v>1</v>
      </c>
      <c r="G884" s="54" t="s">
        <v>239</v>
      </c>
      <c r="H884" s="47" t="s">
        <v>247</v>
      </c>
      <c r="I884" s="17">
        <v>9713</v>
      </c>
      <c r="J884" s="18" t="s">
        <v>241</v>
      </c>
      <c r="K884" s="47">
        <v>332</v>
      </c>
      <c r="L884" s="47" t="s">
        <v>248</v>
      </c>
      <c r="M884" s="81">
        <v>0.75</v>
      </c>
      <c r="N884" s="47" t="s">
        <v>35</v>
      </c>
      <c r="O884" s="47" t="s">
        <v>63</v>
      </c>
      <c r="P884" s="19">
        <v>43606</v>
      </c>
      <c r="Q884" s="20">
        <v>43771</v>
      </c>
      <c r="R884" s="26">
        <v>44313</v>
      </c>
      <c r="S884" s="16">
        <f t="shared" si="29"/>
        <v>542</v>
      </c>
      <c r="T884" s="16" t="s">
        <v>249</v>
      </c>
      <c r="U884" s="16">
        <v>0</v>
      </c>
      <c r="V884" s="18">
        <v>0</v>
      </c>
      <c r="W884" s="18"/>
      <c r="X884" s="18"/>
      <c r="Y884" s="18"/>
      <c r="Z884" s="82"/>
      <c r="AA884" s="4" t="s">
        <v>45</v>
      </c>
    </row>
    <row r="885" spans="1:27" ht="16">
      <c r="A885" s="9">
        <v>1</v>
      </c>
      <c r="B885" s="9">
        <v>3</v>
      </c>
      <c r="C885" s="9">
        <v>3</v>
      </c>
      <c r="D885" s="150"/>
      <c r="E885" s="281">
        <v>141</v>
      </c>
      <c r="F885" s="227">
        <v>1</v>
      </c>
      <c r="G885" s="54" t="s">
        <v>239</v>
      </c>
      <c r="H885" s="47" t="s">
        <v>247</v>
      </c>
      <c r="I885" s="17">
        <v>9714</v>
      </c>
      <c r="J885" s="18" t="s">
        <v>241</v>
      </c>
      <c r="K885" s="47">
        <v>331</v>
      </c>
      <c r="L885" s="47" t="s">
        <v>248</v>
      </c>
      <c r="M885" s="81">
        <v>0.75</v>
      </c>
      <c r="N885" s="47" t="s">
        <v>35</v>
      </c>
      <c r="O885" s="47" t="s">
        <v>63</v>
      </c>
      <c r="P885" s="19">
        <v>43606</v>
      </c>
      <c r="Q885" s="20">
        <v>43771</v>
      </c>
      <c r="R885" s="26">
        <v>44313</v>
      </c>
      <c r="S885" s="16">
        <f t="shared" si="29"/>
        <v>542</v>
      </c>
      <c r="T885" s="16" t="s">
        <v>249</v>
      </c>
      <c r="U885" s="16">
        <v>0</v>
      </c>
      <c r="V885" s="18">
        <v>0</v>
      </c>
      <c r="W885" s="18"/>
      <c r="X885" s="18"/>
      <c r="Y885" s="18">
        <v>1</v>
      </c>
      <c r="Z885" s="82" t="s">
        <v>166</v>
      </c>
      <c r="AA885" s="4" t="s">
        <v>45</v>
      </c>
    </row>
    <row r="886" spans="1:27" ht="16">
      <c r="A886" s="9">
        <v>1</v>
      </c>
      <c r="B886" s="9">
        <v>3</v>
      </c>
      <c r="C886" s="9">
        <v>3</v>
      </c>
      <c r="D886" s="150"/>
      <c r="E886" s="281">
        <v>142</v>
      </c>
      <c r="F886" s="227">
        <v>1</v>
      </c>
      <c r="G886" s="54" t="s">
        <v>239</v>
      </c>
      <c r="H886" s="47" t="s">
        <v>247</v>
      </c>
      <c r="I886" s="17">
        <v>9715</v>
      </c>
      <c r="J886" s="18" t="s">
        <v>241</v>
      </c>
      <c r="K886" s="47">
        <v>331</v>
      </c>
      <c r="L886" s="47" t="s">
        <v>248</v>
      </c>
      <c r="M886" s="81">
        <v>0.75</v>
      </c>
      <c r="N886" s="47" t="s">
        <v>35</v>
      </c>
      <c r="O886" s="47" t="s">
        <v>63</v>
      </c>
      <c r="P886" s="19">
        <v>43606</v>
      </c>
      <c r="Q886" s="20">
        <v>43771</v>
      </c>
      <c r="R886" s="26">
        <v>44313</v>
      </c>
      <c r="S886" s="16">
        <f t="shared" si="29"/>
        <v>542</v>
      </c>
      <c r="T886" s="16" t="s">
        <v>249</v>
      </c>
      <c r="U886" s="16">
        <v>0</v>
      </c>
      <c r="V886" s="18">
        <v>0</v>
      </c>
      <c r="W886" s="18"/>
      <c r="X886" s="18"/>
      <c r="Y886" s="18"/>
      <c r="Z886" s="82"/>
      <c r="AA886" s="4" t="s">
        <v>45</v>
      </c>
    </row>
    <row r="887" spans="1:27" ht="16">
      <c r="A887" s="9">
        <v>1</v>
      </c>
      <c r="B887" s="9">
        <v>3</v>
      </c>
      <c r="C887" s="9">
        <v>3</v>
      </c>
      <c r="D887" s="150"/>
      <c r="E887" s="281">
        <v>143</v>
      </c>
      <c r="F887" s="227">
        <v>1</v>
      </c>
      <c r="G887" s="54" t="s">
        <v>239</v>
      </c>
      <c r="H887" s="47" t="s">
        <v>247</v>
      </c>
      <c r="I887" s="17">
        <v>9716</v>
      </c>
      <c r="J887" s="18" t="s">
        <v>241</v>
      </c>
      <c r="K887" s="47">
        <v>331</v>
      </c>
      <c r="L887" s="47" t="s">
        <v>248</v>
      </c>
      <c r="M887" s="81">
        <v>0.75</v>
      </c>
      <c r="N887" s="47" t="s">
        <v>35</v>
      </c>
      <c r="O887" s="47" t="s">
        <v>63</v>
      </c>
      <c r="P887" s="19">
        <v>43606</v>
      </c>
      <c r="Q887" s="20">
        <v>43771</v>
      </c>
      <c r="R887" s="26">
        <v>44313</v>
      </c>
      <c r="S887" s="16">
        <f t="shared" si="29"/>
        <v>542</v>
      </c>
      <c r="T887" s="16" t="s">
        <v>249</v>
      </c>
      <c r="U887" s="16">
        <v>0</v>
      </c>
      <c r="V887" s="18">
        <v>0</v>
      </c>
      <c r="W887" s="18"/>
      <c r="X887" s="18"/>
      <c r="Y887" s="18"/>
      <c r="Z887" s="82"/>
      <c r="AA887" s="4" t="s">
        <v>45</v>
      </c>
    </row>
    <row r="888" spans="1:27" ht="16">
      <c r="A888" s="9">
        <v>1</v>
      </c>
      <c r="B888" s="9">
        <v>3</v>
      </c>
      <c r="C888" s="9">
        <v>3</v>
      </c>
      <c r="D888" s="150"/>
      <c r="E888" s="281">
        <v>144</v>
      </c>
      <c r="F888" s="227">
        <v>1</v>
      </c>
      <c r="G888" s="54" t="s">
        <v>239</v>
      </c>
      <c r="H888" s="47" t="s">
        <v>247</v>
      </c>
      <c r="I888" s="17">
        <v>9717.1</v>
      </c>
      <c r="J888" s="18" t="s">
        <v>241</v>
      </c>
      <c r="K888" s="47">
        <v>332</v>
      </c>
      <c r="L888" s="47" t="s">
        <v>248</v>
      </c>
      <c r="M888" s="81">
        <v>0.75</v>
      </c>
      <c r="N888" s="47" t="s">
        <v>35</v>
      </c>
      <c r="O888" s="47" t="s">
        <v>63</v>
      </c>
      <c r="P888" s="19">
        <v>43606</v>
      </c>
      <c r="Q888" s="20">
        <v>43771</v>
      </c>
      <c r="R888" s="26">
        <v>44313</v>
      </c>
      <c r="S888" s="16">
        <f t="shared" si="29"/>
        <v>542</v>
      </c>
      <c r="T888" s="16" t="s">
        <v>249</v>
      </c>
      <c r="U888" s="16">
        <v>0</v>
      </c>
      <c r="V888" s="18">
        <v>1</v>
      </c>
      <c r="W888" s="18">
        <v>1</v>
      </c>
      <c r="X888" s="18"/>
      <c r="Y888" s="18"/>
      <c r="Z888" s="82"/>
      <c r="AA888" s="4" t="s">
        <v>45</v>
      </c>
    </row>
    <row r="889" spans="1:27" ht="16">
      <c r="A889" s="9">
        <v>1</v>
      </c>
      <c r="B889" s="9">
        <v>3</v>
      </c>
      <c r="C889" s="9">
        <v>3</v>
      </c>
      <c r="D889" s="150"/>
      <c r="E889" s="281">
        <v>145</v>
      </c>
      <c r="F889" s="227">
        <v>1</v>
      </c>
      <c r="G889" s="54" t="s">
        <v>239</v>
      </c>
      <c r="H889" s="47" t="s">
        <v>247</v>
      </c>
      <c r="I889" s="17">
        <v>9717.2000000000007</v>
      </c>
      <c r="J889" s="18" t="s">
        <v>241</v>
      </c>
      <c r="K889" s="47">
        <v>332</v>
      </c>
      <c r="L889" s="47" t="s">
        <v>248</v>
      </c>
      <c r="M889" s="81">
        <v>0.75</v>
      </c>
      <c r="N889" s="47" t="s">
        <v>35</v>
      </c>
      <c r="O889" s="47" t="s">
        <v>63</v>
      </c>
      <c r="P889" s="19">
        <v>43606</v>
      </c>
      <c r="Q889" s="20">
        <v>43771</v>
      </c>
      <c r="R889" s="26">
        <v>44313</v>
      </c>
      <c r="S889" s="16">
        <f t="shared" si="29"/>
        <v>542</v>
      </c>
      <c r="T889" s="16" t="s">
        <v>249</v>
      </c>
      <c r="U889" s="16">
        <v>0</v>
      </c>
      <c r="V889" s="18">
        <v>0</v>
      </c>
      <c r="W889" s="18"/>
      <c r="X889" s="18"/>
      <c r="Y889" s="18"/>
      <c r="Z889" s="82"/>
      <c r="AA889" s="4" t="s">
        <v>45</v>
      </c>
    </row>
    <row r="890" spans="1:27" ht="16">
      <c r="A890" s="9">
        <v>1</v>
      </c>
      <c r="B890" s="9">
        <v>3</v>
      </c>
      <c r="C890" s="9">
        <v>3</v>
      </c>
      <c r="D890" s="150"/>
      <c r="E890" s="281">
        <v>146</v>
      </c>
      <c r="F890" s="227">
        <v>1</v>
      </c>
      <c r="G890" s="54" t="s">
        <v>239</v>
      </c>
      <c r="H890" s="47" t="s">
        <v>247</v>
      </c>
      <c r="I890" s="17">
        <v>9719</v>
      </c>
      <c r="J890" s="18" t="s">
        <v>241</v>
      </c>
      <c r="K890" s="47">
        <v>332</v>
      </c>
      <c r="L890" s="47" t="s">
        <v>248</v>
      </c>
      <c r="M890" s="81">
        <v>0.75</v>
      </c>
      <c r="N890" s="47" t="s">
        <v>35</v>
      </c>
      <c r="O890" s="47" t="s">
        <v>63</v>
      </c>
      <c r="P890" s="19">
        <v>43606</v>
      </c>
      <c r="Q890" s="20">
        <v>43771</v>
      </c>
      <c r="R890" s="26">
        <v>44313</v>
      </c>
      <c r="S890" s="16">
        <f t="shared" si="29"/>
        <v>542</v>
      </c>
      <c r="T890" s="16" t="s">
        <v>249</v>
      </c>
      <c r="U890" s="16">
        <v>0</v>
      </c>
      <c r="V890" s="18">
        <v>0</v>
      </c>
      <c r="W890" s="18"/>
      <c r="X890" s="18"/>
      <c r="Y890" s="18"/>
      <c r="Z890" s="82"/>
      <c r="AA890" s="4"/>
    </row>
    <row r="891" spans="1:27" ht="16">
      <c r="A891" s="9">
        <v>1</v>
      </c>
      <c r="B891" s="9">
        <v>3</v>
      </c>
      <c r="C891" s="9">
        <v>3</v>
      </c>
      <c r="D891" s="150"/>
      <c r="E891" s="281">
        <v>147</v>
      </c>
      <c r="F891" s="227">
        <v>1</v>
      </c>
      <c r="G891" s="54" t="s">
        <v>239</v>
      </c>
      <c r="H891" s="47" t="s">
        <v>247</v>
      </c>
      <c r="I891" s="17">
        <v>9720</v>
      </c>
      <c r="J891" s="18" t="s">
        <v>241</v>
      </c>
      <c r="K891" s="47">
        <v>331</v>
      </c>
      <c r="L891" s="47" t="s">
        <v>248</v>
      </c>
      <c r="M891" s="81">
        <v>0.75</v>
      </c>
      <c r="N891" s="47" t="s">
        <v>35</v>
      </c>
      <c r="O891" s="47" t="s">
        <v>63</v>
      </c>
      <c r="P891" s="19">
        <v>43606</v>
      </c>
      <c r="Q891" s="20">
        <v>43771</v>
      </c>
      <c r="R891" s="26">
        <v>44313</v>
      </c>
      <c r="S891" s="16">
        <f t="shared" si="29"/>
        <v>542</v>
      </c>
      <c r="T891" s="16" t="s">
        <v>249</v>
      </c>
      <c r="U891" s="16">
        <v>0</v>
      </c>
      <c r="V891" s="18">
        <v>1</v>
      </c>
      <c r="W891" s="18">
        <v>1</v>
      </c>
      <c r="X891" s="18"/>
      <c r="Y891" s="18"/>
      <c r="Z891" s="82"/>
      <c r="AA891" s="4" t="s">
        <v>45</v>
      </c>
    </row>
    <row r="892" spans="1:27" ht="16">
      <c r="A892" s="9">
        <v>1</v>
      </c>
      <c r="B892" s="9">
        <v>3</v>
      </c>
      <c r="C892" s="9">
        <v>4</v>
      </c>
      <c r="D892" s="150"/>
      <c r="E892" s="281">
        <v>148</v>
      </c>
      <c r="F892" s="227">
        <v>1</v>
      </c>
      <c r="G892" s="54" t="s">
        <v>239</v>
      </c>
      <c r="H892" s="47" t="s">
        <v>247</v>
      </c>
      <c r="I892" s="17">
        <v>9721</v>
      </c>
      <c r="J892" s="18" t="s">
        <v>241</v>
      </c>
      <c r="K892" s="47">
        <v>313</v>
      </c>
      <c r="L892" s="47" t="s">
        <v>248</v>
      </c>
      <c r="M892" s="81">
        <v>0.75</v>
      </c>
      <c r="N892" s="47" t="s">
        <v>35</v>
      </c>
      <c r="O892" s="47" t="s">
        <v>63</v>
      </c>
      <c r="P892" s="19">
        <v>43606</v>
      </c>
      <c r="Q892" s="20">
        <v>43771</v>
      </c>
      <c r="R892" s="26">
        <v>44309</v>
      </c>
      <c r="S892" s="16">
        <f t="shared" si="29"/>
        <v>538</v>
      </c>
      <c r="T892" s="16" t="s">
        <v>173</v>
      </c>
      <c r="U892" s="16">
        <v>0</v>
      </c>
      <c r="V892" s="18">
        <v>1</v>
      </c>
      <c r="W892" s="18">
        <v>1</v>
      </c>
      <c r="X892" s="18"/>
      <c r="Y892" s="18"/>
      <c r="Z892" s="82"/>
      <c r="AA892" s="4" t="s">
        <v>45</v>
      </c>
    </row>
    <row r="893" spans="1:27" ht="16">
      <c r="A893" s="9">
        <v>1</v>
      </c>
      <c r="B893" s="9">
        <v>3</v>
      </c>
      <c r="C893" s="9">
        <v>4</v>
      </c>
      <c r="D893" s="150"/>
      <c r="E893" s="281">
        <v>149</v>
      </c>
      <c r="F893" s="227">
        <v>1</v>
      </c>
      <c r="G893" s="54" t="s">
        <v>239</v>
      </c>
      <c r="H893" s="47" t="s">
        <v>247</v>
      </c>
      <c r="I893" s="17">
        <v>9722</v>
      </c>
      <c r="J893" s="18" t="s">
        <v>241</v>
      </c>
      <c r="K893" s="47">
        <v>314</v>
      </c>
      <c r="L893" s="47" t="s">
        <v>248</v>
      </c>
      <c r="M893" s="81">
        <v>0.75</v>
      </c>
      <c r="N893" s="47" t="s">
        <v>35</v>
      </c>
      <c r="O893" s="47" t="s">
        <v>63</v>
      </c>
      <c r="P893" s="19">
        <v>43606</v>
      </c>
      <c r="Q893" s="20">
        <v>43771</v>
      </c>
      <c r="R893" s="26">
        <v>44309</v>
      </c>
      <c r="S893" s="16">
        <f t="shared" si="29"/>
        <v>538</v>
      </c>
      <c r="T893" s="16" t="s">
        <v>173</v>
      </c>
      <c r="U893" s="16">
        <v>0</v>
      </c>
      <c r="V893" s="18">
        <v>0</v>
      </c>
      <c r="W893" s="18"/>
      <c r="X893" s="18"/>
      <c r="Y893" s="18"/>
      <c r="Z893" s="82"/>
      <c r="AA893" s="4" t="s">
        <v>45</v>
      </c>
    </row>
    <row r="894" spans="1:27" ht="16">
      <c r="A894" s="9">
        <v>1</v>
      </c>
      <c r="B894" s="9">
        <v>3</v>
      </c>
      <c r="C894" s="9">
        <v>4</v>
      </c>
      <c r="D894" s="150"/>
      <c r="E894" s="281">
        <v>150</v>
      </c>
      <c r="F894" s="227">
        <v>1</v>
      </c>
      <c r="G894" s="54" t="s">
        <v>239</v>
      </c>
      <c r="H894" s="47" t="s">
        <v>247</v>
      </c>
      <c r="I894" s="17">
        <v>9723</v>
      </c>
      <c r="J894" s="18" t="s">
        <v>241</v>
      </c>
      <c r="K894" s="47">
        <v>313</v>
      </c>
      <c r="L894" s="47" t="s">
        <v>248</v>
      </c>
      <c r="M894" s="81">
        <v>0.75</v>
      </c>
      <c r="N894" s="47" t="s">
        <v>35</v>
      </c>
      <c r="O894" s="47" t="s">
        <v>63</v>
      </c>
      <c r="P894" s="19">
        <v>43606</v>
      </c>
      <c r="Q894" s="20">
        <v>43771</v>
      </c>
      <c r="R894" s="26">
        <v>44309</v>
      </c>
      <c r="S894" s="16">
        <f t="shared" si="29"/>
        <v>538</v>
      </c>
      <c r="T894" s="16" t="s">
        <v>173</v>
      </c>
      <c r="U894" s="16">
        <v>0</v>
      </c>
      <c r="V894" s="18">
        <v>1</v>
      </c>
      <c r="W894" s="18"/>
      <c r="X894" s="18">
        <v>1</v>
      </c>
      <c r="Y894" s="18"/>
      <c r="Z894" s="82"/>
      <c r="AA894" s="4" t="s">
        <v>45</v>
      </c>
    </row>
    <row r="895" spans="1:27" ht="16">
      <c r="A895" s="9">
        <v>1</v>
      </c>
      <c r="B895" s="9">
        <v>3</v>
      </c>
      <c r="C895" s="9">
        <v>4</v>
      </c>
      <c r="D895" s="150"/>
      <c r="E895" s="281">
        <v>151</v>
      </c>
      <c r="F895" s="227">
        <v>1</v>
      </c>
      <c r="G895" s="54" t="s">
        <v>239</v>
      </c>
      <c r="H895" s="47" t="s">
        <v>247</v>
      </c>
      <c r="I895" s="17">
        <v>9724</v>
      </c>
      <c r="J895" s="18" t="s">
        <v>241</v>
      </c>
      <c r="K895" s="47">
        <v>313</v>
      </c>
      <c r="L895" s="47" t="s">
        <v>248</v>
      </c>
      <c r="M895" s="81">
        <v>0.75</v>
      </c>
      <c r="N895" s="47" t="s">
        <v>35</v>
      </c>
      <c r="O895" s="47" t="s">
        <v>63</v>
      </c>
      <c r="P895" s="19">
        <v>43606</v>
      </c>
      <c r="Q895" s="20">
        <v>43771</v>
      </c>
      <c r="R895" s="26">
        <v>44309</v>
      </c>
      <c r="S895" s="16">
        <f t="shared" si="29"/>
        <v>538</v>
      </c>
      <c r="T895" s="16" t="s">
        <v>173</v>
      </c>
      <c r="U895" s="16">
        <v>0</v>
      </c>
      <c r="V895" s="18">
        <v>0</v>
      </c>
      <c r="W895" s="18"/>
      <c r="X895" s="18"/>
      <c r="Y895" s="18"/>
      <c r="Z895" s="82"/>
      <c r="AA895" s="4" t="s">
        <v>45</v>
      </c>
    </row>
    <row r="896" spans="1:27" ht="16">
      <c r="A896" s="9">
        <v>1</v>
      </c>
      <c r="B896" s="9">
        <v>3</v>
      </c>
      <c r="C896" s="9">
        <v>4</v>
      </c>
      <c r="D896" s="150"/>
      <c r="E896" s="281">
        <v>152</v>
      </c>
      <c r="F896" s="227">
        <v>1</v>
      </c>
      <c r="G896" s="54" t="s">
        <v>239</v>
      </c>
      <c r="H896" s="47" t="s">
        <v>247</v>
      </c>
      <c r="I896" s="17">
        <v>9725</v>
      </c>
      <c r="J896" s="18" t="s">
        <v>241</v>
      </c>
      <c r="K896" s="47">
        <v>314</v>
      </c>
      <c r="L896" s="47" t="s">
        <v>248</v>
      </c>
      <c r="M896" s="81">
        <v>0.75</v>
      </c>
      <c r="N896" s="47" t="s">
        <v>35</v>
      </c>
      <c r="O896" s="47" t="s">
        <v>63</v>
      </c>
      <c r="P896" s="19">
        <v>43606</v>
      </c>
      <c r="Q896" s="20">
        <v>43771</v>
      </c>
      <c r="R896" s="26">
        <v>44309</v>
      </c>
      <c r="S896" s="16">
        <f t="shared" si="29"/>
        <v>538</v>
      </c>
      <c r="T896" s="16" t="s">
        <v>173</v>
      </c>
      <c r="U896" s="16">
        <v>0</v>
      </c>
      <c r="V896" s="18">
        <v>0</v>
      </c>
      <c r="W896" s="18"/>
      <c r="X896" s="18"/>
      <c r="Y896" s="18"/>
      <c r="Z896" s="82"/>
      <c r="AA896" s="4" t="s">
        <v>45</v>
      </c>
    </row>
    <row r="897" spans="1:27" ht="16">
      <c r="A897" s="9">
        <v>1</v>
      </c>
      <c r="B897" s="9">
        <v>3</v>
      </c>
      <c r="C897" s="9">
        <v>4</v>
      </c>
      <c r="D897" s="150"/>
      <c r="E897" s="281">
        <v>153</v>
      </c>
      <c r="F897" s="227">
        <v>1</v>
      </c>
      <c r="G897" s="54" t="s">
        <v>239</v>
      </c>
      <c r="H897" s="47" t="s">
        <v>247</v>
      </c>
      <c r="I897" s="17">
        <v>9727</v>
      </c>
      <c r="J897" s="18" t="s">
        <v>241</v>
      </c>
      <c r="K897" s="47">
        <v>314</v>
      </c>
      <c r="L897" s="47" t="s">
        <v>248</v>
      </c>
      <c r="M897" s="81">
        <v>0.75</v>
      </c>
      <c r="N897" s="47" t="s">
        <v>35</v>
      </c>
      <c r="O897" s="47" t="s">
        <v>63</v>
      </c>
      <c r="P897" s="19">
        <v>43606</v>
      </c>
      <c r="Q897" s="20">
        <v>43771</v>
      </c>
      <c r="R897" s="26">
        <v>44309</v>
      </c>
      <c r="S897" s="16">
        <f t="shared" si="29"/>
        <v>538</v>
      </c>
      <c r="T897" s="16" t="s">
        <v>173</v>
      </c>
      <c r="U897" s="16">
        <v>0</v>
      </c>
      <c r="V897" s="18">
        <v>0</v>
      </c>
      <c r="W897" s="18"/>
      <c r="X897" s="18"/>
      <c r="Y897" s="18"/>
      <c r="Z897" s="82"/>
      <c r="AA897" s="4" t="s">
        <v>45</v>
      </c>
    </row>
    <row r="898" spans="1:27" ht="16">
      <c r="A898" s="9">
        <v>1</v>
      </c>
      <c r="B898" s="9">
        <v>3</v>
      </c>
      <c r="C898" s="9">
        <v>4</v>
      </c>
      <c r="D898" s="150"/>
      <c r="E898" s="281">
        <v>154</v>
      </c>
      <c r="F898" s="227">
        <v>1</v>
      </c>
      <c r="G898" s="54" t="s">
        <v>239</v>
      </c>
      <c r="H898" s="47" t="s">
        <v>247</v>
      </c>
      <c r="I898" s="17">
        <v>9728</v>
      </c>
      <c r="J898" s="18" t="s">
        <v>241</v>
      </c>
      <c r="K898" s="47">
        <v>313</v>
      </c>
      <c r="L898" s="47" t="s">
        <v>248</v>
      </c>
      <c r="M898" s="81">
        <v>0.75</v>
      </c>
      <c r="N898" s="47" t="s">
        <v>35</v>
      </c>
      <c r="O898" s="47" t="s">
        <v>63</v>
      </c>
      <c r="P898" s="19">
        <v>43606</v>
      </c>
      <c r="Q898" s="20">
        <v>43771</v>
      </c>
      <c r="R898" s="26">
        <v>44309</v>
      </c>
      <c r="S898" s="16">
        <f t="shared" si="29"/>
        <v>538</v>
      </c>
      <c r="T898" s="16" t="s">
        <v>173</v>
      </c>
      <c r="U898" s="16">
        <v>0</v>
      </c>
      <c r="V898" s="18">
        <v>0</v>
      </c>
      <c r="W898" s="18"/>
      <c r="X898" s="18"/>
      <c r="Y898" s="18"/>
      <c r="Z898" s="82"/>
      <c r="AA898" s="4" t="s">
        <v>45</v>
      </c>
    </row>
    <row r="899" spans="1:27" ht="16">
      <c r="A899" s="9">
        <v>1</v>
      </c>
      <c r="B899" s="9">
        <v>3</v>
      </c>
      <c r="C899" s="9">
        <v>4</v>
      </c>
      <c r="D899" s="150"/>
      <c r="E899" s="281">
        <v>155</v>
      </c>
      <c r="F899" s="227">
        <v>1</v>
      </c>
      <c r="G899" s="54" t="s">
        <v>239</v>
      </c>
      <c r="H899" s="47" t="s">
        <v>247</v>
      </c>
      <c r="I899" s="17">
        <v>9729</v>
      </c>
      <c r="J899" s="18" t="s">
        <v>241</v>
      </c>
      <c r="K899" s="47">
        <v>313</v>
      </c>
      <c r="L899" s="47" t="s">
        <v>248</v>
      </c>
      <c r="M899" s="81">
        <v>0.75</v>
      </c>
      <c r="N899" s="47" t="s">
        <v>35</v>
      </c>
      <c r="O899" s="47" t="s">
        <v>63</v>
      </c>
      <c r="P899" s="19">
        <v>43606</v>
      </c>
      <c r="Q899" s="20">
        <v>43771</v>
      </c>
      <c r="R899" s="26">
        <v>44309</v>
      </c>
      <c r="S899" s="16">
        <f t="shared" si="29"/>
        <v>538</v>
      </c>
      <c r="T899" s="16" t="s">
        <v>173</v>
      </c>
      <c r="U899" s="16">
        <v>0</v>
      </c>
      <c r="V899" s="18">
        <v>0</v>
      </c>
      <c r="W899" s="18"/>
      <c r="X899" s="18"/>
      <c r="Y899" s="18"/>
      <c r="Z899" s="82"/>
      <c r="AA899" s="4" t="s">
        <v>45</v>
      </c>
    </row>
    <row r="900" spans="1:27" ht="16">
      <c r="A900" s="9">
        <v>1</v>
      </c>
      <c r="B900" s="9">
        <v>3</v>
      </c>
      <c r="C900" s="9">
        <v>4</v>
      </c>
      <c r="D900" s="150"/>
      <c r="E900" s="281">
        <v>156</v>
      </c>
      <c r="F900" s="227">
        <v>1</v>
      </c>
      <c r="G900" s="54" t="s">
        <v>239</v>
      </c>
      <c r="H900" s="47" t="s">
        <v>247</v>
      </c>
      <c r="I900" s="17">
        <v>9730</v>
      </c>
      <c r="J900" s="18" t="s">
        <v>241</v>
      </c>
      <c r="K900" s="47">
        <v>314</v>
      </c>
      <c r="L900" s="47" t="s">
        <v>248</v>
      </c>
      <c r="M900" s="81">
        <v>0.75</v>
      </c>
      <c r="N900" s="47" t="s">
        <v>35</v>
      </c>
      <c r="O900" s="47" t="s">
        <v>63</v>
      </c>
      <c r="P900" s="19">
        <v>43606</v>
      </c>
      <c r="Q900" s="20">
        <v>43771</v>
      </c>
      <c r="R900" s="26">
        <v>44309</v>
      </c>
      <c r="S900" s="16">
        <f t="shared" si="29"/>
        <v>538</v>
      </c>
      <c r="T900" s="16" t="s">
        <v>173</v>
      </c>
      <c r="U900" s="16">
        <v>0</v>
      </c>
      <c r="V900" s="18">
        <v>0</v>
      </c>
      <c r="W900" s="18"/>
      <c r="X900" s="18"/>
      <c r="Y900" s="18"/>
      <c r="Z900" s="82"/>
      <c r="AA900" s="4" t="s">
        <v>45</v>
      </c>
    </row>
    <row r="901" spans="1:27" ht="16">
      <c r="A901" s="9">
        <v>1</v>
      </c>
      <c r="B901" s="9">
        <v>3</v>
      </c>
      <c r="C901" s="9">
        <v>4</v>
      </c>
      <c r="D901" s="150"/>
      <c r="E901" s="281">
        <v>157</v>
      </c>
      <c r="F901" s="227">
        <v>1</v>
      </c>
      <c r="G901" s="54" t="s">
        <v>239</v>
      </c>
      <c r="H901" s="47" t="s">
        <v>247</v>
      </c>
      <c r="I901" s="17">
        <v>9731</v>
      </c>
      <c r="J901" s="18" t="s">
        <v>241</v>
      </c>
      <c r="K901" s="47">
        <v>333</v>
      </c>
      <c r="L901" s="47" t="s">
        <v>248</v>
      </c>
      <c r="M901" s="81">
        <v>0.75</v>
      </c>
      <c r="N901" s="47" t="s">
        <v>35</v>
      </c>
      <c r="O901" s="47" t="s">
        <v>63</v>
      </c>
      <c r="P901" s="19">
        <v>43606</v>
      </c>
      <c r="Q901" s="20">
        <v>43771</v>
      </c>
      <c r="R901" s="26">
        <v>44313</v>
      </c>
      <c r="S901" s="16">
        <f t="shared" si="29"/>
        <v>542</v>
      </c>
      <c r="T901" s="16" t="s">
        <v>249</v>
      </c>
      <c r="U901" s="16">
        <v>0</v>
      </c>
      <c r="V901" s="18">
        <v>0</v>
      </c>
      <c r="W901" s="18"/>
      <c r="X901" s="18"/>
      <c r="Y901" s="18"/>
      <c r="Z901" s="82"/>
      <c r="AA901" s="4" t="s">
        <v>45</v>
      </c>
    </row>
    <row r="902" spans="1:27" ht="16">
      <c r="A902" s="9">
        <v>1</v>
      </c>
      <c r="B902" s="9">
        <v>3</v>
      </c>
      <c r="C902" s="9">
        <v>4</v>
      </c>
      <c r="D902" s="150"/>
      <c r="E902" s="281">
        <v>158</v>
      </c>
      <c r="F902" s="227">
        <v>1</v>
      </c>
      <c r="G902" s="54" t="s">
        <v>239</v>
      </c>
      <c r="H902" s="47" t="s">
        <v>247</v>
      </c>
      <c r="I902" s="17">
        <v>9733</v>
      </c>
      <c r="J902" s="18" t="s">
        <v>241</v>
      </c>
      <c r="K902" s="47">
        <v>333</v>
      </c>
      <c r="L902" s="47" t="s">
        <v>248</v>
      </c>
      <c r="M902" s="81">
        <v>0.75</v>
      </c>
      <c r="N902" s="47" t="s">
        <v>35</v>
      </c>
      <c r="O902" s="47" t="s">
        <v>63</v>
      </c>
      <c r="P902" s="19">
        <v>43606</v>
      </c>
      <c r="Q902" s="20">
        <v>43771</v>
      </c>
      <c r="R902" s="26">
        <v>44313</v>
      </c>
      <c r="S902" s="16">
        <f t="shared" si="29"/>
        <v>542</v>
      </c>
      <c r="T902" s="16" t="s">
        <v>249</v>
      </c>
      <c r="U902" s="16">
        <v>0</v>
      </c>
      <c r="V902" s="18">
        <v>0</v>
      </c>
      <c r="W902" s="18"/>
      <c r="X902" s="18"/>
      <c r="Y902" s="18"/>
      <c r="Z902" s="82"/>
      <c r="AA902" s="4" t="s">
        <v>45</v>
      </c>
    </row>
    <row r="903" spans="1:27" ht="16">
      <c r="A903" s="9">
        <v>1</v>
      </c>
      <c r="B903" s="9">
        <v>3</v>
      </c>
      <c r="C903" s="9">
        <v>4</v>
      </c>
      <c r="D903" s="150"/>
      <c r="E903" s="281">
        <v>159</v>
      </c>
      <c r="F903" s="227">
        <v>1</v>
      </c>
      <c r="G903" s="54" t="s">
        <v>239</v>
      </c>
      <c r="H903" s="47" t="s">
        <v>247</v>
      </c>
      <c r="I903" s="17">
        <v>9734</v>
      </c>
      <c r="J903" s="18" t="s">
        <v>241</v>
      </c>
      <c r="K903" s="47">
        <v>333</v>
      </c>
      <c r="L903" s="47" t="s">
        <v>248</v>
      </c>
      <c r="M903" s="81">
        <v>0.75</v>
      </c>
      <c r="N903" s="47" t="s">
        <v>35</v>
      </c>
      <c r="O903" s="47" t="s">
        <v>63</v>
      </c>
      <c r="P903" s="19">
        <v>43606</v>
      </c>
      <c r="Q903" s="20">
        <v>43771</v>
      </c>
      <c r="R903" s="26">
        <v>44313</v>
      </c>
      <c r="S903" s="16">
        <f t="shared" ref="S903:S915" si="30">R903-Q903</f>
        <v>542</v>
      </c>
      <c r="T903" s="16" t="s">
        <v>249</v>
      </c>
      <c r="U903" s="16">
        <v>0</v>
      </c>
      <c r="V903" s="18">
        <v>1</v>
      </c>
      <c r="W903" s="18">
        <v>1</v>
      </c>
      <c r="X903" s="18"/>
      <c r="Y903" s="18"/>
      <c r="Z903" s="82" t="s">
        <v>258</v>
      </c>
      <c r="AA903" s="4" t="s">
        <v>45</v>
      </c>
    </row>
    <row r="904" spans="1:27" ht="16">
      <c r="A904" s="9">
        <v>1</v>
      </c>
      <c r="B904" s="9">
        <v>3</v>
      </c>
      <c r="C904" s="9">
        <v>4</v>
      </c>
      <c r="D904" s="150"/>
      <c r="E904" s="281">
        <v>160</v>
      </c>
      <c r="F904" s="227">
        <v>1</v>
      </c>
      <c r="G904" s="54" t="s">
        <v>239</v>
      </c>
      <c r="H904" s="47" t="s">
        <v>247</v>
      </c>
      <c r="I904" s="17">
        <v>9736</v>
      </c>
      <c r="J904" s="18" t="s">
        <v>241</v>
      </c>
      <c r="K904" s="47">
        <v>333</v>
      </c>
      <c r="L904" s="47" t="s">
        <v>248</v>
      </c>
      <c r="M904" s="81">
        <v>0.75</v>
      </c>
      <c r="N904" s="47" t="s">
        <v>35</v>
      </c>
      <c r="O904" s="47" t="s">
        <v>63</v>
      </c>
      <c r="P904" s="19">
        <v>43606</v>
      </c>
      <c r="Q904" s="20">
        <v>43771</v>
      </c>
      <c r="R904" s="26">
        <v>44313</v>
      </c>
      <c r="S904" s="16">
        <f t="shared" si="30"/>
        <v>542</v>
      </c>
      <c r="T904" s="16" t="s">
        <v>249</v>
      </c>
      <c r="U904" s="16">
        <v>0</v>
      </c>
      <c r="V904" s="18">
        <v>0</v>
      </c>
      <c r="W904" s="18"/>
      <c r="X904" s="18"/>
      <c r="Y904" s="18">
        <v>1</v>
      </c>
      <c r="Z904" s="82" t="s">
        <v>82</v>
      </c>
      <c r="AA904" s="4" t="s">
        <v>45</v>
      </c>
    </row>
    <row r="905" spans="1:27" ht="16">
      <c r="A905" s="9">
        <v>1</v>
      </c>
      <c r="B905" s="9">
        <v>3</v>
      </c>
      <c r="C905" s="9">
        <v>4</v>
      </c>
      <c r="D905" s="150"/>
      <c r="E905" s="281">
        <v>161</v>
      </c>
      <c r="F905" s="227">
        <v>1</v>
      </c>
      <c r="G905" s="54" t="s">
        <v>239</v>
      </c>
      <c r="H905" s="47" t="s">
        <v>247</v>
      </c>
      <c r="I905" s="17">
        <v>9736</v>
      </c>
      <c r="J905" s="18" t="s">
        <v>241</v>
      </c>
      <c r="K905" s="47">
        <v>334</v>
      </c>
      <c r="L905" s="47" t="s">
        <v>248</v>
      </c>
      <c r="M905" s="81">
        <v>0.75</v>
      </c>
      <c r="N905" s="47" t="s">
        <v>35</v>
      </c>
      <c r="O905" s="47" t="s">
        <v>63</v>
      </c>
      <c r="P905" s="19">
        <v>43606</v>
      </c>
      <c r="Q905" s="20">
        <v>43771</v>
      </c>
      <c r="R905" s="26">
        <v>44313</v>
      </c>
      <c r="S905" s="16">
        <f t="shared" si="30"/>
        <v>542</v>
      </c>
      <c r="T905" s="16" t="s">
        <v>249</v>
      </c>
      <c r="U905" s="16">
        <v>0</v>
      </c>
      <c r="V905" s="18">
        <v>0</v>
      </c>
      <c r="W905" s="18"/>
      <c r="X905" s="18"/>
      <c r="Y905" s="18"/>
      <c r="Z905" s="82"/>
      <c r="AA905" s="4" t="s">
        <v>45</v>
      </c>
    </row>
    <row r="906" spans="1:27" ht="16">
      <c r="A906" s="9">
        <v>1</v>
      </c>
      <c r="B906" s="9">
        <v>3</v>
      </c>
      <c r="C906" s="9">
        <v>4</v>
      </c>
      <c r="D906" s="150"/>
      <c r="E906" s="281">
        <v>162</v>
      </c>
      <c r="F906" s="227">
        <v>1</v>
      </c>
      <c r="G906" s="54" t="s">
        <v>239</v>
      </c>
      <c r="H906" s="47" t="s">
        <v>247</v>
      </c>
      <c r="I906" s="17">
        <v>9737.1</v>
      </c>
      <c r="J906" s="18" t="s">
        <v>241</v>
      </c>
      <c r="K906" s="47">
        <v>334</v>
      </c>
      <c r="L906" s="47" t="s">
        <v>248</v>
      </c>
      <c r="M906" s="81">
        <v>0.75</v>
      </c>
      <c r="N906" s="47" t="s">
        <v>35</v>
      </c>
      <c r="O906" s="47" t="s">
        <v>63</v>
      </c>
      <c r="P906" s="19">
        <v>43606</v>
      </c>
      <c r="Q906" s="20">
        <v>43771</v>
      </c>
      <c r="R906" s="26">
        <v>44313</v>
      </c>
      <c r="S906" s="16">
        <f t="shared" si="30"/>
        <v>542</v>
      </c>
      <c r="T906" s="16" t="s">
        <v>249</v>
      </c>
      <c r="U906" s="16">
        <v>0</v>
      </c>
      <c r="V906" s="18">
        <v>1</v>
      </c>
      <c r="W906" s="18">
        <v>1</v>
      </c>
      <c r="X906" s="18"/>
      <c r="Y906" s="18"/>
      <c r="Z906" s="82" t="s">
        <v>259</v>
      </c>
      <c r="AA906" s="4"/>
    </row>
    <row r="907" spans="1:27" ht="16">
      <c r="A907" s="9">
        <v>1</v>
      </c>
      <c r="B907" s="9">
        <v>3</v>
      </c>
      <c r="C907" s="9">
        <v>4</v>
      </c>
      <c r="D907" s="150"/>
      <c r="E907" s="281">
        <v>163</v>
      </c>
      <c r="F907" s="227">
        <v>1</v>
      </c>
      <c r="G907" s="54" t="s">
        <v>239</v>
      </c>
      <c r="H907" s="47" t="s">
        <v>247</v>
      </c>
      <c r="I907" s="17">
        <v>9737.2000000000007</v>
      </c>
      <c r="J907" s="18" t="s">
        <v>241</v>
      </c>
      <c r="K907" s="47">
        <v>334</v>
      </c>
      <c r="L907" s="47" t="s">
        <v>248</v>
      </c>
      <c r="M907" s="81">
        <v>0.75</v>
      </c>
      <c r="N907" s="47" t="s">
        <v>35</v>
      </c>
      <c r="O907" s="47" t="s">
        <v>63</v>
      </c>
      <c r="P907" s="19">
        <v>43606</v>
      </c>
      <c r="Q907" s="20">
        <v>43771</v>
      </c>
      <c r="R907" s="26">
        <v>44313</v>
      </c>
      <c r="S907" s="16">
        <f t="shared" si="30"/>
        <v>542</v>
      </c>
      <c r="T907" s="16" t="s">
        <v>249</v>
      </c>
      <c r="U907" s="16">
        <v>0</v>
      </c>
      <c r="V907" s="18">
        <v>0</v>
      </c>
      <c r="W907" s="18"/>
      <c r="X907" s="18"/>
      <c r="Y907" s="18"/>
      <c r="Z907" s="82"/>
      <c r="AA907" s="4" t="s">
        <v>45</v>
      </c>
    </row>
    <row r="908" spans="1:27" ht="16">
      <c r="A908" s="9">
        <v>1</v>
      </c>
      <c r="B908" s="9">
        <v>3</v>
      </c>
      <c r="C908" s="9">
        <v>4</v>
      </c>
      <c r="D908" s="150"/>
      <c r="E908" s="281">
        <v>164</v>
      </c>
      <c r="F908" s="227">
        <v>1</v>
      </c>
      <c r="G908" s="54" t="s">
        <v>239</v>
      </c>
      <c r="H908" s="47" t="s">
        <v>247</v>
      </c>
      <c r="I908" s="47">
        <v>9737.2999999999993</v>
      </c>
      <c r="J908" s="18" t="s">
        <v>241</v>
      </c>
      <c r="K908" s="47">
        <v>334</v>
      </c>
      <c r="L908" s="47" t="s">
        <v>248</v>
      </c>
      <c r="M908" s="81">
        <v>0.75</v>
      </c>
      <c r="N908" s="47" t="s">
        <v>35</v>
      </c>
      <c r="O908" s="47" t="s">
        <v>63</v>
      </c>
      <c r="P908" s="19">
        <v>43606</v>
      </c>
      <c r="Q908" s="20">
        <v>43771</v>
      </c>
      <c r="R908" s="26">
        <v>44313</v>
      </c>
      <c r="S908" s="16">
        <f t="shared" si="30"/>
        <v>542</v>
      </c>
      <c r="T908" s="16" t="s">
        <v>249</v>
      </c>
      <c r="U908" s="16">
        <v>0</v>
      </c>
      <c r="V908" s="18">
        <v>0</v>
      </c>
      <c r="W908" s="18"/>
      <c r="X908" s="18"/>
      <c r="Y908" s="18"/>
      <c r="Z908" s="82"/>
      <c r="AA908" s="4" t="s">
        <v>45</v>
      </c>
    </row>
    <row r="909" spans="1:27" ht="16">
      <c r="A909" s="9">
        <v>1</v>
      </c>
      <c r="B909" s="9">
        <v>3</v>
      </c>
      <c r="C909" s="9">
        <v>4</v>
      </c>
      <c r="D909" s="150"/>
      <c r="E909" s="281">
        <v>165</v>
      </c>
      <c r="F909" s="227">
        <v>1</v>
      </c>
      <c r="G909" s="54" t="s">
        <v>239</v>
      </c>
      <c r="H909" s="47" t="s">
        <v>247</v>
      </c>
      <c r="I909" s="17">
        <v>9739</v>
      </c>
      <c r="J909" s="18" t="s">
        <v>241</v>
      </c>
      <c r="K909" s="47">
        <v>333</v>
      </c>
      <c r="L909" s="47" t="s">
        <v>248</v>
      </c>
      <c r="M909" s="81">
        <v>0.75</v>
      </c>
      <c r="N909" s="47" t="s">
        <v>35</v>
      </c>
      <c r="O909" s="47" t="s">
        <v>63</v>
      </c>
      <c r="P909" s="19">
        <v>43606</v>
      </c>
      <c r="Q909" s="20">
        <v>43771</v>
      </c>
      <c r="R909" s="26">
        <v>44313</v>
      </c>
      <c r="S909" s="16">
        <f t="shared" si="30"/>
        <v>542</v>
      </c>
      <c r="T909" s="16" t="s">
        <v>249</v>
      </c>
      <c r="U909" s="16">
        <v>0</v>
      </c>
      <c r="V909" s="18">
        <v>0</v>
      </c>
      <c r="W909" s="18"/>
      <c r="X909" s="18"/>
      <c r="Y909" s="18">
        <v>1</v>
      </c>
      <c r="Z909" s="82" t="s">
        <v>82</v>
      </c>
      <c r="AA909" s="4" t="s">
        <v>45</v>
      </c>
    </row>
    <row r="910" spans="1:27" ht="16">
      <c r="A910" s="9">
        <v>1</v>
      </c>
      <c r="B910" s="9">
        <v>3</v>
      </c>
      <c r="C910" s="9">
        <v>4</v>
      </c>
      <c r="D910" s="150"/>
      <c r="E910" s="281">
        <v>166</v>
      </c>
      <c r="F910" s="227">
        <v>1</v>
      </c>
      <c r="G910" s="54" t="s">
        <v>239</v>
      </c>
      <c r="H910" s="47" t="s">
        <v>247</v>
      </c>
      <c r="I910" s="17">
        <v>9740</v>
      </c>
      <c r="J910" s="18" t="s">
        <v>241</v>
      </c>
      <c r="K910" s="47">
        <v>334</v>
      </c>
      <c r="L910" s="47" t="s">
        <v>248</v>
      </c>
      <c r="M910" s="81">
        <v>0.75</v>
      </c>
      <c r="N910" s="47" t="s">
        <v>35</v>
      </c>
      <c r="O910" s="47" t="s">
        <v>63</v>
      </c>
      <c r="P910" s="19">
        <v>43606</v>
      </c>
      <c r="Q910" s="20">
        <v>43771</v>
      </c>
      <c r="R910" s="26">
        <v>44313</v>
      </c>
      <c r="S910" s="16">
        <f t="shared" si="30"/>
        <v>542</v>
      </c>
      <c r="T910" s="16" t="s">
        <v>249</v>
      </c>
      <c r="U910" s="16">
        <v>0</v>
      </c>
      <c r="V910" s="18">
        <v>0</v>
      </c>
      <c r="W910" s="18"/>
      <c r="X910" s="18"/>
      <c r="Y910" s="18"/>
      <c r="Z910" s="82"/>
      <c r="AA910" s="4" t="s">
        <v>45</v>
      </c>
    </row>
    <row r="911" spans="1:27" ht="16">
      <c r="A911" s="9">
        <v>1</v>
      </c>
      <c r="B911" s="9">
        <v>3</v>
      </c>
      <c r="C911" s="9">
        <v>4</v>
      </c>
      <c r="D911" s="150"/>
      <c r="E911" s="281">
        <v>167</v>
      </c>
      <c r="F911" s="227">
        <v>1</v>
      </c>
      <c r="G911" s="54" t="s">
        <v>239</v>
      </c>
      <c r="H911" s="47" t="s">
        <v>247</v>
      </c>
      <c r="I911" s="17">
        <v>9751</v>
      </c>
      <c r="J911" s="18" t="s">
        <v>241</v>
      </c>
      <c r="K911" s="47">
        <v>316</v>
      </c>
      <c r="L911" s="47" t="s">
        <v>248</v>
      </c>
      <c r="M911" s="81">
        <v>0.75</v>
      </c>
      <c r="N911" s="47" t="s">
        <v>35</v>
      </c>
      <c r="O911" s="47" t="s">
        <v>63</v>
      </c>
      <c r="P911" s="19">
        <v>43606</v>
      </c>
      <c r="Q911" s="20">
        <v>43771</v>
      </c>
      <c r="R911" s="26">
        <v>44309</v>
      </c>
      <c r="S911" s="16">
        <f t="shared" si="30"/>
        <v>538</v>
      </c>
      <c r="T911" s="16" t="s">
        <v>173</v>
      </c>
      <c r="U911" s="16">
        <v>0</v>
      </c>
      <c r="V911" s="18">
        <v>0</v>
      </c>
      <c r="W911" s="18"/>
      <c r="X911" s="18"/>
      <c r="Y911" s="18"/>
      <c r="Z911" s="82"/>
      <c r="AA911" s="4" t="s">
        <v>45</v>
      </c>
    </row>
    <row r="912" spans="1:27" ht="16">
      <c r="A912" s="9">
        <v>1</v>
      </c>
      <c r="B912" s="9">
        <v>3</v>
      </c>
      <c r="C912" s="9">
        <v>4</v>
      </c>
      <c r="D912" s="150"/>
      <c r="E912" s="281">
        <v>168</v>
      </c>
      <c r="F912" s="227">
        <v>1</v>
      </c>
      <c r="G912" s="54" t="s">
        <v>239</v>
      </c>
      <c r="H912" s="47" t="s">
        <v>247</v>
      </c>
      <c r="I912" s="17">
        <v>9754</v>
      </c>
      <c r="J912" s="18" t="s">
        <v>241</v>
      </c>
      <c r="K912" s="47">
        <v>315</v>
      </c>
      <c r="L912" s="47" t="s">
        <v>248</v>
      </c>
      <c r="M912" s="81">
        <v>0.75</v>
      </c>
      <c r="N912" s="47" t="s">
        <v>35</v>
      </c>
      <c r="O912" s="47" t="s">
        <v>63</v>
      </c>
      <c r="P912" s="19">
        <v>43606</v>
      </c>
      <c r="Q912" s="20">
        <v>43771</v>
      </c>
      <c r="R912" s="26">
        <v>44308</v>
      </c>
      <c r="S912" s="16">
        <f t="shared" si="30"/>
        <v>537</v>
      </c>
      <c r="T912" s="16" t="s">
        <v>173</v>
      </c>
      <c r="U912" s="16">
        <v>0</v>
      </c>
      <c r="V912" s="18">
        <v>0</v>
      </c>
      <c r="W912" s="18"/>
      <c r="X912" s="18"/>
      <c r="Y912" s="18"/>
      <c r="Z912" s="82" t="s">
        <v>260</v>
      </c>
      <c r="AA912" s="4" t="s">
        <v>45</v>
      </c>
    </row>
    <row r="913" spans="1:27" ht="16">
      <c r="A913" s="9">
        <v>1</v>
      </c>
      <c r="B913" s="9">
        <v>3</v>
      </c>
      <c r="C913" s="9">
        <v>4</v>
      </c>
      <c r="D913" s="150"/>
      <c r="E913" s="281">
        <v>169</v>
      </c>
      <c r="F913" s="227">
        <v>1</v>
      </c>
      <c r="G913" s="54" t="s">
        <v>239</v>
      </c>
      <c r="H913" s="47" t="s">
        <v>247</v>
      </c>
      <c r="I913" s="17">
        <v>9757</v>
      </c>
      <c r="J913" s="18" t="s">
        <v>241</v>
      </c>
      <c r="K913" s="47">
        <v>315</v>
      </c>
      <c r="L913" s="47" t="s">
        <v>248</v>
      </c>
      <c r="M913" s="81">
        <v>0.75</v>
      </c>
      <c r="N913" s="47" t="s">
        <v>35</v>
      </c>
      <c r="O913" s="47" t="s">
        <v>63</v>
      </c>
      <c r="P913" s="19">
        <v>43606</v>
      </c>
      <c r="Q913" s="20">
        <v>43771</v>
      </c>
      <c r="R913" s="26">
        <v>44308</v>
      </c>
      <c r="S913" s="16">
        <f t="shared" si="30"/>
        <v>537</v>
      </c>
      <c r="T913" s="16" t="s">
        <v>173</v>
      </c>
      <c r="U913" s="16">
        <v>0</v>
      </c>
      <c r="V913" s="18">
        <v>0</v>
      </c>
      <c r="W913" s="18"/>
      <c r="X913" s="18"/>
      <c r="Y913" s="18"/>
      <c r="Z913" s="82"/>
      <c r="AA913" s="4" t="s">
        <v>45</v>
      </c>
    </row>
    <row r="914" spans="1:27" ht="16">
      <c r="A914" s="9">
        <v>1</v>
      </c>
      <c r="B914" s="9">
        <v>3</v>
      </c>
      <c r="C914" s="9">
        <v>4</v>
      </c>
      <c r="D914" s="150"/>
      <c r="E914" s="281">
        <v>170</v>
      </c>
      <c r="F914" s="227">
        <v>1</v>
      </c>
      <c r="G914" s="54" t="s">
        <v>239</v>
      </c>
      <c r="H914" s="47" t="s">
        <v>247</v>
      </c>
      <c r="I914" s="17">
        <v>9757</v>
      </c>
      <c r="J914" s="18" t="s">
        <v>241</v>
      </c>
      <c r="K914" s="47">
        <v>316</v>
      </c>
      <c r="L914" s="47" t="s">
        <v>248</v>
      </c>
      <c r="M914" s="81">
        <v>0.75</v>
      </c>
      <c r="N914" s="47" t="s">
        <v>35</v>
      </c>
      <c r="O914" s="47" t="s">
        <v>63</v>
      </c>
      <c r="P914" s="19">
        <v>43606</v>
      </c>
      <c r="Q914" s="20">
        <v>43771</v>
      </c>
      <c r="R914" s="26">
        <v>44309</v>
      </c>
      <c r="S914" s="16">
        <f t="shared" si="30"/>
        <v>538</v>
      </c>
      <c r="T914" s="16" t="s">
        <v>173</v>
      </c>
      <c r="U914" s="16">
        <v>0</v>
      </c>
      <c r="V914" s="18">
        <v>0</v>
      </c>
      <c r="W914" s="86"/>
      <c r="X914" s="86"/>
      <c r="Y914" s="86"/>
      <c r="Z914" s="87"/>
      <c r="AA914" s="4" t="s">
        <v>45</v>
      </c>
    </row>
    <row r="915" spans="1:27" ht="16">
      <c r="A915" s="9">
        <v>1</v>
      </c>
      <c r="B915" s="9">
        <v>3</v>
      </c>
      <c r="C915" s="9">
        <v>4</v>
      </c>
      <c r="D915" s="150"/>
      <c r="E915" s="281">
        <v>171</v>
      </c>
      <c r="F915" s="227">
        <v>1</v>
      </c>
      <c r="G915" s="54" t="s">
        <v>239</v>
      </c>
      <c r="H915" s="47" t="s">
        <v>247</v>
      </c>
      <c r="I915" s="17">
        <v>9759</v>
      </c>
      <c r="J915" s="18" t="s">
        <v>241</v>
      </c>
      <c r="K915" s="47">
        <v>316</v>
      </c>
      <c r="L915" s="47" t="s">
        <v>248</v>
      </c>
      <c r="M915" s="81">
        <v>0.75</v>
      </c>
      <c r="N915" s="47" t="s">
        <v>35</v>
      </c>
      <c r="O915" s="47" t="s">
        <v>63</v>
      </c>
      <c r="P915" s="19">
        <v>43606</v>
      </c>
      <c r="Q915" s="20">
        <v>43771</v>
      </c>
      <c r="R915" s="26">
        <v>44309</v>
      </c>
      <c r="S915" s="16">
        <f t="shared" si="30"/>
        <v>538</v>
      </c>
      <c r="T915" s="16" t="s">
        <v>173</v>
      </c>
      <c r="U915" s="16">
        <v>0</v>
      </c>
      <c r="V915" s="18">
        <v>0</v>
      </c>
      <c r="W915" s="86"/>
      <c r="X915" s="86"/>
      <c r="Y915" s="86"/>
      <c r="Z915" s="87"/>
      <c r="AA915" s="4" t="s">
        <v>45</v>
      </c>
    </row>
    <row r="916" spans="1:27" ht="16">
      <c r="A916" s="150"/>
      <c r="B916" s="150"/>
      <c r="C916" s="150"/>
      <c r="D916" s="150"/>
      <c r="E916" s="281"/>
      <c r="F916" s="227">
        <v>1</v>
      </c>
      <c r="G916" s="239" t="s">
        <v>61</v>
      </c>
      <c r="H916" s="31"/>
      <c r="I916" s="32"/>
      <c r="J916" s="9"/>
      <c r="K916" s="31"/>
      <c r="L916" s="31"/>
      <c r="M916" s="39"/>
      <c r="N916" s="31"/>
      <c r="O916" s="31"/>
      <c r="P916" s="38"/>
      <c r="Q916" s="36"/>
      <c r="R916" s="12"/>
      <c r="S916" s="79"/>
      <c r="T916" s="79"/>
      <c r="U916" s="79"/>
      <c r="V916" s="9"/>
      <c r="W916" s="88"/>
      <c r="X916" s="88"/>
      <c r="Y916" s="88"/>
      <c r="Z916" s="89"/>
      <c r="AA916" s="37"/>
    </row>
    <row r="917" spans="1:27" ht="16">
      <c r="A917" s="9">
        <v>1</v>
      </c>
      <c r="B917" s="9">
        <v>3</v>
      </c>
      <c r="C917" s="9">
        <v>5</v>
      </c>
      <c r="D917" s="150"/>
      <c r="E917" s="281">
        <v>1</v>
      </c>
      <c r="F917" s="227">
        <v>1</v>
      </c>
      <c r="G917" s="94" t="s">
        <v>239</v>
      </c>
      <c r="H917" s="92" t="s">
        <v>269</v>
      </c>
      <c r="I917" s="93">
        <v>5</v>
      </c>
      <c r="J917" s="94" t="s">
        <v>241</v>
      </c>
      <c r="K917" s="92">
        <v>381</v>
      </c>
      <c r="L917" s="92" t="s">
        <v>248</v>
      </c>
      <c r="M917" s="95">
        <v>0.75</v>
      </c>
      <c r="N917" s="92" t="s">
        <v>39</v>
      </c>
      <c r="O917" s="92" t="s">
        <v>63</v>
      </c>
      <c r="P917" s="96">
        <v>43606</v>
      </c>
      <c r="Q917" s="97">
        <v>43771</v>
      </c>
      <c r="R917" s="98">
        <v>44321</v>
      </c>
      <c r="S917" s="106">
        <f t="shared" ref="S917:S948" si="31">R917-Q917</f>
        <v>550</v>
      </c>
      <c r="T917" s="106" t="s">
        <v>184</v>
      </c>
      <c r="U917" s="106">
        <v>0</v>
      </c>
      <c r="V917" s="94">
        <v>0</v>
      </c>
      <c r="W917" s="94"/>
      <c r="X917" s="94"/>
      <c r="Y917" s="94"/>
      <c r="Z917" s="100"/>
      <c r="AA917" s="99" t="s">
        <v>45</v>
      </c>
    </row>
    <row r="918" spans="1:27" ht="16">
      <c r="A918" s="9">
        <v>1</v>
      </c>
      <c r="B918" s="9">
        <v>3</v>
      </c>
      <c r="C918" s="9">
        <v>5</v>
      </c>
      <c r="D918" s="150"/>
      <c r="E918" s="281">
        <v>2</v>
      </c>
      <c r="F918" s="227">
        <v>1</v>
      </c>
      <c r="G918" s="94" t="s">
        <v>239</v>
      </c>
      <c r="H918" s="92" t="s">
        <v>269</v>
      </c>
      <c r="I918" s="93">
        <v>6</v>
      </c>
      <c r="J918" s="94" t="s">
        <v>241</v>
      </c>
      <c r="K918" s="92">
        <v>381</v>
      </c>
      <c r="L918" s="92" t="s">
        <v>248</v>
      </c>
      <c r="M918" s="95">
        <v>0.75</v>
      </c>
      <c r="N918" s="92" t="s">
        <v>39</v>
      </c>
      <c r="O918" s="92" t="s">
        <v>63</v>
      </c>
      <c r="P918" s="96">
        <v>43606</v>
      </c>
      <c r="Q918" s="97">
        <v>43771</v>
      </c>
      <c r="R918" s="98">
        <v>44321</v>
      </c>
      <c r="S918" s="106">
        <f t="shared" si="31"/>
        <v>550</v>
      </c>
      <c r="T918" s="106" t="s">
        <v>184</v>
      </c>
      <c r="U918" s="106">
        <v>0</v>
      </c>
      <c r="V918" s="94">
        <v>0</v>
      </c>
      <c r="W918" s="94"/>
      <c r="X918" s="94"/>
      <c r="Y918" s="94">
        <v>1</v>
      </c>
      <c r="Z918" s="100" t="s">
        <v>270</v>
      </c>
      <c r="AA918" s="99" t="s">
        <v>45</v>
      </c>
    </row>
    <row r="919" spans="1:27" ht="16">
      <c r="A919" s="9">
        <v>1</v>
      </c>
      <c r="B919" s="9">
        <v>3</v>
      </c>
      <c r="C919" s="9">
        <v>5</v>
      </c>
      <c r="D919" s="150"/>
      <c r="E919" s="281">
        <v>3</v>
      </c>
      <c r="F919" s="227">
        <v>1</v>
      </c>
      <c r="G919" s="94" t="s">
        <v>239</v>
      </c>
      <c r="H919" s="92" t="s">
        <v>269</v>
      </c>
      <c r="I919" s="93">
        <v>25</v>
      </c>
      <c r="J919" s="94" t="s">
        <v>241</v>
      </c>
      <c r="K919" s="92">
        <v>381</v>
      </c>
      <c r="L919" s="92" t="s">
        <v>248</v>
      </c>
      <c r="M919" s="95">
        <v>0.75</v>
      </c>
      <c r="N919" s="92" t="s">
        <v>39</v>
      </c>
      <c r="O919" s="92" t="s">
        <v>63</v>
      </c>
      <c r="P919" s="96">
        <v>43606</v>
      </c>
      <c r="Q919" s="97">
        <v>43771</v>
      </c>
      <c r="R919" s="98">
        <v>44321</v>
      </c>
      <c r="S919" s="106">
        <f t="shared" si="31"/>
        <v>550</v>
      </c>
      <c r="T919" s="106" t="s">
        <v>184</v>
      </c>
      <c r="U919" s="106">
        <v>0</v>
      </c>
      <c r="V919" s="94">
        <v>0</v>
      </c>
      <c r="W919" s="94"/>
      <c r="X919" s="94"/>
      <c r="Y919" s="94"/>
      <c r="Z919" s="100"/>
      <c r="AA919" s="99" t="s">
        <v>45</v>
      </c>
    </row>
    <row r="920" spans="1:27" ht="16">
      <c r="A920" s="9">
        <v>1</v>
      </c>
      <c r="B920" s="9">
        <v>3</v>
      </c>
      <c r="C920" s="9">
        <v>5</v>
      </c>
      <c r="D920" s="150"/>
      <c r="E920" s="281">
        <v>4</v>
      </c>
      <c r="F920" s="227">
        <v>1</v>
      </c>
      <c r="G920" s="94" t="s">
        <v>239</v>
      </c>
      <c r="H920" s="92" t="s">
        <v>269</v>
      </c>
      <c r="I920" s="93">
        <v>28</v>
      </c>
      <c r="J920" s="94" t="s">
        <v>241</v>
      </c>
      <c r="K920" s="92">
        <v>407</v>
      </c>
      <c r="L920" s="92" t="s">
        <v>248</v>
      </c>
      <c r="M920" s="95">
        <v>0.75</v>
      </c>
      <c r="N920" s="92" t="s">
        <v>39</v>
      </c>
      <c r="O920" s="92" t="s">
        <v>63</v>
      </c>
      <c r="P920" s="96">
        <v>43606</v>
      </c>
      <c r="Q920" s="97">
        <v>43771</v>
      </c>
      <c r="R920" s="98">
        <v>44323</v>
      </c>
      <c r="S920" s="106">
        <f t="shared" si="31"/>
        <v>552</v>
      </c>
      <c r="T920" s="106" t="s">
        <v>252</v>
      </c>
      <c r="U920" s="106">
        <v>0</v>
      </c>
      <c r="V920" s="94">
        <v>0</v>
      </c>
      <c r="W920" s="94"/>
      <c r="X920" s="94"/>
      <c r="Y920" s="94"/>
      <c r="Z920" s="100"/>
      <c r="AA920" s="99" t="s">
        <v>45</v>
      </c>
    </row>
    <row r="921" spans="1:27" ht="16">
      <c r="A921" s="9">
        <v>1</v>
      </c>
      <c r="B921" s="9">
        <v>3</v>
      </c>
      <c r="C921" s="9">
        <v>5</v>
      </c>
      <c r="D921" s="150"/>
      <c r="E921" s="281">
        <v>5</v>
      </c>
      <c r="F921" s="227">
        <v>1</v>
      </c>
      <c r="G921" s="94" t="s">
        <v>239</v>
      </c>
      <c r="H921" s="92" t="s">
        <v>269</v>
      </c>
      <c r="I921" s="93">
        <v>30</v>
      </c>
      <c r="J921" s="94" t="s">
        <v>241</v>
      </c>
      <c r="K921" s="92">
        <v>377</v>
      </c>
      <c r="L921" s="92" t="s">
        <v>248</v>
      </c>
      <c r="M921" s="95">
        <v>0.75</v>
      </c>
      <c r="N921" s="92" t="s">
        <v>39</v>
      </c>
      <c r="O921" s="92" t="s">
        <v>63</v>
      </c>
      <c r="P921" s="96">
        <v>43606</v>
      </c>
      <c r="Q921" s="97">
        <v>43771</v>
      </c>
      <c r="R921" s="98">
        <v>44320</v>
      </c>
      <c r="S921" s="106">
        <f t="shared" si="31"/>
        <v>549</v>
      </c>
      <c r="T921" s="106" t="s">
        <v>184</v>
      </c>
      <c r="U921" s="106">
        <v>0</v>
      </c>
      <c r="V921" s="94">
        <v>0</v>
      </c>
      <c r="W921" s="94"/>
      <c r="X921" s="94"/>
      <c r="Y921" s="94"/>
      <c r="Z921" s="100"/>
      <c r="AA921" s="99" t="s">
        <v>45</v>
      </c>
    </row>
    <row r="922" spans="1:27" ht="18" customHeight="1">
      <c r="A922" s="9">
        <v>1</v>
      </c>
      <c r="B922" s="9">
        <v>3</v>
      </c>
      <c r="C922" s="9">
        <v>5</v>
      </c>
      <c r="D922" s="150"/>
      <c r="E922" s="281">
        <v>6</v>
      </c>
      <c r="F922" s="227">
        <v>1</v>
      </c>
      <c r="G922" s="94" t="s">
        <v>239</v>
      </c>
      <c r="H922" s="92" t="s">
        <v>269</v>
      </c>
      <c r="I922" s="93">
        <v>32</v>
      </c>
      <c r="J922" s="94" t="s">
        <v>241</v>
      </c>
      <c r="K922" s="92">
        <v>370</v>
      </c>
      <c r="L922" s="92" t="s">
        <v>248</v>
      </c>
      <c r="M922" s="95">
        <v>0.75</v>
      </c>
      <c r="N922" s="92" t="s">
        <v>39</v>
      </c>
      <c r="O922" s="92" t="s">
        <v>63</v>
      </c>
      <c r="P922" s="96">
        <v>43606</v>
      </c>
      <c r="Q922" s="97">
        <v>43771</v>
      </c>
      <c r="R922" s="98">
        <v>44320</v>
      </c>
      <c r="S922" s="106">
        <f t="shared" si="31"/>
        <v>549</v>
      </c>
      <c r="T922" s="106" t="s">
        <v>254</v>
      </c>
      <c r="U922" s="106">
        <v>0</v>
      </c>
      <c r="V922" s="94">
        <v>0</v>
      </c>
      <c r="W922" s="94"/>
      <c r="X922" s="94"/>
      <c r="Y922" s="94"/>
      <c r="Z922" s="100"/>
      <c r="AA922" s="99" t="s">
        <v>45</v>
      </c>
    </row>
    <row r="923" spans="1:27" ht="16">
      <c r="A923" s="9">
        <v>1</v>
      </c>
      <c r="B923" s="9">
        <v>3</v>
      </c>
      <c r="C923" s="9">
        <v>5</v>
      </c>
      <c r="D923" s="150"/>
      <c r="E923" s="281">
        <v>7</v>
      </c>
      <c r="F923" s="227">
        <v>1</v>
      </c>
      <c r="G923" s="94" t="s">
        <v>239</v>
      </c>
      <c r="H923" s="92" t="s">
        <v>269</v>
      </c>
      <c r="I923" s="93">
        <v>33</v>
      </c>
      <c r="J923" s="94" t="s">
        <v>241</v>
      </c>
      <c r="K923" s="92">
        <v>407</v>
      </c>
      <c r="L923" s="92" t="s">
        <v>248</v>
      </c>
      <c r="M923" s="95">
        <v>0.75</v>
      </c>
      <c r="N923" s="92" t="s">
        <v>39</v>
      </c>
      <c r="O923" s="92" t="s">
        <v>63</v>
      </c>
      <c r="P923" s="96">
        <v>43606</v>
      </c>
      <c r="Q923" s="97">
        <v>43771</v>
      </c>
      <c r="R923" s="98">
        <v>44323</v>
      </c>
      <c r="S923" s="106">
        <f t="shared" si="31"/>
        <v>552</v>
      </c>
      <c r="T923" s="106" t="s">
        <v>252</v>
      </c>
      <c r="U923" s="106">
        <v>0</v>
      </c>
      <c r="V923" s="94">
        <v>0</v>
      </c>
      <c r="W923" s="94"/>
      <c r="X923" s="94"/>
      <c r="Y923" s="94"/>
      <c r="Z923" s="100"/>
      <c r="AA923" s="99" t="s">
        <v>45</v>
      </c>
    </row>
    <row r="924" spans="1:27" ht="16">
      <c r="A924" s="9">
        <v>1</v>
      </c>
      <c r="B924" s="9">
        <v>3</v>
      </c>
      <c r="C924" s="9">
        <v>5</v>
      </c>
      <c r="D924" s="150"/>
      <c r="E924" s="281">
        <v>8</v>
      </c>
      <c r="F924" s="227">
        <v>1</v>
      </c>
      <c r="G924" s="94" t="s">
        <v>239</v>
      </c>
      <c r="H924" s="92" t="s">
        <v>269</v>
      </c>
      <c r="I924" s="93">
        <v>34</v>
      </c>
      <c r="J924" s="94" t="s">
        <v>241</v>
      </c>
      <c r="K924" s="92">
        <v>407</v>
      </c>
      <c r="L924" s="92" t="s">
        <v>248</v>
      </c>
      <c r="M924" s="95">
        <v>0.75</v>
      </c>
      <c r="N924" s="92" t="s">
        <v>39</v>
      </c>
      <c r="O924" s="92" t="s">
        <v>63</v>
      </c>
      <c r="P924" s="96">
        <v>43606</v>
      </c>
      <c r="Q924" s="97">
        <v>43771</v>
      </c>
      <c r="R924" s="98">
        <v>44323</v>
      </c>
      <c r="S924" s="106">
        <f t="shared" si="31"/>
        <v>552</v>
      </c>
      <c r="T924" s="106" t="s">
        <v>252</v>
      </c>
      <c r="U924" s="106">
        <v>0</v>
      </c>
      <c r="V924" s="94">
        <v>0</v>
      </c>
      <c r="W924" s="94"/>
      <c r="X924" s="94"/>
      <c r="Y924" s="94"/>
      <c r="Z924" s="100"/>
      <c r="AA924" s="99" t="s">
        <v>45</v>
      </c>
    </row>
    <row r="925" spans="1:27" ht="16">
      <c r="A925" s="9">
        <v>1</v>
      </c>
      <c r="B925" s="9">
        <v>3</v>
      </c>
      <c r="C925" s="9">
        <v>5</v>
      </c>
      <c r="D925" s="150"/>
      <c r="E925" s="281">
        <v>9</v>
      </c>
      <c r="F925" s="227">
        <v>1</v>
      </c>
      <c r="G925" s="94" t="s">
        <v>239</v>
      </c>
      <c r="H925" s="92" t="s">
        <v>269</v>
      </c>
      <c r="I925" s="93">
        <v>37</v>
      </c>
      <c r="J925" s="94" t="s">
        <v>241</v>
      </c>
      <c r="K925" s="92">
        <v>368</v>
      </c>
      <c r="L925" s="92" t="s">
        <v>248</v>
      </c>
      <c r="M925" s="95">
        <v>0.75</v>
      </c>
      <c r="N925" s="92" t="s">
        <v>39</v>
      </c>
      <c r="O925" s="92" t="s">
        <v>63</v>
      </c>
      <c r="P925" s="96">
        <v>43606</v>
      </c>
      <c r="Q925" s="97">
        <v>43771</v>
      </c>
      <c r="R925" s="98">
        <v>44319</v>
      </c>
      <c r="S925" s="106">
        <f t="shared" si="31"/>
        <v>548</v>
      </c>
      <c r="T925" s="106" t="s">
        <v>254</v>
      </c>
      <c r="U925" s="106">
        <v>0</v>
      </c>
      <c r="V925" s="94">
        <v>0</v>
      </c>
      <c r="W925" s="94"/>
      <c r="X925" s="94"/>
      <c r="Y925" s="94"/>
      <c r="Z925" s="100"/>
      <c r="AA925" s="99" t="s">
        <v>45</v>
      </c>
    </row>
    <row r="926" spans="1:27" ht="16">
      <c r="A926" s="9">
        <v>1</v>
      </c>
      <c r="B926" s="9">
        <v>3</v>
      </c>
      <c r="C926" s="9">
        <v>5</v>
      </c>
      <c r="D926" s="150"/>
      <c r="E926" s="281">
        <v>10</v>
      </c>
      <c r="F926" s="227">
        <v>1</v>
      </c>
      <c r="G926" s="94" t="s">
        <v>239</v>
      </c>
      <c r="H926" s="92" t="s">
        <v>269</v>
      </c>
      <c r="I926" s="93">
        <v>37</v>
      </c>
      <c r="J926" s="94" t="s">
        <v>241</v>
      </c>
      <c r="K926" s="92">
        <v>407</v>
      </c>
      <c r="L926" s="92" t="s">
        <v>248</v>
      </c>
      <c r="M926" s="95">
        <v>0.75</v>
      </c>
      <c r="N926" s="92" t="s">
        <v>39</v>
      </c>
      <c r="O926" s="92" t="s">
        <v>63</v>
      </c>
      <c r="P926" s="96">
        <v>43606</v>
      </c>
      <c r="Q926" s="97">
        <v>43771</v>
      </c>
      <c r="R926" s="98">
        <v>44323</v>
      </c>
      <c r="S926" s="106">
        <f t="shared" si="31"/>
        <v>552</v>
      </c>
      <c r="T926" s="106" t="s">
        <v>252</v>
      </c>
      <c r="U926" s="106">
        <v>0</v>
      </c>
      <c r="V926" s="94">
        <v>0</v>
      </c>
      <c r="W926" s="94"/>
      <c r="X926" s="94"/>
      <c r="Y926" s="94"/>
      <c r="Z926" s="100"/>
      <c r="AA926" s="99" t="s">
        <v>45</v>
      </c>
    </row>
    <row r="927" spans="1:27" ht="16">
      <c r="A927" s="9">
        <v>1</v>
      </c>
      <c r="B927" s="9">
        <v>3</v>
      </c>
      <c r="C927" s="9">
        <v>5</v>
      </c>
      <c r="D927" s="150"/>
      <c r="E927" s="281">
        <v>11</v>
      </c>
      <c r="F927" s="227">
        <v>1</v>
      </c>
      <c r="G927" s="94" t="s">
        <v>239</v>
      </c>
      <c r="H927" s="92" t="s">
        <v>269</v>
      </c>
      <c r="I927" s="93">
        <v>39</v>
      </c>
      <c r="J927" s="94" t="s">
        <v>241</v>
      </c>
      <c r="K927" s="92">
        <v>380</v>
      </c>
      <c r="L927" s="92" t="s">
        <v>248</v>
      </c>
      <c r="M927" s="95">
        <v>0.75</v>
      </c>
      <c r="N927" s="92" t="s">
        <v>39</v>
      </c>
      <c r="O927" s="92" t="s">
        <v>63</v>
      </c>
      <c r="P927" s="96">
        <v>43606</v>
      </c>
      <c r="Q927" s="97">
        <v>43771</v>
      </c>
      <c r="R927" s="98">
        <v>44321</v>
      </c>
      <c r="S927" s="106">
        <f t="shared" si="31"/>
        <v>550</v>
      </c>
      <c r="T927" s="106" t="s">
        <v>184</v>
      </c>
      <c r="U927" s="106">
        <v>0</v>
      </c>
      <c r="V927" s="94">
        <v>0</v>
      </c>
      <c r="W927" s="94"/>
      <c r="X927" s="94"/>
      <c r="Y927" s="94"/>
      <c r="Z927" s="100"/>
      <c r="AA927" s="99" t="s">
        <v>45</v>
      </c>
    </row>
    <row r="928" spans="1:27" ht="16">
      <c r="A928" s="9">
        <v>1</v>
      </c>
      <c r="B928" s="9">
        <v>3</v>
      </c>
      <c r="C928" s="9">
        <v>5</v>
      </c>
      <c r="D928" s="150"/>
      <c r="E928" s="281">
        <v>12</v>
      </c>
      <c r="F928" s="227">
        <v>1</v>
      </c>
      <c r="G928" s="94" t="s">
        <v>239</v>
      </c>
      <c r="H928" s="92" t="s">
        <v>269</v>
      </c>
      <c r="I928" s="93">
        <v>49</v>
      </c>
      <c r="J928" s="94" t="s">
        <v>241</v>
      </c>
      <c r="K928" s="92">
        <v>380</v>
      </c>
      <c r="L928" s="92" t="s">
        <v>248</v>
      </c>
      <c r="M928" s="95">
        <v>0.75</v>
      </c>
      <c r="N928" s="92" t="s">
        <v>39</v>
      </c>
      <c r="O928" s="92" t="s">
        <v>63</v>
      </c>
      <c r="P928" s="96">
        <v>43606</v>
      </c>
      <c r="Q928" s="97">
        <v>43771</v>
      </c>
      <c r="R928" s="98">
        <v>44321</v>
      </c>
      <c r="S928" s="106">
        <f t="shared" si="31"/>
        <v>550</v>
      </c>
      <c r="T928" s="106" t="s">
        <v>184</v>
      </c>
      <c r="U928" s="106">
        <v>0</v>
      </c>
      <c r="V928" s="94">
        <v>0</v>
      </c>
      <c r="W928" s="94"/>
      <c r="X928" s="94"/>
      <c r="Y928" s="94"/>
      <c r="Z928" s="100"/>
      <c r="AA928" s="99" t="s">
        <v>45</v>
      </c>
    </row>
    <row r="929" spans="1:35" ht="16">
      <c r="A929" s="9">
        <v>1</v>
      </c>
      <c r="B929" s="9">
        <v>3</v>
      </c>
      <c r="C929" s="9">
        <v>5</v>
      </c>
      <c r="D929" s="150"/>
      <c r="E929" s="281">
        <v>13</v>
      </c>
      <c r="F929" s="227">
        <v>1</v>
      </c>
      <c r="G929" s="94" t="s">
        <v>239</v>
      </c>
      <c r="H929" s="92" t="s">
        <v>269</v>
      </c>
      <c r="I929" s="93">
        <v>65</v>
      </c>
      <c r="J929" s="94" t="s">
        <v>241</v>
      </c>
      <c r="K929" s="92">
        <v>405</v>
      </c>
      <c r="L929" s="92" t="s">
        <v>248</v>
      </c>
      <c r="M929" s="95">
        <v>0.75</v>
      </c>
      <c r="N929" s="92" t="s">
        <v>39</v>
      </c>
      <c r="O929" s="92" t="s">
        <v>63</v>
      </c>
      <c r="P929" s="96">
        <v>43606</v>
      </c>
      <c r="Q929" s="97">
        <v>43771</v>
      </c>
      <c r="R929" s="98">
        <v>44323</v>
      </c>
      <c r="S929" s="106">
        <f t="shared" si="31"/>
        <v>552</v>
      </c>
      <c r="T929" s="106" t="s">
        <v>252</v>
      </c>
      <c r="U929" s="106">
        <v>0</v>
      </c>
      <c r="V929" s="94">
        <v>0</v>
      </c>
      <c r="W929" s="94"/>
      <c r="X929" s="94"/>
      <c r="Y929" s="94"/>
      <c r="Z929" s="100"/>
      <c r="AA929" s="99" t="s">
        <v>45</v>
      </c>
    </row>
    <row r="930" spans="1:35" ht="16">
      <c r="A930" s="9">
        <v>1</v>
      </c>
      <c r="B930" s="9">
        <v>3</v>
      </c>
      <c r="C930" s="9">
        <v>5</v>
      </c>
      <c r="D930" s="150"/>
      <c r="E930" s="281">
        <v>14</v>
      </c>
      <c r="F930" s="227">
        <v>1</v>
      </c>
      <c r="G930" s="94" t="s">
        <v>239</v>
      </c>
      <c r="H930" s="92" t="s">
        <v>269</v>
      </c>
      <c r="I930" s="93">
        <v>67</v>
      </c>
      <c r="J930" s="94" t="s">
        <v>241</v>
      </c>
      <c r="K930" s="92">
        <v>405</v>
      </c>
      <c r="L930" s="92" t="s">
        <v>248</v>
      </c>
      <c r="M930" s="95">
        <v>0.75</v>
      </c>
      <c r="N930" s="92" t="s">
        <v>39</v>
      </c>
      <c r="O930" s="92" t="s">
        <v>63</v>
      </c>
      <c r="P930" s="96">
        <v>43606</v>
      </c>
      <c r="Q930" s="97">
        <v>43771</v>
      </c>
      <c r="R930" s="98">
        <v>44323</v>
      </c>
      <c r="S930" s="106">
        <f t="shared" si="31"/>
        <v>552</v>
      </c>
      <c r="T930" s="106" t="s">
        <v>252</v>
      </c>
      <c r="U930" s="106">
        <v>0</v>
      </c>
      <c r="V930" s="94">
        <v>0</v>
      </c>
      <c r="W930" s="94"/>
      <c r="X930" s="94"/>
      <c r="Y930" s="94"/>
      <c r="Z930" s="100"/>
      <c r="AA930" s="99" t="s">
        <v>45</v>
      </c>
    </row>
    <row r="931" spans="1:35" ht="16">
      <c r="A931" s="9">
        <v>1</v>
      </c>
      <c r="B931" s="9">
        <v>3</v>
      </c>
      <c r="C931" s="9">
        <v>5</v>
      </c>
      <c r="D931" s="150"/>
      <c r="E931" s="281">
        <v>15</v>
      </c>
      <c r="F931" s="227">
        <v>1</v>
      </c>
      <c r="G931" s="94" t="s">
        <v>239</v>
      </c>
      <c r="H931" s="92" t="s">
        <v>269</v>
      </c>
      <c r="I931" s="93">
        <v>69</v>
      </c>
      <c r="J931" s="94" t="s">
        <v>241</v>
      </c>
      <c r="K931" s="92">
        <v>405</v>
      </c>
      <c r="L931" s="92" t="s">
        <v>248</v>
      </c>
      <c r="M931" s="95">
        <v>0.75</v>
      </c>
      <c r="N931" s="92" t="s">
        <v>39</v>
      </c>
      <c r="O931" s="92" t="s">
        <v>63</v>
      </c>
      <c r="P931" s="96">
        <v>43606</v>
      </c>
      <c r="Q931" s="97">
        <v>43771</v>
      </c>
      <c r="R931" s="98">
        <v>44323</v>
      </c>
      <c r="S931" s="106">
        <f t="shared" si="31"/>
        <v>552</v>
      </c>
      <c r="T931" s="106" t="s">
        <v>252</v>
      </c>
      <c r="U931" s="106">
        <v>0</v>
      </c>
      <c r="V931" s="94">
        <v>0</v>
      </c>
      <c r="W931" s="94"/>
      <c r="X931" s="94"/>
      <c r="Y931" s="94">
        <v>1</v>
      </c>
      <c r="Z931" s="100" t="s">
        <v>67</v>
      </c>
      <c r="AA931" s="99" t="s">
        <v>45</v>
      </c>
    </row>
    <row r="932" spans="1:35" ht="16">
      <c r="A932" s="9">
        <v>1</v>
      </c>
      <c r="B932" s="9">
        <v>3</v>
      </c>
      <c r="C932" s="9">
        <v>5</v>
      </c>
      <c r="D932" s="150"/>
      <c r="E932" s="281">
        <v>16</v>
      </c>
      <c r="F932" s="227">
        <v>1</v>
      </c>
      <c r="G932" s="94" t="s">
        <v>239</v>
      </c>
      <c r="H932" s="92" t="s">
        <v>269</v>
      </c>
      <c r="I932" s="93">
        <v>71</v>
      </c>
      <c r="J932" s="94" t="s">
        <v>241</v>
      </c>
      <c r="K932" s="92">
        <v>405</v>
      </c>
      <c r="L932" s="92" t="s">
        <v>248</v>
      </c>
      <c r="M932" s="95">
        <v>0.75</v>
      </c>
      <c r="N932" s="92" t="s">
        <v>39</v>
      </c>
      <c r="O932" s="92" t="s">
        <v>63</v>
      </c>
      <c r="P932" s="96">
        <v>43606</v>
      </c>
      <c r="Q932" s="97">
        <v>43771</v>
      </c>
      <c r="R932" s="98">
        <v>44323</v>
      </c>
      <c r="S932" s="106">
        <f t="shared" si="31"/>
        <v>552</v>
      </c>
      <c r="T932" s="106" t="s">
        <v>252</v>
      </c>
      <c r="U932" s="106">
        <v>0</v>
      </c>
      <c r="V932" s="94">
        <v>0</v>
      </c>
      <c r="W932" s="94"/>
      <c r="X932" s="94"/>
      <c r="Y932" s="94">
        <v>1</v>
      </c>
      <c r="Z932" s="100" t="s">
        <v>166</v>
      </c>
      <c r="AA932" s="99" t="s">
        <v>45</v>
      </c>
    </row>
    <row r="933" spans="1:35" ht="16">
      <c r="A933" s="9">
        <v>1</v>
      </c>
      <c r="B933" s="9">
        <v>3</v>
      </c>
      <c r="C933" s="9">
        <v>5</v>
      </c>
      <c r="D933" s="150"/>
      <c r="E933" s="281">
        <v>17</v>
      </c>
      <c r="F933" s="227">
        <v>1</v>
      </c>
      <c r="G933" s="94" t="s">
        <v>239</v>
      </c>
      <c r="H933" s="92" t="s">
        <v>269</v>
      </c>
      <c r="I933" s="93">
        <v>72</v>
      </c>
      <c r="J933" s="94" t="s">
        <v>241</v>
      </c>
      <c r="K933" s="92">
        <v>397</v>
      </c>
      <c r="L933" s="92" t="s">
        <v>248</v>
      </c>
      <c r="M933" s="95">
        <v>0.75</v>
      </c>
      <c r="N933" s="92" t="s">
        <v>39</v>
      </c>
      <c r="O933" s="92" t="s">
        <v>63</v>
      </c>
      <c r="P933" s="96">
        <v>43606</v>
      </c>
      <c r="Q933" s="97">
        <v>43771</v>
      </c>
      <c r="R933" s="98">
        <v>44322</v>
      </c>
      <c r="S933" s="106">
        <f t="shared" si="31"/>
        <v>551</v>
      </c>
      <c r="T933" s="106" t="s">
        <v>252</v>
      </c>
      <c r="U933" s="106">
        <v>0</v>
      </c>
      <c r="V933" s="94">
        <v>0</v>
      </c>
      <c r="W933" s="94"/>
      <c r="X933" s="94"/>
      <c r="Y933" s="94"/>
      <c r="Z933" s="100"/>
      <c r="AA933" s="99" t="s">
        <v>45</v>
      </c>
    </row>
    <row r="934" spans="1:35" ht="16">
      <c r="A934" s="9">
        <v>1</v>
      </c>
      <c r="B934" s="9">
        <v>3</v>
      </c>
      <c r="C934" s="9">
        <v>5</v>
      </c>
      <c r="D934" s="150"/>
      <c r="E934" s="281">
        <v>18</v>
      </c>
      <c r="F934" s="227">
        <v>1</v>
      </c>
      <c r="G934" s="94" t="s">
        <v>239</v>
      </c>
      <c r="H934" s="92" t="s">
        <v>269</v>
      </c>
      <c r="I934" s="93">
        <v>73</v>
      </c>
      <c r="J934" s="94" t="s">
        <v>241</v>
      </c>
      <c r="K934" s="92">
        <v>398</v>
      </c>
      <c r="L934" s="92" t="s">
        <v>248</v>
      </c>
      <c r="M934" s="95">
        <v>0.75</v>
      </c>
      <c r="N934" s="92" t="s">
        <v>39</v>
      </c>
      <c r="O934" s="92" t="s">
        <v>63</v>
      </c>
      <c r="P934" s="96">
        <v>43606</v>
      </c>
      <c r="Q934" s="97">
        <v>43771</v>
      </c>
      <c r="R934" s="98">
        <v>44323</v>
      </c>
      <c r="S934" s="106">
        <f t="shared" si="31"/>
        <v>552</v>
      </c>
      <c r="T934" s="106" t="s">
        <v>252</v>
      </c>
      <c r="U934" s="106">
        <v>0</v>
      </c>
      <c r="V934" s="94">
        <v>0</v>
      </c>
      <c r="W934" s="94"/>
      <c r="X934" s="94"/>
      <c r="Y934" s="94"/>
      <c r="Z934" s="100"/>
      <c r="AA934" s="99" t="s">
        <v>45</v>
      </c>
    </row>
    <row r="935" spans="1:35" ht="16">
      <c r="A935" s="9">
        <v>1</v>
      </c>
      <c r="B935" s="9">
        <v>3</v>
      </c>
      <c r="C935" s="9">
        <v>5</v>
      </c>
      <c r="D935" s="150"/>
      <c r="E935" s="281">
        <v>19</v>
      </c>
      <c r="F935" s="227">
        <v>1</v>
      </c>
      <c r="G935" s="94" t="s">
        <v>239</v>
      </c>
      <c r="H935" s="92" t="s">
        <v>269</v>
      </c>
      <c r="I935" s="93">
        <v>74</v>
      </c>
      <c r="J935" s="94" t="s">
        <v>241</v>
      </c>
      <c r="K935" s="92">
        <v>397</v>
      </c>
      <c r="L935" s="92" t="s">
        <v>248</v>
      </c>
      <c r="M935" s="95">
        <v>0.75</v>
      </c>
      <c r="N935" s="92" t="s">
        <v>39</v>
      </c>
      <c r="O935" s="92" t="s">
        <v>63</v>
      </c>
      <c r="P935" s="96">
        <v>43606</v>
      </c>
      <c r="Q935" s="97">
        <v>43771</v>
      </c>
      <c r="R935" s="98">
        <v>44322</v>
      </c>
      <c r="S935" s="106">
        <f t="shared" si="31"/>
        <v>551</v>
      </c>
      <c r="T935" s="106" t="s">
        <v>252</v>
      </c>
      <c r="U935" s="106">
        <v>0</v>
      </c>
      <c r="V935" s="94">
        <v>0</v>
      </c>
      <c r="W935" s="94"/>
      <c r="X935" s="94"/>
      <c r="Y935" s="94"/>
      <c r="Z935" s="100" t="s">
        <v>165</v>
      </c>
      <c r="AA935" s="99" t="s">
        <v>45</v>
      </c>
    </row>
    <row r="936" spans="1:35" ht="16">
      <c r="A936" s="9">
        <v>1</v>
      </c>
      <c r="B936" s="9">
        <v>3</v>
      </c>
      <c r="C936" s="9">
        <v>5</v>
      </c>
      <c r="D936" s="150"/>
      <c r="E936" s="281">
        <v>20</v>
      </c>
      <c r="F936" s="227">
        <v>1</v>
      </c>
      <c r="G936" s="94" t="s">
        <v>239</v>
      </c>
      <c r="H936" s="92" t="s">
        <v>269</v>
      </c>
      <c r="I936" s="93">
        <v>76</v>
      </c>
      <c r="J936" s="94" t="s">
        <v>241</v>
      </c>
      <c r="K936" s="92">
        <v>397</v>
      </c>
      <c r="L936" s="92" t="s">
        <v>248</v>
      </c>
      <c r="M936" s="95">
        <v>0.75</v>
      </c>
      <c r="N936" s="92" t="s">
        <v>39</v>
      </c>
      <c r="O936" s="92" t="s">
        <v>63</v>
      </c>
      <c r="P936" s="96">
        <v>43606</v>
      </c>
      <c r="Q936" s="97">
        <v>43771</v>
      </c>
      <c r="R936" s="98">
        <v>44322</v>
      </c>
      <c r="S936" s="106">
        <f t="shared" si="31"/>
        <v>551</v>
      </c>
      <c r="T936" s="106" t="s">
        <v>252</v>
      </c>
      <c r="U936" s="106">
        <v>0</v>
      </c>
      <c r="V936" s="94">
        <v>0</v>
      </c>
      <c r="W936" s="94"/>
      <c r="X936" s="94"/>
      <c r="Y936" s="94"/>
      <c r="Z936" s="100"/>
      <c r="AA936" s="99" t="s">
        <v>45</v>
      </c>
    </row>
    <row r="937" spans="1:35" s="437" customFormat="1" ht="16">
      <c r="A937" s="9">
        <v>1</v>
      </c>
      <c r="B937" s="9">
        <v>3</v>
      </c>
      <c r="C937" s="9">
        <v>5</v>
      </c>
      <c r="D937" s="150"/>
      <c r="E937" s="281">
        <v>21</v>
      </c>
      <c r="F937" s="227">
        <v>1</v>
      </c>
      <c r="G937" s="94" t="s">
        <v>239</v>
      </c>
      <c r="H937" s="92" t="s">
        <v>269</v>
      </c>
      <c r="I937" s="101">
        <v>368.1</v>
      </c>
      <c r="J937" s="94" t="s">
        <v>241</v>
      </c>
      <c r="K937" s="92">
        <v>368</v>
      </c>
      <c r="L937" s="92" t="s">
        <v>248</v>
      </c>
      <c r="M937" s="95">
        <v>0.75</v>
      </c>
      <c r="N937" s="92" t="s">
        <v>39</v>
      </c>
      <c r="O937" s="92" t="s">
        <v>63</v>
      </c>
      <c r="P937" s="96">
        <v>43606</v>
      </c>
      <c r="Q937" s="97">
        <v>43771</v>
      </c>
      <c r="R937" s="98">
        <v>44319</v>
      </c>
      <c r="S937" s="106">
        <f t="shared" si="31"/>
        <v>548</v>
      </c>
      <c r="T937" s="106" t="s">
        <v>254</v>
      </c>
      <c r="U937" s="106">
        <v>0</v>
      </c>
      <c r="V937" s="94">
        <v>0</v>
      </c>
      <c r="W937" s="94"/>
      <c r="X937" s="94"/>
      <c r="Y937" s="94"/>
      <c r="Z937" s="100" t="s">
        <v>271</v>
      </c>
      <c r="AA937" s="99" t="s">
        <v>45</v>
      </c>
      <c r="AB937"/>
      <c r="AC937"/>
      <c r="AD937"/>
      <c r="AE937"/>
      <c r="AF937"/>
      <c r="AG937"/>
      <c r="AH937"/>
      <c r="AI937"/>
    </row>
    <row r="938" spans="1:35" s="437" customFormat="1" ht="16">
      <c r="A938" s="9">
        <v>1</v>
      </c>
      <c r="B938" s="9">
        <v>3</v>
      </c>
      <c r="C938" s="9">
        <v>5</v>
      </c>
      <c r="D938" s="150"/>
      <c r="E938" s="281">
        <v>22</v>
      </c>
      <c r="F938" s="227">
        <v>1</v>
      </c>
      <c r="G938" s="94" t="s">
        <v>239</v>
      </c>
      <c r="H938" s="92" t="s">
        <v>269</v>
      </c>
      <c r="I938" s="101">
        <v>369.1</v>
      </c>
      <c r="J938" s="94" t="s">
        <v>241</v>
      </c>
      <c r="K938" s="92">
        <v>369</v>
      </c>
      <c r="L938" s="92" t="s">
        <v>248</v>
      </c>
      <c r="M938" s="95">
        <v>0.75</v>
      </c>
      <c r="N938" s="92" t="s">
        <v>39</v>
      </c>
      <c r="O938" s="92" t="s">
        <v>63</v>
      </c>
      <c r="P938" s="96">
        <v>43606</v>
      </c>
      <c r="Q938" s="97">
        <v>43771</v>
      </c>
      <c r="R938" s="98">
        <v>44320</v>
      </c>
      <c r="S938" s="106">
        <f t="shared" si="31"/>
        <v>549</v>
      </c>
      <c r="T938" s="106" t="s">
        <v>254</v>
      </c>
      <c r="U938" s="106">
        <v>0</v>
      </c>
      <c r="V938" s="94">
        <v>0</v>
      </c>
      <c r="W938" s="94"/>
      <c r="X938" s="94"/>
      <c r="Y938" s="94"/>
      <c r="Z938" s="100"/>
      <c r="AA938" s="99" t="s">
        <v>45</v>
      </c>
      <c r="AB938"/>
      <c r="AC938"/>
      <c r="AD938"/>
      <c r="AE938"/>
      <c r="AF938"/>
      <c r="AG938"/>
      <c r="AH938"/>
      <c r="AI938"/>
    </row>
    <row r="939" spans="1:35" s="437" customFormat="1" ht="16">
      <c r="A939" s="9">
        <v>1</v>
      </c>
      <c r="B939" s="9">
        <v>3</v>
      </c>
      <c r="C939" s="9">
        <v>5</v>
      </c>
      <c r="D939" s="150"/>
      <c r="E939" s="281">
        <v>23</v>
      </c>
      <c r="F939" s="227">
        <v>1</v>
      </c>
      <c r="G939" s="94" t="s">
        <v>239</v>
      </c>
      <c r="H939" s="92" t="s">
        <v>269</v>
      </c>
      <c r="I939" s="101">
        <v>369.4</v>
      </c>
      <c r="J939" s="94" t="s">
        <v>241</v>
      </c>
      <c r="K939" s="92">
        <v>369</v>
      </c>
      <c r="L939" s="92" t="s">
        <v>248</v>
      </c>
      <c r="M939" s="95">
        <v>0.75</v>
      </c>
      <c r="N939" s="92" t="s">
        <v>39</v>
      </c>
      <c r="O939" s="92" t="s">
        <v>63</v>
      </c>
      <c r="P939" s="96">
        <v>43606</v>
      </c>
      <c r="Q939" s="97">
        <v>43771</v>
      </c>
      <c r="R939" s="98">
        <v>44320</v>
      </c>
      <c r="S939" s="106">
        <f t="shared" si="31"/>
        <v>549</v>
      </c>
      <c r="T939" s="106" t="s">
        <v>254</v>
      </c>
      <c r="U939" s="106">
        <v>0</v>
      </c>
      <c r="V939" s="94">
        <v>0</v>
      </c>
      <c r="W939" s="94"/>
      <c r="X939" s="94"/>
      <c r="Y939" s="94"/>
      <c r="Z939" s="100"/>
      <c r="AA939" s="99" t="s">
        <v>45</v>
      </c>
      <c r="AB939"/>
      <c r="AC939"/>
      <c r="AD939"/>
      <c r="AE939"/>
      <c r="AF939"/>
      <c r="AG939"/>
      <c r="AH939"/>
      <c r="AI939"/>
    </row>
    <row r="940" spans="1:35" s="437" customFormat="1" ht="16">
      <c r="A940" s="9">
        <v>1</v>
      </c>
      <c r="B940" s="9">
        <v>3</v>
      </c>
      <c r="C940" s="9">
        <v>5</v>
      </c>
      <c r="D940" s="150"/>
      <c r="E940" s="281">
        <v>24</v>
      </c>
      <c r="F940" s="227">
        <v>1</v>
      </c>
      <c r="G940" s="94" t="s">
        <v>239</v>
      </c>
      <c r="H940" s="92" t="s">
        <v>269</v>
      </c>
      <c r="I940" s="101">
        <v>370.1</v>
      </c>
      <c r="J940" s="94" t="s">
        <v>241</v>
      </c>
      <c r="K940" s="92">
        <v>370</v>
      </c>
      <c r="L940" s="92" t="s">
        <v>248</v>
      </c>
      <c r="M940" s="95">
        <v>0.75</v>
      </c>
      <c r="N940" s="92" t="s">
        <v>39</v>
      </c>
      <c r="O940" s="92" t="s">
        <v>63</v>
      </c>
      <c r="P940" s="96">
        <v>43606</v>
      </c>
      <c r="Q940" s="97">
        <v>43771</v>
      </c>
      <c r="R940" s="98">
        <v>44320</v>
      </c>
      <c r="S940" s="106">
        <f t="shared" si="31"/>
        <v>549</v>
      </c>
      <c r="T940" s="106" t="s">
        <v>254</v>
      </c>
      <c r="U940" s="106">
        <v>0</v>
      </c>
      <c r="V940" s="94">
        <v>0</v>
      </c>
      <c r="W940" s="94"/>
      <c r="X940" s="94"/>
      <c r="Y940" s="94"/>
      <c r="Z940" s="100" t="s">
        <v>180</v>
      </c>
      <c r="AA940" s="99" t="s">
        <v>45</v>
      </c>
      <c r="AB940"/>
      <c r="AC940"/>
      <c r="AD940"/>
      <c r="AE940"/>
      <c r="AF940"/>
      <c r="AG940"/>
      <c r="AH940"/>
      <c r="AI940"/>
    </row>
    <row r="941" spans="1:35" s="437" customFormat="1" ht="16">
      <c r="A941" s="9">
        <v>1</v>
      </c>
      <c r="B941" s="9">
        <v>3</v>
      </c>
      <c r="C941" s="9">
        <v>5</v>
      </c>
      <c r="D941" s="150"/>
      <c r="E941" s="281">
        <v>25</v>
      </c>
      <c r="F941" s="227">
        <v>1</v>
      </c>
      <c r="G941" s="94" t="s">
        <v>239</v>
      </c>
      <c r="H941" s="92" t="s">
        <v>269</v>
      </c>
      <c r="I941" s="101">
        <v>371.1</v>
      </c>
      <c r="J941" s="94" t="s">
        <v>241</v>
      </c>
      <c r="K941" s="92">
        <v>371</v>
      </c>
      <c r="L941" s="92" t="s">
        <v>248</v>
      </c>
      <c r="M941" s="95">
        <v>0.75</v>
      </c>
      <c r="N941" s="92" t="s">
        <v>39</v>
      </c>
      <c r="O941" s="92" t="s">
        <v>63</v>
      </c>
      <c r="P941" s="96">
        <v>43606</v>
      </c>
      <c r="Q941" s="97">
        <v>43771</v>
      </c>
      <c r="R941" s="98">
        <v>44320</v>
      </c>
      <c r="S941" s="106">
        <f t="shared" si="31"/>
        <v>549</v>
      </c>
      <c r="T941" s="106" t="s">
        <v>254</v>
      </c>
      <c r="U941" s="106">
        <v>0</v>
      </c>
      <c r="V941" s="94">
        <v>0</v>
      </c>
      <c r="W941" s="94"/>
      <c r="X941" s="94"/>
      <c r="Y941" s="94">
        <v>1</v>
      </c>
      <c r="Z941" s="100" t="s">
        <v>272</v>
      </c>
      <c r="AA941" s="99" t="s">
        <v>45</v>
      </c>
      <c r="AB941"/>
      <c r="AC941"/>
      <c r="AD941"/>
      <c r="AE941"/>
      <c r="AF941"/>
      <c r="AG941"/>
      <c r="AH941"/>
      <c r="AI941"/>
    </row>
    <row r="942" spans="1:35" s="437" customFormat="1" ht="16">
      <c r="A942" s="9">
        <v>1</v>
      </c>
      <c r="B942" s="9">
        <v>3</v>
      </c>
      <c r="C942" s="9">
        <v>5</v>
      </c>
      <c r="D942" s="150"/>
      <c r="E942" s="281">
        <v>26</v>
      </c>
      <c r="F942" s="227">
        <v>1</v>
      </c>
      <c r="G942" s="94" t="s">
        <v>239</v>
      </c>
      <c r="H942" s="92" t="s">
        <v>269</v>
      </c>
      <c r="I942" s="101">
        <v>371.2</v>
      </c>
      <c r="J942" s="94" t="s">
        <v>241</v>
      </c>
      <c r="K942" s="92">
        <v>371</v>
      </c>
      <c r="L942" s="92" t="s">
        <v>248</v>
      </c>
      <c r="M942" s="95">
        <v>0.75</v>
      </c>
      <c r="N942" s="92" t="s">
        <v>39</v>
      </c>
      <c r="O942" s="92" t="s">
        <v>63</v>
      </c>
      <c r="P942" s="96">
        <v>43606</v>
      </c>
      <c r="Q942" s="97">
        <v>43771</v>
      </c>
      <c r="R942" s="98">
        <v>44320</v>
      </c>
      <c r="S942" s="106">
        <f t="shared" si="31"/>
        <v>549</v>
      </c>
      <c r="T942" s="106" t="s">
        <v>254</v>
      </c>
      <c r="U942" s="106">
        <v>0</v>
      </c>
      <c r="V942" s="94">
        <v>0</v>
      </c>
      <c r="W942" s="94"/>
      <c r="X942" s="94"/>
      <c r="Y942" s="94"/>
      <c r="Z942" s="100"/>
      <c r="AA942" s="99" t="s">
        <v>45</v>
      </c>
      <c r="AB942"/>
      <c r="AC942"/>
      <c r="AD942"/>
      <c r="AE942"/>
      <c r="AF942"/>
      <c r="AG942"/>
      <c r="AH942"/>
      <c r="AI942"/>
    </row>
    <row r="943" spans="1:35" ht="16">
      <c r="A943" s="9">
        <v>1</v>
      </c>
      <c r="B943" s="9">
        <v>3</v>
      </c>
      <c r="C943" s="9">
        <v>5</v>
      </c>
      <c r="D943" s="150"/>
      <c r="E943" s="281">
        <v>27</v>
      </c>
      <c r="F943" s="227">
        <v>1</v>
      </c>
      <c r="G943" s="94" t="s">
        <v>239</v>
      </c>
      <c r="H943" s="92" t="s">
        <v>269</v>
      </c>
      <c r="I943" s="101">
        <v>372.1</v>
      </c>
      <c r="J943" s="94" t="s">
        <v>241</v>
      </c>
      <c r="K943" s="92">
        <v>372</v>
      </c>
      <c r="L943" s="92" t="s">
        <v>248</v>
      </c>
      <c r="M943" s="95">
        <v>0.75</v>
      </c>
      <c r="N943" s="92" t="s">
        <v>39</v>
      </c>
      <c r="O943" s="92" t="s">
        <v>63</v>
      </c>
      <c r="P943" s="96">
        <v>43606</v>
      </c>
      <c r="Q943" s="97">
        <v>43771</v>
      </c>
      <c r="R943" s="98">
        <v>44320</v>
      </c>
      <c r="S943" s="106">
        <f t="shared" si="31"/>
        <v>549</v>
      </c>
      <c r="T943" s="106" t="s">
        <v>254</v>
      </c>
      <c r="U943" s="106">
        <v>0</v>
      </c>
      <c r="V943" s="94">
        <v>0</v>
      </c>
      <c r="W943" s="94"/>
      <c r="X943" s="94"/>
      <c r="Y943" s="94"/>
      <c r="Z943" s="100"/>
      <c r="AA943" s="99" t="s">
        <v>45</v>
      </c>
    </row>
    <row r="944" spans="1:35" ht="16">
      <c r="A944" s="9">
        <v>1</v>
      </c>
      <c r="B944" s="9">
        <v>3</v>
      </c>
      <c r="C944" s="9">
        <v>5</v>
      </c>
      <c r="D944" s="150"/>
      <c r="E944" s="281">
        <v>28</v>
      </c>
      <c r="F944" s="227">
        <v>1</v>
      </c>
      <c r="G944" s="94" t="s">
        <v>239</v>
      </c>
      <c r="H944" s="92" t="s">
        <v>269</v>
      </c>
      <c r="I944" s="101">
        <v>373.1</v>
      </c>
      <c r="J944" s="94" t="s">
        <v>241</v>
      </c>
      <c r="K944" s="92">
        <v>373</v>
      </c>
      <c r="L944" s="92" t="s">
        <v>248</v>
      </c>
      <c r="M944" s="95">
        <v>0.75</v>
      </c>
      <c r="N944" s="92" t="s">
        <v>39</v>
      </c>
      <c r="O944" s="92" t="s">
        <v>63</v>
      </c>
      <c r="P944" s="96">
        <v>43606</v>
      </c>
      <c r="Q944" s="97">
        <v>43771</v>
      </c>
      <c r="R944" s="98">
        <v>44320</v>
      </c>
      <c r="S944" s="106">
        <f t="shared" si="31"/>
        <v>549</v>
      </c>
      <c r="T944" s="106" t="s">
        <v>254</v>
      </c>
      <c r="U944" s="106">
        <v>0</v>
      </c>
      <c r="V944" s="94">
        <v>0</v>
      </c>
      <c r="W944" s="94"/>
      <c r="X944" s="94"/>
      <c r="Y944" s="94"/>
      <c r="Z944" s="100"/>
      <c r="AA944" s="99" t="s">
        <v>45</v>
      </c>
    </row>
    <row r="945" spans="1:35" ht="16">
      <c r="A945" s="9">
        <v>1</v>
      </c>
      <c r="B945" s="9">
        <v>3</v>
      </c>
      <c r="C945" s="9">
        <v>5</v>
      </c>
      <c r="D945" s="150"/>
      <c r="E945" s="281">
        <v>29</v>
      </c>
      <c r="F945" s="227">
        <v>1</v>
      </c>
      <c r="G945" s="94" t="s">
        <v>239</v>
      </c>
      <c r="H945" s="92" t="s">
        <v>269</v>
      </c>
      <c r="I945" s="101">
        <v>373.2</v>
      </c>
      <c r="J945" s="94" t="s">
        <v>241</v>
      </c>
      <c r="K945" s="92">
        <v>373</v>
      </c>
      <c r="L945" s="92" t="s">
        <v>248</v>
      </c>
      <c r="M945" s="95">
        <v>0.75</v>
      </c>
      <c r="N945" s="92" t="s">
        <v>39</v>
      </c>
      <c r="O945" s="92" t="s">
        <v>63</v>
      </c>
      <c r="P945" s="96">
        <v>43606</v>
      </c>
      <c r="Q945" s="97">
        <v>43771</v>
      </c>
      <c r="R945" s="98">
        <v>44320</v>
      </c>
      <c r="S945" s="106">
        <f t="shared" si="31"/>
        <v>549</v>
      </c>
      <c r="T945" s="106" t="s">
        <v>254</v>
      </c>
      <c r="U945" s="106">
        <v>0</v>
      </c>
      <c r="V945" s="94">
        <v>0</v>
      </c>
      <c r="W945" s="94"/>
      <c r="X945" s="94"/>
      <c r="Y945" s="94">
        <v>1</v>
      </c>
      <c r="Z945" s="100" t="s">
        <v>166</v>
      </c>
      <c r="AA945" s="99" t="s">
        <v>45</v>
      </c>
    </row>
    <row r="946" spans="1:35" ht="16">
      <c r="A946" s="9">
        <v>1</v>
      </c>
      <c r="B946" s="9">
        <v>3</v>
      </c>
      <c r="C946" s="9">
        <v>5</v>
      </c>
      <c r="D946" s="150"/>
      <c r="E946" s="281">
        <v>30</v>
      </c>
      <c r="F946" s="227">
        <v>1</v>
      </c>
      <c r="G946" s="94" t="s">
        <v>239</v>
      </c>
      <c r="H946" s="92" t="s">
        <v>269</v>
      </c>
      <c r="I946" s="101">
        <v>373.3</v>
      </c>
      <c r="J946" s="94" t="s">
        <v>241</v>
      </c>
      <c r="K946" s="92">
        <v>373</v>
      </c>
      <c r="L946" s="92" t="s">
        <v>248</v>
      </c>
      <c r="M946" s="95">
        <v>0.75</v>
      </c>
      <c r="N946" s="92" t="s">
        <v>39</v>
      </c>
      <c r="O946" s="92" t="s">
        <v>63</v>
      </c>
      <c r="P946" s="96">
        <v>43606</v>
      </c>
      <c r="Q946" s="97">
        <v>43771</v>
      </c>
      <c r="R946" s="98">
        <v>44320</v>
      </c>
      <c r="S946" s="106">
        <f t="shared" si="31"/>
        <v>549</v>
      </c>
      <c r="T946" s="106" t="s">
        <v>254</v>
      </c>
      <c r="U946" s="106">
        <v>0</v>
      </c>
      <c r="V946" s="94">
        <v>0</v>
      </c>
      <c r="W946" s="94"/>
      <c r="X946" s="94"/>
      <c r="Y946" s="94"/>
      <c r="Z946" s="100"/>
      <c r="AA946" s="99" t="s">
        <v>45</v>
      </c>
    </row>
    <row r="947" spans="1:35" ht="16">
      <c r="A947" s="9">
        <v>1</v>
      </c>
      <c r="B947" s="9">
        <v>3</v>
      </c>
      <c r="C947" s="9">
        <v>5</v>
      </c>
      <c r="D947" s="150"/>
      <c r="E947" s="281">
        <v>31</v>
      </c>
      <c r="F947" s="227">
        <v>1</v>
      </c>
      <c r="G947" s="94" t="s">
        <v>239</v>
      </c>
      <c r="H947" s="92" t="s">
        <v>269</v>
      </c>
      <c r="I947" s="101">
        <v>373.4</v>
      </c>
      <c r="J947" s="94" t="s">
        <v>241</v>
      </c>
      <c r="K947" s="92">
        <v>373</v>
      </c>
      <c r="L947" s="92" t="s">
        <v>248</v>
      </c>
      <c r="M947" s="95">
        <v>0.75</v>
      </c>
      <c r="N947" s="92" t="s">
        <v>39</v>
      </c>
      <c r="O947" s="92" t="s">
        <v>63</v>
      </c>
      <c r="P947" s="96">
        <v>43606</v>
      </c>
      <c r="Q947" s="97">
        <v>43771</v>
      </c>
      <c r="R947" s="98">
        <v>44320</v>
      </c>
      <c r="S947" s="106">
        <f t="shared" si="31"/>
        <v>549</v>
      </c>
      <c r="T947" s="106" t="s">
        <v>254</v>
      </c>
      <c r="U947" s="106">
        <v>0</v>
      </c>
      <c r="V947" s="94">
        <v>0</v>
      </c>
      <c r="W947" s="94"/>
      <c r="X947" s="94"/>
      <c r="Y947" s="94"/>
      <c r="Z947" s="100"/>
      <c r="AA947" s="99" t="s">
        <v>45</v>
      </c>
    </row>
    <row r="948" spans="1:35" s="437" customFormat="1" ht="16">
      <c r="A948" s="9">
        <v>1</v>
      </c>
      <c r="B948" s="9">
        <v>3</v>
      </c>
      <c r="C948" s="9">
        <v>6</v>
      </c>
      <c r="D948" s="150"/>
      <c r="E948" s="281">
        <v>32</v>
      </c>
      <c r="F948" s="227">
        <v>1</v>
      </c>
      <c r="G948" s="94" t="s">
        <v>239</v>
      </c>
      <c r="H948" s="92" t="s">
        <v>269</v>
      </c>
      <c r="I948" s="101">
        <v>375.1</v>
      </c>
      <c r="J948" s="94" t="s">
        <v>241</v>
      </c>
      <c r="K948" s="92">
        <v>375</v>
      </c>
      <c r="L948" s="92" t="s">
        <v>248</v>
      </c>
      <c r="M948" s="95">
        <v>0.75</v>
      </c>
      <c r="N948" s="92" t="s">
        <v>39</v>
      </c>
      <c r="O948" s="92" t="s">
        <v>63</v>
      </c>
      <c r="P948" s="96">
        <v>43606</v>
      </c>
      <c r="Q948" s="97">
        <v>43771</v>
      </c>
      <c r="R948" s="98">
        <v>44320</v>
      </c>
      <c r="S948" s="106">
        <f t="shared" si="31"/>
        <v>549</v>
      </c>
      <c r="T948" s="106" t="s">
        <v>254</v>
      </c>
      <c r="U948" s="106">
        <v>0</v>
      </c>
      <c r="V948" s="94">
        <v>0</v>
      </c>
      <c r="W948" s="94"/>
      <c r="X948" s="94"/>
      <c r="Y948" s="94"/>
      <c r="Z948" s="100"/>
      <c r="AA948" s="99" t="s">
        <v>45</v>
      </c>
      <c r="AB948"/>
      <c r="AC948"/>
      <c r="AD948"/>
      <c r="AE948"/>
      <c r="AF948"/>
      <c r="AG948"/>
      <c r="AH948"/>
      <c r="AI948"/>
    </row>
    <row r="949" spans="1:35" s="437" customFormat="1" ht="16">
      <c r="A949" s="9">
        <v>1</v>
      </c>
      <c r="B949" s="9">
        <v>3</v>
      </c>
      <c r="C949" s="9">
        <v>6</v>
      </c>
      <c r="D949" s="150"/>
      <c r="E949" s="281">
        <v>33</v>
      </c>
      <c r="F949" s="227">
        <v>1</v>
      </c>
      <c r="G949" s="94" t="s">
        <v>239</v>
      </c>
      <c r="H949" s="92" t="s">
        <v>269</v>
      </c>
      <c r="I949" s="101">
        <v>375.2</v>
      </c>
      <c r="J949" s="94" t="s">
        <v>241</v>
      </c>
      <c r="K949" s="92">
        <v>375</v>
      </c>
      <c r="L949" s="92" t="s">
        <v>248</v>
      </c>
      <c r="M949" s="95">
        <v>0.75</v>
      </c>
      <c r="N949" s="92" t="s">
        <v>39</v>
      </c>
      <c r="O949" s="92" t="s">
        <v>63</v>
      </c>
      <c r="P949" s="96">
        <v>43606</v>
      </c>
      <c r="Q949" s="97">
        <v>43771</v>
      </c>
      <c r="R949" s="98">
        <v>44320</v>
      </c>
      <c r="S949" s="106">
        <f t="shared" ref="S949:S980" si="32">R949-Q949</f>
        <v>549</v>
      </c>
      <c r="T949" s="106" t="s">
        <v>254</v>
      </c>
      <c r="U949" s="106">
        <v>0</v>
      </c>
      <c r="V949" s="94">
        <v>0</v>
      </c>
      <c r="W949" s="94"/>
      <c r="X949" s="94"/>
      <c r="Y949" s="94"/>
      <c r="Z949" s="100"/>
      <c r="AA949" s="99" t="s">
        <v>45</v>
      </c>
      <c r="AB949"/>
      <c r="AC949"/>
      <c r="AD949"/>
      <c r="AE949"/>
      <c r="AF949"/>
      <c r="AG949"/>
      <c r="AH949"/>
      <c r="AI949"/>
    </row>
    <row r="950" spans="1:35" s="437" customFormat="1" ht="16">
      <c r="A950" s="9">
        <v>1</v>
      </c>
      <c r="B950" s="9">
        <v>3</v>
      </c>
      <c r="C950" s="9">
        <v>6</v>
      </c>
      <c r="D950" s="150"/>
      <c r="E950" s="281">
        <v>34</v>
      </c>
      <c r="F950" s="227">
        <v>1</v>
      </c>
      <c r="G950" s="94" t="s">
        <v>239</v>
      </c>
      <c r="H950" s="92" t="s">
        <v>269</v>
      </c>
      <c r="I950" s="101">
        <v>376.1</v>
      </c>
      <c r="J950" s="94" t="s">
        <v>241</v>
      </c>
      <c r="K950" s="92">
        <v>376</v>
      </c>
      <c r="L950" s="92" t="s">
        <v>248</v>
      </c>
      <c r="M950" s="95">
        <v>0.75</v>
      </c>
      <c r="N950" s="92" t="s">
        <v>39</v>
      </c>
      <c r="O950" s="92" t="s">
        <v>63</v>
      </c>
      <c r="P950" s="96">
        <v>43606</v>
      </c>
      <c r="Q950" s="97">
        <v>43771</v>
      </c>
      <c r="R950" s="98">
        <v>44320</v>
      </c>
      <c r="S950" s="106">
        <f t="shared" si="32"/>
        <v>549</v>
      </c>
      <c r="T950" s="106" t="s">
        <v>184</v>
      </c>
      <c r="U950" s="106">
        <v>0</v>
      </c>
      <c r="V950" s="94">
        <v>0</v>
      </c>
      <c r="W950" s="94"/>
      <c r="X950" s="94"/>
      <c r="Y950" s="94"/>
      <c r="Z950" s="100"/>
      <c r="AA950" s="99" t="s">
        <v>45</v>
      </c>
      <c r="AB950"/>
      <c r="AC950"/>
      <c r="AD950"/>
      <c r="AE950"/>
      <c r="AF950"/>
      <c r="AG950"/>
      <c r="AH950"/>
      <c r="AI950"/>
    </row>
    <row r="951" spans="1:35" s="437" customFormat="1" ht="16">
      <c r="A951" s="9">
        <v>1</v>
      </c>
      <c r="B951" s="9">
        <v>3</v>
      </c>
      <c r="C951" s="9">
        <v>6</v>
      </c>
      <c r="D951" s="150"/>
      <c r="E951" s="281">
        <v>35</v>
      </c>
      <c r="F951" s="227">
        <v>1</v>
      </c>
      <c r="G951" s="94" t="s">
        <v>239</v>
      </c>
      <c r="H951" s="92" t="s">
        <v>269</v>
      </c>
      <c r="I951" s="101">
        <v>377.2</v>
      </c>
      <c r="J951" s="94" t="s">
        <v>241</v>
      </c>
      <c r="K951" s="92">
        <v>377</v>
      </c>
      <c r="L951" s="92" t="s">
        <v>248</v>
      </c>
      <c r="M951" s="95">
        <v>0.75</v>
      </c>
      <c r="N951" s="92" t="s">
        <v>39</v>
      </c>
      <c r="O951" s="92" t="s">
        <v>63</v>
      </c>
      <c r="P951" s="96">
        <v>43606</v>
      </c>
      <c r="Q951" s="97">
        <v>43771</v>
      </c>
      <c r="R951" s="98">
        <v>44320</v>
      </c>
      <c r="S951" s="106">
        <f t="shared" si="32"/>
        <v>549</v>
      </c>
      <c r="T951" s="106" t="s">
        <v>184</v>
      </c>
      <c r="U951" s="106">
        <v>0</v>
      </c>
      <c r="V951" s="94">
        <v>0</v>
      </c>
      <c r="W951" s="94"/>
      <c r="X951" s="94"/>
      <c r="Y951" s="94"/>
      <c r="Z951" s="100"/>
      <c r="AA951" s="99" t="s">
        <v>45</v>
      </c>
      <c r="AB951"/>
      <c r="AC951"/>
      <c r="AD951"/>
      <c r="AE951"/>
      <c r="AF951"/>
      <c r="AG951"/>
      <c r="AH951"/>
      <c r="AI951"/>
    </row>
    <row r="952" spans="1:35" ht="16">
      <c r="A952" s="9">
        <v>1</v>
      </c>
      <c r="B952" s="9">
        <v>3</v>
      </c>
      <c r="C952" s="9">
        <v>6</v>
      </c>
      <c r="D952" s="150"/>
      <c r="E952" s="281">
        <v>36</v>
      </c>
      <c r="F952" s="227">
        <v>1</v>
      </c>
      <c r="G952" s="94" t="s">
        <v>239</v>
      </c>
      <c r="H952" s="92" t="s">
        <v>269</v>
      </c>
      <c r="I952" s="102">
        <v>379.1</v>
      </c>
      <c r="J952" s="94" t="s">
        <v>241</v>
      </c>
      <c r="K952" s="92">
        <v>379</v>
      </c>
      <c r="L952" s="92" t="s">
        <v>248</v>
      </c>
      <c r="M952" s="95">
        <v>0.75</v>
      </c>
      <c r="N952" s="92" t="s">
        <v>39</v>
      </c>
      <c r="O952" s="92" t="s">
        <v>63</v>
      </c>
      <c r="P952" s="96">
        <v>43606</v>
      </c>
      <c r="Q952" s="97">
        <v>43771</v>
      </c>
      <c r="R952" s="98">
        <v>44320</v>
      </c>
      <c r="S952" s="106">
        <f t="shared" si="32"/>
        <v>549</v>
      </c>
      <c r="T952" s="106" t="s">
        <v>184</v>
      </c>
      <c r="U952" s="106">
        <v>0</v>
      </c>
      <c r="V952" s="94">
        <v>0</v>
      </c>
      <c r="W952" s="94"/>
      <c r="X952" s="94"/>
      <c r="Y952" s="94"/>
      <c r="Z952" s="100"/>
      <c r="AA952" s="99" t="s">
        <v>45</v>
      </c>
    </row>
    <row r="953" spans="1:35" ht="16">
      <c r="A953" s="9">
        <v>1</v>
      </c>
      <c r="B953" s="9">
        <v>3</v>
      </c>
      <c r="C953" s="9">
        <v>6</v>
      </c>
      <c r="D953" s="150"/>
      <c r="E953" s="281">
        <v>37</v>
      </c>
      <c r="F953" s="227">
        <v>1</v>
      </c>
      <c r="G953" s="94" t="s">
        <v>239</v>
      </c>
      <c r="H953" s="92" t="s">
        <v>269</v>
      </c>
      <c r="I953" s="102">
        <v>379.2</v>
      </c>
      <c r="J953" s="94" t="s">
        <v>241</v>
      </c>
      <c r="K953" s="92">
        <v>379</v>
      </c>
      <c r="L953" s="92" t="s">
        <v>248</v>
      </c>
      <c r="M953" s="95">
        <v>0.75</v>
      </c>
      <c r="N953" s="92" t="s">
        <v>39</v>
      </c>
      <c r="O953" s="92" t="s">
        <v>63</v>
      </c>
      <c r="P953" s="96">
        <v>43606</v>
      </c>
      <c r="Q953" s="97">
        <v>43771</v>
      </c>
      <c r="R953" s="98">
        <v>44320</v>
      </c>
      <c r="S953" s="106">
        <f t="shared" si="32"/>
        <v>549</v>
      </c>
      <c r="T953" s="106" t="s">
        <v>184</v>
      </c>
      <c r="U953" s="106">
        <v>0</v>
      </c>
      <c r="V953" s="94">
        <v>0</v>
      </c>
      <c r="W953" s="94"/>
      <c r="X953" s="94"/>
      <c r="Y953" s="94"/>
      <c r="Z953" s="100"/>
      <c r="AA953" s="99" t="s">
        <v>45</v>
      </c>
    </row>
    <row r="954" spans="1:35" ht="16">
      <c r="A954" s="9">
        <v>1</v>
      </c>
      <c r="B954" s="9">
        <v>3</v>
      </c>
      <c r="C954" s="9">
        <v>6</v>
      </c>
      <c r="D954" s="150"/>
      <c r="E954" s="281">
        <v>38</v>
      </c>
      <c r="F954" s="227">
        <v>1</v>
      </c>
      <c r="G954" s="94" t="s">
        <v>239</v>
      </c>
      <c r="H954" s="92" t="s">
        <v>269</v>
      </c>
      <c r="I954" s="102">
        <v>379.3</v>
      </c>
      <c r="J954" s="94" t="s">
        <v>241</v>
      </c>
      <c r="K954" s="92">
        <v>379</v>
      </c>
      <c r="L954" s="92" t="s">
        <v>248</v>
      </c>
      <c r="M954" s="95">
        <v>0.75</v>
      </c>
      <c r="N954" s="92" t="s">
        <v>39</v>
      </c>
      <c r="O954" s="92" t="s">
        <v>63</v>
      </c>
      <c r="P954" s="96">
        <v>43606</v>
      </c>
      <c r="Q954" s="97">
        <v>43771</v>
      </c>
      <c r="R954" s="98">
        <v>44320</v>
      </c>
      <c r="S954" s="106">
        <f t="shared" si="32"/>
        <v>549</v>
      </c>
      <c r="T954" s="106" t="s">
        <v>184</v>
      </c>
      <c r="U954" s="106">
        <v>0</v>
      </c>
      <c r="V954" s="94">
        <v>0</v>
      </c>
      <c r="W954" s="94"/>
      <c r="X954" s="94"/>
      <c r="Y954" s="94"/>
      <c r="Z954" s="100"/>
      <c r="AA954" s="99" t="s">
        <v>45</v>
      </c>
    </row>
    <row r="955" spans="1:35" ht="16">
      <c r="A955" s="9">
        <v>1</v>
      </c>
      <c r="B955" s="9">
        <v>3</v>
      </c>
      <c r="C955" s="9">
        <v>6</v>
      </c>
      <c r="D955" s="150"/>
      <c r="E955" s="281">
        <v>39</v>
      </c>
      <c r="F955" s="227">
        <v>1</v>
      </c>
      <c r="G955" s="94" t="s">
        <v>239</v>
      </c>
      <c r="H955" s="92" t="s">
        <v>269</v>
      </c>
      <c r="I955" s="102">
        <v>379.4</v>
      </c>
      <c r="J955" s="94" t="s">
        <v>241</v>
      </c>
      <c r="K955" s="92">
        <v>379</v>
      </c>
      <c r="L955" s="92" t="s">
        <v>248</v>
      </c>
      <c r="M955" s="95">
        <v>0.75</v>
      </c>
      <c r="N955" s="92" t="s">
        <v>39</v>
      </c>
      <c r="O955" s="92" t="s">
        <v>63</v>
      </c>
      <c r="P955" s="96">
        <v>43606</v>
      </c>
      <c r="Q955" s="97">
        <v>43771</v>
      </c>
      <c r="R955" s="98">
        <v>44320</v>
      </c>
      <c r="S955" s="106">
        <f t="shared" si="32"/>
        <v>549</v>
      </c>
      <c r="T955" s="106" t="s">
        <v>184</v>
      </c>
      <c r="U955" s="106">
        <v>0</v>
      </c>
      <c r="V955" s="94">
        <v>0</v>
      </c>
      <c r="W955" s="94"/>
      <c r="X955" s="94"/>
      <c r="Y955" s="94"/>
      <c r="Z955" s="100" t="s">
        <v>273</v>
      </c>
      <c r="AA955" s="99" t="s">
        <v>45</v>
      </c>
    </row>
    <row r="956" spans="1:35" s="437" customFormat="1" ht="16">
      <c r="A956" s="9">
        <v>1</v>
      </c>
      <c r="B956" s="9">
        <v>3</v>
      </c>
      <c r="C956" s="9">
        <v>6</v>
      </c>
      <c r="D956" s="150"/>
      <c r="E956" s="281">
        <v>40</v>
      </c>
      <c r="F956" s="227">
        <v>1</v>
      </c>
      <c r="G956" s="94" t="s">
        <v>239</v>
      </c>
      <c r="H956" s="92" t="s">
        <v>269</v>
      </c>
      <c r="I956" s="101">
        <v>381.1</v>
      </c>
      <c r="J956" s="94" t="s">
        <v>241</v>
      </c>
      <c r="K956" s="92">
        <v>381</v>
      </c>
      <c r="L956" s="92" t="s">
        <v>248</v>
      </c>
      <c r="M956" s="95">
        <v>0.75</v>
      </c>
      <c r="N956" s="92" t="s">
        <v>39</v>
      </c>
      <c r="O956" s="92" t="s">
        <v>63</v>
      </c>
      <c r="P956" s="96">
        <v>43606</v>
      </c>
      <c r="Q956" s="97">
        <v>43771</v>
      </c>
      <c r="R956" s="98">
        <v>44321</v>
      </c>
      <c r="S956" s="106">
        <f t="shared" si="32"/>
        <v>550</v>
      </c>
      <c r="T956" s="106" t="s">
        <v>184</v>
      </c>
      <c r="U956" s="106">
        <v>0</v>
      </c>
      <c r="V956" s="94">
        <v>0</v>
      </c>
      <c r="W956" s="94"/>
      <c r="X956" s="94"/>
      <c r="Y956" s="94"/>
      <c r="Z956" s="100"/>
      <c r="AA956" s="99" t="s">
        <v>45</v>
      </c>
      <c r="AB956"/>
      <c r="AC956"/>
      <c r="AD956"/>
      <c r="AE956"/>
      <c r="AF956"/>
      <c r="AG956"/>
      <c r="AH956"/>
      <c r="AI956"/>
    </row>
    <row r="957" spans="1:35" ht="16">
      <c r="A957" s="9">
        <v>1</v>
      </c>
      <c r="B957" s="9">
        <v>3</v>
      </c>
      <c r="C957" s="9">
        <v>6</v>
      </c>
      <c r="D957" s="150"/>
      <c r="E957" s="281">
        <v>41</v>
      </c>
      <c r="F957" s="227">
        <v>1</v>
      </c>
      <c r="G957" s="94" t="s">
        <v>239</v>
      </c>
      <c r="H957" s="92" t="s">
        <v>269</v>
      </c>
      <c r="I957" s="101">
        <v>382.1</v>
      </c>
      <c r="J957" s="94" t="s">
        <v>241</v>
      </c>
      <c r="K957" s="92">
        <v>382</v>
      </c>
      <c r="L957" s="92" t="s">
        <v>248</v>
      </c>
      <c r="M957" s="95">
        <v>0.75</v>
      </c>
      <c r="N957" s="92" t="s">
        <v>39</v>
      </c>
      <c r="O957" s="92" t="s">
        <v>63</v>
      </c>
      <c r="P957" s="96">
        <v>43606</v>
      </c>
      <c r="Q957" s="97">
        <v>43771</v>
      </c>
      <c r="R957" s="98">
        <v>44321</v>
      </c>
      <c r="S957" s="106">
        <f t="shared" si="32"/>
        <v>550</v>
      </c>
      <c r="T957" s="106" t="s">
        <v>184</v>
      </c>
      <c r="U957" s="106">
        <v>0</v>
      </c>
      <c r="V957" s="94">
        <v>0</v>
      </c>
      <c r="W957" s="94"/>
      <c r="X957" s="94"/>
      <c r="Y957" s="94"/>
      <c r="Z957" s="100"/>
      <c r="AA957" s="99" t="s">
        <v>45</v>
      </c>
    </row>
    <row r="958" spans="1:35" ht="16">
      <c r="A958" s="9">
        <v>1</v>
      </c>
      <c r="B958" s="9">
        <v>3</v>
      </c>
      <c r="C958" s="9">
        <v>6</v>
      </c>
      <c r="D958" s="150"/>
      <c r="E958" s="281">
        <v>42</v>
      </c>
      <c r="F958" s="227">
        <v>1</v>
      </c>
      <c r="G958" s="94" t="s">
        <v>239</v>
      </c>
      <c r="H958" s="92" t="s">
        <v>269</v>
      </c>
      <c r="I958" s="101">
        <v>382.2</v>
      </c>
      <c r="J958" s="94" t="s">
        <v>241</v>
      </c>
      <c r="K958" s="92">
        <v>382</v>
      </c>
      <c r="L958" s="92" t="s">
        <v>248</v>
      </c>
      <c r="M958" s="95">
        <v>0.75</v>
      </c>
      <c r="N958" s="92" t="s">
        <v>39</v>
      </c>
      <c r="O958" s="92" t="s">
        <v>63</v>
      </c>
      <c r="P958" s="96">
        <v>43606</v>
      </c>
      <c r="Q958" s="97">
        <v>43771</v>
      </c>
      <c r="R958" s="98">
        <v>44321</v>
      </c>
      <c r="S958" s="106">
        <f t="shared" si="32"/>
        <v>550</v>
      </c>
      <c r="T958" s="106" t="s">
        <v>184</v>
      </c>
      <c r="U958" s="106">
        <v>0</v>
      </c>
      <c r="V958" s="94">
        <v>0</v>
      </c>
      <c r="W958" s="94"/>
      <c r="X958" s="94"/>
      <c r="Y958" s="94">
        <v>1</v>
      </c>
      <c r="Z958" s="100" t="s">
        <v>166</v>
      </c>
      <c r="AA958" s="99" t="s">
        <v>45</v>
      </c>
    </row>
    <row r="959" spans="1:35" ht="16">
      <c r="A959" s="9">
        <v>1</v>
      </c>
      <c r="B959" s="9">
        <v>3</v>
      </c>
      <c r="C959" s="9">
        <v>6</v>
      </c>
      <c r="D959" s="150"/>
      <c r="E959" s="281">
        <v>43</v>
      </c>
      <c r="F959" s="227">
        <v>1</v>
      </c>
      <c r="G959" s="94" t="s">
        <v>239</v>
      </c>
      <c r="H959" s="92" t="s">
        <v>269</v>
      </c>
      <c r="I959" s="101">
        <v>382.3</v>
      </c>
      <c r="J959" s="94" t="s">
        <v>241</v>
      </c>
      <c r="K959" s="92">
        <v>382</v>
      </c>
      <c r="L959" s="92" t="s">
        <v>248</v>
      </c>
      <c r="M959" s="95">
        <v>0.75</v>
      </c>
      <c r="N959" s="92" t="s">
        <v>39</v>
      </c>
      <c r="O959" s="92" t="s">
        <v>63</v>
      </c>
      <c r="P959" s="96">
        <v>43606</v>
      </c>
      <c r="Q959" s="97">
        <v>43771</v>
      </c>
      <c r="R959" s="98">
        <v>44321</v>
      </c>
      <c r="S959" s="106">
        <f t="shared" si="32"/>
        <v>550</v>
      </c>
      <c r="T959" s="106" t="s">
        <v>184</v>
      </c>
      <c r="U959" s="106">
        <v>0</v>
      </c>
      <c r="V959" s="94">
        <v>0</v>
      </c>
      <c r="W959" s="94"/>
      <c r="X959" s="94"/>
      <c r="Y959" s="94"/>
      <c r="Z959" s="100"/>
      <c r="AA959" s="99" t="s">
        <v>45</v>
      </c>
    </row>
    <row r="960" spans="1:35" s="437" customFormat="1" ht="16">
      <c r="A960" s="9">
        <v>1</v>
      </c>
      <c r="B960" s="9">
        <v>3</v>
      </c>
      <c r="C960" s="9">
        <v>6</v>
      </c>
      <c r="D960" s="150"/>
      <c r="E960" s="281">
        <v>44</v>
      </c>
      <c r="F960" s="227">
        <v>1</v>
      </c>
      <c r="G960" s="94" t="s">
        <v>239</v>
      </c>
      <c r="H960" s="92" t="s">
        <v>269</v>
      </c>
      <c r="I960" s="101">
        <v>382.4</v>
      </c>
      <c r="J960" s="94" t="s">
        <v>241</v>
      </c>
      <c r="K960" s="92">
        <v>382</v>
      </c>
      <c r="L960" s="92" t="s">
        <v>248</v>
      </c>
      <c r="M960" s="95">
        <v>0.75</v>
      </c>
      <c r="N960" s="92" t="s">
        <v>39</v>
      </c>
      <c r="O960" s="92" t="s">
        <v>63</v>
      </c>
      <c r="P960" s="96">
        <v>43606</v>
      </c>
      <c r="Q960" s="97">
        <v>43771</v>
      </c>
      <c r="R960" s="98">
        <v>44321</v>
      </c>
      <c r="S960" s="106">
        <f t="shared" si="32"/>
        <v>550</v>
      </c>
      <c r="T960" s="106" t="s">
        <v>184</v>
      </c>
      <c r="U960" s="106">
        <v>0</v>
      </c>
      <c r="V960" s="94">
        <v>0</v>
      </c>
      <c r="W960" s="94"/>
      <c r="X960" s="94"/>
      <c r="Y960" s="94"/>
      <c r="Z960" s="100"/>
      <c r="AA960" s="99" t="s">
        <v>45</v>
      </c>
      <c r="AB960"/>
      <c r="AC960"/>
      <c r="AD960"/>
      <c r="AE960"/>
      <c r="AF960"/>
      <c r="AG960"/>
      <c r="AH960"/>
      <c r="AI960"/>
    </row>
    <row r="961" spans="1:35" ht="16">
      <c r="A961" s="9">
        <v>1</v>
      </c>
      <c r="B961" s="9">
        <v>3</v>
      </c>
      <c r="C961" s="9">
        <v>6</v>
      </c>
      <c r="D961" s="150"/>
      <c r="E961" s="281">
        <v>45</v>
      </c>
      <c r="F961" s="227">
        <v>1</v>
      </c>
      <c r="G961" s="94" t="s">
        <v>239</v>
      </c>
      <c r="H961" s="92" t="s">
        <v>269</v>
      </c>
      <c r="I961" s="101">
        <v>383.2</v>
      </c>
      <c r="J961" s="94" t="s">
        <v>241</v>
      </c>
      <c r="K961" s="92">
        <v>383</v>
      </c>
      <c r="L961" s="92" t="s">
        <v>248</v>
      </c>
      <c r="M961" s="95">
        <v>0.75</v>
      </c>
      <c r="N961" s="92" t="s">
        <v>39</v>
      </c>
      <c r="O961" s="92" t="s">
        <v>63</v>
      </c>
      <c r="P961" s="96">
        <v>43606</v>
      </c>
      <c r="Q961" s="97">
        <v>43771</v>
      </c>
      <c r="R961" s="98">
        <v>44321</v>
      </c>
      <c r="S961" s="106">
        <f t="shared" si="32"/>
        <v>550</v>
      </c>
      <c r="T961" s="106" t="s">
        <v>184</v>
      </c>
      <c r="U961" s="106">
        <v>0</v>
      </c>
      <c r="V961" s="94">
        <v>0</v>
      </c>
      <c r="W961" s="94"/>
      <c r="X961" s="94"/>
      <c r="Y961" s="94"/>
      <c r="Z961" s="100"/>
      <c r="AA961" s="99" t="s">
        <v>45</v>
      </c>
    </row>
    <row r="962" spans="1:35" ht="16">
      <c r="A962" s="9">
        <v>1</v>
      </c>
      <c r="B962" s="9">
        <v>3</v>
      </c>
      <c r="C962" s="9">
        <v>6</v>
      </c>
      <c r="D962" s="150"/>
      <c r="E962" s="281">
        <v>46</v>
      </c>
      <c r="F962" s="227">
        <v>1</v>
      </c>
      <c r="G962" s="94" t="s">
        <v>239</v>
      </c>
      <c r="H962" s="92" t="s">
        <v>269</v>
      </c>
      <c r="I962" s="101">
        <v>383.3</v>
      </c>
      <c r="J962" s="94" t="s">
        <v>241</v>
      </c>
      <c r="K962" s="92">
        <v>383</v>
      </c>
      <c r="L962" s="92" t="s">
        <v>248</v>
      </c>
      <c r="M962" s="95">
        <v>0.75</v>
      </c>
      <c r="N962" s="92" t="s">
        <v>39</v>
      </c>
      <c r="O962" s="92" t="s">
        <v>63</v>
      </c>
      <c r="P962" s="96">
        <v>43606</v>
      </c>
      <c r="Q962" s="97">
        <v>43771</v>
      </c>
      <c r="R962" s="98">
        <v>44321</v>
      </c>
      <c r="S962" s="106">
        <f t="shared" si="32"/>
        <v>550</v>
      </c>
      <c r="T962" s="106" t="s">
        <v>184</v>
      </c>
      <c r="U962" s="106">
        <v>0</v>
      </c>
      <c r="V962" s="94">
        <v>0</v>
      </c>
      <c r="W962" s="94"/>
      <c r="X962" s="94"/>
      <c r="Y962" s="94"/>
      <c r="Z962" s="100"/>
      <c r="AA962" s="99" t="s">
        <v>45</v>
      </c>
    </row>
    <row r="963" spans="1:35" s="366" customFormat="1" ht="16">
      <c r="A963" s="9">
        <v>1</v>
      </c>
      <c r="B963" s="9">
        <v>3</v>
      </c>
      <c r="C963" s="9">
        <v>6</v>
      </c>
      <c r="D963" s="150"/>
      <c r="E963" s="281">
        <v>47</v>
      </c>
      <c r="F963" s="227">
        <v>1</v>
      </c>
      <c r="G963" s="94" t="s">
        <v>239</v>
      </c>
      <c r="H963" s="92" t="s">
        <v>269</v>
      </c>
      <c r="I963" s="101">
        <v>384.1</v>
      </c>
      <c r="J963" s="94" t="s">
        <v>241</v>
      </c>
      <c r="K963" s="92">
        <v>384</v>
      </c>
      <c r="L963" s="92" t="s">
        <v>248</v>
      </c>
      <c r="M963" s="95">
        <v>0.75</v>
      </c>
      <c r="N963" s="92" t="s">
        <v>39</v>
      </c>
      <c r="O963" s="92" t="s">
        <v>63</v>
      </c>
      <c r="P963" s="96">
        <v>43606</v>
      </c>
      <c r="Q963" s="97">
        <v>43771</v>
      </c>
      <c r="R963" s="98">
        <v>44321</v>
      </c>
      <c r="S963" s="106">
        <f t="shared" si="32"/>
        <v>550</v>
      </c>
      <c r="T963" s="106" t="s">
        <v>184</v>
      </c>
      <c r="U963" s="106">
        <v>0</v>
      </c>
      <c r="V963" s="94">
        <v>0</v>
      </c>
      <c r="W963" s="94"/>
      <c r="X963" s="94"/>
      <c r="Y963" s="94"/>
      <c r="Z963" s="100"/>
      <c r="AA963" s="99" t="s">
        <v>45</v>
      </c>
      <c r="AB963"/>
      <c r="AC963"/>
      <c r="AD963"/>
      <c r="AE963"/>
      <c r="AF963"/>
      <c r="AG963"/>
      <c r="AH963"/>
      <c r="AI963"/>
    </row>
    <row r="964" spans="1:35" s="366" customFormat="1" ht="16">
      <c r="A964" s="9">
        <v>1</v>
      </c>
      <c r="B964" s="9">
        <v>3</v>
      </c>
      <c r="C964" s="9">
        <v>6</v>
      </c>
      <c r="D964" s="150"/>
      <c r="E964" s="281">
        <v>48</v>
      </c>
      <c r="F964" s="227">
        <v>1</v>
      </c>
      <c r="G964" s="94" t="s">
        <v>239</v>
      </c>
      <c r="H964" s="92" t="s">
        <v>269</v>
      </c>
      <c r="I964" s="101">
        <v>385.4</v>
      </c>
      <c r="J964" s="94" t="s">
        <v>241</v>
      </c>
      <c r="K964" s="92">
        <v>385</v>
      </c>
      <c r="L964" s="92" t="s">
        <v>248</v>
      </c>
      <c r="M964" s="95">
        <v>0.75</v>
      </c>
      <c r="N964" s="92" t="s">
        <v>39</v>
      </c>
      <c r="O964" s="92" t="s">
        <v>63</v>
      </c>
      <c r="P964" s="96">
        <v>43606</v>
      </c>
      <c r="Q964" s="97">
        <v>43771</v>
      </c>
      <c r="R964" s="98">
        <v>44321</v>
      </c>
      <c r="S964" s="106">
        <f t="shared" si="32"/>
        <v>550</v>
      </c>
      <c r="T964" s="106" t="s">
        <v>184</v>
      </c>
      <c r="U964" s="106">
        <v>0</v>
      </c>
      <c r="V964" s="94">
        <v>1</v>
      </c>
      <c r="W964" s="94">
        <v>1</v>
      </c>
      <c r="X964" s="94"/>
      <c r="Y964" s="94"/>
      <c r="Z964" s="100"/>
      <c r="AA964" s="99" t="s">
        <v>45</v>
      </c>
      <c r="AB964"/>
      <c r="AC964"/>
      <c r="AD964"/>
      <c r="AE964"/>
      <c r="AF964"/>
      <c r="AG964"/>
      <c r="AH964"/>
      <c r="AI964"/>
    </row>
    <row r="965" spans="1:35" s="437" customFormat="1" ht="16">
      <c r="A965" s="9">
        <v>1</v>
      </c>
      <c r="B965" s="9">
        <v>3</v>
      </c>
      <c r="C965" s="9">
        <v>6</v>
      </c>
      <c r="D965" s="150"/>
      <c r="E965" s="281">
        <v>49</v>
      </c>
      <c r="F965" s="227">
        <v>1</v>
      </c>
      <c r="G965" s="94" t="s">
        <v>239</v>
      </c>
      <c r="H965" s="92" t="s">
        <v>269</v>
      </c>
      <c r="I965" s="101">
        <v>385.5</v>
      </c>
      <c r="J965" s="94" t="s">
        <v>241</v>
      </c>
      <c r="K965" s="92">
        <v>385</v>
      </c>
      <c r="L965" s="92" t="s">
        <v>248</v>
      </c>
      <c r="M965" s="95">
        <v>0.75</v>
      </c>
      <c r="N965" s="92" t="s">
        <v>39</v>
      </c>
      <c r="O965" s="92" t="s">
        <v>63</v>
      </c>
      <c r="P965" s="96">
        <v>43606</v>
      </c>
      <c r="Q965" s="97">
        <v>43771</v>
      </c>
      <c r="R965" s="98">
        <v>44321</v>
      </c>
      <c r="S965" s="106">
        <f t="shared" si="32"/>
        <v>550</v>
      </c>
      <c r="T965" s="106" t="s">
        <v>184</v>
      </c>
      <c r="U965" s="106">
        <v>0</v>
      </c>
      <c r="V965" s="94">
        <v>0</v>
      </c>
      <c r="W965" s="94"/>
      <c r="X965" s="94"/>
      <c r="Y965" s="94">
        <v>1</v>
      </c>
      <c r="Z965" s="100" t="s">
        <v>274</v>
      </c>
      <c r="AA965" s="99" t="s">
        <v>45</v>
      </c>
      <c r="AB965"/>
      <c r="AC965"/>
      <c r="AD965"/>
      <c r="AE965"/>
      <c r="AF965"/>
      <c r="AG965"/>
      <c r="AH965"/>
      <c r="AI965"/>
    </row>
    <row r="966" spans="1:35" ht="16">
      <c r="A966" s="9">
        <v>1</v>
      </c>
      <c r="B966" s="9">
        <v>3</v>
      </c>
      <c r="C966" s="9">
        <v>6</v>
      </c>
      <c r="D966" s="150"/>
      <c r="E966" s="281">
        <v>50</v>
      </c>
      <c r="F966" s="227">
        <v>1</v>
      </c>
      <c r="G966" s="94" t="s">
        <v>239</v>
      </c>
      <c r="H966" s="92" t="s">
        <v>269</v>
      </c>
      <c r="I966" s="101">
        <v>387.1</v>
      </c>
      <c r="J966" s="94" t="s">
        <v>241</v>
      </c>
      <c r="K966" s="92">
        <v>387</v>
      </c>
      <c r="L966" s="92" t="s">
        <v>248</v>
      </c>
      <c r="M966" s="95">
        <v>0.75</v>
      </c>
      <c r="N966" s="92" t="s">
        <v>39</v>
      </c>
      <c r="O966" s="92" t="s">
        <v>63</v>
      </c>
      <c r="P966" s="96">
        <v>43606</v>
      </c>
      <c r="Q966" s="97">
        <v>43771</v>
      </c>
      <c r="R966" s="98">
        <v>44321</v>
      </c>
      <c r="S966" s="106">
        <f t="shared" si="32"/>
        <v>550</v>
      </c>
      <c r="T966" s="106" t="s">
        <v>184</v>
      </c>
      <c r="U966" s="106">
        <v>0</v>
      </c>
      <c r="V966" s="94">
        <v>0</v>
      </c>
      <c r="W966" s="94"/>
      <c r="X966" s="94"/>
      <c r="Y966" s="94"/>
      <c r="Z966" s="100"/>
      <c r="AA966" s="99" t="s">
        <v>45</v>
      </c>
    </row>
    <row r="967" spans="1:35" ht="16">
      <c r="A967" s="9">
        <v>1</v>
      </c>
      <c r="B967" s="9">
        <v>3</v>
      </c>
      <c r="C967" s="9">
        <v>6</v>
      </c>
      <c r="D967" s="150"/>
      <c r="E967" s="281">
        <v>51</v>
      </c>
      <c r="F967" s="227">
        <v>1</v>
      </c>
      <c r="G967" s="94" t="s">
        <v>239</v>
      </c>
      <c r="H967" s="92" t="s">
        <v>269</v>
      </c>
      <c r="I967" s="101">
        <v>387.2</v>
      </c>
      <c r="J967" s="94" t="s">
        <v>241</v>
      </c>
      <c r="K967" s="92">
        <v>387</v>
      </c>
      <c r="L967" s="92" t="s">
        <v>248</v>
      </c>
      <c r="M967" s="95">
        <v>0.75</v>
      </c>
      <c r="N967" s="92" t="s">
        <v>39</v>
      </c>
      <c r="O967" s="92" t="s">
        <v>63</v>
      </c>
      <c r="P967" s="96">
        <v>43606</v>
      </c>
      <c r="Q967" s="97">
        <v>43771</v>
      </c>
      <c r="R967" s="98">
        <v>44321</v>
      </c>
      <c r="S967" s="106">
        <f t="shared" si="32"/>
        <v>550</v>
      </c>
      <c r="T967" s="106" t="s">
        <v>184</v>
      </c>
      <c r="U967" s="106">
        <v>0</v>
      </c>
      <c r="V967" s="94">
        <v>0</v>
      </c>
      <c r="W967" s="94"/>
      <c r="X967" s="94"/>
      <c r="Y967" s="94"/>
      <c r="Z967" s="100"/>
      <c r="AA967" s="99" t="s">
        <v>45</v>
      </c>
    </row>
    <row r="968" spans="1:35" s="437" customFormat="1" ht="16">
      <c r="A968" s="9">
        <v>1</v>
      </c>
      <c r="B968" s="9">
        <v>3</v>
      </c>
      <c r="C968" s="9">
        <v>6</v>
      </c>
      <c r="D968" s="150"/>
      <c r="E968" s="281">
        <v>52</v>
      </c>
      <c r="F968" s="227">
        <v>1</v>
      </c>
      <c r="G968" s="94" t="s">
        <v>239</v>
      </c>
      <c r="H968" s="92" t="s">
        <v>269</v>
      </c>
      <c r="I968" s="101">
        <v>389.1</v>
      </c>
      <c r="J968" s="94" t="s">
        <v>241</v>
      </c>
      <c r="K968" s="92">
        <v>389</v>
      </c>
      <c r="L968" s="92" t="s">
        <v>248</v>
      </c>
      <c r="M968" s="95">
        <v>0.75</v>
      </c>
      <c r="N968" s="92" t="s">
        <v>39</v>
      </c>
      <c r="O968" s="92" t="s">
        <v>63</v>
      </c>
      <c r="P968" s="96">
        <v>43606</v>
      </c>
      <c r="Q968" s="97">
        <v>43771</v>
      </c>
      <c r="R968" s="98">
        <v>44322</v>
      </c>
      <c r="S968" s="106">
        <f t="shared" si="32"/>
        <v>551</v>
      </c>
      <c r="T968" s="106" t="s">
        <v>184</v>
      </c>
      <c r="U968" s="106">
        <v>0</v>
      </c>
      <c r="V968" s="94">
        <v>0</v>
      </c>
      <c r="W968" s="94"/>
      <c r="X968" s="94"/>
      <c r="Y968" s="94"/>
      <c r="Z968" s="100"/>
      <c r="AA968" s="99" t="s">
        <v>45</v>
      </c>
      <c r="AB968"/>
      <c r="AC968"/>
      <c r="AD968"/>
      <c r="AE968"/>
      <c r="AF968"/>
      <c r="AG968"/>
      <c r="AH968"/>
      <c r="AI968"/>
    </row>
    <row r="969" spans="1:35" ht="16">
      <c r="A969" s="9">
        <v>1</v>
      </c>
      <c r="B969" s="9">
        <v>3</v>
      </c>
      <c r="C969" s="9">
        <v>6</v>
      </c>
      <c r="D969" s="150"/>
      <c r="E969" s="281">
        <v>53</v>
      </c>
      <c r="F969" s="227">
        <v>1</v>
      </c>
      <c r="G969" s="94" t="s">
        <v>239</v>
      </c>
      <c r="H969" s="92" t="s">
        <v>269</v>
      </c>
      <c r="I969" s="101">
        <v>389.2</v>
      </c>
      <c r="J969" s="94" t="s">
        <v>241</v>
      </c>
      <c r="K969" s="92">
        <v>389</v>
      </c>
      <c r="L969" s="92" t="s">
        <v>248</v>
      </c>
      <c r="M969" s="95">
        <v>0.75</v>
      </c>
      <c r="N969" s="92" t="s">
        <v>39</v>
      </c>
      <c r="O969" s="92" t="s">
        <v>63</v>
      </c>
      <c r="P969" s="96">
        <v>43606</v>
      </c>
      <c r="Q969" s="97">
        <v>43771</v>
      </c>
      <c r="R969" s="98">
        <v>44322</v>
      </c>
      <c r="S969" s="106">
        <f t="shared" si="32"/>
        <v>551</v>
      </c>
      <c r="T969" s="106" t="s">
        <v>184</v>
      </c>
      <c r="U969" s="106">
        <v>0</v>
      </c>
      <c r="V969" s="94">
        <v>0</v>
      </c>
      <c r="W969" s="94"/>
      <c r="X969" s="94"/>
      <c r="Y969" s="94">
        <v>1</v>
      </c>
      <c r="Z969" s="100" t="s">
        <v>275</v>
      </c>
      <c r="AA969" s="99" t="s">
        <v>45</v>
      </c>
    </row>
    <row r="970" spans="1:35" ht="16">
      <c r="A970" s="9">
        <v>1</v>
      </c>
      <c r="B970" s="9">
        <v>3</v>
      </c>
      <c r="C970" s="9">
        <v>6</v>
      </c>
      <c r="D970" s="150"/>
      <c r="E970" s="281">
        <v>54</v>
      </c>
      <c r="F970" s="227">
        <v>1</v>
      </c>
      <c r="G970" s="94" t="s">
        <v>239</v>
      </c>
      <c r="H970" s="92" t="s">
        <v>269</v>
      </c>
      <c r="I970" s="101">
        <v>390.1</v>
      </c>
      <c r="J970" s="94" t="s">
        <v>241</v>
      </c>
      <c r="K970" s="92">
        <v>390</v>
      </c>
      <c r="L970" s="92" t="s">
        <v>248</v>
      </c>
      <c r="M970" s="95">
        <v>0.75</v>
      </c>
      <c r="N970" s="92" t="s">
        <v>39</v>
      </c>
      <c r="O970" s="92" t="s">
        <v>63</v>
      </c>
      <c r="P970" s="96">
        <v>43606</v>
      </c>
      <c r="Q970" s="97">
        <v>43771</v>
      </c>
      <c r="R970" s="98">
        <v>44322</v>
      </c>
      <c r="S970" s="106">
        <f t="shared" si="32"/>
        <v>551</v>
      </c>
      <c r="T970" s="106" t="s">
        <v>184</v>
      </c>
      <c r="U970" s="106">
        <v>0</v>
      </c>
      <c r="V970" s="94">
        <v>0</v>
      </c>
      <c r="W970" s="94"/>
      <c r="X970" s="94"/>
      <c r="Y970" s="94"/>
      <c r="Z970" s="100"/>
      <c r="AA970" s="99" t="s">
        <v>45</v>
      </c>
    </row>
    <row r="971" spans="1:35" ht="16">
      <c r="A971" s="9">
        <v>1</v>
      </c>
      <c r="B971" s="9">
        <v>3</v>
      </c>
      <c r="C971" s="9">
        <v>6</v>
      </c>
      <c r="D971" s="150"/>
      <c r="E971" s="281">
        <v>55</v>
      </c>
      <c r="F971" s="227">
        <v>1</v>
      </c>
      <c r="G971" s="94" t="s">
        <v>239</v>
      </c>
      <c r="H971" s="92" t="s">
        <v>269</v>
      </c>
      <c r="I971" s="101">
        <v>390.2</v>
      </c>
      <c r="J971" s="94" t="s">
        <v>241</v>
      </c>
      <c r="K971" s="92">
        <v>390</v>
      </c>
      <c r="L971" s="92" t="s">
        <v>248</v>
      </c>
      <c r="M971" s="95">
        <v>0.75</v>
      </c>
      <c r="N971" s="92" t="s">
        <v>39</v>
      </c>
      <c r="O971" s="92" t="s">
        <v>63</v>
      </c>
      <c r="P971" s="96">
        <v>43606</v>
      </c>
      <c r="Q971" s="97">
        <v>43771</v>
      </c>
      <c r="R971" s="98">
        <v>44322</v>
      </c>
      <c r="S971" s="106">
        <f t="shared" si="32"/>
        <v>551</v>
      </c>
      <c r="T971" s="106" t="s">
        <v>184</v>
      </c>
      <c r="U971" s="106">
        <v>0</v>
      </c>
      <c r="V971" s="94">
        <v>0</v>
      </c>
      <c r="W971" s="94"/>
      <c r="X971" s="94"/>
      <c r="Y971" s="94"/>
      <c r="Z971" s="100"/>
      <c r="AA971" s="99" t="s">
        <v>45</v>
      </c>
    </row>
    <row r="972" spans="1:35" s="437" customFormat="1" ht="16">
      <c r="A972" s="9">
        <v>1</v>
      </c>
      <c r="B972" s="9">
        <v>3</v>
      </c>
      <c r="C972" s="9">
        <v>6</v>
      </c>
      <c r="D972" s="150"/>
      <c r="E972" s="281">
        <v>56</v>
      </c>
      <c r="F972" s="227">
        <v>1</v>
      </c>
      <c r="G972" s="94" t="s">
        <v>239</v>
      </c>
      <c r="H972" s="92" t="s">
        <v>269</v>
      </c>
      <c r="I972" s="101">
        <v>390.3</v>
      </c>
      <c r="J972" s="94" t="s">
        <v>241</v>
      </c>
      <c r="K972" s="92">
        <v>390</v>
      </c>
      <c r="L972" s="92" t="s">
        <v>248</v>
      </c>
      <c r="M972" s="95">
        <v>0.75</v>
      </c>
      <c r="N972" s="92" t="s">
        <v>39</v>
      </c>
      <c r="O972" s="92" t="s">
        <v>63</v>
      </c>
      <c r="P972" s="96">
        <v>43606</v>
      </c>
      <c r="Q972" s="97">
        <v>43771</v>
      </c>
      <c r="R972" s="98">
        <v>44322</v>
      </c>
      <c r="S972" s="106">
        <f t="shared" si="32"/>
        <v>551</v>
      </c>
      <c r="T972" s="106" t="s">
        <v>184</v>
      </c>
      <c r="U972" s="106">
        <v>0</v>
      </c>
      <c r="V972" s="94">
        <v>0</v>
      </c>
      <c r="W972" s="94"/>
      <c r="X972" s="94"/>
      <c r="Y972" s="94"/>
      <c r="Z972" s="100"/>
      <c r="AA972" s="99" t="s">
        <v>45</v>
      </c>
      <c r="AB972"/>
      <c r="AC972"/>
      <c r="AD972"/>
      <c r="AE972"/>
      <c r="AF972"/>
      <c r="AG972"/>
      <c r="AH972"/>
      <c r="AI972"/>
    </row>
    <row r="973" spans="1:35" ht="16">
      <c r="A973" s="9">
        <v>1</v>
      </c>
      <c r="B973" s="9">
        <v>3</v>
      </c>
      <c r="C973" s="9">
        <v>6</v>
      </c>
      <c r="D973" s="150"/>
      <c r="E973" s="281">
        <v>57</v>
      </c>
      <c r="F973" s="227">
        <v>1</v>
      </c>
      <c r="G973" s="94" t="s">
        <v>239</v>
      </c>
      <c r="H973" s="92" t="s">
        <v>269</v>
      </c>
      <c r="I973" s="101">
        <v>390.4</v>
      </c>
      <c r="J973" s="94" t="s">
        <v>241</v>
      </c>
      <c r="K973" s="92">
        <v>390</v>
      </c>
      <c r="L973" s="92" t="s">
        <v>248</v>
      </c>
      <c r="M973" s="95">
        <v>0.75</v>
      </c>
      <c r="N973" s="92" t="s">
        <v>39</v>
      </c>
      <c r="O973" s="92" t="s">
        <v>63</v>
      </c>
      <c r="P973" s="96">
        <v>43606</v>
      </c>
      <c r="Q973" s="97">
        <v>43771</v>
      </c>
      <c r="R973" s="98">
        <v>44322</v>
      </c>
      <c r="S973" s="106">
        <f t="shared" si="32"/>
        <v>551</v>
      </c>
      <c r="T973" s="106" t="s">
        <v>184</v>
      </c>
      <c r="U973" s="106">
        <v>0</v>
      </c>
      <c r="V973" s="94">
        <v>0</v>
      </c>
      <c r="W973" s="94"/>
      <c r="X973" s="94"/>
      <c r="Y973" s="94"/>
      <c r="Z973" s="100"/>
      <c r="AA973" s="99" t="s">
        <v>45</v>
      </c>
    </row>
    <row r="974" spans="1:35" ht="16">
      <c r="A974" s="9">
        <v>1</v>
      </c>
      <c r="B974" s="9">
        <v>3</v>
      </c>
      <c r="C974" s="9">
        <v>6</v>
      </c>
      <c r="D974" s="150"/>
      <c r="E974" s="281">
        <v>58</v>
      </c>
      <c r="F974" s="227">
        <v>1</v>
      </c>
      <c r="G974" s="94" t="s">
        <v>239</v>
      </c>
      <c r="H974" s="92" t="s">
        <v>269</v>
      </c>
      <c r="I974" s="101">
        <v>390.5</v>
      </c>
      <c r="J974" s="94" t="s">
        <v>241</v>
      </c>
      <c r="K974" s="92">
        <v>390</v>
      </c>
      <c r="L974" s="92" t="s">
        <v>248</v>
      </c>
      <c r="M974" s="95">
        <v>0.75</v>
      </c>
      <c r="N974" s="92" t="s">
        <v>39</v>
      </c>
      <c r="O974" s="92" t="s">
        <v>63</v>
      </c>
      <c r="P974" s="96">
        <v>43606</v>
      </c>
      <c r="Q974" s="97">
        <v>43771</v>
      </c>
      <c r="R974" s="98">
        <v>44322</v>
      </c>
      <c r="S974" s="106">
        <f t="shared" si="32"/>
        <v>551</v>
      </c>
      <c r="T974" s="106" t="s">
        <v>184</v>
      </c>
      <c r="U974" s="106">
        <v>0</v>
      </c>
      <c r="V974" s="94">
        <v>0</v>
      </c>
      <c r="W974" s="94"/>
      <c r="X974" s="94"/>
      <c r="Y974" s="94"/>
      <c r="Z974" s="100"/>
      <c r="AA974" s="99" t="s">
        <v>45</v>
      </c>
    </row>
    <row r="975" spans="1:35" ht="16">
      <c r="A975" s="9">
        <v>1</v>
      </c>
      <c r="B975" s="9">
        <v>3</v>
      </c>
      <c r="C975" s="9">
        <v>6</v>
      </c>
      <c r="D975" s="150"/>
      <c r="E975" s="281">
        <v>59</v>
      </c>
      <c r="F975" s="227">
        <v>1</v>
      </c>
      <c r="G975" s="94" t="s">
        <v>239</v>
      </c>
      <c r="H975" s="92" t="s">
        <v>269</v>
      </c>
      <c r="I975" s="101">
        <v>392.1</v>
      </c>
      <c r="J975" s="94" t="s">
        <v>241</v>
      </c>
      <c r="K975" s="92">
        <v>392</v>
      </c>
      <c r="L975" s="92" t="s">
        <v>248</v>
      </c>
      <c r="M975" s="95">
        <v>0.75</v>
      </c>
      <c r="N975" s="92" t="s">
        <v>39</v>
      </c>
      <c r="O975" s="92" t="s">
        <v>63</v>
      </c>
      <c r="P975" s="96">
        <v>43606</v>
      </c>
      <c r="Q975" s="97">
        <v>43771</v>
      </c>
      <c r="R975" s="98">
        <v>44322</v>
      </c>
      <c r="S975" s="106">
        <f t="shared" si="32"/>
        <v>551</v>
      </c>
      <c r="T975" s="106" t="s">
        <v>184</v>
      </c>
      <c r="U975" s="106">
        <v>0</v>
      </c>
      <c r="V975" s="94">
        <v>0</v>
      </c>
      <c r="W975" s="94"/>
      <c r="X975" s="94"/>
      <c r="Y975" s="94"/>
      <c r="Z975" s="100"/>
      <c r="AA975" s="99" t="s">
        <v>45</v>
      </c>
    </row>
    <row r="976" spans="1:35" ht="16">
      <c r="A976" s="9">
        <v>1</v>
      </c>
      <c r="B976" s="9">
        <v>3</v>
      </c>
      <c r="C976" s="9">
        <v>6</v>
      </c>
      <c r="D976" s="150"/>
      <c r="E976" s="281">
        <v>60</v>
      </c>
      <c r="F976" s="227">
        <v>1</v>
      </c>
      <c r="G976" s="94" t="s">
        <v>239</v>
      </c>
      <c r="H976" s="92" t="s">
        <v>269</v>
      </c>
      <c r="I976" s="101">
        <v>392.2</v>
      </c>
      <c r="J976" s="94" t="s">
        <v>241</v>
      </c>
      <c r="K976" s="92">
        <v>392</v>
      </c>
      <c r="L976" s="92" t="s">
        <v>248</v>
      </c>
      <c r="M976" s="95">
        <v>0.75</v>
      </c>
      <c r="N976" s="92" t="s">
        <v>39</v>
      </c>
      <c r="O976" s="92" t="s">
        <v>63</v>
      </c>
      <c r="P976" s="96">
        <v>43606</v>
      </c>
      <c r="Q976" s="97">
        <v>43771</v>
      </c>
      <c r="R976" s="98">
        <v>44322</v>
      </c>
      <c r="S976" s="106">
        <f t="shared" si="32"/>
        <v>551</v>
      </c>
      <c r="T976" s="106" t="s">
        <v>184</v>
      </c>
      <c r="U976" s="106">
        <v>0</v>
      </c>
      <c r="V976" s="94">
        <v>0</v>
      </c>
      <c r="W976" s="94"/>
      <c r="X976" s="94"/>
      <c r="Y976" s="94"/>
      <c r="Z976" s="100"/>
      <c r="AA976" s="99" t="s">
        <v>45</v>
      </c>
    </row>
    <row r="977" spans="1:35" s="437" customFormat="1" ht="16">
      <c r="A977" s="9">
        <v>1</v>
      </c>
      <c r="B977" s="9">
        <v>3</v>
      </c>
      <c r="C977" s="9">
        <v>6</v>
      </c>
      <c r="D977" s="150"/>
      <c r="E977" s="281">
        <v>61</v>
      </c>
      <c r="F977" s="227">
        <v>1</v>
      </c>
      <c r="G977" s="94" t="s">
        <v>239</v>
      </c>
      <c r="H977" s="92" t="s">
        <v>269</v>
      </c>
      <c r="I977" s="101">
        <v>393.1</v>
      </c>
      <c r="J977" s="94" t="s">
        <v>241</v>
      </c>
      <c r="K977" s="92">
        <v>393</v>
      </c>
      <c r="L977" s="92" t="s">
        <v>248</v>
      </c>
      <c r="M977" s="95">
        <v>0.75</v>
      </c>
      <c r="N977" s="92" t="s">
        <v>39</v>
      </c>
      <c r="O977" s="92" t="s">
        <v>63</v>
      </c>
      <c r="P977" s="96">
        <v>43606</v>
      </c>
      <c r="Q977" s="97">
        <v>43771</v>
      </c>
      <c r="R977" s="98">
        <v>44322</v>
      </c>
      <c r="S977" s="106">
        <f t="shared" si="32"/>
        <v>551</v>
      </c>
      <c r="T977" s="106" t="s">
        <v>252</v>
      </c>
      <c r="U977" s="106">
        <v>0</v>
      </c>
      <c r="V977" s="94">
        <v>0</v>
      </c>
      <c r="W977" s="94"/>
      <c r="X977" s="94"/>
      <c r="Y977" s="94"/>
      <c r="Z977" s="100"/>
      <c r="AA977" s="99" t="s">
        <v>45</v>
      </c>
      <c r="AB977"/>
      <c r="AC977"/>
      <c r="AD977"/>
      <c r="AE977"/>
      <c r="AF977"/>
      <c r="AG977"/>
      <c r="AH977"/>
      <c r="AI977"/>
    </row>
    <row r="978" spans="1:35" ht="16">
      <c r="A978" s="9">
        <v>1</v>
      </c>
      <c r="B978" s="9">
        <v>3</v>
      </c>
      <c r="C978" s="9">
        <v>6</v>
      </c>
      <c r="D978" s="150"/>
      <c r="E978" s="281">
        <v>62</v>
      </c>
      <c r="F978" s="227">
        <v>1</v>
      </c>
      <c r="G978" s="94" t="s">
        <v>239</v>
      </c>
      <c r="H978" s="92" t="s">
        <v>269</v>
      </c>
      <c r="I978" s="101">
        <v>393.2</v>
      </c>
      <c r="J978" s="94" t="s">
        <v>241</v>
      </c>
      <c r="K978" s="92">
        <v>393</v>
      </c>
      <c r="L978" s="92" t="s">
        <v>248</v>
      </c>
      <c r="M978" s="95">
        <v>0.75</v>
      </c>
      <c r="N978" s="92" t="s">
        <v>39</v>
      </c>
      <c r="O978" s="92" t="s">
        <v>63</v>
      </c>
      <c r="P978" s="96">
        <v>43606</v>
      </c>
      <c r="Q978" s="97">
        <v>43771</v>
      </c>
      <c r="R978" s="98">
        <v>44322</v>
      </c>
      <c r="S978" s="106">
        <f t="shared" si="32"/>
        <v>551</v>
      </c>
      <c r="T978" s="106" t="s">
        <v>252</v>
      </c>
      <c r="U978" s="106">
        <v>0</v>
      </c>
      <c r="V978" s="94">
        <v>0</v>
      </c>
      <c r="W978" s="94"/>
      <c r="X978" s="94"/>
      <c r="Y978" s="94"/>
      <c r="Z978" s="100"/>
      <c r="AA978" s="99" t="s">
        <v>45</v>
      </c>
    </row>
    <row r="979" spans="1:35" s="437" customFormat="1" ht="16">
      <c r="A979" s="9">
        <v>1</v>
      </c>
      <c r="B979" s="9">
        <v>3</v>
      </c>
      <c r="C979" s="9">
        <v>7</v>
      </c>
      <c r="D979" s="150"/>
      <c r="E979" s="281">
        <v>63</v>
      </c>
      <c r="F979" s="227">
        <v>1</v>
      </c>
      <c r="G979" s="94" t="s">
        <v>239</v>
      </c>
      <c r="H979" s="92" t="s">
        <v>269</v>
      </c>
      <c r="I979" s="101">
        <v>394.1</v>
      </c>
      <c r="J979" s="94" t="s">
        <v>241</v>
      </c>
      <c r="K979" s="92">
        <v>394</v>
      </c>
      <c r="L979" s="92" t="s">
        <v>248</v>
      </c>
      <c r="M979" s="95">
        <v>0.75</v>
      </c>
      <c r="N979" s="92" t="s">
        <v>39</v>
      </c>
      <c r="O979" s="92" t="s">
        <v>63</v>
      </c>
      <c r="P979" s="96">
        <v>43606</v>
      </c>
      <c r="Q979" s="97">
        <v>43771</v>
      </c>
      <c r="R979" s="98">
        <v>44322</v>
      </c>
      <c r="S979" s="106">
        <f t="shared" si="32"/>
        <v>551</v>
      </c>
      <c r="T979" s="106" t="s">
        <v>252</v>
      </c>
      <c r="U979" s="106">
        <v>0</v>
      </c>
      <c r="V979" s="94">
        <v>0</v>
      </c>
      <c r="W979" s="94"/>
      <c r="X979" s="94"/>
      <c r="Y979" s="94"/>
      <c r="Z979" s="100"/>
      <c r="AA979" s="99" t="s">
        <v>45</v>
      </c>
      <c r="AB979"/>
      <c r="AC979"/>
      <c r="AD979"/>
      <c r="AE979"/>
      <c r="AF979"/>
      <c r="AG979"/>
      <c r="AH979"/>
      <c r="AI979"/>
    </row>
    <row r="980" spans="1:35" ht="16">
      <c r="A980" s="9">
        <v>1</v>
      </c>
      <c r="B980" s="9">
        <v>3</v>
      </c>
      <c r="C980" s="9">
        <v>7</v>
      </c>
      <c r="D980" s="150"/>
      <c r="E980" s="281">
        <v>64</v>
      </c>
      <c r="F980" s="227">
        <v>1</v>
      </c>
      <c r="G980" s="94" t="s">
        <v>239</v>
      </c>
      <c r="H980" s="92" t="s">
        <v>269</v>
      </c>
      <c r="I980" s="101">
        <v>395.1</v>
      </c>
      <c r="J980" s="94" t="s">
        <v>241</v>
      </c>
      <c r="K980" s="92">
        <v>395</v>
      </c>
      <c r="L980" s="92" t="s">
        <v>248</v>
      </c>
      <c r="M980" s="95">
        <v>0.75</v>
      </c>
      <c r="N980" s="92" t="s">
        <v>39</v>
      </c>
      <c r="O980" s="92" t="s">
        <v>63</v>
      </c>
      <c r="P980" s="96">
        <v>43606</v>
      </c>
      <c r="Q980" s="97">
        <v>43771</v>
      </c>
      <c r="R980" s="98">
        <v>44322</v>
      </c>
      <c r="S980" s="106">
        <f t="shared" si="32"/>
        <v>551</v>
      </c>
      <c r="T980" s="106" t="s">
        <v>252</v>
      </c>
      <c r="U980" s="106">
        <v>0</v>
      </c>
      <c r="V980" s="94">
        <v>0</v>
      </c>
      <c r="W980" s="94"/>
      <c r="X980" s="94"/>
      <c r="Y980" s="94"/>
      <c r="Z980" s="100"/>
      <c r="AA980" s="99" t="s">
        <v>45</v>
      </c>
    </row>
    <row r="981" spans="1:35" ht="16">
      <c r="A981" s="9">
        <v>1</v>
      </c>
      <c r="B981" s="9">
        <v>3</v>
      </c>
      <c r="C981" s="9">
        <v>7</v>
      </c>
      <c r="D981" s="150"/>
      <c r="E981" s="281">
        <v>65</v>
      </c>
      <c r="F981" s="227">
        <v>1</v>
      </c>
      <c r="G981" s="94" t="s">
        <v>239</v>
      </c>
      <c r="H981" s="92" t="s">
        <v>269</v>
      </c>
      <c r="I981" s="101">
        <v>395.2</v>
      </c>
      <c r="J981" s="94" t="s">
        <v>241</v>
      </c>
      <c r="K981" s="92">
        <v>395</v>
      </c>
      <c r="L981" s="92" t="s">
        <v>248</v>
      </c>
      <c r="M981" s="95">
        <v>0.75</v>
      </c>
      <c r="N981" s="92" t="s">
        <v>39</v>
      </c>
      <c r="O981" s="92" t="s">
        <v>63</v>
      </c>
      <c r="P981" s="96">
        <v>43606</v>
      </c>
      <c r="Q981" s="97">
        <v>43771</v>
      </c>
      <c r="R981" s="98">
        <v>44322</v>
      </c>
      <c r="S981" s="106">
        <f t="shared" ref="S981:S1012" si="33">R981-Q981</f>
        <v>551</v>
      </c>
      <c r="T981" s="106" t="s">
        <v>252</v>
      </c>
      <c r="U981" s="106">
        <v>0</v>
      </c>
      <c r="V981" s="94">
        <v>0</v>
      </c>
      <c r="W981" s="94"/>
      <c r="X981" s="94"/>
      <c r="Y981" s="94"/>
      <c r="Z981" s="100"/>
      <c r="AA981" s="99" t="s">
        <v>45</v>
      </c>
    </row>
    <row r="982" spans="1:35" ht="16">
      <c r="A982" s="9">
        <v>1</v>
      </c>
      <c r="B982" s="9">
        <v>3</v>
      </c>
      <c r="C982" s="9">
        <v>7</v>
      </c>
      <c r="D982" s="150"/>
      <c r="E982" s="281">
        <v>66</v>
      </c>
      <c r="F982" s="227">
        <v>1</v>
      </c>
      <c r="G982" s="94" t="s">
        <v>239</v>
      </c>
      <c r="H982" s="92" t="s">
        <v>269</v>
      </c>
      <c r="I982" s="101">
        <v>395.3</v>
      </c>
      <c r="J982" s="94" t="s">
        <v>241</v>
      </c>
      <c r="K982" s="92">
        <v>395</v>
      </c>
      <c r="L982" s="92" t="s">
        <v>248</v>
      </c>
      <c r="M982" s="95">
        <v>0.75</v>
      </c>
      <c r="N982" s="92" t="s">
        <v>39</v>
      </c>
      <c r="O982" s="92" t="s">
        <v>63</v>
      </c>
      <c r="P982" s="96">
        <v>43606</v>
      </c>
      <c r="Q982" s="97">
        <v>43771</v>
      </c>
      <c r="R982" s="98">
        <v>44322</v>
      </c>
      <c r="S982" s="106">
        <f t="shared" si="33"/>
        <v>551</v>
      </c>
      <c r="T982" s="106" t="s">
        <v>252</v>
      </c>
      <c r="U982" s="106">
        <v>0</v>
      </c>
      <c r="V982" s="94">
        <v>0</v>
      </c>
      <c r="W982" s="94"/>
      <c r="X982" s="94"/>
      <c r="Y982" s="94"/>
      <c r="Z982" s="100" t="s">
        <v>276</v>
      </c>
      <c r="AA982" s="99" t="s">
        <v>45</v>
      </c>
    </row>
    <row r="983" spans="1:35" ht="16">
      <c r="A983" s="9">
        <v>1</v>
      </c>
      <c r="B983" s="9">
        <v>3</v>
      </c>
      <c r="C983" s="9">
        <v>7</v>
      </c>
      <c r="D983" s="150"/>
      <c r="E983" s="281">
        <v>67</v>
      </c>
      <c r="F983" s="227">
        <v>1</v>
      </c>
      <c r="G983" s="94" t="s">
        <v>239</v>
      </c>
      <c r="H983" s="92" t="s">
        <v>269</v>
      </c>
      <c r="I983" s="101">
        <v>397.1</v>
      </c>
      <c r="J983" s="94" t="s">
        <v>241</v>
      </c>
      <c r="K983" s="92">
        <v>397</v>
      </c>
      <c r="L983" s="92" t="s">
        <v>248</v>
      </c>
      <c r="M983" s="95">
        <v>0.75</v>
      </c>
      <c r="N983" s="92" t="s">
        <v>39</v>
      </c>
      <c r="O983" s="92" t="s">
        <v>63</v>
      </c>
      <c r="P983" s="96">
        <v>43606</v>
      </c>
      <c r="Q983" s="97">
        <v>43771</v>
      </c>
      <c r="R983" s="98">
        <v>44322</v>
      </c>
      <c r="S983" s="106">
        <f t="shared" si="33"/>
        <v>551</v>
      </c>
      <c r="T983" s="106" t="s">
        <v>252</v>
      </c>
      <c r="U983" s="106">
        <v>0</v>
      </c>
      <c r="V983" s="94">
        <v>0</v>
      </c>
      <c r="W983" s="94"/>
      <c r="X983" s="94"/>
      <c r="Y983" s="94"/>
      <c r="Z983" s="100"/>
      <c r="AA983" s="99" t="s">
        <v>45</v>
      </c>
    </row>
    <row r="984" spans="1:35" s="437" customFormat="1" ht="16">
      <c r="A984" s="9">
        <v>1</v>
      </c>
      <c r="B984" s="9">
        <v>3</v>
      </c>
      <c r="C984" s="9">
        <v>7</v>
      </c>
      <c r="D984" s="150"/>
      <c r="E984" s="281">
        <v>68</v>
      </c>
      <c r="F984" s="227">
        <v>1</v>
      </c>
      <c r="G984" s="94" t="s">
        <v>239</v>
      </c>
      <c r="H984" s="92" t="s">
        <v>269</v>
      </c>
      <c r="I984" s="101">
        <v>400.1</v>
      </c>
      <c r="J984" s="94" t="s">
        <v>241</v>
      </c>
      <c r="K984" s="92">
        <v>400</v>
      </c>
      <c r="L984" s="92" t="s">
        <v>248</v>
      </c>
      <c r="M984" s="95">
        <v>0.75</v>
      </c>
      <c r="N984" s="92" t="s">
        <v>39</v>
      </c>
      <c r="O984" s="92" t="s">
        <v>63</v>
      </c>
      <c r="P984" s="96">
        <v>43606</v>
      </c>
      <c r="Q984" s="97">
        <v>43771</v>
      </c>
      <c r="R984" s="98">
        <v>44323</v>
      </c>
      <c r="S984" s="106">
        <f t="shared" si="33"/>
        <v>552</v>
      </c>
      <c r="T984" s="106" t="s">
        <v>252</v>
      </c>
      <c r="U984" s="106">
        <v>0</v>
      </c>
      <c r="V984" s="94">
        <v>0</v>
      </c>
      <c r="W984" s="94"/>
      <c r="X984" s="94"/>
      <c r="Y984" s="94"/>
      <c r="Z984" s="100"/>
      <c r="AA984" s="99" t="s">
        <v>45</v>
      </c>
      <c r="AB984"/>
      <c r="AC984"/>
      <c r="AD984"/>
      <c r="AE984"/>
      <c r="AF984"/>
      <c r="AG984"/>
      <c r="AH984"/>
      <c r="AI984"/>
    </row>
    <row r="985" spans="1:35" s="437" customFormat="1" ht="16">
      <c r="A985" s="9">
        <v>1</v>
      </c>
      <c r="B985" s="9">
        <v>3</v>
      </c>
      <c r="C985" s="9">
        <v>7</v>
      </c>
      <c r="D985" s="150"/>
      <c r="E985" s="281">
        <v>69</v>
      </c>
      <c r="F985" s="227">
        <v>1</v>
      </c>
      <c r="G985" s="94" t="s">
        <v>239</v>
      </c>
      <c r="H985" s="92" t="s">
        <v>269</v>
      </c>
      <c r="I985" s="101">
        <v>402.1</v>
      </c>
      <c r="J985" s="94" t="s">
        <v>241</v>
      </c>
      <c r="K985" s="92">
        <v>402</v>
      </c>
      <c r="L985" s="92" t="s">
        <v>248</v>
      </c>
      <c r="M985" s="95">
        <v>0.75</v>
      </c>
      <c r="N985" s="92" t="s">
        <v>39</v>
      </c>
      <c r="O985" s="92" t="s">
        <v>63</v>
      </c>
      <c r="P985" s="96">
        <v>43606</v>
      </c>
      <c r="Q985" s="97">
        <v>43771</v>
      </c>
      <c r="R985" s="98">
        <v>44323</v>
      </c>
      <c r="S985" s="106">
        <f t="shared" si="33"/>
        <v>552</v>
      </c>
      <c r="T985" s="106" t="s">
        <v>252</v>
      </c>
      <c r="U985" s="106">
        <v>0</v>
      </c>
      <c r="V985" s="94">
        <v>0</v>
      </c>
      <c r="W985" s="94"/>
      <c r="X985" s="94"/>
      <c r="Y985" s="94"/>
      <c r="Z985" s="100"/>
      <c r="AA985" s="99" t="s">
        <v>45</v>
      </c>
      <c r="AB985"/>
      <c r="AC985"/>
      <c r="AD985"/>
      <c r="AE985"/>
      <c r="AF985"/>
      <c r="AG985"/>
      <c r="AH985"/>
      <c r="AI985"/>
    </row>
    <row r="986" spans="1:35" s="437" customFormat="1" ht="16">
      <c r="A986" s="9">
        <v>1</v>
      </c>
      <c r="B986" s="9">
        <v>3</v>
      </c>
      <c r="C986" s="9">
        <v>7</v>
      </c>
      <c r="D986" s="150"/>
      <c r="E986" s="281">
        <v>70</v>
      </c>
      <c r="F986" s="227">
        <v>1</v>
      </c>
      <c r="G986" s="94" t="s">
        <v>239</v>
      </c>
      <c r="H986" s="92" t="s">
        <v>269</v>
      </c>
      <c r="I986" s="101">
        <v>403.1</v>
      </c>
      <c r="J986" s="94" t="s">
        <v>241</v>
      </c>
      <c r="K986" s="92">
        <v>403</v>
      </c>
      <c r="L986" s="92" t="s">
        <v>248</v>
      </c>
      <c r="M986" s="95">
        <v>0.75</v>
      </c>
      <c r="N986" s="92" t="s">
        <v>39</v>
      </c>
      <c r="O986" s="92" t="s">
        <v>63</v>
      </c>
      <c r="P986" s="96">
        <v>43606</v>
      </c>
      <c r="Q986" s="97">
        <v>43771</v>
      </c>
      <c r="R986" s="98">
        <v>44323</v>
      </c>
      <c r="S986" s="106">
        <f t="shared" si="33"/>
        <v>552</v>
      </c>
      <c r="T986" s="106" t="s">
        <v>252</v>
      </c>
      <c r="U986" s="106">
        <v>0</v>
      </c>
      <c r="V986" s="94">
        <v>0</v>
      </c>
      <c r="W986" s="94"/>
      <c r="X986" s="94"/>
      <c r="Y986" s="94"/>
      <c r="Z986" s="100"/>
      <c r="AA986" s="99" t="s">
        <v>45</v>
      </c>
      <c r="AB986"/>
      <c r="AC986"/>
      <c r="AD986"/>
      <c r="AE986"/>
      <c r="AF986"/>
      <c r="AG986"/>
      <c r="AH986"/>
      <c r="AI986"/>
    </row>
    <row r="987" spans="1:35" s="437" customFormat="1" ht="16">
      <c r="A987" s="9">
        <v>1</v>
      </c>
      <c r="B987" s="9">
        <v>3</v>
      </c>
      <c r="C987" s="9">
        <v>7</v>
      </c>
      <c r="D987" s="150"/>
      <c r="E987" s="281">
        <v>71</v>
      </c>
      <c r="F987" s="227">
        <v>1</v>
      </c>
      <c r="G987" s="94" t="s">
        <v>239</v>
      </c>
      <c r="H987" s="92" t="s">
        <v>269</v>
      </c>
      <c r="I987" s="101">
        <v>403.2</v>
      </c>
      <c r="J987" s="94" t="s">
        <v>241</v>
      </c>
      <c r="K987" s="92">
        <v>403</v>
      </c>
      <c r="L987" s="92" t="s">
        <v>248</v>
      </c>
      <c r="M987" s="95">
        <v>0.75</v>
      </c>
      <c r="N987" s="92" t="s">
        <v>39</v>
      </c>
      <c r="O987" s="92" t="s">
        <v>63</v>
      </c>
      <c r="P987" s="96">
        <v>43606</v>
      </c>
      <c r="Q987" s="97">
        <v>43771</v>
      </c>
      <c r="R987" s="98">
        <v>44323</v>
      </c>
      <c r="S987" s="106">
        <f t="shared" si="33"/>
        <v>552</v>
      </c>
      <c r="T987" s="106" t="s">
        <v>252</v>
      </c>
      <c r="U987" s="106">
        <v>0</v>
      </c>
      <c r="V987" s="94">
        <v>0</v>
      </c>
      <c r="W987" s="94"/>
      <c r="X987" s="94"/>
      <c r="Y987" s="94"/>
      <c r="Z987" s="100"/>
      <c r="AA987" s="99" t="s">
        <v>45</v>
      </c>
      <c r="AB987"/>
      <c r="AC987"/>
      <c r="AD987"/>
      <c r="AE987"/>
      <c r="AF987"/>
      <c r="AG987"/>
      <c r="AH987"/>
      <c r="AI987"/>
    </row>
    <row r="988" spans="1:35" s="437" customFormat="1" ht="16">
      <c r="A988" s="9">
        <v>1</v>
      </c>
      <c r="B988" s="9">
        <v>3</v>
      </c>
      <c r="C988" s="9">
        <v>7</v>
      </c>
      <c r="D988" s="150"/>
      <c r="E988" s="281">
        <v>72</v>
      </c>
      <c r="F988" s="227">
        <v>1</v>
      </c>
      <c r="G988" s="94" t="s">
        <v>239</v>
      </c>
      <c r="H988" s="92" t="s">
        <v>269</v>
      </c>
      <c r="I988" s="101">
        <v>404.1</v>
      </c>
      <c r="J988" s="94" t="s">
        <v>241</v>
      </c>
      <c r="K988" s="92">
        <v>404</v>
      </c>
      <c r="L988" s="92" t="s">
        <v>248</v>
      </c>
      <c r="M988" s="95">
        <v>0.75</v>
      </c>
      <c r="N988" s="92" t="s">
        <v>39</v>
      </c>
      <c r="O988" s="92" t="s">
        <v>63</v>
      </c>
      <c r="P988" s="96">
        <v>43606</v>
      </c>
      <c r="Q988" s="97">
        <v>43771</v>
      </c>
      <c r="R988" s="98">
        <v>44323</v>
      </c>
      <c r="S988" s="106">
        <f t="shared" si="33"/>
        <v>552</v>
      </c>
      <c r="T988" s="106" t="s">
        <v>252</v>
      </c>
      <c r="U988" s="106">
        <v>0</v>
      </c>
      <c r="V988" s="94">
        <v>0</v>
      </c>
      <c r="W988" s="94"/>
      <c r="X988" s="94"/>
      <c r="Y988" s="94"/>
      <c r="Z988" s="103"/>
      <c r="AA988" s="104" t="s">
        <v>45</v>
      </c>
      <c r="AB988"/>
      <c r="AC988"/>
      <c r="AD988"/>
      <c r="AE988"/>
      <c r="AF988"/>
      <c r="AG988"/>
      <c r="AH988"/>
      <c r="AI988"/>
    </row>
    <row r="989" spans="1:35" s="437" customFormat="1" ht="16">
      <c r="A989" s="9">
        <v>1</v>
      </c>
      <c r="B989" s="9">
        <v>3</v>
      </c>
      <c r="C989" s="9">
        <v>7</v>
      </c>
      <c r="D989" s="150"/>
      <c r="E989" s="281">
        <v>73</v>
      </c>
      <c r="F989" s="227">
        <v>1</v>
      </c>
      <c r="G989" s="94" t="s">
        <v>239</v>
      </c>
      <c r="H989" s="92" t="s">
        <v>269</v>
      </c>
      <c r="I989" s="93">
        <v>3528</v>
      </c>
      <c r="J989" s="94" t="s">
        <v>241</v>
      </c>
      <c r="K989" s="92">
        <v>380</v>
      </c>
      <c r="L989" s="92" t="s">
        <v>248</v>
      </c>
      <c r="M989" s="95">
        <v>0.75</v>
      </c>
      <c r="N989" s="92" t="s">
        <v>39</v>
      </c>
      <c r="O989" s="92" t="s">
        <v>63</v>
      </c>
      <c r="P989" s="96">
        <v>43606</v>
      </c>
      <c r="Q989" s="97">
        <v>43771</v>
      </c>
      <c r="R989" s="98">
        <v>44321</v>
      </c>
      <c r="S989" s="106">
        <f t="shared" si="33"/>
        <v>550</v>
      </c>
      <c r="T989" s="106" t="s">
        <v>184</v>
      </c>
      <c r="U989" s="106">
        <v>0</v>
      </c>
      <c r="V989" s="94">
        <v>0</v>
      </c>
      <c r="W989" s="94"/>
      <c r="X989" s="94"/>
      <c r="Y989" s="94"/>
      <c r="Z989" s="100"/>
      <c r="AA989" s="99" t="s">
        <v>45</v>
      </c>
      <c r="AB989"/>
      <c r="AC989"/>
      <c r="AD989"/>
      <c r="AE989"/>
      <c r="AF989"/>
      <c r="AG989"/>
      <c r="AH989"/>
      <c r="AI989"/>
    </row>
    <row r="990" spans="1:35" s="437" customFormat="1" ht="16">
      <c r="A990" s="9">
        <v>1</v>
      </c>
      <c r="B990" s="9">
        <v>3</v>
      </c>
      <c r="C990" s="9">
        <v>7</v>
      </c>
      <c r="D990" s="150"/>
      <c r="E990" s="281">
        <v>74</v>
      </c>
      <c r="F990" s="227">
        <v>1</v>
      </c>
      <c r="G990" s="94" t="s">
        <v>239</v>
      </c>
      <c r="H990" s="92" t="s">
        <v>269</v>
      </c>
      <c r="I990" s="93">
        <v>3529</v>
      </c>
      <c r="J990" s="94" t="s">
        <v>241</v>
      </c>
      <c r="K990" s="92">
        <v>380</v>
      </c>
      <c r="L990" s="92" t="s">
        <v>248</v>
      </c>
      <c r="M990" s="95">
        <v>0.75</v>
      </c>
      <c r="N990" s="92" t="s">
        <v>39</v>
      </c>
      <c r="O990" s="92" t="s">
        <v>63</v>
      </c>
      <c r="P990" s="96">
        <v>43606</v>
      </c>
      <c r="Q990" s="97">
        <v>43771</v>
      </c>
      <c r="R990" s="98">
        <v>44321</v>
      </c>
      <c r="S990" s="106">
        <f t="shared" si="33"/>
        <v>550</v>
      </c>
      <c r="T990" s="106" t="s">
        <v>184</v>
      </c>
      <c r="U990" s="106">
        <v>0</v>
      </c>
      <c r="V990" s="94">
        <v>0</v>
      </c>
      <c r="W990" s="94"/>
      <c r="X990" s="94"/>
      <c r="Y990" s="94"/>
      <c r="Z990" s="100"/>
      <c r="AA990" s="99" t="s">
        <v>45</v>
      </c>
      <c r="AB990"/>
      <c r="AC990"/>
      <c r="AD990"/>
      <c r="AE990"/>
      <c r="AF990"/>
      <c r="AG990"/>
      <c r="AH990"/>
      <c r="AI990"/>
    </row>
    <row r="991" spans="1:35" ht="16">
      <c r="A991" s="9">
        <v>1</v>
      </c>
      <c r="B991" s="9">
        <v>3</v>
      </c>
      <c r="C991" s="9">
        <v>7</v>
      </c>
      <c r="D991" s="150"/>
      <c r="E991" s="281">
        <v>75</v>
      </c>
      <c r="F991" s="227">
        <v>1</v>
      </c>
      <c r="G991" s="94" t="s">
        <v>239</v>
      </c>
      <c r="H991" s="92" t="s">
        <v>269</v>
      </c>
      <c r="I991" s="93">
        <v>3531</v>
      </c>
      <c r="J991" s="94" t="s">
        <v>241</v>
      </c>
      <c r="K991" s="92">
        <v>398</v>
      </c>
      <c r="L991" s="92" t="s">
        <v>248</v>
      </c>
      <c r="M991" s="95">
        <v>0.75</v>
      </c>
      <c r="N991" s="92" t="s">
        <v>39</v>
      </c>
      <c r="O991" s="92" t="s">
        <v>63</v>
      </c>
      <c r="P991" s="96">
        <v>43606</v>
      </c>
      <c r="Q991" s="97">
        <v>43771</v>
      </c>
      <c r="R991" s="98">
        <v>44323</v>
      </c>
      <c r="S991" s="106">
        <f t="shared" si="33"/>
        <v>552</v>
      </c>
      <c r="T991" s="106" t="s">
        <v>252</v>
      </c>
      <c r="U991" s="106">
        <v>0</v>
      </c>
      <c r="V991" s="94">
        <v>0</v>
      </c>
      <c r="W991" s="94"/>
      <c r="X991" s="94"/>
      <c r="Y991" s="94"/>
      <c r="Z991" s="100"/>
      <c r="AA991" s="99" t="s">
        <v>45</v>
      </c>
    </row>
    <row r="992" spans="1:35" ht="16">
      <c r="A992" s="9">
        <v>1</v>
      </c>
      <c r="B992" s="9">
        <v>3</v>
      </c>
      <c r="C992" s="9">
        <v>7</v>
      </c>
      <c r="D992" s="150"/>
      <c r="E992" s="281">
        <v>76</v>
      </c>
      <c r="F992" s="227">
        <v>1</v>
      </c>
      <c r="G992" s="94" t="s">
        <v>239</v>
      </c>
      <c r="H992" s="92" t="s">
        <v>269</v>
      </c>
      <c r="I992" s="93">
        <v>3532</v>
      </c>
      <c r="J992" s="94" t="s">
        <v>241</v>
      </c>
      <c r="K992" s="92">
        <v>398</v>
      </c>
      <c r="L992" s="92" t="s">
        <v>248</v>
      </c>
      <c r="M992" s="95">
        <v>0.75</v>
      </c>
      <c r="N992" s="92" t="s">
        <v>39</v>
      </c>
      <c r="O992" s="92" t="s">
        <v>63</v>
      </c>
      <c r="P992" s="96">
        <v>43606</v>
      </c>
      <c r="Q992" s="97">
        <v>43771</v>
      </c>
      <c r="R992" s="98">
        <v>44323</v>
      </c>
      <c r="S992" s="106">
        <f t="shared" si="33"/>
        <v>552</v>
      </c>
      <c r="T992" s="106" t="s">
        <v>252</v>
      </c>
      <c r="U992" s="106">
        <v>0</v>
      </c>
      <c r="V992" s="94">
        <v>0</v>
      </c>
      <c r="W992" s="94"/>
      <c r="X992" s="94"/>
      <c r="Y992" s="94"/>
      <c r="Z992" s="100"/>
      <c r="AA992" s="99" t="s">
        <v>45</v>
      </c>
    </row>
    <row r="993" spans="1:27" ht="16">
      <c r="A993" s="9">
        <v>1</v>
      </c>
      <c r="B993" s="9">
        <v>3</v>
      </c>
      <c r="C993" s="9">
        <v>7</v>
      </c>
      <c r="D993" s="150"/>
      <c r="E993" s="281">
        <v>77</v>
      </c>
      <c r="F993" s="227">
        <v>1</v>
      </c>
      <c r="G993" s="94" t="s">
        <v>239</v>
      </c>
      <c r="H993" s="92" t="s">
        <v>269</v>
      </c>
      <c r="I993" s="93">
        <v>3588</v>
      </c>
      <c r="J993" s="94" t="s">
        <v>241</v>
      </c>
      <c r="K993" s="92">
        <v>397</v>
      </c>
      <c r="L993" s="92" t="s">
        <v>248</v>
      </c>
      <c r="M993" s="95">
        <v>0.75</v>
      </c>
      <c r="N993" s="92" t="s">
        <v>39</v>
      </c>
      <c r="O993" s="92" t="s">
        <v>63</v>
      </c>
      <c r="P993" s="96">
        <v>43606</v>
      </c>
      <c r="Q993" s="97">
        <v>43771</v>
      </c>
      <c r="R993" s="98">
        <v>44322</v>
      </c>
      <c r="S993" s="106">
        <f t="shared" si="33"/>
        <v>551</v>
      </c>
      <c r="T993" s="106" t="s">
        <v>252</v>
      </c>
      <c r="U993" s="106">
        <v>0</v>
      </c>
      <c r="V993" s="94">
        <v>0</v>
      </c>
      <c r="W993" s="94"/>
      <c r="X993" s="94"/>
      <c r="Y993" s="94"/>
      <c r="Z993" s="100"/>
      <c r="AA993" s="99" t="s">
        <v>45</v>
      </c>
    </row>
    <row r="994" spans="1:27" ht="16">
      <c r="A994" s="9">
        <v>1</v>
      </c>
      <c r="B994" s="9">
        <v>3</v>
      </c>
      <c r="C994" s="9">
        <v>7</v>
      </c>
      <c r="D994" s="150"/>
      <c r="E994" s="281">
        <v>78</v>
      </c>
      <c r="F994" s="227">
        <v>1</v>
      </c>
      <c r="G994" s="94" t="s">
        <v>239</v>
      </c>
      <c r="H994" s="92" t="s">
        <v>269</v>
      </c>
      <c r="I994" s="93">
        <v>3590</v>
      </c>
      <c r="J994" s="94" t="s">
        <v>241</v>
      </c>
      <c r="K994" s="92">
        <v>398</v>
      </c>
      <c r="L994" s="92" t="s">
        <v>248</v>
      </c>
      <c r="M994" s="95">
        <v>0.75</v>
      </c>
      <c r="N994" s="92" t="s">
        <v>39</v>
      </c>
      <c r="O994" s="92" t="s">
        <v>63</v>
      </c>
      <c r="P994" s="96">
        <v>43606</v>
      </c>
      <c r="Q994" s="97">
        <v>43771</v>
      </c>
      <c r="R994" s="98">
        <v>44323</v>
      </c>
      <c r="S994" s="106">
        <f t="shared" si="33"/>
        <v>552</v>
      </c>
      <c r="T994" s="106" t="s">
        <v>252</v>
      </c>
      <c r="U994" s="106">
        <v>0</v>
      </c>
      <c r="V994" s="94">
        <v>1</v>
      </c>
      <c r="W994" s="94">
        <v>1</v>
      </c>
      <c r="X994" s="94"/>
      <c r="Y994" s="94"/>
      <c r="Z994" s="100"/>
      <c r="AA994" s="99" t="s">
        <v>45</v>
      </c>
    </row>
    <row r="995" spans="1:27" ht="16">
      <c r="A995" s="9">
        <v>1</v>
      </c>
      <c r="B995" s="9">
        <v>3</v>
      </c>
      <c r="C995" s="9">
        <v>7</v>
      </c>
      <c r="D995" s="150"/>
      <c r="E995" s="281">
        <v>79</v>
      </c>
      <c r="F995" s="227">
        <v>1</v>
      </c>
      <c r="G995" s="94" t="s">
        <v>239</v>
      </c>
      <c r="H995" s="92" t="s">
        <v>269</v>
      </c>
      <c r="I995" s="93">
        <v>6433</v>
      </c>
      <c r="J995" s="94" t="s">
        <v>241</v>
      </c>
      <c r="K995" s="92">
        <v>378</v>
      </c>
      <c r="L995" s="92" t="s">
        <v>248</v>
      </c>
      <c r="M995" s="95">
        <v>0.75</v>
      </c>
      <c r="N995" s="92" t="s">
        <v>39</v>
      </c>
      <c r="O995" s="92" t="s">
        <v>63</v>
      </c>
      <c r="P995" s="96">
        <v>43606</v>
      </c>
      <c r="Q995" s="97">
        <v>43771</v>
      </c>
      <c r="R995" s="98">
        <v>44320</v>
      </c>
      <c r="S995" s="106">
        <f t="shared" si="33"/>
        <v>549</v>
      </c>
      <c r="T995" s="106" t="s">
        <v>184</v>
      </c>
      <c r="U995" s="106">
        <v>0</v>
      </c>
      <c r="V995" s="94">
        <v>0</v>
      </c>
      <c r="W995" s="94"/>
      <c r="X995" s="94"/>
      <c r="Y995" s="94"/>
      <c r="Z995" s="100"/>
      <c r="AA995" s="99" t="s">
        <v>45</v>
      </c>
    </row>
    <row r="996" spans="1:27" ht="16">
      <c r="A996" s="9">
        <v>1</v>
      </c>
      <c r="B996" s="9">
        <v>3</v>
      </c>
      <c r="C996" s="9">
        <v>7</v>
      </c>
      <c r="D996" s="150"/>
      <c r="E996" s="281">
        <v>80</v>
      </c>
      <c r="F996" s="227">
        <v>1</v>
      </c>
      <c r="G996" s="94" t="s">
        <v>239</v>
      </c>
      <c r="H996" s="92" t="s">
        <v>269</v>
      </c>
      <c r="I996" s="93">
        <v>6434</v>
      </c>
      <c r="J996" s="94" t="s">
        <v>241</v>
      </c>
      <c r="K996" s="92">
        <v>384</v>
      </c>
      <c r="L996" s="92" t="s">
        <v>248</v>
      </c>
      <c r="M996" s="95">
        <v>0.75</v>
      </c>
      <c r="N996" s="92" t="s">
        <v>39</v>
      </c>
      <c r="O996" s="92" t="s">
        <v>63</v>
      </c>
      <c r="P996" s="96">
        <v>43606</v>
      </c>
      <c r="Q996" s="97">
        <v>43771</v>
      </c>
      <c r="R996" s="98">
        <v>44321</v>
      </c>
      <c r="S996" s="106">
        <f t="shared" si="33"/>
        <v>550</v>
      </c>
      <c r="T996" s="106" t="s">
        <v>184</v>
      </c>
      <c r="U996" s="106">
        <v>0</v>
      </c>
      <c r="V996" s="94">
        <v>0</v>
      </c>
      <c r="W996" s="94"/>
      <c r="X996" s="94"/>
      <c r="Y996" s="94"/>
      <c r="Z996" s="100"/>
      <c r="AA996" s="99" t="s">
        <v>45</v>
      </c>
    </row>
    <row r="997" spans="1:27" ht="16">
      <c r="A997" s="9">
        <v>1</v>
      </c>
      <c r="B997" s="9">
        <v>3</v>
      </c>
      <c r="C997" s="9">
        <v>7</v>
      </c>
      <c r="D997" s="150"/>
      <c r="E997" s="281">
        <v>81</v>
      </c>
      <c r="F997" s="227">
        <v>1</v>
      </c>
      <c r="G997" s="94" t="s">
        <v>239</v>
      </c>
      <c r="H997" s="92" t="s">
        <v>269</v>
      </c>
      <c r="I997" s="93">
        <v>7062</v>
      </c>
      <c r="J997" s="94" t="s">
        <v>241</v>
      </c>
      <c r="K997" s="92">
        <v>396</v>
      </c>
      <c r="L997" s="92" t="s">
        <v>248</v>
      </c>
      <c r="M997" s="95">
        <v>0.75</v>
      </c>
      <c r="N997" s="92" t="s">
        <v>39</v>
      </c>
      <c r="O997" s="92" t="s">
        <v>63</v>
      </c>
      <c r="P997" s="96">
        <v>43606</v>
      </c>
      <c r="Q997" s="97">
        <v>43771</v>
      </c>
      <c r="R997" s="98">
        <v>44322</v>
      </c>
      <c r="S997" s="106">
        <f t="shared" si="33"/>
        <v>551</v>
      </c>
      <c r="T997" s="106" t="s">
        <v>252</v>
      </c>
      <c r="U997" s="106">
        <v>0</v>
      </c>
      <c r="V997" s="94">
        <v>1</v>
      </c>
      <c r="W997" s="94"/>
      <c r="X997" s="94">
        <v>1</v>
      </c>
      <c r="Y997" s="94"/>
      <c r="Z997" s="100"/>
      <c r="AA997" s="99" t="s">
        <v>45</v>
      </c>
    </row>
    <row r="998" spans="1:27" ht="16">
      <c r="A998" s="9">
        <v>1</v>
      </c>
      <c r="B998" s="9">
        <v>3</v>
      </c>
      <c r="C998" s="9">
        <v>7</v>
      </c>
      <c r="D998" s="150"/>
      <c r="E998" s="281">
        <v>90</v>
      </c>
      <c r="F998" s="227">
        <v>1</v>
      </c>
      <c r="G998" s="94" t="s">
        <v>239</v>
      </c>
      <c r="H998" s="92" t="s">
        <v>269</v>
      </c>
      <c r="I998" s="93">
        <v>7801</v>
      </c>
      <c r="J998" s="94" t="s">
        <v>241</v>
      </c>
      <c r="K998" s="92">
        <v>402</v>
      </c>
      <c r="L998" s="92" t="s">
        <v>248</v>
      </c>
      <c r="M998" s="95">
        <v>0.75</v>
      </c>
      <c r="N998" s="92" t="s">
        <v>39</v>
      </c>
      <c r="O998" s="92" t="s">
        <v>63</v>
      </c>
      <c r="P998" s="96">
        <v>43606</v>
      </c>
      <c r="Q998" s="97">
        <v>43771</v>
      </c>
      <c r="R998" s="98">
        <v>44323</v>
      </c>
      <c r="S998" s="106">
        <f t="shared" si="33"/>
        <v>552</v>
      </c>
      <c r="T998" s="106" t="s">
        <v>252</v>
      </c>
      <c r="U998" s="106">
        <v>0</v>
      </c>
      <c r="V998" s="94">
        <v>0</v>
      </c>
      <c r="W998" s="94"/>
      <c r="X998" s="94"/>
      <c r="Y998" s="94"/>
      <c r="Z998" s="100"/>
      <c r="AA998" s="99" t="s">
        <v>45</v>
      </c>
    </row>
    <row r="999" spans="1:27" ht="16">
      <c r="A999" s="9">
        <v>1</v>
      </c>
      <c r="B999" s="9">
        <v>3</v>
      </c>
      <c r="C999" s="9">
        <v>7</v>
      </c>
      <c r="D999" s="150"/>
      <c r="E999" s="281">
        <v>91</v>
      </c>
      <c r="F999" s="227">
        <v>1</v>
      </c>
      <c r="G999" s="94" t="s">
        <v>239</v>
      </c>
      <c r="H999" s="92" t="s">
        <v>269</v>
      </c>
      <c r="I999" s="93">
        <v>7802</v>
      </c>
      <c r="J999" s="94" t="s">
        <v>241</v>
      </c>
      <c r="K999" s="92">
        <v>401</v>
      </c>
      <c r="L999" s="92" t="s">
        <v>248</v>
      </c>
      <c r="M999" s="95">
        <v>0.75</v>
      </c>
      <c r="N999" s="92" t="s">
        <v>39</v>
      </c>
      <c r="O999" s="92" t="s">
        <v>63</v>
      </c>
      <c r="P999" s="96">
        <v>43606</v>
      </c>
      <c r="Q999" s="97">
        <v>43771</v>
      </c>
      <c r="R999" s="98">
        <v>44323</v>
      </c>
      <c r="S999" s="106">
        <f t="shared" si="33"/>
        <v>552</v>
      </c>
      <c r="T999" s="106" t="s">
        <v>252</v>
      </c>
      <c r="U999" s="106">
        <v>0</v>
      </c>
      <c r="V999" s="94">
        <v>0</v>
      </c>
      <c r="W999" s="94"/>
      <c r="X999" s="94"/>
      <c r="Y999" s="94">
        <v>1</v>
      </c>
      <c r="Z999" s="100" t="s">
        <v>67</v>
      </c>
      <c r="AA999" s="99" t="s">
        <v>45</v>
      </c>
    </row>
    <row r="1000" spans="1:27" ht="16">
      <c r="A1000" s="9">
        <v>1</v>
      </c>
      <c r="B1000" s="9">
        <v>3</v>
      </c>
      <c r="C1000" s="9">
        <v>7</v>
      </c>
      <c r="D1000" s="150"/>
      <c r="E1000" s="281">
        <v>92</v>
      </c>
      <c r="F1000" s="227">
        <v>1</v>
      </c>
      <c r="G1000" s="94" t="s">
        <v>239</v>
      </c>
      <c r="H1000" s="92" t="s">
        <v>269</v>
      </c>
      <c r="I1000" s="93">
        <v>7803</v>
      </c>
      <c r="J1000" s="94" t="s">
        <v>241</v>
      </c>
      <c r="K1000" s="92">
        <v>402</v>
      </c>
      <c r="L1000" s="92" t="s">
        <v>248</v>
      </c>
      <c r="M1000" s="95">
        <v>0.75</v>
      </c>
      <c r="N1000" s="92" t="s">
        <v>39</v>
      </c>
      <c r="O1000" s="92" t="s">
        <v>63</v>
      </c>
      <c r="P1000" s="96">
        <v>43606</v>
      </c>
      <c r="Q1000" s="97">
        <v>43771</v>
      </c>
      <c r="R1000" s="98">
        <v>44323</v>
      </c>
      <c r="S1000" s="106">
        <f t="shared" si="33"/>
        <v>552</v>
      </c>
      <c r="T1000" s="106" t="s">
        <v>252</v>
      </c>
      <c r="U1000" s="106">
        <v>0</v>
      </c>
      <c r="V1000" s="94">
        <v>0</v>
      </c>
      <c r="W1000" s="94"/>
      <c r="X1000" s="94"/>
      <c r="Y1000" s="94"/>
      <c r="Z1000" s="100"/>
      <c r="AA1000" s="99" t="s">
        <v>45</v>
      </c>
    </row>
    <row r="1001" spans="1:27" ht="16">
      <c r="A1001" s="9">
        <v>1</v>
      </c>
      <c r="B1001" s="9">
        <v>3</v>
      </c>
      <c r="C1001" s="9">
        <v>7</v>
      </c>
      <c r="D1001" s="150"/>
      <c r="E1001" s="281">
        <v>93</v>
      </c>
      <c r="F1001" s="227">
        <v>1</v>
      </c>
      <c r="G1001" s="94" t="s">
        <v>239</v>
      </c>
      <c r="H1001" s="92" t="s">
        <v>269</v>
      </c>
      <c r="I1001" s="93">
        <v>7804</v>
      </c>
      <c r="J1001" s="94" t="s">
        <v>241</v>
      </c>
      <c r="K1001" s="92">
        <v>401</v>
      </c>
      <c r="L1001" s="92" t="s">
        <v>248</v>
      </c>
      <c r="M1001" s="95">
        <v>0.75</v>
      </c>
      <c r="N1001" s="92" t="s">
        <v>39</v>
      </c>
      <c r="O1001" s="92" t="s">
        <v>63</v>
      </c>
      <c r="P1001" s="96">
        <v>43606</v>
      </c>
      <c r="Q1001" s="97">
        <v>43771</v>
      </c>
      <c r="R1001" s="98">
        <v>44323</v>
      </c>
      <c r="S1001" s="106">
        <f t="shared" si="33"/>
        <v>552</v>
      </c>
      <c r="T1001" s="106" t="s">
        <v>252</v>
      </c>
      <c r="U1001" s="106">
        <v>0</v>
      </c>
      <c r="V1001" s="94">
        <v>0</v>
      </c>
      <c r="W1001" s="94"/>
      <c r="X1001" s="94"/>
      <c r="Y1001" s="94"/>
      <c r="Z1001" s="100"/>
      <c r="AA1001" s="99" t="s">
        <v>45</v>
      </c>
    </row>
    <row r="1002" spans="1:27" ht="16">
      <c r="A1002" s="9">
        <v>1</v>
      </c>
      <c r="B1002" s="9">
        <v>3</v>
      </c>
      <c r="C1002" s="9">
        <v>7</v>
      </c>
      <c r="D1002" s="150"/>
      <c r="E1002" s="281">
        <v>94</v>
      </c>
      <c r="F1002" s="227">
        <v>1</v>
      </c>
      <c r="G1002" s="94" t="s">
        <v>239</v>
      </c>
      <c r="H1002" s="92" t="s">
        <v>269</v>
      </c>
      <c r="I1002" s="93">
        <v>7809</v>
      </c>
      <c r="J1002" s="94" t="s">
        <v>241</v>
      </c>
      <c r="K1002" s="92">
        <v>399</v>
      </c>
      <c r="L1002" s="92" t="s">
        <v>248</v>
      </c>
      <c r="M1002" s="95">
        <v>0.75</v>
      </c>
      <c r="N1002" s="92" t="s">
        <v>39</v>
      </c>
      <c r="O1002" s="92" t="s">
        <v>63</v>
      </c>
      <c r="P1002" s="96">
        <v>43606</v>
      </c>
      <c r="Q1002" s="97">
        <v>43771</v>
      </c>
      <c r="R1002" s="98">
        <v>44323</v>
      </c>
      <c r="S1002" s="106">
        <f t="shared" si="33"/>
        <v>552</v>
      </c>
      <c r="T1002" s="106" t="s">
        <v>252</v>
      </c>
      <c r="U1002" s="106">
        <v>0</v>
      </c>
      <c r="V1002" s="94">
        <v>0</v>
      </c>
      <c r="W1002" s="94"/>
      <c r="X1002" s="94"/>
      <c r="Y1002" s="94"/>
      <c r="Z1002" s="100"/>
      <c r="AA1002" s="99" t="s">
        <v>45</v>
      </c>
    </row>
    <row r="1003" spans="1:27" ht="16">
      <c r="A1003" s="9">
        <v>1</v>
      </c>
      <c r="B1003" s="9">
        <v>3</v>
      </c>
      <c r="C1003" s="9">
        <v>8</v>
      </c>
      <c r="D1003" s="150"/>
      <c r="E1003" s="281">
        <v>95</v>
      </c>
      <c r="F1003" s="227">
        <v>1</v>
      </c>
      <c r="G1003" s="94" t="s">
        <v>239</v>
      </c>
      <c r="H1003" s="92" t="s">
        <v>269</v>
      </c>
      <c r="I1003" s="93">
        <v>7810</v>
      </c>
      <c r="J1003" s="94" t="s">
        <v>241</v>
      </c>
      <c r="K1003" s="92">
        <v>399</v>
      </c>
      <c r="L1003" s="92" t="s">
        <v>248</v>
      </c>
      <c r="M1003" s="95">
        <v>0.75</v>
      </c>
      <c r="N1003" s="92" t="s">
        <v>39</v>
      </c>
      <c r="O1003" s="92" t="s">
        <v>63</v>
      </c>
      <c r="P1003" s="96">
        <v>43606</v>
      </c>
      <c r="Q1003" s="97">
        <v>43771</v>
      </c>
      <c r="R1003" s="98">
        <v>44323</v>
      </c>
      <c r="S1003" s="106">
        <f t="shared" si="33"/>
        <v>552</v>
      </c>
      <c r="T1003" s="106" t="s">
        <v>252</v>
      </c>
      <c r="U1003" s="106">
        <v>0</v>
      </c>
      <c r="V1003" s="94">
        <v>0</v>
      </c>
      <c r="W1003" s="94"/>
      <c r="X1003" s="94"/>
      <c r="Y1003" s="94"/>
      <c r="Z1003" s="100"/>
      <c r="AA1003" s="99" t="s">
        <v>45</v>
      </c>
    </row>
    <row r="1004" spans="1:27" ht="16">
      <c r="A1004" s="9">
        <v>1</v>
      </c>
      <c r="B1004" s="9">
        <v>3</v>
      </c>
      <c r="C1004" s="9">
        <v>8</v>
      </c>
      <c r="D1004" s="150"/>
      <c r="E1004" s="281">
        <v>96</v>
      </c>
      <c r="F1004" s="227">
        <v>1</v>
      </c>
      <c r="G1004" s="94" t="s">
        <v>239</v>
      </c>
      <c r="H1004" s="92" t="s">
        <v>269</v>
      </c>
      <c r="I1004" s="93">
        <v>7812</v>
      </c>
      <c r="J1004" s="94" t="s">
        <v>241</v>
      </c>
      <c r="K1004" s="92">
        <v>399</v>
      </c>
      <c r="L1004" s="92" t="s">
        <v>248</v>
      </c>
      <c r="M1004" s="95">
        <v>0.75</v>
      </c>
      <c r="N1004" s="92" t="s">
        <v>39</v>
      </c>
      <c r="O1004" s="92" t="s">
        <v>63</v>
      </c>
      <c r="P1004" s="96">
        <v>43606</v>
      </c>
      <c r="Q1004" s="97">
        <v>43771</v>
      </c>
      <c r="R1004" s="98">
        <v>44323</v>
      </c>
      <c r="S1004" s="106">
        <f t="shared" si="33"/>
        <v>552</v>
      </c>
      <c r="T1004" s="106" t="s">
        <v>252</v>
      </c>
      <c r="U1004" s="106">
        <v>0</v>
      </c>
      <c r="V1004" s="94">
        <v>0</v>
      </c>
      <c r="W1004" s="94"/>
      <c r="X1004" s="94"/>
      <c r="Y1004" s="94"/>
      <c r="Z1004" s="100"/>
      <c r="AA1004" s="99" t="s">
        <v>45</v>
      </c>
    </row>
    <row r="1005" spans="1:27" ht="16">
      <c r="A1005" s="9">
        <v>1</v>
      </c>
      <c r="B1005" s="9">
        <v>3</v>
      </c>
      <c r="C1005" s="9">
        <v>8</v>
      </c>
      <c r="D1005" s="150"/>
      <c r="E1005" s="281">
        <v>97</v>
      </c>
      <c r="F1005" s="227">
        <v>1</v>
      </c>
      <c r="G1005" s="94" t="s">
        <v>239</v>
      </c>
      <c r="H1005" s="92" t="s">
        <v>269</v>
      </c>
      <c r="I1005" s="93">
        <v>7816</v>
      </c>
      <c r="J1005" s="94" t="s">
        <v>241</v>
      </c>
      <c r="K1005" s="92">
        <v>399</v>
      </c>
      <c r="L1005" s="92" t="s">
        <v>248</v>
      </c>
      <c r="M1005" s="95">
        <v>0.75</v>
      </c>
      <c r="N1005" s="92" t="s">
        <v>39</v>
      </c>
      <c r="O1005" s="92" t="s">
        <v>63</v>
      </c>
      <c r="P1005" s="96">
        <v>43606</v>
      </c>
      <c r="Q1005" s="97">
        <v>43771</v>
      </c>
      <c r="R1005" s="98">
        <v>44323</v>
      </c>
      <c r="S1005" s="106">
        <f t="shared" si="33"/>
        <v>552</v>
      </c>
      <c r="T1005" s="106" t="s">
        <v>252</v>
      </c>
      <c r="U1005" s="106">
        <v>0</v>
      </c>
      <c r="V1005" s="94">
        <v>0</v>
      </c>
      <c r="W1005" s="94"/>
      <c r="X1005" s="94"/>
      <c r="Y1005" s="94"/>
      <c r="Z1005" s="100"/>
      <c r="AA1005" s="99" t="s">
        <v>45</v>
      </c>
    </row>
    <row r="1006" spans="1:27" ht="16">
      <c r="A1006" s="9">
        <v>1</v>
      </c>
      <c r="B1006" s="9">
        <v>3</v>
      </c>
      <c r="C1006" s="9">
        <v>8</v>
      </c>
      <c r="D1006" s="150"/>
      <c r="E1006" s="281">
        <v>98</v>
      </c>
      <c r="F1006" s="227">
        <v>1</v>
      </c>
      <c r="G1006" s="94" t="s">
        <v>239</v>
      </c>
      <c r="H1006" s="92" t="s">
        <v>269</v>
      </c>
      <c r="I1006" s="93">
        <v>7819</v>
      </c>
      <c r="J1006" s="94" t="s">
        <v>241</v>
      </c>
      <c r="K1006" s="92">
        <v>367</v>
      </c>
      <c r="L1006" s="92" t="s">
        <v>248</v>
      </c>
      <c r="M1006" s="95">
        <v>0.75</v>
      </c>
      <c r="N1006" s="92" t="s">
        <v>39</v>
      </c>
      <c r="O1006" s="92" t="s">
        <v>63</v>
      </c>
      <c r="P1006" s="96">
        <v>43606</v>
      </c>
      <c r="Q1006" s="97">
        <v>43771</v>
      </c>
      <c r="R1006" s="98">
        <v>44319</v>
      </c>
      <c r="S1006" s="106">
        <f t="shared" si="33"/>
        <v>548</v>
      </c>
      <c r="T1006" s="106" t="s">
        <v>254</v>
      </c>
      <c r="U1006" s="106">
        <v>0</v>
      </c>
      <c r="V1006" s="94">
        <v>0</v>
      </c>
      <c r="W1006" s="94"/>
      <c r="X1006" s="94"/>
      <c r="Y1006" s="94"/>
      <c r="Z1006" s="100"/>
      <c r="AA1006" s="99" t="s">
        <v>45</v>
      </c>
    </row>
    <row r="1007" spans="1:27" ht="16">
      <c r="A1007" s="9">
        <v>1</v>
      </c>
      <c r="B1007" s="9">
        <v>3</v>
      </c>
      <c r="C1007" s="9">
        <v>8</v>
      </c>
      <c r="D1007" s="150"/>
      <c r="E1007" s="281">
        <v>99</v>
      </c>
      <c r="F1007" s="227">
        <v>1</v>
      </c>
      <c r="G1007" s="94" t="s">
        <v>239</v>
      </c>
      <c r="H1007" s="92" t="s">
        <v>269</v>
      </c>
      <c r="I1007" s="93">
        <v>7820</v>
      </c>
      <c r="J1007" s="94" t="s">
        <v>241</v>
      </c>
      <c r="K1007" s="92">
        <v>368</v>
      </c>
      <c r="L1007" s="92" t="s">
        <v>248</v>
      </c>
      <c r="M1007" s="95">
        <v>0.75</v>
      </c>
      <c r="N1007" s="92" t="s">
        <v>39</v>
      </c>
      <c r="O1007" s="92" t="s">
        <v>63</v>
      </c>
      <c r="P1007" s="96">
        <v>43606</v>
      </c>
      <c r="Q1007" s="97">
        <v>43771</v>
      </c>
      <c r="R1007" s="98">
        <v>44319</v>
      </c>
      <c r="S1007" s="106">
        <f t="shared" si="33"/>
        <v>548</v>
      </c>
      <c r="T1007" s="106" t="s">
        <v>254</v>
      </c>
      <c r="U1007" s="106">
        <v>0</v>
      </c>
      <c r="V1007" s="94">
        <v>0</v>
      </c>
      <c r="W1007" s="94"/>
      <c r="X1007" s="94"/>
      <c r="Y1007" s="94"/>
      <c r="Z1007" s="100"/>
      <c r="AA1007" s="99" t="s">
        <v>45</v>
      </c>
    </row>
    <row r="1008" spans="1:27" ht="16">
      <c r="A1008" s="9">
        <v>1</v>
      </c>
      <c r="B1008" s="9">
        <v>3</v>
      </c>
      <c r="C1008" s="9">
        <v>8</v>
      </c>
      <c r="D1008" s="150"/>
      <c r="E1008" s="281">
        <v>100</v>
      </c>
      <c r="F1008" s="227">
        <v>1</v>
      </c>
      <c r="G1008" s="94" t="s">
        <v>239</v>
      </c>
      <c r="H1008" s="92" t="s">
        <v>269</v>
      </c>
      <c r="I1008" s="93">
        <v>7822</v>
      </c>
      <c r="J1008" s="94" t="s">
        <v>241</v>
      </c>
      <c r="K1008" s="92">
        <v>368</v>
      </c>
      <c r="L1008" s="92" t="s">
        <v>248</v>
      </c>
      <c r="M1008" s="95">
        <v>0.75</v>
      </c>
      <c r="N1008" s="92" t="s">
        <v>39</v>
      </c>
      <c r="O1008" s="92" t="s">
        <v>63</v>
      </c>
      <c r="P1008" s="96">
        <v>43606</v>
      </c>
      <c r="Q1008" s="97">
        <v>43771</v>
      </c>
      <c r="R1008" s="98">
        <v>44319</v>
      </c>
      <c r="S1008" s="106">
        <f t="shared" si="33"/>
        <v>548</v>
      </c>
      <c r="T1008" s="106" t="s">
        <v>254</v>
      </c>
      <c r="U1008" s="106">
        <v>0</v>
      </c>
      <c r="V1008" s="94">
        <v>0</v>
      </c>
      <c r="W1008" s="94"/>
      <c r="X1008" s="94"/>
      <c r="Y1008" s="94"/>
      <c r="Z1008" s="100" t="s">
        <v>277</v>
      </c>
      <c r="AA1008" s="99" t="s">
        <v>45</v>
      </c>
    </row>
    <row r="1009" spans="1:35" s="437" customFormat="1" ht="16">
      <c r="A1009" s="9">
        <v>1</v>
      </c>
      <c r="B1009" s="9">
        <v>3</v>
      </c>
      <c r="C1009" s="9">
        <v>8</v>
      </c>
      <c r="D1009" s="150"/>
      <c r="E1009" s="281">
        <v>101</v>
      </c>
      <c r="F1009" s="227">
        <v>1</v>
      </c>
      <c r="G1009" s="94" t="s">
        <v>239</v>
      </c>
      <c r="H1009" s="92" t="s">
        <v>269</v>
      </c>
      <c r="I1009" s="93">
        <v>7824</v>
      </c>
      <c r="J1009" s="94" t="s">
        <v>241</v>
      </c>
      <c r="K1009" s="92">
        <v>368</v>
      </c>
      <c r="L1009" s="92" t="s">
        <v>248</v>
      </c>
      <c r="M1009" s="95">
        <v>0.75</v>
      </c>
      <c r="N1009" s="92" t="s">
        <v>39</v>
      </c>
      <c r="O1009" s="92" t="s">
        <v>63</v>
      </c>
      <c r="P1009" s="96">
        <v>43606</v>
      </c>
      <c r="Q1009" s="97">
        <v>43771</v>
      </c>
      <c r="R1009" s="98">
        <v>44319</v>
      </c>
      <c r="S1009" s="106">
        <f t="shared" si="33"/>
        <v>548</v>
      </c>
      <c r="T1009" s="106" t="s">
        <v>254</v>
      </c>
      <c r="U1009" s="106">
        <v>0</v>
      </c>
      <c r="V1009" s="94">
        <v>0</v>
      </c>
      <c r="W1009" s="94"/>
      <c r="X1009" s="94"/>
      <c r="Y1009" s="94"/>
      <c r="Z1009" s="100"/>
      <c r="AA1009" s="99" t="s">
        <v>45</v>
      </c>
      <c r="AB1009"/>
      <c r="AC1009"/>
      <c r="AD1009"/>
      <c r="AE1009"/>
      <c r="AF1009"/>
      <c r="AG1009"/>
      <c r="AH1009"/>
      <c r="AI1009"/>
    </row>
    <row r="1010" spans="1:35" s="437" customFormat="1" ht="16">
      <c r="A1010" s="9">
        <v>1</v>
      </c>
      <c r="B1010" s="9">
        <v>3</v>
      </c>
      <c r="C1010" s="9">
        <v>8</v>
      </c>
      <c r="D1010" s="150"/>
      <c r="E1010" s="281">
        <v>102</v>
      </c>
      <c r="F1010" s="227">
        <v>1</v>
      </c>
      <c r="G1010" s="94" t="s">
        <v>239</v>
      </c>
      <c r="H1010" s="92" t="s">
        <v>269</v>
      </c>
      <c r="I1010" s="93">
        <v>7852</v>
      </c>
      <c r="J1010" s="94" t="s">
        <v>241</v>
      </c>
      <c r="K1010" s="92">
        <v>372</v>
      </c>
      <c r="L1010" s="92" t="s">
        <v>248</v>
      </c>
      <c r="M1010" s="95">
        <v>0.75</v>
      </c>
      <c r="N1010" s="92" t="s">
        <v>39</v>
      </c>
      <c r="O1010" s="92" t="s">
        <v>63</v>
      </c>
      <c r="P1010" s="96">
        <v>43606</v>
      </c>
      <c r="Q1010" s="97">
        <v>43771</v>
      </c>
      <c r="R1010" s="98">
        <v>44320</v>
      </c>
      <c r="S1010" s="106">
        <f t="shared" si="33"/>
        <v>549</v>
      </c>
      <c r="T1010" s="106" t="s">
        <v>254</v>
      </c>
      <c r="U1010" s="106">
        <v>0</v>
      </c>
      <c r="V1010" s="94">
        <v>0</v>
      </c>
      <c r="W1010" s="94"/>
      <c r="X1010" s="94"/>
      <c r="Y1010" s="94"/>
      <c r="Z1010" s="100"/>
      <c r="AA1010" s="99" t="s">
        <v>45</v>
      </c>
      <c r="AB1010"/>
      <c r="AC1010"/>
      <c r="AD1010"/>
      <c r="AE1010"/>
      <c r="AF1010"/>
      <c r="AG1010"/>
      <c r="AH1010"/>
      <c r="AI1010"/>
    </row>
    <row r="1011" spans="1:35" s="437" customFormat="1" ht="16">
      <c r="A1011" s="9">
        <v>1</v>
      </c>
      <c r="B1011" s="9">
        <v>3</v>
      </c>
      <c r="C1011" s="9">
        <v>8</v>
      </c>
      <c r="D1011" s="150"/>
      <c r="E1011" s="281">
        <v>103</v>
      </c>
      <c r="F1011" s="227">
        <v>1</v>
      </c>
      <c r="G1011" s="94" t="s">
        <v>239</v>
      </c>
      <c r="H1011" s="92" t="s">
        <v>269</v>
      </c>
      <c r="I1011" s="93">
        <v>7853</v>
      </c>
      <c r="J1011" s="94" t="s">
        <v>241</v>
      </c>
      <c r="K1011" s="92">
        <v>372</v>
      </c>
      <c r="L1011" s="92" t="s">
        <v>248</v>
      </c>
      <c r="M1011" s="95">
        <v>0.75</v>
      </c>
      <c r="N1011" s="92" t="s">
        <v>39</v>
      </c>
      <c r="O1011" s="92" t="s">
        <v>63</v>
      </c>
      <c r="P1011" s="96">
        <v>43606</v>
      </c>
      <c r="Q1011" s="97">
        <v>43771</v>
      </c>
      <c r="R1011" s="98">
        <v>44320</v>
      </c>
      <c r="S1011" s="106">
        <f t="shared" si="33"/>
        <v>549</v>
      </c>
      <c r="T1011" s="106" t="s">
        <v>254</v>
      </c>
      <c r="U1011" s="106">
        <v>0</v>
      </c>
      <c r="V1011" s="94">
        <v>0</v>
      </c>
      <c r="W1011" s="94"/>
      <c r="X1011" s="94"/>
      <c r="Y1011" s="94"/>
      <c r="Z1011" s="100"/>
      <c r="AA1011" s="99" t="s">
        <v>45</v>
      </c>
      <c r="AB1011"/>
      <c r="AC1011"/>
      <c r="AD1011"/>
      <c r="AE1011"/>
      <c r="AF1011"/>
      <c r="AG1011"/>
      <c r="AH1011"/>
      <c r="AI1011"/>
    </row>
    <row r="1012" spans="1:35" s="437" customFormat="1" ht="16">
      <c r="A1012" s="9">
        <v>1</v>
      </c>
      <c r="B1012" s="9">
        <v>3</v>
      </c>
      <c r="C1012" s="9">
        <v>8</v>
      </c>
      <c r="D1012" s="150"/>
      <c r="E1012" s="281">
        <v>104</v>
      </c>
      <c r="F1012" s="227">
        <v>1</v>
      </c>
      <c r="G1012" s="94" t="s">
        <v>239</v>
      </c>
      <c r="H1012" s="92" t="s">
        <v>269</v>
      </c>
      <c r="I1012" s="93">
        <v>7854</v>
      </c>
      <c r="J1012" s="94" t="s">
        <v>241</v>
      </c>
      <c r="K1012" s="92">
        <v>371</v>
      </c>
      <c r="L1012" s="92" t="s">
        <v>248</v>
      </c>
      <c r="M1012" s="95">
        <v>0.75</v>
      </c>
      <c r="N1012" s="92" t="s">
        <v>39</v>
      </c>
      <c r="O1012" s="92" t="s">
        <v>63</v>
      </c>
      <c r="P1012" s="96">
        <v>43606</v>
      </c>
      <c r="Q1012" s="97">
        <v>43771</v>
      </c>
      <c r="R1012" s="98">
        <v>44320</v>
      </c>
      <c r="S1012" s="106">
        <f t="shared" si="33"/>
        <v>549</v>
      </c>
      <c r="T1012" s="106" t="s">
        <v>254</v>
      </c>
      <c r="U1012" s="106">
        <v>0</v>
      </c>
      <c r="V1012" s="94">
        <v>1</v>
      </c>
      <c r="W1012" s="94">
        <v>1</v>
      </c>
      <c r="X1012" s="94"/>
      <c r="Y1012" s="94"/>
      <c r="Z1012" s="100"/>
      <c r="AA1012" s="99" t="s">
        <v>45</v>
      </c>
      <c r="AB1012"/>
      <c r="AC1012"/>
      <c r="AD1012"/>
      <c r="AE1012"/>
      <c r="AF1012"/>
      <c r="AG1012"/>
      <c r="AH1012"/>
      <c r="AI1012"/>
    </row>
    <row r="1013" spans="1:35" s="437" customFormat="1" ht="16">
      <c r="A1013" s="9">
        <v>1</v>
      </c>
      <c r="B1013" s="9">
        <v>3</v>
      </c>
      <c r="C1013" s="9">
        <v>8</v>
      </c>
      <c r="D1013" s="150"/>
      <c r="E1013" s="281">
        <v>105</v>
      </c>
      <c r="F1013" s="227">
        <v>1</v>
      </c>
      <c r="G1013" s="94" t="s">
        <v>239</v>
      </c>
      <c r="H1013" s="92" t="s">
        <v>269</v>
      </c>
      <c r="I1013" s="93">
        <v>7855</v>
      </c>
      <c r="J1013" s="94" t="s">
        <v>241</v>
      </c>
      <c r="K1013" s="92">
        <v>372</v>
      </c>
      <c r="L1013" s="92" t="s">
        <v>248</v>
      </c>
      <c r="M1013" s="95">
        <v>0.75</v>
      </c>
      <c r="N1013" s="92" t="s">
        <v>39</v>
      </c>
      <c r="O1013" s="92" t="s">
        <v>63</v>
      </c>
      <c r="P1013" s="96">
        <v>43606</v>
      </c>
      <c r="Q1013" s="97">
        <v>43771</v>
      </c>
      <c r="R1013" s="98">
        <v>44320</v>
      </c>
      <c r="S1013" s="106">
        <f t="shared" ref="S1013:S1044" si="34">R1013-Q1013</f>
        <v>549</v>
      </c>
      <c r="T1013" s="106" t="s">
        <v>254</v>
      </c>
      <c r="U1013" s="106">
        <v>0</v>
      </c>
      <c r="V1013" s="94">
        <v>0</v>
      </c>
      <c r="W1013" s="94"/>
      <c r="X1013" s="94"/>
      <c r="Y1013" s="94"/>
      <c r="Z1013" s="100"/>
      <c r="AA1013" s="99" t="s">
        <v>45</v>
      </c>
      <c r="AB1013"/>
      <c r="AC1013"/>
      <c r="AD1013"/>
      <c r="AE1013"/>
      <c r="AF1013"/>
      <c r="AG1013"/>
      <c r="AH1013"/>
      <c r="AI1013"/>
    </row>
    <row r="1014" spans="1:35" ht="16">
      <c r="A1014" s="9">
        <v>1</v>
      </c>
      <c r="B1014" s="9">
        <v>3</v>
      </c>
      <c r="C1014" s="9">
        <v>8</v>
      </c>
      <c r="D1014" s="150"/>
      <c r="E1014" s="281">
        <v>106</v>
      </c>
      <c r="F1014" s="227">
        <v>1</v>
      </c>
      <c r="G1014" s="94" t="s">
        <v>239</v>
      </c>
      <c r="H1014" s="92" t="s">
        <v>269</v>
      </c>
      <c r="I1014" s="93">
        <v>7857</v>
      </c>
      <c r="J1014" s="94" t="s">
        <v>241</v>
      </c>
      <c r="K1014" s="92">
        <v>372</v>
      </c>
      <c r="L1014" s="92" t="s">
        <v>248</v>
      </c>
      <c r="M1014" s="95">
        <v>0.75</v>
      </c>
      <c r="N1014" s="92" t="s">
        <v>39</v>
      </c>
      <c r="O1014" s="92" t="s">
        <v>63</v>
      </c>
      <c r="P1014" s="96">
        <v>43606</v>
      </c>
      <c r="Q1014" s="97">
        <v>43771</v>
      </c>
      <c r="R1014" s="98">
        <v>44320</v>
      </c>
      <c r="S1014" s="106">
        <f t="shared" si="34"/>
        <v>549</v>
      </c>
      <c r="T1014" s="106" t="s">
        <v>254</v>
      </c>
      <c r="U1014" s="106">
        <v>0</v>
      </c>
      <c r="V1014" s="94">
        <v>0</v>
      </c>
      <c r="W1014" s="94"/>
      <c r="X1014" s="94"/>
      <c r="Y1014" s="94"/>
      <c r="Z1014" s="100"/>
      <c r="AA1014" s="99" t="s">
        <v>45</v>
      </c>
    </row>
    <row r="1015" spans="1:35" ht="16">
      <c r="A1015" s="9">
        <v>1</v>
      </c>
      <c r="B1015" s="9">
        <v>3</v>
      </c>
      <c r="C1015" s="9">
        <v>8</v>
      </c>
      <c r="D1015" s="150"/>
      <c r="E1015" s="281">
        <v>107</v>
      </c>
      <c r="F1015" s="227">
        <v>1</v>
      </c>
      <c r="G1015" s="94" t="s">
        <v>239</v>
      </c>
      <c r="H1015" s="92" t="s">
        <v>269</v>
      </c>
      <c r="I1015" s="93">
        <v>7860</v>
      </c>
      <c r="J1015" s="94" t="s">
        <v>241</v>
      </c>
      <c r="K1015" s="92">
        <v>371</v>
      </c>
      <c r="L1015" s="92" t="s">
        <v>248</v>
      </c>
      <c r="M1015" s="95">
        <v>0.75</v>
      </c>
      <c r="N1015" s="92" t="s">
        <v>39</v>
      </c>
      <c r="O1015" s="92" t="s">
        <v>63</v>
      </c>
      <c r="P1015" s="96">
        <v>43606</v>
      </c>
      <c r="Q1015" s="97">
        <v>43771</v>
      </c>
      <c r="R1015" s="98">
        <v>44320</v>
      </c>
      <c r="S1015" s="106">
        <f t="shared" si="34"/>
        <v>549</v>
      </c>
      <c r="T1015" s="106" t="s">
        <v>254</v>
      </c>
      <c r="U1015" s="106">
        <v>0</v>
      </c>
      <c r="V1015" s="94">
        <v>0</v>
      </c>
      <c r="W1015" s="94"/>
      <c r="X1015" s="94"/>
      <c r="Y1015" s="94"/>
      <c r="Z1015" s="100"/>
      <c r="AA1015" s="99" t="s">
        <v>45</v>
      </c>
    </row>
    <row r="1016" spans="1:35" ht="16">
      <c r="A1016" s="9">
        <v>1</v>
      </c>
      <c r="B1016" s="9">
        <v>3</v>
      </c>
      <c r="C1016" s="9">
        <v>8</v>
      </c>
      <c r="D1016" s="150"/>
      <c r="E1016" s="281">
        <v>108</v>
      </c>
      <c r="F1016" s="227">
        <v>1</v>
      </c>
      <c r="G1016" s="94" t="s">
        <v>239</v>
      </c>
      <c r="H1016" s="92" t="s">
        <v>269</v>
      </c>
      <c r="I1016" s="93">
        <v>7862</v>
      </c>
      <c r="J1016" s="94" t="s">
        <v>241</v>
      </c>
      <c r="K1016" s="92">
        <v>391</v>
      </c>
      <c r="L1016" s="92" t="s">
        <v>248</v>
      </c>
      <c r="M1016" s="95">
        <v>0.75</v>
      </c>
      <c r="N1016" s="92" t="s">
        <v>39</v>
      </c>
      <c r="O1016" s="92" t="s">
        <v>63</v>
      </c>
      <c r="P1016" s="96">
        <v>43606</v>
      </c>
      <c r="Q1016" s="97">
        <v>43771</v>
      </c>
      <c r="R1016" s="98">
        <v>44322</v>
      </c>
      <c r="S1016" s="106">
        <f t="shared" si="34"/>
        <v>551</v>
      </c>
      <c r="T1016" s="106" t="s">
        <v>184</v>
      </c>
      <c r="U1016" s="106">
        <v>0</v>
      </c>
      <c r="V1016" s="94">
        <v>0</v>
      </c>
      <c r="W1016" s="94"/>
      <c r="X1016" s="94"/>
      <c r="Y1016" s="94"/>
      <c r="Z1016" s="100"/>
      <c r="AA1016" s="99" t="s">
        <v>45</v>
      </c>
    </row>
    <row r="1017" spans="1:35" ht="16">
      <c r="A1017" s="9">
        <v>1</v>
      </c>
      <c r="B1017" s="9">
        <v>3</v>
      </c>
      <c r="C1017" s="9">
        <v>8</v>
      </c>
      <c r="D1017" s="150"/>
      <c r="E1017" s="281">
        <v>109</v>
      </c>
      <c r="F1017" s="227">
        <v>1</v>
      </c>
      <c r="G1017" s="94" t="s">
        <v>239</v>
      </c>
      <c r="H1017" s="92" t="s">
        <v>269</v>
      </c>
      <c r="I1017" s="93">
        <v>7865</v>
      </c>
      <c r="J1017" s="94" t="s">
        <v>241</v>
      </c>
      <c r="K1017" s="92">
        <v>391</v>
      </c>
      <c r="L1017" s="92" t="s">
        <v>248</v>
      </c>
      <c r="M1017" s="95">
        <v>0.75</v>
      </c>
      <c r="N1017" s="92" t="s">
        <v>39</v>
      </c>
      <c r="O1017" s="92" t="s">
        <v>63</v>
      </c>
      <c r="P1017" s="96">
        <v>43606</v>
      </c>
      <c r="Q1017" s="97">
        <v>43771</v>
      </c>
      <c r="R1017" s="98">
        <v>44322</v>
      </c>
      <c r="S1017" s="106">
        <f t="shared" si="34"/>
        <v>551</v>
      </c>
      <c r="T1017" s="106" t="s">
        <v>184</v>
      </c>
      <c r="U1017" s="106">
        <v>0</v>
      </c>
      <c r="V1017" s="94">
        <v>0</v>
      </c>
      <c r="W1017" s="94"/>
      <c r="X1017" s="94"/>
      <c r="Y1017" s="94">
        <v>1</v>
      </c>
      <c r="Z1017" s="100" t="s">
        <v>166</v>
      </c>
      <c r="AA1017" s="99" t="s">
        <v>45</v>
      </c>
    </row>
    <row r="1018" spans="1:35" ht="16">
      <c r="A1018" s="9">
        <v>1</v>
      </c>
      <c r="B1018" s="9">
        <v>3</v>
      </c>
      <c r="C1018" s="9">
        <v>8</v>
      </c>
      <c r="D1018" s="150"/>
      <c r="E1018" s="281">
        <v>110</v>
      </c>
      <c r="F1018" s="227">
        <v>1</v>
      </c>
      <c r="G1018" s="94" t="s">
        <v>239</v>
      </c>
      <c r="H1018" s="92" t="s">
        <v>269</v>
      </c>
      <c r="I1018" s="93">
        <v>7866</v>
      </c>
      <c r="J1018" s="94" t="s">
        <v>241</v>
      </c>
      <c r="K1018" s="92">
        <v>391</v>
      </c>
      <c r="L1018" s="92" t="s">
        <v>248</v>
      </c>
      <c r="M1018" s="95">
        <v>0.75</v>
      </c>
      <c r="N1018" s="92" t="s">
        <v>39</v>
      </c>
      <c r="O1018" s="92" t="s">
        <v>63</v>
      </c>
      <c r="P1018" s="96">
        <v>43606</v>
      </c>
      <c r="Q1018" s="97">
        <v>43771</v>
      </c>
      <c r="R1018" s="98">
        <v>44322</v>
      </c>
      <c r="S1018" s="106">
        <f t="shared" si="34"/>
        <v>551</v>
      </c>
      <c r="T1018" s="106" t="s">
        <v>184</v>
      </c>
      <c r="U1018" s="106">
        <v>0</v>
      </c>
      <c r="V1018" s="94">
        <v>0</v>
      </c>
      <c r="W1018" s="94"/>
      <c r="X1018" s="94"/>
      <c r="Y1018" s="94">
        <v>1</v>
      </c>
      <c r="Z1018" s="100" t="s">
        <v>274</v>
      </c>
      <c r="AA1018" s="99" t="s">
        <v>45</v>
      </c>
    </row>
    <row r="1019" spans="1:35" ht="16">
      <c r="A1019" s="9">
        <v>1</v>
      </c>
      <c r="B1019" s="9">
        <v>3</v>
      </c>
      <c r="C1019" s="9">
        <v>8</v>
      </c>
      <c r="D1019" s="150"/>
      <c r="E1019" s="281">
        <v>111</v>
      </c>
      <c r="F1019" s="227">
        <v>1</v>
      </c>
      <c r="G1019" s="94" t="s">
        <v>239</v>
      </c>
      <c r="H1019" s="92" t="s">
        <v>269</v>
      </c>
      <c r="I1019" s="93">
        <v>7868</v>
      </c>
      <c r="J1019" s="94" t="s">
        <v>241</v>
      </c>
      <c r="K1019" s="92">
        <v>392</v>
      </c>
      <c r="L1019" s="92" t="s">
        <v>248</v>
      </c>
      <c r="M1019" s="95">
        <v>0.75</v>
      </c>
      <c r="N1019" s="92" t="s">
        <v>39</v>
      </c>
      <c r="O1019" s="92" t="s">
        <v>63</v>
      </c>
      <c r="P1019" s="96">
        <v>43606</v>
      </c>
      <c r="Q1019" s="97">
        <v>43771</v>
      </c>
      <c r="R1019" s="98">
        <v>44322</v>
      </c>
      <c r="S1019" s="106">
        <f t="shared" si="34"/>
        <v>551</v>
      </c>
      <c r="T1019" s="106" t="s">
        <v>184</v>
      </c>
      <c r="U1019" s="106">
        <v>0</v>
      </c>
      <c r="V1019" s="94">
        <v>0</v>
      </c>
      <c r="W1019" s="94"/>
      <c r="X1019" s="94"/>
      <c r="Y1019" s="94"/>
      <c r="Z1019" s="100"/>
      <c r="AA1019" s="99" t="s">
        <v>45</v>
      </c>
    </row>
    <row r="1020" spans="1:35" ht="16">
      <c r="A1020" s="9">
        <v>1</v>
      </c>
      <c r="B1020" s="9">
        <v>3</v>
      </c>
      <c r="C1020" s="9">
        <v>8</v>
      </c>
      <c r="D1020" s="150"/>
      <c r="E1020" s="281">
        <v>112</v>
      </c>
      <c r="F1020" s="227">
        <v>1</v>
      </c>
      <c r="G1020" s="94" t="s">
        <v>239</v>
      </c>
      <c r="H1020" s="92" t="s">
        <v>269</v>
      </c>
      <c r="I1020" s="93">
        <v>7869</v>
      </c>
      <c r="J1020" s="94" t="s">
        <v>241</v>
      </c>
      <c r="K1020" s="92">
        <v>391</v>
      </c>
      <c r="L1020" s="92" t="s">
        <v>248</v>
      </c>
      <c r="M1020" s="95">
        <v>0.75</v>
      </c>
      <c r="N1020" s="92" t="s">
        <v>39</v>
      </c>
      <c r="O1020" s="92" t="s">
        <v>63</v>
      </c>
      <c r="P1020" s="96">
        <v>43606</v>
      </c>
      <c r="Q1020" s="97">
        <v>43771</v>
      </c>
      <c r="R1020" s="98">
        <v>44322</v>
      </c>
      <c r="S1020" s="106">
        <f t="shared" si="34"/>
        <v>551</v>
      </c>
      <c r="T1020" s="106" t="s">
        <v>184</v>
      </c>
      <c r="U1020" s="106">
        <v>0</v>
      </c>
      <c r="V1020" s="94">
        <v>0</v>
      </c>
      <c r="W1020" s="94"/>
      <c r="X1020" s="94"/>
      <c r="Y1020" s="94"/>
      <c r="Z1020" s="100"/>
      <c r="AA1020" s="99" t="s">
        <v>45</v>
      </c>
    </row>
    <row r="1021" spans="1:35" ht="16">
      <c r="A1021" s="9">
        <v>1</v>
      </c>
      <c r="B1021" s="9">
        <v>3</v>
      </c>
      <c r="C1021" s="9">
        <v>8</v>
      </c>
      <c r="D1021" s="150"/>
      <c r="E1021" s="281">
        <v>113</v>
      </c>
      <c r="F1021" s="227">
        <v>1</v>
      </c>
      <c r="G1021" s="94" t="s">
        <v>239</v>
      </c>
      <c r="H1021" s="92" t="s">
        <v>269</v>
      </c>
      <c r="I1021" s="93">
        <v>7877</v>
      </c>
      <c r="J1021" s="94" t="s">
        <v>241</v>
      </c>
      <c r="K1021" s="92">
        <v>373</v>
      </c>
      <c r="L1021" s="92" t="s">
        <v>248</v>
      </c>
      <c r="M1021" s="95">
        <v>0.75</v>
      </c>
      <c r="N1021" s="92" t="s">
        <v>39</v>
      </c>
      <c r="O1021" s="92" t="s">
        <v>63</v>
      </c>
      <c r="P1021" s="96">
        <v>43606</v>
      </c>
      <c r="Q1021" s="97">
        <v>43771</v>
      </c>
      <c r="R1021" s="98">
        <v>44320</v>
      </c>
      <c r="S1021" s="106">
        <f t="shared" si="34"/>
        <v>549</v>
      </c>
      <c r="T1021" s="106" t="s">
        <v>254</v>
      </c>
      <c r="U1021" s="106">
        <v>0</v>
      </c>
      <c r="V1021" s="94">
        <v>0</v>
      </c>
      <c r="W1021" s="94"/>
      <c r="X1021" s="94"/>
      <c r="Y1021" s="94">
        <v>1</v>
      </c>
      <c r="Z1021" s="100" t="s">
        <v>278</v>
      </c>
      <c r="AA1021" s="99" t="s">
        <v>45</v>
      </c>
    </row>
    <row r="1022" spans="1:35" ht="16">
      <c r="A1022" s="9">
        <v>1</v>
      </c>
      <c r="B1022" s="9">
        <v>3</v>
      </c>
      <c r="C1022" s="9">
        <v>8</v>
      </c>
      <c r="D1022" s="150"/>
      <c r="E1022" s="281">
        <v>114</v>
      </c>
      <c r="F1022" s="227">
        <v>1</v>
      </c>
      <c r="G1022" s="94" t="s">
        <v>239</v>
      </c>
      <c r="H1022" s="92" t="s">
        <v>269</v>
      </c>
      <c r="I1022" s="93">
        <v>7881</v>
      </c>
      <c r="J1022" s="94" t="s">
        <v>241</v>
      </c>
      <c r="K1022" s="92">
        <v>370</v>
      </c>
      <c r="L1022" s="92" t="s">
        <v>248</v>
      </c>
      <c r="M1022" s="95">
        <v>0.75</v>
      </c>
      <c r="N1022" s="92" t="s">
        <v>39</v>
      </c>
      <c r="O1022" s="92" t="s">
        <v>63</v>
      </c>
      <c r="P1022" s="96">
        <v>43606</v>
      </c>
      <c r="Q1022" s="97">
        <v>43771</v>
      </c>
      <c r="R1022" s="98">
        <v>44320</v>
      </c>
      <c r="S1022" s="106">
        <f t="shared" si="34"/>
        <v>549</v>
      </c>
      <c r="T1022" s="106" t="s">
        <v>254</v>
      </c>
      <c r="U1022" s="106">
        <v>0</v>
      </c>
      <c r="V1022" s="94">
        <v>0</v>
      </c>
      <c r="W1022" s="94"/>
      <c r="X1022" s="94"/>
      <c r="Y1022" s="94"/>
      <c r="Z1022" s="100"/>
      <c r="AA1022" s="99" t="s">
        <v>45</v>
      </c>
    </row>
    <row r="1023" spans="1:35" ht="16">
      <c r="A1023" s="9">
        <v>1</v>
      </c>
      <c r="B1023" s="9">
        <v>3</v>
      </c>
      <c r="C1023" s="9">
        <v>8</v>
      </c>
      <c r="D1023" s="150"/>
      <c r="E1023" s="281">
        <v>115</v>
      </c>
      <c r="F1023" s="227">
        <v>1</v>
      </c>
      <c r="G1023" s="94" t="s">
        <v>239</v>
      </c>
      <c r="H1023" s="92" t="s">
        <v>269</v>
      </c>
      <c r="I1023" s="105">
        <v>7892</v>
      </c>
      <c r="J1023" s="94" t="s">
        <v>241</v>
      </c>
      <c r="K1023" s="92">
        <v>389</v>
      </c>
      <c r="L1023" s="92" t="s">
        <v>248</v>
      </c>
      <c r="M1023" s="95">
        <v>0.75</v>
      </c>
      <c r="N1023" s="92" t="s">
        <v>39</v>
      </c>
      <c r="O1023" s="92" t="s">
        <v>63</v>
      </c>
      <c r="P1023" s="96">
        <v>43606</v>
      </c>
      <c r="Q1023" s="97">
        <v>43771</v>
      </c>
      <c r="R1023" s="98">
        <v>44322</v>
      </c>
      <c r="S1023" s="106">
        <f t="shared" si="34"/>
        <v>551</v>
      </c>
      <c r="T1023" s="106" t="s">
        <v>184</v>
      </c>
      <c r="U1023" s="106">
        <v>0</v>
      </c>
      <c r="V1023" s="94">
        <v>0</v>
      </c>
      <c r="W1023" s="94"/>
      <c r="X1023" s="94"/>
      <c r="Y1023" s="94"/>
      <c r="Z1023" s="100"/>
      <c r="AA1023" s="99"/>
    </row>
    <row r="1024" spans="1:35" ht="16">
      <c r="A1024" s="9">
        <v>1</v>
      </c>
      <c r="B1024" s="9">
        <v>3</v>
      </c>
      <c r="C1024" s="9">
        <v>8</v>
      </c>
      <c r="D1024" s="150"/>
      <c r="E1024" s="281">
        <v>116</v>
      </c>
      <c r="F1024" s="227">
        <v>1</v>
      </c>
      <c r="G1024" s="94" t="s">
        <v>239</v>
      </c>
      <c r="H1024" s="92" t="s">
        <v>269</v>
      </c>
      <c r="I1024" s="93">
        <v>7893</v>
      </c>
      <c r="J1024" s="94" t="s">
        <v>241</v>
      </c>
      <c r="K1024" s="92">
        <v>398</v>
      </c>
      <c r="L1024" s="92" t="s">
        <v>248</v>
      </c>
      <c r="M1024" s="95">
        <v>0.75</v>
      </c>
      <c r="N1024" s="92" t="s">
        <v>39</v>
      </c>
      <c r="O1024" s="92" t="s">
        <v>63</v>
      </c>
      <c r="P1024" s="96">
        <v>43606</v>
      </c>
      <c r="Q1024" s="97">
        <v>43771</v>
      </c>
      <c r="R1024" s="98">
        <v>44323</v>
      </c>
      <c r="S1024" s="106">
        <f t="shared" si="34"/>
        <v>552</v>
      </c>
      <c r="T1024" s="106" t="s">
        <v>252</v>
      </c>
      <c r="U1024" s="106">
        <v>0</v>
      </c>
      <c r="V1024" s="94">
        <v>0</v>
      </c>
      <c r="W1024" s="94"/>
      <c r="X1024" s="94"/>
      <c r="Y1024" s="94"/>
      <c r="Z1024" s="100"/>
      <c r="AA1024" s="99" t="s">
        <v>45</v>
      </c>
    </row>
    <row r="1025" spans="1:27" ht="16">
      <c r="A1025" s="9">
        <v>1</v>
      </c>
      <c r="B1025" s="9">
        <v>3</v>
      </c>
      <c r="C1025" s="9">
        <v>8</v>
      </c>
      <c r="D1025" s="150"/>
      <c r="E1025" s="281">
        <v>117</v>
      </c>
      <c r="F1025" s="227">
        <v>1</v>
      </c>
      <c r="G1025" s="94" t="s">
        <v>239</v>
      </c>
      <c r="H1025" s="92" t="s">
        <v>269</v>
      </c>
      <c r="I1025" s="93">
        <v>7897</v>
      </c>
      <c r="J1025" s="94" t="s">
        <v>241</v>
      </c>
      <c r="K1025" s="92">
        <v>389</v>
      </c>
      <c r="L1025" s="92" t="s">
        <v>248</v>
      </c>
      <c r="M1025" s="95">
        <v>0.75</v>
      </c>
      <c r="N1025" s="92" t="s">
        <v>39</v>
      </c>
      <c r="O1025" s="92" t="s">
        <v>63</v>
      </c>
      <c r="P1025" s="96">
        <v>43606</v>
      </c>
      <c r="Q1025" s="97">
        <v>43771</v>
      </c>
      <c r="R1025" s="98">
        <v>44322</v>
      </c>
      <c r="S1025" s="106">
        <f t="shared" si="34"/>
        <v>551</v>
      </c>
      <c r="T1025" s="106" t="s">
        <v>184</v>
      </c>
      <c r="U1025" s="106">
        <v>0</v>
      </c>
      <c r="V1025" s="94">
        <v>0</v>
      </c>
      <c r="W1025" s="94"/>
      <c r="X1025" s="94"/>
      <c r="Y1025" s="94"/>
      <c r="Z1025" s="100"/>
      <c r="AA1025" s="99" t="s">
        <v>45</v>
      </c>
    </row>
    <row r="1026" spans="1:27" ht="16">
      <c r="A1026" s="9">
        <v>1</v>
      </c>
      <c r="B1026" s="9">
        <v>3</v>
      </c>
      <c r="C1026" s="9">
        <v>8</v>
      </c>
      <c r="D1026" s="150"/>
      <c r="E1026" s="281">
        <v>118</v>
      </c>
      <c r="F1026" s="227">
        <v>1</v>
      </c>
      <c r="G1026" s="94" t="s">
        <v>239</v>
      </c>
      <c r="H1026" s="92" t="s">
        <v>269</v>
      </c>
      <c r="I1026" s="93">
        <v>7899</v>
      </c>
      <c r="J1026" s="94" t="s">
        <v>241</v>
      </c>
      <c r="K1026" s="92">
        <v>402</v>
      </c>
      <c r="L1026" s="92" t="s">
        <v>248</v>
      </c>
      <c r="M1026" s="95">
        <v>0.75</v>
      </c>
      <c r="N1026" s="92" t="s">
        <v>39</v>
      </c>
      <c r="O1026" s="92" t="s">
        <v>63</v>
      </c>
      <c r="P1026" s="96">
        <v>43606</v>
      </c>
      <c r="Q1026" s="97">
        <v>43771</v>
      </c>
      <c r="R1026" s="98">
        <v>44323</v>
      </c>
      <c r="S1026" s="106">
        <f t="shared" si="34"/>
        <v>552</v>
      </c>
      <c r="T1026" s="106" t="s">
        <v>252</v>
      </c>
      <c r="U1026" s="106">
        <v>0</v>
      </c>
      <c r="V1026" s="94">
        <v>0</v>
      </c>
      <c r="W1026" s="94"/>
      <c r="X1026" s="94"/>
      <c r="Y1026" s="94"/>
      <c r="Z1026" s="100"/>
      <c r="AA1026" s="99" t="s">
        <v>45</v>
      </c>
    </row>
    <row r="1027" spans="1:27" ht="16">
      <c r="A1027" s="9">
        <v>1</v>
      </c>
      <c r="B1027" s="9">
        <v>3</v>
      </c>
      <c r="C1027" s="9">
        <v>8</v>
      </c>
      <c r="D1027" s="150"/>
      <c r="E1027" s="281">
        <v>119</v>
      </c>
      <c r="F1027" s="227">
        <v>1</v>
      </c>
      <c r="G1027" s="94" t="s">
        <v>239</v>
      </c>
      <c r="H1027" s="92" t="s">
        <v>269</v>
      </c>
      <c r="I1027" s="93">
        <v>7900</v>
      </c>
      <c r="J1027" s="94" t="s">
        <v>241</v>
      </c>
      <c r="K1027" s="92">
        <v>402</v>
      </c>
      <c r="L1027" s="92" t="s">
        <v>248</v>
      </c>
      <c r="M1027" s="95">
        <v>0.75</v>
      </c>
      <c r="N1027" s="92" t="s">
        <v>39</v>
      </c>
      <c r="O1027" s="92" t="s">
        <v>63</v>
      </c>
      <c r="P1027" s="96">
        <v>43606</v>
      </c>
      <c r="Q1027" s="97">
        <v>43771</v>
      </c>
      <c r="R1027" s="98">
        <v>44323</v>
      </c>
      <c r="S1027" s="106">
        <f t="shared" si="34"/>
        <v>552</v>
      </c>
      <c r="T1027" s="106" t="s">
        <v>252</v>
      </c>
      <c r="U1027" s="106">
        <v>0</v>
      </c>
      <c r="V1027" s="94">
        <v>0</v>
      </c>
      <c r="W1027" s="94"/>
      <c r="X1027" s="94"/>
      <c r="Y1027" s="94"/>
      <c r="Z1027" s="100"/>
      <c r="AA1027" s="99" t="s">
        <v>45</v>
      </c>
    </row>
    <row r="1028" spans="1:27" ht="16">
      <c r="A1028" s="9">
        <v>1</v>
      </c>
      <c r="B1028" s="9">
        <v>3</v>
      </c>
      <c r="C1028" s="9">
        <v>8</v>
      </c>
      <c r="D1028" s="150"/>
      <c r="E1028" s="281">
        <v>120</v>
      </c>
      <c r="F1028" s="227">
        <v>1</v>
      </c>
      <c r="G1028" s="94" t="s">
        <v>239</v>
      </c>
      <c r="H1028" s="92" t="s">
        <v>269</v>
      </c>
      <c r="I1028" s="93">
        <v>7901</v>
      </c>
      <c r="J1028" s="94" t="s">
        <v>241</v>
      </c>
      <c r="K1028" s="92">
        <v>396</v>
      </c>
      <c r="L1028" s="92" t="s">
        <v>248</v>
      </c>
      <c r="M1028" s="95">
        <v>0.75</v>
      </c>
      <c r="N1028" s="92" t="s">
        <v>39</v>
      </c>
      <c r="O1028" s="92" t="s">
        <v>63</v>
      </c>
      <c r="P1028" s="96">
        <v>43606</v>
      </c>
      <c r="Q1028" s="97">
        <v>43771</v>
      </c>
      <c r="R1028" s="98">
        <v>44322</v>
      </c>
      <c r="S1028" s="106">
        <f t="shared" si="34"/>
        <v>551</v>
      </c>
      <c r="T1028" s="106" t="s">
        <v>252</v>
      </c>
      <c r="U1028" s="106">
        <v>0</v>
      </c>
      <c r="V1028" s="94">
        <v>0</v>
      </c>
      <c r="W1028" s="94"/>
      <c r="X1028" s="94"/>
      <c r="Y1028" s="94"/>
      <c r="Z1028" s="100" t="s">
        <v>276</v>
      </c>
      <c r="AA1028" s="99" t="s">
        <v>45</v>
      </c>
    </row>
    <row r="1029" spans="1:27" ht="16">
      <c r="A1029" s="9">
        <v>1</v>
      </c>
      <c r="B1029" s="9">
        <v>3</v>
      </c>
      <c r="C1029" s="9">
        <v>8</v>
      </c>
      <c r="D1029" s="150"/>
      <c r="E1029" s="281">
        <v>121</v>
      </c>
      <c r="F1029" s="227">
        <v>1</v>
      </c>
      <c r="G1029" s="94" t="s">
        <v>239</v>
      </c>
      <c r="H1029" s="92" t="s">
        <v>269</v>
      </c>
      <c r="I1029" s="93">
        <v>7907</v>
      </c>
      <c r="J1029" s="94" t="s">
        <v>241</v>
      </c>
      <c r="K1029" s="92">
        <v>404</v>
      </c>
      <c r="L1029" s="92" t="s">
        <v>248</v>
      </c>
      <c r="M1029" s="95">
        <v>0.75</v>
      </c>
      <c r="N1029" s="92" t="s">
        <v>39</v>
      </c>
      <c r="O1029" s="92" t="s">
        <v>63</v>
      </c>
      <c r="P1029" s="96">
        <v>43606</v>
      </c>
      <c r="Q1029" s="97">
        <v>43771</v>
      </c>
      <c r="R1029" s="98">
        <v>44323</v>
      </c>
      <c r="S1029" s="106">
        <f t="shared" si="34"/>
        <v>552</v>
      </c>
      <c r="T1029" s="106" t="s">
        <v>252</v>
      </c>
      <c r="U1029" s="106">
        <v>0</v>
      </c>
      <c r="V1029" s="94">
        <v>0</v>
      </c>
      <c r="W1029" s="94"/>
      <c r="X1029" s="94"/>
      <c r="Y1029" s="94"/>
      <c r="Z1029" s="100"/>
      <c r="AA1029" s="99" t="s">
        <v>45</v>
      </c>
    </row>
    <row r="1030" spans="1:27" ht="16">
      <c r="A1030" s="9">
        <v>1</v>
      </c>
      <c r="B1030" s="9">
        <v>3</v>
      </c>
      <c r="C1030" s="9">
        <v>8</v>
      </c>
      <c r="D1030" s="150"/>
      <c r="E1030" s="281">
        <v>122</v>
      </c>
      <c r="F1030" s="227">
        <v>1</v>
      </c>
      <c r="G1030" s="94" t="s">
        <v>239</v>
      </c>
      <c r="H1030" s="92" t="s">
        <v>269</v>
      </c>
      <c r="I1030" s="93">
        <v>7908</v>
      </c>
      <c r="J1030" s="94" t="s">
        <v>241</v>
      </c>
      <c r="K1030" s="92">
        <v>404</v>
      </c>
      <c r="L1030" s="92" t="s">
        <v>248</v>
      </c>
      <c r="M1030" s="95">
        <v>0.75</v>
      </c>
      <c r="N1030" s="92" t="s">
        <v>39</v>
      </c>
      <c r="O1030" s="92" t="s">
        <v>63</v>
      </c>
      <c r="P1030" s="96">
        <v>43606</v>
      </c>
      <c r="Q1030" s="97">
        <v>43771</v>
      </c>
      <c r="R1030" s="98">
        <v>44323</v>
      </c>
      <c r="S1030" s="106">
        <f t="shared" si="34"/>
        <v>552</v>
      </c>
      <c r="T1030" s="106" t="s">
        <v>252</v>
      </c>
      <c r="U1030" s="106">
        <v>0</v>
      </c>
      <c r="V1030" s="94">
        <v>0</v>
      </c>
      <c r="W1030" s="94"/>
      <c r="X1030" s="94"/>
      <c r="Y1030" s="94"/>
      <c r="Z1030" s="100"/>
      <c r="AA1030" s="99" t="s">
        <v>45</v>
      </c>
    </row>
    <row r="1031" spans="1:27" ht="16">
      <c r="A1031" s="9">
        <v>1</v>
      </c>
      <c r="B1031" s="9">
        <v>3</v>
      </c>
      <c r="C1031" s="9">
        <v>8</v>
      </c>
      <c r="D1031" s="150"/>
      <c r="E1031" s="281">
        <v>123</v>
      </c>
      <c r="F1031" s="227">
        <v>1</v>
      </c>
      <c r="G1031" s="94" t="s">
        <v>239</v>
      </c>
      <c r="H1031" s="92" t="s">
        <v>269</v>
      </c>
      <c r="I1031" s="93">
        <v>7913</v>
      </c>
      <c r="J1031" s="94" t="s">
        <v>241</v>
      </c>
      <c r="K1031" s="92">
        <v>386</v>
      </c>
      <c r="L1031" s="92" t="s">
        <v>248</v>
      </c>
      <c r="M1031" s="95">
        <v>0.75</v>
      </c>
      <c r="N1031" s="92" t="s">
        <v>39</v>
      </c>
      <c r="O1031" s="92" t="s">
        <v>63</v>
      </c>
      <c r="P1031" s="96">
        <v>43606</v>
      </c>
      <c r="Q1031" s="97">
        <v>43771</v>
      </c>
      <c r="R1031" s="98">
        <v>44321</v>
      </c>
      <c r="S1031" s="106">
        <f t="shared" si="34"/>
        <v>550</v>
      </c>
      <c r="T1031" s="106" t="s">
        <v>184</v>
      </c>
      <c r="U1031" s="106">
        <v>0</v>
      </c>
      <c r="V1031" s="94">
        <v>0</v>
      </c>
      <c r="W1031" s="94"/>
      <c r="X1031" s="94"/>
      <c r="Y1031" s="94"/>
      <c r="Z1031" s="100"/>
      <c r="AA1031" s="99" t="s">
        <v>45</v>
      </c>
    </row>
    <row r="1032" spans="1:27" ht="16">
      <c r="A1032" s="9">
        <v>1</v>
      </c>
      <c r="B1032" s="9">
        <v>3</v>
      </c>
      <c r="C1032" s="9">
        <v>8</v>
      </c>
      <c r="D1032" s="150"/>
      <c r="E1032" s="281">
        <v>124</v>
      </c>
      <c r="F1032" s="227">
        <v>1</v>
      </c>
      <c r="G1032" s="94" t="s">
        <v>239</v>
      </c>
      <c r="H1032" s="92" t="s">
        <v>269</v>
      </c>
      <c r="I1032" s="93">
        <v>7914</v>
      </c>
      <c r="J1032" s="94" t="s">
        <v>241</v>
      </c>
      <c r="K1032" s="92">
        <v>386</v>
      </c>
      <c r="L1032" s="92" t="s">
        <v>248</v>
      </c>
      <c r="M1032" s="95">
        <v>0.75</v>
      </c>
      <c r="N1032" s="92" t="s">
        <v>39</v>
      </c>
      <c r="O1032" s="92" t="s">
        <v>63</v>
      </c>
      <c r="P1032" s="96">
        <v>43606</v>
      </c>
      <c r="Q1032" s="97">
        <v>43771</v>
      </c>
      <c r="R1032" s="98">
        <v>44321</v>
      </c>
      <c r="S1032" s="106">
        <f t="shared" si="34"/>
        <v>550</v>
      </c>
      <c r="T1032" s="106" t="s">
        <v>184</v>
      </c>
      <c r="U1032" s="106">
        <v>0</v>
      </c>
      <c r="V1032" s="94">
        <v>1</v>
      </c>
      <c r="W1032" s="94">
        <v>1</v>
      </c>
      <c r="X1032" s="94"/>
      <c r="Y1032" s="94"/>
      <c r="Z1032" s="100"/>
      <c r="AA1032" s="99" t="s">
        <v>45</v>
      </c>
    </row>
    <row r="1033" spans="1:27" ht="16">
      <c r="A1033" s="9">
        <v>1</v>
      </c>
      <c r="B1033" s="9">
        <v>3</v>
      </c>
      <c r="C1033" s="9">
        <v>8</v>
      </c>
      <c r="D1033" s="150"/>
      <c r="E1033" s="281">
        <v>125</v>
      </c>
      <c r="F1033" s="227">
        <v>1</v>
      </c>
      <c r="G1033" s="94" t="s">
        <v>239</v>
      </c>
      <c r="H1033" s="92" t="s">
        <v>269</v>
      </c>
      <c r="I1033" s="93">
        <v>7915</v>
      </c>
      <c r="J1033" s="94" t="s">
        <v>241</v>
      </c>
      <c r="K1033" s="92">
        <v>386</v>
      </c>
      <c r="L1033" s="92" t="s">
        <v>248</v>
      </c>
      <c r="M1033" s="95">
        <v>0.75</v>
      </c>
      <c r="N1033" s="92" t="s">
        <v>39</v>
      </c>
      <c r="O1033" s="92" t="s">
        <v>63</v>
      </c>
      <c r="P1033" s="96">
        <v>43606</v>
      </c>
      <c r="Q1033" s="97">
        <v>43771</v>
      </c>
      <c r="R1033" s="98">
        <v>44321</v>
      </c>
      <c r="S1033" s="106">
        <f t="shared" si="34"/>
        <v>550</v>
      </c>
      <c r="T1033" s="106" t="s">
        <v>184</v>
      </c>
      <c r="U1033" s="106">
        <v>0</v>
      </c>
      <c r="V1033" s="94">
        <v>0</v>
      </c>
      <c r="W1033" s="94"/>
      <c r="X1033" s="94"/>
      <c r="Y1033" s="94"/>
      <c r="Z1033" s="100"/>
      <c r="AA1033" s="99" t="s">
        <v>45</v>
      </c>
    </row>
    <row r="1034" spans="1:27" ht="16">
      <c r="A1034" s="9">
        <v>2</v>
      </c>
      <c r="B1034" s="9">
        <v>1</v>
      </c>
      <c r="C1034" s="9">
        <v>1</v>
      </c>
      <c r="D1034" s="150"/>
      <c r="E1034" s="281">
        <v>126</v>
      </c>
      <c r="F1034" s="227">
        <v>1</v>
      </c>
      <c r="G1034" s="94" t="s">
        <v>239</v>
      </c>
      <c r="H1034" s="92" t="s">
        <v>269</v>
      </c>
      <c r="I1034" s="93">
        <v>7916</v>
      </c>
      <c r="J1034" s="94" t="s">
        <v>241</v>
      </c>
      <c r="K1034" s="92">
        <v>376</v>
      </c>
      <c r="L1034" s="92" t="s">
        <v>248</v>
      </c>
      <c r="M1034" s="95">
        <v>0.75</v>
      </c>
      <c r="N1034" s="92" t="s">
        <v>39</v>
      </c>
      <c r="O1034" s="92" t="s">
        <v>63</v>
      </c>
      <c r="P1034" s="96">
        <v>43606</v>
      </c>
      <c r="Q1034" s="97">
        <v>43771</v>
      </c>
      <c r="R1034" s="98">
        <v>44320</v>
      </c>
      <c r="S1034" s="106">
        <f t="shared" si="34"/>
        <v>549</v>
      </c>
      <c r="T1034" s="106" t="s">
        <v>279</v>
      </c>
      <c r="U1034" s="106">
        <v>0</v>
      </c>
      <c r="V1034" s="94">
        <v>0</v>
      </c>
      <c r="W1034" s="94"/>
      <c r="X1034" s="94"/>
      <c r="Y1034" s="94"/>
      <c r="Z1034" s="100"/>
      <c r="AA1034" s="99" t="s">
        <v>45</v>
      </c>
    </row>
    <row r="1035" spans="1:27" ht="16">
      <c r="A1035" s="9">
        <v>2</v>
      </c>
      <c r="B1035" s="9">
        <v>1</v>
      </c>
      <c r="C1035" s="9">
        <v>1</v>
      </c>
      <c r="D1035" s="150"/>
      <c r="E1035" s="281">
        <v>127</v>
      </c>
      <c r="F1035" s="227">
        <v>1</v>
      </c>
      <c r="G1035" s="94" t="s">
        <v>239</v>
      </c>
      <c r="H1035" s="92" t="s">
        <v>269</v>
      </c>
      <c r="I1035" s="93">
        <v>7917</v>
      </c>
      <c r="J1035" s="94" t="s">
        <v>241</v>
      </c>
      <c r="K1035" s="92">
        <v>376</v>
      </c>
      <c r="L1035" s="92" t="s">
        <v>248</v>
      </c>
      <c r="M1035" s="95">
        <v>0.75</v>
      </c>
      <c r="N1035" s="92" t="s">
        <v>39</v>
      </c>
      <c r="O1035" s="92" t="s">
        <v>63</v>
      </c>
      <c r="P1035" s="96">
        <v>43606</v>
      </c>
      <c r="Q1035" s="97">
        <v>43771</v>
      </c>
      <c r="R1035" s="98">
        <v>44320</v>
      </c>
      <c r="S1035" s="106">
        <f t="shared" si="34"/>
        <v>549</v>
      </c>
      <c r="T1035" s="106" t="s">
        <v>184</v>
      </c>
      <c r="U1035" s="106">
        <v>0</v>
      </c>
      <c r="V1035" s="94">
        <v>0</v>
      </c>
      <c r="W1035" s="94"/>
      <c r="X1035" s="94"/>
      <c r="Y1035" s="94"/>
      <c r="Z1035" s="100"/>
      <c r="AA1035" s="99" t="s">
        <v>45</v>
      </c>
    </row>
    <row r="1036" spans="1:27" ht="16">
      <c r="A1036" s="9">
        <v>2</v>
      </c>
      <c r="B1036" s="9">
        <v>1</v>
      </c>
      <c r="C1036" s="9">
        <v>1</v>
      </c>
      <c r="D1036" s="150"/>
      <c r="E1036" s="281">
        <v>128</v>
      </c>
      <c r="F1036" s="227">
        <v>1</v>
      </c>
      <c r="G1036" s="94" t="s">
        <v>239</v>
      </c>
      <c r="H1036" s="92" t="s">
        <v>269</v>
      </c>
      <c r="I1036" s="93">
        <v>7918</v>
      </c>
      <c r="J1036" s="94" t="s">
        <v>241</v>
      </c>
      <c r="K1036" s="92">
        <v>376</v>
      </c>
      <c r="L1036" s="92" t="s">
        <v>248</v>
      </c>
      <c r="M1036" s="95">
        <v>0.75</v>
      </c>
      <c r="N1036" s="92" t="s">
        <v>39</v>
      </c>
      <c r="O1036" s="92" t="s">
        <v>63</v>
      </c>
      <c r="P1036" s="96">
        <v>43606</v>
      </c>
      <c r="Q1036" s="97">
        <v>43771</v>
      </c>
      <c r="R1036" s="98">
        <v>44320</v>
      </c>
      <c r="S1036" s="106">
        <f t="shared" si="34"/>
        <v>549</v>
      </c>
      <c r="T1036" s="106" t="s">
        <v>279</v>
      </c>
      <c r="U1036" s="106">
        <v>0</v>
      </c>
      <c r="V1036" s="94">
        <v>0</v>
      </c>
      <c r="W1036" s="94"/>
      <c r="X1036" s="94"/>
      <c r="Y1036" s="94"/>
      <c r="Z1036" s="100"/>
      <c r="AA1036" s="99" t="s">
        <v>45</v>
      </c>
    </row>
    <row r="1037" spans="1:27" ht="16">
      <c r="A1037" s="9">
        <v>2</v>
      </c>
      <c r="B1037" s="9">
        <v>1</v>
      </c>
      <c r="C1037" s="9">
        <v>1</v>
      </c>
      <c r="D1037" s="150"/>
      <c r="E1037" s="281">
        <v>129</v>
      </c>
      <c r="F1037" s="227">
        <v>1</v>
      </c>
      <c r="G1037" s="94" t="s">
        <v>239</v>
      </c>
      <c r="H1037" s="92" t="s">
        <v>269</v>
      </c>
      <c r="I1037" s="93">
        <v>7919</v>
      </c>
      <c r="J1037" s="94" t="s">
        <v>241</v>
      </c>
      <c r="K1037" s="92">
        <v>376</v>
      </c>
      <c r="L1037" s="92" t="s">
        <v>248</v>
      </c>
      <c r="M1037" s="95">
        <v>0.75</v>
      </c>
      <c r="N1037" s="92" t="s">
        <v>39</v>
      </c>
      <c r="O1037" s="92" t="s">
        <v>63</v>
      </c>
      <c r="P1037" s="96">
        <v>43606</v>
      </c>
      <c r="Q1037" s="97">
        <v>43771</v>
      </c>
      <c r="R1037" s="98">
        <v>44320</v>
      </c>
      <c r="S1037" s="106">
        <f t="shared" si="34"/>
        <v>549</v>
      </c>
      <c r="T1037" s="106" t="s">
        <v>279</v>
      </c>
      <c r="U1037" s="106">
        <v>0</v>
      </c>
      <c r="V1037" s="94">
        <v>0</v>
      </c>
      <c r="W1037" s="94"/>
      <c r="X1037" s="94"/>
      <c r="Y1037" s="94"/>
      <c r="Z1037" s="100"/>
      <c r="AA1037" s="99" t="s">
        <v>45</v>
      </c>
    </row>
    <row r="1038" spans="1:27" ht="16">
      <c r="A1038" s="9">
        <v>2</v>
      </c>
      <c r="B1038" s="9">
        <v>1</v>
      </c>
      <c r="C1038" s="9">
        <v>1</v>
      </c>
      <c r="D1038" s="150"/>
      <c r="E1038" s="281">
        <v>130</v>
      </c>
      <c r="F1038" s="227">
        <v>1</v>
      </c>
      <c r="G1038" s="94" t="s">
        <v>239</v>
      </c>
      <c r="H1038" s="92" t="s">
        <v>269</v>
      </c>
      <c r="I1038" s="93">
        <v>7925</v>
      </c>
      <c r="J1038" s="94" t="s">
        <v>241</v>
      </c>
      <c r="K1038" s="92">
        <v>406</v>
      </c>
      <c r="L1038" s="92" t="s">
        <v>248</v>
      </c>
      <c r="M1038" s="95">
        <v>0.75</v>
      </c>
      <c r="N1038" s="92" t="s">
        <v>39</v>
      </c>
      <c r="O1038" s="92" t="s">
        <v>63</v>
      </c>
      <c r="P1038" s="96">
        <v>43606</v>
      </c>
      <c r="Q1038" s="97">
        <v>43771</v>
      </c>
      <c r="R1038" s="98">
        <v>44323</v>
      </c>
      <c r="S1038" s="106">
        <f t="shared" si="34"/>
        <v>552</v>
      </c>
      <c r="T1038" s="106" t="s">
        <v>252</v>
      </c>
      <c r="U1038" s="106">
        <v>0</v>
      </c>
      <c r="V1038" s="94">
        <v>0</v>
      </c>
      <c r="W1038" s="94"/>
      <c r="X1038" s="94"/>
      <c r="Y1038" s="94"/>
      <c r="Z1038" s="100"/>
      <c r="AA1038" s="99" t="s">
        <v>45</v>
      </c>
    </row>
    <row r="1039" spans="1:27" ht="16">
      <c r="A1039" s="9">
        <v>2</v>
      </c>
      <c r="B1039" s="9">
        <v>1</v>
      </c>
      <c r="C1039" s="9">
        <v>1</v>
      </c>
      <c r="D1039" s="150"/>
      <c r="E1039" s="281">
        <v>131</v>
      </c>
      <c r="F1039" s="227">
        <v>1</v>
      </c>
      <c r="G1039" s="94" t="s">
        <v>239</v>
      </c>
      <c r="H1039" s="92" t="s">
        <v>269</v>
      </c>
      <c r="I1039" s="93">
        <v>7942</v>
      </c>
      <c r="J1039" s="94" t="s">
        <v>241</v>
      </c>
      <c r="K1039" s="92">
        <v>394</v>
      </c>
      <c r="L1039" s="92" t="s">
        <v>248</v>
      </c>
      <c r="M1039" s="95">
        <v>0.75</v>
      </c>
      <c r="N1039" s="92" t="s">
        <v>39</v>
      </c>
      <c r="O1039" s="92" t="s">
        <v>63</v>
      </c>
      <c r="P1039" s="96">
        <v>43606</v>
      </c>
      <c r="Q1039" s="97">
        <v>43771</v>
      </c>
      <c r="R1039" s="98">
        <v>44322</v>
      </c>
      <c r="S1039" s="106">
        <f t="shared" si="34"/>
        <v>551</v>
      </c>
      <c r="T1039" s="106" t="s">
        <v>252</v>
      </c>
      <c r="U1039" s="106">
        <v>0</v>
      </c>
      <c r="V1039" s="94">
        <v>0</v>
      </c>
      <c r="W1039" s="94"/>
      <c r="X1039" s="94"/>
      <c r="Y1039" s="94"/>
      <c r="Z1039" s="100"/>
      <c r="AA1039" s="99" t="s">
        <v>45</v>
      </c>
    </row>
    <row r="1040" spans="1:27" ht="16">
      <c r="A1040" s="9">
        <v>2</v>
      </c>
      <c r="B1040" s="9">
        <v>1</v>
      </c>
      <c r="C1040" s="9">
        <v>1</v>
      </c>
      <c r="D1040" s="150"/>
      <c r="E1040" s="281">
        <v>132</v>
      </c>
      <c r="F1040" s="227">
        <v>1</v>
      </c>
      <c r="G1040" s="94" t="s">
        <v>239</v>
      </c>
      <c r="H1040" s="92" t="s">
        <v>269</v>
      </c>
      <c r="I1040" s="93">
        <v>7943</v>
      </c>
      <c r="J1040" s="94" t="s">
        <v>241</v>
      </c>
      <c r="K1040" s="92">
        <v>388</v>
      </c>
      <c r="L1040" s="92" t="s">
        <v>248</v>
      </c>
      <c r="M1040" s="95">
        <v>0.75</v>
      </c>
      <c r="N1040" s="92" t="s">
        <v>39</v>
      </c>
      <c r="O1040" s="92" t="s">
        <v>63</v>
      </c>
      <c r="P1040" s="96">
        <v>43606</v>
      </c>
      <c r="Q1040" s="97">
        <v>43771</v>
      </c>
      <c r="R1040" s="98">
        <v>44321</v>
      </c>
      <c r="S1040" s="106">
        <f t="shared" si="34"/>
        <v>550</v>
      </c>
      <c r="T1040" s="106" t="s">
        <v>184</v>
      </c>
      <c r="U1040" s="106">
        <v>0</v>
      </c>
      <c r="V1040" s="94">
        <v>0</v>
      </c>
      <c r="W1040" s="94"/>
      <c r="X1040" s="94"/>
      <c r="Y1040" s="94"/>
      <c r="Z1040" s="100"/>
      <c r="AA1040" s="99" t="s">
        <v>45</v>
      </c>
    </row>
    <row r="1041" spans="1:27" ht="16">
      <c r="A1041" s="9">
        <v>2</v>
      </c>
      <c r="B1041" s="9">
        <v>1</v>
      </c>
      <c r="C1041" s="9">
        <v>1</v>
      </c>
      <c r="D1041" s="150"/>
      <c r="E1041" s="281">
        <v>133</v>
      </c>
      <c r="F1041" s="227">
        <v>1</v>
      </c>
      <c r="G1041" s="94" t="s">
        <v>239</v>
      </c>
      <c r="H1041" s="92" t="s">
        <v>269</v>
      </c>
      <c r="I1041" s="93">
        <v>7945</v>
      </c>
      <c r="J1041" s="94" t="s">
        <v>241</v>
      </c>
      <c r="K1041" s="92">
        <v>388</v>
      </c>
      <c r="L1041" s="92" t="s">
        <v>248</v>
      </c>
      <c r="M1041" s="95">
        <v>0.75</v>
      </c>
      <c r="N1041" s="92" t="s">
        <v>39</v>
      </c>
      <c r="O1041" s="92" t="s">
        <v>63</v>
      </c>
      <c r="P1041" s="96">
        <v>43606</v>
      </c>
      <c r="Q1041" s="97">
        <v>43771</v>
      </c>
      <c r="R1041" s="98">
        <v>44321</v>
      </c>
      <c r="S1041" s="106">
        <f t="shared" si="34"/>
        <v>550</v>
      </c>
      <c r="T1041" s="106" t="s">
        <v>184</v>
      </c>
      <c r="U1041" s="106">
        <v>0</v>
      </c>
      <c r="V1041" s="94">
        <v>0</v>
      </c>
      <c r="W1041" s="94"/>
      <c r="X1041" s="94"/>
      <c r="Y1041" s="94"/>
      <c r="Z1041" s="100"/>
      <c r="AA1041" s="99" t="s">
        <v>45</v>
      </c>
    </row>
    <row r="1042" spans="1:27" ht="16">
      <c r="A1042" s="9">
        <v>2</v>
      </c>
      <c r="B1042" s="9">
        <v>1</v>
      </c>
      <c r="C1042" s="9">
        <v>1</v>
      </c>
      <c r="D1042" s="150"/>
      <c r="E1042" s="281">
        <v>134</v>
      </c>
      <c r="F1042" s="227">
        <v>1</v>
      </c>
      <c r="G1042" s="94" t="s">
        <v>239</v>
      </c>
      <c r="H1042" s="92" t="s">
        <v>269</v>
      </c>
      <c r="I1042" s="93">
        <v>7946</v>
      </c>
      <c r="J1042" s="94" t="s">
        <v>241</v>
      </c>
      <c r="K1042" s="92">
        <v>388</v>
      </c>
      <c r="L1042" s="92" t="s">
        <v>248</v>
      </c>
      <c r="M1042" s="95">
        <v>0.75</v>
      </c>
      <c r="N1042" s="92" t="s">
        <v>39</v>
      </c>
      <c r="O1042" s="92" t="s">
        <v>63</v>
      </c>
      <c r="P1042" s="96">
        <v>43606</v>
      </c>
      <c r="Q1042" s="97">
        <v>43771</v>
      </c>
      <c r="R1042" s="98">
        <v>44321</v>
      </c>
      <c r="S1042" s="106">
        <f t="shared" si="34"/>
        <v>550</v>
      </c>
      <c r="T1042" s="106" t="s">
        <v>184</v>
      </c>
      <c r="U1042" s="106">
        <v>0</v>
      </c>
      <c r="V1042" s="94">
        <v>1</v>
      </c>
      <c r="W1042" s="94">
        <v>1</v>
      </c>
      <c r="X1042" s="94"/>
      <c r="Y1042" s="94"/>
      <c r="Z1042" s="100"/>
      <c r="AA1042" s="99" t="s">
        <v>45</v>
      </c>
    </row>
    <row r="1043" spans="1:27" ht="16">
      <c r="A1043" s="9">
        <v>2</v>
      </c>
      <c r="B1043" s="9">
        <v>1</v>
      </c>
      <c r="C1043" s="9">
        <v>1</v>
      </c>
      <c r="D1043" s="150"/>
      <c r="E1043" s="281">
        <v>135</v>
      </c>
      <c r="F1043" s="227">
        <v>1</v>
      </c>
      <c r="G1043" s="94" t="s">
        <v>239</v>
      </c>
      <c r="H1043" s="92" t="s">
        <v>269</v>
      </c>
      <c r="I1043" s="93">
        <v>7948</v>
      </c>
      <c r="J1043" s="94" t="s">
        <v>241</v>
      </c>
      <c r="K1043" s="92">
        <v>396</v>
      </c>
      <c r="L1043" s="92" t="s">
        <v>248</v>
      </c>
      <c r="M1043" s="95">
        <v>0.75</v>
      </c>
      <c r="N1043" s="92" t="s">
        <v>39</v>
      </c>
      <c r="O1043" s="92" t="s">
        <v>63</v>
      </c>
      <c r="P1043" s="96">
        <v>43606</v>
      </c>
      <c r="Q1043" s="97">
        <v>43771</v>
      </c>
      <c r="R1043" s="98">
        <v>44322</v>
      </c>
      <c r="S1043" s="106">
        <f t="shared" si="34"/>
        <v>551</v>
      </c>
      <c r="T1043" s="106" t="s">
        <v>252</v>
      </c>
      <c r="U1043" s="106">
        <v>0</v>
      </c>
      <c r="V1043" s="94">
        <v>0</v>
      </c>
      <c r="W1043" s="94"/>
      <c r="X1043" s="94"/>
      <c r="Y1043" s="94"/>
      <c r="Z1043" s="100"/>
      <c r="AA1043" s="99" t="s">
        <v>45</v>
      </c>
    </row>
    <row r="1044" spans="1:27" ht="16">
      <c r="A1044" s="9">
        <v>2</v>
      </c>
      <c r="B1044" s="9">
        <v>1</v>
      </c>
      <c r="C1044" s="9">
        <v>1</v>
      </c>
      <c r="D1044" s="150"/>
      <c r="E1044" s="281">
        <v>136</v>
      </c>
      <c r="F1044" s="227">
        <v>1</v>
      </c>
      <c r="G1044" s="94" t="s">
        <v>239</v>
      </c>
      <c r="H1044" s="92" t="s">
        <v>269</v>
      </c>
      <c r="I1044" s="93">
        <v>7949</v>
      </c>
      <c r="J1044" s="94" t="s">
        <v>241</v>
      </c>
      <c r="K1044" s="92">
        <v>396</v>
      </c>
      <c r="L1044" s="92" t="s">
        <v>248</v>
      </c>
      <c r="M1044" s="95">
        <v>0.75</v>
      </c>
      <c r="N1044" s="92" t="s">
        <v>39</v>
      </c>
      <c r="O1044" s="92" t="s">
        <v>63</v>
      </c>
      <c r="P1044" s="96">
        <v>43606</v>
      </c>
      <c r="Q1044" s="97">
        <v>43771</v>
      </c>
      <c r="R1044" s="98">
        <v>44322</v>
      </c>
      <c r="S1044" s="106">
        <f t="shared" si="34"/>
        <v>551</v>
      </c>
      <c r="T1044" s="106" t="s">
        <v>252</v>
      </c>
      <c r="U1044" s="106">
        <v>0</v>
      </c>
      <c r="V1044" s="94">
        <v>0</v>
      </c>
      <c r="W1044" s="94"/>
      <c r="X1044" s="94"/>
      <c r="Y1044" s="94"/>
      <c r="Z1044" s="100"/>
      <c r="AA1044" s="99" t="s">
        <v>45</v>
      </c>
    </row>
    <row r="1045" spans="1:27" ht="16">
      <c r="A1045" s="9">
        <v>2</v>
      </c>
      <c r="B1045" s="9">
        <v>1</v>
      </c>
      <c r="C1045" s="9">
        <v>1</v>
      </c>
      <c r="D1045" s="150"/>
      <c r="E1045" s="281">
        <v>137</v>
      </c>
      <c r="F1045" s="227">
        <v>1</v>
      </c>
      <c r="G1045" s="94" t="s">
        <v>239</v>
      </c>
      <c r="H1045" s="92" t="s">
        <v>269</v>
      </c>
      <c r="I1045" s="93">
        <v>7950</v>
      </c>
      <c r="J1045" s="94" t="s">
        <v>241</v>
      </c>
      <c r="K1045" s="92">
        <v>396</v>
      </c>
      <c r="L1045" s="92" t="s">
        <v>248</v>
      </c>
      <c r="M1045" s="95">
        <v>0.75</v>
      </c>
      <c r="N1045" s="92" t="s">
        <v>39</v>
      </c>
      <c r="O1045" s="92" t="s">
        <v>63</v>
      </c>
      <c r="P1045" s="96">
        <v>43606</v>
      </c>
      <c r="Q1045" s="97">
        <v>43771</v>
      </c>
      <c r="R1045" s="98">
        <v>44322</v>
      </c>
      <c r="S1045" s="106">
        <f t="shared" ref="S1045:S1058" si="35">R1045-Q1045</f>
        <v>551</v>
      </c>
      <c r="T1045" s="106" t="s">
        <v>252</v>
      </c>
      <c r="U1045" s="106">
        <v>0</v>
      </c>
      <c r="V1045" s="94">
        <v>0</v>
      </c>
      <c r="W1045" s="94"/>
      <c r="X1045" s="94"/>
      <c r="Y1045" s="94"/>
      <c r="Z1045" s="100"/>
      <c r="AA1045" s="99" t="s">
        <v>45</v>
      </c>
    </row>
    <row r="1046" spans="1:27" ht="16">
      <c r="A1046" s="9">
        <v>2</v>
      </c>
      <c r="B1046" s="9">
        <v>1</v>
      </c>
      <c r="C1046" s="9">
        <v>1</v>
      </c>
      <c r="D1046" s="150"/>
      <c r="E1046" s="281">
        <v>138</v>
      </c>
      <c r="F1046" s="227">
        <v>1</v>
      </c>
      <c r="G1046" s="94" t="s">
        <v>239</v>
      </c>
      <c r="H1046" s="92" t="s">
        <v>269</v>
      </c>
      <c r="I1046" s="93">
        <v>7956</v>
      </c>
      <c r="J1046" s="94" t="s">
        <v>241</v>
      </c>
      <c r="K1046" s="92">
        <v>378</v>
      </c>
      <c r="L1046" s="92" t="s">
        <v>248</v>
      </c>
      <c r="M1046" s="95">
        <v>0.75</v>
      </c>
      <c r="N1046" s="92" t="s">
        <v>39</v>
      </c>
      <c r="O1046" s="92" t="s">
        <v>63</v>
      </c>
      <c r="P1046" s="96">
        <v>43606</v>
      </c>
      <c r="Q1046" s="97">
        <v>43771</v>
      </c>
      <c r="R1046" s="98">
        <v>44320</v>
      </c>
      <c r="S1046" s="106">
        <f t="shared" si="35"/>
        <v>549</v>
      </c>
      <c r="T1046" s="106" t="s">
        <v>184</v>
      </c>
      <c r="U1046" s="106">
        <v>0</v>
      </c>
      <c r="V1046" s="94">
        <v>0</v>
      </c>
      <c r="W1046" s="94"/>
      <c r="X1046" s="94"/>
      <c r="Y1046" s="94">
        <v>1</v>
      </c>
      <c r="Z1046" s="100" t="s">
        <v>280</v>
      </c>
      <c r="AA1046" s="99" t="s">
        <v>45</v>
      </c>
    </row>
    <row r="1047" spans="1:27" ht="16">
      <c r="A1047" s="9">
        <v>2</v>
      </c>
      <c r="B1047" s="9">
        <v>1</v>
      </c>
      <c r="C1047" s="9">
        <v>1</v>
      </c>
      <c r="D1047" s="150"/>
      <c r="E1047" s="281">
        <v>139</v>
      </c>
      <c r="F1047" s="227">
        <v>1</v>
      </c>
      <c r="G1047" s="94" t="s">
        <v>239</v>
      </c>
      <c r="H1047" s="92" t="s">
        <v>269</v>
      </c>
      <c r="I1047" s="93">
        <v>7960</v>
      </c>
      <c r="J1047" s="94" t="s">
        <v>241</v>
      </c>
      <c r="K1047" s="92">
        <v>378</v>
      </c>
      <c r="L1047" s="92" t="s">
        <v>248</v>
      </c>
      <c r="M1047" s="95">
        <v>0.75</v>
      </c>
      <c r="N1047" s="92" t="s">
        <v>39</v>
      </c>
      <c r="O1047" s="92" t="s">
        <v>63</v>
      </c>
      <c r="P1047" s="96">
        <v>43606</v>
      </c>
      <c r="Q1047" s="97">
        <v>43771</v>
      </c>
      <c r="R1047" s="98">
        <v>44320</v>
      </c>
      <c r="S1047" s="106">
        <f t="shared" si="35"/>
        <v>549</v>
      </c>
      <c r="T1047" s="106" t="s">
        <v>184</v>
      </c>
      <c r="U1047" s="106">
        <v>0</v>
      </c>
      <c r="V1047" s="94">
        <v>0</v>
      </c>
      <c r="W1047" s="94"/>
      <c r="X1047" s="94"/>
      <c r="Y1047" s="94"/>
      <c r="Z1047" s="100"/>
      <c r="AA1047" s="99" t="s">
        <v>45</v>
      </c>
    </row>
    <row r="1048" spans="1:27" ht="16">
      <c r="A1048" s="9">
        <v>2</v>
      </c>
      <c r="B1048" s="9">
        <v>1</v>
      </c>
      <c r="C1048" s="9">
        <v>1</v>
      </c>
      <c r="D1048" s="150"/>
      <c r="E1048" s="281">
        <v>140</v>
      </c>
      <c r="F1048" s="227">
        <v>1</v>
      </c>
      <c r="G1048" s="94" t="s">
        <v>239</v>
      </c>
      <c r="H1048" s="92" t="s">
        <v>269</v>
      </c>
      <c r="I1048" s="93">
        <v>7961</v>
      </c>
      <c r="J1048" s="94" t="s">
        <v>241</v>
      </c>
      <c r="K1048" s="92">
        <v>377</v>
      </c>
      <c r="L1048" s="92" t="s">
        <v>248</v>
      </c>
      <c r="M1048" s="95">
        <v>0.75</v>
      </c>
      <c r="N1048" s="92" t="s">
        <v>39</v>
      </c>
      <c r="O1048" s="92" t="s">
        <v>63</v>
      </c>
      <c r="P1048" s="96">
        <v>43606</v>
      </c>
      <c r="Q1048" s="97">
        <v>43771</v>
      </c>
      <c r="R1048" s="98">
        <v>44320</v>
      </c>
      <c r="S1048" s="106">
        <f t="shared" si="35"/>
        <v>549</v>
      </c>
      <c r="T1048" s="106" t="s">
        <v>184</v>
      </c>
      <c r="U1048" s="106">
        <v>0</v>
      </c>
      <c r="V1048" s="94">
        <v>0</v>
      </c>
      <c r="W1048" s="94"/>
      <c r="X1048" s="94"/>
      <c r="Y1048" s="94"/>
      <c r="Z1048" s="100"/>
      <c r="AA1048" s="99" t="s">
        <v>45</v>
      </c>
    </row>
    <row r="1049" spans="1:27" ht="16">
      <c r="A1049" s="9">
        <v>2</v>
      </c>
      <c r="B1049" s="9">
        <v>1</v>
      </c>
      <c r="C1049" s="9">
        <v>1</v>
      </c>
      <c r="D1049" s="150"/>
      <c r="E1049" s="281">
        <v>141</v>
      </c>
      <c r="F1049" s="227">
        <v>1</v>
      </c>
      <c r="G1049" s="94" t="s">
        <v>239</v>
      </c>
      <c r="H1049" s="92" t="s">
        <v>269</v>
      </c>
      <c r="I1049" s="93">
        <v>7962</v>
      </c>
      <c r="J1049" s="94" t="s">
        <v>241</v>
      </c>
      <c r="K1049" s="92">
        <v>393</v>
      </c>
      <c r="L1049" s="92" t="s">
        <v>248</v>
      </c>
      <c r="M1049" s="95">
        <v>0.75</v>
      </c>
      <c r="N1049" s="92" t="s">
        <v>39</v>
      </c>
      <c r="O1049" s="92" t="s">
        <v>63</v>
      </c>
      <c r="P1049" s="96">
        <v>43606</v>
      </c>
      <c r="Q1049" s="97">
        <v>43771</v>
      </c>
      <c r="R1049" s="98">
        <v>44322</v>
      </c>
      <c r="S1049" s="106">
        <f t="shared" si="35"/>
        <v>551</v>
      </c>
      <c r="T1049" s="106" t="s">
        <v>252</v>
      </c>
      <c r="U1049" s="106">
        <v>0</v>
      </c>
      <c r="V1049" s="94">
        <v>0</v>
      </c>
      <c r="W1049" s="94"/>
      <c r="X1049" s="94"/>
      <c r="Y1049" s="94"/>
      <c r="Z1049" s="100"/>
      <c r="AA1049" s="99" t="s">
        <v>45</v>
      </c>
    </row>
    <row r="1050" spans="1:27" ht="16">
      <c r="A1050" s="9">
        <v>2</v>
      </c>
      <c r="B1050" s="9">
        <v>1</v>
      </c>
      <c r="C1050" s="9">
        <v>1</v>
      </c>
      <c r="D1050" s="150"/>
      <c r="E1050" s="281">
        <v>142</v>
      </c>
      <c r="F1050" s="227">
        <v>1</v>
      </c>
      <c r="G1050" s="94" t="s">
        <v>239</v>
      </c>
      <c r="H1050" s="92" t="s">
        <v>269</v>
      </c>
      <c r="I1050" s="93">
        <v>7963</v>
      </c>
      <c r="J1050" s="94" t="s">
        <v>241</v>
      </c>
      <c r="K1050" s="92">
        <v>394</v>
      </c>
      <c r="L1050" s="92" t="s">
        <v>248</v>
      </c>
      <c r="M1050" s="95">
        <v>0.75</v>
      </c>
      <c r="N1050" s="92" t="s">
        <v>39</v>
      </c>
      <c r="O1050" s="92" t="s">
        <v>63</v>
      </c>
      <c r="P1050" s="96">
        <v>43606</v>
      </c>
      <c r="Q1050" s="97">
        <v>43771</v>
      </c>
      <c r="R1050" s="98">
        <v>44322</v>
      </c>
      <c r="S1050" s="106">
        <f t="shared" si="35"/>
        <v>551</v>
      </c>
      <c r="T1050" s="106" t="s">
        <v>252</v>
      </c>
      <c r="U1050" s="106">
        <v>0</v>
      </c>
      <c r="V1050" s="94">
        <v>0</v>
      </c>
      <c r="W1050" s="94"/>
      <c r="X1050" s="94"/>
      <c r="Y1050" s="94"/>
      <c r="Z1050" s="100"/>
      <c r="AA1050" s="99" t="s">
        <v>45</v>
      </c>
    </row>
    <row r="1051" spans="1:27" ht="16">
      <c r="A1051" s="9">
        <v>2</v>
      </c>
      <c r="B1051" s="9">
        <v>1</v>
      </c>
      <c r="C1051" s="9">
        <v>1</v>
      </c>
      <c r="D1051" s="150"/>
      <c r="E1051" s="281">
        <v>143</v>
      </c>
      <c r="F1051" s="227">
        <v>1</v>
      </c>
      <c r="G1051" s="94" t="s">
        <v>239</v>
      </c>
      <c r="H1051" s="92" t="s">
        <v>269</v>
      </c>
      <c r="I1051" s="93">
        <v>7964</v>
      </c>
      <c r="J1051" s="94" t="s">
        <v>241</v>
      </c>
      <c r="K1051" s="92">
        <v>384</v>
      </c>
      <c r="L1051" s="92" t="s">
        <v>248</v>
      </c>
      <c r="M1051" s="95">
        <v>0.75</v>
      </c>
      <c r="N1051" s="92" t="s">
        <v>39</v>
      </c>
      <c r="O1051" s="92" t="s">
        <v>63</v>
      </c>
      <c r="P1051" s="96">
        <v>43606</v>
      </c>
      <c r="Q1051" s="97">
        <v>43771</v>
      </c>
      <c r="R1051" s="98">
        <v>44321</v>
      </c>
      <c r="S1051" s="106">
        <f t="shared" si="35"/>
        <v>550</v>
      </c>
      <c r="T1051" s="106" t="s">
        <v>184</v>
      </c>
      <c r="U1051" s="106">
        <v>0</v>
      </c>
      <c r="V1051" s="94">
        <v>0</v>
      </c>
      <c r="W1051" s="94"/>
      <c r="X1051" s="94"/>
      <c r="Y1051" s="94"/>
      <c r="Z1051" s="100"/>
      <c r="AA1051" s="99" t="s">
        <v>45</v>
      </c>
    </row>
    <row r="1052" spans="1:27" ht="16">
      <c r="A1052" s="9">
        <v>2</v>
      </c>
      <c r="B1052" s="9">
        <v>1</v>
      </c>
      <c r="C1052" s="9">
        <v>1</v>
      </c>
      <c r="D1052" s="150"/>
      <c r="E1052" s="281">
        <v>144</v>
      </c>
      <c r="F1052" s="227">
        <v>1</v>
      </c>
      <c r="G1052" s="94" t="s">
        <v>239</v>
      </c>
      <c r="H1052" s="92" t="s">
        <v>269</v>
      </c>
      <c r="I1052" s="93">
        <v>7966</v>
      </c>
      <c r="J1052" s="94" t="s">
        <v>241</v>
      </c>
      <c r="K1052" s="92">
        <v>394</v>
      </c>
      <c r="L1052" s="92" t="s">
        <v>248</v>
      </c>
      <c r="M1052" s="95">
        <v>0.75</v>
      </c>
      <c r="N1052" s="92" t="s">
        <v>39</v>
      </c>
      <c r="O1052" s="92" t="s">
        <v>63</v>
      </c>
      <c r="P1052" s="96">
        <v>43606</v>
      </c>
      <c r="Q1052" s="97">
        <v>43771</v>
      </c>
      <c r="R1052" s="98">
        <v>44322</v>
      </c>
      <c r="S1052" s="106">
        <f t="shared" si="35"/>
        <v>551</v>
      </c>
      <c r="T1052" s="106" t="s">
        <v>252</v>
      </c>
      <c r="U1052" s="106">
        <v>0</v>
      </c>
      <c r="V1052" s="94">
        <v>0</v>
      </c>
      <c r="W1052" s="94"/>
      <c r="X1052" s="94"/>
      <c r="Y1052" s="94"/>
      <c r="Z1052" s="100"/>
      <c r="AA1052" s="99" t="s">
        <v>45</v>
      </c>
    </row>
    <row r="1053" spans="1:27" ht="16">
      <c r="A1053" s="9">
        <v>2</v>
      </c>
      <c r="B1053" s="9">
        <v>1</v>
      </c>
      <c r="C1053" s="9">
        <v>1</v>
      </c>
      <c r="D1053" s="150"/>
      <c r="E1053" s="281">
        <v>145</v>
      </c>
      <c r="F1053" s="227">
        <v>1</v>
      </c>
      <c r="G1053" s="94" t="s">
        <v>239</v>
      </c>
      <c r="H1053" s="92" t="s">
        <v>269</v>
      </c>
      <c r="I1053" s="93">
        <v>7969</v>
      </c>
      <c r="J1053" s="94" t="s">
        <v>241</v>
      </c>
      <c r="K1053" s="92">
        <v>378</v>
      </c>
      <c r="L1053" s="92" t="s">
        <v>248</v>
      </c>
      <c r="M1053" s="95">
        <v>0.75</v>
      </c>
      <c r="N1053" s="92" t="s">
        <v>39</v>
      </c>
      <c r="O1053" s="92" t="s">
        <v>63</v>
      </c>
      <c r="P1053" s="96">
        <v>43606</v>
      </c>
      <c r="Q1053" s="97">
        <v>43771</v>
      </c>
      <c r="R1053" s="98">
        <v>44314</v>
      </c>
      <c r="S1053" s="106">
        <f t="shared" si="35"/>
        <v>543</v>
      </c>
      <c r="T1053" s="106" t="s">
        <v>184</v>
      </c>
      <c r="U1053" s="106">
        <v>0</v>
      </c>
      <c r="V1053" s="94">
        <v>0</v>
      </c>
      <c r="W1053" s="94"/>
      <c r="X1053" s="94"/>
      <c r="Y1053" s="94">
        <v>1</v>
      </c>
      <c r="Z1053" s="100" t="s">
        <v>274</v>
      </c>
      <c r="AA1053" s="99" t="s">
        <v>45</v>
      </c>
    </row>
    <row r="1054" spans="1:27" ht="16">
      <c r="A1054" s="9">
        <v>2</v>
      </c>
      <c r="B1054" s="9">
        <v>1</v>
      </c>
      <c r="C1054" s="9">
        <v>1</v>
      </c>
      <c r="D1054" s="150"/>
      <c r="E1054" s="281">
        <v>146</v>
      </c>
      <c r="F1054" s="227">
        <v>1</v>
      </c>
      <c r="G1054" s="94" t="s">
        <v>239</v>
      </c>
      <c r="H1054" s="92" t="s">
        <v>269</v>
      </c>
      <c r="I1054" s="93">
        <v>7970</v>
      </c>
      <c r="J1054" s="94" t="s">
        <v>241</v>
      </c>
      <c r="K1054" s="92">
        <v>394</v>
      </c>
      <c r="L1054" s="92" t="s">
        <v>248</v>
      </c>
      <c r="M1054" s="95">
        <v>0.75</v>
      </c>
      <c r="N1054" s="92" t="s">
        <v>39</v>
      </c>
      <c r="O1054" s="92" t="s">
        <v>63</v>
      </c>
      <c r="P1054" s="96">
        <v>43606</v>
      </c>
      <c r="Q1054" s="97">
        <v>43771</v>
      </c>
      <c r="R1054" s="98">
        <v>44322</v>
      </c>
      <c r="S1054" s="106">
        <f t="shared" si="35"/>
        <v>551</v>
      </c>
      <c r="T1054" s="106" t="s">
        <v>252</v>
      </c>
      <c r="U1054" s="106">
        <v>0</v>
      </c>
      <c r="V1054" s="94">
        <v>0</v>
      </c>
      <c r="W1054" s="94"/>
      <c r="X1054" s="94"/>
      <c r="Y1054" s="94"/>
      <c r="Z1054" s="100"/>
      <c r="AA1054" s="99" t="s">
        <v>45</v>
      </c>
    </row>
    <row r="1055" spans="1:27" ht="16">
      <c r="A1055" s="9">
        <v>2</v>
      </c>
      <c r="B1055" s="9">
        <v>1</v>
      </c>
      <c r="C1055" s="9">
        <v>1</v>
      </c>
      <c r="D1055" s="150"/>
      <c r="E1055" s="281">
        <v>147</v>
      </c>
      <c r="F1055" s="227">
        <v>1</v>
      </c>
      <c r="G1055" s="94" t="s">
        <v>239</v>
      </c>
      <c r="H1055" s="92" t="s">
        <v>269</v>
      </c>
      <c r="I1055" s="93">
        <v>7980</v>
      </c>
      <c r="J1055" s="94" t="s">
        <v>241</v>
      </c>
      <c r="K1055" s="92">
        <v>383</v>
      </c>
      <c r="L1055" s="92" t="s">
        <v>248</v>
      </c>
      <c r="M1055" s="95">
        <v>0.75</v>
      </c>
      <c r="N1055" s="92" t="s">
        <v>39</v>
      </c>
      <c r="O1055" s="92" t="s">
        <v>63</v>
      </c>
      <c r="P1055" s="96">
        <v>43606</v>
      </c>
      <c r="Q1055" s="97">
        <v>43771</v>
      </c>
      <c r="R1055" s="98">
        <v>44321</v>
      </c>
      <c r="S1055" s="106">
        <f t="shared" si="35"/>
        <v>550</v>
      </c>
      <c r="T1055" s="106" t="s">
        <v>184</v>
      </c>
      <c r="U1055" s="106">
        <v>0</v>
      </c>
      <c r="V1055" s="94">
        <v>0</v>
      </c>
      <c r="W1055" s="94"/>
      <c r="X1055" s="94"/>
      <c r="Y1055" s="94"/>
      <c r="Z1055" s="100"/>
      <c r="AA1055" s="99" t="s">
        <v>45</v>
      </c>
    </row>
    <row r="1056" spans="1:27" ht="16">
      <c r="A1056" s="9">
        <v>2</v>
      </c>
      <c r="B1056" s="9">
        <v>1</v>
      </c>
      <c r="C1056" s="9">
        <v>1</v>
      </c>
      <c r="D1056" s="150"/>
      <c r="E1056" s="281">
        <v>148</v>
      </c>
      <c r="F1056" s="227">
        <v>1</v>
      </c>
      <c r="G1056" s="94" t="s">
        <v>239</v>
      </c>
      <c r="H1056" s="92" t="s">
        <v>269</v>
      </c>
      <c r="I1056" s="93">
        <v>7983</v>
      </c>
      <c r="J1056" s="94" t="s">
        <v>241</v>
      </c>
      <c r="K1056" s="92">
        <v>383</v>
      </c>
      <c r="L1056" s="92" t="s">
        <v>248</v>
      </c>
      <c r="M1056" s="95">
        <v>0.75</v>
      </c>
      <c r="N1056" s="92" t="s">
        <v>39</v>
      </c>
      <c r="O1056" s="92" t="s">
        <v>63</v>
      </c>
      <c r="P1056" s="96">
        <v>43606</v>
      </c>
      <c r="Q1056" s="97">
        <v>43771</v>
      </c>
      <c r="R1056" s="98">
        <v>44321</v>
      </c>
      <c r="S1056" s="106">
        <f t="shared" si="35"/>
        <v>550</v>
      </c>
      <c r="T1056" s="106" t="s">
        <v>184</v>
      </c>
      <c r="U1056" s="106">
        <v>0</v>
      </c>
      <c r="V1056" s="94">
        <v>0</v>
      </c>
      <c r="W1056" s="94"/>
      <c r="X1056" s="94"/>
      <c r="Y1056" s="94"/>
      <c r="Z1056" s="100"/>
      <c r="AA1056" s="99" t="s">
        <v>45</v>
      </c>
    </row>
    <row r="1057" spans="1:27" ht="16">
      <c r="A1057" s="9">
        <v>2</v>
      </c>
      <c r="B1057" s="9">
        <v>1</v>
      </c>
      <c r="C1057" s="9">
        <v>1</v>
      </c>
      <c r="D1057" s="150"/>
      <c r="E1057" s="281">
        <v>149</v>
      </c>
      <c r="F1057" s="227">
        <v>1</v>
      </c>
      <c r="G1057" s="94" t="s">
        <v>239</v>
      </c>
      <c r="H1057" s="92" t="s">
        <v>269</v>
      </c>
      <c r="I1057" s="93">
        <v>7985</v>
      </c>
      <c r="J1057" s="94" t="s">
        <v>241</v>
      </c>
      <c r="K1057" s="92">
        <v>387</v>
      </c>
      <c r="L1057" s="92" t="s">
        <v>248</v>
      </c>
      <c r="M1057" s="95">
        <v>0.75</v>
      </c>
      <c r="N1057" s="92" t="s">
        <v>39</v>
      </c>
      <c r="O1057" s="92" t="s">
        <v>63</v>
      </c>
      <c r="P1057" s="96">
        <v>43606</v>
      </c>
      <c r="Q1057" s="97">
        <v>43771</v>
      </c>
      <c r="R1057" s="98">
        <v>44321</v>
      </c>
      <c r="S1057" s="106">
        <f t="shared" si="35"/>
        <v>550</v>
      </c>
      <c r="T1057" s="106" t="s">
        <v>184</v>
      </c>
      <c r="U1057" s="106">
        <v>0</v>
      </c>
      <c r="V1057" s="94">
        <v>0</v>
      </c>
      <c r="W1057" s="94"/>
      <c r="X1057" s="94"/>
      <c r="Y1057" s="94"/>
      <c r="Z1057" s="100"/>
      <c r="AA1057" s="99" t="s">
        <v>45</v>
      </c>
    </row>
    <row r="1058" spans="1:27" ht="16">
      <c r="A1058" s="9">
        <v>2</v>
      </c>
      <c r="B1058" s="9">
        <v>1</v>
      </c>
      <c r="C1058" s="9">
        <v>1</v>
      </c>
      <c r="D1058" s="150"/>
      <c r="E1058" s="281">
        <v>150</v>
      </c>
      <c r="F1058" s="227">
        <v>1</v>
      </c>
      <c r="G1058" s="94" t="s">
        <v>239</v>
      </c>
      <c r="H1058" s="92" t="s">
        <v>269</v>
      </c>
      <c r="I1058" s="93">
        <v>7993</v>
      </c>
      <c r="J1058" s="94" t="s">
        <v>241</v>
      </c>
      <c r="K1058" s="92">
        <v>384</v>
      </c>
      <c r="L1058" s="92" t="s">
        <v>248</v>
      </c>
      <c r="M1058" s="95">
        <v>0.75</v>
      </c>
      <c r="N1058" s="92" t="s">
        <v>39</v>
      </c>
      <c r="O1058" s="92" t="s">
        <v>63</v>
      </c>
      <c r="P1058" s="96">
        <v>43606</v>
      </c>
      <c r="Q1058" s="97">
        <v>43771</v>
      </c>
      <c r="R1058" s="98">
        <v>44321</v>
      </c>
      <c r="S1058" s="106">
        <f t="shared" si="35"/>
        <v>550</v>
      </c>
      <c r="T1058" s="106" t="s">
        <v>184</v>
      </c>
      <c r="U1058" s="106">
        <v>0</v>
      </c>
      <c r="V1058" s="94">
        <v>0</v>
      </c>
      <c r="W1058" s="94"/>
      <c r="X1058" s="94"/>
      <c r="Y1058" s="94"/>
      <c r="Z1058" s="100"/>
      <c r="AA1058" s="99" t="s">
        <v>45</v>
      </c>
    </row>
    <row r="1059" spans="1:27" ht="16">
      <c r="A1059" s="150"/>
      <c r="B1059" s="150"/>
      <c r="C1059" s="150"/>
      <c r="D1059" s="150"/>
      <c r="E1059" s="281"/>
      <c r="F1059" s="227">
        <v>1</v>
      </c>
      <c r="G1059" s="239" t="s">
        <v>61</v>
      </c>
      <c r="H1059" s="31"/>
      <c r="I1059" s="32"/>
      <c r="J1059" s="9"/>
      <c r="K1059" s="31"/>
      <c r="L1059" s="31"/>
      <c r="M1059" s="39"/>
      <c r="N1059" s="31"/>
      <c r="O1059" s="31"/>
      <c r="P1059" s="38"/>
      <c r="Q1059" s="36"/>
      <c r="R1059" s="12"/>
      <c r="S1059" s="79"/>
      <c r="T1059" s="79"/>
      <c r="U1059" s="79"/>
      <c r="V1059" s="9"/>
      <c r="W1059" s="9"/>
      <c r="X1059" s="9"/>
      <c r="Y1059" s="9"/>
      <c r="Z1059" s="6"/>
      <c r="AA1059" s="37"/>
    </row>
    <row r="1060" spans="1:27" ht="16">
      <c r="A1060" s="9">
        <v>2</v>
      </c>
      <c r="B1060" s="9">
        <v>1</v>
      </c>
      <c r="C1060" s="9">
        <v>3</v>
      </c>
      <c r="D1060" s="150"/>
      <c r="E1060" s="281">
        <v>1</v>
      </c>
      <c r="F1060" s="227">
        <v>1</v>
      </c>
      <c r="G1060" s="54" t="s">
        <v>39</v>
      </c>
      <c r="H1060" s="47" t="s">
        <v>307</v>
      </c>
      <c r="I1060" s="17">
        <v>110</v>
      </c>
      <c r="J1060" s="18" t="s">
        <v>33</v>
      </c>
      <c r="K1060" s="17">
        <v>141</v>
      </c>
      <c r="L1060" s="17" t="s">
        <v>248</v>
      </c>
      <c r="M1060" s="81">
        <v>1.5</v>
      </c>
      <c r="N1060" s="17" t="s">
        <v>35</v>
      </c>
      <c r="O1060" s="17" t="s">
        <v>63</v>
      </c>
      <c r="P1060" s="19">
        <v>43410</v>
      </c>
      <c r="Q1060" s="20">
        <v>43581</v>
      </c>
      <c r="R1060" s="26">
        <v>44144</v>
      </c>
      <c r="S1060" s="16">
        <f t="shared" ref="S1060:S1091" si="36">R1060-Q1060</f>
        <v>563</v>
      </c>
      <c r="T1060" s="16" t="s">
        <v>308</v>
      </c>
      <c r="U1060" s="30">
        <v>0</v>
      </c>
      <c r="V1060" s="18">
        <v>0</v>
      </c>
      <c r="W1060" s="18"/>
      <c r="X1060" s="18"/>
      <c r="Y1060" s="18"/>
      <c r="Z1060" s="82"/>
      <c r="AA1060" s="18"/>
    </row>
    <row r="1061" spans="1:27" ht="16">
      <c r="A1061" s="9">
        <v>2</v>
      </c>
      <c r="B1061" s="9">
        <v>1</v>
      </c>
      <c r="C1061" s="9">
        <v>3</v>
      </c>
      <c r="D1061" s="150"/>
      <c r="E1061" s="281">
        <v>2</v>
      </c>
      <c r="F1061" s="227">
        <v>1</v>
      </c>
      <c r="G1061" s="54" t="s">
        <v>39</v>
      </c>
      <c r="H1061" s="47" t="s">
        <v>307</v>
      </c>
      <c r="I1061" s="17">
        <v>113</v>
      </c>
      <c r="J1061" s="18" t="s">
        <v>33</v>
      </c>
      <c r="K1061" s="17" t="s">
        <v>309</v>
      </c>
      <c r="L1061" s="17" t="s">
        <v>248</v>
      </c>
      <c r="M1061" s="81">
        <v>1.5</v>
      </c>
      <c r="N1061" s="17" t="s">
        <v>35</v>
      </c>
      <c r="O1061" s="17" t="s">
        <v>63</v>
      </c>
      <c r="P1061" s="19">
        <v>43410</v>
      </c>
      <c r="Q1061" s="20">
        <v>43581</v>
      </c>
      <c r="R1061" s="26">
        <v>44144</v>
      </c>
      <c r="S1061" s="16">
        <f t="shared" si="36"/>
        <v>563</v>
      </c>
      <c r="T1061" s="16" t="s">
        <v>310</v>
      </c>
      <c r="U1061" s="16">
        <v>0</v>
      </c>
      <c r="V1061" s="56">
        <v>0</v>
      </c>
      <c r="W1061" s="56"/>
      <c r="X1061" s="56"/>
      <c r="Y1061" s="56"/>
      <c r="Z1061" s="27"/>
      <c r="AA1061" s="4"/>
    </row>
    <row r="1062" spans="1:27" ht="16">
      <c r="A1062" s="9">
        <v>2</v>
      </c>
      <c r="B1062" s="9">
        <v>1</v>
      </c>
      <c r="C1062" s="9">
        <v>3</v>
      </c>
      <c r="D1062" s="150"/>
      <c r="E1062" s="281">
        <v>3</v>
      </c>
      <c r="F1062" s="227">
        <v>1</v>
      </c>
      <c r="G1062" s="54" t="s">
        <v>39</v>
      </c>
      <c r="H1062" s="47" t="s">
        <v>307</v>
      </c>
      <c r="I1062" s="17">
        <v>114</v>
      </c>
      <c r="J1062" s="18" t="s">
        <v>33</v>
      </c>
      <c r="K1062" s="17" t="s">
        <v>309</v>
      </c>
      <c r="L1062" s="17" t="s">
        <v>248</v>
      </c>
      <c r="M1062" s="81">
        <v>1.5</v>
      </c>
      <c r="N1062" s="17" t="s">
        <v>35</v>
      </c>
      <c r="O1062" s="17" t="s">
        <v>63</v>
      </c>
      <c r="P1062" s="21">
        <v>43410</v>
      </c>
      <c r="Q1062" s="20">
        <v>43581</v>
      </c>
      <c r="R1062" s="26">
        <v>44144</v>
      </c>
      <c r="S1062" s="16">
        <f t="shared" si="36"/>
        <v>563</v>
      </c>
      <c r="T1062" s="16" t="s">
        <v>310</v>
      </c>
      <c r="U1062" s="30">
        <v>0</v>
      </c>
      <c r="V1062" s="56">
        <v>0</v>
      </c>
      <c r="W1062" s="56"/>
      <c r="X1062" s="56"/>
      <c r="Y1062" s="56">
        <v>1</v>
      </c>
      <c r="Z1062" s="27" t="s">
        <v>82</v>
      </c>
      <c r="AA1062" s="4"/>
    </row>
    <row r="1063" spans="1:27" ht="16">
      <c r="A1063" s="9">
        <v>2</v>
      </c>
      <c r="B1063" s="9">
        <v>1</v>
      </c>
      <c r="C1063" s="9">
        <v>3</v>
      </c>
      <c r="D1063" s="150"/>
      <c r="E1063" s="281">
        <v>4</v>
      </c>
      <c r="F1063" s="227">
        <v>1</v>
      </c>
      <c r="G1063" s="54" t="s">
        <v>39</v>
      </c>
      <c r="H1063" s="47" t="s">
        <v>307</v>
      </c>
      <c r="I1063" s="17">
        <v>115</v>
      </c>
      <c r="J1063" s="18" t="s">
        <v>33</v>
      </c>
      <c r="K1063" s="17">
        <v>142</v>
      </c>
      <c r="L1063" s="17" t="s">
        <v>248</v>
      </c>
      <c r="M1063" s="81">
        <v>1.5</v>
      </c>
      <c r="N1063" s="17" t="s">
        <v>35</v>
      </c>
      <c r="O1063" s="17" t="s">
        <v>63</v>
      </c>
      <c r="P1063" s="19">
        <v>43410</v>
      </c>
      <c r="Q1063" s="20">
        <v>43581</v>
      </c>
      <c r="R1063" s="26">
        <v>44144</v>
      </c>
      <c r="S1063" s="16">
        <f t="shared" si="36"/>
        <v>563</v>
      </c>
      <c r="T1063" s="16" t="s">
        <v>308</v>
      </c>
      <c r="U1063" s="16">
        <v>0</v>
      </c>
      <c r="V1063" s="57">
        <v>0</v>
      </c>
      <c r="W1063" s="57"/>
      <c r="X1063" s="57"/>
      <c r="Y1063" s="57"/>
      <c r="Z1063" s="5"/>
      <c r="AA1063" s="4" t="s">
        <v>45</v>
      </c>
    </row>
    <row r="1064" spans="1:27" ht="16">
      <c r="A1064" s="9">
        <v>2</v>
      </c>
      <c r="B1064" s="9">
        <v>1</v>
      </c>
      <c r="C1064" s="9">
        <v>3</v>
      </c>
      <c r="D1064" s="150"/>
      <c r="E1064" s="281">
        <v>5</v>
      </c>
      <c r="F1064" s="227">
        <v>1</v>
      </c>
      <c r="G1064" s="54" t="s">
        <v>39</v>
      </c>
      <c r="H1064" s="47" t="s">
        <v>307</v>
      </c>
      <c r="I1064" s="17">
        <v>116</v>
      </c>
      <c r="J1064" s="18" t="s">
        <v>33</v>
      </c>
      <c r="K1064" s="17">
        <v>142</v>
      </c>
      <c r="L1064" s="17" t="s">
        <v>248</v>
      </c>
      <c r="M1064" s="81">
        <v>1.5</v>
      </c>
      <c r="N1064" s="17" t="s">
        <v>35</v>
      </c>
      <c r="O1064" s="17" t="s">
        <v>63</v>
      </c>
      <c r="P1064" s="19">
        <v>43410</v>
      </c>
      <c r="Q1064" s="20">
        <v>43581</v>
      </c>
      <c r="R1064" s="26">
        <v>44144</v>
      </c>
      <c r="S1064" s="16">
        <f t="shared" si="36"/>
        <v>563</v>
      </c>
      <c r="T1064" s="16" t="s">
        <v>308</v>
      </c>
      <c r="U1064" s="30">
        <v>0</v>
      </c>
      <c r="V1064" s="57">
        <v>0</v>
      </c>
      <c r="W1064" s="57"/>
      <c r="X1064" s="57"/>
      <c r="Y1064" s="57"/>
      <c r="Z1064" s="5"/>
      <c r="AA1064" s="4" t="s">
        <v>45</v>
      </c>
    </row>
    <row r="1065" spans="1:27" ht="16">
      <c r="A1065" s="9">
        <v>2</v>
      </c>
      <c r="B1065" s="9">
        <v>1</v>
      </c>
      <c r="C1065" s="9">
        <v>3</v>
      </c>
      <c r="D1065" s="150"/>
      <c r="E1065" s="281">
        <v>6</v>
      </c>
      <c r="F1065" s="227">
        <v>1</v>
      </c>
      <c r="G1065" s="54" t="s">
        <v>39</v>
      </c>
      <c r="H1065" s="47" t="s">
        <v>307</v>
      </c>
      <c r="I1065" s="17">
        <v>117</v>
      </c>
      <c r="J1065" s="18" t="s">
        <v>33</v>
      </c>
      <c r="K1065" s="17">
        <v>142</v>
      </c>
      <c r="L1065" s="17" t="s">
        <v>248</v>
      </c>
      <c r="M1065" s="81">
        <v>1.5</v>
      </c>
      <c r="N1065" s="17" t="s">
        <v>35</v>
      </c>
      <c r="O1065" s="17" t="s">
        <v>63</v>
      </c>
      <c r="P1065" s="19">
        <v>43410</v>
      </c>
      <c r="Q1065" s="20">
        <v>43581</v>
      </c>
      <c r="R1065" s="26">
        <v>44144</v>
      </c>
      <c r="S1065" s="16">
        <f t="shared" si="36"/>
        <v>563</v>
      </c>
      <c r="T1065" s="16" t="s">
        <v>308</v>
      </c>
      <c r="U1065" s="16">
        <v>0</v>
      </c>
      <c r="V1065" s="57">
        <v>0</v>
      </c>
      <c r="W1065" s="57"/>
      <c r="X1065" s="57"/>
      <c r="Y1065" s="57"/>
      <c r="Z1065" s="5"/>
      <c r="AA1065" s="4"/>
    </row>
    <row r="1066" spans="1:27" ht="16">
      <c r="A1066" s="9">
        <v>2</v>
      </c>
      <c r="B1066" s="9">
        <v>1</v>
      </c>
      <c r="C1066" s="9">
        <v>3</v>
      </c>
      <c r="D1066" s="150"/>
      <c r="E1066" s="281">
        <v>7</v>
      </c>
      <c r="F1066" s="227">
        <v>1</v>
      </c>
      <c r="G1066" s="54" t="s">
        <v>39</v>
      </c>
      <c r="H1066" s="47" t="s">
        <v>307</v>
      </c>
      <c r="I1066" s="17">
        <v>118</v>
      </c>
      <c r="J1066" s="18" t="s">
        <v>33</v>
      </c>
      <c r="K1066" s="17">
        <v>142</v>
      </c>
      <c r="L1066" s="17" t="s">
        <v>248</v>
      </c>
      <c r="M1066" s="81">
        <v>1.5</v>
      </c>
      <c r="N1066" s="17" t="s">
        <v>35</v>
      </c>
      <c r="O1066" s="17" t="s">
        <v>63</v>
      </c>
      <c r="P1066" s="19">
        <v>43410</v>
      </c>
      <c r="Q1066" s="20">
        <v>43581</v>
      </c>
      <c r="R1066" s="26">
        <v>44144</v>
      </c>
      <c r="S1066" s="16">
        <f t="shared" si="36"/>
        <v>563</v>
      </c>
      <c r="T1066" s="16" t="s">
        <v>308</v>
      </c>
      <c r="U1066" s="30">
        <v>0</v>
      </c>
      <c r="V1066" s="57">
        <v>0</v>
      </c>
      <c r="W1066" s="57"/>
      <c r="X1066" s="57"/>
      <c r="Y1066" s="57"/>
      <c r="Z1066" s="5"/>
      <c r="AA1066" s="4" t="s">
        <v>45</v>
      </c>
    </row>
    <row r="1067" spans="1:27" ht="16">
      <c r="A1067" s="9">
        <v>2</v>
      </c>
      <c r="B1067" s="9">
        <v>1</v>
      </c>
      <c r="C1067" s="9">
        <v>3</v>
      </c>
      <c r="D1067" s="150"/>
      <c r="E1067" s="281">
        <v>8</v>
      </c>
      <c r="F1067" s="227">
        <v>1</v>
      </c>
      <c r="G1067" s="54" t="s">
        <v>39</v>
      </c>
      <c r="H1067" s="47" t="s">
        <v>307</v>
      </c>
      <c r="I1067" s="17">
        <v>119</v>
      </c>
      <c r="J1067" s="18" t="s">
        <v>33</v>
      </c>
      <c r="K1067" s="17">
        <v>142</v>
      </c>
      <c r="L1067" s="17" t="s">
        <v>248</v>
      </c>
      <c r="M1067" s="81">
        <v>1.5</v>
      </c>
      <c r="N1067" s="17" t="s">
        <v>35</v>
      </c>
      <c r="O1067" s="17" t="s">
        <v>63</v>
      </c>
      <c r="P1067" s="21">
        <v>43410</v>
      </c>
      <c r="Q1067" s="20">
        <v>43581</v>
      </c>
      <c r="R1067" s="26">
        <v>44144</v>
      </c>
      <c r="S1067" s="16">
        <f t="shared" si="36"/>
        <v>563</v>
      </c>
      <c r="T1067" s="16" t="s">
        <v>308</v>
      </c>
      <c r="U1067" s="16">
        <v>0</v>
      </c>
      <c r="V1067" s="57">
        <v>0</v>
      </c>
      <c r="W1067" s="57"/>
      <c r="X1067" s="57"/>
      <c r="Y1067" s="57"/>
      <c r="Z1067" s="5"/>
      <c r="AA1067" s="4" t="s">
        <v>45</v>
      </c>
    </row>
    <row r="1068" spans="1:27" ht="16">
      <c r="A1068" s="9">
        <v>2</v>
      </c>
      <c r="B1068" s="9">
        <v>1</v>
      </c>
      <c r="C1068" s="9">
        <v>3</v>
      </c>
      <c r="D1068" s="150"/>
      <c r="E1068" s="281">
        <v>9</v>
      </c>
      <c r="F1068" s="227">
        <v>1</v>
      </c>
      <c r="G1068" s="54" t="s">
        <v>39</v>
      </c>
      <c r="H1068" s="47" t="s">
        <v>307</v>
      </c>
      <c r="I1068" s="17">
        <v>121</v>
      </c>
      <c r="J1068" s="18" t="s">
        <v>33</v>
      </c>
      <c r="K1068" s="17">
        <v>143</v>
      </c>
      <c r="L1068" s="17" t="s">
        <v>248</v>
      </c>
      <c r="M1068" s="81">
        <v>1.5</v>
      </c>
      <c r="N1068" s="17" t="s">
        <v>35</v>
      </c>
      <c r="O1068" s="17" t="s">
        <v>63</v>
      </c>
      <c r="P1068" s="19">
        <v>43410</v>
      </c>
      <c r="Q1068" s="20">
        <v>43581</v>
      </c>
      <c r="R1068" s="26">
        <v>44144</v>
      </c>
      <c r="S1068" s="16">
        <f t="shared" si="36"/>
        <v>563</v>
      </c>
      <c r="T1068" s="16" t="s">
        <v>308</v>
      </c>
      <c r="U1068" s="30">
        <v>0</v>
      </c>
      <c r="V1068" s="57">
        <v>0</v>
      </c>
      <c r="W1068" s="57"/>
      <c r="X1068" s="57"/>
      <c r="Y1068" s="57"/>
      <c r="Z1068" s="5"/>
      <c r="AA1068" s="4" t="s">
        <v>45</v>
      </c>
    </row>
    <row r="1069" spans="1:27" ht="16">
      <c r="A1069" s="9">
        <v>2</v>
      </c>
      <c r="B1069" s="9">
        <v>1</v>
      </c>
      <c r="C1069" s="9">
        <v>3</v>
      </c>
      <c r="D1069" s="150"/>
      <c r="E1069" s="281">
        <v>10</v>
      </c>
      <c r="F1069" s="227">
        <v>1</v>
      </c>
      <c r="G1069" s="54" t="s">
        <v>39</v>
      </c>
      <c r="H1069" s="47" t="s">
        <v>307</v>
      </c>
      <c r="I1069" s="17">
        <v>122</v>
      </c>
      <c r="J1069" s="18" t="s">
        <v>33</v>
      </c>
      <c r="K1069" s="17">
        <v>143</v>
      </c>
      <c r="L1069" s="17" t="s">
        <v>248</v>
      </c>
      <c r="M1069" s="81">
        <v>1.5</v>
      </c>
      <c r="N1069" s="17" t="s">
        <v>35</v>
      </c>
      <c r="O1069" s="17" t="s">
        <v>63</v>
      </c>
      <c r="P1069" s="19">
        <v>43410</v>
      </c>
      <c r="Q1069" s="20">
        <v>43581</v>
      </c>
      <c r="R1069" s="26">
        <v>44144</v>
      </c>
      <c r="S1069" s="16">
        <f t="shared" si="36"/>
        <v>563</v>
      </c>
      <c r="T1069" s="16" t="s">
        <v>308</v>
      </c>
      <c r="U1069" s="16">
        <v>0</v>
      </c>
      <c r="V1069" s="57">
        <v>0</v>
      </c>
      <c r="W1069" s="57"/>
      <c r="X1069" s="57"/>
      <c r="Y1069" s="57"/>
      <c r="Z1069" s="5"/>
      <c r="AA1069" s="4" t="s">
        <v>45</v>
      </c>
    </row>
    <row r="1070" spans="1:27" ht="16">
      <c r="A1070" s="9">
        <v>2</v>
      </c>
      <c r="B1070" s="9">
        <v>1</v>
      </c>
      <c r="C1070" s="9">
        <v>3</v>
      </c>
      <c r="D1070" s="150"/>
      <c r="E1070" s="281">
        <v>11</v>
      </c>
      <c r="F1070" s="227">
        <v>1</v>
      </c>
      <c r="G1070" s="54" t="s">
        <v>39</v>
      </c>
      <c r="H1070" s="47" t="s">
        <v>307</v>
      </c>
      <c r="I1070" s="17">
        <v>123</v>
      </c>
      <c r="J1070" s="18" t="s">
        <v>33</v>
      </c>
      <c r="K1070" s="17">
        <v>143</v>
      </c>
      <c r="L1070" s="17" t="s">
        <v>248</v>
      </c>
      <c r="M1070" s="81">
        <v>1.5</v>
      </c>
      <c r="N1070" s="17" t="s">
        <v>35</v>
      </c>
      <c r="O1070" s="17" t="s">
        <v>63</v>
      </c>
      <c r="P1070" s="19">
        <v>43410</v>
      </c>
      <c r="Q1070" s="20">
        <v>43581</v>
      </c>
      <c r="R1070" s="26">
        <v>44144</v>
      </c>
      <c r="S1070" s="16">
        <f t="shared" si="36"/>
        <v>563</v>
      </c>
      <c r="T1070" s="16" t="s">
        <v>308</v>
      </c>
      <c r="U1070" s="30">
        <v>0</v>
      </c>
      <c r="V1070" s="57">
        <v>1</v>
      </c>
      <c r="W1070" s="57">
        <v>1</v>
      </c>
      <c r="X1070" s="57"/>
      <c r="Y1070" s="57"/>
      <c r="Z1070" s="5"/>
      <c r="AA1070" s="4" t="s">
        <v>45</v>
      </c>
    </row>
    <row r="1071" spans="1:27" ht="16">
      <c r="A1071" s="9">
        <v>2</v>
      </c>
      <c r="B1071" s="9">
        <v>1</v>
      </c>
      <c r="C1071" s="9">
        <v>3</v>
      </c>
      <c r="D1071" s="150"/>
      <c r="E1071" s="281">
        <v>12</v>
      </c>
      <c r="F1071" s="227">
        <v>1</v>
      </c>
      <c r="G1071" s="54" t="s">
        <v>39</v>
      </c>
      <c r="H1071" s="47" t="s">
        <v>307</v>
      </c>
      <c r="I1071" s="17">
        <v>124</v>
      </c>
      <c r="J1071" s="18" t="s">
        <v>33</v>
      </c>
      <c r="K1071" s="17">
        <v>143</v>
      </c>
      <c r="L1071" s="17" t="s">
        <v>248</v>
      </c>
      <c r="M1071" s="81">
        <v>1.5</v>
      </c>
      <c r="N1071" s="17" t="s">
        <v>35</v>
      </c>
      <c r="O1071" s="17" t="s">
        <v>63</v>
      </c>
      <c r="P1071" s="21">
        <v>43410</v>
      </c>
      <c r="Q1071" s="20">
        <v>43581</v>
      </c>
      <c r="R1071" s="26">
        <v>44144</v>
      </c>
      <c r="S1071" s="16">
        <f t="shared" si="36"/>
        <v>563</v>
      </c>
      <c r="T1071" s="16" t="s">
        <v>308</v>
      </c>
      <c r="U1071" s="16">
        <v>0</v>
      </c>
      <c r="V1071" s="57">
        <v>0</v>
      </c>
      <c r="W1071" s="57"/>
      <c r="X1071" s="57"/>
      <c r="Y1071" s="57"/>
      <c r="Z1071" s="5"/>
      <c r="AA1071" s="4" t="s">
        <v>45</v>
      </c>
    </row>
    <row r="1072" spans="1:27" ht="16">
      <c r="A1072" s="9">
        <v>2</v>
      </c>
      <c r="B1072" s="9">
        <v>1</v>
      </c>
      <c r="C1072" s="9">
        <v>3</v>
      </c>
      <c r="D1072" s="150"/>
      <c r="E1072" s="281">
        <v>13</v>
      </c>
      <c r="F1072" s="227">
        <v>1</v>
      </c>
      <c r="G1072" s="54" t="s">
        <v>39</v>
      </c>
      <c r="H1072" s="47" t="s">
        <v>307</v>
      </c>
      <c r="I1072" s="17">
        <v>125</v>
      </c>
      <c r="J1072" s="18" t="s">
        <v>33</v>
      </c>
      <c r="K1072" s="17">
        <v>144</v>
      </c>
      <c r="L1072" s="17" t="s">
        <v>248</v>
      </c>
      <c r="M1072" s="81">
        <v>1.5</v>
      </c>
      <c r="N1072" s="17" t="s">
        <v>35</v>
      </c>
      <c r="O1072" s="17" t="s">
        <v>63</v>
      </c>
      <c r="P1072" s="19">
        <v>43410</v>
      </c>
      <c r="Q1072" s="20">
        <v>43581</v>
      </c>
      <c r="R1072" s="26">
        <v>44144</v>
      </c>
      <c r="S1072" s="16">
        <f t="shared" si="36"/>
        <v>563</v>
      </c>
      <c r="T1072" s="16" t="s">
        <v>308</v>
      </c>
      <c r="U1072" s="30">
        <v>0</v>
      </c>
      <c r="V1072" s="57">
        <v>1</v>
      </c>
      <c r="W1072" s="57">
        <v>1</v>
      </c>
      <c r="X1072" s="57"/>
      <c r="Y1072" s="57"/>
      <c r="Z1072" s="5"/>
      <c r="AA1072" s="4" t="s">
        <v>45</v>
      </c>
    </row>
    <row r="1073" spans="1:27" ht="16">
      <c r="A1073" s="9">
        <v>2</v>
      </c>
      <c r="B1073" s="9">
        <v>1</v>
      </c>
      <c r="C1073" s="9">
        <v>3</v>
      </c>
      <c r="D1073" s="150"/>
      <c r="E1073" s="281">
        <v>14</v>
      </c>
      <c r="F1073" s="227">
        <v>1</v>
      </c>
      <c r="G1073" s="54" t="s">
        <v>39</v>
      </c>
      <c r="H1073" s="47" t="s">
        <v>307</v>
      </c>
      <c r="I1073" s="17">
        <v>126</v>
      </c>
      <c r="J1073" s="18" t="s">
        <v>33</v>
      </c>
      <c r="K1073" s="17">
        <v>144</v>
      </c>
      <c r="L1073" s="17" t="s">
        <v>248</v>
      </c>
      <c r="M1073" s="81">
        <v>1.5</v>
      </c>
      <c r="N1073" s="17" t="s">
        <v>35</v>
      </c>
      <c r="O1073" s="17" t="s">
        <v>63</v>
      </c>
      <c r="P1073" s="19">
        <v>43410</v>
      </c>
      <c r="Q1073" s="20">
        <v>43581</v>
      </c>
      <c r="R1073" s="26">
        <v>44144</v>
      </c>
      <c r="S1073" s="16">
        <f t="shared" si="36"/>
        <v>563</v>
      </c>
      <c r="T1073" s="16" t="s">
        <v>308</v>
      </c>
      <c r="U1073" s="16">
        <v>0</v>
      </c>
      <c r="V1073" s="57">
        <v>0</v>
      </c>
      <c r="W1073" s="57"/>
      <c r="X1073" s="57"/>
      <c r="Y1073" s="57"/>
      <c r="Z1073" s="5"/>
      <c r="AA1073" s="4" t="s">
        <v>45</v>
      </c>
    </row>
    <row r="1074" spans="1:27" ht="16">
      <c r="A1074" s="9">
        <v>2</v>
      </c>
      <c r="B1074" s="9">
        <v>1</v>
      </c>
      <c r="C1074" s="9">
        <v>4</v>
      </c>
      <c r="D1074" s="150"/>
      <c r="E1074" s="281">
        <v>15</v>
      </c>
      <c r="F1074" s="227">
        <v>1</v>
      </c>
      <c r="G1074" s="54" t="s">
        <v>39</v>
      </c>
      <c r="H1074" s="47" t="s">
        <v>307</v>
      </c>
      <c r="I1074" s="17">
        <v>127</v>
      </c>
      <c r="J1074" s="18" t="s">
        <v>33</v>
      </c>
      <c r="K1074" s="17">
        <v>144</v>
      </c>
      <c r="L1074" s="17" t="s">
        <v>248</v>
      </c>
      <c r="M1074" s="81">
        <v>1.5</v>
      </c>
      <c r="N1074" s="17" t="s">
        <v>35</v>
      </c>
      <c r="O1074" s="17" t="s">
        <v>63</v>
      </c>
      <c r="P1074" s="19">
        <v>43410</v>
      </c>
      <c r="Q1074" s="20">
        <v>43581</v>
      </c>
      <c r="R1074" s="26">
        <v>44144</v>
      </c>
      <c r="S1074" s="16">
        <f t="shared" si="36"/>
        <v>563</v>
      </c>
      <c r="T1074" s="16" t="s">
        <v>308</v>
      </c>
      <c r="U1074" s="30">
        <v>0</v>
      </c>
      <c r="V1074" s="57">
        <v>0</v>
      </c>
      <c r="W1074" s="57"/>
      <c r="X1074" s="57"/>
      <c r="Y1074" s="57"/>
      <c r="Z1074" s="5"/>
      <c r="AA1074" s="4" t="s">
        <v>45</v>
      </c>
    </row>
    <row r="1075" spans="1:27" ht="16">
      <c r="A1075" s="9">
        <v>2</v>
      </c>
      <c r="B1075" s="9">
        <v>1</v>
      </c>
      <c r="C1075" s="9">
        <v>4</v>
      </c>
      <c r="D1075" s="150"/>
      <c r="E1075" s="281">
        <v>16</v>
      </c>
      <c r="F1075" s="227">
        <v>1</v>
      </c>
      <c r="G1075" s="54" t="s">
        <v>39</v>
      </c>
      <c r="H1075" s="47" t="s">
        <v>307</v>
      </c>
      <c r="I1075" s="17">
        <v>128</v>
      </c>
      <c r="J1075" s="18" t="s">
        <v>33</v>
      </c>
      <c r="K1075" s="17">
        <v>144</v>
      </c>
      <c r="L1075" s="17" t="s">
        <v>248</v>
      </c>
      <c r="M1075" s="81">
        <v>1.5</v>
      </c>
      <c r="N1075" s="17" t="s">
        <v>35</v>
      </c>
      <c r="O1075" s="17" t="s">
        <v>63</v>
      </c>
      <c r="P1075" s="19">
        <v>43410</v>
      </c>
      <c r="Q1075" s="20">
        <v>43581</v>
      </c>
      <c r="R1075" s="26">
        <v>44144</v>
      </c>
      <c r="S1075" s="16">
        <f t="shared" si="36"/>
        <v>563</v>
      </c>
      <c r="T1075" s="16" t="s">
        <v>308</v>
      </c>
      <c r="U1075" s="16">
        <v>0</v>
      </c>
      <c r="V1075" s="57">
        <v>1</v>
      </c>
      <c r="W1075" s="57">
        <v>1</v>
      </c>
      <c r="X1075" s="57"/>
      <c r="Y1075" s="57"/>
      <c r="Z1075" s="5"/>
      <c r="AA1075" s="4" t="s">
        <v>45</v>
      </c>
    </row>
    <row r="1076" spans="1:27" ht="16">
      <c r="A1076" s="9">
        <v>2</v>
      </c>
      <c r="B1076" s="9">
        <v>1</v>
      </c>
      <c r="C1076" s="9">
        <v>4</v>
      </c>
      <c r="D1076" s="150"/>
      <c r="E1076" s="281">
        <v>17</v>
      </c>
      <c r="F1076" s="227">
        <v>1</v>
      </c>
      <c r="G1076" s="54" t="s">
        <v>39</v>
      </c>
      <c r="H1076" s="47" t="s">
        <v>307</v>
      </c>
      <c r="I1076" s="17">
        <v>129</v>
      </c>
      <c r="J1076" s="18" t="s">
        <v>33</v>
      </c>
      <c r="K1076" s="17">
        <v>144</v>
      </c>
      <c r="L1076" s="17" t="s">
        <v>248</v>
      </c>
      <c r="M1076" s="81">
        <v>1.5</v>
      </c>
      <c r="N1076" s="17" t="s">
        <v>35</v>
      </c>
      <c r="O1076" s="17" t="s">
        <v>63</v>
      </c>
      <c r="P1076" s="21">
        <v>43410</v>
      </c>
      <c r="Q1076" s="20">
        <v>43581</v>
      </c>
      <c r="R1076" s="26">
        <v>44144</v>
      </c>
      <c r="S1076" s="16">
        <f t="shared" si="36"/>
        <v>563</v>
      </c>
      <c r="T1076" s="16" t="s">
        <v>308</v>
      </c>
      <c r="U1076" s="30">
        <v>0</v>
      </c>
      <c r="V1076" s="57">
        <v>0</v>
      </c>
      <c r="W1076" s="57"/>
      <c r="X1076" s="57"/>
      <c r="Y1076" s="57"/>
      <c r="Z1076" s="5"/>
      <c r="AA1076" s="4" t="s">
        <v>45</v>
      </c>
    </row>
    <row r="1077" spans="1:27" ht="16">
      <c r="A1077" s="9">
        <v>2</v>
      </c>
      <c r="B1077" s="9">
        <v>1</v>
      </c>
      <c r="C1077" s="9">
        <v>4</v>
      </c>
      <c r="D1077" s="150"/>
      <c r="E1077" s="281">
        <v>18</v>
      </c>
      <c r="F1077" s="227">
        <v>1</v>
      </c>
      <c r="G1077" s="54" t="s">
        <v>39</v>
      </c>
      <c r="H1077" s="47" t="s">
        <v>307</v>
      </c>
      <c r="I1077" s="17">
        <v>130</v>
      </c>
      <c r="J1077" s="18" t="s">
        <v>33</v>
      </c>
      <c r="K1077" s="17">
        <v>145</v>
      </c>
      <c r="L1077" s="17" t="s">
        <v>248</v>
      </c>
      <c r="M1077" s="81">
        <v>1.5</v>
      </c>
      <c r="N1077" s="17" t="s">
        <v>35</v>
      </c>
      <c r="O1077" s="17" t="s">
        <v>63</v>
      </c>
      <c r="P1077" s="19">
        <v>43410</v>
      </c>
      <c r="Q1077" s="20">
        <v>43581</v>
      </c>
      <c r="R1077" s="26">
        <v>44144</v>
      </c>
      <c r="S1077" s="16">
        <f t="shared" si="36"/>
        <v>563</v>
      </c>
      <c r="T1077" s="16" t="s">
        <v>308</v>
      </c>
      <c r="U1077" s="16">
        <v>0</v>
      </c>
      <c r="V1077" s="57">
        <v>0</v>
      </c>
      <c r="W1077" s="57"/>
      <c r="X1077" s="57"/>
      <c r="Y1077" s="57"/>
      <c r="Z1077" s="5"/>
      <c r="AA1077" s="4" t="s">
        <v>45</v>
      </c>
    </row>
    <row r="1078" spans="1:27" ht="16">
      <c r="A1078" s="9">
        <v>2</v>
      </c>
      <c r="B1078" s="9">
        <v>1</v>
      </c>
      <c r="C1078" s="9">
        <v>4</v>
      </c>
      <c r="D1078" s="150"/>
      <c r="E1078" s="281">
        <v>19</v>
      </c>
      <c r="F1078" s="227">
        <v>1</v>
      </c>
      <c r="G1078" s="54" t="s">
        <v>39</v>
      </c>
      <c r="H1078" s="47" t="s">
        <v>307</v>
      </c>
      <c r="I1078" s="17">
        <v>131</v>
      </c>
      <c r="J1078" s="18" t="s">
        <v>33</v>
      </c>
      <c r="K1078" s="17">
        <v>145</v>
      </c>
      <c r="L1078" s="17" t="s">
        <v>248</v>
      </c>
      <c r="M1078" s="81">
        <v>1.5</v>
      </c>
      <c r="N1078" s="17" t="s">
        <v>35</v>
      </c>
      <c r="O1078" s="17" t="s">
        <v>63</v>
      </c>
      <c r="P1078" s="19">
        <v>43410</v>
      </c>
      <c r="Q1078" s="20">
        <v>43581</v>
      </c>
      <c r="R1078" s="26">
        <v>44144</v>
      </c>
      <c r="S1078" s="16">
        <f t="shared" si="36"/>
        <v>563</v>
      </c>
      <c r="T1078" s="16" t="s">
        <v>308</v>
      </c>
      <c r="U1078" s="30">
        <v>0</v>
      </c>
      <c r="V1078" s="57">
        <v>0</v>
      </c>
      <c r="W1078" s="57"/>
      <c r="X1078" s="57"/>
      <c r="Y1078" s="57"/>
      <c r="Z1078" s="5"/>
      <c r="AA1078" s="4" t="s">
        <v>45</v>
      </c>
    </row>
    <row r="1079" spans="1:27" ht="16">
      <c r="A1079" s="9">
        <v>2</v>
      </c>
      <c r="B1079" s="9">
        <v>1</v>
      </c>
      <c r="C1079" s="9">
        <v>4</v>
      </c>
      <c r="D1079" s="150"/>
      <c r="E1079" s="281">
        <v>20</v>
      </c>
      <c r="F1079" s="227">
        <v>1</v>
      </c>
      <c r="G1079" s="54" t="s">
        <v>39</v>
      </c>
      <c r="H1079" s="47" t="s">
        <v>307</v>
      </c>
      <c r="I1079" s="17">
        <v>133</v>
      </c>
      <c r="J1079" s="18" t="s">
        <v>33</v>
      </c>
      <c r="K1079" s="17">
        <v>145</v>
      </c>
      <c r="L1079" s="17" t="s">
        <v>248</v>
      </c>
      <c r="M1079" s="81">
        <v>1.5</v>
      </c>
      <c r="N1079" s="17" t="s">
        <v>35</v>
      </c>
      <c r="O1079" s="17" t="s">
        <v>63</v>
      </c>
      <c r="P1079" s="19">
        <v>43410</v>
      </c>
      <c r="Q1079" s="20">
        <v>43581</v>
      </c>
      <c r="R1079" s="26">
        <v>44144</v>
      </c>
      <c r="S1079" s="16">
        <f t="shared" si="36"/>
        <v>563</v>
      </c>
      <c r="T1079" s="16" t="s">
        <v>170</v>
      </c>
      <c r="U1079" s="16">
        <v>0</v>
      </c>
      <c r="V1079" s="57">
        <v>1</v>
      </c>
      <c r="W1079" s="57">
        <v>1</v>
      </c>
      <c r="X1079" s="57"/>
      <c r="Y1079" s="57"/>
      <c r="Z1079" s="5" t="s">
        <v>311</v>
      </c>
      <c r="AA1079" s="4" t="s">
        <v>45</v>
      </c>
    </row>
    <row r="1080" spans="1:27" ht="16">
      <c r="A1080" s="9">
        <v>2</v>
      </c>
      <c r="B1080" s="9">
        <v>1</v>
      </c>
      <c r="C1080" s="9">
        <v>4</v>
      </c>
      <c r="D1080" s="150"/>
      <c r="E1080" s="281">
        <v>21</v>
      </c>
      <c r="F1080" s="227">
        <v>1</v>
      </c>
      <c r="G1080" s="54" t="s">
        <v>39</v>
      </c>
      <c r="H1080" s="47" t="s">
        <v>307</v>
      </c>
      <c r="I1080" s="17">
        <v>135</v>
      </c>
      <c r="J1080" s="18" t="s">
        <v>33</v>
      </c>
      <c r="K1080" s="17">
        <v>146</v>
      </c>
      <c r="L1080" s="17" t="s">
        <v>248</v>
      </c>
      <c r="M1080" s="81">
        <v>1.5</v>
      </c>
      <c r="N1080" s="17" t="s">
        <v>35</v>
      </c>
      <c r="O1080" s="17" t="s">
        <v>63</v>
      </c>
      <c r="P1080" s="19">
        <v>43410</v>
      </c>
      <c r="Q1080" s="20">
        <v>43581</v>
      </c>
      <c r="R1080" s="26">
        <v>44144</v>
      </c>
      <c r="S1080" s="16">
        <f t="shared" si="36"/>
        <v>563</v>
      </c>
      <c r="T1080" s="16" t="s">
        <v>170</v>
      </c>
      <c r="U1080" s="30">
        <v>0</v>
      </c>
      <c r="V1080" s="57">
        <v>0</v>
      </c>
      <c r="W1080" s="57"/>
      <c r="X1080" s="57"/>
      <c r="Y1080" s="57"/>
      <c r="Z1080" s="5"/>
      <c r="AA1080" s="4" t="s">
        <v>45</v>
      </c>
    </row>
    <row r="1081" spans="1:27" ht="16">
      <c r="A1081" s="9">
        <v>2</v>
      </c>
      <c r="B1081" s="9">
        <v>1</v>
      </c>
      <c r="C1081" s="9">
        <v>4</v>
      </c>
      <c r="D1081" s="150"/>
      <c r="E1081" s="281">
        <v>22</v>
      </c>
      <c r="F1081" s="227">
        <v>1</v>
      </c>
      <c r="G1081" s="54" t="s">
        <v>39</v>
      </c>
      <c r="H1081" s="47" t="s">
        <v>307</v>
      </c>
      <c r="I1081" s="17">
        <v>136</v>
      </c>
      <c r="J1081" s="18" t="s">
        <v>33</v>
      </c>
      <c r="K1081" s="17">
        <v>146</v>
      </c>
      <c r="L1081" s="17" t="s">
        <v>248</v>
      </c>
      <c r="M1081" s="81">
        <v>1.5</v>
      </c>
      <c r="N1081" s="17" t="s">
        <v>35</v>
      </c>
      <c r="O1081" s="17" t="s">
        <v>63</v>
      </c>
      <c r="P1081" s="19">
        <v>43410</v>
      </c>
      <c r="Q1081" s="20">
        <v>43581</v>
      </c>
      <c r="R1081" s="26">
        <v>44144</v>
      </c>
      <c r="S1081" s="16">
        <f t="shared" si="36"/>
        <v>563</v>
      </c>
      <c r="T1081" s="16" t="s">
        <v>170</v>
      </c>
      <c r="U1081" s="16">
        <v>0</v>
      </c>
      <c r="V1081" s="57">
        <v>0</v>
      </c>
      <c r="W1081" s="57"/>
      <c r="X1081" s="57"/>
      <c r="Y1081" s="57">
        <v>1</v>
      </c>
      <c r="Z1081" s="5" t="s">
        <v>312</v>
      </c>
      <c r="AA1081" s="4" t="s">
        <v>45</v>
      </c>
    </row>
    <row r="1082" spans="1:27" ht="16">
      <c r="A1082" s="9">
        <v>2</v>
      </c>
      <c r="B1082" s="9">
        <v>1</v>
      </c>
      <c r="C1082" s="9">
        <v>4</v>
      </c>
      <c r="D1082" s="150"/>
      <c r="E1082" s="281">
        <v>23</v>
      </c>
      <c r="F1082" s="227">
        <v>1</v>
      </c>
      <c r="G1082" s="54" t="s">
        <v>39</v>
      </c>
      <c r="H1082" s="47" t="s">
        <v>307</v>
      </c>
      <c r="I1082" s="17">
        <v>137</v>
      </c>
      <c r="J1082" s="18" t="s">
        <v>33</v>
      </c>
      <c r="K1082" s="17">
        <v>146</v>
      </c>
      <c r="L1082" s="17" t="s">
        <v>248</v>
      </c>
      <c r="M1082" s="81">
        <v>1.5</v>
      </c>
      <c r="N1082" s="17" t="s">
        <v>35</v>
      </c>
      <c r="O1082" s="17" t="s">
        <v>63</v>
      </c>
      <c r="P1082" s="19">
        <v>43410</v>
      </c>
      <c r="Q1082" s="20">
        <v>43581</v>
      </c>
      <c r="R1082" s="26">
        <v>44144</v>
      </c>
      <c r="S1082" s="16">
        <f t="shared" si="36"/>
        <v>563</v>
      </c>
      <c r="T1082" s="16" t="s">
        <v>170</v>
      </c>
      <c r="U1082" s="30">
        <v>0</v>
      </c>
      <c r="V1082" s="57">
        <v>0</v>
      </c>
      <c r="W1082" s="57"/>
      <c r="X1082" s="57"/>
      <c r="Y1082" s="57"/>
      <c r="Z1082" s="5"/>
      <c r="AA1082" s="4" t="s">
        <v>45</v>
      </c>
    </row>
    <row r="1083" spans="1:27" ht="16">
      <c r="A1083" s="9">
        <v>2</v>
      </c>
      <c r="B1083" s="9">
        <v>1</v>
      </c>
      <c r="C1083" s="9">
        <v>4</v>
      </c>
      <c r="D1083" s="150"/>
      <c r="E1083" s="281">
        <v>24</v>
      </c>
      <c r="F1083" s="227">
        <v>1</v>
      </c>
      <c r="G1083" s="54" t="s">
        <v>39</v>
      </c>
      <c r="H1083" s="47" t="s">
        <v>307</v>
      </c>
      <c r="I1083" s="17">
        <v>138</v>
      </c>
      <c r="J1083" s="18" t="s">
        <v>33</v>
      </c>
      <c r="K1083" s="17">
        <v>146</v>
      </c>
      <c r="L1083" s="17" t="s">
        <v>248</v>
      </c>
      <c r="M1083" s="81">
        <v>1.5</v>
      </c>
      <c r="N1083" s="17" t="s">
        <v>35</v>
      </c>
      <c r="O1083" s="17" t="s">
        <v>63</v>
      </c>
      <c r="P1083" s="19">
        <v>43410</v>
      </c>
      <c r="Q1083" s="20">
        <v>43581</v>
      </c>
      <c r="R1083" s="26">
        <v>44144</v>
      </c>
      <c r="S1083" s="16">
        <f t="shared" si="36"/>
        <v>563</v>
      </c>
      <c r="T1083" s="16" t="s">
        <v>170</v>
      </c>
      <c r="U1083" s="16">
        <v>0</v>
      </c>
      <c r="V1083" s="57">
        <v>0</v>
      </c>
      <c r="W1083" s="57"/>
      <c r="X1083" s="57"/>
      <c r="Y1083" s="57"/>
      <c r="Z1083" s="5"/>
      <c r="AA1083" s="4" t="s">
        <v>45</v>
      </c>
    </row>
    <row r="1084" spans="1:27" ht="16">
      <c r="A1084" s="9">
        <v>2</v>
      </c>
      <c r="B1084" s="9">
        <v>1</v>
      </c>
      <c r="C1084" s="9">
        <v>4</v>
      </c>
      <c r="D1084" s="150"/>
      <c r="E1084" s="281">
        <v>25</v>
      </c>
      <c r="F1084" s="227">
        <v>1</v>
      </c>
      <c r="G1084" s="54" t="s">
        <v>39</v>
      </c>
      <c r="H1084" s="47" t="s">
        <v>307</v>
      </c>
      <c r="I1084" s="17">
        <v>139</v>
      </c>
      <c r="J1084" s="18" t="s">
        <v>33</v>
      </c>
      <c r="K1084" s="17">
        <v>146</v>
      </c>
      <c r="L1084" s="17" t="s">
        <v>248</v>
      </c>
      <c r="M1084" s="81">
        <v>1.5</v>
      </c>
      <c r="N1084" s="17" t="s">
        <v>35</v>
      </c>
      <c r="O1084" s="17" t="s">
        <v>63</v>
      </c>
      <c r="P1084" s="21">
        <v>43410</v>
      </c>
      <c r="Q1084" s="20">
        <v>43581</v>
      </c>
      <c r="R1084" s="26">
        <v>44144</v>
      </c>
      <c r="S1084" s="16">
        <f t="shared" si="36"/>
        <v>563</v>
      </c>
      <c r="T1084" s="16" t="s">
        <v>170</v>
      </c>
      <c r="U1084" s="30">
        <v>0</v>
      </c>
      <c r="V1084" s="57">
        <v>1</v>
      </c>
      <c r="W1084" s="57"/>
      <c r="X1084" s="57">
        <v>1</v>
      </c>
      <c r="Y1084" s="57"/>
      <c r="Z1084" s="5"/>
      <c r="AA1084" s="4" t="s">
        <v>45</v>
      </c>
    </row>
    <row r="1085" spans="1:27" ht="16">
      <c r="A1085" s="9">
        <v>2</v>
      </c>
      <c r="B1085" s="9">
        <v>1</v>
      </c>
      <c r="C1085" s="9">
        <v>4</v>
      </c>
      <c r="D1085" s="150"/>
      <c r="E1085" s="281">
        <v>26</v>
      </c>
      <c r="F1085" s="227">
        <v>1</v>
      </c>
      <c r="G1085" s="54" t="s">
        <v>39</v>
      </c>
      <c r="H1085" s="47" t="s">
        <v>307</v>
      </c>
      <c r="I1085" s="17">
        <v>140</v>
      </c>
      <c r="J1085" s="18" t="s">
        <v>33</v>
      </c>
      <c r="K1085" s="17">
        <v>147</v>
      </c>
      <c r="L1085" s="17" t="s">
        <v>248</v>
      </c>
      <c r="M1085" s="81">
        <v>1.5</v>
      </c>
      <c r="N1085" s="17" t="s">
        <v>35</v>
      </c>
      <c r="O1085" s="17" t="s">
        <v>63</v>
      </c>
      <c r="P1085" s="19">
        <v>43410</v>
      </c>
      <c r="Q1085" s="20">
        <v>43581</v>
      </c>
      <c r="R1085" s="26">
        <v>44144</v>
      </c>
      <c r="S1085" s="16">
        <f t="shared" si="36"/>
        <v>563</v>
      </c>
      <c r="T1085" s="16" t="s">
        <v>170</v>
      </c>
      <c r="U1085" s="16">
        <v>0</v>
      </c>
      <c r="V1085" s="57">
        <v>0</v>
      </c>
      <c r="W1085" s="57"/>
      <c r="X1085" s="57"/>
      <c r="Y1085" s="57"/>
      <c r="Z1085" s="5"/>
      <c r="AA1085" s="4" t="s">
        <v>45</v>
      </c>
    </row>
    <row r="1086" spans="1:27" ht="16">
      <c r="A1086" s="9">
        <v>2</v>
      </c>
      <c r="B1086" s="9">
        <v>1</v>
      </c>
      <c r="C1086" s="9">
        <v>4</v>
      </c>
      <c r="D1086" s="150"/>
      <c r="E1086" s="281">
        <v>27</v>
      </c>
      <c r="F1086" s="227">
        <v>1</v>
      </c>
      <c r="G1086" s="54" t="s">
        <v>39</v>
      </c>
      <c r="H1086" s="47" t="s">
        <v>307</v>
      </c>
      <c r="I1086" s="17">
        <v>141</v>
      </c>
      <c r="J1086" s="18" t="s">
        <v>33</v>
      </c>
      <c r="K1086" s="17">
        <v>147</v>
      </c>
      <c r="L1086" s="17" t="s">
        <v>248</v>
      </c>
      <c r="M1086" s="81">
        <v>1.5</v>
      </c>
      <c r="N1086" s="17" t="s">
        <v>35</v>
      </c>
      <c r="O1086" s="17" t="s">
        <v>63</v>
      </c>
      <c r="P1086" s="19">
        <v>43410</v>
      </c>
      <c r="Q1086" s="20">
        <v>43581</v>
      </c>
      <c r="R1086" s="26">
        <v>44144</v>
      </c>
      <c r="S1086" s="16">
        <f t="shared" si="36"/>
        <v>563</v>
      </c>
      <c r="T1086" s="16" t="s">
        <v>170</v>
      </c>
      <c r="U1086" s="30">
        <v>0</v>
      </c>
      <c r="V1086" s="57">
        <v>1</v>
      </c>
      <c r="W1086" s="57">
        <v>1</v>
      </c>
      <c r="X1086" s="57"/>
      <c r="Y1086" s="57"/>
      <c r="Z1086" s="5"/>
      <c r="AA1086" s="4" t="s">
        <v>45</v>
      </c>
    </row>
    <row r="1087" spans="1:27" ht="16">
      <c r="A1087" s="9">
        <v>2</v>
      </c>
      <c r="B1087" s="9">
        <v>1</v>
      </c>
      <c r="C1087" s="9">
        <v>4</v>
      </c>
      <c r="D1087" s="150"/>
      <c r="E1087" s="281">
        <v>28</v>
      </c>
      <c r="F1087" s="227">
        <v>1</v>
      </c>
      <c r="G1087" s="54" t="s">
        <v>39</v>
      </c>
      <c r="H1087" s="47" t="s">
        <v>307</v>
      </c>
      <c r="I1087" s="17">
        <v>142</v>
      </c>
      <c r="J1087" s="18" t="s">
        <v>33</v>
      </c>
      <c r="K1087" s="17">
        <v>147</v>
      </c>
      <c r="L1087" s="17" t="s">
        <v>248</v>
      </c>
      <c r="M1087" s="81">
        <v>1.5</v>
      </c>
      <c r="N1087" s="17" t="s">
        <v>35</v>
      </c>
      <c r="O1087" s="17" t="s">
        <v>63</v>
      </c>
      <c r="P1087" s="19">
        <v>43410</v>
      </c>
      <c r="Q1087" s="20">
        <v>43581</v>
      </c>
      <c r="R1087" s="26">
        <v>44144</v>
      </c>
      <c r="S1087" s="16">
        <f t="shared" si="36"/>
        <v>563</v>
      </c>
      <c r="T1087" s="16" t="s">
        <v>170</v>
      </c>
      <c r="U1087" s="16">
        <v>0</v>
      </c>
      <c r="V1087" s="57">
        <v>0</v>
      </c>
      <c r="W1087" s="57"/>
      <c r="X1087" s="57"/>
      <c r="Y1087" s="57">
        <v>1</v>
      </c>
      <c r="Z1087" s="5" t="s">
        <v>313</v>
      </c>
      <c r="AA1087" s="4" t="s">
        <v>45</v>
      </c>
    </row>
    <row r="1088" spans="1:27" ht="16">
      <c r="A1088" s="9">
        <v>2</v>
      </c>
      <c r="B1088" s="9">
        <v>1</v>
      </c>
      <c r="C1088" s="9">
        <v>4</v>
      </c>
      <c r="D1088" s="150"/>
      <c r="E1088" s="281">
        <v>29</v>
      </c>
      <c r="F1088" s="227">
        <v>1</v>
      </c>
      <c r="G1088" s="54" t="s">
        <v>39</v>
      </c>
      <c r="H1088" s="47" t="s">
        <v>307</v>
      </c>
      <c r="I1088" s="17">
        <v>144</v>
      </c>
      <c r="J1088" s="18" t="s">
        <v>33</v>
      </c>
      <c r="K1088" s="17">
        <v>147</v>
      </c>
      <c r="L1088" s="17" t="s">
        <v>248</v>
      </c>
      <c r="M1088" s="81">
        <v>1.5</v>
      </c>
      <c r="N1088" s="17" t="s">
        <v>35</v>
      </c>
      <c r="O1088" s="17" t="s">
        <v>63</v>
      </c>
      <c r="P1088" s="19">
        <v>43410</v>
      </c>
      <c r="Q1088" s="20">
        <v>43581</v>
      </c>
      <c r="R1088" s="26">
        <v>44144</v>
      </c>
      <c r="S1088" s="16">
        <f t="shared" si="36"/>
        <v>563</v>
      </c>
      <c r="T1088" s="16" t="s">
        <v>170</v>
      </c>
      <c r="U1088" s="30">
        <v>0</v>
      </c>
      <c r="V1088" s="57">
        <v>1</v>
      </c>
      <c r="W1088" s="57">
        <v>1</v>
      </c>
      <c r="X1088" s="57">
        <v>1</v>
      </c>
      <c r="Y1088" s="57"/>
      <c r="Z1088" s="5"/>
      <c r="AA1088" s="4" t="s">
        <v>45</v>
      </c>
    </row>
    <row r="1089" spans="1:27" ht="16">
      <c r="A1089" s="9">
        <v>2</v>
      </c>
      <c r="B1089" s="9">
        <v>1</v>
      </c>
      <c r="C1089" s="9">
        <v>4</v>
      </c>
      <c r="D1089" s="150"/>
      <c r="E1089" s="281">
        <v>30</v>
      </c>
      <c r="F1089" s="227">
        <v>1</v>
      </c>
      <c r="G1089" s="54" t="s">
        <v>39</v>
      </c>
      <c r="H1089" s="47" t="s">
        <v>307</v>
      </c>
      <c r="I1089" s="17">
        <v>145</v>
      </c>
      <c r="J1089" s="18" t="s">
        <v>33</v>
      </c>
      <c r="K1089" s="17">
        <v>147</v>
      </c>
      <c r="L1089" s="17" t="s">
        <v>248</v>
      </c>
      <c r="M1089" s="81">
        <v>1.5</v>
      </c>
      <c r="N1089" s="17" t="s">
        <v>35</v>
      </c>
      <c r="O1089" s="17" t="s">
        <v>63</v>
      </c>
      <c r="P1089" s="21">
        <v>43410</v>
      </c>
      <c r="Q1089" s="20">
        <v>43581</v>
      </c>
      <c r="R1089" s="26">
        <v>44144</v>
      </c>
      <c r="S1089" s="16">
        <f t="shared" si="36"/>
        <v>563</v>
      </c>
      <c r="T1089" s="16" t="s">
        <v>170</v>
      </c>
      <c r="U1089" s="16">
        <v>0</v>
      </c>
      <c r="V1089" s="57">
        <v>1</v>
      </c>
      <c r="W1089" s="57"/>
      <c r="X1089" s="57">
        <v>1</v>
      </c>
      <c r="Y1089" s="57"/>
      <c r="Z1089" s="5"/>
      <c r="AA1089" s="4" t="s">
        <v>45</v>
      </c>
    </row>
    <row r="1090" spans="1:27" ht="16">
      <c r="A1090" s="9">
        <v>2</v>
      </c>
      <c r="B1090" s="9">
        <v>1</v>
      </c>
      <c r="C1090" s="9">
        <v>4</v>
      </c>
      <c r="D1090" s="150"/>
      <c r="E1090" s="281">
        <v>31</v>
      </c>
      <c r="F1090" s="227">
        <v>1</v>
      </c>
      <c r="G1090" s="54" t="s">
        <v>39</v>
      </c>
      <c r="H1090" s="47" t="s">
        <v>307</v>
      </c>
      <c r="I1090" s="17">
        <v>146</v>
      </c>
      <c r="J1090" s="18" t="s">
        <v>33</v>
      </c>
      <c r="K1090" s="17">
        <v>166</v>
      </c>
      <c r="L1090" s="17" t="s">
        <v>248</v>
      </c>
      <c r="M1090" s="81">
        <v>1.5</v>
      </c>
      <c r="N1090" s="17" t="s">
        <v>35</v>
      </c>
      <c r="O1090" s="17" t="s">
        <v>63</v>
      </c>
      <c r="P1090" s="19">
        <v>43410</v>
      </c>
      <c r="Q1090" s="20">
        <v>43581</v>
      </c>
      <c r="R1090" s="26">
        <v>44144</v>
      </c>
      <c r="S1090" s="16">
        <f t="shared" si="36"/>
        <v>563</v>
      </c>
      <c r="T1090" s="16" t="s">
        <v>170</v>
      </c>
      <c r="U1090" s="30">
        <v>0</v>
      </c>
      <c r="V1090" s="57">
        <v>0</v>
      </c>
      <c r="W1090" s="57"/>
      <c r="X1090" s="57"/>
      <c r="Y1090" s="57">
        <v>1</v>
      </c>
      <c r="Z1090" s="5" t="s">
        <v>166</v>
      </c>
      <c r="AA1090" s="4" t="s">
        <v>45</v>
      </c>
    </row>
    <row r="1091" spans="1:27" ht="16">
      <c r="A1091" s="9">
        <v>2</v>
      </c>
      <c r="B1091" s="9">
        <v>1</v>
      </c>
      <c r="C1091" s="9">
        <v>4</v>
      </c>
      <c r="D1091" s="150"/>
      <c r="E1091" s="281">
        <v>32</v>
      </c>
      <c r="F1091" s="227">
        <v>1</v>
      </c>
      <c r="G1091" s="54" t="s">
        <v>39</v>
      </c>
      <c r="H1091" s="47" t="s">
        <v>307</v>
      </c>
      <c r="I1091" s="17">
        <v>147</v>
      </c>
      <c r="J1091" s="18" t="s">
        <v>33</v>
      </c>
      <c r="K1091" s="17">
        <v>166</v>
      </c>
      <c r="L1091" s="17" t="s">
        <v>248</v>
      </c>
      <c r="M1091" s="81">
        <v>1.5</v>
      </c>
      <c r="N1091" s="17" t="s">
        <v>35</v>
      </c>
      <c r="O1091" s="17" t="s">
        <v>63</v>
      </c>
      <c r="P1091" s="19">
        <v>43410</v>
      </c>
      <c r="Q1091" s="20">
        <v>43581</v>
      </c>
      <c r="R1091" s="26">
        <v>44144</v>
      </c>
      <c r="S1091" s="16">
        <f t="shared" si="36"/>
        <v>563</v>
      </c>
      <c r="T1091" s="16" t="s">
        <v>170</v>
      </c>
      <c r="U1091" s="16">
        <v>0</v>
      </c>
      <c r="V1091" s="57">
        <v>1</v>
      </c>
      <c r="W1091" s="57">
        <v>2</v>
      </c>
      <c r="X1091" s="57"/>
      <c r="Y1091" s="57"/>
      <c r="Z1091" s="5"/>
      <c r="AA1091" s="4" t="s">
        <v>45</v>
      </c>
    </row>
    <row r="1092" spans="1:27" ht="16">
      <c r="A1092" s="9">
        <v>2</v>
      </c>
      <c r="B1092" s="9">
        <v>1</v>
      </c>
      <c r="C1092" s="9">
        <v>4</v>
      </c>
      <c r="D1092" s="150"/>
      <c r="E1092" s="281">
        <v>33</v>
      </c>
      <c r="F1092" s="227">
        <v>1</v>
      </c>
      <c r="G1092" s="54" t="s">
        <v>39</v>
      </c>
      <c r="H1092" s="47" t="s">
        <v>307</v>
      </c>
      <c r="I1092" s="17">
        <v>148</v>
      </c>
      <c r="J1092" s="18" t="s">
        <v>33</v>
      </c>
      <c r="K1092" s="17">
        <v>166</v>
      </c>
      <c r="L1092" s="17" t="s">
        <v>248</v>
      </c>
      <c r="M1092" s="81">
        <v>1.5</v>
      </c>
      <c r="N1092" s="17" t="s">
        <v>35</v>
      </c>
      <c r="O1092" s="17" t="s">
        <v>63</v>
      </c>
      <c r="P1092" s="19">
        <v>43410</v>
      </c>
      <c r="Q1092" s="20">
        <v>43581</v>
      </c>
      <c r="R1092" s="26">
        <v>44144</v>
      </c>
      <c r="S1092" s="16">
        <f t="shared" ref="S1092:S1123" si="37">R1092-Q1092</f>
        <v>563</v>
      </c>
      <c r="T1092" s="16" t="s">
        <v>170</v>
      </c>
      <c r="U1092" s="30">
        <v>0</v>
      </c>
      <c r="V1092" s="57">
        <v>1</v>
      </c>
      <c r="W1092" s="57"/>
      <c r="X1092" s="57">
        <v>1</v>
      </c>
      <c r="Y1092" s="57">
        <v>1</v>
      </c>
      <c r="Z1092" s="5" t="s">
        <v>314</v>
      </c>
      <c r="AA1092" s="4" t="s">
        <v>45</v>
      </c>
    </row>
    <row r="1093" spans="1:27" ht="16">
      <c r="A1093" s="9">
        <v>2</v>
      </c>
      <c r="B1093" s="9">
        <v>1</v>
      </c>
      <c r="C1093" s="9">
        <v>4</v>
      </c>
      <c r="D1093" s="150"/>
      <c r="E1093" s="281">
        <v>34</v>
      </c>
      <c r="F1093" s="227">
        <v>1</v>
      </c>
      <c r="G1093" s="54" t="s">
        <v>39</v>
      </c>
      <c r="H1093" s="47" t="s">
        <v>307</v>
      </c>
      <c r="I1093" s="149" t="s">
        <v>315</v>
      </c>
      <c r="J1093" s="18" t="s">
        <v>33</v>
      </c>
      <c r="K1093" s="17">
        <v>200</v>
      </c>
      <c r="L1093" s="17" t="s">
        <v>248</v>
      </c>
      <c r="M1093" s="81">
        <v>1.5</v>
      </c>
      <c r="N1093" s="17" t="s">
        <v>35</v>
      </c>
      <c r="O1093" s="17" t="s">
        <v>63</v>
      </c>
      <c r="P1093" s="19">
        <v>43410</v>
      </c>
      <c r="Q1093" s="20">
        <v>43581</v>
      </c>
      <c r="R1093" s="26">
        <v>44139</v>
      </c>
      <c r="S1093" s="16">
        <f t="shared" si="37"/>
        <v>558</v>
      </c>
      <c r="T1093" s="16" t="s">
        <v>170</v>
      </c>
      <c r="U1093" s="16">
        <v>0</v>
      </c>
      <c r="V1093" s="57">
        <v>0</v>
      </c>
      <c r="W1093" s="57"/>
      <c r="X1093" s="57"/>
      <c r="Y1093" s="57"/>
      <c r="Z1093" s="5"/>
      <c r="AA1093" s="4" t="s">
        <v>45</v>
      </c>
    </row>
    <row r="1094" spans="1:27" ht="16">
      <c r="A1094" s="9">
        <v>2</v>
      </c>
      <c r="B1094" s="9">
        <v>1</v>
      </c>
      <c r="C1094" s="9">
        <v>4</v>
      </c>
      <c r="D1094" s="150"/>
      <c r="E1094" s="281">
        <v>35</v>
      </c>
      <c r="F1094" s="227">
        <v>1</v>
      </c>
      <c r="G1094" s="54" t="s">
        <v>39</v>
      </c>
      <c r="H1094" s="47" t="s">
        <v>307</v>
      </c>
      <c r="I1094" s="17">
        <v>153</v>
      </c>
      <c r="J1094" s="18" t="s">
        <v>33</v>
      </c>
      <c r="K1094" s="17">
        <v>200</v>
      </c>
      <c r="L1094" s="17" t="s">
        <v>248</v>
      </c>
      <c r="M1094" s="81">
        <v>1.5</v>
      </c>
      <c r="N1094" s="17" t="s">
        <v>35</v>
      </c>
      <c r="O1094" s="17" t="s">
        <v>63</v>
      </c>
      <c r="P1094" s="19">
        <v>43410</v>
      </c>
      <c r="Q1094" s="20">
        <v>43581</v>
      </c>
      <c r="R1094" s="26">
        <v>44139</v>
      </c>
      <c r="S1094" s="16">
        <f t="shared" si="37"/>
        <v>558</v>
      </c>
      <c r="T1094" s="16" t="s">
        <v>279</v>
      </c>
      <c r="U1094" s="30">
        <v>0</v>
      </c>
      <c r="V1094" s="57">
        <v>0</v>
      </c>
      <c r="W1094" s="57"/>
      <c r="X1094" s="57"/>
      <c r="Y1094" s="57"/>
      <c r="Z1094" s="5"/>
      <c r="AA1094" s="4" t="s">
        <v>45</v>
      </c>
    </row>
    <row r="1095" spans="1:27" ht="16">
      <c r="A1095" s="9">
        <v>2</v>
      </c>
      <c r="B1095" s="9">
        <v>1</v>
      </c>
      <c r="C1095" s="9">
        <v>4</v>
      </c>
      <c r="D1095" s="150"/>
      <c r="E1095" s="281">
        <v>36</v>
      </c>
      <c r="F1095" s="227">
        <v>1</v>
      </c>
      <c r="G1095" s="54" t="s">
        <v>39</v>
      </c>
      <c r="H1095" s="47" t="s">
        <v>307</v>
      </c>
      <c r="I1095" s="17">
        <v>154</v>
      </c>
      <c r="J1095" s="18" t="s">
        <v>33</v>
      </c>
      <c r="K1095" s="17">
        <v>201</v>
      </c>
      <c r="L1095" s="17" t="s">
        <v>248</v>
      </c>
      <c r="M1095" s="81">
        <v>1.5</v>
      </c>
      <c r="N1095" s="17" t="s">
        <v>35</v>
      </c>
      <c r="O1095" s="17" t="s">
        <v>63</v>
      </c>
      <c r="P1095" s="19">
        <v>43410</v>
      </c>
      <c r="Q1095" s="20">
        <v>43581</v>
      </c>
      <c r="R1095" s="26">
        <v>44144</v>
      </c>
      <c r="S1095" s="16">
        <f t="shared" si="37"/>
        <v>563</v>
      </c>
      <c r="T1095" s="16" t="s">
        <v>279</v>
      </c>
      <c r="U1095" s="16">
        <v>0</v>
      </c>
      <c r="V1095" s="57">
        <v>0</v>
      </c>
      <c r="W1095" s="57"/>
      <c r="X1095" s="57"/>
      <c r="Y1095" s="57"/>
      <c r="Z1095" s="5"/>
      <c r="AA1095" s="4" t="s">
        <v>45</v>
      </c>
    </row>
    <row r="1096" spans="1:27" ht="16">
      <c r="A1096" s="9">
        <v>2</v>
      </c>
      <c r="B1096" s="9">
        <v>1</v>
      </c>
      <c r="C1096" s="9">
        <v>4</v>
      </c>
      <c r="D1096" s="150"/>
      <c r="E1096" s="281">
        <v>37</v>
      </c>
      <c r="F1096" s="227">
        <v>1</v>
      </c>
      <c r="G1096" s="54" t="s">
        <v>39</v>
      </c>
      <c r="H1096" s="47" t="s">
        <v>307</v>
      </c>
      <c r="I1096" s="17">
        <v>155</v>
      </c>
      <c r="J1096" s="18" t="s">
        <v>33</v>
      </c>
      <c r="K1096" s="17">
        <v>201</v>
      </c>
      <c r="L1096" s="17" t="s">
        <v>248</v>
      </c>
      <c r="M1096" s="81">
        <v>1.5</v>
      </c>
      <c r="N1096" s="17" t="s">
        <v>35</v>
      </c>
      <c r="O1096" s="17" t="s">
        <v>63</v>
      </c>
      <c r="P1096" s="19">
        <v>43410</v>
      </c>
      <c r="Q1096" s="20">
        <v>43581</v>
      </c>
      <c r="R1096" s="26">
        <v>44144</v>
      </c>
      <c r="S1096" s="16">
        <f t="shared" si="37"/>
        <v>563</v>
      </c>
      <c r="T1096" s="16" t="s">
        <v>279</v>
      </c>
      <c r="U1096" s="30">
        <v>0</v>
      </c>
      <c r="V1096" s="57">
        <v>1</v>
      </c>
      <c r="W1096" s="57">
        <v>1</v>
      </c>
      <c r="X1096" s="57"/>
      <c r="Y1096" s="57"/>
      <c r="Z1096" s="5"/>
      <c r="AA1096" s="4" t="s">
        <v>45</v>
      </c>
    </row>
    <row r="1097" spans="1:27" ht="16">
      <c r="A1097" s="9">
        <v>2</v>
      </c>
      <c r="B1097" s="9">
        <v>1</v>
      </c>
      <c r="C1097" s="9">
        <v>4</v>
      </c>
      <c r="D1097" s="150"/>
      <c r="E1097" s="281">
        <v>38</v>
      </c>
      <c r="F1097" s="227">
        <v>1</v>
      </c>
      <c r="G1097" s="54" t="s">
        <v>39</v>
      </c>
      <c r="H1097" s="47" t="s">
        <v>307</v>
      </c>
      <c r="I1097" s="17">
        <v>156</v>
      </c>
      <c r="J1097" s="18" t="s">
        <v>33</v>
      </c>
      <c r="K1097" s="17">
        <v>201</v>
      </c>
      <c r="L1097" s="17" t="s">
        <v>248</v>
      </c>
      <c r="M1097" s="81">
        <v>1.5</v>
      </c>
      <c r="N1097" s="17" t="s">
        <v>35</v>
      </c>
      <c r="O1097" s="17" t="s">
        <v>63</v>
      </c>
      <c r="P1097" s="19">
        <v>43410</v>
      </c>
      <c r="Q1097" s="20">
        <v>43581</v>
      </c>
      <c r="R1097" s="26">
        <v>44144</v>
      </c>
      <c r="S1097" s="16">
        <f t="shared" si="37"/>
        <v>563</v>
      </c>
      <c r="T1097" s="16" t="s">
        <v>279</v>
      </c>
      <c r="U1097" s="16">
        <v>0</v>
      </c>
      <c r="V1097" s="57">
        <v>0</v>
      </c>
      <c r="W1097" s="57"/>
      <c r="X1097" s="57"/>
      <c r="Y1097" s="57"/>
      <c r="Z1097" s="5"/>
      <c r="AA1097" s="4" t="s">
        <v>45</v>
      </c>
    </row>
    <row r="1098" spans="1:27" ht="16">
      <c r="A1098" s="9">
        <v>2</v>
      </c>
      <c r="B1098" s="9">
        <v>1</v>
      </c>
      <c r="C1098" s="9">
        <v>4</v>
      </c>
      <c r="D1098" s="150"/>
      <c r="E1098" s="281">
        <v>39</v>
      </c>
      <c r="F1098" s="227">
        <v>1</v>
      </c>
      <c r="G1098" s="54" t="s">
        <v>39</v>
      </c>
      <c r="H1098" s="47" t="s">
        <v>307</v>
      </c>
      <c r="I1098" s="17">
        <v>157</v>
      </c>
      <c r="J1098" s="18" t="s">
        <v>33</v>
      </c>
      <c r="K1098" s="17">
        <v>201</v>
      </c>
      <c r="L1098" s="17" t="s">
        <v>248</v>
      </c>
      <c r="M1098" s="81">
        <v>1.5</v>
      </c>
      <c r="N1098" s="17" t="s">
        <v>35</v>
      </c>
      <c r="O1098" s="17" t="s">
        <v>63</v>
      </c>
      <c r="P1098" s="19">
        <v>43410</v>
      </c>
      <c r="Q1098" s="20">
        <v>43581</v>
      </c>
      <c r="R1098" s="26">
        <v>44144</v>
      </c>
      <c r="S1098" s="16">
        <f t="shared" si="37"/>
        <v>563</v>
      </c>
      <c r="T1098" s="16" t="s">
        <v>279</v>
      </c>
      <c r="U1098" s="30">
        <v>0</v>
      </c>
      <c r="V1098" s="57">
        <v>0</v>
      </c>
      <c r="W1098" s="57"/>
      <c r="X1098" s="57"/>
      <c r="Y1098" s="57"/>
      <c r="Z1098" s="5"/>
      <c r="AA1098" s="4" t="s">
        <v>45</v>
      </c>
    </row>
    <row r="1099" spans="1:27" ht="16">
      <c r="A1099" s="9">
        <v>2</v>
      </c>
      <c r="B1099" s="9">
        <v>1</v>
      </c>
      <c r="C1099" s="9">
        <v>4</v>
      </c>
      <c r="D1099" s="150"/>
      <c r="E1099" s="150">
        <v>40</v>
      </c>
      <c r="F1099" s="227">
        <v>1</v>
      </c>
      <c r="G1099" s="54" t="s">
        <v>39</v>
      </c>
      <c r="H1099" s="47" t="s">
        <v>307</v>
      </c>
      <c r="I1099" s="17">
        <v>158</v>
      </c>
      <c r="J1099" s="18" t="s">
        <v>33</v>
      </c>
      <c r="K1099" s="17">
        <v>201</v>
      </c>
      <c r="L1099" s="17" t="s">
        <v>248</v>
      </c>
      <c r="M1099" s="81">
        <v>1.5</v>
      </c>
      <c r="N1099" s="17" t="s">
        <v>35</v>
      </c>
      <c r="O1099" s="17" t="s">
        <v>63</v>
      </c>
      <c r="P1099" s="19">
        <v>43410</v>
      </c>
      <c r="Q1099" s="20">
        <v>43581</v>
      </c>
      <c r="R1099" s="26">
        <v>44144</v>
      </c>
      <c r="S1099" s="16">
        <f t="shared" si="37"/>
        <v>563</v>
      </c>
      <c r="T1099" s="16" t="s">
        <v>279</v>
      </c>
      <c r="U1099" s="16">
        <v>0</v>
      </c>
      <c r="V1099" s="57">
        <v>0</v>
      </c>
      <c r="W1099" s="57"/>
      <c r="X1099" s="57"/>
      <c r="Y1099" s="57"/>
      <c r="Z1099" s="5"/>
      <c r="AA1099" s="4" t="s">
        <v>45</v>
      </c>
    </row>
    <row r="1100" spans="1:27" ht="16">
      <c r="A1100" s="9">
        <v>2</v>
      </c>
      <c r="B1100" s="9">
        <v>1</v>
      </c>
      <c r="C1100" s="9">
        <v>4</v>
      </c>
      <c r="D1100" s="150"/>
      <c r="E1100" s="150">
        <v>41</v>
      </c>
      <c r="F1100" s="227">
        <v>1</v>
      </c>
      <c r="G1100" s="54" t="s">
        <v>39</v>
      </c>
      <c r="H1100" s="47" t="s">
        <v>307</v>
      </c>
      <c r="I1100" s="17">
        <v>159</v>
      </c>
      <c r="J1100" s="18" t="s">
        <v>33</v>
      </c>
      <c r="K1100" s="17">
        <v>202</v>
      </c>
      <c r="L1100" s="17" t="s">
        <v>248</v>
      </c>
      <c r="M1100" s="81">
        <v>1.5</v>
      </c>
      <c r="N1100" s="17" t="s">
        <v>35</v>
      </c>
      <c r="O1100" s="17" t="s">
        <v>63</v>
      </c>
      <c r="P1100" s="19">
        <v>43410</v>
      </c>
      <c r="Q1100" s="20">
        <v>43581</v>
      </c>
      <c r="R1100" s="26">
        <v>44146</v>
      </c>
      <c r="S1100" s="16">
        <f t="shared" si="37"/>
        <v>565</v>
      </c>
      <c r="T1100" s="16" t="s">
        <v>279</v>
      </c>
      <c r="U1100" s="30">
        <v>0</v>
      </c>
      <c r="V1100" s="57">
        <v>0</v>
      </c>
      <c r="W1100" s="57"/>
      <c r="X1100" s="57"/>
      <c r="Y1100" s="57"/>
      <c r="Z1100" s="5"/>
      <c r="AA1100" s="4" t="s">
        <v>45</v>
      </c>
    </row>
    <row r="1101" spans="1:27" ht="16">
      <c r="A1101" s="9">
        <v>2</v>
      </c>
      <c r="B1101" s="9">
        <v>1</v>
      </c>
      <c r="C1101" s="9">
        <v>4</v>
      </c>
      <c r="D1101" s="150"/>
      <c r="E1101" s="150">
        <v>42</v>
      </c>
      <c r="F1101" s="227">
        <v>1</v>
      </c>
      <c r="G1101" s="54" t="s">
        <v>39</v>
      </c>
      <c r="H1101" s="47" t="s">
        <v>307</v>
      </c>
      <c r="I1101" s="17">
        <v>160</v>
      </c>
      <c r="J1101" s="18" t="s">
        <v>33</v>
      </c>
      <c r="K1101" s="17">
        <v>202</v>
      </c>
      <c r="L1101" s="17" t="s">
        <v>248</v>
      </c>
      <c r="M1101" s="81">
        <v>1.5</v>
      </c>
      <c r="N1101" s="17" t="s">
        <v>35</v>
      </c>
      <c r="O1101" s="17" t="s">
        <v>63</v>
      </c>
      <c r="P1101" s="19">
        <v>43410</v>
      </c>
      <c r="Q1101" s="20">
        <v>43581</v>
      </c>
      <c r="R1101" s="26">
        <v>44146</v>
      </c>
      <c r="S1101" s="16">
        <f t="shared" si="37"/>
        <v>565</v>
      </c>
      <c r="T1101" s="16" t="s">
        <v>279</v>
      </c>
      <c r="U1101" s="16">
        <v>0</v>
      </c>
      <c r="V1101" s="57">
        <v>0</v>
      </c>
      <c r="W1101" s="57"/>
      <c r="X1101" s="57"/>
      <c r="Y1101" s="57"/>
      <c r="Z1101" s="5"/>
      <c r="AA1101" s="4" t="s">
        <v>45</v>
      </c>
    </row>
    <row r="1102" spans="1:27" ht="16">
      <c r="A1102" s="9">
        <v>2</v>
      </c>
      <c r="B1102" s="9">
        <v>1</v>
      </c>
      <c r="C1102" s="9">
        <v>4</v>
      </c>
      <c r="D1102" s="150"/>
      <c r="E1102" s="150">
        <v>43</v>
      </c>
      <c r="F1102" s="227">
        <v>1</v>
      </c>
      <c r="G1102" s="54" t="s">
        <v>39</v>
      </c>
      <c r="H1102" s="47" t="s">
        <v>307</v>
      </c>
      <c r="I1102" s="17">
        <v>161</v>
      </c>
      <c r="J1102" s="18" t="s">
        <v>33</v>
      </c>
      <c r="K1102" s="17">
        <v>202</v>
      </c>
      <c r="L1102" s="17" t="s">
        <v>248</v>
      </c>
      <c r="M1102" s="81">
        <v>1.5</v>
      </c>
      <c r="N1102" s="17" t="s">
        <v>35</v>
      </c>
      <c r="O1102" s="17" t="s">
        <v>63</v>
      </c>
      <c r="P1102" s="19">
        <v>43410</v>
      </c>
      <c r="Q1102" s="20">
        <v>43581</v>
      </c>
      <c r="R1102" s="26">
        <v>44146</v>
      </c>
      <c r="S1102" s="16">
        <f t="shared" si="37"/>
        <v>565</v>
      </c>
      <c r="T1102" s="16" t="s">
        <v>279</v>
      </c>
      <c r="U1102" s="30">
        <v>0</v>
      </c>
      <c r="V1102" s="57">
        <v>0</v>
      </c>
      <c r="W1102" s="57"/>
      <c r="X1102" s="57"/>
      <c r="Y1102" s="57"/>
      <c r="Z1102" s="5"/>
      <c r="AA1102" s="4" t="s">
        <v>45</v>
      </c>
    </row>
    <row r="1103" spans="1:27" ht="16">
      <c r="A1103" s="9">
        <v>2</v>
      </c>
      <c r="B1103" s="9">
        <v>1</v>
      </c>
      <c r="C1103" s="9">
        <v>4</v>
      </c>
      <c r="D1103" s="150"/>
      <c r="E1103" s="150">
        <v>44</v>
      </c>
      <c r="F1103" s="227">
        <v>1</v>
      </c>
      <c r="G1103" s="54" t="s">
        <v>39</v>
      </c>
      <c r="H1103" s="47" t="s">
        <v>307</v>
      </c>
      <c r="I1103" s="17">
        <v>162</v>
      </c>
      <c r="J1103" s="18" t="s">
        <v>33</v>
      </c>
      <c r="K1103" s="17">
        <v>202</v>
      </c>
      <c r="L1103" s="17" t="s">
        <v>248</v>
      </c>
      <c r="M1103" s="81">
        <v>1.5</v>
      </c>
      <c r="N1103" s="17" t="s">
        <v>35</v>
      </c>
      <c r="O1103" s="17" t="s">
        <v>63</v>
      </c>
      <c r="P1103" s="19">
        <v>43410</v>
      </c>
      <c r="Q1103" s="20">
        <v>43581</v>
      </c>
      <c r="R1103" s="26">
        <v>44146</v>
      </c>
      <c r="S1103" s="16">
        <f t="shared" si="37"/>
        <v>565</v>
      </c>
      <c r="T1103" s="16" t="s">
        <v>279</v>
      </c>
      <c r="U1103" s="16">
        <v>0</v>
      </c>
      <c r="V1103" s="57">
        <v>0</v>
      </c>
      <c r="W1103" s="57"/>
      <c r="X1103" s="57"/>
      <c r="Y1103" s="57"/>
      <c r="Z1103" s="5"/>
      <c r="AA1103" s="4" t="s">
        <v>45</v>
      </c>
    </row>
    <row r="1104" spans="1:27" ht="16">
      <c r="A1104" s="9">
        <v>2</v>
      </c>
      <c r="B1104" s="9">
        <v>1</v>
      </c>
      <c r="C1104" s="9">
        <v>4</v>
      </c>
      <c r="D1104" s="150"/>
      <c r="E1104" s="150">
        <v>45</v>
      </c>
      <c r="F1104" s="227">
        <v>1</v>
      </c>
      <c r="G1104" s="54" t="s">
        <v>39</v>
      </c>
      <c r="H1104" s="47" t="s">
        <v>307</v>
      </c>
      <c r="I1104" s="17">
        <v>163</v>
      </c>
      <c r="J1104" s="18" t="s">
        <v>33</v>
      </c>
      <c r="K1104" s="17">
        <v>202</v>
      </c>
      <c r="L1104" s="17" t="s">
        <v>248</v>
      </c>
      <c r="M1104" s="81">
        <v>1.5</v>
      </c>
      <c r="N1104" s="17" t="s">
        <v>35</v>
      </c>
      <c r="O1104" s="17" t="s">
        <v>63</v>
      </c>
      <c r="P1104" s="19">
        <v>43410</v>
      </c>
      <c r="Q1104" s="20">
        <v>43581</v>
      </c>
      <c r="R1104" s="26">
        <v>44146</v>
      </c>
      <c r="S1104" s="16">
        <f t="shared" si="37"/>
        <v>565</v>
      </c>
      <c r="T1104" s="16" t="s">
        <v>279</v>
      </c>
      <c r="U1104" s="30">
        <v>0</v>
      </c>
      <c r="V1104" s="57">
        <v>0</v>
      </c>
      <c r="W1104" s="57"/>
      <c r="X1104" s="57"/>
      <c r="Y1104" s="57">
        <v>1</v>
      </c>
      <c r="Z1104" s="5" t="s">
        <v>82</v>
      </c>
      <c r="AA1104" s="4" t="s">
        <v>45</v>
      </c>
    </row>
    <row r="1105" spans="1:27" ht="16">
      <c r="A1105" s="9">
        <v>2</v>
      </c>
      <c r="B1105" s="9">
        <v>1</v>
      </c>
      <c r="C1105" s="9">
        <v>5</v>
      </c>
      <c r="D1105" s="150"/>
      <c r="E1105" s="150">
        <v>46</v>
      </c>
      <c r="F1105" s="227">
        <v>1</v>
      </c>
      <c r="G1105" s="54" t="s">
        <v>39</v>
      </c>
      <c r="H1105" s="47" t="s">
        <v>307</v>
      </c>
      <c r="I1105" s="17">
        <v>165</v>
      </c>
      <c r="J1105" s="18" t="s">
        <v>33</v>
      </c>
      <c r="K1105" s="17">
        <v>203</v>
      </c>
      <c r="L1105" s="17" t="s">
        <v>248</v>
      </c>
      <c r="M1105" s="81">
        <v>1.5</v>
      </c>
      <c r="N1105" s="17" t="s">
        <v>35</v>
      </c>
      <c r="O1105" s="17" t="s">
        <v>63</v>
      </c>
      <c r="P1105" s="19">
        <v>43410</v>
      </c>
      <c r="Q1105" s="20">
        <v>43581</v>
      </c>
      <c r="R1105" s="26">
        <v>44146</v>
      </c>
      <c r="S1105" s="16">
        <f t="shared" si="37"/>
        <v>565</v>
      </c>
      <c r="T1105" s="16" t="s">
        <v>279</v>
      </c>
      <c r="U1105" s="16">
        <v>0</v>
      </c>
      <c r="V1105" s="57">
        <v>1</v>
      </c>
      <c r="W1105" s="57">
        <v>1</v>
      </c>
      <c r="X1105" s="57"/>
      <c r="Y1105" s="57"/>
      <c r="Z1105" s="5"/>
      <c r="AA1105" s="4" t="s">
        <v>45</v>
      </c>
    </row>
    <row r="1106" spans="1:27" ht="16">
      <c r="A1106" s="9">
        <v>2</v>
      </c>
      <c r="B1106" s="9">
        <v>1</v>
      </c>
      <c r="C1106" s="9">
        <v>5</v>
      </c>
      <c r="D1106" s="150"/>
      <c r="E1106" s="281">
        <v>47</v>
      </c>
      <c r="F1106" s="227">
        <v>1</v>
      </c>
      <c r="G1106" s="54" t="s">
        <v>39</v>
      </c>
      <c r="H1106" s="47" t="s">
        <v>307</v>
      </c>
      <c r="I1106" s="17">
        <v>166</v>
      </c>
      <c r="J1106" s="18" t="s">
        <v>33</v>
      </c>
      <c r="K1106" s="17">
        <v>203</v>
      </c>
      <c r="L1106" s="17" t="s">
        <v>248</v>
      </c>
      <c r="M1106" s="81">
        <v>1.5</v>
      </c>
      <c r="N1106" s="17" t="s">
        <v>35</v>
      </c>
      <c r="O1106" s="17" t="s">
        <v>63</v>
      </c>
      <c r="P1106" s="19">
        <v>43410</v>
      </c>
      <c r="Q1106" s="20">
        <v>43581</v>
      </c>
      <c r="R1106" s="26">
        <v>44146</v>
      </c>
      <c r="S1106" s="16">
        <f t="shared" si="37"/>
        <v>565</v>
      </c>
      <c r="T1106" s="16" t="s">
        <v>279</v>
      </c>
      <c r="U1106" s="30">
        <v>0</v>
      </c>
      <c r="V1106" s="57">
        <v>0</v>
      </c>
      <c r="W1106" s="57"/>
      <c r="X1106" s="57"/>
      <c r="Y1106" s="57"/>
      <c r="Z1106" s="5"/>
      <c r="AA1106" s="4" t="s">
        <v>45</v>
      </c>
    </row>
    <row r="1107" spans="1:27" ht="16">
      <c r="A1107" s="9">
        <v>2</v>
      </c>
      <c r="B1107" s="9">
        <v>1</v>
      </c>
      <c r="C1107" s="9">
        <v>5</v>
      </c>
      <c r="D1107" s="150"/>
      <c r="E1107" s="281">
        <v>48</v>
      </c>
      <c r="F1107" s="227">
        <v>1</v>
      </c>
      <c r="G1107" s="54" t="s">
        <v>39</v>
      </c>
      <c r="H1107" s="47" t="s">
        <v>307</v>
      </c>
      <c r="I1107" s="17">
        <v>167</v>
      </c>
      <c r="J1107" s="18" t="s">
        <v>33</v>
      </c>
      <c r="K1107" s="17">
        <v>203</v>
      </c>
      <c r="L1107" s="17" t="s">
        <v>248</v>
      </c>
      <c r="M1107" s="81">
        <v>1.5</v>
      </c>
      <c r="N1107" s="17" t="s">
        <v>35</v>
      </c>
      <c r="O1107" s="17" t="s">
        <v>63</v>
      </c>
      <c r="P1107" s="19">
        <v>43410</v>
      </c>
      <c r="Q1107" s="20">
        <v>43581</v>
      </c>
      <c r="R1107" s="26">
        <v>44146</v>
      </c>
      <c r="S1107" s="16">
        <f t="shared" si="37"/>
        <v>565</v>
      </c>
      <c r="T1107" s="16" t="s">
        <v>279</v>
      </c>
      <c r="U1107" s="16">
        <v>0</v>
      </c>
      <c r="V1107" s="57">
        <v>1</v>
      </c>
      <c r="W1107" s="57">
        <v>2</v>
      </c>
      <c r="X1107" s="57"/>
      <c r="Y1107" s="57"/>
      <c r="Z1107" s="5" t="s">
        <v>316</v>
      </c>
      <c r="AA1107" s="4" t="s">
        <v>45</v>
      </c>
    </row>
    <row r="1108" spans="1:27" ht="16">
      <c r="A1108" s="9">
        <v>2</v>
      </c>
      <c r="B1108" s="9">
        <v>1</v>
      </c>
      <c r="C1108" s="9">
        <v>5</v>
      </c>
      <c r="D1108" s="150"/>
      <c r="E1108" s="281">
        <v>49</v>
      </c>
      <c r="F1108" s="227">
        <v>1</v>
      </c>
      <c r="G1108" s="54" t="s">
        <v>39</v>
      </c>
      <c r="H1108" s="47" t="s">
        <v>307</v>
      </c>
      <c r="I1108" s="17">
        <v>168</v>
      </c>
      <c r="J1108" s="18" t="s">
        <v>33</v>
      </c>
      <c r="K1108" s="17">
        <v>203</v>
      </c>
      <c r="L1108" s="17" t="s">
        <v>248</v>
      </c>
      <c r="M1108" s="81">
        <v>1.5</v>
      </c>
      <c r="N1108" s="17" t="s">
        <v>35</v>
      </c>
      <c r="O1108" s="17" t="s">
        <v>63</v>
      </c>
      <c r="P1108" s="19">
        <v>43410</v>
      </c>
      <c r="Q1108" s="20">
        <v>43581</v>
      </c>
      <c r="R1108" s="26">
        <v>44146</v>
      </c>
      <c r="S1108" s="16">
        <f t="shared" si="37"/>
        <v>565</v>
      </c>
      <c r="T1108" s="16" t="s">
        <v>279</v>
      </c>
      <c r="U1108" s="30">
        <v>0</v>
      </c>
      <c r="V1108" s="57">
        <v>0</v>
      </c>
      <c r="W1108" s="57"/>
      <c r="X1108" s="57"/>
      <c r="Y1108" s="57">
        <v>1</v>
      </c>
      <c r="Z1108" s="5" t="s">
        <v>82</v>
      </c>
      <c r="AA1108" s="4" t="s">
        <v>45</v>
      </c>
    </row>
    <row r="1109" spans="1:27" ht="16">
      <c r="A1109" s="9">
        <v>2</v>
      </c>
      <c r="B1109" s="9">
        <v>1</v>
      </c>
      <c r="C1109" s="9">
        <v>5</v>
      </c>
      <c r="D1109" s="150"/>
      <c r="E1109" s="281">
        <v>50</v>
      </c>
      <c r="F1109" s="227">
        <v>1</v>
      </c>
      <c r="G1109" s="54" t="s">
        <v>39</v>
      </c>
      <c r="H1109" s="47" t="s">
        <v>307</v>
      </c>
      <c r="I1109" s="17">
        <v>169</v>
      </c>
      <c r="J1109" s="18" t="s">
        <v>33</v>
      </c>
      <c r="K1109" s="17">
        <v>204</v>
      </c>
      <c r="L1109" s="17" t="s">
        <v>248</v>
      </c>
      <c r="M1109" s="81">
        <v>1.5</v>
      </c>
      <c r="N1109" s="17" t="s">
        <v>35</v>
      </c>
      <c r="O1109" s="17" t="s">
        <v>63</v>
      </c>
      <c r="P1109" s="19">
        <v>43410</v>
      </c>
      <c r="Q1109" s="20">
        <v>43581</v>
      </c>
      <c r="R1109" s="26">
        <v>44146</v>
      </c>
      <c r="S1109" s="16">
        <f t="shared" si="37"/>
        <v>565</v>
      </c>
      <c r="T1109" s="16" t="s">
        <v>279</v>
      </c>
      <c r="U1109" s="16">
        <v>0</v>
      </c>
      <c r="V1109" s="57">
        <v>1</v>
      </c>
      <c r="W1109" s="57">
        <v>1</v>
      </c>
      <c r="X1109" s="57"/>
      <c r="Y1109" s="57"/>
      <c r="Z1109" s="5"/>
      <c r="AA1109" s="4" t="s">
        <v>45</v>
      </c>
    </row>
    <row r="1110" spans="1:27" ht="16">
      <c r="A1110" s="9">
        <v>2</v>
      </c>
      <c r="B1110" s="9">
        <v>1</v>
      </c>
      <c r="C1110" s="9">
        <v>5</v>
      </c>
      <c r="D1110" s="150"/>
      <c r="E1110" s="281">
        <v>51</v>
      </c>
      <c r="F1110" s="227">
        <v>1</v>
      </c>
      <c r="G1110" s="54" t="s">
        <v>39</v>
      </c>
      <c r="H1110" s="47" t="s">
        <v>307</v>
      </c>
      <c r="I1110" s="17">
        <v>170</v>
      </c>
      <c r="J1110" s="18" t="s">
        <v>33</v>
      </c>
      <c r="K1110" s="17">
        <v>204</v>
      </c>
      <c r="L1110" s="17" t="s">
        <v>248</v>
      </c>
      <c r="M1110" s="81">
        <v>1.5</v>
      </c>
      <c r="N1110" s="17" t="s">
        <v>35</v>
      </c>
      <c r="O1110" s="17" t="s">
        <v>63</v>
      </c>
      <c r="P1110" s="19">
        <v>43410</v>
      </c>
      <c r="Q1110" s="20">
        <v>43581</v>
      </c>
      <c r="R1110" s="26">
        <v>44146</v>
      </c>
      <c r="S1110" s="16">
        <f t="shared" si="37"/>
        <v>565</v>
      </c>
      <c r="T1110" s="16" t="s">
        <v>279</v>
      </c>
      <c r="U1110" s="30">
        <v>0</v>
      </c>
      <c r="V1110" s="57">
        <v>1</v>
      </c>
      <c r="W1110" s="57">
        <v>1</v>
      </c>
      <c r="X1110" s="57"/>
      <c r="Y1110" s="57"/>
      <c r="Z1110" s="5"/>
      <c r="AA1110" s="4" t="s">
        <v>45</v>
      </c>
    </row>
    <row r="1111" spans="1:27" ht="16">
      <c r="A1111" s="9">
        <v>2</v>
      </c>
      <c r="B1111" s="9">
        <v>1</v>
      </c>
      <c r="C1111" s="9">
        <v>5</v>
      </c>
      <c r="D1111" s="150"/>
      <c r="E1111" s="281">
        <v>52</v>
      </c>
      <c r="F1111" s="227">
        <v>1</v>
      </c>
      <c r="G1111" s="54" t="s">
        <v>39</v>
      </c>
      <c r="H1111" s="47" t="s">
        <v>307</v>
      </c>
      <c r="I1111" s="17">
        <v>171</v>
      </c>
      <c r="J1111" s="18" t="s">
        <v>33</v>
      </c>
      <c r="K1111" s="17">
        <v>204</v>
      </c>
      <c r="L1111" s="17" t="s">
        <v>248</v>
      </c>
      <c r="M1111" s="81">
        <v>1.5</v>
      </c>
      <c r="N1111" s="17" t="s">
        <v>35</v>
      </c>
      <c r="O1111" s="17" t="s">
        <v>63</v>
      </c>
      <c r="P1111" s="19">
        <v>43410</v>
      </c>
      <c r="Q1111" s="20">
        <v>43581</v>
      </c>
      <c r="R1111" s="26">
        <v>44146</v>
      </c>
      <c r="S1111" s="16">
        <f t="shared" si="37"/>
        <v>565</v>
      </c>
      <c r="T1111" s="16" t="s">
        <v>279</v>
      </c>
      <c r="U1111" s="16">
        <v>0</v>
      </c>
      <c r="V1111" s="57">
        <v>0</v>
      </c>
      <c r="W1111" s="57"/>
      <c r="X1111" s="57"/>
      <c r="Y1111" s="57"/>
      <c r="Z1111" s="5"/>
      <c r="AA1111" s="4" t="s">
        <v>45</v>
      </c>
    </row>
    <row r="1112" spans="1:27" ht="16">
      <c r="A1112" s="9">
        <v>2</v>
      </c>
      <c r="B1112" s="9">
        <v>1</v>
      </c>
      <c r="C1112" s="9">
        <v>5</v>
      </c>
      <c r="D1112" s="150"/>
      <c r="E1112" s="281">
        <v>53</v>
      </c>
      <c r="F1112" s="227">
        <v>1</v>
      </c>
      <c r="G1112" s="54" t="s">
        <v>39</v>
      </c>
      <c r="H1112" s="47" t="s">
        <v>307</v>
      </c>
      <c r="I1112" s="17">
        <v>174</v>
      </c>
      <c r="J1112" s="18" t="s">
        <v>33</v>
      </c>
      <c r="K1112" s="17">
        <v>204</v>
      </c>
      <c r="L1112" s="17" t="s">
        <v>248</v>
      </c>
      <c r="M1112" s="81">
        <v>1.5</v>
      </c>
      <c r="N1112" s="17" t="s">
        <v>35</v>
      </c>
      <c r="O1112" s="17" t="s">
        <v>63</v>
      </c>
      <c r="P1112" s="19">
        <v>43410</v>
      </c>
      <c r="Q1112" s="20">
        <v>43581</v>
      </c>
      <c r="R1112" s="26">
        <v>44146</v>
      </c>
      <c r="S1112" s="16">
        <f t="shared" si="37"/>
        <v>565</v>
      </c>
      <c r="T1112" s="16" t="s">
        <v>279</v>
      </c>
      <c r="U1112" s="30">
        <v>0</v>
      </c>
      <c r="V1112" s="57">
        <v>0</v>
      </c>
      <c r="W1112" s="57"/>
      <c r="X1112" s="57"/>
      <c r="Y1112" s="57"/>
      <c r="Z1112" s="5"/>
      <c r="AA1112" s="4" t="s">
        <v>45</v>
      </c>
    </row>
    <row r="1113" spans="1:27" ht="16">
      <c r="A1113" s="9">
        <v>2</v>
      </c>
      <c r="B1113" s="9">
        <v>1</v>
      </c>
      <c r="C1113" s="9">
        <v>5</v>
      </c>
      <c r="D1113" s="150"/>
      <c r="E1113" s="281">
        <v>54</v>
      </c>
      <c r="F1113" s="227">
        <v>1</v>
      </c>
      <c r="G1113" s="54" t="s">
        <v>39</v>
      </c>
      <c r="H1113" s="47" t="s">
        <v>307</v>
      </c>
      <c r="I1113" s="17">
        <v>175</v>
      </c>
      <c r="J1113" s="18" t="s">
        <v>33</v>
      </c>
      <c r="K1113" s="17">
        <v>204</v>
      </c>
      <c r="L1113" s="17" t="s">
        <v>248</v>
      </c>
      <c r="M1113" s="81">
        <v>1.5</v>
      </c>
      <c r="N1113" s="17" t="s">
        <v>35</v>
      </c>
      <c r="O1113" s="17" t="s">
        <v>63</v>
      </c>
      <c r="P1113" s="19">
        <v>43410</v>
      </c>
      <c r="Q1113" s="20">
        <v>43581</v>
      </c>
      <c r="R1113" s="26">
        <v>44146</v>
      </c>
      <c r="S1113" s="16">
        <f t="shared" si="37"/>
        <v>565</v>
      </c>
      <c r="T1113" s="16" t="s">
        <v>279</v>
      </c>
      <c r="U1113" s="16">
        <v>0</v>
      </c>
      <c r="V1113" s="57">
        <v>0</v>
      </c>
      <c r="W1113" s="57"/>
      <c r="X1113" s="57"/>
      <c r="Y1113" s="57"/>
      <c r="Z1113" s="5"/>
      <c r="AA1113" s="4" t="s">
        <v>45</v>
      </c>
    </row>
    <row r="1114" spans="1:27" ht="16">
      <c r="A1114" s="9">
        <v>2</v>
      </c>
      <c r="B1114" s="9">
        <v>1</v>
      </c>
      <c r="C1114" s="9">
        <v>5</v>
      </c>
      <c r="D1114" s="150"/>
      <c r="E1114" s="281">
        <v>55</v>
      </c>
      <c r="F1114" s="227">
        <v>1</v>
      </c>
      <c r="G1114" s="54" t="s">
        <v>39</v>
      </c>
      <c r="H1114" s="47" t="s">
        <v>307</v>
      </c>
      <c r="I1114" s="17">
        <v>177</v>
      </c>
      <c r="J1114" s="18" t="s">
        <v>33</v>
      </c>
      <c r="K1114" s="17">
        <v>205</v>
      </c>
      <c r="L1114" s="17" t="s">
        <v>248</v>
      </c>
      <c r="M1114" s="81">
        <v>1.5</v>
      </c>
      <c r="N1114" s="17" t="s">
        <v>35</v>
      </c>
      <c r="O1114" s="17" t="s">
        <v>63</v>
      </c>
      <c r="P1114" s="19">
        <v>43410</v>
      </c>
      <c r="Q1114" s="20">
        <v>43581</v>
      </c>
      <c r="R1114" s="26">
        <v>44146</v>
      </c>
      <c r="S1114" s="16">
        <f t="shared" si="37"/>
        <v>565</v>
      </c>
      <c r="T1114" s="16" t="s">
        <v>279</v>
      </c>
      <c r="U1114" s="30">
        <v>0</v>
      </c>
      <c r="V1114" s="57">
        <v>0</v>
      </c>
      <c r="W1114" s="57"/>
      <c r="X1114" s="57"/>
      <c r="Y1114" s="57">
        <v>1</v>
      </c>
      <c r="Z1114" s="5" t="s">
        <v>82</v>
      </c>
      <c r="AA1114" s="4" t="s">
        <v>45</v>
      </c>
    </row>
    <row r="1115" spans="1:27" ht="16">
      <c r="A1115" s="9">
        <v>2</v>
      </c>
      <c r="B1115" s="9">
        <v>1</v>
      </c>
      <c r="C1115" s="9">
        <v>5</v>
      </c>
      <c r="D1115" s="150"/>
      <c r="E1115" s="281">
        <v>56</v>
      </c>
      <c r="F1115" s="227">
        <v>1</v>
      </c>
      <c r="G1115" s="54" t="s">
        <v>39</v>
      </c>
      <c r="H1115" s="47" t="s">
        <v>307</v>
      </c>
      <c r="I1115" s="17">
        <v>178</v>
      </c>
      <c r="J1115" s="18" t="s">
        <v>33</v>
      </c>
      <c r="K1115" s="17">
        <v>205</v>
      </c>
      <c r="L1115" s="17" t="s">
        <v>248</v>
      </c>
      <c r="M1115" s="81">
        <v>1.5</v>
      </c>
      <c r="N1115" s="17" t="s">
        <v>35</v>
      </c>
      <c r="O1115" s="17" t="s">
        <v>63</v>
      </c>
      <c r="P1115" s="19">
        <v>43410</v>
      </c>
      <c r="Q1115" s="20">
        <v>43581</v>
      </c>
      <c r="R1115" s="26">
        <v>44146</v>
      </c>
      <c r="S1115" s="16">
        <f t="shared" si="37"/>
        <v>565</v>
      </c>
      <c r="T1115" s="16" t="s">
        <v>279</v>
      </c>
      <c r="U1115" s="16">
        <v>0</v>
      </c>
      <c r="V1115" s="57">
        <v>1</v>
      </c>
      <c r="W1115" s="57">
        <v>1</v>
      </c>
      <c r="X1115" s="57"/>
      <c r="Y1115" s="57">
        <v>1</v>
      </c>
      <c r="Z1115" s="5" t="s">
        <v>82</v>
      </c>
      <c r="AA1115" s="4" t="s">
        <v>45</v>
      </c>
    </row>
    <row r="1116" spans="1:27" ht="16">
      <c r="A1116" s="9">
        <v>2</v>
      </c>
      <c r="B1116" s="9">
        <v>1</v>
      </c>
      <c r="C1116" s="9">
        <v>5</v>
      </c>
      <c r="D1116" s="150"/>
      <c r="E1116" s="281">
        <v>57</v>
      </c>
      <c r="F1116" s="227">
        <v>1</v>
      </c>
      <c r="G1116" s="54" t="s">
        <v>39</v>
      </c>
      <c r="H1116" s="47" t="s">
        <v>307</v>
      </c>
      <c r="I1116" s="17">
        <v>179</v>
      </c>
      <c r="J1116" s="18" t="s">
        <v>33</v>
      </c>
      <c r="K1116" s="17">
        <v>205</v>
      </c>
      <c r="L1116" s="17" t="s">
        <v>248</v>
      </c>
      <c r="M1116" s="81">
        <v>1.5</v>
      </c>
      <c r="N1116" s="17" t="s">
        <v>35</v>
      </c>
      <c r="O1116" s="17" t="s">
        <v>63</v>
      </c>
      <c r="P1116" s="19">
        <v>43410</v>
      </c>
      <c r="Q1116" s="20">
        <v>43581</v>
      </c>
      <c r="R1116" s="26">
        <v>44146</v>
      </c>
      <c r="S1116" s="16">
        <f t="shared" si="37"/>
        <v>565</v>
      </c>
      <c r="T1116" s="16" t="s">
        <v>279</v>
      </c>
      <c r="U1116" s="30">
        <v>0</v>
      </c>
      <c r="V1116" s="57">
        <v>0</v>
      </c>
      <c r="W1116" s="57"/>
      <c r="X1116" s="57"/>
      <c r="Y1116" s="57"/>
      <c r="Z1116" s="5"/>
      <c r="AA1116" s="4" t="s">
        <v>45</v>
      </c>
    </row>
    <row r="1117" spans="1:27" ht="16">
      <c r="A1117" s="9">
        <v>2</v>
      </c>
      <c r="B1117" s="9">
        <v>1</v>
      </c>
      <c r="C1117" s="9">
        <v>5</v>
      </c>
      <c r="D1117" s="150"/>
      <c r="E1117" s="281">
        <v>58</v>
      </c>
      <c r="F1117" s="227">
        <v>1</v>
      </c>
      <c r="G1117" s="54" t="s">
        <v>39</v>
      </c>
      <c r="H1117" s="47" t="s">
        <v>307</v>
      </c>
      <c r="I1117" s="17">
        <v>180</v>
      </c>
      <c r="J1117" s="18" t="s">
        <v>33</v>
      </c>
      <c r="K1117" s="17">
        <v>205</v>
      </c>
      <c r="L1117" s="17" t="s">
        <v>248</v>
      </c>
      <c r="M1117" s="81">
        <v>1.5</v>
      </c>
      <c r="N1117" s="17" t="s">
        <v>35</v>
      </c>
      <c r="O1117" s="17" t="s">
        <v>63</v>
      </c>
      <c r="P1117" s="19">
        <v>43410</v>
      </c>
      <c r="Q1117" s="20">
        <v>43581</v>
      </c>
      <c r="R1117" s="26">
        <v>44146</v>
      </c>
      <c r="S1117" s="16">
        <f t="shared" si="37"/>
        <v>565</v>
      </c>
      <c r="T1117" s="16" t="s">
        <v>279</v>
      </c>
      <c r="U1117" s="16">
        <v>0</v>
      </c>
      <c r="V1117" s="57">
        <v>1</v>
      </c>
      <c r="W1117" s="57">
        <v>1</v>
      </c>
      <c r="X1117" s="57"/>
      <c r="Y1117" s="57"/>
      <c r="Z1117" s="5"/>
      <c r="AA1117" s="4" t="s">
        <v>45</v>
      </c>
    </row>
    <row r="1118" spans="1:27" ht="16">
      <c r="A1118" s="9">
        <v>2</v>
      </c>
      <c r="B1118" s="9">
        <v>1</v>
      </c>
      <c r="C1118" s="9">
        <v>5</v>
      </c>
      <c r="D1118" s="150"/>
      <c r="E1118" s="281">
        <v>59</v>
      </c>
      <c r="F1118" s="227">
        <v>1</v>
      </c>
      <c r="G1118" s="54" t="s">
        <v>39</v>
      </c>
      <c r="H1118" s="47" t="s">
        <v>307</v>
      </c>
      <c r="I1118" s="17">
        <v>182</v>
      </c>
      <c r="J1118" s="18" t="s">
        <v>33</v>
      </c>
      <c r="K1118" s="17">
        <v>206</v>
      </c>
      <c r="L1118" s="17" t="s">
        <v>248</v>
      </c>
      <c r="M1118" s="81">
        <v>1.5</v>
      </c>
      <c r="N1118" s="17" t="s">
        <v>35</v>
      </c>
      <c r="O1118" s="17" t="s">
        <v>63</v>
      </c>
      <c r="P1118" s="19">
        <v>43410</v>
      </c>
      <c r="Q1118" s="20">
        <v>43581</v>
      </c>
      <c r="R1118" s="26">
        <v>44146</v>
      </c>
      <c r="S1118" s="16">
        <f t="shared" si="37"/>
        <v>565</v>
      </c>
      <c r="T1118" s="16" t="s">
        <v>279</v>
      </c>
      <c r="U1118" s="30">
        <v>0</v>
      </c>
      <c r="V1118" s="57">
        <v>1</v>
      </c>
      <c r="W1118" s="57">
        <v>1</v>
      </c>
      <c r="X1118" s="57"/>
      <c r="Y1118" s="57"/>
      <c r="Z1118" s="5"/>
      <c r="AA1118" s="4" t="s">
        <v>45</v>
      </c>
    </row>
    <row r="1119" spans="1:27" ht="16">
      <c r="A1119" s="9">
        <v>2</v>
      </c>
      <c r="B1119" s="9">
        <v>1</v>
      </c>
      <c r="C1119" s="9">
        <v>5</v>
      </c>
      <c r="D1119" s="150"/>
      <c r="E1119" s="281">
        <v>60</v>
      </c>
      <c r="F1119" s="227">
        <v>1</v>
      </c>
      <c r="G1119" s="54" t="s">
        <v>39</v>
      </c>
      <c r="H1119" s="47" t="s">
        <v>307</v>
      </c>
      <c r="I1119" s="17">
        <v>183</v>
      </c>
      <c r="J1119" s="18" t="s">
        <v>33</v>
      </c>
      <c r="K1119" s="17">
        <v>206</v>
      </c>
      <c r="L1119" s="17" t="s">
        <v>248</v>
      </c>
      <c r="M1119" s="81">
        <v>1.5</v>
      </c>
      <c r="N1119" s="17" t="s">
        <v>35</v>
      </c>
      <c r="O1119" s="17" t="s">
        <v>63</v>
      </c>
      <c r="P1119" s="19">
        <v>43410</v>
      </c>
      <c r="Q1119" s="20">
        <v>43581</v>
      </c>
      <c r="R1119" s="26">
        <v>44146</v>
      </c>
      <c r="S1119" s="16">
        <f t="shared" si="37"/>
        <v>565</v>
      </c>
      <c r="T1119" s="16" t="s">
        <v>279</v>
      </c>
      <c r="U1119" s="16">
        <v>0</v>
      </c>
      <c r="V1119" s="57">
        <v>0</v>
      </c>
      <c r="W1119" s="57"/>
      <c r="X1119" s="57"/>
      <c r="Y1119" s="57"/>
      <c r="Z1119" s="5"/>
      <c r="AA1119" s="4" t="s">
        <v>45</v>
      </c>
    </row>
    <row r="1120" spans="1:27" ht="16">
      <c r="A1120" s="9">
        <v>2</v>
      </c>
      <c r="B1120" s="9">
        <v>1</v>
      </c>
      <c r="C1120" s="9">
        <v>5</v>
      </c>
      <c r="D1120" s="150"/>
      <c r="E1120" s="281">
        <v>61</v>
      </c>
      <c r="F1120" s="227">
        <v>1</v>
      </c>
      <c r="G1120" s="54" t="s">
        <v>39</v>
      </c>
      <c r="H1120" s="47" t="s">
        <v>307</v>
      </c>
      <c r="I1120" s="17">
        <v>184</v>
      </c>
      <c r="J1120" s="18" t="s">
        <v>33</v>
      </c>
      <c r="K1120" s="17">
        <v>206</v>
      </c>
      <c r="L1120" s="17" t="s">
        <v>248</v>
      </c>
      <c r="M1120" s="81">
        <v>1.5</v>
      </c>
      <c r="N1120" s="17" t="s">
        <v>35</v>
      </c>
      <c r="O1120" s="17" t="s">
        <v>63</v>
      </c>
      <c r="P1120" s="19">
        <v>43410</v>
      </c>
      <c r="Q1120" s="20">
        <v>43581</v>
      </c>
      <c r="R1120" s="26">
        <v>44146</v>
      </c>
      <c r="S1120" s="16">
        <f t="shared" si="37"/>
        <v>565</v>
      </c>
      <c r="T1120" s="16" t="s">
        <v>279</v>
      </c>
      <c r="U1120" s="30">
        <v>0</v>
      </c>
      <c r="V1120" s="57">
        <v>1</v>
      </c>
      <c r="W1120" s="57"/>
      <c r="X1120" s="57">
        <v>1</v>
      </c>
      <c r="Y1120" s="57"/>
      <c r="Z1120" s="5"/>
      <c r="AA1120" s="4" t="s">
        <v>45</v>
      </c>
    </row>
    <row r="1121" spans="1:35" ht="16">
      <c r="A1121" s="9">
        <v>2</v>
      </c>
      <c r="B1121" s="9">
        <v>1</v>
      </c>
      <c r="C1121" s="9">
        <v>5</v>
      </c>
      <c r="D1121" s="150"/>
      <c r="E1121" s="281">
        <v>62</v>
      </c>
      <c r="F1121" s="227">
        <v>1</v>
      </c>
      <c r="G1121" s="54" t="s">
        <v>39</v>
      </c>
      <c r="H1121" s="47" t="s">
        <v>307</v>
      </c>
      <c r="I1121" s="17">
        <v>185</v>
      </c>
      <c r="J1121" s="18" t="s">
        <v>33</v>
      </c>
      <c r="K1121" s="17">
        <v>207</v>
      </c>
      <c r="L1121" s="17" t="s">
        <v>248</v>
      </c>
      <c r="M1121" s="81">
        <v>1.5</v>
      </c>
      <c r="N1121" s="17" t="s">
        <v>35</v>
      </c>
      <c r="O1121" s="17" t="s">
        <v>63</v>
      </c>
      <c r="P1121" s="19">
        <v>43410</v>
      </c>
      <c r="Q1121" s="20">
        <v>43581</v>
      </c>
      <c r="R1121" s="26">
        <v>44146</v>
      </c>
      <c r="S1121" s="16">
        <f t="shared" si="37"/>
        <v>565</v>
      </c>
      <c r="T1121" s="16" t="s">
        <v>279</v>
      </c>
      <c r="U1121" s="16">
        <v>0</v>
      </c>
      <c r="V1121" s="57">
        <v>0</v>
      </c>
      <c r="W1121" s="57"/>
      <c r="X1121" s="57"/>
      <c r="Y1121" s="57"/>
      <c r="Z1121" s="5"/>
      <c r="AA1121" s="4" t="s">
        <v>45</v>
      </c>
    </row>
    <row r="1122" spans="1:35" ht="16">
      <c r="A1122" s="9">
        <v>2</v>
      </c>
      <c r="B1122" s="9">
        <v>1</v>
      </c>
      <c r="C1122" s="9">
        <v>5</v>
      </c>
      <c r="D1122" s="150"/>
      <c r="E1122" s="281">
        <v>63</v>
      </c>
      <c r="F1122" s="227">
        <v>1</v>
      </c>
      <c r="G1122" s="54" t="s">
        <v>39</v>
      </c>
      <c r="H1122" s="47" t="s">
        <v>307</v>
      </c>
      <c r="I1122" s="17">
        <v>186</v>
      </c>
      <c r="J1122" s="18" t="s">
        <v>33</v>
      </c>
      <c r="K1122" s="17">
        <v>207</v>
      </c>
      <c r="L1122" s="17" t="s">
        <v>248</v>
      </c>
      <c r="M1122" s="81">
        <v>1.5</v>
      </c>
      <c r="N1122" s="17" t="s">
        <v>35</v>
      </c>
      <c r="O1122" s="17" t="s">
        <v>63</v>
      </c>
      <c r="P1122" s="19">
        <v>43410</v>
      </c>
      <c r="Q1122" s="20">
        <v>43581</v>
      </c>
      <c r="R1122" s="26">
        <v>44146</v>
      </c>
      <c r="S1122" s="16">
        <f t="shared" si="37"/>
        <v>565</v>
      </c>
      <c r="T1122" s="16" t="s">
        <v>279</v>
      </c>
      <c r="U1122" s="30">
        <v>0</v>
      </c>
      <c r="V1122" s="57">
        <v>0</v>
      </c>
      <c r="W1122" s="57"/>
      <c r="X1122" s="57"/>
      <c r="Y1122" s="57"/>
      <c r="Z1122" s="5"/>
      <c r="AA1122" s="4" t="s">
        <v>45</v>
      </c>
    </row>
    <row r="1123" spans="1:35" ht="16">
      <c r="A1123" s="9">
        <v>2</v>
      </c>
      <c r="B1123" s="9">
        <v>1</v>
      </c>
      <c r="C1123" s="9">
        <v>5</v>
      </c>
      <c r="D1123" s="150"/>
      <c r="E1123" s="281">
        <v>64</v>
      </c>
      <c r="F1123" s="227">
        <v>1</v>
      </c>
      <c r="G1123" s="54" t="s">
        <v>39</v>
      </c>
      <c r="H1123" s="47" t="s">
        <v>307</v>
      </c>
      <c r="I1123" s="17">
        <v>187</v>
      </c>
      <c r="J1123" s="18" t="s">
        <v>33</v>
      </c>
      <c r="K1123" s="17">
        <v>207</v>
      </c>
      <c r="L1123" s="17" t="s">
        <v>248</v>
      </c>
      <c r="M1123" s="81">
        <v>1.5</v>
      </c>
      <c r="N1123" s="17" t="s">
        <v>35</v>
      </c>
      <c r="O1123" s="17" t="s">
        <v>63</v>
      </c>
      <c r="P1123" s="19">
        <v>43410</v>
      </c>
      <c r="Q1123" s="20">
        <v>43581</v>
      </c>
      <c r="R1123" s="26">
        <v>44146</v>
      </c>
      <c r="S1123" s="16">
        <f t="shared" si="37"/>
        <v>565</v>
      </c>
      <c r="T1123" s="16" t="s">
        <v>279</v>
      </c>
      <c r="U1123" s="16">
        <v>0</v>
      </c>
      <c r="V1123" s="57">
        <v>0</v>
      </c>
      <c r="W1123" s="57"/>
      <c r="X1123" s="57"/>
      <c r="Y1123" s="57"/>
      <c r="Z1123" s="5"/>
      <c r="AA1123" s="4" t="s">
        <v>45</v>
      </c>
    </row>
    <row r="1124" spans="1:35" ht="16">
      <c r="A1124" s="9">
        <v>2</v>
      </c>
      <c r="B1124" s="9">
        <v>1</v>
      </c>
      <c r="C1124" s="9">
        <v>5</v>
      </c>
      <c r="D1124" s="150"/>
      <c r="E1124" s="281">
        <v>65</v>
      </c>
      <c r="F1124" s="227">
        <v>1</v>
      </c>
      <c r="G1124" s="54" t="s">
        <v>39</v>
      </c>
      <c r="H1124" s="47" t="s">
        <v>307</v>
      </c>
      <c r="I1124" s="17">
        <v>189</v>
      </c>
      <c r="J1124" s="18" t="s">
        <v>33</v>
      </c>
      <c r="K1124" s="17">
        <v>207</v>
      </c>
      <c r="L1124" s="17" t="s">
        <v>248</v>
      </c>
      <c r="M1124" s="81">
        <v>1.5</v>
      </c>
      <c r="N1124" s="17" t="s">
        <v>35</v>
      </c>
      <c r="O1124" s="17" t="s">
        <v>63</v>
      </c>
      <c r="P1124" s="19">
        <v>43410</v>
      </c>
      <c r="Q1124" s="20">
        <v>43581</v>
      </c>
      <c r="R1124" s="26">
        <v>44146</v>
      </c>
      <c r="S1124" s="16">
        <f t="shared" ref="S1124:S1155" si="38">R1124-Q1124</f>
        <v>565</v>
      </c>
      <c r="T1124" s="16" t="s">
        <v>279</v>
      </c>
      <c r="U1124" s="30">
        <v>0</v>
      </c>
      <c r="V1124" s="57">
        <v>0</v>
      </c>
      <c r="W1124" s="57"/>
      <c r="X1124" s="57"/>
      <c r="Y1124" s="57"/>
      <c r="Z1124" s="5"/>
      <c r="AA1124" s="4" t="s">
        <v>45</v>
      </c>
    </row>
    <row r="1125" spans="1:35" ht="16">
      <c r="A1125" s="9">
        <v>2</v>
      </c>
      <c r="B1125" s="9">
        <v>1</v>
      </c>
      <c r="C1125" s="9">
        <v>5</v>
      </c>
      <c r="D1125" s="150"/>
      <c r="E1125" s="281">
        <v>66</v>
      </c>
      <c r="F1125" s="227">
        <v>1</v>
      </c>
      <c r="G1125" s="54" t="s">
        <v>39</v>
      </c>
      <c r="H1125" s="47" t="s">
        <v>307</v>
      </c>
      <c r="I1125" s="17">
        <v>190</v>
      </c>
      <c r="J1125" s="18" t="s">
        <v>33</v>
      </c>
      <c r="K1125" s="17">
        <v>208</v>
      </c>
      <c r="L1125" s="17" t="s">
        <v>248</v>
      </c>
      <c r="M1125" s="81">
        <v>1.5</v>
      </c>
      <c r="N1125" s="17" t="s">
        <v>35</v>
      </c>
      <c r="O1125" s="17" t="s">
        <v>63</v>
      </c>
      <c r="P1125" s="19">
        <v>43410</v>
      </c>
      <c r="Q1125" s="20">
        <v>43581</v>
      </c>
      <c r="R1125" s="26">
        <v>44146</v>
      </c>
      <c r="S1125" s="16">
        <f t="shared" si="38"/>
        <v>565</v>
      </c>
      <c r="T1125" s="16" t="s">
        <v>279</v>
      </c>
      <c r="U1125" s="16">
        <v>0</v>
      </c>
      <c r="V1125" s="57">
        <v>1</v>
      </c>
      <c r="W1125" s="57">
        <v>1</v>
      </c>
      <c r="X1125" s="57"/>
      <c r="Y1125" s="57"/>
      <c r="Z1125" s="5"/>
      <c r="AA1125" s="4"/>
    </row>
    <row r="1126" spans="1:35" ht="16">
      <c r="A1126" s="9">
        <v>2</v>
      </c>
      <c r="B1126" s="9">
        <v>1</v>
      </c>
      <c r="C1126" s="9">
        <v>5</v>
      </c>
      <c r="D1126" s="150"/>
      <c r="E1126" s="281">
        <v>67</v>
      </c>
      <c r="F1126" s="227">
        <v>1</v>
      </c>
      <c r="G1126" s="54" t="s">
        <v>39</v>
      </c>
      <c r="H1126" s="47" t="s">
        <v>307</v>
      </c>
      <c r="I1126" s="17">
        <v>191</v>
      </c>
      <c r="J1126" s="18" t="s">
        <v>33</v>
      </c>
      <c r="K1126" s="17">
        <v>208</v>
      </c>
      <c r="L1126" s="17" t="s">
        <v>248</v>
      </c>
      <c r="M1126" s="81">
        <v>1.5</v>
      </c>
      <c r="N1126" s="17" t="s">
        <v>35</v>
      </c>
      <c r="O1126" s="17" t="s">
        <v>63</v>
      </c>
      <c r="P1126" s="19">
        <v>43410</v>
      </c>
      <c r="Q1126" s="20">
        <v>43581</v>
      </c>
      <c r="R1126" s="26">
        <v>44146</v>
      </c>
      <c r="S1126" s="16">
        <f t="shared" si="38"/>
        <v>565</v>
      </c>
      <c r="T1126" s="16" t="s">
        <v>279</v>
      </c>
      <c r="U1126" s="30">
        <v>0</v>
      </c>
      <c r="V1126" s="57">
        <v>1</v>
      </c>
      <c r="W1126" s="57">
        <v>1</v>
      </c>
      <c r="X1126" s="57"/>
      <c r="Y1126" s="57"/>
      <c r="Z1126" s="5"/>
      <c r="AA1126" s="4" t="s">
        <v>45</v>
      </c>
    </row>
    <row r="1127" spans="1:35" ht="16">
      <c r="A1127" s="9">
        <v>2</v>
      </c>
      <c r="B1127" s="9">
        <v>1</v>
      </c>
      <c r="C1127" s="9">
        <v>5</v>
      </c>
      <c r="D1127" s="150"/>
      <c r="E1127" s="281">
        <v>68</v>
      </c>
      <c r="F1127" s="227">
        <v>1</v>
      </c>
      <c r="G1127" s="54" t="s">
        <v>39</v>
      </c>
      <c r="H1127" s="47" t="s">
        <v>307</v>
      </c>
      <c r="I1127" s="17">
        <v>192</v>
      </c>
      <c r="J1127" s="18" t="s">
        <v>33</v>
      </c>
      <c r="K1127" s="17">
        <v>208</v>
      </c>
      <c r="L1127" s="17" t="s">
        <v>248</v>
      </c>
      <c r="M1127" s="81">
        <v>1.5</v>
      </c>
      <c r="N1127" s="17" t="s">
        <v>35</v>
      </c>
      <c r="O1127" s="17" t="s">
        <v>63</v>
      </c>
      <c r="P1127" s="19">
        <v>43410</v>
      </c>
      <c r="Q1127" s="20">
        <v>43581</v>
      </c>
      <c r="R1127" s="26">
        <v>44146</v>
      </c>
      <c r="S1127" s="16">
        <f t="shared" si="38"/>
        <v>565</v>
      </c>
      <c r="T1127" s="16" t="s">
        <v>279</v>
      </c>
      <c r="U1127" s="16">
        <v>0</v>
      </c>
      <c r="V1127" s="57">
        <v>0</v>
      </c>
      <c r="W1127" s="57"/>
      <c r="X1127" s="57"/>
      <c r="Y1127" s="57">
        <v>1</v>
      </c>
      <c r="Z1127" s="5" t="s">
        <v>317</v>
      </c>
      <c r="AA1127" s="4" t="s">
        <v>45</v>
      </c>
    </row>
    <row r="1128" spans="1:35" ht="16">
      <c r="A1128" s="9">
        <v>2</v>
      </c>
      <c r="B1128" s="9">
        <v>1</v>
      </c>
      <c r="C1128" s="9">
        <v>5</v>
      </c>
      <c r="D1128" s="150"/>
      <c r="E1128" s="281">
        <v>69</v>
      </c>
      <c r="F1128" s="227">
        <v>1</v>
      </c>
      <c r="G1128" s="54" t="s">
        <v>39</v>
      </c>
      <c r="H1128" s="47" t="s">
        <v>307</v>
      </c>
      <c r="I1128" s="17">
        <v>193</v>
      </c>
      <c r="J1128" s="18" t="s">
        <v>33</v>
      </c>
      <c r="K1128" s="17">
        <v>208</v>
      </c>
      <c r="L1128" s="17" t="s">
        <v>248</v>
      </c>
      <c r="M1128" s="81">
        <v>1.5</v>
      </c>
      <c r="N1128" s="17" t="s">
        <v>35</v>
      </c>
      <c r="O1128" s="17" t="s">
        <v>63</v>
      </c>
      <c r="P1128" s="19">
        <v>43410</v>
      </c>
      <c r="Q1128" s="20">
        <v>43581</v>
      </c>
      <c r="R1128" s="26">
        <v>44146</v>
      </c>
      <c r="S1128" s="16">
        <f t="shared" si="38"/>
        <v>565</v>
      </c>
      <c r="T1128" s="16" t="s">
        <v>279</v>
      </c>
      <c r="U1128" s="30">
        <v>0</v>
      </c>
      <c r="V1128" s="57">
        <v>0</v>
      </c>
      <c r="W1128" s="57"/>
      <c r="X1128" s="57"/>
      <c r="Y1128" s="57"/>
      <c r="Z1128" s="5"/>
      <c r="AA1128" s="4" t="s">
        <v>45</v>
      </c>
    </row>
    <row r="1129" spans="1:35" ht="16">
      <c r="A1129" s="9">
        <v>2</v>
      </c>
      <c r="B1129" s="9">
        <v>1</v>
      </c>
      <c r="C1129" s="9">
        <v>5</v>
      </c>
      <c r="D1129" s="150"/>
      <c r="E1129" s="281">
        <v>70</v>
      </c>
      <c r="F1129" s="227">
        <v>1</v>
      </c>
      <c r="G1129" s="54" t="s">
        <v>39</v>
      </c>
      <c r="H1129" s="47" t="s">
        <v>307</v>
      </c>
      <c r="I1129" s="17">
        <v>194</v>
      </c>
      <c r="J1129" s="18" t="s">
        <v>33</v>
      </c>
      <c r="K1129" s="17">
        <v>208</v>
      </c>
      <c r="L1129" s="17" t="s">
        <v>248</v>
      </c>
      <c r="M1129" s="81">
        <v>1.5</v>
      </c>
      <c r="N1129" s="17" t="s">
        <v>35</v>
      </c>
      <c r="O1129" s="17" t="s">
        <v>63</v>
      </c>
      <c r="P1129" s="19">
        <v>43410</v>
      </c>
      <c r="Q1129" s="20">
        <v>43581</v>
      </c>
      <c r="R1129" s="26">
        <v>44146</v>
      </c>
      <c r="S1129" s="16">
        <f t="shared" si="38"/>
        <v>565</v>
      </c>
      <c r="T1129" s="16" t="s">
        <v>279</v>
      </c>
      <c r="U1129" s="16">
        <v>0</v>
      </c>
      <c r="V1129" s="57">
        <v>0</v>
      </c>
      <c r="W1129" s="57"/>
      <c r="X1129" s="57"/>
      <c r="Y1129" s="57"/>
      <c r="Z1129" s="5"/>
      <c r="AA1129" s="4" t="s">
        <v>45</v>
      </c>
    </row>
    <row r="1130" spans="1:35" s="366" customFormat="1" ht="16">
      <c r="A1130" s="9">
        <v>2</v>
      </c>
      <c r="B1130" s="9">
        <v>1</v>
      </c>
      <c r="C1130" s="9">
        <v>5</v>
      </c>
      <c r="D1130" s="150"/>
      <c r="E1130" s="281">
        <v>71</v>
      </c>
      <c r="F1130" s="227">
        <v>1</v>
      </c>
      <c r="G1130" s="54" t="s">
        <v>39</v>
      </c>
      <c r="H1130" s="47" t="s">
        <v>307</v>
      </c>
      <c r="I1130" s="17">
        <v>346</v>
      </c>
      <c r="J1130" s="18" t="s">
        <v>33</v>
      </c>
      <c r="K1130" s="17">
        <v>230</v>
      </c>
      <c r="L1130" s="17" t="s">
        <v>248</v>
      </c>
      <c r="M1130" s="81">
        <v>1.5</v>
      </c>
      <c r="N1130" s="17" t="s">
        <v>35</v>
      </c>
      <c r="O1130" s="17" t="s">
        <v>63</v>
      </c>
      <c r="P1130" s="19">
        <v>43410</v>
      </c>
      <c r="Q1130" s="20">
        <v>43581</v>
      </c>
      <c r="R1130" s="26">
        <v>44141</v>
      </c>
      <c r="S1130" s="16">
        <f t="shared" si="38"/>
        <v>560</v>
      </c>
      <c r="T1130" s="16" t="s">
        <v>310</v>
      </c>
      <c r="U1130" s="30">
        <v>0</v>
      </c>
      <c r="V1130" s="56">
        <v>1</v>
      </c>
      <c r="W1130" s="56">
        <v>1</v>
      </c>
      <c r="X1130" s="56"/>
      <c r="Y1130" s="56">
        <v>1</v>
      </c>
      <c r="Z1130" s="27" t="s">
        <v>82</v>
      </c>
      <c r="AA1130" s="4" t="s">
        <v>45</v>
      </c>
      <c r="AB1130"/>
      <c r="AC1130"/>
      <c r="AD1130"/>
      <c r="AE1130"/>
      <c r="AF1130"/>
      <c r="AG1130"/>
      <c r="AH1130"/>
      <c r="AI1130"/>
    </row>
    <row r="1131" spans="1:35" ht="16">
      <c r="A1131" s="9">
        <v>2</v>
      </c>
      <c r="B1131" s="9">
        <v>1</v>
      </c>
      <c r="C1131" s="9">
        <v>5</v>
      </c>
      <c r="D1131" s="150"/>
      <c r="E1131" s="281">
        <v>72</v>
      </c>
      <c r="F1131" s="227">
        <v>1</v>
      </c>
      <c r="G1131" s="54" t="s">
        <v>39</v>
      </c>
      <c r="H1131" s="47" t="s">
        <v>307</v>
      </c>
      <c r="I1131" s="17">
        <v>347</v>
      </c>
      <c r="J1131" s="18" t="s">
        <v>33</v>
      </c>
      <c r="K1131" s="17">
        <v>230</v>
      </c>
      <c r="L1131" s="17" t="s">
        <v>248</v>
      </c>
      <c r="M1131" s="81">
        <v>1.5</v>
      </c>
      <c r="N1131" s="17" t="s">
        <v>35</v>
      </c>
      <c r="O1131" s="17" t="s">
        <v>63</v>
      </c>
      <c r="P1131" s="19">
        <v>43410</v>
      </c>
      <c r="Q1131" s="20">
        <v>43581</v>
      </c>
      <c r="R1131" s="26">
        <v>44141</v>
      </c>
      <c r="S1131" s="16">
        <f t="shared" si="38"/>
        <v>560</v>
      </c>
      <c r="T1131" s="16" t="s">
        <v>310</v>
      </c>
      <c r="U1131" s="16">
        <v>0</v>
      </c>
      <c r="V1131" s="56">
        <v>0</v>
      </c>
      <c r="W1131" s="56"/>
      <c r="X1131" s="56"/>
      <c r="Y1131" s="56">
        <v>1</v>
      </c>
      <c r="Z1131" s="27" t="s">
        <v>82</v>
      </c>
      <c r="AA1131" s="4" t="s">
        <v>45</v>
      </c>
    </row>
    <row r="1132" spans="1:35" ht="16">
      <c r="A1132" s="9">
        <v>2</v>
      </c>
      <c r="B1132" s="9">
        <v>1</v>
      </c>
      <c r="C1132" s="9">
        <v>5</v>
      </c>
      <c r="D1132" s="150"/>
      <c r="E1132" s="281">
        <v>73</v>
      </c>
      <c r="F1132" s="227">
        <v>1</v>
      </c>
      <c r="G1132" s="54" t="s">
        <v>39</v>
      </c>
      <c r="H1132" s="47" t="s">
        <v>307</v>
      </c>
      <c r="I1132" s="17">
        <v>348</v>
      </c>
      <c r="J1132" s="18" t="s">
        <v>33</v>
      </c>
      <c r="K1132" s="17">
        <v>230</v>
      </c>
      <c r="L1132" s="17" t="s">
        <v>248</v>
      </c>
      <c r="M1132" s="81">
        <v>1.5</v>
      </c>
      <c r="N1132" s="17" t="s">
        <v>35</v>
      </c>
      <c r="O1132" s="17" t="s">
        <v>63</v>
      </c>
      <c r="P1132" s="19">
        <v>43410</v>
      </c>
      <c r="Q1132" s="20">
        <v>43581</v>
      </c>
      <c r="R1132" s="26">
        <v>44141</v>
      </c>
      <c r="S1132" s="16">
        <f t="shared" si="38"/>
        <v>560</v>
      </c>
      <c r="T1132" s="16" t="s">
        <v>310</v>
      </c>
      <c r="U1132" s="30">
        <v>0</v>
      </c>
      <c r="V1132" s="56">
        <v>0</v>
      </c>
      <c r="W1132" s="56"/>
      <c r="X1132" s="56"/>
      <c r="Y1132" s="56"/>
      <c r="Z1132" s="27"/>
      <c r="AA1132" s="4" t="s">
        <v>45</v>
      </c>
    </row>
    <row r="1133" spans="1:35" ht="16">
      <c r="A1133" s="9">
        <v>2</v>
      </c>
      <c r="B1133" s="9">
        <v>1</v>
      </c>
      <c r="C1133" s="9">
        <v>5</v>
      </c>
      <c r="D1133" s="150"/>
      <c r="E1133" s="281">
        <v>74</v>
      </c>
      <c r="F1133" s="227">
        <v>1</v>
      </c>
      <c r="G1133" s="54" t="s">
        <v>39</v>
      </c>
      <c r="H1133" s="47" t="s">
        <v>307</v>
      </c>
      <c r="I1133" s="17">
        <v>350</v>
      </c>
      <c r="J1133" s="18" t="s">
        <v>33</v>
      </c>
      <c r="K1133" s="17">
        <v>232</v>
      </c>
      <c r="L1133" s="17" t="s">
        <v>248</v>
      </c>
      <c r="M1133" s="81">
        <v>1.5</v>
      </c>
      <c r="N1133" s="17" t="s">
        <v>35</v>
      </c>
      <c r="O1133" s="17" t="s">
        <v>63</v>
      </c>
      <c r="P1133" s="19">
        <v>43410</v>
      </c>
      <c r="Q1133" s="20">
        <v>43581</v>
      </c>
      <c r="R1133" s="26">
        <v>44141</v>
      </c>
      <c r="S1133" s="16">
        <f t="shared" si="38"/>
        <v>560</v>
      </c>
      <c r="T1133" s="16" t="s">
        <v>310</v>
      </c>
      <c r="U1133" s="16">
        <v>0</v>
      </c>
      <c r="V1133" s="56">
        <v>1</v>
      </c>
      <c r="W1133" s="56">
        <v>1</v>
      </c>
      <c r="X1133" s="56"/>
      <c r="Y1133" s="56"/>
      <c r="Z1133" s="27"/>
      <c r="AA1133" s="4"/>
    </row>
    <row r="1134" spans="1:35" ht="16">
      <c r="A1134" s="9">
        <v>2</v>
      </c>
      <c r="B1134" s="9">
        <v>1</v>
      </c>
      <c r="C1134" s="9">
        <v>5</v>
      </c>
      <c r="D1134" s="150"/>
      <c r="E1134" s="281">
        <v>75</v>
      </c>
      <c r="F1134" s="227">
        <v>1</v>
      </c>
      <c r="G1134" s="54" t="s">
        <v>39</v>
      </c>
      <c r="H1134" s="47" t="s">
        <v>307</v>
      </c>
      <c r="I1134" s="17">
        <v>351</v>
      </c>
      <c r="J1134" s="18" t="s">
        <v>33</v>
      </c>
      <c r="K1134" s="17">
        <v>232</v>
      </c>
      <c r="L1134" s="17" t="s">
        <v>248</v>
      </c>
      <c r="M1134" s="81">
        <v>1.5</v>
      </c>
      <c r="N1134" s="17" t="s">
        <v>35</v>
      </c>
      <c r="O1134" s="17" t="s">
        <v>63</v>
      </c>
      <c r="P1134" s="19">
        <v>43410</v>
      </c>
      <c r="Q1134" s="20">
        <v>43581</v>
      </c>
      <c r="R1134" s="26">
        <v>44141</v>
      </c>
      <c r="S1134" s="16">
        <f t="shared" si="38"/>
        <v>560</v>
      </c>
      <c r="T1134" s="16" t="s">
        <v>310</v>
      </c>
      <c r="U1134" s="30">
        <v>0</v>
      </c>
      <c r="V1134" s="56">
        <v>1</v>
      </c>
      <c r="W1134" s="56">
        <v>1</v>
      </c>
      <c r="X1134" s="56"/>
      <c r="Y1134" s="56"/>
      <c r="Z1134" s="27"/>
      <c r="AA1134" s="4" t="s">
        <v>45</v>
      </c>
    </row>
    <row r="1135" spans="1:35" ht="16">
      <c r="A1135" s="9">
        <v>2</v>
      </c>
      <c r="B1135" s="9">
        <v>1</v>
      </c>
      <c r="C1135" s="9">
        <v>5</v>
      </c>
      <c r="D1135" s="150"/>
      <c r="E1135" s="281">
        <v>76</v>
      </c>
      <c r="F1135" s="227">
        <v>1</v>
      </c>
      <c r="G1135" s="54" t="s">
        <v>39</v>
      </c>
      <c r="H1135" s="47" t="s">
        <v>307</v>
      </c>
      <c r="I1135" s="17">
        <v>352</v>
      </c>
      <c r="J1135" s="18" t="s">
        <v>33</v>
      </c>
      <c r="K1135" s="17">
        <v>232</v>
      </c>
      <c r="L1135" s="17" t="s">
        <v>248</v>
      </c>
      <c r="M1135" s="81">
        <v>1.5</v>
      </c>
      <c r="N1135" s="17" t="s">
        <v>35</v>
      </c>
      <c r="O1135" s="17" t="s">
        <v>63</v>
      </c>
      <c r="P1135" s="19">
        <v>43410</v>
      </c>
      <c r="Q1135" s="20">
        <v>43581</v>
      </c>
      <c r="R1135" s="26">
        <v>44141</v>
      </c>
      <c r="S1135" s="16">
        <f t="shared" si="38"/>
        <v>560</v>
      </c>
      <c r="T1135" s="16" t="s">
        <v>310</v>
      </c>
      <c r="U1135" s="16">
        <v>0</v>
      </c>
      <c r="V1135" s="56">
        <v>0</v>
      </c>
      <c r="W1135" s="56"/>
      <c r="X1135" s="56"/>
      <c r="Y1135" s="56"/>
      <c r="Z1135" s="27"/>
      <c r="AA1135" s="4" t="s">
        <v>45</v>
      </c>
    </row>
    <row r="1136" spans="1:35" ht="16">
      <c r="A1136" s="9">
        <v>2</v>
      </c>
      <c r="B1136" s="9">
        <v>1</v>
      </c>
      <c r="C1136" s="9">
        <v>6</v>
      </c>
      <c r="D1136" s="150"/>
      <c r="E1136" s="281">
        <v>84</v>
      </c>
      <c r="F1136" s="227">
        <v>1</v>
      </c>
      <c r="G1136" s="54" t="s">
        <v>39</v>
      </c>
      <c r="H1136" s="47" t="s">
        <v>307</v>
      </c>
      <c r="I1136" s="17">
        <v>416</v>
      </c>
      <c r="J1136" s="18" t="s">
        <v>33</v>
      </c>
      <c r="K1136" s="17">
        <v>216</v>
      </c>
      <c r="L1136" s="17" t="s">
        <v>248</v>
      </c>
      <c r="M1136" s="81">
        <v>1.5</v>
      </c>
      <c r="N1136" s="17" t="s">
        <v>35</v>
      </c>
      <c r="O1136" s="17" t="s">
        <v>63</v>
      </c>
      <c r="P1136" s="19">
        <v>43410</v>
      </c>
      <c r="Q1136" s="20">
        <v>43581</v>
      </c>
      <c r="R1136" s="26">
        <v>44140</v>
      </c>
      <c r="S1136" s="16">
        <f t="shared" si="38"/>
        <v>559</v>
      </c>
      <c r="T1136" s="16" t="s">
        <v>310</v>
      </c>
      <c r="U1136" s="16">
        <v>0</v>
      </c>
      <c r="V1136" s="56">
        <v>0</v>
      </c>
      <c r="W1136" s="56"/>
      <c r="X1136" s="56"/>
      <c r="Y1136" s="56">
        <v>1</v>
      </c>
      <c r="Z1136" s="27" t="s">
        <v>67</v>
      </c>
      <c r="AA1136" s="4" t="s">
        <v>45</v>
      </c>
    </row>
    <row r="1137" spans="1:27" ht="16">
      <c r="A1137" s="9">
        <v>2</v>
      </c>
      <c r="B1137" s="9">
        <v>1</v>
      </c>
      <c r="C1137" s="9">
        <v>6</v>
      </c>
      <c r="D1137" s="150"/>
      <c r="E1137" s="281">
        <v>85</v>
      </c>
      <c r="F1137" s="227">
        <v>1</v>
      </c>
      <c r="G1137" s="54" t="s">
        <v>39</v>
      </c>
      <c r="H1137" s="47" t="s">
        <v>307</v>
      </c>
      <c r="I1137" s="17">
        <v>417</v>
      </c>
      <c r="J1137" s="18" t="s">
        <v>33</v>
      </c>
      <c r="K1137" s="17">
        <v>216</v>
      </c>
      <c r="L1137" s="17" t="s">
        <v>248</v>
      </c>
      <c r="M1137" s="81">
        <v>1.5</v>
      </c>
      <c r="N1137" s="17" t="s">
        <v>35</v>
      </c>
      <c r="O1137" s="17" t="s">
        <v>63</v>
      </c>
      <c r="P1137" s="19">
        <v>43410</v>
      </c>
      <c r="Q1137" s="20">
        <v>43581</v>
      </c>
      <c r="R1137" s="26">
        <v>44140</v>
      </c>
      <c r="S1137" s="16">
        <f t="shared" si="38"/>
        <v>559</v>
      </c>
      <c r="T1137" s="16" t="s">
        <v>310</v>
      </c>
      <c r="U1137" s="30">
        <v>0</v>
      </c>
      <c r="V1137" s="56">
        <v>0</v>
      </c>
      <c r="W1137" s="56"/>
      <c r="X1137" s="56"/>
      <c r="Y1137" s="56">
        <v>1</v>
      </c>
      <c r="Z1137" s="27" t="s">
        <v>82</v>
      </c>
      <c r="AA1137" s="4" t="s">
        <v>45</v>
      </c>
    </row>
    <row r="1138" spans="1:27" ht="16">
      <c r="A1138" s="9">
        <v>2</v>
      </c>
      <c r="B1138" s="9">
        <v>1</v>
      </c>
      <c r="C1138" s="9">
        <v>6</v>
      </c>
      <c r="D1138" s="150"/>
      <c r="E1138" s="281">
        <v>86</v>
      </c>
      <c r="F1138" s="227">
        <v>1</v>
      </c>
      <c r="G1138" s="54" t="s">
        <v>39</v>
      </c>
      <c r="H1138" s="47" t="s">
        <v>307</v>
      </c>
      <c r="I1138" s="17">
        <v>419</v>
      </c>
      <c r="J1138" s="18" t="s">
        <v>33</v>
      </c>
      <c r="K1138" s="17">
        <v>217</v>
      </c>
      <c r="L1138" s="17" t="s">
        <v>248</v>
      </c>
      <c r="M1138" s="81">
        <v>1.5</v>
      </c>
      <c r="N1138" s="17" t="s">
        <v>35</v>
      </c>
      <c r="O1138" s="17" t="s">
        <v>63</v>
      </c>
      <c r="P1138" s="19">
        <v>43410</v>
      </c>
      <c r="Q1138" s="20">
        <v>43581</v>
      </c>
      <c r="R1138" s="26">
        <v>44147</v>
      </c>
      <c r="S1138" s="16">
        <f t="shared" si="38"/>
        <v>566</v>
      </c>
      <c r="T1138" s="16" t="s">
        <v>310</v>
      </c>
      <c r="U1138" s="16">
        <v>0</v>
      </c>
      <c r="V1138" s="56">
        <v>0</v>
      </c>
      <c r="W1138" s="56"/>
      <c r="X1138" s="56"/>
      <c r="Y1138" s="56">
        <v>1</v>
      </c>
      <c r="Z1138" s="27" t="s">
        <v>318</v>
      </c>
      <c r="AA1138" s="4" t="s">
        <v>45</v>
      </c>
    </row>
    <row r="1139" spans="1:27" ht="16">
      <c r="A1139" s="9">
        <v>2</v>
      </c>
      <c r="B1139" s="9">
        <v>1</v>
      </c>
      <c r="C1139" s="9">
        <v>6</v>
      </c>
      <c r="D1139" s="150"/>
      <c r="E1139" s="281">
        <v>87</v>
      </c>
      <c r="F1139" s="227">
        <v>1</v>
      </c>
      <c r="G1139" s="54" t="s">
        <v>39</v>
      </c>
      <c r="H1139" s="47" t="s">
        <v>307</v>
      </c>
      <c r="I1139" s="17">
        <v>420</v>
      </c>
      <c r="J1139" s="18" t="s">
        <v>33</v>
      </c>
      <c r="K1139" s="17">
        <v>217</v>
      </c>
      <c r="L1139" s="17" t="s">
        <v>248</v>
      </c>
      <c r="M1139" s="81">
        <v>1.5</v>
      </c>
      <c r="N1139" s="17" t="s">
        <v>35</v>
      </c>
      <c r="O1139" s="17" t="s">
        <v>63</v>
      </c>
      <c r="P1139" s="19">
        <v>43410</v>
      </c>
      <c r="Q1139" s="20">
        <v>43581</v>
      </c>
      <c r="R1139" s="26">
        <v>44147</v>
      </c>
      <c r="S1139" s="16">
        <f t="shared" si="38"/>
        <v>566</v>
      </c>
      <c r="T1139" s="16" t="s">
        <v>310</v>
      </c>
      <c r="U1139" s="30">
        <v>0</v>
      </c>
      <c r="V1139" s="56">
        <v>0</v>
      </c>
      <c r="W1139" s="56"/>
      <c r="X1139" s="56"/>
      <c r="Y1139" s="56"/>
      <c r="Z1139" s="27"/>
      <c r="AA1139" s="4" t="s">
        <v>45</v>
      </c>
    </row>
    <row r="1140" spans="1:27" ht="16">
      <c r="A1140" s="9">
        <v>2</v>
      </c>
      <c r="B1140" s="9">
        <v>1</v>
      </c>
      <c r="C1140" s="9">
        <v>6</v>
      </c>
      <c r="D1140" s="150"/>
      <c r="E1140" s="281">
        <v>88</v>
      </c>
      <c r="F1140" s="227">
        <v>1</v>
      </c>
      <c r="G1140" s="54" t="s">
        <v>39</v>
      </c>
      <c r="H1140" s="47" t="s">
        <v>307</v>
      </c>
      <c r="I1140" s="17">
        <v>422</v>
      </c>
      <c r="J1140" s="18" t="s">
        <v>33</v>
      </c>
      <c r="K1140" s="17">
        <v>217</v>
      </c>
      <c r="L1140" s="17" t="s">
        <v>248</v>
      </c>
      <c r="M1140" s="81">
        <v>1.5</v>
      </c>
      <c r="N1140" s="17" t="s">
        <v>35</v>
      </c>
      <c r="O1140" s="17" t="s">
        <v>63</v>
      </c>
      <c r="P1140" s="19">
        <v>43410</v>
      </c>
      <c r="Q1140" s="20">
        <v>43581</v>
      </c>
      <c r="R1140" s="26">
        <v>44147</v>
      </c>
      <c r="S1140" s="16">
        <f t="shared" si="38"/>
        <v>566</v>
      </c>
      <c r="T1140" s="16" t="s">
        <v>310</v>
      </c>
      <c r="U1140" s="16">
        <v>0</v>
      </c>
      <c r="V1140" s="56">
        <v>0</v>
      </c>
      <c r="W1140" s="56"/>
      <c r="X1140" s="56"/>
      <c r="Y1140" s="56">
        <v>1</v>
      </c>
      <c r="Z1140" s="27" t="s">
        <v>82</v>
      </c>
      <c r="AA1140" s="4" t="s">
        <v>45</v>
      </c>
    </row>
    <row r="1141" spans="1:27" ht="16">
      <c r="A1141" s="9">
        <v>2</v>
      </c>
      <c r="B1141" s="9">
        <v>1</v>
      </c>
      <c r="C1141" s="9">
        <v>6</v>
      </c>
      <c r="D1141" s="150"/>
      <c r="E1141" s="281">
        <v>89</v>
      </c>
      <c r="F1141" s="227">
        <v>1</v>
      </c>
      <c r="G1141" s="54" t="s">
        <v>39</v>
      </c>
      <c r="H1141" s="47" t="s">
        <v>307</v>
      </c>
      <c r="I1141" s="17">
        <v>425</v>
      </c>
      <c r="J1141" s="18" t="s">
        <v>33</v>
      </c>
      <c r="K1141" s="17">
        <v>218</v>
      </c>
      <c r="L1141" s="17" t="s">
        <v>248</v>
      </c>
      <c r="M1141" s="81">
        <v>1.5</v>
      </c>
      <c r="N1141" s="17" t="s">
        <v>35</v>
      </c>
      <c r="O1141" s="17" t="s">
        <v>63</v>
      </c>
      <c r="P1141" s="19">
        <v>43410</v>
      </c>
      <c r="Q1141" s="20">
        <v>43581</v>
      </c>
      <c r="R1141" s="26">
        <v>44139</v>
      </c>
      <c r="S1141" s="16">
        <f t="shared" si="38"/>
        <v>558</v>
      </c>
      <c r="T1141" s="16" t="s">
        <v>310</v>
      </c>
      <c r="U1141" s="30">
        <v>0</v>
      </c>
      <c r="V1141" s="56">
        <v>0</v>
      </c>
      <c r="W1141" s="56"/>
      <c r="X1141" s="56"/>
      <c r="Y1141" s="56"/>
      <c r="Z1141" s="27" t="s">
        <v>165</v>
      </c>
      <c r="AA1141" s="4" t="s">
        <v>45</v>
      </c>
    </row>
    <row r="1142" spans="1:27" ht="16">
      <c r="A1142" s="9">
        <v>2</v>
      </c>
      <c r="B1142" s="9">
        <v>1</v>
      </c>
      <c r="C1142" s="9">
        <v>6</v>
      </c>
      <c r="D1142" s="150"/>
      <c r="E1142" s="281">
        <v>90</v>
      </c>
      <c r="F1142" s="227">
        <v>1</v>
      </c>
      <c r="G1142" s="54" t="s">
        <v>39</v>
      </c>
      <c r="H1142" s="47" t="s">
        <v>307</v>
      </c>
      <c r="I1142" s="17">
        <v>426</v>
      </c>
      <c r="J1142" s="18" t="s">
        <v>33</v>
      </c>
      <c r="K1142" s="17">
        <v>212</v>
      </c>
      <c r="L1142" s="17" t="s">
        <v>248</v>
      </c>
      <c r="M1142" s="81">
        <v>1.5</v>
      </c>
      <c r="N1142" s="17" t="s">
        <v>35</v>
      </c>
      <c r="O1142" s="17" t="s">
        <v>63</v>
      </c>
      <c r="P1142" s="19">
        <v>43410</v>
      </c>
      <c r="Q1142" s="20">
        <v>43581</v>
      </c>
      <c r="R1142" s="26">
        <v>44147</v>
      </c>
      <c r="S1142" s="16">
        <f t="shared" si="38"/>
        <v>566</v>
      </c>
      <c r="T1142" s="16" t="s">
        <v>184</v>
      </c>
      <c r="U1142" s="16">
        <v>0</v>
      </c>
      <c r="V1142" s="18">
        <v>0</v>
      </c>
      <c r="W1142" s="18"/>
      <c r="X1142" s="18"/>
      <c r="Y1142" s="18"/>
      <c r="Z1142" s="82"/>
      <c r="AA1142" s="4" t="s">
        <v>45</v>
      </c>
    </row>
    <row r="1143" spans="1:27" ht="16">
      <c r="A1143" s="9">
        <v>2</v>
      </c>
      <c r="B1143" s="9">
        <v>1</v>
      </c>
      <c r="C1143" s="9">
        <v>6</v>
      </c>
      <c r="D1143" s="150"/>
      <c r="E1143" s="281">
        <v>91</v>
      </c>
      <c r="F1143" s="227">
        <v>1</v>
      </c>
      <c r="G1143" s="54" t="s">
        <v>39</v>
      </c>
      <c r="H1143" s="47" t="s">
        <v>307</v>
      </c>
      <c r="I1143" s="17">
        <v>429</v>
      </c>
      <c r="J1143" s="18" t="s">
        <v>33</v>
      </c>
      <c r="K1143" s="17">
        <v>212</v>
      </c>
      <c r="L1143" s="17" t="s">
        <v>248</v>
      </c>
      <c r="M1143" s="81">
        <v>1.5</v>
      </c>
      <c r="N1143" s="17" t="s">
        <v>35</v>
      </c>
      <c r="O1143" s="17" t="s">
        <v>63</v>
      </c>
      <c r="P1143" s="19">
        <v>43410</v>
      </c>
      <c r="Q1143" s="20">
        <v>43581</v>
      </c>
      <c r="R1143" s="26">
        <v>44147</v>
      </c>
      <c r="S1143" s="16">
        <f t="shared" si="38"/>
        <v>566</v>
      </c>
      <c r="T1143" s="16" t="s">
        <v>184</v>
      </c>
      <c r="U1143" s="30">
        <v>0</v>
      </c>
      <c r="V1143" s="18">
        <v>0</v>
      </c>
      <c r="W1143" s="18"/>
      <c r="X1143" s="18"/>
      <c r="Y1143" s="18">
        <v>1</v>
      </c>
      <c r="Z1143" s="82" t="s">
        <v>67</v>
      </c>
      <c r="AA1143" s="4" t="s">
        <v>45</v>
      </c>
    </row>
    <row r="1144" spans="1:27" ht="16">
      <c r="A1144" s="9">
        <v>2</v>
      </c>
      <c r="B1144" s="9">
        <v>1</v>
      </c>
      <c r="C1144" s="9">
        <v>6</v>
      </c>
      <c r="D1144" s="150"/>
      <c r="E1144" s="281">
        <v>92</v>
      </c>
      <c r="F1144" s="227">
        <v>1</v>
      </c>
      <c r="G1144" s="54" t="s">
        <v>39</v>
      </c>
      <c r="H1144" s="47" t="s">
        <v>307</v>
      </c>
      <c r="I1144" s="17">
        <v>433</v>
      </c>
      <c r="J1144" s="18" t="s">
        <v>33</v>
      </c>
      <c r="K1144" s="17">
        <v>213</v>
      </c>
      <c r="L1144" s="17" t="s">
        <v>248</v>
      </c>
      <c r="M1144" s="81">
        <v>1.5</v>
      </c>
      <c r="N1144" s="17" t="s">
        <v>35</v>
      </c>
      <c r="O1144" s="17" t="s">
        <v>63</v>
      </c>
      <c r="P1144" s="19">
        <v>43410</v>
      </c>
      <c r="Q1144" s="20">
        <v>43581</v>
      </c>
      <c r="R1144" s="26">
        <v>44144</v>
      </c>
      <c r="S1144" s="16">
        <f t="shared" si="38"/>
        <v>563</v>
      </c>
      <c r="T1144" s="16" t="s">
        <v>184</v>
      </c>
      <c r="U1144" s="16">
        <v>0</v>
      </c>
      <c r="V1144" s="18">
        <v>0</v>
      </c>
      <c r="W1144" s="18"/>
      <c r="X1144" s="18"/>
      <c r="Y1144" s="18"/>
      <c r="Z1144" s="82"/>
      <c r="AA1144" s="4" t="s">
        <v>45</v>
      </c>
    </row>
    <row r="1145" spans="1:27" ht="16">
      <c r="A1145" s="9">
        <v>2</v>
      </c>
      <c r="B1145" s="9">
        <v>1</v>
      </c>
      <c r="C1145" s="9">
        <v>6</v>
      </c>
      <c r="D1145" s="150"/>
      <c r="E1145" s="281">
        <v>93</v>
      </c>
      <c r="F1145" s="227">
        <v>1</v>
      </c>
      <c r="G1145" s="54" t="s">
        <v>39</v>
      </c>
      <c r="H1145" s="47" t="s">
        <v>307</v>
      </c>
      <c r="I1145" s="17">
        <v>434</v>
      </c>
      <c r="J1145" s="18" t="s">
        <v>33</v>
      </c>
      <c r="K1145" s="17">
        <v>213</v>
      </c>
      <c r="L1145" s="17" t="s">
        <v>248</v>
      </c>
      <c r="M1145" s="81">
        <v>1.5</v>
      </c>
      <c r="N1145" s="17" t="s">
        <v>35</v>
      </c>
      <c r="O1145" s="17" t="s">
        <v>63</v>
      </c>
      <c r="P1145" s="19">
        <v>43410</v>
      </c>
      <c r="Q1145" s="20">
        <v>43581</v>
      </c>
      <c r="R1145" s="26">
        <v>44144</v>
      </c>
      <c r="S1145" s="16">
        <f t="shared" si="38"/>
        <v>563</v>
      </c>
      <c r="T1145" s="16" t="s">
        <v>184</v>
      </c>
      <c r="U1145" s="30">
        <v>0</v>
      </c>
      <c r="V1145" s="18">
        <v>0</v>
      </c>
      <c r="W1145" s="18"/>
      <c r="X1145" s="18"/>
      <c r="Y1145" s="18"/>
      <c r="Z1145" s="82"/>
      <c r="AA1145" s="4" t="s">
        <v>45</v>
      </c>
    </row>
    <row r="1146" spans="1:27" ht="16">
      <c r="A1146" s="9">
        <v>2</v>
      </c>
      <c r="B1146" s="9">
        <v>1</v>
      </c>
      <c r="C1146" s="9">
        <v>6</v>
      </c>
      <c r="D1146" s="150"/>
      <c r="E1146" s="281">
        <v>94</v>
      </c>
      <c r="F1146" s="227">
        <v>1</v>
      </c>
      <c r="G1146" s="54" t="s">
        <v>39</v>
      </c>
      <c r="H1146" s="47" t="s">
        <v>307</v>
      </c>
      <c r="I1146" s="17">
        <v>435</v>
      </c>
      <c r="J1146" s="18" t="s">
        <v>33</v>
      </c>
      <c r="K1146" s="17">
        <v>213</v>
      </c>
      <c r="L1146" s="17" t="s">
        <v>248</v>
      </c>
      <c r="M1146" s="81">
        <v>1.5</v>
      </c>
      <c r="N1146" s="17" t="s">
        <v>35</v>
      </c>
      <c r="O1146" s="17" t="s">
        <v>63</v>
      </c>
      <c r="P1146" s="19">
        <v>43410</v>
      </c>
      <c r="Q1146" s="20">
        <v>43581</v>
      </c>
      <c r="R1146" s="26">
        <v>44144</v>
      </c>
      <c r="S1146" s="16">
        <f t="shared" si="38"/>
        <v>563</v>
      </c>
      <c r="T1146" s="16" t="s">
        <v>184</v>
      </c>
      <c r="U1146" s="16">
        <v>0</v>
      </c>
      <c r="V1146" s="18">
        <v>0</v>
      </c>
      <c r="W1146" s="18"/>
      <c r="X1146" s="18"/>
      <c r="Y1146" s="18"/>
      <c r="Z1146" s="82"/>
      <c r="AA1146" s="4" t="s">
        <v>45</v>
      </c>
    </row>
    <row r="1147" spans="1:27" ht="16">
      <c r="A1147" s="9">
        <v>2</v>
      </c>
      <c r="B1147" s="9">
        <v>1</v>
      </c>
      <c r="C1147" s="9">
        <v>6</v>
      </c>
      <c r="D1147" s="150"/>
      <c r="E1147" s="281">
        <v>95</v>
      </c>
      <c r="F1147" s="227">
        <v>1</v>
      </c>
      <c r="G1147" s="54" t="s">
        <v>39</v>
      </c>
      <c r="H1147" s="47" t="s">
        <v>307</v>
      </c>
      <c r="I1147" s="17">
        <v>436</v>
      </c>
      <c r="J1147" s="18" t="s">
        <v>33</v>
      </c>
      <c r="K1147" s="17">
        <v>213</v>
      </c>
      <c r="L1147" s="17" t="s">
        <v>248</v>
      </c>
      <c r="M1147" s="81">
        <v>1.5</v>
      </c>
      <c r="N1147" s="17" t="s">
        <v>35</v>
      </c>
      <c r="O1147" s="17" t="s">
        <v>63</v>
      </c>
      <c r="P1147" s="19">
        <v>43410</v>
      </c>
      <c r="Q1147" s="20">
        <v>43581</v>
      </c>
      <c r="R1147" s="26">
        <v>44144</v>
      </c>
      <c r="S1147" s="16">
        <f t="shared" si="38"/>
        <v>563</v>
      </c>
      <c r="T1147" s="16" t="s">
        <v>184</v>
      </c>
      <c r="U1147" s="30">
        <v>0</v>
      </c>
      <c r="V1147" s="18">
        <v>0</v>
      </c>
      <c r="W1147" s="18"/>
      <c r="X1147" s="18"/>
      <c r="Y1147" s="18"/>
      <c r="Z1147" s="82"/>
      <c r="AA1147" s="4" t="s">
        <v>45</v>
      </c>
    </row>
    <row r="1148" spans="1:27" ht="16">
      <c r="A1148" s="9">
        <v>2</v>
      </c>
      <c r="B1148" s="9">
        <v>1</v>
      </c>
      <c r="C1148" s="9">
        <v>6</v>
      </c>
      <c r="D1148" s="150"/>
      <c r="E1148" s="281">
        <v>96</v>
      </c>
      <c r="F1148" s="227">
        <v>1</v>
      </c>
      <c r="G1148" s="54" t="s">
        <v>39</v>
      </c>
      <c r="H1148" s="47" t="s">
        <v>307</v>
      </c>
      <c r="I1148" s="17">
        <v>437</v>
      </c>
      <c r="J1148" s="18" t="s">
        <v>33</v>
      </c>
      <c r="K1148" s="17">
        <v>214</v>
      </c>
      <c r="L1148" s="17" t="s">
        <v>248</v>
      </c>
      <c r="M1148" s="81">
        <v>1.5</v>
      </c>
      <c r="N1148" s="17" t="s">
        <v>35</v>
      </c>
      <c r="O1148" s="17" t="s">
        <v>63</v>
      </c>
      <c r="P1148" s="19">
        <v>43410</v>
      </c>
      <c r="Q1148" s="20">
        <v>43581</v>
      </c>
      <c r="R1148" s="26">
        <v>44146</v>
      </c>
      <c r="S1148" s="16">
        <f t="shared" si="38"/>
        <v>565</v>
      </c>
      <c r="T1148" s="16" t="s">
        <v>184</v>
      </c>
      <c r="U1148" s="16">
        <v>0</v>
      </c>
      <c r="V1148" s="18">
        <v>0</v>
      </c>
      <c r="W1148" s="18"/>
      <c r="X1148" s="18"/>
      <c r="Y1148" s="18">
        <v>1</v>
      </c>
      <c r="Z1148" s="82" t="s">
        <v>274</v>
      </c>
      <c r="AA1148" s="4" t="s">
        <v>45</v>
      </c>
    </row>
    <row r="1149" spans="1:27" ht="16">
      <c r="A1149" s="9">
        <v>2</v>
      </c>
      <c r="B1149" s="9">
        <v>1</v>
      </c>
      <c r="C1149" s="9">
        <v>6</v>
      </c>
      <c r="D1149" s="150"/>
      <c r="E1149" s="281">
        <v>97</v>
      </c>
      <c r="F1149" s="227">
        <v>1</v>
      </c>
      <c r="G1149" s="54" t="s">
        <v>39</v>
      </c>
      <c r="H1149" s="47" t="s">
        <v>307</v>
      </c>
      <c r="I1149" s="17">
        <v>438</v>
      </c>
      <c r="J1149" s="18" t="s">
        <v>33</v>
      </c>
      <c r="K1149" s="17">
        <v>214</v>
      </c>
      <c r="L1149" s="17" t="s">
        <v>248</v>
      </c>
      <c r="M1149" s="81">
        <v>1.5</v>
      </c>
      <c r="N1149" s="17" t="s">
        <v>35</v>
      </c>
      <c r="O1149" s="17" t="s">
        <v>63</v>
      </c>
      <c r="P1149" s="19">
        <v>43410</v>
      </c>
      <c r="Q1149" s="20">
        <v>43581</v>
      </c>
      <c r="R1149" s="26">
        <v>44146</v>
      </c>
      <c r="S1149" s="16">
        <f t="shared" si="38"/>
        <v>565</v>
      </c>
      <c r="T1149" s="16" t="s">
        <v>184</v>
      </c>
      <c r="U1149" s="30">
        <v>0</v>
      </c>
      <c r="V1149" s="18">
        <v>0</v>
      </c>
      <c r="W1149" s="18"/>
      <c r="X1149" s="18"/>
      <c r="Y1149" s="18">
        <v>1</v>
      </c>
      <c r="Z1149" s="82" t="s">
        <v>67</v>
      </c>
      <c r="AA1149" s="4" t="s">
        <v>45</v>
      </c>
    </row>
    <row r="1150" spans="1:27" ht="16">
      <c r="A1150" s="9">
        <v>2</v>
      </c>
      <c r="B1150" s="9">
        <v>1</v>
      </c>
      <c r="C1150" s="9">
        <v>6</v>
      </c>
      <c r="D1150" s="150"/>
      <c r="E1150" s="281">
        <v>98</v>
      </c>
      <c r="F1150" s="227">
        <v>1</v>
      </c>
      <c r="G1150" s="54" t="s">
        <v>39</v>
      </c>
      <c r="H1150" s="47" t="s">
        <v>307</v>
      </c>
      <c r="I1150" s="17">
        <v>440</v>
      </c>
      <c r="J1150" s="18" t="s">
        <v>33</v>
      </c>
      <c r="K1150" s="17">
        <v>214</v>
      </c>
      <c r="L1150" s="17" t="s">
        <v>248</v>
      </c>
      <c r="M1150" s="81">
        <v>1.5</v>
      </c>
      <c r="N1150" s="17" t="s">
        <v>35</v>
      </c>
      <c r="O1150" s="17" t="s">
        <v>63</v>
      </c>
      <c r="P1150" s="19">
        <v>43410</v>
      </c>
      <c r="Q1150" s="20">
        <v>43581</v>
      </c>
      <c r="R1150" s="26">
        <v>44146</v>
      </c>
      <c r="S1150" s="16">
        <f t="shared" si="38"/>
        <v>565</v>
      </c>
      <c r="T1150" s="16" t="s">
        <v>184</v>
      </c>
      <c r="U1150" s="16">
        <v>0</v>
      </c>
      <c r="V1150" s="18">
        <v>0</v>
      </c>
      <c r="W1150" s="18"/>
      <c r="X1150" s="18"/>
      <c r="Y1150" s="18"/>
      <c r="Z1150" s="82"/>
      <c r="AA1150" s="4" t="s">
        <v>45</v>
      </c>
    </row>
    <row r="1151" spans="1:27" ht="16">
      <c r="A1151" s="9">
        <v>2</v>
      </c>
      <c r="B1151" s="9">
        <v>1</v>
      </c>
      <c r="C1151" s="9">
        <v>6</v>
      </c>
      <c r="D1151" s="150"/>
      <c r="E1151" s="281">
        <v>99</v>
      </c>
      <c r="F1151" s="227">
        <v>1</v>
      </c>
      <c r="G1151" s="54" t="s">
        <v>39</v>
      </c>
      <c r="H1151" s="47" t="s">
        <v>307</v>
      </c>
      <c r="I1151" s="17">
        <v>441</v>
      </c>
      <c r="J1151" s="18" t="s">
        <v>33</v>
      </c>
      <c r="K1151" s="17">
        <v>214</v>
      </c>
      <c r="L1151" s="17" t="s">
        <v>248</v>
      </c>
      <c r="M1151" s="81">
        <v>1.5</v>
      </c>
      <c r="N1151" s="17" t="s">
        <v>35</v>
      </c>
      <c r="O1151" s="17" t="s">
        <v>63</v>
      </c>
      <c r="P1151" s="19">
        <v>43410</v>
      </c>
      <c r="Q1151" s="20">
        <v>43581</v>
      </c>
      <c r="R1151" s="26">
        <v>44146</v>
      </c>
      <c r="S1151" s="16">
        <f t="shared" si="38"/>
        <v>565</v>
      </c>
      <c r="T1151" s="16" t="s">
        <v>184</v>
      </c>
      <c r="U1151" s="30">
        <v>0</v>
      </c>
      <c r="V1151" s="18">
        <v>1</v>
      </c>
      <c r="W1151" s="18">
        <v>1</v>
      </c>
      <c r="X1151" s="18"/>
      <c r="Y1151" s="18"/>
      <c r="Z1151" s="82"/>
      <c r="AA1151" s="4"/>
    </row>
    <row r="1152" spans="1:27" ht="16">
      <c r="A1152" s="9">
        <v>2</v>
      </c>
      <c r="B1152" s="9">
        <v>1</v>
      </c>
      <c r="C1152" s="9">
        <v>6</v>
      </c>
      <c r="D1152" s="150"/>
      <c r="E1152" s="281">
        <v>100</v>
      </c>
      <c r="F1152" s="227">
        <v>1</v>
      </c>
      <c r="G1152" s="54" t="s">
        <v>39</v>
      </c>
      <c r="H1152" s="47" t="s">
        <v>307</v>
      </c>
      <c r="I1152" s="17">
        <v>442</v>
      </c>
      <c r="J1152" s="18" t="s">
        <v>33</v>
      </c>
      <c r="K1152" s="17">
        <v>214</v>
      </c>
      <c r="L1152" s="17" t="s">
        <v>248</v>
      </c>
      <c r="M1152" s="81">
        <v>1.5</v>
      </c>
      <c r="N1152" s="17" t="s">
        <v>35</v>
      </c>
      <c r="O1152" s="17" t="s">
        <v>63</v>
      </c>
      <c r="P1152" s="19">
        <v>43410</v>
      </c>
      <c r="Q1152" s="20">
        <v>43581</v>
      </c>
      <c r="R1152" s="26">
        <v>44146</v>
      </c>
      <c r="S1152" s="16">
        <f t="shared" si="38"/>
        <v>565</v>
      </c>
      <c r="T1152" s="16" t="s">
        <v>184</v>
      </c>
      <c r="U1152" s="16">
        <v>0</v>
      </c>
      <c r="V1152" s="18">
        <v>0</v>
      </c>
      <c r="W1152" s="18"/>
      <c r="X1152" s="18"/>
      <c r="Y1152" s="18"/>
      <c r="Z1152" s="82"/>
      <c r="AA1152" s="4" t="s">
        <v>45</v>
      </c>
    </row>
    <row r="1153" spans="1:35" ht="16">
      <c r="A1153" s="9">
        <v>2</v>
      </c>
      <c r="B1153" s="9">
        <v>1</v>
      </c>
      <c r="C1153" s="9">
        <v>6</v>
      </c>
      <c r="D1153" s="150"/>
      <c r="E1153" s="281">
        <v>101</v>
      </c>
      <c r="F1153" s="227">
        <v>1</v>
      </c>
      <c r="G1153" s="54" t="s">
        <v>39</v>
      </c>
      <c r="H1153" s="47" t="s">
        <v>307</v>
      </c>
      <c r="I1153" s="17">
        <v>448</v>
      </c>
      <c r="J1153" s="18" t="s">
        <v>33</v>
      </c>
      <c r="K1153" s="17">
        <v>216</v>
      </c>
      <c r="L1153" s="17" t="s">
        <v>248</v>
      </c>
      <c r="M1153" s="81">
        <v>1.5</v>
      </c>
      <c r="N1153" s="17" t="s">
        <v>35</v>
      </c>
      <c r="O1153" s="17" t="s">
        <v>63</v>
      </c>
      <c r="P1153" s="19">
        <v>43410</v>
      </c>
      <c r="Q1153" s="20">
        <v>43581</v>
      </c>
      <c r="R1153" s="26">
        <v>44140</v>
      </c>
      <c r="S1153" s="16">
        <f t="shared" si="38"/>
        <v>559</v>
      </c>
      <c r="T1153" s="16" t="s">
        <v>310</v>
      </c>
      <c r="U1153" s="30">
        <v>0</v>
      </c>
      <c r="V1153" s="56">
        <v>0</v>
      </c>
      <c r="W1153" s="56"/>
      <c r="X1153" s="56"/>
      <c r="Y1153" s="56"/>
      <c r="Z1153" s="27"/>
      <c r="AA1153" s="4" t="s">
        <v>45</v>
      </c>
    </row>
    <row r="1154" spans="1:35" ht="16">
      <c r="A1154" s="9">
        <v>2</v>
      </c>
      <c r="B1154" s="9">
        <v>1</v>
      </c>
      <c r="C1154" s="9">
        <v>6</v>
      </c>
      <c r="D1154" s="150"/>
      <c r="E1154" s="281">
        <v>102</v>
      </c>
      <c r="F1154" s="227">
        <v>1</v>
      </c>
      <c r="G1154" s="54" t="s">
        <v>39</v>
      </c>
      <c r="H1154" s="47" t="s">
        <v>307</v>
      </c>
      <c r="I1154" s="17">
        <v>449</v>
      </c>
      <c r="J1154" s="18" t="s">
        <v>33</v>
      </c>
      <c r="K1154" s="17">
        <v>216</v>
      </c>
      <c r="L1154" s="17" t="s">
        <v>248</v>
      </c>
      <c r="M1154" s="81">
        <v>1.5</v>
      </c>
      <c r="N1154" s="17" t="s">
        <v>35</v>
      </c>
      <c r="O1154" s="17" t="s">
        <v>63</v>
      </c>
      <c r="P1154" s="19">
        <v>43410</v>
      </c>
      <c r="Q1154" s="20">
        <v>43581</v>
      </c>
      <c r="R1154" s="26">
        <v>44140</v>
      </c>
      <c r="S1154" s="16">
        <f t="shared" si="38"/>
        <v>559</v>
      </c>
      <c r="T1154" s="16" t="s">
        <v>310</v>
      </c>
      <c r="U1154" s="16">
        <v>0</v>
      </c>
      <c r="V1154" s="56">
        <v>0</v>
      </c>
      <c r="W1154" s="56"/>
      <c r="X1154" s="56"/>
      <c r="Y1154" s="56">
        <v>1</v>
      </c>
      <c r="Z1154" s="27" t="s">
        <v>82</v>
      </c>
      <c r="AA1154" s="4" t="s">
        <v>45</v>
      </c>
    </row>
    <row r="1155" spans="1:35" ht="16">
      <c r="A1155" s="9">
        <v>2</v>
      </c>
      <c r="B1155" s="9">
        <v>1</v>
      </c>
      <c r="C1155" s="9">
        <v>6</v>
      </c>
      <c r="D1155" s="150"/>
      <c r="E1155" s="281">
        <v>103</v>
      </c>
      <c r="F1155" s="227">
        <v>1</v>
      </c>
      <c r="G1155" s="54" t="s">
        <v>39</v>
      </c>
      <c r="H1155" s="47" t="s">
        <v>307</v>
      </c>
      <c r="I1155" s="17">
        <v>451</v>
      </c>
      <c r="J1155" s="18" t="s">
        <v>33</v>
      </c>
      <c r="K1155" s="17">
        <v>218</v>
      </c>
      <c r="L1155" s="17" t="s">
        <v>248</v>
      </c>
      <c r="M1155" s="81">
        <v>1.5</v>
      </c>
      <c r="N1155" s="17" t="s">
        <v>35</v>
      </c>
      <c r="O1155" s="17" t="s">
        <v>63</v>
      </c>
      <c r="P1155" s="19">
        <v>43410</v>
      </c>
      <c r="Q1155" s="20">
        <v>43581</v>
      </c>
      <c r="R1155" s="26">
        <v>44139</v>
      </c>
      <c r="S1155" s="16">
        <f t="shared" si="38"/>
        <v>558</v>
      </c>
      <c r="T1155" s="16" t="s">
        <v>310</v>
      </c>
      <c r="U1155" s="30">
        <v>0</v>
      </c>
      <c r="V1155" s="18">
        <v>0</v>
      </c>
      <c r="W1155" s="18"/>
      <c r="X1155" s="18"/>
      <c r="Y1155" s="18"/>
      <c r="Z1155" s="82" t="s">
        <v>165</v>
      </c>
      <c r="AA1155" s="4" t="s">
        <v>45</v>
      </c>
    </row>
    <row r="1156" spans="1:35" ht="16">
      <c r="A1156" s="9">
        <v>2</v>
      </c>
      <c r="B1156" s="9">
        <v>1</v>
      </c>
      <c r="C1156" s="9">
        <v>6</v>
      </c>
      <c r="D1156" s="150"/>
      <c r="E1156" s="281">
        <v>104</v>
      </c>
      <c r="F1156" s="227">
        <v>1</v>
      </c>
      <c r="G1156" s="54" t="s">
        <v>39</v>
      </c>
      <c r="H1156" s="47" t="s">
        <v>307</v>
      </c>
      <c r="I1156" s="17">
        <v>455</v>
      </c>
      <c r="J1156" s="18" t="s">
        <v>33</v>
      </c>
      <c r="K1156" s="17">
        <v>222</v>
      </c>
      <c r="L1156" s="17" t="s">
        <v>248</v>
      </c>
      <c r="M1156" s="81">
        <v>1.5</v>
      </c>
      <c r="N1156" s="17" t="s">
        <v>35</v>
      </c>
      <c r="O1156" s="17" t="s">
        <v>63</v>
      </c>
      <c r="P1156" s="19">
        <v>43410</v>
      </c>
      <c r="Q1156" s="20">
        <v>43581</v>
      </c>
      <c r="R1156" s="26">
        <v>44146</v>
      </c>
      <c r="S1156" s="16">
        <f t="shared" ref="S1156:S1187" si="39">R1156-Q1156</f>
        <v>565</v>
      </c>
      <c r="T1156" s="16" t="s">
        <v>310</v>
      </c>
      <c r="U1156" s="16">
        <v>0</v>
      </c>
      <c r="V1156" s="56">
        <v>0</v>
      </c>
      <c r="W1156" s="56"/>
      <c r="X1156" s="56"/>
      <c r="Y1156" s="56"/>
      <c r="Z1156" s="27"/>
      <c r="AA1156" s="4" t="s">
        <v>45</v>
      </c>
    </row>
    <row r="1157" spans="1:35" ht="16">
      <c r="A1157" s="9">
        <v>2</v>
      </c>
      <c r="B1157" s="9">
        <v>1</v>
      </c>
      <c r="C1157" s="9">
        <v>6</v>
      </c>
      <c r="D1157" s="150"/>
      <c r="E1157" s="281">
        <v>105</v>
      </c>
      <c r="F1157" s="227">
        <v>1</v>
      </c>
      <c r="G1157" s="54" t="s">
        <v>39</v>
      </c>
      <c r="H1157" s="47" t="s">
        <v>307</v>
      </c>
      <c r="I1157" s="17">
        <v>456</v>
      </c>
      <c r="J1157" s="18" t="s">
        <v>33</v>
      </c>
      <c r="K1157" s="17">
        <v>222</v>
      </c>
      <c r="L1157" s="17" t="s">
        <v>248</v>
      </c>
      <c r="M1157" s="81">
        <v>1.5</v>
      </c>
      <c r="N1157" s="17" t="s">
        <v>35</v>
      </c>
      <c r="O1157" s="17" t="s">
        <v>63</v>
      </c>
      <c r="P1157" s="19">
        <v>43410</v>
      </c>
      <c r="Q1157" s="20">
        <v>43581</v>
      </c>
      <c r="R1157" s="26">
        <v>44146</v>
      </c>
      <c r="S1157" s="16">
        <f t="shared" si="39"/>
        <v>565</v>
      </c>
      <c r="T1157" s="16" t="s">
        <v>310</v>
      </c>
      <c r="U1157" s="30">
        <v>0</v>
      </c>
      <c r="V1157" s="56">
        <v>0</v>
      </c>
      <c r="W1157" s="56"/>
      <c r="X1157" s="56"/>
      <c r="Y1157" s="56"/>
      <c r="Z1157" s="27"/>
      <c r="AA1157" s="4" t="s">
        <v>45</v>
      </c>
    </row>
    <row r="1158" spans="1:35" ht="16">
      <c r="A1158" s="9">
        <v>2</v>
      </c>
      <c r="B1158" s="9">
        <v>1</v>
      </c>
      <c r="C1158" s="9">
        <v>6</v>
      </c>
      <c r="D1158" s="150"/>
      <c r="E1158" s="281">
        <v>106</v>
      </c>
      <c r="F1158" s="227">
        <v>1</v>
      </c>
      <c r="G1158" s="54" t="s">
        <v>39</v>
      </c>
      <c r="H1158" s="47" t="s">
        <v>307</v>
      </c>
      <c r="I1158" s="17">
        <v>457</v>
      </c>
      <c r="J1158" s="18" t="s">
        <v>33</v>
      </c>
      <c r="K1158" s="17">
        <v>222</v>
      </c>
      <c r="L1158" s="17" t="s">
        <v>248</v>
      </c>
      <c r="M1158" s="81">
        <v>1.5</v>
      </c>
      <c r="N1158" s="17" t="s">
        <v>35</v>
      </c>
      <c r="O1158" s="17" t="s">
        <v>63</v>
      </c>
      <c r="P1158" s="19">
        <v>43410</v>
      </c>
      <c r="Q1158" s="20">
        <v>43581</v>
      </c>
      <c r="R1158" s="26">
        <v>44146</v>
      </c>
      <c r="S1158" s="16">
        <f t="shared" si="39"/>
        <v>565</v>
      </c>
      <c r="T1158" s="16" t="s">
        <v>310</v>
      </c>
      <c r="U1158" s="16">
        <v>0</v>
      </c>
      <c r="V1158" s="56">
        <v>1</v>
      </c>
      <c r="W1158" s="56">
        <v>2</v>
      </c>
      <c r="X1158" s="56"/>
      <c r="Y1158" s="56">
        <v>1</v>
      </c>
      <c r="Z1158" s="27" t="s">
        <v>319</v>
      </c>
      <c r="AA1158" s="4" t="s">
        <v>45</v>
      </c>
    </row>
    <row r="1159" spans="1:35" ht="16">
      <c r="A1159" s="9">
        <v>2</v>
      </c>
      <c r="B1159" s="9">
        <v>1</v>
      </c>
      <c r="C1159" s="9">
        <v>6</v>
      </c>
      <c r="D1159" s="150"/>
      <c r="E1159" s="281">
        <v>107</v>
      </c>
      <c r="F1159" s="227">
        <v>1</v>
      </c>
      <c r="G1159" s="54" t="s">
        <v>39</v>
      </c>
      <c r="H1159" s="47" t="s">
        <v>307</v>
      </c>
      <c r="I1159" s="17">
        <v>458</v>
      </c>
      <c r="J1159" s="18" t="s">
        <v>33</v>
      </c>
      <c r="K1159" s="17">
        <v>222</v>
      </c>
      <c r="L1159" s="17" t="s">
        <v>248</v>
      </c>
      <c r="M1159" s="81">
        <v>1.5</v>
      </c>
      <c r="N1159" s="17" t="s">
        <v>35</v>
      </c>
      <c r="O1159" s="17" t="s">
        <v>63</v>
      </c>
      <c r="P1159" s="19">
        <v>43410</v>
      </c>
      <c r="Q1159" s="20">
        <v>43581</v>
      </c>
      <c r="R1159" s="26">
        <v>44146</v>
      </c>
      <c r="S1159" s="16">
        <f t="shared" si="39"/>
        <v>565</v>
      </c>
      <c r="T1159" s="16" t="s">
        <v>310</v>
      </c>
      <c r="U1159" s="30">
        <v>0</v>
      </c>
      <c r="V1159" s="56">
        <v>0</v>
      </c>
      <c r="W1159" s="56"/>
      <c r="X1159" s="56"/>
      <c r="Y1159" s="56"/>
      <c r="Z1159" s="27" t="s">
        <v>320</v>
      </c>
      <c r="AA1159" s="4" t="s">
        <v>45</v>
      </c>
    </row>
    <row r="1160" spans="1:35" ht="16">
      <c r="A1160" s="303">
        <v>2</v>
      </c>
      <c r="B1160" s="303">
        <v>1</v>
      </c>
      <c r="C1160" s="303">
        <v>7</v>
      </c>
      <c r="D1160" s="359"/>
      <c r="E1160" s="360">
        <v>108</v>
      </c>
      <c r="F1160" s="361">
        <v>1</v>
      </c>
      <c r="G1160" s="333" t="s">
        <v>39</v>
      </c>
      <c r="H1160" s="332" t="s">
        <v>307</v>
      </c>
      <c r="I1160" s="363">
        <v>459</v>
      </c>
      <c r="J1160" s="303" t="s">
        <v>33</v>
      </c>
      <c r="K1160" s="363">
        <v>221</v>
      </c>
      <c r="L1160" s="363" t="s">
        <v>248</v>
      </c>
      <c r="M1160" s="368">
        <v>1.5</v>
      </c>
      <c r="N1160" s="363" t="s">
        <v>35</v>
      </c>
      <c r="O1160" s="363" t="s">
        <v>63</v>
      </c>
      <c r="P1160" s="369">
        <v>43410</v>
      </c>
      <c r="Q1160" s="370">
        <v>43581</v>
      </c>
      <c r="R1160" s="371">
        <v>44140</v>
      </c>
      <c r="S1160" s="372">
        <f t="shared" si="39"/>
        <v>559</v>
      </c>
      <c r="T1160" s="372" t="s">
        <v>310</v>
      </c>
      <c r="U1160" s="372">
        <v>0</v>
      </c>
      <c r="V1160" s="488">
        <v>0</v>
      </c>
      <c r="W1160" s="488"/>
      <c r="X1160" s="488"/>
      <c r="Y1160" s="488"/>
      <c r="Z1160" s="502"/>
      <c r="AA1160" s="374" t="s">
        <v>321</v>
      </c>
      <c r="AB1160" s="366"/>
      <c r="AC1160" s="366"/>
      <c r="AD1160" s="366"/>
      <c r="AE1160" s="366"/>
      <c r="AF1160" s="366"/>
      <c r="AG1160" s="366"/>
      <c r="AH1160" s="366"/>
      <c r="AI1160" s="366"/>
    </row>
    <row r="1161" spans="1:35" ht="16">
      <c r="A1161" s="9">
        <v>2</v>
      </c>
      <c r="B1161" s="9">
        <v>1</v>
      </c>
      <c r="C1161" s="9">
        <v>7</v>
      </c>
      <c r="D1161" s="150"/>
      <c r="E1161" s="281">
        <v>109</v>
      </c>
      <c r="F1161" s="227">
        <v>1</v>
      </c>
      <c r="G1161" s="54" t="s">
        <v>39</v>
      </c>
      <c r="H1161" s="47" t="s">
        <v>307</v>
      </c>
      <c r="I1161" s="17">
        <v>460</v>
      </c>
      <c r="J1161" s="18" t="s">
        <v>33</v>
      </c>
      <c r="K1161" s="17">
        <v>221</v>
      </c>
      <c r="L1161" s="17" t="s">
        <v>248</v>
      </c>
      <c r="M1161" s="81">
        <v>1.5</v>
      </c>
      <c r="N1161" s="17" t="s">
        <v>35</v>
      </c>
      <c r="O1161" s="17" t="s">
        <v>63</v>
      </c>
      <c r="P1161" s="19">
        <v>43410</v>
      </c>
      <c r="Q1161" s="20">
        <v>43581</v>
      </c>
      <c r="R1161" s="26">
        <v>44140</v>
      </c>
      <c r="S1161" s="16">
        <f t="shared" si="39"/>
        <v>559</v>
      </c>
      <c r="T1161" s="16" t="s">
        <v>310</v>
      </c>
      <c r="U1161" s="30">
        <v>0</v>
      </c>
      <c r="V1161" s="56">
        <v>1</v>
      </c>
      <c r="W1161" s="56"/>
      <c r="X1161" s="56">
        <v>1</v>
      </c>
      <c r="Y1161" s="56">
        <v>1</v>
      </c>
      <c r="Z1161" s="27" t="s">
        <v>67</v>
      </c>
      <c r="AA1161" s="4" t="s">
        <v>45</v>
      </c>
    </row>
    <row r="1162" spans="1:35" s="519" customFormat="1" ht="16">
      <c r="A1162" s="9">
        <v>2</v>
      </c>
      <c r="B1162" s="9">
        <v>1</v>
      </c>
      <c r="C1162" s="9">
        <v>7</v>
      </c>
      <c r="D1162" s="150"/>
      <c r="E1162" s="281">
        <v>110</v>
      </c>
      <c r="F1162" s="227">
        <v>1</v>
      </c>
      <c r="G1162" s="54" t="s">
        <v>39</v>
      </c>
      <c r="H1162" s="47" t="s">
        <v>307</v>
      </c>
      <c r="I1162" s="17">
        <v>461</v>
      </c>
      <c r="J1162" s="18" t="s">
        <v>33</v>
      </c>
      <c r="K1162" s="17">
        <v>221</v>
      </c>
      <c r="L1162" s="17" t="s">
        <v>248</v>
      </c>
      <c r="M1162" s="81">
        <v>1.5</v>
      </c>
      <c r="N1162" s="17" t="s">
        <v>35</v>
      </c>
      <c r="O1162" s="17" t="s">
        <v>63</v>
      </c>
      <c r="P1162" s="19">
        <v>43410</v>
      </c>
      <c r="Q1162" s="20">
        <v>43581</v>
      </c>
      <c r="R1162" s="26">
        <v>44140</v>
      </c>
      <c r="S1162" s="16">
        <f t="shared" si="39"/>
        <v>559</v>
      </c>
      <c r="T1162" s="16" t="s">
        <v>310</v>
      </c>
      <c r="U1162" s="16">
        <v>0</v>
      </c>
      <c r="V1162" s="56">
        <v>1</v>
      </c>
      <c r="W1162" s="56">
        <v>2</v>
      </c>
      <c r="X1162" s="56"/>
      <c r="Y1162" s="56"/>
      <c r="Z1162" s="27"/>
      <c r="AA1162" s="4" t="s">
        <v>45</v>
      </c>
      <c r="AB1162"/>
      <c r="AC1162"/>
      <c r="AD1162"/>
      <c r="AE1162"/>
      <c r="AF1162"/>
      <c r="AG1162"/>
      <c r="AH1162"/>
      <c r="AI1162"/>
    </row>
    <row r="1163" spans="1:35" ht="16">
      <c r="A1163" s="9">
        <v>2</v>
      </c>
      <c r="B1163" s="9">
        <v>1</v>
      </c>
      <c r="C1163" s="9">
        <v>7</v>
      </c>
      <c r="D1163" s="150"/>
      <c r="E1163" s="281">
        <v>111</v>
      </c>
      <c r="F1163" s="227">
        <v>1</v>
      </c>
      <c r="G1163" s="54" t="s">
        <v>39</v>
      </c>
      <c r="H1163" s="47" t="s">
        <v>307</v>
      </c>
      <c r="I1163" s="17">
        <v>462</v>
      </c>
      <c r="J1163" s="18" t="s">
        <v>33</v>
      </c>
      <c r="K1163" s="17">
        <v>221</v>
      </c>
      <c r="L1163" s="17" t="s">
        <v>248</v>
      </c>
      <c r="M1163" s="81">
        <v>1.5</v>
      </c>
      <c r="N1163" s="17" t="s">
        <v>35</v>
      </c>
      <c r="O1163" s="17" t="s">
        <v>63</v>
      </c>
      <c r="P1163" s="19">
        <v>43410</v>
      </c>
      <c r="Q1163" s="20">
        <v>43581</v>
      </c>
      <c r="R1163" s="26">
        <v>44140</v>
      </c>
      <c r="S1163" s="16">
        <f t="shared" si="39"/>
        <v>559</v>
      </c>
      <c r="T1163" s="16" t="s">
        <v>310</v>
      </c>
      <c r="U1163" s="30">
        <v>0</v>
      </c>
      <c r="V1163" s="56">
        <v>0</v>
      </c>
      <c r="W1163" s="56"/>
      <c r="X1163" s="56"/>
      <c r="Y1163" s="56"/>
      <c r="Z1163" s="27"/>
      <c r="AA1163" s="4" t="s">
        <v>45</v>
      </c>
    </row>
    <row r="1164" spans="1:35" ht="16">
      <c r="A1164" s="9">
        <v>2</v>
      </c>
      <c r="B1164" s="9">
        <v>1</v>
      </c>
      <c r="C1164" s="9">
        <v>7</v>
      </c>
      <c r="D1164" s="150"/>
      <c r="E1164" s="281">
        <v>112</v>
      </c>
      <c r="F1164" s="227">
        <v>1</v>
      </c>
      <c r="G1164" s="54" t="s">
        <v>39</v>
      </c>
      <c r="H1164" s="47" t="s">
        <v>307</v>
      </c>
      <c r="I1164" s="17">
        <v>466</v>
      </c>
      <c r="J1164" s="18" t="s">
        <v>33</v>
      </c>
      <c r="K1164" s="17">
        <v>223</v>
      </c>
      <c r="L1164" s="17" t="s">
        <v>248</v>
      </c>
      <c r="M1164" s="81">
        <v>1.5</v>
      </c>
      <c r="N1164" s="17" t="s">
        <v>35</v>
      </c>
      <c r="O1164" s="17" t="s">
        <v>63</v>
      </c>
      <c r="P1164" s="19">
        <v>43410</v>
      </c>
      <c r="Q1164" s="20">
        <v>43581</v>
      </c>
      <c r="R1164" s="26">
        <v>44141</v>
      </c>
      <c r="S1164" s="16">
        <f t="shared" si="39"/>
        <v>560</v>
      </c>
      <c r="T1164" s="16" t="s">
        <v>310</v>
      </c>
      <c r="U1164" s="16">
        <v>0</v>
      </c>
      <c r="V1164" s="56">
        <v>1</v>
      </c>
      <c r="W1164" s="56">
        <v>1</v>
      </c>
      <c r="X1164" s="56"/>
      <c r="Y1164" s="56"/>
      <c r="Z1164" s="27"/>
      <c r="AA1164" s="4"/>
    </row>
    <row r="1165" spans="1:35" ht="16">
      <c r="A1165" s="9">
        <v>2</v>
      </c>
      <c r="B1165" s="9">
        <v>1</v>
      </c>
      <c r="C1165" s="9">
        <v>7</v>
      </c>
      <c r="D1165" s="150"/>
      <c r="E1165" s="281">
        <v>113</v>
      </c>
      <c r="F1165" s="227">
        <v>1</v>
      </c>
      <c r="G1165" s="54" t="s">
        <v>39</v>
      </c>
      <c r="H1165" s="47" t="s">
        <v>307</v>
      </c>
      <c r="I1165" s="17">
        <v>467</v>
      </c>
      <c r="J1165" s="18" t="s">
        <v>33</v>
      </c>
      <c r="K1165" s="17">
        <v>223</v>
      </c>
      <c r="L1165" s="17" t="s">
        <v>248</v>
      </c>
      <c r="M1165" s="81">
        <v>1.5</v>
      </c>
      <c r="N1165" s="17" t="s">
        <v>35</v>
      </c>
      <c r="O1165" s="17" t="s">
        <v>63</v>
      </c>
      <c r="P1165" s="19">
        <v>43410</v>
      </c>
      <c r="Q1165" s="20">
        <v>43581</v>
      </c>
      <c r="R1165" s="26">
        <v>44141</v>
      </c>
      <c r="S1165" s="16">
        <f t="shared" si="39"/>
        <v>560</v>
      </c>
      <c r="T1165" s="16" t="s">
        <v>310</v>
      </c>
      <c r="U1165" s="30">
        <v>0</v>
      </c>
      <c r="V1165" s="56">
        <v>1</v>
      </c>
      <c r="W1165" s="56">
        <v>1</v>
      </c>
      <c r="X1165" s="56"/>
      <c r="Y1165" s="56"/>
      <c r="Z1165" s="27"/>
      <c r="AA1165" s="4"/>
    </row>
    <row r="1166" spans="1:35" ht="16">
      <c r="A1166" s="9">
        <v>2</v>
      </c>
      <c r="B1166" s="9">
        <v>1</v>
      </c>
      <c r="C1166" s="9">
        <v>7</v>
      </c>
      <c r="D1166" s="150"/>
      <c r="E1166" s="281">
        <v>114</v>
      </c>
      <c r="F1166" s="227">
        <v>1</v>
      </c>
      <c r="G1166" s="54" t="s">
        <v>39</v>
      </c>
      <c r="H1166" s="47" t="s">
        <v>307</v>
      </c>
      <c r="I1166" s="17">
        <v>468</v>
      </c>
      <c r="J1166" s="18" t="s">
        <v>33</v>
      </c>
      <c r="K1166" s="17">
        <v>223</v>
      </c>
      <c r="L1166" s="17" t="s">
        <v>248</v>
      </c>
      <c r="M1166" s="81">
        <v>1.5</v>
      </c>
      <c r="N1166" s="17" t="s">
        <v>35</v>
      </c>
      <c r="O1166" s="17" t="s">
        <v>63</v>
      </c>
      <c r="P1166" s="19">
        <v>43410</v>
      </c>
      <c r="Q1166" s="20">
        <v>43581</v>
      </c>
      <c r="R1166" s="26">
        <v>44141</v>
      </c>
      <c r="S1166" s="16">
        <f t="shared" si="39"/>
        <v>560</v>
      </c>
      <c r="T1166" s="16" t="s">
        <v>310</v>
      </c>
      <c r="U1166" s="16">
        <v>0</v>
      </c>
      <c r="V1166" s="56">
        <v>1</v>
      </c>
      <c r="W1166" s="56">
        <v>1</v>
      </c>
      <c r="X1166" s="56"/>
      <c r="Y1166" s="56"/>
      <c r="Z1166" s="27"/>
      <c r="AA1166" s="4"/>
    </row>
    <row r="1167" spans="1:35" ht="16">
      <c r="A1167" s="9">
        <v>2</v>
      </c>
      <c r="B1167" s="9">
        <v>1</v>
      </c>
      <c r="C1167" s="9">
        <v>7</v>
      </c>
      <c r="D1167" s="150"/>
      <c r="E1167" s="281">
        <v>115</v>
      </c>
      <c r="F1167" s="227">
        <v>1</v>
      </c>
      <c r="G1167" s="54" t="s">
        <v>39</v>
      </c>
      <c r="H1167" s="47" t="s">
        <v>307</v>
      </c>
      <c r="I1167" s="17">
        <v>469</v>
      </c>
      <c r="J1167" s="18" t="s">
        <v>33</v>
      </c>
      <c r="K1167" s="17">
        <v>223</v>
      </c>
      <c r="L1167" s="17" t="s">
        <v>248</v>
      </c>
      <c r="M1167" s="81">
        <v>1.5</v>
      </c>
      <c r="N1167" s="17" t="s">
        <v>35</v>
      </c>
      <c r="O1167" s="17" t="s">
        <v>63</v>
      </c>
      <c r="P1167" s="19">
        <v>43410</v>
      </c>
      <c r="Q1167" s="20">
        <v>43581</v>
      </c>
      <c r="R1167" s="26">
        <v>44141</v>
      </c>
      <c r="S1167" s="16">
        <f t="shared" si="39"/>
        <v>560</v>
      </c>
      <c r="T1167" s="16" t="s">
        <v>310</v>
      </c>
      <c r="U1167" s="30">
        <v>0</v>
      </c>
      <c r="V1167" s="56">
        <v>0</v>
      </c>
      <c r="W1167" s="56"/>
      <c r="X1167" s="56"/>
      <c r="Y1167" s="56"/>
      <c r="Z1167" s="27"/>
      <c r="AA1167" s="4"/>
    </row>
    <row r="1168" spans="1:35" ht="16">
      <c r="A1168" s="9">
        <v>2</v>
      </c>
      <c r="B1168" s="9">
        <v>1</v>
      </c>
      <c r="C1168" s="9">
        <v>7</v>
      </c>
      <c r="D1168" s="150"/>
      <c r="E1168" s="281">
        <v>116</v>
      </c>
      <c r="F1168" s="227">
        <v>1</v>
      </c>
      <c r="G1168" s="54" t="s">
        <v>39</v>
      </c>
      <c r="H1168" s="47" t="s">
        <v>307</v>
      </c>
      <c r="I1168" s="17">
        <v>471</v>
      </c>
      <c r="J1168" s="18" t="s">
        <v>33</v>
      </c>
      <c r="K1168" s="17">
        <v>224</v>
      </c>
      <c r="L1168" s="17" t="s">
        <v>248</v>
      </c>
      <c r="M1168" s="81">
        <v>1.5</v>
      </c>
      <c r="N1168" s="17" t="s">
        <v>35</v>
      </c>
      <c r="O1168" s="17" t="s">
        <v>63</v>
      </c>
      <c r="P1168" s="19">
        <v>43410</v>
      </c>
      <c r="Q1168" s="20">
        <v>43581</v>
      </c>
      <c r="R1168" s="26">
        <v>44141</v>
      </c>
      <c r="S1168" s="16">
        <f t="shared" si="39"/>
        <v>560</v>
      </c>
      <c r="T1168" s="16" t="s">
        <v>310</v>
      </c>
      <c r="U1168" s="16">
        <v>0</v>
      </c>
      <c r="V1168" s="56">
        <v>0</v>
      </c>
      <c r="W1168" s="56"/>
      <c r="X1168" s="56"/>
      <c r="Y1168" s="56"/>
      <c r="Z1168" s="27"/>
      <c r="AA1168" s="4"/>
    </row>
    <row r="1169" spans="1:35" ht="16">
      <c r="A1169" s="9">
        <v>2</v>
      </c>
      <c r="B1169" s="9">
        <v>1</v>
      </c>
      <c r="C1169" s="9">
        <v>7</v>
      </c>
      <c r="D1169" s="150"/>
      <c r="E1169" s="281">
        <v>117</v>
      </c>
      <c r="F1169" s="227">
        <v>1</v>
      </c>
      <c r="G1169" s="54" t="s">
        <v>39</v>
      </c>
      <c r="H1169" s="47" t="s">
        <v>307</v>
      </c>
      <c r="I1169" s="17">
        <v>472</v>
      </c>
      <c r="J1169" s="18" t="s">
        <v>33</v>
      </c>
      <c r="K1169" s="17">
        <v>224</v>
      </c>
      <c r="L1169" s="17" t="s">
        <v>248</v>
      </c>
      <c r="M1169" s="81">
        <v>1.5</v>
      </c>
      <c r="N1169" s="17" t="s">
        <v>35</v>
      </c>
      <c r="O1169" s="17" t="s">
        <v>63</v>
      </c>
      <c r="P1169" s="19">
        <v>43410</v>
      </c>
      <c r="Q1169" s="20">
        <v>43581</v>
      </c>
      <c r="R1169" s="26">
        <v>44141</v>
      </c>
      <c r="S1169" s="16">
        <f t="shared" si="39"/>
        <v>560</v>
      </c>
      <c r="T1169" s="16" t="s">
        <v>310</v>
      </c>
      <c r="U1169" s="30">
        <v>0</v>
      </c>
      <c r="V1169" s="56">
        <v>0</v>
      </c>
      <c r="W1169" s="56"/>
      <c r="X1169" s="56"/>
      <c r="Y1169" s="56"/>
      <c r="Z1169" s="27"/>
      <c r="AA1169" s="4"/>
    </row>
    <row r="1170" spans="1:35" ht="16">
      <c r="A1170" s="9">
        <v>2</v>
      </c>
      <c r="B1170" s="9">
        <v>1</v>
      </c>
      <c r="C1170" s="9">
        <v>7</v>
      </c>
      <c r="D1170" s="150"/>
      <c r="E1170" s="281">
        <v>118</v>
      </c>
      <c r="F1170" s="227">
        <v>1</v>
      </c>
      <c r="G1170" s="54" t="s">
        <v>39</v>
      </c>
      <c r="H1170" s="47" t="s">
        <v>307</v>
      </c>
      <c r="I1170" s="17">
        <v>473</v>
      </c>
      <c r="J1170" s="18" t="s">
        <v>33</v>
      </c>
      <c r="K1170" s="17">
        <v>224</v>
      </c>
      <c r="L1170" s="17" t="s">
        <v>248</v>
      </c>
      <c r="M1170" s="81">
        <v>1.5</v>
      </c>
      <c r="N1170" s="17" t="s">
        <v>35</v>
      </c>
      <c r="O1170" s="17" t="s">
        <v>63</v>
      </c>
      <c r="P1170" s="19">
        <v>43410</v>
      </c>
      <c r="Q1170" s="20">
        <v>43581</v>
      </c>
      <c r="R1170" s="26">
        <v>44141</v>
      </c>
      <c r="S1170" s="16">
        <f t="shared" si="39"/>
        <v>560</v>
      </c>
      <c r="T1170" s="16" t="s">
        <v>310</v>
      </c>
      <c r="U1170" s="16">
        <v>0</v>
      </c>
      <c r="V1170" s="56">
        <v>0</v>
      </c>
      <c r="W1170" s="56"/>
      <c r="X1170" s="56"/>
      <c r="Y1170" s="56"/>
      <c r="Z1170" s="27"/>
      <c r="AA1170" s="4"/>
    </row>
    <row r="1171" spans="1:35" ht="16">
      <c r="A1171" s="9">
        <v>2</v>
      </c>
      <c r="B1171" s="9">
        <v>1</v>
      </c>
      <c r="C1171" s="9">
        <v>7</v>
      </c>
      <c r="D1171" s="150"/>
      <c r="E1171" s="281">
        <v>119</v>
      </c>
      <c r="F1171" s="227">
        <v>1</v>
      </c>
      <c r="G1171" s="54" t="s">
        <v>39</v>
      </c>
      <c r="H1171" s="47" t="s">
        <v>307</v>
      </c>
      <c r="I1171" s="17">
        <v>474</v>
      </c>
      <c r="J1171" s="18" t="s">
        <v>33</v>
      </c>
      <c r="K1171" s="17">
        <v>224</v>
      </c>
      <c r="L1171" s="17" t="s">
        <v>248</v>
      </c>
      <c r="M1171" s="81">
        <v>1.5</v>
      </c>
      <c r="N1171" s="17" t="s">
        <v>35</v>
      </c>
      <c r="O1171" s="17" t="s">
        <v>63</v>
      </c>
      <c r="P1171" s="19">
        <v>43410</v>
      </c>
      <c r="Q1171" s="20">
        <v>43581</v>
      </c>
      <c r="R1171" s="26">
        <v>44141</v>
      </c>
      <c r="S1171" s="16">
        <f t="shared" si="39"/>
        <v>560</v>
      </c>
      <c r="T1171" s="16" t="s">
        <v>310</v>
      </c>
      <c r="U1171" s="30">
        <v>0</v>
      </c>
      <c r="V1171" s="56">
        <v>1</v>
      </c>
      <c r="W1171" s="56">
        <v>1</v>
      </c>
      <c r="X1171" s="56"/>
      <c r="Y1171" s="56"/>
      <c r="Z1171" s="27"/>
      <c r="AA1171" s="4"/>
    </row>
    <row r="1172" spans="1:35" ht="16">
      <c r="A1172" s="9">
        <v>2</v>
      </c>
      <c r="B1172" s="7">
        <v>1</v>
      </c>
      <c r="C1172" s="9">
        <v>7</v>
      </c>
      <c r="D1172" s="150"/>
      <c r="E1172" s="281">
        <v>120</v>
      </c>
      <c r="F1172" s="227">
        <v>1</v>
      </c>
      <c r="G1172" s="54" t="s">
        <v>39</v>
      </c>
      <c r="H1172" s="47" t="s">
        <v>307</v>
      </c>
      <c r="I1172" s="17">
        <v>476</v>
      </c>
      <c r="J1172" s="18" t="s">
        <v>33</v>
      </c>
      <c r="K1172" s="17">
        <v>225</v>
      </c>
      <c r="L1172" s="17" t="s">
        <v>248</v>
      </c>
      <c r="M1172" s="81">
        <v>1.5</v>
      </c>
      <c r="N1172" s="17" t="s">
        <v>35</v>
      </c>
      <c r="O1172" s="17" t="s">
        <v>63</v>
      </c>
      <c r="P1172" s="19">
        <v>43410</v>
      </c>
      <c r="Q1172" s="20">
        <v>43581</v>
      </c>
      <c r="R1172" s="26">
        <v>44146</v>
      </c>
      <c r="S1172" s="16">
        <f t="shared" si="39"/>
        <v>565</v>
      </c>
      <c r="T1172" s="16" t="s">
        <v>310</v>
      </c>
      <c r="U1172" s="16">
        <v>0</v>
      </c>
      <c r="V1172" s="56">
        <v>0</v>
      </c>
      <c r="W1172" s="56"/>
      <c r="X1172" s="56"/>
      <c r="Y1172" s="56"/>
      <c r="Z1172" s="27"/>
      <c r="AA1172" s="4" t="s">
        <v>45</v>
      </c>
    </row>
    <row r="1173" spans="1:35" ht="16">
      <c r="A1173" s="9">
        <v>2</v>
      </c>
      <c r="B1173" s="9">
        <v>1</v>
      </c>
      <c r="C1173" s="9">
        <v>7</v>
      </c>
      <c r="D1173" s="150"/>
      <c r="E1173" s="281">
        <v>121</v>
      </c>
      <c r="F1173" s="227">
        <v>1</v>
      </c>
      <c r="G1173" s="54" t="s">
        <v>39</v>
      </c>
      <c r="H1173" s="47" t="s">
        <v>307</v>
      </c>
      <c r="I1173" s="17">
        <v>477</v>
      </c>
      <c r="J1173" s="18" t="s">
        <v>33</v>
      </c>
      <c r="K1173" s="17">
        <v>225</v>
      </c>
      <c r="L1173" s="17" t="s">
        <v>248</v>
      </c>
      <c r="M1173" s="81">
        <v>1.5</v>
      </c>
      <c r="N1173" s="17" t="s">
        <v>35</v>
      </c>
      <c r="O1173" s="17" t="s">
        <v>63</v>
      </c>
      <c r="P1173" s="19">
        <v>43410</v>
      </c>
      <c r="Q1173" s="20">
        <v>43581</v>
      </c>
      <c r="R1173" s="26">
        <v>44146</v>
      </c>
      <c r="S1173" s="16">
        <f t="shared" si="39"/>
        <v>565</v>
      </c>
      <c r="T1173" s="16" t="s">
        <v>310</v>
      </c>
      <c r="U1173" s="30">
        <v>0</v>
      </c>
      <c r="V1173" s="56">
        <v>0</v>
      </c>
      <c r="W1173" s="56"/>
      <c r="X1173" s="56"/>
      <c r="Y1173" s="56">
        <v>1</v>
      </c>
      <c r="Z1173" s="27" t="s">
        <v>82</v>
      </c>
      <c r="AA1173" s="4" t="s">
        <v>45</v>
      </c>
    </row>
    <row r="1174" spans="1:35" ht="16">
      <c r="A1174" s="9">
        <v>2</v>
      </c>
      <c r="B1174" s="9">
        <v>1</v>
      </c>
      <c r="C1174" s="9">
        <v>7</v>
      </c>
      <c r="D1174" s="150"/>
      <c r="E1174" s="281">
        <v>122</v>
      </c>
      <c r="F1174" s="227">
        <v>1</v>
      </c>
      <c r="G1174" s="54" t="s">
        <v>39</v>
      </c>
      <c r="H1174" s="47" t="s">
        <v>307</v>
      </c>
      <c r="I1174" s="17">
        <v>478</v>
      </c>
      <c r="J1174" s="18" t="s">
        <v>33</v>
      </c>
      <c r="K1174" s="17">
        <v>225</v>
      </c>
      <c r="L1174" s="17" t="s">
        <v>248</v>
      </c>
      <c r="M1174" s="81">
        <v>1.5</v>
      </c>
      <c r="N1174" s="17" t="s">
        <v>35</v>
      </c>
      <c r="O1174" s="17" t="s">
        <v>63</v>
      </c>
      <c r="P1174" s="19">
        <v>43410</v>
      </c>
      <c r="Q1174" s="20">
        <v>43581</v>
      </c>
      <c r="R1174" s="26">
        <v>44146</v>
      </c>
      <c r="S1174" s="16">
        <f t="shared" si="39"/>
        <v>565</v>
      </c>
      <c r="T1174" s="16" t="s">
        <v>310</v>
      </c>
      <c r="U1174" s="16">
        <v>0</v>
      </c>
      <c r="V1174" s="56">
        <v>0</v>
      </c>
      <c r="W1174" s="56"/>
      <c r="X1174" s="56"/>
      <c r="Y1174" s="56"/>
      <c r="Z1174" s="27"/>
      <c r="AA1174" s="4" t="s">
        <v>45</v>
      </c>
    </row>
    <row r="1175" spans="1:35" ht="16">
      <c r="A1175" s="9">
        <v>2</v>
      </c>
      <c r="B1175" s="9">
        <v>1</v>
      </c>
      <c r="C1175" s="9">
        <v>7</v>
      </c>
      <c r="D1175" s="150"/>
      <c r="E1175" s="281">
        <v>123</v>
      </c>
      <c r="F1175" s="227">
        <v>1</v>
      </c>
      <c r="G1175" s="54" t="s">
        <v>39</v>
      </c>
      <c r="H1175" s="47" t="s">
        <v>307</v>
      </c>
      <c r="I1175" s="17">
        <v>479</v>
      </c>
      <c r="J1175" s="18" t="s">
        <v>33</v>
      </c>
      <c r="K1175" s="17">
        <v>225</v>
      </c>
      <c r="L1175" s="17" t="s">
        <v>248</v>
      </c>
      <c r="M1175" s="81">
        <v>1.5</v>
      </c>
      <c r="N1175" s="17" t="s">
        <v>35</v>
      </c>
      <c r="O1175" s="17" t="s">
        <v>63</v>
      </c>
      <c r="P1175" s="19">
        <v>43410</v>
      </c>
      <c r="Q1175" s="20">
        <v>43581</v>
      </c>
      <c r="R1175" s="26">
        <v>44146</v>
      </c>
      <c r="S1175" s="16">
        <f t="shared" si="39"/>
        <v>565</v>
      </c>
      <c r="T1175" s="16" t="s">
        <v>310</v>
      </c>
      <c r="U1175" s="30">
        <v>0</v>
      </c>
      <c r="V1175" s="56">
        <v>0</v>
      </c>
      <c r="W1175" s="56"/>
      <c r="X1175" s="56"/>
      <c r="Y1175" s="56">
        <v>1</v>
      </c>
      <c r="Z1175" s="27" t="s">
        <v>82</v>
      </c>
      <c r="AA1175" s="4" t="s">
        <v>45</v>
      </c>
    </row>
    <row r="1176" spans="1:35" ht="16">
      <c r="A1176" s="9">
        <v>2</v>
      </c>
      <c r="B1176" s="9">
        <v>1</v>
      </c>
      <c r="C1176" s="9">
        <v>7</v>
      </c>
      <c r="D1176" s="150"/>
      <c r="E1176" s="281">
        <v>124</v>
      </c>
      <c r="F1176" s="227">
        <v>1</v>
      </c>
      <c r="G1176" s="54" t="s">
        <v>39</v>
      </c>
      <c r="H1176" s="47" t="s">
        <v>307</v>
      </c>
      <c r="I1176" s="17">
        <v>480</v>
      </c>
      <c r="J1176" s="18" t="s">
        <v>33</v>
      </c>
      <c r="K1176" s="17">
        <v>226</v>
      </c>
      <c r="L1176" s="17" t="s">
        <v>248</v>
      </c>
      <c r="M1176" s="81">
        <v>1.5</v>
      </c>
      <c r="N1176" s="17" t="s">
        <v>35</v>
      </c>
      <c r="O1176" s="17" t="s">
        <v>63</v>
      </c>
      <c r="P1176" s="19">
        <v>43410</v>
      </c>
      <c r="Q1176" s="20">
        <v>43581</v>
      </c>
      <c r="R1176" s="26">
        <v>44141</v>
      </c>
      <c r="S1176" s="16">
        <f t="shared" si="39"/>
        <v>560</v>
      </c>
      <c r="T1176" s="16" t="s">
        <v>310</v>
      </c>
      <c r="U1176" s="16">
        <v>0</v>
      </c>
      <c r="V1176" s="56">
        <v>0</v>
      </c>
      <c r="W1176" s="56"/>
      <c r="X1176" s="56"/>
      <c r="Y1176" s="56"/>
      <c r="Z1176" s="27"/>
      <c r="AA1176" s="4"/>
    </row>
    <row r="1177" spans="1:35" s="437" customFormat="1" ht="16">
      <c r="A1177" s="9">
        <v>2</v>
      </c>
      <c r="B1177" s="9">
        <v>1</v>
      </c>
      <c r="C1177" s="9">
        <v>7</v>
      </c>
      <c r="D1177" s="150"/>
      <c r="E1177" s="281">
        <v>125</v>
      </c>
      <c r="F1177" s="227">
        <v>1</v>
      </c>
      <c r="G1177" s="54" t="s">
        <v>39</v>
      </c>
      <c r="H1177" s="47" t="s">
        <v>307</v>
      </c>
      <c r="I1177" s="17">
        <v>482</v>
      </c>
      <c r="J1177" s="18" t="s">
        <v>33</v>
      </c>
      <c r="K1177" s="17">
        <v>226</v>
      </c>
      <c r="L1177" s="17" t="s">
        <v>248</v>
      </c>
      <c r="M1177" s="81">
        <v>1.5</v>
      </c>
      <c r="N1177" s="17" t="s">
        <v>35</v>
      </c>
      <c r="O1177" s="17" t="s">
        <v>63</v>
      </c>
      <c r="P1177" s="19">
        <v>43410</v>
      </c>
      <c r="Q1177" s="20">
        <v>43581</v>
      </c>
      <c r="R1177" s="26">
        <v>44141</v>
      </c>
      <c r="S1177" s="16">
        <f t="shared" si="39"/>
        <v>560</v>
      </c>
      <c r="T1177" s="16" t="s">
        <v>310</v>
      </c>
      <c r="U1177" s="30">
        <v>0</v>
      </c>
      <c r="V1177" s="56">
        <v>0</v>
      </c>
      <c r="W1177" s="56"/>
      <c r="X1177" s="56"/>
      <c r="Y1177" s="56">
        <v>1</v>
      </c>
      <c r="Z1177" s="27" t="s">
        <v>82</v>
      </c>
      <c r="AA1177" s="4"/>
      <c r="AB1177"/>
      <c r="AC1177"/>
      <c r="AD1177"/>
      <c r="AE1177"/>
      <c r="AF1177"/>
      <c r="AG1177"/>
      <c r="AH1177"/>
      <c r="AI1177"/>
    </row>
    <row r="1178" spans="1:35" ht="16">
      <c r="A1178" s="9">
        <v>2</v>
      </c>
      <c r="B1178" s="9">
        <v>1</v>
      </c>
      <c r="C1178" s="9">
        <v>7</v>
      </c>
      <c r="D1178" s="150"/>
      <c r="E1178" s="281">
        <v>126</v>
      </c>
      <c r="F1178" s="227">
        <v>1</v>
      </c>
      <c r="G1178" s="54" t="s">
        <v>39</v>
      </c>
      <c r="H1178" s="47" t="s">
        <v>307</v>
      </c>
      <c r="I1178" s="17">
        <v>483</v>
      </c>
      <c r="J1178" s="18" t="s">
        <v>33</v>
      </c>
      <c r="K1178" s="17">
        <v>226</v>
      </c>
      <c r="L1178" s="17" t="s">
        <v>248</v>
      </c>
      <c r="M1178" s="81">
        <v>1.5</v>
      </c>
      <c r="N1178" s="17" t="s">
        <v>35</v>
      </c>
      <c r="O1178" s="17" t="s">
        <v>63</v>
      </c>
      <c r="P1178" s="19">
        <v>43410</v>
      </c>
      <c r="Q1178" s="20">
        <v>43581</v>
      </c>
      <c r="R1178" s="26">
        <v>44141</v>
      </c>
      <c r="S1178" s="16">
        <f t="shared" si="39"/>
        <v>560</v>
      </c>
      <c r="T1178" s="16" t="s">
        <v>310</v>
      </c>
      <c r="U1178" s="16">
        <v>0</v>
      </c>
      <c r="V1178" s="56">
        <v>0</v>
      </c>
      <c r="W1178" s="56"/>
      <c r="X1178" s="56"/>
      <c r="Y1178" s="56">
        <v>1</v>
      </c>
      <c r="Z1178" s="27" t="s">
        <v>82</v>
      </c>
      <c r="AA1178" s="4"/>
    </row>
    <row r="1179" spans="1:35" ht="16">
      <c r="A1179" s="9">
        <v>2</v>
      </c>
      <c r="B1179" s="9">
        <v>1</v>
      </c>
      <c r="C1179" s="9">
        <v>7</v>
      </c>
      <c r="D1179" s="150"/>
      <c r="E1179" s="281">
        <v>127</v>
      </c>
      <c r="F1179" s="227">
        <v>1</v>
      </c>
      <c r="G1179" s="54" t="s">
        <v>39</v>
      </c>
      <c r="H1179" s="47" t="s">
        <v>307</v>
      </c>
      <c r="I1179" s="17">
        <v>484</v>
      </c>
      <c r="J1179" s="18" t="s">
        <v>33</v>
      </c>
      <c r="K1179" s="17">
        <v>226</v>
      </c>
      <c r="L1179" s="17" t="s">
        <v>248</v>
      </c>
      <c r="M1179" s="81">
        <v>1.5</v>
      </c>
      <c r="N1179" s="17" t="s">
        <v>35</v>
      </c>
      <c r="O1179" s="17" t="s">
        <v>63</v>
      </c>
      <c r="P1179" s="19">
        <v>43410</v>
      </c>
      <c r="Q1179" s="20">
        <v>43581</v>
      </c>
      <c r="R1179" s="26">
        <v>44141</v>
      </c>
      <c r="S1179" s="16">
        <f t="shared" si="39"/>
        <v>560</v>
      </c>
      <c r="T1179" s="16" t="s">
        <v>310</v>
      </c>
      <c r="U1179" s="30">
        <v>0</v>
      </c>
      <c r="V1179" s="56">
        <v>0</v>
      </c>
      <c r="W1179" s="56"/>
      <c r="X1179" s="56"/>
      <c r="Y1179" s="56"/>
      <c r="Z1179" s="27"/>
      <c r="AA1179" s="4"/>
    </row>
    <row r="1180" spans="1:35" ht="16">
      <c r="A1180" s="9">
        <v>2</v>
      </c>
      <c r="B1180" s="9">
        <v>1</v>
      </c>
      <c r="C1180" s="9">
        <v>7</v>
      </c>
      <c r="D1180" s="150"/>
      <c r="E1180" s="281">
        <v>128</v>
      </c>
      <c r="F1180" s="227">
        <v>1</v>
      </c>
      <c r="G1180" s="54" t="s">
        <v>39</v>
      </c>
      <c r="H1180" s="47" t="s">
        <v>307</v>
      </c>
      <c r="I1180" s="17">
        <v>485</v>
      </c>
      <c r="J1180" s="18" t="s">
        <v>33</v>
      </c>
      <c r="K1180" s="17">
        <v>227</v>
      </c>
      <c r="L1180" s="17" t="s">
        <v>248</v>
      </c>
      <c r="M1180" s="81">
        <v>1.5</v>
      </c>
      <c r="N1180" s="17" t="s">
        <v>35</v>
      </c>
      <c r="O1180" s="17" t="s">
        <v>63</v>
      </c>
      <c r="P1180" s="19">
        <v>43410</v>
      </c>
      <c r="Q1180" s="20">
        <v>43581</v>
      </c>
      <c r="R1180" s="26">
        <v>44145</v>
      </c>
      <c r="S1180" s="16">
        <f t="shared" si="39"/>
        <v>564</v>
      </c>
      <c r="T1180" s="16" t="s">
        <v>310</v>
      </c>
      <c r="U1180" s="16">
        <v>0</v>
      </c>
      <c r="V1180" s="56">
        <v>1</v>
      </c>
      <c r="W1180" s="56">
        <v>1</v>
      </c>
      <c r="X1180" s="56"/>
      <c r="Y1180" s="56"/>
      <c r="Z1180" s="27"/>
      <c r="AA1180" s="4" t="s">
        <v>45</v>
      </c>
    </row>
    <row r="1181" spans="1:35" ht="16">
      <c r="A1181" s="9">
        <v>2</v>
      </c>
      <c r="B1181" s="9">
        <v>1</v>
      </c>
      <c r="C1181" s="9">
        <v>7</v>
      </c>
      <c r="D1181" s="150"/>
      <c r="E1181" s="281">
        <v>129</v>
      </c>
      <c r="F1181" s="227">
        <v>1</v>
      </c>
      <c r="G1181" s="54" t="s">
        <v>39</v>
      </c>
      <c r="H1181" s="47" t="s">
        <v>307</v>
      </c>
      <c r="I1181" s="17">
        <v>486</v>
      </c>
      <c r="J1181" s="18" t="s">
        <v>33</v>
      </c>
      <c r="K1181" s="17">
        <v>227</v>
      </c>
      <c r="L1181" s="17" t="s">
        <v>248</v>
      </c>
      <c r="M1181" s="81">
        <v>1.5</v>
      </c>
      <c r="N1181" s="17" t="s">
        <v>35</v>
      </c>
      <c r="O1181" s="17" t="s">
        <v>63</v>
      </c>
      <c r="P1181" s="19">
        <v>43410</v>
      </c>
      <c r="Q1181" s="20">
        <v>43581</v>
      </c>
      <c r="R1181" s="26">
        <v>44145</v>
      </c>
      <c r="S1181" s="16">
        <f t="shared" si="39"/>
        <v>564</v>
      </c>
      <c r="T1181" s="16" t="s">
        <v>310</v>
      </c>
      <c r="U1181" s="30">
        <v>0</v>
      </c>
      <c r="V1181" s="56">
        <v>1</v>
      </c>
      <c r="W1181" s="56">
        <v>1</v>
      </c>
      <c r="X1181" s="56"/>
      <c r="Y1181" s="56">
        <v>1</v>
      </c>
      <c r="Z1181" s="27" t="s">
        <v>82</v>
      </c>
      <c r="AA1181" s="4" t="s">
        <v>45</v>
      </c>
    </row>
    <row r="1182" spans="1:35" ht="16">
      <c r="A1182" s="9">
        <v>2</v>
      </c>
      <c r="B1182" s="9">
        <v>1</v>
      </c>
      <c r="C1182" s="9">
        <v>7</v>
      </c>
      <c r="D1182" s="150"/>
      <c r="E1182" s="281">
        <v>130</v>
      </c>
      <c r="F1182" s="227">
        <v>1</v>
      </c>
      <c r="G1182" s="54" t="s">
        <v>39</v>
      </c>
      <c r="H1182" s="47" t="s">
        <v>307</v>
      </c>
      <c r="I1182" s="17">
        <v>487</v>
      </c>
      <c r="J1182" s="18" t="s">
        <v>33</v>
      </c>
      <c r="K1182" s="17">
        <v>227</v>
      </c>
      <c r="L1182" s="17" t="s">
        <v>248</v>
      </c>
      <c r="M1182" s="81">
        <v>1.5</v>
      </c>
      <c r="N1182" s="17" t="s">
        <v>35</v>
      </c>
      <c r="O1182" s="17" t="s">
        <v>63</v>
      </c>
      <c r="P1182" s="19">
        <v>43410</v>
      </c>
      <c r="Q1182" s="20">
        <v>43581</v>
      </c>
      <c r="R1182" s="26">
        <v>44145</v>
      </c>
      <c r="S1182" s="16">
        <f t="shared" si="39"/>
        <v>564</v>
      </c>
      <c r="T1182" s="16" t="s">
        <v>310</v>
      </c>
      <c r="U1182" s="16">
        <v>0</v>
      </c>
      <c r="V1182" s="56">
        <v>0</v>
      </c>
      <c r="W1182" s="56"/>
      <c r="X1182" s="56"/>
      <c r="Y1182" s="56">
        <v>1</v>
      </c>
      <c r="Z1182" s="27" t="s">
        <v>82</v>
      </c>
      <c r="AA1182" s="4" t="s">
        <v>45</v>
      </c>
    </row>
    <row r="1183" spans="1:35" ht="16">
      <c r="A1183" s="9">
        <v>2</v>
      </c>
      <c r="B1183" s="9">
        <v>1</v>
      </c>
      <c r="C1183" s="9">
        <v>7</v>
      </c>
      <c r="D1183" s="150"/>
      <c r="E1183" s="281">
        <v>131</v>
      </c>
      <c r="F1183" s="227">
        <v>1</v>
      </c>
      <c r="G1183" s="54" t="s">
        <v>39</v>
      </c>
      <c r="H1183" s="47" t="s">
        <v>307</v>
      </c>
      <c r="I1183" s="17">
        <v>488</v>
      </c>
      <c r="J1183" s="18" t="s">
        <v>33</v>
      </c>
      <c r="K1183" s="17">
        <v>227</v>
      </c>
      <c r="L1183" s="17" t="s">
        <v>248</v>
      </c>
      <c r="M1183" s="81">
        <v>1.5</v>
      </c>
      <c r="N1183" s="17" t="s">
        <v>35</v>
      </c>
      <c r="O1183" s="17" t="s">
        <v>63</v>
      </c>
      <c r="P1183" s="19">
        <v>43410</v>
      </c>
      <c r="Q1183" s="20">
        <v>43581</v>
      </c>
      <c r="R1183" s="26">
        <v>44145</v>
      </c>
      <c r="S1183" s="16">
        <f t="shared" si="39"/>
        <v>564</v>
      </c>
      <c r="T1183" s="16" t="s">
        <v>310</v>
      </c>
      <c r="U1183" s="30">
        <v>0</v>
      </c>
      <c r="V1183" s="56">
        <v>1</v>
      </c>
      <c r="W1183" s="56">
        <v>1</v>
      </c>
      <c r="X1183" s="56"/>
      <c r="Y1183" s="56">
        <v>1</v>
      </c>
      <c r="Z1183" s="27" t="s">
        <v>82</v>
      </c>
      <c r="AA1183" s="4" t="s">
        <v>45</v>
      </c>
    </row>
    <row r="1184" spans="1:35" s="437" customFormat="1" ht="16">
      <c r="A1184" s="9">
        <v>2</v>
      </c>
      <c r="B1184" s="9">
        <v>1</v>
      </c>
      <c r="C1184" s="9">
        <v>7</v>
      </c>
      <c r="D1184" s="150"/>
      <c r="E1184" s="281">
        <v>132</v>
      </c>
      <c r="F1184" s="227">
        <v>1</v>
      </c>
      <c r="G1184" s="54" t="s">
        <v>39</v>
      </c>
      <c r="H1184" s="47" t="s">
        <v>307</v>
      </c>
      <c r="I1184" s="17">
        <v>489</v>
      </c>
      <c r="J1184" s="18" t="s">
        <v>33</v>
      </c>
      <c r="K1184" s="17">
        <v>227</v>
      </c>
      <c r="L1184" s="17" t="s">
        <v>248</v>
      </c>
      <c r="M1184" s="81">
        <v>1.5</v>
      </c>
      <c r="N1184" s="17" t="s">
        <v>35</v>
      </c>
      <c r="O1184" s="17" t="s">
        <v>63</v>
      </c>
      <c r="P1184" s="19">
        <v>43410</v>
      </c>
      <c r="Q1184" s="20">
        <v>43581</v>
      </c>
      <c r="R1184" s="26">
        <v>44145</v>
      </c>
      <c r="S1184" s="16">
        <f t="shared" si="39"/>
        <v>564</v>
      </c>
      <c r="T1184" s="16" t="s">
        <v>310</v>
      </c>
      <c r="U1184" s="16">
        <v>0</v>
      </c>
      <c r="V1184" s="56">
        <v>1</v>
      </c>
      <c r="W1184" s="56">
        <v>1</v>
      </c>
      <c r="X1184" s="56"/>
      <c r="Y1184" s="56">
        <v>1</v>
      </c>
      <c r="Z1184" s="27" t="s">
        <v>82</v>
      </c>
      <c r="AA1184" s="4" t="s">
        <v>45</v>
      </c>
      <c r="AB1184"/>
      <c r="AC1184"/>
      <c r="AD1184"/>
      <c r="AE1184"/>
      <c r="AF1184"/>
      <c r="AG1184"/>
      <c r="AH1184"/>
      <c r="AI1184"/>
    </row>
    <row r="1185" spans="1:35" ht="16">
      <c r="A1185" s="9">
        <v>2</v>
      </c>
      <c r="B1185" s="9">
        <v>1</v>
      </c>
      <c r="C1185" s="9">
        <v>7</v>
      </c>
      <c r="D1185" s="150"/>
      <c r="E1185" s="281">
        <v>133</v>
      </c>
      <c r="F1185" s="227">
        <v>1</v>
      </c>
      <c r="G1185" s="54" t="s">
        <v>39</v>
      </c>
      <c r="H1185" s="47" t="s">
        <v>307</v>
      </c>
      <c r="I1185" s="17">
        <v>491</v>
      </c>
      <c r="J1185" s="18" t="s">
        <v>33</v>
      </c>
      <c r="K1185" s="17">
        <v>228</v>
      </c>
      <c r="L1185" s="17" t="s">
        <v>248</v>
      </c>
      <c r="M1185" s="81">
        <v>1.5</v>
      </c>
      <c r="N1185" s="17" t="s">
        <v>35</v>
      </c>
      <c r="O1185" s="17" t="s">
        <v>63</v>
      </c>
      <c r="P1185" s="19">
        <v>43410</v>
      </c>
      <c r="Q1185" s="20">
        <v>43581</v>
      </c>
      <c r="R1185" s="26">
        <v>44137</v>
      </c>
      <c r="S1185" s="16">
        <f t="shared" si="39"/>
        <v>556</v>
      </c>
      <c r="T1185" s="16" t="s">
        <v>310</v>
      </c>
      <c r="U1185" s="30">
        <v>0</v>
      </c>
      <c r="V1185" s="56">
        <v>0</v>
      </c>
      <c r="W1185" s="56"/>
      <c r="X1185" s="56"/>
      <c r="Y1185" s="56">
        <v>1</v>
      </c>
      <c r="Z1185" s="27" t="s">
        <v>82</v>
      </c>
      <c r="AA1185" s="4" t="s">
        <v>45</v>
      </c>
    </row>
    <row r="1186" spans="1:35" s="437" customFormat="1" ht="16">
      <c r="A1186" s="9">
        <v>2</v>
      </c>
      <c r="B1186" s="9">
        <v>1</v>
      </c>
      <c r="C1186" s="9">
        <v>7</v>
      </c>
      <c r="D1186" s="150"/>
      <c r="E1186" s="281">
        <v>134</v>
      </c>
      <c r="F1186" s="227">
        <v>1</v>
      </c>
      <c r="G1186" s="54" t="s">
        <v>39</v>
      </c>
      <c r="H1186" s="47" t="s">
        <v>307</v>
      </c>
      <c r="I1186" s="17">
        <v>492</v>
      </c>
      <c r="J1186" s="18" t="s">
        <v>33</v>
      </c>
      <c r="K1186" s="17">
        <v>228</v>
      </c>
      <c r="L1186" s="17" t="s">
        <v>248</v>
      </c>
      <c r="M1186" s="81">
        <v>1.5</v>
      </c>
      <c r="N1186" s="17" t="s">
        <v>35</v>
      </c>
      <c r="O1186" s="17" t="s">
        <v>63</v>
      </c>
      <c r="P1186" s="19">
        <v>43410</v>
      </c>
      <c r="Q1186" s="20">
        <v>43581</v>
      </c>
      <c r="R1186" s="26">
        <v>44137</v>
      </c>
      <c r="S1186" s="16">
        <f t="shared" si="39"/>
        <v>556</v>
      </c>
      <c r="T1186" s="16" t="s">
        <v>310</v>
      </c>
      <c r="U1186" s="16">
        <v>0</v>
      </c>
      <c r="V1186" s="56">
        <v>0</v>
      </c>
      <c r="W1186" s="56"/>
      <c r="X1186" s="56"/>
      <c r="Y1186" s="56">
        <v>1</v>
      </c>
      <c r="Z1186" s="27" t="s">
        <v>67</v>
      </c>
      <c r="AA1186" s="4" t="s">
        <v>45</v>
      </c>
      <c r="AB1186"/>
      <c r="AC1186"/>
      <c r="AD1186"/>
      <c r="AE1186"/>
      <c r="AF1186"/>
      <c r="AG1186"/>
      <c r="AH1186"/>
      <c r="AI1186"/>
    </row>
    <row r="1187" spans="1:35" ht="16">
      <c r="A1187" s="9">
        <v>2</v>
      </c>
      <c r="B1187" s="9">
        <v>1</v>
      </c>
      <c r="C1187" s="9">
        <v>7</v>
      </c>
      <c r="D1187" s="150"/>
      <c r="E1187" s="281">
        <v>135</v>
      </c>
      <c r="F1187" s="227">
        <v>1</v>
      </c>
      <c r="G1187" s="54" t="s">
        <v>39</v>
      </c>
      <c r="H1187" s="47" t="s">
        <v>307</v>
      </c>
      <c r="I1187" s="17">
        <v>493</v>
      </c>
      <c r="J1187" s="18" t="s">
        <v>33</v>
      </c>
      <c r="K1187" s="17">
        <v>228</v>
      </c>
      <c r="L1187" s="17" t="s">
        <v>248</v>
      </c>
      <c r="M1187" s="81">
        <v>1.5</v>
      </c>
      <c r="N1187" s="17" t="s">
        <v>35</v>
      </c>
      <c r="O1187" s="17" t="s">
        <v>63</v>
      </c>
      <c r="P1187" s="19">
        <v>43410</v>
      </c>
      <c r="Q1187" s="20">
        <v>43581</v>
      </c>
      <c r="R1187" s="26">
        <v>44137</v>
      </c>
      <c r="S1187" s="16">
        <f t="shared" si="39"/>
        <v>556</v>
      </c>
      <c r="T1187" s="16" t="s">
        <v>310</v>
      </c>
      <c r="U1187" s="30">
        <v>0</v>
      </c>
      <c r="V1187" s="56">
        <v>0</v>
      </c>
      <c r="W1187" s="56"/>
      <c r="X1187" s="56"/>
      <c r="Y1187" s="56"/>
      <c r="Z1187" s="27"/>
      <c r="AA1187" s="4" t="s">
        <v>45</v>
      </c>
    </row>
    <row r="1188" spans="1:35" s="437" customFormat="1" ht="16">
      <c r="A1188" s="9">
        <v>2</v>
      </c>
      <c r="B1188" s="9">
        <v>1</v>
      </c>
      <c r="C1188" s="9">
        <v>7</v>
      </c>
      <c r="D1188" s="150"/>
      <c r="E1188" s="281">
        <v>136</v>
      </c>
      <c r="F1188" s="227">
        <v>1</v>
      </c>
      <c r="G1188" s="54" t="s">
        <v>39</v>
      </c>
      <c r="H1188" s="47" t="s">
        <v>307</v>
      </c>
      <c r="I1188" s="17">
        <v>494</v>
      </c>
      <c r="J1188" s="18" t="s">
        <v>33</v>
      </c>
      <c r="K1188" s="17">
        <v>228</v>
      </c>
      <c r="L1188" s="17" t="s">
        <v>248</v>
      </c>
      <c r="M1188" s="81">
        <v>1.5</v>
      </c>
      <c r="N1188" s="17" t="s">
        <v>35</v>
      </c>
      <c r="O1188" s="17" t="s">
        <v>63</v>
      </c>
      <c r="P1188" s="19">
        <v>43410</v>
      </c>
      <c r="Q1188" s="20">
        <v>43581</v>
      </c>
      <c r="R1188" s="26">
        <v>44137</v>
      </c>
      <c r="S1188" s="16">
        <f t="shared" ref="S1188:S1200" si="40">R1188-Q1188</f>
        <v>556</v>
      </c>
      <c r="T1188" s="16" t="s">
        <v>310</v>
      </c>
      <c r="U1188" s="16">
        <v>0</v>
      </c>
      <c r="V1188" s="56">
        <v>0</v>
      </c>
      <c r="W1188" s="56"/>
      <c r="X1188" s="56"/>
      <c r="Y1188" s="56">
        <v>1</v>
      </c>
      <c r="Z1188" s="27" t="s">
        <v>67</v>
      </c>
      <c r="AA1188" s="4" t="s">
        <v>45</v>
      </c>
      <c r="AB1188"/>
      <c r="AC1188"/>
      <c r="AD1188"/>
      <c r="AE1188"/>
      <c r="AF1188"/>
      <c r="AG1188"/>
      <c r="AH1188"/>
      <c r="AI1188"/>
    </row>
    <row r="1189" spans="1:35" ht="16">
      <c r="A1189" s="9">
        <v>2</v>
      </c>
      <c r="B1189" s="9">
        <v>1</v>
      </c>
      <c r="C1189" s="9">
        <v>7</v>
      </c>
      <c r="D1189" s="150"/>
      <c r="E1189" s="281">
        <v>137</v>
      </c>
      <c r="F1189" s="227">
        <v>1</v>
      </c>
      <c r="G1189" s="54" t="s">
        <v>39</v>
      </c>
      <c r="H1189" s="47" t="s">
        <v>307</v>
      </c>
      <c r="I1189" s="17">
        <v>496</v>
      </c>
      <c r="J1189" s="18" t="s">
        <v>33</v>
      </c>
      <c r="K1189" s="17">
        <v>229</v>
      </c>
      <c r="L1189" s="17" t="s">
        <v>248</v>
      </c>
      <c r="M1189" s="81">
        <v>1.5</v>
      </c>
      <c r="N1189" s="17" t="s">
        <v>35</v>
      </c>
      <c r="O1189" s="17" t="s">
        <v>63</v>
      </c>
      <c r="P1189" s="19">
        <v>43410</v>
      </c>
      <c r="Q1189" s="20">
        <v>43581</v>
      </c>
      <c r="R1189" s="26">
        <v>44141</v>
      </c>
      <c r="S1189" s="16">
        <f t="shared" si="40"/>
        <v>560</v>
      </c>
      <c r="T1189" s="16" t="s">
        <v>310</v>
      </c>
      <c r="U1189" s="30">
        <v>0</v>
      </c>
      <c r="V1189" s="56">
        <v>0</v>
      </c>
      <c r="W1189" s="56"/>
      <c r="X1189" s="56"/>
      <c r="Y1189" s="56"/>
      <c r="Z1189" s="27"/>
      <c r="AA1189" s="4" t="s">
        <v>45</v>
      </c>
    </row>
    <row r="1190" spans="1:35" s="437" customFormat="1" ht="16">
      <c r="A1190" s="9">
        <v>2</v>
      </c>
      <c r="B1190" s="9">
        <v>1</v>
      </c>
      <c r="C1190" s="9">
        <v>8</v>
      </c>
      <c r="D1190" s="150"/>
      <c r="E1190" s="281">
        <v>138</v>
      </c>
      <c r="F1190" s="227">
        <v>1</v>
      </c>
      <c r="G1190" s="54" t="s">
        <v>39</v>
      </c>
      <c r="H1190" s="47" t="s">
        <v>307</v>
      </c>
      <c r="I1190" s="17">
        <v>497</v>
      </c>
      <c r="J1190" s="18" t="s">
        <v>33</v>
      </c>
      <c r="K1190" s="17">
        <v>229</v>
      </c>
      <c r="L1190" s="17" t="s">
        <v>248</v>
      </c>
      <c r="M1190" s="81">
        <v>1.5</v>
      </c>
      <c r="N1190" s="17" t="s">
        <v>35</v>
      </c>
      <c r="O1190" s="17" t="s">
        <v>63</v>
      </c>
      <c r="P1190" s="19">
        <v>43410</v>
      </c>
      <c r="Q1190" s="20">
        <v>43581</v>
      </c>
      <c r="R1190" s="26">
        <v>44141</v>
      </c>
      <c r="S1190" s="16">
        <f t="shared" si="40"/>
        <v>560</v>
      </c>
      <c r="T1190" s="16" t="s">
        <v>310</v>
      </c>
      <c r="U1190" s="16">
        <v>0</v>
      </c>
      <c r="V1190" s="56">
        <v>0</v>
      </c>
      <c r="W1190" s="56"/>
      <c r="X1190" s="56"/>
      <c r="Y1190" s="56"/>
      <c r="Z1190" s="27"/>
      <c r="AA1190" s="4" t="s">
        <v>45</v>
      </c>
      <c r="AB1190"/>
      <c r="AC1190"/>
      <c r="AD1190"/>
      <c r="AE1190"/>
      <c r="AF1190"/>
      <c r="AG1190"/>
      <c r="AH1190"/>
      <c r="AI1190"/>
    </row>
    <row r="1191" spans="1:35" ht="16">
      <c r="A1191" s="9">
        <v>2</v>
      </c>
      <c r="B1191" s="9">
        <v>1</v>
      </c>
      <c r="C1191" s="9">
        <v>8</v>
      </c>
      <c r="D1191" s="150"/>
      <c r="E1191" s="281">
        <v>139</v>
      </c>
      <c r="F1191" s="227">
        <v>1</v>
      </c>
      <c r="G1191" s="54" t="s">
        <v>39</v>
      </c>
      <c r="H1191" s="47" t="s">
        <v>307</v>
      </c>
      <c r="I1191" s="17">
        <v>498</v>
      </c>
      <c r="J1191" s="18" t="s">
        <v>33</v>
      </c>
      <c r="K1191" s="17">
        <v>229</v>
      </c>
      <c r="L1191" s="17" t="s">
        <v>248</v>
      </c>
      <c r="M1191" s="81">
        <v>1.5</v>
      </c>
      <c r="N1191" s="17" t="s">
        <v>35</v>
      </c>
      <c r="O1191" s="17" t="s">
        <v>63</v>
      </c>
      <c r="P1191" s="19">
        <v>43410</v>
      </c>
      <c r="Q1191" s="20">
        <v>43581</v>
      </c>
      <c r="R1191" s="26">
        <v>44141</v>
      </c>
      <c r="S1191" s="16">
        <f t="shared" si="40"/>
        <v>560</v>
      </c>
      <c r="T1191" s="16" t="s">
        <v>310</v>
      </c>
      <c r="U1191" s="30">
        <v>0</v>
      </c>
      <c r="V1191" s="56">
        <v>0</v>
      </c>
      <c r="W1191" s="56"/>
      <c r="X1191" s="56"/>
      <c r="Y1191" s="56">
        <v>1</v>
      </c>
      <c r="Z1191" s="27" t="s">
        <v>319</v>
      </c>
      <c r="AA1191" s="4" t="s">
        <v>45</v>
      </c>
    </row>
    <row r="1192" spans="1:35" ht="16">
      <c r="A1192" s="504">
        <v>2</v>
      </c>
      <c r="B1192" s="504">
        <v>1</v>
      </c>
      <c r="C1192" s="504">
        <v>8</v>
      </c>
      <c r="D1192" s="505"/>
      <c r="E1192" s="506">
        <v>140</v>
      </c>
      <c r="F1192" s="507">
        <v>1</v>
      </c>
      <c r="G1192" s="508" t="s">
        <v>39</v>
      </c>
      <c r="H1192" s="509" t="s">
        <v>307</v>
      </c>
      <c r="I1192" s="510">
        <v>499</v>
      </c>
      <c r="J1192" s="504" t="s">
        <v>33</v>
      </c>
      <c r="K1192" s="510">
        <v>229</v>
      </c>
      <c r="L1192" s="510" t="s">
        <v>248</v>
      </c>
      <c r="M1192" s="511">
        <v>1.5</v>
      </c>
      <c r="N1192" s="510" t="s">
        <v>35</v>
      </c>
      <c r="O1192" s="510" t="s">
        <v>63</v>
      </c>
      <c r="P1192" s="512">
        <v>43410</v>
      </c>
      <c r="Q1192" s="513">
        <v>43581</v>
      </c>
      <c r="R1192" s="514">
        <v>44141</v>
      </c>
      <c r="S1192" s="515">
        <f t="shared" si="40"/>
        <v>560</v>
      </c>
      <c r="T1192" s="515" t="s">
        <v>310</v>
      </c>
      <c r="U1192" s="515">
        <v>0</v>
      </c>
      <c r="V1192" s="516">
        <v>0</v>
      </c>
      <c r="W1192" s="516"/>
      <c r="X1192" s="516"/>
      <c r="Y1192" s="516"/>
      <c r="Z1192" s="517"/>
      <c r="AA1192" s="518" t="s">
        <v>45</v>
      </c>
      <c r="AB1192" s="519"/>
      <c r="AC1192" s="519"/>
      <c r="AD1192" s="519"/>
      <c r="AE1192" s="519"/>
      <c r="AF1192" s="519"/>
      <c r="AG1192" s="519"/>
      <c r="AH1192" s="519"/>
      <c r="AI1192" s="519"/>
    </row>
    <row r="1193" spans="1:35" s="437" customFormat="1" ht="16">
      <c r="A1193" s="9">
        <v>2</v>
      </c>
      <c r="B1193" s="9">
        <v>1</v>
      </c>
      <c r="C1193" s="9">
        <v>8</v>
      </c>
      <c r="D1193" s="150"/>
      <c r="E1193" s="281">
        <v>141</v>
      </c>
      <c r="F1193" s="227">
        <v>1</v>
      </c>
      <c r="G1193" s="54" t="s">
        <v>39</v>
      </c>
      <c r="H1193" s="47" t="s">
        <v>307</v>
      </c>
      <c r="I1193" s="17">
        <v>608</v>
      </c>
      <c r="J1193" s="18" t="s">
        <v>33</v>
      </c>
      <c r="K1193" s="17">
        <v>209</v>
      </c>
      <c r="L1193" s="17" t="s">
        <v>248</v>
      </c>
      <c r="M1193" s="81">
        <v>1.5</v>
      </c>
      <c r="N1193" s="17" t="s">
        <v>35</v>
      </c>
      <c r="O1193" s="17" t="s">
        <v>63</v>
      </c>
      <c r="P1193" s="19">
        <v>43410</v>
      </c>
      <c r="Q1193" s="20">
        <v>43581</v>
      </c>
      <c r="R1193" s="26">
        <v>44146</v>
      </c>
      <c r="S1193" s="16">
        <f t="shared" si="40"/>
        <v>565</v>
      </c>
      <c r="T1193" s="16" t="s">
        <v>184</v>
      </c>
      <c r="U1193" s="30">
        <v>0</v>
      </c>
      <c r="V1193" s="18">
        <v>1</v>
      </c>
      <c r="W1193" s="18">
        <v>1</v>
      </c>
      <c r="X1193" s="18"/>
      <c r="Y1193" s="18"/>
      <c r="Z1193" s="82"/>
      <c r="AA1193" s="4" t="s">
        <v>45</v>
      </c>
      <c r="AB1193"/>
      <c r="AC1193"/>
      <c r="AD1193"/>
      <c r="AE1193"/>
      <c r="AF1193"/>
      <c r="AG1193"/>
      <c r="AH1193"/>
      <c r="AI1193"/>
    </row>
    <row r="1194" spans="1:35" ht="16">
      <c r="A1194" s="9">
        <v>2</v>
      </c>
      <c r="B1194" s="9">
        <v>1</v>
      </c>
      <c r="C1194" s="9">
        <v>8</v>
      </c>
      <c r="D1194" s="150"/>
      <c r="E1194" s="281">
        <v>142</v>
      </c>
      <c r="F1194" s="227">
        <v>1</v>
      </c>
      <c r="G1194" s="54" t="s">
        <v>39</v>
      </c>
      <c r="H1194" s="47" t="s">
        <v>307</v>
      </c>
      <c r="I1194" s="17">
        <v>609</v>
      </c>
      <c r="J1194" s="18" t="s">
        <v>33</v>
      </c>
      <c r="K1194" s="17">
        <v>209</v>
      </c>
      <c r="L1194" s="17" t="s">
        <v>248</v>
      </c>
      <c r="M1194" s="81">
        <v>1.5</v>
      </c>
      <c r="N1194" s="17" t="s">
        <v>35</v>
      </c>
      <c r="O1194" s="17" t="s">
        <v>63</v>
      </c>
      <c r="P1194" s="19">
        <v>43410</v>
      </c>
      <c r="Q1194" s="20">
        <v>43581</v>
      </c>
      <c r="R1194" s="26">
        <v>44146</v>
      </c>
      <c r="S1194" s="16">
        <f t="shared" si="40"/>
        <v>565</v>
      </c>
      <c r="T1194" s="16" t="s">
        <v>184</v>
      </c>
      <c r="U1194" s="16">
        <v>0</v>
      </c>
      <c r="V1194" s="18">
        <v>1</v>
      </c>
      <c r="W1194" s="18">
        <v>1</v>
      </c>
      <c r="X1194" s="18"/>
      <c r="Y1194" s="18"/>
      <c r="Z1194" s="82"/>
      <c r="AA1194" s="4" t="s">
        <v>45</v>
      </c>
    </row>
    <row r="1195" spans="1:35" s="437" customFormat="1" ht="16">
      <c r="A1195" s="9">
        <v>2</v>
      </c>
      <c r="B1195" s="9">
        <v>1</v>
      </c>
      <c r="C1195" s="9">
        <v>8</v>
      </c>
      <c r="D1195" s="150"/>
      <c r="E1195" s="281">
        <v>143</v>
      </c>
      <c r="F1195" s="227">
        <v>1</v>
      </c>
      <c r="G1195" s="54" t="s">
        <v>39</v>
      </c>
      <c r="H1195" s="47" t="s">
        <v>307</v>
      </c>
      <c r="I1195" s="17">
        <v>612</v>
      </c>
      <c r="J1195" s="18" t="s">
        <v>33</v>
      </c>
      <c r="K1195" s="17">
        <v>209</v>
      </c>
      <c r="L1195" s="17" t="s">
        <v>248</v>
      </c>
      <c r="M1195" s="81">
        <v>1.5</v>
      </c>
      <c r="N1195" s="17" t="s">
        <v>35</v>
      </c>
      <c r="O1195" s="17" t="s">
        <v>63</v>
      </c>
      <c r="P1195" s="19">
        <v>43410</v>
      </c>
      <c r="Q1195" s="20">
        <v>43581</v>
      </c>
      <c r="R1195" s="26">
        <v>44146</v>
      </c>
      <c r="S1195" s="16">
        <f t="shared" si="40"/>
        <v>565</v>
      </c>
      <c r="T1195" s="16" t="s">
        <v>184</v>
      </c>
      <c r="U1195" s="30">
        <v>0</v>
      </c>
      <c r="V1195" s="18">
        <v>0</v>
      </c>
      <c r="W1195" s="18"/>
      <c r="X1195" s="18"/>
      <c r="Y1195" s="18"/>
      <c r="Z1195" s="82"/>
      <c r="AA1195" s="4" t="s">
        <v>45</v>
      </c>
      <c r="AB1195"/>
      <c r="AC1195"/>
      <c r="AD1195"/>
      <c r="AE1195"/>
      <c r="AF1195"/>
      <c r="AG1195"/>
      <c r="AH1195"/>
      <c r="AI1195"/>
    </row>
    <row r="1196" spans="1:35" s="437" customFormat="1" ht="16">
      <c r="A1196" s="9">
        <v>2</v>
      </c>
      <c r="B1196" s="9">
        <v>1</v>
      </c>
      <c r="C1196" s="9">
        <v>8</v>
      </c>
      <c r="D1196" s="150"/>
      <c r="E1196" s="281">
        <v>144</v>
      </c>
      <c r="F1196" s="227">
        <v>1</v>
      </c>
      <c r="G1196" s="54" t="s">
        <v>39</v>
      </c>
      <c r="H1196" s="47" t="s">
        <v>307</v>
      </c>
      <c r="I1196" s="17">
        <v>614</v>
      </c>
      <c r="J1196" s="18" t="s">
        <v>33</v>
      </c>
      <c r="K1196" s="17">
        <v>210</v>
      </c>
      <c r="L1196" s="17" t="s">
        <v>248</v>
      </c>
      <c r="M1196" s="81">
        <v>1.5</v>
      </c>
      <c r="N1196" s="17" t="s">
        <v>35</v>
      </c>
      <c r="O1196" s="17" t="s">
        <v>63</v>
      </c>
      <c r="P1196" s="19">
        <v>43410</v>
      </c>
      <c r="Q1196" s="20">
        <v>43581</v>
      </c>
      <c r="R1196" s="26">
        <v>44145</v>
      </c>
      <c r="S1196" s="16">
        <f t="shared" si="40"/>
        <v>564</v>
      </c>
      <c r="T1196" s="16" t="s">
        <v>184</v>
      </c>
      <c r="U1196" s="16">
        <v>0</v>
      </c>
      <c r="V1196" s="47">
        <v>0</v>
      </c>
      <c r="W1196" s="47"/>
      <c r="X1196" s="47"/>
      <c r="Y1196" s="47"/>
      <c r="Z1196" s="4"/>
      <c r="AA1196" s="4" t="s">
        <v>45</v>
      </c>
      <c r="AB1196"/>
      <c r="AC1196"/>
      <c r="AD1196"/>
      <c r="AE1196"/>
      <c r="AF1196"/>
      <c r="AG1196"/>
      <c r="AH1196"/>
      <c r="AI1196"/>
    </row>
    <row r="1197" spans="1:35" s="437" customFormat="1" ht="16">
      <c r="A1197" s="9">
        <v>2</v>
      </c>
      <c r="B1197" s="9">
        <v>1</v>
      </c>
      <c r="C1197" s="9">
        <v>8</v>
      </c>
      <c r="D1197" s="150"/>
      <c r="E1197" s="281">
        <v>145</v>
      </c>
      <c r="F1197" s="227">
        <v>1</v>
      </c>
      <c r="G1197" s="54" t="s">
        <v>39</v>
      </c>
      <c r="H1197" s="47" t="s">
        <v>307</v>
      </c>
      <c r="I1197" s="17">
        <v>615</v>
      </c>
      <c r="J1197" s="18" t="s">
        <v>33</v>
      </c>
      <c r="K1197" s="17">
        <v>210</v>
      </c>
      <c r="L1197" s="17" t="s">
        <v>248</v>
      </c>
      <c r="M1197" s="81">
        <v>1.5</v>
      </c>
      <c r="N1197" s="17" t="s">
        <v>35</v>
      </c>
      <c r="O1197" s="17" t="s">
        <v>63</v>
      </c>
      <c r="P1197" s="19">
        <v>43410</v>
      </c>
      <c r="Q1197" s="20">
        <v>43581</v>
      </c>
      <c r="R1197" s="26">
        <v>44145</v>
      </c>
      <c r="S1197" s="16">
        <f t="shared" si="40"/>
        <v>564</v>
      </c>
      <c r="T1197" s="16" t="s">
        <v>184</v>
      </c>
      <c r="U1197" s="30">
        <v>0</v>
      </c>
      <c r="V1197" s="18">
        <v>0</v>
      </c>
      <c r="W1197" s="18"/>
      <c r="X1197" s="18"/>
      <c r="Y1197" s="18"/>
      <c r="Z1197" s="82" t="s">
        <v>180</v>
      </c>
      <c r="AA1197" s="4" t="s">
        <v>45</v>
      </c>
      <c r="AB1197"/>
      <c r="AC1197"/>
      <c r="AD1197"/>
      <c r="AE1197"/>
      <c r="AF1197"/>
      <c r="AG1197"/>
      <c r="AH1197"/>
      <c r="AI1197"/>
    </row>
    <row r="1198" spans="1:35" s="437" customFormat="1" ht="16">
      <c r="A1198" s="9">
        <v>2</v>
      </c>
      <c r="B1198" s="9">
        <v>1</v>
      </c>
      <c r="C1198" s="9">
        <v>8</v>
      </c>
      <c r="D1198" s="150"/>
      <c r="E1198" s="281">
        <v>146</v>
      </c>
      <c r="F1198" s="227">
        <v>1</v>
      </c>
      <c r="G1198" s="54" t="s">
        <v>39</v>
      </c>
      <c r="H1198" s="47" t="s">
        <v>307</v>
      </c>
      <c r="I1198" s="17">
        <v>616</v>
      </c>
      <c r="J1198" s="18" t="s">
        <v>33</v>
      </c>
      <c r="K1198" s="17">
        <v>210</v>
      </c>
      <c r="L1198" s="17" t="s">
        <v>248</v>
      </c>
      <c r="M1198" s="81">
        <v>1.5</v>
      </c>
      <c r="N1198" s="17" t="s">
        <v>35</v>
      </c>
      <c r="O1198" s="17" t="s">
        <v>63</v>
      </c>
      <c r="P1198" s="19">
        <v>43410</v>
      </c>
      <c r="Q1198" s="20">
        <v>43581</v>
      </c>
      <c r="R1198" s="26">
        <v>44145</v>
      </c>
      <c r="S1198" s="16">
        <f t="shared" si="40"/>
        <v>564</v>
      </c>
      <c r="T1198" s="16" t="s">
        <v>184</v>
      </c>
      <c r="U1198" s="16">
        <v>0</v>
      </c>
      <c r="V1198" s="18">
        <v>0</v>
      </c>
      <c r="W1198" s="18"/>
      <c r="X1198" s="18"/>
      <c r="Y1198" s="18">
        <v>1</v>
      </c>
      <c r="Z1198" s="82" t="s">
        <v>274</v>
      </c>
      <c r="AA1198" s="4" t="s">
        <v>45</v>
      </c>
      <c r="AB1198"/>
      <c r="AC1198"/>
      <c r="AD1198"/>
      <c r="AE1198"/>
      <c r="AF1198"/>
      <c r="AG1198"/>
      <c r="AH1198"/>
      <c r="AI1198"/>
    </row>
    <row r="1199" spans="1:35" s="437" customFormat="1" ht="16">
      <c r="A1199" s="9">
        <v>2</v>
      </c>
      <c r="B1199" s="9">
        <v>1</v>
      </c>
      <c r="C1199" s="9">
        <v>8</v>
      </c>
      <c r="D1199" s="150"/>
      <c r="E1199" s="281">
        <v>147</v>
      </c>
      <c r="F1199" s="227">
        <v>1</v>
      </c>
      <c r="G1199" s="54" t="s">
        <v>39</v>
      </c>
      <c r="H1199" s="47" t="s">
        <v>307</v>
      </c>
      <c r="I1199" s="17">
        <v>617</v>
      </c>
      <c r="J1199" s="18" t="s">
        <v>33</v>
      </c>
      <c r="K1199" s="17">
        <v>210</v>
      </c>
      <c r="L1199" s="17" t="s">
        <v>248</v>
      </c>
      <c r="M1199" s="81">
        <v>1.5</v>
      </c>
      <c r="N1199" s="17" t="s">
        <v>35</v>
      </c>
      <c r="O1199" s="17" t="s">
        <v>63</v>
      </c>
      <c r="P1199" s="19">
        <v>43410</v>
      </c>
      <c r="Q1199" s="20">
        <v>43581</v>
      </c>
      <c r="R1199" s="26">
        <v>44145</v>
      </c>
      <c r="S1199" s="16">
        <f t="shared" si="40"/>
        <v>564</v>
      </c>
      <c r="T1199" s="16" t="s">
        <v>184</v>
      </c>
      <c r="U1199" s="30">
        <v>0</v>
      </c>
      <c r="V1199" s="18">
        <v>0</v>
      </c>
      <c r="W1199" s="18"/>
      <c r="X1199" s="18"/>
      <c r="Y1199" s="18"/>
      <c r="Z1199" s="82"/>
      <c r="AA1199" s="4" t="s">
        <v>45</v>
      </c>
      <c r="AB1199"/>
      <c r="AC1199"/>
      <c r="AD1199"/>
      <c r="AE1199"/>
      <c r="AF1199"/>
      <c r="AG1199"/>
      <c r="AH1199"/>
      <c r="AI1199"/>
    </row>
    <row r="1200" spans="1:35" s="437" customFormat="1" ht="16">
      <c r="A1200" s="9">
        <v>2</v>
      </c>
      <c r="B1200" s="9">
        <v>1</v>
      </c>
      <c r="C1200" s="9">
        <v>8</v>
      </c>
      <c r="D1200" s="150"/>
      <c r="E1200" s="281">
        <v>148</v>
      </c>
      <c r="F1200" s="227">
        <v>1</v>
      </c>
      <c r="G1200" s="54" t="s">
        <v>39</v>
      </c>
      <c r="H1200" s="47" t="s">
        <v>307</v>
      </c>
      <c r="I1200" s="17">
        <v>624</v>
      </c>
      <c r="J1200" s="18" t="s">
        <v>33</v>
      </c>
      <c r="K1200" s="17">
        <v>212</v>
      </c>
      <c r="L1200" s="17" t="s">
        <v>248</v>
      </c>
      <c r="M1200" s="81">
        <v>1.5</v>
      </c>
      <c r="N1200" s="17" t="s">
        <v>35</v>
      </c>
      <c r="O1200" s="17" t="s">
        <v>63</v>
      </c>
      <c r="P1200" s="19">
        <v>43410</v>
      </c>
      <c r="Q1200" s="20">
        <v>43581</v>
      </c>
      <c r="R1200" s="26">
        <v>44147</v>
      </c>
      <c r="S1200" s="16">
        <f t="shared" si="40"/>
        <v>566</v>
      </c>
      <c r="T1200" s="16" t="s">
        <v>184</v>
      </c>
      <c r="U1200" s="16">
        <v>0</v>
      </c>
      <c r="V1200" s="18">
        <v>1</v>
      </c>
      <c r="W1200" s="18">
        <v>1</v>
      </c>
      <c r="X1200" s="18"/>
      <c r="Y1200" s="18"/>
      <c r="Z1200" s="82" t="s">
        <v>323</v>
      </c>
      <c r="AA1200" s="4" t="s">
        <v>45</v>
      </c>
      <c r="AB1200"/>
      <c r="AC1200"/>
      <c r="AD1200"/>
      <c r="AE1200"/>
      <c r="AF1200"/>
      <c r="AG1200"/>
      <c r="AH1200"/>
      <c r="AI1200"/>
    </row>
    <row r="1201" spans="1:35" s="437" customFormat="1" ht="16">
      <c r="A1201" s="9"/>
      <c r="B1201" s="9"/>
      <c r="C1201" s="9"/>
      <c r="D1201" s="150"/>
      <c r="E1201" s="281"/>
      <c r="F1201" s="227">
        <v>1</v>
      </c>
      <c r="G1201" s="239" t="s">
        <v>361</v>
      </c>
      <c r="H1201" s="31"/>
      <c r="I1201" s="32"/>
      <c r="J1201" s="9"/>
      <c r="K1201" s="32"/>
      <c r="L1201" s="32"/>
      <c r="M1201" s="39"/>
      <c r="N1201" s="32"/>
      <c r="O1201" s="32"/>
      <c r="P1201" s="38"/>
      <c r="Q1201" s="36"/>
      <c r="R1201" s="12"/>
      <c r="S1201" s="79"/>
      <c r="T1201" s="79"/>
      <c r="U1201" s="79"/>
      <c r="V1201" s="9"/>
      <c r="W1201" s="9"/>
      <c r="X1201" s="9"/>
      <c r="Y1201" s="9"/>
      <c r="Z1201" s="6"/>
      <c r="AA1201" s="37"/>
      <c r="AB1201"/>
      <c r="AC1201"/>
      <c r="AD1201"/>
      <c r="AE1201"/>
      <c r="AF1201"/>
      <c r="AG1201"/>
      <c r="AH1201"/>
      <c r="AI1201"/>
    </row>
    <row r="1202" spans="1:35" s="437" customFormat="1" ht="16">
      <c r="A1202" s="9">
        <v>2</v>
      </c>
      <c r="B1202" s="9">
        <v>2</v>
      </c>
      <c r="C1202" s="9">
        <v>2</v>
      </c>
      <c r="D1202" s="150"/>
      <c r="E1202" s="281">
        <v>1</v>
      </c>
      <c r="F1202" s="227">
        <v>1</v>
      </c>
      <c r="G1202" s="54" t="s">
        <v>354</v>
      </c>
      <c r="H1202" s="47" t="s">
        <v>362</v>
      </c>
      <c r="I1202" s="17">
        <v>505</v>
      </c>
      <c r="J1202" s="18" t="s">
        <v>33</v>
      </c>
      <c r="K1202" s="17">
        <v>153</v>
      </c>
      <c r="L1202" s="17" t="s">
        <v>357</v>
      </c>
      <c r="M1202" s="81">
        <v>0.75</v>
      </c>
      <c r="N1202" s="17" t="s">
        <v>35</v>
      </c>
      <c r="O1202" s="17" t="s">
        <v>63</v>
      </c>
      <c r="P1202" s="19">
        <v>43410</v>
      </c>
      <c r="Q1202" s="20">
        <v>43577</v>
      </c>
      <c r="R1202" s="26">
        <v>44126</v>
      </c>
      <c r="S1202" s="16">
        <f t="shared" ref="S1202:S1233" si="41">R1202-Q1202</f>
        <v>549</v>
      </c>
      <c r="T1202" s="16" t="s">
        <v>254</v>
      </c>
      <c r="U1202" s="16">
        <v>0</v>
      </c>
      <c r="V1202" s="18">
        <v>0</v>
      </c>
      <c r="W1202" s="18"/>
      <c r="X1202" s="18"/>
      <c r="Y1202" s="18"/>
      <c r="Z1202" s="82"/>
      <c r="AA1202" s="4" t="s">
        <v>45</v>
      </c>
      <c r="AB1202"/>
      <c r="AC1202"/>
      <c r="AD1202"/>
      <c r="AE1202"/>
      <c r="AF1202"/>
      <c r="AG1202"/>
      <c r="AH1202"/>
      <c r="AI1202"/>
    </row>
    <row r="1203" spans="1:35" s="437" customFormat="1" ht="16">
      <c r="A1203" s="9">
        <v>2</v>
      </c>
      <c r="B1203" s="9">
        <v>2</v>
      </c>
      <c r="C1203" s="9">
        <v>2</v>
      </c>
      <c r="D1203" s="150"/>
      <c r="E1203" s="281">
        <v>2</v>
      </c>
      <c r="F1203" s="227">
        <v>1</v>
      </c>
      <c r="G1203" s="54" t="s">
        <v>354</v>
      </c>
      <c r="H1203" s="47" t="s">
        <v>362</v>
      </c>
      <c r="I1203" s="17">
        <v>506</v>
      </c>
      <c r="J1203" s="18" t="s">
        <v>33</v>
      </c>
      <c r="K1203" s="17">
        <v>153</v>
      </c>
      <c r="L1203" s="17" t="s">
        <v>357</v>
      </c>
      <c r="M1203" s="81">
        <v>0.75</v>
      </c>
      <c r="N1203" s="17" t="s">
        <v>35</v>
      </c>
      <c r="O1203" s="17" t="s">
        <v>63</v>
      </c>
      <c r="P1203" s="19">
        <v>43410</v>
      </c>
      <c r="Q1203" s="20">
        <v>43577</v>
      </c>
      <c r="R1203" s="26">
        <v>44126</v>
      </c>
      <c r="S1203" s="16">
        <f t="shared" si="41"/>
        <v>549</v>
      </c>
      <c r="T1203" s="16" t="s">
        <v>254</v>
      </c>
      <c r="U1203" s="16">
        <v>0</v>
      </c>
      <c r="V1203" s="18">
        <v>1</v>
      </c>
      <c r="W1203" s="18">
        <v>1</v>
      </c>
      <c r="X1203" s="18"/>
      <c r="Y1203" s="18"/>
      <c r="Z1203" s="82"/>
      <c r="AA1203" s="4" t="s">
        <v>45</v>
      </c>
      <c r="AB1203"/>
      <c r="AC1203"/>
      <c r="AD1203"/>
      <c r="AE1203"/>
      <c r="AF1203"/>
      <c r="AG1203"/>
      <c r="AH1203"/>
      <c r="AI1203"/>
    </row>
    <row r="1204" spans="1:35" s="437" customFormat="1" ht="16">
      <c r="A1204" s="9">
        <v>2</v>
      </c>
      <c r="B1204" s="9">
        <v>2</v>
      </c>
      <c r="C1204" s="9">
        <v>2</v>
      </c>
      <c r="D1204" s="150"/>
      <c r="E1204" s="281">
        <v>3</v>
      </c>
      <c r="F1204" s="227">
        <v>1</v>
      </c>
      <c r="G1204" s="54" t="s">
        <v>354</v>
      </c>
      <c r="H1204" s="47" t="s">
        <v>362</v>
      </c>
      <c r="I1204" s="17">
        <v>508</v>
      </c>
      <c r="J1204" s="18" t="s">
        <v>33</v>
      </c>
      <c r="K1204" s="17">
        <v>153</v>
      </c>
      <c r="L1204" s="17" t="s">
        <v>357</v>
      </c>
      <c r="M1204" s="81">
        <v>0.75</v>
      </c>
      <c r="N1204" s="17" t="s">
        <v>35</v>
      </c>
      <c r="O1204" s="17" t="s">
        <v>63</v>
      </c>
      <c r="P1204" s="21">
        <v>43410</v>
      </c>
      <c r="Q1204" s="20">
        <v>43577</v>
      </c>
      <c r="R1204" s="26">
        <v>44126</v>
      </c>
      <c r="S1204" s="16">
        <f t="shared" si="41"/>
        <v>549</v>
      </c>
      <c r="T1204" s="16" t="s">
        <v>254</v>
      </c>
      <c r="U1204" s="16">
        <v>0</v>
      </c>
      <c r="V1204" s="18">
        <v>0</v>
      </c>
      <c r="W1204" s="18"/>
      <c r="X1204" s="18"/>
      <c r="Y1204" s="18"/>
      <c r="Z1204" s="82"/>
      <c r="AA1204" s="4" t="s">
        <v>45</v>
      </c>
      <c r="AB1204"/>
      <c r="AC1204"/>
      <c r="AD1204"/>
      <c r="AE1204"/>
      <c r="AF1204"/>
      <c r="AG1204"/>
      <c r="AH1204"/>
      <c r="AI1204"/>
    </row>
    <row r="1205" spans="1:35" s="437" customFormat="1" ht="16">
      <c r="A1205" s="9">
        <v>2</v>
      </c>
      <c r="B1205" s="9">
        <v>2</v>
      </c>
      <c r="C1205" s="9">
        <v>2</v>
      </c>
      <c r="D1205" s="150"/>
      <c r="E1205" s="281">
        <v>4</v>
      </c>
      <c r="F1205" s="227">
        <v>1</v>
      </c>
      <c r="G1205" s="54" t="s">
        <v>354</v>
      </c>
      <c r="H1205" s="47" t="s">
        <v>362</v>
      </c>
      <c r="I1205" s="17">
        <v>518</v>
      </c>
      <c r="J1205" s="18" t="s">
        <v>33</v>
      </c>
      <c r="K1205" s="17">
        <v>155</v>
      </c>
      <c r="L1205" s="17" t="s">
        <v>357</v>
      </c>
      <c r="M1205" s="81">
        <v>0.75</v>
      </c>
      <c r="N1205" s="17" t="s">
        <v>35</v>
      </c>
      <c r="O1205" s="17" t="s">
        <v>63</v>
      </c>
      <c r="P1205" s="19">
        <v>43410</v>
      </c>
      <c r="Q1205" s="20">
        <v>43577</v>
      </c>
      <c r="R1205" s="26">
        <v>44126</v>
      </c>
      <c r="S1205" s="16">
        <f t="shared" si="41"/>
        <v>549</v>
      </c>
      <c r="T1205" s="16" t="s">
        <v>254</v>
      </c>
      <c r="U1205" s="16">
        <v>0</v>
      </c>
      <c r="V1205" s="18">
        <v>0</v>
      </c>
      <c r="W1205" s="18"/>
      <c r="X1205" s="18"/>
      <c r="Y1205" s="18"/>
      <c r="Z1205" s="82"/>
      <c r="AA1205" s="4" t="s">
        <v>45</v>
      </c>
      <c r="AB1205"/>
      <c r="AC1205"/>
      <c r="AD1205"/>
      <c r="AE1205"/>
      <c r="AF1205"/>
      <c r="AG1205"/>
      <c r="AH1205"/>
      <c r="AI1205"/>
    </row>
    <row r="1206" spans="1:35" s="437" customFormat="1" ht="16">
      <c r="A1206" s="9">
        <v>2</v>
      </c>
      <c r="B1206" s="9">
        <v>2</v>
      </c>
      <c r="C1206" s="9">
        <v>2</v>
      </c>
      <c r="D1206" s="150"/>
      <c r="E1206" s="281">
        <v>5</v>
      </c>
      <c r="F1206" s="227">
        <v>1</v>
      </c>
      <c r="G1206" s="54" t="s">
        <v>354</v>
      </c>
      <c r="H1206" s="47" t="s">
        <v>362</v>
      </c>
      <c r="I1206" s="17">
        <v>519</v>
      </c>
      <c r="J1206" s="18" t="s">
        <v>33</v>
      </c>
      <c r="K1206" s="17">
        <v>155</v>
      </c>
      <c r="L1206" s="17" t="s">
        <v>357</v>
      </c>
      <c r="M1206" s="81">
        <v>0.75</v>
      </c>
      <c r="N1206" s="17" t="s">
        <v>35</v>
      </c>
      <c r="O1206" s="17" t="s">
        <v>63</v>
      </c>
      <c r="P1206" s="19">
        <v>43410</v>
      </c>
      <c r="Q1206" s="20">
        <v>43577</v>
      </c>
      <c r="R1206" s="26">
        <v>44126</v>
      </c>
      <c r="S1206" s="16">
        <f t="shared" si="41"/>
        <v>549</v>
      </c>
      <c r="T1206" s="16" t="s">
        <v>254</v>
      </c>
      <c r="U1206" s="16">
        <v>0</v>
      </c>
      <c r="V1206" s="18">
        <v>0</v>
      </c>
      <c r="W1206" s="18"/>
      <c r="X1206" s="18"/>
      <c r="Y1206" s="18"/>
      <c r="Z1206" s="82"/>
      <c r="AA1206" s="4" t="s">
        <v>45</v>
      </c>
      <c r="AB1206"/>
      <c r="AC1206"/>
      <c r="AD1206"/>
      <c r="AE1206"/>
      <c r="AF1206"/>
      <c r="AG1206"/>
      <c r="AH1206"/>
      <c r="AI1206"/>
    </row>
    <row r="1207" spans="1:35" s="437" customFormat="1" ht="16">
      <c r="A1207" s="9">
        <v>2</v>
      </c>
      <c r="B1207" s="9">
        <v>2</v>
      </c>
      <c r="C1207" s="9">
        <v>2</v>
      </c>
      <c r="D1207" s="150"/>
      <c r="E1207" s="281">
        <v>6</v>
      </c>
      <c r="F1207" s="227">
        <v>1</v>
      </c>
      <c r="G1207" s="54" t="s">
        <v>354</v>
      </c>
      <c r="H1207" s="47" t="s">
        <v>362</v>
      </c>
      <c r="I1207" s="17">
        <v>520</v>
      </c>
      <c r="J1207" s="18" t="s">
        <v>33</v>
      </c>
      <c r="K1207" s="17">
        <v>155</v>
      </c>
      <c r="L1207" s="17" t="s">
        <v>357</v>
      </c>
      <c r="M1207" s="81">
        <v>0.75</v>
      </c>
      <c r="N1207" s="17" t="s">
        <v>35</v>
      </c>
      <c r="O1207" s="17" t="s">
        <v>63</v>
      </c>
      <c r="P1207" s="19">
        <v>43410</v>
      </c>
      <c r="Q1207" s="20">
        <v>43577</v>
      </c>
      <c r="R1207" s="26">
        <v>44126</v>
      </c>
      <c r="S1207" s="16">
        <f t="shared" si="41"/>
        <v>549</v>
      </c>
      <c r="T1207" s="16" t="s">
        <v>254</v>
      </c>
      <c r="U1207" s="16">
        <v>0</v>
      </c>
      <c r="V1207" s="18">
        <v>1</v>
      </c>
      <c r="W1207" s="18">
        <v>1</v>
      </c>
      <c r="X1207" s="18"/>
      <c r="Y1207" s="18"/>
      <c r="Z1207" s="82"/>
      <c r="AA1207" s="4" t="s">
        <v>45</v>
      </c>
      <c r="AB1207"/>
      <c r="AC1207"/>
      <c r="AD1207"/>
      <c r="AE1207"/>
      <c r="AF1207"/>
      <c r="AG1207"/>
      <c r="AH1207"/>
      <c r="AI1207"/>
    </row>
    <row r="1208" spans="1:35" s="437" customFormat="1" ht="16">
      <c r="A1208" s="9">
        <v>2</v>
      </c>
      <c r="B1208" s="9">
        <v>2</v>
      </c>
      <c r="C1208" s="9">
        <v>2</v>
      </c>
      <c r="D1208" s="150"/>
      <c r="E1208" s="281">
        <v>7</v>
      </c>
      <c r="F1208" s="227">
        <v>1</v>
      </c>
      <c r="G1208" s="54" t="s">
        <v>354</v>
      </c>
      <c r="H1208" s="47" t="s">
        <v>362</v>
      </c>
      <c r="I1208" s="17">
        <v>521</v>
      </c>
      <c r="J1208" s="18" t="s">
        <v>33</v>
      </c>
      <c r="K1208" s="17">
        <v>155</v>
      </c>
      <c r="L1208" s="17" t="s">
        <v>357</v>
      </c>
      <c r="M1208" s="81">
        <v>0.75</v>
      </c>
      <c r="N1208" s="17" t="s">
        <v>35</v>
      </c>
      <c r="O1208" s="17" t="s">
        <v>63</v>
      </c>
      <c r="P1208" s="19">
        <v>43410</v>
      </c>
      <c r="Q1208" s="20">
        <v>43577</v>
      </c>
      <c r="R1208" s="26">
        <v>44126</v>
      </c>
      <c r="S1208" s="16">
        <f t="shared" si="41"/>
        <v>549</v>
      </c>
      <c r="T1208" s="16" t="s">
        <v>254</v>
      </c>
      <c r="U1208" s="16">
        <v>0</v>
      </c>
      <c r="V1208" s="18">
        <v>0</v>
      </c>
      <c r="W1208" s="18"/>
      <c r="X1208" s="18"/>
      <c r="Y1208" s="18"/>
      <c r="Z1208" s="82"/>
      <c r="AA1208" s="4" t="s">
        <v>45</v>
      </c>
      <c r="AB1208"/>
      <c r="AC1208"/>
      <c r="AD1208"/>
      <c r="AE1208"/>
      <c r="AF1208"/>
      <c r="AG1208"/>
      <c r="AH1208"/>
      <c r="AI1208"/>
    </row>
    <row r="1209" spans="1:35" s="437" customFormat="1" ht="16">
      <c r="A1209" s="9">
        <v>2</v>
      </c>
      <c r="B1209" s="9">
        <v>2</v>
      </c>
      <c r="C1209" s="9">
        <v>2</v>
      </c>
      <c r="D1209" s="150"/>
      <c r="E1209" s="281">
        <v>8</v>
      </c>
      <c r="F1209" s="227">
        <v>1</v>
      </c>
      <c r="G1209" s="54" t="s">
        <v>354</v>
      </c>
      <c r="H1209" s="47" t="s">
        <v>362</v>
      </c>
      <c r="I1209" s="17">
        <v>522</v>
      </c>
      <c r="J1209" s="18" t="s">
        <v>33</v>
      </c>
      <c r="K1209" s="17">
        <v>155</v>
      </c>
      <c r="L1209" s="17" t="s">
        <v>357</v>
      </c>
      <c r="M1209" s="81">
        <v>0.75</v>
      </c>
      <c r="N1209" s="17" t="s">
        <v>35</v>
      </c>
      <c r="O1209" s="17" t="s">
        <v>63</v>
      </c>
      <c r="P1209" s="21">
        <v>43410</v>
      </c>
      <c r="Q1209" s="20">
        <v>43577</v>
      </c>
      <c r="R1209" s="26">
        <v>44126</v>
      </c>
      <c r="S1209" s="16">
        <f t="shared" si="41"/>
        <v>549</v>
      </c>
      <c r="T1209" s="16" t="s">
        <v>254</v>
      </c>
      <c r="U1209" s="16">
        <v>0</v>
      </c>
      <c r="V1209" s="18">
        <v>1</v>
      </c>
      <c r="W1209" s="18">
        <v>1</v>
      </c>
      <c r="X1209" s="18"/>
      <c r="Y1209" s="18"/>
      <c r="Z1209" s="82"/>
      <c r="AA1209" s="4" t="s">
        <v>45</v>
      </c>
      <c r="AB1209"/>
      <c r="AC1209"/>
      <c r="AD1209"/>
      <c r="AE1209"/>
      <c r="AF1209"/>
      <c r="AG1209"/>
      <c r="AH1209"/>
      <c r="AI1209"/>
    </row>
    <row r="1210" spans="1:35" ht="16">
      <c r="A1210" s="9">
        <v>2</v>
      </c>
      <c r="B1210" s="9">
        <v>2</v>
      </c>
      <c r="C1210" s="9">
        <v>2</v>
      </c>
      <c r="D1210" s="150"/>
      <c r="E1210" s="281">
        <v>9</v>
      </c>
      <c r="F1210" s="227">
        <v>1</v>
      </c>
      <c r="G1210" s="54" t="s">
        <v>354</v>
      </c>
      <c r="H1210" s="47" t="s">
        <v>362</v>
      </c>
      <c r="I1210" s="17">
        <v>524</v>
      </c>
      <c r="J1210" s="18" t="s">
        <v>33</v>
      </c>
      <c r="K1210" s="17">
        <v>156</v>
      </c>
      <c r="L1210" s="17" t="s">
        <v>357</v>
      </c>
      <c r="M1210" s="81">
        <v>0.75</v>
      </c>
      <c r="N1210" s="17" t="s">
        <v>35</v>
      </c>
      <c r="O1210" s="17" t="s">
        <v>63</v>
      </c>
      <c r="P1210" s="19">
        <v>43410</v>
      </c>
      <c r="Q1210" s="20">
        <v>43577</v>
      </c>
      <c r="R1210" s="26">
        <v>44126</v>
      </c>
      <c r="S1210" s="16">
        <f t="shared" si="41"/>
        <v>549</v>
      </c>
      <c r="T1210" s="16" t="s">
        <v>254</v>
      </c>
      <c r="U1210" s="16">
        <v>0</v>
      </c>
      <c r="V1210" s="18">
        <v>0</v>
      </c>
      <c r="W1210" s="18"/>
      <c r="X1210" s="18"/>
      <c r="Y1210" s="18"/>
      <c r="Z1210" s="82"/>
      <c r="AA1210" s="4" t="s">
        <v>45</v>
      </c>
    </row>
    <row r="1211" spans="1:35" s="437" customFormat="1" ht="16">
      <c r="A1211" s="9">
        <v>2</v>
      </c>
      <c r="B1211" s="9">
        <v>2</v>
      </c>
      <c r="C1211" s="9">
        <v>2</v>
      </c>
      <c r="D1211" s="150"/>
      <c r="E1211" s="281">
        <v>10</v>
      </c>
      <c r="F1211" s="227">
        <v>1</v>
      </c>
      <c r="G1211" s="54" t="s">
        <v>354</v>
      </c>
      <c r="H1211" s="47" t="s">
        <v>362</v>
      </c>
      <c r="I1211" s="17">
        <v>525</v>
      </c>
      <c r="J1211" s="18" t="s">
        <v>33</v>
      </c>
      <c r="K1211" s="17">
        <v>156</v>
      </c>
      <c r="L1211" s="17" t="s">
        <v>357</v>
      </c>
      <c r="M1211" s="81">
        <v>0.75</v>
      </c>
      <c r="N1211" s="17" t="s">
        <v>35</v>
      </c>
      <c r="O1211" s="17" t="s">
        <v>63</v>
      </c>
      <c r="P1211" s="19">
        <v>43410</v>
      </c>
      <c r="Q1211" s="20">
        <v>43577</v>
      </c>
      <c r="R1211" s="26">
        <v>44126</v>
      </c>
      <c r="S1211" s="16">
        <f t="shared" si="41"/>
        <v>549</v>
      </c>
      <c r="T1211" s="16" t="s">
        <v>254</v>
      </c>
      <c r="U1211" s="16">
        <v>0</v>
      </c>
      <c r="V1211" s="18">
        <v>0</v>
      </c>
      <c r="W1211" s="18"/>
      <c r="X1211" s="18"/>
      <c r="Y1211" s="18"/>
      <c r="Z1211" s="82"/>
      <c r="AA1211" s="4" t="s">
        <v>45</v>
      </c>
      <c r="AB1211"/>
      <c r="AC1211"/>
      <c r="AD1211"/>
      <c r="AE1211"/>
      <c r="AF1211"/>
      <c r="AG1211"/>
      <c r="AH1211"/>
      <c r="AI1211"/>
    </row>
    <row r="1212" spans="1:35" s="437" customFormat="1" ht="16">
      <c r="A1212" s="9">
        <v>2</v>
      </c>
      <c r="B1212" s="9">
        <v>2</v>
      </c>
      <c r="C1212" s="9">
        <v>2</v>
      </c>
      <c r="D1212" s="150"/>
      <c r="E1212" s="281">
        <v>11</v>
      </c>
      <c r="F1212" s="227">
        <v>1</v>
      </c>
      <c r="G1212" s="54" t="s">
        <v>354</v>
      </c>
      <c r="H1212" s="47" t="s">
        <v>362</v>
      </c>
      <c r="I1212" s="17">
        <v>526</v>
      </c>
      <c r="J1212" s="18" t="s">
        <v>33</v>
      </c>
      <c r="K1212" s="17">
        <v>156</v>
      </c>
      <c r="L1212" s="17" t="s">
        <v>357</v>
      </c>
      <c r="M1212" s="81">
        <v>0.75</v>
      </c>
      <c r="N1212" s="17" t="s">
        <v>35</v>
      </c>
      <c r="O1212" s="17" t="s">
        <v>63</v>
      </c>
      <c r="P1212" s="19">
        <v>43410</v>
      </c>
      <c r="Q1212" s="20">
        <v>43577</v>
      </c>
      <c r="R1212" s="26">
        <v>44126</v>
      </c>
      <c r="S1212" s="16">
        <f t="shared" si="41"/>
        <v>549</v>
      </c>
      <c r="T1212" s="16" t="s">
        <v>254</v>
      </c>
      <c r="U1212" s="16">
        <v>0</v>
      </c>
      <c r="V1212" s="18">
        <v>0</v>
      </c>
      <c r="W1212" s="18"/>
      <c r="X1212" s="18"/>
      <c r="Y1212" s="18"/>
      <c r="Z1212" s="82"/>
      <c r="AA1212" s="4" t="s">
        <v>45</v>
      </c>
      <c r="AB1212"/>
      <c r="AC1212"/>
      <c r="AD1212"/>
      <c r="AE1212"/>
      <c r="AF1212"/>
      <c r="AG1212"/>
      <c r="AH1212"/>
      <c r="AI1212"/>
    </row>
    <row r="1213" spans="1:35" s="437" customFormat="1" ht="16">
      <c r="A1213" s="9">
        <v>2</v>
      </c>
      <c r="B1213" s="9">
        <v>2</v>
      </c>
      <c r="C1213" s="9">
        <v>2</v>
      </c>
      <c r="D1213" s="150"/>
      <c r="E1213" s="281">
        <v>12</v>
      </c>
      <c r="F1213" s="227">
        <v>1</v>
      </c>
      <c r="G1213" s="54" t="s">
        <v>354</v>
      </c>
      <c r="H1213" s="47" t="s">
        <v>362</v>
      </c>
      <c r="I1213" s="17">
        <v>527</v>
      </c>
      <c r="J1213" s="18" t="s">
        <v>33</v>
      </c>
      <c r="K1213" s="17">
        <v>156</v>
      </c>
      <c r="L1213" s="17" t="s">
        <v>357</v>
      </c>
      <c r="M1213" s="81">
        <v>0.75</v>
      </c>
      <c r="N1213" s="17" t="s">
        <v>35</v>
      </c>
      <c r="O1213" s="17" t="s">
        <v>63</v>
      </c>
      <c r="P1213" s="21">
        <v>43410</v>
      </c>
      <c r="Q1213" s="20">
        <v>43577</v>
      </c>
      <c r="R1213" s="26">
        <v>44126</v>
      </c>
      <c r="S1213" s="16">
        <f t="shared" si="41"/>
        <v>549</v>
      </c>
      <c r="T1213" s="16" t="s">
        <v>254</v>
      </c>
      <c r="U1213" s="16">
        <v>0</v>
      </c>
      <c r="V1213" s="18">
        <v>1</v>
      </c>
      <c r="W1213" s="18">
        <v>1</v>
      </c>
      <c r="X1213" s="18"/>
      <c r="Y1213" s="18"/>
      <c r="Z1213" s="82"/>
      <c r="AA1213" s="4" t="s">
        <v>45</v>
      </c>
      <c r="AB1213"/>
      <c r="AC1213"/>
      <c r="AD1213"/>
      <c r="AE1213"/>
      <c r="AF1213"/>
      <c r="AG1213"/>
      <c r="AH1213"/>
      <c r="AI1213"/>
    </row>
    <row r="1214" spans="1:35" ht="16">
      <c r="A1214" s="9">
        <v>2</v>
      </c>
      <c r="B1214" s="9">
        <v>2</v>
      </c>
      <c r="C1214" s="9">
        <v>2</v>
      </c>
      <c r="D1214" s="150"/>
      <c r="E1214" s="281">
        <v>13</v>
      </c>
      <c r="F1214" s="227">
        <v>1</v>
      </c>
      <c r="G1214" s="54" t="s">
        <v>354</v>
      </c>
      <c r="H1214" s="47" t="s">
        <v>362</v>
      </c>
      <c r="I1214" s="17">
        <v>528</v>
      </c>
      <c r="J1214" s="18" t="s">
        <v>33</v>
      </c>
      <c r="K1214" s="17">
        <v>157</v>
      </c>
      <c r="L1214" s="17" t="s">
        <v>357</v>
      </c>
      <c r="M1214" s="81">
        <v>0.75</v>
      </c>
      <c r="N1214" s="17" t="s">
        <v>35</v>
      </c>
      <c r="O1214" s="17" t="s">
        <v>63</v>
      </c>
      <c r="P1214" s="19">
        <v>43410</v>
      </c>
      <c r="Q1214" s="20">
        <v>43577</v>
      </c>
      <c r="R1214" s="26">
        <v>44126</v>
      </c>
      <c r="S1214" s="16">
        <f t="shared" si="41"/>
        <v>549</v>
      </c>
      <c r="T1214" s="16" t="s">
        <v>254</v>
      </c>
      <c r="U1214" s="16">
        <v>0</v>
      </c>
      <c r="V1214" s="18">
        <v>0</v>
      </c>
      <c r="W1214" s="18"/>
      <c r="X1214" s="18"/>
      <c r="Y1214" s="18"/>
      <c r="Z1214" s="82"/>
      <c r="AA1214" s="4" t="s">
        <v>45</v>
      </c>
    </row>
    <row r="1215" spans="1:35" s="437" customFormat="1" ht="16">
      <c r="A1215" s="9">
        <v>2</v>
      </c>
      <c r="B1215" s="9">
        <v>2</v>
      </c>
      <c r="C1215" s="9">
        <v>2</v>
      </c>
      <c r="D1215" s="150"/>
      <c r="E1215" s="281">
        <v>14</v>
      </c>
      <c r="F1215" s="227">
        <v>1</v>
      </c>
      <c r="G1215" s="54" t="s">
        <v>354</v>
      </c>
      <c r="H1215" s="47" t="s">
        <v>362</v>
      </c>
      <c r="I1215" s="17">
        <v>529</v>
      </c>
      <c r="J1215" s="18" t="s">
        <v>33</v>
      </c>
      <c r="K1215" s="17">
        <v>157</v>
      </c>
      <c r="L1215" s="17" t="s">
        <v>357</v>
      </c>
      <c r="M1215" s="81">
        <v>0.75</v>
      </c>
      <c r="N1215" s="17" t="s">
        <v>35</v>
      </c>
      <c r="O1215" s="17" t="s">
        <v>63</v>
      </c>
      <c r="P1215" s="19">
        <v>43410</v>
      </c>
      <c r="Q1215" s="20">
        <v>43577</v>
      </c>
      <c r="R1215" s="26">
        <v>44126</v>
      </c>
      <c r="S1215" s="16">
        <f t="shared" si="41"/>
        <v>549</v>
      </c>
      <c r="T1215" s="16" t="s">
        <v>254</v>
      </c>
      <c r="U1215" s="16">
        <v>0</v>
      </c>
      <c r="V1215" s="18">
        <v>0</v>
      </c>
      <c r="W1215" s="18"/>
      <c r="X1215" s="18"/>
      <c r="Y1215" s="18"/>
      <c r="Z1215" s="82" t="s">
        <v>180</v>
      </c>
      <c r="AA1215" s="4" t="s">
        <v>45</v>
      </c>
      <c r="AB1215"/>
      <c r="AC1215"/>
      <c r="AD1215"/>
      <c r="AE1215"/>
      <c r="AF1215"/>
      <c r="AG1215"/>
      <c r="AH1215"/>
      <c r="AI1215"/>
    </row>
    <row r="1216" spans="1:35" ht="16">
      <c r="A1216" s="9">
        <v>2</v>
      </c>
      <c r="B1216" s="9">
        <v>2</v>
      </c>
      <c r="C1216" s="9">
        <v>3</v>
      </c>
      <c r="D1216" s="150"/>
      <c r="E1216" s="281">
        <v>15</v>
      </c>
      <c r="F1216" s="227">
        <v>1</v>
      </c>
      <c r="G1216" s="54" t="s">
        <v>354</v>
      </c>
      <c r="H1216" s="47" t="s">
        <v>362</v>
      </c>
      <c r="I1216" s="17">
        <v>531</v>
      </c>
      <c r="J1216" s="18" t="s">
        <v>33</v>
      </c>
      <c r="K1216" s="17">
        <v>157</v>
      </c>
      <c r="L1216" s="17" t="s">
        <v>357</v>
      </c>
      <c r="M1216" s="81">
        <v>0.75</v>
      </c>
      <c r="N1216" s="17" t="s">
        <v>35</v>
      </c>
      <c r="O1216" s="17" t="s">
        <v>63</v>
      </c>
      <c r="P1216" s="19">
        <v>43410</v>
      </c>
      <c r="Q1216" s="20">
        <v>43577</v>
      </c>
      <c r="R1216" s="26">
        <v>44126</v>
      </c>
      <c r="S1216" s="16">
        <f t="shared" si="41"/>
        <v>549</v>
      </c>
      <c r="T1216" s="16" t="s">
        <v>173</v>
      </c>
      <c r="U1216" s="16">
        <v>0</v>
      </c>
      <c r="V1216" s="18">
        <v>0</v>
      </c>
      <c r="W1216" s="18"/>
      <c r="X1216" s="18"/>
      <c r="Y1216" s="18"/>
      <c r="Z1216" s="82"/>
      <c r="AA1216" s="4" t="s">
        <v>45</v>
      </c>
    </row>
    <row r="1217" spans="1:35" s="437" customFormat="1" ht="16">
      <c r="A1217" s="9">
        <v>2</v>
      </c>
      <c r="B1217" s="9">
        <v>2</v>
      </c>
      <c r="C1217" s="9">
        <v>3</v>
      </c>
      <c r="D1217" s="150"/>
      <c r="E1217" s="281">
        <v>16</v>
      </c>
      <c r="F1217" s="227">
        <v>1</v>
      </c>
      <c r="G1217" s="54" t="s">
        <v>354</v>
      </c>
      <c r="H1217" s="47" t="s">
        <v>362</v>
      </c>
      <c r="I1217" s="17">
        <v>532</v>
      </c>
      <c r="J1217" s="18" t="s">
        <v>33</v>
      </c>
      <c r="K1217" s="17">
        <v>157</v>
      </c>
      <c r="L1217" s="17" t="s">
        <v>357</v>
      </c>
      <c r="M1217" s="81">
        <v>0.75</v>
      </c>
      <c r="N1217" s="17" t="s">
        <v>35</v>
      </c>
      <c r="O1217" s="17" t="s">
        <v>63</v>
      </c>
      <c r="P1217" s="19">
        <v>43410</v>
      </c>
      <c r="Q1217" s="20">
        <v>43577</v>
      </c>
      <c r="R1217" s="26">
        <v>44126</v>
      </c>
      <c r="S1217" s="16">
        <f t="shared" si="41"/>
        <v>549</v>
      </c>
      <c r="T1217" s="16" t="s">
        <v>173</v>
      </c>
      <c r="U1217" s="16">
        <v>0</v>
      </c>
      <c r="V1217" s="18">
        <v>0</v>
      </c>
      <c r="W1217" s="18"/>
      <c r="X1217" s="18"/>
      <c r="Y1217" s="18">
        <v>1</v>
      </c>
      <c r="Z1217" s="82" t="s">
        <v>82</v>
      </c>
      <c r="AA1217" s="4" t="s">
        <v>45</v>
      </c>
      <c r="AB1217"/>
      <c r="AC1217"/>
      <c r="AD1217"/>
      <c r="AE1217"/>
      <c r="AF1217"/>
      <c r="AG1217"/>
      <c r="AH1217"/>
      <c r="AI1217"/>
    </row>
    <row r="1218" spans="1:35" s="437" customFormat="1" ht="16">
      <c r="A1218" s="9">
        <v>2</v>
      </c>
      <c r="B1218" s="9">
        <v>2</v>
      </c>
      <c r="C1218" s="9">
        <v>3</v>
      </c>
      <c r="D1218" s="150"/>
      <c r="E1218" s="281">
        <v>17</v>
      </c>
      <c r="F1218" s="227">
        <v>1</v>
      </c>
      <c r="G1218" s="54" t="s">
        <v>354</v>
      </c>
      <c r="H1218" s="47" t="s">
        <v>362</v>
      </c>
      <c r="I1218" s="17">
        <v>534</v>
      </c>
      <c r="J1218" s="18" t="s">
        <v>33</v>
      </c>
      <c r="K1218" s="17">
        <v>157</v>
      </c>
      <c r="L1218" s="17" t="s">
        <v>357</v>
      </c>
      <c r="M1218" s="81">
        <v>0.75</v>
      </c>
      <c r="N1218" s="17" t="s">
        <v>35</v>
      </c>
      <c r="O1218" s="17" t="s">
        <v>63</v>
      </c>
      <c r="P1218" s="21">
        <v>43410</v>
      </c>
      <c r="Q1218" s="20">
        <v>43577</v>
      </c>
      <c r="R1218" s="26">
        <v>44126</v>
      </c>
      <c r="S1218" s="16">
        <f t="shared" si="41"/>
        <v>549</v>
      </c>
      <c r="T1218" s="16" t="s">
        <v>254</v>
      </c>
      <c r="U1218" s="16">
        <v>0</v>
      </c>
      <c r="V1218" s="18">
        <v>0</v>
      </c>
      <c r="W1218" s="18"/>
      <c r="X1218" s="18"/>
      <c r="Y1218" s="18"/>
      <c r="Z1218" s="82"/>
      <c r="AA1218" s="4" t="s">
        <v>45</v>
      </c>
      <c r="AB1218"/>
      <c r="AC1218"/>
      <c r="AD1218"/>
      <c r="AE1218"/>
      <c r="AF1218"/>
      <c r="AG1218"/>
      <c r="AH1218"/>
      <c r="AI1218"/>
    </row>
    <row r="1219" spans="1:35" s="437" customFormat="1" ht="16">
      <c r="A1219" s="9">
        <v>2</v>
      </c>
      <c r="B1219" s="9">
        <v>2</v>
      </c>
      <c r="C1219" s="9">
        <v>3</v>
      </c>
      <c r="D1219" s="150"/>
      <c r="E1219" s="281">
        <v>18</v>
      </c>
      <c r="F1219" s="227">
        <v>1</v>
      </c>
      <c r="G1219" s="54" t="s">
        <v>354</v>
      </c>
      <c r="H1219" s="47" t="s">
        <v>362</v>
      </c>
      <c r="I1219" s="17">
        <v>535</v>
      </c>
      <c r="J1219" s="18" t="s">
        <v>33</v>
      </c>
      <c r="K1219" s="17">
        <v>158</v>
      </c>
      <c r="L1219" s="17" t="s">
        <v>357</v>
      </c>
      <c r="M1219" s="81">
        <v>0.75</v>
      </c>
      <c r="N1219" s="17" t="s">
        <v>35</v>
      </c>
      <c r="O1219" s="17" t="s">
        <v>63</v>
      </c>
      <c r="P1219" s="19">
        <v>43410</v>
      </c>
      <c r="Q1219" s="20">
        <v>43577</v>
      </c>
      <c r="R1219" s="26">
        <v>44126</v>
      </c>
      <c r="S1219" s="16">
        <f t="shared" si="41"/>
        <v>549</v>
      </c>
      <c r="T1219" s="16" t="s">
        <v>254</v>
      </c>
      <c r="U1219" s="16">
        <v>0</v>
      </c>
      <c r="V1219" s="18">
        <v>0</v>
      </c>
      <c r="W1219" s="18"/>
      <c r="X1219" s="18"/>
      <c r="Y1219" s="18"/>
      <c r="Z1219" s="82" t="s">
        <v>180</v>
      </c>
      <c r="AA1219" s="4" t="s">
        <v>45</v>
      </c>
      <c r="AB1219"/>
      <c r="AC1219"/>
      <c r="AD1219"/>
      <c r="AE1219"/>
      <c r="AF1219"/>
      <c r="AG1219"/>
      <c r="AH1219"/>
      <c r="AI1219"/>
    </row>
    <row r="1220" spans="1:35" s="437" customFormat="1" ht="16">
      <c r="A1220" s="9">
        <v>2</v>
      </c>
      <c r="B1220" s="9">
        <v>2</v>
      </c>
      <c r="C1220" s="9">
        <v>3</v>
      </c>
      <c r="D1220" s="150"/>
      <c r="E1220" s="281">
        <v>19</v>
      </c>
      <c r="F1220" s="227">
        <v>1</v>
      </c>
      <c r="G1220" s="54" t="s">
        <v>354</v>
      </c>
      <c r="H1220" s="47" t="s">
        <v>362</v>
      </c>
      <c r="I1220" s="17">
        <v>536</v>
      </c>
      <c r="J1220" s="18" t="s">
        <v>33</v>
      </c>
      <c r="K1220" s="17">
        <v>158</v>
      </c>
      <c r="L1220" s="17" t="s">
        <v>357</v>
      </c>
      <c r="M1220" s="81">
        <v>0.75</v>
      </c>
      <c r="N1220" s="17" t="s">
        <v>35</v>
      </c>
      <c r="O1220" s="17" t="s">
        <v>63</v>
      </c>
      <c r="P1220" s="19">
        <v>43410</v>
      </c>
      <c r="Q1220" s="20">
        <v>43577</v>
      </c>
      <c r="R1220" s="26">
        <v>44126</v>
      </c>
      <c r="S1220" s="16">
        <f t="shared" si="41"/>
        <v>549</v>
      </c>
      <c r="T1220" s="16" t="s">
        <v>254</v>
      </c>
      <c r="U1220" s="16">
        <v>0</v>
      </c>
      <c r="V1220" s="18">
        <v>1</v>
      </c>
      <c r="W1220" s="18">
        <v>1</v>
      </c>
      <c r="X1220" s="18"/>
      <c r="Y1220" s="18"/>
      <c r="Z1220" s="82"/>
      <c r="AA1220" s="4" t="s">
        <v>45</v>
      </c>
      <c r="AB1220"/>
      <c r="AC1220"/>
      <c r="AD1220"/>
      <c r="AE1220"/>
      <c r="AF1220"/>
      <c r="AG1220"/>
      <c r="AH1220"/>
      <c r="AI1220"/>
    </row>
    <row r="1221" spans="1:35" s="437" customFormat="1" ht="16">
      <c r="A1221" s="9">
        <v>2</v>
      </c>
      <c r="B1221" s="9">
        <v>2</v>
      </c>
      <c r="C1221" s="9">
        <v>3</v>
      </c>
      <c r="D1221" s="150"/>
      <c r="E1221" s="281">
        <v>20</v>
      </c>
      <c r="F1221" s="227">
        <v>1</v>
      </c>
      <c r="G1221" s="54" t="s">
        <v>354</v>
      </c>
      <c r="H1221" s="47" t="s">
        <v>362</v>
      </c>
      <c r="I1221" s="17">
        <v>537</v>
      </c>
      <c r="J1221" s="18" t="s">
        <v>33</v>
      </c>
      <c r="K1221" s="17">
        <v>158</v>
      </c>
      <c r="L1221" s="17" t="s">
        <v>357</v>
      </c>
      <c r="M1221" s="81">
        <v>0.75</v>
      </c>
      <c r="N1221" s="17" t="s">
        <v>35</v>
      </c>
      <c r="O1221" s="17" t="s">
        <v>63</v>
      </c>
      <c r="P1221" s="19">
        <v>43410</v>
      </c>
      <c r="Q1221" s="20">
        <v>43577</v>
      </c>
      <c r="R1221" s="26">
        <v>44126</v>
      </c>
      <c r="S1221" s="16">
        <f t="shared" si="41"/>
        <v>549</v>
      </c>
      <c r="T1221" s="16" t="s">
        <v>254</v>
      </c>
      <c r="U1221" s="16">
        <v>0</v>
      </c>
      <c r="V1221" s="18">
        <v>1</v>
      </c>
      <c r="W1221" s="18">
        <v>1</v>
      </c>
      <c r="X1221" s="18"/>
      <c r="Y1221" s="18"/>
      <c r="Z1221" s="82"/>
      <c r="AA1221" s="4" t="s">
        <v>45</v>
      </c>
      <c r="AB1221"/>
      <c r="AC1221"/>
      <c r="AD1221"/>
      <c r="AE1221"/>
      <c r="AF1221"/>
      <c r="AG1221"/>
      <c r="AH1221"/>
      <c r="AI1221"/>
    </row>
    <row r="1222" spans="1:35" s="437" customFormat="1" ht="16">
      <c r="A1222" s="9">
        <v>2</v>
      </c>
      <c r="B1222" s="9">
        <v>2</v>
      </c>
      <c r="C1222" s="9">
        <v>3</v>
      </c>
      <c r="D1222" s="150"/>
      <c r="E1222" s="281">
        <v>21</v>
      </c>
      <c r="F1222" s="227">
        <v>1</v>
      </c>
      <c r="G1222" s="54" t="s">
        <v>354</v>
      </c>
      <c r="H1222" s="47" t="s">
        <v>362</v>
      </c>
      <c r="I1222" s="17">
        <v>538</v>
      </c>
      <c r="J1222" s="18" t="s">
        <v>33</v>
      </c>
      <c r="K1222" s="17">
        <v>158</v>
      </c>
      <c r="L1222" s="17" t="s">
        <v>357</v>
      </c>
      <c r="M1222" s="81">
        <v>0.75</v>
      </c>
      <c r="N1222" s="17" t="s">
        <v>35</v>
      </c>
      <c r="O1222" s="17" t="s">
        <v>63</v>
      </c>
      <c r="P1222" s="19">
        <v>43410</v>
      </c>
      <c r="Q1222" s="20">
        <v>43577</v>
      </c>
      <c r="R1222" s="26">
        <v>44126</v>
      </c>
      <c r="S1222" s="16">
        <f t="shared" si="41"/>
        <v>549</v>
      </c>
      <c r="T1222" s="16" t="s">
        <v>254</v>
      </c>
      <c r="U1222" s="16">
        <v>0</v>
      </c>
      <c r="V1222" s="18">
        <v>0</v>
      </c>
      <c r="W1222" s="18"/>
      <c r="X1222" s="18"/>
      <c r="Y1222" s="18"/>
      <c r="Z1222" s="82"/>
      <c r="AA1222" s="4" t="s">
        <v>45</v>
      </c>
      <c r="AB1222"/>
      <c r="AC1222"/>
      <c r="AD1222"/>
      <c r="AE1222"/>
      <c r="AF1222"/>
      <c r="AG1222"/>
      <c r="AH1222"/>
      <c r="AI1222"/>
    </row>
    <row r="1223" spans="1:35" ht="16">
      <c r="A1223" s="9">
        <v>2</v>
      </c>
      <c r="B1223" s="9">
        <v>2</v>
      </c>
      <c r="C1223" s="9">
        <v>3</v>
      </c>
      <c r="D1223" s="150"/>
      <c r="E1223" s="281">
        <v>22</v>
      </c>
      <c r="F1223" s="227">
        <v>1</v>
      </c>
      <c r="G1223" s="54" t="s">
        <v>354</v>
      </c>
      <c r="H1223" s="47" t="s">
        <v>362</v>
      </c>
      <c r="I1223" s="17">
        <v>539</v>
      </c>
      <c r="J1223" s="18" t="s">
        <v>33</v>
      </c>
      <c r="K1223" s="17">
        <v>158</v>
      </c>
      <c r="L1223" s="17" t="s">
        <v>357</v>
      </c>
      <c r="M1223" s="81">
        <v>0.75</v>
      </c>
      <c r="N1223" s="17" t="s">
        <v>35</v>
      </c>
      <c r="O1223" s="17" t="s">
        <v>63</v>
      </c>
      <c r="P1223" s="21">
        <v>43410</v>
      </c>
      <c r="Q1223" s="20">
        <v>43577</v>
      </c>
      <c r="R1223" s="26">
        <v>44126</v>
      </c>
      <c r="S1223" s="16">
        <f t="shared" si="41"/>
        <v>549</v>
      </c>
      <c r="T1223" s="16" t="s">
        <v>254</v>
      </c>
      <c r="U1223" s="16">
        <v>0</v>
      </c>
      <c r="V1223" s="18">
        <v>1</v>
      </c>
      <c r="W1223" s="18">
        <v>1</v>
      </c>
      <c r="X1223" s="18"/>
      <c r="Y1223" s="18"/>
      <c r="Z1223" s="82"/>
      <c r="AA1223" s="4" t="s">
        <v>45</v>
      </c>
    </row>
    <row r="1224" spans="1:35" ht="16">
      <c r="A1224" s="9">
        <v>2</v>
      </c>
      <c r="B1224" s="9">
        <v>2</v>
      </c>
      <c r="C1224" s="9">
        <v>3</v>
      </c>
      <c r="D1224" s="150"/>
      <c r="E1224" s="281">
        <v>23</v>
      </c>
      <c r="F1224" s="227">
        <v>1</v>
      </c>
      <c r="G1224" s="54" t="s">
        <v>354</v>
      </c>
      <c r="H1224" s="47" t="s">
        <v>362</v>
      </c>
      <c r="I1224" s="17">
        <v>540</v>
      </c>
      <c r="J1224" s="18" t="s">
        <v>33</v>
      </c>
      <c r="K1224" s="17" t="s">
        <v>363</v>
      </c>
      <c r="L1224" s="17" t="s">
        <v>357</v>
      </c>
      <c r="M1224" s="81">
        <v>0.75</v>
      </c>
      <c r="N1224" s="17" t="s">
        <v>35</v>
      </c>
      <c r="O1224" s="17" t="s">
        <v>63</v>
      </c>
      <c r="P1224" s="19">
        <v>43410</v>
      </c>
      <c r="Q1224" s="20">
        <v>43577</v>
      </c>
      <c r="R1224" s="26">
        <v>44126</v>
      </c>
      <c r="S1224" s="16">
        <f t="shared" si="41"/>
        <v>549</v>
      </c>
      <c r="T1224" s="16" t="s">
        <v>310</v>
      </c>
      <c r="U1224" s="16">
        <v>0</v>
      </c>
      <c r="V1224" s="56">
        <v>1</v>
      </c>
      <c r="W1224" s="56">
        <v>1</v>
      </c>
      <c r="X1224" s="56"/>
      <c r="Y1224" s="56"/>
      <c r="Z1224" s="27"/>
      <c r="AA1224" s="4"/>
    </row>
    <row r="1225" spans="1:35" ht="16">
      <c r="A1225" s="9">
        <v>2</v>
      </c>
      <c r="B1225" s="9">
        <v>2</v>
      </c>
      <c r="C1225" s="9">
        <v>3</v>
      </c>
      <c r="D1225" s="150"/>
      <c r="E1225" s="281">
        <v>24</v>
      </c>
      <c r="F1225" s="227">
        <v>1</v>
      </c>
      <c r="G1225" s="54" t="s">
        <v>354</v>
      </c>
      <c r="H1225" s="47" t="s">
        <v>362</v>
      </c>
      <c r="I1225" s="17">
        <v>541</v>
      </c>
      <c r="J1225" s="18" t="s">
        <v>33</v>
      </c>
      <c r="K1225" s="17" t="s">
        <v>363</v>
      </c>
      <c r="L1225" s="17" t="s">
        <v>357</v>
      </c>
      <c r="M1225" s="81">
        <v>0.75</v>
      </c>
      <c r="N1225" s="17" t="s">
        <v>35</v>
      </c>
      <c r="O1225" s="17" t="s">
        <v>63</v>
      </c>
      <c r="P1225" s="19">
        <v>43410</v>
      </c>
      <c r="Q1225" s="20">
        <v>43577</v>
      </c>
      <c r="R1225" s="26">
        <v>44126</v>
      </c>
      <c r="S1225" s="16">
        <f t="shared" si="41"/>
        <v>549</v>
      </c>
      <c r="T1225" s="16" t="s">
        <v>310</v>
      </c>
      <c r="U1225" s="16">
        <v>0</v>
      </c>
      <c r="V1225" s="56">
        <v>0</v>
      </c>
      <c r="W1225" s="56"/>
      <c r="X1225" s="56"/>
      <c r="Y1225" s="56"/>
      <c r="Z1225" s="27"/>
      <c r="AA1225" s="4" t="s">
        <v>45</v>
      </c>
    </row>
    <row r="1226" spans="1:35" ht="16">
      <c r="A1226" s="9">
        <v>2</v>
      </c>
      <c r="B1226" s="9">
        <v>2</v>
      </c>
      <c r="C1226" s="9">
        <v>3</v>
      </c>
      <c r="D1226" s="150"/>
      <c r="E1226" s="281">
        <v>25</v>
      </c>
      <c r="F1226" s="227">
        <v>1</v>
      </c>
      <c r="G1226" s="54" t="s">
        <v>354</v>
      </c>
      <c r="H1226" s="47" t="s">
        <v>362</v>
      </c>
      <c r="I1226" s="17">
        <v>542</v>
      </c>
      <c r="J1226" s="18" t="s">
        <v>33</v>
      </c>
      <c r="K1226" s="17">
        <v>159</v>
      </c>
      <c r="L1226" s="17" t="s">
        <v>357</v>
      </c>
      <c r="M1226" s="81">
        <v>0.75</v>
      </c>
      <c r="N1226" s="17" t="s">
        <v>35</v>
      </c>
      <c r="O1226" s="17" t="s">
        <v>63</v>
      </c>
      <c r="P1226" s="19">
        <v>43410</v>
      </c>
      <c r="Q1226" s="20">
        <v>43577</v>
      </c>
      <c r="R1226" s="26">
        <v>44126</v>
      </c>
      <c r="S1226" s="16">
        <f t="shared" si="41"/>
        <v>549</v>
      </c>
      <c r="T1226" s="16" t="s">
        <v>254</v>
      </c>
      <c r="U1226" s="16">
        <v>0</v>
      </c>
      <c r="V1226" s="18">
        <v>0</v>
      </c>
      <c r="W1226" s="18"/>
      <c r="X1226" s="18"/>
      <c r="Y1226" s="18"/>
      <c r="Z1226" s="82"/>
      <c r="AA1226" s="4" t="s">
        <v>45</v>
      </c>
    </row>
    <row r="1227" spans="1:35" s="437" customFormat="1" ht="16">
      <c r="A1227" s="9">
        <v>2</v>
      </c>
      <c r="B1227" s="9">
        <v>2</v>
      </c>
      <c r="C1227" s="9">
        <v>3</v>
      </c>
      <c r="D1227" s="150"/>
      <c r="E1227" s="281">
        <v>26</v>
      </c>
      <c r="F1227" s="227">
        <v>1</v>
      </c>
      <c r="G1227" s="54" t="s">
        <v>354</v>
      </c>
      <c r="H1227" s="47" t="s">
        <v>362</v>
      </c>
      <c r="I1227" s="17">
        <v>543</v>
      </c>
      <c r="J1227" s="18" t="s">
        <v>33</v>
      </c>
      <c r="K1227" s="17">
        <v>159</v>
      </c>
      <c r="L1227" s="17" t="s">
        <v>357</v>
      </c>
      <c r="M1227" s="81">
        <v>0.75</v>
      </c>
      <c r="N1227" s="17" t="s">
        <v>35</v>
      </c>
      <c r="O1227" s="17" t="s">
        <v>63</v>
      </c>
      <c r="P1227" s="19">
        <v>43410</v>
      </c>
      <c r="Q1227" s="20">
        <v>43577</v>
      </c>
      <c r="R1227" s="26">
        <v>44126</v>
      </c>
      <c r="S1227" s="16">
        <f t="shared" si="41"/>
        <v>549</v>
      </c>
      <c r="T1227" s="16" t="s">
        <v>254</v>
      </c>
      <c r="U1227" s="16">
        <v>0</v>
      </c>
      <c r="V1227" s="18">
        <v>0</v>
      </c>
      <c r="W1227" s="18"/>
      <c r="X1227" s="18"/>
      <c r="Y1227" s="18"/>
      <c r="Z1227" s="82" t="s">
        <v>180</v>
      </c>
      <c r="AA1227" s="4" t="s">
        <v>45</v>
      </c>
      <c r="AB1227"/>
      <c r="AC1227"/>
      <c r="AD1227"/>
      <c r="AE1227"/>
      <c r="AF1227"/>
      <c r="AG1227"/>
      <c r="AH1227"/>
      <c r="AI1227"/>
    </row>
    <row r="1228" spans="1:35" s="437" customFormat="1" ht="16">
      <c r="A1228" s="9">
        <v>2</v>
      </c>
      <c r="B1228" s="9">
        <v>2</v>
      </c>
      <c r="C1228" s="9">
        <v>3</v>
      </c>
      <c r="D1228" s="150"/>
      <c r="E1228" s="281">
        <v>27</v>
      </c>
      <c r="F1228" s="227">
        <v>1</v>
      </c>
      <c r="G1228" s="54" t="s">
        <v>354</v>
      </c>
      <c r="H1228" s="47" t="s">
        <v>362</v>
      </c>
      <c r="I1228" s="17">
        <v>544</v>
      </c>
      <c r="J1228" s="18" t="s">
        <v>33</v>
      </c>
      <c r="K1228" s="17">
        <v>159</v>
      </c>
      <c r="L1228" s="17" t="s">
        <v>357</v>
      </c>
      <c r="M1228" s="81">
        <v>0.75</v>
      </c>
      <c r="N1228" s="17" t="s">
        <v>35</v>
      </c>
      <c r="O1228" s="17" t="s">
        <v>63</v>
      </c>
      <c r="P1228" s="21">
        <v>43410</v>
      </c>
      <c r="Q1228" s="20">
        <v>43577</v>
      </c>
      <c r="R1228" s="26">
        <v>44126</v>
      </c>
      <c r="S1228" s="16">
        <f t="shared" si="41"/>
        <v>549</v>
      </c>
      <c r="T1228" s="16" t="s">
        <v>254</v>
      </c>
      <c r="U1228" s="16">
        <v>0</v>
      </c>
      <c r="V1228" s="18">
        <v>1</v>
      </c>
      <c r="W1228" s="18"/>
      <c r="X1228" s="18">
        <v>1</v>
      </c>
      <c r="Y1228" s="18"/>
      <c r="Z1228" s="82"/>
      <c r="AA1228" s="4" t="s">
        <v>45</v>
      </c>
      <c r="AB1228"/>
      <c r="AC1228"/>
      <c r="AD1228"/>
      <c r="AE1228"/>
      <c r="AF1228"/>
      <c r="AG1228"/>
      <c r="AH1228"/>
      <c r="AI1228"/>
    </row>
    <row r="1229" spans="1:35" s="437" customFormat="1" ht="16">
      <c r="A1229" s="9">
        <v>2</v>
      </c>
      <c r="B1229" s="9">
        <v>2</v>
      </c>
      <c r="C1229" s="9">
        <v>3</v>
      </c>
      <c r="D1229" s="150"/>
      <c r="E1229" s="281">
        <v>28</v>
      </c>
      <c r="F1229" s="227">
        <v>1</v>
      </c>
      <c r="G1229" s="54" t="s">
        <v>354</v>
      </c>
      <c r="H1229" s="47" t="s">
        <v>362</v>
      </c>
      <c r="I1229" s="17">
        <v>545</v>
      </c>
      <c r="J1229" s="18" t="s">
        <v>33</v>
      </c>
      <c r="K1229" s="17">
        <v>160</v>
      </c>
      <c r="L1229" s="17" t="s">
        <v>357</v>
      </c>
      <c r="M1229" s="81">
        <v>0.75</v>
      </c>
      <c r="N1229" s="17" t="s">
        <v>35</v>
      </c>
      <c r="O1229" s="17" t="s">
        <v>63</v>
      </c>
      <c r="P1229" s="19">
        <v>43410</v>
      </c>
      <c r="Q1229" s="20">
        <v>43577</v>
      </c>
      <c r="R1229" s="26">
        <v>44126</v>
      </c>
      <c r="S1229" s="16">
        <f t="shared" si="41"/>
        <v>549</v>
      </c>
      <c r="T1229" s="16" t="s">
        <v>254</v>
      </c>
      <c r="U1229" s="16">
        <v>0</v>
      </c>
      <c r="V1229" s="18">
        <v>0</v>
      </c>
      <c r="W1229" s="18"/>
      <c r="X1229" s="18"/>
      <c r="Y1229" s="18"/>
      <c r="Z1229" s="82"/>
      <c r="AA1229" s="4" t="s">
        <v>45</v>
      </c>
      <c r="AB1229"/>
      <c r="AC1229"/>
      <c r="AD1229"/>
      <c r="AE1229"/>
      <c r="AF1229"/>
      <c r="AG1229"/>
      <c r="AH1229"/>
      <c r="AI1229"/>
    </row>
    <row r="1230" spans="1:35" s="437" customFormat="1" ht="16">
      <c r="A1230" s="9">
        <v>2</v>
      </c>
      <c r="B1230" s="9">
        <v>2</v>
      </c>
      <c r="C1230" s="9">
        <v>3</v>
      </c>
      <c r="D1230" s="150"/>
      <c r="E1230" s="281">
        <v>29</v>
      </c>
      <c r="F1230" s="227">
        <v>1</v>
      </c>
      <c r="G1230" s="54" t="s">
        <v>354</v>
      </c>
      <c r="H1230" s="47" t="s">
        <v>362</v>
      </c>
      <c r="I1230" s="17">
        <v>546</v>
      </c>
      <c r="J1230" s="18" t="s">
        <v>33</v>
      </c>
      <c r="K1230" s="17">
        <v>160</v>
      </c>
      <c r="L1230" s="17" t="s">
        <v>357</v>
      </c>
      <c r="M1230" s="81">
        <v>0.75</v>
      </c>
      <c r="N1230" s="17" t="s">
        <v>35</v>
      </c>
      <c r="O1230" s="17" t="s">
        <v>63</v>
      </c>
      <c r="P1230" s="19">
        <v>43410</v>
      </c>
      <c r="Q1230" s="20">
        <v>43577</v>
      </c>
      <c r="R1230" s="26">
        <v>44126</v>
      </c>
      <c r="S1230" s="16">
        <f t="shared" si="41"/>
        <v>549</v>
      </c>
      <c r="T1230" s="16" t="s">
        <v>254</v>
      </c>
      <c r="U1230" s="16">
        <v>0</v>
      </c>
      <c r="V1230" s="18">
        <v>1</v>
      </c>
      <c r="W1230" s="18">
        <v>1</v>
      </c>
      <c r="X1230" s="18"/>
      <c r="Y1230" s="18"/>
      <c r="Z1230" s="82"/>
      <c r="AA1230" s="4" t="s">
        <v>45</v>
      </c>
      <c r="AB1230"/>
      <c r="AC1230"/>
      <c r="AD1230"/>
      <c r="AE1230"/>
      <c r="AF1230"/>
      <c r="AG1230"/>
      <c r="AH1230"/>
      <c r="AI1230"/>
    </row>
    <row r="1231" spans="1:35" ht="16">
      <c r="A1231" s="9">
        <v>2</v>
      </c>
      <c r="B1231" s="9">
        <v>2</v>
      </c>
      <c r="C1231" s="9">
        <v>3</v>
      </c>
      <c r="D1231" s="150"/>
      <c r="E1231" s="281">
        <v>30</v>
      </c>
      <c r="F1231" s="227">
        <v>1</v>
      </c>
      <c r="G1231" s="54" t="s">
        <v>354</v>
      </c>
      <c r="H1231" s="47" t="s">
        <v>362</v>
      </c>
      <c r="I1231" s="17">
        <v>547</v>
      </c>
      <c r="J1231" s="18" t="s">
        <v>33</v>
      </c>
      <c r="K1231" s="17">
        <v>160</v>
      </c>
      <c r="L1231" s="17" t="s">
        <v>357</v>
      </c>
      <c r="M1231" s="81">
        <v>0.75</v>
      </c>
      <c r="N1231" s="17" t="s">
        <v>35</v>
      </c>
      <c r="O1231" s="17" t="s">
        <v>63</v>
      </c>
      <c r="P1231" s="19">
        <v>43410</v>
      </c>
      <c r="Q1231" s="20">
        <v>43577</v>
      </c>
      <c r="R1231" s="26">
        <v>44126</v>
      </c>
      <c r="S1231" s="16">
        <f t="shared" si="41"/>
        <v>549</v>
      </c>
      <c r="T1231" s="16" t="s">
        <v>254</v>
      </c>
      <c r="U1231" s="16">
        <v>0</v>
      </c>
      <c r="V1231" s="18">
        <v>0</v>
      </c>
      <c r="W1231" s="18"/>
      <c r="X1231" s="18"/>
      <c r="Y1231" s="18"/>
      <c r="Z1231" s="82"/>
      <c r="AA1231" s="4" t="s">
        <v>45</v>
      </c>
    </row>
    <row r="1232" spans="1:35" ht="16">
      <c r="A1232" s="9">
        <v>2</v>
      </c>
      <c r="B1232" s="9">
        <v>2</v>
      </c>
      <c r="C1232" s="9">
        <v>3</v>
      </c>
      <c r="D1232" s="150"/>
      <c r="E1232" s="281">
        <v>31</v>
      </c>
      <c r="F1232" s="227">
        <v>1</v>
      </c>
      <c r="G1232" s="54" t="s">
        <v>354</v>
      </c>
      <c r="H1232" s="47" t="s">
        <v>362</v>
      </c>
      <c r="I1232" s="17">
        <v>548</v>
      </c>
      <c r="J1232" s="18" t="s">
        <v>33</v>
      </c>
      <c r="K1232" s="17">
        <v>160</v>
      </c>
      <c r="L1232" s="17" t="s">
        <v>357</v>
      </c>
      <c r="M1232" s="81">
        <v>0.75</v>
      </c>
      <c r="N1232" s="17" t="s">
        <v>35</v>
      </c>
      <c r="O1232" s="17" t="s">
        <v>63</v>
      </c>
      <c r="P1232" s="19">
        <v>43410</v>
      </c>
      <c r="Q1232" s="20">
        <v>43577</v>
      </c>
      <c r="R1232" s="26">
        <v>44126</v>
      </c>
      <c r="S1232" s="16">
        <f t="shared" si="41"/>
        <v>549</v>
      </c>
      <c r="T1232" s="16" t="s">
        <v>254</v>
      </c>
      <c r="U1232" s="16">
        <v>0</v>
      </c>
      <c r="V1232" s="18">
        <v>0</v>
      </c>
      <c r="W1232" s="18"/>
      <c r="X1232" s="18"/>
      <c r="Y1232" s="18"/>
      <c r="Z1232" s="82"/>
      <c r="AA1232" s="4" t="s">
        <v>45</v>
      </c>
    </row>
    <row r="1233" spans="1:27" ht="16">
      <c r="A1233" s="9">
        <v>2</v>
      </c>
      <c r="B1233" s="9">
        <v>2</v>
      </c>
      <c r="C1233" s="9">
        <v>3</v>
      </c>
      <c r="D1233" s="150"/>
      <c r="E1233" s="281">
        <v>32</v>
      </c>
      <c r="F1233" s="227">
        <v>1</v>
      </c>
      <c r="G1233" s="54" t="s">
        <v>354</v>
      </c>
      <c r="H1233" s="47" t="s">
        <v>362</v>
      </c>
      <c r="I1233" s="17">
        <v>549</v>
      </c>
      <c r="J1233" s="18" t="s">
        <v>33</v>
      </c>
      <c r="K1233" s="17">
        <v>160</v>
      </c>
      <c r="L1233" s="17" t="s">
        <v>357</v>
      </c>
      <c r="M1233" s="81">
        <v>0.75</v>
      </c>
      <c r="N1233" s="17" t="s">
        <v>35</v>
      </c>
      <c r="O1233" s="17" t="s">
        <v>63</v>
      </c>
      <c r="P1233" s="21">
        <v>43410</v>
      </c>
      <c r="Q1233" s="20">
        <v>43577</v>
      </c>
      <c r="R1233" s="26">
        <v>44126</v>
      </c>
      <c r="S1233" s="16">
        <f t="shared" si="41"/>
        <v>549</v>
      </c>
      <c r="T1233" s="16" t="s">
        <v>254</v>
      </c>
      <c r="U1233" s="16">
        <v>0</v>
      </c>
      <c r="V1233" s="18">
        <v>1</v>
      </c>
      <c r="W1233" s="18">
        <v>1</v>
      </c>
      <c r="X1233" s="18"/>
      <c r="Y1233" s="18">
        <v>1</v>
      </c>
      <c r="Z1233" s="82" t="s">
        <v>313</v>
      </c>
      <c r="AA1233" s="4" t="s">
        <v>45</v>
      </c>
    </row>
    <row r="1234" spans="1:27" ht="16">
      <c r="A1234" s="9">
        <v>2</v>
      </c>
      <c r="B1234" s="9">
        <v>2</v>
      </c>
      <c r="C1234" s="9">
        <v>3</v>
      </c>
      <c r="D1234" s="150"/>
      <c r="E1234" s="281">
        <v>33</v>
      </c>
      <c r="F1234" s="227">
        <v>1</v>
      </c>
      <c r="G1234" s="54" t="s">
        <v>354</v>
      </c>
      <c r="H1234" s="47" t="s">
        <v>362</v>
      </c>
      <c r="I1234" s="17">
        <v>550</v>
      </c>
      <c r="J1234" s="18" t="s">
        <v>33</v>
      </c>
      <c r="K1234" s="17">
        <v>161</v>
      </c>
      <c r="L1234" s="17" t="s">
        <v>357</v>
      </c>
      <c r="M1234" s="81">
        <v>0.75</v>
      </c>
      <c r="N1234" s="17" t="s">
        <v>35</v>
      </c>
      <c r="O1234" s="17" t="s">
        <v>63</v>
      </c>
      <c r="P1234" s="19">
        <v>43410</v>
      </c>
      <c r="Q1234" s="20">
        <v>43577</v>
      </c>
      <c r="R1234" s="26">
        <v>44126</v>
      </c>
      <c r="S1234" s="16">
        <f t="shared" ref="S1234:S1265" si="42">R1234-Q1234</f>
        <v>549</v>
      </c>
      <c r="T1234" s="16" t="s">
        <v>254</v>
      </c>
      <c r="U1234" s="16">
        <v>0</v>
      </c>
      <c r="V1234" s="18">
        <v>0</v>
      </c>
      <c r="W1234" s="18"/>
      <c r="X1234" s="18"/>
      <c r="Y1234" s="18"/>
      <c r="Z1234" s="82"/>
      <c r="AA1234" s="4" t="s">
        <v>45</v>
      </c>
    </row>
    <row r="1235" spans="1:27" ht="16">
      <c r="A1235" s="9">
        <v>2</v>
      </c>
      <c r="B1235" s="9">
        <v>2</v>
      </c>
      <c r="C1235" s="9">
        <v>3</v>
      </c>
      <c r="D1235" s="150"/>
      <c r="E1235" s="281">
        <v>34</v>
      </c>
      <c r="F1235" s="227">
        <v>1</v>
      </c>
      <c r="G1235" s="54" t="s">
        <v>354</v>
      </c>
      <c r="H1235" s="47" t="s">
        <v>362</v>
      </c>
      <c r="I1235" s="17">
        <v>551</v>
      </c>
      <c r="J1235" s="18" t="s">
        <v>33</v>
      </c>
      <c r="K1235" s="17">
        <v>161</v>
      </c>
      <c r="L1235" s="17" t="s">
        <v>357</v>
      </c>
      <c r="M1235" s="81">
        <v>0.75</v>
      </c>
      <c r="N1235" s="17" t="s">
        <v>35</v>
      </c>
      <c r="O1235" s="17" t="s">
        <v>63</v>
      </c>
      <c r="P1235" s="19">
        <v>43410</v>
      </c>
      <c r="Q1235" s="20">
        <v>43577</v>
      </c>
      <c r="R1235" s="26">
        <v>44126</v>
      </c>
      <c r="S1235" s="16">
        <f t="shared" si="42"/>
        <v>549</v>
      </c>
      <c r="T1235" s="16" t="s">
        <v>173</v>
      </c>
      <c r="U1235" s="16">
        <v>0</v>
      </c>
      <c r="V1235" s="18">
        <v>0</v>
      </c>
      <c r="W1235" s="18"/>
      <c r="X1235" s="18"/>
      <c r="Y1235" s="18">
        <v>1</v>
      </c>
      <c r="Z1235" s="82" t="s">
        <v>82</v>
      </c>
      <c r="AA1235" s="4" t="s">
        <v>45</v>
      </c>
    </row>
    <row r="1236" spans="1:27" ht="16">
      <c r="A1236" s="9">
        <v>2</v>
      </c>
      <c r="B1236" s="9">
        <v>2</v>
      </c>
      <c r="C1236" s="9">
        <v>3</v>
      </c>
      <c r="D1236" s="150"/>
      <c r="E1236" s="281">
        <v>35</v>
      </c>
      <c r="F1236" s="227">
        <v>1</v>
      </c>
      <c r="G1236" s="54" t="s">
        <v>354</v>
      </c>
      <c r="H1236" s="47" t="s">
        <v>362</v>
      </c>
      <c r="I1236" s="17">
        <v>554</v>
      </c>
      <c r="J1236" s="18" t="s">
        <v>33</v>
      </c>
      <c r="K1236" s="17">
        <v>161</v>
      </c>
      <c r="L1236" s="17" t="s">
        <v>357</v>
      </c>
      <c r="M1236" s="81">
        <v>0.75</v>
      </c>
      <c r="N1236" s="17" t="s">
        <v>35</v>
      </c>
      <c r="O1236" s="17" t="s">
        <v>63</v>
      </c>
      <c r="P1236" s="19">
        <v>43410</v>
      </c>
      <c r="Q1236" s="20">
        <v>43577</v>
      </c>
      <c r="R1236" s="26">
        <v>44126</v>
      </c>
      <c r="S1236" s="16">
        <f t="shared" si="42"/>
        <v>549</v>
      </c>
      <c r="T1236" s="16" t="s">
        <v>254</v>
      </c>
      <c r="U1236" s="16">
        <v>0</v>
      </c>
      <c r="V1236" s="18">
        <v>1</v>
      </c>
      <c r="W1236" s="18">
        <v>2</v>
      </c>
      <c r="X1236" s="18"/>
      <c r="Y1236" s="18"/>
      <c r="Z1236" s="82"/>
      <c r="AA1236" s="4" t="s">
        <v>45</v>
      </c>
    </row>
    <row r="1237" spans="1:27" ht="16">
      <c r="A1237" s="9">
        <v>2</v>
      </c>
      <c r="B1237" s="9">
        <v>2</v>
      </c>
      <c r="C1237" s="9">
        <v>3</v>
      </c>
      <c r="D1237" s="150"/>
      <c r="E1237" s="281">
        <v>36</v>
      </c>
      <c r="F1237" s="227">
        <v>1</v>
      </c>
      <c r="G1237" s="54" t="s">
        <v>354</v>
      </c>
      <c r="H1237" s="47" t="s">
        <v>362</v>
      </c>
      <c r="I1237" s="17">
        <v>556</v>
      </c>
      <c r="J1237" s="18" t="s">
        <v>33</v>
      </c>
      <c r="K1237" s="17">
        <v>161</v>
      </c>
      <c r="L1237" s="17" t="s">
        <v>357</v>
      </c>
      <c r="M1237" s="81">
        <v>0.75</v>
      </c>
      <c r="N1237" s="17" t="s">
        <v>35</v>
      </c>
      <c r="O1237" s="17" t="s">
        <v>63</v>
      </c>
      <c r="P1237" s="21">
        <v>43410</v>
      </c>
      <c r="Q1237" s="20">
        <v>43577</v>
      </c>
      <c r="R1237" s="26">
        <v>44126</v>
      </c>
      <c r="S1237" s="16">
        <f t="shared" si="42"/>
        <v>549</v>
      </c>
      <c r="T1237" s="16" t="s">
        <v>254</v>
      </c>
      <c r="U1237" s="16">
        <v>0</v>
      </c>
      <c r="V1237" s="18">
        <v>0</v>
      </c>
      <c r="W1237" s="18"/>
      <c r="X1237" s="18"/>
      <c r="Y1237" s="18"/>
      <c r="Z1237" s="82"/>
      <c r="AA1237" s="4" t="s">
        <v>45</v>
      </c>
    </row>
    <row r="1238" spans="1:27" ht="16">
      <c r="A1238" s="9">
        <v>2</v>
      </c>
      <c r="B1238" s="9">
        <v>2</v>
      </c>
      <c r="C1238" s="9">
        <v>3</v>
      </c>
      <c r="D1238" s="150"/>
      <c r="E1238" s="281">
        <v>37</v>
      </c>
      <c r="F1238" s="227">
        <v>1</v>
      </c>
      <c r="G1238" s="54" t="s">
        <v>354</v>
      </c>
      <c r="H1238" s="47" t="s">
        <v>362</v>
      </c>
      <c r="I1238" s="17">
        <v>557</v>
      </c>
      <c r="J1238" s="18" t="s">
        <v>33</v>
      </c>
      <c r="K1238" s="17">
        <v>161</v>
      </c>
      <c r="L1238" s="17" t="s">
        <v>357</v>
      </c>
      <c r="M1238" s="81">
        <v>0.75</v>
      </c>
      <c r="N1238" s="17" t="s">
        <v>35</v>
      </c>
      <c r="O1238" s="17" t="s">
        <v>63</v>
      </c>
      <c r="P1238" s="19">
        <v>43410</v>
      </c>
      <c r="Q1238" s="20">
        <v>43577</v>
      </c>
      <c r="R1238" s="26">
        <v>44126</v>
      </c>
      <c r="S1238" s="16">
        <f t="shared" si="42"/>
        <v>549</v>
      </c>
      <c r="T1238" s="16" t="s">
        <v>254</v>
      </c>
      <c r="U1238" s="16">
        <v>0</v>
      </c>
      <c r="V1238" s="18">
        <v>0</v>
      </c>
      <c r="W1238" s="18"/>
      <c r="X1238" s="18"/>
      <c r="Y1238" s="18"/>
      <c r="Z1238" s="82"/>
      <c r="AA1238" s="4" t="s">
        <v>45</v>
      </c>
    </row>
    <row r="1239" spans="1:27" ht="16">
      <c r="A1239" s="9">
        <v>2</v>
      </c>
      <c r="B1239" s="9">
        <v>2</v>
      </c>
      <c r="C1239" s="9">
        <v>3</v>
      </c>
      <c r="D1239" s="150"/>
      <c r="E1239" s="281">
        <v>38</v>
      </c>
      <c r="F1239" s="227">
        <v>1</v>
      </c>
      <c r="G1239" s="54" t="s">
        <v>354</v>
      </c>
      <c r="H1239" s="47" t="s">
        <v>362</v>
      </c>
      <c r="I1239" s="17">
        <v>559</v>
      </c>
      <c r="J1239" s="18" t="s">
        <v>33</v>
      </c>
      <c r="K1239" s="17">
        <v>162</v>
      </c>
      <c r="L1239" s="17" t="s">
        <v>357</v>
      </c>
      <c r="M1239" s="81">
        <v>0.75</v>
      </c>
      <c r="N1239" s="17" t="s">
        <v>35</v>
      </c>
      <c r="O1239" s="17" t="s">
        <v>63</v>
      </c>
      <c r="P1239" s="19">
        <v>43410</v>
      </c>
      <c r="Q1239" s="20">
        <v>43577</v>
      </c>
      <c r="R1239" s="26">
        <v>44126</v>
      </c>
      <c r="S1239" s="16">
        <f t="shared" si="42"/>
        <v>549</v>
      </c>
      <c r="T1239" s="16" t="s">
        <v>254</v>
      </c>
      <c r="U1239" s="16">
        <v>0</v>
      </c>
      <c r="V1239" s="18">
        <v>0</v>
      </c>
      <c r="W1239" s="18"/>
      <c r="X1239" s="18"/>
      <c r="Y1239" s="18"/>
      <c r="Z1239" s="82"/>
      <c r="AA1239" s="4" t="s">
        <v>45</v>
      </c>
    </row>
    <row r="1240" spans="1:27" ht="16">
      <c r="A1240" s="9">
        <v>2</v>
      </c>
      <c r="B1240" s="9">
        <v>2</v>
      </c>
      <c r="C1240" s="9">
        <v>3</v>
      </c>
      <c r="D1240" s="150"/>
      <c r="E1240" s="281">
        <v>39</v>
      </c>
      <c r="F1240" s="227">
        <v>1</v>
      </c>
      <c r="G1240" s="54" t="s">
        <v>354</v>
      </c>
      <c r="H1240" s="47" t="s">
        <v>362</v>
      </c>
      <c r="I1240" s="17">
        <v>560</v>
      </c>
      <c r="J1240" s="18" t="s">
        <v>33</v>
      </c>
      <c r="K1240" s="17">
        <v>162</v>
      </c>
      <c r="L1240" s="17" t="s">
        <v>357</v>
      </c>
      <c r="M1240" s="81">
        <v>0.75</v>
      </c>
      <c r="N1240" s="17" t="s">
        <v>35</v>
      </c>
      <c r="O1240" s="17" t="s">
        <v>63</v>
      </c>
      <c r="P1240" s="19">
        <v>43410</v>
      </c>
      <c r="Q1240" s="20">
        <v>43577</v>
      </c>
      <c r="R1240" s="26">
        <v>44126</v>
      </c>
      <c r="S1240" s="16">
        <f t="shared" si="42"/>
        <v>549</v>
      </c>
      <c r="T1240" s="16" t="s">
        <v>173</v>
      </c>
      <c r="U1240" s="16">
        <v>0</v>
      </c>
      <c r="V1240" s="18">
        <v>0</v>
      </c>
      <c r="W1240" s="18"/>
      <c r="X1240" s="18"/>
      <c r="Y1240" s="18"/>
      <c r="Z1240" s="82"/>
      <c r="AA1240" s="4" t="s">
        <v>45</v>
      </c>
    </row>
    <row r="1241" spans="1:27" ht="16">
      <c r="A1241" s="9">
        <v>2</v>
      </c>
      <c r="B1241" s="9">
        <v>2</v>
      </c>
      <c r="C1241" s="9">
        <v>3</v>
      </c>
      <c r="D1241" s="150"/>
      <c r="E1241" s="281">
        <v>40</v>
      </c>
      <c r="F1241" s="227">
        <v>1</v>
      </c>
      <c r="G1241" s="54" t="s">
        <v>354</v>
      </c>
      <c r="H1241" s="47" t="s">
        <v>362</v>
      </c>
      <c r="I1241" s="17">
        <v>561</v>
      </c>
      <c r="J1241" s="18" t="s">
        <v>33</v>
      </c>
      <c r="K1241" s="17">
        <v>162</v>
      </c>
      <c r="L1241" s="17" t="s">
        <v>357</v>
      </c>
      <c r="M1241" s="81">
        <v>0.75</v>
      </c>
      <c r="N1241" s="17" t="s">
        <v>35</v>
      </c>
      <c r="O1241" s="17" t="s">
        <v>63</v>
      </c>
      <c r="P1241" s="19">
        <v>43410</v>
      </c>
      <c r="Q1241" s="20">
        <v>43577</v>
      </c>
      <c r="R1241" s="26">
        <v>44126</v>
      </c>
      <c r="S1241" s="16">
        <f t="shared" si="42"/>
        <v>549</v>
      </c>
      <c r="T1241" s="16" t="s">
        <v>173</v>
      </c>
      <c r="U1241" s="16">
        <v>0</v>
      </c>
      <c r="V1241" s="18">
        <v>0</v>
      </c>
      <c r="W1241" s="18"/>
      <c r="X1241" s="18"/>
      <c r="Y1241" s="18"/>
      <c r="Z1241" s="82"/>
      <c r="AA1241" s="4" t="s">
        <v>45</v>
      </c>
    </row>
    <row r="1242" spans="1:27" ht="16">
      <c r="A1242" s="9">
        <v>2</v>
      </c>
      <c r="B1242" s="9">
        <v>2</v>
      </c>
      <c r="C1242" s="9">
        <v>3</v>
      </c>
      <c r="D1242" s="150"/>
      <c r="E1242" s="281">
        <v>41</v>
      </c>
      <c r="F1242" s="227">
        <v>1</v>
      </c>
      <c r="G1242" s="54" t="s">
        <v>354</v>
      </c>
      <c r="H1242" s="47" t="s">
        <v>362</v>
      </c>
      <c r="I1242" s="17">
        <v>563</v>
      </c>
      <c r="J1242" s="18" t="s">
        <v>33</v>
      </c>
      <c r="K1242" s="17">
        <v>163</v>
      </c>
      <c r="L1242" s="17" t="s">
        <v>357</v>
      </c>
      <c r="M1242" s="81">
        <v>0.75</v>
      </c>
      <c r="N1242" s="17" t="s">
        <v>35</v>
      </c>
      <c r="O1242" s="17" t="s">
        <v>63</v>
      </c>
      <c r="P1242" s="19">
        <v>43410</v>
      </c>
      <c r="Q1242" s="20">
        <v>43577</v>
      </c>
      <c r="R1242" s="26">
        <v>44127</v>
      </c>
      <c r="S1242" s="16">
        <f t="shared" si="42"/>
        <v>550</v>
      </c>
      <c r="T1242" s="16" t="s">
        <v>173</v>
      </c>
      <c r="U1242" s="16">
        <v>0</v>
      </c>
      <c r="V1242" s="18">
        <v>0</v>
      </c>
      <c r="W1242" s="18"/>
      <c r="X1242" s="18"/>
      <c r="Y1242" s="18"/>
      <c r="Z1242" s="82"/>
      <c r="AA1242" s="4" t="s">
        <v>45</v>
      </c>
    </row>
    <row r="1243" spans="1:27" ht="16">
      <c r="A1243" s="9">
        <v>2</v>
      </c>
      <c r="B1243" s="9">
        <v>2</v>
      </c>
      <c r="C1243" s="9">
        <v>3</v>
      </c>
      <c r="D1243" s="150"/>
      <c r="E1243" s="281">
        <v>42</v>
      </c>
      <c r="F1243" s="227">
        <v>1</v>
      </c>
      <c r="G1243" s="54" t="s">
        <v>354</v>
      </c>
      <c r="H1243" s="47" t="s">
        <v>362</v>
      </c>
      <c r="I1243" s="17">
        <v>564</v>
      </c>
      <c r="J1243" s="18" t="s">
        <v>33</v>
      </c>
      <c r="K1243" s="17">
        <v>163</v>
      </c>
      <c r="L1243" s="17" t="s">
        <v>357</v>
      </c>
      <c r="M1243" s="81">
        <v>0.75</v>
      </c>
      <c r="N1243" s="17" t="s">
        <v>35</v>
      </c>
      <c r="O1243" s="17" t="s">
        <v>63</v>
      </c>
      <c r="P1243" s="19">
        <v>43410</v>
      </c>
      <c r="Q1243" s="20">
        <v>43577</v>
      </c>
      <c r="R1243" s="26">
        <v>44127</v>
      </c>
      <c r="S1243" s="16">
        <f t="shared" si="42"/>
        <v>550</v>
      </c>
      <c r="T1243" s="16" t="s">
        <v>173</v>
      </c>
      <c r="U1243" s="16">
        <v>0</v>
      </c>
      <c r="V1243" s="18">
        <v>1</v>
      </c>
      <c r="W1243" s="18">
        <v>1</v>
      </c>
      <c r="X1243" s="18"/>
      <c r="Y1243" s="18"/>
      <c r="Z1243" s="82"/>
      <c r="AA1243" s="4" t="s">
        <v>45</v>
      </c>
    </row>
    <row r="1244" spans="1:27" ht="16">
      <c r="A1244" s="9">
        <v>2</v>
      </c>
      <c r="B1244" s="9">
        <v>2</v>
      </c>
      <c r="C1244" s="9">
        <v>3</v>
      </c>
      <c r="D1244" s="150"/>
      <c r="E1244" s="281">
        <v>43</v>
      </c>
      <c r="F1244" s="227">
        <v>1</v>
      </c>
      <c r="G1244" s="54" t="s">
        <v>354</v>
      </c>
      <c r="H1244" s="47" t="s">
        <v>362</v>
      </c>
      <c r="I1244" s="17">
        <v>566</v>
      </c>
      <c r="J1244" s="18" t="s">
        <v>33</v>
      </c>
      <c r="K1244" s="17">
        <v>163</v>
      </c>
      <c r="L1244" s="17" t="s">
        <v>357</v>
      </c>
      <c r="M1244" s="81">
        <v>0.75</v>
      </c>
      <c r="N1244" s="17" t="s">
        <v>35</v>
      </c>
      <c r="O1244" s="17" t="s">
        <v>63</v>
      </c>
      <c r="P1244" s="19">
        <v>43410</v>
      </c>
      <c r="Q1244" s="20">
        <v>43577</v>
      </c>
      <c r="R1244" s="26">
        <v>44127</v>
      </c>
      <c r="S1244" s="16">
        <f t="shared" si="42"/>
        <v>550</v>
      </c>
      <c r="T1244" s="16" t="s">
        <v>173</v>
      </c>
      <c r="U1244" s="16">
        <v>0</v>
      </c>
      <c r="V1244" s="18">
        <v>0</v>
      </c>
      <c r="W1244" s="18"/>
      <c r="X1244" s="18"/>
      <c r="Y1244" s="18"/>
      <c r="Z1244" s="82"/>
      <c r="AA1244" s="4" t="s">
        <v>45</v>
      </c>
    </row>
    <row r="1245" spans="1:27" ht="16">
      <c r="A1245" s="9">
        <v>2</v>
      </c>
      <c r="B1245" s="9">
        <v>2</v>
      </c>
      <c r="C1245" s="9">
        <v>3</v>
      </c>
      <c r="D1245" s="150"/>
      <c r="E1245" s="281">
        <v>44</v>
      </c>
      <c r="F1245" s="227">
        <v>1</v>
      </c>
      <c r="G1245" s="54" t="s">
        <v>354</v>
      </c>
      <c r="H1245" s="47" t="s">
        <v>362</v>
      </c>
      <c r="I1245" s="17">
        <v>567</v>
      </c>
      <c r="J1245" s="18" t="s">
        <v>33</v>
      </c>
      <c r="K1245" s="17">
        <v>163</v>
      </c>
      <c r="L1245" s="17" t="s">
        <v>357</v>
      </c>
      <c r="M1245" s="81">
        <v>0.75</v>
      </c>
      <c r="N1245" s="17" t="s">
        <v>35</v>
      </c>
      <c r="O1245" s="17" t="s">
        <v>63</v>
      </c>
      <c r="P1245" s="19">
        <v>43410</v>
      </c>
      <c r="Q1245" s="20">
        <v>43577</v>
      </c>
      <c r="R1245" s="26">
        <v>44127</v>
      </c>
      <c r="S1245" s="16">
        <f t="shared" si="42"/>
        <v>550</v>
      </c>
      <c r="T1245" s="16" t="s">
        <v>173</v>
      </c>
      <c r="U1245" s="16">
        <v>0</v>
      </c>
      <c r="V1245" s="18">
        <v>0</v>
      </c>
      <c r="W1245" s="18"/>
      <c r="X1245" s="18"/>
      <c r="Y1245" s="18">
        <v>1</v>
      </c>
      <c r="Z1245" s="82" t="s">
        <v>82</v>
      </c>
      <c r="AA1245" s="4" t="s">
        <v>45</v>
      </c>
    </row>
    <row r="1246" spans="1:27" ht="16">
      <c r="A1246" s="9">
        <v>2</v>
      </c>
      <c r="B1246" s="9">
        <v>2</v>
      </c>
      <c r="C1246" s="9">
        <v>4</v>
      </c>
      <c r="D1246" s="150"/>
      <c r="E1246" s="281">
        <v>45</v>
      </c>
      <c r="F1246" s="227">
        <v>1</v>
      </c>
      <c r="G1246" s="54" t="s">
        <v>354</v>
      </c>
      <c r="H1246" s="47" t="s">
        <v>362</v>
      </c>
      <c r="I1246" s="17">
        <v>568</v>
      </c>
      <c r="J1246" s="18" t="s">
        <v>33</v>
      </c>
      <c r="K1246" s="17">
        <v>163</v>
      </c>
      <c r="L1246" s="17" t="s">
        <v>357</v>
      </c>
      <c r="M1246" s="81">
        <v>0.75</v>
      </c>
      <c r="N1246" s="17" t="s">
        <v>35</v>
      </c>
      <c r="O1246" s="17" t="s">
        <v>63</v>
      </c>
      <c r="P1246" s="21">
        <v>43410</v>
      </c>
      <c r="Q1246" s="20">
        <v>43577</v>
      </c>
      <c r="R1246" s="26">
        <v>44127</v>
      </c>
      <c r="S1246" s="16">
        <f t="shared" si="42"/>
        <v>550</v>
      </c>
      <c r="T1246" s="16" t="s">
        <v>173</v>
      </c>
      <c r="U1246" s="16">
        <v>0</v>
      </c>
      <c r="V1246" s="18">
        <v>1</v>
      </c>
      <c r="W1246" s="18">
        <v>1</v>
      </c>
      <c r="X1246" s="18"/>
      <c r="Y1246" s="18"/>
      <c r="Z1246" s="82"/>
      <c r="AA1246" s="4" t="s">
        <v>45</v>
      </c>
    </row>
    <row r="1247" spans="1:27" ht="16">
      <c r="A1247" s="9">
        <v>2</v>
      </c>
      <c r="B1247" s="9">
        <v>2</v>
      </c>
      <c r="C1247" s="9">
        <v>4</v>
      </c>
      <c r="D1247" s="150"/>
      <c r="E1247" s="281">
        <v>46</v>
      </c>
      <c r="F1247" s="227">
        <v>1</v>
      </c>
      <c r="G1247" s="54" t="s">
        <v>354</v>
      </c>
      <c r="H1247" s="47" t="s">
        <v>362</v>
      </c>
      <c r="I1247" s="17">
        <v>569</v>
      </c>
      <c r="J1247" s="18" t="s">
        <v>33</v>
      </c>
      <c r="K1247" s="17">
        <v>164</v>
      </c>
      <c r="L1247" s="17" t="s">
        <v>357</v>
      </c>
      <c r="M1247" s="81">
        <v>0.75</v>
      </c>
      <c r="N1247" s="17" t="s">
        <v>35</v>
      </c>
      <c r="O1247" s="17" t="s">
        <v>63</v>
      </c>
      <c r="P1247" s="19">
        <v>43410</v>
      </c>
      <c r="Q1247" s="20">
        <v>43577</v>
      </c>
      <c r="R1247" s="26">
        <v>44127</v>
      </c>
      <c r="S1247" s="16">
        <f t="shared" si="42"/>
        <v>550</v>
      </c>
      <c r="T1247" s="16" t="s">
        <v>173</v>
      </c>
      <c r="U1247" s="16">
        <v>0</v>
      </c>
      <c r="V1247" s="18">
        <v>0</v>
      </c>
      <c r="W1247" s="18"/>
      <c r="X1247" s="18"/>
      <c r="Y1247" s="18"/>
      <c r="Z1247" s="82"/>
      <c r="AA1247" s="4" t="s">
        <v>45</v>
      </c>
    </row>
    <row r="1248" spans="1:27" ht="16">
      <c r="A1248" s="9">
        <v>2</v>
      </c>
      <c r="B1248" s="9">
        <v>2</v>
      </c>
      <c r="C1248" s="9">
        <v>4</v>
      </c>
      <c r="D1248" s="150"/>
      <c r="E1248" s="281">
        <v>47</v>
      </c>
      <c r="F1248" s="227">
        <v>1</v>
      </c>
      <c r="G1248" s="54" t="s">
        <v>354</v>
      </c>
      <c r="H1248" s="47" t="s">
        <v>362</v>
      </c>
      <c r="I1248" s="17">
        <v>570</v>
      </c>
      <c r="J1248" s="18" t="s">
        <v>33</v>
      </c>
      <c r="K1248" s="17">
        <v>164</v>
      </c>
      <c r="L1248" s="17" t="s">
        <v>357</v>
      </c>
      <c r="M1248" s="81">
        <v>0.75</v>
      </c>
      <c r="N1248" s="17" t="s">
        <v>35</v>
      </c>
      <c r="O1248" s="17" t="s">
        <v>63</v>
      </c>
      <c r="P1248" s="19">
        <v>43410</v>
      </c>
      <c r="Q1248" s="20">
        <v>43577</v>
      </c>
      <c r="R1248" s="26">
        <v>44127</v>
      </c>
      <c r="S1248" s="16">
        <f t="shared" si="42"/>
        <v>550</v>
      </c>
      <c r="T1248" s="16" t="s">
        <v>173</v>
      </c>
      <c r="U1248" s="16">
        <v>0</v>
      </c>
      <c r="V1248" s="18">
        <v>0</v>
      </c>
      <c r="W1248" s="18"/>
      <c r="X1248" s="18"/>
      <c r="Y1248" s="18"/>
      <c r="Z1248" s="82"/>
      <c r="AA1248" s="4" t="s">
        <v>45</v>
      </c>
    </row>
    <row r="1249" spans="1:27" ht="16">
      <c r="A1249" s="9">
        <v>2</v>
      </c>
      <c r="B1249" s="9">
        <v>2</v>
      </c>
      <c r="C1249" s="9">
        <v>4</v>
      </c>
      <c r="D1249" s="150"/>
      <c r="E1249" s="281">
        <v>48</v>
      </c>
      <c r="F1249" s="227">
        <v>1</v>
      </c>
      <c r="G1249" s="54" t="s">
        <v>354</v>
      </c>
      <c r="H1249" s="47" t="s">
        <v>362</v>
      </c>
      <c r="I1249" s="17">
        <v>571</v>
      </c>
      <c r="J1249" s="18" t="s">
        <v>33</v>
      </c>
      <c r="K1249" s="17">
        <v>164</v>
      </c>
      <c r="L1249" s="17" t="s">
        <v>357</v>
      </c>
      <c r="M1249" s="81">
        <v>0.75</v>
      </c>
      <c r="N1249" s="17" t="s">
        <v>35</v>
      </c>
      <c r="O1249" s="17" t="s">
        <v>63</v>
      </c>
      <c r="P1249" s="19">
        <v>43410</v>
      </c>
      <c r="Q1249" s="20">
        <v>43577</v>
      </c>
      <c r="R1249" s="26">
        <v>44127</v>
      </c>
      <c r="S1249" s="16">
        <f t="shared" si="42"/>
        <v>550</v>
      </c>
      <c r="T1249" s="16" t="s">
        <v>173</v>
      </c>
      <c r="U1249" s="16">
        <v>0</v>
      </c>
      <c r="V1249" s="18">
        <v>0</v>
      </c>
      <c r="W1249" s="18"/>
      <c r="X1249" s="18"/>
      <c r="Y1249" s="18"/>
      <c r="Z1249" s="82"/>
      <c r="AA1249" s="4" t="s">
        <v>45</v>
      </c>
    </row>
    <row r="1250" spans="1:27" ht="16">
      <c r="A1250" s="9">
        <v>2</v>
      </c>
      <c r="B1250" s="9">
        <v>2</v>
      </c>
      <c r="C1250" s="9">
        <v>4</v>
      </c>
      <c r="D1250" s="150"/>
      <c r="E1250" s="281">
        <v>49</v>
      </c>
      <c r="F1250" s="227">
        <v>1</v>
      </c>
      <c r="G1250" s="54" t="s">
        <v>354</v>
      </c>
      <c r="H1250" s="47" t="s">
        <v>362</v>
      </c>
      <c r="I1250" s="17">
        <v>572</v>
      </c>
      <c r="J1250" s="18" t="s">
        <v>33</v>
      </c>
      <c r="K1250" s="17">
        <v>164</v>
      </c>
      <c r="L1250" s="17" t="s">
        <v>357</v>
      </c>
      <c r="M1250" s="81">
        <v>0.75</v>
      </c>
      <c r="N1250" s="17" t="s">
        <v>35</v>
      </c>
      <c r="O1250" s="17" t="s">
        <v>63</v>
      </c>
      <c r="P1250" s="19">
        <v>43410</v>
      </c>
      <c r="Q1250" s="20">
        <v>43577</v>
      </c>
      <c r="R1250" s="26">
        <v>44127</v>
      </c>
      <c r="S1250" s="16">
        <f t="shared" si="42"/>
        <v>550</v>
      </c>
      <c r="T1250" s="16" t="s">
        <v>173</v>
      </c>
      <c r="U1250" s="16">
        <v>0</v>
      </c>
      <c r="V1250" s="18">
        <v>0</v>
      </c>
      <c r="W1250" s="18"/>
      <c r="X1250" s="18"/>
      <c r="Y1250" s="18"/>
      <c r="Z1250" s="82"/>
      <c r="AA1250" s="4" t="s">
        <v>45</v>
      </c>
    </row>
    <row r="1251" spans="1:27" ht="16">
      <c r="A1251" s="9">
        <v>2</v>
      </c>
      <c r="B1251" s="9">
        <v>2</v>
      </c>
      <c r="C1251" s="9">
        <v>4</v>
      </c>
      <c r="D1251" s="150"/>
      <c r="E1251" s="281">
        <v>50</v>
      </c>
      <c r="F1251" s="227">
        <v>1</v>
      </c>
      <c r="G1251" s="54" t="s">
        <v>354</v>
      </c>
      <c r="H1251" s="47" t="s">
        <v>362</v>
      </c>
      <c r="I1251" s="17">
        <v>573</v>
      </c>
      <c r="J1251" s="18" t="s">
        <v>33</v>
      </c>
      <c r="K1251" s="17">
        <v>164</v>
      </c>
      <c r="L1251" s="17" t="s">
        <v>357</v>
      </c>
      <c r="M1251" s="81">
        <v>0.75</v>
      </c>
      <c r="N1251" s="17" t="s">
        <v>35</v>
      </c>
      <c r="O1251" s="17" t="s">
        <v>63</v>
      </c>
      <c r="P1251" s="21">
        <v>43410</v>
      </c>
      <c r="Q1251" s="20">
        <v>43577</v>
      </c>
      <c r="R1251" s="26">
        <v>44127</v>
      </c>
      <c r="S1251" s="16">
        <f t="shared" si="42"/>
        <v>550</v>
      </c>
      <c r="T1251" s="16" t="s">
        <v>173</v>
      </c>
      <c r="U1251" s="16">
        <v>0</v>
      </c>
      <c r="V1251" s="18">
        <v>0</v>
      </c>
      <c r="W1251" s="18"/>
      <c r="X1251" s="18"/>
      <c r="Y1251" s="18"/>
      <c r="Z1251" s="82"/>
      <c r="AA1251" s="4" t="s">
        <v>45</v>
      </c>
    </row>
    <row r="1252" spans="1:27" ht="16">
      <c r="A1252" s="9">
        <v>2</v>
      </c>
      <c r="B1252" s="9">
        <v>2</v>
      </c>
      <c r="C1252" s="9">
        <v>4</v>
      </c>
      <c r="D1252" s="150"/>
      <c r="E1252" s="281">
        <v>51</v>
      </c>
      <c r="F1252" s="227">
        <v>1</v>
      </c>
      <c r="G1252" s="54" t="s">
        <v>354</v>
      </c>
      <c r="H1252" s="47" t="s">
        <v>362</v>
      </c>
      <c r="I1252" s="17">
        <v>574</v>
      </c>
      <c r="J1252" s="18" t="s">
        <v>33</v>
      </c>
      <c r="K1252" s="17">
        <v>165</v>
      </c>
      <c r="L1252" s="17" t="s">
        <v>357</v>
      </c>
      <c r="M1252" s="81">
        <v>0.75</v>
      </c>
      <c r="N1252" s="17" t="s">
        <v>35</v>
      </c>
      <c r="O1252" s="17" t="s">
        <v>63</v>
      </c>
      <c r="P1252" s="19">
        <v>43410</v>
      </c>
      <c r="Q1252" s="20">
        <v>43577</v>
      </c>
      <c r="R1252" s="26">
        <v>44127</v>
      </c>
      <c r="S1252" s="16">
        <f t="shared" si="42"/>
        <v>550</v>
      </c>
      <c r="T1252" s="16" t="s">
        <v>173</v>
      </c>
      <c r="U1252" s="16">
        <v>0</v>
      </c>
      <c r="V1252" s="18">
        <v>0</v>
      </c>
      <c r="W1252" s="18"/>
      <c r="X1252" s="18"/>
      <c r="Y1252" s="18"/>
      <c r="Z1252" s="82"/>
      <c r="AA1252" s="4" t="s">
        <v>45</v>
      </c>
    </row>
    <row r="1253" spans="1:27" ht="16">
      <c r="A1253" s="9">
        <v>2</v>
      </c>
      <c r="B1253" s="9">
        <v>2</v>
      </c>
      <c r="C1253" s="9">
        <v>4</v>
      </c>
      <c r="D1253" s="150"/>
      <c r="E1253" s="281">
        <v>52</v>
      </c>
      <c r="F1253" s="227">
        <v>1</v>
      </c>
      <c r="G1253" s="54" t="s">
        <v>354</v>
      </c>
      <c r="H1253" s="47" t="s">
        <v>362</v>
      </c>
      <c r="I1253" s="17">
        <v>575</v>
      </c>
      <c r="J1253" s="18" t="s">
        <v>33</v>
      </c>
      <c r="K1253" s="17">
        <v>165</v>
      </c>
      <c r="L1253" s="17" t="s">
        <v>357</v>
      </c>
      <c r="M1253" s="81">
        <v>0.75</v>
      </c>
      <c r="N1253" s="17" t="s">
        <v>35</v>
      </c>
      <c r="O1253" s="17" t="s">
        <v>63</v>
      </c>
      <c r="P1253" s="19">
        <v>43410</v>
      </c>
      <c r="Q1253" s="20">
        <v>43577</v>
      </c>
      <c r="R1253" s="26">
        <v>44127</v>
      </c>
      <c r="S1253" s="16">
        <f t="shared" si="42"/>
        <v>550</v>
      </c>
      <c r="T1253" s="16" t="s">
        <v>173</v>
      </c>
      <c r="U1253" s="16">
        <v>0</v>
      </c>
      <c r="V1253" s="18">
        <v>0</v>
      </c>
      <c r="W1253" s="18"/>
      <c r="X1253" s="18"/>
      <c r="Y1253" s="18">
        <v>1</v>
      </c>
      <c r="Z1253" s="82" t="s">
        <v>167</v>
      </c>
      <c r="AA1253" s="4" t="s">
        <v>45</v>
      </c>
    </row>
    <row r="1254" spans="1:27" ht="16">
      <c r="A1254" s="9">
        <v>2</v>
      </c>
      <c r="B1254" s="9">
        <v>2</v>
      </c>
      <c r="C1254" s="9">
        <v>4</v>
      </c>
      <c r="D1254" s="150"/>
      <c r="E1254" s="281">
        <v>53</v>
      </c>
      <c r="F1254" s="227">
        <v>1</v>
      </c>
      <c r="G1254" s="54" t="s">
        <v>354</v>
      </c>
      <c r="H1254" s="47" t="s">
        <v>362</v>
      </c>
      <c r="I1254" s="17">
        <v>576</v>
      </c>
      <c r="J1254" s="18" t="s">
        <v>33</v>
      </c>
      <c r="K1254" s="17">
        <v>165</v>
      </c>
      <c r="L1254" s="17" t="s">
        <v>357</v>
      </c>
      <c r="M1254" s="81">
        <v>0.75</v>
      </c>
      <c r="N1254" s="17" t="s">
        <v>35</v>
      </c>
      <c r="O1254" s="17" t="s">
        <v>63</v>
      </c>
      <c r="P1254" s="21">
        <v>43410</v>
      </c>
      <c r="Q1254" s="20">
        <v>43577</v>
      </c>
      <c r="R1254" s="26">
        <v>44127</v>
      </c>
      <c r="S1254" s="16">
        <f t="shared" si="42"/>
        <v>550</v>
      </c>
      <c r="T1254" s="16" t="s">
        <v>173</v>
      </c>
      <c r="U1254" s="16">
        <v>0</v>
      </c>
      <c r="V1254" s="18">
        <v>0</v>
      </c>
      <c r="W1254" s="18"/>
      <c r="X1254" s="18"/>
      <c r="Y1254" s="18">
        <v>1</v>
      </c>
      <c r="Z1254" s="82" t="s">
        <v>167</v>
      </c>
      <c r="AA1254" s="4" t="s">
        <v>45</v>
      </c>
    </row>
    <row r="1255" spans="1:27" ht="16">
      <c r="A1255" s="9">
        <v>2</v>
      </c>
      <c r="B1255" s="9">
        <v>2</v>
      </c>
      <c r="C1255" s="9">
        <v>4</v>
      </c>
      <c r="D1255" s="150"/>
      <c r="E1255" s="281">
        <v>54</v>
      </c>
      <c r="F1255" s="227">
        <v>1</v>
      </c>
      <c r="G1255" s="54" t="s">
        <v>354</v>
      </c>
      <c r="H1255" s="47" t="s">
        <v>362</v>
      </c>
      <c r="I1255" s="17">
        <v>577</v>
      </c>
      <c r="J1255" s="18" t="s">
        <v>33</v>
      </c>
      <c r="K1255" s="17">
        <v>165</v>
      </c>
      <c r="L1255" s="17" t="s">
        <v>357</v>
      </c>
      <c r="M1255" s="81">
        <v>0.75</v>
      </c>
      <c r="N1255" s="17" t="s">
        <v>35</v>
      </c>
      <c r="O1255" s="17" t="s">
        <v>63</v>
      </c>
      <c r="P1255" s="19">
        <v>43410</v>
      </c>
      <c r="Q1255" s="20">
        <v>43577</v>
      </c>
      <c r="R1255" s="26">
        <v>44127</v>
      </c>
      <c r="S1255" s="16">
        <f t="shared" si="42"/>
        <v>550</v>
      </c>
      <c r="T1255" s="16" t="s">
        <v>173</v>
      </c>
      <c r="U1255" s="16">
        <v>0</v>
      </c>
      <c r="V1255" s="18">
        <v>1</v>
      </c>
      <c r="W1255" s="18">
        <v>2</v>
      </c>
      <c r="X1255" s="18"/>
      <c r="Y1255" s="18"/>
      <c r="Z1255" s="82" t="s">
        <v>364</v>
      </c>
      <c r="AA1255" s="4" t="s">
        <v>45</v>
      </c>
    </row>
    <row r="1256" spans="1:27" ht="16">
      <c r="A1256" s="9">
        <v>2</v>
      </c>
      <c r="B1256" s="9">
        <v>2</v>
      </c>
      <c r="C1256" s="9">
        <v>4</v>
      </c>
      <c r="D1256" s="150"/>
      <c r="E1256" s="281">
        <v>55</v>
      </c>
      <c r="F1256" s="227">
        <v>1</v>
      </c>
      <c r="G1256" s="54" t="s">
        <v>354</v>
      </c>
      <c r="H1256" s="47" t="s">
        <v>362</v>
      </c>
      <c r="I1256" s="17">
        <v>578</v>
      </c>
      <c r="J1256" s="18" t="s">
        <v>33</v>
      </c>
      <c r="K1256" s="17">
        <v>165</v>
      </c>
      <c r="L1256" s="17" t="s">
        <v>357</v>
      </c>
      <c r="M1256" s="81">
        <v>0.75</v>
      </c>
      <c r="N1256" s="17" t="s">
        <v>35</v>
      </c>
      <c r="O1256" s="17" t="s">
        <v>63</v>
      </c>
      <c r="P1256" s="19">
        <v>43410</v>
      </c>
      <c r="Q1256" s="20">
        <v>43577</v>
      </c>
      <c r="R1256" s="26">
        <v>44127</v>
      </c>
      <c r="S1256" s="16">
        <f t="shared" si="42"/>
        <v>550</v>
      </c>
      <c r="T1256" s="16" t="s">
        <v>365</v>
      </c>
      <c r="U1256" s="16">
        <v>0</v>
      </c>
      <c r="V1256" s="18">
        <v>0</v>
      </c>
      <c r="W1256" s="18"/>
      <c r="X1256" s="18"/>
      <c r="Y1256" s="18"/>
      <c r="Z1256" s="82"/>
      <c r="AA1256" s="4" t="s">
        <v>45</v>
      </c>
    </row>
    <row r="1257" spans="1:27" ht="16">
      <c r="A1257" s="9">
        <v>2</v>
      </c>
      <c r="B1257" s="9">
        <v>2</v>
      </c>
      <c r="C1257" s="9">
        <v>4</v>
      </c>
      <c r="D1257" s="150"/>
      <c r="E1257" s="281">
        <v>56</v>
      </c>
      <c r="F1257" s="227">
        <v>1</v>
      </c>
      <c r="G1257" s="54" t="s">
        <v>354</v>
      </c>
      <c r="H1257" s="47" t="s">
        <v>362</v>
      </c>
      <c r="I1257" s="17">
        <v>579</v>
      </c>
      <c r="J1257" s="18" t="s">
        <v>33</v>
      </c>
      <c r="K1257" s="17">
        <v>167</v>
      </c>
      <c r="L1257" s="17" t="s">
        <v>357</v>
      </c>
      <c r="M1257" s="81">
        <v>0.75</v>
      </c>
      <c r="N1257" s="17" t="s">
        <v>35</v>
      </c>
      <c r="O1257" s="17" t="s">
        <v>63</v>
      </c>
      <c r="P1257" s="19">
        <v>43410</v>
      </c>
      <c r="Q1257" s="20">
        <v>43577</v>
      </c>
      <c r="R1257" s="26">
        <v>44127</v>
      </c>
      <c r="S1257" s="16">
        <f t="shared" si="42"/>
        <v>550</v>
      </c>
      <c r="T1257" s="16" t="s">
        <v>365</v>
      </c>
      <c r="U1257" s="16">
        <v>0</v>
      </c>
      <c r="V1257" s="18">
        <v>0</v>
      </c>
      <c r="W1257" s="18"/>
      <c r="X1257" s="18"/>
      <c r="Y1257" s="18">
        <v>1</v>
      </c>
      <c r="Z1257" s="82" t="s">
        <v>167</v>
      </c>
      <c r="AA1257" s="4" t="s">
        <v>45</v>
      </c>
    </row>
    <row r="1258" spans="1:27" ht="16">
      <c r="A1258" s="9">
        <v>2</v>
      </c>
      <c r="B1258" s="9">
        <v>2</v>
      </c>
      <c r="C1258" s="9">
        <v>4</v>
      </c>
      <c r="D1258" s="150"/>
      <c r="E1258" s="281">
        <v>57</v>
      </c>
      <c r="F1258" s="227">
        <v>1</v>
      </c>
      <c r="G1258" s="54" t="s">
        <v>354</v>
      </c>
      <c r="H1258" s="47" t="s">
        <v>362</v>
      </c>
      <c r="I1258" s="17">
        <v>580</v>
      </c>
      <c r="J1258" s="18" t="s">
        <v>33</v>
      </c>
      <c r="K1258" s="17">
        <v>167</v>
      </c>
      <c r="L1258" s="17" t="s">
        <v>357</v>
      </c>
      <c r="M1258" s="81">
        <v>0.75</v>
      </c>
      <c r="N1258" s="17" t="s">
        <v>35</v>
      </c>
      <c r="O1258" s="17" t="s">
        <v>63</v>
      </c>
      <c r="P1258" s="19">
        <v>43410</v>
      </c>
      <c r="Q1258" s="20">
        <v>43577</v>
      </c>
      <c r="R1258" s="26">
        <v>44127</v>
      </c>
      <c r="S1258" s="16">
        <f t="shared" si="42"/>
        <v>550</v>
      </c>
      <c r="T1258" s="16" t="s">
        <v>365</v>
      </c>
      <c r="U1258" s="16">
        <v>0</v>
      </c>
      <c r="V1258" s="18">
        <v>0</v>
      </c>
      <c r="W1258" s="18"/>
      <c r="X1258" s="18"/>
      <c r="Y1258" s="18"/>
      <c r="Z1258" s="82"/>
      <c r="AA1258" s="4" t="s">
        <v>45</v>
      </c>
    </row>
    <row r="1259" spans="1:27" ht="16">
      <c r="A1259" s="9">
        <v>2</v>
      </c>
      <c r="B1259" s="9">
        <v>2</v>
      </c>
      <c r="C1259" s="9">
        <v>4</v>
      </c>
      <c r="D1259" s="150"/>
      <c r="E1259" s="281">
        <v>58</v>
      </c>
      <c r="F1259" s="227">
        <v>1</v>
      </c>
      <c r="G1259" s="54" t="s">
        <v>354</v>
      </c>
      <c r="H1259" s="47" t="s">
        <v>362</v>
      </c>
      <c r="I1259" s="17">
        <v>581</v>
      </c>
      <c r="J1259" s="18" t="s">
        <v>33</v>
      </c>
      <c r="K1259" s="17">
        <v>167</v>
      </c>
      <c r="L1259" s="17" t="s">
        <v>357</v>
      </c>
      <c r="M1259" s="81">
        <v>0.75</v>
      </c>
      <c r="N1259" s="17" t="s">
        <v>35</v>
      </c>
      <c r="O1259" s="17" t="s">
        <v>63</v>
      </c>
      <c r="P1259" s="19">
        <v>43410</v>
      </c>
      <c r="Q1259" s="20">
        <v>43577</v>
      </c>
      <c r="R1259" s="26">
        <v>44127</v>
      </c>
      <c r="S1259" s="16">
        <f t="shared" si="42"/>
        <v>550</v>
      </c>
      <c r="T1259" s="16" t="s">
        <v>365</v>
      </c>
      <c r="U1259" s="16">
        <v>0</v>
      </c>
      <c r="V1259" s="18">
        <v>0</v>
      </c>
      <c r="W1259" s="18"/>
      <c r="X1259" s="18"/>
      <c r="Y1259" s="18"/>
      <c r="Z1259" s="82"/>
      <c r="AA1259" s="4" t="s">
        <v>45</v>
      </c>
    </row>
    <row r="1260" spans="1:27" ht="16">
      <c r="A1260" s="9">
        <v>2</v>
      </c>
      <c r="B1260" s="9">
        <v>2</v>
      </c>
      <c r="C1260" s="9">
        <v>4</v>
      </c>
      <c r="D1260" s="150"/>
      <c r="E1260" s="281">
        <v>59</v>
      </c>
      <c r="F1260" s="227">
        <v>1</v>
      </c>
      <c r="G1260" s="54" t="s">
        <v>354</v>
      </c>
      <c r="H1260" s="47" t="s">
        <v>362</v>
      </c>
      <c r="I1260" s="17">
        <v>582</v>
      </c>
      <c r="J1260" s="18" t="s">
        <v>33</v>
      </c>
      <c r="K1260" s="17">
        <v>167</v>
      </c>
      <c r="L1260" s="17" t="s">
        <v>357</v>
      </c>
      <c r="M1260" s="81">
        <v>0.75</v>
      </c>
      <c r="N1260" s="17" t="s">
        <v>35</v>
      </c>
      <c r="O1260" s="17" t="s">
        <v>63</v>
      </c>
      <c r="P1260" s="19">
        <v>43410</v>
      </c>
      <c r="Q1260" s="20">
        <v>43577</v>
      </c>
      <c r="R1260" s="26">
        <v>44127</v>
      </c>
      <c r="S1260" s="16">
        <f t="shared" si="42"/>
        <v>550</v>
      </c>
      <c r="T1260" s="16" t="s">
        <v>365</v>
      </c>
      <c r="U1260" s="16">
        <v>0</v>
      </c>
      <c r="V1260" s="18">
        <v>0</v>
      </c>
      <c r="W1260" s="18"/>
      <c r="X1260" s="18"/>
      <c r="Y1260" s="18"/>
      <c r="Z1260" s="82" t="s">
        <v>256</v>
      </c>
      <c r="AA1260" s="4" t="s">
        <v>45</v>
      </c>
    </row>
    <row r="1261" spans="1:27" ht="16">
      <c r="A1261" s="9">
        <v>2</v>
      </c>
      <c r="B1261" s="9">
        <v>2</v>
      </c>
      <c r="C1261" s="9">
        <v>4</v>
      </c>
      <c r="D1261" s="150"/>
      <c r="E1261" s="281">
        <v>60</v>
      </c>
      <c r="F1261" s="227">
        <v>1</v>
      </c>
      <c r="G1261" s="54" t="s">
        <v>354</v>
      </c>
      <c r="H1261" s="47" t="s">
        <v>362</v>
      </c>
      <c r="I1261" s="17">
        <v>584</v>
      </c>
      <c r="J1261" s="18" t="s">
        <v>33</v>
      </c>
      <c r="K1261" s="17">
        <v>167</v>
      </c>
      <c r="L1261" s="17" t="s">
        <v>357</v>
      </c>
      <c r="M1261" s="81">
        <v>0.75</v>
      </c>
      <c r="N1261" s="17" t="s">
        <v>35</v>
      </c>
      <c r="O1261" s="17" t="s">
        <v>63</v>
      </c>
      <c r="P1261" s="21">
        <v>43410</v>
      </c>
      <c r="Q1261" s="20">
        <v>43577</v>
      </c>
      <c r="R1261" s="26">
        <v>44127</v>
      </c>
      <c r="S1261" s="16">
        <f t="shared" si="42"/>
        <v>550</v>
      </c>
      <c r="T1261" s="16" t="s">
        <v>365</v>
      </c>
      <c r="U1261" s="16">
        <v>0</v>
      </c>
      <c r="V1261" s="18">
        <v>0</v>
      </c>
      <c r="W1261" s="18"/>
      <c r="X1261" s="18"/>
      <c r="Y1261" s="18">
        <v>1</v>
      </c>
      <c r="Z1261" s="82" t="s">
        <v>167</v>
      </c>
      <c r="AA1261" s="4" t="s">
        <v>45</v>
      </c>
    </row>
    <row r="1262" spans="1:27" ht="16">
      <c r="A1262" s="9">
        <v>2</v>
      </c>
      <c r="B1262" s="9">
        <v>2</v>
      </c>
      <c r="C1262" s="9">
        <v>4</v>
      </c>
      <c r="D1262" s="150"/>
      <c r="E1262" s="281">
        <v>61</v>
      </c>
      <c r="F1262" s="227">
        <v>1</v>
      </c>
      <c r="G1262" s="54" t="s">
        <v>354</v>
      </c>
      <c r="H1262" s="47" t="s">
        <v>362</v>
      </c>
      <c r="I1262" s="17">
        <v>585</v>
      </c>
      <c r="J1262" s="18" t="s">
        <v>33</v>
      </c>
      <c r="K1262" s="17">
        <v>168</v>
      </c>
      <c r="L1262" s="17" t="s">
        <v>357</v>
      </c>
      <c r="M1262" s="81">
        <v>0.75</v>
      </c>
      <c r="N1262" s="17" t="s">
        <v>35</v>
      </c>
      <c r="O1262" s="17" t="s">
        <v>63</v>
      </c>
      <c r="P1262" s="19">
        <v>43410</v>
      </c>
      <c r="Q1262" s="20">
        <v>43577</v>
      </c>
      <c r="R1262" s="26">
        <v>44130</v>
      </c>
      <c r="S1262" s="16">
        <f t="shared" si="42"/>
        <v>553</v>
      </c>
      <c r="T1262" s="16" t="s">
        <v>365</v>
      </c>
      <c r="U1262" s="16">
        <v>0</v>
      </c>
      <c r="V1262" s="18">
        <v>0</v>
      </c>
      <c r="W1262" s="18"/>
      <c r="X1262" s="18"/>
      <c r="Y1262" s="18"/>
      <c r="Z1262" s="82"/>
      <c r="AA1262" s="4" t="s">
        <v>45</v>
      </c>
    </row>
    <row r="1263" spans="1:27" ht="16">
      <c r="A1263" s="9">
        <v>2</v>
      </c>
      <c r="B1263" s="9">
        <v>2</v>
      </c>
      <c r="C1263" s="9">
        <v>4</v>
      </c>
      <c r="D1263" s="150"/>
      <c r="E1263" s="281">
        <v>62</v>
      </c>
      <c r="F1263" s="227">
        <v>1</v>
      </c>
      <c r="G1263" s="54" t="s">
        <v>354</v>
      </c>
      <c r="H1263" s="47" t="s">
        <v>362</v>
      </c>
      <c r="I1263" s="17">
        <v>586</v>
      </c>
      <c r="J1263" s="18" t="s">
        <v>33</v>
      </c>
      <c r="K1263" s="17">
        <v>168</v>
      </c>
      <c r="L1263" s="17" t="s">
        <v>357</v>
      </c>
      <c r="M1263" s="81">
        <v>0.75</v>
      </c>
      <c r="N1263" s="17" t="s">
        <v>35</v>
      </c>
      <c r="O1263" s="17" t="s">
        <v>63</v>
      </c>
      <c r="P1263" s="19">
        <v>43410</v>
      </c>
      <c r="Q1263" s="20">
        <v>43577</v>
      </c>
      <c r="R1263" s="26">
        <v>44130</v>
      </c>
      <c r="S1263" s="16">
        <f t="shared" si="42"/>
        <v>553</v>
      </c>
      <c r="T1263" s="16" t="s">
        <v>365</v>
      </c>
      <c r="U1263" s="16">
        <v>0</v>
      </c>
      <c r="V1263" s="18">
        <v>0</v>
      </c>
      <c r="W1263" s="18"/>
      <c r="X1263" s="18"/>
      <c r="Y1263" s="18"/>
      <c r="Z1263" s="82" t="s">
        <v>165</v>
      </c>
      <c r="AA1263" s="4" t="s">
        <v>45</v>
      </c>
    </row>
    <row r="1264" spans="1:27" ht="16">
      <c r="A1264" s="9">
        <v>2</v>
      </c>
      <c r="B1264" s="9">
        <v>2</v>
      </c>
      <c r="C1264" s="9">
        <v>4</v>
      </c>
      <c r="D1264" s="150"/>
      <c r="E1264" s="281">
        <v>63</v>
      </c>
      <c r="F1264" s="227">
        <v>1</v>
      </c>
      <c r="G1264" s="54" t="s">
        <v>354</v>
      </c>
      <c r="H1264" s="47" t="s">
        <v>362</v>
      </c>
      <c r="I1264" s="17">
        <v>587</v>
      </c>
      <c r="J1264" s="18" t="s">
        <v>33</v>
      </c>
      <c r="K1264" s="17">
        <v>168</v>
      </c>
      <c r="L1264" s="17" t="s">
        <v>357</v>
      </c>
      <c r="M1264" s="81">
        <v>0.75</v>
      </c>
      <c r="N1264" s="17" t="s">
        <v>35</v>
      </c>
      <c r="O1264" s="17" t="s">
        <v>63</v>
      </c>
      <c r="P1264" s="19">
        <v>43410</v>
      </c>
      <c r="Q1264" s="20">
        <v>43577</v>
      </c>
      <c r="R1264" s="26">
        <v>44130</v>
      </c>
      <c r="S1264" s="16">
        <f t="shared" si="42"/>
        <v>553</v>
      </c>
      <c r="T1264" s="16" t="s">
        <v>365</v>
      </c>
      <c r="U1264" s="16">
        <v>0</v>
      </c>
      <c r="V1264" s="18">
        <v>0</v>
      </c>
      <c r="W1264" s="18"/>
      <c r="X1264" s="18"/>
      <c r="Y1264" s="18">
        <v>1</v>
      </c>
      <c r="Z1264" s="82" t="s">
        <v>167</v>
      </c>
      <c r="AA1264" s="4" t="s">
        <v>45</v>
      </c>
    </row>
    <row r="1265" spans="1:35" s="437" customFormat="1" ht="16">
      <c r="A1265" s="9">
        <v>2</v>
      </c>
      <c r="B1265" s="9">
        <v>2</v>
      </c>
      <c r="C1265" s="9">
        <v>4</v>
      </c>
      <c r="D1265" s="150"/>
      <c r="E1265" s="281">
        <v>64</v>
      </c>
      <c r="F1265" s="227">
        <v>1</v>
      </c>
      <c r="G1265" s="54" t="s">
        <v>354</v>
      </c>
      <c r="H1265" s="47" t="s">
        <v>362</v>
      </c>
      <c r="I1265" s="17">
        <v>588</v>
      </c>
      <c r="J1265" s="18" t="s">
        <v>33</v>
      </c>
      <c r="K1265" s="17">
        <v>168</v>
      </c>
      <c r="L1265" s="17" t="s">
        <v>357</v>
      </c>
      <c r="M1265" s="81">
        <v>0.75</v>
      </c>
      <c r="N1265" s="17" t="s">
        <v>35</v>
      </c>
      <c r="O1265" s="17" t="s">
        <v>63</v>
      </c>
      <c r="P1265" s="19">
        <v>43410</v>
      </c>
      <c r="Q1265" s="20">
        <v>43577</v>
      </c>
      <c r="R1265" s="26">
        <v>44130</v>
      </c>
      <c r="S1265" s="16">
        <f t="shared" si="42"/>
        <v>553</v>
      </c>
      <c r="T1265" s="16" t="s">
        <v>365</v>
      </c>
      <c r="U1265" s="16">
        <v>0</v>
      </c>
      <c r="V1265" s="18">
        <v>1</v>
      </c>
      <c r="W1265" s="18">
        <v>1</v>
      </c>
      <c r="X1265" s="18"/>
      <c r="Y1265" s="18"/>
      <c r="Z1265" s="82"/>
      <c r="AA1265" s="4" t="s">
        <v>45</v>
      </c>
      <c r="AB1265"/>
      <c r="AC1265"/>
      <c r="AD1265"/>
      <c r="AE1265"/>
      <c r="AF1265"/>
      <c r="AG1265"/>
      <c r="AH1265"/>
      <c r="AI1265"/>
    </row>
    <row r="1266" spans="1:35" ht="16">
      <c r="A1266" s="9">
        <v>2</v>
      </c>
      <c r="B1266" s="9">
        <v>2</v>
      </c>
      <c r="C1266" s="9">
        <v>4</v>
      </c>
      <c r="D1266" s="150"/>
      <c r="E1266" s="281">
        <v>65</v>
      </c>
      <c r="F1266" s="227">
        <v>1</v>
      </c>
      <c r="G1266" s="54" t="s">
        <v>354</v>
      </c>
      <c r="H1266" s="47" t="s">
        <v>362</v>
      </c>
      <c r="I1266" s="17">
        <v>589</v>
      </c>
      <c r="J1266" s="18" t="s">
        <v>33</v>
      </c>
      <c r="K1266" s="17">
        <v>168</v>
      </c>
      <c r="L1266" s="17" t="s">
        <v>357</v>
      </c>
      <c r="M1266" s="81">
        <v>0.75</v>
      </c>
      <c r="N1266" s="17" t="s">
        <v>35</v>
      </c>
      <c r="O1266" s="17" t="s">
        <v>63</v>
      </c>
      <c r="P1266" s="21">
        <v>43410</v>
      </c>
      <c r="Q1266" s="20">
        <v>43577</v>
      </c>
      <c r="R1266" s="26">
        <v>44130</v>
      </c>
      <c r="S1266" s="16">
        <f t="shared" ref="S1266:S1297" si="43">R1266-Q1266</f>
        <v>553</v>
      </c>
      <c r="T1266" s="16" t="s">
        <v>365</v>
      </c>
      <c r="U1266" s="16">
        <v>0</v>
      </c>
      <c r="V1266" s="18">
        <v>1</v>
      </c>
      <c r="W1266" s="18">
        <v>1</v>
      </c>
      <c r="X1266" s="18"/>
      <c r="Y1266" s="18"/>
      <c r="Z1266" s="82"/>
      <c r="AA1266" s="4" t="s">
        <v>45</v>
      </c>
    </row>
    <row r="1267" spans="1:35" ht="16">
      <c r="A1267" s="9">
        <v>2</v>
      </c>
      <c r="B1267" s="9">
        <v>2</v>
      </c>
      <c r="C1267" s="9">
        <v>4</v>
      </c>
      <c r="D1267" s="150"/>
      <c r="E1267" s="281">
        <v>66</v>
      </c>
      <c r="F1267" s="227">
        <v>1</v>
      </c>
      <c r="G1267" s="54" t="s">
        <v>354</v>
      </c>
      <c r="H1267" s="47" t="s">
        <v>362</v>
      </c>
      <c r="I1267" s="17">
        <v>626</v>
      </c>
      <c r="J1267" s="18" t="s">
        <v>33</v>
      </c>
      <c r="K1267" s="17">
        <v>169</v>
      </c>
      <c r="L1267" s="17" t="s">
        <v>357</v>
      </c>
      <c r="M1267" s="81">
        <v>0.75</v>
      </c>
      <c r="N1267" s="17" t="s">
        <v>35</v>
      </c>
      <c r="O1267" s="17" t="s">
        <v>63</v>
      </c>
      <c r="P1267" s="19">
        <v>43410</v>
      </c>
      <c r="Q1267" s="20">
        <v>43577</v>
      </c>
      <c r="R1267" s="26">
        <v>44130</v>
      </c>
      <c r="S1267" s="16">
        <f t="shared" si="43"/>
        <v>553</v>
      </c>
      <c r="T1267" s="16" t="s">
        <v>365</v>
      </c>
      <c r="U1267" s="16">
        <v>0</v>
      </c>
      <c r="V1267" s="18">
        <v>0</v>
      </c>
      <c r="W1267" s="18"/>
      <c r="X1267" s="18"/>
      <c r="Y1267" s="18"/>
      <c r="Z1267" s="82" t="s">
        <v>366</v>
      </c>
      <c r="AA1267" s="4" t="s">
        <v>45</v>
      </c>
    </row>
    <row r="1268" spans="1:35" ht="16">
      <c r="A1268" s="9">
        <v>2</v>
      </c>
      <c r="B1268" s="9">
        <v>2</v>
      </c>
      <c r="C1268" s="9">
        <v>4</v>
      </c>
      <c r="D1268" s="150"/>
      <c r="E1268" s="281">
        <v>67</v>
      </c>
      <c r="F1268" s="227">
        <v>1</v>
      </c>
      <c r="G1268" s="54" t="s">
        <v>354</v>
      </c>
      <c r="H1268" s="47" t="s">
        <v>362</v>
      </c>
      <c r="I1268" s="17">
        <v>627</v>
      </c>
      <c r="J1268" s="18" t="s">
        <v>33</v>
      </c>
      <c r="K1268" s="17">
        <v>169</v>
      </c>
      <c r="L1268" s="17" t="s">
        <v>357</v>
      </c>
      <c r="M1268" s="81">
        <v>0.75</v>
      </c>
      <c r="N1268" s="17" t="s">
        <v>35</v>
      </c>
      <c r="O1268" s="17" t="s">
        <v>63</v>
      </c>
      <c r="P1268" s="19">
        <v>43410</v>
      </c>
      <c r="Q1268" s="20">
        <v>43577</v>
      </c>
      <c r="R1268" s="26">
        <v>44130</v>
      </c>
      <c r="S1268" s="16">
        <f t="shared" si="43"/>
        <v>553</v>
      </c>
      <c r="T1268" s="16" t="s">
        <v>365</v>
      </c>
      <c r="U1268" s="16">
        <v>0</v>
      </c>
      <c r="V1268" s="18">
        <v>1</v>
      </c>
      <c r="W1268" s="18">
        <v>1</v>
      </c>
      <c r="X1268" s="18"/>
      <c r="Y1268" s="18"/>
      <c r="Z1268" s="82"/>
      <c r="AA1268" s="4" t="s">
        <v>45</v>
      </c>
    </row>
    <row r="1269" spans="1:35" ht="16">
      <c r="A1269" s="9">
        <v>2</v>
      </c>
      <c r="B1269" s="9">
        <v>2</v>
      </c>
      <c r="C1269" s="9">
        <v>4</v>
      </c>
      <c r="D1269" s="150"/>
      <c r="E1269" s="281">
        <v>68</v>
      </c>
      <c r="F1269" s="227">
        <v>1</v>
      </c>
      <c r="G1269" s="54" t="s">
        <v>354</v>
      </c>
      <c r="H1269" s="47" t="s">
        <v>362</v>
      </c>
      <c r="I1269" s="17">
        <v>628</v>
      </c>
      <c r="J1269" s="18" t="s">
        <v>33</v>
      </c>
      <c r="K1269" s="17">
        <v>169</v>
      </c>
      <c r="L1269" s="17" t="s">
        <v>357</v>
      </c>
      <c r="M1269" s="81">
        <v>0.75</v>
      </c>
      <c r="N1269" s="17" t="s">
        <v>35</v>
      </c>
      <c r="O1269" s="17" t="s">
        <v>63</v>
      </c>
      <c r="P1269" s="19">
        <v>43410</v>
      </c>
      <c r="Q1269" s="20">
        <v>43577</v>
      </c>
      <c r="R1269" s="26">
        <v>44130</v>
      </c>
      <c r="S1269" s="16">
        <f t="shared" si="43"/>
        <v>553</v>
      </c>
      <c r="T1269" s="16" t="s">
        <v>365</v>
      </c>
      <c r="U1269" s="16">
        <v>0</v>
      </c>
      <c r="V1269" s="18">
        <v>1</v>
      </c>
      <c r="W1269" s="18">
        <v>1</v>
      </c>
      <c r="X1269" s="18"/>
      <c r="Y1269" s="18"/>
      <c r="Z1269" s="82"/>
      <c r="AA1269" s="4" t="s">
        <v>45</v>
      </c>
    </row>
    <row r="1270" spans="1:35" ht="16">
      <c r="A1270" s="9">
        <v>2</v>
      </c>
      <c r="B1270" s="9">
        <v>2</v>
      </c>
      <c r="C1270" s="9">
        <v>4</v>
      </c>
      <c r="D1270" s="150"/>
      <c r="E1270" s="281">
        <v>69</v>
      </c>
      <c r="F1270" s="227">
        <v>1</v>
      </c>
      <c r="G1270" s="54" t="s">
        <v>354</v>
      </c>
      <c r="H1270" s="47" t="s">
        <v>362</v>
      </c>
      <c r="I1270" s="17">
        <v>629</v>
      </c>
      <c r="J1270" s="18" t="s">
        <v>33</v>
      </c>
      <c r="K1270" s="17">
        <v>169</v>
      </c>
      <c r="L1270" s="17" t="s">
        <v>357</v>
      </c>
      <c r="M1270" s="81">
        <v>0.75</v>
      </c>
      <c r="N1270" s="17" t="s">
        <v>35</v>
      </c>
      <c r="O1270" s="17" t="s">
        <v>63</v>
      </c>
      <c r="P1270" s="19">
        <v>43410</v>
      </c>
      <c r="Q1270" s="20">
        <v>43577</v>
      </c>
      <c r="R1270" s="26">
        <v>44130</v>
      </c>
      <c r="S1270" s="16">
        <f t="shared" si="43"/>
        <v>553</v>
      </c>
      <c r="T1270" s="16" t="s">
        <v>365</v>
      </c>
      <c r="U1270" s="16">
        <v>0</v>
      </c>
      <c r="V1270" s="18">
        <v>0</v>
      </c>
      <c r="W1270" s="18"/>
      <c r="X1270" s="18"/>
      <c r="Y1270" s="18">
        <v>1</v>
      </c>
      <c r="Z1270" s="82" t="s">
        <v>167</v>
      </c>
      <c r="AA1270" s="4" t="s">
        <v>45</v>
      </c>
    </row>
    <row r="1271" spans="1:35" ht="16">
      <c r="A1271" s="9">
        <v>2</v>
      </c>
      <c r="B1271" s="9">
        <v>2</v>
      </c>
      <c r="C1271" s="9">
        <v>4</v>
      </c>
      <c r="D1271" s="150"/>
      <c r="E1271" s="281">
        <v>70</v>
      </c>
      <c r="F1271" s="227">
        <v>1</v>
      </c>
      <c r="G1271" s="54" t="s">
        <v>354</v>
      </c>
      <c r="H1271" s="47" t="s">
        <v>362</v>
      </c>
      <c r="I1271" s="17">
        <v>630</v>
      </c>
      <c r="J1271" s="18" t="s">
        <v>33</v>
      </c>
      <c r="K1271" s="17">
        <v>169</v>
      </c>
      <c r="L1271" s="17" t="s">
        <v>357</v>
      </c>
      <c r="M1271" s="81">
        <v>0.75</v>
      </c>
      <c r="N1271" s="17" t="s">
        <v>35</v>
      </c>
      <c r="O1271" s="17" t="s">
        <v>63</v>
      </c>
      <c r="P1271" s="21">
        <v>43410</v>
      </c>
      <c r="Q1271" s="20">
        <v>43577</v>
      </c>
      <c r="R1271" s="26">
        <v>44130</v>
      </c>
      <c r="S1271" s="16">
        <f t="shared" si="43"/>
        <v>553</v>
      </c>
      <c r="T1271" s="16" t="s">
        <v>365</v>
      </c>
      <c r="U1271" s="16">
        <v>0</v>
      </c>
      <c r="V1271" s="18">
        <v>1</v>
      </c>
      <c r="W1271" s="18">
        <v>1</v>
      </c>
      <c r="X1271" s="18"/>
      <c r="Y1271" s="18"/>
      <c r="Z1271" s="82"/>
      <c r="AA1271" s="4" t="s">
        <v>45</v>
      </c>
    </row>
    <row r="1272" spans="1:35" ht="16">
      <c r="A1272" s="9">
        <v>2</v>
      </c>
      <c r="B1272" s="9">
        <v>2</v>
      </c>
      <c r="C1272" s="9">
        <v>4</v>
      </c>
      <c r="D1272" s="150"/>
      <c r="E1272" s="281">
        <v>71</v>
      </c>
      <c r="F1272" s="227">
        <v>1</v>
      </c>
      <c r="G1272" s="54" t="s">
        <v>354</v>
      </c>
      <c r="H1272" s="47" t="s">
        <v>362</v>
      </c>
      <c r="I1272" s="17">
        <v>631</v>
      </c>
      <c r="J1272" s="18" t="s">
        <v>33</v>
      </c>
      <c r="K1272" s="17">
        <v>170</v>
      </c>
      <c r="L1272" s="17" t="s">
        <v>357</v>
      </c>
      <c r="M1272" s="81">
        <v>0.75</v>
      </c>
      <c r="N1272" s="17" t="s">
        <v>35</v>
      </c>
      <c r="O1272" s="17" t="s">
        <v>63</v>
      </c>
      <c r="P1272" s="19">
        <v>43410</v>
      </c>
      <c r="Q1272" s="20">
        <v>43577</v>
      </c>
      <c r="R1272" s="26">
        <v>44130</v>
      </c>
      <c r="S1272" s="16">
        <f t="shared" si="43"/>
        <v>553</v>
      </c>
      <c r="T1272" s="16" t="s">
        <v>365</v>
      </c>
      <c r="U1272" s="16">
        <v>0</v>
      </c>
      <c r="V1272" s="18">
        <v>0</v>
      </c>
      <c r="W1272" s="18"/>
      <c r="X1272" s="18"/>
      <c r="Y1272" s="18"/>
      <c r="Z1272" s="82"/>
      <c r="AA1272" s="4" t="s">
        <v>45</v>
      </c>
    </row>
    <row r="1273" spans="1:35" ht="16">
      <c r="A1273" s="9">
        <v>2</v>
      </c>
      <c r="B1273" s="9">
        <v>2</v>
      </c>
      <c r="C1273" s="9">
        <v>4</v>
      </c>
      <c r="D1273" s="150"/>
      <c r="E1273" s="281">
        <v>72</v>
      </c>
      <c r="F1273" s="227">
        <v>1</v>
      </c>
      <c r="G1273" s="54" t="s">
        <v>354</v>
      </c>
      <c r="H1273" s="47" t="s">
        <v>362</v>
      </c>
      <c r="I1273" s="17">
        <v>633</v>
      </c>
      <c r="J1273" s="18" t="s">
        <v>33</v>
      </c>
      <c r="K1273" s="17">
        <v>170</v>
      </c>
      <c r="L1273" s="17" t="s">
        <v>357</v>
      </c>
      <c r="M1273" s="81">
        <v>0.75</v>
      </c>
      <c r="N1273" s="17" t="s">
        <v>35</v>
      </c>
      <c r="O1273" s="17" t="s">
        <v>63</v>
      </c>
      <c r="P1273" s="19">
        <v>43410</v>
      </c>
      <c r="Q1273" s="20">
        <v>43577</v>
      </c>
      <c r="R1273" s="26">
        <v>44130</v>
      </c>
      <c r="S1273" s="16">
        <f t="shared" si="43"/>
        <v>553</v>
      </c>
      <c r="T1273" s="16" t="s">
        <v>365</v>
      </c>
      <c r="U1273" s="16">
        <v>0</v>
      </c>
      <c r="V1273" s="18">
        <v>0</v>
      </c>
      <c r="W1273" s="18"/>
      <c r="X1273" s="18"/>
      <c r="Y1273" s="18">
        <v>1</v>
      </c>
      <c r="Z1273" s="82" t="s">
        <v>166</v>
      </c>
      <c r="AA1273" s="4" t="s">
        <v>45</v>
      </c>
    </row>
    <row r="1274" spans="1:35" ht="16">
      <c r="A1274" s="9">
        <v>2</v>
      </c>
      <c r="B1274" s="9">
        <v>2</v>
      </c>
      <c r="C1274" s="9">
        <v>4</v>
      </c>
      <c r="D1274" s="150"/>
      <c r="E1274" s="281">
        <v>73</v>
      </c>
      <c r="F1274" s="227">
        <v>1</v>
      </c>
      <c r="G1274" s="54" t="s">
        <v>354</v>
      </c>
      <c r="H1274" s="47" t="s">
        <v>362</v>
      </c>
      <c r="I1274" s="17">
        <v>634</v>
      </c>
      <c r="J1274" s="18" t="s">
        <v>33</v>
      </c>
      <c r="K1274" s="17">
        <v>170</v>
      </c>
      <c r="L1274" s="17" t="s">
        <v>357</v>
      </c>
      <c r="M1274" s="81">
        <v>0.75</v>
      </c>
      <c r="N1274" s="17" t="s">
        <v>35</v>
      </c>
      <c r="O1274" s="17" t="s">
        <v>63</v>
      </c>
      <c r="P1274" s="19">
        <v>43410</v>
      </c>
      <c r="Q1274" s="20">
        <v>43577</v>
      </c>
      <c r="R1274" s="26">
        <v>44130</v>
      </c>
      <c r="S1274" s="16">
        <f t="shared" si="43"/>
        <v>553</v>
      </c>
      <c r="T1274" s="16" t="s">
        <v>365</v>
      </c>
      <c r="U1274" s="16">
        <v>0</v>
      </c>
      <c r="V1274" s="18">
        <v>0</v>
      </c>
      <c r="W1274" s="18"/>
      <c r="X1274" s="18"/>
      <c r="Y1274" s="18"/>
      <c r="Z1274" s="82"/>
      <c r="AA1274" s="4" t="s">
        <v>45</v>
      </c>
    </row>
    <row r="1275" spans="1:35" ht="16">
      <c r="A1275" s="9">
        <v>2</v>
      </c>
      <c r="B1275" s="9">
        <v>2</v>
      </c>
      <c r="C1275" s="9">
        <v>4</v>
      </c>
      <c r="D1275" s="150"/>
      <c r="E1275" s="281">
        <v>74</v>
      </c>
      <c r="F1275" s="227">
        <v>1</v>
      </c>
      <c r="G1275" s="54" t="s">
        <v>354</v>
      </c>
      <c r="H1275" s="47" t="s">
        <v>362</v>
      </c>
      <c r="I1275" s="17">
        <v>635</v>
      </c>
      <c r="J1275" s="18" t="s">
        <v>33</v>
      </c>
      <c r="K1275" s="17">
        <v>170</v>
      </c>
      <c r="L1275" s="17" t="s">
        <v>357</v>
      </c>
      <c r="M1275" s="81">
        <v>0.75</v>
      </c>
      <c r="N1275" s="17" t="s">
        <v>35</v>
      </c>
      <c r="O1275" s="17" t="s">
        <v>63</v>
      </c>
      <c r="P1275" s="19">
        <v>43410</v>
      </c>
      <c r="Q1275" s="20">
        <v>43577</v>
      </c>
      <c r="R1275" s="26">
        <v>44130</v>
      </c>
      <c r="S1275" s="16">
        <f t="shared" si="43"/>
        <v>553</v>
      </c>
      <c r="T1275" s="16" t="s">
        <v>365</v>
      </c>
      <c r="U1275" s="16">
        <v>0</v>
      </c>
      <c r="V1275" s="18">
        <v>0</v>
      </c>
      <c r="W1275" s="18"/>
      <c r="X1275" s="18"/>
      <c r="Y1275" s="18"/>
      <c r="Z1275" s="82"/>
      <c r="AA1275" s="4" t="s">
        <v>45</v>
      </c>
    </row>
    <row r="1276" spans="1:35" ht="16">
      <c r="A1276" s="9">
        <v>2</v>
      </c>
      <c r="B1276" s="9">
        <v>2</v>
      </c>
      <c r="C1276" s="9">
        <v>5</v>
      </c>
      <c r="D1276" s="150"/>
      <c r="E1276" s="281">
        <v>75</v>
      </c>
      <c r="F1276" s="227">
        <v>1</v>
      </c>
      <c r="G1276" s="54" t="s">
        <v>354</v>
      </c>
      <c r="H1276" s="47" t="s">
        <v>362</v>
      </c>
      <c r="I1276" s="17">
        <v>636</v>
      </c>
      <c r="J1276" s="18" t="s">
        <v>33</v>
      </c>
      <c r="K1276" s="17">
        <v>170</v>
      </c>
      <c r="L1276" s="17" t="s">
        <v>357</v>
      </c>
      <c r="M1276" s="81">
        <v>0.75</v>
      </c>
      <c r="N1276" s="17" t="s">
        <v>35</v>
      </c>
      <c r="O1276" s="17" t="s">
        <v>63</v>
      </c>
      <c r="P1276" s="21">
        <v>43410</v>
      </c>
      <c r="Q1276" s="20">
        <v>43577</v>
      </c>
      <c r="R1276" s="26">
        <v>44130</v>
      </c>
      <c r="S1276" s="16">
        <f t="shared" si="43"/>
        <v>553</v>
      </c>
      <c r="T1276" s="16" t="s">
        <v>365</v>
      </c>
      <c r="U1276" s="16">
        <v>0</v>
      </c>
      <c r="V1276" s="18">
        <v>1</v>
      </c>
      <c r="W1276" s="18">
        <v>1</v>
      </c>
      <c r="X1276" s="18"/>
      <c r="Y1276" s="18"/>
      <c r="Z1276" s="82"/>
      <c r="AA1276" s="4" t="s">
        <v>45</v>
      </c>
    </row>
    <row r="1277" spans="1:35" ht="16">
      <c r="A1277" s="9">
        <v>2</v>
      </c>
      <c r="B1277" s="9">
        <v>2</v>
      </c>
      <c r="C1277" s="9">
        <v>5</v>
      </c>
      <c r="D1277" s="150"/>
      <c r="E1277" s="281">
        <v>76</v>
      </c>
      <c r="F1277" s="227">
        <v>1</v>
      </c>
      <c r="G1277" s="54" t="s">
        <v>354</v>
      </c>
      <c r="H1277" s="47" t="s">
        <v>362</v>
      </c>
      <c r="I1277" s="17">
        <v>638</v>
      </c>
      <c r="J1277" s="18" t="s">
        <v>33</v>
      </c>
      <c r="K1277" s="17">
        <v>171</v>
      </c>
      <c r="L1277" s="17" t="s">
        <v>357</v>
      </c>
      <c r="M1277" s="81">
        <v>0.75</v>
      </c>
      <c r="N1277" s="17" t="s">
        <v>35</v>
      </c>
      <c r="O1277" s="17" t="s">
        <v>63</v>
      </c>
      <c r="P1277" s="19">
        <v>43410</v>
      </c>
      <c r="Q1277" s="20">
        <v>43577</v>
      </c>
      <c r="R1277" s="26">
        <v>44130</v>
      </c>
      <c r="S1277" s="16">
        <f t="shared" si="43"/>
        <v>553</v>
      </c>
      <c r="T1277" s="16" t="s">
        <v>365</v>
      </c>
      <c r="U1277" s="16">
        <v>0</v>
      </c>
      <c r="V1277" s="18">
        <v>0</v>
      </c>
      <c r="W1277" s="18"/>
      <c r="X1277" s="18"/>
      <c r="Y1277" s="18">
        <v>1</v>
      </c>
      <c r="Z1277" s="82" t="s">
        <v>166</v>
      </c>
      <c r="AA1277" s="4" t="s">
        <v>45</v>
      </c>
    </row>
    <row r="1278" spans="1:35" ht="16">
      <c r="A1278" s="9">
        <v>2</v>
      </c>
      <c r="B1278" s="9">
        <v>2</v>
      </c>
      <c r="C1278" s="9">
        <v>5</v>
      </c>
      <c r="D1278" s="150"/>
      <c r="E1278" s="281">
        <v>77</v>
      </c>
      <c r="F1278" s="227">
        <v>1</v>
      </c>
      <c r="G1278" s="54" t="s">
        <v>354</v>
      </c>
      <c r="H1278" s="47" t="s">
        <v>362</v>
      </c>
      <c r="I1278" s="17">
        <v>639</v>
      </c>
      <c r="J1278" s="18" t="s">
        <v>33</v>
      </c>
      <c r="K1278" s="17">
        <v>171</v>
      </c>
      <c r="L1278" s="17" t="s">
        <v>357</v>
      </c>
      <c r="M1278" s="81">
        <v>0.75</v>
      </c>
      <c r="N1278" s="17" t="s">
        <v>35</v>
      </c>
      <c r="O1278" s="17" t="s">
        <v>63</v>
      </c>
      <c r="P1278" s="19">
        <v>43410</v>
      </c>
      <c r="Q1278" s="20">
        <v>43577</v>
      </c>
      <c r="R1278" s="26">
        <v>44130</v>
      </c>
      <c r="S1278" s="16">
        <f t="shared" si="43"/>
        <v>553</v>
      </c>
      <c r="T1278" s="16" t="s">
        <v>365</v>
      </c>
      <c r="U1278" s="16">
        <v>0</v>
      </c>
      <c r="V1278" s="18">
        <v>0</v>
      </c>
      <c r="W1278" s="18"/>
      <c r="X1278" s="18"/>
      <c r="Y1278" s="18">
        <v>1</v>
      </c>
      <c r="Z1278" s="82" t="s">
        <v>167</v>
      </c>
      <c r="AA1278" s="4" t="s">
        <v>45</v>
      </c>
    </row>
    <row r="1279" spans="1:35" ht="16">
      <c r="A1279" s="9">
        <v>2</v>
      </c>
      <c r="B1279" s="9">
        <v>2</v>
      </c>
      <c r="C1279" s="9">
        <v>5</v>
      </c>
      <c r="D1279" s="150"/>
      <c r="E1279" s="281">
        <v>78</v>
      </c>
      <c r="F1279" s="227">
        <v>1</v>
      </c>
      <c r="G1279" s="54" t="s">
        <v>354</v>
      </c>
      <c r="H1279" s="47" t="s">
        <v>362</v>
      </c>
      <c r="I1279" s="17">
        <v>641</v>
      </c>
      <c r="J1279" s="18" t="s">
        <v>33</v>
      </c>
      <c r="K1279" s="17">
        <v>171</v>
      </c>
      <c r="L1279" s="17" t="s">
        <v>357</v>
      </c>
      <c r="M1279" s="81">
        <v>0.75</v>
      </c>
      <c r="N1279" s="17" t="s">
        <v>35</v>
      </c>
      <c r="O1279" s="17" t="s">
        <v>63</v>
      </c>
      <c r="P1279" s="19">
        <v>43410</v>
      </c>
      <c r="Q1279" s="20">
        <v>43577</v>
      </c>
      <c r="R1279" s="26">
        <v>44130</v>
      </c>
      <c r="S1279" s="16">
        <f t="shared" si="43"/>
        <v>553</v>
      </c>
      <c r="T1279" s="16" t="s">
        <v>310</v>
      </c>
      <c r="U1279" s="16">
        <v>0</v>
      </c>
      <c r="V1279" s="56">
        <v>1</v>
      </c>
      <c r="W1279" s="56">
        <v>1</v>
      </c>
      <c r="X1279" s="56"/>
      <c r="Y1279" s="56">
        <v>1</v>
      </c>
      <c r="Z1279" s="27" t="s">
        <v>166</v>
      </c>
      <c r="AA1279" s="4" t="s">
        <v>45</v>
      </c>
    </row>
    <row r="1280" spans="1:35" ht="16">
      <c r="A1280" s="9">
        <v>2</v>
      </c>
      <c r="B1280" s="9">
        <v>2</v>
      </c>
      <c r="C1280" s="9">
        <v>5</v>
      </c>
      <c r="D1280" s="150"/>
      <c r="E1280" s="281">
        <v>79</v>
      </c>
      <c r="F1280" s="227">
        <v>1</v>
      </c>
      <c r="G1280" s="54" t="s">
        <v>354</v>
      </c>
      <c r="H1280" s="47" t="s">
        <v>362</v>
      </c>
      <c r="I1280" s="17">
        <v>642</v>
      </c>
      <c r="J1280" s="18" t="s">
        <v>33</v>
      </c>
      <c r="K1280" s="17">
        <v>172</v>
      </c>
      <c r="L1280" s="17" t="s">
        <v>357</v>
      </c>
      <c r="M1280" s="81">
        <v>0.75</v>
      </c>
      <c r="N1280" s="17" t="s">
        <v>35</v>
      </c>
      <c r="O1280" s="17" t="s">
        <v>63</v>
      </c>
      <c r="P1280" s="19">
        <v>43410</v>
      </c>
      <c r="Q1280" s="20">
        <v>43577</v>
      </c>
      <c r="R1280" s="26">
        <v>44130</v>
      </c>
      <c r="S1280" s="16">
        <f t="shared" si="43"/>
        <v>553</v>
      </c>
      <c r="T1280" s="16" t="s">
        <v>310</v>
      </c>
      <c r="U1280" s="16">
        <v>0</v>
      </c>
      <c r="V1280" s="56">
        <v>0</v>
      </c>
      <c r="W1280" s="56"/>
      <c r="X1280" s="56"/>
      <c r="Y1280" s="56"/>
      <c r="Z1280" s="27"/>
      <c r="AA1280" s="4" t="s">
        <v>45</v>
      </c>
    </row>
    <row r="1281" spans="1:27" ht="16">
      <c r="A1281" s="9">
        <v>2</v>
      </c>
      <c r="B1281" s="9">
        <v>2</v>
      </c>
      <c r="C1281" s="9">
        <v>5</v>
      </c>
      <c r="D1281" s="150"/>
      <c r="E1281" s="281">
        <v>80</v>
      </c>
      <c r="F1281" s="227">
        <v>1</v>
      </c>
      <c r="G1281" s="54" t="s">
        <v>354</v>
      </c>
      <c r="H1281" s="47" t="s">
        <v>362</v>
      </c>
      <c r="I1281" s="17">
        <v>646</v>
      </c>
      <c r="J1281" s="18" t="s">
        <v>33</v>
      </c>
      <c r="K1281" s="17">
        <v>171</v>
      </c>
      <c r="L1281" s="17" t="s">
        <v>357</v>
      </c>
      <c r="M1281" s="81">
        <v>0.75</v>
      </c>
      <c r="N1281" s="17" t="s">
        <v>35</v>
      </c>
      <c r="O1281" s="17" t="s">
        <v>63</v>
      </c>
      <c r="P1281" s="21">
        <v>43410</v>
      </c>
      <c r="Q1281" s="20">
        <v>43577</v>
      </c>
      <c r="R1281" s="26">
        <v>44130</v>
      </c>
      <c r="S1281" s="16">
        <f t="shared" si="43"/>
        <v>553</v>
      </c>
      <c r="T1281" s="16" t="s">
        <v>310</v>
      </c>
      <c r="U1281" s="16">
        <v>0</v>
      </c>
      <c r="V1281" s="56">
        <v>1</v>
      </c>
      <c r="W1281" s="56">
        <v>1</v>
      </c>
      <c r="X1281" s="56"/>
      <c r="Y1281" s="56"/>
      <c r="Z1281" s="27"/>
      <c r="AA1281" s="4" t="s">
        <v>45</v>
      </c>
    </row>
    <row r="1282" spans="1:27" ht="16">
      <c r="A1282" s="9">
        <v>2</v>
      </c>
      <c r="B1282" s="9">
        <v>2</v>
      </c>
      <c r="C1282" s="9">
        <v>5</v>
      </c>
      <c r="D1282" s="150"/>
      <c r="E1282" s="281">
        <v>81</v>
      </c>
      <c r="F1282" s="227">
        <v>1</v>
      </c>
      <c r="G1282" s="54" t="s">
        <v>354</v>
      </c>
      <c r="H1282" s="47" t="s">
        <v>362</v>
      </c>
      <c r="I1282" s="17">
        <v>647</v>
      </c>
      <c r="J1282" s="18" t="s">
        <v>33</v>
      </c>
      <c r="K1282" s="17">
        <v>172</v>
      </c>
      <c r="L1282" s="17" t="s">
        <v>357</v>
      </c>
      <c r="M1282" s="81">
        <v>0.75</v>
      </c>
      <c r="N1282" s="17" t="s">
        <v>35</v>
      </c>
      <c r="O1282" s="17" t="s">
        <v>63</v>
      </c>
      <c r="P1282" s="19">
        <v>43410</v>
      </c>
      <c r="Q1282" s="20">
        <v>43577</v>
      </c>
      <c r="R1282" s="26">
        <v>44130</v>
      </c>
      <c r="S1282" s="16">
        <f t="shared" si="43"/>
        <v>553</v>
      </c>
      <c r="T1282" s="16" t="s">
        <v>310</v>
      </c>
      <c r="U1282" s="16">
        <v>0</v>
      </c>
      <c r="V1282" s="56">
        <v>1</v>
      </c>
      <c r="W1282" s="56">
        <v>1</v>
      </c>
      <c r="X1282" s="56"/>
      <c r="Y1282" s="56"/>
      <c r="Z1282" s="27" t="s">
        <v>367</v>
      </c>
      <c r="AA1282" s="4" t="s">
        <v>45</v>
      </c>
    </row>
    <row r="1283" spans="1:27" ht="16">
      <c r="A1283" s="9">
        <v>2</v>
      </c>
      <c r="B1283" s="9">
        <v>2</v>
      </c>
      <c r="C1283" s="9">
        <v>5</v>
      </c>
      <c r="D1283" s="150"/>
      <c r="E1283" s="281">
        <v>82</v>
      </c>
      <c r="F1283" s="227">
        <v>1</v>
      </c>
      <c r="G1283" s="54" t="s">
        <v>354</v>
      </c>
      <c r="H1283" s="47" t="s">
        <v>362</v>
      </c>
      <c r="I1283" s="17">
        <v>648</v>
      </c>
      <c r="J1283" s="18" t="s">
        <v>33</v>
      </c>
      <c r="K1283" s="17">
        <v>172</v>
      </c>
      <c r="L1283" s="17" t="s">
        <v>357</v>
      </c>
      <c r="M1283" s="81">
        <v>0.75</v>
      </c>
      <c r="N1283" s="17" t="s">
        <v>35</v>
      </c>
      <c r="O1283" s="17" t="s">
        <v>63</v>
      </c>
      <c r="P1283" s="21">
        <v>43410</v>
      </c>
      <c r="Q1283" s="20">
        <v>43577</v>
      </c>
      <c r="R1283" s="26">
        <v>44130</v>
      </c>
      <c r="S1283" s="16">
        <f t="shared" si="43"/>
        <v>553</v>
      </c>
      <c r="T1283" s="16" t="s">
        <v>310</v>
      </c>
      <c r="U1283" s="16">
        <v>0</v>
      </c>
      <c r="V1283" s="56">
        <v>1</v>
      </c>
      <c r="W1283" s="56"/>
      <c r="X1283" s="56">
        <v>1</v>
      </c>
      <c r="Y1283" s="56"/>
      <c r="Z1283" s="27"/>
      <c r="AA1283" s="4" t="s">
        <v>45</v>
      </c>
    </row>
    <row r="1284" spans="1:27" ht="16">
      <c r="A1284" s="9">
        <v>2</v>
      </c>
      <c r="B1284" s="9">
        <v>2</v>
      </c>
      <c r="C1284" s="9">
        <v>5</v>
      </c>
      <c r="D1284" s="150"/>
      <c r="E1284" s="281">
        <v>83</v>
      </c>
      <c r="F1284" s="227">
        <v>1</v>
      </c>
      <c r="G1284" s="54" t="s">
        <v>354</v>
      </c>
      <c r="H1284" s="47" t="s">
        <v>362</v>
      </c>
      <c r="I1284" s="17">
        <v>649</v>
      </c>
      <c r="J1284" s="18" t="s">
        <v>33</v>
      </c>
      <c r="K1284" s="17">
        <v>172</v>
      </c>
      <c r="L1284" s="17" t="s">
        <v>357</v>
      </c>
      <c r="M1284" s="81">
        <v>0.75</v>
      </c>
      <c r="N1284" s="17" t="s">
        <v>35</v>
      </c>
      <c r="O1284" s="17" t="s">
        <v>63</v>
      </c>
      <c r="P1284" s="19">
        <v>43410</v>
      </c>
      <c r="Q1284" s="20">
        <v>43577</v>
      </c>
      <c r="R1284" s="26">
        <v>44130</v>
      </c>
      <c r="S1284" s="16">
        <f t="shared" si="43"/>
        <v>553</v>
      </c>
      <c r="T1284" s="16" t="s">
        <v>310</v>
      </c>
      <c r="U1284" s="16">
        <v>0</v>
      </c>
      <c r="V1284" s="56">
        <v>0</v>
      </c>
      <c r="W1284" s="56"/>
      <c r="X1284" s="56"/>
      <c r="Y1284" s="56">
        <v>1</v>
      </c>
      <c r="Z1284" s="27" t="s">
        <v>67</v>
      </c>
      <c r="AA1284" s="4" t="s">
        <v>45</v>
      </c>
    </row>
    <row r="1285" spans="1:27" ht="16">
      <c r="A1285" s="9">
        <v>2</v>
      </c>
      <c r="B1285" s="9">
        <v>2</v>
      </c>
      <c r="C1285" s="9">
        <v>5</v>
      </c>
      <c r="D1285" s="150"/>
      <c r="E1285" s="281">
        <v>84</v>
      </c>
      <c r="F1285" s="227">
        <v>1</v>
      </c>
      <c r="G1285" s="54" t="s">
        <v>354</v>
      </c>
      <c r="H1285" s="47" t="s">
        <v>362</v>
      </c>
      <c r="I1285" s="17">
        <v>650</v>
      </c>
      <c r="J1285" s="18" t="s">
        <v>33</v>
      </c>
      <c r="K1285" s="17">
        <v>172</v>
      </c>
      <c r="L1285" s="17" t="s">
        <v>357</v>
      </c>
      <c r="M1285" s="81">
        <v>0.75</v>
      </c>
      <c r="N1285" s="17" t="s">
        <v>35</v>
      </c>
      <c r="O1285" s="17" t="s">
        <v>63</v>
      </c>
      <c r="P1285" s="19">
        <v>43410</v>
      </c>
      <c r="Q1285" s="20">
        <v>43577</v>
      </c>
      <c r="R1285" s="26">
        <v>44130</v>
      </c>
      <c r="S1285" s="16">
        <f t="shared" si="43"/>
        <v>553</v>
      </c>
      <c r="T1285" s="16" t="s">
        <v>310</v>
      </c>
      <c r="U1285" s="16">
        <v>0</v>
      </c>
      <c r="V1285" s="56">
        <v>1</v>
      </c>
      <c r="W1285" s="56">
        <v>3</v>
      </c>
      <c r="X1285" s="56"/>
      <c r="Y1285" s="56"/>
      <c r="Z1285" s="27"/>
      <c r="AA1285" s="4" t="s">
        <v>45</v>
      </c>
    </row>
    <row r="1286" spans="1:27" ht="16">
      <c r="A1286" s="9">
        <v>2</v>
      </c>
      <c r="B1286" s="9">
        <v>2</v>
      </c>
      <c r="C1286" s="9">
        <v>5</v>
      </c>
      <c r="D1286" s="150"/>
      <c r="E1286" s="281">
        <v>85</v>
      </c>
      <c r="F1286" s="227">
        <v>1</v>
      </c>
      <c r="G1286" s="54" t="s">
        <v>354</v>
      </c>
      <c r="H1286" s="47" t="s">
        <v>362</v>
      </c>
      <c r="I1286" s="17">
        <v>652</v>
      </c>
      <c r="J1286" s="18" t="s">
        <v>33</v>
      </c>
      <c r="K1286" s="17">
        <v>220</v>
      </c>
      <c r="L1286" s="17" t="s">
        <v>357</v>
      </c>
      <c r="M1286" s="81">
        <v>0.75</v>
      </c>
      <c r="N1286" s="17" t="s">
        <v>35</v>
      </c>
      <c r="O1286" s="17" t="s">
        <v>63</v>
      </c>
      <c r="P1286" s="19">
        <v>43410</v>
      </c>
      <c r="Q1286" s="20">
        <v>43577</v>
      </c>
      <c r="R1286" s="26">
        <v>44131</v>
      </c>
      <c r="S1286" s="16">
        <f t="shared" si="43"/>
        <v>554</v>
      </c>
      <c r="T1286" s="16" t="s">
        <v>310</v>
      </c>
      <c r="U1286" s="16">
        <v>0</v>
      </c>
      <c r="V1286" s="56">
        <v>0</v>
      </c>
      <c r="W1286" s="56"/>
      <c r="X1286" s="56"/>
      <c r="Y1286" s="56"/>
      <c r="Z1286" s="27"/>
      <c r="AA1286" s="4" t="s">
        <v>45</v>
      </c>
    </row>
    <row r="1287" spans="1:27" ht="16">
      <c r="A1287" s="9">
        <v>2</v>
      </c>
      <c r="B1287" s="9">
        <v>2</v>
      </c>
      <c r="C1287" s="9">
        <v>5</v>
      </c>
      <c r="D1287" s="150"/>
      <c r="E1287" s="281">
        <v>86</v>
      </c>
      <c r="F1287" s="227">
        <v>1</v>
      </c>
      <c r="G1287" s="54" t="s">
        <v>354</v>
      </c>
      <c r="H1287" s="47" t="s">
        <v>362</v>
      </c>
      <c r="I1287" s="17">
        <v>653</v>
      </c>
      <c r="J1287" s="18" t="s">
        <v>33</v>
      </c>
      <c r="K1287" s="17">
        <v>220</v>
      </c>
      <c r="L1287" s="17" t="s">
        <v>357</v>
      </c>
      <c r="M1287" s="81">
        <v>0.75</v>
      </c>
      <c r="N1287" s="17" t="s">
        <v>35</v>
      </c>
      <c r="O1287" s="17" t="s">
        <v>63</v>
      </c>
      <c r="P1287" s="19">
        <v>43410</v>
      </c>
      <c r="Q1287" s="20">
        <v>43577</v>
      </c>
      <c r="R1287" s="26">
        <v>44131</v>
      </c>
      <c r="S1287" s="16">
        <f t="shared" si="43"/>
        <v>554</v>
      </c>
      <c r="T1287" s="16" t="s">
        <v>310</v>
      </c>
      <c r="U1287" s="16">
        <v>0</v>
      </c>
      <c r="V1287" s="56">
        <v>1</v>
      </c>
      <c r="W1287" s="56">
        <v>1</v>
      </c>
      <c r="X1287" s="56"/>
      <c r="Y1287" s="56"/>
      <c r="Z1287" s="27"/>
      <c r="AA1287" s="4" t="s">
        <v>45</v>
      </c>
    </row>
    <row r="1288" spans="1:27" ht="16">
      <c r="A1288" s="9">
        <v>2</v>
      </c>
      <c r="B1288" s="9">
        <v>2</v>
      </c>
      <c r="C1288" s="9">
        <v>5</v>
      </c>
      <c r="D1288" s="150"/>
      <c r="E1288" s="281">
        <v>87</v>
      </c>
      <c r="F1288" s="227">
        <v>1</v>
      </c>
      <c r="G1288" s="54" t="s">
        <v>354</v>
      </c>
      <c r="H1288" s="47" t="s">
        <v>362</v>
      </c>
      <c r="I1288" s="17">
        <v>656</v>
      </c>
      <c r="J1288" s="18" t="s">
        <v>33</v>
      </c>
      <c r="K1288" s="108">
        <v>286</v>
      </c>
      <c r="L1288" s="17" t="s">
        <v>357</v>
      </c>
      <c r="M1288" s="81">
        <v>0.75</v>
      </c>
      <c r="N1288" s="17" t="s">
        <v>35</v>
      </c>
      <c r="O1288" s="17" t="s">
        <v>63</v>
      </c>
      <c r="P1288" s="19">
        <v>43410</v>
      </c>
      <c r="Q1288" s="20">
        <v>43577</v>
      </c>
      <c r="R1288" s="26">
        <v>44131</v>
      </c>
      <c r="S1288" s="16">
        <f t="shared" si="43"/>
        <v>554</v>
      </c>
      <c r="T1288" s="16" t="s">
        <v>310</v>
      </c>
      <c r="U1288" s="16">
        <v>0</v>
      </c>
      <c r="V1288" s="56">
        <v>0</v>
      </c>
      <c r="W1288" s="56"/>
      <c r="X1288" s="56"/>
      <c r="Y1288" s="56"/>
      <c r="Z1288" s="27"/>
      <c r="AA1288" s="4" t="s">
        <v>45</v>
      </c>
    </row>
    <row r="1289" spans="1:27" ht="16">
      <c r="A1289" s="9">
        <v>2</v>
      </c>
      <c r="B1289" s="9">
        <v>2</v>
      </c>
      <c r="C1289" s="9">
        <v>5</v>
      </c>
      <c r="D1289" s="150"/>
      <c r="E1289" s="281">
        <v>88</v>
      </c>
      <c r="F1289" s="227">
        <v>1</v>
      </c>
      <c r="G1289" s="54" t="s">
        <v>354</v>
      </c>
      <c r="H1289" s="47" t="s">
        <v>362</v>
      </c>
      <c r="I1289" s="17">
        <v>657</v>
      </c>
      <c r="J1289" s="18" t="s">
        <v>33</v>
      </c>
      <c r="K1289" s="108">
        <v>286</v>
      </c>
      <c r="L1289" s="17" t="s">
        <v>357</v>
      </c>
      <c r="M1289" s="81">
        <v>0.75</v>
      </c>
      <c r="N1289" s="17" t="s">
        <v>35</v>
      </c>
      <c r="O1289" s="17" t="s">
        <v>63</v>
      </c>
      <c r="P1289" s="19">
        <v>43410</v>
      </c>
      <c r="Q1289" s="20">
        <v>43577</v>
      </c>
      <c r="R1289" s="26">
        <v>44131</v>
      </c>
      <c r="S1289" s="16">
        <f t="shared" si="43"/>
        <v>554</v>
      </c>
      <c r="T1289" s="16" t="s">
        <v>310</v>
      </c>
      <c r="U1289" s="16">
        <v>0</v>
      </c>
      <c r="V1289" s="56">
        <v>1</v>
      </c>
      <c r="W1289" s="56">
        <v>1</v>
      </c>
      <c r="X1289" s="56"/>
      <c r="Y1289" s="56"/>
      <c r="Z1289" s="27"/>
      <c r="AA1289" s="4" t="s">
        <v>45</v>
      </c>
    </row>
    <row r="1290" spans="1:27" ht="16">
      <c r="A1290" s="9">
        <v>2</v>
      </c>
      <c r="B1290" s="9">
        <v>2</v>
      </c>
      <c r="C1290" s="9">
        <v>5</v>
      </c>
      <c r="D1290" s="150"/>
      <c r="E1290" s="281">
        <v>89</v>
      </c>
      <c r="F1290" s="227">
        <v>1</v>
      </c>
      <c r="G1290" s="54" t="s">
        <v>354</v>
      </c>
      <c r="H1290" s="47" t="s">
        <v>362</v>
      </c>
      <c r="I1290" s="17">
        <v>658</v>
      </c>
      <c r="J1290" s="18" t="s">
        <v>33</v>
      </c>
      <c r="K1290" s="108">
        <v>286</v>
      </c>
      <c r="L1290" s="17" t="s">
        <v>357</v>
      </c>
      <c r="M1290" s="81">
        <v>0.75</v>
      </c>
      <c r="N1290" s="17" t="s">
        <v>35</v>
      </c>
      <c r="O1290" s="17" t="s">
        <v>63</v>
      </c>
      <c r="P1290" s="19">
        <v>43410</v>
      </c>
      <c r="Q1290" s="20">
        <v>43577</v>
      </c>
      <c r="R1290" s="26">
        <v>44131</v>
      </c>
      <c r="S1290" s="16">
        <f t="shared" si="43"/>
        <v>554</v>
      </c>
      <c r="T1290" s="16" t="s">
        <v>310</v>
      </c>
      <c r="U1290" s="16">
        <v>0</v>
      </c>
      <c r="V1290" s="56">
        <v>0</v>
      </c>
      <c r="W1290" s="56"/>
      <c r="X1290" s="56"/>
      <c r="Y1290" s="56"/>
      <c r="Z1290" s="27"/>
      <c r="AA1290" s="4" t="s">
        <v>45</v>
      </c>
    </row>
    <row r="1291" spans="1:27" ht="16">
      <c r="A1291" s="9">
        <v>2</v>
      </c>
      <c r="B1291" s="9">
        <v>2</v>
      </c>
      <c r="C1291" s="9">
        <v>5</v>
      </c>
      <c r="D1291" s="150"/>
      <c r="E1291" s="281">
        <v>90</v>
      </c>
      <c r="F1291" s="227">
        <v>1</v>
      </c>
      <c r="G1291" s="54" t="s">
        <v>354</v>
      </c>
      <c r="H1291" s="47" t="s">
        <v>362</v>
      </c>
      <c r="I1291" s="17">
        <v>659</v>
      </c>
      <c r="J1291" s="18" t="s">
        <v>33</v>
      </c>
      <c r="K1291" s="108">
        <v>287</v>
      </c>
      <c r="L1291" s="17" t="s">
        <v>357</v>
      </c>
      <c r="M1291" s="81">
        <v>0.75</v>
      </c>
      <c r="N1291" s="17" t="s">
        <v>35</v>
      </c>
      <c r="O1291" s="17" t="s">
        <v>63</v>
      </c>
      <c r="P1291" s="19">
        <v>43410</v>
      </c>
      <c r="Q1291" s="20">
        <v>43577</v>
      </c>
      <c r="R1291" s="26">
        <v>44131</v>
      </c>
      <c r="S1291" s="16">
        <f t="shared" si="43"/>
        <v>554</v>
      </c>
      <c r="T1291" s="16" t="s">
        <v>310</v>
      </c>
      <c r="U1291" s="16">
        <v>0</v>
      </c>
      <c r="V1291" s="56">
        <v>0</v>
      </c>
      <c r="W1291" s="56"/>
      <c r="X1291" s="56"/>
      <c r="Y1291" s="56"/>
      <c r="Z1291" s="27"/>
      <c r="AA1291" s="4" t="s">
        <v>45</v>
      </c>
    </row>
    <row r="1292" spans="1:27" ht="16">
      <c r="A1292" s="9">
        <v>2</v>
      </c>
      <c r="B1292" s="9">
        <v>2</v>
      </c>
      <c r="C1292" s="9">
        <v>5</v>
      </c>
      <c r="D1292" s="150"/>
      <c r="E1292" s="281">
        <v>91</v>
      </c>
      <c r="F1292" s="227">
        <v>1</v>
      </c>
      <c r="G1292" s="54" t="s">
        <v>354</v>
      </c>
      <c r="H1292" s="47" t="s">
        <v>362</v>
      </c>
      <c r="I1292" s="17">
        <v>660</v>
      </c>
      <c r="J1292" s="18" t="s">
        <v>33</v>
      </c>
      <c r="K1292" s="108">
        <v>287</v>
      </c>
      <c r="L1292" s="17" t="s">
        <v>357</v>
      </c>
      <c r="M1292" s="81">
        <v>0.75</v>
      </c>
      <c r="N1292" s="17" t="s">
        <v>35</v>
      </c>
      <c r="O1292" s="17" t="s">
        <v>63</v>
      </c>
      <c r="P1292" s="19">
        <v>43410</v>
      </c>
      <c r="Q1292" s="20">
        <v>43577</v>
      </c>
      <c r="R1292" s="26">
        <v>44131</v>
      </c>
      <c r="S1292" s="16">
        <f t="shared" si="43"/>
        <v>554</v>
      </c>
      <c r="T1292" s="16" t="s">
        <v>310</v>
      </c>
      <c r="U1292" s="16">
        <v>0</v>
      </c>
      <c r="V1292" s="56">
        <v>0</v>
      </c>
      <c r="W1292" s="56"/>
      <c r="X1292" s="56"/>
      <c r="Y1292" s="56"/>
      <c r="Z1292" s="27"/>
      <c r="AA1292" s="4" t="s">
        <v>45</v>
      </c>
    </row>
    <row r="1293" spans="1:27" ht="16">
      <c r="A1293" s="9">
        <v>2</v>
      </c>
      <c r="B1293" s="9">
        <v>2</v>
      </c>
      <c r="C1293" s="9">
        <v>5</v>
      </c>
      <c r="D1293" s="150"/>
      <c r="E1293" s="281">
        <v>92</v>
      </c>
      <c r="F1293" s="227">
        <v>1</v>
      </c>
      <c r="G1293" s="54" t="s">
        <v>354</v>
      </c>
      <c r="H1293" s="47" t="s">
        <v>362</v>
      </c>
      <c r="I1293" s="17">
        <v>662</v>
      </c>
      <c r="J1293" s="18" t="s">
        <v>33</v>
      </c>
      <c r="K1293" s="108">
        <v>288</v>
      </c>
      <c r="L1293" s="17" t="s">
        <v>357</v>
      </c>
      <c r="M1293" s="81">
        <v>0.75</v>
      </c>
      <c r="N1293" s="17" t="s">
        <v>35</v>
      </c>
      <c r="O1293" s="17" t="s">
        <v>63</v>
      </c>
      <c r="P1293" s="19">
        <v>43410</v>
      </c>
      <c r="Q1293" s="20">
        <v>43577</v>
      </c>
      <c r="R1293" s="26">
        <v>44127</v>
      </c>
      <c r="S1293" s="16">
        <f t="shared" si="43"/>
        <v>550</v>
      </c>
      <c r="T1293" s="16" t="s">
        <v>310</v>
      </c>
      <c r="U1293" s="16">
        <v>0</v>
      </c>
      <c r="V1293" s="56">
        <v>0</v>
      </c>
      <c r="W1293" s="56"/>
      <c r="X1293" s="56"/>
      <c r="Y1293" s="56"/>
      <c r="Z1293" s="27"/>
      <c r="AA1293" s="4" t="s">
        <v>45</v>
      </c>
    </row>
    <row r="1294" spans="1:27" ht="16">
      <c r="A1294" s="9">
        <v>2</v>
      </c>
      <c r="B1294" s="9">
        <v>2</v>
      </c>
      <c r="C1294" s="9">
        <v>5</v>
      </c>
      <c r="D1294" s="150"/>
      <c r="E1294" s="281">
        <v>93</v>
      </c>
      <c r="F1294" s="227">
        <v>1</v>
      </c>
      <c r="G1294" s="54" t="s">
        <v>354</v>
      </c>
      <c r="H1294" s="47" t="s">
        <v>362</v>
      </c>
      <c r="I1294" s="17">
        <v>663</v>
      </c>
      <c r="J1294" s="18" t="s">
        <v>33</v>
      </c>
      <c r="K1294" s="108">
        <v>288</v>
      </c>
      <c r="L1294" s="17" t="s">
        <v>357</v>
      </c>
      <c r="M1294" s="81">
        <v>0.75</v>
      </c>
      <c r="N1294" s="17" t="s">
        <v>35</v>
      </c>
      <c r="O1294" s="17" t="s">
        <v>63</v>
      </c>
      <c r="P1294" s="19">
        <v>43410</v>
      </c>
      <c r="Q1294" s="20">
        <v>43577</v>
      </c>
      <c r="R1294" s="26">
        <v>44127</v>
      </c>
      <c r="S1294" s="16">
        <f t="shared" si="43"/>
        <v>550</v>
      </c>
      <c r="T1294" s="16" t="s">
        <v>310</v>
      </c>
      <c r="U1294" s="16">
        <v>0</v>
      </c>
      <c r="V1294" s="56">
        <v>0</v>
      </c>
      <c r="W1294" s="56"/>
      <c r="X1294" s="56"/>
      <c r="Y1294" s="56"/>
      <c r="Z1294" s="27"/>
      <c r="AA1294" s="4" t="s">
        <v>45</v>
      </c>
    </row>
    <row r="1295" spans="1:27" ht="16">
      <c r="A1295" s="9">
        <v>2</v>
      </c>
      <c r="B1295" s="9">
        <v>3</v>
      </c>
      <c r="C1295" s="9">
        <v>3</v>
      </c>
      <c r="D1295" s="150"/>
      <c r="E1295" s="281">
        <v>94</v>
      </c>
      <c r="F1295" s="227">
        <v>1</v>
      </c>
      <c r="G1295" s="54" t="s">
        <v>354</v>
      </c>
      <c r="H1295" s="47" t="s">
        <v>373</v>
      </c>
      <c r="I1295" s="17">
        <v>4647</v>
      </c>
      <c r="J1295" s="18" t="s">
        <v>241</v>
      </c>
      <c r="K1295" s="47">
        <v>338</v>
      </c>
      <c r="L1295" s="47" t="s">
        <v>374</v>
      </c>
      <c r="M1295" s="81">
        <v>0.75</v>
      </c>
      <c r="N1295" s="47" t="s">
        <v>35</v>
      </c>
      <c r="O1295" s="47" t="s">
        <v>63</v>
      </c>
      <c r="P1295" s="19">
        <v>43606</v>
      </c>
      <c r="Q1295" s="20">
        <v>43771</v>
      </c>
      <c r="R1295" s="26">
        <v>44314</v>
      </c>
      <c r="S1295" s="16">
        <f t="shared" si="43"/>
        <v>543</v>
      </c>
      <c r="T1295" s="16" t="s">
        <v>170</v>
      </c>
      <c r="U1295" s="16">
        <v>0</v>
      </c>
      <c r="V1295" s="18">
        <v>0</v>
      </c>
      <c r="W1295" s="18"/>
      <c r="X1295" s="18"/>
      <c r="Y1295" s="18"/>
      <c r="Z1295" s="82"/>
      <c r="AA1295" s="4" t="s">
        <v>45</v>
      </c>
    </row>
    <row r="1296" spans="1:27" ht="16">
      <c r="A1296" s="9">
        <v>2</v>
      </c>
      <c r="B1296" s="9">
        <v>3</v>
      </c>
      <c r="C1296" s="9">
        <v>3</v>
      </c>
      <c r="D1296" s="150"/>
      <c r="E1296" s="281">
        <v>95</v>
      </c>
      <c r="F1296" s="227">
        <v>1</v>
      </c>
      <c r="G1296" s="54" t="s">
        <v>354</v>
      </c>
      <c r="H1296" s="47" t="s">
        <v>373</v>
      </c>
      <c r="I1296" s="17">
        <v>4650</v>
      </c>
      <c r="J1296" s="18" t="s">
        <v>241</v>
      </c>
      <c r="K1296" s="47">
        <v>338</v>
      </c>
      <c r="L1296" s="47" t="s">
        <v>374</v>
      </c>
      <c r="M1296" s="81">
        <v>0.75</v>
      </c>
      <c r="N1296" s="47" t="s">
        <v>35</v>
      </c>
      <c r="O1296" s="47" t="s">
        <v>63</v>
      </c>
      <c r="P1296" s="19">
        <v>43606</v>
      </c>
      <c r="Q1296" s="20">
        <v>43771</v>
      </c>
      <c r="R1296" s="26">
        <v>44314</v>
      </c>
      <c r="S1296" s="16">
        <f t="shared" si="43"/>
        <v>543</v>
      </c>
      <c r="T1296" s="16" t="s">
        <v>170</v>
      </c>
      <c r="U1296" s="16">
        <v>0</v>
      </c>
      <c r="V1296" s="18">
        <v>0</v>
      </c>
      <c r="W1296" s="18"/>
      <c r="X1296" s="18"/>
      <c r="Y1296" s="18"/>
      <c r="Z1296" s="82"/>
      <c r="AA1296" s="4" t="s">
        <v>45</v>
      </c>
    </row>
    <row r="1297" spans="1:27" ht="16">
      <c r="A1297" s="9">
        <v>2</v>
      </c>
      <c r="B1297" s="9">
        <v>3</v>
      </c>
      <c r="C1297" s="9">
        <v>3</v>
      </c>
      <c r="D1297" s="150"/>
      <c r="E1297" s="281">
        <v>96</v>
      </c>
      <c r="F1297" s="227">
        <v>1</v>
      </c>
      <c r="G1297" s="54" t="s">
        <v>354</v>
      </c>
      <c r="H1297" s="47" t="s">
        <v>373</v>
      </c>
      <c r="I1297" s="17">
        <v>8401</v>
      </c>
      <c r="J1297" s="18" t="s">
        <v>241</v>
      </c>
      <c r="K1297" s="47">
        <v>338</v>
      </c>
      <c r="L1297" s="47" t="s">
        <v>374</v>
      </c>
      <c r="M1297" s="81">
        <v>0.75</v>
      </c>
      <c r="N1297" s="47" t="s">
        <v>35</v>
      </c>
      <c r="O1297" s="47" t="s">
        <v>63</v>
      </c>
      <c r="P1297" s="19">
        <v>43606</v>
      </c>
      <c r="Q1297" s="20">
        <v>43771</v>
      </c>
      <c r="R1297" s="26">
        <v>44314</v>
      </c>
      <c r="S1297" s="16">
        <f t="shared" si="43"/>
        <v>543</v>
      </c>
      <c r="T1297" s="16" t="s">
        <v>170</v>
      </c>
      <c r="U1297" s="16">
        <v>0</v>
      </c>
      <c r="V1297" s="18">
        <v>0</v>
      </c>
      <c r="W1297" s="18"/>
      <c r="X1297" s="18"/>
      <c r="Y1297" s="18"/>
      <c r="Z1297" s="82"/>
      <c r="AA1297" s="4" t="s">
        <v>45</v>
      </c>
    </row>
    <row r="1298" spans="1:27" ht="16">
      <c r="A1298" s="9">
        <v>2</v>
      </c>
      <c r="B1298" s="9">
        <v>3</v>
      </c>
      <c r="C1298" s="9">
        <v>3</v>
      </c>
      <c r="D1298" s="150"/>
      <c r="E1298" s="281">
        <v>97</v>
      </c>
      <c r="F1298" s="227">
        <v>1</v>
      </c>
      <c r="G1298" s="54" t="s">
        <v>354</v>
      </c>
      <c r="H1298" s="47" t="s">
        <v>373</v>
      </c>
      <c r="I1298" s="17">
        <v>8402</v>
      </c>
      <c r="J1298" s="18" t="s">
        <v>241</v>
      </c>
      <c r="K1298" s="47">
        <v>338</v>
      </c>
      <c r="L1298" s="47" t="s">
        <v>374</v>
      </c>
      <c r="M1298" s="81">
        <v>0.75</v>
      </c>
      <c r="N1298" s="47" t="s">
        <v>35</v>
      </c>
      <c r="O1298" s="47" t="s">
        <v>63</v>
      </c>
      <c r="P1298" s="19">
        <v>43606</v>
      </c>
      <c r="Q1298" s="20">
        <v>43771</v>
      </c>
      <c r="R1298" s="26">
        <v>44314</v>
      </c>
      <c r="S1298" s="16">
        <f t="shared" ref="S1298:S1329" si="44">R1298-Q1298</f>
        <v>543</v>
      </c>
      <c r="T1298" s="16" t="s">
        <v>170</v>
      </c>
      <c r="U1298" s="16">
        <v>0</v>
      </c>
      <c r="V1298" s="18">
        <v>0</v>
      </c>
      <c r="W1298" s="18"/>
      <c r="X1298" s="18"/>
      <c r="Y1298" s="18"/>
      <c r="Z1298" s="82"/>
      <c r="AA1298" s="4" t="s">
        <v>45</v>
      </c>
    </row>
    <row r="1299" spans="1:27" ht="16">
      <c r="A1299" s="9">
        <v>2</v>
      </c>
      <c r="B1299" s="9">
        <v>3</v>
      </c>
      <c r="C1299" s="9">
        <v>4</v>
      </c>
      <c r="D1299" s="150"/>
      <c r="E1299" s="281">
        <v>98</v>
      </c>
      <c r="F1299" s="227">
        <v>1</v>
      </c>
      <c r="G1299" s="54" t="s">
        <v>354</v>
      </c>
      <c r="H1299" s="47" t="s">
        <v>373</v>
      </c>
      <c r="I1299" s="17">
        <v>3042</v>
      </c>
      <c r="J1299" s="18" t="s">
        <v>241</v>
      </c>
      <c r="K1299" s="47">
        <v>345</v>
      </c>
      <c r="L1299" s="47" t="s">
        <v>374</v>
      </c>
      <c r="M1299" s="81">
        <v>0.75</v>
      </c>
      <c r="N1299" s="47" t="s">
        <v>35</v>
      </c>
      <c r="O1299" s="47" t="s">
        <v>63</v>
      </c>
      <c r="P1299" s="19">
        <v>43606</v>
      </c>
      <c r="Q1299" s="20">
        <v>43769</v>
      </c>
      <c r="R1299" s="26">
        <v>44314</v>
      </c>
      <c r="S1299" s="16">
        <f t="shared" si="44"/>
        <v>545</v>
      </c>
      <c r="T1299" s="16" t="s">
        <v>170</v>
      </c>
      <c r="U1299" s="16">
        <v>0</v>
      </c>
      <c r="V1299" s="18">
        <v>0</v>
      </c>
      <c r="W1299" s="18"/>
      <c r="X1299" s="18"/>
      <c r="Y1299" s="18"/>
      <c r="Z1299" s="82"/>
      <c r="AA1299" s="4" t="s">
        <v>45</v>
      </c>
    </row>
    <row r="1300" spans="1:27" ht="16">
      <c r="A1300" s="9">
        <v>2</v>
      </c>
      <c r="B1300" s="9">
        <v>3</v>
      </c>
      <c r="C1300" s="9">
        <v>4</v>
      </c>
      <c r="D1300" s="150"/>
      <c r="E1300" s="281">
        <v>99</v>
      </c>
      <c r="F1300" s="227">
        <v>1</v>
      </c>
      <c r="G1300" s="54" t="s">
        <v>354</v>
      </c>
      <c r="H1300" s="47" t="s">
        <v>373</v>
      </c>
      <c r="I1300" s="17">
        <v>3841</v>
      </c>
      <c r="J1300" s="18" t="s">
        <v>241</v>
      </c>
      <c r="K1300" s="47">
        <v>345</v>
      </c>
      <c r="L1300" s="47" t="s">
        <v>374</v>
      </c>
      <c r="M1300" s="81">
        <v>0.75</v>
      </c>
      <c r="N1300" s="47" t="s">
        <v>35</v>
      </c>
      <c r="O1300" s="47" t="s">
        <v>63</v>
      </c>
      <c r="P1300" s="19">
        <v>43606</v>
      </c>
      <c r="Q1300" s="20">
        <v>43769</v>
      </c>
      <c r="R1300" s="26">
        <v>44314</v>
      </c>
      <c r="S1300" s="16">
        <f t="shared" si="44"/>
        <v>545</v>
      </c>
      <c r="T1300" s="16" t="s">
        <v>170</v>
      </c>
      <c r="U1300" s="16">
        <v>0</v>
      </c>
      <c r="V1300" s="18">
        <v>0</v>
      </c>
      <c r="W1300" s="18"/>
      <c r="X1300" s="18"/>
      <c r="Y1300" s="18"/>
      <c r="Z1300" s="82"/>
      <c r="AA1300" s="4" t="s">
        <v>45</v>
      </c>
    </row>
    <row r="1301" spans="1:27" ht="16">
      <c r="A1301" s="9">
        <v>2</v>
      </c>
      <c r="B1301" s="9">
        <v>3</v>
      </c>
      <c r="C1301" s="9">
        <v>4</v>
      </c>
      <c r="D1301" s="150"/>
      <c r="E1301" s="281">
        <v>100</v>
      </c>
      <c r="F1301" s="227">
        <v>1</v>
      </c>
      <c r="G1301" s="54" t="s">
        <v>354</v>
      </c>
      <c r="H1301" s="47" t="s">
        <v>373</v>
      </c>
      <c r="I1301" s="17">
        <v>3843</v>
      </c>
      <c r="J1301" s="18" t="s">
        <v>241</v>
      </c>
      <c r="K1301" s="47">
        <v>345</v>
      </c>
      <c r="L1301" s="47" t="s">
        <v>374</v>
      </c>
      <c r="M1301" s="81">
        <v>0.75</v>
      </c>
      <c r="N1301" s="47" t="s">
        <v>35</v>
      </c>
      <c r="O1301" s="47" t="s">
        <v>63</v>
      </c>
      <c r="P1301" s="19">
        <v>43606</v>
      </c>
      <c r="Q1301" s="20">
        <v>43769</v>
      </c>
      <c r="R1301" s="26">
        <v>44314</v>
      </c>
      <c r="S1301" s="16">
        <f t="shared" si="44"/>
        <v>545</v>
      </c>
      <c r="T1301" s="16" t="s">
        <v>170</v>
      </c>
      <c r="U1301" s="16">
        <v>0</v>
      </c>
      <c r="V1301" s="18">
        <v>0</v>
      </c>
      <c r="W1301" s="18"/>
      <c r="X1301" s="18"/>
      <c r="Y1301" s="18"/>
      <c r="Z1301" s="82"/>
      <c r="AA1301" s="4" t="s">
        <v>45</v>
      </c>
    </row>
    <row r="1302" spans="1:27" ht="16">
      <c r="A1302" s="9">
        <v>2</v>
      </c>
      <c r="B1302" s="9">
        <v>3</v>
      </c>
      <c r="C1302" s="9">
        <v>4</v>
      </c>
      <c r="D1302" s="150"/>
      <c r="E1302" s="281">
        <v>101</v>
      </c>
      <c r="F1302" s="227">
        <v>1</v>
      </c>
      <c r="G1302" s="54" t="s">
        <v>354</v>
      </c>
      <c r="H1302" s="47" t="s">
        <v>373</v>
      </c>
      <c r="I1302" s="17">
        <v>3844.1</v>
      </c>
      <c r="J1302" s="18" t="s">
        <v>241</v>
      </c>
      <c r="K1302" s="47">
        <v>345</v>
      </c>
      <c r="L1302" s="47" t="s">
        <v>374</v>
      </c>
      <c r="M1302" s="81">
        <v>0.75</v>
      </c>
      <c r="N1302" s="47" t="s">
        <v>35</v>
      </c>
      <c r="O1302" s="47" t="s">
        <v>63</v>
      </c>
      <c r="P1302" s="19">
        <v>43606</v>
      </c>
      <c r="Q1302" s="20">
        <v>43769</v>
      </c>
      <c r="R1302" s="26">
        <v>44314</v>
      </c>
      <c r="S1302" s="16">
        <f t="shared" si="44"/>
        <v>545</v>
      </c>
      <c r="T1302" s="16" t="s">
        <v>170</v>
      </c>
      <c r="U1302" s="16">
        <v>0</v>
      </c>
      <c r="V1302" s="18">
        <v>0</v>
      </c>
      <c r="W1302" s="18"/>
      <c r="X1302" s="18"/>
      <c r="Y1302" s="18"/>
      <c r="Z1302" s="82"/>
      <c r="AA1302" s="4" t="s">
        <v>45</v>
      </c>
    </row>
    <row r="1303" spans="1:27" ht="16">
      <c r="A1303" s="9">
        <v>2</v>
      </c>
      <c r="B1303" s="9">
        <v>3</v>
      </c>
      <c r="C1303" s="9">
        <v>4</v>
      </c>
      <c r="D1303" s="150"/>
      <c r="E1303" s="281">
        <v>102</v>
      </c>
      <c r="F1303" s="227">
        <v>1</v>
      </c>
      <c r="G1303" s="54" t="s">
        <v>354</v>
      </c>
      <c r="H1303" s="47" t="s">
        <v>373</v>
      </c>
      <c r="I1303" s="17">
        <v>3844.2</v>
      </c>
      <c r="J1303" s="18" t="s">
        <v>241</v>
      </c>
      <c r="K1303" s="47">
        <v>345</v>
      </c>
      <c r="L1303" s="47" t="s">
        <v>374</v>
      </c>
      <c r="M1303" s="81">
        <v>0.75</v>
      </c>
      <c r="N1303" s="47" t="s">
        <v>35</v>
      </c>
      <c r="O1303" s="47" t="s">
        <v>63</v>
      </c>
      <c r="P1303" s="19">
        <v>43606</v>
      </c>
      <c r="Q1303" s="20">
        <v>43769</v>
      </c>
      <c r="R1303" s="26">
        <v>44314</v>
      </c>
      <c r="S1303" s="16">
        <f t="shared" si="44"/>
        <v>545</v>
      </c>
      <c r="T1303" s="16" t="s">
        <v>170</v>
      </c>
      <c r="U1303" s="16">
        <v>0</v>
      </c>
      <c r="V1303" s="18">
        <v>0</v>
      </c>
      <c r="W1303" s="18"/>
      <c r="X1303" s="18"/>
      <c r="Y1303" s="18"/>
      <c r="Z1303" s="82" t="s">
        <v>375</v>
      </c>
      <c r="AA1303" s="4" t="s">
        <v>45</v>
      </c>
    </row>
    <row r="1304" spans="1:27" ht="16">
      <c r="A1304" s="9">
        <v>2</v>
      </c>
      <c r="B1304" s="9">
        <v>3</v>
      </c>
      <c r="C1304" s="9">
        <v>4</v>
      </c>
      <c r="D1304" s="150"/>
      <c r="E1304" s="281">
        <v>103</v>
      </c>
      <c r="F1304" s="227">
        <v>1</v>
      </c>
      <c r="G1304" s="54" t="s">
        <v>354</v>
      </c>
      <c r="H1304" s="47" t="s">
        <v>373</v>
      </c>
      <c r="I1304" s="80">
        <v>324.10000000000002</v>
      </c>
      <c r="J1304" s="18" t="s">
        <v>241</v>
      </c>
      <c r="K1304" s="47">
        <v>346</v>
      </c>
      <c r="L1304" s="47" t="s">
        <v>374</v>
      </c>
      <c r="M1304" s="81">
        <v>0.75</v>
      </c>
      <c r="N1304" s="47" t="s">
        <v>35</v>
      </c>
      <c r="O1304" s="47" t="s">
        <v>63</v>
      </c>
      <c r="P1304" s="19">
        <v>43606</v>
      </c>
      <c r="Q1304" s="20">
        <v>43769</v>
      </c>
      <c r="R1304" s="26">
        <v>44314</v>
      </c>
      <c r="S1304" s="16">
        <f t="shared" si="44"/>
        <v>545</v>
      </c>
      <c r="T1304" s="16" t="s">
        <v>170</v>
      </c>
      <c r="U1304" s="16">
        <v>0</v>
      </c>
      <c r="V1304" s="18">
        <v>0</v>
      </c>
      <c r="W1304" s="18"/>
      <c r="X1304" s="18"/>
      <c r="Y1304" s="18"/>
      <c r="Z1304" s="82"/>
      <c r="AA1304" s="4" t="s">
        <v>45</v>
      </c>
    </row>
    <row r="1305" spans="1:27" ht="16">
      <c r="A1305" s="9">
        <v>2</v>
      </c>
      <c r="B1305" s="9">
        <v>3</v>
      </c>
      <c r="C1305" s="9">
        <v>4</v>
      </c>
      <c r="D1305" s="150"/>
      <c r="E1305" s="281">
        <v>104</v>
      </c>
      <c r="F1305" s="227">
        <v>1</v>
      </c>
      <c r="G1305" s="54" t="s">
        <v>354</v>
      </c>
      <c r="H1305" s="47" t="s">
        <v>373</v>
      </c>
      <c r="I1305" s="17">
        <v>3846</v>
      </c>
      <c r="J1305" s="18" t="s">
        <v>241</v>
      </c>
      <c r="K1305" s="47">
        <v>346</v>
      </c>
      <c r="L1305" s="47" t="s">
        <v>374</v>
      </c>
      <c r="M1305" s="81">
        <v>0.75</v>
      </c>
      <c r="N1305" s="47" t="s">
        <v>35</v>
      </c>
      <c r="O1305" s="47" t="s">
        <v>63</v>
      </c>
      <c r="P1305" s="19">
        <v>43606</v>
      </c>
      <c r="Q1305" s="20">
        <v>43769</v>
      </c>
      <c r="R1305" s="26">
        <v>44314</v>
      </c>
      <c r="S1305" s="16">
        <f t="shared" si="44"/>
        <v>545</v>
      </c>
      <c r="T1305" s="16" t="s">
        <v>170</v>
      </c>
      <c r="U1305" s="16">
        <v>0</v>
      </c>
      <c r="V1305" s="18">
        <v>0</v>
      </c>
      <c r="W1305" s="18"/>
      <c r="X1305" s="18"/>
      <c r="Y1305" s="18"/>
      <c r="Z1305" s="82"/>
      <c r="AA1305" s="4" t="s">
        <v>45</v>
      </c>
    </row>
    <row r="1306" spans="1:27" ht="16">
      <c r="A1306" s="9">
        <v>2</v>
      </c>
      <c r="B1306" s="9">
        <v>3</v>
      </c>
      <c r="C1306" s="9">
        <v>4</v>
      </c>
      <c r="D1306" s="150"/>
      <c r="E1306" s="281">
        <v>105</v>
      </c>
      <c r="F1306" s="227">
        <v>1</v>
      </c>
      <c r="G1306" s="54" t="s">
        <v>354</v>
      </c>
      <c r="H1306" s="47" t="s">
        <v>373</v>
      </c>
      <c r="I1306" s="17">
        <v>3848</v>
      </c>
      <c r="J1306" s="18" t="s">
        <v>241</v>
      </c>
      <c r="K1306" s="47">
        <v>346</v>
      </c>
      <c r="L1306" s="47" t="s">
        <v>374</v>
      </c>
      <c r="M1306" s="81">
        <v>0.75</v>
      </c>
      <c r="N1306" s="47" t="s">
        <v>35</v>
      </c>
      <c r="O1306" s="47" t="s">
        <v>63</v>
      </c>
      <c r="P1306" s="19">
        <v>43606</v>
      </c>
      <c r="Q1306" s="20">
        <v>43769</v>
      </c>
      <c r="R1306" s="26">
        <v>44314</v>
      </c>
      <c r="S1306" s="16">
        <f t="shared" si="44"/>
        <v>545</v>
      </c>
      <c r="T1306" s="16" t="s">
        <v>170</v>
      </c>
      <c r="U1306" s="16">
        <v>0</v>
      </c>
      <c r="V1306" s="18">
        <v>0</v>
      </c>
      <c r="W1306" s="18"/>
      <c r="X1306" s="18"/>
      <c r="Y1306" s="18"/>
      <c r="Z1306" s="82"/>
      <c r="AA1306" s="4" t="s">
        <v>45</v>
      </c>
    </row>
    <row r="1307" spans="1:27" ht="16">
      <c r="A1307" s="9">
        <v>2</v>
      </c>
      <c r="B1307" s="9">
        <v>3</v>
      </c>
      <c r="C1307" s="9">
        <v>4</v>
      </c>
      <c r="D1307" s="150"/>
      <c r="E1307" s="281">
        <v>106</v>
      </c>
      <c r="F1307" s="227">
        <v>1</v>
      </c>
      <c r="G1307" s="54" t="s">
        <v>354</v>
      </c>
      <c r="H1307" s="47" t="s">
        <v>373</v>
      </c>
      <c r="I1307" s="17">
        <v>3849</v>
      </c>
      <c r="J1307" s="18" t="s">
        <v>241</v>
      </c>
      <c r="K1307" s="47">
        <v>346</v>
      </c>
      <c r="L1307" s="47" t="s">
        <v>374</v>
      </c>
      <c r="M1307" s="81">
        <v>0.75</v>
      </c>
      <c r="N1307" s="47" t="s">
        <v>35</v>
      </c>
      <c r="O1307" s="47" t="s">
        <v>63</v>
      </c>
      <c r="P1307" s="19">
        <v>43606</v>
      </c>
      <c r="Q1307" s="20">
        <v>43769</v>
      </c>
      <c r="R1307" s="26">
        <v>44314</v>
      </c>
      <c r="S1307" s="16">
        <f t="shared" si="44"/>
        <v>545</v>
      </c>
      <c r="T1307" s="16" t="s">
        <v>170</v>
      </c>
      <c r="U1307" s="16">
        <v>0</v>
      </c>
      <c r="V1307" s="18">
        <v>0</v>
      </c>
      <c r="W1307" s="18"/>
      <c r="X1307" s="18"/>
      <c r="Y1307" s="18">
        <v>1</v>
      </c>
      <c r="Z1307" s="82" t="s">
        <v>376</v>
      </c>
      <c r="AA1307" s="4" t="s">
        <v>45</v>
      </c>
    </row>
    <row r="1308" spans="1:27" ht="16">
      <c r="A1308" s="9">
        <v>2</v>
      </c>
      <c r="B1308" s="9">
        <v>3</v>
      </c>
      <c r="C1308" s="9">
        <v>4</v>
      </c>
      <c r="D1308" s="150"/>
      <c r="E1308" s="281">
        <v>107</v>
      </c>
      <c r="F1308" s="227">
        <v>1</v>
      </c>
      <c r="G1308" s="54" t="s">
        <v>354</v>
      </c>
      <c r="H1308" s="47" t="s">
        <v>373</v>
      </c>
      <c r="I1308" s="17">
        <v>3850</v>
      </c>
      <c r="J1308" s="18" t="s">
        <v>241</v>
      </c>
      <c r="K1308" s="47">
        <v>346</v>
      </c>
      <c r="L1308" s="47" t="s">
        <v>374</v>
      </c>
      <c r="M1308" s="81">
        <v>0.75</v>
      </c>
      <c r="N1308" s="47" t="s">
        <v>35</v>
      </c>
      <c r="O1308" s="47" t="s">
        <v>63</v>
      </c>
      <c r="P1308" s="19">
        <v>43606</v>
      </c>
      <c r="Q1308" s="20">
        <v>43769</v>
      </c>
      <c r="R1308" s="26">
        <v>44314</v>
      </c>
      <c r="S1308" s="16">
        <f t="shared" si="44"/>
        <v>545</v>
      </c>
      <c r="T1308" s="16" t="s">
        <v>170</v>
      </c>
      <c r="U1308" s="16">
        <v>0</v>
      </c>
      <c r="V1308" s="18">
        <v>0</v>
      </c>
      <c r="W1308" s="18"/>
      <c r="X1308" s="18"/>
      <c r="Y1308" s="18"/>
      <c r="Z1308" s="82"/>
      <c r="AA1308" s="4" t="s">
        <v>45</v>
      </c>
    </row>
    <row r="1309" spans="1:27" ht="16">
      <c r="A1309" s="9">
        <v>2</v>
      </c>
      <c r="B1309" s="9">
        <v>3</v>
      </c>
      <c r="C1309" s="9">
        <v>4</v>
      </c>
      <c r="D1309" s="150"/>
      <c r="E1309" s="281">
        <v>108</v>
      </c>
      <c r="F1309" s="227">
        <v>1</v>
      </c>
      <c r="G1309" s="54" t="s">
        <v>354</v>
      </c>
      <c r="H1309" s="47" t="s">
        <v>373</v>
      </c>
      <c r="I1309" s="80">
        <v>347.1</v>
      </c>
      <c r="J1309" s="18" t="s">
        <v>241</v>
      </c>
      <c r="K1309" s="47">
        <v>347</v>
      </c>
      <c r="L1309" s="47" t="s">
        <v>374</v>
      </c>
      <c r="M1309" s="81">
        <v>0.75</v>
      </c>
      <c r="N1309" s="47" t="s">
        <v>35</v>
      </c>
      <c r="O1309" s="47" t="s">
        <v>63</v>
      </c>
      <c r="P1309" s="19">
        <v>43606</v>
      </c>
      <c r="Q1309" s="20">
        <v>43769</v>
      </c>
      <c r="R1309" s="26">
        <v>44315</v>
      </c>
      <c r="S1309" s="16">
        <f t="shared" si="44"/>
        <v>546</v>
      </c>
      <c r="T1309" s="16" t="s">
        <v>170</v>
      </c>
      <c r="U1309" s="16">
        <v>0</v>
      </c>
      <c r="V1309" s="18">
        <v>0</v>
      </c>
      <c r="W1309" s="18"/>
      <c r="X1309" s="18"/>
      <c r="Y1309" s="18"/>
      <c r="Z1309" s="82"/>
      <c r="AA1309" s="4" t="s">
        <v>45</v>
      </c>
    </row>
    <row r="1310" spans="1:27" ht="16">
      <c r="A1310" s="9">
        <v>2</v>
      </c>
      <c r="B1310" s="9">
        <v>3</v>
      </c>
      <c r="C1310" s="9">
        <v>4</v>
      </c>
      <c r="D1310" s="150"/>
      <c r="E1310" s="281">
        <v>109</v>
      </c>
      <c r="F1310" s="227">
        <v>1</v>
      </c>
      <c r="G1310" s="54" t="s">
        <v>354</v>
      </c>
      <c r="H1310" s="47" t="s">
        <v>373</v>
      </c>
      <c r="I1310" s="17">
        <v>4602</v>
      </c>
      <c r="J1310" s="18" t="s">
        <v>241</v>
      </c>
      <c r="K1310" s="47">
        <v>347</v>
      </c>
      <c r="L1310" s="47" t="s">
        <v>374</v>
      </c>
      <c r="M1310" s="81">
        <v>0.75</v>
      </c>
      <c r="N1310" s="47" t="s">
        <v>35</v>
      </c>
      <c r="O1310" s="47" t="s">
        <v>63</v>
      </c>
      <c r="P1310" s="19">
        <v>43606</v>
      </c>
      <c r="Q1310" s="20">
        <v>43769</v>
      </c>
      <c r="R1310" s="26">
        <v>44315</v>
      </c>
      <c r="S1310" s="16">
        <f t="shared" si="44"/>
        <v>546</v>
      </c>
      <c r="T1310" s="16" t="s">
        <v>170</v>
      </c>
      <c r="U1310" s="16">
        <v>0</v>
      </c>
      <c r="V1310" s="18">
        <v>1</v>
      </c>
      <c r="W1310" s="18"/>
      <c r="X1310" s="18">
        <v>1</v>
      </c>
      <c r="Y1310" s="18"/>
      <c r="Z1310" s="82"/>
      <c r="AA1310" s="4" t="s">
        <v>45</v>
      </c>
    </row>
    <row r="1311" spans="1:27" ht="16">
      <c r="A1311" s="9">
        <v>2</v>
      </c>
      <c r="B1311" s="9">
        <v>3</v>
      </c>
      <c r="C1311" s="9">
        <v>4</v>
      </c>
      <c r="D1311" s="150"/>
      <c r="E1311" s="281">
        <v>110</v>
      </c>
      <c r="F1311" s="227">
        <v>1</v>
      </c>
      <c r="G1311" s="54" t="s">
        <v>354</v>
      </c>
      <c r="H1311" s="47" t="s">
        <v>373</v>
      </c>
      <c r="I1311" s="17">
        <v>4603</v>
      </c>
      <c r="J1311" s="18" t="s">
        <v>241</v>
      </c>
      <c r="K1311" s="47">
        <v>347</v>
      </c>
      <c r="L1311" s="47" t="s">
        <v>374</v>
      </c>
      <c r="M1311" s="81">
        <v>0.75</v>
      </c>
      <c r="N1311" s="47" t="s">
        <v>35</v>
      </c>
      <c r="O1311" s="47" t="s">
        <v>63</v>
      </c>
      <c r="P1311" s="19">
        <v>43606</v>
      </c>
      <c r="Q1311" s="20">
        <v>43769</v>
      </c>
      <c r="R1311" s="26">
        <v>44315</v>
      </c>
      <c r="S1311" s="16">
        <f t="shared" si="44"/>
        <v>546</v>
      </c>
      <c r="T1311" s="16" t="s">
        <v>170</v>
      </c>
      <c r="U1311" s="16">
        <v>0</v>
      </c>
      <c r="V1311" s="18">
        <v>0</v>
      </c>
      <c r="W1311" s="18"/>
      <c r="X1311" s="18"/>
      <c r="Y1311" s="18"/>
      <c r="Z1311" s="82"/>
      <c r="AA1311" s="4" t="s">
        <v>45</v>
      </c>
    </row>
    <row r="1312" spans="1:27" ht="16">
      <c r="A1312" s="9">
        <v>2</v>
      </c>
      <c r="B1312" s="9">
        <v>3</v>
      </c>
      <c r="C1312" s="9">
        <v>4</v>
      </c>
      <c r="D1312" s="150"/>
      <c r="E1312" s="281">
        <v>111</v>
      </c>
      <c r="F1312" s="227">
        <v>1</v>
      </c>
      <c r="G1312" s="54" t="s">
        <v>354</v>
      </c>
      <c r="H1312" s="47" t="s">
        <v>373</v>
      </c>
      <c r="I1312" s="17">
        <v>4604</v>
      </c>
      <c r="J1312" s="18" t="s">
        <v>241</v>
      </c>
      <c r="K1312" s="47">
        <v>347</v>
      </c>
      <c r="L1312" s="47" t="s">
        <v>374</v>
      </c>
      <c r="M1312" s="81">
        <v>0.75</v>
      </c>
      <c r="N1312" s="47" t="s">
        <v>35</v>
      </c>
      <c r="O1312" s="47" t="s">
        <v>63</v>
      </c>
      <c r="P1312" s="19">
        <v>43606</v>
      </c>
      <c r="Q1312" s="20">
        <v>43769</v>
      </c>
      <c r="R1312" s="26">
        <v>44315</v>
      </c>
      <c r="S1312" s="16">
        <f t="shared" si="44"/>
        <v>546</v>
      </c>
      <c r="T1312" s="16" t="s">
        <v>170</v>
      </c>
      <c r="U1312" s="16">
        <v>0</v>
      </c>
      <c r="V1312" s="18">
        <v>1</v>
      </c>
      <c r="W1312" s="18">
        <v>1</v>
      </c>
      <c r="X1312" s="18"/>
      <c r="Y1312" s="18"/>
      <c r="Z1312" s="82"/>
      <c r="AA1312" s="4" t="s">
        <v>45</v>
      </c>
    </row>
    <row r="1313" spans="1:27" ht="16">
      <c r="A1313" s="9">
        <v>2</v>
      </c>
      <c r="B1313" s="9">
        <v>3</v>
      </c>
      <c r="C1313" s="9">
        <v>4</v>
      </c>
      <c r="D1313" s="150"/>
      <c r="E1313" s="281">
        <v>112</v>
      </c>
      <c r="F1313" s="227">
        <v>1</v>
      </c>
      <c r="G1313" s="54" t="s">
        <v>354</v>
      </c>
      <c r="H1313" s="47" t="s">
        <v>373</v>
      </c>
      <c r="I1313" s="17">
        <v>4605</v>
      </c>
      <c r="J1313" s="18" t="s">
        <v>241</v>
      </c>
      <c r="K1313" s="47">
        <v>347</v>
      </c>
      <c r="L1313" s="47" t="s">
        <v>374</v>
      </c>
      <c r="M1313" s="81">
        <v>0.75</v>
      </c>
      <c r="N1313" s="47" t="s">
        <v>35</v>
      </c>
      <c r="O1313" s="47" t="s">
        <v>63</v>
      </c>
      <c r="P1313" s="19">
        <v>43606</v>
      </c>
      <c r="Q1313" s="20">
        <v>43769</v>
      </c>
      <c r="R1313" s="26">
        <v>44315</v>
      </c>
      <c r="S1313" s="16">
        <f t="shared" si="44"/>
        <v>546</v>
      </c>
      <c r="T1313" s="16" t="s">
        <v>170</v>
      </c>
      <c r="U1313" s="16">
        <v>0</v>
      </c>
      <c r="V1313" s="18">
        <v>0</v>
      </c>
      <c r="W1313" s="18"/>
      <c r="X1313" s="18"/>
      <c r="Y1313" s="18"/>
      <c r="Z1313" s="82"/>
      <c r="AA1313" s="4" t="s">
        <v>45</v>
      </c>
    </row>
    <row r="1314" spans="1:27" ht="16">
      <c r="A1314" s="9">
        <v>2</v>
      </c>
      <c r="B1314" s="9">
        <v>3</v>
      </c>
      <c r="C1314" s="9">
        <v>4</v>
      </c>
      <c r="D1314" s="150"/>
      <c r="E1314" s="281">
        <v>113</v>
      </c>
      <c r="F1314" s="227">
        <v>1</v>
      </c>
      <c r="G1314" s="54" t="s">
        <v>354</v>
      </c>
      <c r="H1314" s="47" t="s">
        <v>373</v>
      </c>
      <c r="I1314" s="80">
        <v>348.1</v>
      </c>
      <c r="J1314" s="18" t="s">
        <v>241</v>
      </c>
      <c r="K1314" s="47">
        <v>348</v>
      </c>
      <c r="L1314" s="47" t="s">
        <v>374</v>
      </c>
      <c r="M1314" s="81">
        <v>0.75</v>
      </c>
      <c r="N1314" s="47" t="s">
        <v>35</v>
      </c>
      <c r="O1314" s="47" t="s">
        <v>63</v>
      </c>
      <c r="P1314" s="19">
        <v>43606</v>
      </c>
      <c r="Q1314" s="20">
        <v>43769</v>
      </c>
      <c r="R1314" s="26">
        <v>44315</v>
      </c>
      <c r="S1314" s="16">
        <f t="shared" si="44"/>
        <v>546</v>
      </c>
      <c r="T1314" s="16" t="s">
        <v>170</v>
      </c>
      <c r="U1314" s="16">
        <v>0</v>
      </c>
      <c r="V1314" s="18">
        <v>0</v>
      </c>
      <c r="W1314" s="18"/>
      <c r="X1314" s="18"/>
      <c r="Y1314" s="18"/>
      <c r="Z1314" s="82"/>
      <c r="AA1314" s="4" t="s">
        <v>45</v>
      </c>
    </row>
    <row r="1315" spans="1:27" ht="16">
      <c r="A1315" s="9">
        <v>2</v>
      </c>
      <c r="B1315" s="9">
        <v>3</v>
      </c>
      <c r="C1315" s="9">
        <v>4</v>
      </c>
      <c r="D1315" s="150"/>
      <c r="E1315" s="281">
        <v>114</v>
      </c>
      <c r="F1315" s="227">
        <v>1</v>
      </c>
      <c r="G1315" s="54" t="s">
        <v>354</v>
      </c>
      <c r="H1315" s="47" t="s">
        <v>373</v>
      </c>
      <c r="I1315" s="17">
        <v>4606.1000000000004</v>
      </c>
      <c r="J1315" s="18" t="s">
        <v>241</v>
      </c>
      <c r="K1315" s="47">
        <v>348</v>
      </c>
      <c r="L1315" s="47" t="s">
        <v>374</v>
      </c>
      <c r="M1315" s="81">
        <v>0.75</v>
      </c>
      <c r="N1315" s="47" t="s">
        <v>35</v>
      </c>
      <c r="O1315" s="47" t="s">
        <v>63</v>
      </c>
      <c r="P1315" s="19">
        <v>43606</v>
      </c>
      <c r="Q1315" s="20">
        <v>43769</v>
      </c>
      <c r="R1315" s="26">
        <v>44315</v>
      </c>
      <c r="S1315" s="16">
        <f t="shared" si="44"/>
        <v>546</v>
      </c>
      <c r="T1315" s="16" t="s">
        <v>170</v>
      </c>
      <c r="U1315" s="16">
        <v>0</v>
      </c>
      <c r="V1315" s="18">
        <v>0</v>
      </c>
      <c r="W1315" s="18"/>
      <c r="X1315" s="18"/>
      <c r="Y1315" s="18"/>
      <c r="Z1315" s="82"/>
      <c r="AA1315" s="4" t="s">
        <v>45</v>
      </c>
    </row>
    <row r="1316" spans="1:27" ht="16">
      <c r="A1316" s="9">
        <v>2</v>
      </c>
      <c r="B1316" s="9">
        <v>3</v>
      </c>
      <c r="C1316" s="9">
        <v>4</v>
      </c>
      <c r="D1316" s="150"/>
      <c r="E1316" s="281">
        <v>115</v>
      </c>
      <c r="F1316" s="227">
        <v>1</v>
      </c>
      <c r="G1316" s="54" t="s">
        <v>354</v>
      </c>
      <c r="H1316" s="47" t="s">
        <v>373</v>
      </c>
      <c r="I1316" s="17">
        <v>4606.2</v>
      </c>
      <c r="J1316" s="18" t="s">
        <v>241</v>
      </c>
      <c r="K1316" s="47">
        <v>348</v>
      </c>
      <c r="L1316" s="47" t="s">
        <v>374</v>
      </c>
      <c r="M1316" s="81">
        <v>0.75</v>
      </c>
      <c r="N1316" s="47" t="s">
        <v>35</v>
      </c>
      <c r="O1316" s="47" t="s">
        <v>63</v>
      </c>
      <c r="P1316" s="19">
        <v>43606</v>
      </c>
      <c r="Q1316" s="20">
        <v>43769</v>
      </c>
      <c r="R1316" s="26">
        <v>44315</v>
      </c>
      <c r="S1316" s="16">
        <f t="shared" si="44"/>
        <v>546</v>
      </c>
      <c r="T1316" s="16" t="s">
        <v>170</v>
      </c>
      <c r="U1316" s="16">
        <v>0</v>
      </c>
      <c r="V1316" s="18">
        <v>0</v>
      </c>
      <c r="W1316" s="18"/>
      <c r="X1316" s="18"/>
      <c r="Y1316" s="18"/>
      <c r="Z1316" s="82"/>
      <c r="AA1316" s="4" t="s">
        <v>45</v>
      </c>
    </row>
    <row r="1317" spans="1:27" ht="16">
      <c r="A1317" s="9">
        <v>2</v>
      </c>
      <c r="B1317" s="9">
        <v>3</v>
      </c>
      <c r="C1317" s="9">
        <v>4</v>
      </c>
      <c r="D1317" s="150"/>
      <c r="E1317" s="281">
        <v>116</v>
      </c>
      <c r="F1317" s="227">
        <v>1</v>
      </c>
      <c r="G1317" s="54" t="s">
        <v>354</v>
      </c>
      <c r="H1317" s="47" t="s">
        <v>373</v>
      </c>
      <c r="I1317" s="17">
        <v>4609</v>
      </c>
      <c r="J1317" s="18" t="s">
        <v>241</v>
      </c>
      <c r="K1317" s="47">
        <v>348</v>
      </c>
      <c r="L1317" s="47" t="s">
        <v>374</v>
      </c>
      <c r="M1317" s="81">
        <v>0.75</v>
      </c>
      <c r="N1317" s="47" t="s">
        <v>35</v>
      </c>
      <c r="O1317" s="47" t="s">
        <v>63</v>
      </c>
      <c r="P1317" s="19">
        <v>43606</v>
      </c>
      <c r="Q1317" s="20">
        <v>43769</v>
      </c>
      <c r="R1317" s="26">
        <v>44315</v>
      </c>
      <c r="S1317" s="16">
        <f t="shared" si="44"/>
        <v>546</v>
      </c>
      <c r="T1317" s="16" t="s">
        <v>170</v>
      </c>
      <c r="U1317" s="16">
        <v>0</v>
      </c>
      <c r="V1317" s="18">
        <v>0</v>
      </c>
      <c r="W1317" s="18"/>
      <c r="X1317" s="18"/>
      <c r="Y1317" s="18">
        <v>1</v>
      </c>
      <c r="Z1317" s="82" t="s">
        <v>376</v>
      </c>
      <c r="AA1317" s="4" t="s">
        <v>45</v>
      </c>
    </row>
    <row r="1318" spans="1:27" ht="16">
      <c r="A1318" s="9">
        <v>2</v>
      </c>
      <c r="B1318" s="9">
        <v>3</v>
      </c>
      <c r="C1318" s="9">
        <v>4</v>
      </c>
      <c r="D1318" s="150"/>
      <c r="E1318" s="281">
        <v>117</v>
      </c>
      <c r="F1318" s="227">
        <v>1</v>
      </c>
      <c r="G1318" s="54" t="s">
        <v>354</v>
      </c>
      <c r="H1318" s="47" t="s">
        <v>373</v>
      </c>
      <c r="I1318" s="80">
        <v>349.1</v>
      </c>
      <c r="J1318" s="18" t="s">
        <v>241</v>
      </c>
      <c r="K1318" s="47">
        <v>349</v>
      </c>
      <c r="L1318" s="47" t="s">
        <v>374</v>
      </c>
      <c r="M1318" s="81">
        <v>0.75</v>
      </c>
      <c r="N1318" s="47" t="s">
        <v>35</v>
      </c>
      <c r="O1318" s="47" t="s">
        <v>63</v>
      </c>
      <c r="P1318" s="19">
        <v>43606</v>
      </c>
      <c r="Q1318" s="20">
        <v>43769</v>
      </c>
      <c r="R1318" s="26">
        <v>44315</v>
      </c>
      <c r="S1318" s="16">
        <f t="shared" si="44"/>
        <v>546</v>
      </c>
      <c r="T1318" s="16" t="s">
        <v>170</v>
      </c>
      <c r="U1318" s="16">
        <v>0</v>
      </c>
      <c r="V1318" s="18">
        <v>0</v>
      </c>
      <c r="W1318" s="18"/>
      <c r="X1318" s="18"/>
      <c r="Y1318" s="18"/>
      <c r="Z1318" s="82"/>
      <c r="AA1318" s="4" t="s">
        <v>45</v>
      </c>
    </row>
    <row r="1319" spans="1:27" ht="16">
      <c r="A1319" s="9">
        <v>2</v>
      </c>
      <c r="B1319" s="9">
        <v>3</v>
      </c>
      <c r="C1319" s="9">
        <v>4</v>
      </c>
      <c r="D1319" s="150"/>
      <c r="E1319" s="281">
        <v>118</v>
      </c>
      <c r="F1319" s="227">
        <v>1</v>
      </c>
      <c r="G1319" s="54" t="s">
        <v>354</v>
      </c>
      <c r="H1319" s="47" t="s">
        <v>373</v>
      </c>
      <c r="I1319" s="17">
        <v>9308</v>
      </c>
      <c r="J1319" s="18" t="s">
        <v>241</v>
      </c>
      <c r="K1319" s="47">
        <v>349</v>
      </c>
      <c r="L1319" s="47" t="s">
        <v>374</v>
      </c>
      <c r="M1319" s="81">
        <v>0.75</v>
      </c>
      <c r="N1319" s="47" t="s">
        <v>35</v>
      </c>
      <c r="O1319" s="47" t="s">
        <v>63</v>
      </c>
      <c r="P1319" s="19">
        <v>43606</v>
      </c>
      <c r="Q1319" s="20">
        <v>43769</v>
      </c>
      <c r="R1319" s="26">
        <v>44315</v>
      </c>
      <c r="S1319" s="16">
        <f t="shared" si="44"/>
        <v>546</v>
      </c>
      <c r="T1319" s="16" t="s">
        <v>170</v>
      </c>
      <c r="U1319" s="16">
        <v>0</v>
      </c>
      <c r="V1319" s="18">
        <v>0</v>
      </c>
      <c r="W1319" s="18"/>
      <c r="X1319" s="18"/>
      <c r="Y1319" s="18"/>
      <c r="Z1319" s="82"/>
      <c r="AA1319" s="4"/>
    </row>
    <row r="1320" spans="1:27" ht="16">
      <c r="A1320" s="9">
        <v>2</v>
      </c>
      <c r="B1320" s="9">
        <v>3</v>
      </c>
      <c r="C1320" s="9">
        <v>4</v>
      </c>
      <c r="D1320" s="150"/>
      <c r="E1320" s="281">
        <v>119</v>
      </c>
      <c r="F1320" s="227">
        <v>1</v>
      </c>
      <c r="G1320" s="54" t="s">
        <v>354</v>
      </c>
      <c r="H1320" s="47" t="s">
        <v>373</v>
      </c>
      <c r="I1320" s="17">
        <v>9309</v>
      </c>
      <c r="J1320" s="18" t="s">
        <v>241</v>
      </c>
      <c r="K1320" s="47">
        <v>349</v>
      </c>
      <c r="L1320" s="47" t="s">
        <v>374</v>
      </c>
      <c r="M1320" s="81">
        <v>0.75</v>
      </c>
      <c r="N1320" s="47" t="s">
        <v>35</v>
      </c>
      <c r="O1320" s="47" t="s">
        <v>63</v>
      </c>
      <c r="P1320" s="19">
        <v>43606</v>
      </c>
      <c r="Q1320" s="20">
        <v>43769</v>
      </c>
      <c r="R1320" s="26">
        <v>44315</v>
      </c>
      <c r="S1320" s="16">
        <f t="shared" si="44"/>
        <v>546</v>
      </c>
      <c r="T1320" s="16" t="s">
        <v>170</v>
      </c>
      <c r="U1320" s="16">
        <v>0</v>
      </c>
      <c r="V1320" s="18">
        <v>0</v>
      </c>
      <c r="W1320" s="18"/>
      <c r="X1320" s="18"/>
      <c r="Y1320" s="18"/>
      <c r="Z1320" s="82"/>
      <c r="AA1320" s="4" t="s">
        <v>45</v>
      </c>
    </row>
    <row r="1321" spans="1:27" ht="16">
      <c r="A1321" s="9">
        <v>2</v>
      </c>
      <c r="B1321" s="9">
        <v>3</v>
      </c>
      <c r="C1321" s="9">
        <v>4</v>
      </c>
      <c r="D1321" s="150"/>
      <c r="E1321" s="281">
        <v>120</v>
      </c>
      <c r="F1321" s="227">
        <v>1</v>
      </c>
      <c r="G1321" s="54" t="s">
        <v>354</v>
      </c>
      <c r="H1321" s="47" t="s">
        <v>373</v>
      </c>
      <c r="I1321" s="17">
        <v>9310</v>
      </c>
      <c r="J1321" s="18" t="s">
        <v>241</v>
      </c>
      <c r="K1321" s="47">
        <v>349</v>
      </c>
      <c r="L1321" s="47" t="s">
        <v>374</v>
      </c>
      <c r="M1321" s="81">
        <v>0.75</v>
      </c>
      <c r="N1321" s="47" t="s">
        <v>35</v>
      </c>
      <c r="O1321" s="47" t="s">
        <v>63</v>
      </c>
      <c r="P1321" s="19">
        <v>43606</v>
      </c>
      <c r="Q1321" s="20">
        <v>43769</v>
      </c>
      <c r="R1321" s="26">
        <v>44315</v>
      </c>
      <c r="S1321" s="16">
        <f t="shared" si="44"/>
        <v>546</v>
      </c>
      <c r="T1321" s="16" t="s">
        <v>170</v>
      </c>
      <c r="U1321" s="16">
        <v>0</v>
      </c>
      <c r="V1321" s="18">
        <v>0</v>
      </c>
      <c r="W1321" s="18"/>
      <c r="X1321" s="18"/>
      <c r="Y1321" s="18"/>
      <c r="Z1321" s="82"/>
      <c r="AA1321" s="4" t="s">
        <v>45</v>
      </c>
    </row>
    <row r="1322" spans="1:27" ht="16">
      <c r="A1322" s="9">
        <v>2</v>
      </c>
      <c r="B1322" s="9">
        <v>3</v>
      </c>
      <c r="C1322" s="9">
        <v>4</v>
      </c>
      <c r="D1322" s="150"/>
      <c r="E1322" s="281">
        <v>121</v>
      </c>
      <c r="F1322" s="227">
        <v>1</v>
      </c>
      <c r="G1322" s="54" t="s">
        <v>354</v>
      </c>
      <c r="H1322" s="47" t="s">
        <v>373</v>
      </c>
      <c r="I1322" s="17">
        <v>9311</v>
      </c>
      <c r="J1322" s="18" t="s">
        <v>241</v>
      </c>
      <c r="K1322" s="47">
        <v>349</v>
      </c>
      <c r="L1322" s="47" t="s">
        <v>374</v>
      </c>
      <c r="M1322" s="81">
        <v>0.75</v>
      </c>
      <c r="N1322" s="47" t="s">
        <v>35</v>
      </c>
      <c r="O1322" s="47" t="s">
        <v>63</v>
      </c>
      <c r="P1322" s="19">
        <v>43606</v>
      </c>
      <c r="Q1322" s="20">
        <v>43769</v>
      </c>
      <c r="R1322" s="26">
        <v>44315</v>
      </c>
      <c r="S1322" s="16">
        <f t="shared" si="44"/>
        <v>546</v>
      </c>
      <c r="T1322" s="16" t="s">
        <v>170</v>
      </c>
      <c r="U1322" s="16">
        <v>0</v>
      </c>
      <c r="V1322" s="18">
        <v>1</v>
      </c>
      <c r="W1322" s="18">
        <v>1</v>
      </c>
      <c r="X1322" s="18"/>
      <c r="Y1322" s="18"/>
      <c r="Z1322" s="82"/>
      <c r="AA1322" s="4" t="s">
        <v>45</v>
      </c>
    </row>
    <row r="1323" spans="1:27" ht="16">
      <c r="A1323" s="9">
        <v>2</v>
      </c>
      <c r="B1323" s="9">
        <v>3</v>
      </c>
      <c r="C1323" s="9">
        <v>4</v>
      </c>
      <c r="D1323" s="150"/>
      <c r="E1323" s="281">
        <v>122</v>
      </c>
      <c r="F1323" s="227">
        <v>1</v>
      </c>
      <c r="G1323" s="54" t="s">
        <v>354</v>
      </c>
      <c r="H1323" s="47" t="s">
        <v>373</v>
      </c>
      <c r="I1323" s="80">
        <v>350.2</v>
      </c>
      <c r="J1323" s="18" t="s">
        <v>241</v>
      </c>
      <c r="K1323" s="47">
        <v>350</v>
      </c>
      <c r="L1323" s="47" t="s">
        <v>374</v>
      </c>
      <c r="M1323" s="81">
        <v>0.75</v>
      </c>
      <c r="N1323" s="47" t="s">
        <v>35</v>
      </c>
      <c r="O1323" s="47" t="s">
        <v>63</v>
      </c>
      <c r="P1323" s="19">
        <v>43606</v>
      </c>
      <c r="Q1323" s="20">
        <v>43769</v>
      </c>
      <c r="R1323" s="26">
        <v>44315</v>
      </c>
      <c r="S1323" s="16">
        <f t="shared" si="44"/>
        <v>546</v>
      </c>
      <c r="T1323" s="16" t="s">
        <v>170</v>
      </c>
      <c r="U1323" s="16">
        <v>0</v>
      </c>
      <c r="V1323" s="18">
        <v>0</v>
      </c>
      <c r="W1323" s="18"/>
      <c r="X1323" s="18"/>
      <c r="Y1323" s="18"/>
      <c r="Z1323" s="82"/>
      <c r="AA1323" s="4" t="s">
        <v>45</v>
      </c>
    </row>
    <row r="1324" spans="1:27" ht="16">
      <c r="A1324" s="9">
        <v>2</v>
      </c>
      <c r="B1324" s="9">
        <v>3</v>
      </c>
      <c r="C1324" s="9">
        <v>4</v>
      </c>
      <c r="D1324" s="150"/>
      <c r="E1324" s="281">
        <v>123</v>
      </c>
      <c r="F1324" s="227">
        <v>1</v>
      </c>
      <c r="G1324" s="54" t="s">
        <v>354</v>
      </c>
      <c r="H1324" s="47" t="s">
        <v>373</v>
      </c>
      <c r="I1324" s="17">
        <v>3881</v>
      </c>
      <c r="J1324" s="18" t="s">
        <v>241</v>
      </c>
      <c r="K1324" s="47">
        <v>351</v>
      </c>
      <c r="L1324" s="47" t="s">
        <v>374</v>
      </c>
      <c r="M1324" s="81">
        <v>0.75</v>
      </c>
      <c r="N1324" s="47" t="s">
        <v>35</v>
      </c>
      <c r="O1324" s="47" t="s">
        <v>63</v>
      </c>
      <c r="P1324" s="19">
        <v>43606</v>
      </c>
      <c r="Q1324" s="20">
        <v>43769</v>
      </c>
      <c r="R1324" s="26">
        <v>44315</v>
      </c>
      <c r="S1324" s="16">
        <f t="shared" si="44"/>
        <v>546</v>
      </c>
      <c r="T1324" s="16" t="s">
        <v>170</v>
      </c>
      <c r="U1324" s="16">
        <v>0</v>
      </c>
      <c r="V1324" s="18">
        <v>0</v>
      </c>
      <c r="W1324" s="18"/>
      <c r="X1324" s="18"/>
      <c r="Y1324" s="18"/>
      <c r="Z1324" s="82"/>
      <c r="AA1324" s="4" t="s">
        <v>45</v>
      </c>
    </row>
    <row r="1325" spans="1:27" ht="16">
      <c r="A1325" s="9">
        <v>2</v>
      </c>
      <c r="B1325" s="9">
        <v>3</v>
      </c>
      <c r="C1325" s="9">
        <v>4</v>
      </c>
      <c r="D1325" s="150"/>
      <c r="E1325" s="281">
        <v>124</v>
      </c>
      <c r="F1325" s="227">
        <v>1</v>
      </c>
      <c r="G1325" s="54" t="s">
        <v>354</v>
      </c>
      <c r="H1325" s="47" t="s">
        <v>373</v>
      </c>
      <c r="I1325" s="17">
        <v>3882.1</v>
      </c>
      <c r="J1325" s="18" t="s">
        <v>241</v>
      </c>
      <c r="K1325" s="47">
        <v>351</v>
      </c>
      <c r="L1325" s="47" t="s">
        <v>374</v>
      </c>
      <c r="M1325" s="81">
        <v>0.75</v>
      </c>
      <c r="N1325" s="47" t="s">
        <v>35</v>
      </c>
      <c r="O1325" s="47" t="s">
        <v>63</v>
      </c>
      <c r="P1325" s="19">
        <v>43606</v>
      </c>
      <c r="Q1325" s="20">
        <v>43769</v>
      </c>
      <c r="R1325" s="26">
        <v>44315</v>
      </c>
      <c r="S1325" s="16">
        <f t="shared" si="44"/>
        <v>546</v>
      </c>
      <c r="T1325" s="16" t="s">
        <v>170</v>
      </c>
      <c r="U1325" s="16">
        <v>0</v>
      </c>
      <c r="V1325" s="18">
        <v>0</v>
      </c>
      <c r="W1325" s="18"/>
      <c r="X1325" s="18"/>
      <c r="Y1325" s="18"/>
      <c r="Z1325" s="82"/>
      <c r="AA1325" s="4" t="s">
        <v>45</v>
      </c>
    </row>
    <row r="1326" spans="1:27" ht="16">
      <c r="A1326" s="9">
        <v>2</v>
      </c>
      <c r="B1326" s="9">
        <v>3</v>
      </c>
      <c r="C1326" s="9">
        <v>4</v>
      </c>
      <c r="D1326" s="150"/>
      <c r="E1326" s="281">
        <v>125</v>
      </c>
      <c r="F1326" s="227">
        <v>1</v>
      </c>
      <c r="G1326" s="54" t="s">
        <v>354</v>
      </c>
      <c r="H1326" s="47" t="s">
        <v>373</v>
      </c>
      <c r="I1326" s="17">
        <v>3882.2</v>
      </c>
      <c r="J1326" s="18" t="s">
        <v>241</v>
      </c>
      <c r="K1326" s="47">
        <v>351</v>
      </c>
      <c r="L1326" s="47" t="s">
        <v>374</v>
      </c>
      <c r="M1326" s="81">
        <v>0.75</v>
      </c>
      <c r="N1326" s="47" t="s">
        <v>35</v>
      </c>
      <c r="O1326" s="47" t="s">
        <v>63</v>
      </c>
      <c r="P1326" s="19">
        <v>43606</v>
      </c>
      <c r="Q1326" s="20">
        <v>43769</v>
      </c>
      <c r="R1326" s="26">
        <v>44315</v>
      </c>
      <c r="S1326" s="16">
        <f t="shared" si="44"/>
        <v>546</v>
      </c>
      <c r="T1326" s="16" t="s">
        <v>170</v>
      </c>
      <c r="U1326" s="16">
        <v>0</v>
      </c>
      <c r="V1326" s="18">
        <v>0</v>
      </c>
      <c r="W1326" s="18"/>
      <c r="X1326" s="18"/>
      <c r="Y1326" s="18"/>
      <c r="Z1326" s="82"/>
      <c r="AA1326" s="4" t="s">
        <v>45</v>
      </c>
    </row>
    <row r="1327" spans="1:27" ht="16">
      <c r="A1327" s="9">
        <v>2</v>
      </c>
      <c r="B1327" s="9">
        <v>3</v>
      </c>
      <c r="C1327" s="9">
        <v>4</v>
      </c>
      <c r="D1327" s="150"/>
      <c r="E1327" s="281">
        <v>126</v>
      </c>
      <c r="F1327" s="227">
        <v>1</v>
      </c>
      <c r="G1327" s="54" t="s">
        <v>354</v>
      </c>
      <c r="H1327" s="47" t="s">
        <v>373</v>
      </c>
      <c r="I1327" s="17">
        <v>3887</v>
      </c>
      <c r="J1327" s="18" t="s">
        <v>241</v>
      </c>
      <c r="K1327" s="47">
        <v>351</v>
      </c>
      <c r="L1327" s="47" t="s">
        <v>374</v>
      </c>
      <c r="M1327" s="81">
        <v>0.75</v>
      </c>
      <c r="N1327" s="47" t="s">
        <v>35</v>
      </c>
      <c r="O1327" s="47" t="s">
        <v>63</v>
      </c>
      <c r="P1327" s="19">
        <v>43606</v>
      </c>
      <c r="Q1327" s="20">
        <v>43769</v>
      </c>
      <c r="R1327" s="26">
        <v>44315</v>
      </c>
      <c r="S1327" s="16">
        <f t="shared" si="44"/>
        <v>546</v>
      </c>
      <c r="T1327" s="16" t="s">
        <v>170</v>
      </c>
      <c r="U1327" s="16">
        <v>0</v>
      </c>
      <c r="V1327" s="18">
        <v>0</v>
      </c>
      <c r="W1327" s="18"/>
      <c r="X1327" s="18"/>
      <c r="Y1327" s="18"/>
      <c r="Z1327" s="82"/>
      <c r="AA1327" s="4" t="s">
        <v>45</v>
      </c>
    </row>
    <row r="1328" spans="1:27" ht="16">
      <c r="A1328" s="9">
        <v>2</v>
      </c>
      <c r="B1328" s="9">
        <v>3</v>
      </c>
      <c r="C1328" s="9">
        <v>4</v>
      </c>
      <c r="D1328" s="150"/>
      <c r="E1328" s="281">
        <v>127</v>
      </c>
      <c r="F1328" s="227">
        <v>1</v>
      </c>
      <c r="G1328" s="54" t="s">
        <v>354</v>
      </c>
      <c r="H1328" s="47" t="s">
        <v>373</v>
      </c>
      <c r="I1328" s="17">
        <v>3866</v>
      </c>
      <c r="J1328" s="18" t="s">
        <v>241</v>
      </c>
      <c r="K1328" s="47">
        <v>352</v>
      </c>
      <c r="L1328" s="47" t="s">
        <v>374</v>
      </c>
      <c r="M1328" s="81">
        <v>0.75</v>
      </c>
      <c r="N1328" s="47" t="s">
        <v>35</v>
      </c>
      <c r="O1328" s="47" t="s">
        <v>63</v>
      </c>
      <c r="P1328" s="19">
        <v>43606</v>
      </c>
      <c r="Q1328" s="20">
        <v>43769</v>
      </c>
      <c r="R1328" s="26">
        <v>44315</v>
      </c>
      <c r="S1328" s="16">
        <f t="shared" si="44"/>
        <v>546</v>
      </c>
      <c r="T1328" s="16" t="s">
        <v>170</v>
      </c>
      <c r="U1328" s="16">
        <v>0</v>
      </c>
      <c r="V1328" s="18">
        <v>0</v>
      </c>
      <c r="W1328" s="18"/>
      <c r="X1328" s="18"/>
      <c r="Y1328" s="18"/>
      <c r="Z1328" s="82"/>
      <c r="AA1328" s="4" t="s">
        <v>45</v>
      </c>
    </row>
    <row r="1329" spans="1:27" ht="16">
      <c r="A1329" s="9">
        <v>2</v>
      </c>
      <c r="B1329" s="9">
        <v>3</v>
      </c>
      <c r="C1329" s="9">
        <v>4</v>
      </c>
      <c r="D1329" s="150"/>
      <c r="E1329" s="281">
        <v>128</v>
      </c>
      <c r="F1329" s="227">
        <v>1</v>
      </c>
      <c r="G1329" s="54" t="s">
        <v>354</v>
      </c>
      <c r="H1329" s="47" t="s">
        <v>373</v>
      </c>
      <c r="I1329" s="17">
        <v>3883</v>
      </c>
      <c r="J1329" s="18" t="s">
        <v>241</v>
      </c>
      <c r="K1329" s="47">
        <v>352</v>
      </c>
      <c r="L1329" s="47" t="s">
        <v>374</v>
      </c>
      <c r="M1329" s="81">
        <v>0.75</v>
      </c>
      <c r="N1329" s="47" t="s">
        <v>35</v>
      </c>
      <c r="O1329" s="47" t="s">
        <v>63</v>
      </c>
      <c r="P1329" s="19">
        <v>43606</v>
      </c>
      <c r="Q1329" s="20">
        <v>43769</v>
      </c>
      <c r="R1329" s="26">
        <v>44315</v>
      </c>
      <c r="S1329" s="16">
        <f t="shared" si="44"/>
        <v>546</v>
      </c>
      <c r="T1329" s="16" t="s">
        <v>170</v>
      </c>
      <c r="U1329" s="16">
        <v>0</v>
      </c>
      <c r="V1329" s="18">
        <v>0</v>
      </c>
      <c r="W1329" s="18"/>
      <c r="X1329" s="18"/>
      <c r="Y1329" s="18"/>
      <c r="Z1329" s="82" t="s">
        <v>377</v>
      </c>
      <c r="AA1329" s="4" t="s">
        <v>45</v>
      </c>
    </row>
    <row r="1330" spans="1:27" ht="16">
      <c r="A1330" s="9">
        <v>2</v>
      </c>
      <c r="B1330" s="9">
        <v>3</v>
      </c>
      <c r="C1330" s="9">
        <v>4</v>
      </c>
      <c r="D1330" s="150"/>
      <c r="E1330" s="281">
        <v>129</v>
      </c>
      <c r="F1330" s="227">
        <v>1</v>
      </c>
      <c r="G1330" s="54" t="s">
        <v>354</v>
      </c>
      <c r="H1330" s="47" t="s">
        <v>373</v>
      </c>
      <c r="I1330" s="17">
        <v>3888</v>
      </c>
      <c r="J1330" s="18" t="s">
        <v>241</v>
      </c>
      <c r="K1330" s="47">
        <v>352</v>
      </c>
      <c r="L1330" s="47" t="s">
        <v>374</v>
      </c>
      <c r="M1330" s="81">
        <v>0.75</v>
      </c>
      <c r="N1330" s="47" t="s">
        <v>35</v>
      </c>
      <c r="O1330" s="47" t="s">
        <v>63</v>
      </c>
      <c r="P1330" s="19">
        <v>43606</v>
      </c>
      <c r="Q1330" s="20">
        <v>43769</v>
      </c>
      <c r="R1330" s="26">
        <v>44315</v>
      </c>
      <c r="S1330" s="16">
        <f t="shared" ref="S1330:S1359" si="45">R1330-Q1330</f>
        <v>546</v>
      </c>
      <c r="T1330" s="16" t="s">
        <v>170</v>
      </c>
      <c r="U1330" s="16">
        <v>0</v>
      </c>
      <c r="V1330" s="18">
        <v>0</v>
      </c>
      <c r="W1330" s="18"/>
      <c r="X1330" s="18"/>
      <c r="Y1330" s="18"/>
      <c r="Z1330" s="82"/>
      <c r="AA1330" s="4" t="s">
        <v>45</v>
      </c>
    </row>
    <row r="1331" spans="1:27" ht="16">
      <c r="A1331" s="9">
        <v>2</v>
      </c>
      <c r="B1331" s="9">
        <v>3</v>
      </c>
      <c r="C1331" s="9">
        <v>4</v>
      </c>
      <c r="D1331" s="150"/>
      <c r="E1331" s="281">
        <v>130</v>
      </c>
      <c r="F1331" s="227">
        <v>1</v>
      </c>
      <c r="G1331" s="54" t="s">
        <v>354</v>
      </c>
      <c r="H1331" s="47" t="s">
        <v>373</v>
      </c>
      <c r="I1331" s="17">
        <v>3889</v>
      </c>
      <c r="J1331" s="18" t="s">
        <v>241</v>
      </c>
      <c r="K1331" s="47">
        <v>352</v>
      </c>
      <c r="L1331" s="47" t="s">
        <v>374</v>
      </c>
      <c r="M1331" s="81">
        <v>0.75</v>
      </c>
      <c r="N1331" s="47" t="s">
        <v>35</v>
      </c>
      <c r="O1331" s="47" t="s">
        <v>63</v>
      </c>
      <c r="P1331" s="19">
        <v>43606</v>
      </c>
      <c r="Q1331" s="20">
        <v>43769</v>
      </c>
      <c r="R1331" s="26">
        <v>44315</v>
      </c>
      <c r="S1331" s="16">
        <f t="shared" si="45"/>
        <v>546</v>
      </c>
      <c r="T1331" s="16" t="s">
        <v>170</v>
      </c>
      <c r="U1331" s="16">
        <v>0</v>
      </c>
      <c r="V1331" s="18">
        <v>0</v>
      </c>
      <c r="W1331" s="18"/>
      <c r="X1331" s="18"/>
      <c r="Y1331" s="18"/>
      <c r="Z1331" s="82" t="s">
        <v>377</v>
      </c>
      <c r="AA1331" s="4" t="s">
        <v>45</v>
      </c>
    </row>
    <row r="1332" spans="1:27" ht="16">
      <c r="A1332" s="9">
        <v>2</v>
      </c>
      <c r="B1332" s="9">
        <v>3</v>
      </c>
      <c r="C1332" s="9">
        <v>4</v>
      </c>
      <c r="D1332" s="150"/>
      <c r="E1332" s="281">
        <v>131</v>
      </c>
      <c r="F1332" s="227">
        <v>1</v>
      </c>
      <c r="G1332" s="54" t="s">
        <v>354</v>
      </c>
      <c r="H1332" s="47" t="s">
        <v>373</v>
      </c>
      <c r="I1332" s="17">
        <v>3890</v>
      </c>
      <c r="J1332" s="18" t="s">
        <v>241</v>
      </c>
      <c r="K1332" s="47">
        <v>352</v>
      </c>
      <c r="L1332" s="47" t="s">
        <v>374</v>
      </c>
      <c r="M1332" s="81">
        <v>0.75</v>
      </c>
      <c r="N1332" s="47" t="s">
        <v>35</v>
      </c>
      <c r="O1332" s="47" t="s">
        <v>63</v>
      </c>
      <c r="P1332" s="19">
        <v>43606</v>
      </c>
      <c r="Q1332" s="20">
        <v>43769</v>
      </c>
      <c r="R1332" s="26">
        <v>44315</v>
      </c>
      <c r="S1332" s="16">
        <f t="shared" si="45"/>
        <v>546</v>
      </c>
      <c r="T1332" s="16" t="s">
        <v>170</v>
      </c>
      <c r="U1332" s="16">
        <v>0</v>
      </c>
      <c r="V1332" s="18">
        <v>0</v>
      </c>
      <c r="W1332" s="18"/>
      <c r="X1332" s="18"/>
      <c r="Y1332" s="18"/>
      <c r="Z1332" s="82"/>
      <c r="AA1332" s="4" t="s">
        <v>45</v>
      </c>
    </row>
    <row r="1333" spans="1:27" ht="16">
      <c r="A1333" s="9">
        <v>2</v>
      </c>
      <c r="B1333" s="9">
        <v>3</v>
      </c>
      <c r="C1333" s="9">
        <v>5</v>
      </c>
      <c r="D1333" s="150"/>
      <c r="E1333" s="281">
        <v>159</v>
      </c>
      <c r="F1333" s="227">
        <v>1</v>
      </c>
      <c r="G1333" s="54" t="s">
        <v>354</v>
      </c>
      <c r="H1333" s="47" t="s">
        <v>373</v>
      </c>
      <c r="I1333" s="17">
        <v>8452</v>
      </c>
      <c r="J1333" s="18" t="s">
        <v>241</v>
      </c>
      <c r="K1333" s="47">
        <v>359</v>
      </c>
      <c r="L1333" s="47" t="s">
        <v>374</v>
      </c>
      <c r="M1333" s="81">
        <v>0.75</v>
      </c>
      <c r="N1333" s="47" t="s">
        <v>35</v>
      </c>
      <c r="O1333" s="47" t="s">
        <v>63</v>
      </c>
      <c r="P1333" s="19">
        <v>43606</v>
      </c>
      <c r="Q1333" s="20">
        <v>43769</v>
      </c>
      <c r="R1333" s="26">
        <v>44319</v>
      </c>
      <c r="S1333" s="16">
        <f t="shared" si="45"/>
        <v>550</v>
      </c>
      <c r="T1333" s="16" t="s">
        <v>279</v>
      </c>
      <c r="U1333" s="16">
        <v>0</v>
      </c>
      <c r="V1333" s="18">
        <v>1</v>
      </c>
      <c r="W1333" s="18">
        <v>1</v>
      </c>
      <c r="X1333" s="18"/>
      <c r="Y1333" s="18"/>
      <c r="Z1333" s="82"/>
      <c r="AA1333" s="4" t="s">
        <v>45</v>
      </c>
    </row>
    <row r="1334" spans="1:27" ht="16">
      <c r="A1334" s="9">
        <v>2</v>
      </c>
      <c r="B1334" s="9">
        <v>3</v>
      </c>
      <c r="C1334" s="9">
        <v>5</v>
      </c>
      <c r="D1334" s="150"/>
      <c r="E1334" s="281">
        <v>160</v>
      </c>
      <c r="F1334" s="227">
        <v>1</v>
      </c>
      <c r="G1334" s="54" t="s">
        <v>354</v>
      </c>
      <c r="H1334" s="47" t="s">
        <v>373</v>
      </c>
      <c r="I1334" s="17">
        <v>8454</v>
      </c>
      <c r="J1334" s="18" t="s">
        <v>241</v>
      </c>
      <c r="K1334" s="47">
        <v>359</v>
      </c>
      <c r="L1334" s="47" t="s">
        <v>374</v>
      </c>
      <c r="M1334" s="81">
        <v>0.75</v>
      </c>
      <c r="N1334" s="47" t="s">
        <v>35</v>
      </c>
      <c r="O1334" s="47" t="s">
        <v>63</v>
      </c>
      <c r="P1334" s="19">
        <v>43606</v>
      </c>
      <c r="Q1334" s="20">
        <v>43769</v>
      </c>
      <c r="R1334" s="26">
        <v>44319</v>
      </c>
      <c r="S1334" s="16">
        <f t="shared" si="45"/>
        <v>550</v>
      </c>
      <c r="T1334" s="16" t="s">
        <v>279</v>
      </c>
      <c r="U1334" s="16">
        <v>0</v>
      </c>
      <c r="V1334" s="18">
        <v>0</v>
      </c>
      <c r="W1334" s="18"/>
      <c r="X1334" s="18"/>
      <c r="Y1334" s="18"/>
      <c r="Z1334" s="82"/>
      <c r="AA1334" s="4" t="s">
        <v>45</v>
      </c>
    </row>
    <row r="1335" spans="1:27" ht="16">
      <c r="A1335" s="9">
        <v>2</v>
      </c>
      <c r="B1335" s="9">
        <v>3</v>
      </c>
      <c r="C1335" s="9">
        <v>5</v>
      </c>
      <c r="D1335" s="150"/>
      <c r="E1335" s="281">
        <v>161</v>
      </c>
      <c r="F1335" s="227">
        <v>1</v>
      </c>
      <c r="G1335" s="54" t="s">
        <v>354</v>
      </c>
      <c r="H1335" s="47" t="s">
        <v>373</v>
      </c>
      <c r="I1335" s="17">
        <v>8455</v>
      </c>
      <c r="J1335" s="18" t="s">
        <v>241</v>
      </c>
      <c r="K1335" s="47">
        <v>359</v>
      </c>
      <c r="L1335" s="47" t="s">
        <v>374</v>
      </c>
      <c r="M1335" s="81">
        <v>0.75</v>
      </c>
      <c r="N1335" s="47" t="s">
        <v>35</v>
      </c>
      <c r="O1335" s="47" t="s">
        <v>63</v>
      </c>
      <c r="P1335" s="19">
        <v>43606</v>
      </c>
      <c r="Q1335" s="20">
        <v>43769</v>
      </c>
      <c r="R1335" s="26">
        <v>44319</v>
      </c>
      <c r="S1335" s="16">
        <f t="shared" si="45"/>
        <v>550</v>
      </c>
      <c r="T1335" s="16" t="s">
        <v>279</v>
      </c>
      <c r="U1335" s="16">
        <v>0</v>
      </c>
      <c r="V1335" s="18">
        <v>0</v>
      </c>
      <c r="W1335" s="18"/>
      <c r="X1335" s="18"/>
      <c r="Y1335" s="18"/>
      <c r="Z1335" s="82"/>
      <c r="AA1335" s="4" t="s">
        <v>45</v>
      </c>
    </row>
    <row r="1336" spans="1:27" ht="16">
      <c r="A1336" s="9">
        <v>2</v>
      </c>
      <c r="B1336" s="9">
        <v>3</v>
      </c>
      <c r="C1336" s="9">
        <v>5</v>
      </c>
      <c r="D1336" s="150"/>
      <c r="E1336" s="281">
        <v>162</v>
      </c>
      <c r="F1336" s="227">
        <v>1</v>
      </c>
      <c r="G1336" s="54" t="s">
        <v>354</v>
      </c>
      <c r="H1336" s="47" t="s">
        <v>373</v>
      </c>
      <c r="I1336" s="17">
        <v>8456</v>
      </c>
      <c r="J1336" s="18" t="s">
        <v>241</v>
      </c>
      <c r="K1336" s="47">
        <v>359</v>
      </c>
      <c r="L1336" s="47" t="s">
        <v>374</v>
      </c>
      <c r="M1336" s="81">
        <v>0.75</v>
      </c>
      <c r="N1336" s="47" t="s">
        <v>35</v>
      </c>
      <c r="O1336" s="47" t="s">
        <v>63</v>
      </c>
      <c r="P1336" s="19">
        <v>43606</v>
      </c>
      <c r="Q1336" s="20">
        <v>43769</v>
      </c>
      <c r="R1336" s="26">
        <v>44319</v>
      </c>
      <c r="S1336" s="16">
        <f t="shared" si="45"/>
        <v>550</v>
      </c>
      <c r="T1336" s="16" t="s">
        <v>279</v>
      </c>
      <c r="U1336" s="16">
        <v>0</v>
      </c>
      <c r="V1336" s="18">
        <v>0</v>
      </c>
      <c r="W1336" s="18"/>
      <c r="X1336" s="18"/>
      <c r="Y1336" s="18"/>
      <c r="Z1336" s="82"/>
      <c r="AA1336" s="4" t="s">
        <v>45</v>
      </c>
    </row>
    <row r="1337" spans="1:27" ht="16">
      <c r="A1337" s="9">
        <v>2</v>
      </c>
      <c r="B1337" s="9">
        <v>3</v>
      </c>
      <c r="C1337" s="9">
        <v>6</v>
      </c>
      <c r="D1337" s="150"/>
      <c r="E1337" s="281">
        <v>163</v>
      </c>
      <c r="F1337" s="227">
        <v>1</v>
      </c>
      <c r="G1337" s="54" t="s">
        <v>354</v>
      </c>
      <c r="H1337" s="47" t="s">
        <v>373</v>
      </c>
      <c r="I1337" s="80">
        <v>360.1</v>
      </c>
      <c r="J1337" s="18" t="s">
        <v>241</v>
      </c>
      <c r="K1337" s="47">
        <v>360</v>
      </c>
      <c r="L1337" s="47" t="s">
        <v>374</v>
      </c>
      <c r="M1337" s="81">
        <v>0.75</v>
      </c>
      <c r="N1337" s="47" t="s">
        <v>35</v>
      </c>
      <c r="O1337" s="47" t="s">
        <v>63</v>
      </c>
      <c r="P1337" s="19">
        <v>43606</v>
      </c>
      <c r="Q1337" s="20">
        <v>43769</v>
      </c>
      <c r="R1337" s="26">
        <v>44319</v>
      </c>
      <c r="S1337" s="16">
        <f t="shared" si="45"/>
        <v>550</v>
      </c>
      <c r="T1337" s="16" t="s">
        <v>279</v>
      </c>
      <c r="U1337" s="16">
        <v>0</v>
      </c>
      <c r="V1337" s="18">
        <v>1</v>
      </c>
      <c r="W1337" s="18">
        <v>1</v>
      </c>
      <c r="X1337" s="18"/>
      <c r="Y1337" s="18"/>
      <c r="Z1337" s="82"/>
      <c r="AA1337" s="4" t="s">
        <v>45</v>
      </c>
    </row>
    <row r="1338" spans="1:27" ht="16">
      <c r="A1338" s="9">
        <v>2</v>
      </c>
      <c r="B1338" s="9">
        <v>3</v>
      </c>
      <c r="C1338" s="9">
        <v>6</v>
      </c>
      <c r="D1338" s="150"/>
      <c r="E1338" s="281">
        <v>164</v>
      </c>
      <c r="F1338" s="227">
        <v>1</v>
      </c>
      <c r="G1338" s="54" t="s">
        <v>354</v>
      </c>
      <c r="H1338" s="47" t="s">
        <v>373</v>
      </c>
      <c r="I1338" s="17">
        <v>8453</v>
      </c>
      <c r="J1338" s="18" t="s">
        <v>241</v>
      </c>
      <c r="K1338" s="47">
        <v>360</v>
      </c>
      <c r="L1338" s="47" t="s">
        <v>374</v>
      </c>
      <c r="M1338" s="81">
        <v>0.75</v>
      </c>
      <c r="N1338" s="47" t="s">
        <v>35</v>
      </c>
      <c r="O1338" s="47" t="s">
        <v>63</v>
      </c>
      <c r="P1338" s="19">
        <v>43606</v>
      </c>
      <c r="Q1338" s="20">
        <v>43769</v>
      </c>
      <c r="R1338" s="26">
        <v>44319</v>
      </c>
      <c r="S1338" s="16">
        <f t="shared" si="45"/>
        <v>550</v>
      </c>
      <c r="T1338" s="16" t="s">
        <v>279</v>
      </c>
      <c r="U1338" s="16">
        <v>0</v>
      </c>
      <c r="V1338" s="18">
        <v>0</v>
      </c>
      <c r="W1338" s="18"/>
      <c r="X1338" s="18"/>
      <c r="Y1338" s="18"/>
      <c r="Z1338" s="82"/>
      <c r="AA1338" s="4" t="s">
        <v>45</v>
      </c>
    </row>
    <row r="1339" spans="1:27" ht="16">
      <c r="A1339" s="9">
        <v>2</v>
      </c>
      <c r="B1339" s="9">
        <v>3</v>
      </c>
      <c r="C1339" s="9">
        <v>6</v>
      </c>
      <c r="D1339" s="150"/>
      <c r="E1339" s="281">
        <v>165</v>
      </c>
      <c r="F1339" s="227">
        <v>1</v>
      </c>
      <c r="G1339" s="54" t="s">
        <v>354</v>
      </c>
      <c r="H1339" s="47" t="s">
        <v>373</v>
      </c>
      <c r="I1339" s="17">
        <v>8457</v>
      </c>
      <c r="J1339" s="18" t="s">
        <v>241</v>
      </c>
      <c r="K1339" s="47">
        <v>360</v>
      </c>
      <c r="L1339" s="47" t="s">
        <v>374</v>
      </c>
      <c r="M1339" s="81">
        <v>0.75</v>
      </c>
      <c r="N1339" s="47" t="s">
        <v>35</v>
      </c>
      <c r="O1339" s="47" t="s">
        <v>63</v>
      </c>
      <c r="P1339" s="19">
        <v>43606</v>
      </c>
      <c r="Q1339" s="20">
        <v>43769</v>
      </c>
      <c r="R1339" s="26">
        <v>44319</v>
      </c>
      <c r="S1339" s="16">
        <f t="shared" si="45"/>
        <v>550</v>
      </c>
      <c r="T1339" s="16" t="s">
        <v>279</v>
      </c>
      <c r="U1339" s="16">
        <v>0</v>
      </c>
      <c r="V1339" s="18">
        <v>0</v>
      </c>
      <c r="W1339" s="18"/>
      <c r="X1339" s="18"/>
      <c r="Y1339" s="18"/>
      <c r="Z1339" s="82"/>
      <c r="AA1339" s="4" t="s">
        <v>45</v>
      </c>
    </row>
    <row r="1340" spans="1:27" ht="16">
      <c r="A1340" s="9">
        <v>2</v>
      </c>
      <c r="B1340" s="9">
        <v>3</v>
      </c>
      <c r="C1340" s="9">
        <v>6</v>
      </c>
      <c r="D1340" s="150"/>
      <c r="E1340" s="281">
        <v>166</v>
      </c>
      <c r="F1340" s="227">
        <v>1</v>
      </c>
      <c r="G1340" s="54" t="s">
        <v>354</v>
      </c>
      <c r="H1340" s="47" t="s">
        <v>373</v>
      </c>
      <c r="I1340" s="17">
        <v>8460</v>
      </c>
      <c r="J1340" s="18" t="s">
        <v>241</v>
      </c>
      <c r="K1340" s="47">
        <v>360</v>
      </c>
      <c r="L1340" s="47" t="s">
        <v>374</v>
      </c>
      <c r="M1340" s="81">
        <v>0.75</v>
      </c>
      <c r="N1340" s="47" t="s">
        <v>35</v>
      </c>
      <c r="O1340" s="47" t="s">
        <v>63</v>
      </c>
      <c r="P1340" s="19">
        <v>43606</v>
      </c>
      <c r="Q1340" s="20">
        <v>43769</v>
      </c>
      <c r="R1340" s="26">
        <v>44319</v>
      </c>
      <c r="S1340" s="16">
        <f t="shared" si="45"/>
        <v>550</v>
      </c>
      <c r="T1340" s="16" t="s">
        <v>279</v>
      </c>
      <c r="U1340" s="16">
        <v>0</v>
      </c>
      <c r="V1340" s="18">
        <v>0</v>
      </c>
      <c r="W1340" s="18"/>
      <c r="X1340" s="18"/>
      <c r="Y1340" s="18"/>
      <c r="Z1340" s="82"/>
      <c r="AA1340" s="4" t="s">
        <v>45</v>
      </c>
    </row>
    <row r="1341" spans="1:27" ht="16">
      <c r="A1341" s="9">
        <v>2</v>
      </c>
      <c r="B1341" s="9">
        <v>3</v>
      </c>
      <c r="C1341" s="9">
        <v>6</v>
      </c>
      <c r="D1341" s="150"/>
      <c r="E1341" s="281">
        <v>167</v>
      </c>
      <c r="F1341" s="227">
        <v>1</v>
      </c>
      <c r="G1341" s="54" t="s">
        <v>354</v>
      </c>
      <c r="H1341" s="47" t="s">
        <v>373</v>
      </c>
      <c r="I1341" s="17">
        <v>8461</v>
      </c>
      <c r="J1341" s="18" t="s">
        <v>241</v>
      </c>
      <c r="K1341" s="47">
        <v>360</v>
      </c>
      <c r="L1341" s="47" t="s">
        <v>374</v>
      </c>
      <c r="M1341" s="81">
        <v>0.75</v>
      </c>
      <c r="N1341" s="47" t="s">
        <v>35</v>
      </c>
      <c r="O1341" s="47" t="s">
        <v>63</v>
      </c>
      <c r="P1341" s="19">
        <v>43606</v>
      </c>
      <c r="Q1341" s="20">
        <v>43769</v>
      </c>
      <c r="R1341" s="26">
        <v>44319</v>
      </c>
      <c r="S1341" s="16">
        <f t="shared" si="45"/>
        <v>550</v>
      </c>
      <c r="T1341" s="16" t="s">
        <v>279</v>
      </c>
      <c r="U1341" s="16">
        <v>0</v>
      </c>
      <c r="V1341" s="18">
        <v>0</v>
      </c>
      <c r="W1341" s="18"/>
      <c r="X1341" s="18"/>
      <c r="Y1341" s="18"/>
      <c r="Z1341" s="82"/>
      <c r="AA1341" s="4" t="s">
        <v>45</v>
      </c>
    </row>
    <row r="1342" spans="1:27" ht="16">
      <c r="A1342" s="9">
        <v>2</v>
      </c>
      <c r="B1342" s="9">
        <v>3</v>
      </c>
      <c r="C1342" s="9">
        <v>6</v>
      </c>
      <c r="D1342" s="150"/>
      <c r="E1342" s="281">
        <v>168</v>
      </c>
      <c r="F1342" s="227">
        <v>1</v>
      </c>
      <c r="G1342" s="54" t="s">
        <v>354</v>
      </c>
      <c r="H1342" s="47" t="s">
        <v>373</v>
      </c>
      <c r="I1342" s="17">
        <v>3801</v>
      </c>
      <c r="J1342" s="18" t="s">
        <v>241</v>
      </c>
      <c r="K1342" s="47">
        <v>361</v>
      </c>
      <c r="L1342" s="47" t="s">
        <v>374</v>
      </c>
      <c r="M1342" s="81">
        <v>0.75</v>
      </c>
      <c r="N1342" s="47" t="s">
        <v>35</v>
      </c>
      <c r="O1342" s="47" t="s">
        <v>63</v>
      </c>
      <c r="P1342" s="19">
        <v>43606</v>
      </c>
      <c r="Q1342" s="20">
        <v>43769</v>
      </c>
      <c r="R1342" s="26">
        <v>44319</v>
      </c>
      <c r="S1342" s="16">
        <f t="shared" si="45"/>
        <v>550</v>
      </c>
      <c r="T1342" s="16" t="s">
        <v>279</v>
      </c>
      <c r="U1342" s="16">
        <v>0</v>
      </c>
      <c r="V1342" s="18">
        <v>0</v>
      </c>
      <c r="W1342" s="18"/>
      <c r="X1342" s="18"/>
      <c r="Y1342" s="18"/>
      <c r="Z1342" s="82"/>
      <c r="AA1342" s="4" t="s">
        <v>45</v>
      </c>
    </row>
    <row r="1343" spans="1:27" ht="16">
      <c r="A1343" s="9">
        <v>2</v>
      </c>
      <c r="B1343" s="9">
        <v>3</v>
      </c>
      <c r="C1343" s="9">
        <v>6</v>
      </c>
      <c r="D1343" s="150"/>
      <c r="E1343" s="281">
        <v>169</v>
      </c>
      <c r="F1343" s="227">
        <v>1</v>
      </c>
      <c r="G1343" s="54" t="s">
        <v>354</v>
      </c>
      <c r="H1343" s="47" t="s">
        <v>373</v>
      </c>
      <c r="I1343" s="17">
        <v>3803</v>
      </c>
      <c r="J1343" s="18" t="s">
        <v>241</v>
      </c>
      <c r="K1343" s="47">
        <v>361</v>
      </c>
      <c r="L1343" s="47" t="s">
        <v>374</v>
      </c>
      <c r="M1343" s="81">
        <v>0.75</v>
      </c>
      <c r="N1343" s="47" t="s">
        <v>35</v>
      </c>
      <c r="O1343" s="47" t="s">
        <v>63</v>
      </c>
      <c r="P1343" s="19">
        <v>43606</v>
      </c>
      <c r="Q1343" s="20">
        <v>43769</v>
      </c>
      <c r="R1343" s="26">
        <v>44319</v>
      </c>
      <c r="S1343" s="16">
        <f t="shared" si="45"/>
        <v>550</v>
      </c>
      <c r="T1343" s="16" t="s">
        <v>279</v>
      </c>
      <c r="U1343" s="16">
        <v>0</v>
      </c>
      <c r="V1343" s="18">
        <v>0</v>
      </c>
      <c r="W1343" s="18"/>
      <c r="X1343" s="18"/>
      <c r="Y1343" s="18"/>
      <c r="Z1343" s="82"/>
      <c r="AA1343" s="4" t="s">
        <v>45</v>
      </c>
    </row>
    <row r="1344" spans="1:27" ht="16">
      <c r="A1344" s="9">
        <v>2</v>
      </c>
      <c r="B1344" s="9">
        <v>3</v>
      </c>
      <c r="C1344" s="9">
        <v>6</v>
      </c>
      <c r="D1344" s="150"/>
      <c r="E1344" s="281">
        <v>170</v>
      </c>
      <c r="F1344" s="227">
        <v>1</v>
      </c>
      <c r="G1344" s="54" t="s">
        <v>354</v>
      </c>
      <c r="H1344" s="47" t="s">
        <v>373</v>
      </c>
      <c r="I1344" s="17">
        <v>3804</v>
      </c>
      <c r="J1344" s="18" t="s">
        <v>241</v>
      </c>
      <c r="K1344" s="47">
        <v>361</v>
      </c>
      <c r="L1344" s="47" t="s">
        <v>374</v>
      </c>
      <c r="M1344" s="81">
        <v>0.75</v>
      </c>
      <c r="N1344" s="47" t="s">
        <v>35</v>
      </c>
      <c r="O1344" s="47" t="s">
        <v>63</v>
      </c>
      <c r="P1344" s="19">
        <v>43606</v>
      </c>
      <c r="Q1344" s="20">
        <v>43769</v>
      </c>
      <c r="R1344" s="26">
        <v>44319</v>
      </c>
      <c r="S1344" s="16">
        <f t="shared" si="45"/>
        <v>550</v>
      </c>
      <c r="T1344" s="16" t="s">
        <v>279</v>
      </c>
      <c r="U1344" s="16">
        <v>0</v>
      </c>
      <c r="V1344" s="18">
        <v>1</v>
      </c>
      <c r="W1344" s="18"/>
      <c r="X1344" s="18">
        <v>1</v>
      </c>
      <c r="Y1344" s="18"/>
      <c r="Z1344" s="82"/>
      <c r="AA1344" s="4" t="s">
        <v>45</v>
      </c>
    </row>
    <row r="1345" spans="1:27" ht="16">
      <c r="A1345" s="9">
        <v>2</v>
      </c>
      <c r="B1345" s="9">
        <v>3</v>
      </c>
      <c r="C1345" s="9">
        <v>6</v>
      </c>
      <c r="D1345" s="150"/>
      <c r="E1345" s="281">
        <v>171</v>
      </c>
      <c r="F1345" s="227">
        <v>1</v>
      </c>
      <c r="G1345" s="54" t="s">
        <v>354</v>
      </c>
      <c r="H1345" s="47" t="s">
        <v>373</v>
      </c>
      <c r="I1345" s="17">
        <v>3805</v>
      </c>
      <c r="J1345" s="18" t="s">
        <v>241</v>
      </c>
      <c r="K1345" s="47">
        <v>361</v>
      </c>
      <c r="L1345" s="47" t="s">
        <v>374</v>
      </c>
      <c r="M1345" s="81">
        <v>0.75</v>
      </c>
      <c r="N1345" s="47" t="s">
        <v>35</v>
      </c>
      <c r="O1345" s="47" t="s">
        <v>63</v>
      </c>
      <c r="P1345" s="19">
        <v>43606</v>
      </c>
      <c r="Q1345" s="20">
        <v>43769</v>
      </c>
      <c r="R1345" s="26">
        <v>44319</v>
      </c>
      <c r="S1345" s="16">
        <f t="shared" si="45"/>
        <v>550</v>
      </c>
      <c r="T1345" s="16" t="s">
        <v>279</v>
      </c>
      <c r="U1345" s="16">
        <v>0</v>
      </c>
      <c r="V1345" s="18">
        <v>0</v>
      </c>
      <c r="W1345" s="18"/>
      <c r="X1345" s="18"/>
      <c r="Y1345" s="18"/>
      <c r="Z1345" s="82"/>
      <c r="AA1345" s="4" t="s">
        <v>45</v>
      </c>
    </row>
    <row r="1346" spans="1:27" ht="16">
      <c r="A1346" s="9">
        <v>2</v>
      </c>
      <c r="B1346" s="9">
        <v>3</v>
      </c>
      <c r="C1346" s="9">
        <v>6</v>
      </c>
      <c r="D1346" s="150"/>
      <c r="E1346" s="281">
        <v>172</v>
      </c>
      <c r="F1346" s="227">
        <v>1</v>
      </c>
      <c r="G1346" s="54" t="s">
        <v>354</v>
      </c>
      <c r="H1346" s="47" t="s">
        <v>373</v>
      </c>
      <c r="I1346" s="80">
        <v>362.1</v>
      </c>
      <c r="J1346" s="18" t="s">
        <v>241</v>
      </c>
      <c r="K1346" s="47">
        <v>362</v>
      </c>
      <c r="L1346" s="47" t="s">
        <v>374</v>
      </c>
      <c r="M1346" s="81">
        <v>0.75</v>
      </c>
      <c r="N1346" s="47" t="s">
        <v>35</v>
      </c>
      <c r="O1346" s="47" t="s">
        <v>63</v>
      </c>
      <c r="P1346" s="19">
        <v>43606</v>
      </c>
      <c r="Q1346" s="20">
        <v>43769</v>
      </c>
      <c r="R1346" s="26">
        <v>44319</v>
      </c>
      <c r="S1346" s="16">
        <f t="shared" si="45"/>
        <v>550</v>
      </c>
      <c r="T1346" s="16" t="s">
        <v>279</v>
      </c>
      <c r="U1346" s="16">
        <v>0</v>
      </c>
      <c r="V1346" s="18">
        <v>0</v>
      </c>
      <c r="W1346" s="18"/>
      <c r="X1346" s="18"/>
      <c r="Y1346" s="18"/>
      <c r="Z1346" s="82"/>
      <c r="AA1346" s="4" t="s">
        <v>45</v>
      </c>
    </row>
    <row r="1347" spans="1:27" ht="16">
      <c r="A1347" s="9">
        <v>2</v>
      </c>
      <c r="B1347" s="9">
        <v>3</v>
      </c>
      <c r="C1347" s="9">
        <v>6</v>
      </c>
      <c r="D1347" s="150"/>
      <c r="E1347" s="281">
        <v>173</v>
      </c>
      <c r="F1347" s="227">
        <v>1</v>
      </c>
      <c r="G1347" s="54" t="s">
        <v>354</v>
      </c>
      <c r="H1347" s="47" t="s">
        <v>373</v>
      </c>
      <c r="I1347" s="17">
        <v>3807</v>
      </c>
      <c r="J1347" s="18" t="s">
        <v>241</v>
      </c>
      <c r="K1347" s="47">
        <v>362</v>
      </c>
      <c r="L1347" s="47" t="s">
        <v>374</v>
      </c>
      <c r="M1347" s="81">
        <v>0.75</v>
      </c>
      <c r="N1347" s="47" t="s">
        <v>35</v>
      </c>
      <c r="O1347" s="47" t="s">
        <v>63</v>
      </c>
      <c r="P1347" s="19">
        <v>43606</v>
      </c>
      <c r="Q1347" s="20">
        <v>43769</v>
      </c>
      <c r="R1347" s="26">
        <v>44319</v>
      </c>
      <c r="S1347" s="16">
        <f t="shared" si="45"/>
        <v>550</v>
      </c>
      <c r="T1347" s="16" t="s">
        <v>279</v>
      </c>
      <c r="U1347" s="16">
        <v>0</v>
      </c>
      <c r="V1347" s="18">
        <v>0</v>
      </c>
      <c r="W1347" s="18"/>
      <c r="X1347" s="18"/>
      <c r="Y1347" s="18"/>
      <c r="Z1347" s="82"/>
      <c r="AA1347" s="4" t="s">
        <v>45</v>
      </c>
    </row>
    <row r="1348" spans="1:27" ht="16">
      <c r="A1348" s="9">
        <v>2</v>
      </c>
      <c r="B1348" s="9">
        <v>3</v>
      </c>
      <c r="C1348" s="9">
        <v>6</v>
      </c>
      <c r="D1348" s="150"/>
      <c r="E1348" s="281">
        <v>174</v>
      </c>
      <c r="F1348" s="227">
        <v>1</v>
      </c>
      <c r="G1348" s="54" t="s">
        <v>354</v>
      </c>
      <c r="H1348" s="47" t="s">
        <v>373</v>
      </c>
      <c r="I1348" s="17">
        <v>3808</v>
      </c>
      <c r="J1348" s="18" t="s">
        <v>241</v>
      </c>
      <c r="K1348" s="47">
        <v>362</v>
      </c>
      <c r="L1348" s="47" t="s">
        <v>374</v>
      </c>
      <c r="M1348" s="81">
        <v>0.75</v>
      </c>
      <c r="N1348" s="47" t="s">
        <v>35</v>
      </c>
      <c r="O1348" s="47" t="s">
        <v>63</v>
      </c>
      <c r="P1348" s="19">
        <v>43606</v>
      </c>
      <c r="Q1348" s="20">
        <v>43769</v>
      </c>
      <c r="R1348" s="26">
        <v>44319</v>
      </c>
      <c r="S1348" s="16">
        <f t="shared" si="45"/>
        <v>550</v>
      </c>
      <c r="T1348" s="16" t="s">
        <v>279</v>
      </c>
      <c r="U1348" s="16">
        <v>0</v>
      </c>
      <c r="V1348" s="18">
        <v>0</v>
      </c>
      <c r="W1348" s="18"/>
      <c r="X1348" s="18"/>
      <c r="Y1348" s="18"/>
      <c r="Z1348" s="82"/>
      <c r="AA1348" s="4" t="s">
        <v>45</v>
      </c>
    </row>
    <row r="1349" spans="1:27" ht="16">
      <c r="A1349" s="9">
        <v>2</v>
      </c>
      <c r="B1349" s="9">
        <v>3</v>
      </c>
      <c r="C1349" s="9">
        <v>6</v>
      </c>
      <c r="D1349" s="150"/>
      <c r="E1349" s="281">
        <v>175</v>
      </c>
      <c r="F1349" s="227">
        <v>1</v>
      </c>
      <c r="G1349" s="54" t="s">
        <v>354</v>
      </c>
      <c r="H1349" s="47" t="s">
        <v>373</v>
      </c>
      <c r="I1349" s="17">
        <v>3809</v>
      </c>
      <c r="J1349" s="18" t="s">
        <v>241</v>
      </c>
      <c r="K1349" s="47">
        <v>362</v>
      </c>
      <c r="L1349" s="47" t="s">
        <v>374</v>
      </c>
      <c r="M1349" s="81">
        <v>0.75</v>
      </c>
      <c r="N1349" s="47" t="s">
        <v>35</v>
      </c>
      <c r="O1349" s="47" t="s">
        <v>63</v>
      </c>
      <c r="P1349" s="19">
        <v>43606</v>
      </c>
      <c r="Q1349" s="20">
        <v>43769</v>
      </c>
      <c r="R1349" s="26">
        <v>44319</v>
      </c>
      <c r="S1349" s="16">
        <f t="shared" si="45"/>
        <v>550</v>
      </c>
      <c r="T1349" s="16" t="s">
        <v>279</v>
      </c>
      <c r="U1349" s="16">
        <v>0</v>
      </c>
      <c r="V1349" s="18">
        <v>0</v>
      </c>
      <c r="W1349" s="18"/>
      <c r="X1349" s="18"/>
      <c r="Y1349" s="18"/>
      <c r="Z1349" s="82"/>
      <c r="AA1349" s="4" t="s">
        <v>45</v>
      </c>
    </row>
    <row r="1350" spans="1:27" ht="16">
      <c r="A1350" s="9">
        <v>2</v>
      </c>
      <c r="B1350" s="9">
        <v>3</v>
      </c>
      <c r="C1350" s="9">
        <v>6</v>
      </c>
      <c r="D1350" s="150"/>
      <c r="E1350" s="281">
        <v>176</v>
      </c>
      <c r="F1350" s="227">
        <v>1</v>
      </c>
      <c r="G1350" s="54" t="s">
        <v>354</v>
      </c>
      <c r="H1350" s="47" t="s">
        <v>373</v>
      </c>
      <c r="I1350" s="17">
        <v>3810</v>
      </c>
      <c r="J1350" s="18" t="s">
        <v>241</v>
      </c>
      <c r="K1350" s="47">
        <v>362</v>
      </c>
      <c r="L1350" s="47" t="s">
        <v>374</v>
      </c>
      <c r="M1350" s="81">
        <v>0.75</v>
      </c>
      <c r="N1350" s="47" t="s">
        <v>35</v>
      </c>
      <c r="O1350" s="47" t="s">
        <v>63</v>
      </c>
      <c r="P1350" s="19">
        <v>43606</v>
      </c>
      <c r="Q1350" s="20">
        <v>43769</v>
      </c>
      <c r="R1350" s="26">
        <v>44319</v>
      </c>
      <c r="S1350" s="16">
        <f t="shared" si="45"/>
        <v>550</v>
      </c>
      <c r="T1350" s="16" t="s">
        <v>279</v>
      </c>
      <c r="U1350" s="16">
        <v>0</v>
      </c>
      <c r="V1350" s="18">
        <v>0</v>
      </c>
      <c r="W1350" s="18"/>
      <c r="X1350" s="18"/>
      <c r="Y1350" s="18"/>
      <c r="Z1350" s="82"/>
      <c r="AA1350" s="4" t="s">
        <v>45</v>
      </c>
    </row>
    <row r="1351" spans="1:27" ht="16">
      <c r="A1351" s="9">
        <v>2</v>
      </c>
      <c r="B1351" s="9">
        <v>3</v>
      </c>
      <c r="C1351" s="9">
        <v>6</v>
      </c>
      <c r="D1351" s="150"/>
      <c r="E1351" s="281">
        <v>177</v>
      </c>
      <c r="F1351" s="227">
        <v>1</v>
      </c>
      <c r="G1351" s="54" t="s">
        <v>354</v>
      </c>
      <c r="H1351" s="47" t="s">
        <v>373</v>
      </c>
      <c r="I1351" s="17">
        <v>4633</v>
      </c>
      <c r="J1351" s="18" t="s">
        <v>241</v>
      </c>
      <c r="K1351" s="47">
        <v>363</v>
      </c>
      <c r="L1351" s="47" t="s">
        <v>374</v>
      </c>
      <c r="M1351" s="81">
        <v>0.75</v>
      </c>
      <c r="N1351" s="47" t="s">
        <v>35</v>
      </c>
      <c r="O1351" s="47" t="s">
        <v>63</v>
      </c>
      <c r="P1351" s="19">
        <v>43606</v>
      </c>
      <c r="Q1351" s="20">
        <v>43769</v>
      </c>
      <c r="R1351" s="26">
        <v>44319</v>
      </c>
      <c r="S1351" s="16">
        <f t="shared" si="45"/>
        <v>550</v>
      </c>
      <c r="T1351" s="16" t="s">
        <v>279</v>
      </c>
      <c r="U1351" s="16">
        <v>0</v>
      </c>
      <c r="V1351" s="18">
        <v>0</v>
      </c>
      <c r="W1351" s="18"/>
      <c r="X1351" s="18"/>
      <c r="Y1351" s="18"/>
      <c r="Z1351" s="82"/>
      <c r="AA1351" s="4" t="s">
        <v>45</v>
      </c>
    </row>
    <row r="1352" spans="1:27" ht="16">
      <c r="A1352" s="9">
        <v>2</v>
      </c>
      <c r="B1352" s="9">
        <v>3</v>
      </c>
      <c r="C1352" s="9">
        <v>6</v>
      </c>
      <c r="D1352" s="150"/>
      <c r="E1352" s="281">
        <v>178</v>
      </c>
      <c r="F1352" s="227">
        <v>1</v>
      </c>
      <c r="G1352" s="54" t="s">
        <v>354</v>
      </c>
      <c r="H1352" s="47" t="s">
        <v>373</v>
      </c>
      <c r="I1352" s="17">
        <v>4634</v>
      </c>
      <c r="J1352" s="18" t="s">
        <v>241</v>
      </c>
      <c r="K1352" s="47">
        <v>363</v>
      </c>
      <c r="L1352" s="47" t="s">
        <v>374</v>
      </c>
      <c r="M1352" s="81">
        <v>0.75</v>
      </c>
      <c r="N1352" s="47" t="s">
        <v>35</v>
      </c>
      <c r="O1352" s="47" t="s">
        <v>63</v>
      </c>
      <c r="P1352" s="19">
        <v>43606</v>
      </c>
      <c r="Q1352" s="20">
        <v>43769</v>
      </c>
      <c r="R1352" s="26">
        <v>44319</v>
      </c>
      <c r="S1352" s="16">
        <f t="shared" si="45"/>
        <v>550</v>
      </c>
      <c r="T1352" s="16" t="s">
        <v>279</v>
      </c>
      <c r="U1352" s="16">
        <v>0</v>
      </c>
      <c r="V1352" s="18">
        <v>0</v>
      </c>
      <c r="W1352" s="18"/>
      <c r="X1352" s="18"/>
      <c r="Y1352" s="18"/>
      <c r="Z1352" s="82"/>
      <c r="AA1352" s="4" t="s">
        <v>45</v>
      </c>
    </row>
    <row r="1353" spans="1:27" ht="16">
      <c r="A1353" s="9">
        <v>2</v>
      </c>
      <c r="B1353" s="9">
        <v>3</v>
      </c>
      <c r="C1353" s="9">
        <v>6</v>
      </c>
      <c r="D1353" s="150"/>
      <c r="E1353" s="281">
        <v>179</v>
      </c>
      <c r="F1353" s="227">
        <v>1</v>
      </c>
      <c r="G1353" s="54" t="s">
        <v>354</v>
      </c>
      <c r="H1353" s="47" t="s">
        <v>373</v>
      </c>
      <c r="I1353" s="17">
        <v>4635</v>
      </c>
      <c r="J1353" s="18" t="s">
        <v>241</v>
      </c>
      <c r="K1353" s="47">
        <v>363</v>
      </c>
      <c r="L1353" s="47" t="s">
        <v>374</v>
      </c>
      <c r="M1353" s="81">
        <v>0.75</v>
      </c>
      <c r="N1353" s="47" t="s">
        <v>35</v>
      </c>
      <c r="O1353" s="47" t="s">
        <v>63</v>
      </c>
      <c r="P1353" s="19">
        <v>43606</v>
      </c>
      <c r="Q1353" s="20">
        <v>43769</v>
      </c>
      <c r="R1353" s="26">
        <v>44319</v>
      </c>
      <c r="S1353" s="16">
        <f t="shared" si="45"/>
        <v>550</v>
      </c>
      <c r="T1353" s="16" t="s">
        <v>279</v>
      </c>
      <c r="U1353" s="16">
        <v>0</v>
      </c>
      <c r="V1353" s="18">
        <v>0</v>
      </c>
      <c r="W1353" s="18"/>
      <c r="X1353" s="18"/>
      <c r="Y1353" s="18"/>
      <c r="Z1353" s="82"/>
      <c r="AA1353" s="4" t="s">
        <v>45</v>
      </c>
    </row>
    <row r="1354" spans="1:27" ht="16">
      <c r="A1354" s="9">
        <v>2</v>
      </c>
      <c r="B1354" s="9">
        <v>3</v>
      </c>
      <c r="C1354" s="9">
        <v>6</v>
      </c>
      <c r="D1354" s="150"/>
      <c r="E1354" s="281">
        <v>180</v>
      </c>
      <c r="F1354" s="227">
        <v>1</v>
      </c>
      <c r="G1354" s="54" t="s">
        <v>354</v>
      </c>
      <c r="H1354" s="47" t="s">
        <v>373</v>
      </c>
      <c r="I1354" s="17">
        <v>9741</v>
      </c>
      <c r="J1354" s="18" t="s">
        <v>241</v>
      </c>
      <c r="K1354" s="47">
        <v>364</v>
      </c>
      <c r="L1354" s="47" t="s">
        <v>374</v>
      </c>
      <c r="M1354" s="81">
        <v>0.75</v>
      </c>
      <c r="N1354" s="47" t="s">
        <v>35</v>
      </c>
      <c r="O1354" s="47" t="s">
        <v>63</v>
      </c>
      <c r="P1354" s="19">
        <v>43606</v>
      </c>
      <c r="Q1354" s="20">
        <v>43769</v>
      </c>
      <c r="R1354" s="26">
        <v>44319</v>
      </c>
      <c r="S1354" s="16">
        <f t="shared" si="45"/>
        <v>550</v>
      </c>
      <c r="T1354" s="16" t="s">
        <v>279</v>
      </c>
      <c r="U1354" s="16">
        <v>0</v>
      </c>
      <c r="V1354" s="18">
        <v>1</v>
      </c>
      <c r="W1354" s="18">
        <v>1</v>
      </c>
      <c r="X1354" s="18"/>
      <c r="Y1354" s="18"/>
      <c r="Z1354" s="82"/>
      <c r="AA1354" s="4" t="s">
        <v>45</v>
      </c>
    </row>
    <row r="1355" spans="1:27" ht="16">
      <c r="A1355" s="9">
        <v>2</v>
      </c>
      <c r="B1355" s="9">
        <v>3</v>
      </c>
      <c r="C1355" s="9">
        <v>6</v>
      </c>
      <c r="D1355" s="150"/>
      <c r="E1355" s="281">
        <v>181</v>
      </c>
      <c r="F1355" s="227">
        <v>1</v>
      </c>
      <c r="G1355" s="54" t="s">
        <v>354</v>
      </c>
      <c r="H1355" s="47" t="s">
        <v>373</v>
      </c>
      <c r="I1355" s="17">
        <v>9742</v>
      </c>
      <c r="J1355" s="18" t="s">
        <v>241</v>
      </c>
      <c r="K1355" s="47">
        <v>364</v>
      </c>
      <c r="L1355" s="47" t="s">
        <v>374</v>
      </c>
      <c r="M1355" s="81">
        <v>0.75</v>
      </c>
      <c r="N1355" s="47" t="s">
        <v>35</v>
      </c>
      <c r="O1355" s="47" t="s">
        <v>63</v>
      </c>
      <c r="P1355" s="19">
        <v>43606</v>
      </c>
      <c r="Q1355" s="20">
        <v>43769</v>
      </c>
      <c r="R1355" s="26">
        <v>44319</v>
      </c>
      <c r="S1355" s="16">
        <f t="shared" si="45"/>
        <v>550</v>
      </c>
      <c r="T1355" s="16" t="s">
        <v>279</v>
      </c>
      <c r="U1355" s="16">
        <v>0</v>
      </c>
      <c r="V1355" s="18">
        <v>0</v>
      </c>
      <c r="W1355" s="18"/>
      <c r="X1355" s="18"/>
      <c r="Y1355" s="18"/>
      <c r="Z1355" s="82"/>
      <c r="AA1355" s="4" t="s">
        <v>45</v>
      </c>
    </row>
    <row r="1356" spans="1:27" ht="16">
      <c r="A1356" s="9">
        <v>2</v>
      </c>
      <c r="B1356" s="9">
        <v>3</v>
      </c>
      <c r="C1356" s="9">
        <v>6</v>
      </c>
      <c r="D1356" s="150"/>
      <c r="E1356" s="281">
        <v>182</v>
      </c>
      <c r="F1356" s="227">
        <v>1</v>
      </c>
      <c r="G1356" s="54" t="s">
        <v>354</v>
      </c>
      <c r="H1356" s="47" t="s">
        <v>373</v>
      </c>
      <c r="I1356" s="47">
        <v>9744.1</v>
      </c>
      <c r="J1356" s="18" t="s">
        <v>241</v>
      </c>
      <c r="K1356" s="47">
        <v>364</v>
      </c>
      <c r="L1356" s="47" t="s">
        <v>374</v>
      </c>
      <c r="M1356" s="81">
        <v>0.75</v>
      </c>
      <c r="N1356" s="47" t="s">
        <v>35</v>
      </c>
      <c r="O1356" s="47" t="s">
        <v>63</v>
      </c>
      <c r="P1356" s="19">
        <v>43606</v>
      </c>
      <c r="Q1356" s="20">
        <v>43769</v>
      </c>
      <c r="R1356" s="26">
        <v>44319</v>
      </c>
      <c r="S1356" s="16">
        <f t="shared" si="45"/>
        <v>550</v>
      </c>
      <c r="T1356" s="16" t="s">
        <v>279</v>
      </c>
      <c r="U1356" s="16">
        <v>0</v>
      </c>
      <c r="V1356" s="18">
        <v>0</v>
      </c>
      <c r="W1356" s="18"/>
      <c r="X1356" s="18"/>
      <c r="Y1356" s="18"/>
      <c r="Z1356" s="82"/>
      <c r="AA1356" s="4" t="s">
        <v>45</v>
      </c>
    </row>
    <row r="1357" spans="1:27" ht="16">
      <c r="A1357" s="9">
        <v>2</v>
      </c>
      <c r="B1357" s="9">
        <v>3</v>
      </c>
      <c r="C1357" s="9">
        <v>6</v>
      </c>
      <c r="D1357" s="150"/>
      <c r="E1357" s="281">
        <v>183</v>
      </c>
      <c r="F1357" s="227">
        <v>1</v>
      </c>
      <c r="G1357" s="54" t="s">
        <v>354</v>
      </c>
      <c r="H1357" s="47" t="s">
        <v>373</v>
      </c>
      <c r="I1357" s="47">
        <v>9744.2000000000007</v>
      </c>
      <c r="J1357" s="18" t="s">
        <v>241</v>
      </c>
      <c r="K1357" s="47">
        <v>364</v>
      </c>
      <c r="L1357" s="47" t="s">
        <v>374</v>
      </c>
      <c r="M1357" s="81">
        <v>0.75</v>
      </c>
      <c r="N1357" s="47" t="s">
        <v>35</v>
      </c>
      <c r="O1357" s="47" t="s">
        <v>63</v>
      </c>
      <c r="P1357" s="19">
        <v>43606</v>
      </c>
      <c r="Q1357" s="20">
        <v>43769</v>
      </c>
      <c r="R1357" s="26">
        <v>44319</v>
      </c>
      <c r="S1357" s="16">
        <f t="shared" si="45"/>
        <v>550</v>
      </c>
      <c r="T1357" s="16" t="s">
        <v>279</v>
      </c>
      <c r="U1357" s="16">
        <v>0</v>
      </c>
      <c r="V1357" s="18">
        <v>0</v>
      </c>
      <c r="W1357" s="18"/>
      <c r="X1357" s="18"/>
      <c r="Y1357" s="18"/>
      <c r="Z1357" s="82"/>
      <c r="AA1357" s="4" t="s">
        <v>45</v>
      </c>
    </row>
    <row r="1358" spans="1:27" ht="16">
      <c r="A1358" s="9">
        <v>2</v>
      </c>
      <c r="B1358" s="9">
        <v>3</v>
      </c>
      <c r="C1358" s="9">
        <v>6</v>
      </c>
      <c r="D1358" s="150"/>
      <c r="E1358" s="281">
        <v>184</v>
      </c>
      <c r="F1358" s="227">
        <v>1</v>
      </c>
      <c r="G1358" s="54" t="s">
        <v>354</v>
      </c>
      <c r="H1358" s="47" t="s">
        <v>373</v>
      </c>
      <c r="I1358" s="17">
        <v>9747</v>
      </c>
      <c r="J1358" s="18" t="s">
        <v>241</v>
      </c>
      <c r="K1358" s="47">
        <v>364</v>
      </c>
      <c r="L1358" s="47" t="s">
        <v>374</v>
      </c>
      <c r="M1358" s="81">
        <v>0.75</v>
      </c>
      <c r="N1358" s="47" t="s">
        <v>35</v>
      </c>
      <c r="O1358" s="47" t="s">
        <v>63</v>
      </c>
      <c r="P1358" s="19">
        <v>43606</v>
      </c>
      <c r="Q1358" s="20">
        <v>43769</v>
      </c>
      <c r="R1358" s="26">
        <v>44319</v>
      </c>
      <c r="S1358" s="16">
        <f t="shared" si="45"/>
        <v>550</v>
      </c>
      <c r="T1358" s="16" t="s">
        <v>279</v>
      </c>
      <c r="U1358" s="16">
        <v>0</v>
      </c>
      <c r="V1358" s="18">
        <v>1</v>
      </c>
      <c r="W1358" s="18">
        <v>1</v>
      </c>
      <c r="X1358" s="18"/>
      <c r="Y1358" s="18"/>
      <c r="Z1358" s="82"/>
      <c r="AA1358" s="4" t="s">
        <v>45</v>
      </c>
    </row>
    <row r="1359" spans="1:27" ht="16">
      <c r="A1359" s="9">
        <v>2</v>
      </c>
      <c r="B1359" s="9">
        <v>3</v>
      </c>
      <c r="C1359" s="9">
        <v>6</v>
      </c>
      <c r="D1359" s="150"/>
      <c r="E1359" s="281">
        <v>15</v>
      </c>
      <c r="F1359" s="227">
        <v>1</v>
      </c>
      <c r="G1359" s="23" t="s">
        <v>354</v>
      </c>
      <c r="H1359" s="136" t="s">
        <v>373</v>
      </c>
      <c r="I1359" s="158">
        <v>350.1</v>
      </c>
      <c r="J1359" s="24" t="s">
        <v>241</v>
      </c>
      <c r="K1359" s="136" t="s">
        <v>388</v>
      </c>
      <c r="L1359" s="136" t="s">
        <v>374</v>
      </c>
      <c r="M1359" s="155">
        <v>0.75</v>
      </c>
      <c r="N1359" s="136" t="s">
        <v>35</v>
      </c>
      <c r="O1359" s="136" t="s">
        <v>63</v>
      </c>
      <c r="P1359" s="144">
        <v>43606</v>
      </c>
      <c r="Q1359" s="139">
        <v>43769</v>
      </c>
      <c r="R1359" s="140">
        <v>43802</v>
      </c>
      <c r="S1359" s="135">
        <f t="shared" si="45"/>
        <v>33</v>
      </c>
      <c r="T1359" s="135" t="s">
        <v>170</v>
      </c>
      <c r="U1359" s="135">
        <v>1</v>
      </c>
      <c r="V1359" s="24">
        <v>0</v>
      </c>
      <c r="W1359" s="24"/>
      <c r="X1359" s="24"/>
      <c r="Y1359" s="24"/>
      <c r="Z1359" s="156"/>
      <c r="AA1359" s="152" t="s">
        <v>104</v>
      </c>
    </row>
    <row r="1360" spans="1:27" ht="16">
      <c r="A1360" s="150"/>
      <c r="B1360" s="150"/>
      <c r="C1360" s="150"/>
      <c r="D1360" s="150"/>
      <c r="E1360" s="281"/>
      <c r="F1360" s="227">
        <v>1</v>
      </c>
      <c r="G1360" s="239" t="s">
        <v>392</v>
      </c>
      <c r="H1360" s="296" t="s">
        <v>393</v>
      </c>
      <c r="I1360" s="32"/>
      <c r="J1360" s="9"/>
      <c r="K1360" s="31"/>
      <c r="L1360" s="31"/>
      <c r="M1360" s="39"/>
      <c r="N1360" s="31"/>
      <c r="O1360" s="31"/>
      <c r="P1360" s="38"/>
      <c r="Q1360" s="36"/>
      <c r="R1360" s="12"/>
      <c r="S1360" s="79"/>
      <c r="T1360" s="79"/>
      <c r="U1360" s="79"/>
      <c r="V1360" s="9"/>
      <c r="W1360" s="9"/>
      <c r="X1360" s="9"/>
      <c r="Y1360" s="9"/>
      <c r="Z1360" s="6"/>
      <c r="AA1360" s="37"/>
    </row>
    <row r="1361" spans="1:27" ht="16">
      <c r="A1361" s="9">
        <v>2</v>
      </c>
      <c r="B1361" s="9">
        <v>2</v>
      </c>
      <c r="C1361" s="9">
        <v>5</v>
      </c>
      <c r="D1361" s="150"/>
      <c r="E1361" s="281">
        <v>1</v>
      </c>
      <c r="F1361" s="227">
        <v>1</v>
      </c>
      <c r="G1361" s="94" t="s">
        <v>354</v>
      </c>
      <c r="H1361" s="92" t="s">
        <v>394</v>
      </c>
      <c r="I1361" s="93">
        <v>67</v>
      </c>
      <c r="J1361" s="94" t="s">
        <v>241</v>
      </c>
      <c r="K1361" s="92">
        <v>409</v>
      </c>
      <c r="L1361" s="92" t="s">
        <v>374</v>
      </c>
      <c r="M1361" s="95">
        <v>0.75</v>
      </c>
      <c r="N1361" s="92" t="s">
        <v>39</v>
      </c>
      <c r="O1361" s="92" t="s">
        <v>63</v>
      </c>
      <c r="P1361" s="96">
        <v>43606</v>
      </c>
      <c r="Q1361" s="97">
        <v>43769</v>
      </c>
      <c r="R1361" s="98">
        <v>44323</v>
      </c>
      <c r="S1361" s="106">
        <f t="shared" ref="S1361:S1392" si="46">R1361-Q1361</f>
        <v>554</v>
      </c>
      <c r="T1361" s="106" t="s">
        <v>254</v>
      </c>
      <c r="U1361" s="106">
        <v>0</v>
      </c>
      <c r="V1361" s="109">
        <v>1</v>
      </c>
      <c r="W1361" s="109">
        <v>1</v>
      </c>
      <c r="X1361" s="109"/>
      <c r="Y1361" s="109"/>
      <c r="Z1361" s="110"/>
      <c r="AA1361" s="99" t="s">
        <v>45</v>
      </c>
    </row>
    <row r="1362" spans="1:27" ht="16">
      <c r="A1362" s="9">
        <v>2</v>
      </c>
      <c r="B1362" s="9">
        <v>2</v>
      </c>
      <c r="C1362" s="9">
        <v>5</v>
      </c>
      <c r="D1362" s="150"/>
      <c r="E1362" s="281">
        <v>2</v>
      </c>
      <c r="F1362" s="227">
        <v>1</v>
      </c>
      <c r="G1362" s="94" t="s">
        <v>354</v>
      </c>
      <c r="H1362" s="92" t="s">
        <v>394</v>
      </c>
      <c r="I1362" s="93">
        <v>68</v>
      </c>
      <c r="J1362" s="94" t="s">
        <v>241</v>
      </c>
      <c r="K1362" s="92">
        <v>409</v>
      </c>
      <c r="L1362" s="92" t="s">
        <v>374</v>
      </c>
      <c r="M1362" s="95">
        <v>0.75</v>
      </c>
      <c r="N1362" s="92" t="s">
        <v>39</v>
      </c>
      <c r="O1362" s="92" t="s">
        <v>63</v>
      </c>
      <c r="P1362" s="96">
        <v>43606</v>
      </c>
      <c r="Q1362" s="97">
        <v>43769</v>
      </c>
      <c r="R1362" s="98">
        <v>44323</v>
      </c>
      <c r="S1362" s="106">
        <f t="shared" si="46"/>
        <v>554</v>
      </c>
      <c r="T1362" s="106" t="s">
        <v>254</v>
      </c>
      <c r="U1362" s="106">
        <v>0</v>
      </c>
      <c r="V1362" s="109">
        <v>0</v>
      </c>
      <c r="W1362" s="109"/>
      <c r="X1362" s="109"/>
      <c r="Y1362" s="109"/>
      <c r="Z1362" s="110"/>
      <c r="AA1362" s="99" t="s">
        <v>45</v>
      </c>
    </row>
    <row r="1363" spans="1:27" ht="16">
      <c r="A1363" s="9">
        <v>2</v>
      </c>
      <c r="B1363" s="9">
        <v>2</v>
      </c>
      <c r="C1363" s="9">
        <v>5</v>
      </c>
      <c r="D1363" s="150"/>
      <c r="E1363" s="281">
        <v>3</v>
      </c>
      <c r="F1363" s="227">
        <v>1</v>
      </c>
      <c r="G1363" s="94" t="s">
        <v>354</v>
      </c>
      <c r="H1363" s="92" t="s">
        <v>394</v>
      </c>
      <c r="I1363" s="101">
        <v>409.1</v>
      </c>
      <c r="J1363" s="94" t="s">
        <v>241</v>
      </c>
      <c r="K1363" s="92">
        <v>409</v>
      </c>
      <c r="L1363" s="92" t="s">
        <v>374</v>
      </c>
      <c r="M1363" s="95">
        <v>0.75</v>
      </c>
      <c r="N1363" s="92" t="s">
        <v>39</v>
      </c>
      <c r="O1363" s="92" t="s">
        <v>63</v>
      </c>
      <c r="P1363" s="96">
        <v>43606</v>
      </c>
      <c r="Q1363" s="97">
        <v>43769</v>
      </c>
      <c r="R1363" s="98">
        <v>44323</v>
      </c>
      <c r="S1363" s="106">
        <f t="shared" si="46"/>
        <v>554</v>
      </c>
      <c r="T1363" s="106" t="s">
        <v>254</v>
      </c>
      <c r="U1363" s="106">
        <v>0</v>
      </c>
      <c r="V1363" s="109">
        <v>0</v>
      </c>
      <c r="W1363" s="109"/>
      <c r="X1363" s="109"/>
      <c r="Y1363" s="109"/>
      <c r="Z1363" s="110"/>
      <c r="AA1363" s="99" t="s">
        <v>45</v>
      </c>
    </row>
    <row r="1364" spans="1:27" ht="16">
      <c r="A1364" s="9">
        <v>2</v>
      </c>
      <c r="B1364" s="9">
        <v>2</v>
      </c>
      <c r="C1364" s="9">
        <v>5</v>
      </c>
      <c r="D1364" s="150"/>
      <c r="E1364" s="281">
        <v>4</v>
      </c>
      <c r="F1364" s="227">
        <v>1</v>
      </c>
      <c r="G1364" s="94" t="s">
        <v>354</v>
      </c>
      <c r="H1364" s="92" t="s">
        <v>394</v>
      </c>
      <c r="I1364" s="101">
        <v>409.2</v>
      </c>
      <c r="J1364" s="94" t="s">
        <v>241</v>
      </c>
      <c r="K1364" s="92">
        <v>409</v>
      </c>
      <c r="L1364" s="92" t="s">
        <v>374</v>
      </c>
      <c r="M1364" s="95">
        <v>0.75</v>
      </c>
      <c r="N1364" s="92" t="s">
        <v>39</v>
      </c>
      <c r="O1364" s="92" t="s">
        <v>63</v>
      </c>
      <c r="P1364" s="96">
        <v>43606</v>
      </c>
      <c r="Q1364" s="97">
        <v>43769</v>
      </c>
      <c r="R1364" s="98">
        <v>44323</v>
      </c>
      <c r="S1364" s="106">
        <f t="shared" si="46"/>
        <v>554</v>
      </c>
      <c r="T1364" s="106" t="s">
        <v>254</v>
      </c>
      <c r="U1364" s="106">
        <v>0</v>
      </c>
      <c r="V1364" s="109">
        <v>0</v>
      </c>
      <c r="W1364" s="109"/>
      <c r="X1364" s="109"/>
      <c r="Y1364" s="109"/>
      <c r="Z1364" s="110"/>
      <c r="AA1364" s="99" t="s">
        <v>45</v>
      </c>
    </row>
    <row r="1365" spans="1:27" ht="16">
      <c r="A1365" s="9">
        <v>2</v>
      </c>
      <c r="B1365" s="9">
        <v>2</v>
      </c>
      <c r="C1365" s="9">
        <v>5</v>
      </c>
      <c r="D1365" s="150"/>
      <c r="E1365" s="281">
        <v>5</v>
      </c>
      <c r="F1365" s="227">
        <v>1</v>
      </c>
      <c r="G1365" s="94" t="s">
        <v>354</v>
      </c>
      <c r="H1365" s="92" t="s">
        <v>394</v>
      </c>
      <c r="I1365" s="101">
        <v>409.3</v>
      </c>
      <c r="J1365" s="94" t="s">
        <v>241</v>
      </c>
      <c r="K1365" s="92">
        <v>409</v>
      </c>
      <c r="L1365" s="92" t="s">
        <v>374</v>
      </c>
      <c r="M1365" s="95">
        <v>0.75</v>
      </c>
      <c r="N1365" s="92" t="s">
        <v>39</v>
      </c>
      <c r="O1365" s="92" t="s">
        <v>63</v>
      </c>
      <c r="P1365" s="96">
        <v>43606</v>
      </c>
      <c r="Q1365" s="97">
        <v>43769</v>
      </c>
      <c r="R1365" s="98">
        <v>44323</v>
      </c>
      <c r="S1365" s="106">
        <f t="shared" si="46"/>
        <v>554</v>
      </c>
      <c r="T1365" s="106" t="s">
        <v>254</v>
      </c>
      <c r="U1365" s="106">
        <v>0</v>
      </c>
      <c r="V1365" s="109">
        <v>0</v>
      </c>
      <c r="W1365" s="109"/>
      <c r="X1365" s="109"/>
      <c r="Y1365" s="109"/>
      <c r="Z1365" s="110"/>
      <c r="AA1365" s="99" t="s">
        <v>45</v>
      </c>
    </row>
    <row r="1366" spans="1:27" ht="16">
      <c r="A1366" s="9">
        <v>2</v>
      </c>
      <c r="B1366" s="9">
        <v>2</v>
      </c>
      <c r="C1366" s="9">
        <v>5</v>
      </c>
      <c r="D1366" s="150"/>
      <c r="E1366" s="281">
        <v>6</v>
      </c>
      <c r="F1366" s="227">
        <v>1</v>
      </c>
      <c r="G1366" s="94" t="s">
        <v>354</v>
      </c>
      <c r="H1366" s="92" t="s">
        <v>394</v>
      </c>
      <c r="I1366" s="93">
        <v>6430</v>
      </c>
      <c r="J1366" s="94" t="s">
        <v>241</v>
      </c>
      <c r="K1366" s="92">
        <v>411</v>
      </c>
      <c r="L1366" s="92" t="s">
        <v>374</v>
      </c>
      <c r="M1366" s="95">
        <v>0.75</v>
      </c>
      <c r="N1366" s="92" t="s">
        <v>39</v>
      </c>
      <c r="O1366" s="92" t="s">
        <v>63</v>
      </c>
      <c r="P1366" s="96">
        <v>43606</v>
      </c>
      <c r="Q1366" s="97">
        <v>43769</v>
      </c>
      <c r="R1366" s="98">
        <v>44323</v>
      </c>
      <c r="S1366" s="106">
        <f t="shared" si="46"/>
        <v>554</v>
      </c>
      <c r="T1366" s="106" t="s">
        <v>254</v>
      </c>
      <c r="U1366" s="106">
        <v>0</v>
      </c>
      <c r="V1366" s="109">
        <v>0</v>
      </c>
      <c r="W1366" s="109"/>
      <c r="X1366" s="109"/>
      <c r="Y1366" s="109"/>
      <c r="Z1366" s="110"/>
      <c r="AA1366" s="99" t="s">
        <v>45</v>
      </c>
    </row>
    <row r="1367" spans="1:27" ht="16">
      <c r="A1367" s="9">
        <v>2</v>
      </c>
      <c r="B1367" s="9">
        <v>2</v>
      </c>
      <c r="C1367" s="9">
        <v>5</v>
      </c>
      <c r="D1367" s="150"/>
      <c r="E1367" s="281">
        <v>7</v>
      </c>
      <c r="F1367" s="227">
        <v>1</v>
      </c>
      <c r="G1367" s="94" t="s">
        <v>354</v>
      </c>
      <c r="H1367" s="92" t="s">
        <v>394</v>
      </c>
      <c r="I1367" s="93">
        <v>7743</v>
      </c>
      <c r="J1367" s="94" t="s">
        <v>241</v>
      </c>
      <c r="K1367" s="92">
        <v>411</v>
      </c>
      <c r="L1367" s="92" t="s">
        <v>374</v>
      </c>
      <c r="M1367" s="95">
        <v>0.75</v>
      </c>
      <c r="N1367" s="92" t="s">
        <v>39</v>
      </c>
      <c r="O1367" s="92" t="s">
        <v>63</v>
      </c>
      <c r="P1367" s="96">
        <v>43606</v>
      </c>
      <c r="Q1367" s="97">
        <v>43769</v>
      </c>
      <c r="R1367" s="98">
        <v>44323</v>
      </c>
      <c r="S1367" s="106">
        <f t="shared" si="46"/>
        <v>554</v>
      </c>
      <c r="T1367" s="106" t="s">
        <v>254</v>
      </c>
      <c r="U1367" s="106">
        <v>0</v>
      </c>
      <c r="V1367" s="109">
        <v>0</v>
      </c>
      <c r="W1367" s="109"/>
      <c r="X1367" s="109"/>
      <c r="Y1367" s="109"/>
      <c r="Z1367" s="110"/>
      <c r="AA1367" s="99" t="s">
        <v>45</v>
      </c>
    </row>
    <row r="1368" spans="1:27" ht="16">
      <c r="A1368" s="9">
        <v>2</v>
      </c>
      <c r="B1368" s="9">
        <v>2</v>
      </c>
      <c r="C1368" s="9">
        <v>5</v>
      </c>
      <c r="D1368" s="150"/>
      <c r="E1368" s="281">
        <v>8</v>
      </c>
      <c r="F1368" s="227">
        <v>1</v>
      </c>
      <c r="G1368" s="94" t="s">
        <v>354</v>
      </c>
      <c r="H1368" s="92" t="s">
        <v>394</v>
      </c>
      <c r="I1368" s="93">
        <v>7747</v>
      </c>
      <c r="J1368" s="94" t="s">
        <v>241</v>
      </c>
      <c r="K1368" s="92">
        <v>411</v>
      </c>
      <c r="L1368" s="92" t="s">
        <v>374</v>
      </c>
      <c r="M1368" s="95">
        <v>0.75</v>
      </c>
      <c r="N1368" s="92" t="s">
        <v>39</v>
      </c>
      <c r="O1368" s="92" t="s">
        <v>63</v>
      </c>
      <c r="P1368" s="96">
        <v>43606</v>
      </c>
      <c r="Q1368" s="97">
        <v>43769</v>
      </c>
      <c r="R1368" s="98">
        <v>44323</v>
      </c>
      <c r="S1368" s="106">
        <f t="shared" si="46"/>
        <v>554</v>
      </c>
      <c r="T1368" s="106" t="s">
        <v>254</v>
      </c>
      <c r="U1368" s="106">
        <v>0</v>
      </c>
      <c r="V1368" s="109">
        <v>0</v>
      </c>
      <c r="W1368" s="109"/>
      <c r="X1368" s="109"/>
      <c r="Y1368" s="109"/>
      <c r="Z1368" s="110"/>
      <c r="AA1368" s="99" t="s">
        <v>45</v>
      </c>
    </row>
    <row r="1369" spans="1:27" ht="16">
      <c r="A1369" s="9">
        <v>2</v>
      </c>
      <c r="B1369" s="9">
        <v>2</v>
      </c>
      <c r="C1369" s="9">
        <v>5</v>
      </c>
      <c r="D1369" s="150"/>
      <c r="E1369" s="281">
        <v>9</v>
      </c>
      <c r="F1369" s="227">
        <v>1</v>
      </c>
      <c r="G1369" s="94" t="s">
        <v>354</v>
      </c>
      <c r="H1369" s="92" t="s">
        <v>394</v>
      </c>
      <c r="I1369" s="93">
        <v>7748</v>
      </c>
      <c r="J1369" s="94" t="s">
        <v>241</v>
      </c>
      <c r="K1369" s="92">
        <v>411</v>
      </c>
      <c r="L1369" s="92" t="s">
        <v>374</v>
      </c>
      <c r="M1369" s="95">
        <v>0.75</v>
      </c>
      <c r="N1369" s="92" t="s">
        <v>39</v>
      </c>
      <c r="O1369" s="92" t="s">
        <v>63</v>
      </c>
      <c r="P1369" s="96">
        <v>43606</v>
      </c>
      <c r="Q1369" s="97">
        <v>43769</v>
      </c>
      <c r="R1369" s="98">
        <v>44323</v>
      </c>
      <c r="S1369" s="106">
        <f t="shared" si="46"/>
        <v>554</v>
      </c>
      <c r="T1369" s="106" t="s">
        <v>254</v>
      </c>
      <c r="U1369" s="106">
        <v>0</v>
      </c>
      <c r="V1369" s="109">
        <v>0</v>
      </c>
      <c r="W1369" s="109"/>
      <c r="X1369" s="109"/>
      <c r="Y1369" s="109"/>
      <c r="Z1369" s="110"/>
      <c r="AA1369" s="99" t="s">
        <v>45</v>
      </c>
    </row>
    <row r="1370" spans="1:27" ht="16">
      <c r="A1370" s="9">
        <v>2</v>
      </c>
      <c r="B1370" s="9">
        <v>2</v>
      </c>
      <c r="C1370" s="9">
        <v>5</v>
      </c>
      <c r="D1370" s="150"/>
      <c r="E1370" s="281">
        <v>10</v>
      </c>
      <c r="F1370" s="227">
        <v>1</v>
      </c>
      <c r="G1370" s="94" t="s">
        <v>354</v>
      </c>
      <c r="H1370" s="92" t="s">
        <v>394</v>
      </c>
      <c r="I1370" s="93">
        <v>7921</v>
      </c>
      <c r="J1370" s="94" t="s">
        <v>241</v>
      </c>
      <c r="K1370" s="92">
        <v>411</v>
      </c>
      <c r="L1370" s="92" t="s">
        <v>374</v>
      </c>
      <c r="M1370" s="95">
        <v>0.75</v>
      </c>
      <c r="N1370" s="92" t="s">
        <v>39</v>
      </c>
      <c r="O1370" s="92" t="s">
        <v>63</v>
      </c>
      <c r="P1370" s="96">
        <v>43606</v>
      </c>
      <c r="Q1370" s="97">
        <v>43769</v>
      </c>
      <c r="R1370" s="98">
        <v>44323</v>
      </c>
      <c r="S1370" s="106">
        <f t="shared" si="46"/>
        <v>554</v>
      </c>
      <c r="T1370" s="106" t="s">
        <v>254</v>
      </c>
      <c r="U1370" s="106">
        <v>0</v>
      </c>
      <c r="V1370" s="109">
        <v>1</v>
      </c>
      <c r="W1370" s="109">
        <v>1</v>
      </c>
      <c r="X1370" s="109"/>
      <c r="Y1370" s="109"/>
      <c r="Z1370" s="110"/>
      <c r="AA1370" s="99" t="s">
        <v>45</v>
      </c>
    </row>
    <row r="1371" spans="1:27" ht="16">
      <c r="A1371" s="9">
        <v>2</v>
      </c>
      <c r="B1371" s="9">
        <v>2</v>
      </c>
      <c r="C1371" s="9">
        <v>6</v>
      </c>
      <c r="D1371" s="150"/>
      <c r="E1371" s="281">
        <v>11</v>
      </c>
      <c r="F1371" s="227">
        <v>1</v>
      </c>
      <c r="G1371" s="94" t="s">
        <v>354</v>
      </c>
      <c r="H1371" s="92" t="s">
        <v>394</v>
      </c>
      <c r="I1371" s="101">
        <v>412.1</v>
      </c>
      <c r="J1371" s="94" t="s">
        <v>241</v>
      </c>
      <c r="K1371" s="92">
        <v>412</v>
      </c>
      <c r="L1371" s="92" t="s">
        <v>374</v>
      </c>
      <c r="M1371" s="95">
        <v>0.75</v>
      </c>
      <c r="N1371" s="92" t="s">
        <v>39</v>
      </c>
      <c r="O1371" s="92" t="s">
        <v>63</v>
      </c>
      <c r="P1371" s="96">
        <v>43606</v>
      </c>
      <c r="Q1371" s="97">
        <v>43769</v>
      </c>
      <c r="R1371" s="98">
        <v>44323</v>
      </c>
      <c r="S1371" s="106">
        <f t="shared" si="46"/>
        <v>554</v>
      </c>
      <c r="T1371" s="106" t="s">
        <v>254</v>
      </c>
      <c r="U1371" s="106">
        <v>0</v>
      </c>
      <c r="V1371" s="109">
        <v>0</v>
      </c>
      <c r="W1371" s="109"/>
      <c r="X1371" s="109"/>
      <c r="Y1371" s="109"/>
      <c r="Z1371" s="110"/>
      <c r="AA1371" s="99" t="s">
        <v>45</v>
      </c>
    </row>
    <row r="1372" spans="1:27" ht="16">
      <c r="A1372" s="9">
        <v>2</v>
      </c>
      <c r="B1372" s="9">
        <v>2</v>
      </c>
      <c r="C1372" s="9">
        <v>6</v>
      </c>
      <c r="D1372" s="150"/>
      <c r="E1372" s="281">
        <v>12</v>
      </c>
      <c r="F1372" s="227">
        <v>1</v>
      </c>
      <c r="G1372" s="94" t="s">
        <v>354</v>
      </c>
      <c r="H1372" s="92" t="s">
        <v>394</v>
      </c>
      <c r="I1372" s="93">
        <v>7847</v>
      </c>
      <c r="J1372" s="94" t="s">
        <v>241</v>
      </c>
      <c r="K1372" s="92">
        <v>412</v>
      </c>
      <c r="L1372" s="92" t="s">
        <v>374</v>
      </c>
      <c r="M1372" s="95">
        <v>0.75</v>
      </c>
      <c r="N1372" s="92" t="s">
        <v>39</v>
      </c>
      <c r="O1372" s="92" t="s">
        <v>63</v>
      </c>
      <c r="P1372" s="96">
        <v>43606</v>
      </c>
      <c r="Q1372" s="97">
        <v>43769</v>
      </c>
      <c r="R1372" s="98">
        <v>44323</v>
      </c>
      <c r="S1372" s="106">
        <f t="shared" si="46"/>
        <v>554</v>
      </c>
      <c r="T1372" s="106" t="s">
        <v>254</v>
      </c>
      <c r="U1372" s="106">
        <v>0</v>
      </c>
      <c r="V1372" s="109">
        <v>0</v>
      </c>
      <c r="W1372" s="109"/>
      <c r="X1372" s="109"/>
      <c r="Y1372" s="109"/>
      <c r="Z1372" s="110"/>
      <c r="AA1372" s="99" t="s">
        <v>45</v>
      </c>
    </row>
    <row r="1373" spans="1:27" ht="16">
      <c r="A1373" s="9">
        <v>2</v>
      </c>
      <c r="B1373" s="9">
        <v>2</v>
      </c>
      <c r="C1373" s="9">
        <v>6</v>
      </c>
      <c r="D1373" s="150"/>
      <c r="E1373" s="281">
        <v>13</v>
      </c>
      <c r="F1373" s="227">
        <v>1</v>
      </c>
      <c r="G1373" s="94" t="s">
        <v>354</v>
      </c>
      <c r="H1373" s="92" t="s">
        <v>394</v>
      </c>
      <c r="I1373" s="93">
        <v>7849</v>
      </c>
      <c r="J1373" s="94" t="s">
        <v>241</v>
      </c>
      <c r="K1373" s="92">
        <v>412</v>
      </c>
      <c r="L1373" s="92" t="s">
        <v>374</v>
      </c>
      <c r="M1373" s="95">
        <v>0.75</v>
      </c>
      <c r="N1373" s="92" t="s">
        <v>39</v>
      </c>
      <c r="O1373" s="92" t="s">
        <v>63</v>
      </c>
      <c r="P1373" s="96">
        <v>43606</v>
      </c>
      <c r="Q1373" s="97">
        <v>43769</v>
      </c>
      <c r="R1373" s="98">
        <v>44323</v>
      </c>
      <c r="S1373" s="106">
        <f t="shared" si="46"/>
        <v>554</v>
      </c>
      <c r="T1373" s="106" t="s">
        <v>254</v>
      </c>
      <c r="U1373" s="106">
        <v>0</v>
      </c>
      <c r="V1373" s="109">
        <v>0</v>
      </c>
      <c r="W1373" s="109"/>
      <c r="X1373" s="109"/>
      <c r="Y1373" s="109"/>
      <c r="Z1373" s="110"/>
      <c r="AA1373" s="99" t="s">
        <v>45</v>
      </c>
    </row>
    <row r="1374" spans="1:27" ht="16">
      <c r="A1374" s="9">
        <v>2</v>
      </c>
      <c r="B1374" s="9">
        <v>2</v>
      </c>
      <c r="C1374" s="9">
        <v>6</v>
      </c>
      <c r="D1374" s="150"/>
      <c r="E1374" s="281">
        <v>14</v>
      </c>
      <c r="F1374" s="227">
        <v>1</v>
      </c>
      <c r="G1374" s="94" t="s">
        <v>354</v>
      </c>
      <c r="H1374" s="92" t="s">
        <v>394</v>
      </c>
      <c r="I1374" s="101">
        <v>414.2</v>
      </c>
      <c r="J1374" s="94" t="s">
        <v>241</v>
      </c>
      <c r="K1374" s="92">
        <v>414</v>
      </c>
      <c r="L1374" s="92" t="s">
        <v>374</v>
      </c>
      <c r="M1374" s="95">
        <v>0.75</v>
      </c>
      <c r="N1374" s="92" t="s">
        <v>39</v>
      </c>
      <c r="O1374" s="92" t="s">
        <v>63</v>
      </c>
      <c r="P1374" s="96">
        <v>43606</v>
      </c>
      <c r="Q1374" s="97">
        <v>43769</v>
      </c>
      <c r="R1374" s="98">
        <v>44323</v>
      </c>
      <c r="S1374" s="106">
        <f t="shared" si="46"/>
        <v>554</v>
      </c>
      <c r="T1374" s="106" t="s">
        <v>254</v>
      </c>
      <c r="U1374" s="106">
        <v>0</v>
      </c>
      <c r="V1374" s="109">
        <v>0</v>
      </c>
      <c r="W1374" s="109"/>
      <c r="X1374" s="109"/>
      <c r="Y1374" s="109"/>
      <c r="Z1374" s="110"/>
      <c r="AA1374" s="99" t="s">
        <v>45</v>
      </c>
    </row>
    <row r="1375" spans="1:27" ht="16">
      <c r="A1375" s="9">
        <v>2</v>
      </c>
      <c r="B1375" s="9">
        <v>2</v>
      </c>
      <c r="C1375" s="9">
        <v>6</v>
      </c>
      <c r="D1375" s="150"/>
      <c r="E1375" s="281">
        <v>15</v>
      </c>
      <c r="F1375" s="227">
        <v>1</v>
      </c>
      <c r="G1375" s="94" t="s">
        <v>354</v>
      </c>
      <c r="H1375" s="92" t="s">
        <v>394</v>
      </c>
      <c r="I1375" s="101">
        <v>414.3</v>
      </c>
      <c r="J1375" s="94" t="s">
        <v>241</v>
      </c>
      <c r="K1375" s="92">
        <v>414</v>
      </c>
      <c r="L1375" s="92" t="s">
        <v>374</v>
      </c>
      <c r="M1375" s="95">
        <v>0.75</v>
      </c>
      <c r="N1375" s="92" t="s">
        <v>39</v>
      </c>
      <c r="O1375" s="92" t="s">
        <v>63</v>
      </c>
      <c r="P1375" s="96">
        <v>43606</v>
      </c>
      <c r="Q1375" s="97">
        <v>43769</v>
      </c>
      <c r="R1375" s="98">
        <v>44323</v>
      </c>
      <c r="S1375" s="106">
        <f t="shared" si="46"/>
        <v>554</v>
      </c>
      <c r="T1375" s="106" t="s">
        <v>254</v>
      </c>
      <c r="U1375" s="106">
        <v>0</v>
      </c>
      <c r="V1375" s="109">
        <v>0</v>
      </c>
      <c r="W1375" s="109"/>
      <c r="X1375" s="109"/>
      <c r="Y1375" s="109"/>
      <c r="Z1375" s="110"/>
      <c r="AA1375" s="99" t="s">
        <v>45</v>
      </c>
    </row>
    <row r="1376" spans="1:27" ht="16">
      <c r="A1376" s="9">
        <v>2</v>
      </c>
      <c r="B1376" s="9">
        <v>2</v>
      </c>
      <c r="C1376" s="9">
        <v>6</v>
      </c>
      <c r="D1376" s="150"/>
      <c r="E1376" s="281">
        <v>16</v>
      </c>
      <c r="F1376" s="227">
        <v>1</v>
      </c>
      <c r="G1376" s="94" t="s">
        <v>354</v>
      </c>
      <c r="H1376" s="92" t="s">
        <v>394</v>
      </c>
      <c r="I1376" s="101">
        <v>414.4</v>
      </c>
      <c r="J1376" s="94" t="s">
        <v>241</v>
      </c>
      <c r="K1376" s="92">
        <v>414</v>
      </c>
      <c r="L1376" s="92" t="s">
        <v>374</v>
      </c>
      <c r="M1376" s="95">
        <v>0.75</v>
      </c>
      <c r="N1376" s="92" t="s">
        <v>39</v>
      </c>
      <c r="O1376" s="92" t="s">
        <v>63</v>
      </c>
      <c r="P1376" s="96">
        <v>43606</v>
      </c>
      <c r="Q1376" s="97">
        <v>43769</v>
      </c>
      <c r="R1376" s="98">
        <v>44323</v>
      </c>
      <c r="S1376" s="106">
        <f t="shared" si="46"/>
        <v>554</v>
      </c>
      <c r="T1376" s="106" t="s">
        <v>254</v>
      </c>
      <c r="U1376" s="106">
        <v>0</v>
      </c>
      <c r="V1376" s="109">
        <v>0</v>
      </c>
      <c r="W1376" s="109"/>
      <c r="X1376" s="109"/>
      <c r="Y1376" s="109"/>
      <c r="Z1376" s="110"/>
      <c r="AA1376" s="99" t="s">
        <v>45</v>
      </c>
    </row>
    <row r="1377" spans="1:27" ht="16">
      <c r="A1377" s="9">
        <v>2</v>
      </c>
      <c r="B1377" s="9">
        <v>2</v>
      </c>
      <c r="C1377" s="9">
        <v>6</v>
      </c>
      <c r="D1377" s="150"/>
      <c r="E1377" s="281">
        <v>17</v>
      </c>
      <c r="F1377" s="227">
        <v>1</v>
      </c>
      <c r="G1377" s="94" t="s">
        <v>354</v>
      </c>
      <c r="H1377" s="92" t="s">
        <v>394</v>
      </c>
      <c r="I1377" s="93">
        <v>6416</v>
      </c>
      <c r="J1377" s="94" t="s">
        <v>241</v>
      </c>
      <c r="K1377" s="92">
        <v>414</v>
      </c>
      <c r="L1377" s="92" t="s">
        <v>374</v>
      </c>
      <c r="M1377" s="95">
        <v>0.75</v>
      </c>
      <c r="N1377" s="92" t="s">
        <v>39</v>
      </c>
      <c r="O1377" s="92" t="s">
        <v>63</v>
      </c>
      <c r="P1377" s="96">
        <v>43606</v>
      </c>
      <c r="Q1377" s="97">
        <v>43769</v>
      </c>
      <c r="R1377" s="98">
        <v>44323</v>
      </c>
      <c r="S1377" s="106">
        <f t="shared" si="46"/>
        <v>554</v>
      </c>
      <c r="T1377" s="106" t="s">
        <v>254</v>
      </c>
      <c r="U1377" s="106">
        <v>0</v>
      </c>
      <c r="V1377" s="109">
        <v>0</v>
      </c>
      <c r="W1377" s="109"/>
      <c r="X1377" s="109"/>
      <c r="Y1377" s="109"/>
      <c r="Z1377" s="110"/>
      <c r="AA1377" s="99" t="s">
        <v>45</v>
      </c>
    </row>
    <row r="1378" spans="1:27" ht="16">
      <c r="A1378" s="9">
        <v>2</v>
      </c>
      <c r="B1378" s="9">
        <v>2</v>
      </c>
      <c r="C1378" s="9">
        <v>6</v>
      </c>
      <c r="D1378" s="150"/>
      <c r="E1378" s="281">
        <v>18</v>
      </c>
      <c r="F1378" s="227">
        <v>1</v>
      </c>
      <c r="G1378" s="94" t="s">
        <v>354</v>
      </c>
      <c r="H1378" s="92" t="s">
        <v>394</v>
      </c>
      <c r="I1378" s="101">
        <v>415.2</v>
      </c>
      <c r="J1378" s="94" t="s">
        <v>241</v>
      </c>
      <c r="K1378" s="92">
        <v>415</v>
      </c>
      <c r="L1378" s="92" t="s">
        <v>374</v>
      </c>
      <c r="M1378" s="95">
        <v>0.75</v>
      </c>
      <c r="N1378" s="92" t="s">
        <v>39</v>
      </c>
      <c r="O1378" s="92" t="s">
        <v>63</v>
      </c>
      <c r="P1378" s="96">
        <v>43606</v>
      </c>
      <c r="Q1378" s="97">
        <v>43769</v>
      </c>
      <c r="R1378" s="98">
        <v>44326</v>
      </c>
      <c r="S1378" s="106">
        <f t="shared" si="46"/>
        <v>557</v>
      </c>
      <c r="T1378" s="106" t="s">
        <v>254</v>
      </c>
      <c r="U1378" s="106">
        <v>0</v>
      </c>
      <c r="V1378" s="109">
        <v>0</v>
      </c>
      <c r="W1378" s="109"/>
      <c r="X1378" s="109"/>
      <c r="Y1378" s="109"/>
      <c r="Z1378" s="110"/>
      <c r="AA1378" s="99" t="s">
        <v>45</v>
      </c>
    </row>
    <row r="1379" spans="1:27" ht="16">
      <c r="A1379" s="9">
        <v>2</v>
      </c>
      <c r="B1379" s="9">
        <v>2</v>
      </c>
      <c r="C1379" s="9">
        <v>6</v>
      </c>
      <c r="D1379" s="150"/>
      <c r="E1379" s="281">
        <v>19</v>
      </c>
      <c r="F1379" s="227">
        <v>1</v>
      </c>
      <c r="G1379" s="94" t="s">
        <v>354</v>
      </c>
      <c r="H1379" s="92" t="s">
        <v>394</v>
      </c>
      <c r="I1379" s="101">
        <v>415.3</v>
      </c>
      <c r="J1379" s="94" t="s">
        <v>241</v>
      </c>
      <c r="K1379" s="92">
        <v>415</v>
      </c>
      <c r="L1379" s="92" t="s">
        <v>374</v>
      </c>
      <c r="M1379" s="95">
        <v>0.75</v>
      </c>
      <c r="N1379" s="92" t="s">
        <v>39</v>
      </c>
      <c r="O1379" s="92" t="s">
        <v>63</v>
      </c>
      <c r="P1379" s="96">
        <v>43606</v>
      </c>
      <c r="Q1379" s="97">
        <v>43769</v>
      </c>
      <c r="R1379" s="98">
        <v>44326</v>
      </c>
      <c r="S1379" s="106">
        <f t="shared" si="46"/>
        <v>557</v>
      </c>
      <c r="T1379" s="106" t="s">
        <v>254</v>
      </c>
      <c r="U1379" s="106">
        <v>0</v>
      </c>
      <c r="V1379" s="109">
        <v>0</v>
      </c>
      <c r="W1379" s="109"/>
      <c r="X1379" s="109"/>
      <c r="Y1379" s="109"/>
      <c r="Z1379" s="110"/>
      <c r="AA1379" s="99" t="s">
        <v>45</v>
      </c>
    </row>
    <row r="1380" spans="1:27" ht="16">
      <c r="A1380" s="9">
        <v>2</v>
      </c>
      <c r="B1380" s="9">
        <v>2</v>
      </c>
      <c r="C1380" s="9">
        <v>6</v>
      </c>
      <c r="D1380" s="150"/>
      <c r="E1380" s="281">
        <v>20</v>
      </c>
      <c r="F1380" s="227">
        <v>1</v>
      </c>
      <c r="G1380" s="94" t="s">
        <v>354</v>
      </c>
      <c r="H1380" s="92" t="s">
        <v>394</v>
      </c>
      <c r="I1380" s="101">
        <v>415.4</v>
      </c>
      <c r="J1380" s="94" t="s">
        <v>241</v>
      </c>
      <c r="K1380" s="92">
        <v>415</v>
      </c>
      <c r="L1380" s="92" t="s">
        <v>374</v>
      </c>
      <c r="M1380" s="95">
        <v>0.75</v>
      </c>
      <c r="N1380" s="92" t="s">
        <v>39</v>
      </c>
      <c r="O1380" s="92" t="s">
        <v>63</v>
      </c>
      <c r="P1380" s="96">
        <v>43606</v>
      </c>
      <c r="Q1380" s="97">
        <v>43769</v>
      </c>
      <c r="R1380" s="98">
        <v>44326</v>
      </c>
      <c r="S1380" s="106">
        <f t="shared" si="46"/>
        <v>557</v>
      </c>
      <c r="T1380" s="106" t="s">
        <v>254</v>
      </c>
      <c r="U1380" s="106">
        <v>0</v>
      </c>
      <c r="V1380" s="109">
        <v>0</v>
      </c>
      <c r="W1380" s="109"/>
      <c r="X1380" s="109"/>
      <c r="Y1380" s="109"/>
      <c r="Z1380" s="110"/>
      <c r="AA1380" s="99" t="s">
        <v>45</v>
      </c>
    </row>
    <row r="1381" spans="1:27" ht="16">
      <c r="A1381" s="9">
        <v>2</v>
      </c>
      <c r="B1381" s="9">
        <v>2</v>
      </c>
      <c r="C1381" s="9">
        <v>6</v>
      </c>
      <c r="D1381" s="150"/>
      <c r="E1381" s="281">
        <v>21</v>
      </c>
      <c r="F1381" s="227">
        <v>1</v>
      </c>
      <c r="G1381" s="94" t="s">
        <v>354</v>
      </c>
      <c r="H1381" s="92" t="s">
        <v>394</v>
      </c>
      <c r="I1381" s="101">
        <v>415.5</v>
      </c>
      <c r="J1381" s="94" t="s">
        <v>241</v>
      </c>
      <c r="K1381" s="92">
        <v>415</v>
      </c>
      <c r="L1381" s="92" t="s">
        <v>374</v>
      </c>
      <c r="M1381" s="95">
        <v>0.75</v>
      </c>
      <c r="N1381" s="92" t="s">
        <v>39</v>
      </c>
      <c r="O1381" s="92" t="s">
        <v>63</v>
      </c>
      <c r="P1381" s="96">
        <v>43606</v>
      </c>
      <c r="Q1381" s="97">
        <v>43769</v>
      </c>
      <c r="R1381" s="98">
        <v>44326</v>
      </c>
      <c r="S1381" s="106">
        <f t="shared" si="46"/>
        <v>557</v>
      </c>
      <c r="T1381" s="106" t="s">
        <v>254</v>
      </c>
      <c r="U1381" s="106">
        <v>0</v>
      </c>
      <c r="V1381" s="109">
        <v>0</v>
      </c>
      <c r="W1381" s="109"/>
      <c r="X1381" s="109"/>
      <c r="Y1381" s="109"/>
      <c r="Z1381" s="110"/>
      <c r="AA1381" s="99" t="s">
        <v>45</v>
      </c>
    </row>
    <row r="1382" spans="1:27" ht="16">
      <c r="A1382" s="9">
        <v>2</v>
      </c>
      <c r="B1382" s="9">
        <v>2</v>
      </c>
      <c r="C1382" s="9">
        <v>6</v>
      </c>
      <c r="D1382" s="150"/>
      <c r="E1382" s="281">
        <v>22</v>
      </c>
      <c r="F1382" s="227">
        <v>1</v>
      </c>
      <c r="G1382" s="94" t="s">
        <v>354</v>
      </c>
      <c r="H1382" s="92" t="s">
        <v>394</v>
      </c>
      <c r="I1382" s="101">
        <v>416.1</v>
      </c>
      <c r="J1382" s="94" t="s">
        <v>241</v>
      </c>
      <c r="K1382" s="92">
        <v>416</v>
      </c>
      <c r="L1382" s="92" t="s">
        <v>374</v>
      </c>
      <c r="M1382" s="95">
        <v>0.75</v>
      </c>
      <c r="N1382" s="92" t="s">
        <v>39</v>
      </c>
      <c r="O1382" s="92" t="s">
        <v>63</v>
      </c>
      <c r="P1382" s="96">
        <v>43606</v>
      </c>
      <c r="Q1382" s="97">
        <v>43769</v>
      </c>
      <c r="R1382" s="98">
        <v>44326</v>
      </c>
      <c r="S1382" s="106">
        <f t="shared" si="46"/>
        <v>557</v>
      </c>
      <c r="T1382" s="106" t="s">
        <v>254</v>
      </c>
      <c r="U1382" s="106">
        <v>0</v>
      </c>
      <c r="V1382" s="109">
        <v>0</v>
      </c>
      <c r="W1382" s="109"/>
      <c r="X1382" s="109"/>
      <c r="Y1382" s="109">
        <v>1</v>
      </c>
      <c r="Z1382" s="110" t="s">
        <v>395</v>
      </c>
      <c r="AA1382" s="99" t="s">
        <v>45</v>
      </c>
    </row>
    <row r="1383" spans="1:27" ht="16">
      <c r="A1383" s="9">
        <v>2</v>
      </c>
      <c r="B1383" s="9">
        <v>2</v>
      </c>
      <c r="C1383" s="9">
        <v>6</v>
      </c>
      <c r="D1383" s="150"/>
      <c r="E1383" s="281">
        <v>23</v>
      </c>
      <c r="F1383" s="227">
        <v>1</v>
      </c>
      <c r="G1383" s="94" t="s">
        <v>354</v>
      </c>
      <c r="H1383" s="92" t="s">
        <v>394</v>
      </c>
      <c r="I1383" s="101">
        <v>416.2</v>
      </c>
      <c r="J1383" s="94" t="s">
        <v>241</v>
      </c>
      <c r="K1383" s="92">
        <v>416</v>
      </c>
      <c r="L1383" s="92" t="s">
        <v>374</v>
      </c>
      <c r="M1383" s="95">
        <v>0.75</v>
      </c>
      <c r="N1383" s="92" t="s">
        <v>39</v>
      </c>
      <c r="O1383" s="92" t="s">
        <v>63</v>
      </c>
      <c r="P1383" s="96">
        <v>43606</v>
      </c>
      <c r="Q1383" s="97">
        <v>43769</v>
      </c>
      <c r="R1383" s="98">
        <v>44326</v>
      </c>
      <c r="S1383" s="106">
        <f t="shared" si="46"/>
        <v>557</v>
      </c>
      <c r="T1383" s="106" t="s">
        <v>254</v>
      </c>
      <c r="U1383" s="106">
        <v>0</v>
      </c>
      <c r="V1383" s="109">
        <v>0</v>
      </c>
      <c r="W1383" s="109"/>
      <c r="X1383" s="109"/>
      <c r="Y1383" s="109"/>
      <c r="Z1383" s="110"/>
      <c r="AA1383" s="99" t="s">
        <v>45</v>
      </c>
    </row>
    <row r="1384" spans="1:27" ht="16">
      <c r="A1384" s="9">
        <v>2</v>
      </c>
      <c r="B1384" s="9">
        <v>2</v>
      </c>
      <c r="C1384" s="9">
        <v>6</v>
      </c>
      <c r="D1384" s="150"/>
      <c r="E1384" s="281">
        <v>24</v>
      </c>
      <c r="F1384" s="227">
        <v>1</v>
      </c>
      <c r="G1384" s="94" t="s">
        <v>354</v>
      </c>
      <c r="H1384" s="92" t="s">
        <v>394</v>
      </c>
      <c r="I1384" s="101">
        <v>416.3</v>
      </c>
      <c r="J1384" s="94" t="s">
        <v>241</v>
      </c>
      <c r="K1384" s="92">
        <v>416</v>
      </c>
      <c r="L1384" s="92" t="s">
        <v>374</v>
      </c>
      <c r="M1384" s="95">
        <v>0.75</v>
      </c>
      <c r="N1384" s="92" t="s">
        <v>39</v>
      </c>
      <c r="O1384" s="92" t="s">
        <v>63</v>
      </c>
      <c r="P1384" s="96">
        <v>43606</v>
      </c>
      <c r="Q1384" s="97">
        <v>43769</v>
      </c>
      <c r="R1384" s="98">
        <v>44326</v>
      </c>
      <c r="S1384" s="106">
        <f t="shared" si="46"/>
        <v>557</v>
      </c>
      <c r="T1384" s="106" t="s">
        <v>254</v>
      </c>
      <c r="U1384" s="106">
        <v>0</v>
      </c>
      <c r="V1384" s="109">
        <v>0</v>
      </c>
      <c r="W1384" s="109"/>
      <c r="X1384" s="109"/>
      <c r="Y1384" s="109"/>
      <c r="Z1384" s="110"/>
      <c r="AA1384" s="99" t="s">
        <v>45</v>
      </c>
    </row>
    <row r="1385" spans="1:27" ht="16">
      <c r="A1385" s="9">
        <v>2</v>
      </c>
      <c r="B1385" s="9">
        <v>2</v>
      </c>
      <c r="C1385" s="9">
        <v>6</v>
      </c>
      <c r="D1385" s="150"/>
      <c r="E1385" s="281">
        <v>25</v>
      </c>
      <c r="F1385" s="227">
        <v>1</v>
      </c>
      <c r="G1385" s="94" t="s">
        <v>354</v>
      </c>
      <c r="H1385" s="92" t="s">
        <v>394</v>
      </c>
      <c r="I1385" s="93">
        <v>7930</v>
      </c>
      <c r="J1385" s="94" t="s">
        <v>241</v>
      </c>
      <c r="K1385" s="92">
        <v>416</v>
      </c>
      <c r="L1385" s="92" t="s">
        <v>374</v>
      </c>
      <c r="M1385" s="95">
        <v>0.75</v>
      </c>
      <c r="N1385" s="92" t="s">
        <v>39</v>
      </c>
      <c r="O1385" s="92" t="s">
        <v>63</v>
      </c>
      <c r="P1385" s="96">
        <v>43606</v>
      </c>
      <c r="Q1385" s="97">
        <v>43769</v>
      </c>
      <c r="R1385" s="98">
        <v>44326</v>
      </c>
      <c r="S1385" s="106">
        <f t="shared" si="46"/>
        <v>557</v>
      </c>
      <c r="T1385" s="106" t="s">
        <v>254</v>
      </c>
      <c r="U1385" s="106">
        <v>0</v>
      </c>
      <c r="V1385" s="109">
        <v>0</v>
      </c>
      <c r="W1385" s="109"/>
      <c r="X1385" s="109"/>
      <c r="Y1385" s="109"/>
      <c r="Z1385" s="110"/>
      <c r="AA1385" s="99" t="s">
        <v>45</v>
      </c>
    </row>
    <row r="1386" spans="1:27" ht="16">
      <c r="A1386" s="9">
        <v>2</v>
      </c>
      <c r="B1386" s="9">
        <v>2</v>
      </c>
      <c r="C1386" s="9">
        <v>6</v>
      </c>
      <c r="D1386" s="150"/>
      <c r="E1386" s="281">
        <v>26</v>
      </c>
      <c r="F1386" s="227">
        <v>1</v>
      </c>
      <c r="G1386" s="94" t="s">
        <v>354</v>
      </c>
      <c r="H1386" s="92" t="s">
        <v>394</v>
      </c>
      <c r="I1386" s="93">
        <v>7937</v>
      </c>
      <c r="J1386" s="94" t="s">
        <v>241</v>
      </c>
      <c r="K1386" s="92">
        <v>416</v>
      </c>
      <c r="L1386" s="92" t="s">
        <v>374</v>
      </c>
      <c r="M1386" s="95">
        <v>0.75</v>
      </c>
      <c r="N1386" s="92" t="s">
        <v>39</v>
      </c>
      <c r="O1386" s="92" t="s">
        <v>63</v>
      </c>
      <c r="P1386" s="96">
        <v>43606</v>
      </c>
      <c r="Q1386" s="97">
        <v>43769</v>
      </c>
      <c r="R1386" s="98">
        <v>44326</v>
      </c>
      <c r="S1386" s="106">
        <f t="shared" si="46"/>
        <v>557</v>
      </c>
      <c r="T1386" s="106" t="s">
        <v>254</v>
      </c>
      <c r="U1386" s="106">
        <v>0</v>
      </c>
      <c r="V1386" s="109">
        <v>0</v>
      </c>
      <c r="W1386" s="109"/>
      <c r="X1386" s="109"/>
      <c r="Y1386" s="109"/>
      <c r="Z1386" s="110"/>
      <c r="AA1386" s="99" t="s">
        <v>45</v>
      </c>
    </row>
    <row r="1387" spans="1:27" ht="16">
      <c r="A1387" s="9">
        <v>2</v>
      </c>
      <c r="B1387" s="9">
        <v>2</v>
      </c>
      <c r="C1387" s="9">
        <v>6</v>
      </c>
      <c r="D1387" s="150"/>
      <c r="E1387" s="281">
        <v>27</v>
      </c>
      <c r="F1387" s="227">
        <v>1</v>
      </c>
      <c r="G1387" s="94" t="s">
        <v>354</v>
      </c>
      <c r="H1387" s="92" t="s">
        <v>394</v>
      </c>
      <c r="I1387" s="101">
        <v>417.1</v>
      </c>
      <c r="J1387" s="94" t="s">
        <v>241</v>
      </c>
      <c r="K1387" s="92">
        <v>417</v>
      </c>
      <c r="L1387" s="92" t="s">
        <v>374</v>
      </c>
      <c r="M1387" s="95">
        <v>0.75</v>
      </c>
      <c r="N1387" s="92" t="s">
        <v>39</v>
      </c>
      <c r="O1387" s="92" t="s">
        <v>63</v>
      </c>
      <c r="P1387" s="96">
        <v>43606</v>
      </c>
      <c r="Q1387" s="97">
        <v>43769</v>
      </c>
      <c r="R1387" s="98">
        <v>44326</v>
      </c>
      <c r="S1387" s="106">
        <f t="shared" si="46"/>
        <v>557</v>
      </c>
      <c r="T1387" s="106" t="s">
        <v>308</v>
      </c>
      <c r="U1387" s="106">
        <v>0</v>
      </c>
      <c r="V1387" s="109">
        <v>0</v>
      </c>
      <c r="W1387" s="109"/>
      <c r="X1387" s="109"/>
      <c r="Y1387" s="109"/>
      <c r="Z1387" s="110"/>
      <c r="AA1387" s="99" t="s">
        <v>45</v>
      </c>
    </row>
    <row r="1388" spans="1:27" ht="16">
      <c r="A1388" s="9">
        <v>2</v>
      </c>
      <c r="B1388" s="9">
        <v>2</v>
      </c>
      <c r="C1388" s="9">
        <v>6</v>
      </c>
      <c r="D1388" s="150"/>
      <c r="E1388" s="281">
        <v>28</v>
      </c>
      <c r="F1388" s="227">
        <v>1</v>
      </c>
      <c r="G1388" s="94" t="s">
        <v>354</v>
      </c>
      <c r="H1388" s="92" t="s">
        <v>394</v>
      </c>
      <c r="I1388" s="101">
        <v>417.2</v>
      </c>
      <c r="J1388" s="94" t="s">
        <v>241</v>
      </c>
      <c r="K1388" s="92">
        <v>417</v>
      </c>
      <c r="L1388" s="92" t="s">
        <v>374</v>
      </c>
      <c r="M1388" s="95">
        <v>0.75</v>
      </c>
      <c r="N1388" s="92" t="s">
        <v>39</v>
      </c>
      <c r="O1388" s="92" t="s">
        <v>63</v>
      </c>
      <c r="P1388" s="96">
        <v>43606</v>
      </c>
      <c r="Q1388" s="97">
        <v>43769</v>
      </c>
      <c r="R1388" s="98">
        <v>44326</v>
      </c>
      <c r="S1388" s="106">
        <f t="shared" si="46"/>
        <v>557</v>
      </c>
      <c r="T1388" s="106" t="s">
        <v>308</v>
      </c>
      <c r="U1388" s="106">
        <v>0</v>
      </c>
      <c r="V1388" s="109">
        <v>0</v>
      </c>
      <c r="W1388" s="109"/>
      <c r="X1388" s="109"/>
      <c r="Y1388" s="109"/>
      <c r="Z1388" s="110"/>
      <c r="AA1388" s="99" t="s">
        <v>45</v>
      </c>
    </row>
    <row r="1389" spans="1:27" ht="16">
      <c r="A1389" s="9">
        <v>2</v>
      </c>
      <c r="B1389" s="9">
        <v>2</v>
      </c>
      <c r="C1389" s="9">
        <v>6</v>
      </c>
      <c r="D1389" s="150"/>
      <c r="E1389" s="281">
        <v>29</v>
      </c>
      <c r="F1389" s="227">
        <v>1</v>
      </c>
      <c r="G1389" s="94" t="s">
        <v>354</v>
      </c>
      <c r="H1389" s="92" t="s">
        <v>394</v>
      </c>
      <c r="I1389" s="101">
        <v>417.3</v>
      </c>
      <c r="J1389" s="94" t="s">
        <v>241</v>
      </c>
      <c r="K1389" s="92">
        <v>417</v>
      </c>
      <c r="L1389" s="92" t="s">
        <v>374</v>
      </c>
      <c r="M1389" s="95">
        <v>0.75</v>
      </c>
      <c r="N1389" s="92" t="s">
        <v>39</v>
      </c>
      <c r="O1389" s="92" t="s">
        <v>63</v>
      </c>
      <c r="P1389" s="96">
        <v>43606</v>
      </c>
      <c r="Q1389" s="97">
        <v>43769</v>
      </c>
      <c r="R1389" s="98">
        <v>44326</v>
      </c>
      <c r="S1389" s="106">
        <f t="shared" si="46"/>
        <v>557</v>
      </c>
      <c r="T1389" s="106" t="s">
        <v>308</v>
      </c>
      <c r="U1389" s="106">
        <v>0</v>
      </c>
      <c r="V1389" s="109">
        <v>0</v>
      </c>
      <c r="W1389" s="109"/>
      <c r="X1389" s="109"/>
      <c r="Y1389" s="109"/>
      <c r="Z1389" s="110"/>
      <c r="AA1389" s="99" t="s">
        <v>45</v>
      </c>
    </row>
    <row r="1390" spans="1:27" ht="16">
      <c r="A1390" s="9">
        <v>2</v>
      </c>
      <c r="B1390" s="9">
        <v>2</v>
      </c>
      <c r="C1390" s="9">
        <v>6</v>
      </c>
      <c r="D1390" s="150"/>
      <c r="E1390" s="281">
        <v>30</v>
      </c>
      <c r="F1390" s="227">
        <v>1</v>
      </c>
      <c r="G1390" s="94" t="s">
        <v>354</v>
      </c>
      <c r="H1390" s="92" t="s">
        <v>394</v>
      </c>
      <c r="I1390" s="101">
        <v>418.1</v>
      </c>
      <c r="J1390" s="94" t="s">
        <v>241</v>
      </c>
      <c r="K1390" s="92">
        <v>418</v>
      </c>
      <c r="L1390" s="92" t="s">
        <v>374</v>
      </c>
      <c r="M1390" s="95">
        <v>0.75</v>
      </c>
      <c r="N1390" s="92" t="s">
        <v>39</v>
      </c>
      <c r="O1390" s="92" t="s">
        <v>63</v>
      </c>
      <c r="P1390" s="96">
        <v>43606</v>
      </c>
      <c r="Q1390" s="97">
        <v>43769</v>
      </c>
      <c r="R1390" s="98">
        <v>44326</v>
      </c>
      <c r="S1390" s="106">
        <f t="shared" si="46"/>
        <v>557</v>
      </c>
      <c r="T1390" s="106" t="s">
        <v>308</v>
      </c>
      <c r="U1390" s="106">
        <v>0</v>
      </c>
      <c r="V1390" s="109">
        <v>0</v>
      </c>
      <c r="W1390" s="109"/>
      <c r="X1390" s="109"/>
      <c r="Y1390" s="109"/>
      <c r="Z1390" s="110"/>
      <c r="AA1390" s="99" t="s">
        <v>45</v>
      </c>
    </row>
    <row r="1391" spans="1:27" ht="16">
      <c r="A1391" s="9">
        <v>2</v>
      </c>
      <c r="B1391" s="9">
        <v>2</v>
      </c>
      <c r="C1391" s="9">
        <v>6</v>
      </c>
      <c r="D1391" s="150"/>
      <c r="E1391" s="281">
        <v>31</v>
      </c>
      <c r="F1391" s="227">
        <v>1</v>
      </c>
      <c r="G1391" s="94" t="s">
        <v>354</v>
      </c>
      <c r="H1391" s="92" t="s">
        <v>394</v>
      </c>
      <c r="I1391" s="93">
        <v>6493</v>
      </c>
      <c r="J1391" s="94" t="s">
        <v>241</v>
      </c>
      <c r="K1391" s="92">
        <v>418</v>
      </c>
      <c r="L1391" s="92" t="s">
        <v>374</v>
      </c>
      <c r="M1391" s="95">
        <v>0.75</v>
      </c>
      <c r="N1391" s="92" t="s">
        <v>39</v>
      </c>
      <c r="O1391" s="92" t="s">
        <v>63</v>
      </c>
      <c r="P1391" s="96">
        <v>43606</v>
      </c>
      <c r="Q1391" s="97">
        <v>43769</v>
      </c>
      <c r="R1391" s="98">
        <v>44326</v>
      </c>
      <c r="S1391" s="106">
        <f t="shared" si="46"/>
        <v>557</v>
      </c>
      <c r="T1391" s="106" t="s">
        <v>308</v>
      </c>
      <c r="U1391" s="106">
        <v>0</v>
      </c>
      <c r="V1391" s="109">
        <v>0</v>
      </c>
      <c r="W1391" s="109"/>
      <c r="X1391" s="109"/>
      <c r="Y1391" s="109"/>
      <c r="Z1391" s="110"/>
      <c r="AA1391" s="99" t="s">
        <v>45</v>
      </c>
    </row>
    <row r="1392" spans="1:27" ht="16">
      <c r="A1392" s="9">
        <v>2</v>
      </c>
      <c r="B1392" s="9">
        <v>2</v>
      </c>
      <c r="C1392" s="9">
        <v>6</v>
      </c>
      <c r="D1392" s="150"/>
      <c r="E1392" s="281">
        <v>32</v>
      </c>
      <c r="F1392" s="227">
        <v>1</v>
      </c>
      <c r="G1392" s="94" t="s">
        <v>354</v>
      </c>
      <c r="H1392" s="92" t="s">
        <v>394</v>
      </c>
      <c r="I1392" s="93">
        <v>6496</v>
      </c>
      <c r="J1392" s="94" t="s">
        <v>241</v>
      </c>
      <c r="K1392" s="92">
        <v>418</v>
      </c>
      <c r="L1392" s="92" t="s">
        <v>374</v>
      </c>
      <c r="M1392" s="95">
        <v>0.75</v>
      </c>
      <c r="N1392" s="92" t="s">
        <v>39</v>
      </c>
      <c r="O1392" s="92" t="s">
        <v>63</v>
      </c>
      <c r="P1392" s="96">
        <v>43606</v>
      </c>
      <c r="Q1392" s="97">
        <v>43769</v>
      </c>
      <c r="R1392" s="98">
        <v>44326</v>
      </c>
      <c r="S1392" s="106">
        <f t="shared" si="46"/>
        <v>557</v>
      </c>
      <c r="T1392" s="106" t="s">
        <v>308</v>
      </c>
      <c r="U1392" s="106">
        <v>0</v>
      </c>
      <c r="V1392" s="109">
        <v>0</v>
      </c>
      <c r="W1392" s="109"/>
      <c r="X1392" s="109"/>
      <c r="Y1392" s="109"/>
      <c r="Z1392" s="110"/>
      <c r="AA1392" s="99" t="s">
        <v>45</v>
      </c>
    </row>
    <row r="1393" spans="1:27" ht="16">
      <c r="A1393" s="9">
        <v>2</v>
      </c>
      <c r="B1393" s="9">
        <v>2</v>
      </c>
      <c r="C1393" s="9">
        <v>6</v>
      </c>
      <c r="D1393" s="150"/>
      <c r="E1393" s="281">
        <v>33</v>
      </c>
      <c r="F1393" s="227">
        <v>1</v>
      </c>
      <c r="G1393" s="94" t="s">
        <v>354</v>
      </c>
      <c r="H1393" s="92" t="s">
        <v>394</v>
      </c>
      <c r="I1393" s="93">
        <v>6498</v>
      </c>
      <c r="J1393" s="94" t="s">
        <v>241</v>
      </c>
      <c r="K1393" s="92">
        <v>418</v>
      </c>
      <c r="L1393" s="92" t="s">
        <v>374</v>
      </c>
      <c r="M1393" s="95">
        <v>0.75</v>
      </c>
      <c r="N1393" s="92" t="s">
        <v>39</v>
      </c>
      <c r="O1393" s="92" t="s">
        <v>63</v>
      </c>
      <c r="P1393" s="96">
        <v>43606</v>
      </c>
      <c r="Q1393" s="97">
        <v>43769</v>
      </c>
      <c r="R1393" s="98">
        <v>44326</v>
      </c>
      <c r="S1393" s="106">
        <f t="shared" ref="S1393:S1424" si="47">R1393-Q1393</f>
        <v>557</v>
      </c>
      <c r="T1393" s="106" t="s">
        <v>308</v>
      </c>
      <c r="U1393" s="106">
        <v>0</v>
      </c>
      <c r="V1393" s="109">
        <v>0</v>
      </c>
      <c r="W1393" s="109"/>
      <c r="X1393" s="109"/>
      <c r="Y1393" s="109">
        <v>1</v>
      </c>
      <c r="Z1393" s="110" t="s">
        <v>395</v>
      </c>
      <c r="AA1393" s="99" t="s">
        <v>45</v>
      </c>
    </row>
    <row r="1394" spans="1:27" ht="16">
      <c r="A1394" s="9">
        <v>2</v>
      </c>
      <c r="B1394" s="9">
        <v>2</v>
      </c>
      <c r="C1394" s="9">
        <v>6</v>
      </c>
      <c r="D1394" s="150"/>
      <c r="E1394" s="281">
        <v>34</v>
      </c>
      <c r="F1394" s="227">
        <v>1</v>
      </c>
      <c r="G1394" s="94" t="s">
        <v>354</v>
      </c>
      <c r="H1394" s="92" t="s">
        <v>394</v>
      </c>
      <c r="I1394" s="93">
        <v>6403</v>
      </c>
      <c r="J1394" s="94" t="s">
        <v>241</v>
      </c>
      <c r="K1394" s="92">
        <v>419</v>
      </c>
      <c r="L1394" s="92" t="s">
        <v>374</v>
      </c>
      <c r="M1394" s="95">
        <v>0.75</v>
      </c>
      <c r="N1394" s="92" t="s">
        <v>39</v>
      </c>
      <c r="O1394" s="92" t="s">
        <v>63</v>
      </c>
      <c r="P1394" s="96">
        <v>43606</v>
      </c>
      <c r="Q1394" s="97">
        <v>43769</v>
      </c>
      <c r="R1394" s="98">
        <v>44326</v>
      </c>
      <c r="S1394" s="106">
        <f t="shared" si="47"/>
        <v>557</v>
      </c>
      <c r="T1394" s="106" t="s">
        <v>365</v>
      </c>
      <c r="U1394" s="106">
        <v>0</v>
      </c>
      <c r="V1394" s="111">
        <v>0</v>
      </c>
      <c r="W1394" s="111"/>
      <c r="X1394" s="111"/>
      <c r="Y1394" s="111"/>
      <c r="Z1394" s="112"/>
      <c r="AA1394" s="99" t="s">
        <v>45</v>
      </c>
    </row>
    <row r="1395" spans="1:27" ht="16">
      <c r="A1395" s="9">
        <v>2</v>
      </c>
      <c r="B1395" s="9">
        <v>2</v>
      </c>
      <c r="C1395" s="9">
        <v>6</v>
      </c>
      <c r="D1395" s="150"/>
      <c r="E1395" s="281">
        <v>35</v>
      </c>
      <c r="F1395" s="227">
        <v>1</v>
      </c>
      <c r="G1395" s="94" t="s">
        <v>354</v>
      </c>
      <c r="H1395" s="92" t="s">
        <v>394</v>
      </c>
      <c r="I1395" s="93">
        <v>6405</v>
      </c>
      <c r="J1395" s="94" t="s">
        <v>241</v>
      </c>
      <c r="K1395" s="92">
        <v>419</v>
      </c>
      <c r="L1395" s="92" t="s">
        <v>374</v>
      </c>
      <c r="M1395" s="95">
        <v>0.75</v>
      </c>
      <c r="N1395" s="92" t="s">
        <v>39</v>
      </c>
      <c r="O1395" s="92" t="s">
        <v>63</v>
      </c>
      <c r="P1395" s="96">
        <v>43606</v>
      </c>
      <c r="Q1395" s="97">
        <v>43769</v>
      </c>
      <c r="R1395" s="98">
        <v>44326</v>
      </c>
      <c r="S1395" s="106">
        <f t="shared" si="47"/>
        <v>557</v>
      </c>
      <c r="T1395" s="106" t="s">
        <v>365</v>
      </c>
      <c r="U1395" s="106">
        <v>0</v>
      </c>
      <c r="V1395" s="111">
        <v>0</v>
      </c>
      <c r="W1395" s="111"/>
      <c r="X1395" s="111"/>
      <c r="Y1395" s="111"/>
      <c r="Z1395" s="112"/>
      <c r="AA1395" s="99" t="s">
        <v>45</v>
      </c>
    </row>
    <row r="1396" spans="1:27" ht="16">
      <c r="A1396" s="9">
        <v>2</v>
      </c>
      <c r="B1396" s="9">
        <v>2</v>
      </c>
      <c r="C1396" s="9">
        <v>6</v>
      </c>
      <c r="D1396" s="150"/>
      <c r="E1396" s="281">
        <v>36</v>
      </c>
      <c r="F1396" s="227">
        <v>1</v>
      </c>
      <c r="G1396" s="94" t="s">
        <v>354</v>
      </c>
      <c r="H1396" s="92" t="s">
        <v>394</v>
      </c>
      <c r="I1396" s="93">
        <v>6406</v>
      </c>
      <c r="J1396" s="94" t="s">
        <v>241</v>
      </c>
      <c r="K1396" s="92">
        <v>419</v>
      </c>
      <c r="L1396" s="92" t="s">
        <v>374</v>
      </c>
      <c r="M1396" s="95">
        <v>0.75</v>
      </c>
      <c r="N1396" s="92" t="s">
        <v>39</v>
      </c>
      <c r="O1396" s="92" t="s">
        <v>63</v>
      </c>
      <c r="P1396" s="96">
        <v>43606</v>
      </c>
      <c r="Q1396" s="97">
        <v>43769</v>
      </c>
      <c r="R1396" s="98">
        <v>44326</v>
      </c>
      <c r="S1396" s="106">
        <f t="shared" si="47"/>
        <v>557</v>
      </c>
      <c r="T1396" s="106" t="s">
        <v>365</v>
      </c>
      <c r="U1396" s="106">
        <v>0</v>
      </c>
      <c r="V1396" s="111">
        <v>0</v>
      </c>
      <c r="W1396" s="111"/>
      <c r="X1396" s="111"/>
      <c r="Y1396" s="111"/>
      <c r="Z1396" s="112"/>
      <c r="AA1396" s="99" t="s">
        <v>45</v>
      </c>
    </row>
    <row r="1397" spans="1:27" ht="16">
      <c r="A1397" s="9">
        <v>2</v>
      </c>
      <c r="B1397" s="9">
        <v>2</v>
      </c>
      <c r="C1397" s="9">
        <v>6</v>
      </c>
      <c r="D1397" s="150"/>
      <c r="E1397" s="281">
        <v>37</v>
      </c>
      <c r="F1397" s="227">
        <v>1</v>
      </c>
      <c r="G1397" s="94" t="s">
        <v>354</v>
      </c>
      <c r="H1397" s="92" t="s">
        <v>394</v>
      </c>
      <c r="I1397" s="93">
        <v>6499</v>
      </c>
      <c r="J1397" s="94" t="s">
        <v>241</v>
      </c>
      <c r="K1397" s="92">
        <v>419</v>
      </c>
      <c r="L1397" s="92" t="s">
        <v>374</v>
      </c>
      <c r="M1397" s="95">
        <v>0.75</v>
      </c>
      <c r="N1397" s="92" t="s">
        <v>39</v>
      </c>
      <c r="O1397" s="92" t="s">
        <v>63</v>
      </c>
      <c r="P1397" s="96">
        <v>43606</v>
      </c>
      <c r="Q1397" s="97">
        <v>43769</v>
      </c>
      <c r="R1397" s="98">
        <v>44326</v>
      </c>
      <c r="S1397" s="106">
        <f t="shared" si="47"/>
        <v>557</v>
      </c>
      <c r="T1397" s="106" t="s">
        <v>365</v>
      </c>
      <c r="U1397" s="106">
        <v>0</v>
      </c>
      <c r="V1397" s="111">
        <v>0</v>
      </c>
      <c r="W1397" s="111"/>
      <c r="X1397" s="111"/>
      <c r="Y1397" s="111"/>
      <c r="Z1397" s="112"/>
      <c r="AA1397" s="99" t="s">
        <v>45</v>
      </c>
    </row>
    <row r="1398" spans="1:27" ht="16">
      <c r="A1398" s="9">
        <v>2</v>
      </c>
      <c r="B1398" s="9">
        <v>2</v>
      </c>
      <c r="C1398" s="9">
        <v>6</v>
      </c>
      <c r="D1398" s="150"/>
      <c r="E1398" s="281">
        <v>38</v>
      </c>
      <c r="F1398" s="227">
        <v>1</v>
      </c>
      <c r="G1398" s="94" t="s">
        <v>354</v>
      </c>
      <c r="H1398" s="92" t="s">
        <v>394</v>
      </c>
      <c r="I1398" s="101">
        <v>420.1</v>
      </c>
      <c r="J1398" s="94" t="s">
        <v>241</v>
      </c>
      <c r="K1398" s="92">
        <v>420</v>
      </c>
      <c r="L1398" s="92" t="s">
        <v>374</v>
      </c>
      <c r="M1398" s="95">
        <v>0.75</v>
      </c>
      <c r="N1398" s="92" t="s">
        <v>39</v>
      </c>
      <c r="O1398" s="92" t="s">
        <v>63</v>
      </c>
      <c r="P1398" s="96">
        <v>43606</v>
      </c>
      <c r="Q1398" s="97">
        <v>43769</v>
      </c>
      <c r="R1398" s="98">
        <v>44326</v>
      </c>
      <c r="S1398" s="106">
        <f t="shared" si="47"/>
        <v>557</v>
      </c>
      <c r="T1398" s="106" t="s">
        <v>365</v>
      </c>
      <c r="U1398" s="106">
        <v>0</v>
      </c>
      <c r="V1398" s="111">
        <v>0</v>
      </c>
      <c r="W1398" s="111"/>
      <c r="X1398" s="111"/>
      <c r="Y1398" s="111"/>
      <c r="Z1398" s="112"/>
      <c r="AA1398" s="99" t="s">
        <v>45</v>
      </c>
    </row>
    <row r="1399" spans="1:27" ht="16">
      <c r="A1399" s="9">
        <v>2</v>
      </c>
      <c r="B1399" s="9">
        <v>2</v>
      </c>
      <c r="C1399" s="9">
        <v>6</v>
      </c>
      <c r="D1399" s="150"/>
      <c r="E1399" s="281">
        <v>39</v>
      </c>
      <c r="F1399" s="227">
        <v>1</v>
      </c>
      <c r="G1399" s="94" t="s">
        <v>354</v>
      </c>
      <c r="H1399" s="92" t="s">
        <v>394</v>
      </c>
      <c r="I1399" s="101">
        <v>420.2</v>
      </c>
      <c r="J1399" s="94" t="s">
        <v>241</v>
      </c>
      <c r="K1399" s="92">
        <v>420</v>
      </c>
      <c r="L1399" s="92" t="s">
        <v>374</v>
      </c>
      <c r="M1399" s="95">
        <v>0.75</v>
      </c>
      <c r="N1399" s="92" t="s">
        <v>39</v>
      </c>
      <c r="O1399" s="92" t="s">
        <v>63</v>
      </c>
      <c r="P1399" s="96">
        <v>43606</v>
      </c>
      <c r="Q1399" s="97">
        <v>43769</v>
      </c>
      <c r="R1399" s="98">
        <v>44326</v>
      </c>
      <c r="S1399" s="106">
        <f t="shared" si="47"/>
        <v>557</v>
      </c>
      <c r="T1399" s="106" t="s">
        <v>365</v>
      </c>
      <c r="U1399" s="106">
        <v>0</v>
      </c>
      <c r="V1399" s="111">
        <v>0</v>
      </c>
      <c r="W1399" s="111"/>
      <c r="X1399" s="111"/>
      <c r="Y1399" s="111"/>
      <c r="Z1399" s="112"/>
      <c r="AA1399" s="99" t="s">
        <v>45</v>
      </c>
    </row>
    <row r="1400" spans="1:27" ht="16">
      <c r="A1400" s="9">
        <v>2</v>
      </c>
      <c r="B1400" s="9">
        <v>2</v>
      </c>
      <c r="C1400" s="9">
        <v>7</v>
      </c>
      <c r="D1400" s="150"/>
      <c r="E1400" s="281">
        <v>40</v>
      </c>
      <c r="F1400" s="227">
        <v>1</v>
      </c>
      <c r="G1400" s="94" t="s">
        <v>354</v>
      </c>
      <c r="H1400" s="92" t="s">
        <v>394</v>
      </c>
      <c r="I1400" s="93">
        <v>7784</v>
      </c>
      <c r="J1400" s="94" t="s">
        <v>241</v>
      </c>
      <c r="K1400" s="92">
        <v>420</v>
      </c>
      <c r="L1400" s="92" t="s">
        <v>374</v>
      </c>
      <c r="M1400" s="95">
        <v>0.75</v>
      </c>
      <c r="N1400" s="92" t="s">
        <v>39</v>
      </c>
      <c r="O1400" s="92" t="s">
        <v>63</v>
      </c>
      <c r="P1400" s="96">
        <v>43606</v>
      </c>
      <c r="Q1400" s="97">
        <v>43769</v>
      </c>
      <c r="R1400" s="98">
        <v>44326</v>
      </c>
      <c r="S1400" s="106">
        <f t="shared" si="47"/>
        <v>557</v>
      </c>
      <c r="T1400" s="106" t="s">
        <v>365</v>
      </c>
      <c r="U1400" s="106">
        <v>0</v>
      </c>
      <c r="V1400" s="111">
        <v>0</v>
      </c>
      <c r="W1400" s="111"/>
      <c r="X1400" s="111"/>
      <c r="Y1400" s="111"/>
      <c r="Z1400" s="112"/>
      <c r="AA1400" s="99" t="s">
        <v>45</v>
      </c>
    </row>
    <row r="1401" spans="1:27" ht="16">
      <c r="A1401" s="9">
        <v>2</v>
      </c>
      <c r="B1401" s="9">
        <v>2</v>
      </c>
      <c r="C1401" s="9">
        <v>7</v>
      </c>
      <c r="D1401" s="150"/>
      <c r="E1401" s="281">
        <v>41</v>
      </c>
      <c r="F1401" s="227">
        <v>1</v>
      </c>
      <c r="G1401" s="94" t="s">
        <v>354</v>
      </c>
      <c r="H1401" s="92" t="s">
        <v>394</v>
      </c>
      <c r="I1401" s="93">
        <v>7787</v>
      </c>
      <c r="J1401" s="94" t="s">
        <v>241</v>
      </c>
      <c r="K1401" s="92">
        <v>420</v>
      </c>
      <c r="L1401" s="92" t="s">
        <v>374</v>
      </c>
      <c r="M1401" s="95">
        <v>0.75</v>
      </c>
      <c r="N1401" s="92" t="s">
        <v>39</v>
      </c>
      <c r="O1401" s="92" t="s">
        <v>63</v>
      </c>
      <c r="P1401" s="96">
        <v>43606</v>
      </c>
      <c r="Q1401" s="97">
        <v>43769</v>
      </c>
      <c r="R1401" s="98">
        <v>44326</v>
      </c>
      <c r="S1401" s="106">
        <f t="shared" si="47"/>
        <v>557</v>
      </c>
      <c r="T1401" s="106" t="s">
        <v>365</v>
      </c>
      <c r="U1401" s="106">
        <v>0</v>
      </c>
      <c r="V1401" s="111">
        <v>0</v>
      </c>
      <c r="W1401" s="111"/>
      <c r="X1401" s="111"/>
      <c r="Y1401" s="111"/>
      <c r="Z1401" s="112"/>
      <c r="AA1401" s="99" t="s">
        <v>45</v>
      </c>
    </row>
    <row r="1402" spans="1:27" ht="16">
      <c r="A1402" s="9">
        <v>2</v>
      </c>
      <c r="B1402" s="9">
        <v>2</v>
      </c>
      <c r="C1402" s="9">
        <v>7</v>
      </c>
      <c r="D1402" s="150"/>
      <c r="E1402" s="281">
        <v>42</v>
      </c>
      <c r="F1402" s="227">
        <v>1</v>
      </c>
      <c r="G1402" s="94" t="s">
        <v>354</v>
      </c>
      <c r="H1402" s="92" t="s">
        <v>394</v>
      </c>
      <c r="I1402" s="101">
        <v>421.1</v>
      </c>
      <c r="J1402" s="94" t="s">
        <v>241</v>
      </c>
      <c r="K1402" s="92">
        <v>421</v>
      </c>
      <c r="L1402" s="92" t="s">
        <v>374</v>
      </c>
      <c r="M1402" s="95">
        <v>0.75</v>
      </c>
      <c r="N1402" s="92" t="s">
        <v>39</v>
      </c>
      <c r="O1402" s="92" t="s">
        <v>63</v>
      </c>
      <c r="P1402" s="96">
        <v>43606</v>
      </c>
      <c r="Q1402" s="97">
        <v>43769</v>
      </c>
      <c r="R1402" s="98">
        <v>44326</v>
      </c>
      <c r="S1402" s="106">
        <f t="shared" si="47"/>
        <v>557</v>
      </c>
      <c r="T1402" s="106" t="s">
        <v>365</v>
      </c>
      <c r="U1402" s="106">
        <v>0</v>
      </c>
      <c r="V1402" s="111">
        <v>0</v>
      </c>
      <c r="W1402" s="111"/>
      <c r="X1402" s="111"/>
      <c r="Y1402" s="111">
        <v>1</v>
      </c>
      <c r="Z1402" s="112" t="s">
        <v>166</v>
      </c>
      <c r="AA1402" s="99" t="s">
        <v>45</v>
      </c>
    </row>
    <row r="1403" spans="1:27" ht="16">
      <c r="A1403" s="9">
        <v>2</v>
      </c>
      <c r="B1403" s="9">
        <v>2</v>
      </c>
      <c r="C1403" s="9">
        <v>7</v>
      </c>
      <c r="D1403" s="150"/>
      <c r="E1403" s="281">
        <v>43</v>
      </c>
      <c r="F1403" s="227">
        <v>1</v>
      </c>
      <c r="G1403" s="94" t="s">
        <v>354</v>
      </c>
      <c r="H1403" s="92" t="s">
        <v>394</v>
      </c>
      <c r="I1403" s="93">
        <v>7779</v>
      </c>
      <c r="J1403" s="94" t="s">
        <v>241</v>
      </c>
      <c r="K1403" s="92">
        <v>421</v>
      </c>
      <c r="L1403" s="92" t="s">
        <v>374</v>
      </c>
      <c r="M1403" s="95">
        <v>0.75</v>
      </c>
      <c r="N1403" s="92" t="s">
        <v>39</v>
      </c>
      <c r="O1403" s="92" t="s">
        <v>63</v>
      </c>
      <c r="P1403" s="96">
        <v>43606</v>
      </c>
      <c r="Q1403" s="97">
        <v>43769</v>
      </c>
      <c r="R1403" s="98">
        <v>44326</v>
      </c>
      <c r="S1403" s="106">
        <f t="shared" si="47"/>
        <v>557</v>
      </c>
      <c r="T1403" s="106" t="s">
        <v>365</v>
      </c>
      <c r="U1403" s="106">
        <v>0</v>
      </c>
      <c r="V1403" s="111">
        <v>0</v>
      </c>
      <c r="W1403" s="111"/>
      <c r="X1403" s="111"/>
      <c r="Y1403" s="111"/>
      <c r="Z1403" s="112"/>
      <c r="AA1403" s="99" t="s">
        <v>45</v>
      </c>
    </row>
    <row r="1404" spans="1:27" ht="16">
      <c r="A1404" s="9">
        <v>2</v>
      </c>
      <c r="B1404" s="9">
        <v>2</v>
      </c>
      <c r="C1404" s="9">
        <v>7</v>
      </c>
      <c r="D1404" s="150"/>
      <c r="E1404" s="281">
        <v>44</v>
      </c>
      <c r="F1404" s="227">
        <v>1</v>
      </c>
      <c r="G1404" s="94" t="s">
        <v>354</v>
      </c>
      <c r="H1404" s="92" t="s">
        <v>394</v>
      </c>
      <c r="I1404" s="93">
        <v>7786</v>
      </c>
      <c r="J1404" s="94" t="s">
        <v>241</v>
      </c>
      <c r="K1404" s="92">
        <v>421</v>
      </c>
      <c r="L1404" s="92" t="s">
        <v>374</v>
      </c>
      <c r="M1404" s="95">
        <v>0.75</v>
      </c>
      <c r="N1404" s="92" t="s">
        <v>39</v>
      </c>
      <c r="O1404" s="92" t="s">
        <v>63</v>
      </c>
      <c r="P1404" s="96">
        <v>43606</v>
      </c>
      <c r="Q1404" s="97">
        <v>43769</v>
      </c>
      <c r="R1404" s="98">
        <v>44326</v>
      </c>
      <c r="S1404" s="106">
        <f t="shared" si="47"/>
        <v>557</v>
      </c>
      <c r="T1404" s="106" t="s">
        <v>365</v>
      </c>
      <c r="U1404" s="106">
        <v>0</v>
      </c>
      <c r="V1404" s="111">
        <v>0</v>
      </c>
      <c r="W1404" s="111"/>
      <c r="X1404" s="111"/>
      <c r="Y1404" s="111">
        <v>1</v>
      </c>
      <c r="Z1404" s="112" t="s">
        <v>166</v>
      </c>
      <c r="AA1404" s="99" t="s">
        <v>45</v>
      </c>
    </row>
    <row r="1405" spans="1:27" ht="16">
      <c r="A1405" s="9">
        <v>2</v>
      </c>
      <c r="B1405" s="9">
        <v>2</v>
      </c>
      <c r="C1405" s="9">
        <v>7</v>
      </c>
      <c r="D1405" s="150"/>
      <c r="E1405" s="281">
        <v>45</v>
      </c>
      <c r="F1405" s="227">
        <v>1</v>
      </c>
      <c r="G1405" s="94" t="s">
        <v>354</v>
      </c>
      <c r="H1405" s="92" t="s">
        <v>394</v>
      </c>
      <c r="I1405" s="93">
        <v>7787</v>
      </c>
      <c r="J1405" s="94" t="s">
        <v>241</v>
      </c>
      <c r="K1405" s="92">
        <v>421</v>
      </c>
      <c r="L1405" s="92" t="s">
        <v>374</v>
      </c>
      <c r="M1405" s="95">
        <v>0.75</v>
      </c>
      <c r="N1405" s="92" t="s">
        <v>39</v>
      </c>
      <c r="O1405" s="92" t="s">
        <v>63</v>
      </c>
      <c r="P1405" s="96">
        <v>43606</v>
      </c>
      <c r="Q1405" s="97">
        <v>43769</v>
      </c>
      <c r="R1405" s="98">
        <v>44326</v>
      </c>
      <c r="S1405" s="106">
        <f t="shared" si="47"/>
        <v>557</v>
      </c>
      <c r="T1405" s="106" t="s">
        <v>365</v>
      </c>
      <c r="U1405" s="106">
        <v>0</v>
      </c>
      <c r="V1405" s="111">
        <v>0</v>
      </c>
      <c r="W1405" s="111"/>
      <c r="X1405" s="111"/>
      <c r="Y1405" s="111"/>
      <c r="Z1405" s="112"/>
      <c r="AA1405" s="99" t="s">
        <v>45</v>
      </c>
    </row>
    <row r="1406" spans="1:27" ht="16">
      <c r="A1406" s="9">
        <v>2</v>
      </c>
      <c r="B1406" s="9">
        <v>2</v>
      </c>
      <c r="C1406" s="9">
        <v>7</v>
      </c>
      <c r="D1406" s="150"/>
      <c r="E1406" s="281">
        <v>46</v>
      </c>
      <c r="F1406" s="227">
        <v>1</v>
      </c>
      <c r="G1406" s="94" t="s">
        <v>354</v>
      </c>
      <c r="H1406" s="92" t="s">
        <v>394</v>
      </c>
      <c r="I1406" s="101">
        <v>422.2</v>
      </c>
      <c r="J1406" s="94" t="s">
        <v>241</v>
      </c>
      <c r="K1406" s="92">
        <v>422</v>
      </c>
      <c r="L1406" s="92" t="s">
        <v>374</v>
      </c>
      <c r="M1406" s="95">
        <v>0.75</v>
      </c>
      <c r="N1406" s="92" t="s">
        <v>39</v>
      </c>
      <c r="O1406" s="92" t="s">
        <v>63</v>
      </c>
      <c r="P1406" s="96">
        <v>43606</v>
      </c>
      <c r="Q1406" s="97">
        <v>43769</v>
      </c>
      <c r="R1406" s="98">
        <v>44326</v>
      </c>
      <c r="S1406" s="106">
        <f t="shared" si="47"/>
        <v>557</v>
      </c>
      <c r="T1406" s="106" t="s">
        <v>365</v>
      </c>
      <c r="U1406" s="106">
        <v>0</v>
      </c>
      <c r="V1406" s="111">
        <v>0</v>
      </c>
      <c r="W1406" s="111"/>
      <c r="X1406" s="111"/>
      <c r="Y1406" s="111">
        <v>1</v>
      </c>
      <c r="Z1406" s="112" t="s">
        <v>166</v>
      </c>
      <c r="AA1406" s="99" t="s">
        <v>45</v>
      </c>
    </row>
    <row r="1407" spans="1:27" ht="16">
      <c r="A1407" s="9">
        <v>2</v>
      </c>
      <c r="B1407" s="9">
        <v>2</v>
      </c>
      <c r="C1407" s="9">
        <v>7</v>
      </c>
      <c r="D1407" s="150"/>
      <c r="E1407" s="281">
        <v>47</v>
      </c>
      <c r="F1407" s="227">
        <v>1</v>
      </c>
      <c r="G1407" s="94" t="s">
        <v>354</v>
      </c>
      <c r="H1407" s="92" t="s">
        <v>394</v>
      </c>
      <c r="I1407" s="101">
        <v>422.3</v>
      </c>
      <c r="J1407" s="94" t="s">
        <v>241</v>
      </c>
      <c r="K1407" s="92">
        <v>422</v>
      </c>
      <c r="L1407" s="92" t="s">
        <v>374</v>
      </c>
      <c r="M1407" s="95">
        <v>0.75</v>
      </c>
      <c r="N1407" s="92" t="s">
        <v>39</v>
      </c>
      <c r="O1407" s="92" t="s">
        <v>63</v>
      </c>
      <c r="P1407" s="96">
        <v>43606</v>
      </c>
      <c r="Q1407" s="97">
        <v>43769</v>
      </c>
      <c r="R1407" s="98">
        <v>44326</v>
      </c>
      <c r="S1407" s="106">
        <f t="shared" si="47"/>
        <v>557</v>
      </c>
      <c r="T1407" s="106" t="s">
        <v>365</v>
      </c>
      <c r="U1407" s="106">
        <v>0</v>
      </c>
      <c r="V1407" s="111">
        <v>0</v>
      </c>
      <c r="W1407" s="111"/>
      <c r="X1407" s="111"/>
      <c r="Y1407" s="111"/>
      <c r="Z1407" s="112"/>
      <c r="AA1407" s="99" t="s">
        <v>45</v>
      </c>
    </row>
    <row r="1408" spans="1:27" ht="16">
      <c r="A1408" s="9">
        <v>2</v>
      </c>
      <c r="B1408" s="9">
        <v>2</v>
      </c>
      <c r="C1408" s="9">
        <v>7</v>
      </c>
      <c r="D1408" s="150"/>
      <c r="E1408" s="281">
        <v>48</v>
      </c>
      <c r="F1408" s="227">
        <v>1</v>
      </c>
      <c r="G1408" s="94" t="s">
        <v>354</v>
      </c>
      <c r="H1408" s="92" t="s">
        <v>394</v>
      </c>
      <c r="I1408" s="93">
        <v>7892</v>
      </c>
      <c r="J1408" s="94" t="s">
        <v>241</v>
      </c>
      <c r="K1408" s="92">
        <v>422</v>
      </c>
      <c r="L1408" s="92" t="s">
        <v>374</v>
      </c>
      <c r="M1408" s="95">
        <v>0.75</v>
      </c>
      <c r="N1408" s="92" t="s">
        <v>39</v>
      </c>
      <c r="O1408" s="92" t="s">
        <v>63</v>
      </c>
      <c r="P1408" s="96">
        <v>43606</v>
      </c>
      <c r="Q1408" s="97">
        <v>43769</v>
      </c>
      <c r="R1408" s="98">
        <v>44326</v>
      </c>
      <c r="S1408" s="106">
        <f t="shared" si="47"/>
        <v>557</v>
      </c>
      <c r="T1408" s="106" t="s">
        <v>365</v>
      </c>
      <c r="U1408" s="106">
        <v>0</v>
      </c>
      <c r="V1408" s="111">
        <v>0</v>
      </c>
      <c r="W1408" s="111"/>
      <c r="X1408" s="111"/>
      <c r="Y1408" s="111"/>
      <c r="Z1408" s="112"/>
      <c r="AA1408" s="99" t="s">
        <v>45</v>
      </c>
    </row>
    <row r="1409" spans="1:27" ht="16">
      <c r="A1409" s="9">
        <v>2</v>
      </c>
      <c r="B1409" s="9">
        <v>2</v>
      </c>
      <c r="C1409" s="9">
        <v>7</v>
      </c>
      <c r="D1409" s="150"/>
      <c r="E1409" s="281">
        <v>49</v>
      </c>
      <c r="F1409" s="227">
        <v>1</v>
      </c>
      <c r="G1409" s="94" t="s">
        <v>354</v>
      </c>
      <c r="H1409" s="92" t="s">
        <v>394</v>
      </c>
      <c r="I1409" s="93">
        <v>7774</v>
      </c>
      <c r="J1409" s="94" t="s">
        <v>241</v>
      </c>
      <c r="K1409" s="92">
        <v>424</v>
      </c>
      <c r="L1409" s="92" t="s">
        <v>374</v>
      </c>
      <c r="M1409" s="95">
        <v>0.75</v>
      </c>
      <c r="N1409" s="92" t="s">
        <v>39</v>
      </c>
      <c r="O1409" s="92" t="s">
        <v>63</v>
      </c>
      <c r="P1409" s="96">
        <v>43606</v>
      </c>
      <c r="Q1409" s="97">
        <v>43769</v>
      </c>
      <c r="R1409" s="98">
        <v>44326</v>
      </c>
      <c r="S1409" s="106">
        <f t="shared" si="47"/>
        <v>557</v>
      </c>
      <c r="T1409" s="106" t="s">
        <v>365</v>
      </c>
      <c r="U1409" s="106">
        <v>0</v>
      </c>
      <c r="V1409" s="111">
        <v>0</v>
      </c>
      <c r="W1409" s="111"/>
      <c r="X1409" s="111"/>
      <c r="Y1409" s="111"/>
      <c r="Z1409" s="112"/>
      <c r="AA1409" s="99" t="s">
        <v>45</v>
      </c>
    </row>
    <row r="1410" spans="1:27" ht="16">
      <c r="A1410" s="9">
        <v>2</v>
      </c>
      <c r="B1410" s="9">
        <v>2</v>
      </c>
      <c r="C1410" s="9">
        <v>7</v>
      </c>
      <c r="D1410" s="150"/>
      <c r="E1410" s="281">
        <v>50</v>
      </c>
      <c r="F1410" s="227">
        <v>1</v>
      </c>
      <c r="G1410" s="94" t="s">
        <v>354</v>
      </c>
      <c r="H1410" s="92" t="s">
        <v>394</v>
      </c>
      <c r="I1410" s="93">
        <v>7776</v>
      </c>
      <c r="J1410" s="94" t="s">
        <v>241</v>
      </c>
      <c r="K1410" s="92">
        <v>424</v>
      </c>
      <c r="L1410" s="92" t="s">
        <v>374</v>
      </c>
      <c r="M1410" s="95">
        <v>0.75</v>
      </c>
      <c r="N1410" s="92" t="s">
        <v>39</v>
      </c>
      <c r="O1410" s="92" t="s">
        <v>63</v>
      </c>
      <c r="P1410" s="96">
        <v>43606</v>
      </c>
      <c r="Q1410" s="97">
        <v>43769</v>
      </c>
      <c r="R1410" s="98">
        <v>44326</v>
      </c>
      <c r="S1410" s="106">
        <f t="shared" si="47"/>
        <v>557</v>
      </c>
      <c r="T1410" s="106" t="s">
        <v>365</v>
      </c>
      <c r="U1410" s="106">
        <v>0</v>
      </c>
      <c r="V1410" s="111">
        <v>0</v>
      </c>
      <c r="W1410" s="111"/>
      <c r="X1410" s="111"/>
      <c r="Y1410" s="111"/>
      <c r="Z1410" s="112"/>
      <c r="AA1410" s="99" t="s">
        <v>45</v>
      </c>
    </row>
    <row r="1411" spans="1:27" ht="16">
      <c r="A1411" s="9">
        <v>2</v>
      </c>
      <c r="B1411" s="9">
        <v>2</v>
      </c>
      <c r="C1411" s="9">
        <v>7</v>
      </c>
      <c r="D1411" s="150"/>
      <c r="E1411" s="281">
        <v>51</v>
      </c>
      <c r="F1411" s="227">
        <v>1</v>
      </c>
      <c r="G1411" s="94" t="s">
        <v>354</v>
      </c>
      <c r="H1411" s="92" t="s">
        <v>394</v>
      </c>
      <c r="I1411" s="93">
        <v>7777</v>
      </c>
      <c r="J1411" s="94" t="s">
        <v>241</v>
      </c>
      <c r="K1411" s="92">
        <v>424</v>
      </c>
      <c r="L1411" s="92" t="s">
        <v>374</v>
      </c>
      <c r="M1411" s="95">
        <v>0.75</v>
      </c>
      <c r="N1411" s="92" t="s">
        <v>39</v>
      </c>
      <c r="O1411" s="92" t="s">
        <v>63</v>
      </c>
      <c r="P1411" s="96">
        <v>43606</v>
      </c>
      <c r="Q1411" s="97">
        <v>43769</v>
      </c>
      <c r="R1411" s="98">
        <v>44326</v>
      </c>
      <c r="S1411" s="106">
        <f t="shared" si="47"/>
        <v>557</v>
      </c>
      <c r="T1411" s="106" t="s">
        <v>365</v>
      </c>
      <c r="U1411" s="106">
        <v>0</v>
      </c>
      <c r="V1411" s="111">
        <v>0</v>
      </c>
      <c r="W1411" s="111"/>
      <c r="X1411" s="111"/>
      <c r="Y1411" s="111"/>
      <c r="Z1411" s="112"/>
      <c r="AA1411" s="99" t="s">
        <v>45</v>
      </c>
    </row>
    <row r="1412" spans="1:27" ht="16">
      <c r="A1412" s="9">
        <v>2</v>
      </c>
      <c r="B1412" s="9">
        <v>2</v>
      </c>
      <c r="C1412" s="9">
        <v>7</v>
      </c>
      <c r="D1412" s="150"/>
      <c r="E1412" s="281">
        <v>52</v>
      </c>
      <c r="F1412" s="227">
        <v>1</v>
      </c>
      <c r="G1412" s="94" t="s">
        <v>354</v>
      </c>
      <c r="H1412" s="92" t="s">
        <v>394</v>
      </c>
      <c r="I1412" s="93">
        <v>7909</v>
      </c>
      <c r="J1412" s="94" t="s">
        <v>241</v>
      </c>
      <c r="K1412" s="92">
        <v>424</v>
      </c>
      <c r="L1412" s="92" t="s">
        <v>374</v>
      </c>
      <c r="M1412" s="95">
        <v>0.75</v>
      </c>
      <c r="N1412" s="92" t="s">
        <v>39</v>
      </c>
      <c r="O1412" s="92" t="s">
        <v>63</v>
      </c>
      <c r="P1412" s="96">
        <v>43606</v>
      </c>
      <c r="Q1412" s="97">
        <v>43769</v>
      </c>
      <c r="R1412" s="98">
        <v>44326</v>
      </c>
      <c r="S1412" s="106">
        <f t="shared" si="47"/>
        <v>557</v>
      </c>
      <c r="T1412" s="106" t="s">
        <v>365</v>
      </c>
      <c r="U1412" s="106">
        <v>0</v>
      </c>
      <c r="V1412" s="111">
        <v>0</v>
      </c>
      <c r="W1412" s="111"/>
      <c r="X1412" s="111"/>
      <c r="Y1412" s="111"/>
      <c r="Z1412" s="112"/>
      <c r="AA1412" s="99" t="s">
        <v>45</v>
      </c>
    </row>
    <row r="1413" spans="1:27" ht="16">
      <c r="A1413" s="9">
        <v>2</v>
      </c>
      <c r="B1413" s="9">
        <v>2</v>
      </c>
      <c r="C1413" s="9">
        <v>7</v>
      </c>
      <c r="D1413" s="150"/>
      <c r="E1413" s="281">
        <v>53</v>
      </c>
      <c r="F1413" s="227">
        <v>1</v>
      </c>
      <c r="G1413" s="94" t="s">
        <v>354</v>
      </c>
      <c r="H1413" s="92" t="s">
        <v>394</v>
      </c>
      <c r="I1413" s="93">
        <v>7910</v>
      </c>
      <c r="J1413" s="94" t="s">
        <v>241</v>
      </c>
      <c r="K1413" s="92">
        <v>424</v>
      </c>
      <c r="L1413" s="92" t="s">
        <v>374</v>
      </c>
      <c r="M1413" s="95">
        <v>0.75</v>
      </c>
      <c r="N1413" s="92" t="s">
        <v>39</v>
      </c>
      <c r="O1413" s="92" t="s">
        <v>63</v>
      </c>
      <c r="P1413" s="96">
        <v>43606</v>
      </c>
      <c r="Q1413" s="97">
        <v>43769</v>
      </c>
      <c r="R1413" s="98">
        <v>44326</v>
      </c>
      <c r="S1413" s="106">
        <f t="shared" si="47"/>
        <v>557</v>
      </c>
      <c r="T1413" s="106" t="s">
        <v>365</v>
      </c>
      <c r="U1413" s="106">
        <v>0</v>
      </c>
      <c r="V1413" s="111">
        <v>0</v>
      </c>
      <c r="W1413" s="111"/>
      <c r="X1413" s="111"/>
      <c r="Y1413" s="111">
        <v>1</v>
      </c>
      <c r="Z1413" s="112" t="s">
        <v>167</v>
      </c>
      <c r="AA1413" s="99" t="s">
        <v>45</v>
      </c>
    </row>
    <row r="1414" spans="1:27" ht="16">
      <c r="A1414" s="9">
        <v>2</v>
      </c>
      <c r="B1414" s="9">
        <v>2</v>
      </c>
      <c r="C1414" s="9">
        <v>7</v>
      </c>
      <c r="D1414" s="150"/>
      <c r="E1414" s="281">
        <v>54</v>
      </c>
      <c r="F1414" s="227">
        <v>1</v>
      </c>
      <c r="G1414" s="94" t="s">
        <v>354</v>
      </c>
      <c r="H1414" s="92" t="s">
        <v>394</v>
      </c>
      <c r="I1414" s="93">
        <v>12</v>
      </c>
      <c r="J1414" s="94" t="s">
        <v>241</v>
      </c>
      <c r="K1414" s="92">
        <v>426</v>
      </c>
      <c r="L1414" s="92" t="s">
        <v>374</v>
      </c>
      <c r="M1414" s="95">
        <v>0.75</v>
      </c>
      <c r="N1414" s="92" t="s">
        <v>39</v>
      </c>
      <c r="O1414" s="92" t="s">
        <v>63</v>
      </c>
      <c r="P1414" s="96">
        <v>43606</v>
      </c>
      <c r="Q1414" s="97">
        <v>43769</v>
      </c>
      <c r="R1414" s="98">
        <v>44326</v>
      </c>
      <c r="S1414" s="106">
        <f t="shared" si="47"/>
        <v>557</v>
      </c>
      <c r="T1414" s="106" t="s">
        <v>365</v>
      </c>
      <c r="U1414" s="106">
        <v>0</v>
      </c>
      <c r="V1414" s="111">
        <v>0</v>
      </c>
      <c r="W1414" s="111"/>
      <c r="X1414" s="111"/>
      <c r="Y1414" s="111"/>
      <c r="Z1414" s="112"/>
      <c r="AA1414" s="99" t="s">
        <v>45</v>
      </c>
    </row>
    <row r="1415" spans="1:27" ht="16">
      <c r="A1415" s="9">
        <v>2</v>
      </c>
      <c r="B1415" s="9">
        <v>2</v>
      </c>
      <c r="C1415" s="9">
        <v>7</v>
      </c>
      <c r="D1415" s="150"/>
      <c r="E1415" s="281">
        <v>55</v>
      </c>
      <c r="F1415" s="227">
        <v>1</v>
      </c>
      <c r="G1415" s="94" t="s">
        <v>354</v>
      </c>
      <c r="H1415" s="92" t="s">
        <v>394</v>
      </c>
      <c r="I1415" s="93">
        <v>13</v>
      </c>
      <c r="J1415" s="94" t="s">
        <v>241</v>
      </c>
      <c r="K1415" s="92">
        <v>426</v>
      </c>
      <c r="L1415" s="92" t="s">
        <v>374</v>
      </c>
      <c r="M1415" s="95">
        <v>0.75</v>
      </c>
      <c r="N1415" s="92" t="s">
        <v>39</v>
      </c>
      <c r="O1415" s="92" t="s">
        <v>63</v>
      </c>
      <c r="P1415" s="96">
        <v>43606</v>
      </c>
      <c r="Q1415" s="97">
        <v>43769</v>
      </c>
      <c r="R1415" s="98">
        <v>44326</v>
      </c>
      <c r="S1415" s="106">
        <f t="shared" si="47"/>
        <v>557</v>
      </c>
      <c r="T1415" s="106" t="s">
        <v>365</v>
      </c>
      <c r="U1415" s="106">
        <v>0</v>
      </c>
      <c r="V1415" s="111">
        <v>0</v>
      </c>
      <c r="W1415" s="111"/>
      <c r="X1415" s="111"/>
      <c r="Y1415" s="111"/>
      <c r="Z1415" s="112"/>
      <c r="AA1415" s="99" t="s">
        <v>45</v>
      </c>
    </row>
    <row r="1416" spans="1:27" ht="16">
      <c r="A1416" s="9">
        <v>2</v>
      </c>
      <c r="B1416" s="9">
        <v>2</v>
      </c>
      <c r="C1416" s="9">
        <v>7</v>
      </c>
      <c r="D1416" s="150"/>
      <c r="E1416" s="150">
        <v>56</v>
      </c>
      <c r="F1416" s="227">
        <v>1</v>
      </c>
      <c r="G1416" s="94" t="s">
        <v>354</v>
      </c>
      <c r="H1416" s="92" t="s">
        <v>394</v>
      </c>
      <c r="I1416" s="93">
        <v>17</v>
      </c>
      <c r="J1416" s="94" t="s">
        <v>241</v>
      </c>
      <c r="K1416" s="92">
        <v>426</v>
      </c>
      <c r="L1416" s="92" t="s">
        <v>374</v>
      </c>
      <c r="M1416" s="95">
        <v>0.75</v>
      </c>
      <c r="N1416" s="92" t="s">
        <v>39</v>
      </c>
      <c r="O1416" s="92" t="s">
        <v>63</v>
      </c>
      <c r="P1416" s="96">
        <v>43606</v>
      </c>
      <c r="Q1416" s="97">
        <v>43769</v>
      </c>
      <c r="R1416" s="98">
        <v>44326</v>
      </c>
      <c r="S1416" s="106">
        <f t="shared" si="47"/>
        <v>557</v>
      </c>
      <c r="T1416" s="106" t="s">
        <v>365</v>
      </c>
      <c r="U1416" s="106">
        <v>0</v>
      </c>
      <c r="V1416" s="111">
        <v>0</v>
      </c>
      <c r="W1416" s="111"/>
      <c r="X1416" s="111"/>
      <c r="Y1416" s="111">
        <v>1</v>
      </c>
      <c r="Z1416" s="112" t="s">
        <v>166</v>
      </c>
      <c r="AA1416" s="99" t="s">
        <v>45</v>
      </c>
    </row>
    <row r="1417" spans="1:27" ht="16">
      <c r="A1417" s="9">
        <v>2</v>
      </c>
      <c r="B1417" s="9">
        <v>2</v>
      </c>
      <c r="C1417" s="9">
        <v>7</v>
      </c>
      <c r="D1417" s="150"/>
      <c r="E1417" s="150">
        <v>57</v>
      </c>
      <c r="F1417" s="227">
        <v>1</v>
      </c>
      <c r="G1417" s="94" t="s">
        <v>354</v>
      </c>
      <c r="H1417" s="92" t="s">
        <v>394</v>
      </c>
      <c r="I1417" s="93">
        <v>18</v>
      </c>
      <c r="J1417" s="94" t="s">
        <v>241</v>
      </c>
      <c r="K1417" s="92">
        <v>427</v>
      </c>
      <c r="L1417" s="92" t="s">
        <v>374</v>
      </c>
      <c r="M1417" s="95">
        <v>0.75</v>
      </c>
      <c r="N1417" s="92" t="s">
        <v>39</v>
      </c>
      <c r="O1417" s="92" t="s">
        <v>63</v>
      </c>
      <c r="P1417" s="96">
        <v>43606</v>
      </c>
      <c r="Q1417" s="97">
        <v>43769</v>
      </c>
      <c r="R1417" s="98">
        <v>44326</v>
      </c>
      <c r="S1417" s="106">
        <f t="shared" si="47"/>
        <v>557</v>
      </c>
      <c r="T1417" s="106" t="s">
        <v>365</v>
      </c>
      <c r="U1417" s="106">
        <v>0</v>
      </c>
      <c r="V1417" s="111">
        <v>0</v>
      </c>
      <c r="W1417" s="111"/>
      <c r="X1417" s="111"/>
      <c r="Y1417" s="111">
        <v>1</v>
      </c>
      <c r="Z1417" s="112" t="s">
        <v>166</v>
      </c>
      <c r="AA1417" s="99" t="s">
        <v>45</v>
      </c>
    </row>
    <row r="1418" spans="1:27" ht="16">
      <c r="A1418" s="9">
        <v>2</v>
      </c>
      <c r="B1418" s="9">
        <v>2</v>
      </c>
      <c r="C1418" s="9">
        <v>7</v>
      </c>
      <c r="D1418" s="150"/>
      <c r="E1418" s="150">
        <v>58</v>
      </c>
      <c r="F1418" s="227">
        <v>1</v>
      </c>
      <c r="G1418" s="94" t="s">
        <v>354</v>
      </c>
      <c r="H1418" s="92" t="s">
        <v>394</v>
      </c>
      <c r="I1418" s="93">
        <v>19</v>
      </c>
      <c r="J1418" s="94" t="s">
        <v>241</v>
      </c>
      <c r="K1418" s="92">
        <v>427</v>
      </c>
      <c r="L1418" s="92" t="s">
        <v>374</v>
      </c>
      <c r="M1418" s="95">
        <v>0.75</v>
      </c>
      <c r="N1418" s="92" t="s">
        <v>39</v>
      </c>
      <c r="O1418" s="92" t="s">
        <v>63</v>
      </c>
      <c r="P1418" s="96">
        <v>43606</v>
      </c>
      <c r="Q1418" s="97">
        <v>43769</v>
      </c>
      <c r="R1418" s="98">
        <v>44326</v>
      </c>
      <c r="S1418" s="106">
        <f t="shared" si="47"/>
        <v>557</v>
      </c>
      <c r="T1418" s="106" t="s">
        <v>365</v>
      </c>
      <c r="U1418" s="106">
        <v>0</v>
      </c>
      <c r="V1418" s="111">
        <v>0</v>
      </c>
      <c r="W1418" s="111"/>
      <c r="X1418" s="111"/>
      <c r="Y1418" s="111">
        <v>1</v>
      </c>
      <c r="Z1418" s="112" t="s">
        <v>166</v>
      </c>
      <c r="AA1418" s="99" t="s">
        <v>45</v>
      </c>
    </row>
    <row r="1419" spans="1:27" ht="16">
      <c r="A1419" s="9">
        <v>2</v>
      </c>
      <c r="B1419" s="9">
        <v>2</v>
      </c>
      <c r="C1419" s="9">
        <v>7</v>
      </c>
      <c r="D1419" s="150"/>
      <c r="E1419" s="150">
        <v>59</v>
      </c>
      <c r="F1419" s="227">
        <v>1</v>
      </c>
      <c r="G1419" s="94" t="s">
        <v>354</v>
      </c>
      <c r="H1419" s="92" t="s">
        <v>394</v>
      </c>
      <c r="I1419" s="101">
        <v>427.1</v>
      </c>
      <c r="J1419" s="94" t="s">
        <v>241</v>
      </c>
      <c r="K1419" s="92">
        <v>427</v>
      </c>
      <c r="L1419" s="92" t="s">
        <v>374</v>
      </c>
      <c r="M1419" s="95">
        <v>0.75</v>
      </c>
      <c r="N1419" s="92" t="s">
        <v>39</v>
      </c>
      <c r="O1419" s="92" t="s">
        <v>63</v>
      </c>
      <c r="P1419" s="96">
        <v>43606</v>
      </c>
      <c r="Q1419" s="97">
        <v>43769</v>
      </c>
      <c r="R1419" s="98">
        <v>44326</v>
      </c>
      <c r="S1419" s="106">
        <f t="shared" si="47"/>
        <v>557</v>
      </c>
      <c r="T1419" s="106" t="s">
        <v>365</v>
      </c>
      <c r="U1419" s="106">
        <v>0</v>
      </c>
      <c r="V1419" s="111">
        <v>0</v>
      </c>
      <c r="W1419" s="111"/>
      <c r="X1419" s="111"/>
      <c r="Y1419" s="111"/>
      <c r="Z1419" s="112"/>
      <c r="AA1419" s="99" t="s">
        <v>45</v>
      </c>
    </row>
    <row r="1420" spans="1:27" ht="16">
      <c r="A1420" s="9">
        <v>2</v>
      </c>
      <c r="B1420" s="9">
        <v>2</v>
      </c>
      <c r="C1420" s="9">
        <v>7</v>
      </c>
      <c r="D1420" s="150"/>
      <c r="E1420" s="150">
        <v>60</v>
      </c>
      <c r="F1420" s="227">
        <v>1</v>
      </c>
      <c r="G1420" s="94" t="s">
        <v>354</v>
      </c>
      <c r="H1420" s="92" t="s">
        <v>394</v>
      </c>
      <c r="I1420" s="101">
        <v>427.2</v>
      </c>
      <c r="J1420" s="94" t="s">
        <v>241</v>
      </c>
      <c r="K1420" s="92">
        <v>427</v>
      </c>
      <c r="L1420" s="92" t="s">
        <v>374</v>
      </c>
      <c r="M1420" s="95">
        <v>0.75</v>
      </c>
      <c r="N1420" s="92" t="s">
        <v>39</v>
      </c>
      <c r="O1420" s="92" t="s">
        <v>63</v>
      </c>
      <c r="P1420" s="96">
        <v>43606</v>
      </c>
      <c r="Q1420" s="97">
        <v>43769</v>
      </c>
      <c r="R1420" s="98">
        <v>44326</v>
      </c>
      <c r="S1420" s="106">
        <f t="shared" si="47"/>
        <v>557</v>
      </c>
      <c r="T1420" s="106" t="s">
        <v>365</v>
      </c>
      <c r="U1420" s="106">
        <v>0</v>
      </c>
      <c r="V1420" s="111">
        <v>0</v>
      </c>
      <c r="W1420" s="111"/>
      <c r="X1420" s="111"/>
      <c r="Y1420" s="111"/>
      <c r="Z1420" s="112"/>
      <c r="AA1420" s="99" t="s">
        <v>45</v>
      </c>
    </row>
    <row r="1421" spans="1:27" ht="16">
      <c r="A1421" s="9">
        <v>2</v>
      </c>
      <c r="B1421" s="9">
        <v>2</v>
      </c>
      <c r="C1421" s="9">
        <v>7</v>
      </c>
      <c r="D1421" s="150"/>
      <c r="E1421" s="150">
        <v>61</v>
      </c>
      <c r="F1421" s="227">
        <v>1</v>
      </c>
      <c r="G1421" s="94" t="s">
        <v>354</v>
      </c>
      <c r="H1421" s="92" t="s">
        <v>394</v>
      </c>
      <c r="I1421" s="101">
        <v>427.3</v>
      </c>
      <c r="J1421" s="94" t="s">
        <v>241</v>
      </c>
      <c r="K1421" s="92">
        <v>427</v>
      </c>
      <c r="L1421" s="92" t="s">
        <v>374</v>
      </c>
      <c r="M1421" s="95">
        <v>0.75</v>
      </c>
      <c r="N1421" s="92" t="s">
        <v>39</v>
      </c>
      <c r="O1421" s="92" t="s">
        <v>63</v>
      </c>
      <c r="P1421" s="96">
        <v>43606</v>
      </c>
      <c r="Q1421" s="97">
        <v>43769</v>
      </c>
      <c r="R1421" s="98">
        <v>44326</v>
      </c>
      <c r="S1421" s="106">
        <f t="shared" si="47"/>
        <v>557</v>
      </c>
      <c r="T1421" s="106" t="s">
        <v>365</v>
      </c>
      <c r="U1421" s="106">
        <v>0</v>
      </c>
      <c r="V1421" s="94">
        <v>0</v>
      </c>
      <c r="W1421" s="94"/>
      <c r="X1421" s="94"/>
      <c r="Y1421" s="94"/>
      <c r="Z1421" s="100"/>
      <c r="AA1421" s="99" t="s">
        <v>45</v>
      </c>
    </row>
    <row r="1422" spans="1:27" ht="16">
      <c r="A1422" s="9">
        <v>2</v>
      </c>
      <c r="B1422" s="9">
        <v>2</v>
      </c>
      <c r="C1422" s="9">
        <v>7</v>
      </c>
      <c r="D1422" s="150"/>
      <c r="E1422" s="150">
        <v>62</v>
      </c>
      <c r="F1422" s="227">
        <v>1</v>
      </c>
      <c r="G1422" s="94" t="s">
        <v>354</v>
      </c>
      <c r="H1422" s="92" t="s">
        <v>394</v>
      </c>
      <c r="I1422" s="93">
        <v>44</v>
      </c>
      <c r="J1422" s="94" t="s">
        <v>241</v>
      </c>
      <c r="K1422" s="92">
        <v>428</v>
      </c>
      <c r="L1422" s="92" t="s">
        <v>374</v>
      </c>
      <c r="M1422" s="95">
        <v>0.75</v>
      </c>
      <c r="N1422" s="92" t="s">
        <v>39</v>
      </c>
      <c r="O1422" s="92" t="s">
        <v>63</v>
      </c>
      <c r="P1422" s="96">
        <v>43606</v>
      </c>
      <c r="Q1422" s="97">
        <v>43769</v>
      </c>
      <c r="R1422" s="98">
        <v>44326</v>
      </c>
      <c r="S1422" s="106">
        <f t="shared" si="47"/>
        <v>557</v>
      </c>
      <c r="T1422" s="106" t="s">
        <v>365</v>
      </c>
      <c r="U1422" s="106">
        <v>0</v>
      </c>
      <c r="V1422" s="111">
        <v>0</v>
      </c>
      <c r="W1422" s="111"/>
      <c r="X1422" s="111"/>
      <c r="Y1422" s="111"/>
      <c r="Z1422" s="112"/>
      <c r="AA1422" s="99" t="s">
        <v>45</v>
      </c>
    </row>
    <row r="1423" spans="1:27" ht="16">
      <c r="A1423" s="9">
        <v>2</v>
      </c>
      <c r="B1423" s="9">
        <v>2</v>
      </c>
      <c r="C1423" s="9">
        <v>7</v>
      </c>
      <c r="D1423" s="150"/>
      <c r="E1423" s="150">
        <v>63</v>
      </c>
      <c r="F1423" s="227">
        <v>1</v>
      </c>
      <c r="G1423" s="94" t="s">
        <v>354</v>
      </c>
      <c r="H1423" s="92" t="s">
        <v>394</v>
      </c>
      <c r="I1423" s="93">
        <v>80</v>
      </c>
      <c r="J1423" s="94" t="s">
        <v>241</v>
      </c>
      <c r="K1423" s="92">
        <v>428</v>
      </c>
      <c r="L1423" s="92" t="s">
        <v>374</v>
      </c>
      <c r="M1423" s="95">
        <v>0.75</v>
      </c>
      <c r="N1423" s="92" t="s">
        <v>39</v>
      </c>
      <c r="O1423" s="92" t="s">
        <v>63</v>
      </c>
      <c r="P1423" s="96">
        <v>43606</v>
      </c>
      <c r="Q1423" s="97">
        <v>43769</v>
      </c>
      <c r="R1423" s="98">
        <v>44326</v>
      </c>
      <c r="S1423" s="106">
        <f t="shared" si="47"/>
        <v>557</v>
      </c>
      <c r="T1423" s="106" t="s">
        <v>365</v>
      </c>
      <c r="U1423" s="106">
        <v>0</v>
      </c>
      <c r="V1423" s="111">
        <v>0</v>
      </c>
      <c r="W1423" s="111"/>
      <c r="X1423" s="111"/>
      <c r="Y1423" s="111"/>
      <c r="Z1423" s="112"/>
      <c r="AA1423" s="99" t="s">
        <v>45</v>
      </c>
    </row>
    <row r="1424" spans="1:27" ht="16">
      <c r="A1424" s="9">
        <v>2</v>
      </c>
      <c r="B1424" s="9">
        <v>2</v>
      </c>
      <c r="C1424" s="9">
        <v>7</v>
      </c>
      <c r="D1424" s="150"/>
      <c r="E1424" s="150">
        <v>64</v>
      </c>
      <c r="F1424" s="227">
        <v>1</v>
      </c>
      <c r="G1424" s="94" t="s">
        <v>354</v>
      </c>
      <c r="H1424" s="92" t="s">
        <v>394</v>
      </c>
      <c r="I1424" s="101">
        <v>428.1</v>
      </c>
      <c r="J1424" s="94" t="s">
        <v>241</v>
      </c>
      <c r="K1424" s="92">
        <v>428</v>
      </c>
      <c r="L1424" s="92" t="s">
        <v>374</v>
      </c>
      <c r="M1424" s="95">
        <v>0.75</v>
      </c>
      <c r="N1424" s="92" t="s">
        <v>39</v>
      </c>
      <c r="O1424" s="92" t="s">
        <v>63</v>
      </c>
      <c r="P1424" s="96">
        <v>43606</v>
      </c>
      <c r="Q1424" s="97">
        <v>43769</v>
      </c>
      <c r="R1424" s="98">
        <v>44326</v>
      </c>
      <c r="S1424" s="106">
        <f t="shared" si="47"/>
        <v>557</v>
      </c>
      <c r="T1424" s="106" t="s">
        <v>365</v>
      </c>
      <c r="U1424" s="106">
        <v>0</v>
      </c>
      <c r="V1424" s="111">
        <v>0</v>
      </c>
      <c r="W1424" s="111"/>
      <c r="X1424" s="111"/>
      <c r="Y1424" s="111"/>
      <c r="Z1424" s="112"/>
      <c r="AA1424" s="99" t="s">
        <v>45</v>
      </c>
    </row>
    <row r="1425" spans="1:27" ht="16">
      <c r="A1425" s="9">
        <v>2</v>
      </c>
      <c r="B1425" s="9">
        <v>2</v>
      </c>
      <c r="C1425" s="9">
        <v>7</v>
      </c>
      <c r="D1425" s="150"/>
      <c r="E1425" s="150">
        <v>65</v>
      </c>
      <c r="F1425" s="227">
        <v>1</v>
      </c>
      <c r="G1425" s="94" t="s">
        <v>354</v>
      </c>
      <c r="H1425" s="92" t="s">
        <v>394</v>
      </c>
      <c r="I1425" s="93">
        <v>45</v>
      </c>
      <c r="J1425" s="94" t="s">
        <v>241</v>
      </c>
      <c r="K1425" s="92">
        <v>429</v>
      </c>
      <c r="L1425" s="92" t="s">
        <v>374</v>
      </c>
      <c r="M1425" s="95">
        <v>0.75</v>
      </c>
      <c r="N1425" s="92" t="s">
        <v>39</v>
      </c>
      <c r="O1425" s="92" t="s">
        <v>63</v>
      </c>
      <c r="P1425" s="96">
        <v>43606</v>
      </c>
      <c r="Q1425" s="97">
        <v>43769</v>
      </c>
      <c r="R1425" s="98">
        <v>44327</v>
      </c>
      <c r="S1425" s="106">
        <f t="shared" ref="S1425:S1456" si="48">R1425-Q1425</f>
        <v>558</v>
      </c>
      <c r="T1425" s="106" t="s">
        <v>252</v>
      </c>
      <c r="U1425" s="106">
        <v>0</v>
      </c>
      <c r="V1425" s="113">
        <v>0</v>
      </c>
      <c r="W1425" s="113" t="s">
        <v>45</v>
      </c>
      <c r="X1425" s="113" t="s">
        <v>45</v>
      </c>
      <c r="Y1425" s="113"/>
      <c r="Z1425" s="114" t="s">
        <v>45</v>
      </c>
      <c r="AA1425" s="99" t="s">
        <v>45</v>
      </c>
    </row>
    <row r="1426" spans="1:27" ht="16">
      <c r="A1426" s="9">
        <v>2</v>
      </c>
      <c r="B1426" s="9">
        <v>2</v>
      </c>
      <c r="C1426" s="9">
        <v>7</v>
      </c>
      <c r="D1426" s="150"/>
      <c r="E1426" s="150">
        <v>66</v>
      </c>
      <c r="F1426" s="227">
        <v>1</v>
      </c>
      <c r="G1426" s="94" t="s">
        <v>354</v>
      </c>
      <c r="H1426" s="92" t="s">
        <v>394</v>
      </c>
      <c r="I1426" s="93">
        <v>76</v>
      </c>
      <c r="J1426" s="94" t="s">
        <v>241</v>
      </c>
      <c r="K1426" s="92">
        <v>429</v>
      </c>
      <c r="L1426" s="92" t="s">
        <v>374</v>
      </c>
      <c r="M1426" s="95">
        <v>0.75</v>
      </c>
      <c r="N1426" s="92" t="s">
        <v>39</v>
      </c>
      <c r="O1426" s="92" t="s">
        <v>63</v>
      </c>
      <c r="P1426" s="96">
        <v>43606</v>
      </c>
      <c r="Q1426" s="97">
        <v>43769</v>
      </c>
      <c r="R1426" s="98">
        <v>44327</v>
      </c>
      <c r="S1426" s="106">
        <f t="shared" si="48"/>
        <v>558</v>
      </c>
      <c r="T1426" s="106" t="s">
        <v>252</v>
      </c>
      <c r="U1426" s="106">
        <v>0</v>
      </c>
      <c r="V1426" s="109">
        <v>0</v>
      </c>
      <c r="W1426" s="109"/>
      <c r="X1426" s="109"/>
      <c r="Y1426" s="109"/>
      <c r="Z1426" s="110"/>
      <c r="AA1426" s="99" t="s">
        <v>45</v>
      </c>
    </row>
    <row r="1427" spans="1:27" ht="16">
      <c r="A1427" s="9">
        <v>2</v>
      </c>
      <c r="B1427" s="9">
        <v>2</v>
      </c>
      <c r="C1427" s="9">
        <v>7</v>
      </c>
      <c r="D1427" s="150"/>
      <c r="E1427" s="150">
        <v>67</v>
      </c>
      <c r="F1427" s="227">
        <v>1</v>
      </c>
      <c r="G1427" s="94" t="s">
        <v>354</v>
      </c>
      <c r="H1427" s="92" t="s">
        <v>394</v>
      </c>
      <c r="I1427" s="93">
        <v>79</v>
      </c>
      <c r="J1427" s="94" t="s">
        <v>241</v>
      </c>
      <c r="K1427" s="92">
        <v>429</v>
      </c>
      <c r="L1427" s="92" t="s">
        <v>374</v>
      </c>
      <c r="M1427" s="95">
        <v>0.75</v>
      </c>
      <c r="N1427" s="92" t="s">
        <v>39</v>
      </c>
      <c r="O1427" s="92" t="s">
        <v>63</v>
      </c>
      <c r="P1427" s="96">
        <v>43606</v>
      </c>
      <c r="Q1427" s="97">
        <v>43769</v>
      </c>
      <c r="R1427" s="98">
        <v>44327</v>
      </c>
      <c r="S1427" s="106">
        <f t="shared" si="48"/>
        <v>558</v>
      </c>
      <c r="T1427" s="106" t="s">
        <v>252</v>
      </c>
      <c r="U1427" s="106">
        <v>0</v>
      </c>
      <c r="V1427" s="109">
        <v>0</v>
      </c>
      <c r="W1427" s="109"/>
      <c r="X1427" s="109"/>
      <c r="Y1427" s="109">
        <v>1</v>
      </c>
      <c r="Z1427" s="110" t="s">
        <v>67</v>
      </c>
      <c r="AA1427" s="99" t="s">
        <v>45</v>
      </c>
    </row>
    <row r="1428" spans="1:27" ht="16">
      <c r="A1428" s="9">
        <v>2</v>
      </c>
      <c r="B1428" s="9">
        <v>2</v>
      </c>
      <c r="C1428" s="9">
        <v>7</v>
      </c>
      <c r="D1428" s="150"/>
      <c r="E1428" s="150">
        <v>68</v>
      </c>
      <c r="F1428" s="227">
        <v>1</v>
      </c>
      <c r="G1428" s="94" t="s">
        <v>354</v>
      </c>
      <c r="H1428" s="92" t="s">
        <v>394</v>
      </c>
      <c r="I1428" s="93">
        <v>81</v>
      </c>
      <c r="J1428" s="94" t="s">
        <v>241</v>
      </c>
      <c r="K1428" s="92">
        <v>429</v>
      </c>
      <c r="L1428" s="92" t="s">
        <v>374</v>
      </c>
      <c r="M1428" s="95">
        <v>0.75</v>
      </c>
      <c r="N1428" s="92" t="s">
        <v>39</v>
      </c>
      <c r="O1428" s="92" t="s">
        <v>63</v>
      </c>
      <c r="P1428" s="96">
        <v>43606</v>
      </c>
      <c r="Q1428" s="97">
        <v>43769</v>
      </c>
      <c r="R1428" s="98">
        <v>44327</v>
      </c>
      <c r="S1428" s="106">
        <f t="shared" si="48"/>
        <v>558</v>
      </c>
      <c r="T1428" s="106" t="s">
        <v>365</v>
      </c>
      <c r="U1428" s="106">
        <v>0</v>
      </c>
      <c r="V1428" s="115">
        <v>1</v>
      </c>
      <c r="W1428" s="115">
        <v>1</v>
      </c>
      <c r="X1428" s="115" t="s">
        <v>45</v>
      </c>
      <c r="Y1428" s="115"/>
      <c r="Z1428" s="116"/>
      <c r="AA1428" s="99" t="s">
        <v>45</v>
      </c>
    </row>
    <row r="1429" spans="1:27" ht="16">
      <c r="A1429" s="9">
        <v>2</v>
      </c>
      <c r="B1429" s="9">
        <v>2</v>
      </c>
      <c r="C1429" s="9">
        <v>7</v>
      </c>
      <c r="D1429" s="150"/>
      <c r="E1429" s="150">
        <v>69</v>
      </c>
      <c r="F1429" s="227">
        <v>1</v>
      </c>
      <c r="G1429" s="94" t="s">
        <v>354</v>
      </c>
      <c r="H1429" s="92" t="s">
        <v>394</v>
      </c>
      <c r="I1429" s="101">
        <v>429.1</v>
      </c>
      <c r="J1429" s="94" t="s">
        <v>241</v>
      </c>
      <c r="K1429" s="92">
        <v>429</v>
      </c>
      <c r="L1429" s="92" t="s">
        <v>374</v>
      </c>
      <c r="M1429" s="95">
        <v>0.75</v>
      </c>
      <c r="N1429" s="92" t="s">
        <v>39</v>
      </c>
      <c r="O1429" s="92" t="s">
        <v>63</v>
      </c>
      <c r="P1429" s="96">
        <v>43606</v>
      </c>
      <c r="Q1429" s="97">
        <v>43769</v>
      </c>
      <c r="R1429" s="98">
        <v>44327</v>
      </c>
      <c r="S1429" s="106">
        <f t="shared" si="48"/>
        <v>558</v>
      </c>
      <c r="T1429" s="106" t="s">
        <v>252</v>
      </c>
      <c r="U1429" s="106">
        <v>0</v>
      </c>
      <c r="V1429" s="109">
        <v>0</v>
      </c>
      <c r="W1429" s="109"/>
      <c r="X1429" s="109"/>
      <c r="Y1429" s="109"/>
      <c r="Z1429" s="110"/>
      <c r="AA1429" s="99" t="s">
        <v>45</v>
      </c>
    </row>
    <row r="1430" spans="1:27" ht="16">
      <c r="A1430" s="9">
        <v>2</v>
      </c>
      <c r="B1430" s="9">
        <v>2</v>
      </c>
      <c r="C1430" s="9">
        <v>8</v>
      </c>
      <c r="D1430" s="150"/>
      <c r="E1430" s="150">
        <v>70</v>
      </c>
      <c r="F1430" s="227">
        <v>1</v>
      </c>
      <c r="G1430" s="94" t="s">
        <v>354</v>
      </c>
      <c r="H1430" s="92" t="s">
        <v>394</v>
      </c>
      <c r="I1430" s="93">
        <v>90</v>
      </c>
      <c r="J1430" s="94" t="s">
        <v>241</v>
      </c>
      <c r="K1430" s="92">
        <v>430</v>
      </c>
      <c r="L1430" s="92" t="s">
        <v>374</v>
      </c>
      <c r="M1430" s="95">
        <v>0.75</v>
      </c>
      <c r="N1430" s="92" t="s">
        <v>39</v>
      </c>
      <c r="O1430" s="92" t="s">
        <v>63</v>
      </c>
      <c r="P1430" s="96">
        <v>43606</v>
      </c>
      <c r="Q1430" s="97">
        <v>43769</v>
      </c>
      <c r="R1430" s="98">
        <v>44327</v>
      </c>
      <c r="S1430" s="106">
        <f t="shared" si="48"/>
        <v>558</v>
      </c>
      <c r="T1430" s="106" t="s">
        <v>252</v>
      </c>
      <c r="U1430" s="106">
        <v>0</v>
      </c>
      <c r="V1430" s="109">
        <v>0</v>
      </c>
      <c r="W1430" s="109"/>
      <c r="X1430" s="109"/>
      <c r="Y1430" s="109"/>
      <c r="Z1430" s="110"/>
      <c r="AA1430" s="99" t="s">
        <v>45</v>
      </c>
    </row>
    <row r="1431" spans="1:27" ht="16">
      <c r="A1431" s="9">
        <v>2</v>
      </c>
      <c r="B1431" s="9">
        <v>2</v>
      </c>
      <c r="C1431" s="9">
        <v>8</v>
      </c>
      <c r="D1431" s="150"/>
      <c r="E1431" s="150">
        <v>71</v>
      </c>
      <c r="F1431" s="227">
        <v>1</v>
      </c>
      <c r="G1431" s="94" t="s">
        <v>354</v>
      </c>
      <c r="H1431" s="92" t="s">
        <v>394</v>
      </c>
      <c r="I1431" s="93">
        <v>91</v>
      </c>
      <c r="J1431" s="94" t="s">
        <v>241</v>
      </c>
      <c r="K1431" s="92">
        <v>430</v>
      </c>
      <c r="L1431" s="92" t="s">
        <v>374</v>
      </c>
      <c r="M1431" s="95">
        <v>0.75</v>
      </c>
      <c r="N1431" s="92" t="s">
        <v>39</v>
      </c>
      <c r="O1431" s="92" t="s">
        <v>63</v>
      </c>
      <c r="P1431" s="96">
        <v>43606</v>
      </c>
      <c r="Q1431" s="97">
        <v>43769</v>
      </c>
      <c r="R1431" s="98">
        <v>44327</v>
      </c>
      <c r="S1431" s="106">
        <f t="shared" si="48"/>
        <v>558</v>
      </c>
      <c r="T1431" s="106" t="s">
        <v>252</v>
      </c>
      <c r="U1431" s="106">
        <v>0</v>
      </c>
      <c r="V1431" s="109">
        <v>1</v>
      </c>
      <c r="W1431" s="109">
        <v>1</v>
      </c>
      <c r="X1431" s="109"/>
      <c r="Y1431" s="109"/>
      <c r="Z1431" s="110" t="s">
        <v>396</v>
      </c>
      <c r="AA1431" s="99" t="s">
        <v>45</v>
      </c>
    </row>
    <row r="1432" spans="1:27" ht="16">
      <c r="A1432" s="9">
        <v>2</v>
      </c>
      <c r="B1432" s="9">
        <v>2</v>
      </c>
      <c r="C1432" s="9">
        <v>8</v>
      </c>
      <c r="D1432" s="150"/>
      <c r="E1432" s="150">
        <v>72</v>
      </c>
      <c r="F1432" s="227">
        <v>1</v>
      </c>
      <c r="G1432" s="94" t="s">
        <v>354</v>
      </c>
      <c r="H1432" s="92" t="s">
        <v>394</v>
      </c>
      <c r="I1432" s="93">
        <v>98</v>
      </c>
      <c r="J1432" s="94" t="s">
        <v>241</v>
      </c>
      <c r="K1432" s="92">
        <v>430</v>
      </c>
      <c r="L1432" s="92" t="s">
        <v>374</v>
      </c>
      <c r="M1432" s="95">
        <v>0.75</v>
      </c>
      <c r="N1432" s="92" t="s">
        <v>39</v>
      </c>
      <c r="O1432" s="92" t="s">
        <v>63</v>
      </c>
      <c r="P1432" s="96">
        <v>43606</v>
      </c>
      <c r="Q1432" s="97">
        <v>43769</v>
      </c>
      <c r="R1432" s="98">
        <v>44327</v>
      </c>
      <c r="S1432" s="106">
        <f t="shared" si="48"/>
        <v>558</v>
      </c>
      <c r="T1432" s="106" t="s">
        <v>252</v>
      </c>
      <c r="U1432" s="106">
        <v>0</v>
      </c>
      <c r="V1432" s="109">
        <v>0</v>
      </c>
      <c r="W1432" s="109"/>
      <c r="X1432" s="109"/>
      <c r="Y1432" s="109"/>
      <c r="Z1432" s="110"/>
      <c r="AA1432" s="99" t="s">
        <v>45</v>
      </c>
    </row>
    <row r="1433" spans="1:27" ht="16">
      <c r="A1433" s="9">
        <v>2</v>
      </c>
      <c r="B1433" s="9">
        <v>2</v>
      </c>
      <c r="C1433" s="9">
        <v>8</v>
      </c>
      <c r="D1433" s="150"/>
      <c r="E1433" s="150">
        <v>73</v>
      </c>
      <c r="F1433" s="227">
        <v>1</v>
      </c>
      <c r="G1433" s="94" t="s">
        <v>354</v>
      </c>
      <c r="H1433" s="92" t="s">
        <v>394</v>
      </c>
      <c r="I1433" s="101">
        <v>430.1</v>
      </c>
      <c r="J1433" s="94" t="s">
        <v>241</v>
      </c>
      <c r="K1433" s="92">
        <v>430</v>
      </c>
      <c r="L1433" s="92" t="s">
        <v>374</v>
      </c>
      <c r="M1433" s="95">
        <v>0.75</v>
      </c>
      <c r="N1433" s="92" t="s">
        <v>39</v>
      </c>
      <c r="O1433" s="92" t="s">
        <v>63</v>
      </c>
      <c r="P1433" s="96">
        <v>43606</v>
      </c>
      <c r="Q1433" s="97">
        <v>43769</v>
      </c>
      <c r="R1433" s="98">
        <v>44327</v>
      </c>
      <c r="S1433" s="106">
        <f t="shared" si="48"/>
        <v>558</v>
      </c>
      <c r="T1433" s="106" t="s">
        <v>252</v>
      </c>
      <c r="U1433" s="106">
        <v>0</v>
      </c>
      <c r="V1433" s="109">
        <v>0</v>
      </c>
      <c r="W1433" s="109"/>
      <c r="X1433" s="109"/>
      <c r="Y1433" s="109"/>
      <c r="Z1433" s="110"/>
      <c r="AA1433" s="99" t="s">
        <v>45</v>
      </c>
    </row>
    <row r="1434" spans="1:27" ht="16">
      <c r="A1434" s="9">
        <v>2</v>
      </c>
      <c r="B1434" s="9">
        <v>2</v>
      </c>
      <c r="C1434" s="9">
        <v>8</v>
      </c>
      <c r="D1434" s="150"/>
      <c r="E1434" s="150">
        <v>74</v>
      </c>
      <c r="F1434" s="227">
        <v>1</v>
      </c>
      <c r="G1434" s="94" t="s">
        <v>354</v>
      </c>
      <c r="H1434" s="92" t="s">
        <v>394</v>
      </c>
      <c r="I1434" s="93">
        <v>25</v>
      </c>
      <c r="J1434" s="94" t="s">
        <v>241</v>
      </c>
      <c r="K1434" s="92">
        <v>431</v>
      </c>
      <c r="L1434" s="92" t="s">
        <v>374</v>
      </c>
      <c r="M1434" s="95">
        <v>0.75</v>
      </c>
      <c r="N1434" s="92" t="s">
        <v>39</v>
      </c>
      <c r="O1434" s="92" t="s">
        <v>63</v>
      </c>
      <c r="P1434" s="96">
        <v>43606</v>
      </c>
      <c r="Q1434" s="97">
        <v>43769</v>
      </c>
      <c r="R1434" s="98">
        <v>44327</v>
      </c>
      <c r="S1434" s="106">
        <f t="shared" si="48"/>
        <v>558</v>
      </c>
      <c r="T1434" s="106" t="s">
        <v>252</v>
      </c>
      <c r="U1434" s="106">
        <v>0</v>
      </c>
      <c r="V1434" s="109">
        <v>0</v>
      </c>
      <c r="W1434" s="109"/>
      <c r="X1434" s="109"/>
      <c r="Y1434" s="109"/>
      <c r="Z1434" s="110"/>
      <c r="AA1434" s="99" t="s">
        <v>45</v>
      </c>
    </row>
    <row r="1435" spans="1:27" ht="16">
      <c r="A1435" s="9">
        <v>2</v>
      </c>
      <c r="B1435" s="9">
        <v>2</v>
      </c>
      <c r="C1435" s="9">
        <v>8</v>
      </c>
      <c r="D1435" s="150"/>
      <c r="E1435" s="150">
        <v>75</v>
      </c>
      <c r="F1435" s="227">
        <v>1</v>
      </c>
      <c r="G1435" s="94" t="s">
        <v>354</v>
      </c>
      <c r="H1435" s="92" t="s">
        <v>394</v>
      </c>
      <c r="I1435" s="93">
        <v>26</v>
      </c>
      <c r="J1435" s="94" t="s">
        <v>241</v>
      </c>
      <c r="K1435" s="92">
        <v>431</v>
      </c>
      <c r="L1435" s="92" t="s">
        <v>374</v>
      </c>
      <c r="M1435" s="95">
        <v>0.75</v>
      </c>
      <c r="N1435" s="92" t="s">
        <v>39</v>
      </c>
      <c r="O1435" s="92" t="s">
        <v>63</v>
      </c>
      <c r="P1435" s="96">
        <v>43606</v>
      </c>
      <c r="Q1435" s="97">
        <v>43769</v>
      </c>
      <c r="R1435" s="98">
        <v>44327</v>
      </c>
      <c r="S1435" s="106">
        <f t="shared" si="48"/>
        <v>558</v>
      </c>
      <c r="T1435" s="106" t="s">
        <v>252</v>
      </c>
      <c r="U1435" s="106">
        <v>0</v>
      </c>
      <c r="V1435" s="109">
        <v>0</v>
      </c>
      <c r="W1435" s="109"/>
      <c r="X1435" s="109"/>
      <c r="Y1435" s="109"/>
      <c r="Z1435" s="110"/>
      <c r="AA1435" s="99" t="s">
        <v>45</v>
      </c>
    </row>
    <row r="1436" spans="1:27" ht="16">
      <c r="A1436" s="9">
        <v>2</v>
      </c>
      <c r="B1436" s="9">
        <v>2</v>
      </c>
      <c r="C1436" s="9">
        <v>8</v>
      </c>
      <c r="D1436" s="150"/>
      <c r="E1436" s="150">
        <v>76</v>
      </c>
      <c r="F1436" s="227">
        <v>1</v>
      </c>
      <c r="G1436" s="94" t="s">
        <v>354</v>
      </c>
      <c r="H1436" s="92" t="s">
        <v>394</v>
      </c>
      <c r="I1436" s="101">
        <v>431.3</v>
      </c>
      <c r="J1436" s="94" t="s">
        <v>241</v>
      </c>
      <c r="K1436" s="92">
        <v>431</v>
      </c>
      <c r="L1436" s="92" t="s">
        <v>374</v>
      </c>
      <c r="M1436" s="95">
        <v>0.75</v>
      </c>
      <c r="N1436" s="92" t="s">
        <v>39</v>
      </c>
      <c r="O1436" s="92" t="s">
        <v>63</v>
      </c>
      <c r="P1436" s="96">
        <v>43606</v>
      </c>
      <c r="Q1436" s="97">
        <v>43769</v>
      </c>
      <c r="R1436" s="98">
        <v>44327</v>
      </c>
      <c r="S1436" s="106">
        <f t="shared" si="48"/>
        <v>558</v>
      </c>
      <c r="T1436" s="106" t="s">
        <v>252</v>
      </c>
      <c r="U1436" s="106">
        <v>0</v>
      </c>
      <c r="V1436" s="109">
        <v>0</v>
      </c>
      <c r="W1436" s="109"/>
      <c r="X1436" s="109"/>
      <c r="Y1436" s="109">
        <v>1</v>
      </c>
      <c r="Z1436" s="110" t="s">
        <v>67</v>
      </c>
      <c r="AA1436" s="99" t="s">
        <v>45</v>
      </c>
    </row>
    <row r="1437" spans="1:27" ht="16">
      <c r="A1437" s="9">
        <v>2</v>
      </c>
      <c r="B1437" s="9">
        <v>2</v>
      </c>
      <c r="C1437" s="9">
        <v>8</v>
      </c>
      <c r="D1437" s="150"/>
      <c r="E1437" s="150">
        <v>77</v>
      </c>
      <c r="F1437" s="227">
        <v>1</v>
      </c>
      <c r="G1437" s="94" t="s">
        <v>354</v>
      </c>
      <c r="H1437" s="92" t="s">
        <v>394</v>
      </c>
      <c r="I1437" s="93">
        <v>83</v>
      </c>
      <c r="J1437" s="94" t="s">
        <v>241</v>
      </c>
      <c r="K1437" s="92">
        <v>432</v>
      </c>
      <c r="L1437" s="92" t="s">
        <v>374</v>
      </c>
      <c r="M1437" s="95">
        <v>0.75</v>
      </c>
      <c r="N1437" s="92" t="s">
        <v>39</v>
      </c>
      <c r="O1437" s="92" t="s">
        <v>63</v>
      </c>
      <c r="P1437" s="96">
        <v>43606</v>
      </c>
      <c r="Q1437" s="97">
        <v>43769</v>
      </c>
      <c r="R1437" s="98">
        <v>44327</v>
      </c>
      <c r="S1437" s="106">
        <f t="shared" si="48"/>
        <v>558</v>
      </c>
      <c r="T1437" s="106" t="s">
        <v>252</v>
      </c>
      <c r="U1437" s="106">
        <v>0</v>
      </c>
      <c r="V1437" s="109">
        <v>0</v>
      </c>
      <c r="W1437" s="109"/>
      <c r="X1437" s="109"/>
      <c r="Y1437" s="109"/>
      <c r="Z1437" s="110"/>
      <c r="AA1437" s="99" t="s">
        <v>45</v>
      </c>
    </row>
    <row r="1438" spans="1:27" ht="16">
      <c r="A1438" s="9">
        <v>2</v>
      </c>
      <c r="B1438" s="9">
        <v>2</v>
      </c>
      <c r="C1438" s="9">
        <v>8</v>
      </c>
      <c r="D1438" s="150"/>
      <c r="E1438" s="150">
        <v>78</v>
      </c>
      <c r="F1438" s="227">
        <v>1</v>
      </c>
      <c r="G1438" s="94" t="s">
        <v>354</v>
      </c>
      <c r="H1438" s="92" t="s">
        <v>394</v>
      </c>
      <c r="I1438" s="93">
        <v>88</v>
      </c>
      <c r="J1438" s="94" t="s">
        <v>241</v>
      </c>
      <c r="K1438" s="92">
        <v>432</v>
      </c>
      <c r="L1438" s="92" t="s">
        <v>374</v>
      </c>
      <c r="M1438" s="95">
        <v>0.75</v>
      </c>
      <c r="N1438" s="92" t="s">
        <v>39</v>
      </c>
      <c r="O1438" s="92" t="s">
        <v>63</v>
      </c>
      <c r="P1438" s="96">
        <v>43606</v>
      </c>
      <c r="Q1438" s="97">
        <v>43769</v>
      </c>
      <c r="R1438" s="98">
        <v>44327</v>
      </c>
      <c r="S1438" s="106">
        <f t="shared" si="48"/>
        <v>558</v>
      </c>
      <c r="T1438" s="106" t="s">
        <v>252</v>
      </c>
      <c r="U1438" s="106">
        <v>0</v>
      </c>
      <c r="V1438" s="109">
        <v>0</v>
      </c>
      <c r="W1438" s="109"/>
      <c r="X1438" s="109"/>
      <c r="Y1438" s="109"/>
      <c r="Z1438" s="110"/>
      <c r="AA1438" s="99" t="s">
        <v>45</v>
      </c>
    </row>
    <row r="1439" spans="1:27" ht="16">
      <c r="A1439" s="9">
        <v>2</v>
      </c>
      <c r="B1439" s="9">
        <v>2</v>
      </c>
      <c r="C1439" s="9">
        <v>8</v>
      </c>
      <c r="D1439" s="150"/>
      <c r="E1439" s="150">
        <v>79</v>
      </c>
      <c r="F1439" s="227">
        <v>1</v>
      </c>
      <c r="G1439" s="94" t="s">
        <v>354</v>
      </c>
      <c r="H1439" s="92" t="s">
        <v>394</v>
      </c>
      <c r="I1439" s="93">
        <v>96</v>
      </c>
      <c r="J1439" s="94" t="s">
        <v>241</v>
      </c>
      <c r="K1439" s="92">
        <v>432</v>
      </c>
      <c r="L1439" s="92" t="s">
        <v>374</v>
      </c>
      <c r="M1439" s="95">
        <v>0.75</v>
      </c>
      <c r="N1439" s="92" t="s">
        <v>39</v>
      </c>
      <c r="O1439" s="92" t="s">
        <v>63</v>
      </c>
      <c r="P1439" s="96">
        <v>43606</v>
      </c>
      <c r="Q1439" s="97">
        <v>43769</v>
      </c>
      <c r="R1439" s="98">
        <v>44327</v>
      </c>
      <c r="S1439" s="106">
        <f t="shared" si="48"/>
        <v>558</v>
      </c>
      <c r="T1439" s="106" t="s">
        <v>252</v>
      </c>
      <c r="U1439" s="106">
        <v>0</v>
      </c>
      <c r="V1439" s="109">
        <v>0</v>
      </c>
      <c r="W1439" s="109"/>
      <c r="X1439" s="109"/>
      <c r="Y1439" s="109"/>
      <c r="Z1439" s="110"/>
      <c r="AA1439" s="99" t="s">
        <v>45</v>
      </c>
    </row>
    <row r="1440" spans="1:27" ht="16">
      <c r="A1440" s="9">
        <v>2</v>
      </c>
      <c r="B1440" s="9">
        <v>2</v>
      </c>
      <c r="C1440" s="9">
        <v>8</v>
      </c>
      <c r="D1440" s="150"/>
      <c r="E1440" s="150">
        <v>80</v>
      </c>
      <c r="F1440" s="227">
        <v>1</v>
      </c>
      <c r="G1440" s="94" t="s">
        <v>354</v>
      </c>
      <c r="H1440" s="92" t="s">
        <v>394</v>
      </c>
      <c r="I1440" s="93">
        <v>84</v>
      </c>
      <c r="J1440" s="94" t="s">
        <v>241</v>
      </c>
      <c r="K1440" s="92">
        <v>433</v>
      </c>
      <c r="L1440" s="92" t="s">
        <v>374</v>
      </c>
      <c r="M1440" s="95">
        <v>0.75</v>
      </c>
      <c r="N1440" s="92" t="s">
        <v>39</v>
      </c>
      <c r="O1440" s="92" t="s">
        <v>63</v>
      </c>
      <c r="P1440" s="96">
        <v>43606</v>
      </c>
      <c r="Q1440" s="97">
        <v>43769</v>
      </c>
      <c r="R1440" s="98">
        <v>44327</v>
      </c>
      <c r="S1440" s="106">
        <f t="shared" si="48"/>
        <v>558</v>
      </c>
      <c r="T1440" s="106" t="s">
        <v>252</v>
      </c>
      <c r="U1440" s="106">
        <v>0</v>
      </c>
      <c r="V1440" s="109">
        <v>0</v>
      </c>
      <c r="W1440" s="109"/>
      <c r="X1440" s="109"/>
      <c r="Y1440" s="109"/>
      <c r="Z1440" s="110"/>
      <c r="AA1440" s="99" t="s">
        <v>45</v>
      </c>
    </row>
    <row r="1441" spans="1:27" ht="16">
      <c r="A1441" s="9">
        <v>2</v>
      </c>
      <c r="B1441" s="9">
        <v>2</v>
      </c>
      <c r="C1441" s="9">
        <v>8</v>
      </c>
      <c r="D1441" s="150"/>
      <c r="E1441" s="150">
        <v>81</v>
      </c>
      <c r="F1441" s="227">
        <v>1</v>
      </c>
      <c r="G1441" s="94" t="s">
        <v>354</v>
      </c>
      <c r="H1441" s="92" t="s">
        <v>394</v>
      </c>
      <c r="I1441" s="93">
        <v>85</v>
      </c>
      <c r="J1441" s="94" t="s">
        <v>241</v>
      </c>
      <c r="K1441" s="92">
        <v>433</v>
      </c>
      <c r="L1441" s="92" t="s">
        <v>374</v>
      </c>
      <c r="M1441" s="95">
        <v>0.75</v>
      </c>
      <c r="N1441" s="92" t="s">
        <v>39</v>
      </c>
      <c r="O1441" s="92" t="s">
        <v>63</v>
      </c>
      <c r="P1441" s="96">
        <v>43606</v>
      </c>
      <c r="Q1441" s="97">
        <v>43769</v>
      </c>
      <c r="R1441" s="98">
        <v>44327</v>
      </c>
      <c r="S1441" s="106">
        <f t="shared" si="48"/>
        <v>558</v>
      </c>
      <c r="T1441" s="106" t="s">
        <v>252</v>
      </c>
      <c r="U1441" s="106">
        <v>0</v>
      </c>
      <c r="V1441" s="109">
        <v>0</v>
      </c>
      <c r="W1441" s="109"/>
      <c r="X1441" s="109"/>
      <c r="Y1441" s="109"/>
      <c r="Z1441" s="110"/>
      <c r="AA1441" s="99" t="s">
        <v>45</v>
      </c>
    </row>
    <row r="1442" spans="1:27" ht="16">
      <c r="A1442" s="9">
        <v>2</v>
      </c>
      <c r="B1442" s="9">
        <v>2</v>
      </c>
      <c r="C1442" s="9">
        <v>8</v>
      </c>
      <c r="D1442" s="150"/>
      <c r="E1442" s="150">
        <v>82</v>
      </c>
      <c r="F1442" s="227">
        <v>1</v>
      </c>
      <c r="G1442" s="94" t="s">
        <v>354</v>
      </c>
      <c r="H1442" s="92" t="s">
        <v>394</v>
      </c>
      <c r="I1442" s="93">
        <v>93</v>
      </c>
      <c r="J1442" s="94" t="s">
        <v>241</v>
      </c>
      <c r="K1442" s="92">
        <v>433</v>
      </c>
      <c r="L1442" s="92" t="s">
        <v>374</v>
      </c>
      <c r="M1442" s="95">
        <v>0.75</v>
      </c>
      <c r="N1442" s="92" t="s">
        <v>39</v>
      </c>
      <c r="O1442" s="92" t="s">
        <v>63</v>
      </c>
      <c r="P1442" s="96">
        <v>43606</v>
      </c>
      <c r="Q1442" s="97">
        <v>43769</v>
      </c>
      <c r="R1442" s="98">
        <v>44327</v>
      </c>
      <c r="S1442" s="106">
        <f t="shared" si="48"/>
        <v>558</v>
      </c>
      <c r="T1442" s="106" t="s">
        <v>252</v>
      </c>
      <c r="U1442" s="106">
        <v>0</v>
      </c>
      <c r="V1442" s="109">
        <v>0</v>
      </c>
      <c r="W1442" s="109"/>
      <c r="X1442" s="109"/>
      <c r="Y1442" s="109"/>
      <c r="Z1442" s="110"/>
      <c r="AA1442" s="99" t="s">
        <v>45</v>
      </c>
    </row>
    <row r="1443" spans="1:27" ht="16">
      <c r="A1443" s="9">
        <v>2</v>
      </c>
      <c r="B1443" s="9">
        <v>2</v>
      </c>
      <c r="C1443" s="9">
        <v>8</v>
      </c>
      <c r="D1443" s="150"/>
      <c r="E1443" s="281">
        <v>83</v>
      </c>
      <c r="F1443" s="227">
        <v>1</v>
      </c>
      <c r="G1443" s="94" t="s">
        <v>354</v>
      </c>
      <c r="H1443" s="92" t="s">
        <v>394</v>
      </c>
      <c r="I1443" s="93">
        <v>94</v>
      </c>
      <c r="J1443" s="94" t="s">
        <v>241</v>
      </c>
      <c r="K1443" s="92">
        <v>433</v>
      </c>
      <c r="L1443" s="92" t="s">
        <v>374</v>
      </c>
      <c r="M1443" s="95">
        <v>0.75</v>
      </c>
      <c r="N1443" s="92" t="s">
        <v>39</v>
      </c>
      <c r="O1443" s="92" t="s">
        <v>63</v>
      </c>
      <c r="P1443" s="96">
        <v>43606</v>
      </c>
      <c r="Q1443" s="97">
        <v>43769</v>
      </c>
      <c r="R1443" s="98">
        <v>44327</v>
      </c>
      <c r="S1443" s="106">
        <f t="shared" si="48"/>
        <v>558</v>
      </c>
      <c r="T1443" s="106" t="s">
        <v>252</v>
      </c>
      <c r="U1443" s="106">
        <v>0</v>
      </c>
      <c r="V1443" s="109">
        <v>0</v>
      </c>
      <c r="W1443" s="109"/>
      <c r="X1443" s="109"/>
      <c r="Y1443" s="109"/>
      <c r="Z1443" s="110"/>
      <c r="AA1443" s="99" t="s">
        <v>45</v>
      </c>
    </row>
    <row r="1444" spans="1:27" ht="16">
      <c r="A1444" s="9">
        <v>2</v>
      </c>
      <c r="B1444" s="9">
        <v>2</v>
      </c>
      <c r="C1444" s="9">
        <v>8</v>
      </c>
      <c r="D1444" s="150"/>
      <c r="E1444" s="281">
        <v>84</v>
      </c>
      <c r="F1444" s="227">
        <v>1</v>
      </c>
      <c r="G1444" s="94" t="s">
        <v>354</v>
      </c>
      <c r="H1444" s="92" t="s">
        <v>394</v>
      </c>
      <c r="I1444" s="101">
        <v>433.1</v>
      </c>
      <c r="J1444" s="94" t="s">
        <v>241</v>
      </c>
      <c r="K1444" s="92">
        <v>433</v>
      </c>
      <c r="L1444" s="92" t="s">
        <v>374</v>
      </c>
      <c r="M1444" s="95">
        <v>0.75</v>
      </c>
      <c r="N1444" s="92" t="s">
        <v>39</v>
      </c>
      <c r="O1444" s="92" t="s">
        <v>63</v>
      </c>
      <c r="P1444" s="96">
        <v>43606</v>
      </c>
      <c r="Q1444" s="97">
        <v>43769</v>
      </c>
      <c r="R1444" s="98">
        <v>44327</v>
      </c>
      <c r="S1444" s="106">
        <f t="shared" si="48"/>
        <v>558</v>
      </c>
      <c r="T1444" s="106" t="s">
        <v>397</v>
      </c>
      <c r="U1444" s="106">
        <v>0</v>
      </c>
      <c r="V1444" s="109">
        <v>0</v>
      </c>
      <c r="W1444" s="109"/>
      <c r="X1444" s="109"/>
      <c r="Y1444" s="109"/>
      <c r="Z1444" s="110"/>
      <c r="AA1444" s="99" t="s">
        <v>45</v>
      </c>
    </row>
    <row r="1445" spans="1:27" ht="16">
      <c r="A1445" s="9">
        <v>2</v>
      </c>
      <c r="B1445" s="9">
        <v>2</v>
      </c>
      <c r="C1445" s="9">
        <v>8</v>
      </c>
      <c r="D1445" s="150"/>
      <c r="E1445" s="281">
        <v>85</v>
      </c>
      <c r="F1445" s="227">
        <v>1</v>
      </c>
      <c r="G1445" s="94" t="s">
        <v>354</v>
      </c>
      <c r="H1445" s="92" t="s">
        <v>394</v>
      </c>
      <c r="I1445" s="101">
        <v>434.1</v>
      </c>
      <c r="J1445" s="94" t="s">
        <v>241</v>
      </c>
      <c r="K1445" s="92">
        <v>434</v>
      </c>
      <c r="L1445" s="92" t="s">
        <v>374</v>
      </c>
      <c r="M1445" s="95">
        <v>0.75</v>
      </c>
      <c r="N1445" s="92" t="s">
        <v>39</v>
      </c>
      <c r="O1445" s="92" t="s">
        <v>63</v>
      </c>
      <c r="P1445" s="96">
        <v>43606</v>
      </c>
      <c r="Q1445" s="97">
        <v>43769</v>
      </c>
      <c r="R1445" s="98">
        <v>44327</v>
      </c>
      <c r="S1445" s="106">
        <f t="shared" si="48"/>
        <v>558</v>
      </c>
      <c r="T1445" s="106" t="s">
        <v>397</v>
      </c>
      <c r="U1445" s="106">
        <v>0</v>
      </c>
      <c r="V1445" s="109">
        <v>0</v>
      </c>
      <c r="W1445" s="109"/>
      <c r="X1445" s="109"/>
      <c r="Y1445" s="109"/>
      <c r="Z1445" s="110"/>
      <c r="AA1445" s="99" t="s">
        <v>45</v>
      </c>
    </row>
    <row r="1446" spans="1:27" ht="16">
      <c r="A1446" s="9">
        <v>2</v>
      </c>
      <c r="B1446" s="9">
        <v>2</v>
      </c>
      <c r="C1446" s="9">
        <v>8</v>
      </c>
      <c r="D1446" s="150"/>
      <c r="E1446" s="281">
        <v>86</v>
      </c>
      <c r="F1446" s="227">
        <v>1</v>
      </c>
      <c r="G1446" s="94" t="s">
        <v>354</v>
      </c>
      <c r="H1446" s="92" t="s">
        <v>394</v>
      </c>
      <c r="I1446" s="101">
        <v>434.2</v>
      </c>
      <c r="J1446" s="94" t="s">
        <v>241</v>
      </c>
      <c r="K1446" s="92">
        <v>434</v>
      </c>
      <c r="L1446" s="92" t="s">
        <v>374</v>
      </c>
      <c r="M1446" s="95">
        <v>0.75</v>
      </c>
      <c r="N1446" s="92" t="s">
        <v>39</v>
      </c>
      <c r="O1446" s="92" t="s">
        <v>63</v>
      </c>
      <c r="P1446" s="96">
        <v>43606</v>
      </c>
      <c r="Q1446" s="97">
        <v>43769</v>
      </c>
      <c r="R1446" s="98">
        <v>44327</v>
      </c>
      <c r="S1446" s="106">
        <f t="shared" si="48"/>
        <v>558</v>
      </c>
      <c r="T1446" s="106" t="s">
        <v>397</v>
      </c>
      <c r="U1446" s="106">
        <v>0</v>
      </c>
      <c r="V1446" s="109">
        <v>0</v>
      </c>
      <c r="W1446" s="109"/>
      <c r="X1446" s="109"/>
      <c r="Y1446" s="109"/>
      <c r="Z1446" s="110"/>
      <c r="AA1446" s="99" t="s">
        <v>45</v>
      </c>
    </row>
    <row r="1447" spans="1:27" ht="16">
      <c r="A1447" s="9">
        <v>2</v>
      </c>
      <c r="B1447" s="9">
        <v>2</v>
      </c>
      <c r="C1447" s="9">
        <v>8</v>
      </c>
      <c r="D1447" s="150"/>
      <c r="E1447" s="281">
        <v>87</v>
      </c>
      <c r="F1447" s="227">
        <v>1</v>
      </c>
      <c r="G1447" s="94" t="s">
        <v>354</v>
      </c>
      <c r="H1447" s="92" t="s">
        <v>394</v>
      </c>
      <c r="I1447" s="101">
        <v>434.3</v>
      </c>
      <c r="J1447" s="94" t="s">
        <v>241</v>
      </c>
      <c r="K1447" s="92">
        <v>434</v>
      </c>
      <c r="L1447" s="92" t="s">
        <v>374</v>
      </c>
      <c r="M1447" s="95">
        <v>0.75</v>
      </c>
      <c r="N1447" s="92" t="s">
        <v>39</v>
      </c>
      <c r="O1447" s="92" t="s">
        <v>63</v>
      </c>
      <c r="P1447" s="96">
        <v>43606</v>
      </c>
      <c r="Q1447" s="97">
        <v>43769</v>
      </c>
      <c r="R1447" s="98">
        <v>44327</v>
      </c>
      <c r="S1447" s="106">
        <f t="shared" si="48"/>
        <v>558</v>
      </c>
      <c r="T1447" s="106" t="s">
        <v>397</v>
      </c>
      <c r="U1447" s="106">
        <v>0</v>
      </c>
      <c r="V1447" s="109">
        <v>0</v>
      </c>
      <c r="W1447" s="109"/>
      <c r="X1447" s="109"/>
      <c r="Y1447" s="109"/>
      <c r="Z1447" s="110"/>
      <c r="AA1447" s="99" t="s">
        <v>45</v>
      </c>
    </row>
    <row r="1448" spans="1:27" ht="16">
      <c r="A1448" s="9">
        <v>2</v>
      </c>
      <c r="B1448" s="9">
        <v>2</v>
      </c>
      <c r="C1448" s="9">
        <v>8</v>
      </c>
      <c r="D1448" s="150"/>
      <c r="E1448" s="281">
        <v>88</v>
      </c>
      <c r="F1448" s="227">
        <v>1</v>
      </c>
      <c r="G1448" s="94" t="s">
        <v>354</v>
      </c>
      <c r="H1448" s="92" t="s">
        <v>394</v>
      </c>
      <c r="I1448" s="101">
        <v>434.4</v>
      </c>
      <c r="J1448" s="94" t="s">
        <v>241</v>
      </c>
      <c r="K1448" s="92">
        <v>434</v>
      </c>
      <c r="L1448" s="92" t="s">
        <v>374</v>
      </c>
      <c r="M1448" s="95">
        <v>0.75</v>
      </c>
      <c r="N1448" s="92" t="s">
        <v>39</v>
      </c>
      <c r="O1448" s="92" t="s">
        <v>63</v>
      </c>
      <c r="P1448" s="96">
        <v>43606</v>
      </c>
      <c r="Q1448" s="97">
        <v>43769</v>
      </c>
      <c r="R1448" s="98">
        <v>44327</v>
      </c>
      <c r="S1448" s="106">
        <f t="shared" si="48"/>
        <v>558</v>
      </c>
      <c r="T1448" s="106" t="s">
        <v>397</v>
      </c>
      <c r="U1448" s="106">
        <v>0</v>
      </c>
      <c r="V1448" s="109">
        <v>0</v>
      </c>
      <c r="W1448" s="109"/>
      <c r="X1448" s="109"/>
      <c r="Y1448" s="109"/>
      <c r="Z1448" s="110" t="s">
        <v>398</v>
      </c>
      <c r="AA1448" s="99" t="s">
        <v>45</v>
      </c>
    </row>
    <row r="1449" spans="1:27" ht="16">
      <c r="A1449" s="9">
        <v>2</v>
      </c>
      <c r="B1449" s="9">
        <v>2</v>
      </c>
      <c r="C1449" s="9">
        <v>8</v>
      </c>
      <c r="D1449" s="150"/>
      <c r="E1449" s="281">
        <v>89</v>
      </c>
      <c r="F1449" s="227">
        <v>1</v>
      </c>
      <c r="G1449" s="94" t="s">
        <v>354</v>
      </c>
      <c r="H1449" s="92" t="s">
        <v>394</v>
      </c>
      <c r="I1449" s="93">
        <v>7836</v>
      </c>
      <c r="J1449" s="94" t="s">
        <v>241</v>
      </c>
      <c r="K1449" s="92">
        <v>434</v>
      </c>
      <c r="L1449" s="92" t="s">
        <v>374</v>
      </c>
      <c r="M1449" s="95">
        <v>0.75</v>
      </c>
      <c r="N1449" s="92" t="s">
        <v>39</v>
      </c>
      <c r="O1449" s="92" t="s">
        <v>63</v>
      </c>
      <c r="P1449" s="96">
        <v>43606</v>
      </c>
      <c r="Q1449" s="97">
        <v>43769</v>
      </c>
      <c r="R1449" s="98">
        <v>44327</v>
      </c>
      <c r="S1449" s="106">
        <f t="shared" si="48"/>
        <v>558</v>
      </c>
      <c r="T1449" s="106" t="s">
        <v>397</v>
      </c>
      <c r="U1449" s="106">
        <v>0</v>
      </c>
      <c r="V1449" s="109">
        <v>1</v>
      </c>
      <c r="W1449" s="109">
        <v>1</v>
      </c>
      <c r="X1449" s="109"/>
      <c r="Y1449" s="109"/>
      <c r="Z1449" s="110"/>
      <c r="AA1449" s="99" t="s">
        <v>45</v>
      </c>
    </row>
    <row r="1450" spans="1:27" ht="16">
      <c r="A1450" s="9">
        <v>2</v>
      </c>
      <c r="B1450" s="9">
        <v>2</v>
      </c>
      <c r="C1450" s="9">
        <v>8</v>
      </c>
      <c r="D1450" s="150"/>
      <c r="E1450" s="281">
        <v>90</v>
      </c>
      <c r="F1450" s="227">
        <v>1</v>
      </c>
      <c r="G1450" s="94" t="s">
        <v>354</v>
      </c>
      <c r="H1450" s="92" t="s">
        <v>394</v>
      </c>
      <c r="I1450" s="101">
        <v>435.1</v>
      </c>
      <c r="J1450" s="94" t="s">
        <v>241</v>
      </c>
      <c r="K1450" s="92">
        <v>435</v>
      </c>
      <c r="L1450" s="92" t="s">
        <v>374</v>
      </c>
      <c r="M1450" s="95">
        <v>0.75</v>
      </c>
      <c r="N1450" s="92" t="s">
        <v>39</v>
      </c>
      <c r="O1450" s="92" t="s">
        <v>63</v>
      </c>
      <c r="P1450" s="96">
        <v>43606</v>
      </c>
      <c r="Q1450" s="97">
        <v>43769</v>
      </c>
      <c r="R1450" s="98">
        <v>44327</v>
      </c>
      <c r="S1450" s="106">
        <f t="shared" si="48"/>
        <v>558</v>
      </c>
      <c r="T1450" s="106" t="s">
        <v>397</v>
      </c>
      <c r="U1450" s="106">
        <v>0</v>
      </c>
      <c r="V1450" s="109">
        <v>0</v>
      </c>
      <c r="W1450" s="109"/>
      <c r="X1450" s="109"/>
      <c r="Y1450" s="109"/>
      <c r="Z1450" s="110"/>
      <c r="AA1450" s="99" t="s">
        <v>45</v>
      </c>
    </row>
    <row r="1451" spans="1:27" ht="16">
      <c r="A1451" s="9">
        <v>2</v>
      </c>
      <c r="B1451" s="9">
        <v>2</v>
      </c>
      <c r="C1451" s="9">
        <v>8</v>
      </c>
      <c r="D1451" s="150"/>
      <c r="E1451" s="281">
        <v>91</v>
      </c>
      <c r="F1451" s="227">
        <v>1</v>
      </c>
      <c r="G1451" s="94" t="s">
        <v>354</v>
      </c>
      <c r="H1451" s="92" t="s">
        <v>394</v>
      </c>
      <c r="I1451" s="93">
        <v>7832</v>
      </c>
      <c r="J1451" s="94" t="s">
        <v>241</v>
      </c>
      <c r="K1451" s="92">
        <v>435</v>
      </c>
      <c r="L1451" s="92" t="s">
        <v>374</v>
      </c>
      <c r="M1451" s="95">
        <v>0.75</v>
      </c>
      <c r="N1451" s="92" t="s">
        <v>39</v>
      </c>
      <c r="O1451" s="92" t="s">
        <v>63</v>
      </c>
      <c r="P1451" s="96">
        <v>43606</v>
      </c>
      <c r="Q1451" s="97">
        <v>43769</v>
      </c>
      <c r="R1451" s="98">
        <v>44327</v>
      </c>
      <c r="S1451" s="106">
        <f t="shared" si="48"/>
        <v>558</v>
      </c>
      <c r="T1451" s="106" t="s">
        <v>397</v>
      </c>
      <c r="U1451" s="106">
        <v>0</v>
      </c>
      <c r="V1451" s="109">
        <v>0</v>
      </c>
      <c r="W1451" s="109"/>
      <c r="X1451" s="109"/>
      <c r="Y1451" s="109"/>
      <c r="Z1451" s="110"/>
      <c r="AA1451" s="99" t="s">
        <v>45</v>
      </c>
    </row>
    <row r="1452" spans="1:27" ht="16">
      <c r="A1452" s="9">
        <v>2</v>
      </c>
      <c r="B1452" s="9">
        <v>2</v>
      </c>
      <c r="C1452" s="9">
        <v>8</v>
      </c>
      <c r="D1452" s="150"/>
      <c r="E1452" s="281">
        <v>92</v>
      </c>
      <c r="F1452" s="227">
        <v>1</v>
      </c>
      <c r="G1452" s="94" t="s">
        <v>354</v>
      </c>
      <c r="H1452" s="92" t="s">
        <v>394</v>
      </c>
      <c r="I1452" s="93">
        <v>7834</v>
      </c>
      <c r="J1452" s="94" t="s">
        <v>241</v>
      </c>
      <c r="K1452" s="92">
        <v>435</v>
      </c>
      <c r="L1452" s="92" t="s">
        <v>374</v>
      </c>
      <c r="M1452" s="95">
        <v>0.75</v>
      </c>
      <c r="N1452" s="92" t="s">
        <v>39</v>
      </c>
      <c r="O1452" s="92" t="s">
        <v>63</v>
      </c>
      <c r="P1452" s="96">
        <v>43606</v>
      </c>
      <c r="Q1452" s="97">
        <v>43769</v>
      </c>
      <c r="R1452" s="98">
        <v>44327</v>
      </c>
      <c r="S1452" s="106">
        <f t="shared" si="48"/>
        <v>558</v>
      </c>
      <c r="T1452" s="106" t="s">
        <v>397</v>
      </c>
      <c r="U1452" s="106">
        <v>0</v>
      </c>
      <c r="V1452" s="109">
        <v>0</v>
      </c>
      <c r="W1452" s="109"/>
      <c r="X1452" s="109"/>
      <c r="Y1452" s="109"/>
      <c r="Z1452" s="110"/>
      <c r="AA1452" s="99" t="s">
        <v>45</v>
      </c>
    </row>
    <row r="1453" spans="1:27" ht="16">
      <c r="A1453" s="9">
        <v>2</v>
      </c>
      <c r="B1453" s="9">
        <v>2</v>
      </c>
      <c r="C1453" s="9">
        <v>8</v>
      </c>
      <c r="D1453" s="150"/>
      <c r="E1453" s="281">
        <v>93</v>
      </c>
      <c r="F1453" s="227">
        <v>1</v>
      </c>
      <c r="G1453" s="94" t="s">
        <v>354</v>
      </c>
      <c r="H1453" s="92" t="s">
        <v>394</v>
      </c>
      <c r="I1453" s="93">
        <v>7905</v>
      </c>
      <c r="J1453" s="94" t="s">
        <v>241</v>
      </c>
      <c r="K1453" s="92">
        <v>435</v>
      </c>
      <c r="L1453" s="92" t="s">
        <v>374</v>
      </c>
      <c r="M1453" s="95">
        <v>0.75</v>
      </c>
      <c r="N1453" s="92" t="s">
        <v>39</v>
      </c>
      <c r="O1453" s="92" t="s">
        <v>63</v>
      </c>
      <c r="P1453" s="96">
        <v>43606</v>
      </c>
      <c r="Q1453" s="97">
        <v>43769</v>
      </c>
      <c r="R1453" s="98">
        <v>44327</v>
      </c>
      <c r="S1453" s="106">
        <f t="shared" si="48"/>
        <v>558</v>
      </c>
      <c r="T1453" s="106" t="s">
        <v>397</v>
      </c>
      <c r="U1453" s="106">
        <v>0</v>
      </c>
      <c r="V1453" s="109">
        <v>1</v>
      </c>
      <c r="W1453" s="109">
        <v>1</v>
      </c>
      <c r="X1453" s="109"/>
      <c r="Y1453" s="109"/>
      <c r="Z1453" s="110"/>
      <c r="AA1453" s="99" t="s">
        <v>45</v>
      </c>
    </row>
    <row r="1454" spans="1:27" ht="16">
      <c r="A1454" s="9">
        <v>2</v>
      </c>
      <c r="B1454" s="9">
        <v>2</v>
      </c>
      <c r="C1454" s="9">
        <v>8</v>
      </c>
      <c r="D1454" s="150"/>
      <c r="E1454" s="281">
        <v>94</v>
      </c>
      <c r="F1454" s="227">
        <v>1</v>
      </c>
      <c r="G1454" s="94" t="s">
        <v>354</v>
      </c>
      <c r="H1454" s="92" t="s">
        <v>394</v>
      </c>
      <c r="I1454" s="93">
        <v>19</v>
      </c>
      <c r="J1454" s="94" t="s">
        <v>241</v>
      </c>
      <c r="K1454" s="92">
        <v>436</v>
      </c>
      <c r="L1454" s="92" t="s">
        <v>374</v>
      </c>
      <c r="M1454" s="95">
        <v>0.75</v>
      </c>
      <c r="N1454" s="92" t="s">
        <v>39</v>
      </c>
      <c r="O1454" s="92" t="s">
        <v>63</v>
      </c>
      <c r="P1454" s="96">
        <v>43606</v>
      </c>
      <c r="Q1454" s="97">
        <v>43769</v>
      </c>
      <c r="R1454" s="98">
        <v>44327</v>
      </c>
      <c r="S1454" s="106">
        <f t="shared" si="48"/>
        <v>558</v>
      </c>
      <c r="T1454" s="106" t="s">
        <v>397</v>
      </c>
      <c r="U1454" s="106">
        <v>0</v>
      </c>
      <c r="V1454" s="109">
        <v>0</v>
      </c>
      <c r="W1454" s="109"/>
      <c r="X1454" s="109"/>
      <c r="Y1454" s="109"/>
      <c r="Z1454" s="110"/>
      <c r="AA1454" s="99" t="s">
        <v>45</v>
      </c>
    </row>
    <row r="1455" spans="1:27" ht="16">
      <c r="A1455" s="9">
        <v>2</v>
      </c>
      <c r="B1455" s="9">
        <v>2</v>
      </c>
      <c r="C1455" s="9">
        <v>8</v>
      </c>
      <c r="D1455" s="150"/>
      <c r="E1455" s="281">
        <v>95</v>
      </c>
      <c r="F1455" s="227">
        <v>1</v>
      </c>
      <c r="G1455" s="94" t="s">
        <v>354</v>
      </c>
      <c r="H1455" s="92" t="s">
        <v>394</v>
      </c>
      <c r="I1455" s="93">
        <v>20</v>
      </c>
      <c r="J1455" s="94" t="s">
        <v>241</v>
      </c>
      <c r="K1455" s="92">
        <v>436</v>
      </c>
      <c r="L1455" s="92" t="s">
        <v>374</v>
      </c>
      <c r="M1455" s="95">
        <v>0.75</v>
      </c>
      <c r="N1455" s="92" t="s">
        <v>39</v>
      </c>
      <c r="O1455" s="92" t="s">
        <v>63</v>
      </c>
      <c r="P1455" s="96">
        <v>43606</v>
      </c>
      <c r="Q1455" s="97">
        <v>43769</v>
      </c>
      <c r="R1455" s="98">
        <v>44327</v>
      </c>
      <c r="S1455" s="106">
        <f t="shared" si="48"/>
        <v>558</v>
      </c>
      <c r="T1455" s="106" t="s">
        <v>397</v>
      </c>
      <c r="U1455" s="106">
        <v>0</v>
      </c>
      <c r="V1455" s="109">
        <v>0</v>
      </c>
      <c r="W1455" s="109"/>
      <c r="X1455" s="109"/>
      <c r="Y1455" s="109"/>
      <c r="Z1455" s="110"/>
      <c r="AA1455" s="99" t="s">
        <v>45</v>
      </c>
    </row>
    <row r="1456" spans="1:27" ht="16">
      <c r="A1456" s="9">
        <v>2</v>
      </c>
      <c r="B1456" s="9">
        <v>2</v>
      </c>
      <c r="C1456" s="9">
        <v>8</v>
      </c>
      <c r="D1456" s="150"/>
      <c r="E1456" s="281">
        <v>96</v>
      </c>
      <c r="F1456" s="227">
        <v>1</v>
      </c>
      <c r="G1456" s="94" t="s">
        <v>354</v>
      </c>
      <c r="H1456" s="92" t="s">
        <v>394</v>
      </c>
      <c r="I1456" s="93">
        <v>21</v>
      </c>
      <c r="J1456" s="94" t="s">
        <v>241</v>
      </c>
      <c r="K1456" s="92">
        <v>436</v>
      </c>
      <c r="L1456" s="92" t="s">
        <v>374</v>
      </c>
      <c r="M1456" s="95">
        <v>0.75</v>
      </c>
      <c r="N1456" s="92" t="s">
        <v>39</v>
      </c>
      <c r="O1456" s="92" t="s">
        <v>63</v>
      </c>
      <c r="P1456" s="96">
        <v>43606</v>
      </c>
      <c r="Q1456" s="97">
        <v>43769</v>
      </c>
      <c r="R1456" s="98">
        <v>44327</v>
      </c>
      <c r="S1456" s="106">
        <f t="shared" si="48"/>
        <v>558</v>
      </c>
      <c r="T1456" s="106" t="s">
        <v>397</v>
      </c>
      <c r="U1456" s="106">
        <v>0</v>
      </c>
      <c r="V1456" s="109">
        <v>0</v>
      </c>
      <c r="W1456" s="109"/>
      <c r="X1456" s="109"/>
      <c r="Y1456" s="109"/>
      <c r="Z1456" s="110"/>
      <c r="AA1456" s="99" t="s">
        <v>45</v>
      </c>
    </row>
    <row r="1457" spans="1:27" ht="16">
      <c r="A1457" s="9">
        <v>2</v>
      </c>
      <c r="B1457" s="9">
        <v>2</v>
      </c>
      <c r="C1457" s="9">
        <v>8</v>
      </c>
      <c r="D1457" s="150"/>
      <c r="E1457" s="281">
        <v>97</v>
      </c>
      <c r="F1457" s="227">
        <v>1</v>
      </c>
      <c r="G1457" s="94" t="s">
        <v>354</v>
      </c>
      <c r="H1457" s="92" t="s">
        <v>394</v>
      </c>
      <c r="I1457" s="93">
        <v>22</v>
      </c>
      <c r="J1457" s="94" t="s">
        <v>241</v>
      </c>
      <c r="K1457" s="92">
        <v>436</v>
      </c>
      <c r="L1457" s="92" t="s">
        <v>374</v>
      </c>
      <c r="M1457" s="95">
        <v>0.75</v>
      </c>
      <c r="N1457" s="92" t="s">
        <v>39</v>
      </c>
      <c r="O1457" s="92" t="s">
        <v>63</v>
      </c>
      <c r="P1457" s="96">
        <v>43606</v>
      </c>
      <c r="Q1457" s="97">
        <v>43769</v>
      </c>
      <c r="R1457" s="98">
        <v>44327</v>
      </c>
      <c r="S1457" s="106">
        <f t="shared" ref="S1457:S1488" si="49">R1457-Q1457</f>
        <v>558</v>
      </c>
      <c r="T1457" s="106" t="s">
        <v>397</v>
      </c>
      <c r="U1457" s="106">
        <v>0</v>
      </c>
      <c r="V1457" s="109">
        <v>0</v>
      </c>
      <c r="W1457" s="109"/>
      <c r="X1457" s="109"/>
      <c r="Y1457" s="109"/>
      <c r="Z1457" s="110"/>
      <c r="AA1457" s="99" t="s">
        <v>45</v>
      </c>
    </row>
    <row r="1458" spans="1:27" ht="16">
      <c r="A1458" s="9">
        <v>2</v>
      </c>
      <c r="B1458" s="9">
        <v>2</v>
      </c>
      <c r="C1458" s="9">
        <v>8</v>
      </c>
      <c r="D1458" s="150"/>
      <c r="E1458" s="281">
        <v>98</v>
      </c>
      <c r="F1458" s="227">
        <v>1</v>
      </c>
      <c r="G1458" s="94" t="s">
        <v>354</v>
      </c>
      <c r="H1458" s="92" t="s">
        <v>394</v>
      </c>
      <c r="I1458" s="101">
        <v>436.1</v>
      </c>
      <c r="J1458" s="94" t="s">
        <v>241</v>
      </c>
      <c r="K1458" s="92">
        <v>436</v>
      </c>
      <c r="L1458" s="92" t="s">
        <v>374</v>
      </c>
      <c r="M1458" s="95">
        <v>0.75</v>
      </c>
      <c r="N1458" s="92" t="s">
        <v>39</v>
      </c>
      <c r="O1458" s="92" t="s">
        <v>63</v>
      </c>
      <c r="P1458" s="96">
        <v>43606</v>
      </c>
      <c r="Q1458" s="97">
        <v>43769</v>
      </c>
      <c r="R1458" s="98">
        <v>44327</v>
      </c>
      <c r="S1458" s="106">
        <f t="shared" si="49"/>
        <v>558</v>
      </c>
      <c r="T1458" s="106" t="s">
        <v>397</v>
      </c>
      <c r="U1458" s="106">
        <v>0</v>
      </c>
      <c r="V1458" s="109">
        <v>0</v>
      </c>
      <c r="W1458" s="109"/>
      <c r="X1458" s="109"/>
      <c r="Y1458" s="109"/>
      <c r="Z1458" s="110"/>
      <c r="AA1458" s="99" t="s">
        <v>45</v>
      </c>
    </row>
    <row r="1459" spans="1:27" ht="16">
      <c r="A1459" s="9">
        <v>2</v>
      </c>
      <c r="B1459" s="9">
        <v>3</v>
      </c>
      <c r="C1459" s="9">
        <v>1</v>
      </c>
      <c r="D1459" s="150"/>
      <c r="E1459" s="281">
        <v>99</v>
      </c>
      <c r="F1459" s="227">
        <v>1</v>
      </c>
      <c r="G1459" s="94" t="s">
        <v>354</v>
      </c>
      <c r="H1459" s="92" t="s">
        <v>394</v>
      </c>
      <c r="I1459" s="101">
        <v>438.1</v>
      </c>
      <c r="J1459" s="94" t="s">
        <v>241</v>
      </c>
      <c r="K1459" s="92">
        <v>438</v>
      </c>
      <c r="L1459" s="92" t="s">
        <v>374</v>
      </c>
      <c r="M1459" s="95">
        <v>0.75</v>
      </c>
      <c r="N1459" s="92" t="s">
        <v>39</v>
      </c>
      <c r="O1459" s="92" t="s">
        <v>63</v>
      </c>
      <c r="P1459" s="96">
        <v>43606</v>
      </c>
      <c r="Q1459" s="97">
        <v>43769</v>
      </c>
      <c r="R1459" s="98">
        <v>44327</v>
      </c>
      <c r="S1459" s="106">
        <f t="shared" si="49"/>
        <v>558</v>
      </c>
      <c r="T1459" s="106" t="s">
        <v>397</v>
      </c>
      <c r="U1459" s="106">
        <v>0</v>
      </c>
      <c r="V1459" s="109">
        <v>0</v>
      </c>
      <c r="W1459" s="109"/>
      <c r="X1459" s="109"/>
      <c r="Y1459" s="109"/>
      <c r="Z1459" s="110"/>
      <c r="AA1459" s="99" t="s">
        <v>45</v>
      </c>
    </row>
    <row r="1460" spans="1:27" ht="16">
      <c r="A1460" s="9">
        <v>2</v>
      </c>
      <c r="B1460" s="9">
        <v>3</v>
      </c>
      <c r="C1460" s="9">
        <v>1</v>
      </c>
      <c r="D1460" s="150"/>
      <c r="E1460" s="281">
        <v>100</v>
      </c>
      <c r="F1460" s="227">
        <v>1</v>
      </c>
      <c r="G1460" s="94" t="s">
        <v>354</v>
      </c>
      <c r="H1460" s="92" t="s">
        <v>394</v>
      </c>
      <c r="I1460" s="93">
        <v>6477</v>
      </c>
      <c r="J1460" s="94" t="s">
        <v>241</v>
      </c>
      <c r="K1460" s="92">
        <v>438</v>
      </c>
      <c r="L1460" s="92" t="s">
        <v>374</v>
      </c>
      <c r="M1460" s="95">
        <v>0.75</v>
      </c>
      <c r="N1460" s="92" t="s">
        <v>39</v>
      </c>
      <c r="O1460" s="92" t="s">
        <v>63</v>
      </c>
      <c r="P1460" s="96">
        <v>43606</v>
      </c>
      <c r="Q1460" s="97">
        <v>43769</v>
      </c>
      <c r="R1460" s="98">
        <v>44327</v>
      </c>
      <c r="S1460" s="106">
        <f t="shared" si="49"/>
        <v>558</v>
      </c>
      <c r="T1460" s="106" t="s">
        <v>397</v>
      </c>
      <c r="U1460" s="106">
        <v>0</v>
      </c>
      <c r="V1460" s="109">
        <v>0</v>
      </c>
      <c r="W1460" s="109"/>
      <c r="X1460" s="109"/>
      <c r="Y1460" s="109"/>
      <c r="Z1460" s="110"/>
      <c r="AA1460" s="99" t="s">
        <v>45</v>
      </c>
    </row>
    <row r="1461" spans="1:27" ht="16">
      <c r="A1461" s="9">
        <v>2</v>
      </c>
      <c r="B1461" s="9">
        <v>3</v>
      </c>
      <c r="C1461" s="9">
        <v>1</v>
      </c>
      <c r="D1461" s="150"/>
      <c r="E1461" s="281">
        <v>101</v>
      </c>
      <c r="F1461" s="227">
        <v>1</v>
      </c>
      <c r="G1461" s="94" t="s">
        <v>354</v>
      </c>
      <c r="H1461" s="92" t="s">
        <v>394</v>
      </c>
      <c r="I1461" s="93">
        <v>6479</v>
      </c>
      <c r="J1461" s="94" t="s">
        <v>241</v>
      </c>
      <c r="K1461" s="92">
        <v>438</v>
      </c>
      <c r="L1461" s="92" t="s">
        <v>374</v>
      </c>
      <c r="M1461" s="95">
        <v>0.75</v>
      </c>
      <c r="N1461" s="92" t="s">
        <v>39</v>
      </c>
      <c r="O1461" s="92" t="s">
        <v>63</v>
      </c>
      <c r="P1461" s="96">
        <v>43606</v>
      </c>
      <c r="Q1461" s="97">
        <v>43769</v>
      </c>
      <c r="R1461" s="98">
        <v>44327</v>
      </c>
      <c r="S1461" s="106">
        <f t="shared" si="49"/>
        <v>558</v>
      </c>
      <c r="T1461" s="106" t="s">
        <v>397</v>
      </c>
      <c r="U1461" s="106">
        <v>0</v>
      </c>
      <c r="V1461" s="109">
        <v>0</v>
      </c>
      <c r="W1461" s="109"/>
      <c r="X1461" s="109"/>
      <c r="Y1461" s="109"/>
      <c r="Z1461" s="110"/>
      <c r="AA1461" s="99" t="s">
        <v>45</v>
      </c>
    </row>
    <row r="1462" spans="1:27" ht="16">
      <c r="A1462" s="9">
        <v>2</v>
      </c>
      <c r="B1462" s="9">
        <v>3</v>
      </c>
      <c r="C1462" s="9">
        <v>1</v>
      </c>
      <c r="D1462" s="150"/>
      <c r="E1462" s="281">
        <v>102</v>
      </c>
      <c r="F1462" s="227">
        <v>1</v>
      </c>
      <c r="G1462" s="94" t="s">
        <v>354</v>
      </c>
      <c r="H1462" s="92" t="s">
        <v>394</v>
      </c>
      <c r="I1462" s="93">
        <v>6480</v>
      </c>
      <c r="J1462" s="94" t="s">
        <v>241</v>
      </c>
      <c r="K1462" s="92">
        <v>438</v>
      </c>
      <c r="L1462" s="92" t="s">
        <v>374</v>
      </c>
      <c r="M1462" s="95">
        <v>0.75</v>
      </c>
      <c r="N1462" s="92" t="s">
        <v>39</v>
      </c>
      <c r="O1462" s="92" t="s">
        <v>63</v>
      </c>
      <c r="P1462" s="96">
        <v>43606</v>
      </c>
      <c r="Q1462" s="97">
        <v>43769</v>
      </c>
      <c r="R1462" s="98">
        <v>44327</v>
      </c>
      <c r="S1462" s="106">
        <f t="shared" si="49"/>
        <v>558</v>
      </c>
      <c r="T1462" s="106" t="s">
        <v>397</v>
      </c>
      <c r="U1462" s="106">
        <v>0</v>
      </c>
      <c r="V1462" s="109">
        <v>0</v>
      </c>
      <c r="W1462" s="109"/>
      <c r="X1462" s="109"/>
      <c r="Y1462" s="109"/>
      <c r="Z1462" s="110"/>
      <c r="AA1462" s="99" t="s">
        <v>45</v>
      </c>
    </row>
    <row r="1463" spans="1:27" ht="16">
      <c r="A1463" s="9">
        <v>2</v>
      </c>
      <c r="B1463" s="9">
        <v>3</v>
      </c>
      <c r="C1463" s="9">
        <v>1</v>
      </c>
      <c r="D1463" s="150"/>
      <c r="E1463" s="281">
        <v>103</v>
      </c>
      <c r="F1463" s="227">
        <v>1</v>
      </c>
      <c r="G1463" s="94" t="s">
        <v>354</v>
      </c>
      <c r="H1463" s="92" t="s">
        <v>394</v>
      </c>
      <c r="I1463" s="93">
        <v>6487</v>
      </c>
      <c r="J1463" s="94" t="s">
        <v>241</v>
      </c>
      <c r="K1463" s="92">
        <v>438</v>
      </c>
      <c r="L1463" s="92" t="s">
        <v>374</v>
      </c>
      <c r="M1463" s="95">
        <v>0.75</v>
      </c>
      <c r="N1463" s="92" t="s">
        <v>39</v>
      </c>
      <c r="O1463" s="92" t="s">
        <v>63</v>
      </c>
      <c r="P1463" s="96">
        <v>43606</v>
      </c>
      <c r="Q1463" s="97">
        <v>43769</v>
      </c>
      <c r="R1463" s="98">
        <v>44327</v>
      </c>
      <c r="S1463" s="106">
        <f t="shared" si="49"/>
        <v>558</v>
      </c>
      <c r="T1463" s="106" t="s">
        <v>397</v>
      </c>
      <c r="U1463" s="106">
        <v>0</v>
      </c>
      <c r="V1463" s="109">
        <v>1</v>
      </c>
      <c r="W1463" s="109">
        <v>1</v>
      </c>
      <c r="X1463" s="109"/>
      <c r="Y1463" s="109"/>
      <c r="Z1463" s="110"/>
      <c r="AA1463" s="99" t="s">
        <v>45</v>
      </c>
    </row>
    <row r="1464" spans="1:27" ht="16">
      <c r="A1464" s="9">
        <v>2</v>
      </c>
      <c r="B1464" s="9">
        <v>3</v>
      </c>
      <c r="C1464" s="9">
        <v>1</v>
      </c>
      <c r="D1464" s="150"/>
      <c r="E1464" s="281">
        <v>104</v>
      </c>
      <c r="F1464" s="227">
        <v>1</v>
      </c>
      <c r="G1464" s="94" t="s">
        <v>354</v>
      </c>
      <c r="H1464" s="92" t="s">
        <v>394</v>
      </c>
      <c r="I1464" s="93">
        <v>6480</v>
      </c>
      <c r="J1464" s="94" t="s">
        <v>241</v>
      </c>
      <c r="K1464" s="92">
        <v>439</v>
      </c>
      <c r="L1464" s="92" t="s">
        <v>374</v>
      </c>
      <c r="M1464" s="95">
        <v>0.75</v>
      </c>
      <c r="N1464" s="92" t="s">
        <v>39</v>
      </c>
      <c r="O1464" s="92" t="s">
        <v>63</v>
      </c>
      <c r="P1464" s="96">
        <v>43606</v>
      </c>
      <c r="Q1464" s="97">
        <v>43769</v>
      </c>
      <c r="R1464" s="98">
        <v>44327</v>
      </c>
      <c r="S1464" s="106">
        <f t="shared" si="49"/>
        <v>558</v>
      </c>
      <c r="T1464" s="106" t="s">
        <v>397</v>
      </c>
      <c r="U1464" s="106">
        <v>0</v>
      </c>
      <c r="V1464" s="109">
        <v>0</v>
      </c>
      <c r="W1464" s="109"/>
      <c r="X1464" s="109"/>
      <c r="Y1464" s="109"/>
      <c r="Z1464" s="110"/>
      <c r="AA1464" s="99" t="s">
        <v>45</v>
      </c>
    </row>
    <row r="1465" spans="1:27" ht="16">
      <c r="A1465" s="9">
        <v>2</v>
      </c>
      <c r="B1465" s="9">
        <v>3</v>
      </c>
      <c r="C1465" s="9">
        <v>1</v>
      </c>
      <c r="D1465" s="150"/>
      <c r="E1465" s="281">
        <v>105</v>
      </c>
      <c r="F1465" s="227">
        <v>1</v>
      </c>
      <c r="G1465" s="94" t="s">
        <v>354</v>
      </c>
      <c r="H1465" s="92" t="s">
        <v>394</v>
      </c>
      <c r="I1465" s="93">
        <v>6483</v>
      </c>
      <c r="J1465" s="94" t="s">
        <v>241</v>
      </c>
      <c r="K1465" s="92">
        <v>439</v>
      </c>
      <c r="L1465" s="92" t="s">
        <v>374</v>
      </c>
      <c r="M1465" s="95">
        <v>0.75</v>
      </c>
      <c r="N1465" s="92" t="s">
        <v>39</v>
      </c>
      <c r="O1465" s="92" t="s">
        <v>63</v>
      </c>
      <c r="P1465" s="96">
        <v>43606</v>
      </c>
      <c r="Q1465" s="97">
        <v>43769</v>
      </c>
      <c r="R1465" s="98">
        <v>44327</v>
      </c>
      <c r="S1465" s="106">
        <f t="shared" si="49"/>
        <v>558</v>
      </c>
      <c r="T1465" s="106" t="s">
        <v>397</v>
      </c>
      <c r="U1465" s="106">
        <v>0</v>
      </c>
      <c r="V1465" s="109">
        <v>0</v>
      </c>
      <c r="W1465" s="109"/>
      <c r="X1465" s="109"/>
      <c r="Y1465" s="109"/>
      <c r="Z1465" s="110"/>
      <c r="AA1465" s="99" t="s">
        <v>45</v>
      </c>
    </row>
    <row r="1466" spans="1:27" ht="16">
      <c r="A1466" s="9">
        <v>2</v>
      </c>
      <c r="B1466" s="9">
        <v>3</v>
      </c>
      <c r="C1466" s="9">
        <v>1</v>
      </c>
      <c r="D1466" s="150"/>
      <c r="E1466" s="281">
        <v>106</v>
      </c>
      <c r="F1466" s="227">
        <v>1</v>
      </c>
      <c r="G1466" s="94" t="s">
        <v>354</v>
      </c>
      <c r="H1466" s="92" t="s">
        <v>394</v>
      </c>
      <c r="I1466" s="93">
        <v>6484</v>
      </c>
      <c r="J1466" s="94" t="s">
        <v>241</v>
      </c>
      <c r="K1466" s="92">
        <v>439</v>
      </c>
      <c r="L1466" s="92" t="s">
        <v>374</v>
      </c>
      <c r="M1466" s="95">
        <v>0.75</v>
      </c>
      <c r="N1466" s="92" t="s">
        <v>39</v>
      </c>
      <c r="O1466" s="92" t="s">
        <v>63</v>
      </c>
      <c r="P1466" s="96">
        <v>43606</v>
      </c>
      <c r="Q1466" s="97">
        <v>43769</v>
      </c>
      <c r="R1466" s="98">
        <v>44327</v>
      </c>
      <c r="S1466" s="106">
        <f t="shared" si="49"/>
        <v>558</v>
      </c>
      <c r="T1466" s="106" t="s">
        <v>397</v>
      </c>
      <c r="U1466" s="106">
        <v>0</v>
      </c>
      <c r="V1466" s="109">
        <v>0</v>
      </c>
      <c r="W1466" s="109"/>
      <c r="X1466" s="109"/>
      <c r="Y1466" s="109"/>
      <c r="Z1466" s="110"/>
      <c r="AA1466" s="99" t="s">
        <v>45</v>
      </c>
    </row>
    <row r="1467" spans="1:27" ht="16">
      <c r="A1467" s="9">
        <v>2</v>
      </c>
      <c r="B1467" s="9">
        <v>3</v>
      </c>
      <c r="C1467" s="9">
        <v>1</v>
      </c>
      <c r="D1467" s="150"/>
      <c r="E1467" s="281">
        <v>107</v>
      </c>
      <c r="F1467" s="227">
        <v>1</v>
      </c>
      <c r="G1467" s="94" t="s">
        <v>354</v>
      </c>
      <c r="H1467" s="92" t="s">
        <v>394</v>
      </c>
      <c r="I1467" s="93">
        <v>6485</v>
      </c>
      <c r="J1467" s="94" t="s">
        <v>241</v>
      </c>
      <c r="K1467" s="92">
        <v>439</v>
      </c>
      <c r="L1467" s="92" t="s">
        <v>374</v>
      </c>
      <c r="M1467" s="95">
        <v>0.75</v>
      </c>
      <c r="N1467" s="92" t="s">
        <v>39</v>
      </c>
      <c r="O1467" s="92" t="s">
        <v>63</v>
      </c>
      <c r="P1467" s="96">
        <v>43606</v>
      </c>
      <c r="Q1467" s="97">
        <v>43769</v>
      </c>
      <c r="R1467" s="98">
        <v>44327</v>
      </c>
      <c r="S1467" s="106">
        <f t="shared" si="49"/>
        <v>558</v>
      </c>
      <c r="T1467" s="106" t="s">
        <v>397</v>
      </c>
      <c r="U1467" s="106">
        <v>0</v>
      </c>
      <c r="V1467" s="109">
        <v>0</v>
      </c>
      <c r="W1467" s="109"/>
      <c r="X1467" s="109"/>
      <c r="Y1467" s="109"/>
      <c r="Z1467" s="110"/>
      <c r="AA1467" s="99" t="s">
        <v>45</v>
      </c>
    </row>
    <row r="1468" spans="1:27" ht="16">
      <c r="A1468" s="9">
        <v>2</v>
      </c>
      <c r="B1468" s="9">
        <v>3</v>
      </c>
      <c r="C1468" s="9">
        <v>1</v>
      </c>
      <c r="D1468" s="150"/>
      <c r="E1468" s="281">
        <v>108</v>
      </c>
      <c r="F1468" s="227">
        <v>1</v>
      </c>
      <c r="G1468" s="94" t="s">
        <v>354</v>
      </c>
      <c r="H1468" s="92" t="s">
        <v>394</v>
      </c>
      <c r="I1468" s="93">
        <v>6490</v>
      </c>
      <c r="J1468" s="94" t="s">
        <v>241</v>
      </c>
      <c r="K1468" s="92">
        <v>439</v>
      </c>
      <c r="L1468" s="92" t="s">
        <v>374</v>
      </c>
      <c r="M1468" s="95">
        <v>0.75</v>
      </c>
      <c r="N1468" s="92" t="s">
        <v>39</v>
      </c>
      <c r="O1468" s="92" t="s">
        <v>63</v>
      </c>
      <c r="P1468" s="96">
        <v>43606</v>
      </c>
      <c r="Q1468" s="97">
        <v>43769</v>
      </c>
      <c r="R1468" s="98">
        <v>44327</v>
      </c>
      <c r="S1468" s="106">
        <f t="shared" si="49"/>
        <v>558</v>
      </c>
      <c r="T1468" s="106" t="s">
        <v>397</v>
      </c>
      <c r="U1468" s="106">
        <v>0</v>
      </c>
      <c r="V1468" s="109">
        <v>0</v>
      </c>
      <c r="W1468" s="109"/>
      <c r="X1468" s="109"/>
      <c r="Y1468" s="109"/>
      <c r="Z1468" s="110"/>
      <c r="AA1468" s="99" t="s">
        <v>45</v>
      </c>
    </row>
    <row r="1469" spans="1:27" ht="16">
      <c r="A1469" s="9">
        <v>2</v>
      </c>
      <c r="B1469" s="9">
        <v>3</v>
      </c>
      <c r="C1469" s="9">
        <v>1</v>
      </c>
      <c r="D1469" s="150"/>
      <c r="E1469" s="281">
        <v>109</v>
      </c>
      <c r="F1469" s="227">
        <v>1</v>
      </c>
      <c r="G1469" s="94" t="s">
        <v>354</v>
      </c>
      <c r="H1469" s="92" t="s">
        <v>394</v>
      </c>
      <c r="I1469" s="101">
        <v>440.1</v>
      </c>
      <c r="J1469" s="94" t="s">
        <v>241</v>
      </c>
      <c r="K1469" s="92">
        <v>440</v>
      </c>
      <c r="L1469" s="92" t="s">
        <v>374</v>
      </c>
      <c r="M1469" s="95">
        <v>0.75</v>
      </c>
      <c r="N1469" s="92" t="s">
        <v>39</v>
      </c>
      <c r="O1469" s="92" t="s">
        <v>63</v>
      </c>
      <c r="P1469" s="96">
        <v>43606</v>
      </c>
      <c r="Q1469" s="97">
        <v>43769</v>
      </c>
      <c r="R1469" s="98">
        <v>44328</v>
      </c>
      <c r="S1469" s="106">
        <f t="shared" si="49"/>
        <v>559</v>
      </c>
      <c r="T1469" s="106" t="s">
        <v>397</v>
      </c>
      <c r="U1469" s="106">
        <v>0</v>
      </c>
      <c r="V1469" s="109">
        <v>0</v>
      </c>
      <c r="W1469" s="109"/>
      <c r="X1469" s="109"/>
      <c r="Y1469" s="109"/>
      <c r="Z1469" s="110"/>
      <c r="AA1469" s="99" t="s">
        <v>45</v>
      </c>
    </row>
    <row r="1470" spans="1:27" ht="16">
      <c r="A1470" s="9">
        <v>2</v>
      </c>
      <c r="B1470" s="9">
        <v>3</v>
      </c>
      <c r="C1470" s="9">
        <v>1</v>
      </c>
      <c r="D1470" s="150"/>
      <c r="E1470" s="281">
        <v>110</v>
      </c>
      <c r="F1470" s="227">
        <v>1</v>
      </c>
      <c r="G1470" s="94" t="s">
        <v>354</v>
      </c>
      <c r="H1470" s="92" t="s">
        <v>394</v>
      </c>
      <c r="I1470" s="93">
        <v>7939</v>
      </c>
      <c r="J1470" s="94" t="s">
        <v>241</v>
      </c>
      <c r="K1470" s="92">
        <v>440</v>
      </c>
      <c r="L1470" s="92" t="s">
        <v>374</v>
      </c>
      <c r="M1470" s="95">
        <v>0.75</v>
      </c>
      <c r="N1470" s="92" t="s">
        <v>39</v>
      </c>
      <c r="O1470" s="92" t="s">
        <v>63</v>
      </c>
      <c r="P1470" s="96">
        <v>43606</v>
      </c>
      <c r="Q1470" s="97">
        <v>43769</v>
      </c>
      <c r="R1470" s="98">
        <v>44328</v>
      </c>
      <c r="S1470" s="106">
        <f t="shared" si="49"/>
        <v>559</v>
      </c>
      <c r="T1470" s="106" t="s">
        <v>397</v>
      </c>
      <c r="U1470" s="106">
        <v>0</v>
      </c>
      <c r="V1470" s="109">
        <v>0</v>
      </c>
      <c r="W1470" s="109"/>
      <c r="X1470" s="109"/>
      <c r="Y1470" s="109"/>
      <c r="Z1470" s="110"/>
      <c r="AA1470" s="99" t="s">
        <v>45</v>
      </c>
    </row>
    <row r="1471" spans="1:27" ht="16">
      <c r="A1471" s="9">
        <v>2</v>
      </c>
      <c r="B1471" s="9">
        <v>3</v>
      </c>
      <c r="C1471" s="9">
        <v>1</v>
      </c>
      <c r="D1471" s="150"/>
      <c r="E1471" s="281">
        <v>111</v>
      </c>
      <c r="F1471" s="227">
        <v>1</v>
      </c>
      <c r="G1471" s="94" t="s">
        <v>354</v>
      </c>
      <c r="H1471" s="92" t="s">
        <v>394</v>
      </c>
      <c r="I1471" s="93">
        <v>7997</v>
      </c>
      <c r="J1471" s="94" t="s">
        <v>241</v>
      </c>
      <c r="K1471" s="92">
        <v>440</v>
      </c>
      <c r="L1471" s="92" t="s">
        <v>374</v>
      </c>
      <c r="M1471" s="95">
        <v>0.75</v>
      </c>
      <c r="N1471" s="92" t="s">
        <v>39</v>
      </c>
      <c r="O1471" s="92" t="s">
        <v>63</v>
      </c>
      <c r="P1471" s="96">
        <v>43606</v>
      </c>
      <c r="Q1471" s="97">
        <v>43769</v>
      </c>
      <c r="R1471" s="98">
        <v>44328</v>
      </c>
      <c r="S1471" s="106">
        <f t="shared" si="49"/>
        <v>559</v>
      </c>
      <c r="T1471" s="106" t="s">
        <v>397</v>
      </c>
      <c r="U1471" s="106">
        <v>0</v>
      </c>
      <c r="V1471" s="109">
        <v>0</v>
      </c>
      <c r="W1471" s="109"/>
      <c r="X1471" s="109"/>
      <c r="Y1471" s="109"/>
      <c r="Z1471" s="110"/>
      <c r="AA1471" s="99" t="s">
        <v>45</v>
      </c>
    </row>
    <row r="1472" spans="1:27" ht="16">
      <c r="A1472" s="9">
        <v>2</v>
      </c>
      <c r="B1472" s="9">
        <v>3</v>
      </c>
      <c r="C1472" s="9">
        <v>1</v>
      </c>
      <c r="D1472" s="150"/>
      <c r="E1472" s="281">
        <v>112</v>
      </c>
      <c r="F1472" s="227">
        <v>1</v>
      </c>
      <c r="G1472" s="94" t="s">
        <v>354</v>
      </c>
      <c r="H1472" s="92" t="s">
        <v>394</v>
      </c>
      <c r="I1472" s="93">
        <v>8</v>
      </c>
      <c r="J1472" s="94" t="s">
        <v>241</v>
      </c>
      <c r="K1472" s="92">
        <v>441</v>
      </c>
      <c r="L1472" s="92" t="s">
        <v>374</v>
      </c>
      <c r="M1472" s="95">
        <v>0.75</v>
      </c>
      <c r="N1472" s="92" t="s">
        <v>39</v>
      </c>
      <c r="O1472" s="92" t="s">
        <v>63</v>
      </c>
      <c r="P1472" s="96">
        <v>43606</v>
      </c>
      <c r="Q1472" s="97">
        <v>43769</v>
      </c>
      <c r="R1472" s="98">
        <v>44328</v>
      </c>
      <c r="S1472" s="106">
        <f t="shared" si="49"/>
        <v>559</v>
      </c>
      <c r="T1472" s="106" t="s">
        <v>397</v>
      </c>
      <c r="U1472" s="106">
        <v>0</v>
      </c>
      <c r="V1472" s="109">
        <v>0</v>
      </c>
      <c r="W1472" s="109"/>
      <c r="X1472" s="109"/>
      <c r="Y1472" s="109"/>
      <c r="Z1472" s="110"/>
      <c r="AA1472" s="99" t="s">
        <v>45</v>
      </c>
    </row>
    <row r="1473" spans="1:35" ht="16">
      <c r="A1473" s="9">
        <v>2</v>
      </c>
      <c r="B1473" s="9">
        <v>3</v>
      </c>
      <c r="C1473" s="9">
        <v>1</v>
      </c>
      <c r="D1473" s="150"/>
      <c r="E1473" s="281">
        <v>113</v>
      </c>
      <c r="F1473" s="227">
        <v>1</v>
      </c>
      <c r="G1473" s="94" t="s">
        <v>354</v>
      </c>
      <c r="H1473" s="92" t="s">
        <v>394</v>
      </c>
      <c r="I1473" s="93">
        <v>23</v>
      </c>
      <c r="J1473" s="94" t="s">
        <v>241</v>
      </c>
      <c r="K1473" s="92">
        <v>441</v>
      </c>
      <c r="L1473" s="92" t="s">
        <v>374</v>
      </c>
      <c r="M1473" s="95">
        <v>0.75</v>
      </c>
      <c r="N1473" s="92" t="s">
        <v>39</v>
      </c>
      <c r="O1473" s="92" t="s">
        <v>63</v>
      </c>
      <c r="P1473" s="96">
        <v>43606</v>
      </c>
      <c r="Q1473" s="97">
        <v>43769</v>
      </c>
      <c r="R1473" s="98">
        <v>44328</v>
      </c>
      <c r="S1473" s="106">
        <f t="shared" si="49"/>
        <v>559</v>
      </c>
      <c r="T1473" s="106" t="s">
        <v>397</v>
      </c>
      <c r="U1473" s="106">
        <v>0</v>
      </c>
      <c r="V1473" s="109">
        <v>0</v>
      </c>
      <c r="W1473" s="109"/>
      <c r="X1473" s="109"/>
      <c r="Y1473" s="109"/>
      <c r="Z1473" s="110"/>
      <c r="AA1473" s="99" t="s">
        <v>45</v>
      </c>
    </row>
    <row r="1474" spans="1:35" ht="16">
      <c r="A1474" s="9">
        <v>2</v>
      </c>
      <c r="B1474" s="9">
        <v>3</v>
      </c>
      <c r="C1474" s="9">
        <v>1</v>
      </c>
      <c r="D1474" s="150"/>
      <c r="E1474" s="281">
        <v>114</v>
      </c>
      <c r="F1474" s="227">
        <v>1</v>
      </c>
      <c r="G1474" s="94" t="s">
        <v>354</v>
      </c>
      <c r="H1474" s="92" t="s">
        <v>394</v>
      </c>
      <c r="I1474" s="93">
        <v>27</v>
      </c>
      <c r="J1474" s="94" t="s">
        <v>241</v>
      </c>
      <c r="K1474" s="92">
        <v>441</v>
      </c>
      <c r="L1474" s="92" t="s">
        <v>374</v>
      </c>
      <c r="M1474" s="95">
        <v>0.75</v>
      </c>
      <c r="N1474" s="92" t="s">
        <v>39</v>
      </c>
      <c r="O1474" s="92" t="s">
        <v>63</v>
      </c>
      <c r="P1474" s="96">
        <v>43606</v>
      </c>
      <c r="Q1474" s="97">
        <v>43769</v>
      </c>
      <c r="R1474" s="98">
        <v>44328</v>
      </c>
      <c r="S1474" s="106">
        <f t="shared" si="49"/>
        <v>559</v>
      </c>
      <c r="T1474" s="106" t="s">
        <v>397</v>
      </c>
      <c r="U1474" s="106">
        <v>0</v>
      </c>
      <c r="V1474" s="109">
        <v>0</v>
      </c>
      <c r="W1474" s="109"/>
      <c r="X1474" s="109"/>
      <c r="Y1474" s="109"/>
      <c r="Z1474" s="110"/>
      <c r="AA1474" s="99" t="s">
        <v>45</v>
      </c>
    </row>
    <row r="1475" spans="1:35" ht="16">
      <c r="A1475" s="9">
        <v>2</v>
      </c>
      <c r="B1475" s="9">
        <v>3</v>
      </c>
      <c r="C1475" s="9">
        <v>1</v>
      </c>
      <c r="D1475" s="150"/>
      <c r="E1475" s="281">
        <v>115</v>
      </c>
      <c r="F1475" s="227">
        <v>1</v>
      </c>
      <c r="G1475" s="94" t="s">
        <v>354</v>
      </c>
      <c r="H1475" s="92" t="s">
        <v>394</v>
      </c>
      <c r="I1475" s="93">
        <v>7937</v>
      </c>
      <c r="J1475" s="94" t="s">
        <v>241</v>
      </c>
      <c r="K1475" s="92">
        <v>441</v>
      </c>
      <c r="L1475" s="92" t="s">
        <v>374</v>
      </c>
      <c r="M1475" s="95">
        <v>0.75</v>
      </c>
      <c r="N1475" s="92" t="s">
        <v>39</v>
      </c>
      <c r="O1475" s="92" t="s">
        <v>63</v>
      </c>
      <c r="P1475" s="96">
        <v>43606</v>
      </c>
      <c r="Q1475" s="97">
        <v>43769</v>
      </c>
      <c r="R1475" s="98">
        <v>44328</v>
      </c>
      <c r="S1475" s="106">
        <f t="shared" si="49"/>
        <v>559</v>
      </c>
      <c r="T1475" s="106" t="s">
        <v>397</v>
      </c>
      <c r="U1475" s="106">
        <v>0</v>
      </c>
      <c r="V1475" s="109">
        <v>0</v>
      </c>
      <c r="W1475" s="109"/>
      <c r="X1475" s="109"/>
      <c r="Y1475" s="109"/>
      <c r="Z1475" s="110"/>
      <c r="AA1475" s="99" t="s">
        <v>45</v>
      </c>
    </row>
    <row r="1476" spans="1:35" ht="16">
      <c r="A1476" s="9">
        <v>2</v>
      </c>
      <c r="B1476" s="9">
        <v>3</v>
      </c>
      <c r="C1476" s="9">
        <v>1</v>
      </c>
      <c r="D1476" s="150"/>
      <c r="E1476" s="281">
        <v>116</v>
      </c>
      <c r="F1476" s="227">
        <v>1</v>
      </c>
      <c r="G1476" s="94" t="s">
        <v>354</v>
      </c>
      <c r="H1476" s="92" t="s">
        <v>394</v>
      </c>
      <c r="I1476" s="101">
        <v>442.1</v>
      </c>
      <c r="J1476" s="94" t="s">
        <v>241</v>
      </c>
      <c r="K1476" s="92">
        <v>442</v>
      </c>
      <c r="L1476" s="92" t="s">
        <v>374</v>
      </c>
      <c r="M1476" s="95">
        <v>0.75</v>
      </c>
      <c r="N1476" s="92" t="s">
        <v>39</v>
      </c>
      <c r="O1476" s="92" t="s">
        <v>63</v>
      </c>
      <c r="P1476" s="96">
        <v>43606</v>
      </c>
      <c r="Q1476" s="97">
        <v>43769</v>
      </c>
      <c r="R1476" s="98">
        <v>44328</v>
      </c>
      <c r="S1476" s="106">
        <f t="shared" si="49"/>
        <v>559</v>
      </c>
      <c r="T1476" s="106" t="s">
        <v>397</v>
      </c>
      <c r="U1476" s="106">
        <v>0</v>
      </c>
      <c r="V1476" s="109">
        <v>1</v>
      </c>
      <c r="W1476" s="109">
        <v>1</v>
      </c>
      <c r="X1476" s="109"/>
      <c r="Y1476" s="109"/>
      <c r="Z1476" s="110"/>
      <c r="AA1476" s="99" t="s">
        <v>45</v>
      </c>
    </row>
    <row r="1477" spans="1:35" ht="16">
      <c r="A1477" s="9">
        <v>2</v>
      </c>
      <c r="B1477" s="9">
        <v>3</v>
      </c>
      <c r="C1477" s="9">
        <v>1</v>
      </c>
      <c r="D1477" s="150"/>
      <c r="E1477" s="281">
        <v>117</v>
      </c>
      <c r="F1477" s="227">
        <v>1</v>
      </c>
      <c r="G1477" s="94" t="s">
        <v>354</v>
      </c>
      <c r="H1477" s="92" t="s">
        <v>394</v>
      </c>
      <c r="I1477" s="101">
        <v>442.2</v>
      </c>
      <c r="J1477" s="94" t="s">
        <v>241</v>
      </c>
      <c r="K1477" s="92">
        <v>442</v>
      </c>
      <c r="L1477" s="92" t="s">
        <v>374</v>
      </c>
      <c r="M1477" s="95">
        <v>0.75</v>
      </c>
      <c r="N1477" s="92" t="s">
        <v>39</v>
      </c>
      <c r="O1477" s="92" t="s">
        <v>63</v>
      </c>
      <c r="P1477" s="96">
        <v>43606</v>
      </c>
      <c r="Q1477" s="97">
        <v>43769</v>
      </c>
      <c r="R1477" s="98">
        <v>44328</v>
      </c>
      <c r="S1477" s="106">
        <f t="shared" si="49"/>
        <v>559</v>
      </c>
      <c r="T1477" s="106" t="s">
        <v>397</v>
      </c>
      <c r="U1477" s="106">
        <v>0</v>
      </c>
      <c r="V1477" s="109">
        <v>0</v>
      </c>
      <c r="W1477" s="109"/>
      <c r="X1477" s="109"/>
      <c r="Y1477" s="109"/>
      <c r="Z1477" s="110"/>
      <c r="AA1477" s="99" t="s">
        <v>45</v>
      </c>
    </row>
    <row r="1478" spans="1:35" s="437" customFormat="1" ht="16">
      <c r="A1478" s="9">
        <v>2</v>
      </c>
      <c r="B1478" s="9">
        <v>3</v>
      </c>
      <c r="C1478" s="9">
        <v>1</v>
      </c>
      <c r="D1478" s="150"/>
      <c r="E1478" s="281">
        <v>118</v>
      </c>
      <c r="F1478" s="227">
        <v>1</v>
      </c>
      <c r="G1478" s="94" t="s">
        <v>354</v>
      </c>
      <c r="H1478" s="92" t="s">
        <v>394</v>
      </c>
      <c r="I1478" s="93">
        <v>7841</v>
      </c>
      <c r="J1478" s="94" t="s">
        <v>241</v>
      </c>
      <c r="K1478" s="92">
        <v>442</v>
      </c>
      <c r="L1478" s="92" t="s">
        <v>374</v>
      </c>
      <c r="M1478" s="95">
        <v>0.75</v>
      </c>
      <c r="N1478" s="92" t="s">
        <v>39</v>
      </c>
      <c r="O1478" s="92" t="s">
        <v>63</v>
      </c>
      <c r="P1478" s="96">
        <v>43606</v>
      </c>
      <c r="Q1478" s="97">
        <v>43769</v>
      </c>
      <c r="R1478" s="98">
        <v>44328</v>
      </c>
      <c r="S1478" s="106">
        <f t="shared" si="49"/>
        <v>559</v>
      </c>
      <c r="T1478" s="106" t="s">
        <v>397</v>
      </c>
      <c r="U1478" s="106">
        <v>0</v>
      </c>
      <c r="V1478" s="109">
        <v>0</v>
      </c>
      <c r="W1478" s="109"/>
      <c r="X1478" s="109"/>
      <c r="Y1478" s="109"/>
      <c r="Z1478" s="110"/>
      <c r="AA1478" s="99" t="s">
        <v>45</v>
      </c>
      <c r="AB1478"/>
      <c r="AC1478"/>
      <c r="AD1478"/>
      <c r="AE1478"/>
      <c r="AF1478"/>
      <c r="AG1478"/>
      <c r="AH1478"/>
      <c r="AI1478"/>
    </row>
    <row r="1479" spans="1:35" s="437" customFormat="1" ht="16">
      <c r="A1479" s="9">
        <v>2</v>
      </c>
      <c r="B1479" s="9">
        <v>3</v>
      </c>
      <c r="C1479" s="9">
        <v>1</v>
      </c>
      <c r="D1479" s="150"/>
      <c r="E1479" s="281">
        <v>119</v>
      </c>
      <c r="F1479" s="227">
        <v>1</v>
      </c>
      <c r="G1479" s="94" t="s">
        <v>354</v>
      </c>
      <c r="H1479" s="92" t="s">
        <v>394</v>
      </c>
      <c r="I1479" s="93">
        <v>7844</v>
      </c>
      <c r="J1479" s="94" t="s">
        <v>241</v>
      </c>
      <c r="K1479" s="92">
        <v>442</v>
      </c>
      <c r="L1479" s="92" t="s">
        <v>374</v>
      </c>
      <c r="M1479" s="95">
        <v>0.75</v>
      </c>
      <c r="N1479" s="92" t="s">
        <v>39</v>
      </c>
      <c r="O1479" s="92" t="s">
        <v>63</v>
      </c>
      <c r="P1479" s="96">
        <v>43606</v>
      </c>
      <c r="Q1479" s="97">
        <v>43769</v>
      </c>
      <c r="R1479" s="98">
        <v>44328</v>
      </c>
      <c r="S1479" s="106">
        <f t="shared" si="49"/>
        <v>559</v>
      </c>
      <c r="T1479" s="106" t="s">
        <v>397</v>
      </c>
      <c r="U1479" s="106">
        <v>0</v>
      </c>
      <c r="V1479" s="109">
        <v>0</v>
      </c>
      <c r="W1479" s="109"/>
      <c r="X1479" s="109"/>
      <c r="Y1479" s="109"/>
      <c r="Z1479" s="110"/>
      <c r="AA1479" s="99" t="s">
        <v>45</v>
      </c>
      <c r="AB1479"/>
      <c r="AC1479"/>
      <c r="AD1479"/>
      <c r="AE1479"/>
      <c r="AF1479"/>
      <c r="AG1479"/>
      <c r="AH1479"/>
      <c r="AI1479"/>
    </row>
    <row r="1480" spans="1:35" s="437" customFormat="1" ht="16">
      <c r="A1480" s="9">
        <v>2</v>
      </c>
      <c r="B1480" s="9">
        <v>3</v>
      </c>
      <c r="C1480" s="9">
        <v>1</v>
      </c>
      <c r="D1480" s="150"/>
      <c r="E1480" s="281">
        <v>120</v>
      </c>
      <c r="F1480" s="227">
        <v>1</v>
      </c>
      <c r="G1480" s="94" t="s">
        <v>354</v>
      </c>
      <c r="H1480" s="92" t="s">
        <v>394</v>
      </c>
      <c r="I1480" s="101">
        <v>443.2</v>
      </c>
      <c r="J1480" s="94" t="s">
        <v>241</v>
      </c>
      <c r="K1480" s="92">
        <v>443</v>
      </c>
      <c r="L1480" s="92" t="s">
        <v>374</v>
      </c>
      <c r="M1480" s="95">
        <v>0.75</v>
      </c>
      <c r="N1480" s="92" t="s">
        <v>39</v>
      </c>
      <c r="O1480" s="92" t="s">
        <v>63</v>
      </c>
      <c r="P1480" s="96">
        <v>43606</v>
      </c>
      <c r="Q1480" s="97">
        <v>43769</v>
      </c>
      <c r="R1480" s="98">
        <v>44328</v>
      </c>
      <c r="S1480" s="106">
        <f t="shared" si="49"/>
        <v>559</v>
      </c>
      <c r="T1480" s="106" t="s">
        <v>397</v>
      </c>
      <c r="U1480" s="106">
        <v>0</v>
      </c>
      <c r="V1480" s="109">
        <v>0</v>
      </c>
      <c r="W1480" s="109"/>
      <c r="X1480" s="109"/>
      <c r="Y1480" s="109"/>
      <c r="Z1480" s="110"/>
      <c r="AA1480" s="99" t="s">
        <v>45</v>
      </c>
      <c r="AB1480"/>
      <c r="AC1480"/>
      <c r="AD1480"/>
      <c r="AE1480"/>
      <c r="AF1480"/>
      <c r="AG1480"/>
      <c r="AH1480"/>
      <c r="AI1480"/>
    </row>
    <row r="1481" spans="1:35" ht="16">
      <c r="A1481" s="9">
        <v>2</v>
      </c>
      <c r="B1481" s="9">
        <v>3</v>
      </c>
      <c r="C1481" s="9">
        <v>1</v>
      </c>
      <c r="D1481" s="150"/>
      <c r="E1481" s="281">
        <v>121</v>
      </c>
      <c r="F1481" s="227">
        <v>1</v>
      </c>
      <c r="G1481" s="94" t="s">
        <v>354</v>
      </c>
      <c r="H1481" s="92" t="s">
        <v>394</v>
      </c>
      <c r="I1481" s="93">
        <v>7838</v>
      </c>
      <c r="J1481" s="94" t="s">
        <v>241</v>
      </c>
      <c r="K1481" s="92">
        <v>443</v>
      </c>
      <c r="L1481" s="92" t="s">
        <v>374</v>
      </c>
      <c r="M1481" s="95">
        <v>0.75</v>
      </c>
      <c r="N1481" s="92" t="s">
        <v>39</v>
      </c>
      <c r="O1481" s="92" t="s">
        <v>63</v>
      </c>
      <c r="P1481" s="96">
        <v>43606</v>
      </c>
      <c r="Q1481" s="97">
        <v>43769</v>
      </c>
      <c r="R1481" s="98">
        <v>44328</v>
      </c>
      <c r="S1481" s="106">
        <f t="shared" si="49"/>
        <v>559</v>
      </c>
      <c r="T1481" s="106" t="s">
        <v>397</v>
      </c>
      <c r="U1481" s="106">
        <v>0</v>
      </c>
      <c r="V1481" s="109">
        <v>0</v>
      </c>
      <c r="W1481" s="109"/>
      <c r="X1481" s="109"/>
      <c r="Y1481" s="109"/>
      <c r="Z1481" s="110"/>
      <c r="AA1481" s="99" t="s">
        <v>45</v>
      </c>
    </row>
    <row r="1482" spans="1:35" s="437" customFormat="1" ht="16">
      <c r="A1482" s="9">
        <v>2</v>
      </c>
      <c r="B1482" s="9">
        <v>3</v>
      </c>
      <c r="C1482" s="9">
        <v>1</v>
      </c>
      <c r="D1482" s="150"/>
      <c r="E1482" s="281">
        <v>122</v>
      </c>
      <c r="F1482" s="227">
        <v>1</v>
      </c>
      <c r="G1482" s="94" t="s">
        <v>354</v>
      </c>
      <c r="H1482" s="92" t="s">
        <v>394</v>
      </c>
      <c r="I1482" s="93">
        <v>7840</v>
      </c>
      <c r="J1482" s="94" t="s">
        <v>241</v>
      </c>
      <c r="K1482" s="92">
        <v>443</v>
      </c>
      <c r="L1482" s="92" t="s">
        <v>374</v>
      </c>
      <c r="M1482" s="95">
        <v>0.75</v>
      </c>
      <c r="N1482" s="92" t="s">
        <v>39</v>
      </c>
      <c r="O1482" s="92" t="s">
        <v>63</v>
      </c>
      <c r="P1482" s="96">
        <v>43606</v>
      </c>
      <c r="Q1482" s="97">
        <v>43769</v>
      </c>
      <c r="R1482" s="98">
        <v>44328</v>
      </c>
      <c r="S1482" s="106">
        <f t="shared" si="49"/>
        <v>559</v>
      </c>
      <c r="T1482" s="106" t="s">
        <v>397</v>
      </c>
      <c r="U1482" s="106">
        <v>0</v>
      </c>
      <c r="V1482" s="109">
        <v>0</v>
      </c>
      <c r="W1482" s="109"/>
      <c r="X1482" s="109"/>
      <c r="Y1482" s="109"/>
      <c r="Z1482" s="110"/>
      <c r="AA1482" s="99" t="s">
        <v>45</v>
      </c>
      <c r="AB1482"/>
      <c r="AC1482"/>
      <c r="AD1482"/>
      <c r="AE1482"/>
      <c r="AF1482"/>
      <c r="AG1482"/>
      <c r="AH1482"/>
      <c r="AI1482"/>
    </row>
    <row r="1483" spans="1:35" s="437" customFormat="1" ht="16">
      <c r="A1483" s="9">
        <v>2</v>
      </c>
      <c r="B1483" s="9">
        <v>3</v>
      </c>
      <c r="C1483" s="9">
        <v>1</v>
      </c>
      <c r="D1483" s="150"/>
      <c r="E1483" s="281">
        <v>123</v>
      </c>
      <c r="F1483" s="227">
        <v>1</v>
      </c>
      <c r="G1483" s="94" t="s">
        <v>354</v>
      </c>
      <c r="H1483" s="92" t="s">
        <v>394</v>
      </c>
      <c r="I1483" s="93">
        <v>7845</v>
      </c>
      <c r="J1483" s="94" t="s">
        <v>241</v>
      </c>
      <c r="K1483" s="92">
        <v>443</v>
      </c>
      <c r="L1483" s="92" t="s">
        <v>374</v>
      </c>
      <c r="M1483" s="95">
        <v>0.75</v>
      </c>
      <c r="N1483" s="92" t="s">
        <v>39</v>
      </c>
      <c r="O1483" s="92" t="s">
        <v>63</v>
      </c>
      <c r="P1483" s="96">
        <v>43606</v>
      </c>
      <c r="Q1483" s="97">
        <v>43769</v>
      </c>
      <c r="R1483" s="98">
        <v>44328</v>
      </c>
      <c r="S1483" s="106">
        <f t="shared" si="49"/>
        <v>559</v>
      </c>
      <c r="T1483" s="106" t="s">
        <v>397</v>
      </c>
      <c r="U1483" s="106">
        <v>0</v>
      </c>
      <c r="V1483" s="109">
        <v>0</v>
      </c>
      <c r="W1483" s="109"/>
      <c r="X1483" s="109"/>
      <c r="Y1483" s="109"/>
      <c r="Z1483" s="110" t="s">
        <v>399</v>
      </c>
      <c r="AA1483" s="99" t="s">
        <v>45</v>
      </c>
      <c r="AB1483"/>
      <c r="AC1483"/>
      <c r="AD1483"/>
      <c r="AE1483"/>
      <c r="AF1483"/>
      <c r="AG1483"/>
      <c r="AH1483"/>
      <c r="AI1483"/>
    </row>
    <row r="1484" spans="1:35" ht="16">
      <c r="A1484" s="9">
        <v>2</v>
      </c>
      <c r="B1484" s="9">
        <v>3</v>
      </c>
      <c r="C1484" s="9">
        <v>1</v>
      </c>
      <c r="D1484" s="150"/>
      <c r="E1484" s="281">
        <v>124</v>
      </c>
      <c r="F1484" s="227">
        <v>1</v>
      </c>
      <c r="G1484" s="94" t="s">
        <v>354</v>
      </c>
      <c r="H1484" s="92" t="s">
        <v>394</v>
      </c>
      <c r="I1484" s="93">
        <v>5672</v>
      </c>
      <c r="J1484" s="94" t="s">
        <v>241</v>
      </c>
      <c r="K1484" s="92">
        <v>444</v>
      </c>
      <c r="L1484" s="92" t="s">
        <v>374</v>
      </c>
      <c r="M1484" s="95">
        <v>0.75</v>
      </c>
      <c r="N1484" s="92" t="s">
        <v>39</v>
      </c>
      <c r="O1484" s="92" t="s">
        <v>63</v>
      </c>
      <c r="P1484" s="96">
        <v>43606</v>
      </c>
      <c r="Q1484" s="97">
        <v>43769</v>
      </c>
      <c r="R1484" s="98">
        <v>44328</v>
      </c>
      <c r="S1484" s="106">
        <f t="shared" si="49"/>
        <v>559</v>
      </c>
      <c r="T1484" s="106" t="s">
        <v>397</v>
      </c>
      <c r="U1484" s="106">
        <v>0</v>
      </c>
      <c r="V1484" s="109">
        <v>0</v>
      </c>
      <c r="W1484" s="109"/>
      <c r="X1484" s="109"/>
      <c r="Y1484" s="109"/>
      <c r="Z1484" s="110"/>
      <c r="AA1484" s="99" t="s">
        <v>45</v>
      </c>
    </row>
    <row r="1485" spans="1:35" ht="16">
      <c r="A1485" s="9">
        <v>2</v>
      </c>
      <c r="B1485" s="9">
        <v>3</v>
      </c>
      <c r="C1485" s="9">
        <v>1</v>
      </c>
      <c r="D1485" s="150"/>
      <c r="E1485" s="281">
        <v>125</v>
      </c>
      <c r="F1485" s="227">
        <v>1</v>
      </c>
      <c r="G1485" s="94" t="s">
        <v>354</v>
      </c>
      <c r="H1485" s="92" t="s">
        <v>394</v>
      </c>
      <c r="I1485" s="93">
        <v>5673</v>
      </c>
      <c r="J1485" s="94" t="s">
        <v>241</v>
      </c>
      <c r="K1485" s="92">
        <v>444</v>
      </c>
      <c r="L1485" s="92" t="s">
        <v>374</v>
      </c>
      <c r="M1485" s="95">
        <v>0.75</v>
      </c>
      <c r="N1485" s="92" t="s">
        <v>39</v>
      </c>
      <c r="O1485" s="92" t="s">
        <v>63</v>
      </c>
      <c r="P1485" s="96">
        <v>43606</v>
      </c>
      <c r="Q1485" s="97">
        <v>43769</v>
      </c>
      <c r="R1485" s="98">
        <v>44328</v>
      </c>
      <c r="S1485" s="106">
        <f t="shared" si="49"/>
        <v>559</v>
      </c>
      <c r="T1485" s="106" t="s">
        <v>397</v>
      </c>
      <c r="U1485" s="106">
        <v>0</v>
      </c>
      <c r="V1485" s="109">
        <v>0</v>
      </c>
      <c r="W1485" s="109"/>
      <c r="X1485" s="109"/>
      <c r="Y1485" s="109"/>
      <c r="Z1485" s="110"/>
      <c r="AA1485" s="99" t="s">
        <v>45</v>
      </c>
    </row>
    <row r="1486" spans="1:35" ht="16">
      <c r="A1486" s="9">
        <v>2</v>
      </c>
      <c r="B1486" s="9">
        <v>3</v>
      </c>
      <c r="C1486" s="9">
        <v>1</v>
      </c>
      <c r="D1486" s="150"/>
      <c r="E1486" s="281">
        <v>126</v>
      </c>
      <c r="F1486" s="227">
        <v>1</v>
      </c>
      <c r="G1486" s="94" t="s">
        <v>354</v>
      </c>
      <c r="H1486" s="92" t="s">
        <v>394</v>
      </c>
      <c r="I1486" s="93">
        <v>5675</v>
      </c>
      <c r="J1486" s="94" t="s">
        <v>241</v>
      </c>
      <c r="K1486" s="92">
        <v>444</v>
      </c>
      <c r="L1486" s="92" t="s">
        <v>374</v>
      </c>
      <c r="M1486" s="95">
        <v>0.75</v>
      </c>
      <c r="N1486" s="92" t="s">
        <v>39</v>
      </c>
      <c r="O1486" s="92" t="s">
        <v>63</v>
      </c>
      <c r="P1486" s="96">
        <v>43606</v>
      </c>
      <c r="Q1486" s="97">
        <v>43769</v>
      </c>
      <c r="R1486" s="98">
        <v>44328</v>
      </c>
      <c r="S1486" s="106">
        <f t="shared" si="49"/>
        <v>559</v>
      </c>
      <c r="T1486" s="106" t="s">
        <v>397</v>
      </c>
      <c r="U1486" s="106">
        <v>0</v>
      </c>
      <c r="V1486" s="109">
        <v>0</v>
      </c>
      <c r="W1486" s="109"/>
      <c r="X1486" s="109"/>
      <c r="Y1486" s="109"/>
      <c r="Z1486" s="110"/>
      <c r="AA1486" s="99" t="s">
        <v>45</v>
      </c>
    </row>
    <row r="1487" spans="1:35" ht="16">
      <c r="A1487" s="9">
        <v>2</v>
      </c>
      <c r="B1487" s="9">
        <v>3</v>
      </c>
      <c r="C1487" s="9">
        <v>1</v>
      </c>
      <c r="D1487" s="150"/>
      <c r="E1487" s="281">
        <v>127</v>
      </c>
      <c r="F1487" s="227">
        <v>1</v>
      </c>
      <c r="G1487" s="94" t="s">
        <v>354</v>
      </c>
      <c r="H1487" s="92" t="s">
        <v>394</v>
      </c>
      <c r="I1487" s="93">
        <v>5677</v>
      </c>
      <c r="J1487" s="94" t="s">
        <v>241</v>
      </c>
      <c r="K1487" s="92">
        <v>444</v>
      </c>
      <c r="L1487" s="92" t="s">
        <v>374</v>
      </c>
      <c r="M1487" s="95">
        <v>0.75</v>
      </c>
      <c r="N1487" s="92" t="s">
        <v>39</v>
      </c>
      <c r="O1487" s="92" t="s">
        <v>63</v>
      </c>
      <c r="P1487" s="96">
        <v>43606</v>
      </c>
      <c r="Q1487" s="97">
        <v>43769</v>
      </c>
      <c r="R1487" s="98">
        <v>44328</v>
      </c>
      <c r="S1487" s="106">
        <f t="shared" si="49"/>
        <v>559</v>
      </c>
      <c r="T1487" s="106" t="s">
        <v>397</v>
      </c>
      <c r="U1487" s="106">
        <v>0</v>
      </c>
      <c r="V1487" s="109">
        <v>0</v>
      </c>
      <c r="W1487" s="109"/>
      <c r="X1487" s="109"/>
      <c r="Y1487" s="109"/>
      <c r="Z1487" s="110"/>
      <c r="AA1487" s="99" t="s">
        <v>45</v>
      </c>
    </row>
    <row r="1488" spans="1:35" ht="16">
      <c r="A1488" s="9">
        <v>2</v>
      </c>
      <c r="B1488" s="9">
        <v>3</v>
      </c>
      <c r="C1488" s="9">
        <v>1</v>
      </c>
      <c r="D1488" s="150"/>
      <c r="E1488" s="281">
        <v>128</v>
      </c>
      <c r="F1488" s="227">
        <v>1</v>
      </c>
      <c r="G1488" s="94" t="s">
        <v>354</v>
      </c>
      <c r="H1488" s="92" t="s">
        <v>394</v>
      </c>
      <c r="I1488" s="93">
        <v>5622</v>
      </c>
      <c r="J1488" s="94" t="s">
        <v>241</v>
      </c>
      <c r="K1488" s="92">
        <v>446</v>
      </c>
      <c r="L1488" s="92" t="s">
        <v>374</v>
      </c>
      <c r="M1488" s="95">
        <v>0.75</v>
      </c>
      <c r="N1488" s="92" t="s">
        <v>39</v>
      </c>
      <c r="O1488" s="92" t="s">
        <v>63</v>
      </c>
      <c r="P1488" s="96">
        <v>43606</v>
      </c>
      <c r="Q1488" s="97">
        <v>43769</v>
      </c>
      <c r="R1488" s="98">
        <v>44328</v>
      </c>
      <c r="S1488" s="106">
        <f t="shared" si="49"/>
        <v>559</v>
      </c>
      <c r="T1488" s="106" t="s">
        <v>397</v>
      </c>
      <c r="U1488" s="106">
        <v>0</v>
      </c>
      <c r="V1488" s="109">
        <v>0</v>
      </c>
      <c r="W1488" s="109"/>
      <c r="X1488" s="109"/>
      <c r="Y1488" s="109"/>
      <c r="Z1488" s="110"/>
      <c r="AA1488" s="99" t="s">
        <v>45</v>
      </c>
    </row>
    <row r="1489" spans="1:27" ht="16">
      <c r="A1489" s="9">
        <v>2</v>
      </c>
      <c r="B1489" s="9">
        <v>3</v>
      </c>
      <c r="C1489" s="9">
        <v>2</v>
      </c>
      <c r="D1489" s="150"/>
      <c r="E1489" s="281">
        <v>129</v>
      </c>
      <c r="F1489" s="227">
        <v>1</v>
      </c>
      <c r="G1489" s="94" t="s">
        <v>354</v>
      </c>
      <c r="H1489" s="92" t="s">
        <v>394</v>
      </c>
      <c r="I1489" s="93">
        <v>5623</v>
      </c>
      <c r="J1489" s="94" t="s">
        <v>241</v>
      </c>
      <c r="K1489" s="92">
        <v>446</v>
      </c>
      <c r="L1489" s="92" t="s">
        <v>374</v>
      </c>
      <c r="M1489" s="95">
        <v>0.75</v>
      </c>
      <c r="N1489" s="92" t="s">
        <v>39</v>
      </c>
      <c r="O1489" s="92" t="s">
        <v>63</v>
      </c>
      <c r="P1489" s="96">
        <v>43606</v>
      </c>
      <c r="Q1489" s="97">
        <v>43769</v>
      </c>
      <c r="R1489" s="98">
        <v>44328</v>
      </c>
      <c r="S1489" s="106">
        <f t="shared" ref="S1489:S1517" si="50">R1489-Q1489</f>
        <v>559</v>
      </c>
      <c r="T1489" s="106" t="s">
        <v>397</v>
      </c>
      <c r="U1489" s="106">
        <v>0</v>
      </c>
      <c r="V1489" s="109">
        <v>0</v>
      </c>
      <c r="W1489" s="109"/>
      <c r="X1489" s="109"/>
      <c r="Y1489" s="109"/>
      <c r="Z1489" s="110"/>
      <c r="AA1489" s="99" t="s">
        <v>45</v>
      </c>
    </row>
    <row r="1490" spans="1:27" ht="16">
      <c r="A1490" s="9">
        <v>2</v>
      </c>
      <c r="B1490" s="9">
        <v>3</v>
      </c>
      <c r="C1490" s="9">
        <v>2</v>
      </c>
      <c r="D1490" s="150"/>
      <c r="E1490" s="281">
        <v>130</v>
      </c>
      <c r="F1490" s="227">
        <v>1</v>
      </c>
      <c r="G1490" s="94" t="s">
        <v>354</v>
      </c>
      <c r="H1490" s="92" t="s">
        <v>394</v>
      </c>
      <c r="I1490" s="93">
        <v>5625</v>
      </c>
      <c r="J1490" s="94" t="s">
        <v>241</v>
      </c>
      <c r="K1490" s="92">
        <v>446</v>
      </c>
      <c r="L1490" s="92" t="s">
        <v>374</v>
      </c>
      <c r="M1490" s="95">
        <v>0.75</v>
      </c>
      <c r="N1490" s="92" t="s">
        <v>39</v>
      </c>
      <c r="O1490" s="92" t="s">
        <v>63</v>
      </c>
      <c r="P1490" s="96">
        <v>43606</v>
      </c>
      <c r="Q1490" s="97">
        <v>43769</v>
      </c>
      <c r="R1490" s="98">
        <v>44328</v>
      </c>
      <c r="S1490" s="106">
        <f t="shared" si="50"/>
        <v>559</v>
      </c>
      <c r="T1490" s="106" t="s">
        <v>397</v>
      </c>
      <c r="U1490" s="106">
        <v>0</v>
      </c>
      <c r="V1490" s="109">
        <v>0</v>
      </c>
      <c r="W1490" s="109"/>
      <c r="X1490" s="109"/>
      <c r="Y1490" s="109"/>
      <c r="Z1490" s="110"/>
      <c r="AA1490" s="99" t="s">
        <v>45</v>
      </c>
    </row>
    <row r="1491" spans="1:27" ht="16">
      <c r="A1491" s="9">
        <v>2</v>
      </c>
      <c r="B1491" s="9">
        <v>3</v>
      </c>
      <c r="C1491" s="9">
        <v>2</v>
      </c>
      <c r="D1491" s="150"/>
      <c r="E1491" s="281">
        <v>131</v>
      </c>
      <c r="F1491" s="227">
        <v>1</v>
      </c>
      <c r="G1491" s="94" t="s">
        <v>354</v>
      </c>
      <c r="H1491" s="92" t="s">
        <v>394</v>
      </c>
      <c r="I1491" s="93">
        <v>5627</v>
      </c>
      <c r="J1491" s="94" t="s">
        <v>241</v>
      </c>
      <c r="K1491" s="92">
        <v>446</v>
      </c>
      <c r="L1491" s="92" t="s">
        <v>374</v>
      </c>
      <c r="M1491" s="95">
        <v>0.75</v>
      </c>
      <c r="N1491" s="92" t="s">
        <v>39</v>
      </c>
      <c r="O1491" s="92" t="s">
        <v>63</v>
      </c>
      <c r="P1491" s="96">
        <v>43606</v>
      </c>
      <c r="Q1491" s="97">
        <v>43769</v>
      </c>
      <c r="R1491" s="98">
        <v>44328</v>
      </c>
      <c r="S1491" s="106">
        <f t="shared" si="50"/>
        <v>559</v>
      </c>
      <c r="T1491" s="106" t="s">
        <v>397</v>
      </c>
      <c r="U1491" s="106">
        <v>0</v>
      </c>
      <c r="V1491" s="109">
        <v>0</v>
      </c>
      <c r="W1491" s="109"/>
      <c r="X1491" s="109"/>
      <c r="Y1491" s="109"/>
      <c r="Z1491" s="110"/>
      <c r="AA1491" s="99" t="s">
        <v>45</v>
      </c>
    </row>
    <row r="1492" spans="1:27" ht="16">
      <c r="A1492" s="9">
        <v>2</v>
      </c>
      <c r="B1492" s="9">
        <v>3</v>
      </c>
      <c r="C1492" s="9">
        <v>2</v>
      </c>
      <c r="D1492" s="150"/>
      <c r="E1492" s="281">
        <v>132</v>
      </c>
      <c r="F1492" s="227">
        <v>1</v>
      </c>
      <c r="G1492" s="94" t="s">
        <v>354</v>
      </c>
      <c r="H1492" s="92" t="s">
        <v>394</v>
      </c>
      <c r="I1492" s="93">
        <v>5626.2</v>
      </c>
      <c r="J1492" s="94" t="s">
        <v>241</v>
      </c>
      <c r="K1492" s="92">
        <v>447</v>
      </c>
      <c r="L1492" s="92" t="s">
        <v>374</v>
      </c>
      <c r="M1492" s="95">
        <v>0.75</v>
      </c>
      <c r="N1492" s="92" t="s">
        <v>39</v>
      </c>
      <c r="O1492" s="92" t="s">
        <v>63</v>
      </c>
      <c r="P1492" s="96">
        <v>43606</v>
      </c>
      <c r="Q1492" s="97">
        <v>43769</v>
      </c>
      <c r="R1492" s="98">
        <v>44328</v>
      </c>
      <c r="S1492" s="106">
        <f t="shared" si="50"/>
        <v>559</v>
      </c>
      <c r="T1492" s="106" t="s">
        <v>397</v>
      </c>
      <c r="U1492" s="106">
        <v>0</v>
      </c>
      <c r="V1492" s="109">
        <v>0</v>
      </c>
      <c r="W1492" s="109"/>
      <c r="X1492" s="109"/>
      <c r="Y1492" s="109"/>
      <c r="Z1492" s="110"/>
      <c r="AA1492" s="99" t="s">
        <v>45</v>
      </c>
    </row>
    <row r="1493" spans="1:27" ht="16">
      <c r="A1493" s="9">
        <v>2</v>
      </c>
      <c r="B1493" s="9">
        <v>3</v>
      </c>
      <c r="C1493" s="9">
        <v>2</v>
      </c>
      <c r="D1493" s="150"/>
      <c r="E1493" s="281">
        <v>133</v>
      </c>
      <c r="F1493" s="227">
        <v>1</v>
      </c>
      <c r="G1493" s="94" t="s">
        <v>354</v>
      </c>
      <c r="H1493" s="92" t="s">
        <v>394</v>
      </c>
      <c r="I1493" s="93">
        <v>5628</v>
      </c>
      <c r="J1493" s="94" t="s">
        <v>241</v>
      </c>
      <c r="K1493" s="92">
        <v>447</v>
      </c>
      <c r="L1493" s="92" t="s">
        <v>374</v>
      </c>
      <c r="M1493" s="95">
        <v>0.75</v>
      </c>
      <c r="N1493" s="92" t="s">
        <v>39</v>
      </c>
      <c r="O1493" s="92" t="s">
        <v>63</v>
      </c>
      <c r="P1493" s="96">
        <v>43606</v>
      </c>
      <c r="Q1493" s="97">
        <v>43769</v>
      </c>
      <c r="R1493" s="98">
        <v>44328</v>
      </c>
      <c r="S1493" s="106">
        <f t="shared" si="50"/>
        <v>559</v>
      </c>
      <c r="T1493" s="106" t="s">
        <v>397</v>
      </c>
      <c r="U1493" s="106">
        <v>0</v>
      </c>
      <c r="V1493" s="109">
        <v>0</v>
      </c>
      <c r="W1493" s="109"/>
      <c r="X1493" s="109"/>
      <c r="Y1493" s="109"/>
      <c r="Z1493" s="110"/>
      <c r="AA1493" s="99" t="s">
        <v>45</v>
      </c>
    </row>
    <row r="1494" spans="1:27" ht="16">
      <c r="A1494" s="9">
        <v>2</v>
      </c>
      <c r="B1494" s="9">
        <v>3</v>
      </c>
      <c r="C1494" s="9">
        <v>2</v>
      </c>
      <c r="D1494" s="150"/>
      <c r="E1494" s="281">
        <v>134</v>
      </c>
      <c r="F1494" s="227">
        <v>1</v>
      </c>
      <c r="G1494" s="94" t="s">
        <v>354</v>
      </c>
      <c r="H1494" s="92" t="s">
        <v>394</v>
      </c>
      <c r="I1494" s="93">
        <v>5602</v>
      </c>
      <c r="J1494" s="94" t="s">
        <v>241</v>
      </c>
      <c r="K1494" s="92">
        <v>448</v>
      </c>
      <c r="L1494" s="92" t="s">
        <v>374</v>
      </c>
      <c r="M1494" s="95">
        <v>0.75</v>
      </c>
      <c r="N1494" s="92" t="s">
        <v>39</v>
      </c>
      <c r="O1494" s="92" t="s">
        <v>63</v>
      </c>
      <c r="P1494" s="96">
        <v>43606</v>
      </c>
      <c r="Q1494" s="97">
        <v>43769</v>
      </c>
      <c r="R1494" s="98">
        <v>44328</v>
      </c>
      <c r="S1494" s="106">
        <f t="shared" si="50"/>
        <v>559</v>
      </c>
      <c r="T1494" s="106" t="s">
        <v>397</v>
      </c>
      <c r="U1494" s="106">
        <v>0</v>
      </c>
      <c r="V1494" s="109">
        <v>0</v>
      </c>
      <c r="W1494" s="109"/>
      <c r="X1494" s="109"/>
      <c r="Y1494" s="109"/>
      <c r="Z1494" s="110"/>
      <c r="AA1494" s="99" t="s">
        <v>45</v>
      </c>
    </row>
    <row r="1495" spans="1:27" ht="16">
      <c r="A1495" s="9">
        <v>2</v>
      </c>
      <c r="B1495" s="9">
        <v>3</v>
      </c>
      <c r="C1495" s="9">
        <v>2</v>
      </c>
      <c r="D1495" s="150"/>
      <c r="E1495" s="281">
        <v>135</v>
      </c>
      <c r="F1495" s="227">
        <v>1</v>
      </c>
      <c r="G1495" s="94" t="s">
        <v>354</v>
      </c>
      <c r="H1495" s="92" t="s">
        <v>394</v>
      </c>
      <c r="I1495" s="93">
        <v>5603</v>
      </c>
      <c r="J1495" s="94" t="s">
        <v>241</v>
      </c>
      <c r="K1495" s="92">
        <v>448</v>
      </c>
      <c r="L1495" s="92" t="s">
        <v>374</v>
      </c>
      <c r="M1495" s="95">
        <v>0.75</v>
      </c>
      <c r="N1495" s="92" t="s">
        <v>39</v>
      </c>
      <c r="O1495" s="92" t="s">
        <v>63</v>
      </c>
      <c r="P1495" s="96">
        <v>43606</v>
      </c>
      <c r="Q1495" s="97">
        <v>43769</v>
      </c>
      <c r="R1495" s="98">
        <v>44328</v>
      </c>
      <c r="S1495" s="106">
        <f t="shared" si="50"/>
        <v>559</v>
      </c>
      <c r="T1495" s="106" t="s">
        <v>397</v>
      </c>
      <c r="U1495" s="106">
        <v>0</v>
      </c>
      <c r="V1495" s="109">
        <v>0</v>
      </c>
      <c r="W1495" s="109"/>
      <c r="X1495" s="109"/>
      <c r="Y1495" s="109"/>
      <c r="Z1495" s="110"/>
      <c r="AA1495" s="99" t="s">
        <v>45</v>
      </c>
    </row>
    <row r="1496" spans="1:27" ht="16">
      <c r="A1496" s="9">
        <v>2</v>
      </c>
      <c r="B1496" s="9">
        <v>3</v>
      </c>
      <c r="C1496" s="9">
        <v>2</v>
      </c>
      <c r="D1496" s="150"/>
      <c r="E1496" s="281">
        <v>136</v>
      </c>
      <c r="F1496" s="227">
        <v>1</v>
      </c>
      <c r="G1496" s="94" t="s">
        <v>354</v>
      </c>
      <c r="H1496" s="92" t="s">
        <v>394</v>
      </c>
      <c r="I1496" s="93">
        <v>5604</v>
      </c>
      <c r="J1496" s="94" t="s">
        <v>241</v>
      </c>
      <c r="K1496" s="92">
        <v>448</v>
      </c>
      <c r="L1496" s="92" t="s">
        <v>374</v>
      </c>
      <c r="M1496" s="95">
        <v>0.75</v>
      </c>
      <c r="N1496" s="92" t="s">
        <v>39</v>
      </c>
      <c r="O1496" s="92" t="s">
        <v>63</v>
      </c>
      <c r="P1496" s="96">
        <v>43606</v>
      </c>
      <c r="Q1496" s="97">
        <v>43769</v>
      </c>
      <c r="R1496" s="98">
        <v>44328</v>
      </c>
      <c r="S1496" s="106">
        <f t="shared" si="50"/>
        <v>559</v>
      </c>
      <c r="T1496" s="106" t="s">
        <v>397</v>
      </c>
      <c r="U1496" s="106">
        <v>0</v>
      </c>
      <c r="V1496" s="109">
        <v>0</v>
      </c>
      <c r="W1496" s="109"/>
      <c r="X1496" s="109"/>
      <c r="Y1496" s="109"/>
      <c r="Z1496" s="110"/>
      <c r="AA1496" s="99" t="s">
        <v>45</v>
      </c>
    </row>
    <row r="1497" spans="1:27" ht="16">
      <c r="A1497" s="9">
        <v>2</v>
      </c>
      <c r="B1497" s="9">
        <v>3</v>
      </c>
      <c r="C1497" s="9">
        <v>2</v>
      </c>
      <c r="D1497" s="150"/>
      <c r="E1497" s="281">
        <v>137</v>
      </c>
      <c r="F1497" s="227">
        <v>1</v>
      </c>
      <c r="G1497" s="94" t="s">
        <v>354</v>
      </c>
      <c r="H1497" s="92" t="s">
        <v>394</v>
      </c>
      <c r="I1497" s="93">
        <v>5607</v>
      </c>
      <c r="J1497" s="94" t="s">
        <v>241</v>
      </c>
      <c r="K1497" s="92">
        <v>449</v>
      </c>
      <c r="L1497" s="92" t="s">
        <v>374</v>
      </c>
      <c r="M1497" s="95">
        <v>0.75</v>
      </c>
      <c r="N1497" s="92" t="s">
        <v>39</v>
      </c>
      <c r="O1497" s="92" t="s">
        <v>63</v>
      </c>
      <c r="P1497" s="96">
        <v>43606</v>
      </c>
      <c r="Q1497" s="97">
        <v>43769</v>
      </c>
      <c r="R1497" s="98">
        <v>44328</v>
      </c>
      <c r="S1497" s="106">
        <f t="shared" si="50"/>
        <v>559</v>
      </c>
      <c r="T1497" s="106" t="s">
        <v>397</v>
      </c>
      <c r="U1497" s="106">
        <v>0</v>
      </c>
      <c r="V1497" s="109">
        <v>0</v>
      </c>
      <c r="W1497" s="109"/>
      <c r="X1497" s="109"/>
      <c r="Y1497" s="109"/>
      <c r="Z1497" s="110"/>
      <c r="AA1497" s="99" t="s">
        <v>45</v>
      </c>
    </row>
    <row r="1498" spans="1:27" ht="16">
      <c r="A1498" s="9">
        <v>2</v>
      </c>
      <c r="B1498" s="9">
        <v>3</v>
      </c>
      <c r="C1498" s="9">
        <v>2</v>
      </c>
      <c r="D1498" s="150"/>
      <c r="E1498" s="281">
        <v>138</v>
      </c>
      <c r="F1498" s="227">
        <v>1</v>
      </c>
      <c r="G1498" s="94" t="s">
        <v>354</v>
      </c>
      <c r="H1498" s="92" t="s">
        <v>394</v>
      </c>
      <c r="I1498" s="93">
        <v>5608</v>
      </c>
      <c r="J1498" s="94" t="s">
        <v>241</v>
      </c>
      <c r="K1498" s="92">
        <v>449</v>
      </c>
      <c r="L1498" s="92" t="s">
        <v>374</v>
      </c>
      <c r="M1498" s="95">
        <v>0.75</v>
      </c>
      <c r="N1498" s="92" t="s">
        <v>39</v>
      </c>
      <c r="O1498" s="92" t="s">
        <v>63</v>
      </c>
      <c r="P1498" s="96">
        <v>43606</v>
      </c>
      <c r="Q1498" s="97">
        <v>43769</v>
      </c>
      <c r="R1498" s="98">
        <v>44328</v>
      </c>
      <c r="S1498" s="106">
        <f t="shared" si="50"/>
        <v>559</v>
      </c>
      <c r="T1498" s="106" t="s">
        <v>397</v>
      </c>
      <c r="U1498" s="106">
        <v>0</v>
      </c>
      <c r="V1498" s="109">
        <v>0</v>
      </c>
      <c r="W1498" s="109"/>
      <c r="X1498" s="109"/>
      <c r="Y1498" s="109"/>
      <c r="Z1498" s="110"/>
      <c r="AA1498" s="99" t="s">
        <v>45</v>
      </c>
    </row>
    <row r="1499" spans="1:27" ht="16">
      <c r="A1499" s="9">
        <v>2</v>
      </c>
      <c r="B1499" s="9">
        <v>3</v>
      </c>
      <c r="C1499" s="9">
        <v>2</v>
      </c>
      <c r="D1499" s="150"/>
      <c r="E1499" s="281">
        <v>139</v>
      </c>
      <c r="F1499" s="227">
        <v>1</v>
      </c>
      <c r="G1499" s="94" t="s">
        <v>354</v>
      </c>
      <c r="H1499" s="92" t="s">
        <v>394</v>
      </c>
      <c r="I1499" s="93">
        <v>5609</v>
      </c>
      <c r="J1499" s="94" t="s">
        <v>241</v>
      </c>
      <c r="K1499" s="92">
        <v>449</v>
      </c>
      <c r="L1499" s="92" t="s">
        <v>374</v>
      </c>
      <c r="M1499" s="95">
        <v>0.75</v>
      </c>
      <c r="N1499" s="92" t="s">
        <v>39</v>
      </c>
      <c r="O1499" s="92" t="s">
        <v>63</v>
      </c>
      <c r="P1499" s="96">
        <v>43606</v>
      </c>
      <c r="Q1499" s="97">
        <v>43769</v>
      </c>
      <c r="R1499" s="98">
        <v>44328</v>
      </c>
      <c r="S1499" s="106">
        <f t="shared" si="50"/>
        <v>559</v>
      </c>
      <c r="T1499" s="106" t="s">
        <v>397</v>
      </c>
      <c r="U1499" s="106">
        <v>0</v>
      </c>
      <c r="V1499" s="109">
        <v>0</v>
      </c>
      <c r="W1499" s="109"/>
      <c r="X1499" s="109"/>
      <c r="Y1499" s="109"/>
      <c r="Z1499" s="110" t="s">
        <v>400</v>
      </c>
      <c r="AA1499" s="99" t="s">
        <v>45</v>
      </c>
    </row>
    <row r="1500" spans="1:27" ht="16">
      <c r="A1500" s="9">
        <v>2</v>
      </c>
      <c r="B1500" s="9">
        <v>3</v>
      </c>
      <c r="C1500" s="9">
        <v>2</v>
      </c>
      <c r="D1500" s="150"/>
      <c r="E1500" s="281">
        <v>140</v>
      </c>
      <c r="F1500" s="227">
        <v>1</v>
      </c>
      <c r="G1500" s="94" t="s">
        <v>354</v>
      </c>
      <c r="H1500" s="92" t="s">
        <v>394</v>
      </c>
      <c r="I1500" s="93">
        <v>5610</v>
      </c>
      <c r="J1500" s="94" t="s">
        <v>241</v>
      </c>
      <c r="K1500" s="92">
        <v>449</v>
      </c>
      <c r="L1500" s="92" t="s">
        <v>374</v>
      </c>
      <c r="M1500" s="95">
        <v>0.75</v>
      </c>
      <c r="N1500" s="92" t="s">
        <v>39</v>
      </c>
      <c r="O1500" s="92" t="s">
        <v>63</v>
      </c>
      <c r="P1500" s="96">
        <v>43606</v>
      </c>
      <c r="Q1500" s="97">
        <v>43769</v>
      </c>
      <c r="R1500" s="98">
        <v>44328</v>
      </c>
      <c r="S1500" s="106">
        <f t="shared" si="50"/>
        <v>559</v>
      </c>
      <c r="T1500" s="106" t="s">
        <v>397</v>
      </c>
      <c r="U1500" s="106">
        <v>0</v>
      </c>
      <c r="V1500" s="109">
        <v>0</v>
      </c>
      <c r="W1500" s="109"/>
      <c r="X1500" s="109"/>
      <c r="Y1500" s="109"/>
      <c r="Z1500" s="110"/>
      <c r="AA1500" s="99" t="s">
        <v>45</v>
      </c>
    </row>
    <row r="1501" spans="1:27" ht="16">
      <c r="A1501" s="9">
        <v>2</v>
      </c>
      <c r="B1501" s="9">
        <v>3</v>
      </c>
      <c r="C1501" s="9">
        <v>2</v>
      </c>
      <c r="D1501" s="150"/>
      <c r="E1501" s="281">
        <v>141</v>
      </c>
      <c r="F1501" s="227">
        <v>1</v>
      </c>
      <c r="G1501" s="94" t="s">
        <v>354</v>
      </c>
      <c r="H1501" s="92" t="s">
        <v>394</v>
      </c>
      <c r="I1501" s="101">
        <v>450.1</v>
      </c>
      <c r="J1501" s="94" t="s">
        <v>241</v>
      </c>
      <c r="K1501" s="92">
        <v>450</v>
      </c>
      <c r="L1501" s="92" t="s">
        <v>374</v>
      </c>
      <c r="M1501" s="95">
        <v>0.75</v>
      </c>
      <c r="N1501" s="92" t="s">
        <v>39</v>
      </c>
      <c r="O1501" s="92" t="s">
        <v>63</v>
      </c>
      <c r="P1501" s="96">
        <v>43606</v>
      </c>
      <c r="Q1501" s="97">
        <v>43769</v>
      </c>
      <c r="R1501" s="98">
        <v>44328</v>
      </c>
      <c r="S1501" s="106">
        <f t="shared" si="50"/>
        <v>559</v>
      </c>
      <c r="T1501" s="106" t="s">
        <v>397</v>
      </c>
      <c r="U1501" s="106">
        <v>0</v>
      </c>
      <c r="V1501" s="109">
        <v>0</v>
      </c>
      <c r="W1501" s="109"/>
      <c r="X1501" s="109"/>
      <c r="Y1501" s="109"/>
      <c r="Z1501" s="110"/>
      <c r="AA1501" s="99" t="s">
        <v>45</v>
      </c>
    </row>
    <row r="1502" spans="1:27" ht="16">
      <c r="A1502" s="9">
        <v>2</v>
      </c>
      <c r="B1502" s="9">
        <v>3</v>
      </c>
      <c r="C1502" s="9">
        <v>2</v>
      </c>
      <c r="D1502" s="150"/>
      <c r="E1502" s="281">
        <v>142</v>
      </c>
      <c r="F1502" s="227">
        <v>1</v>
      </c>
      <c r="G1502" s="94" t="s">
        <v>354</v>
      </c>
      <c r="H1502" s="92" t="s">
        <v>394</v>
      </c>
      <c r="I1502" s="101">
        <v>450.2</v>
      </c>
      <c r="J1502" s="94" t="s">
        <v>241</v>
      </c>
      <c r="K1502" s="92">
        <v>450</v>
      </c>
      <c r="L1502" s="92" t="s">
        <v>374</v>
      </c>
      <c r="M1502" s="95">
        <v>0.75</v>
      </c>
      <c r="N1502" s="92" t="s">
        <v>39</v>
      </c>
      <c r="O1502" s="92" t="s">
        <v>63</v>
      </c>
      <c r="P1502" s="96">
        <v>43606</v>
      </c>
      <c r="Q1502" s="97">
        <v>43769</v>
      </c>
      <c r="R1502" s="98">
        <v>44328</v>
      </c>
      <c r="S1502" s="106">
        <f t="shared" si="50"/>
        <v>559</v>
      </c>
      <c r="T1502" s="106" t="s">
        <v>397</v>
      </c>
      <c r="U1502" s="106">
        <v>0</v>
      </c>
      <c r="V1502" s="109">
        <v>0</v>
      </c>
      <c r="W1502" s="109"/>
      <c r="X1502" s="109"/>
      <c r="Y1502" s="109"/>
      <c r="Z1502" s="110"/>
      <c r="AA1502" s="99" t="s">
        <v>45</v>
      </c>
    </row>
    <row r="1503" spans="1:27" ht="16">
      <c r="A1503" s="9">
        <v>2</v>
      </c>
      <c r="B1503" s="9">
        <v>3</v>
      </c>
      <c r="C1503" s="9">
        <v>2</v>
      </c>
      <c r="D1503" s="150"/>
      <c r="E1503" s="281">
        <v>143</v>
      </c>
      <c r="F1503" s="227">
        <v>1</v>
      </c>
      <c r="G1503" s="94" t="s">
        <v>354</v>
      </c>
      <c r="H1503" s="92" t="s">
        <v>394</v>
      </c>
      <c r="I1503" s="93">
        <v>6407</v>
      </c>
      <c r="J1503" s="94" t="s">
        <v>241</v>
      </c>
      <c r="K1503" s="92">
        <v>450</v>
      </c>
      <c r="L1503" s="92" t="s">
        <v>374</v>
      </c>
      <c r="M1503" s="95">
        <v>0.75</v>
      </c>
      <c r="N1503" s="92" t="s">
        <v>39</v>
      </c>
      <c r="O1503" s="92" t="s">
        <v>63</v>
      </c>
      <c r="P1503" s="96">
        <v>43606</v>
      </c>
      <c r="Q1503" s="97">
        <v>43769</v>
      </c>
      <c r="R1503" s="98">
        <v>44328</v>
      </c>
      <c r="S1503" s="106">
        <f t="shared" si="50"/>
        <v>559</v>
      </c>
      <c r="T1503" s="106" t="s">
        <v>397</v>
      </c>
      <c r="U1503" s="106">
        <v>0</v>
      </c>
      <c r="V1503" s="109">
        <v>0</v>
      </c>
      <c r="W1503" s="109"/>
      <c r="X1503" s="109"/>
      <c r="Y1503" s="109"/>
      <c r="Z1503" s="110"/>
      <c r="AA1503" s="99" t="s">
        <v>45</v>
      </c>
    </row>
    <row r="1504" spans="1:27" ht="16">
      <c r="A1504" s="9">
        <v>2</v>
      </c>
      <c r="B1504" s="9">
        <v>3</v>
      </c>
      <c r="C1504" s="9">
        <v>2</v>
      </c>
      <c r="D1504" s="150"/>
      <c r="E1504" s="281">
        <v>144</v>
      </c>
      <c r="F1504" s="227">
        <v>1</v>
      </c>
      <c r="G1504" s="94" t="s">
        <v>354</v>
      </c>
      <c r="H1504" s="92" t="s">
        <v>394</v>
      </c>
      <c r="I1504" s="93">
        <v>7595</v>
      </c>
      <c r="J1504" s="94" t="s">
        <v>241</v>
      </c>
      <c r="K1504" s="92">
        <v>450</v>
      </c>
      <c r="L1504" s="92" t="s">
        <v>374</v>
      </c>
      <c r="M1504" s="95">
        <v>0.75</v>
      </c>
      <c r="N1504" s="92" t="s">
        <v>39</v>
      </c>
      <c r="O1504" s="92" t="s">
        <v>63</v>
      </c>
      <c r="P1504" s="96">
        <v>43606</v>
      </c>
      <c r="Q1504" s="97">
        <v>43769</v>
      </c>
      <c r="R1504" s="98">
        <v>44328</v>
      </c>
      <c r="S1504" s="106">
        <f t="shared" si="50"/>
        <v>559</v>
      </c>
      <c r="T1504" s="106" t="s">
        <v>397</v>
      </c>
      <c r="U1504" s="106">
        <v>0</v>
      </c>
      <c r="V1504" s="109">
        <v>0</v>
      </c>
      <c r="W1504" s="109"/>
      <c r="X1504" s="109"/>
      <c r="Y1504" s="109"/>
      <c r="Z1504" s="110"/>
      <c r="AA1504" s="99" t="s">
        <v>45</v>
      </c>
    </row>
    <row r="1505" spans="1:27" ht="16">
      <c r="A1505" s="9">
        <v>2</v>
      </c>
      <c r="B1505" s="9">
        <v>3</v>
      </c>
      <c r="C1505" s="9">
        <v>2</v>
      </c>
      <c r="D1505" s="150"/>
      <c r="E1505" s="281">
        <v>145</v>
      </c>
      <c r="F1505" s="227">
        <v>1</v>
      </c>
      <c r="G1505" s="94" t="s">
        <v>354</v>
      </c>
      <c r="H1505" s="92" t="s">
        <v>394</v>
      </c>
      <c r="I1505" s="93">
        <v>7600</v>
      </c>
      <c r="J1505" s="94" t="s">
        <v>241</v>
      </c>
      <c r="K1505" s="92">
        <v>450</v>
      </c>
      <c r="L1505" s="92" t="s">
        <v>374</v>
      </c>
      <c r="M1505" s="95">
        <v>0.75</v>
      </c>
      <c r="N1505" s="92" t="s">
        <v>39</v>
      </c>
      <c r="O1505" s="92" t="s">
        <v>63</v>
      </c>
      <c r="P1505" s="96">
        <v>43606</v>
      </c>
      <c r="Q1505" s="97">
        <v>43769</v>
      </c>
      <c r="R1505" s="98">
        <v>44328</v>
      </c>
      <c r="S1505" s="106">
        <f t="shared" si="50"/>
        <v>559</v>
      </c>
      <c r="T1505" s="106" t="s">
        <v>397</v>
      </c>
      <c r="U1505" s="106">
        <v>0</v>
      </c>
      <c r="V1505" s="109">
        <v>0</v>
      </c>
      <c r="W1505" s="109"/>
      <c r="X1505" s="109"/>
      <c r="Y1505" s="109"/>
      <c r="Z1505" s="110"/>
      <c r="AA1505" s="99" t="s">
        <v>45</v>
      </c>
    </row>
    <row r="1506" spans="1:27" ht="16">
      <c r="A1506" s="9">
        <v>2</v>
      </c>
      <c r="B1506" s="9">
        <v>3</v>
      </c>
      <c r="C1506" s="9">
        <v>2</v>
      </c>
      <c r="D1506" s="150"/>
      <c r="E1506" s="281">
        <v>146</v>
      </c>
      <c r="F1506" s="227">
        <v>1</v>
      </c>
      <c r="G1506" s="94" t="s">
        <v>354</v>
      </c>
      <c r="H1506" s="92" t="s">
        <v>394</v>
      </c>
      <c r="I1506" s="101">
        <v>451.2</v>
      </c>
      <c r="J1506" s="94" t="s">
        <v>241</v>
      </c>
      <c r="K1506" s="92">
        <v>451</v>
      </c>
      <c r="L1506" s="92" t="s">
        <v>374</v>
      </c>
      <c r="M1506" s="95">
        <v>0.75</v>
      </c>
      <c r="N1506" s="92" t="s">
        <v>39</v>
      </c>
      <c r="O1506" s="92" t="s">
        <v>63</v>
      </c>
      <c r="P1506" s="96">
        <v>43606</v>
      </c>
      <c r="Q1506" s="97">
        <v>43769</v>
      </c>
      <c r="R1506" s="98">
        <v>44328</v>
      </c>
      <c r="S1506" s="106">
        <f t="shared" si="50"/>
        <v>559</v>
      </c>
      <c r="T1506" s="106" t="s">
        <v>397</v>
      </c>
      <c r="U1506" s="106">
        <v>0</v>
      </c>
      <c r="V1506" s="109">
        <v>0</v>
      </c>
      <c r="W1506" s="109"/>
      <c r="X1506" s="109"/>
      <c r="Y1506" s="109"/>
      <c r="Z1506" s="110"/>
      <c r="AA1506" s="99" t="s">
        <v>45</v>
      </c>
    </row>
    <row r="1507" spans="1:27" ht="16">
      <c r="A1507" s="9">
        <v>2</v>
      </c>
      <c r="B1507" s="9">
        <v>3</v>
      </c>
      <c r="C1507" s="9">
        <v>2</v>
      </c>
      <c r="D1507" s="150"/>
      <c r="E1507" s="281">
        <v>147</v>
      </c>
      <c r="F1507" s="227">
        <v>1</v>
      </c>
      <c r="G1507" s="94" t="s">
        <v>354</v>
      </c>
      <c r="H1507" s="92" t="s">
        <v>394</v>
      </c>
      <c r="I1507" s="101">
        <v>451.3</v>
      </c>
      <c r="J1507" s="94" t="s">
        <v>241</v>
      </c>
      <c r="K1507" s="92">
        <v>451</v>
      </c>
      <c r="L1507" s="92" t="s">
        <v>374</v>
      </c>
      <c r="M1507" s="95">
        <v>0.75</v>
      </c>
      <c r="N1507" s="92" t="s">
        <v>39</v>
      </c>
      <c r="O1507" s="92" t="s">
        <v>63</v>
      </c>
      <c r="P1507" s="96">
        <v>43606</v>
      </c>
      <c r="Q1507" s="97">
        <v>43769</v>
      </c>
      <c r="R1507" s="98">
        <v>44328</v>
      </c>
      <c r="S1507" s="106">
        <f t="shared" si="50"/>
        <v>559</v>
      </c>
      <c r="T1507" s="106" t="s">
        <v>397</v>
      </c>
      <c r="U1507" s="106">
        <v>0</v>
      </c>
      <c r="V1507" s="109">
        <v>0</v>
      </c>
      <c r="W1507" s="109"/>
      <c r="X1507" s="109"/>
      <c r="Y1507" s="109"/>
      <c r="Z1507" s="110"/>
      <c r="AA1507" s="99" t="s">
        <v>45</v>
      </c>
    </row>
    <row r="1508" spans="1:27" ht="16">
      <c r="A1508" s="9">
        <v>2</v>
      </c>
      <c r="B1508" s="9">
        <v>3</v>
      </c>
      <c r="C1508" s="9">
        <v>2</v>
      </c>
      <c r="D1508" s="150"/>
      <c r="E1508" s="281">
        <v>148</v>
      </c>
      <c r="F1508" s="227">
        <v>1</v>
      </c>
      <c r="G1508" s="94" t="s">
        <v>354</v>
      </c>
      <c r="H1508" s="92" t="s">
        <v>394</v>
      </c>
      <c r="I1508" s="101">
        <v>451.4</v>
      </c>
      <c r="J1508" s="94" t="s">
        <v>241</v>
      </c>
      <c r="K1508" s="92">
        <v>451</v>
      </c>
      <c r="L1508" s="92" t="s">
        <v>374</v>
      </c>
      <c r="M1508" s="95">
        <v>0.75</v>
      </c>
      <c r="N1508" s="92" t="s">
        <v>39</v>
      </c>
      <c r="O1508" s="92" t="s">
        <v>63</v>
      </c>
      <c r="P1508" s="96">
        <v>43606</v>
      </c>
      <c r="Q1508" s="97">
        <v>43769</v>
      </c>
      <c r="R1508" s="98">
        <v>44328</v>
      </c>
      <c r="S1508" s="106">
        <f t="shared" si="50"/>
        <v>559</v>
      </c>
      <c r="T1508" s="106" t="s">
        <v>397</v>
      </c>
      <c r="U1508" s="106">
        <v>0</v>
      </c>
      <c r="V1508" s="109">
        <v>0</v>
      </c>
      <c r="W1508" s="109"/>
      <c r="X1508" s="109"/>
      <c r="Y1508" s="109"/>
      <c r="Z1508" s="110"/>
      <c r="AA1508" s="99" t="s">
        <v>45</v>
      </c>
    </row>
    <row r="1509" spans="1:27" ht="16">
      <c r="A1509" s="9">
        <v>2</v>
      </c>
      <c r="B1509" s="9">
        <v>3</v>
      </c>
      <c r="C1509" s="9">
        <v>2</v>
      </c>
      <c r="D1509" s="150"/>
      <c r="E1509" s="281">
        <v>149</v>
      </c>
      <c r="F1509" s="227">
        <v>1</v>
      </c>
      <c r="G1509" s="94" t="s">
        <v>354</v>
      </c>
      <c r="H1509" s="92" t="s">
        <v>394</v>
      </c>
      <c r="I1509" s="101">
        <v>451.5</v>
      </c>
      <c r="J1509" s="94" t="s">
        <v>241</v>
      </c>
      <c r="K1509" s="92">
        <v>451</v>
      </c>
      <c r="L1509" s="92" t="s">
        <v>374</v>
      </c>
      <c r="M1509" s="95">
        <v>0.75</v>
      </c>
      <c r="N1509" s="92" t="s">
        <v>39</v>
      </c>
      <c r="O1509" s="92" t="s">
        <v>63</v>
      </c>
      <c r="P1509" s="96">
        <v>43606</v>
      </c>
      <c r="Q1509" s="97">
        <v>43769</v>
      </c>
      <c r="R1509" s="98">
        <v>44328</v>
      </c>
      <c r="S1509" s="106">
        <f t="shared" si="50"/>
        <v>559</v>
      </c>
      <c r="T1509" s="106" t="s">
        <v>397</v>
      </c>
      <c r="U1509" s="106">
        <v>0</v>
      </c>
      <c r="V1509" s="109">
        <v>0</v>
      </c>
      <c r="W1509" s="109"/>
      <c r="X1509" s="109"/>
      <c r="Y1509" s="109"/>
      <c r="Z1509" s="110"/>
      <c r="AA1509" s="99" t="s">
        <v>45</v>
      </c>
    </row>
    <row r="1510" spans="1:27" ht="16">
      <c r="A1510" s="9">
        <v>2</v>
      </c>
      <c r="B1510" s="9">
        <v>3</v>
      </c>
      <c r="C1510" s="9">
        <v>2</v>
      </c>
      <c r="D1510" s="150"/>
      <c r="E1510" s="281">
        <v>150</v>
      </c>
      <c r="F1510" s="227">
        <v>1</v>
      </c>
      <c r="G1510" s="94" t="s">
        <v>354</v>
      </c>
      <c r="H1510" s="92" t="s">
        <v>394</v>
      </c>
      <c r="I1510" s="101">
        <v>452.1</v>
      </c>
      <c r="J1510" s="94" t="s">
        <v>241</v>
      </c>
      <c r="K1510" s="92">
        <v>452</v>
      </c>
      <c r="L1510" s="92" t="s">
        <v>374</v>
      </c>
      <c r="M1510" s="95">
        <v>0.75</v>
      </c>
      <c r="N1510" s="92" t="s">
        <v>39</v>
      </c>
      <c r="O1510" s="92" t="s">
        <v>63</v>
      </c>
      <c r="P1510" s="96">
        <v>43606</v>
      </c>
      <c r="Q1510" s="97">
        <v>43769</v>
      </c>
      <c r="R1510" s="98">
        <v>44328</v>
      </c>
      <c r="S1510" s="106">
        <f t="shared" si="50"/>
        <v>559</v>
      </c>
      <c r="T1510" s="106" t="s">
        <v>397</v>
      </c>
      <c r="U1510" s="106">
        <v>0</v>
      </c>
      <c r="V1510" s="109">
        <v>0</v>
      </c>
      <c r="W1510" s="109"/>
      <c r="X1510" s="109"/>
      <c r="Y1510" s="109"/>
      <c r="Z1510" s="110"/>
      <c r="AA1510" s="99" t="s">
        <v>45</v>
      </c>
    </row>
    <row r="1511" spans="1:27" ht="16">
      <c r="A1511" s="9">
        <v>2</v>
      </c>
      <c r="B1511" s="9">
        <v>3</v>
      </c>
      <c r="C1511" s="9">
        <v>2</v>
      </c>
      <c r="D1511" s="150"/>
      <c r="E1511" s="281">
        <v>151</v>
      </c>
      <c r="F1511" s="227">
        <v>1</v>
      </c>
      <c r="G1511" s="94" t="s">
        <v>354</v>
      </c>
      <c r="H1511" s="92" t="s">
        <v>394</v>
      </c>
      <c r="I1511" s="101">
        <v>452.2</v>
      </c>
      <c r="J1511" s="94" t="s">
        <v>241</v>
      </c>
      <c r="K1511" s="92">
        <v>452</v>
      </c>
      <c r="L1511" s="92" t="s">
        <v>374</v>
      </c>
      <c r="M1511" s="95">
        <v>0.75</v>
      </c>
      <c r="N1511" s="92" t="s">
        <v>39</v>
      </c>
      <c r="O1511" s="92" t="s">
        <v>63</v>
      </c>
      <c r="P1511" s="96">
        <v>43606</v>
      </c>
      <c r="Q1511" s="97">
        <v>43769</v>
      </c>
      <c r="R1511" s="98">
        <v>44328</v>
      </c>
      <c r="S1511" s="106">
        <f t="shared" si="50"/>
        <v>559</v>
      </c>
      <c r="T1511" s="106" t="s">
        <v>397</v>
      </c>
      <c r="U1511" s="106">
        <v>0</v>
      </c>
      <c r="V1511" s="109">
        <v>0</v>
      </c>
      <c r="W1511" s="109"/>
      <c r="X1511" s="109"/>
      <c r="Y1511" s="109"/>
      <c r="Z1511" s="110"/>
      <c r="AA1511" s="99" t="s">
        <v>45</v>
      </c>
    </row>
    <row r="1512" spans="1:27" ht="16">
      <c r="A1512" s="9">
        <v>2</v>
      </c>
      <c r="B1512" s="9">
        <v>3</v>
      </c>
      <c r="C1512" s="9">
        <v>2</v>
      </c>
      <c r="D1512" s="150"/>
      <c r="E1512" s="281">
        <v>152</v>
      </c>
      <c r="F1512" s="227">
        <v>1</v>
      </c>
      <c r="G1512" s="94" t="s">
        <v>354</v>
      </c>
      <c r="H1512" s="92" t="s">
        <v>394</v>
      </c>
      <c r="I1512" s="93">
        <v>7582</v>
      </c>
      <c r="J1512" s="94" t="s">
        <v>241</v>
      </c>
      <c r="K1512" s="92">
        <v>452</v>
      </c>
      <c r="L1512" s="92" t="s">
        <v>374</v>
      </c>
      <c r="M1512" s="95">
        <v>0.75</v>
      </c>
      <c r="N1512" s="92" t="s">
        <v>39</v>
      </c>
      <c r="O1512" s="92" t="s">
        <v>63</v>
      </c>
      <c r="P1512" s="96">
        <v>43606</v>
      </c>
      <c r="Q1512" s="97">
        <v>43769</v>
      </c>
      <c r="R1512" s="98">
        <v>44328</v>
      </c>
      <c r="S1512" s="106">
        <f t="shared" si="50"/>
        <v>559</v>
      </c>
      <c r="T1512" s="106" t="s">
        <v>397</v>
      </c>
      <c r="U1512" s="106">
        <v>0</v>
      </c>
      <c r="V1512" s="109">
        <v>0</v>
      </c>
      <c r="W1512" s="109"/>
      <c r="X1512" s="109"/>
      <c r="Y1512" s="109"/>
      <c r="Z1512" s="110"/>
      <c r="AA1512" s="99" t="s">
        <v>45</v>
      </c>
    </row>
    <row r="1513" spans="1:27" ht="16">
      <c r="A1513" s="9">
        <v>2</v>
      </c>
      <c r="B1513" s="9">
        <v>3</v>
      </c>
      <c r="C1513" s="9">
        <v>2</v>
      </c>
      <c r="D1513" s="150"/>
      <c r="E1513" s="281">
        <v>153</v>
      </c>
      <c r="F1513" s="227">
        <v>1</v>
      </c>
      <c r="G1513" s="94" t="s">
        <v>354</v>
      </c>
      <c r="H1513" s="92" t="s">
        <v>394</v>
      </c>
      <c r="I1513" s="93">
        <v>7587</v>
      </c>
      <c r="J1513" s="94" t="s">
        <v>241</v>
      </c>
      <c r="K1513" s="92">
        <v>453</v>
      </c>
      <c r="L1513" s="92" t="s">
        <v>374</v>
      </c>
      <c r="M1513" s="95">
        <v>0.75</v>
      </c>
      <c r="N1513" s="92" t="s">
        <v>39</v>
      </c>
      <c r="O1513" s="92" t="s">
        <v>63</v>
      </c>
      <c r="P1513" s="96">
        <v>43606</v>
      </c>
      <c r="Q1513" s="97">
        <v>43769</v>
      </c>
      <c r="R1513" s="98">
        <v>44328</v>
      </c>
      <c r="S1513" s="106">
        <f t="shared" si="50"/>
        <v>559</v>
      </c>
      <c r="T1513" s="106" t="s">
        <v>397</v>
      </c>
      <c r="U1513" s="106">
        <v>0</v>
      </c>
      <c r="V1513" s="109">
        <v>0</v>
      </c>
      <c r="W1513" s="109"/>
      <c r="X1513" s="109"/>
      <c r="Y1513" s="109"/>
      <c r="Z1513" s="110"/>
      <c r="AA1513" s="99" t="s">
        <v>45</v>
      </c>
    </row>
    <row r="1514" spans="1:27" ht="16">
      <c r="A1514" s="9">
        <v>2</v>
      </c>
      <c r="B1514" s="9">
        <v>3</v>
      </c>
      <c r="C1514" s="9">
        <v>2</v>
      </c>
      <c r="D1514" s="150"/>
      <c r="E1514" s="281">
        <v>154</v>
      </c>
      <c r="F1514" s="227">
        <v>1</v>
      </c>
      <c r="G1514" s="94" t="s">
        <v>354</v>
      </c>
      <c r="H1514" s="92" t="s">
        <v>394</v>
      </c>
      <c r="I1514" s="93">
        <v>7588</v>
      </c>
      <c r="J1514" s="94" t="s">
        <v>241</v>
      </c>
      <c r="K1514" s="92">
        <v>453</v>
      </c>
      <c r="L1514" s="92" t="s">
        <v>374</v>
      </c>
      <c r="M1514" s="95">
        <v>0.75</v>
      </c>
      <c r="N1514" s="92" t="s">
        <v>39</v>
      </c>
      <c r="O1514" s="92" t="s">
        <v>63</v>
      </c>
      <c r="P1514" s="96">
        <v>43606</v>
      </c>
      <c r="Q1514" s="97">
        <v>43769</v>
      </c>
      <c r="R1514" s="98">
        <v>44328</v>
      </c>
      <c r="S1514" s="106">
        <f t="shared" si="50"/>
        <v>559</v>
      </c>
      <c r="T1514" s="106" t="s">
        <v>397</v>
      </c>
      <c r="U1514" s="106">
        <v>0</v>
      </c>
      <c r="V1514" s="109">
        <v>0</v>
      </c>
      <c r="W1514" s="109"/>
      <c r="X1514" s="109"/>
      <c r="Y1514" s="109"/>
      <c r="Z1514" s="110" t="s">
        <v>165</v>
      </c>
      <c r="AA1514" s="99" t="s">
        <v>45</v>
      </c>
    </row>
    <row r="1515" spans="1:27" ht="16">
      <c r="A1515" s="9">
        <v>2</v>
      </c>
      <c r="B1515" s="9">
        <v>3</v>
      </c>
      <c r="C1515" s="9">
        <v>2</v>
      </c>
      <c r="D1515" s="150"/>
      <c r="E1515" s="281">
        <v>155</v>
      </c>
      <c r="F1515" s="227">
        <v>1</v>
      </c>
      <c r="G1515" s="94" t="s">
        <v>354</v>
      </c>
      <c r="H1515" s="92" t="s">
        <v>394</v>
      </c>
      <c r="I1515" s="93">
        <v>7589</v>
      </c>
      <c r="J1515" s="94" t="s">
        <v>241</v>
      </c>
      <c r="K1515" s="92">
        <v>453</v>
      </c>
      <c r="L1515" s="92" t="s">
        <v>374</v>
      </c>
      <c r="M1515" s="95">
        <v>0.75</v>
      </c>
      <c r="N1515" s="92" t="s">
        <v>39</v>
      </c>
      <c r="O1515" s="92" t="s">
        <v>63</v>
      </c>
      <c r="P1515" s="96">
        <v>43606</v>
      </c>
      <c r="Q1515" s="97">
        <v>43769</v>
      </c>
      <c r="R1515" s="98">
        <v>44328</v>
      </c>
      <c r="S1515" s="106">
        <f t="shared" si="50"/>
        <v>559</v>
      </c>
      <c r="T1515" s="106" t="s">
        <v>397</v>
      </c>
      <c r="U1515" s="106">
        <v>0</v>
      </c>
      <c r="V1515" s="109">
        <v>0</v>
      </c>
      <c r="W1515" s="109"/>
      <c r="X1515" s="109"/>
      <c r="Y1515" s="109"/>
      <c r="Z1515" s="110"/>
      <c r="AA1515" s="99" t="s">
        <v>45</v>
      </c>
    </row>
    <row r="1516" spans="1:27" ht="16">
      <c r="A1516" s="9">
        <v>2</v>
      </c>
      <c r="B1516" s="9">
        <v>3</v>
      </c>
      <c r="C1516" s="9">
        <v>2</v>
      </c>
      <c r="D1516" s="150"/>
      <c r="E1516" s="281">
        <v>156</v>
      </c>
      <c r="F1516" s="227">
        <v>1</v>
      </c>
      <c r="G1516" s="94" t="s">
        <v>354</v>
      </c>
      <c r="H1516" s="92" t="s">
        <v>394</v>
      </c>
      <c r="I1516" s="93">
        <v>7590</v>
      </c>
      <c r="J1516" s="94" t="s">
        <v>241</v>
      </c>
      <c r="K1516" s="92">
        <v>453</v>
      </c>
      <c r="L1516" s="92" t="s">
        <v>374</v>
      </c>
      <c r="M1516" s="95">
        <v>0.75</v>
      </c>
      <c r="N1516" s="92" t="s">
        <v>39</v>
      </c>
      <c r="O1516" s="92" t="s">
        <v>63</v>
      </c>
      <c r="P1516" s="96">
        <v>43606</v>
      </c>
      <c r="Q1516" s="97">
        <v>43769</v>
      </c>
      <c r="R1516" s="98">
        <v>44328</v>
      </c>
      <c r="S1516" s="106">
        <f t="shared" si="50"/>
        <v>559</v>
      </c>
      <c r="T1516" s="106" t="s">
        <v>397</v>
      </c>
      <c r="U1516" s="106">
        <v>0</v>
      </c>
      <c r="V1516" s="109">
        <v>0</v>
      </c>
      <c r="W1516" s="109"/>
      <c r="X1516" s="109"/>
      <c r="Y1516" s="109"/>
      <c r="Z1516" s="110"/>
      <c r="AA1516" s="99" t="s">
        <v>45</v>
      </c>
    </row>
    <row r="1517" spans="1:27" ht="16">
      <c r="A1517" s="9">
        <v>2</v>
      </c>
      <c r="B1517" s="9">
        <v>3</v>
      </c>
      <c r="C1517" s="9">
        <v>2</v>
      </c>
      <c r="D1517" s="150"/>
      <c r="E1517" s="281">
        <v>157</v>
      </c>
      <c r="F1517" s="227">
        <v>1</v>
      </c>
      <c r="G1517" s="94" t="s">
        <v>354</v>
      </c>
      <c r="H1517" s="92" t="s">
        <v>394</v>
      </c>
      <c r="I1517" s="93">
        <v>7592</v>
      </c>
      <c r="J1517" s="94" t="s">
        <v>241</v>
      </c>
      <c r="K1517" s="92">
        <v>453</v>
      </c>
      <c r="L1517" s="92" t="s">
        <v>374</v>
      </c>
      <c r="M1517" s="95">
        <v>0.75</v>
      </c>
      <c r="N1517" s="92" t="s">
        <v>39</v>
      </c>
      <c r="O1517" s="92" t="s">
        <v>63</v>
      </c>
      <c r="P1517" s="96">
        <v>43606</v>
      </c>
      <c r="Q1517" s="97">
        <v>43769</v>
      </c>
      <c r="R1517" s="98">
        <v>44328</v>
      </c>
      <c r="S1517" s="106">
        <f t="shared" si="50"/>
        <v>559</v>
      </c>
      <c r="T1517" s="106" t="s">
        <v>397</v>
      </c>
      <c r="U1517" s="106">
        <v>0</v>
      </c>
      <c r="V1517" s="109">
        <v>0</v>
      </c>
      <c r="W1517" s="109"/>
      <c r="X1517" s="109"/>
      <c r="Y1517" s="109"/>
      <c r="Z1517" s="110"/>
      <c r="AA1517" s="99" t="s">
        <v>45</v>
      </c>
    </row>
    <row r="1518" spans="1:27" ht="16">
      <c r="A1518" s="150"/>
      <c r="B1518" s="150"/>
      <c r="C1518" s="150"/>
      <c r="D1518" s="150"/>
      <c r="E1518" s="281"/>
      <c r="F1518" s="227">
        <v>1</v>
      </c>
      <c r="G1518" s="239" t="s">
        <v>392</v>
      </c>
      <c r="H1518" s="31"/>
      <c r="I1518" s="32"/>
      <c r="J1518" s="9"/>
      <c r="K1518" s="31"/>
      <c r="L1518" s="31"/>
      <c r="M1518" s="39"/>
      <c r="N1518" s="31"/>
      <c r="O1518" s="31"/>
      <c r="P1518" s="38"/>
      <c r="Q1518" s="36"/>
      <c r="R1518" s="12"/>
      <c r="S1518" s="79"/>
      <c r="T1518" s="79"/>
      <c r="U1518" s="79"/>
      <c r="V1518" s="40"/>
      <c r="W1518" s="40"/>
      <c r="X1518" s="40"/>
      <c r="Y1518" s="40"/>
      <c r="Z1518" s="1"/>
      <c r="AA1518" s="37"/>
    </row>
    <row r="1519" spans="1:27" ht="16">
      <c r="A1519" s="9">
        <v>2</v>
      </c>
      <c r="B1519" s="9">
        <v>3</v>
      </c>
      <c r="C1519" s="9">
        <v>7</v>
      </c>
      <c r="D1519" s="150"/>
      <c r="E1519" s="281">
        <v>1</v>
      </c>
      <c r="F1519" s="227">
        <v>1</v>
      </c>
      <c r="G1519" s="54" t="s">
        <v>411</v>
      </c>
      <c r="H1519" s="43" t="s">
        <v>420</v>
      </c>
      <c r="I1519" s="54">
        <v>579</v>
      </c>
      <c r="J1519" s="18" t="s">
        <v>44</v>
      </c>
      <c r="K1519" s="54">
        <v>16</v>
      </c>
      <c r="L1519" s="54" t="s">
        <v>357</v>
      </c>
      <c r="M1519" s="55">
        <v>1.5</v>
      </c>
      <c r="N1519" s="54" t="s">
        <v>35</v>
      </c>
      <c r="O1519" s="54" t="s">
        <v>63</v>
      </c>
      <c r="P1519" s="45">
        <v>43242</v>
      </c>
      <c r="Q1519" s="20">
        <v>43409</v>
      </c>
      <c r="R1519" s="26">
        <v>43948</v>
      </c>
      <c r="S1519" s="16">
        <f t="shared" ref="S1519:S1550" si="51">R1519-Q1519</f>
        <v>539</v>
      </c>
      <c r="T1519" s="16" t="s">
        <v>365</v>
      </c>
      <c r="U1519" s="16">
        <v>0</v>
      </c>
      <c r="V1519" s="18">
        <v>0</v>
      </c>
      <c r="W1519" s="18"/>
      <c r="X1519" s="18"/>
      <c r="Y1519" s="18">
        <v>1</v>
      </c>
      <c r="Z1519" s="82" t="s">
        <v>395</v>
      </c>
      <c r="AA1519" s="4" t="s">
        <v>45</v>
      </c>
    </row>
    <row r="1520" spans="1:27" ht="16">
      <c r="A1520" s="9">
        <v>2</v>
      </c>
      <c r="B1520" s="9">
        <v>3</v>
      </c>
      <c r="C1520" s="9">
        <v>7</v>
      </c>
      <c r="D1520" s="150"/>
      <c r="E1520" s="281">
        <v>2</v>
      </c>
      <c r="F1520" s="227">
        <v>1</v>
      </c>
      <c r="G1520" s="54" t="s">
        <v>411</v>
      </c>
      <c r="H1520" s="43" t="s">
        <v>420</v>
      </c>
      <c r="I1520" s="54">
        <v>580</v>
      </c>
      <c r="J1520" s="18" t="s">
        <v>44</v>
      </c>
      <c r="K1520" s="54">
        <v>16</v>
      </c>
      <c r="L1520" s="54" t="s">
        <v>357</v>
      </c>
      <c r="M1520" s="55">
        <v>1.5</v>
      </c>
      <c r="N1520" s="54" t="s">
        <v>35</v>
      </c>
      <c r="O1520" s="54" t="s">
        <v>63</v>
      </c>
      <c r="P1520" s="45">
        <v>43242</v>
      </c>
      <c r="Q1520" s="20">
        <v>43409</v>
      </c>
      <c r="R1520" s="26">
        <v>43948</v>
      </c>
      <c r="S1520" s="16">
        <f t="shared" si="51"/>
        <v>539</v>
      </c>
      <c r="T1520" s="16" t="s">
        <v>365</v>
      </c>
      <c r="U1520" s="16">
        <v>0</v>
      </c>
      <c r="V1520" s="18">
        <v>0</v>
      </c>
      <c r="W1520" s="18"/>
      <c r="X1520" s="18"/>
      <c r="Y1520" s="18"/>
      <c r="Z1520" s="82" t="s">
        <v>179</v>
      </c>
      <c r="AA1520" s="4" t="s">
        <v>45</v>
      </c>
    </row>
    <row r="1521" spans="1:27" ht="16">
      <c r="A1521" s="9">
        <v>2</v>
      </c>
      <c r="B1521" s="9">
        <v>3</v>
      </c>
      <c r="C1521" s="9">
        <v>7</v>
      </c>
      <c r="D1521" s="150"/>
      <c r="E1521" s="281">
        <v>3</v>
      </c>
      <c r="F1521" s="227">
        <v>1</v>
      </c>
      <c r="G1521" s="54" t="s">
        <v>411</v>
      </c>
      <c r="H1521" s="43" t="s">
        <v>420</v>
      </c>
      <c r="I1521" s="54">
        <v>581</v>
      </c>
      <c r="J1521" s="18" t="s">
        <v>44</v>
      </c>
      <c r="K1521" s="54">
        <v>16</v>
      </c>
      <c r="L1521" s="54" t="s">
        <v>357</v>
      </c>
      <c r="M1521" s="55">
        <v>1.5</v>
      </c>
      <c r="N1521" s="54" t="s">
        <v>35</v>
      </c>
      <c r="O1521" s="54" t="s">
        <v>63</v>
      </c>
      <c r="P1521" s="45">
        <v>43242</v>
      </c>
      <c r="Q1521" s="20">
        <v>43409</v>
      </c>
      <c r="R1521" s="26">
        <v>43948</v>
      </c>
      <c r="S1521" s="16">
        <f t="shared" si="51"/>
        <v>539</v>
      </c>
      <c r="T1521" s="16" t="s">
        <v>365</v>
      </c>
      <c r="U1521" s="16">
        <v>0</v>
      </c>
      <c r="V1521" s="18">
        <v>0</v>
      </c>
      <c r="W1521" s="18"/>
      <c r="X1521" s="18"/>
      <c r="Y1521" s="18"/>
      <c r="Z1521" s="82"/>
      <c r="AA1521" s="4" t="s">
        <v>45</v>
      </c>
    </row>
    <row r="1522" spans="1:27" ht="16">
      <c r="A1522" s="9">
        <v>2</v>
      </c>
      <c r="B1522" s="9">
        <v>3</v>
      </c>
      <c r="C1522" s="9">
        <v>7</v>
      </c>
      <c r="D1522" s="150"/>
      <c r="E1522" s="281">
        <v>4</v>
      </c>
      <c r="F1522" s="227">
        <v>1</v>
      </c>
      <c r="G1522" s="54" t="s">
        <v>411</v>
      </c>
      <c r="H1522" s="43" t="s">
        <v>420</v>
      </c>
      <c r="I1522" s="54">
        <v>582</v>
      </c>
      <c r="J1522" s="18" t="s">
        <v>44</v>
      </c>
      <c r="K1522" s="54">
        <v>16</v>
      </c>
      <c r="L1522" s="54" t="s">
        <v>357</v>
      </c>
      <c r="M1522" s="55">
        <v>1.5</v>
      </c>
      <c r="N1522" s="54" t="s">
        <v>35</v>
      </c>
      <c r="O1522" s="54" t="s">
        <v>63</v>
      </c>
      <c r="P1522" s="45">
        <v>43242</v>
      </c>
      <c r="Q1522" s="20">
        <v>43409</v>
      </c>
      <c r="R1522" s="26">
        <v>43948</v>
      </c>
      <c r="S1522" s="16">
        <f t="shared" si="51"/>
        <v>539</v>
      </c>
      <c r="T1522" s="16" t="s">
        <v>365</v>
      </c>
      <c r="U1522" s="16">
        <v>0</v>
      </c>
      <c r="V1522" s="18">
        <v>0</v>
      </c>
      <c r="W1522" s="18"/>
      <c r="X1522" s="18"/>
      <c r="Y1522" s="18"/>
      <c r="Z1522" s="82"/>
      <c r="AA1522" s="4" t="s">
        <v>45</v>
      </c>
    </row>
    <row r="1523" spans="1:27" ht="16">
      <c r="A1523" s="9">
        <v>2</v>
      </c>
      <c r="B1523" s="9">
        <v>3</v>
      </c>
      <c r="C1523" s="9">
        <v>7</v>
      </c>
      <c r="D1523" s="150"/>
      <c r="E1523" s="281">
        <v>5</v>
      </c>
      <c r="F1523" s="227">
        <v>1</v>
      </c>
      <c r="G1523" s="54" t="s">
        <v>411</v>
      </c>
      <c r="H1523" s="43" t="s">
        <v>420</v>
      </c>
      <c r="I1523" s="54">
        <v>583</v>
      </c>
      <c r="J1523" s="18" t="s">
        <v>44</v>
      </c>
      <c r="K1523" s="54">
        <v>17</v>
      </c>
      <c r="L1523" s="54" t="s">
        <v>357</v>
      </c>
      <c r="M1523" s="55">
        <v>1.5</v>
      </c>
      <c r="N1523" s="54" t="s">
        <v>35</v>
      </c>
      <c r="O1523" s="54" t="s">
        <v>63</v>
      </c>
      <c r="P1523" s="45">
        <v>43242</v>
      </c>
      <c r="Q1523" s="20">
        <v>43409</v>
      </c>
      <c r="R1523" s="26">
        <v>43948</v>
      </c>
      <c r="S1523" s="16">
        <f t="shared" si="51"/>
        <v>539</v>
      </c>
      <c r="T1523" s="16" t="s">
        <v>308</v>
      </c>
      <c r="U1523" s="16">
        <v>0</v>
      </c>
      <c r="V1523" s="18">
        <v>1</v>
      </c>
      <c r="W1523" s="18"/>
      <c r="X1523" s="18">
        <v>1</v>
      </c>
      <c r="Y1523" s="18"/>
      <c r="Z1523" s="82"/>
      <c r="AA1523" s="4" t="s">
        <v>45</v>
      </c>
    </row>
    <row r="1524" spans="1:27" ht="16">
      <c r="A1524" s="9">
        <v>2</v>
      </c>
      <c r="B1524" s="9">
        <v>3</v>
      </c>
      <c r="C1524" s="9">
        <v>7</v>
      </c>
      <c r="D1524" s="150"/>
      <c r="E1524" s="281">
        <v>6</v>
      </c>
      <c r="F1524" s="227">
        <v>1</v>
      </c>
      <c r="G1524" s="54" t="s">
        <v>411</v>
      </c>
      <c r="H1524" s="43" t="s">
        <v>420</v>
      </c>
      <c r="I1524" s="54">
        <v>584</v>
      </c>
      <c r="J1524" s="18" t="s">
        <v>44</v>
      </c>
      <c r="K1524" s="54">
        <v>17</v>
      </c>
      <c r="L1524" s="54" t="s">
        <v>357</v>
      </c>
      <c r="M1524" s="55">
        <v>1.5</v>
      </c>
      <c r="N1524" s="54" t="s">
        <v>35</v>
      </c>
      <c r="O1524" s="54" t="s">
        <v>63</v>
      </c>
      <c r="P1524" s="45">
        <v>43242</v>
      </c>
      <c r="Q1524" s="20">
        <v>43409</v>
      </c>
      <c r="R1524" s="26">
        <v>43948</v>
      </c>
      <c r="S1524" s="16">
        <f t="shared" si="51"/>
        <v>539</v>
      </c>
      <c r="T1524" s="16" t="s">
        <v>308</v>
      </c>
      <c r="U1524" s="16">
        <v>0</v>
      </c>
      <c r="V1524" s="18">
        <v>0</v>
      </c>
      <c r="W1524" s="18"/>
      <c r="X1524" s="18"/>
      <c r="Y1524" s="18">
        <v>1</v>
      </c>
      <c r="Z1524" s="82" t="s">
        <v>313</v>
      </c>
      <c r="AA1524" s="4" t="s">
        <v>45</v>
      </c>
    </row>
    <row r="1525" spans="1:27" ht="16">
      <c r="A1525" s="9">
        <v>2</v>
      </c>
      <c r="B1525" s="9">
        <v>3</v>
      </c>
      <c r="C1525" s="9">
        <v>7</v>
      </c>
      <c r="D1525" s="150"/>
      <c r="E1525" s="281">
        <v>7</v>
      </c>
      <c r="F1525" s="227">
        <v>1</v>
      </c>
      <c r="G1525" s="54" t="s">
        <v>411</v>
      </c>
      <c r="H1525" s="43" t="s">
        <v>420</v>
      </c>
      <c r="I1525" s="54">
        <v>585</v>
      </c>
      <c r="J1525" s="18" t="s">
        <v>44</v>
      </c>
      <c r="K1525" s="54">
        <v>17</v>
      </c>
      <c r="L1525" s="54" t="s">
        <v>357</v>
      </c>
      <c r="M1525" s="55">
        <v>1.5</v>
      </c>
      <c r="N1525" s="54" t="s">
        <v>35</v>
      </c>
      <c r="O1525" s="54" t="s">
        <v>63</v>
      </c>
      <c r="P1525" s="45">
        <v>43242</v>
      </c>
      <c r="Q1525" s="20">
        <v>43409</v>
      </c>
      <c r="R1525" s="26">
        <v>43948</v>
      </c>
      <c r="S1525" s="16">
        <f t="shared" si="51"/>
        <v>539</v>
      </c>
      <c r="T1525" s="16" t="s">
        <v>308</v>
      </c>
      <c r="U1525" s="16">
        <v>0</v>
      </c>
      <c r="V1525" s="18">
        <v>0</v>
      </c>
      <c r="W1525" s="18"/>
      <c r="X1525" s="18"/>
      <c r="Y1525" s="18"/>
      <c r="Z1525" s="82"/>
      <c r="AA1525" s="4" t="s">
        <v>45</v>
      </c>
    </row>
    <row r="1526" spans="1:27" ht="16">
      <c r="A1526" s="9">
        <v>2</v>
      </c>
      <c r="B1526" s="9">
        <v>3</v>
      </c>
      <c r="C1526" s="9">
        <v>7</v>
      </c>
      <c r="D1526" s="150"/>
      <c r="E1526" s="281">
        <v>8</v>
      </c>
      <c r="F1526" s="227">
        <v>1</v>
      </c>
      <c r="G1526" s="54" t="s">
        <v>411</v>
      </c>
      <c r="H1526" s="43" t="s">
        <v>420</v>
      </c>
      <c r="I1526" s="54">
        <v>586</v>
      </c>
      <c r="J1526" s="18" t="s">
        <v>44</v>
      </c>
      <c r="K1526" s="54">
        <v>17</v>
      </c>
      <c r="L1526" s="54" t="s">
        <v>357</v>
      </c>
      <c r="M1526" s="55">
        <v>1.5</v>
      </c>
      <c r="N1526" s="54" t="s">
        <v>35</v>
      </c>
      <c r="O1526" s="54" t="s">
        <v>63</v>
      </c>
      <c r="P1526" s="45">
        <v>43242</v>
      </c>
      <c r="Q1526" s="20">
        <v>43409</v>
      </c>
      <c r="R1526" s="26">
        <v>43948</v>
      </c>
      <c r="S1526" s="16">
        <f t="shared" si="51"/>
        <v>539</v>
      </c>
      <c r="T1526" s="16" t="s">
        <v>308</v>
      </c>
      <c r="U1526" s="16">
        <v>0</v>
      </c>
      <c r="V1526" s="18">
        <v>1</v>
      </c>
      <c r="W1526" s="18">
        <v>1</v>
      </c>
      <c r="X1526" s="18"/>
      <c r="Y1526" s="18"/>
      <c r="Z1526" s="82"/>
      <c r="AA1526" s="4" t="s">
        <v>45</v>
      </c>
    </row>
    <row r="1527" spans="1:27" ht="16">
      <c r="A1527" s="9">
        <v>2</v>
      </c>
      <c r="B1527" s="9">
        <v>3</v>
      </c>
      <c r="C1527" s="9">
        <v>7</v>
      </c>
      <c r="D1527" s="150"/>
      <c r="E1527" s="281">
        <v>9</v>
      </c>
      <c r="F1527" s="227">
        <v>1</v>
      </c>
      <c r="G1527" s="54" t="s">
        <v>411</v>
      </c>
      <c r="H1527" s="43" t="s">
        <v>420</v>
      </c>
      <c r="I1527" s="54">
        <v>587</v>
      </c>
      <c r="J1527" s="18" t="s">
        <v>44</v>
      </c>
      <c r="K1527" s="54">
        <v>17</v>
      </c>
      <c r="L1527" s="54" t="s">
        <v>357</v>
      </c>
      <c r="M1527" s="55">
        <v>1.5</v>
      </c>
      <c r="N1527" s="54" t="s">
        <v>35</v>
      </c>
      <c r="O1527" s="54" t="s">
        <v>63</v>
      </c>
      <c r="P1527" s="45">
        <v>43242</v>
      </c>
      <c r="Q1527" s="20">
        <v>43409</v>
      </c>
      <c r="R1527" s="26">
        <v>43948</v>
      </c>
      <c r="S1527" s="16">
        <f t="shared" si="51"/>
        <v>539</v>
      </c>
      <c r="T1527" s="16" t="s">
        <v>308</v>
      </c>
      <c r="U1527" s="16">
        <v>0</v>
      </c>
      <c r="V1527" s="18">
        <v>0</v>
      </c>
      <c r="W1527" s="18"/>
      <c r="X1527" s="18"/>
      <c r="Y1527" s="18"/>
      <c r="Z1527" s="82"/>
      <c r="AA1527" s="4" t="s">
        <v>45</v>
      </c>
    </row>
    <row r="1528" spans="1:27" ht="16">
      <c r="A1528" s="9">
        <v>2</v>
      </c>
      <c r="B1528" s="9">
        <v>3</v>
      </c>
      <c r="C1528" s="9">
        <v>7</v>
      </c>
      <c r="D1528" s="150"/>
      <c r="E1528" s="281">
        <v>10</v>
      </c>
      <c r="F1528" s="227">
        <v>1</v>
      </c>
      <c r="G1528" s="54" t="s">
        <v>411</v>
      </c>
      <c r="H1528" s="43" t="s">
        <v>439</v>
      </c>
      <c r="I1528" s="54">
        <v>675</v>
      </c>
      <c r="J1528" s="18" t="s">
        <v>44</v>
      </c>
      <c r="K1528" s="54">
        <v>35</v>
      </c>
      <c r="L1528" s="54" t="s">
        <v>357</v>
      </c>
      <c r="M1528" s="55">
        <v>1.5</v>
      </c>
      <c r="N1528" s="54" t="s">
        <v>35</v>
      </c>
      <c r="O1528" s="54" t="s">
        <v>63</v>
      </c>
      <c r="P1528" s="45">
        <v>43242</v>
      </c>
      <c r="Q1528" s="20">
        <v>43409</v>
      </c>
      <c r="R1528" s="26">
        <v>43950</v>
      </c>
      <c r="S1528" s="16">
        <f t="shared" si="51"/>
        <v>541</v>
      </c>
      <c r="T1528" s="16" t="s">
        <v>308</v>
      </c>
      <c r="U1528" s="16">
        <v>0</v>
      </c>
      <c r="V1528" s="18">
        <v>0</v>
      </c>
      <c r="W1528" s="18"/>
      <c r="X1528" s="18"/>
      <c r="Y1528" s="18"/>
      <c r="Z1528" s="82"/>
      <c r="AA1528" s="4"/>
    </row>
    <row r="1529" spans="1:27" ht="16">
      <c r="A1529" s="9">
        <v>2</v>
      </c>
      <c r="B1529" s="9">
        <v>3</v>
      </c>
      <c r="C1529" s="9">
        <v>7</v>
      </c>
      <c r="D1529" s="150"/>
      <c r="E1529" s="281">
        <v>11</v>
      </c>
      <c r="F1529" s="227">
        <v>1</v>
      </c>
      <c r="G1529" s="54" t="s">
        <v>411</v>
      </c>
      <c r="H1529" s="43" t="s">
        <v>420</v>
      </c>
      <c r="I1529" s="54">
        <v>676</v>
      </c>
      <c r="J1529" s="18" t="s">
        <v>44</v>
      </c>
      <c r="K1529" s="54">
        <v>35</v>
      </c>
      <c r="L1529" s="54" t="s">
        <v>357</v>
      </c>
      <c r="M1529" s="55">
        <v>1.5</v>
      </c>
      <c r="N1529" s="54" t="s">
        <v>35</v>
      </c>
      <c r="O1529" s="54" t="s">
        <v>63</v>
      </c>
      <c r="P1529" s="45">
        <v>43242</v>
      </c>
      <c r="Q1529" s="20">
        <v>43409</v>
      </c>
      <c r="R1529" s="26">
        <v>43950</v>
      </c>
      <c r="S1529" s="16">
        <f t="shared" si="51"/>
        <v>541</v>
      </c>
      <c r="T1529" s="16" t="s">
        <v>308</v>
      </c>
      <c r="U1529" s="16">
        <v>0</v>
      </c>
      <c r="V1529" s="18">
        <v>0</v>
      </c>
      <c r="W1529" s="18"/>
      <c r="X1529" s="18"/>
      <c r="Y1529" s="18"/>
      <c r="Z1529" s="82"/>
      <c r="AA1529" s="4" t="s">
        <v>45</v>
      </c>
    </row>
    <row r="1530" spans="1:27" ht="16">
      <c r="A1530" s="9">
        <v>2</v>
      </c>
      <c r="B1530" s="9">
        <v>3</v>
      </c>
      <c r="C1530" s="9">
        <v>8</v>
      </c>
      <c r="D1530" s="150"/>
      <c r="E1530" s="281">
        <v>13</v>
      </c>
      <c r="F1530" s="227">
        <v>1</v>
      </c>
      <c r="G1530" s="54" t="s">
        <v>411</v>
      </c>
      <c r="H1530" s="43" t="s">
        <v>439</v>
      </c>
      <c r="I1530" s="54">
        <v>678</v>
      </c>
      <c r="J1530" s="18" t="s">
        <v>44</v>
      </c>
      <c r="K1530" s="54">
        <v>35</v>
      </c>
      <c r="L1530" s="54" t="s">
        <v>357</v>
      </c>
      <c r="M1530" s="55">
        <v>1.5</v>
      </c>
      <c r="N1530" s="54" t="s">
        <v>35</v>
      </c>
      <c r="O1530" s="54" t="s">
        <v>63</v>
      </c>
      <c r="P1530" s="45">
        <v>43242</v>
      </c>
      <c r="Q1530" s="20">
        <v>43409</v>
      </c>
      <c r="R1530" s="26">
        <v>43950</v>
      </c>
      <c r="S1530" s="16">
        <f t="shared" si="51"/>
        <v>541</v>
      </c>
      <c r="T1530" s="16" t="s">
        <v>308</v>
      </c>
      <c r="U1530" s="16">
        <v>0</v>
      </c>
      <c r="V1530" s="18">
        <v>0</v>
      </c>
      <c r="W1530" s="18"/>
      <c r="X1530" s="18"/>
      <c r="Y1530" s="18"/>
      <c r="Z1530" s="82"/>
      <c r="AA1530" s="4" t="s">
        <v>45</v>
      </c>
    </row>
    <row r="1531" spans="1:27" ht="16">
      <c r="A1531" s="9">
        <v>2</v>
      </c>
      <c r="B1531" s="9">
        <v>3</v>
      </c>
      <c r="C1531" s="9">
        <v>8</v>
      </c>
      <c r="D1531" s="150"/>
      <c r="E1531" s="281">
        <v>14</v>
      </c>
      <c r="F1531" s="227">
        <v>1</v>
      </c>
      <c r="G1531" s="54" t="s">
        <v>411</v>
      </c>
      <c r="H1531" s="43" t="s">
        <v>439</v>
      </c>
      <c r="I1531" s="54">
        <v>679</v>
      </c>
      <c r="J1531" s="18" t="s">
        <v>44</v>
      </c>
      <c r="K1531" s="54">
        <v>36</v>
      </c>
      <c r="L1531" s="54" t="s">
        <v>357</v>
      </c>
      <c r="M1531" s="55">
        <v>1.5</v>
      </c>
      <c r="N1531" s="54" t="s">
        <v>35</v>
      </c>
      <c r="O1531" s="54" t="s">
        <v>63</v>
      </c>
      <c r="P1531" s="45">
        <v>43242</v>
      </c>
      <c r="Q1531" s="20">
        <v>43409</v>
      </c>
      <c r="R1531" s="26">
        <v>43950</v>
      </c>
      <c r="S1531" s="16">
        <f t="shared" si="51"/>
        <v>541</v>
      </c>
      <c r="T1531" s="16" t="s">
        <v>308</v>
      </c>
      <c r="U1531" s="16">
        <v>0</v>
      </c>
      <c r="V1531" s="18">
        <v>0</v>
      </c>
      <c r="W1531" s="18"/>
      <c r="X1531" s="18"/>
      <c r="Y1531" s="18"/>
      <c r="Z1531" s="82"/>
      <c r="AA1531" s="4" t="s">
        <v>45</v>
      </c>
    </row>
    <row r="1532" spans="1:27" ht="16">
      <c r="A1532" s="9">
        <v>2</v>
      </c>
      <c r="B1532" s="9">
        <v>3</v>
      </c>
      <c r="C1532" s="9">
        <v>8</v>
      </c>
      <c r="D1532" s="150"/>
      <c r="E1532" s="281">
        <v>15</v>
      </c>
      <c r="F1532" s="227">
        <v>1</v>
      </c>
      <c r="G1532" s="54" t="s">
        <v>411</v>
      </c>
      <c r="H1532" s="43" t="s">
        <v>420</v>
      </c>
      <c r="I1532" s="54">
        <v>680</v>
      </c>
      <c r="J1532" s="18" t="s">
        <v>44</v>
      </c>
      <c r="K1532" s="54">
        <v>36</v>
      </c>
      <c r="L1532" s="54" t="s">
        <v>357</v>
      </c>
      <c r="M1532" s="55">
        <v>1.5</v>
      </c>
      <c r="N1532" s="54" t="s">
        <v>35</v>
      </c>
      <c r="O1532" s="54" t="s">
        <v>63</v>
      </c>
      <c r="P1532" s="45">
        <v>43242</v>
      </c>
      <c r="Q1532" s="20">
        <v>43409</v>
      </c>
      <c r="R1532" s="26">
        <v>43950</v>
      </c>
      <c r="S1532" s="16">
        <f t="shared" si="51"/>
        <v>541</v>
      </c>
      <c r="T1532" s="16" t="s">
        <v>308</v>
      </c>
      <c r="U1532" s="16">
        <v>0</v>
      </c>
      <c r="V1532" s="18">
        <v>0</v>
      </c>
      <c r="W1532" s="18"/>
      <c r="X1532" s="18"/>
      <c r="Y1532" s="18">
        <v>1</v>
      </c>
      <c r="Z1532" s="82" t="s">
        <v>395</v>
      </c>
      <c r="AA1532" s="4" t="s">
        <v>45</v>
      </c>
    </row>
    <row r="1533" spans="1:27" ht="16">
      <c r="A1533" s="9">
        <v>2</v>
      </c>
      <c r="B1533" s="9">
        <v>3</v>
      </c>
      <c r="C1533" s="9">
        <v>8</v>
      </c>
      <c r="D1533" s="150"/>
      <c r="E1533" s="281">
        <v>16</v>
      </c>
      <c r="F1533" s="227">
        <v>1</v>
      </c>
      <c r="G1533" s="54" t="s">
        <v>411</v>
      </c>
      <c r="H1533" s="43" t="s">
        <v>439</v>
      </c>
      <c r="I1533" s="54">
        <v>681</v>
      </c>
      <c r="J1533" s="18" t="s">
        <v>44</v>
      </c>
      <c r="K1533" s="54">
        <v>36</v>
      </c>
      <c r="L1533" s="54" t="s">
        <v>357</v>
      </c>
      <c r="M1533" s="55">
        <v>1.5</v>
      </c>
      <c r="N1533" s="54" t="s">
        <v>35</v>
      </c>
      <c r="O1533" s="54" t="s">
        <v>63</v>
      </c>
      <c r="P1533" s="45">
        <v>43242</v>
      </c>
      <c r="Q1533" s="20">
        <v>43409</v>
      </c>
      <c r="R1533" s="26">
        <v>43950</v>
      </c>
      <c r="S1533" s="16">
        <f t="shared" si="51"/>
        <v>541</v>
      </c>
      <c r="T1533" s="16" t="s">
        <v>308</v>
      </c>
      <c r="U1533" s="16">
        <v>0</v>
      </c>
      <c r="V1533" s="18">
        <v>0</v>
      </c>
      <c r="W1533" s="18"/>
      <c r="X1533" s="18"/>
      <c r="Y1533" s="18"/>
      <c r="Z1533" s="82"/>
      <c r="AA1533" s="4" t="s">
        <v>45</v>
      </c>
    </row>
    <row r="1534" spans="1:27" ht="16">
      <c r="A1534" s="9">
        <v>2</v>
      </c>
      <c r="B1534" s="9">
        <v>3</v>
      </c>
      <c r="C1534" s="9">
        <v>8</v>
      </c>
      <c r="D1534" s="150"/>
      <c r="E1534" s="281">
        <v>17</v>
      </c>
      <c r="F1534" s="227">
        <v>1</v>
      </c>
      <c r="G1534" s="54" t="s">
        <v>411</v>
      </c>
      <c r="H1534" s="43" t="s">
        <v>439</v>
      </c>
      <c r="I1534" s="54">
        <v>682</v>
      </c>
      <c r="J1534" s="18" t="s">
        <v>44</v>
      </c>
      <c r="K1534" s="54">
        <v>36</v>
      </c>
      <c r="L1534" s="54" t="s">
        <v>357</v>
      </c>
      <c r="M1534" s="55">
        <v>1.5</v>
      </c>
      <c r="N1534" s="54" t="s">
        <v>35</v>
      </c>
      <c r="O1534" s="54" t="s">
        <v>63</v>
      </c>
      <c r="P1534" s="45">
        <v>43242</v>
      </c>
      <c r="Q1534" s="20">
        <v>43409</v>
      </c>
      <c r="R1534" s="26">
        <v>43950</v>
      </c>
      <c r="S1534" s="16">
        <f t="shared" si="51"/>
        <v>541</v>
      </c>
      <c r="T1534" s="16" t="s">
        <v>308</v>
      </c>
      <c r="U1534" s="16">
        <v>0</v>
      </c>
      <c r="V1534" s="18">
        <v>1</v>
      </c>
      <c r="W1534" s="18">
        <v>1</v>
      </c>
      <c r="X1534" s="18">
        <v>1</v>
      </c>
      <c r="Y1534" s="18"/>
      <c r="Z1534" s="82"/>
      <c r="AA1534" s="4" t="s">
        <v>45</v>
      </c>
    </row>
    <row r="1535" spans="1:27" ht="16">
      <c r="A1535" s="9">
        <v>2</v>
      </c>
      <c r="B1535" s="9">
        <v>3</v>
      </c>
      <c r="C1535" s="9">
        <v>8</v>
      </c>
      <c r="D1535" s="150"/>
      <c r="E1535" s="281">
        <v>18</v>
      </c>
      <c r="F1535" s="227">
        <v>1</v>
      </c>
      <c r="G1535" s="54" t="s">
        <v>411</v>
      </c>
      <c r="H1535" s="43" t="s">
        <v>439</v>
      </c>
      <c r="I1535" s="54">
        <v>683</v>
      </c>
      <c r="J1535" s="18" t="s">
        <v>44</v>
      </c>
      <c r="K1535" s="54">
        <v>36</v>
      </c>
      <c r="L1535" s="54" t="s">
        <v>357</v>
      </c>
      <c r="M1535" s="55">
        <v>1.5</v>
      </c>
      <c r="N1535" s="54" t="s">
        <v>35</v>
      </c>
      <c r="O1535" s="54" t="s">
        <v>63</v>
      </c>
      <c r="P1535" s="45">
        <v>43242</v>
      </c>
      <c r="Q1535" s="20">
        <v>43409</v>
      </c>
      <c r="R1535" s="26">
        <v>43950</v>
      </c>
      <c r="S1535" s="16">
        <f t="shared" si="51"/>
        <v>541</v>
      </c>
      <c r="T1535" s="16" t="s">
        <v>308</v>
      </c>
      <c r="U1535" s="16">
        <v>0</v>
      </c>
      <c r="V1535" s="18">
        <v>1</v>
      </c>
      <c r="W1535" s="18">
        <v>1</v>
      </c>
      <c r="X1535" s="18"/>
      <c r="Y1535" s="18"/>
      <c r="Z1535" s="82"/>
      <c r="AA1535" s="4" t="s">
        <v>45</v>
      </c>
    </row>
    <row r="1536" spans="1:27" ht="16">
      <c r="A1536" s="9">
        <v>2</v>
      </c>
      <c r="B1536" s="9">
        <v>3</v>
      </c>
      <c r="C1536" s="9">
        <v>8</v>
      </c>
      <c r="D1536" s="150"/>
      <c r="E1536" s="281">
        <v>19</v>
      </c>
      <c r="F1536" s="227">
        <v>1</v>
      </c>
      <c r="G1536" s="54" t="s">
        <v>411</v>
      </c>
      <c r="H1536" s="43" t="s">
        <v>420</v>
      </c>
      <c r="I1536" s="54">
        <v>684</v>
      </c>
      <c r="J1536" s="18" t="s">
        <v>44</v>
      </c>
      <c r="K1536" s="54">
        <v>37</v>
      </c>
      <c r="L1536" s="54" t="s">
        <v>357</v>
      </c>
      <c r="M1536" s="55">
        <v>1.5</v>
      </c>
      <c r="N1536" s="54" t="s">
        <v>35</v>
      </c>
      <c r="O1536" s="54" t="s">
        <v>63</v>
      </c>
      <c r="P1536" s="45">
        <v>43242</v>
      </c>
      <c r="Q1536" s="20">
        <v>43409</v>
      </c>
      <c r="R1536" s="26">
        <v>43950</v>
      </c>
      <c r="S1536" s="16">
        <f t="shared" si="51"/>
        <v>541</v>
      </c>
      <c r="T1536" s="16" t="s">
        <v>308</v>
      </c>
      <c r="U1536" s="16">
        <v>0</v>
      </c>
      <c r="V1536" s="18">
        <v>1</v>
      </c>
      <c r="W1536" s="18">
        <v>1</v>
      </c>
      <c r="X1536" s="18"/>
      <c r="Y1536" s="18"/>
      <c r="Z1536" s="82"/>
      <c r="AA1536" s="4" t="s">
        <v>45</v>
      </c>
    </row>
    <row r="1537" spans="1:27" ht="16">
      <c r="A1537" s="9">
        <v>2</v>
      </c>
      <c r="B1537" s="9">
        <v>3</v>
      </c>
      <c r="C1537" s="9">
        <v>8</v>
      </c>
      <c r="D1537" s="150"/>
      <c r="E1537" s="281">
        <v>20</v>
      </c>
      <c r="F1537" s="227">
        <v>1</v>
      </c>
      <c r="G1537" s="54" t="s">
        <v>411</v>
      </c>
      <c r="H1537" s="43" t="s">
        <v>439</v>
      </c>
      <c r="I1537" s="54">
        <v>685</v>
      </c>
      <c r="J1537" s="18" t="s">
        <v>44</v>
      </c>
      <c r="K1537" s="54">
        <v>37</v>
      </c>
      <c r="L1537" s="54" t="s">
        <v>357</v>
      </c>
      <c r="M1537" s="55">
        <v>1.5</v>
      </c>
      <c r="N1537" s="54" t="s">
        <v>35</v>
      </c>
      <c r="O1537" s="54" t="s">
        <v>63</v>
      </c>
      <c r="P1537" s="45">
        <v>43242</v>
      </c>
      <c r="Q1537" s="20">
        <v>43409</v>
      </c>
      <c r="R1537" s="26">
        <v>43950</v>
      </c>
      <c r="S1537" s="16">
        <f t="shared" si="51"/>
        <v>541</v>
      </c>
      <c r="T1537" s="16" t="s">
        <v>308</v>
      </c>
      <c r="U1537" s="16">
        <v>0</v>
      </c>
      <c r="V1537" s="18">
        <v>0</v>
      </c>
      <c r="W1537" s="18"/>
      <c r="X1537" s="18"/>
      <c r="Y1537" s="18"/>
      <c r="Z1537" s="82"/>
      <c r="AA1537" s="4" t="s">
        <v>45</v>
      </c>
    </row>
    <row r="1538" spans="1:27" ht="16">
      <c r="A1538" s="9">
        <v>2</v>
      </c>
      <c r="B1538" s="9">
        <v>3</v>
      </c>
      <c r="C1538" s="9">
        <v>8</v>
      </c>
      <c r="D1538" s="150"/>
      <c r="E1538" s="281">
        <v>21</v>
      </c>
      <c r="F1538" s="227">
        <v>1</v>
      </c>
      <c r="G1538" s="54" t="s">
        <v>411</v>
      </c>
      <c r="H1538" s="43" t="s">
        <v>439</v>
      </c>
      <c r="I1538" s="54">
        <v>686</v>
      </c>
      <c r="J1538" s="18" t="s">
        <v>44</v>
      </c>
      <c r="K1538" s="54">
        <v>37</v>
      </c>
      <c r="L1538" s="54" t="s">
        <v>357</v>
      </c>
      <c r="M1538" s="55">
        <v>1.5</v>
      </c>
      <c r="N1538" s="54" t="s">
        <v>35</v>
      </c>
      <c r="O1538" s="54" t="s">
        <v>63</v>
      </c>
      <c r="P1538" s="45">
        <v>43242</v>
      </c>
      <c r="Q1538" s="20">
        <v>43409</v>
      </c>
      <c r="R1538" s="26">
        <v>43950</v>
      </c>
      <c r="S1538" s="16">
        <f t="shared" si="51"/>
        <v>541</v>
      </c>
      <c r="T1538" s="16" t="s">
        <v>308</v>
      </c>
      <c r="U1538" s="16">
        <v>0</v>
      </c>
      <c r="V1538" s="18">
        <v>1</v>
      </c>
      <c r="W1538" s="18">
        <v>1</v>
      </c>
      <c r="X1538" s="18"/>
      <c r="Y1538" s="18"/>
      <c r="Z1538" s="82"/>
      <c r="AA1538" s="4" t="s">
        <v>45</v>
      </c>
    </row>
    <row r="1539" spans="1:27" ht="16">
      <c r="A1539" s="9">
        <v>2</v>
      </c>
      <c r="B1539" s="9">
        <v>3</v>
      </c>
      <c r="C1539" s="9">
        <v>8</v>
      </c>
      <c r="D1539" s="150"/>
      <c r="E1539" s="281">
        <v>22</v>
      </c>
      <c r="F1539" s="227">
        <v>1</v>
      </c>
      <c r="G1539" s="54" t="s">
        <v>411</v>
      </c>
      <c r="H1539" s="43" t="s">
        <v>439</v>
      </c>
      <c r="I1539" s="54">
        <v>687</v>
      </c>
      <c r="J1539" s="18" t="s">
        <v>44</v>
      </c>
      <c r="K1539" s="54">
        <v>37</v>
      </c>
      <c r="L1539" s="54" t="s">
        <v>357</v>
      </c>
      <c r="M1539" s="55">
        <v>1.5</v>
      </c>
      <c r="N1539" s="54" t="s">
        <v>35</v>
      </c>
      <c r="O1539" s="54" t="s">
        <v>63</v>
      </c>
      <c r="P1539" s="45">
        <v>43242</v>
      </c>
      <c r="Q1539" s="20">
        <v>43409</v>
      </c>
      <c r="R1539" s="26">
        <v>43950</v>
      </c>
      <c r="S1539" s="16">
        <f t="shared" si="51"/>
        <v>541</v>
      </c>
      <c r="T1539" s="16" t="s">
        <v>308</v>
      </c>
      <c r="U1539" s="16">
        <v>0</v>
      </c>
      <c r="V1539" s="18">
        <v>0</v>
      </c>
      <c r="W1539" s="18"/>
      <c r="X1539" s="18"/>
      <c r="Y1539" s="18"/>
      <c r="Z1539" s="82"/>
      <c r="AA1539" s="4" t="s">
        <v>45</v>
      </c>
    </row>
    <row r="1540" spans="1:27" ht="16">
      <c r="A1540" s="9">
        <v>2</v>
      </c>
      <c r="B1540" s="9">
        <v>3</v>
      </c>
      <c r="C1540" s="9">
        <v>8</v>
      </c>
      <c r="D1540" s="150"/>
      <c r="E1540" s="281">
        <v>23</v>
      </c>
      <c r="F1540" s="227">
        <v>1</v>
      </c>
      <c r="G1540" s="54" t="s">
        <v>411</v>
      </c>
      <c r="H1540" s="43" t="s">
        <v>439</v>
      </c>
      <c r="I1540" s="54">
        <v>688</v>
      </c>
      <c r="J1540" s="18" t="s">
        <v>44</v>
      </c>
      <c r="K1540" s="54">
        <v>38</v>
      </c>
      <c r="L1540" s="54" t="s">
        <v>357</v>
      </c>
      <c r="M1540" s="55">
        <v>1.5</v>
      </c>
      <c r="N1540" s="54" t="s">
        <v>35</v>
      </c>
      <c r="O1540" s="54" t="s">
        <v>63</v>
      </c>
      <c r="P1540" s="45">
        <v>43242</v>
      </c>
      <c r="Q1540" s="20">
        <v>43409</v>
      </c>
      <c r="R1540" s="26">
        <v>43951</v>
      </c>
      <c r="S1540" s="16">
        <f t="shared" si="51"/>
        <v>542</v>
      </c>
      <c r="T1540" s="16" t="s">
        <v>308</v>
      </c>
      <c r="U1540" s="16">
        <v>0</v>
      </c>
      <c r="V1540" s="18">
        <v>0</v>
      </c>
      <c r="W1540" s="18"/>
      <c r="X1540" s="18"/>
      <c r="Y1540" s="18"/>
      <c r="Z1540" s="82"/>
      <c r="AA1540" s="4" t="s">
        <v>45</v>
      </c>
    </row>
    <row r="1541" spans="1:27" ht="16">
      <c r="A1541" s="9">
        <v>2</v>
      </c>
      <c r="B1541" s="9">
        <v>3</v>
      </c>
      <c r="C1541" s="9">
        <v>8</v>
      </c>
      <c r="D1541" s="150"/>
      <c r="E1541" s="281">
        <v>24</v>
      </c>
      <c r="F1541" s="227">
        <v>1</v>
      </c>
      <c r="G1541" s="54" t="s">
        <v>411</v>
      </c>
      <c r="H1541" s="43" t="s">
        <v>420</v>
      </c>
      <c r="I1541" s="54">
        <v>689</v>
      </c>
      <c r="J1541" s="18" t="s">
        <v>44</v>
      </c>
      <c r="K1541" s="54">
        <v>38</v>
      </c>
      <c r="L1541" s="54" t="s">
        <v>357</v>
      </c>
      <c r="M1541" s="55">
        <v>1.5</v>
      </c>
      <c r="N1541" s="54" t="s">
        <v>35</v>
      </c>
      <c r="O1541" s="54" t="s">
        <v>63</v>
      </c>
      <c r="P1541" s="45">
        <v>43242</v>
      </c>
      <c r="Q1541" s="20">
        <v>43409</v>
      </c>
      <c r="R1541" s="26">
        <v>43951</v>
      </c>
      <c r="S1541" s="16">
        <f t="shared" si="51"/>
        <v>542</v>
      </c>
      <c r="T1541" s="16" t="s">
        <v>308</v>
      </c>
      <c r="U1541" s="16">
        <v>0</v>
      </c>
      <c r="V1541" s="18">
        <v>0</v>
      </c>
      <c r="W1541" s="18"/>
      <c r="X1541" s="18"/>
      <c r="Y1541" s="18"/>
      <c r="Z1541" s="82"/>
      <c r="AA1541" s="4" t="s">
        <v>45</v>
      </c>
    </row>
    <row r="1542" spans="1:27" ht="16">
      <c r="A1542" s="9">
        <v>2</v>
      </c>
      <c r="B1542" s="9">
        <v>3</v>
      </c>
      <c r="C1542" s="9">
        <v>8</v>
      </c>
      <c r="D1542" s="150"/>
      <c r="E1542" s="281">
        <v>25</v>
      </c>
      <c r="F1542" s="227">
        <v>1</v>
      </c>
      <c r="G1542" s="54" t="s">
        <v>411</v>
      </c>
      <c r="H1542" s="43" t="s">
        <v>439</v>
      </c>
      <c r="I1542" s="54">
        <v>691</v>
      </c>
      <c r="J1542" s="18" t="s">
        <v>44</v>
      </c>
      <c r="K1542" s="54">
        <v>38</v>
      </c>
      <c r="L1542" s="54" t="s">
        <v>357</v>
      </c>
      <c r="M1542" s="55">
        <v>1.5</v>
      </c>
      <c r="N1542" s="54" t="s">
        <v>35</v>
      </c>
      <c r="O1542" s="54" t="s">
        <v>63</v>
      </c>
      <c r="P1542" s="45">
        <v>43242</v>
      </c>
      <c r="Q1542" s="20">
        <v>43409</v>
      </c>
      <c r="R1542" s="26">
        <v>43951</v>
      </c>
      <c r="S1542" s="16">
        <f t="shared" si="51"/>
        <v>542</v>
      </c>
      <c r="T1542" s="16" t="s">
        <v>308</v>
      </c>
      <c r="U1542" s="16">
        <v>0</v>
      </c>
      <c r="V1542" s="18">
        <v>0</v>
      </c>
      <c r="W1542" s="18"/>
      <c r="X1542" s="18"/>
      <c r="Y1542" s="18"/>
      <c r="Z1542" s="82"/>
      <c r="AA1542" s="4" t="s">
        <v>45</v>
      </c>
    </row>
    <row r="1543" spans="1:27" ht="16">
      <c r="A1543" s="9">
        <v>2</v>
      </c>
      <c r="B1543" s="9">
        <v>3</v>
      </c>
      <c r="C1543" s="9">
        <v>8</v>
      </c>
      <c r="D1543" s="150"/>
      <c r="E1543" s="281">
        <v>26</v>
      </c>
      <c r="F1543" s="227">
        <v>1</v>
      </c>
      <c r="G1543" s="54" t="s">
        <v>411</v>
      </c>
      <c r="H1543" s="43" t="s">
        <v>439</v>
      </c>
      <c r="I1543" s="54">
        <v>692</v>
      </c>
      <c r="J1543" s="18" t="s">
        <v>44</v>
      </c>
      <c r="K1543" s="54">
        <v>38</v>
      </c>
      <c r="L1543" s="54" t="s">
        <v>357</v>
      </c>
      <c r="M1543" s="55">
        <v>1.5</v>
      </c>
      <c r="N1543" s="54" t="s">
        <v>35</v>
      </c>
      <c r="O1543" s="54" t="s">
        <v>63</v>
      </c>
      <c r="P1543" s="45">
        <v>43242</v>
      </c>
      <c r="Q1543" s="20">
        <v>43409</v>
      </c>
      <c r="R1543" s="26">
        <v>43951</v>
      </c>
      <c r="S1543" s="16">
        <f t="shared" si="51"/>
        <v>542</v>
      </c>
      <c r="T1543" s="16" t="s">
        <v>308</v>
      </c>
      <c r="U1543" s="16">
        <v>0</v>
      </c>
      <c r="V1543" s="18">
        <v>1</v>
      </c>
      <c r="W1543" s="18">
        <v>1</v>
      </c>
      <c r="X1543" s="18"/>
      <c r="Y1543" s="18"/>
      <c r="Z1543" s="82"/>
      <c r="AA1543" s="4" t="s">
        <v>45</v>
      </c>
    </row>
    <row r="1544" spans="1:27" ht="16">
      <c r="A1544" s="9">
        <v>2</v>
      </c>
      <c r="B1544" s="9">
        <v>3</v>
      </c>
      <c r="C1544" s="9">
        <v>8</v>
      </c>
      <c r="D1544" s="150"/>
      <c r="E1544" s="281">
        <v>27</v>
      </c>
      <c r="F1544" s="227">
        <v>1</v>
      </c>
      <c r="G1544" s="54" t="s">
        <v>411</v>
      </c>
      <c r="H1544" s="43" t="s">
        <v>439</v>
      </c>
      <c r="I1544" s="54">
        <v>693</v>
      </c>
      <c r="J1544" s="18" t="s">
        <v>44</v>
      </c>
      <c r="K1544" s="54">
        <v>38</v>
      </c>
      <c r="L1544" s="54" t="s">
        <v>357</v>
      </c>
      <c r="M1544" s="55">
        <v>1.5</v>
      </c>
      <c r="N1544" s="54" t="s">
        <v>35</v>
      </c>
      <c r="O1544" s="54" t="s">
        <v>63</v>
      </c>
      <c r="P1544" s="45">
        <v>43242</v>
      </c>
      <c r="Q1544" s="20">
        <v>43409</v>
      </c>
      <c r="R1544" s="26">
        <v>43951</v>
      </c>
      <c r="S1544" s="16">
        <f t="shared" si="51"/>
        <v>542</v>
      </c>
      <c r="T1544" s="16" t="s">
        <v>308</v>
      </c>
      <c r="U1544" s="16">
        <v>0</v>
      </c>
      <c r="V1544" s="18">
        <v>0</v>
      </c>
      <c r="W1544" s="18"/>
      <c r="X1544" s="18"/>
      <c r="Y1544" s="18"/>
      <c r="Z1544" s="82"/>
      <c r="AA1544" s="4" t="s">
        <v>45</v>
      </c>
    </row>
    <row r="1545" spans="1:27" ht="16">
      <c r="A1545" s="9">
        <v>2</v>
      </c>
      <c r="B1545" s="9">
        <v>3</v>
      </c>
      <c r="C1545" s="9">
        <v>8</v>
      </c>
      <c r="D1545" s="150"/>
      <c r="E1545" s="281">
        <v>28</v>
      </c>
      <c r="F1545" s="227">
        <v>1</v>
      </c>
      <c r="G1545" s="54" t="s">
        <v>411</v>
      </c>
      <c r="H1545" s="43" t="s">
        <v>439</v>
      </c>
      <c r="I1545" s="54">
        <v>702</v>
      </c>
      <c r="J1545" s="18" t="s">
        <v>44</v>
      </c>
      <c r="K1545" s="54">
        <v>40</v>
      </c>
      <c r="L1545" s="54" t="s">
        <v>357</v>
      </c>
      <c r="M1545" s="55">
        <v>1.5</v>
      </c>
      <c r="N1545" s="54" t="s">
        <v>35</v>
      </c>
      <c r="O1545" s="54" t="s">
        <v>63</v>
      </c>
      <c r="P1545" s="45">
        <v>43242</v>
      </c>
      <c r="Q1545" s="20">
        <v>43409</v>
      </c>
      <c r="R1545" s="26">
        <v>43951</v>
      </c>
      <c r="S1545" s="16">
        <f t="shared" si="51"/>
        <v>542</v>
      </c>
      <c r="T1545" s="16" t="s">
        <v>308</v>
      </c>
      <c r="U1545" s="16">
        <v>0</v>
      </c>
      <c r="V1545" s="18">
        <v>0</v>
      </c>
      <c r="W1545" s="18"/>
      <c r="X1545" s="18"/>
      <c r="Y1545" s="18">
        <v>1</v>
      </c>
      <c r="Z1545" s="82" t="s">
        <v>421</v>
      </c>
      <c r="AA1545" s="4" t="s">
        <v>45</v>
      </c>
    </row>
    <row r="1546" spans="1:27" ht="16">
      <c r="A1546" s="9">
        <v>2</v>
      </c>
      <c r="B1546" s="9">
        <v>3</v>
      </c>
      <c r="C1546" s="9">
        <v>8</v>
      </c>
      <c r="D1546" s="150"/>
      <c r="E1546" s="281">
        <v>29</v>
      </c>
      <c r="F1546" s="227">
        <v>1</v>
      </c>
      <c r="G1546" s="54" t="s">
        <v>411</v>
      </c>
      <c r="H1546" s="43" t="s">
        <v>439</v>
      </c>
      <c r="I1546" s="54">
        <v>703</v>
      </c>
      <c r="J1546" s="18" t="s">
        <v>44</v>
      </c>
      <c r="K1546" s="54">
        <v>40</v>
      </c>
      <c r="L1546" s="54" t="s">
        <v>357</v>
      </c>
      <c r="M1546" s="55">
        <v>1.5</v>
      </c>
      <c r="N1546" s="54" t="s">
        <v>35</v>
      </c>
      <c r="O1546" s="54" t="s">
        <v>63</v>
      </c>
      <c r="P1546" s="45">
        <v>43242</v>
      </c>
      <c r="Q1546" s="20">
        <v>43409</v>
      </c>
      <c r="R1546" s="26">
        <v>43951</v>
      </c>
      <c r="S1546" s="16">
        <f t="shared" si="51"/>
        <v>542</v>
      </c>
      <c r="T1546" s="16" t="s">
        <v>308</v>
      </c>
      <c r="U1546" s="16">
        <v>0</v>
      </c>
      <c r="V1546" s="18">
        <v>0</v>
      </c>
      <c r="W1546" s="18"/>
      <c r="X1546" s="18"/>
      <c r="Y1546" s="18">
        <v>1</v>
      </c>
      <c r="Z1546" s="82" t="s">
        <v>166</v>
      </c>
      <c r="AA1546" s="4" t="s">
        <v>45</v>
      </c>
    </row>
    <row r="1547" spans="1:27" ht="16">
      <c r="A1547" s="9">
        <v>2</v>
      </c>
      <c r="B1547" s="9">
        <v>3</v>
      </c>
      <c r="C1547" s="9">
        <v>8</v>
      </c>
      <c r="D1547" s="150"/>
      <c r="E1547" s="281">
        <v>30</v>
      </c>
      <c r="F1547" s="227">
        <v>1</v>
      </c>
      <c r="G1547" s="54" t="s">
        <v>411</v>
      </c>
      <c r="H1547" s="43" t="s">
        <v>439</v>
      </c>
      <c r="I1547" s="54">
        <v>704</v>
      </c>
      <c r="J1547" s="18" t="s">
        <v>44</v>
      </c>
      <c r="K1547" s="54">
        <v>40</v>
      </c>
      <c r="L1547" s="54" t="s">
        <v>357</v>
      </c>
      <c r="M1547" s="55">
        <v>1.5</v>
      </c>
      <c r="N1547" s="54" t="s">
        <v>35</v>
      </c>
      <c r="O1547" s="54" t="s">
        <v>63</v>
      </c>
      <c r="P1547" s="45">
        <v>43242</v>
      </c>
      <c r="Q1547" s="20">
        <v>43409</v>
      </c>
      <c r="R1547" s="26">
        <v>43951</v>
      </c>
      <c r="S1547" s="16">
        <f t="shared" si="51"/>
        <v>542</v>
      </c>
      <c r="T1547" s="16" t="s">
        <v>308</v>
      </c>
      <c r="U1547" s="16">
        <v>0</v>
      </c>
      <c r="V1547" s="18">
        <v>0</v>
      </c>
      <c r="W1547" s="18"/>
      <c r="X1547" s="18"/>
      <c r="Y1547" s="18"/>
      <c r="Z1547" s="82"/>
      <c r="AA1547" s="4" t="s">
        <v>45</v>
      </c>
    </row>
    <row r="1548" spans="1:27" ht="16">
      <c r="A1548" s="9">
        <v>2</v>
      </c>
      <c r="B1548" s="9">
        <v>3</v>
      </c>
      <c r="C1548" s="9">
        <v>8</v>
      </c>
      <c r="D1548" s="150"/>
      <c r="E1548" s="281">
        <v>31</v>
      </c>
      <c r="F1548" s="227">
        <v>1</v>
      </c>
      <c r="G1548" s="54" t="s">
        <v>411</v>
      </c>
      <c r="H1548" s="43" t="s">
        <v>420</v>
      </c>
      <c r="I1548" s="54">
        <v>705</v>
      </c>
      <c r="J1548" s="18" t="s">
        <v>44</v>
      </c>
      <c r="K1548" s="54">
        <v>41</v>
      </c>
      <c r="L1548" s="54" t="s">
        <v>357</v>
      </c>
      <c r="M1548" s="55">
        <v>1.5</v>
      </c>
      <c r="N1548" s="54" t="s">
        <v>35</v>
      </c>
      <c r="O1548" s="54" t="s">
        <v>63</v>
      </c>
      <c r="P1548" s="45">
        <v>43242</v>
      </c>
      <c r="Q1548" s="20">
        <v>43409</v>
      </c>
      <c r="R1548" s="26">
        <v>43951</v>
      </c>
      <c r="S1548" s="16">
        <f t="shared" si="51"/>
        <v>542</v>
      </c>
      <c r="T1548" s="16" t="s">
        <v>308</v>
      </c>
      <c r="U1548" s="16">
        <v>0</v>
      </c>
      <c r="V1548" s="18">
        <v>0</v>
      </c>
      <c r="W1548" s="18"/>
      <c r="X1548" s="18"/>
      <c r="Y1548" s="18"/>
      <c r="Z1548" s="82"/>
      <c r="AA1548" s="4" t="s">
        <v>45</v>
      </c>
    </row>
    <row r="1549" spans="1:27" ht="16">
      <c r="A1549" s="9">
        <v>2</v>
      </c>
      <c r="B1549" s="9">
        <v>3</v>
      </c>
      <c r="C1549" s="9">
        <v>8</v>
      </c>
      <c r="D1549" s="150"/>
      <c r="E1549" s="281">
        <v>32</v>
      </c>
      <c r="F1549" s="227">
        <v>1</v>
      </c>
      <c r="G1549" s="54" t="s">
        <v>411</v>
      </c>
      <c r="H1549" s="43" t="s">
        <v>439</v>
      </c>
      <c r="I1549" s="54">
        <v>706</v>
      </c>
      <c r="J1549" s="18" t="s">
        <v>44</v>
      </c>
      <c r="K1549" s="54">
        <v>41</v>
      </c>
      <c r="L1549" s="54" t="s">
        <v>357</v>
      </c>
      <c r="M1549" s="55">
        <v>1.5</v>
      </c>
      <c r="N1549" s="54" t="s">
        <v>35</v>
      </c>
      <c r="O1549" s="54" t="s">
        <v>63</v>
      </c>
      <c r="P1549" s="45">
        <v>43242</v>
      </c>
      <c r="Q1549" s="20">
        <v>43409</v>
      </c>
      <c r="R1549" s="26">
        <v>43951</v>
      </c>
      <c r="S1549" s="16">
        <f t="shared" si="51"/>
        <v>542</v>
      </c>
      <c r="T1549" s="16" t="s">
        <v>308</v>
      </c>
      <c r="U1549" s="16">
        <v>0</v>
      </c>
      <c r="V1549" s="18">
        <v>0</v>
      </c>
      <c r="W1549" s="18"/>
      <c r="X1549" s="18"/>
      <c r="Y1549" s="18"/>
      <c r="Z1549" s="82"/>
      <c r="AA1549" s="4" t="s">
        <v>45</v>
      </c>
    </row>
    <row r="1550" spans="1:27" ht="16">
      <c r="A1550" s="9">
        <v>2</v>
      </c>
      <c r="B1550" s="9">
        <v>3</v>
      </c>
      <c r="C1550" s="9">
        <v>8</v>
      </c>
      <c r="D1550" s="150"/>
      <c r="E1550" s="281">
        <v>33</v>
      </c>
      <c r="F1550" s="227">
        <v>1</v>
      </c>
      <c r="G1550" s="54" t="s">
        <v>411</v>
      </c>
      <c r="H1550" s="43" t="s">
        <v>439</v>
      </c>
      <c r="I1550" s="54">
        <v>707</v>
      </c>
      <c r="J1550" s="18" t="s">
        <v>44</v>
      </c>
      <c r="K1550" s="54">
        <v>41</v>
      </c>
      <c r="L1550" s="54" t="s">
        <v>357</v>
      </c>
      <c r="M1550" s="55">
        <v>1.5</v>
      </c>
      <c r="N1550" s="54" t="s">
        <v>35</v>
      </c>
      <c r="O1550" s="54" t="s">
        <v>63</v>
      </c>
      <c r="P1550" s="45">
        <v>43242</v>
      </c>
      <c r="Q1550" s="20">
        <v>43409</v>
      </c>
      <c r="R1550" s="26">
        <v>43951</v>
      </c>
      <c r="S1550" s="16">
        <f t="shared" si="51"/>
        <v>542</v>
      </c>
      <c r="T1550" s="16" t="s">
        <v>308</v>
      </c>
      <c r="U1550" s="16">
        <v>0</v>
      </c>
      <c r="V1550" s="18">
        <v>0</v>
      </c>
      <c r="W1550" s="18"/>
      <c r="X1550" s="18"/>
      <c r="Y1550" s="18"/>
      <c r="Z1550" s="82" t="s">
        <v>422</v>
      </c>
      <c r="AA1550" s="4" t="s">
        <v>45</v>
      </c>
    </row>
    <row r="1551" spans="1:27" ht="16">
      <c r="A1551" s="9">
        <v>2</v>
      </c>
      <c r="B1551" s="9">
        <v>3</v>
      </c>
      <c r="C1551" s="9">
        <v>8</v>
      </c>
      <c r="D1551" s="150"/>
      <c r="E1551" s="281">
        <v>34</v>
      </c>
      <c r="F1551" s="227">
        <v>1</v>
      </c>
      <c r="G1551" s="54" t="s">
        <v>411</v>
      </c>
      <c r="H1551" s="43" t="s">
        <v>439</v>
      </c>
      <c r="I1551" s="54">
        <v>708</v>
      </c>
      <c r="J1551" s="18" t="s">
        <v>44</v>
      </c>
      <c r="K1551" s="54">
        <v>41</v>
      </c>
      <c r="L1551" s="54" t="s">
        <v>357</v>
      </c>
      <c r="M1551" s="55">
        <v>1.5</v>
      </c>
      <c r="N1551" s="54" t="s">
        <v>35</v>
      </c>
      <c r="O1551" s="54" t="s">
        <v>63</v>
      </c>
      <c r="P1551" s="45">
        <v>43242</v>
      </c>
      <c r="Q1551" s="20">
        <v>43409</v>
      </c>
      <c r="R1551" s="26">
        <v>43951</v>
      </c>
      <c r="S1551" s="16">
        <f t="shared" ref="S1551:S1582" si="52">R1551-Q1551</f>
        <v>542</v>
      </c>
      <c r="T1551" s="16" t="s">
        <v>308</v>
      </c>
      <c r="U1551" s="16">
        <v>0</v>
      </c>
      <c r="V1551" s="18">
        <v>0</v>
      </c>
      <c r="W1551" s="18"/>
      <c r="X1551" s="18"/>
      <c r="Y1551" s="18"/>
      <c r="Z1551" s="82" t="s">
        <v>165</v>
      </c>
      <c r="AA1551" s="4" t="s">
        <v>45</v>
      </c>
    </row>
    <row r="1552" spans="1:27" ht="16">
      <c r="A1552" s="9">
        <v>2</v>
      </c>
      <c r="B1552" s="9">
        <v>3</v>
      </c>
      <c r="C1552" s="9">
        <v>8</v>
      </c>
      <c r="D1552" s="150"/>
      <c r="E1552" s="281">
        <v>35</v>
      </c>
      <c r="F1552" s="227">
        <v>1</v>
      </c>
      <c r="G1552" s="54" t="s">
        <v>411</v>
      </c>
      <c r="H1552" s="43" t="s">
        <v>439</v>
      </c>
      <c r="I1552" s="54">
        <v>709</v>
      </c>
      <c r="J1552" s="18" t="s">
        <v>44</v>
      </c>
      <c r="K1552" s="54">
        <v>42</v>
      </c>
      <c r="L1552" s="54" t="s">
        <v>357</v>
      </c>
      <c r="M1552" s="55">
        <v>1.5</v>
      </c>
      <c r="N1552" s="54" t="s">
        <v>35</v>
      </c>
      <c r="O1552" s="54" t="s">
        <v>63</v>
      </c>
      <c r="P1552" s="45">
        <v>43242</v>
      </c>
      <c r="Q1552" s="20">
        <v>43409</v>
      </c>
      <c r="R1552" s="26">
        <v>43951</v>
      </c>
      <c r="S1552" s="16">
        <f t="shared" si="52"/>
        <v>542</v>
      </c>
      <c r="T1552" s="16" t="s">
        <v>365</v>
      </c>
      <c r="U1552" s="16">
        <v>0</v>
      </c>
      <c r="V1552" s="18">
        <v>1</v>
      </c>
      <c r="W1552" s="18">
        <v>1</v>
      </c>
      <c r="X1552" s="18"/>
      <c r="Y1552" s="18"/>
      <c r="Z1552" s="82"/>
      <c r="AA1552" s="4" t="s">
        <v>45</v>
      </c>
    </row>
    <row r="1553" spans="1:27" ht="16">
      <c r="A1553" s="9">
        <v>2</v>
      </c>
      <c r="B1553" s="9">
        <v>3</v>
      </c>
      <c r="C1553" s="9">
        <v>8</v>
      </c>
      <c r="D1553" s="150"/>
      <c r="E1553" s="281">
        <v>36</v>
      </c>
      <c r="F1553" s="227">
        <v>1</v>
      </c>
      <c r="G1553" s="54" t="s">
        <v>411</v>
      </c>
      <c r="H1553" s="43" t="s">
        <v>420</v>
      </c>
      <c r="I1553" s="54">
        <v>710</v>
      </c>
      <c r="J1553" s="18" t="s">
        <v>44</v>
      </c>
      <c r="K1553" s="54">
        <v>42</v>
      </c>
      <c r="L1553" s="54" t="s">
        <v>357</v>
      </c>
      <c r="M1553" s="55">
        <v>1.5</v>
      </c>
      <c r="N1553" s="54" t="s">
        <v>35</v>
      </c>
      <c r="O1553" s="54" t="s">
        <v>63</v>
      </c>
      <c r="P1553" s="45">
        <v>43242</v>
      </c>
      <c r="Q1553" s="20">
        <v>43409</v>
      </c>
      <c r="R1553" s="26">
        <v>43951</v>
      </c>
      <c r="S1553" s="16">
        <f t="shared" si="52"/>
        <v>542</v>
      </c>
      <c r="T1553" s="16" t="s">
        <v>365</v>
      </c>
      <c r="U1553" s="16">
        <v>0</v>
      </c>
      <c r="V1553" s="18">
        <v>1</v>
      </c>
      <c r="W1553" s="18">
        <v>1</v>
      </c>
      <c r="X1553" s="18"/>
      <c r="Y1553" s="18"/>
      <c r="Z1553" s="82"/>
      <c r="AA1553" s="4" t="s">
        <v>45</v>
      </c>
    </row>
    <row r="1554" spans="1:27" ht="16">
      <c r="A1554" s="9">
        <v>2</v>
      </c>
      <c r="B1554" s="9">
        <v>3</v>
      </c>
      <c r="C1554" s="9">
        <v>8</v>
      </c>
      <c r="D1554" s="150"/>
      <c r="E1554" s="281">
        <v>37</v>
      </c>
      <c r="F1554" s="227">
        <v>1</v>
      </c>
      <c r="G1554" s="54" t="s">
        <v>411</v>
      </c>
      <c r="H1554" s="43" t="s">
        <v>439</v>
      </c>
      <c r="I1554" s="54">
        <v>711</v>
      </c>
      <c r="J1554" s="18" t="s">
        <v>44</v>
      </c>
      <c r="K1554" s="54">
        <v>42</v>
      </c>
      <c r="L1554" s="54" t="s">
        <v>357</v>
      </c>
      <c r="M1554" s="55">
        <v>1.5</v>
      </c>
      <c r="N1554" s="54" t="s">
        <v>35</v>
      </c>
      <c r="O1554" s="54" t="s">
        <v>63</v>
      </c>
      <c r="P1554" s="45">
        <v>43242</v>
      </c>
      <c r="Q1554" s="20">
        <v>43409</v>
      </c>
      <c r="R1554" s="26">
        <v>43951</v>
      </c>
      <c r="S1554" s="16">
        <f t="shared" si="52"/>
        <v>542</v>
      </c>
      <c r="T1554" s="16" t="s">
        <v>365</v>
      </c>
      <c r="U1554" s="16">
        <v>0</v>
      </c>
      <c r="V1554" s="18">
        <v>1</v>
      </c>
      <c r="W1554" s="18">
        <v>1</v>
      </c>
      <c r="X1554" s="18"/>
      <c r="Y1554" s="18"/>
      <c r="Z1554" s="82"/>
      <c r="AA1554" s="4" t="s">
        <v>45</v>
      </c>
    </row>
    <row r="1555" spans="1:27" ht="16">
      <c r="A1555" s="9">
        <v>2</v>
      </c>
      <c r="B1555" s="9">
        <v>3</v>
      </c>
      <c r="C1555" s="9">
        <v>8</v>
      </c>
      <c r="D1555" s="150"/>
      <c r="E1555" s="281">
        <v>38</v>
      </c>
      <c r="F1555" s="227">
        <v>1</v>
      </c>
      <c r="G1555" s="54" t="s">
        <v>411</v>
      </c>
      <c r="H1555" s="43" t="s">
        <v>439</v>
      </c>
      <c r="I1555" s="54">
        <v>712</v>
      </c>
      <c r="J1555" s="18" t="s">
        <v>44</v>
      </c>
      <c r="K1555" s="54">
        <v>42</v>
      </c>
      <c r="L1555" s="54" t="s">
        <v>357</v>
      </c>
      <c r="M1555" s="55">
        <v>1.5</v>
      </c>
      <c r="N1555" s="54" t="s">
        <v>35</v>
      </c>
      <c r="O1555" s="54" t="s">
        <v>63</v>
      </c>
      <c r="P1555" s="45">
        <v>43242</v>
      </c>
      <c r="Q1555" s="20">
        <v>43409</v>
      </c>
      <c r="R1555" s="26">
        <v>43951</v>
      </c>
      <c r="S1555" s="16">
        <f t="shared" si="52"/>
        <v>542</v>
      </c>
      <c r="T1555" s="16" t="s">
        <v>365</v>
      </c>
      <c r="U1555" s="16">
        <v>0</v>
      </c>
      <c r="V1555" s="18">
        <v>0</v>
      </c>
      <c r="W1555" s="18"/>
      <c r="X1555" s="18"/>
      <c r="Y1555" s="18">
        <v>1</v>
      </c>
      <c r="Z1555" s="82" t="s">
        <v>167</v>
      </c>
      <c r="AA1555" s="4" t="s">
        <v>45</v>
      </c>
    </row>
    <row r="1556" spans="1:27" ht="16">
      <c r="A1556" s="9">
        <v>2</v>
      </c>
      <c r="B1556" s="9">
        <v>3</v>
      </c>
      <c r="C1556" s="9">
        <v>8</v>
      </c>
      <c r="D1556" s="150"/>
      <c r="E1556" s="281">
        <v>39</v>
      </c>
      <c r="F1556" s="227">
        <v>1</v>
      </c>
      <c r="G1556" s="54" t="s">
        <v>411</v>
      </c>
      <c r="H1556" s="43" t="s">
        <v>439</v>
      </c>
      <c r="I1556" s="54">
        <v>713</v>
      </c>
      <c r="J1556" s="18" t="s">
        <v>44</v>
      </c>
      <c r="K1556" s="54">
        <v>42</v>
      </c>
      <c r="L1556" s="54" t="s">
        <v>357</v>
      </c>
      <c r="M1556" s="55">
        <v>1.5</v>
      </c>
      <c r="N1556" s="54" t="s">
        <v>35</v>
      </c>
      <c r="O1556" s="54" t="s">
        <v>63</v>
      </c>
      <c r="P1556" s="45">
        <v>43242</v>
      </c>
      <c r="Q1556" s="20">
        <v>43409</v>
      </c>
      <c r="R1556" s="26">
        <v>43951</v>
      </c>
      <c r="S1556" s="16">
        <f t="shared" si="52"/>
        <v>542</v>
      </c>
      <c r="T1556" s="16" t="s">
        <v>365</v>
      </c>
      <c r="U1556" s="16">
        <v>0</v>
      </c>
      <c r="V1556" s="18">
        <v>0</v>
      </c>
      <c r="W1556" s="18"/>
      <c r="X1556" s="18"/>
      <c r="Y1556" s="18">
        <v>1</v>
      </c>
      <c r="Z1556" s="82" t="s">
        <v>167</v>
      </c>
      <c r="AA1556" s="4" t="s">
        <v>45</v>
      </c>
    </row>
    <row r="1557" spans="1:27" ht="16">
      <c r="A1557" s="9">
        <v>3</v>
      </c>
      <c r="B1557" s="9">
        <v>1</v>
      </c>
      <c r="C1557" s="9">
        <v>1</v>
      </c>
      <c r="D1557" s="150"/>
      <c r="E1557" s="281">
        <v>40</v>
      </c>
      <c r="F1557" s="227">
        <v>1</v>
      </c>
      <c r="G1557" s="54" t="s">
        <v>411</v>
      </c>
      <c r="H1557" s="43" t="s">
        <v>420</v>
      </c>
      <c r="I1557" s="54">
        <v>715</v>
      </c>
      <c r="J1557" s="18" t="s">
        <v>44</v>
      </c>
      <c r="K1557" s="54">
        <v>43</v>
      </c>
      <c r="L1557" s="54" t="s">
        <v>357</v>
      </c>
      <c r="M1557" s="55">
        <v>1.5</v>
      </c>
      <c r="N1557" s="54" t="s">
        <v>35</v>
      </c>
      <c r="O1557" s="54" t="s">
        <v>63</v>
      </c>
      <c r="P1557" s="45">
        <v>43242</v>
      </c>
      <c r="Q1557" s="20">
        <v>43409</v>
      </c>
      <c r="R1557" s="26">
        <v>43951</v>
      </c>
      <c r="S1557" s="16">
        <f t="shared" si="52"/>
        <v>542</v>
      </c>
      <c r="T1557" s="16" t="s">
        <v>365</v>
      </c>
      <c r="U1557" s="16">
        <v>0</v>
      </c>
      <c r="V1557" s="18">
        <v>0</v>
      </c>
      <c r="W1557" s="18"/>
      <c r="X1557" s="18"/>
      <c r="Y1557" s="18"/>
      <c r="Z1557" s="82"/>
      <c r="AA1557" s="4" t="s">
        <v>45</v>
      </c>
    </row>
    <row r="1558" spans="1:27" ht="16">
      <c r="A1558" s="9">
        <v>3</v>
      </c>
      <c r="B1558" s="9">
        <v>1</v>
      </c>
      <c r="C1558" s="9">
        <v>1</v>
      </c>
      <c r="D1558" s="150"/>
      <c r="E1558" s="281">
        <v>41</v>
      </c>
      <c r="F1558" s="227">
        <v>1</v>
      </c>
      <c r="G1558" s="54" t="s">
        <v>411</v>
      </c>
      <c r="H1558" s="43" t="s">
        <v>439</v>
      </c>
      <c r="I1558" s="54">
        <v>716</v>
      </c>
      <c r="J1558" s="18" t="s">
        <v>44</v>
      </c>
      <c r="K1558" s="54">
        <v>43</v>
      </c>
      <c r="L1558" s="54" t="s">
        <v>357</v>
      </c>
      <c r="M1558" s="55">
        <v>1.5</v>
      </c>
      <c r="N1558" s="54" t="s">
        <v>35</v>
      </c>
      <c r="O1558" s="54" t="s">
        <v>63</v>
      </c>
      <c r="P1558" s="45">
        <v>43242</v>
      </c>
      <c r="Q1558" s="20">
        <v>43409</v>
      </c>
      <c r="R1558" s="26">
        <v>43951</v>
      </c>
      <c r="S1558" s="16">
        <f t="shared" si="52"/>
        <v>542</v>
      </c>
      <c r="T1558" s="16" t="s">
        <v>365</v>
      </c>
      <c r="U1558" s="16">
        <v>0</v>
      </c>
      <c r="V1558" s="18">
        <v>0</v>
      </c>
      <c r="W1558" s="18"/>
      <c r="X1558" s="18"/>
      <c r="Y1558" s="18"/>
      <c r="Z1558" s="82"/>
      <c r="AA1558" s="4"/>
    </row>
    <row r="1559" spans="1:27" ht="16">
      <c r="A1559" s="9">
        <v>3</v>
      </c>
      <c r="B1559" s="9">
        <v>1</v>
      </c>
      <c r="C1559" s="9">
        <v>1</v>
      </c>
      <c r="D1559" s="150"/>
      <c r="E1559" s="281">
        <v>42</v>
      </c>
      <c r="F1559" s="227">
        <v>1</v>
      </c>
      <c r="G1559" s="54" t="s">
        <v>411</v>
      </c>
      <c r="H1559" s="43" t="s">
        <v>439</v>
      </c>
      <c r="I1559" s="54">
        <v>717</v>
      </c>
      <c r="J1559" s="18" t="s">
        <v>44</v>
      </c>
      <c r="K1559" s="54">
        <v>43</v>
      </c>
      <c r="L1559" s="54" t="s">
        <v>357</v>
      </c>
      <c r="M1559" s="55">
        <v>1.5</v>
      </c>
      <c r="N1559" s="54" t="s">
        <v>35</v>
      </c>
      <c r="O1559" s="54" t="s">
        <v>63</v>
      </c>
      <c r="P1559" s="45">
        <v>43242</v>
      </c>
      <c r="Q1559" s="20">
        <v>43409</v>
      </c>
      <c r="R1559" s="26">
        <v>43951</v>
      </c>
      <c r="S1559" s="16">
        <f t="shared" si="52"/>
        <v>542</v>
      </c>
      <c r="T1559" s="16" t="s">
        <v>365</v>
      </c>
      <c r="U1559" s="16">
        <v>0</v>
      </c>
      <c r="V1559" s="18">
        <v>1</v>
      </c>
      <c r="W1559" s="18">
        <v>1</v>
      </c>
      <c r="X1559" s="18"/>
      <c r="Y1559" s="18">
        <v>1</v>
      </c>
      <c r="Z1559" s="82" t="s">
        <v>167</v>
      </c>
      <c r="AA1559" s="4" t="s">
        <v>45</v>
      </c>
    </row>
    <row r="1560" spans="1:27" ht="16">
      <c r="A1560" s="9">
        <v>3</v>
      </c>
      <c r="B1560" s="9">
        <v>1</v>
      </c>
      <c r="C1560" s="9">
        <v>1</v>
      </c>
      <c r="D1560" s="150"/>
      <c r="E1560" s="281">
        <v>43</v>
      </c>
      <c r="F1560" s="227">
        <v>1</v>
      </c>
      <c r="G1560" s="54" t="s">
        <v>411</v>
      </c>
      <c r="H1560" s="43" t="s">
        <v>439</v>
      </c>
      <c r="I1560" s="54">
        <v>719</v>
      </c>
      <c r="J1560" s="18" t="s">
        <v>44</v>
      </c>
      <c r="K1560" s="54">
        <v>44</v>
      </c>
      <c r="L1560" s="54" t="s">
        <v>357</v>
      </c>
      <c r="M1560" s="55">
        <v>1.5</v>
      </c>
      <c r="N1560" s="54" t="s">
        <v>35</v>
      </c>
      <c r="O1560" s="54" t="s">
        <v>63</v>
      </c>
      <c r="P1560" s="45">
        <v>43242</v>
      </c>
      <c r="Q1560" s="20">
        <v>43409</v>
      </c>
      <c r="R1560" s="26">
        <v>43951</v>
      </c>
      <c r="S1560" s="16">
        <f t="shared" si="52"/>
        <v>542</v>
      </c>
      <c r="T1560" s="16" t="s">
        <v>365</v>
      </c>
      <c r="U1560" s="16">
        <v>0</v>
      </c>
      <c r="V1560" s="18">
        <v>0</v>
      </c>
      <c r="W1560" s="18"/>
      <c r="X1560" s="18"/>
      <c r="Y1560" s="18">
        <v>1</v>
      </c>
      <c r="Z1560" s="82" t="s">
        <v>423</v>
      </c>
      <c r="AA1560" s="4" t="s">
        <v>45</v>
      </c>
    </row>
    <row r="1561" spans="1:27" ht="16">
      <c r="A1561" s="9">
        <v>3</v>
      </c>
      <c r="B1561" s="9">
        <v>1</v>
      </c>
      <c r="C1561" s="9">
        <v>1</v>
      </c>
      <c r="D1561" s="150"/>
      <c r="E1561" s="281">
        <v>44</v>
      </c>
      <c r="F1561" s="227">
        <v>1</v>
      </c>
      <c r="G1561" s="54" t="s">
        <v>411</v>
      </c>
      <c r="H1561" s="43" t="s">
        <v>420</v>
      </c>
      <c r="I1561" s="54">
        <v>720</v>
      </c>
      <c r="J1561" s="18" t="s">
        <v>44</v>
      </c>
      <c r="K1561" s="54">
        <v>44</v>
      </c>
      <c r="L1561" s="54" t="s">
        <v>357</v>
      </c>
      <c r="M1561" s="55">
        <v>1.5</v>
      </c>
      <c r="N1561" s="54" t="s">
        <v>35</v>
      </c>
      <c r="O1561" s="54" t="s">
        <v>63</v>
      </c>
      <c r="P1561" s="45">
        <v>43242</v>
      </c>
      <c r="Q1561" s="20">
        <v>43409</v>
      </c>
      <c r="R1561" s="26">
        <v>43951</v>
      </c>
      <c r="S1561" s="16">
        <f t="shared" si="52"/>
        <v>542</v>
      </c>
      <c r="T1561" s="16" t="s">
        <v>365</v>
      </c>
      <c r="U1561" s="16">
        <v>0</v>
      </c>
      <c r="V1561" s="18">
        <v>0</v>
      </c>
      <c r="W1561" s="18"/>
      <c r="X1561" s="18"/>
      <c r="Y1561" s="18"/>
      <c r="Z1561" s="82"/>
      <c r="AA1561" s="4" t="s">
        <v>45</v>
      </c>
    </row>
    <row r="1562" spans="1:27" ht="16">
      <c r="A1562" s="9">
        <v>3</v>
      </c>
      <c r="B1562" s="9">
        <v>1</v>
      </c>
      <c r="C1562" s="9">
        <v>1</v>
      </c>
      <c r="D1562" s="150"/>
      <c r="E1562" s="281">
        <v>45</v>
      </c>
      <c r="F1562" s="227">
        <v>1</v>
      </c>
      <c r="G1562" s="54" t="s">
        <v>411</v>
      </c>
      <c r="H1562" s="43" t="s">
        <v>439</v>
      </c>
      <c r="I1562" s="54">
        <v>722</v>
      </c>
      <c r="J1562" s="18" t="s">
        <v>44</v>
      </c>
      <c r="K1562" s="54">
        <v>44</v>
      </c>
      <c r="L1562" s="54" t="s">
        <v>357</v>
      </c>
      <c r="M1562" s="55">
        <v>1.5</v>
      </c>
      <c r="N1562" s="54" t="s">
        <v>35</v>
      </c>
      <c r="O1562" s="54" t="s">
        <v>63</v>
      </c>
      <c r="P1562" s="45">
        <v>43242</v>
      </c>
      <c r="Q1562" s="20">
        <v>43409</v>
      </c>
      <c r="R1562" s="26">
        <v>43951</v>
      </c>
      <c r="S1562" s="16">
        <f t="shared" si="52"/>
        <v>542</v>
      </c>
      <c r="T1562" s="16" t="s">
        <v>365</v>
      </c>
      <c r="U1562" s="16">
        <v>0</v>
      </c>
      <c r="V1562" s="18">
        <v>0</v>
      </c>
      <c r="W1562" s="18"/>
      <c r="X1562" s="18"/>
      <c r="Y1562" s="18"/>
      <c r="Z1562" s="82"/>
      <c r="AA1562" s="4" t="s">
        <v>45</v>
      </c>
    </row>
    <row r="1563" spans="1:27" ht="16">
      <c r="A1563" s="9">
        <v>3</v>
      </c>
      <c r="B1563" s="9">
        <v>1</v>
      </c>
      <c r="C1563" s="9">
        <v>1</v>
      </c>
      <c r="D1563" s="150"/>
      <c r="E1563" s="281">
        <v>46</v>
      </c>
      <c r="F1563" s="227">
        <v>1</v>
      </c>
      <c r="G1563" s="54" t="s">
        <v>411</v>
      </c>
      <c r="H1563" s="43" t="s">
        <v>439</v>
      </c>
      <c r="I1563" s="54">
        <v>723</v>
      </c>
      <c r="J1563" s="18" t="s">
        <v>44</v>
      </c>
      <c r="K1563" s="54">
        <v>44</v>
      </c>
      <c r="L1563" s="54" t="s">
        <v>357</v>
      </c>
      <c r="M1563" s="55">
        <v>1.5</v>
      </c>
      <c r="N1563" s="54" t="s">
        <v>35</v>
      </c>
      <c r="O1563" s="54" t="s">
        <v>63</v>
      </c>
      <c r="P1563" s="45">
        <v>43242</v>
      </c>
      <c r="Q1563" s="20">
        <v>43409</v>
      </c>
      <c r="R1563" s="26">
        <v>43951</v>
      </c>
      <c r="S1563" s="16">
        <f t="shared" si="52"/>
        <v>542</v>
      </c>
      <c r="T1563" s="16" t="s">
        <v>365</v>
      </c>
      <c r="U1563" s="16">
        <v>0</v>
      </c>
      <c r="V1563" s="18">
        <v>1</v>
      </c>
      <c r="W1563" s="18">
        <v>1</v>
      </c>
      <c r="X1563" s="18"/>
      <c r="Y1563" s="18"/>
      <c r="Z1563" s="82"/>
      <c r="AA1563" s="4" t="s">
        <v>45</v>
      </c>
    </row>
    <row r="1564" spans="1:27" ht="16">
      <c r="A1564" s="9">
        <v>3</v>
      </c>
      <c r="B1564" s="9">
        <v>1</v>
      </c>
      <c r="C1564" s="9">
        <v>1</v>
      </c>
      <c r="D1564" s="150"/>
      <c r="E1564" s="281">
        <v>47</v>
      </c>
      <c r="F1564" s="227">
        <v>1</v>
      </c>
      <c r="G1564" s="54" t="s">
        <v>411</v>
      </c>
      <c r="H1564" s="43" t="s">
        <v>420</v>
      </c>
      <c r="I1564" s="54">
        <v>724</v>
      </c>
      <c r="J1564" s="18" t="s">
        <v>44</v>
      </c>
      <c r="K1564" s="54">
        <v>45</v>
      </c>
      <c r="L1564" s="54" t="s">
        <v>357</v>
      </c>
      <c r="M1564" s="55">
        <v>1.5</v>
      </c>
      <c r="N1564" s="54" t="s">
        <v>35</v>
      </c>
      <c r="O1564" s="54" t="s">
        <v>63</v>
      </c>
      <c r="P1564" s="45">
        <v>43242</v>
      </c>
      <c r="Q1564" s="20">
        <v>43409</v>
      </c>
      <c r="R1564" s="26">
        <v>43952</v>
      </c>
      <c r="S1564" s="16">
        <f t="shared" si="52"/>
        <v>543</v>
      </c>
      <c r="T1564" s="16" t="s">
        <v>365</v>
      </c>
      <c r="U1564" s="16">
        <v>0</v>
      </c>
      <c r="V1564" s="18">
        <v>0</v>
      </c>
      <c r="W1564" s="18"/>
      <c r="X1564" s="18"/>
      <c r="Y1564" s="18"/>
      <c r="Z1564" s="82"/>
      <c r="AA1564" s="4" t="s">
        <v>45</v>
      </c>
    </row>
    <row r="1565" spans="1:27" ht="16">
      <c r="A1565" s="9">
        <v>3</v>
      </c>
      <c r="B1565" s="9">
        <v>1</v>
      </c>
      <c r="C1565" s="9">
        <v>1</v>
      </c>
      <c r="D1565" s="150"/>
      <c r="E1565" s="281">
        <v>48</v>
      </c>
      <c r="F1565" s="227">
        <v>1</v>
      </c>
      <c r="G1565" s="54" t="s">
        <v>411</v>
      </c>
      <c r="H1565" s="43" t="s">
        <v>439</v>
      </c>
      <c r="I1565" s="54">
        <v>725</v>
      </c>
      <c r="J1565" s="18" t="s">
        <v>44</v>
      </c>
      <c r="K1565" s="54">
        <v>45</v>
      </c>
      <c r="L1565" s="54" t="s">
        <v>357</v>
      </c>
      <c r="M1565" s="55">
        <v>1.5</v>
      </c>
      <c r="N1565" s="54" t="s">
        <v>35</v>
      </c>
      <c r="O1565" s="54" t="s">
        <v>63</v>
      </c>
      <c r="P1565" s="45">
        <v>43242</v>
      </c>
      <c r="Q1565" s="20">
        <v>43409</v>
      </c>
      <c r="R1565" s="26">
        <v>43952</v>
      </c>
      <c r="S1565" s="16">
        <f t="shared" si="52"/>
        <v>543</v>
      </c>
      <c r="T1565" s="16" t="s">
        <v>365</v>
      </c>
      <c r="U1565" s="16">
        <v>0</v>
      </c>
      <c r="V1565" s="18">
        <v>0</v>
      </c>
      <c r="W1565" s="18"/>
      <c r="X1565" s="18"/>
      <c r="Y1565" s="18"/>
      <c r="Z1565" s="82"/>
      <c r="AA1565" s="4" t="s">
        <v>45</v>
      </c>
    </row>
    <row r="1566" spans="1:27" ht="16">
      <c r="A1566" s="9">
        <v>3</v>
      </c>
      <c r="B1566" s="9">
        <v>1</v>
      </c>
      <c r="C1566" s="9">
        <v>1</v>
      </c>
      <c r="D1566" s="150"/>
      <c r="E1566" s="281">
        <v>49</v>
      </c>
      <c r="F1566" s="227">
        <v>1</v>
      </c>
      <c r="G1566" s="54" t="s">
        <v>411</v>
      </c>
      <c r="H1566" s="43" t="s">
        <v>439</v>
      </c>
      <c r="I1566" s="54">
        <v>726</v>
      </c>
      <c r="J1566" s="18" t="s">
        <v>44</v>
      </c>
      <c r="K1566" s="54">
        <v>45</v>
      </c>
      <c r="L1566" s="54" t="s">
        <v>357</v>
      </c>
      <c r="M1566" s="55">
        <v>1.5</v>
      </c>
      <c r="N1566" s="54" t="s">
        <v>35</v>
      </c>
      <c r="O1566" s="54" t="s">
        <v>63</v>
      </c>
      <c r="P1566" s="45">
        <v>43242</v>
      </c>
      <c r="Q1566" s="20">
        <v>43409</v>
      </c>
      <c r="R1566" s="26">
        <v>43952</v>
      </c>
      <c r="S1566" s="16">
        <f t="shared" si="52"/>
        <v>543</v>
      </c>
      <c r="T1566" s="16" t="s">
        <v>365</v>
      </c>
      <c r="U1566" s="16">
        <v>0</v>
      </c>
      <c r="V1566" s="18">
        <v>0</v>
      </c>
      <c r="W1566" s="18"/>
      <c r="X1566" s="18"/>
      <c r="Y1566" s="18"/>
      <c r="Z1566" s="82" t="s">
        <v>424</v>
      </c>
      <c r="AA1566" s="4" t="s">
        <v>45</v>
      </c>
    </row>
    <row r="1567" spans="1:27" ht="16">
      <c r="A1567" s="9">
        <v>3</v>
      </c>
      <c r="B1567" s="9">
        <v>1</v>
      </c>
      <c r="C1567" s="9">
        <v>1</v>
      </c>
      <c r="D1567" s="150"/>
      <c r="E1567" s="281">
        <v>50</v>
      </c>
      <c r="F1567" s="227">
        <v>1</v>
      </c>
      <c r="G1567" s="54" t="s">
        <v>411</v>
      </c>
      <c r="H1567" s="43" t="s">
        <v>439</v>
      </c>
      <c r="I1567" s="54">
        <v>727</v>
      </c>
      <c r="J1567" s="18" t="s">
        <v>44</v>
      </c>
      <c r="K1567" s="54">
        <v>45</v>
      </c>
      <c r="L1567" s="54" t="s">
        <v>357</v>
      </c>
      <c r="M1567" s="55">
        <v>1.5</v>
      </c>
      <c r="N1567" s="54" t="s">
        <v>35</v>
      </c>
      <c r="O1567" s="54" t="s">
        <v>63</v>
      </c>
      <c r="P1567" s="45">
        <v>43242</v>
      </c>
      <c r="Q1567" s="20">
        <v>43409</v>
      </c>
      <c r="R1567" s="26">
        <v>43952</v>
      </c>
      <c r="S1567" s="16">
        <f t="shared" si="52"/>
        <v>543</v>
      </c>
      <c r="T1567" s="16" t="s">
        <v>365</v>
      </c>
      <c r="U1567" s="16">
        <v>0</v>
      </c>
      <c r="V1567" s="18">
        <v>0</v>
      </c>
      <c r="W1567" s="18"/>
      <c r="X1567" s="18"/>
      <c r="Y1567" s="18">
        <v>1</v>
      </c>
      <c r="Z1567" s="82" t="s">
        <v>425</v>
      </c>
      <c r="AA1567" s="4" t="s">
        <v>45</v>
      </c>
    </row>
    <row r="1568" spans="1:27" ht="16">
      <c r="A1568" s="9">
        <v>3</v>
      </c>
      <c r="B1568" s="9">
        <v>1</v>
      </c>
      <c r="C1568" s="9">
        <v>1</v>
      </c>
      <c r="D1568" s="150"/>
      <c r="E1568" s="281">
        <v>51</v>
      </c>
      <c r="F1568" s="227">
        <v>1</v>
      </c>
      <c r="G1568" s="54" t="s">
        <v>411</v>
      </c>
      <c r="H1568" s="43" t="s">
        <v>439</v>
      </c>
      <c r="I1568" s="54">
        <v>734</v>
      </c>
      <c r="J1568" s="18" t="s">
        <v>44</v>
      </c>
      <c r="K1568" s="54" t="s">
        <v>426</v>
      </c>
      <c r="L1568" s="54" t="s">
        <v>357</v>
      </c>
      <c r="M1568" s="55">
        <v>1.5</v>
      </c>
      <c r="N1568" s="54" t="s">
        <v>35</v>
      </c>
      <c r="O1568" s="54" t="s">
        <v>63</v>
      </c>
      <c r="P1568" s="45">
        <v>43242</v>
      </c>
      <c r="Q1568" s="20">
        <v>43409</v>
      </c>
      <c r="R1568" s="26">
        <v>43955</v>
      </c>
      <c r="S1568" s="16">
        <f t="shared" si="52"/>
        <v>546</v>
      </c>
      <c r="T1568" s="16" t="s">
        <v>184</v>
      </c>
      <c r="U1568" s="16">
        <v>0</v>
      </c>
      <c r="V1568" s="18">
        <v>0</v>
      </c>
      <c r="W1568" s="18"/>
      <c r="X1568" s="18"/>
      <c r="Y1568" s="18"/>
      <c r="Z1568" s="82"/>
      <c r="AA1568" s="4"/>
    </row>
    <row r="1569" spans="1:27" ht="16">
      <c r="A1569" s="9">
        <v>3</v>
      </c>
      <c r="B1569" s="9">
        <v>1</v>
      </c>
      <c r="C1569" s="9">
        <v>1</v>
      </c>
      <c r="D1569" s="150"/>
      <c r="E1569" s="281">
        <v>52</v>
      </c>
      <c r="F1569" s="227">
        <v>1</v>
      </c>
      <c r="G1569" s="54" t="s">
        <v>411</v>
      </c>
      <c r="H1569" s="43" t="s">
        <v>439</v>
      </c>
      <c r="I1569" s="54">
        <v>735</v>
      </c>
      <c r="J1569" s="18" t="s">
        <v>44</v>
      </c>
      <c r="K1569" s="54" t="s">
        <v>426</v>
      </c>
      <c r="L1569" s="54" t="s">
        <v>357</v>
      </c>
      <c r="M1569" s="55">
        <v>1.5</v>
      </c>
      <c r="N1569" s="54" t="s">
        <v>35</v>
      </c>
      <c r="O1569" s="54" t="s">
        <v>63</v>
      </c>
      <c r="P1569" s="45">
        <v>43242</v>
      </c>
      <c r="Q1569" s="20">
        <v>43409</v>
      </c>
      <c r="R1569" s="26">
        <v>43955</v>
      </c>
      <c r="S1569" s="16">
        <f t="shared" si="52"/>
        <v>546</v>
      </c>
      <c r="T1569" s="16" t="s">
        <v>184</v>
      </c>
      <c r="U1569" s="16">
        <v>0</v>
      </c>
      <c r="V1569" s="18">
        <v>0</v>
      </c>
      <c r="W1569" s="18"/>
      <c r="X1569" s="18"/>
      <c r="Y1569" s="18"/>
      <c r="Z1569" s="82"/>
      <c r="AA1569" s="4"/>
    </row>
    <row r="1570" spans="1:27" ht="16">
      <c r="A1570" s="9">
        <v>3</v>
      </c>
      <c r="B1570" s="9">
        <v>1</v>
      </c>
      <c r="C1570" s="9">
        <v>1</v>
      </c>
      <c r="D1570" s="150"/>
      <c r="E1570" s="281">
        <v>53</v>
      </c>
      <c r="F1570" s="227">
        <v>1</v>
      </c>
      <c r="G1570" s="54" t="s">
        <v>411</v>
      </c>
      <c r="H1570" s="43" t="s">
        <v>420</v>
      </c>
      <c r="I1570" s="54">
        <v>736</v>
      </c>
      <c r="J1570" s="18" t="s">
        <v>44</v>
      </c>
      <c r="K1570" s="54">
        <v>48</v>
      </c>
      <c r="L1570" s="54" t="s">
        <v>357</v>
      </c>
      <c r="M1570" s="55">
        <v>1.5</v>
      </c>
      <c r="N1570" s="54" t="s">
        <v>35</v>
      </c>
      <c r="O1570" s="54" t="s">
        <v>63</v>
      </c>
      <c r="P1570" s="45">
        <v>43242</v>
      </c>
      <c r="Q1570" s="20">
        <v>43409</v>
      </c>
      <c r="R1570" s="26">
        <v>43952</v>
      </c>
      <c r="S1570" s="16">
        <f t="shared" si="52"/>
        <v>543</v>
      </c>
      <c r="T1570" s="16" t="s">
        <v>365</v>
      </c>
      <c r="U1570" s="16">
        <v>0</v>
      </c>
      <c r="V1570" s="18">
        <v>0</v>
      </c>
      <c r="W1570" s="18"/>
      <c r="X1570" s="18"/>
      <c r="Y1570" s="18"/>
      <c r="Z1570" s="82"/>
      <c r="AA1570" s="4" t="s">
        <v>45</v>
      </c>
    </row>
    <row r="1571" spans="1:27" ht="16">
      <c r="A1571" s="9">
        <v>3</v>
      </c>
      <c r="B1571" s="9">
        <v>1</v>
      </c>
      <c r="C1571" s="9">
        <v>1</v>
      </c>
      <c r="D1571" s="150"/>
      <c r="E1571" s="281">
        <v>54</v>
      </c>
      <c r="F1571" s="227">
        <v>1</v>
      </c>
      <c r="G1571" s="54" t="s">
        <v>411</v>
      </c>
      <c r="H1571" s="43" t="s">
        <v>439</v>
      </c>
      <c r="I1571" s="54">
        <v>737</v>
      </c>
      <c r="J1571" s="18" t="s">
        <v>44</v>
      </c>
      <c r="K1571" s="54">
        <v>48</v>
      </c>
      <c r="L1571" s="54" t="s">
        <v>357</v>
      </c>
      <c r="M1571" s="55">
        <v>1.5</v>
      </c>
      <c r="N1571" s="54" t="s">
        <v>35</v>
      </c>
      <c r="O1571" s="54" t="s">
        <v>63</v>
      </c>
      <c r="P1571" s="45">
        <v>43242</v>
      </c>
      <c r="Q1571" s="20">
        <v>43409</v>
      </c>
      <c r="R1571" s="26">
        <v>43952</v>
      </c>
      <c r="S1571" s="16">
        <f t="shared" si="52"/>
        <v>543</v>
      </c>
      <c r="T1571" s="16" t="s">
        <v>365</v>
      </c>
      <c r="U1571" s="16">
        <v>0</v>
      </c>
      <c r="V1571" s="18">
        <v>0</v>
      </c>
      <c r="W1571" s="18"/>
      <c r="X1571" s="18"/>
      <c r="Y1571" s="18">
        <v>1</v>
      </c>
      <c r="Z1571" s="82" t="s">
        <v>167</v>
      </c>
      <c r="AA1571" s="4" t="s">
        <v>45</v>
      </c>
    </row>
    <row r="1572" spans="1:27" ht="16">
      <c r="A1572" s="9">
        <v>3</v>
      </c>
      <c r="B1572" s="9">
        <v>1</v>
      </c>
      <c r="C1572" s="9">
        <v>1</v>
      </c>
      <c r="D1572" s="150"/>
      <c r="E1572" s="281">
        <v>55</v>
      </c>
      <c r="F1572" s="227">
        <v>1</v>
      </c>
      <c r="G1572" s="54" t="s">
        <v>411</v>
      </c>
      <c r="H1572" s="43" t="s">
        <v>439</v>
      </c>
      <c r="I1572" s="54">
        <v>738</v>
      </c>
      <c r="J1572" s="18" t="s">
        <v>44</v>
      </c>
      <c r="K1572" s="54">
        <v>48</v>
      </c>
      <c r="L1572" s="54" t="s">
        <v>357</v>
      </c>
      <c r="M1572" s="55">
        <v>1.5</v>
      </c>
      <c r="N1572" s="54" t="s">
        <v>35</v>
      </c>
      <c r="O1572" s="54" t="s">
        <v>63</v>
      </c>
      <c r="P1572" s="45">
        <v>43242</v>
      </c>
      <c r="Q1572" s="20">
        <v>43409</v>
      </c>
      <c r="R1572" s="26">
        <v>43952</v>
      </c>
      <c r="S1572" s="16">
        <f t="shared" si="52"/>
        <v>543</v>
      </c>
      <c r="T1572" s="16" t="s">
        <v>365</v>
      </c>
      <c r="U1572" s="16">
        <v>0</v>
      </c>
      <c r="V1572" s="18">
        <v>0</v>
      </c>
      <c r="W1572" s="18"/>
      <c r="X1572" s="18"/>
      <c r="Y1572" s="18">
        <v>1</v>
      </c>
      <c r="Z1572" s="82" t="s">
        <v>427</v>
      </c>
      <c r="AA1572" s="4" t="s">
        <v>45</v>
      </c>
    </row>
    <row r="1573" spans="1:27" ht="16">
      <c r="A1573" s="9">
        <v>3</v>
      </c>
      <c r="B1573" s="9">
        <v>1</v>
      </c>
      <c r="C1573" s="9">
        <v>1</v>
      </c>
      <c r="D1573" s="150"/>
      <c r="E1573" s="281">
        <v>56</v>
      </c>
      <c r="F1573" s="227">
        <v>1</v>
      </c>
      <c r="G1573" s="54" t="s">
        <v>411</v>
      </c>
      <c r="H1573" s="43" t="s">
        <v>439</v>
      </c>
      <c r="I1573" s="54">
        <v>739</v>
      </c>
      <c r="J1573" s="18" t="s">
        <v>44</v>
      </c>
      <c r="K1573" s="54">
        <v>48</v>
      </c>
      <c r="L1573" s="54" t="s">
        <v>357</v>
      </c>
      <c r="M1573" s="55">
        <v>1.5</v>
      </c>
      <c r="N1573" s="54" t="s">
        <v>35</v>
      </c>
      <c r="O1573" s="54" t="s">
        <v>63</v>
      </c>
      <c r="P1573" s="45">
        <v>43242</v>
      </c>
      <c r="Q1573" s="20">
        <v>43409</v>
      </c>
      <c r="R1573" s="26">
        <v>43952</v>
      </c>
      <c r="S1573" s="16">
        <f t="shared" si="52"/>
        <v>543</v>
      </c>
      <c r="T1573" s="16" t="s">
        <v>365</v>
      </c>
      <c r="U1573" s="16">
        <v>0</v>
      </c>
      <c r="V1573" s="18">
        <v>0</v>
      </c>
      <c r="W1573" s="18"/>
      <c r="X1573" s="18"/>
      <c r="Y1573" s="18"/>
      <c r="Z1573" s="82"/>
      <c r="AA1573" s="4" t="s">
        <v>45</v>
      </c>
    </row>
    <row r="1574" spans="1:27" ht="16">
      <c r="A1574" s="9">
        <v>3</v>
      </c>
      <c r="B1574" s="9">
        <v>1</v>
      </c>
      <c r="C1574" s="9">
        <v>1</v>
      </c>
      <c r="D1574" s="150"/>
      <c r="E1574" s="281">
        <v>57</v>
      </c>
      <c r="F1574" s="227">
        <v>1</v>
      </c>
      <c r="G1574" s="54" t="s">
        <v>411</v>
      </c>
      <c r="H1574" s="43" t="s">
        <v>420</v>
      </c>
      <c r="I1574" s="54">
        <v>915</v>
      </c>
      <c r="J1574" s="18" t="s">
        <v>44</v>
      </c>
      <c r="K1574" s="54">
        <v>83</v>
      </c>
      <c r="L1574" s="54" t="s">
        <v>357</v>
      </c>
      <c r="M1574" s="55">
        <v>1.5</v>
      </c>
      <c r="N1574" s="54" t="s">
        <v>35</v>
      </c>
      <c r="O1574" s="54" t="s">
        <v>63</v>
      </c>
      <c r="P1574" s="45">
        <v>43242</v>
      </c>
      <c r="Q1574" s="20">
        <v>43409</v>
      </c>
      <c r="R1574" s="26">
        <v>43962</v>
      </c>
      <c r="S1574" s="16">
        <f t="shared" si="52"/>
        <v>553</v>
      </c>
      <c r="T1574" s="16" t="s">
        <v>365</v>
      </c>
      <c r="U1574" s="16">
        <v>0</v>
      </c>
      <c r="V1574" s="18">
        <v>0</v>
      </c>
      <c r="W1574" s="18"/>
      <c r="X1574" s="18"/>
      <c r="Y1574" s="18"/>
      <c r="Z1574" s="82"/>
      <c r="AA1574" s="4" t="s">
        <v>45</v>
      </c>
    </row>
    <row r="1575" spans="1:27" ht="16">
      <c r="A1575" s="9">
        <v>3</v>
      </c>
      <c r="B1575" s="9">
        <v>1</v>
      </c>
      <c r="C1575" s="9">
        <v>1</v>
      </c>
      <c r="D1575" s="150"/>
      <c r="E1575" s="281">
        <v>58</v>
      </c>
      <c r="F1575" s="227">
        <v>1</v>
      </c>
      <c r="G1575" s="54" t="s">
        <v>411</v>
      </c>
      <c r="H1575" s="43" t="s">
        <v>439</v>
      </c>
      <c r="I1575" s="54">
        <v>916</v>
      </c>
      <c r="J1575" s="18" t="s">
        <v>44</v>
      </c>
      <c r="K1575" s="54">
        <v>83</v>
      </c>
      <c r="L1575" s="54" t="s">
        <v>357</v>
      </c>
      <c r="M1575" s="55">
        <v>1.5</v>
      </c>
      <c r="N1575" s="54" t="s">
        <v>35</v>
      </c>
      <c r="O1575" s="54" t="s">
        <v>63</v>
      </c>
      <c r="P1575" s="45">
        <v>43242</v>
      </c>
      <c r="Q1575" s="20">
        <v>43409</v>
      </c>
      <c r="R1575" s="26">
        <v>43962</v>
      </c>
      <c r="S1575" s="16">
        <f t="shared" si="52"/>
        <v>553</v>
      </c>
      <c r="T1575" s="16" t="s">
        <v>365</v>
      </c>
      <c r="U1575" s="16">
        <v>0</v>
      </c>
      <c r="V1575" s="18">
        <v>0</v>
      </c>
      <c r="W1575" s="18"/>
      <c r="X1575" s="18"/>
      <c r="Y1575" s="18">
        <v>1</v>
      </c>
      <c r="Z1575" s="82" t="s">
        <v>428</v>
      </c>
      <c r="AA1575" s="4" t="s">
        <v>45</v>
      </c>
    </row>
    <row r="1576" spans="1:27" ht="16">
      <c r="A1576" s="9">
        <v>3</v>
      </c>
      <c r="B1576" s="9">
        <v>1</v>
      </c>
      <c r="C1576" s="9">
        <v>1</v>
      </c>
      <c r="D1576" s="150"/>
      <c r="E1576" s="281">
        <v>59</v>
      </c>
      <c r="F1576" s="227">
        <v>1</v>
      </c>
      <c r="G1576" s="54" t="s">
        <v>411</v>
      </c>
      <c r="H1576" s="43" t="s">
        <v>439</v>
      </c>
      <c r="I1576" s="54">
        <v>917</v>
      </c>
      <c r="J1576" s="18" t="s">
        <v>44</v>
      </c>
      <c r="K1576" s="54">
        <v>83</v>
      </c>
      <c r="L1576" s="54" t="s">
        <v>357</v>
      </c>
      <c r="M1576" s="55">
        <v>1.5</v>
      </c>
      <c r="N1576" s="54" t="s">
        <v>35</v>
      </c>
      <c r="O1576" s="54" t="s">
        <v>63</v>
      </c>
      <c r="P1576" s="45">
        <v>43242</v>
      </c>
      <c r="Q1576" s="20">
        <v>43409</v>
      </c>
      <c r="R1576" s="26">
        <v>43962</v>
      </c>
      <c r="S1576" s="16">
        <f t="shared" si="52"/>
        <v>553</v>
      </c>
      <c r="T1576" s="16" t="s">
        <v>365</v>
      </c>
      <c r="U1576" s="16">
        <v>0</v>
      </c>
      <c r="V1576" s="18">
        <v>0</v>
      </c>
      <c r="W1576" s="18"/>
      <c r="X1576" s="18"/>
      <c r="Y1576" s="18"/>
      <c r="Z1576" s="82"/>
      <c r="AA1576" s="4" t="s">
        <v>45</v>
      </c>
    </row>
    <row r="1577" spans="1:27" ht="16">
      <c r="A1577" s="9">
        <v>3</v>
      </c>
      <c r="B1577" s="9">
        <v>1</v>
      </c>
      <c r="C1577" s="9">
        <v>1</v>
      </c>
      <c r="D1577" s="150"/>
      <c r="E1577" s="281">
        <v>60</v>
      </c>
      <c r="F1577" s="227">
        <v>1</v>
      </c>
      <c r="G1577" s="54" t="s">
        <v>411</v>
      </c>
      <c r="H1577" s="43" t="s">
        <v>439</v>
      </c>
      <c r="I1577" s="54">
        <v>919</v>
      </c>
      <c r="J1577" s="18" t="s">
        <v>44</v>
      </c>
      <c r="K1577" s="54">
        <v>84</v>
      </c>
      <c r="L1577" s="54" t="s">
        <v>357</v>
      </c>
      <c r="M1577" s="55">
        <v>1.5</v>
      </c>
      <c r="N1577" s="54" t="s">
        <v>35</v>
      </c>
      <c r="O1577" s="54" t="s">
        <v>63</v>
      </c>
      <c r="P1577" s="45">
        <v>43242</v>
      </c>
      <c r="Q1577" s="20">
        <v>43409</v>
      </c>
      <c r="R1577" s="26">
        <v>43962</v>
      </c>
      <c r="S1577" s="16">
        <f t="shared" si="52"/>
        <v>553</v>
      </c>
      <c r="T1577" s="16" t="s">
        <v>365</v>
      </c>
      <c r="U1577" s="16">
        <v>0</v>
      </c>
      <c r="V1577" s="18">
        <v>0</v>
      </c>
      <c r="W1577" s="18"/>
      <c r="X1577" s="18"/>
      <c r="Y1577" s="18"/>
      <c r="Z1577" s="82"/>
      <c r="AA1577" s="4" t="s">
        <v>45</v>
      </c>
    </row>
    <row r="1578" spans="1:27" ht="16">
      <c r="A1578" s="9">
        <v>3</v>
      </c>
      <c r="B1578" s="9">
        <v>1</v>
      </c>
      <c r="C1578" s="9">
        <v>1</v>
      </c>
      <c r="D1578" s="150"/>
      <c r="E1578" s="281">
        <v>61</v>
      </c>
      <c r="F1578" s="227">
        <v>1</v>
      </c>
      <c r="G1578" s="54" t="s">
        <v>411</v>
      </c>
      <c r="H1578" s="43" t="s">
        <v>420</v>
      </c>
      <c r="I1578" s="54">
        <v>920</v>
      </c>
      <c r="J1578" s="18" t="s">
        <v>44</v>
      </c>
      <c r="K1578" s="54">
        <v>84</v>
      </c>
      <c r="L1578" s="54" t="s">
        <v>357</v>
      </c>
      <c r="M1578" s="55">
        <v>1.5</v>
      </c>
      <c r="N1578" s="54" t="s">
        <v>35</v>
      </c>
      <c r="O1578" s="54" t="s">
        <v>63</v>
      </c>
      <c r="P1578" s="45">
        <v>43242</v>
      </c>
      <c r="Q1578" s="20">
        <v>43409</v>
      </c>
      <c r="R1578" s="26">
        <v>43962</v>
      </c>
      <c r="S1578" s="16">
        <f t="shared" si="52"/>
        <v>553</v>
      </c>
      <c r="T1578" s="16" t="s">
        <v>365</v>
      </c>
      <c r="U1578" s="16">
        <v>0</v>
      </c>
      <c r="V1578" s="18">
        <v>0</v>
      </c>
      <c r="W1578" s="18"/>
      <c r="X1578" s="18"/>
      <c r="Y1578" s="18"/>
      <c r="Z1578" s="82"/>
      <c r="AA1578" s="4" t="s">
        <v>45</v>
      </c>
    </row>
    <row r="1579" spans="1:27" ht="16">
      <c r="A1579" s="9">
        <v>3</v>
      </c>
      <c r="B1579" s="9">
        <v>1</v>
      </c>
      <c r="C1579" s="9">
        <v>1</v>
      </c>
      <c r="D1579" s="150"/>
      <c r="E1579" s="281">
        <v>62</v>
      </c>
      <c r="F1579" s="227">
        <v>1</v>
      </c>
      <c r="G1579" s="54" t="s">
        <v>411</v>
      </c>
      <c r="H1579" s="43" t="s">
        <v>439</v>
      </c>
      <c r="I1579" s="54">
        <v>921</v>
      </c>
      <c r="J1579" s="18" t="s">
        <v>44</v>
      </c>
      <c r="K1579" s="54">
        <v>84</v>
      </c>
      <c r="L1579" s="54" t="s">
        <v>357</v>
      </c>
      <c r="M1579" s="55">
        <v>1.5</v>
      </c>
      <c r="N1579" s="54" t="s">
        <v>35</v>
      </c>
      <c r="O1579" s="54" t="s">
        <v>63</v>
      </c>
      <c r="P1579" s="45">
        <v>43242</v>
      </c>
      <c r="Q1579" s="20">
        <v>43409</v>
      </c>
      <c r="R1579" s="26">
        <v>43962</v>
      </c>
      <c r="S1579" s="16">
        <f t="shared" si="52"/>
        <v>553</v>
      </c>
      <c r="T1579" s="16" t="s">
        <v>365</v>
      </c>
      <c r="U1579" s="16">
        <v>0</v>
      </c>
      <c r="V1579" s="18">
        <v>1</v>
      </c>
      <c r="W1579" s="18">
        <v>1</v>
      </c>
      <c r="X1579" s="18"/>
      <c r="Y1579" s="18"/>
      <c r="Z1579" s="82"/>
      <c r="AA1579" s="4" t="s">
        <v>45</v>
      </c>
    </row>
    <row r="1580" spans="1:27" ht="16">
      <c r="A1580" s="9">
        <v>3</v>
      </c>
      <c r="B1580" s="9">
        <v>1</v>
      </c>
      <c r="C1580" s="9">
        <v>1</v>
      </c>
      <c r="D1580" s="150"/>
      <c r="E1580" s="281">
        <v>63</v>
      </c>
      <c r="F1580" s="227">
        <v>1</v>
      </c>
      <c r="G1580" s="54" t="s">
        <v>411</v>
      </c>
      <c r="H1580" s="43" t="s">
        <v>439</v>
      </c>
      <c r="I1580" s="54">
        <v>922</v>
      </c>
      <c r="J1580" s="18" t="s">
        <v>44</v>
      </c>
      <c r="K1580" s="54">
        <v>84</v>
      </c>
      <c r="L1580" s="54" t="s">
        <v>357</v>
      </c>
      <c r="M1580" s="55">
        <v>1.5</v>
      </c>
      <c r="N1580" s="54" t="s">
        <v>35</v>
      </c>
      <c r="O1580" s="54" t="s">
        <v>63</v>
      </c>
      <c r="P1580" s="45">
        <v>43242</v>
      </c>
      <c r="Q1580" s="20">
        <v>43409</v>
      </c>
      <c r="R1580" s="26">
        <v>43962</v>
      </c>
      <c r="S1580" s="16">
        <f t="shared" si="52"/>
        <v>553</v>
      </c>
      <c r="T1580" s="16" t="s">
        <v>365</v>
      </c>
      <c r="U1580" s="16">
        <v>0</v>
      </c>
      <c r="V1580" s="18">
        <v>0</v>
      </c>
      <c r="W1580" s="18"/>
      <c r="X1580" s="18"/>
      <c r="Y1580" s="18"/>
      <c r="Z1580" s="82"/>
      <c r="AA1580" s="4" t="s">
        <v>45</v>
      </c>
    </row>
    <row r="1581" spans="1:27" ht="16">
      <c r="A1581" s="9">
        <v>3</v>
      </c>
      <c r="B1581" s="9">
        <v>1</v>
      </c>
      <c r="C1581" s="9">
        <v>1</v>
      </c>
      <c r="D1581" s="150"/>
      <c r="E1581" s="281">
        <v>64</v>
      </c>
      <c r="F1581" s="227">
        <v>1</v>
      </c>
      <c r="G1581" s="54" t="s">
        <v>411</v>
      </c>
      <c r="H1581" s="43" t="s">
        <v>439</v>
      </c>
      <c r="I1581" s="54">
        <v>923</v>
      </c>
      <c r="J1581" s="18" t="s">
        <v>44</v>
      </c>
      <c r="K1581" s="54">
        <v>84</v>
      </c>
      <c r="L1581" s="54" t="s">
        <v>357</v>
      </c>
      <c r="M1581" s="55">
        <v>1.5</v>
      </c>
      <c r="N1581" s="54" t="s">
        <v>35</v>
      </c>
      <c r="O1581" s="54" t="s">
        <v>63</v>
      </c>
      <c r="P1581" s="45">
        <v>43242</v>
      </c>
      <c r="Q1581" s="20">
        <v>43409</v>
      </c>
      <c r="R1581" s="26">
        <v>43962</v>
      </c>
      <c r="S1581" s="16">
        <f t="shared" si="52"/>
        <v>553</v>
      </c>
      <c r="T1581" s="16" t="s">
        <v>365</v>
      </c>
      <c r="U1581" s="16">
        <v>0</v>
      </c>
      <c r="V1581" s="18">
        <v>0</v>
      </c>
      <c r="W1581" s="18"/>
      <c r="X1581" s="18"/>
      <c r="Y1581" s="18">
        <v>1</v>
      </c>
      <c r="Z1581" s="82" t="s">
        <v>82</v>
      </c>
      <c r="AA1581" s="4" t="s">
        <v>45</v>
      </c>
    </row>
    <row r="1582" spans="1:27" ht="16">
      <c r="A1582" s="9">
        <v>3</v>
      </c>
      <c r="B1582" s="9">
        <v>1</v>
      </c>
      <c r="C1582" s="9">
        <v>1</v>
      </c>
      <c r="D1582" s="150"/>
      <c r="E1582" s="281">
        <v>65</v>
      </c>
      <c r="F1582" s="227">
        <v>1</v>
      </c>
      <c r="G1582" s="54" t="s">
        <v>411</v>
      </c>
      <c r="H1582" s="43" t="s">
        <v>439</v>
      </c>
      <c r="I1582" s="54">
        <v>924</v>
      </c>
      <c r="J1582" s="18" t="s">
        <v>44</v>
      </c>
      <c r="K1582" s="54">
        <v>85</v>
      </c>
      <c r="L1582" s="54" t="s">
        <v>357</v>
      </c>
      <c r="M1582" s="55">
        <v>1.5</v>
      </c>
      <c r="N1582" s="54" t="s">
        <v>35</v>
      </c>
      <c r="O1582" s="54" t="s">
        <v>63</v>
      </c>
      <c r="P1582" s="45">
        <v>43242</v>
      </c>
      <c r="Q1582" s="20">
        <v>43409</v>
      </c>
      <c r="R1582" s="26">
        <v>43962</v>
      </c>
      <c r="S1582" s="16">
        <f t="shared" si="52"/>
        <v>553</v>
      </c>
      <c r="T1582" s="16" t="s">
        <v>365</v>
      </c>
      <c r="U1582" s="16">
        <v>0</v>
      </c>
      <c r="V1582" s="18">
        <v>0</v>
      </c>
      <c r="W1582" s="18"/>
      <c r="X1582" s="18"/>
      <c r="Y1582" s="18"/>
      <c r="Z1582" s="82"/>
      <c r="AA1582" s="4" t="s">
        <v>45</v>
      </c>
    </row>
    <row r="1583" spans="1:27" ht="16">
      <c r="A1583" s="9">
        <v>3</v>
      </c>
      <c r="B1583" s="9">
        <v>1</v>
      </c>
      <c r="C1583" s="9">
        <v>1</v>
      </c>
      <c r="D1583" s="150"/>
      <c r="E1583" s="281">
        <v>66</v>
      </c>
      <c r="F1583" s="227">
        <v>1</v>
      </c>
      <c r="G1583" s="54" t="s">
        <v>411</v>
      </c>
      <c r="H1583" s="43" t="s">
        <v>420</v>
      </c>
      <c r="I1583" s="54">
        <v>926</v>
      </c>
      <c r="J1583" s="18" t="s">
        <v>44</v>
      </c>
      <c r="K1583" s="54">
        <v>85</v>
      </c>
      <c r="L1583" s="54" t="s">
        <v>357</v>
      </c>
      <c r="M1583" s="55">
        <v>1.5</v>
      </c>
      <c r="N1583" s="54" t="s">
        <v>35</v>
      </c>
      <c r="O1583" s="54" t="s">
        <v>63</v>
      </c>
      <c r="P1583" s="45">
        <v>43242</v>
      </c>
      <c r="Q1583" s="20">
        <v>43409</v>
      </c>
      <c r="R1583" s="26">
        <v>43962</v>
      </c>
      <c r="S1583" s="16">
        <f t="shared" ref="S1583:S1614" si="53">R1583-Q1583</f>
        <v>553</v>
      </c>
      <c r="T1583" s="16" t="s">
        <v>365</v>
      </c>
      <c r="U1583" s="16">
        <v>0</v>
      </c>
      <c r="V1583" s="18">
        <v>0</v>
      </c>
      <c r="W1583" s="18"/>
      <c r="X1583" s="18"/>
      <c r="Y1583" s="18">
        <v>1</v>
      </c>
      <c r="Z1583" s="82" t="s">
        <v>82</v>
      </c>
      <c r="AA1583" s="4" t="s">
        <v>45</v>
      </c>
    </row>
    <row r="1584" spans="1:27" ht="16">
      <c r="A1584" s="9">
        <v>3</v>
      </c>
      <c r="B1584" s="9">
        <v>1</v>
      </c>
      <c r="C1584" s="9">
        <v>1</v>
      </c>
      <c r="D1584" s="150"/>
      <c r="E1584" s="281">
        <v>67</v>
      </c>
      <c r="F1584" s="227">
        <v>1</v>
      </c>
      <c r="G1584" s="54" t="s">
        <v>411</v>
      </c>
      <c r="H1584" s="43" t="s">
        <v>439</v>
      </c>
      <c r="I1584" s="54">
        <v>927</v>
      </c>
      <c r="J1584" s="18" t="s">
        <v>44</v>
      </c>
      <c r="K1584" s="54">
        <v>85</v>
      </c>
      <c r="L1584" s="54" t="s">
        <v>357</v>
      </c>
      <c r="M1584" s="55">
        <v>1.5</v>
      </c>
      <c r="N1584" s="54" t="s">
        <v>35</v>
      </c>
      <c r="O1584" s="54" t="s">
        <v>63</v>
      </c>
      <c r="P1584" s="45">
        <v>43242</v>
      </c>
      <c r="Q1584" s="20">
        <v>43409</v>
      </c>
      <c r="R1584" s="26">
        <v>43962</v>
      </c>
      <c r="S1584" s="16">
        <f t="shared" si="53"/>
        <v>553</v>
      </c>
      <c r="T1584" s="16" t="s">
        <v>365</v>
      </c>
      <c r="U1584" s="16">
        <v>0</v>
      </c>
      <c r="V1584" s="18">
        <v>0</v>
      </c>
      <c r="W1584" s="18"/>
      <c r="X1584" s="18"/>
      <c r="Y1584" s="18"/>
      <c r="Z1584" s="82"/>
      <c r="AA1584" s="4" t="s">
        <v>45</v>
      </c>
    </row>
    <row r="1585" spans="1:27" ht="16">
      <c r="A1585" s="9">
        <v>3</v>
      </c>
      <c r="B1585" s="9">
        <v>1</v>
      </c>
      <c r="C1585" s="9">
        <v>1</v>
      </c>
      <c r="D1585" s="150"/>
      <c r="E1585" s="281">
        <v>68</v>
      </c>
      <c r="F1585" s="227">
        <v>1</v>
      </c>
      <c r="G1585" s="54" t="s">
        <v>411</v>
      </c>
      <c r="H1585" s="43" t="s">
        <v>439</v>
      </c>
      <c r="I1585" s="54">
        <v>928</v>
      </c>
      <c r="J1585" s="18" t="s">
        <v>44</v>
      </c>
      <c r="K1585" s="54">
        <v>85</v>
      </c>
      <c r="L1585" s="54" t="s">
        <v>357</v>
      </c>
      <c r="M1585" s="55">
        <v>1.5</v>
      </c>
      <c r="N1585" s="54" t="s">
        <v>35</v>
      </c>
      <c r="O1585" s="54" t="s">
        <v>63</v>
      </c>
      <c r="P1585" s="45">
        <v>43242</v>
      </c>
      <c r="Q1585" s="20">
        <v>43409</v>
      </c>
      <c r="R1585" s="26">
        <v>43962</v>
      </c>
      <c r="S1585" s="16">
        <f t="shared" si="53"/>
        <v>553</v>
      </c>
      <c r="T1585" s="16" t="s">
        <v>365</v>
      </c>
      <c r="U1585" s="16">
        <v>0</v>
      </c>
      <c r="V1585" s="18">
        <v>0</v>
      </c>
      <c r="W1585" s="18"/>
      <c r="X1585" s="18"/>
      <c r="Y1585" s="18">
        <v>1</v>
      </c>
      <c r="Z1585" s="82" t="s">
        <v>82</v>
      </c>
      <c r="AA1585" s="4" t="s">
        <v>45</v>
      </c>
    </row>
    <row r="1586" spans="1:27" ht="16">
      <c r="A1586" s="9">
        <v>3</v>
      </c>
      <c r="B1586" s="9">
        <v>1</v>
      </c>
      <c r="C1586" s="9">
        <v>1</v>
      </c>
      <c r="D1586" s="150"/>
      <c r="E1586" s="281">
        <v>69</v>
      </c>
      <c r="F1586" s="227">
        <v>1</v>
      </c>
      <c r="G1586" s="54" t="s">
        <v>411</v>
      </c>
      <c r="H1586" s="43" t="s">
        <v>439</v>
      </c>
      <c r="I1586" s="54">
        <v>929</v>
      </c>
      <c r="J1586" s="18" t="s">
        <v>44</v>
      </c>
      <c r="K1586" s="54">
        <v>85</v>
      </c>
      <c r="L1586" s="54" t="s">
        <v>357</v>
      </c>
      <c r="M1586" s="55">
        <v>1.5</v>
      </c>
      <c r="N1586" s="54" t="s">
        <v>35</v>
      </c>
      <c r="O1586" s="54" t="s">
        <v>63</v>
      </c>
      <c r="P1586" s="45">
        <v>43242</v>
      </c>
      <c r="Q1586" s="20">
        <v>43409</v>
      </c>
      <c r="R1586" s="26">
        <v>43962</v>
      </c>
      <c r="S1586" s="16">
        <f t="shared" si="53"/>
        <v>553</v>
      </c>
      <c r="T1586" s="16" t="s">
        <v>365</v>
      </c>
      <c r="U1586" s="16">
        <v>0</v>
      </c>
      <c r="V1586" s="18">
        <v>0</v>
      </c>
      <c r="W1586" s="18"/>
      <c r="X1586" s="18"/>
      <c r="Y1586" s="18"/>
      <c r="Z1586" s="82"/>
      <c r="AA1586" s="4" t="s">
        <v>45</v>
      </c>
    </row>
    <row r="1587" spans="1:27" ht="16">
      <c r="A1587" s="9">
        <v>3</v>
      </c>
      <c r="B1587" s="9">
        <v>1</v>
      </c>
      <c r="C1587" s="9">
        <v>2</v>
      </c>
      <c r="D1587" s="150"/>
      <c r="E1587" s="281">
        <v>70</v>
      </c>
      <c r="F1587" s="227">
        <v>1</v>
      </c>
      <c r="G1587" s="54" t="s">
        <v>411</v>
      </c>
      <c r="H1587" s="43" t="s">
        <v>420</v>
      </c>
      <c r="I1587" s="54">
        <v>931</v>
      </c>
      <c r="J1587" s="18" t="s">
        <v>44</v>
      </c>
      <c r="K1587" s="54">
        <v>86</v>
      </c>
      <c r="L1587" s="54" t="s">
        <v>357</v>
      </c>
      <c r="M1587" s="55">
        <v>1.5</v>
      </c>
      <c r="N1587" s="54" t="s">
        <v>35</v>
      </c>
      <c r="O1587" s="54" t="s">
        <v>63</v>
      </c>
      <c r="P1587" s="45">
        <v>43242</v>
      </c>
      <c r="Q1587" s="20">
        <v>43409</v>
      </c>
      <c r="R1587" s="26">
        <v>43962</v>
      </c>
      <c r="S1587" s="16">
        <f t="shared" si="53"/>
        <v>553</v>
      </c>
      <c r="T1587" s="16" t="s">
        <v>365</v>
      </c>
      <c r="U1587" s="16">
        <v>0</v>
      </c>
      <c r="V1587" s="18">
        <v>0</v>
      </c>
      <c r="W1587" s="18"/>
      <c r="X1587" s="18"/>
      <c r="Y1587" s="18"/>
      <c r="Z1587" s="82"/>
      <c r="AA1587" s="4" t="s">
        <v>45</v>
      </c>
    </row>
    <row r="1588" spans="1:27" ht="16">
      <c r="A1588" s="9">
        <v>3</v>
      </c>
      <c r="B1588" s="9">
        <v>1</v>
      </c>
      <c r="C1588" s="9">
        <v>2</v>
      </c>
      <c r="D1588" s="150"/>
      <c r="E1588" s="281">
        <v>71</v>
      </c>
      <c r="F1588" s="227">
        <v>1</v>
      </c>
      <c r="G1588" s="54" t="s">
        <v>411</v>
      </c>
      <c r="H1588" s="43" t="s">
        <v>439</v>
      </c>
      <c r="I1588" s="54">
        <v>932</v>
      </c>
      <c r="J1588" s="18" t="s">
        <v>44</v>
      </c>
      <c r="K1588" s="54">
        <v>86</v>
      </c>
      <c r="L1588" s="54" t="s">
        <v>357</v>
      </c>
      <c r="M1588" s="55">
        <v>1.5</v>
      </c>
      <c r="N1588" s="54" t="s">
        <v>35</v>
      </c>
      <c r="O1588" s="54" t="s">
        <v>63</v>
      </c>
      <c r="P1588" s="45">
        <v>43242</v>
      </c>
      <c r="Q1588" s="20">
        <v>43409</v>
      </c>
      <c r="R1588" s="26">
        <v>43962</v>
      </c>
      <c r="S1588" s="16">
        <f t="shared" si="53"/>
        <v>553</v>
      </c>
      <c r="T1588" s="16" t="s">
        <v>365</v>
      </c>
      <c r="U1588" s="16">
        <v>0</v>
      </c>
      <c r="V1588" s="18">
        <v>1</v>
      </c>
      <c r="W1588" s="18">
        <v>1</v>
      </c>
      <c r="X1588" s="18"/>
      <c r="Y1588" s="18"/>
      <c r="Z1588" s="82"/>
      <c r="AA1588" s="4" t="s">
        <v>45</v>
      </c>
    </row>
    <row r="1589" spans="1:27" ht="16">
      <c r="A1589" s="9">
        <v>3</v>
      </c>
      <c r="B1589" s="9">
        <v>1</v>
      </c>
      <c r="C1589" s="9">
        <v>2</v>
      </c>
      <c r="D1589" s="150"/>
      <c r="E1589" s="281">
        <v>72</v>
      </c>
      <c r="F1589" s="227">
        <v>1</v>
      </c>
      <c r="G1589" s="54" t="s">
        <v>411</v>
      </c>
      <c r="H1589" s="43" t="s">
        <v>439</v>
      </c>
      <c r="I1589" s="54">
        <v>934</v>
      </c>
      <c r="J1589" s="18" t="s">
        <v>44</v>
      </c>
      <c r="K1589" s="54">
        <v>86</v>
      </c>
      <c r="L1589" s="54" t="s">
        <v>357</v>
      </c>
      <c r="M1589" s="55">
        <v>1.5</v>
      </c>
      <c r="N1589" s="54" t="s">
        <v>35</v>
      </c>
      <c r="O1589" s="54" t="s">
        <v>63</v>
      </c>
      <c r="P1589" s="45">
        <v>43242</v>
      </c>
      <c r="Q1589" s="20">
        <v>43409</v>
      </c>
      <c r="R1589" s="26">
        <v>43962</v>
      </c>
      <c r="S1589" s="16">
        <f t="shared" si="53"/>
        <v>553</v>
      </c>
      <c r="T1589" s="16" t="s">
        <v>184</v>
      </c>
      <c r="U1589" s="16">
        <v>0</v>
      </c>
      <c r="V1589" s="18">
        <v>0</v>
      </c>
      <c r="W1589" s="18"/>
      <c r="X1589" s="18"/>
      <c r="Y1589" s="18"/>
      <c r="Z1589" s="82"/>
      <c r="AA1589" s="4" t="s">
        <v>45</v>
      </c>
    </row>
    <row r="1590" spans="1:27" ht="16">
      <c r="A1590" s="9">
        <v>3</v>
      </c>
      <c r="B1590" s="9">
        <v>1</v>
      </c>
      <c r="C1590" s="9">
        <v>2</v>
      </c>
      <c r="D1590" s="150"/>
      <c r="E1590" s="281">
        <v>73</v>
      </c>
      <c r="F1590" s="227">
        <v>1</v>
      </c>
      <c r="G1590" s="54" t="s">
        <v>411</v>
      </c>
      <c r="H1590" s="43" t="s">
        <v>420</v>
      </c>
      <c r="I1590" s="54">
        <v>938</v>
      </c>
      <c r="J1590" s="18" t="s">
        <v>44</v>
      </c>
      <c r="K1590" s="54">
        <v>88</v>
      </c>
      <c r="L1590" s="54" t="s">
        <v>357</v>
      </c>
      <c r="M1590" s="55">
        <v>1.5</v>
      </c>
      <c r="N1590" s="54" t="s">
        <v>35</v>
      </c>
      <c r="O1590" s="54" t="s">
        <v>63</v>
      </c>
      <c r="P1590" s="45">
        <v>43242</v>
      </c>
      <c r="Q1590" s="20">
        <v>43409</v>
      </c>
      <c r="R1590" s="26">
        <v>43957</v>
      </c>
      <c r="S1590" s="16">
        <f t="shared" si="53"/>
        <v>548</v>
      </c>
      <c r="T1590" s="16" t="s">
        <v>184</v>
      </c>
      <c r="U1590" s="16">
        <v>0</v>
      </c>
      <c r="V1590" s="18">
        <v>0</v>
      </c>
      <c r="W1590" s="18"/>
      <c r="X1590" s="18"/>
      <c r="Y1590" s="18"/>
      <c r="Z1590" s="82"/>
      <c r="AA1590" s="4" t="s">
        <v>45</v>
      </c>
    </row>
    <row r="1591" spans="1:27" ht="16">
      <c r="A1591" s="9">
        <v>3</v>
      </c>
      <c r="B1591" s="9">
        <v>1</v>
      </c>
      <c r="C1591" s="9">
        <v>2</v>
      </c>
      <c r="D1591" s="150"/>
      <c r="E1591" s="281">
        <v>74</v>
      </c>
      <c r="F1591" s="227">
        <v>1</v>
      </c>
      <c r="G1591" s="54" t="s">
        <v>411</v>
      </c>
      <c r="H1591" s="43" t="s">
        <v>439</v>
      </c>
      <c r="I1591" s="54">
        <v>939</v>
      </c>
      <c r="J1591" s="18" t="s">
        <v>44</v>
      </c>
      <c r="K1591" s="54">
        <v>88</v>
      </c>
      <c r="L1591" s="54" t="s">
        <v>357</v>
      </c>
      <c r="M1591" s="55">
        <v>1.5</v>
      </c>
      <c r="N1591" s="54" t="s">
        <v>35</v>
      </c>
      <c r="O1591" s="54" t="s">
        <v>63</v>
      </c>
      <c r="P1591" s="45">
        <v>43242</v>
      </c>
      <c r="Q1591" s="20">
        <v>43409</v>
      </c>
      <c r="R1591" s="26">
        <v>43957</v>
      </c>
      <c r="S1591" s="16">
        <f t="shared" si="53"/>
        <v>548</v>
      </c>
      <c r="T1591" s="16" t="s">
        <v>184</v>
      </c>
      <c r="U1591" s="16">
        <v>0</v>
      </c>
      <c r="V1591" s="18">
        <v>0</v>
      </c>
      <c r="W1591" s="18"/>
      <c r="X1591" s="18"/>
      <c r="Y1591" s="18"/>
      <c r="Z1591" s="82"/>
      <c r="AA1591" s="4" t="s">
        <v>45</v>
      </c>
    </row>
    <row r="1592" spans="1:27" ht="16">
      <c r="A1592" s="9">
        <v>3</v>
      </c>
      <c r="B1592" s="9">
        <v>1</v>
      </c>
      <c r="C1592" s="9">
        <v>2</v>
      </c>
      <c r="D1592" s="150"/>
      <c r="E1592" s="281">
        <v>75</v>
      </c>
      <c r="F1592" s="227">
        <v>1</v>
      </c>
      <c r="G1592" s="54" t="s">
        <v>411</v>
      </c>
      <c r="H1592" s="43" t="s">
        <v>439</v>
      </c>
      <c r="I1592" s="54">
        <v>940</v>
      </c>
      <c r="J1592" s="18" t="s">
        <v>44</v>
      </c>
      <c r="K1592" s="54">
        <v>88</v>
      </c>
      <c r="L1592" s="54" t="s">
        <v>357</v>
      </c>
      <c r="M1592" s="55">
        <v>1.5</v>
      </c>
      <c r="N1592" s="54" t="s">
        <v>35</v>
      </c>
      <c r="O1592" s="54" t="s">
        <v>63</v>
      </c>
      <c r="P1592" s="45">
        <v>43242</v>
      </c>
      <c r="Q1592" s="20">
        <v>43409</v>
      </c>
      <c r="R1592" s="26">
        <v>43957</v>
      </c>
      <c r="S1592" s="16">
        <f t="shared" si="53"/>
        <v>548</v>
      </c>
      <c r="T1592" s="16" t="s">
        <v>184</v>
      </c>
      <c r="U1592" s="16">
        <v>0</v>
      </c>
      <c r="V1592" s="18">
        <v>0</v>
      </c>
      <c r="W1592" s="18"/>
      <c r="X1592" s="18"/>
      <c r="Y1592" s="18"/>
      <c r="Z1592" s="82"/>
      <c r="AA1592" s="4" t="s">
        <v>45</v>
      </c>
    </row>
    <row r="1593" spans="1:27" ht="16">
      <c r="A1593" s="9">
        <v>3</v>
      </c>
      <c r="B1593" s="9">
        <v>1</v>
      </c>
      <c r="C1593" s="9">
        <v>2</v>
      </c>
      <c r="D1593" s="150"/>
      <c r="E1593" s="281">
        <v>76</v>
      </c>
      <c r="F1593" s="227">
        <v>1</v>
      </c>
      <c r="G1593" s="54" t="s">
        <v>411</v>
      </c>
      <c r="H1593" s="43" t="s">
        <v>439</v>
      </c>
      <c r="I1593" s="54">
        <v>942</v>
      </c>
      <c r="J1593" s="18" t="s">
        <v>44</v>
      </c>
      <c r="K1593" s="54">
        <v>88</v>
      </c>
      <c r="L1593" s="54" t="s">
        <v>357</v>
      </c>
      <c r="M1593" s="55">
        <v>1.5</v>
      </c>
      <c r="N1593" s="54" t="s">
        <v>35</v>
      </c>
      <c r="O1593" s="54" t="s">
        <v>63</v>
      </c>
      <c r="P1593" s="45">
        <v>43242</v>
      </c>
      <c r="Q1593" s="20">
        <v>43409</v>
      </c>
      <c r="R1593" s="26">
        <v>43957</v>
      </c>
      <c r="S1593" s="16">
        <f t="shared" si="53"/>
        <v>548</v>
      </c>
      <c r="T1593" s="16" t="s">
        <v>184</v>
      </c>
      <c r="U1593" s="16">
        <v>0</v>
      </c>
      <c r="V1593" s="18">
        <v>0</v>
      </c>
      <c r="W1593" s="18"/>
      <c r="X1593" s="18"/>
      <c r="Y1593" s="18"/>
      <c r="Z1593" s="82"/>
      <c r="AA1593" s="4" t="s">
        <v>45</v>
      </c>
    </row>
    <row r="1594" spans="1:27" ht="16">
      <c r="A1594" s="9">
        <v>3</v>
      </c>
      <c r="B1594" s="9">
        <v>1</v>
      </c>
      <c r="C1594" s="9">
        <v>2</v>
      </c>
      <c r="D1594" s="150"/>
      <c r="E1594" s="281">
        <v>77</v>
      </c>
      <c r="F1594" s="227">
        <v>1</v>
      </c>
      <c r="G1594" s="54" t="s">
        <v>411</v>
      </c>
      <c r="H1594" s="43" t="s">
        <v>439</v>
      </c>
      <c r="I1594" s="54">
        <v>943</v>
      </c>
      <c r="J1594" s="18" t="s">
        <v>44</v>
      </c>
      <c r="K1594" s="54">
        <v>88</v>
      </c>
      <c r="L1594" s="54" t="s">
        <v>357</v>
      </c>
      <c r="M1594" s="55">
        <v>1.5</v>
      </c>
      <c r="N1594" s="54" t="s">
        <v>35</v>
      </c>
      <c r="O1594" s="54" t="s">
        <v>63</v>
      </c>
      <c r="P1594" s="45">
        <v>43242</v>
      </c>
      <c r="Q1594" s="20">
        <v>43409</v>
      </c>
      <c r="R1594" s="26">
        <v>43957</v>
      </c>
      <c r="S1594" s="16">
        <f t="shared" si="53"/>
        <v>548</v>
      </c>
      <c r="T1594" s="16" t="s">
        <v>184</v>
      </c>
      <c r="U1594" s="16">
        <v>0</v>
      </c>
      <c r="V1594" s="18">
        <v>0</v>
      </c>
      <c r="W1594" s="18"/>
      <c r="X1594" s="18"/>
      <c r="Y1594" s="18"/>
      <c r="Z1594" s="82"/>
      <c r="AA1594" s="4" t="s">
        <v>45</v>
      </c>
    </row>
    <row r="1595" spans="1:27" ht="16">
      <c r="A1595" s="9">
        <v>3</v>
      </c>
      <c r="B1595" s="9">
        <v>1</v>
      </c>
      <c r="C1595" s="9">
        <v>2</v>
      </c>
      <c r="D1595" s="150"/>
      <c r="E1595" s="281">
        <v>78</v>
      </c>
      <c r="F1595" s="227">
        <v>1</v>
      </c>
      <c r="G1595" s="54" t="s">
        <v>411</v>
      </c>
      <c r="H1595" s="47" t="s">
        <v>429</v>
      </c>
      <c r="I1595" s="17">
        <v>590</v>
      </c>
      <c r="J1595" s="18" t="s">
        <v>33</v>
      </c>
      <c r="K1595" s="17">
        <v>180</v>
      </c>
      <c r="L1595" s="17" t="s">
        <v>357</v>
      </c>
      <c r="M1595" s="81">
        <v>1.5</v>
      </c>
      <c r="N1595" s="17" t="s">
        <v>35</v>
      </c>
      <c r="O1595" s="17" t="s">
        <v>63</v>
      </c>
      <c r="P1595" s="19">
        <v>43410</v>
      </c>
      <c r="Q1595" s="20">
        <v>43578</v>
      </c>
      <c r="R1595" s="26">
        <v>44147</v>
      </c>
      <c r="S1595" s="16">
        <f t="shared" si="53"/>
        <v>569</v>
      </c>
      <c r="T1595" s="16" t="s">
        <v>308</v>
      </c>
      <c r="U1595" s="16">
        <v>0</v>
      </c>
      <c r="V1595" s="18">
        <v>0</v>
      </c>
      <c r="W1595" s="18"/>
      <c r="X1595" s="18"/>
      <c r="Y1595" s="18"/>
      <c r="Z1595" s="82"/>
      <c r="AA1595" s="4" t="s">
        <v>45</v>
      </c>
    </row>
    <row r="1596" spans="1:27" ht="16">
      <c r="A1596" s="9">
        <v>3</v>
      </c>
      <c r="B1596" s="9">
        <v>1</v>
      </c>
      <c r="C1596" s="9">
        <v>2</v>
      </c>
      <c r="D1596" s="150"/>
      <c r="E1596" s="281">
        <v>79</v>
      </c>
      <c r="F1596" s="227">
        <v>1</v>
      </c>
      <c r="G1596" s="54" t="s">
        <v>411</v>
      </c>
      <c r="H1596" s="47" t="s">
        <v>429</v>
      </c>
      <c r="I1596" s="17">
        <v>597</v>
      </c>
      <c r="J1596" s="18" t="s">
        <v>33</v>
      </c>
      <c r="K1596" s="17">
        <v>181</v>
      </c>
      <c r="L1596" s="17" t="s">
        <v>357</v>
      </c>
      <c r="M1596" s="81">
        <v>1.5</v>
      </c>
      <c r="N1596" s="17" t="s">
        <v>35</v>
      </c>
      <c r="O1596" s="17" t="s">
        <v>63</v>
      </c>
      <c r="P1596" s="19">
        <v>43410</v>
      </c>
      <c r="Q1596" s="20">
        <v>43578</v>
      </c>
      <c r="R1596" s="26">
        <v>44147</v>
      </c>
      <c r="S1596" s="16">
        <f t="shared" si="53"/>
        <v>569</v>
      </c>
      <c r="T1596" s="16" t="s">
        <v>308</v>
      </c>
      <c r="U1596" s="16">
        <v>0</v>
      </c>
      <c r="V1596" s="18">
        <v>0</v>
      </c>
      <c r="W1596" s="18"/>
      <c r="X1596" s="18"/>
      <c r="Y1596" s="18"/>
      <c r="Z1596" s="82"/>
      <c r="AA1596" s="4" t="s">
        <v>45</v>
      </c>
    </row>
    <row r="1597" spans="1:27" ht="16">
      <c r="A1597" s="9">
        <v>3</v>
      </c>
      <c r="B1597" s="9">
        <v>1</v>
      </c>
      <c r="C1597" s="9">
        <v>2</v>
      </c>
      <c r="D1597" s="150"/>
      <c r="E1597" s="281">
        <v>80</v>
      </c>
      <c r="F1597" s="227">
        <v>1</v>
      </c>
      <c r="G1597" s="54" t="s">
        <v>411</v>
      </c>
      <c r="H1597" s="47" t="s">
        <v>429</v>
      </c>
      <c r="I1597" s="17">
        <v>598</v>
      </c>
      <c r="J1597" s="18" t="s">
        <v>33</v>
      </c>
      <c r="K1597" s="17">
        <v>181</v>
      </c>
      <c r="L1597" s="17" t="s">
        <v>357</v>
      </c>
      <c r="M1597" s="81">
        <v>1.5</v>
      </c>
      <c r="N1597" s="17" t="s">
        <v>35</v>
      </c>
      <c r="O1597" s="17" t="s">
        <v>63</v>
      </c>
      <c r="P1597" s="19">
        <v>43410</v>
      </c>
      <c r="Q1597" s="20">
        <v>43578</v>
      </c>
      <c r="R1597" s="26">
        <v>44147</v>
      </c>
      <c r="S1597" s="16">
        <f t="shared" si="53"/>
        <v>569</v>
      </c>
      <c r="T1597" s="16" t="s">
        <v>308</v>
      </c>
      <c r="U1597" s="16">
        <v>0</v>
      </c>
      <c r="V1597" s="18">
        <v>0</v>
      </c>
      <c r="W1597" s="18"/>
      <c r="X1597" s="18"/>
      <c r="Y1597" s="18">
        <v>1</v>
      </c>
      <c r="Z1597" s="82" t="s">
        <v>67</v>
      </c>
      <c r="AA1597" s="4" t="s">
        <v>45</v>
      </c>
    </row>
    <row r="1598" spans="1:27" ht="16">
      <c r="A1598" s="9">
        <v>3</v>
      </c>
      <c r="B1598" s="9">
        <v>1</v>
      </c>
      <c r="C1598" s="9">
        <v>2</v>
      </c>
      <c r="D1598" s="150"/>
      <c r="E1598" s="281">
        <v>81</v>
      </c>
      <c r="F1598" s="227">
        <v>1</v>
      </c>
      <c r="G1598" s="54" t="s">
        <v>411</v>
      </c>
      <c r="H1598" s="47" t="s">
        <v>429</v>
      </c>
      <c r="I1598" s="17">
        <v>599</v>
      </c>
      <c r="J1598" s="18" t="s">
        <v>33</v>
      </c>
      <c r="K1598" s="17">
        <v>181</v>
      </c>
      <c r="L1598" s="17" t="s">
        <v>357</v>
      </c>
      <c r="M1598" s="81">
        <v>1.5</v>
      </c>
      <c r="N1598" s="17" t="s">
        <v>35</v>
      </c>
      <c r="O1598" s="17" t="s">
        <v>63</v>
      </c>
      <c r="P1598" s="21">
        <v>43410</v>
      </c>
      <c r="Q1598" s="20">
        <v>43578</v>
      </c>
      <c r="R1598" s="26">
        <v>44147</v>
      </c>
      <c r="S1598" s="16">
        <f t="shared" si="53"/>
        <v>569</v>
      </c>
      <c r="T1598" s="16" t="s">
        <v>308</v>
      </c>
      <c r="U1598" s="16">
        <v>0</v>
      </c>
      <c r="V1598" s="18">
        <v>1</v>
      </c>
      <c r="W1598" s="18">
        <v>1</v>
      </c>
      <c r="X1598" s="18"/>
      <c r="Y1598" s="18"/>
      <c r="Z1598" s="82" t="s">
        <v>430</v>
      </c>
      <c r="AA1598" s="4" t="s">
        <v>45</v>
      </c>
    </row>
    <row r="1599" spans="1:27" ht="16">
      <c r="A1599" s="9">
        <v>3</v>
      </c>
      <c r="B1599" s="9">
        <v>1</v>
      </c>
      <c r="C1599" s="9">
        <v>2</v>
      </c>
      <c r="D1599" s="150"/>
      <c r="E1599" s="281">
        <v>82</v>
      </c>
      <c r="F1599" s="227">
        <v>1</v>
      </c>
      <c r="G1599" s="54" t="s">
        <v>411</v>
      </c>
      <c r="H1599" s="47" t="s">
        <v>429</v>
      </c>
      <c r="I1599" s="17">
        <v>600</v>
      </c>
      <c r="J1599" s="18" t="s">
        <v>33</v>
      </c>
      <c r="K1599" s="17">
        <v>182</v>
      </c>
      <c r="L1599" s="17" t="s">
        <v>357</v>
      </c>
      <c r="M1599" s="81">
        <v>1.5</v>
      </c>
      <c r="N1599" s="17" t="s">
        <v>35</v>
      </c>
      <c r="O1599" s="17" t="s">
        <v>63</v>
      </c>
      <c r="P1599" s="19">
        <v>43410</v>
      </c>
      <c r="Q1599" s="20">
        <v>43578</v>
      </c>
      <c r="R1599" s="26">
        <v>44147</v>
      </c>
      <c r="S1599" s="16">
        <f t="shared" si="53"/>
        <v>569</v>
      </c>
      <c r="T1599" s="16" t="s">
        <v>308</v>
      </c>
      <c r="U1599" s="16">
        <v>0</v>
      </c>
      <c r="V1599" s="18">
        <v>0</v>
      </c>
      <c r="W1599" s="18"/>
      <c r="X1599" s="18"/>
      <c r="Y1599" s="18"/>
      <c r="Z1599" s="82" t="s">
        <v>398</v>
      </c>
      <c r="AA1599" s="4" t="s">
        <v>45</v>
      </c>
    </row>
    <row r="1600" spans="1:27" ht="16">
      <c r="A1600" s="9">
        <v>3</v>
      </c>
      <c r="B1600" s="9">
        <v>1</v>
      </c>
      <c r="C1600" s="9">
        <v>2</v>
      </c>
      <c r="D1600" s="150"/>
      <c r="E1600" s="281">
        <v>83</v>
      </c>
      <c r="F1600" s="227">
        <v>1</v>
      </c>
      <c r="G1600" s="54" t="s">
        <v>411</v>
      </c>
      <c r="H1600" s="47" t="s">
        <v>429</v>
      </c>
      <c r="I1600" s="17">
        <v>667</v>
      </c>
      <c r="J1600" s="18" t="s">
        <v>33</v>
      </c>
      <c r="K1600" s="17">
        <v>173</v>
      </c>
      <c r="L1600" s="17" t="s">
        <v>357</v>
      </c>
      <c r="M1600" s="81">
        <v>1.5</v>
      </c>
      <c r="N1600" s="17" t="s">
        <v>35</v>
      </c>
      <c r="O1600" s="17" t="s">
        <v>63</v>
      </c>
      <c r="P1600" s="19">
        <v>43410</v>
      </c>
      <c r="Q1600" s="20">
        <v>43578</v>
      </c>
      <c r="R1600" s="26">
        <v>44130</v>
      </c>
      <c r="S1600" s="16">
        <f t="shared" si="53"/>
        <v>552</v>
      </c>
      <c r="T1600" s="16" t="s">
        <v>308</v>
      </c>
      <c r="U1600" s="16">
        <v>0</v>
      </c>
      <c r="V1600" s="18">
        <v>0</v>
      </c>
      <c r="W1600" s="18"/>
      <c r="X1600" s="18"/>
      <c r="Y1600" s="18"/>
      <c r="Z1600" s="82"/>
      <c r="AA1600" s="4" t="s">
        <v>45</v>
      </c>
    </row>
    <row r="1601" spans="1:27" ht="16">
      <c r="A1601" s="9">
        <v>3</v>
      </c>
      <c r="B1601" s="9">
        <v>1</v>
      </c>
      <c r="C1601" s="9">
        <v>2</v>
      </c>
      <c r="D1601" s="150"/>
      <c r="E1601" s="281">
        <v>84</v>
      </c>
      <c r="F1601" s="227">
        <v>1</v>
      </c>
      <c r="G1601" s="54" t="s">
        <v>411</v>
      </c>
      <c r="H1601" s="47" t="s">
        <v>429</v>
      </c>
      <c r="I1601" s="17">
        <v>668</v>
      </c>
      <c r="J1601" s="18" t="s">
        <v>33</v>
      </c>
      <c r="K1601" s="17">
        <v>173</v>
      </c>
      <c r="L1601" s="17" t="s">
        <v>357</v>
      </c>
      <c r="M1601" s="81">
        <v>1.5</v>
      </c>
      <c r="N1601" s="17" t="s">
        <v>35</v>
      </c>
      <c r="O1601" s="17" t="s">
        <v>63</v>
      </c>
      <c r="P1601" s="19">
        <v>43410</v>
      </c>
      <c r="Q1601" s="20">
        <v>43578</v>
      </c>
      <c r="R1601" s="26">
        <v>44130</v>
      </c>
      <c r="S1601" s="16">
        <f t="shared" si="53"/>
        <v>552</v>
      </c>
      <c r="T1601" s="16" t="s">
        <v>308</v>
      </c>
      <c r="U1601" s="16">
        <v>0</v>
      </c>
      <c r="V1601" s="18">
        <v>0</v>
      </c>
      <c r="W1601" s="18"/>
      <c r="X1601" s="18"/>
      <c r="Y1601" s="18"/>
      <c r="Z1601" s="82"/>
      <c r="AA1601" s="4" t="s">
        <v>45</v>
      </c>
    </row>
    <row r="1602" spans="1:27" ht="16">
      <c r="A1602" s="9">
        <v>3</v>
      </c>
      <c r="B1602" s="9">
        <v>1</v>
      </c>
      <c r="C1602" s="9">
        <v>2</v>
      </c>
      <c r="D1602" s="150"/>
      <c r="E1602" s="281">
        <v>85</v>
      </c>
      <c r="F1602" s="227">
        <v>1</v>
      </c>
      <c r="G1602" s="54" t="s">
        <v>411</v>
      </c>
      <c r="H1602" s="47" t="s">
        <v>429</v>
      </c>
      <c r="I1602" s="17">
        <v>669</v>
      </c>
      <c r="J1602" s="18" t="s">
        <v>33</v>
      </c>
      <c r="K1602" s="17">
        <v>173</v>
      </c>
      <c r="L1602" s="17" t="s">
        <v>357</v>
      </c>
      <c r="M1602" s="81">
        <v>1.5</v>
      </c>
      <c r="N1602" s="17" t="s">
        <v>35</v>
      </c>
      <c r="O1602" s="17" t="s">
        <v>63</v>
      </c>
      <c r="P1602" s="21">
        <v>43410</v>
      </c>
      <c r="Q1602" s="20">
        <v>43578</v>
      </c>
      <c r="R1602" s="26">
        <v>44130</v>
      </c>
      <c r="S1602" s="16">
        <f t="shared" si="53"/>
        <v>552</v>
      </c>
      <c r="T1602" s="16" t="s">
        <v>308</v>
      </c>
      <c r="U1602" s="16">
        <v>0</v>
      </c>
      <c r="V1602" s="18">
        <v>0</v>
      </c>
      <c r="W1602" s="18"/>
      <c r="X1602" s="18"/>
      <c r="Y1602" s="18"/>
      <c r="Z1602" s="82"/>
      <c r="AA1602" s="4" t="s">
        <v>45</v>
      </c>
    </row>
    <row r="1603" spans="1:27" ht="16">
      <c r="A1603" s="9">
        <v>3</v>
      </c>
      <c r="B1603" s="9">
        <v>1</v>
      </c>
      <c r="C1603" s="9">
        <v>2</v>
      </c>
      <c r="D1603" s="150"/>
      <c r="E1603" s="281">
        <v>86</v>
      </c>
      <c r="F1603" s="227">
        <v>1</v>
      </c>
      <c r="G1603" s="54" t="s">
        <v>411</v>
      </c>
      <c r="H1603" s="47" t="s">
        <v>429</v>
      </c>
      <c r="I1603" s="17">
        <v>670</v>
      </c>
      <c r="J1603" s="18" t="s">
        <v>33</v>
      </c>
      <c r="K1603" s="17">
        <v>174</v>
      </c>
      <c r="L1603" s="17" t="s">
        <v>357</v>
      </c>
      <c r="M1603" s="81">
        <v>1.5</v>
      </c>
      <c r="N1603" s="17" t="s">
        <v>35</v>
      </c>
      <c r="O1603" s="17" t="s">
        <v>63</v>
      </c>
      <c r="P1603" s="19">
        <v>43410</v>
      </c>
      <c r="Q1603" s="20">
        <v>43578</v>
      </c>
      <c r="R1603" s="26">
        <v>44130</v>
      </c>
      <c r="S1603" s="16">
        <f t="shared" si="53"/>
        <v>552</v>
      </c>
      <c r="T1603" s="16" t="s">
        <v>308</v>
      </c>
      <c r="U1603" s="16">
        <v>0</v>
      </c>
      <c r="V1603" s="18">
        <v>0</v>
      </c>
      <c r="W1603" s="18"/>
      <c r="X1603" s="18"/>
      <c r="Y1603" s="18"/>
      <c r="Z1603" s="82"/>
      <c r="AA1603" s="4" t="s">
        <v>45</v>
      </c>
    </row>
    <row r="1604" spans="1:27" ht="16">
      <c r="A1604" s="9">
        <v>3</v>
      </c>
      <c r="B1604" s="9">
        <v>1</v>
      </c>
      <c r="C1604" s="9">
        <v>2</v>
      </c>
      <c r="D1604" s="150"/>
      <c r="E1604" s="281">
        <v>87</v>
      </c>
      <c r="F1604" s="227">
        <v>1</v>
      </c>
      <c r="G1604" s="54" t="s">
        <v>411</v>
      </c>
      <c r="H1604" s="47" t="s">
        <v>429</v>
      </c>
      <c r="I1604" s="17">
        <v>671</v>
      </c>
      <c r="J1604" s="18" t="s">
        <v>33</v>
      </c>
      <c r="K1604" s="17">
        <v>174</v>
      </c>
      <c r="L1604" s="17" t="s">
        <v>357</v>
      </c>
      <c r="M1604" s="81">
        <v>1.5</v>
      </c>
      <c r="N1604" s="17" t="s">
        <v>35</v>
      </c>
      <c r="O1604" s="17" t="s">
        <v>63</v>
      </c>
      <c r="P1604" s="19">
        <v>43410</v>
      </c>
      <c r="Q1604" s="20">
        <v>43578</v>
      </c>
      <c r="R1604" s="26">
        <v>44130</v>
      </c>
      <c r="S1604" s="16">
        <f t="shared" si="53"/>
        <v>552</v>
      </c>
      <c r="T1604" s="16" t="s">
        <v>308</v>
      </c>
      <c r="U1604" s="16">
        <v>0</v>
      </c>
      <c r="V1604" s="18">
        <v>0</v>
      </c>
      <c r="W1604" s="18"/>
      <c r="X1604" s="18"/>
      <c r="Y1604" s="18"/>
      <c r="Z1604" s="82"/>
      <c r="AA1604" s="4" t="s">
        <v>45</v>
      </c>
    </row>
    <row r="1605" spans="1:27" ht="16">
      <c r="A1605" s="9">
        <v>3</v>
      </c>
      <c r="B1605" s="9">
        <v>1</v>
      </c>
      <c r="C1605" s="9">
        <v>2</v>
      </c>
      <c r="D1605" s="150"/>
      <c r="E1605" s="281">
        <v>88</v>
      </c>
      <c r="F1605" s="227">
        <v>1</v>
      </c>
      <c r="G1605" s="54" t="s">
        <v>411</v>
      </c>
      <c r="H1605" s="47" t="s">
        <v>429</v>
      </c>
      <c r="I1605" s="17">
        <v>672</v>
      </c>
      <c r="J1605" s="18" t="s">
        <v>33</v>
      </c>
      <c r="K1605" s="17">
        <v>174</v>
      </c>
      <c r="L1605" s="17" t="s">
        <v>357</v>
      </c>
      <c r="M1605" s="81">
        <v>1.5</v>
      </c>
      <c r="N1605" s="17" t="s">
        <v>35</v>
      </c>
      <c r="O1605" s="17" t="s">
        <v>63</v>
      </c>
      <c r="P1605" s="19">
        <v>43410</v>
      </c>
      <c r="Q1605" s="20">
        <v>43578</v>
      </c>
      <c r="R1605" s="26">
        <v>44130</v>
      </c>
      <c r="S1605" s="16">
        <f t="shared" si="53"/>
        <v>552</v>
      </c>
      <c r="T1605" s="16" t="s">
        <v>308</v>
      </c>
      <c r="U1605" s="16">
        <v>0</v>
      </c>
      <c r="V1605" s="18">
        <v>0</v>
      </c>
      <c r="W1605" s="18"/>
      <c r="X1605" s="18"/>
      <c r="Y1605" s="18"/>
      <c r="Z1605" s="82"/>
      <c r="AA1605" s="4" t="s">
        <v>45</v>
      </c>
    </row>
    <row r="1606" spans="1:27" ht="16">
      <c r="A1606" s="9">
        <v>3</v>
      </c>
      <c r="B1606" s="9">
        <v>1</v>
      </c>
      <c r="C1606" s="9">
        <v>2</v>
      </c>
      <c r="D1606" s="150"/>
      <c r="E1606" s="281">
        <v>89</v>
      </c>
      <c r="F1606" s="227">
        <v>1</v>
      </c>
      <c r="G1606" s="54" t="s">
        <v>411</v>
      </c>
      <c r="H1606" s="47" t="s">
        <v>429</v>
      </c>
      <c r="I1606" s="17">
        <v>673</v>
      </c>
      <c r="J1606" s="18" t="s">
        <v>33</v>
      </c>
      <c r="K1606" s="17">
        <v>174</v>
      </c>
      <c r="L1606" s="17" t="s">
        <v>357</v>
      </c>
      <c r="M1606" s="81">
        <v>1.5</v>
      </c>
      <c r="N1606" s="17" t="s">
        <v>35</v>
      </c>
      <c r="O1606" s="17" t="s">
        <v>63</v>
      </c>
      <c r="P1606" s="19">
        <v>43410</v>
      </c>
      <c r="Q1606" s="20">
        <v>43578</v>
      </c>
      <c r="R1606" s="26">
        <v>44130</v>
      </c>
      <c r="S1606" s="16">
        <f t="shared" si="53"/>
        <v>552</v>
      </c>
      <c r="T1606" s="16" t="s">
        <v>308</v>
      </c>
      <c r="U1606" s="16">
        <v>0</v>
      </c>
      <c r="V1606" s="18">
        <v>0</v>
      </c>
      <c r="W1606" s="18"/>
      <c r="X1606" s="18"/>
      <c r="Y1606" s="18"/>
      <c r="Z1606" s="82"/>
      <c r="AA1606" s="4" t="s">
        <v>45</v>
      </c>
    </row>
    <row r="1607" spans="1:27" ht="16">
      <c r="A1607" s="9">
        <v>3</v>
      </c>
      <c r="B1607" s="9">
        <v>1</v>
      </c>
      <c r="C1607" s="9">
        <v>2</v>
      </c>
      <c r="D1607" s="150"/>
      <c r="E1607" s="281">
        <v>90</v>
      </c>
      <c r="F1607" s="227">
        <v>1</v>
      </c>
      <c r="G1607" s="54" t="s">
        <v>411</v>
      </c>
      <c r="H1607" s="47" t="s">
        <v>429</v>
      </c>
      <c r="I1607" s="17">
        <v>674</v>
      </c>
      <c r="J1607" s="18" t="s">
        <v>33</v>
      </c>
      <c r="K1607" s="17">
        <v>174</v>
      </c>
      <c r="L1607" s="17" t="s">
        <v>357</v>
      </c>
      <c r="M1607" s="81">
        <v>1.5</v>
      </c>
      <c r="N1607" s="17" t="s">
        <v>35</v>
      </c>
      <c r="O1607" s="17" t="s">
        <v>63</v>
      </c>
      <c r="P1607" s="21">
        <v>43410</v>
      </c>
      <c r="Q1607" s="20">
        <v>43578</v>
      </c>
      <c r="R1607" s="26">
        <v>44130</v>
      </c>
      <c r="S1607" s="16">
        <f t="shared" si="53"/>
        <v>552</v>
      </c>
      <c r="T1607" s="16" t="s">
        <v>308</v>
      </c>
      <c r="U1607" s="16">
        <v>0</v>
      </c>
      <c r="V1607" s="18">
        <v>1</v>
      </c>
      <c r="W1607" s="18">
        <v>2</v>
      </c>
      <c r="X1607" s="18"/>
      <c r="Y1607" s="18"/>
      <c r="Z1607" s="82" t="s">
        <v>431</v>
      </c>
      <c r="AA1607" s="4" t="s">
        <v>45</v>
      </c>
    </row>
    <row r="1608" spans="1:27" ht="16">
      <c r="A1608" s="9">
        <v>3</v>
      </c>
      <c r="B1608" s="9">
        <v>1</v>
      </c>
      <c r="C1608" s="9">
        <v>2</v>
      </c>
      <c r="D1608" s="150"/>
      <c r="E1608" s="281">
        <v>91</v>
      </c>
      <c r="F1608" s="227">
        <v>1</v>
      </c>
      <c r="G1608" s="54" t="s">
        <v>411</v>
      </c>
      <c r="H1608" s="47" t="s">
        <v>429</v>
      </c>
      <c r="I1608" s="17">
        <v>675</v>
      </c>
      <c r="J1608" s="18" t="s">
        <v>33</v>
      </c>
      <c r="K1608" s="17">
        <v>175</v>
      </c>
      <c r="L1608" s="17" t="s">
        <v>357</v>
      </c>
      <c r="M1608" s="81">
        <v>1.5</v>
      </c>
      <c r="N1608" s="17" t="s">
        <v>35</v>
      </c>
      <c r="O1608" s="17" t="s">
        <v>63</v>
      </c>
      <c r="P1608" s="19">
        <v>43410</v>
      </c>
      <c r="Q1608" s="20">
        <v>43578</v>
      </c>
      <c r="R1608" s="26">
        <v>44130</v>
      </c>
      <c r="S1608" s="16">
        <f t="shared" si="53"/>
        <v>552</v>
      </c>
      <c r="T1608" s="16" t="s">
        <v>308</v>
      </c>
      <c r="U1608" s="16">
        <v>0</v>
      </c>
      <c r="V1608" s="18">
        <v>1</v>
      </c>
      <c r="W1608" s="18">
        <v>1</v>
      </c>
      <c r="X1608" s="18"/>
      <c r="Y1608" s="18"/>
      <c r="Z1608" s="82"/>
      <c r="AA1608" s="4" t="s">
        <v>45</v>
      </c>
    </row>
    <row r="1609" spans="1:27" ht="16">
      <c r="A1609" s="9">
        <v>3</v>
      </c>
      <c r="B1609" s="9">
        <v>1</v>
      </c>
      <c r="C1609" s="9">
        <v>2</v>
      </c>
      <c r="D1609" s="150"/>
      <c r="E1609" s="281">
        <v>92</v>
      </c>
      <c r="F1609" s="227">
        <v>1</v>
      </c>
      <c r="G1609" s="54" t="s">
        <v>411</v>
      </c>
      <c r="H1609" s="47" t="s">
        <v>429</v>
      </c>
      <c r="I1609" s="17">
        <v>676</v>
      </c>
      <c r="J1609" s="18" t="s">
        <v>33</v>
      </c>
      <c r="K1609" s="17">
        <v>175</v>
      </c>
      <c r="L1609" s="17" t="s">
        <v>357</v>
      </c>
      <c r="M1609" s="81">
        <v>1.5</v>
      </c>
      <c r="N1609" s="17" t="s">
        <v>35</v>
      </c>
      <c r="O1609" s="17" t="s">
        <v>63</v>
      </c>
      <c r="P1609" s="19">
        <v>43410</v>
      </c>
      <c r="Q1609" s="20">
        <v>43578</v>
      </c>
      <c r="R1609" s="26">
        <v>44130</v>
      </c>
      <c r="S1609" s="16">
        <f t="shared" si="53"/>
        <v>552</v>
      </c>
      <c r="T1609" s="16" t="s">
        <v>308</v>
      </c>
      <c r="U1609" s="16">
        <v>0</v>
      </c>
      <c r="V1609" s="18">
        <v>0</v>
      </c>
      <c r="W1609" s="18"/>
      <c r="X1609" s="18"/>
      <c r="Y1609" s="18"/>
      <c r="Z1609" s="82"/>
      <c r="AA1609" s="4" t="s">
        <v>45</v>
      </c>
    </row>
    <row r="1610" spans="1:27" ht="16">
      <c r="A1610" s="9">
        <v>3</v>
      </c>
      <c r="B1610" s="9">
        <v>1</v>
      </c>
      <c r="C1610" s="9">
        <v>2</v>
      </c>
      <c r="D1610" s="150"/>
      <c r="E1610" s="281">
        <v>93</v>
      </c>
      <c r="F1610" s="227">
        <v>1</v>
      </c>
      <c r="G1610" s="54" t="s">
        <v>411</v>
      </c>
      <c r="H1610" s="47" t="s">
        <v>429</v>
      </c>
      <c r="I1610" s="17">
        <v>677</v>
      </c>
      <c r="J1610" s="18" t="s">
        <v>33</v>
      </c>
      <c r="K1610" s="17">
        <v>175</v>
      </c>
      <c r="L1610" s="17" t="s">
        <v>357</v>
      </c>
      <c r="M1610" s="81">
        <v>1.5</v>
      </c>
      <c r="N1610" s="17" t="s">
        <v>35</v>
      </c>
      <c r="O1610" s="17" t="s">
        <v>63</v>
      </c>
      <c r="P1610" s="19">
        <v>43410</v>
      </c>
      <c r="Q1610" s="20">
        <v>43578</v>
      </c>
      <c r="R1610" s="26">
        <v>44130</v>
      </c>
      <c r="S1610" s="16">
        <f t="shared" si="53"/>
        <v>552</v>
      </c>
      <c r="T1610" s="16" t="s">
        <v>308</v>
      </c>
      <c r="U1610" s="16">
        <v>0</v>
      </c>
      <c r="V1610" s="18">
        <v>1</v>
      </c>
      <c r="W1610" s="18">
        <v>2</v>
      </c>
      <c r="X1610" s="18"/>
      <c r="Y1610" s="18"/>
      <c r="Z1610" s="82" t="s">
        <v>431</v>
      </c>
      <c r="AA1610" s="4" t="s">
        <v>45</v>
      </c>
    </row>
    <row r="1611" spans="1:27" ht="16">
      <c r="A1611" s="9">
        <v>3</v>
      </c>
      <c r="B1611" s="9">
        <v>1</v>
      </c>
      <c r="C1611" s="9">
        <v>2</v>
      </c>
      <c r="D1611" s="150"/>
      <c r="E1611" s="281">
        <v>94</v>
      </c>
      <c r="F1611" s="227">
        <v>1</v>
      </c>
      <c r="G1611" s="54" t="s">
        <v>411</v>
      </c>
      <c r="H1611" s="47" t="s">
        <v>429</v>
      </c>
      <c r="I1611" s="17">
        <v>678</v>
      </c>
      <c r="J1611" s="18" t="s">
        <v>33</v>
      </c>
      <c r="K1611" s="17">
        <v>175</v>
      </c>
      <c r="L1611" s="17" t="s">
        <v>357</v>
      </c>
      <c r="M1611" s="81">
        <v>1.5</v>
      </c>
      <c r="N1611" s="17" t="s">
        <v>35</v>
      </c>
      <c r="O1611" s="17" t="s">
        <v>63</v>
      </c>
      <c r="P1611" s="19">
        <v>43410</v>
      </c>
      <c r="Q1611" s="20">
        <v>43578</v>
      </c>
      <c r="R1611" s="26">
        <v>44130</v>
      </c>
      <c r="S1611" s="16">
        <f t="shared" si="53"/>
        <v>552</v>
      </c>
      <c r="T1611" s="16" t="s">
        <v>308</v>
      </c>
      <c r="U1611" s="16">
        <v>0</v>
      </c>
      <c r="V1611" s="18">
        <v>0</v>
      </c>
      <c r="W1611" s="18"/>
      <c r="X1611" s="18"/>
      <c r="Y1611" s="18"/>
      <c r="Z1611" s="82"/>
      <c r="AA1611" s="4" t="s">
        <v>45</v>
      </c>
    </row>
    <row r="1612" spans="1:27" ht="16">
      <c r="A1612" s="9">
        <v>3</v>
      </c>
      <c r="B1612" s="9">
        <v>1</v>
      </c>
      <c r="C1612" s="9">
        <v>2</v>
      </c>
      <c r="D1612" s="150"/>
      <c r="E1612" s="281">
        <v>95</v>
      </c>
      <c r="F1612" s="227">
        <v>1</v>
      </c>
      <c r="G1612" s="54" t="s">
        <v>411</v>
      </c>
      <c r="H1612" s="47" t="s">
        <v>429</v>
      </c>
      <c r="I1612" s="17">
        <v>679</v>
      </c>
      <c r="J1612" s="18" t="s">
        <v>33</v>
      </c>
      <c r="K1612" s="17">
        <v>175</v>
      </c>
      <c r="L1612" s="17" t="s">
        <v>357</v>
      </c>
      <c r="M1612" s="81">
        <v>1.5</v>
      </c>
      <c r="N1612" s="17" t="s">
        <v>35</v>
      </c>
      <c r="O1612" s="17" t="s">
        <v>63</v>
      </c>
      <c r="P1612" s="21">
        <v>43410</v>
      </c>
      <c r="Q1612" s="20">
        <v>43578</v>
      </c>
      <c r="R1612" s="26">
        <v>44130</v>
      </c>
      <c r="S1612" s="16">
        <f t="shared" si="53"/>
        <v>552</v>
      </c>
      <c r="T1612" s="16" t="s">
        <v>308</v>
      </c>
      <c r="U1612" s="16">
        <v>0</v>
      </c>
      <c r="V1612" s="18">
        <v>1</v>
      </c>
      <c r="W1612" s="18">
        <v>1</v>
      </c>
      <c r="X1612" s="18"/>
      <c r="Y1612" s="18"/>
      <c r="Z1612" s="82"/>
      <c r="AA1612" s="4" t="s">
        <v>45</v>
      </c>
    </row>
    <row r="1613" spans="1:27" ht="16">
      <c r="A1613" s="9">
        <v>3</v>
      </c>
      <c r="B1613" s="9">
        <v>1</v>
      </c>
      <c r="C1613" s="9">
        <v>2</v>
      </c>
      <c r="D1613" s="150"/>
      <c r="E1613" s="281">
        <v>96</v>
      </c>
      <c r="F1613" s="227">
        <v>1</v>
      </c>
      <c r="G1613" s="54" t="s">
        <v>411</v>
      </c>
      <c r="H1613" s="47" t="s">
        <v>429</v>
      </c>
      <c r="I1613" s="17">
        <v>680</v>
      </c>
      <c r="J1613" s="18" t="s">
        <v>33</v>
      </c>
      <c r="K1613" s="17">
        <v>176</v>
      </c>
      <c r="L1613" s="17" t="s">
        <v>357</v>
      </c>
      <c r="M1613" s="81">
        <v>1.5</v>
      </c>
      <c r="N1613" s="17" t="s">
        <v>35</v>
      </c>
      <c r="O1613" s="17" t="s">
        <v>63</v>
      </c>
      <c r="P1613" s="19">
        <v>43410</v>
      </c>
      <c r="Q1613" s="20">
        <v>43578</v>
      </c>
      <c r="R1613" s="26">
        <v>44131</v>
      </c>
      <c r="S1613" s="16">
        <f t="shared" si="53"/>
        <v>553</v>
      </c>
      <c r="T1613" s="16" t="s">
        <v>308</v>
      </c>
      <c r="U1613" s="16">
        <v>0</v>
      </c>
      <c r="V1613" s="18">
        <v>0</v>
      </c>
      <c r="W1613" s="18"/>
      <c r="X1613" s="18"/>
      <c r="Y1613" s="18"/>
      <c r="Z1613" s="82"/>
      <c r="AA1613" s="4" t="s">
        <v>45</v>
      </c>
    </row>
    <row r="1614" spans="1:27" ht="16">
      <c r="A1614" s="9">
        <v>3</v>
      </c>
      <c r="B1614" s="9">
        <v>1</v>
      </c>
      <c r="C1614" s="9">
        <v>2</v>
      </c>
      <c r="D1614" s="150"/>
      <c r="E1614" s="281">
        <v>97</v>
      </c>
      <c r="F1614" s="227">
        <v>1</v>
      </c>
      <c r="G1614" s="54" t="s">
        <v>411</v>
      </c>
      <c r="H1614" s="47" t="s">
        <v>429</v>
      </c>
      <c r="I1614" s="17">
        <v>681</v>
      </c>
      <c r="J1614" s="18" t="s">
        <v>33</v>
      </c>
      <c r="K1614" s="17">
        <v>176</v>
      </c>
      <c r="L1614" s="17" t="s">
        <v>357</v>
      </c>
      <c r="M1614" s="81">
        <v>1.5</v>
      </c>
      <c r="N1614" s="17" t="s">
        <v>35</v>
      </c>
      <c r="O1614" s="17" t="s">
        <v>63</v>
      </c>
      <c r="P1614" s="19">
        <v>43410</v>
      </c>
      <c r="Q1614" s="20">
        <v>43578</v>
      </c>
      <c r="R1614" s="26">
        <v>44131</v>
      </c>
      <c r="S1614" s="16">
        <f t="shared" si="53"/>
        <v>553</v>
      </c>
      <c r="T1614" s="16" t="s">
        <v>308</v>
      </c>
      <c r="U1614" s="16">
        <v>0</v>
      </c>
      <c r="V1614" s="18">
        <v>0</v>
      </c>
      <c r="W1614" s="18"/>
      <c r="X1614" s="18"/>
      <c r="Y1614" s="18"/>
      <c r="Z1614" s="82"/>
      <c r="AA1614" s="4" t="s">
        <v>45</v>
      </c>
    </row>
    <row r="1615" spans="1:27" ht="16">
      <c r="A1615" s="9">
        <v>3</v>
      </c>
      <c r="B1615" s="9">
        <v>1</v>
      </c>
      <c r="C1615" s="9">
        <v>2</v>
      </c>
      <c r="D1615" s="150"/>
      <c r="E1615" s="281">
        <v>98</v>
      </c>
      <c r="F1615" s="227">
        <v>1</v>
      </c>
      <c r="G1615" s="54" t="s">
        <v>411</v>
      </c>
      <c r="H1615" s="47" t="s">
        <v>429</v>
      </c>
      <c r="I1615" s="17">
        <v>682</v>
      </c>
      <c r="J1615" s="18" t="s">
        <v>33</v>
      </c>
      <c r="K1615" s="17">
        <v>176</v>
      </c>
      <c r="L1615" s="17" t="s">
        <v>357</v>
      </c>
      <c r="M1615" s="81">
        <v>1.5</v>
      </c>
      <c r="N1615" s="17" t="s">
        <v>35</v>
      </c>
      <c r="O1615" s="17" t="s">
        <v>63</v>
      </c>
      <c r="P1615" s="19">
        <v>43410</v>
      </c>
      <c r="Q1615" s="20">
        <v>43578</v>
      </c>
      <c r="R1615" s="26">
        <v>44131</v>
      </c>
      <c r="S1615" s="16">
        <f t="shared" ref="S1615:S1646" si="54">R1615-Q1615</f>
        <v>553</v>
      </c>
      <c r="T1615" s="16" t="s">
        <v>308</v>
      </c>
      <c r="U1615" s="16">
        <v>0</v>
      </c>
      <c r="V1615" s="18">
        <v>0</v>
      </c>
      <c r="W1615" s="18"/>
      <c r="X1615" s="18"/>
      <c r="Y1615" s="18"/>
      <c r="Z1615" s="82"/>
      <c r="AA1615" s="4"/>
    </row>
    <row r="1616" spans="1:27" ht="16">
      <c r="A1616" s="9">
        <v>3</v>
      </c>
      <c r="B1616" s="9">
        <v>1</v>
      </c>
      <c r="C1616" s="9">
        <v>2</v>
      </c>
      <c r="D1616" s="150"/>
      <c r="E1616" s="281">
        <v>99</v>
      </c>
      <c r="F1616" s="227">
        <v>1</v>
      </c>
      <c r="G1616" s="54" t="s">
        <v>411</v>
      </c>
      <c r="H1616" s="47" t="s">
        <v>429</v>
      </c>
      <c r="I1616" s="17">
        <v>683</v>
      </c>
      <c r="J1616" s="18" t="s">
        <v>33</v>
      </c>
      <c r="K1616" s="17">
        <v>176</v>
      </c>
      <c r="L1616" s="17" t="s">
        <v>357</v>
      </c>
      <c r="M1616" s="81">
        <v>1.5</v>
      </c>
      <c r="N1616" s="17" t="s">
        <v>35</v>
      </c>
      <c r="O1616" s="17" t="s">
        <v>63</v>
      </c>
      <c r="P1616" s="19">
        <v>43410</v>
      </c>
      <c r="Q1616" s="20">
        <v>43578</v>
      </c>
      <c r="R1616" s="26">
        <v>44131</v>
      </c>
      <c r="S1616" s="16">
        <f t="shared" si="54"/>
        <v>553</v>
      </c>
      <c r="T1616" s="16" t="s">
        <v>308</v>
      </c>
      <c r="U1616" s="16">
        <v>0</v>
      </c>
      <c r="V1616" s="18">
        <v>0</v>
      </c>
      <c r="W1616" s="18"/>
      <c r="X1616" s="18"/>
      <c r="Y1616" s="18"/>
      <c r="Z1616" s="82"/>
      <c r="AA1616" s="4" t="s">
        <v>45</v>
      </c>
    </row>
    <row r="1617" spans="1:27" ht="16">
      <c r="A1617" s="9">
        <v>3</v>
      </c>
      <c r="B1617" s="9">
        <v>1</v>
      </c>
      <c r="C1617" s="9">
        <v>2</v>
      </c>
      <c r="D1617" s="150"/>
      <c r="E1617" s="281">
        <v>100</v>
      </c>
      <c r="F1617" s="227">
        <v>1</v>
      </c>
      <c r="G1617" s="54" t="s">
        <v>411</v>
      </c>
      <c r="H1617" s="47" t="s">
        <v>429</v>
      </c>
      <c r="I1617" s="17">
        <v>684</v>
      </c>
      <c r="J1617" s="18" t="s">
        <v>33</v>
      </c>
      <c r="K1617" s="17">
        <v>176</v>
      </c>
      <c r="L1617" s="17" t="s">
        <v>357</v>
      </c>
      <c r="M1617" s="81">
        <v>1.5</v>
      </c>
      <c r="N1617" s="17" t="s">
        <v>35</v>
      </c>
      <c r="O1617" s="17" t="s">
        <v>63</v>
      </c>
      <c r="P1617" s="21">
        <v>43410</v>
      </c>
      <c r="Q1617" s="20">
        <v>43578</v>
      </c>
      <c r="R1617" s="26">
        <v>44131</v>
      </c>
      <c r="S1617" s="16">
        <f t="shared" si="54"/>
        <v>553</v>
      </c>
      <c r="T1617" s="16" t="s">
        <v>308</v>
      </c>
      <c r="U1617" s="16">
        <v>0</v>
      </c>
      <c r="V1617" s="18">
        <v>1</v>
      </c>
      <c r="W1617" s="18">
        <v>1</v>
      </c>
      <c r="X1617" s="18"/>
      <c r="Y1617" s="18"/>
      <c r="Z1617" s="82"/>
      <c r="AA1617" s="4" t="s">
        <v>45</v>
      </c>
    </row>
    <row r="1618" spans="1:27" ht="16">
      <c r="A1618" s="9">
        <v>3</v>
      </c>
      <c r="B1618" s="9">
        <v>1</v>
      </c>
      <c r="C1618" s="9">
        <v>3</v>
      </c>
      <c r="D1618" s="150"/>
      <c r="E1618" s="281">
        <v>101</v>
      </c>
      <c r="F1618" s="227">
        <v>1</v>
      </c>
      <c r="G1618" s="54" t="s">
        <v>411</v>
      </c>
      <c r="H1618" s="47" t="s">
        <v>429</v>
      </c>
      <c r="I1618" s="17">
        <v>685</v>
      </c>
      <c r="J1618" s="18" t="s">
        <v>33</v>
      </c>
      <c r="K1618" s="17">
        <v>177</v>
      </c>
      <c r="L1618" s="17" t="s">
        <v>357</v>
      </c>
      <c r="M1618" s="81">
        <v>1.5</v>
      </c>
      <c r="N1618" s="17" t="s">
        <v>35</v>
      </c>
      <c r="O1618" s="17" t="s">
        <v>63</v>
      </c>
      <c r="P1618" s="19">
        <v>43410</v>
      </c>
      <c r="Q1618" s="20">
        <v>43578</v>
      </c>
      <c r="R1618" s="26">
        <v>44131</v>
      </c>
      <c r="S1618" s="16">
        <f t="shared" si="54"/>
        <v>553</v>
      </c>
      <c r="T1618" s="16" t="s">
        <v>308</v>
      </c>
      <c r="U1618" s="16">
        <v>0</v>
      </c>
      <c r="V1618" s="18">
        <v>0</v>
      </c>
      <c r="W1618" s="18"/>
      <c r="X1618" s="18"/>
      <c r="Y1618" s="18"/>
      <c r="Z1618" s="82"/>
      <c r="AA1618" s="4" t="s">
        <v>45</v>
      </c>
    </row>
    <row r="1619" spans="1:27" ht="16">
      <c r="A1619" s="9">
        <v>3</v>
      </c>
      <c r="B1619" s="9">
        <v>1</v>
      </c>
      <c r="C1619" s="9">
        <v>3</v>
      </c>
      <c r="D1619" s="150"/>
      <c r="E1619" s="281">
        <v>102</v>
      </c>
      <c r="F1619" s="227">
        <v>1</v>
      </c>
      <c r="G1619" s="54" t="s">
        <v>411</v>
      </c>
      <c r="H1619" s="47" t="s">
        <v>429</v>
      </c>
      <c r="I1619" s="17">
        <v>686</v>
      </c>
      <c r="J1619" s="18" t="s">
        <v>33</v>
      </c>
      <c r="K1619" s="17">
        <v>177</v>
      </c>
      <c r="L1619" s="17" t="s">
        <v>357</v>
      </c>
      <c r="M1619" s="81">
        <v>1.5</v>
      </c>
      <c r="N1619" s="17" t="s">
        <v>35</v>
      </c>
      <c r="O1619" s="17" t="s">
        <v>63</v>
      </c>
      <c r="P1619" s="19">
        <v>43410</v>
      </c>
      <c r="Q1619" s="20">
        <v>43578</v>
      </c>
      <c r="R1619" s="26">
        <v>44131</v>
      </c>
      <c r="S1619" s="16">
        <f t="shared" si="54"/>
        <v>553</v>
      </c>
      <c r="T1619" s="16" t="s">
        <v>308</v>
      </c>
      <c r="U1619" s="16">
        <v>0</v>
      </c>
      <c r="V1619" s="18">
        <v>0</v>
      </c>
      <c r="W1619" s="18"/>
      <c r="X1619" s="18"/>
      <c r="Y1619" s="18"/>
      <c r="Z1619" s="82"/>
      <c r="AA1619" s="4" t="s">
        <v>45</v>
      </c>
    </row>
    <row r="1620" spans="1:27" ht="16">
      <c r="A1620" s="9">
        <v>3</v>
      </c>
      <c r="B1620" s="9">
        <v>1</v>
      </c>
      <c r="C1620" s="9">
        <v>3</v>
      </c>
      <c r="D1620" s="150"/>
      <c r="E1620" s="281">
        <v>103</v>
      </c>
      <c r="F1620" s="227">
        <v>1</v>
      </c>
      <c r="G1620" s="54" t="s">
        <v>411</v>
      </c>
      <c r="H1620" s="47" t="s">
        <v>429</v>
      </c>
      <c r="I1620" s="17">
        <v>687</v>
      </c>
      <c r="J1620" s="18" t="s">
        <v>33</v>
      </c>
      <c r="K1620" s="17">
        <v>177</v>
      </c>
      <c r="L1620" s="17" t="s">
        <v>357</v>
      </c>
      <c r="M1620" s="81">
        <v>1.5</v>
      </c>
      <c r="N1620" s="17" t="s">
        <v>35</v>
      </c>
      <c r="O1620" s="17" t="s">
        <v>63</v>
      </c>
      <c r="P1620" s="19">
        <v>43410</v>
      </c>
      <c r="Q1620" s="20">
        <v>43578</v>
      </c>
      <c r="R1620" s="26">
        <v>44131</v>
      </c>
      <c r="S1620" s="16">
        <f t="shared" si="54"/>
        <v>553</v>
      </c>
      <c r="T1620" s="16" t="s">
        <v>308</v>
      </c>
      <c r="U1620" s="16">
        <v>0</v>
      </c>
      <c r="V1620" s="18">
        <v>1</v>
      </c>
      <c r="W1620" s="18">
        <v>1</v>
      </c>
      <c r="X1620" s="18"/>
      <c r="Y1620" s="18"/>
      <c r="Z1620" s="82"/>
      <c r="AA1620" s="4" t="s">
        <v>45</v>
      </c>
    </row>
    <row r="1621" spans="1:27" ht="16">
      <c r="A1621" s="9">
        <v>3</v>
      </c>
      <c r="B1621" s="9">
        <v>1</v>
      </c>
      <c r="C1621" s="9">
        <v>3</v>
      </c>
      <c r="D1621" s="150"/>
      <c r="E1621" s="281">
        <v>104</v>
      </c>
      <c r="F1621" s="227">
        <v>1</v>
      </c>
      <c r="G1621" s="54" t="s">
        <v>411</v>
      </c>
      <c r="H1621" s="47" t="s">
        <v>429</v>
      </c>
      <c r="I1621" s="17">
        <v>688</v>
      </c>
      <c r="J1621" s="18" t="s">
        <v>33</v>
      </c>
      <c r="K1621" s="17">
        <v>179</v>
      </c>
      <c r="L1621" s="17" t="s">
        <v>357</v>
      </c>
      <c r="M1621" s="81">
        <v>1.5</v>
      </c>
      <c r="N1621" s="17" t="s">
        <v>35</v>
      </c>
      <c r="O1621" s="17" t="s">
        <v>63</v>
      </c>
      <c r="P1621" s="19">
        <v>43410</v>
      </c>
      <c r="Q1621" s="20">
        <v>43578</v>
      </c>
      <c r="R1621" s="26">
        <v>44131</v>
      </c>
      <c r="S1621" s="16">
        <f t="shared" si="54"/>
        <v>553</v>
      </c>
      <c r="T1621" s="16" t="s">
        <v>308</v>
      </c>
      <c r="U1621" s="16">
        <v>0</v>
      </c>
      <c r="V1621" s="18">
        <v>0</v>
      </c>
      <c r="W1621" s="18"/>
      <c r="X1621" s="18"/>
      <c r="Y1621" s="18"/>
      <c r="Z1621" s="82"/>
      <c r="AA1621" s="4" t="s">
        <v>45</v>
      </c>
    </row>
    <row r="1622" spans="1:27" ht="16">
      <c r="A1622" s="9">
        <v>3</v>
      </c>
      <c r="B1622" s="9">
        <v>1</v>
      </c>
      <c r="C1622" s="9">
        <v>3</v>
      </c>
      <c r="D1622" s="150"/>
      <c r="E1622" s="281">
        <v>105</v>
      </c>
      <c r="F1622" s="227">
        <v>1</v>
      </c>
      <c r="G1622" s="54" t="s">
        <v>411</v>
      </c>
      <c r="H1622" s="47" t="s">
        <v>429</v>
      </c>
      <c r="I1622" s="17">
        <v>689</v>
      </c>
      <c r="J1622" s="18" t="s">
        <v>33</v>
      </c>
      <c r="K1622" s="17">
        <v>179</v>
      </c>
      <c r="L1622" s="17" t="s">
        <v>357</v>
      </c>
      <c r="M1622" s="81">
        <v>1.5</v>
      </c>
      <c r="N1622" s="17" t="s">
        <v>35</v>
      </c>
      <c r="O1622" s="17" t="s">
        <v>63</v>
      </c>
      <c r="P1622" s="19">
        <v>43410</v>
      </c>
      <c r="Q1622" s="20">
        <v>43578</v>
      </c>
      <c r="R1622" s="26">
        <v>44131</v>
      </c>
      <c r="S1622" s="16">
        <f t="shared" si="54"/>
        <v>553</v>
      </c>
      <c r="T1622" s="16" t="s">
        <v>308</v>
      </c>
      <c r="U1622" s="16">
        <v>0</v>
      </c>
      <c r="V1622" s="18">
        <v>0</v>
      </c>
      <c r="W1622" s="18"/>
      <c r="X1622" s="18"/>
      <c r="Y1622" s="18"/>
      <c r="Z1622" s="82"/>
      <c r="AA1622" s="4" t="s">
        <v>45</v>
      </c>
    </row>
    <row r="1623" spans="1:27" ht="16">
      <c r="A1623" s="9">
        <v>3</v>
      </c>
      <c r="B1623" s="9">
        <v>1</v>
      </c>
      <c r="C1623" s="9">
        <v>3</v>
      </c>
      <c r="D1623" s="150"/>
      <c r="E1623" s="281">
        <v>106</v>
      </c>
      <c r="F1623" s="227">
        <v>1</v>
      </c>
      <c r="G1623" s="54" t="s">
        <v>411</v>
      </c>
      <c r="H1623" s="47" t="s">
        <v>429</v>
      </c>
      <c r="I1623" s="17">
        <v>690</v>
      </c>
      <c r="J1623" s="18" t="s">
        <v>33</v>
      </c>
      <c r="K1623" s="17">
        <v>179</v>
      </c>
      <c r="L1623" s="17" t="s">
        <v>357</v>
      </c>
      <c r="M1623" s="81">
        <v>1.5</v>
      </c>
      <c r="N1623" s="17" t="s">
        <v>35</v>
      </c>
      <c r="O1623" s="17" t="s">
        <v>63</v>
      </c>
      <c r="P1623" s="19">
        <v>43410</v>
      </c>
      <c r="Q1623" s="20">
        <v>43578</v>
      </c>
      <c r="R1623" s="26">
        <v>44131</v>
      </c>
      <c r="S1623" s="16">
        <f t="shared" si="54"/>
        <v>553</v>
      </c>
      <c r="T1623" s="16" t="s">
        <v>308</v>
      </c>
      <c r="U1623" s="16">
        <v>0</v>
      </c>
      <c r="V1623" s="18">
        <v>0</v>
      </c>
      <c r="W1623" s="18"/>
      <c r="X1623" s="18"/>
      <c r="Y1623" s="18">
        <v>1</v>
      </c>
      <c r="Z1623" s="82" t="s">
        <v>67</v>
      </c>
      <c r="AA1623" s="4" t="s">
        <v>45</v>
      </c>
    </row>
    <row r="1624" spans="1:27" ht="16">
      <c r="A1624" s="9">
        <v>3</v>
      </c>
      <c r="B1624" s="9">
        <v>1</v>
      </c>
      <c r="C1624" s="9">
        <v>3</v>
      </c>
      <c r="D1624" s="150"/>
      <c r="E1624" s="281">
        <v>107</v>
      </c>
      <c r="F1624" s="227">
        <v>1</v>
      </c>
      <c r="G1624" s="54" t="s">
        <v>411</v>
      </c>
      <c r="H1624" s="47" t="s">
        <v>429</v>
      </c>
      <c r="I1624" s="17">
        <v>691</v>
      </c>
      <c r="J1624" s="18" t="s">
        <v>33</v>
      </c>
      <c r="K1624" s="17">
        <v>179</v>
      </c>
      <c r="L1624" s="17" t="s">
        <v>357</v>
      </c>
      <c r="M1624" s="81">
        <v>1.5</v>
      </c>
      <c r="N1624" s="17" t="s">
        <v>35</v>
      </c>
      <c r="O1624" s="17" t="s">
        <v>63</v>
      </c>
      <c r="P1624" s="19">
        <v>43410</v>
      </c>
      <c r="Q1624" s="20">
        <v>43578</v>
      </c>
      <c r="R1624" s="26">
        <v>44131</v>
      </c>
      <c r="S1624" s="16">
        <f t="shared" si="54"/>
        <v>553</v>
      </c>
      <c r="T1624" s="16" t="s">
        <v>308</v>
      </c>
      <c r="U1624" s="16">
        <v>0</v>
      </c>
      <c r="V1624" s="18">
        <v>1</v>
      </c>
      <c r="W1624" s="18">
        <v>1</v>
      </c>
      <c r="X1624" s="18"/>
      <c r="Y1624" s="18"/>
      <c r="Z1624" s="82" t="s">
        <v>432</v>
      </c>
      <c r="AA1624" s="4" t="s">
        <v>45</v>
      </c>
    </row>
    <row r="1625" spans="1:27" ht="16">
      <c r="A1625" s="9">
        <v>3</v>
      </c>
      <c r="B1625" s="9">
        <v>1</v>
      </c>
      <c r="C1625" s="9">
        <v>3</v>
      </c>
      <c r="D1625" s="150"/>
      <c r="E1625" s="281">
        <v>108</v>
      </c>
      <c r="F1625" s="227">
        <v>1</v>
      </c>
      <c r="G1625" s="54" t="s">
        <v>411</v>
      </c>
      <c r="H1625" s="47" t="s">
        <v>429</v>
      </c>
      <c r="I1625" s="149">
        <v>692</v>
      </c>
      <c r="J1625" s="18" t="s">
        <v>33</v>
      </c>
      <c r="K1625" s="17">
        <v>179</v>
      </c>
      <c r="L1625" s="17" t="s">
        <v>357</v>
      </c>
      <c r="M1625" s="81">
        <v>1.5</v>
      </c>
      <c r="N1625" s="17" t="s">
        <v>35</v>
      </c>
      <c r="O1625" s="17" t="s">
        <v>63</v>
      </c>
      <c r="P1625" s="21">
        <v>43410</v>
      </c>
      <c r="Q1625" s="20">
        <v>43578</v>
      </c>
      <c r="R1625" s="26">
        <v>44131</v>
      </c>
      <c r="S1625" s="16">
        <f t="shared" si="54"/>
        <v>553</v>
      </c>
      <c r="T1625" s="16" t="s">
        <v>308</v>
      </c>
      <c r="U1625" s="16">
        <v>0</v>
      </c>
      <c r="V1625" s="18">
        <v>1</v>
      </c>
      <c r="W1625" s="18">
        <v>1</v>
      </c>
      <c r="X1625" s="18"/>
      <c r="Y1625" s="18">
        <v>1</v>
      </c>
      <c r="Z1625" s="82" t="s">
        <v>67</v>
      </c>
      <c r="AA1625" s="4" t="s">
        <v>45</v>
      </c>
    </row>
    <row r="1626" spans="1:27" ht="16">
      <c r="A1626" s="9">
        <v>3</v>
      </c>
      <c r="B1626" s="9">
        <v>1</v>
      </c>
      <c r="C1626" s="9">
        <v>3</v>
      </c>
      <c r="D1626" s="150"/>
      <c r="E1626" s="281">
        <v>109</v>
      </c>
      <c r="F1626" s="227">
        <v>1</v>
      </c>
      <c r="G1626" s="54" t="s">
        <v>411</v>
      </c>
      <c r="H1626" s="47" t="s">
        <v>429</v>
      </c>
      <c r="I1626" s="17">
        <v>701</v>
      </c>
      <c r="J1626" s="18" t="s">
        <v>33</v>
      </c>
      <c r="K1626" s="17">
        <v>182</v>
      </c>
      <c r="L1626" s="17" t="s">
        <v>357</v>
      </c>
      <c r="M1626" s="81">
        <v>1.5</v>
      </c>
      <c r="N1626" s="17" t="s">
        <v>35</v>
      </c>
      <c r="O1626" s="17" t="s">
        <v>63</v>
      </c>
      <c r="P1626" s="19">
        <v>43410</v>
      </c>
      <c r="Q1626" s="20">
        <v>43578</v>
      </c>
      <c r="R1626" s="26">
        <v>44147</v>
      </c>
      <c r="S1626" s="16">
        <f t="shared" si="54"/>
        <v>569</v>
      </c>
      <c r="T1626" s="16" t="s">
        <v>308</v>
      </c>
      <c r="U1626" s="16">
        <v>0</v>
      </c>
      <c r="V1626" s="18">
        <v>0</v>
      </c>
      <c r="W1626" s="18"/>
      <c r="X1626" s="18"/>
      <c r="Y1626" s="18"/>
      <c r="Z1626" s="82"/>
      <c r="AA1626" s="4" t="s">
        <v>45</v>
      </c>
    </row>
    <row r="1627" spans="1:27" ht="16">
      <c r="A1627" s="9">
        <v>3</v>
      </c>
      <c r="B1627" s="9">
        <v>1</v>
      </c>
      <c r="C1627" s="9">
        <v>3</v>
      </c>
      <c r="D1627" s="150"/>
      <c r="E1627" s="281">
        <v>110</v>
      </c>
      <c r="F1627" s="227">
        <v>1</v>
      </c>
      <c r="G1627" s="54" t="s">
        <v>411</v>
      </c>
      <c r="H1627" s="47" t="s">
        <v>429</v>
      </c>
      <c r="I1627" s="17">
        <v>702</v>
      </c>
      <c r="J1627" s="18" t="s">
        <v>33</v>
      </c>
      <c r="K1627" s="17">
        <v>182</v>
      </c>
      <c r="L1627" s="17" t="s">
        <v>357</v>
      </c>
      <c r="M1627" s="81">
        <v>1.5</v>
      </c>
      <c r="N1627" s="17" t="s">
        <v>35</v>
      </c>
      <c r="O1627" s="17" t="s">
        <v>63</v>
      </c>
      <c r="P1627" s="19">
        <v>43410</v>
      </c>
      <c r="Q1627" s="20">
        <v>43578</v>
      </c>
      <c r="R1627" s="26">
        <v>44147</v>
      </c>
      <c r="S1627" s="16">
        <f t="shared" si="54"/>
        <v>569</v>
      </c>
      <c r="T1627" s="16" t="s">
        <v>365</v>
      </c>
      <c r="U1627" s="16">
        <v>0</v>
      </c>
      <c r="V1627" s="18">
        <v>1</v>
      </c>
      <c r="W1627" s="18">
        <v>1</v>
      </c>
      <c r="X1627" s="18"/>
      <c r="Y1627" s="18"/>
      <c r="Z1627" s="82"/>
      <c r="AA1627" s="4" t="s">
        <v>45</v>
      </c>
    </row>
    <row r="1628" spans="1:27" ht="16">
      <c r="A1628" s="9">
        <v>3</v>
      </c>
      <c r="B1628" s="9">
        <v>1</v>
      </c>
      <c r="C1628" s="9">
        <v>3</v>
      </c>
      <c r="D1628" s="150"/>
      <c r="E1628" s="281">
        <v>111</v>
      </c>
      <c r="F1628" s="227">
        <v>1</v>
      </c>
      <c r="G1628" s="54" t="s">
        <v>411</v>
      </c>
      <c r="H1628" s="47" t="s">
        <v>429</v>
      </c>
      <c r="I1628" s="17">
        <v>703</v>
      </c>
      <c r="J1628" s="18" t="s">
        <v>33</v>
      </c>
      <c r="K1628" s="17">
        <v>182</v>
      </c>
      <c r="L1628" s="17" t="s">
        <v>357</v>
      </c>
      <c r="M1628" s="81">
        <v>1.5</v>
      </c>
      <c r="N1628" s="17" t="s">
        <v>35</v>
      </c>
      <c r="O1628" s="17" t="s">
        <v>63</v>
      </c>
      <c r="P1628" s="19">
        <v>43410</v>
      </c>
      <c r="Q1628" s="20">
        <v>43578</v>
      </c>
      <c r="R1628" s="26">
        <v>44147</v>
      </c>
      <c r="S1628" s="16">
        <f t="shared" si="54"/>
        <v>569</v>
      </c>
      <c r="T1628" s="16" t="s">
        <v>365</v>
      </c>
      <c r="U1628" s="16">
        <v>0</v>
      </c>
      <c r="V1628" s="18">
        <v>0</v>
      </c>
      <c r="W1628" s="18"/>
      <c r="X1628" s="18"/>
      <c r="Y1628" s="18"/>
      <c r="Z1628" s="82"/>
      <c r="AA1628" s="4" t="s">
        <v>45</v>
      </c>
    </row>
    <row r="1629" spans="1:27" ht="16">
      <c r="A1629" s="9">
        <v>3</v>
      </c>
      <c r="B1629" s="9">
        <v>1</v>
      </c>
      <c r="C1629" s="9">
        <v>3</v>
      </c>
      <c r="D1629" s="150"/>
      <c r="E1629" s="281">
        <v>112</v>
      </c>
      <c r="F1629" s="227">
        <v>1</v>
      </c>
      <c r="G1629" s="54" t="s">
        <v>411</v>
      </c>
      <c r="H1629" s="47" t="s">
        <v>429</v>
      </c>
      <c r="I1629" s="17">
        <v>705</v>
      </c>
      <c r="J1629" s="18" t="s">
        <v>33</v>
      </c>
      <c r="K1629" s="17">
        <v>182</v>
      </c>
      <c r="L1629" s="17" t="s">
        <v>357</v>
      </c>
      <c r="M1629" s="81">
        <v>1.5</v>
      </c>
      <c r="N1629" s="17" t="s">
        <v>35</v>
      </c>
      <c r="O1629" s="17" t="s">
        <v>63</v>
      </c>
      <c r="P1629" s="21">
        <v>43410</v>
      </c>
      <c r="Q1629" s="20">
        <v>43578</v>
      </c>
      <c r="R1629" s="26">
        <v>44147</v>
      </c>
      <c r="S1629" s="16">
        <f t="shared" si="54"/>
        <v>569</v>
      </c>
      <c r="T1629" s="16" t="s">
        <v>365</v>
      </c>
      <c r="U1629" s="16">
        <v>0</v>
      </c>
      <c r="V1629" s="18">
        <v>0</v>
      </c>
      <c r="W1629" s="18"/>
      <c r="X1629" s="18"/>
      <c r="Y1629" s="18"/>
      <c r="Z1629" s="82"/>
      <c r="AA1629" s="4" t="s">
        <v>45</v>
      </c>
    </row>
    <row r="1630" spans="1:27" ht="16">
      <c r="A1630" s="9">
        <v>3</v>
      </c>
      <c r="B1630" s="9">
        <v>1</v>
      </c>
      <c r="C1630" s="9">
        <v>3</v>
      </c>
      <c r="D1630" s="150"/>
      <c r="E1630" s="281">
        <v>113</v>
      </c>
      <c r="F1630" s="227">
        <v>1</v>
      </c>
      <c r="G1630" s="54" t="s">
        <v>411</v>
      </c>
      <c r="H1630" s="47" t="s">
        <v>429</v>
      </c>
      <c r="I1630" s="17">
        <v>712</v>
      </c>
      <c r="J1630" s="18" t="s">
        <v>33</v>
      </c>
      <c r="K1630" s="17">
        <v>183</v>
      </c>
      <c r="L1630" s="17" t="s">
        <v>357</v>
      </c>
      <c r="M1630" s="81">
        <v>1.5</v>
      </c>
      <c r="N1630" s="17" t="s">
        <v>35</v>
      </c>
      <c r="O1630" s="17" t="s">
        <v>63</v>
      </c>
      <c r="P1630" s="19">
        <v>43410</v>
      </c>
      <c r="Q1630" s="20">
        <v>43578</v>
      </c>
      <c r="R1630" s="26">
        <v>44147</v>
      </c>
      <c r="S1630" s="16">
        <f t="shared" si="54"/>
        <v>569</v>
      </c>
      <c r="T1630" s="16" t="s">
        <v>365</v>
      </c>
      <c r="U1630" s="16">
        <v>0</v>
      </c>
      <c r="V1630" s="18">
        <v>0</v>
      </c>
      <c r="W1630" s="18"/>
      <c r="X1630" s="18"/>
      <c r="Y1630" s="18"/>
      <c r="Z1630" s="82"/>
      <c r="AA1630" s="4" t="s">
        <v>45</v>
      </c>
    </row>
    <row r="1631" spans="1:27" ht="16">
      <c r="A1631" s="9">
        <v>3</v>
      </c>
      <c r="B1631" s="9">
        <v>1</v>
      </c>
      <c r="C1631" s="9">
        <v>3</v>
      </c>
      <c r="D1631" s="150"/>
      <c r="E1631" s="281">
        <v>114</v>
      </c>
      <c r="F1631" s="227">
        <v>1</v>
      </c>
      <c r="G1631" s="54" t="s">
        <v>411</v>
      </c>
      <c r="H1631" s="47" t="s">
        <v>429</v>
      </c>
      <c r="I1631" s="17">
        <v>713</v>
      </c>
      <c r="J1631" s="18" t="s">
        <v>33</v>
      </c>
      <c r="K1631" s="17">
        <v>183</v>
      </c>
      <c r="L1631" s="17" t="s">
        <v>357</v>
      </c>
      <c r="M1631" s="81">
        <v>1.5</v>
      </c>
      <c r="N1631" s="17" t="s">
        <v>35</v>
      </c>
      <c r="O1631" s="17" t="s">
        <v>63</v>
      </c>
      <c r="P1631" s="19">
        <v>43410</v>
      </c>
      <c r="Q1631" s="20">
        <v>43578</v>
      </c>
      <c r="R1631" s="26">
        <v>44147</v>
      </c>
      <c r="S1631" s="16">
        <f t="shared" si="54"/>
        <v>569</v>
      </c>
      <c r="T1631" s="16" t="s">
        <v>365</v>
      </c>
      <c r="U1631" s="16">
        <v>0</v>
      </c>
      <c r="V1631" s="18">
        <v>0</v>
      </c>
      <c r="W1631" s="18"/>
      <c r="X1631" s="18"/>
      <c r="Y1631" s="18"/>
      <c r="Z1631" s="82"/>
      <c r="AA1631" s="4" t="s">
        <v>45</v>
      </c>
    </row>
    <row r="1632" spans="1:27" ht="16">
      <c r="A1632" s="9">
        <v>3</v>
      </c>
      <c r="B1632" s="9">
        <v>1</v>
      </c>
      <c r="C1632" s="9">
        <v>3</v>
      </c>
      <c r="D1632" s="150"/>
      <c r="E1632" s="281">
        <v>115</v>
      </c>
      <c r="F1632" s="227">
        <v>1</v>
      </c>
      <c r="G1632" s="54" t="s">
        <v>411</v>
      </c>
      <c r="H1632" s="47" t="s">
        <v>429</v>
      </c>
      <c r="I1632" s="17">
        <v>715</v>
      </c>
      <c r="J1632" s="18" t="s">
        <v>33</v>
      </c>
      <c r="K1632" s="17">
        <v>183</v>
      </c>
      <c r="L1632" s="17" t="s">
        <v>357</v>
      </c>
      <c r="M1632" s="81">
        <v>1.5</v>
      </c>
      <c r="N1632" s="17" t="s">
        <v>35</v>
      </c>
      <c r="O1632" s="17" t="s">
        <v>63</v>
      </c>
      <c r="P1632" s="21">
        <v>43410</v>
      </c>
      <c r="Q1632" s="20">
        <v>43578</v>
      </c>
      <c r="R1632" s="26">
        <v>44147</v>
      </c>
      <c r="S1632" s="16">
        <f t="shared" si="54"/>
        <v>569</v>
      </c>
      <c r="T1632" s="16" t="s">
        <v>365</v>
      </c>
      <c r="U1632" s="16">
        <v>0</v>
      </c>
      <c r="V1632" s="18">
        <v>0</v>
      </c>
      <c r="W1632" s="18"/>
      <c r="X1632" s="18"/>
      <c r="Y1632" s="18"/>
      <c r="Z1632" s="82"/>
      <c r="AA1632" s="4" t="s">
        <v>45</v>
      </c>
    </row>
    <row r="1633" spans="1:35" ht="16">
      <c r="A1633" s="9">
        <v>3</v>
      </c>
      <c r="B1633" s="9">
        <v>1</v>
      </c>
      <c r="C1633" s="9">
        <v>3</v>
      </c>
      <c r="D1633" s="150"/>
      <c r="E1633" s="281">
        <v>116</v>
      </c>
      <c r="F1633" s="227">
        <v>1</v>
      </c>
      <c r="G1633" s="54" t="s">
        <v>411</v>
      </c>
      <c r="H1633" s="47" t="s">
        <v>429</v>
      </c>
      <c r="I1633" s="17">
        <v>716</v>
      </c>
      <c r="J1633" s="18" t="s">
        <v>33</v>
      </c>
      <c r="K1633" s="17">
        <v>184</v>
      </c>
      <c r="L1633" s="17" t="s">
        <v>357</v>
      </c>
      <c r="M1633" s="81">
        <v>1.5</v>
      </c>
      <c r="N1633" s="17" t="s">
        <v>35</v>
      </c>
      <c r="O1633" s="17" t="s">
        <v>63</v>
      </c>
      <c r="P1633" s="19">
        <v>43410</v>
      </c>
      <c r="Q1633" s="20">
        <v>43578</v>
      </c>
      <c r="R1633" s="26">
        <v>44147</v>
      </c>
      <c r="S1633" s="16">
        <f t="shared" si="54"/>
        <v>569</v>
      </c>
      <c r="T1633" s="16" t="s">
        <v>365</v>
      </c>
      <c r="U1633" s="16">
        <v>0</v>
      </c>
      <c r="V1633" s="18">
        <v>0</v>
      </c>
      <c r="W1633" s="18"/>
      <c r="X1633" s="18"/>
      <c r="Y1633" s="18"/>
      <c r="Z1633" s="82"/>
      <c r="AA1633" s="4" t="s">
        <v>45</v>
      </c>
    </row>
    <row r="1634" spans="1:35" ht="16">
      <c r="A1634" s="9">
        <v>3</v>
      </c>
      <c r="B1634" s="9">
        <v>1</v>
      </c>
      <c r="C1634" s="9">
        <v>3</v>
      </c>
      <c r="D1634" s="150"/>
      <c r="E1634" s="281">
        <v>117</v>
      </c>
      <c r="F1634" s="227">
        <v>1</v>
      </c>
      <c r="G1634" s="54" t="s">
        <v>411</v>
      </c>
      <c r="H1634" s="47" t="s">
        <v>429</v>
      </c>
      <c r="I1634" s="17">
        <v>717</v>
      </c>
      <c r="J1634" s="18" t="s">
        <v>33</v>
      </c>
      <c r="K1634" s="17">
        <v>184</v>
      </c>
      <c r="L1634" s="17" t="s">
        <v>357</v>
      </c>
      <c r="M1634" s="81">
        <v>1.5</v>
      </c>
      <c r="N1634" s="17" t="s">
        <v>35</v>
      </c>
      <c r="O1634" s="17" t="s">
        <v>63</v>
      </c>
      <c r="P1634" s="19">
        <v>43410</v>
      </c>
      <c r="Q1634" s="20">
        <v>43578</v>
      </c>
      <c r="R1634" s="26">
        <v>44147</v>
      </c>
      <c r="S1634" s="16">
        <f t="shared" si="54"/>
        <v>569</v>
      </c>
      <c r="T1634" s="16" t="s">
        <v>365</v>
      </c>
      <c r="U1634" s="16">
        <v>0</v>
      </c>
      <c r="V1634" s="18">
        <v>0</v>
      </c>
      <c r="W1634" s="18"/>
      <c r="X1634" s="18"/>
      <c r="Y1634" s="18"/>
      <c r="Z1634" s="82"/>
      <c r="AA1634" s="4" t="s">
        <v>45</v>
      </c>
    </row>
    <row r="1635" spans="1:35" ht="16">
      <c r="A1635" s="9">
        <v>3</v>
      </c>
      <c r="B1635" s="9">
        <v>1</v>
      </c>
      <c r="C1635" s="9">
        <v>3</v>
      </c>
      <c r="D1635" s="150"/>
      <c r="E1635" s="281">
        <v>118</v>
      </c>
      <c r="F1635" s="227">
        <v>1</v>
      </c>
      <c r="G1635" s="54" t="s">
        <v>411</v>
      </c>
      <c r="H1635" s="47" t="s">
        <v>429</v>
      </c>
      <c r="I1635" s="17">
        <v>719</v>
      </c>
      <c r="J1635" s="18" t="s">
        <v>33</v>
      </c>
      <c r="K1635" s="17">
        <v>184</v>
      </c>
      <c r="L1635" s="17" t="s">
        <v>357</v>
      </c>
      <c r="M1635" s="81">
        <v>1.5</v>
      </c>
      <c r="N1635" s="17" t="s">
        <v>35</v>
      </c>
      <c r="O1635" s="17" t="s">
        <v>63</v>
      </c>
      <c r="P1635" s="19">
        <v>43410</v>
      </c>
      <c r="Q1635" s="20">
        <v>43578</v>
      </c>
      <c r="R1635" s="26">
        <v>44147</v>
      </c>
      <c r="S1635" s="16">
        <f t="shared" si="54"/>
        <v>569</v>
      </c>
      <c r="T1635" s="16" t="s">
        <v>365</v>
      </c>
      <c r="U1635" s="16">
        <v>0</v>
      </c>
      <c r="V1635" s="18">
        <v>0</v>
      </c>
      <c r="W1635" s="18"/>
      <c r="X1635" s="18"/>
      <c r="Y1635" s="18">
        <v>1</v>
      </c>
      <c r="Z1635" s="82" t="s">
        <v>433</v>
      </c>
      <c r="AA1635" s="4" t="s">
        <v>45</v>
      </c>
    </row>
    <row r="1636" spans="1:35" ht="16">
      <c r="A1636" s="9">
        <v>3</v>
      </c>
      <c r="B1636" s="9">
        <v>1</v>
      </c>
      <c r="C1636" s="9">
        <v>3</v>
      </c>
      <c r="D1636" s="150"/>
      <c r="E1636" s="281">
        <v>119</v>
      </c>
      <c r="F1636" s="227">
        <v>1</v>
      </c>
      <c r="G1636" s="54" t="s">
        <v>411</v>
      </c>
      <c r="H1636" s="47" t="s">
        <v>429</v>
      </c>
      <c r="I1636" s="17">
        <v>726</v>
      </c>
      <c r="J1636" s="18" t="s">
        <v>33</v>
      </c>
      <c r="K1636" s="17">
        <v>184</v>
      </c>
      <c r="L1636" s="17" t="s">
        <v>357</v>
      </c>
      <c r="M1636" s="81">
        <v>1.5</v>
      </c>
      <c r="N1636" s="17" t="s">
        <v>35</v>
      </c>
      <c r="O1636" s="17" t="s">
        <v>63</v>
      </c>
      <c r="P1636" s="19">
        <v>43410</v>
      </c>
      <c r="Q1636" s="20">
        <v>43578</v>
      </c>
      <c r="R1636" s="26">
        <v>44147</v>
      </c>
      <c r="S1636" s="16">
        <f t="shared" si="54"/>
        <v>569</v>
      </c>
      <c r="T1636" s="16" t="s">
        <v>279</v>
      </c>
      <c r="U1636" s="16">
        <v>0</v>
      </c>
      <c r="V1636" s="18">
        <v>1</v>
      </c>
      <c r="W1636" s="18">
        <v>2</v>
      </c>
      <c r="X1636" s="18"/>
      <c r="Y1636" s="18"/>
      <c r="Z1636" s="82" t="s">
        <v>316</v>
      </c>
      <c r="AA1636" s="4" t="s">
        <v>45</v>
      </c>
    </row>
    <row r="1637" spans="1:35" ht="16">
      <c r="A1637" s="9">
        <v>3</v>
      </c>
      <c r="B1637" s="9">
        <v>1</v>
      </c>
      <c r="C1637" s="9">
        <v>3</v>
      </c>
      <c r="D1637" s="150"/>
      <c r="E1637" s="281">
        <v>120</v>
      </c>
      <c r="F1637" s="227">
        <v>1</v>
      </c>
      <c r="G1637" s="54" t="s">
        <v>411</v>
      </c>
      <c r="H1637" s="47" t="s">
        <v>429</v>
      </c>
      <c r="I1637" s="17">
        <v>727</v>
      </c>
      <c r="J1637" s="18" t="s">
        <v>33</v>
      </c>
      <c r="K1637" s="17">
        <v>184</v>
      </c>
      <c r="L1637" s="17" t="s">
        <v>357</v>
      </c>
      <c r="M1637" s="81">
        <v>1.5</v>
      </c>
      <c r="N1637" s="17" t="s">
        <v>35</v>
      </c>
      <c r="O1637" s="17" t="s">
        <v>63</v>
      </c>
      <c r="P1637" s="19">
        <v>43410</v>
      </c>
      <c r="Q1637" s="20">
        <v>43578</v>
      </c>
      <c r="R1637" s="26">
        <v>44147</v>
      </c>
      <c r="S1637" s="16">
        <f t="shared" si="54"/>
        <v>569</v>
      </c>
      <c r="T1637" s="16" t="s">
        <v>279</v>
      </c>
      <c r="U1637" s="16">
        <v>0</v>
      </c>
      <c r="V1637" s="18">
        <v>0</v>
      </c>
      <c r="W1637" s="18"/>
      <c r="X1637" s="18"/>
      <c r="Y1637" s="18"/>
      <c r="Z1637" s="82"/>
      <c r="AA1637" s="4" t="s">
        <v>45</v>
      </c>
    </row>
    <row r="1638" spans="1:35" ht="16">
      <c r="A1638" s="9">
        <v>3</v>
      </c>
      <c r="B1638" s="9">
        <v>1</v>
      </c>
      <c r="C1638" s="9">
        <v>3</v>
      </c>
      <c r="D1638" s="150"/>
      <c r="E1638" s="281">
        <v>121</v>
      </c>
      <c r="F1638" s="227">
        <v>1</v>
      </c>
      <c r="G1638" s="54" t="s">
        <v>411</v>
      </c>
      <c r="H1638" s="47" t="s">
        <v>429</v>
      </c>
      <c r="I1638" s="17">
        <v>728</v>
      </c>
      <c r="J1638" s="18" t="s">
        <v>33</v>
      </c>
      <c r="K1638" s="17">
        <v>185</v>
      </c>
      <c r="L1638" s="17" t="s">
        <v>357</v>
      </c>
      <c r="M1638" s="81">
        <v>1.5</v>
      </c>
      <c r="N1638" s="17" t="s">
        <v>35</v>
      </c>
      <c r="O1638" s="17" t="s">
        <v>63</v>
      </c>
      <c r="P1638" s="19">
        <v>43410</v>
      </c>
      <c r="Q1638" s="20">
        <v>43578</v>
      </c>
      <c r="R1638" s="26">
        <v>44140</v>
      </c>
      <c r="S1638" s="16">
        <f t="shared" si="54"/>
        <v>562</v>
      </c>
      <c r="T1638" s="16" t="s">
        <v>279</v>
      </c>
      <c r="U1638" s="16">
        <v>0</v>
      </c>
      <c r="V1638" s="18">
        <v>0</v>
      </c>
      <c r="W1638" s="18"/>
      <c r="X1638" s="18"/>
      <c r="Y1638" s="18">
        <v>1</v>
      </c>
      <c r="Z1638" s="82" t="s">
        <v>82</v>
      </c>
      <c r="AA1638" s="4" t="s">
        <v>45</v>
      </c>
    </row>
    <row r="1639" spans="1:35" ht="16">
      <c r="A1639" s="9">
        <v>3</v>
      </c>
      <c r="B1639" s="9">
        <v>1</v>
      </c>
      <c r="C1639" s="9">
        <v>3</v>
      </c>
      <c r="D1639" s="150"/>
      <c r="E1639" s="281">
        <v>122</v>
      </c>
      <c r="F1639" s="227">
        <v>1</v>
      </c>
      <c r="G1639" s="54" t="s">
        <v>411</v>
      </c>
      <c r="H1639" s="47" t="s">
        <v>429</v>
      </c>
      <c r="I1639" s="17">
        <v>729</v>
      </c>
      <c r="J1639" s="18" t="s">
        <v>33</v>
      </c>
      <c r="K1639" s="17">
        <v>185</v>
      </c>
      <c r="L1639" s="17" t="s">
        <v>357</v>
      </c>
      <c r="M1639" s="81">
        <v>1.5</v>
      </c>
      <c r="N1639" s="17" t="s">
        <v>35</v>
      </c>
      <c r="O1639" s="17" t="s">
        <v>63</v>
      </c>
      <c r="P1639" s="19">
        <v>43410</v>
      </c>
      <c r="Q1639" s="20">
        <v>43578</v>
      </c>
      <c r="R1639" s="26">
        <v>44140</v>
      </c>
      <c r="S1639" s="16">
        <f t="shared" si="54"/>
        <v>562</v>
      </c>
      <c r="T1639" s="16" t="s">
        <v>279</v>
      </c>
      <c r="U1639" s="16">
        <v>0</v>
      </c>
      <c r="V1639" s="18">
        <v>0</v>
      </c>
      <c r="W1639" s="18"/>
      <c r="X1639" s="18"/>
      <c r="Y1639" s="18"/>
      <c r="Z1639" s="82"/>
      <c r="AA1639" s="4" t="s">
        <v>45</v>
      </c>
    </row>
    <row r="1640" spans="1:35" ht="16">
      <c r="A1640" s="9">
        <v>3</v>
      </c>
      <c r="B1640" s="9">
        <v>1</v>
      </c>
      <c r="C1640" s="9">
        <v>3</v>
      </c>
      <c r="D1640" s="150"/>
      <c r="E1640" s="281">
        <v>123</v>
      </c>
      <c r="F1640" s="227">
        <v>1</v>
      </c>
      <c r="G1640" s="54" t="s">
        <v>411</v>
      </c>
      <c r="H1640" s="47" t="s">
        <v>429</v>
      </c>
      <c r="I1640" s="17">
        <v>736</v>
      </c>
      <c r="J1640" s="18" t="s">
        <v>33</v>
      </c>
      <c r="K1640" s="17">
        <v>189</v>
      </c>
      <c r="L1640" s="17" t="s">
        <v>357</v>
      </c>
      <c r="M1640" s="81">
        <v>1.5</v>
      </c>
      <c r="N1640" s="17" t="s">
        <v>35</v>
      </c>
      <c r="O1640" s="17" t="s">
        <v>63</v>
      </c>
      <c r="P1640" s="19">
        <v>43410</v>
      </c>
      <c r="Q1640" s="20">
        <v>43578</v>
      </c>
      <c r="R1640" s="26">
        <v>44140</v>
      </c>
      <c r="S1640" s="16">
        <f t="shared" si="54"/>
        <v>562</v>
      </c>
      <c r="T1640" s="16" t="s">
        <v>279</v>
      </c>
      <c r="U1640" s="16">
        <v>0</v>
      </c>
      <c r="V1640" s="18">
        <v>0</v>
      </c>
      <c r="W1640" s="18"/>
      <c r="X1640" s="18"/>
      <c r="Y1640" s="18"/>
      <c r="Z1640" s="82"/>
      <c r="AA1640" s="4" t="s">
        <v>45</v>
      </c>
    </row>
    <row r="1641" spans="1:35" ht="16">
      <c r="A1641" s="9">
        <v>3</v>
      </c>
      <c r="B1641" s="9">
        <v>1</v>
      </c>
      <c r="C1641" s="9">
        <v>3</v>
      </c>
      <c r="D1641" s="150"/>
      <c r="E1641" s="281">
        <v>124</v>
      </c>
      <c r="F1641" s="227">
        <v>1</v>
      </c>
      <c r="G1641" s="54" t="s">
        <v>411</v>
      </c>
      <c r="H1641" s="47" t="s">
        <v>429</v>
      </c>
      <c r="I1641" s="17">
        <v>738</v>
      </c>
      <c r="J1641" s="18" t="s">
        <v>33</v>
      </c>
      <c r="K1641" s="17">
        <v>189</v>
      </c>
      <c r="L1641" s="17" t="s">
        <v>357</v>
      </c>
      <c r="M1641" s="81">
        <v>1.5</v>
      </c>
      <c r="N1641" s="17" t="s">
        <v>35</v>
      </c>
      <c r="O1641" s="17" t="s">
        <v>63</v>
      </c>
      <c r="P1641" s="19">
        <v>43410</v>
      </c>
      <c r="Q1641" s="20">
        <v>43578</v>
      </c>
      <c r="R1641" s="26">
        <v>44140</v>
      </c>
      <c r="S1641" s="16">
        <f t="shared" si="54"/>
        <v>562</v>
      </c>
      <c r="T1641" s="16" t="s">
        <v>279</v>
      </c>
      <c r="U1641" s="16">
        <v>0</v>
      </c>
      <c r="V1641" s="18">
        <v>0</v>
      </c>
      <c r="W1641" s="18"/>
      <c r="X1641" s="18"/>
      <c r="Y1641" s="18"/>
      <c r="Z1641" s="82"/>
      <c r="AA1641" s="4" t="s">
        <v>45</v>
      </c>
    </row>
    <row r="1642" spans="1:35" ht="16">
      <c r="A1642" s="9">
        <v>3</v>
      </c>
      <c r="B1642" s="9">
        <v>1</v>
      </c>
      <c r="C1642" s="9">
        <v>3</v>
      </c>
      <c r="D1642" s="150"/>
      <c r="E1642" s="281">
        <v>125</v>
      </c>
      <c r="F1642" s="227">
        <v>1</v>
      </c>
      <c r="G1642" s="54" t="s">
        <v>411</v>
      </c>
      <c r="H1642" s="47" t="s">
        <v>429</v>
      </c>
      <c r="I1642" s="17">
        <v>740</v>
      </c>
      <c r="J1642" s="18" t="s">
        <v>33</v>
      </c>
      <c r="K1642" s="17">
        <v>189</v>
      </c>
      <c r="L1642" s="17" t="s">
        <v>357</v>
      </c>
      <c r="M1642" s="81">
        <v>1.5</v>
      </c>
      <c r="N1642" s="17" t="s">
        <v>35</v>
      </c>
      <c r="O1642" s="17" t="s">
        <v>63</v>
      </c>
      <c r="P1642" s="19">
        <v>43410</v>
      </c>
      <c r="Q1642" s="20">
        <v>43578</v>
      </c>
      <c r="R1642" s="26">
        <v>44140</v>
      </c>
      <c r="S1642" s="16">
        <f t="shared" si="54"/>
        <v>562</v>
      </c>
      <c r="T1642" s="16" t="s">
        <v>279</v>
      </c>
      <c r="U1642" s="16">
        <v>0</v>
      </c>
      <c r="V1642" s="18">
        <v>0</v>
      </c>
      <c r="W1642" s="18"/>
      <c r="X1642" s="18"/>
      <c r="Y1642" s="18"/>
      <c r="Z1642" s="82"/>
      <c r="AA1642" s="4" t="s">
        <v>45</v>
      </c>
    </row>
    <row r="1643" spans="1:35" ht="16">
      <c r="A1643" s="9">
        <v>3</v>
      </c>
      <c r="B1643" s="9">
        <v>1</v>
      </c>
      <c r="C1643" s="9">
        <v>3</v>
      </c>
      <c r="D1643" s="150"/>
      <c r="E1643" s="281">
        <v>126</v>
      </c>
      <c r="F1643" s="227">
        <v>1</v>
      </c>
      <c r="G1643" s="54" t="s">
        <v>411</v>
      </c>
      <c r="H1643" s="47" t="s">
        <v>429</v>
      </c>
      <c r="I1643" s="17">
        <v>741</v>
      </c>
      <c r="J1643" s="18" t="s">
        <v>33</v>
      </c>
      <c r="K1643" s="17">
        <v>190</v>
      </c>
      <c r="L1643" s="17" t="s">
        <v>357</v>
      </c>
      <c r="M1643" s="81">
        <v>1.5</v>
      </c>
      <c r="N1643" s="17" t="s">
        <v>35</v>
      </c>
      <c r="O1643" s="17" t="s">
        <v>63</v>
      </c>
      <c r="P1643" s="19">
        <v>43410</v>
      </c>
      <c r="Q1643" s="20">
        <v>43578</v>
      </c>
      <c r="R1643" s="26">
        <v>44140</v>
      </c>
      <c r="S1643" s="16">
        <f t="shared" si="54"/>
        <v>562</v>
      </c>
      <c r="T1643" s="16" t="s">
        <v>279</v>
      </c>
      <c r="U1643" s="16">
        <v>0</v>
      </c>
      <c r="V1643" s="18">
        <v>0</v>
      </c>
      <c r="W1643" s="18"/>
      <c r="X1643" s="18"/>
      <c r="Y1643" s="18"/>
      <c r="Z1643" s="82"/>
      <c r="AA1643" s="4" t="s">
        <v>45</v>
      </c>
    </row>
    <row r="1644" spans="1:35" ht="16">
      <c r="A1644" s="9">
        <v>3</v>
      </c>
      <c r="B1644" s="9">
        <v>1</v>
      </c>
      <c r="C1644" s="9">
        <v>3</v>
      </c>
      <c r="D1644" s="150"/>
      <c r="E1644" s="281">
        <v>127</v>
      </c>
      <c r="F1644" s="227">
        <v>1</v>
      </c>
      <c r="G1644" s="54" t="s">
        <v>411</v>
      </c>
      <c r="H1644" s="47" t="s">
        <v>429</v>
      </c>
      <c r="I1644" s="17">
        <v>742</v>
      </c>
      <c r="J1644" s="18" t="s">
        <v>33</v>
      </c>
      <c r="K1644" s="17">
        <v>190</v>
      </c>
      <c r="L1644" s="17" t="s">
        <v>357</v>
      </c>
      <c r="M1644" s="81">
        <v>1.5</v>
      </c>
      <c r="N1644" s="17" t="s">
        <v>35</v>
      </c>
      <c r="O1644" s="17" t="s">
        <v>63</v>
      </c>
      <c r="P1644" s="19">
        <v>43410</v>
      </c>
      <c r="Q1644" s="20">
        <v>43578</v>
      </c>
      <c r="R1644" s="26">
        <v>44140</v>
      </c>
      <c r="S1644" s="16">
        <f t="shared" si="54"/>
        <v>562</v>
      </c>
      <c r="T1644" s="16" t="s">
        <v>279</v>
      </c>
      <c r="U1644" s="16">
        <v>0</v>
      </c>
      <c r="V1644" s="18">
        <v>0</v>
      </c>
      <c r="W1644" s="18"/>
      <c r="X1644" s="18"/>
      <c r="Y1644" s="18"/>
      <c r="Z1644" s="82"/>
      <c r="AA1644" s="4" t="s">
        <v>45</v>
      </c>
    </row>
    <row r="1645" spans="1:35" ht="16">
      <c r="A1645" s="303" t="s">
        <v>58</v>
      </c>
      <c r="B1645" s="303" t="s">
        <v>58</v>
      </c>
      <c r="C1645" s="303" t="s">
        <v>58</v>
      </c>
      <c r="D1645" s="359"/>
      <c r="E1645" s="360">
        <v>128</v>
      </c>
      <c r="F1645" s="361">
        <v>1</v>
      </c>
      <c r="G1645" s="333" t="s">
        <v>411</v>
      </c>
      <c r="H1645" s="332" t="s">
        <v>429</v>
      </c>
      <c r="I1645" s="363" t="s">
        <v>434</v>
      </c>
      <c r="J1645" s="303" t="s">
        <v>33</v>
      </c>
      <c r="K1645" s="363">
        <v>190</v>
      </c>
      <c r="L1645" s="363" t="s">
        <v>357</v>
      </c>
      <c r="M1645" s="368">
        <v>1.5</v>
      </c>
      <c r="N1645" s="363" t="s">
        <v>35</v>
      </c>
      <c r="O1645" s="363" t="s">
        <v>63</v>
      </c>
      <c r="P1645" s="369">
        <v>43410</v>
      </c>
      <c r="Q1645" s="370">
        <v>43578</v>
      </c>
      <c r="R1645" s="371">
        <v>44140</v>
      </c>
      <c r="S1645" s="372">
        <f t="shared" si="54"/>
        <v>562</v>
      </c>
      <c r="T1645" s="372" t="s">
        <v>279</v>
      </c>
      <c r="U1645" s="372">
        <v>0</v>
      </c>
      <c r="V1645" s="303">
        <v>0</v>
      </c>
      <c r="W1645" s="303"/>
      <c r="X1645" s="303"/>
      <c r="Y1645" s="303"/>
      <c r="Z1645" s="373"/>
      <c r="AA1645" s="374" t="s">
        <v>45</v>
      </c>
      <c r="AB1645" s="366"/>
      <c r="AC1645" s="366"/>
      <c r="AD1645" s="366"/>
      <c r="AE1645" s="366"/>
      <c r="AF1645" s="366"/>
      <c r="AG1645" s="366"/>
      <c r="AH1645" s="366"/>
      <c r="AI1645" s="366"/>
    </row>
    <row r="1646" spans="1:35" ht="16">
      <c r="A1646" s="9">
        <v>3</v>
      </c>
      <c r="B1646" s="9">
        <v>1</v>
      </c>
      <c r="C1646" s="9">
        <v>3</v>
      </c>
      <c r="D1646" s="150"/>
      <c r="E1646" s="281">
        <v>129</v>
      </c>
      <c r="F1646" s="227">
        <v>1</v>
      </c>
      <c r="G1646" s="54" t="s">
        <v>411</v>
      </c>
      <c r="H1646" s="47" t="s">
        <v>429</v>
      </c>
      <c r="I1646" s="17">
        <v>746</v>
      </c>
      <c r="J1646" s="18" t="s">
        <v>33</v>
      </c>
      <c r="K1646" s="17">
        <v>191</v>
      </c>
      <c r="L1646" s="17" t="s">
        <v>357</v>
      </c>
      <c r="M1646" s="81">
        <v>1.5</v>
      </c>
      <c r="N1646" s="17" t="s">
        <v>35</v>
      </c>
      <c r="O1646" s="17" t="s">
        <v>63</v>
      </c>
      <c r="P1646" s="19">
        <v>43410</v>
      </c>
      <c r="Q1646" s="20">
        <v>43578</v>
      </c>
      <c r="R1646" s="26">
        <v>44140</v>
      </c>
      <c r="S1646" s="16">
        <f t="shared" si="54"/>
        <v>562</v>
      </c>
      <c r="T1646" s="16" t="s">
        <v>279</v>
      </c>
      <c r="U1646" s="16">
        <v>0</v>
      </c>
      <c r="V1646" s="18">
        <v>1</v>
      </c>
      <c r="W1646" s="18">
        <v>1</v>
      </c>
      <c r="X1646" s="18"/>
      <c r="Y1646" s="18"/>
      <c r="Z1646" s="82"/>
      <c r="AA1646" s="4" t="s">
        <v>45</v>
      </c>
    </row>
    <row r="1647" spans="1:35" ht="16">
      <c r="A1647" s="9">
        <v>3</v>
      </c>
      <c r="B1647" s="9">
        <v>1</v>
      </c>
      <c r="C1647" s="9">
        <v>3</v>
      </c>
      <c r="D1647" s="150"/>
      <c r="E1647" s="281">
        <v>130</v>
      </c>
      <c r="F1647" s="227">
        <v>1</v>
      </c>
      <c r="G1647" s="54" t="s">
        <v>411</v>
      </c>
      <c r="H1647" s="47" t="s">
        <v>429</v>
      </c>
      <c r="I1647" s="17">
        <v>747</v>
      </c>
      <c r="J1647" s="18" t="s">
        <v>33</v>
      </c>
      <c r="K1647" s="17">
        <v>191</v>
      </c>
      <c r="L1647" s="17" t="s">
        <v>357</v>
      </c>
      <c r="M1647" s="81">
        <v>1.5</v>
      </c>
      <c r="N1647" s="17" t="s">
        <v>35</v>
      </c>
      <c r="O1647" s="17" t="s">
        <v>63</v>
      </c>
      <c r="P1647" s="19">
        <v>43410</v>
      </c>
      <c r="Q1647" s="20">
        <v>43578</v>
      </c>
      <c r="R1647" s="26">
        <v>44140</v>
      </c>
      <c r="S1647" s="16">
        <f t="shared" ref="S1647:S1678" si="55">R1647-Q1647</f>
        <v>562</v>
      </c>
      <c r="T1647" s="16" t="s">
        <v>279</v>
      </c>
      <c r="U1647" s="16">
        <v>0</v>
      </c>
      <c r="V1647" s="18">
        <v>0</v>
      </c>
      <c r="W1647" s="18"/>
      <c r="X1647" s="18"/>
      <c r="Y1647" s="18"/>
      <c r="Z1647" s="82"/>
      <c r="AA1647" s="4" t="s">
        <v>45</v>
      </c>
    </row>
    <row r="1648" spans="1:35" ht="16">
      <c r="A1648" s="9">
        <v>3</v>
      </c>
      <c r="B1648" s="9">
        <v>1</v>
      </c>
      <c r="C1648" s="9">
        <v>3</v>
      </c>
      <c r="D1648" s="150"/>
      <c r="E1648" s="281">
        <v>131</v>
      </c>
      <c r="F1648" s="227">
        <v>1</v>
      </c>
      <c r="G1648" s="54" t="s">
        <v>411</v>
      </c>
      <c r="H1648" s="47" t="s">
        <v>429</v>
      </c>
      <c r="I1648" s="17">
        <v>748</v>
      </c>
      <c r="J1648" s="18" t="s">
        <v>33</v>
      </c>
      <c r="K1648" s="17">
        <v>191</v>
      </c>
      <c r="L1648" s="17" t="s">
        <v>357</v>
      </c>
      <c r="M1648" s="81">
        <v>1.5</v>
      </c>
      <c r="N1648" s="17" t="s">
        <v>35</v>
      </c>
      <c r="O1648" s="17" t="s">
        <v>63</v>
      </c>
      <c r="P1648" s="19">
        <v>43410</v>
      </c>
      <c r="Q1648" s="20">
        <v>43578</v>
      </c>
      <c r="R1648" s="26">
        <v>44140</v>
      </c>
      <c r="S1648" s="16">
        <f t="shared" si="55"/>
        <v>562</v>
      </c>
      <c r="T1648" s="16" t="s">
        <v>279</v>
      </c>
      <c r="U1648" s="16">
        <v>0</v>
      </c>
      <c r="V1648" s="18">
        <v>1</v>
      </c>
      <c r="W1648" s="18">
        <v>1</v>
      </c>
      <c r="X1648" s="18"/>
      <c r="Y1648" s="18"/>
      <c r="Z1648" s="82"/>
      <c r="AA1648" s="4" t="s">
        <v>45</v>
      </c>
    </row>
    <row r="1649" spans="1:27" ht="16">
      <c r="A1649" s="9">
        <v>3</v>
      </c>
      <c r="B1649" s="9">
        <v>1</v>
      </c>
      <c r="C1649" s="9">
        <v>3</v>
      </c>
      <c r="D1649" s="150"/>
      <c r="E1649" s="281">
        <v>132</v>
      </c>
      <c r="F1649" s="227">
        <v>1</v>
      </c>
      <c r="G1649" s="54" t="s">
        <v>411</v>
      </c>
      <c r="H1649" s="47" t="s">
        <v>429</v>
      </c>
      <c r="I1649" s="17">
        <v>749</v>
      </c>
      <c r="J1649" s="18" t="s">
        <v>33</v>
      </c>
      <c r="K1649" s="17">
        <v>191</v>
      </c>
      <c r="L1649" s="17" t="s">
        <v>357</v>
      </c>
      <c r="M1649" s="81">
        <v>1.5</v>
      </c>
      <c r="N1649" s="17" t="s">
        <v>35</v>
      </c>
      <c r="O1649" s="17" t="s">
        <v>63</v>
      </c>
      <c r="P1649" s="19">
        <v>43410</v>
      </c>
      <c r="Q1649" s="20">
        <v>43578</v>
      </c>
      <c r="R1649" s="26">
        <v>44140</v>
      </c>
      <c r="S1649" s="16">
        <f t="shared" si="55"/>
        <v>562</v>
      </c>
      <c r="T1649" s="16" t="s">
        <v>279</v>
      </c>
      <c r="U1649" s="16">
        <v>0</v>
      </c>
      <c r="V1649" s="18">
        <v>0</v>
      </c>
      <c r="W1649" s="18"/>
      <c r="X1649" s="18"/>
      <c r="Y1649" s="18"/>
      <c r="Z1649" s="82"/>
      <c r="AA1649" s="4" t="s">
        <v>45</v>
      </c>
    </row>
    <row r="1650" spans="1:27" ht="16">
      <c r="A1650" s="9">
        <v>3</v>
      </c>
      <c r="B1650" s="9">
        <v>1</v>
      </c>
      <c r="C1650" s="9">
        <v>3</v>
      </c>
      <c r="D1650" s="150"/>
      <c r="E1650" s="281">
        <v>133</v>
      </c>
      <c r="F1650" s="227">
        <v>1</v>
      </c>
      <c r="G1650" s="54" t="s">
        <v>411</v>
      </c>
      <c r="H1650" s="47" t="s">
        <v>429</v>
      </c>
      <c r="I1650" s="17">
        <v>750</v>
      </c>
      <c r="J1650" s="18" t="s">
        <v>33</v>
      </c>
      <c r="K1650" s="17">
        <v>192</v>
      </c>
      <c r="L1650" s="17" t="s">
        <v>357</v>
      </c>
      <c r="M1650" s="81">
        <v>1.5</v>
      </c>
      <c r="N1650" s="17" t="s">
        <v>35</v>
      </c>
      <c r="O1650" s="17" t="s">
        <v>63</v>
      </c>
      <c r="P1650" s="19">
        <v>43410</v>
      </c>
      <c r="Q1650" s="20">
        <v>43578</v>
      </c>
      <c r="R1650" s="26">
        <v>44140</v>
      </c>
      <c r="S1650" s="16">
        <f t="shared" si="55"/>
        <v>562</v>
      </c>
      <c r="T1650" s="16" t="s">
        <v>279</v>
      </c>
      <c r="U1650" s="16">
        <v>0</v>
      </c>
      <c r="V1650" s="18">
        <v>0</v>
      </c>
      <c r="W1650" s="18"/>
      <c r="X1650" s="18"/>
      <c r="Y1650" s="18"/>
      <c r="Z1650" s="82"/>
      <c r="AA1650" s="4" t="s">
        <v>45</v>
      </c>
    </row>
    <row r="1651" spans="1:27" ht="16">
      <c r="A1651" s="9">
        <v>3</v>
      </c>
      <c r="B1651" s="9">
        <v>1</v>
      </c>
      <c r="C1651" s="9">
        <v>4</v>
      </c>
      <c r="D1651" s="150"/>
      <c r="E1651" s="281">
        <v>134</v>
      </c>
      <c r="F1651" s="227">
        <v>1</v>
      </c>
      <c r="G1651" s="54" t="s">
        <v>411</v>
      </c>
      <c r="H1651" s="47" t="s">
        <v>429</v>
      </c>
      <c r="I1651" s="17">
        <v>751</v>
      </c>
      <c r="J1651" s="18" t="s">
        <v>33</v>
      </c>
      <c r="K1651" s="17">
        <v>192</v>
      </c>
      <c r="L1651" s="17" t="s">
        <v>357</v>
      </c>
      <c r="M1651" s="81">
        <v>1.5</v>
      </c>
      <c r="N1651" s="17" t="s">
        <v>35</v>
      </c>
      <c r="O1651" s="17" t="s">
        <v>63</v>
      </c>
      <c r="P1651" s="19">
        <v>43410</v>
      </c>
      <c r="Q1651" s="20">
        <v>43578</v>
      </c>
      <c r="R1651" s="26">
        <v>44140</v>
      </c>
      <c r="S1651" s="16">
        <f t="shared" si="55"/>
        <v>562</v>
      </c>
      <c r="T1651" s="16" t="s">
        <v>279</v>
      </c>
      <c r="U1651" s="16">
        <v>0</v>
      </c>
      <c r="V1651" s="18">
        <v>0</v>
      </c>
      <c r="W1651" s="18"/>
      <c r="X1651" s="18"/>
      <c r="Y1651" s="18">
        <v>1</v>
      </c>
      <c r="Z1651" s="82" t="s">
        <v>67</v>
      </c>
      <c r="AA1651" s="4" t="s">
        <v>45</v>
      </c>
    </row>
    <row r="1652" spans="1:27" ht="16">
      <c r="A1652" s="9">
        <v>3</v>
      </c>
      <c r="B1652" s="9">
        <v>1</v>
      </c>
      <c r="C1652" s="9">
        <v>4</v>
      </c>
      <c r="D1652" s="150"/>
      <c r="E1652" s="281">
        <v>135</v>
      </c>
      <c r="F1652" s="227">
        <v>1</v>
      </c>
      <c r="G1652" s="54" t="s">
        <v>411</v>
      </c>
      <c r="H1652" s="47" t="s">
        <v>429</v>
      </c>
      <c r="I1652" s="17">
        <v>752</v>
      </c>
      <c r="J1652" s="18" t="s">
        <v>33</v>
      </c>
      <c r="K1652" s="17">
        <v>192</v>
      </c>
      <c r="L1652" s="17" t="s">
        <v>357</v>
      </c>
      <c r="M1652" s="81">
        <v>1.5</v>
      </c>
      <c r="N1652" s="17" t="s">
        <v>35</v>
      </c>
      <c r="O1652" s="17" t="s">
        <v>63</v>
      </c>
      <c r="P1652" s="19">
        <v>43410</v>
      </c>
      <c r="Q1652" s="20">
        <v>43578</v>
      </c>
      <c r="R1652" s="26">
        <v>44140</v>
      </c>
      <c r="S1652" s="16">
        <f t="shared" si="55"/>
        <v>562</v>
      </c>
      <c r="T1652" s="16" t="s">
        <v>279</v>
      </c>
      <c r="U1652" s="16">
        <v>0</v>
      </c>
      <c r="V1652" s="18">
        <v>0</v>
      </c>
      <c r="W1652" s="18"/>
      <c r="X1652" s="18"/>
      <c r="Y1652" s="18"/>
      <c r="Z1652" s="82"/>
      <c r="AA1652" s="4" t="s">
        <v>45</v>
      </c>
    </row>
    <row r="1653" spans="1:27" ht="16">
      <c r="A1653" s="9">
        <v>3</v>
      </c>
      <c r="B1653" s="9">
        <v>1</v>
      </c>
      <c r="C1653" s="9">
        <v>4</v>
      </c>
      <c r="D1653" s="150"/>
      <c r="E1653" s="281">
        <v>136</v>
      </c>
      <c r="F1653" s="227">
        <v>1</v>
      </c>
      <c r="G1653" s="54" t="s">
        <v>411</v>
      </c>
      <c r="H1653" s="47" t="s">
        <v>429</v>
      </c>
      <c r="I1653" s="17">
        <v>753</v>
      </c>
      <c r="J1653" s="18" t="s">
        <v>33</v>
      </c>
      <c r="K1653" s="17">
        <v>193</v>
      </c>
      <c r="L1653" s="17" t="s">
        <v>357</v>
      </c>
      <c r="M1653" s="81">
        <v>1.5</v>
      </c>
      <c r="N1653" s="17" t="s">
        <v>35</v>
      </c>
      <c r="O1653" s="17" t="s">
        <v>63</v>
      </c>
      <c r="P1653" s="19">
        <v>43410</v>
      </c>
      <c r="Q1653" s="20">
        <v>43578</v>
      </c>
      <c r="R1653" s="26">
        <v>44140</v>
      </c>
      <c r="S1653" s="16">
        <f t="shared" si="55"/>
        <v>562</v>
      </c>
      <c r="T1653" s="16" t="s">
        <v>279</v>
      </c>
      <c r="U1653" s="16">
        <v>0</v>
      </c>
      <c r="V1653" s="18">
        <v>0</v>
      </c>
      <c r="W1653" s="18"/>
      <c r="X1653" s="18"/>
      <c r="Y1653" s="18"/>
      <c r="Z1653" s="82"/>
      <c r="AA1653" s="4" t="s">
        <v>45</v>
      </c>
    </row>
    <row r="1654" spans="1:27" ht="16">
      <c r="A1654" s="9">
        <v>3</v>
      </c>
      <c r="B1654" s="9">
        <v>1</v>
      </c>
      <c r="C1654" s="9">
        <v>4</v>
      </c>
      <c r="D1654" s="150"/>
      <c r="E1654" s="281">
        <v>137</v>
      </c>
      <c r="F1654" s="227">
        <v>1</v>
      </c>
      <c r="G1654" s="54" t="s">
        <v>411</v>
      </c>
      <c r="H1654" s="47" t="s">
        <v>429</v>
      </c>
      <c r="I1654" s="17">
        <v>755</v>
      </c>
      <c r="J1654" s="18" t="s">
        <v>33</v>
      </c>
      <c r="K1654" s="17">
        <v>193</v>
      </c>
      <c r="L1654" s="17" t="s">
        <v>357</v>
      </c>
      <c r="M1654" s="81">
        <v>1.5</v>
      </c>
      <c r="N1654" s="17" t="s">
        <v>35</v>
      </c>
      <c r="O1654" s="17" t="s">
        <v>63</v>
      </c>
      <c r="P1654" s="19">
        <v>43410</v>
      </c>
      <c r="Q1654" s="20">
        <v>43578</v>
      </c>
      <c r="R1654" s="26">
        <v>44140</v>
      </c>
      <c r="S1654" s="16">
        <f t="shared" si="55"/>
        <v>562</v>
      </c>
      <c r="T1654" s="16" t="s">
        <v>279</v>
      </c>
      <c r="U1654" s="16">
        <v>0</v>
      </c>
      <c r="V1654" s="18">
        <v>0</v>
      </c>
      <c r="W1654" s="18"/>
      <c r="X1654" s="18"/>
      <c r="Y1654" s="18">
        <v>1</v>
      </c>
      <c r="Z1654" s="82" t="s">
        <v>67</v>
      </c>
      <c r="AA1654" s="4" t="s">
        <v>45</v>
      </c>
    </row>
    <row r="1655" spans="1:27" ht="16">
      <c r="A1655" s="9">
        <v>3</v>
      </c>
      <c r="B1655" s="9">
        <v>1</v>
      </c>
      <c r="C1655" s="9">
        <v>4</v>
      </c>
      <c r="D1655" s="150"/>
      <c r="E1655" s="281">
        <v>138</v>
      </c>
      <c r="F1655" s="227">
        <v>1</v>
      </c>
      <c r="G1655" s="54" t="s">
        <v>411</v>
      </c>
      <c r="H1655" s="47" t="s">
        <v>429</v>
      </c>
      <c r="I1655" s="17">
        <v>756</v>
      </c>
      <c r="J1655" s="18" t="s">
        <v>33</v>
      </c>
      <c r="K1655" s="17" t="s">
        <v>435</v>
      </c>
      <c r="L1655" s="17" t="s">
        <v>357</v>
      </c>
      <c r="M1655" s="81">
        <v>1.5</v>
      </c>
      <c r="N1655" s="17" t="s">
        <v>35</v>
      </c>
      <c r="O1655" s="17" t="s">
        <v>63</v>
      </c>
      <c r="P1655" s="19">
        <v>43410</v>
      </c>
      <c r="Q1655" s="20">
        <v>43578</v>
      </c>
      <c r="R1655" s="26">
        <v>44131</v>
      </c>
      <c r="S1655" s="16">
        <f t="shared" si="55"/>
        <v>553</v>
      </c>
      <c r="T1655" s="16" t="s">
        <v>249</v>
      </c>
      <c r="U1655" s="16">
        <v>0</v>
      </c>
      <c r="V1655" s="18">
        <v>1</v>
      </c>
      <c r="W1655" s="18">
        <v>1</v>
      </c>
      <c r="X1655" s="18"/>
      <c r="Y1655" s="18">
        <v>1</v>
      </c>
      <c r="Z1655" s="82" t="s">
        <v>82</v>
      </c>
      <c r="AA1655" s="4"/>
    </row>
    <row r="1656" spans="1:27" ht="16">
      <c r="A1656" s="9">
        <v>3</v>
      </c>
      <c r="B1656" s="9">
        <v>1</v>
      </c>
      <c r="C1656" s="9">
        <v>4</v>
      </c>
      <c r="D1656" s="150"/>
      <c r="E1656" s="281">
        <v>139</v>
      </c>
      <c r="F1656" s="227">
        <v>1</v>
      </c>
      <c r="G1656" s="54" t="s">
        <v>411</v>
      </c>
      <c r="H1656" s="47" t="s">
        <v>429</v>
      </c>
      <c r="I1656" s="17">
        <v>758</v>
      </c>
      <c r="J1656" s="18" t="s">
        <v>33</v>
      </c>
      <c r="K1656" s="17" t="s">
        <v>435</v>
      </c>
      <c r="L1656" s="17" t="s">
        <v>357</v>
      </c>
      <c r="M1656" s="81">
        <v>1.5</v>
      </c>
      <c r="N1656" s="17" t="s">
        <v>35</v>
      </c>
      <c r="O1656" s="17" t="s">
        <v>63</v>
      </c>
      <c r="P1656" s="19">
        <v>43410</v>
      </c>
      <c r="Q1656" s="20">
        <v>43578</v>
      </c>
      <c r="R1656" s="26">
        <v>44131</v>
      </c>
      <c r="S1656" s="16">
        <f t="shared" si="55"/>
        <v>553</v>
      </c>
      <c r="T1656" s="16" t="s">
        <v>249</v>
      </c>
      <c r="U1656" s="16">
        <v>0</v>
      </c>
      <c r="V1656" s="18">
        <v>0</v>
      </c>
      <c r="W1656" s="18"/>
      <c r="X1656" s="18"/>
      <c r="Y1656" s="18">
        <v>1</v>
      </c>
      <c r="Z1656" s="82" t="s">
        <v>319</v>
      </c>
      <c r="AA1656" s="4"/>
    </row>
    <row r="1657" spans="1:27" ht="16">
      <c r="A1657" s="9">
        <v>3</v>
      </c>
      <c r="B1657" s="9">
        <v>1</v>
      </c>
      <c r="C1657" s="9">
        <v>4</v>
      </c>
      <c r="D1657" s="150"/>
      <c r="E1657" s="281">
        <v>140</v>
      </c>
      <c r="F1657" s="227">
        <v>1</v>
      </c>
      <c r="G1657" s="54" t="s">
        <v>411</v>
      </c>
      <c r="H1657" s="47" t="s">
        <v>429</v>
      </c>
      <c r="I1657" s="17">
        <v>759</v>
      </c>
      <c r="J1657" s="18" t="s">
        <v>33</v>
      </c>
      <c r="K1657" s="17">
        <v>195</v>
      </c>
      <c r="L1657" s="17" t="s">
        <v>357</v>
      </c>
      <c r="M1657" s="81">
        <v>1.5</v>
      </c>
      <c r="N1657" s="17" t="s">
        <v>35</v>
      </c>
      <c r="O1657" s="17" t="s">
        <v>63</v>
      </c>
      <c r="P1657" s="19">
        <v>43410</v>
      </c>
      <c r="Q1657" s="20">
        <v>43578</v>
      </c>
      <c r="R1657" s="26">
        <v>44140</v>
      </c>
      <c r="S1657" s="16">
        <f t="shared" si="55"/>
        <v>562</v>
      </c>
      <c r="T1657" s="16" t="s">
        <v>279</v>
      </c>
      <c r="U1657" s="16">
        <v>0</v>
      </c>
      <c r="V1657" s="18">
        <v>0</v>
      </c>
      <c r="W1657" s="18"/>
      <c r="X1657" s="18"/>
      <c r="Y1657" s="18"/>
      <c r="Z1657" s="82"/>
      <c r="AA1657" s="4" t="s">
        <v>45</v>
      </c>
    </row>
    <row r="1658" spans="1:27" ht="16">
      <c r="A1658" s="9">
        <v>3</v>
      </c>
      <c r="B1658" s="9">
        <v>1</v>
      </c>
      <c r="C1658" s="9">
        <v>4</v>
      </c>
      <c r="D1658" s="150"/>
      <c r="E1658" s="281">
        <v>141</v>
      </c>
      <c r="F1658" s="227">
        <v>1</v>
      </c>
      <c r="G1658" s="54" t="s">
        <v>411</v>
      </c>
      <c r="H1658" s="47" t="s">
        <v>429</v>
      </c>
      <c r="I1658" s="17">
        <v>760</v>
      </c>
      <c r="J1658" s="18" t="s">
        <v>33</v>
      </c>
      <c r="K1658" s="17">
        <v>195</v>
      </c>
      <c r="L1658" s="17" t="s">
        <v>357</v>
      </c>
      <c r="M1658" s="81">
        <v>1.5</v>
      </c>
      <c r="N1658" s="17" t="s">
        <v>35</v>
      </c>
      <c r="O1658" s="17" t="s">
        <v>63</v>
      </c>
      <c r="P1658" s="19">
        <v>43410</v>
      </c>
      <c r="Q1658" s="20">
        <v>43578</v>
      </c>
      <c r="R1658" s="26">
        <v>44140</v>
      </c>
      <c r="S1658" s="16">
        <f t="shared" si="55"/>
        <v>562</v>
      </c>
      <c r="T1658" s="16" t="s">
        <v>279</v>
      </c>
      <c r="U1658" s="16">
        <v>0</v>
      </c>
      <c r="V1658" s="18">
        <v>0</v>
      </c>
      <c r="W1658" s="18"/>
      <c r="X1658" s="18"/>
      <c r="Y1658" s="18"/>
      <c r="Z1658" s="82" t="s">
        <v>165</v>
      </c>
      <c r="AA1658" s="4" t="s">
        <v>45</v>
      </c>
    </row>
    <row r="1659" spans="1:27" ht="16">
      <c r="A1659" s="9">
        <v>3</v>
      </c>
      <c r="B1659" s="9">
        <v>1</v>
      </c>
      <c r="C1659" s="9">
        <v>4</v>
      </c>
      <c r="D1659" s="150"/>
      <c r="E1659" s="281">
        <v>142</v>
      </c>
      <c r="F1659" s="227">
        <v>1</v>
      </c>
      <c r="G1659" s="54" t="s">
        <v>411</v>
      </c>
      <c r="H1659" s="47" t="s">
        <v>429</v>
      </c>
      <c r="I1659" s="17">
        <v>761</v>
      </c>
      <c r="J1659" s="18" t="s">
        <v>33</v>
      </c>
      <c r="K1659" s="17">
        <v>195</v>
      </c>
      <c r="L1659" s="17" t="s">
        <v>357</v>
      </c>
      <c r="M1659" s="81">
        <v>1.5</v>
      </c>
      <c r="N1659" s="17" t="s">
        <v>35</v>
      </c>
      <c r="O1659" s="17" t="s">
        <v>63</v>
      </c>
      <c r="P1659" s="19">
        <v>43410</v>
      </c>
      <c r="Q1659" s="20">
        <v>43578</v>
      </c>
      <c r="R1659" s="26">
        <v>44140</v>
      </c>
      <c r="S1659" s="16">
        <f t="shared" si="55"/>
        <v>562</v>
      </c>
      <c r="T1659" s="16" t="s">
        <v>279</v>
      </c>
      <c r="U1659" s="16">
        <v>0</v>
      </c>
      <c r="V1659" s="18">
        <v>0</v>
      </c>
      <c r="W1659" s="18"/>
      <c r="X1659" s="18"/>
      <c r="Y1659" s="18"/>
      <c r="Z1659" s="82"/>
      <c r="AA1659" s="4" t="s">
        <v>45</v>
      </c>
    </row>
    <row r="1660" spans="1:27" ht="16">
      <c r="A1660" s="9">
        <v>3</v>
      </c>
      <c r="B1660" s="9">
        <v>1</v>
      </c>
      <c r="C1660" s="9">
        <v>4</v>
      </c>
      <c r="D1660" s="150"/>
      <c r="E1660" s="281">
        <v>143</v>
      </c>
      <c r="F1660" s="227">
        <v>1</v>
      </c>
      <c r="G1660" s="54" t="s">
        <v>411</v>
      </c>
      <c r="H1660" s="47" t="s">
        <v>429</v>
      </c>
      <c r="I1660" s="17">
        <v>763</v>
      </c>
      <c r="J1660" s="18" t="s">
        <v>33</v>
      </c>
      <c r="K1660" s="17">
        <v>196</v>
      </c>
      <c r="L1660" s="17" t="s">
        <v>357</v>
      </c>
      <c r="M1660" s="81">
        <v>1.5</v>
      </c>
      <c r="N1660" s="17" t="s">
        <v>35</v>
      </c>
      <c r="O1660" s="17" t="s">
        <v>63</v>
      </c>
      <c r="P1660" s="19">
        <v>43410</v>
      </c>
      <c r="Q1660" s="20">
        <v>43578</v>
      </c>
      <c r="R1660" s="26">
        <v>44131</v>
      </c>
      <c r="S1660" s="16">
        <f t="shared" si="55"/>
        <v>553</v>
      </c>
      <c r="T1660" s="16" t="s">
        <v>310</v>
      </c>
      <c r="U1660" s="16">
        <v>0</v>
      </c>
      <c r="V1660" s="18">
        <v>0</v>
      </c>
      <c r="W1660" s="18"/>
      <c r="X1660" s="18"/>
      <c r="Y1660" s="18"/>
      <c r="Z1660" s="82"/>
      <c r="AA1660" s="4" t="s">
        <v>45</v>
      </c>
    </row>
    <row r="1661" spans="1:27" ht="16">
      <c r="A1661" s="9">
        <v>3</v>
      </c>
      <c r="B1661" s="9">
        <v>1</v>
      </c>
      <c r="C1661" s="9">
        <v>4</v>
      </c>
      <c r="D1661" s="150"/>
      <c r="E1661" s="281">
        <v>144</v>
      </c>
      <c r="F1661" s="227">
        <v>1</v>
      </c>
      <c r="G1661" s="54" t="s">
        <v>411</v>
      </c>
      <c r="H1661" s="47" t="s">
        <v>429</v>
      </c>
      <c r="I1661" s="17">
        <v>765</v>
      </c>
      <c r="J1661" s="18" t="s">
        <v>33</v>
      </c>
      <c r="K1661" s="17">
        <v>196</v>
      </c>
      <c r="L1661" s="17" t="s">
        <v>357</v>
      </c>
      <c r="M1661" s="81">
        <v>1.5</v>
      </c>
      <c r="N1661" s="17" t="s">
        <v>35</v>
      </c>
      <c r="O1661" s="17" t="s">
        <v>63</v>
      </c>
      <c r="P1661" s="19">
        <v>43410</v>
      </c>
      <c r="Q1661" s="20">
        <v>43578</v>
      </c>
      <c r="R1661" s="26">
        <v>44131</v>
      </c>
      <c r="S1661" s="16">
        <f t="shared" si="55"/>
        <v>553</v>
      </c>
      <c r="T1661" s="16" t="s">
        <v>310</v>
      </c>
      <c r="U1661" s="16">
        <v>0</v>
      </c>
      <c r="V1661" s="18">
        <v>0</v>
      </c>
      <c r="W1661" s="18"/>
      <c r="X1661" s="18"/>
      <c r="Y1661" s="18"/>
      <c r="Z1661" s="82" t="s">
        <v>250</v>
      </c>
      <c r="AA1661" s="4" t="s">
        <v>45</v>
      </c>
    </row>
    <row r="1662" spans="1:27" ht="16">
      <c r="A1662" s="9">
        <v>3</v>
      </c>
      <c r="B1662" s="9">
        <v>1</v>
      </c>
      <c r="C1662" s="9">
        <v>4</v>
      </c>
      <c r="D1662" s="150"/>
      <c r="E1662" s="281">
        <v>145</v>
      </c>
      <c r="F1662" s="227">
        <v>1</v>
      </c>
      <c r="G1662" s="54" t="s">
        <v>411</v>
      </c>
      <c r="H1662" s="47" t="s">
        <v>429</v>
      </c>
      <c r="I1662" s="17">
        <v>766</v>
      </c>
      <c r="J1662" s="18" t="s">
        <v>33</v>
      </c>
      <c r="K1662" s="17">
        <v>196</v>
      </c>
      <c r="L1662" s="17" t="s">
        <v>357</v>
      </c>
      <c r="M1662" s="81">
        <v>1.5</v>
      </c>
      <c r="N1662" s="17" t="s">
        <v>35</v>
      </c>
      <c r="O1662" s="17" t="s">
        <v>63</v>
      </c>
      <c r="P1662" s="19">
        <v>43410</v>
      </c>
      <c r="Q1662" s="20">
        <v>43578</v>
      </c>
      <c r="R1662" s="26">
        <v>44131</v>
      </c>
      <c r="S1662" s="16">
        <f t="shared" si="55"/>
        <v>553</v>
      </c>
      <c r="T1662" s="16" t="s">
        <v>310</v>
      </c>
      <c r="U1662" s="16">
        <v>0</v>
      </c>
      <c r="V1662" s="18">
        <v>1</v>
      </c>
      <c r="W1662" s="18">
        <v>1</v>
      </c>
      <c r="X1662" s="18"/>
      <c r="Y1662" s="18"/>
      <c r="Z1662" s="82" t="s">
        <v>436</v>
      </c>
      <c r="AA1662" s="4" t="s">
        <v>45</v>
      </c>
    </row>
    <row r="1663" spans="1:27" ht="16">
      <c r="A1663" s="9">
        <v>3</v>
      </c>
      <c r="B1663" s="9">
        <v>1</v>
      </c>
      <c r="C1663" s="9">
        <v>4</v>
      </c>
      <c r="D1663" s="150"/>
      <c r="E1663" s="281">
        <v>146</v>
      </c>
      <c r="F1663" s="227">
        <v>1</v>
      </c>
      <c r="G1663" s="54" t="s">
        <v>411</v>
      </c>
      <c r="H1663" s="47" t="s">
        <v>429</v>
      </c>
      <c r="I1663" s="17">
        <v>767</v>
      </c>
      <c r="J1663" s="18" t="s">
        <v>33</v>
      </c>
      <c r="K1663" s="17">
        <v>196</v>
      </c>
      <c r="L1663" s="17" t="s">
        <v>357</v>
      </c>
      <c r="M1663" s="81">
        <v>1.5</v>
      </c>
      <c r="N1663" s="17" t="s">
        <v>35</v>
      </c>
      <c r="O1663" s="17" t="s">
        <v>63</v>
      </c>
      <c r="P1663" s="19">
        <v>43410</v>
      </c>
      <c r="Q1663" s="20">
        <v>43578</v>
      </c>
      <c r="R1663" s="26">
        <v>44131</v>
      </c>
      <c r="S1663" s="16">
        <f t="shared" si="55"/>
        <v>553</v>
      </c>
      <c r="T1663" s="16" t="s">
        <v>310</v>
      </c>
      <c r="U1663" s="16">
        <v>0</v>
      </c>
      <c r="V1663" s="18">
        <v>1</v>
      </c>
      <c r="W1663" s="18">
        <v>1</v>
      </c>
      <c r="X1663" s="18"/>
      <c r="Y1663" s="18">
        <v>1</v>
      </c>
      <c r="Z1663" s="82" t="s">
        <v>67</v>
      </c>
      <c r="AA1663" s="4" t="s">
        <v>45</v>
      </c>
    </row>
    <row r="1664" spans="1:27" ht="16">
      <c r="A1664" s="9">
        <v>3</v>
      </c>
      <c r="B1664" s="9">
        <v>1</v>
      </c>
      <c r="C1664" s="9">
        <v>4</v>
      </c>
      <c r="D1664" s="150"/>
      <c r="E1664" s="281">
        <v>147</v>
      </c>
      <c r="F1664" s="227">
        <v>1</v>
      </c>
      <c r="G1664" s="54" t="s">
        <v>411</v>
      </c>
      <c r="H1664" s="47" t="s">
        <v>429</v>
      </c>
      <c r="I1664" s="17">
        <v>769</v>
      </c>
      <c r="J1664" s="18" t="s">
        <v>33</v>
      </c>
      <c r="K1664" s="17">
        <v>197</v>
      </c>
      <c r="L1664" s="17" t="s">
        <v>357</v>
      </c>
      <c r="M1664" s="81">
        <v>1.5</v>
      </c>
      <c r="N1664" s="17" t="s">
        <v>35</v>
      </c>
      <c r="O1664" s="17" t="s">
        <v>63</v>
      </c>
      <c r="P1664" s="19">
        <v>43410</v>
      </c>
      <c r="Q1664" s="20">
        <v>43578</v>
      </c>
      <c r="R1664" s="26">
        <v>44131</v>
      </c>
      <c r="S1664" s="16">
        <f t="shared" si="55"/>
        <v>553</v>
      </c>
      <c r="T1664" s="16" t="s">
        <v>310</v>
      </c>
      <c r="U1664" s="16">
        <v>0</v>
      </c>
      <c r="V1664" s="18">
        <v>0</v>
      </c>
      <c r="W1664" s="18"/>
      <c r="X1664" s="18"/>
      <c r="Y1664" s="18"/>
      <c r="Z1664" s="82"/>
      <c r="AA1664" s="4" t="s">
        <v>45</v>
      </c>
    </row>
    <row r="1665" spans="1:35" ht="16">
      <c r="A1665" s="9">
        <v>3</v>
      </c>
      <c r="B1665" s="9">
        <v>1</v>
      </c>
      <c r="C1665" s="9">
        <v>4</v>
      </c>
      <c r="D1665" s="150"/>
      <c r="E1665" s="281">
        <v>148</v>
      </c>
      <c r="F1665" s="227">
        <v>1</v>
      </c>
      <c r="G1665" s="54" t="s">
        <v>411</v>
      </c>
      <c r="H1665" s="47" t="s">
        <v>429</v>
      </c>
      <c r="I1665" s="17">
        <v>770</v>
      </c>
      <c r="J1665" s="18" t="s">
        <v>33</v>
      </c>
      <c r="K1665" s="17">
        <v>197</v>
      </c>
      <c r="L1665" s="17" t="s">
        <v>357</v>
      </c>
      <c r="M1665" s="81">
        <v>1.5</v>
      </c>
      <c r="N1665" s="17" t="s">
        <v>35</v>
      </c>
      <c r="O1665" s="17" t="s">
        <v>63</v>
      </c>
      <c r="P1665" s="19">
        <v>43410</v>
      </c>
      <c r="Q1665" s="20">
        <v>43578</v>
      </c>
      <c r="R1665" s="26">
        <v>44131</v>
      </c>
      <c r="S1665" s="16">
        <f t="shared" si="55"/>
        <v>553</v>
      </c>
      <c r="T1665" s="16" t="s">
        <v>310</v>
      </c>
      <c r="U1665" s="16">
        <v>0</v>
      </c>
      <c r="V1665" s="18">
        <v>0</v>
      </c>
      <c r="W1665" s="18"/>
      <c r="X1665" s="18"/>
      <c r="Y1665" s="18">
        <v>1</v>
      </c>
      <c r="Z1665" s="82" t="s">
        <v>67</v>
      </c>
      <c r="AA1665" s="4" t="s">
        <v>45</v>
      </c>
    </row>
    <row r="1666" spans="1:35" ht="16">
      <c r="A1666" s="9">
        <v>3</v>
      </c>
      <c r="B1666" s="9">
        <v>1</v>
      </c>
      <c r="C1666" s="9">
        <v>4</v>
      </c>
      <c r="D1666" s="150"/>
      <c r="E1666" s="281">
        <v>149</v>
      </c>
      <c r="F1666" s="227">
        <v>1</v>
      </c>
      <c r="G1666" s="54" t="s">
        <v>411</v>
      </c>
      <c r="H1666" s="47" t="s">
        <v>429</v>
      </c>
      <c r="I1666" s="17">
        <v>772</v>
      </c>
      <c r="J1666" s="18" t="s">
        <v>33</v>
      </c>
      <c r="K1666" s="17">
        <v>197</v>
      </c>
      <c r="L1666" s="17" t="s">
        <v>357</v>
      </c>
      <c r="M1666" s="81">
        <v>1.5</v>
      </c>
      <c r="N1666" s="17" t="s">
        <v>35</v>
      </c>
      <c r="O1666" s="17" t="s">
        <v>63</v>
      </c>
      <c r="P1666" s="19">
        <v>43410</v>
      </c>
      <c r="Q1666" s="20">
        <v>43578</v>
      </c>
      <c r="R1666" s="26">
        <v>44131</v>
      </c>
      <c r="S1666" s="16">
        <f t="shared" si="55"/>
        <v>553</v>
      </c>
      <c r="T1666" s="16" t="s">
        <v>310</v>
      </c>
      <c r="U1666" s="16">
        <v>0</v>
      </c>
      <c r="V1666" s="18">
        <v>1</v>
      </c>
      <c r="W1666" s="18">
        <v>1</v>
      </c>
      <c r="X1666" s="18"/>
      <c r="Y1666" s="18"/>
      <c r="Z1666" s="82"/>
      <c r="AA1666" s="4" t="s">
        <v>45</v>
      </c>
    </row>
    <row r="1667" spans="1:35" ht="16">
      <c r="A1667" s="9">
        <v>3</v>
      </c>
      <c r="B1667" s="9">
        <v>1</v>
      </c>
      <c r="C1667" s="9">
        <v>4</v>
      </c>
      <c r="D1667" s="150"/>
      <c r="E1667" s="281">
        <v>150</v>
      </c>
      <c r="F1667" s="227">
        <v>1</v>
      </c>
      <c r="G1667" s="54" t="s">
        <v>411</v>
      </c>
      <c r="H1667" s="47" t="s">
        <v>429</v>
      </c>
      <c r="I1667" s="17">
        <v>773</v>
      </c>
      <c r="J1667" s="18" t="s">
        <v>33</v>
      </c>
      <c r="K1667" s="17">
        <v>197</v>
      </c>
      <c r="L1667" s="17" t="s">
        <v>357</v>
      </c>
      <c r="M1667" s="81">
        <v>1.5</v>
      </c>
      <c r="N1667" s="17" t="s">
        <v>35</v>
      </c>
      <c r="O1667" s="17" t="s">
        <v>63</v>
      </c>
      <c r="P1667" s="19">
        <v>43410</v>
      </c>
      <c r="Q1667" s="20">
        <v>43578</v>
      </c>
      <c r="R1667" s="26">
        <v>44131</v>
      </c>
      <c r="S1667" s="16">
        <f t="shared" si="55"/>
        <v>553</v>
      </c>
      <c r="T1667" s="16" t="s">
        <v>310</v>
      </c>
      <c r="U1667" s="16">
        <v>0</v>
      </c>
      <c r="V1667" s="18">
        <v>1</v>
      </c>
      <c r="W1667" s="18">
        <v>1</v>
      </c>
      <c r="X1667" s="18"/>
      <c r="Y1667" s="18"/>
      <c r="Z1667" s="82"/>
      <c r="AA1667" s="4" t="s">
        <v>45</v>
      </c>
    </row>
    <row r="1668" spans="1:35" ht="16">
      <c r="A1668" s="9">
        <v>3</v>
      </c>
      <c r="B1668" s="9">
        <v>1</v>
      </c>
      <c r="C1668" s="9">
        <v>4</v>
      </c>
      <c r="D1668" s="150"/>
      <c r="E1668" s="281">
        <v>151</v>
      </c>
      <c r="F1668" s="227">
        <v>1</v>
      </c>
      <c r="G1668" s="54" t="s">
        <v>411</v>
      </c>
      <c r="H1668" s="47" t="s">
        <v>429</v>
      </c>
      <c r="I1668" s="17">
        <v>774</v>
      </c>
      <c r="J1668" s="18" t="s">
        <v>33</v>
      </c>
      <c r="K1668" s="17">
        <v>198</v>
      </c>
      <c r="L1668" s="17" t="s">
        <v>357</v>
      </c>
      <c r="M1668" s="81">
        <v>1.5</v>
      </c>
      <c r="N1668" s="17" t="s">
        <v>35</v>
      </c>
      <c r="O1668" s="17" t="s">
        <v>63</v>
      </c>
      <c r="P1668" s="19">
        <v>43410</v>
      </c>
      <c r="Q1668" s="20">
        <v>43578</v>
      </c>
      <c r="R1668" s="26">
        <v>44131</v>
      </c>
      <c r="S1668" s="16">
        <f t="shared" si="55"/>
        <v>553</v>
      </c>
      <c r="T1668" s="16" t="s">
        <v>310</v>
      </c>
      <c r="U1668" s="16">
        <v>0</v>
      </c>
      <c r="V1668" s="18">
        <v>0</v>
      </c>
      <c r="W1668" s="18"/>
      <c r="X1668" s="18"/>
      <c r="Y1668" s="18"/>
      <c r="Z1668" s="82"/>
      <c r="AA1668" s="4" t="s">
        <v>45</v>
      </c>
    </row>
    <row r="1669" spans="1:35" ht="16">
      <c r="A1669" s="9">
        <v>3</v>
      </c>
      <c r="B1669" s="9">
        <v>1</v>
      </c>
      <c r="C1669" s="9">
        <v>4</v>
      </c>
      <c r="D1669" s="150"/>
      <c r="E1669" s="281">
        <v>152</v>
      </c>
      <c r="F1669" s="227">
        <v>1</v>
      </c>
      <c r="G1669" s="54" t="s">
        <v>411</v>
      </c>
      <c r="H1669" s="47" t="s">
        <v>429</v>
      </c>
      <c r="I1669" s="17">
        <v>775</v>
      </c>
      <c r="J1669" s="18" t="s">
        <v>33</v>
      </c>
      <c r="K1669" s="17">
        <v>198</v>
      </c>
      <c r="L1669" s="17" t="s">
        <v>357</v>
      </c>
      <c r="M1669" s="81">
        <v>1.5</v>
      </c>
      <c r="N1669" s="17" t="s">
        <v>35</v>
      </c>
      <c r="O1669" s="17" t="s">
        <v>63</v>
      </c>
      <c r="P1669" s="19">
        <v>43410</v>
      </c>
      <c r="Q1669" s="20">
        <v>43578</v>
      </c>
      <c r="R1669" s="26">
        <v>44131</v>
      </c>
      <c r="S1669" s="16">
        <f t="shared" si="55"/>
        <v>553</v>
      </c>
      <c r="T1669" s="16" t="s">
        <v>310</v>
      </c>
      <c r="U1669" s="16">
        <v>0</v>
      </c>
      <c r="V1669" s="18">
        <v>0</v>
      </c>
      <c r="W1669" s="18"/>
      <c r="X1669" s="18"/>
      <c r="Y1669" s="18"/>
      <c r="Z1669" s="82" t="s">
        <v>250</v>
      </c>
      <c r="AA1669" s="4" t="s">
        <v>45</v>
      </c>
    </row>
    <row r="1670" spans="1:35" ht="16">
      <c r="A1670" s="9">
        <v>3</v>
      </c>
      <c r="B1670" s="9">
        <v>1</v>
      </c>
      <c r="C1670" s="9">
        <v>4</v>
      </c>
      <c r="D1670" s="150"/>
      <c r="E1670" s="281">
        <v>153</v>
      </c>
      <c r="F1670" s="227">
        <v>1</v>
      </c>
      <c r="G1670" s="54" t="s">
        <v>411</v>
      </c>
      <c r="H1670" s="47" t="s">
        <v>429</v>
      </c>
      <c r="I1670" s="17">
        <v>776</v>
      </c>
      <c r="J1670" s="18" t="s">
        <v>33</v>
      </c>
      <c r="K1670" s="17">
        <v>198</v>
      </c>
      <c r="L1670" s="17" t="s">
        <v>357</v>
      </c>
      <c r="M1670" s="81">
        <v>1.5</v>
      </c>
      <c r="N1670" s="17" t="s">
        <v>35</v>
      </c>
      <c r="O1670" s="17" t="s">
        <v>63</v>
      </c>
      <c r="P1670" s="19">
        <v>43410</v>
      </c>
      <c r="Q1670" s="20">
        <v>43578</v>
      </c>
      <c r="R1670" s="26">
        <v>44131</v>
      </c>
      <c r="S1670" s="16">
        <f t="shared" si="55"/>
        <v>553</v>
      </c>
      <c r="T1670" s="16" t="s">
        <v>310</v>
      </c>
      <c r="U1670" s="16">
        <v>0</v>
      </c>
      <c r="V1670" s="18">
        <v>0</v>
      </c>
      <c r="W1670" s="18"/>
      <c r="X1670" s="18"/>
      <c r="Y1670" s="18"/>
      <c r="Z1670" s="82"/>
      <c r="AA1670" s="4" t="s">
        <v>45</v>
      </c>
    </row>
    <row r="1671" spans="1:35" s="437" customFormat="1" ht="16">
      <c r="A1671" s="9">
        <v>3</v>
      </c>
      <c r="B1671" s="9">
        <v>1</v>
      </c>
      <c r="C1671" s="9">
        <v>4</v>
      </c>
      <c r="D1671" s="150"/>
      <c r="E1671" s="281">
        <v>154</v>
      </c>
      <c r="F1671" s="227">
        <v>1</v>
      </c>
      <c r="G1671" s="54" t="s">
        <v>411</v>
      </c>
      <c r="H1671" s="47" t="s">
        <v>429</v>
      </c>
      <c r="I1671" s="17">
        <v>777</v>
      </c>
      <c r="J1671" s="18" t="s">
        <v>33</v>
      </c>
      <c r="K1671" s="17">
        <v>198</v>
      </c>
      <c r="L1671" s="17" t="s">
        <v>357</v>
      </c>
      <c r="M1671" s="81">
        <v>1.5</v>
      </c>
      <c r="N1671" s="17" t="s">
        <v>35</v>
      </c>
      <c r="O1671" s="17" t="s">
        <v>63</v>
      </c>
      <c r="P1671" s="19">
        <v>43410</v>
      </c>
      <c r="Q1671" s="20">
        <v>43578</v>
      </c>
      <c r="R1671" s="26">
        <v>44131</v>
      </c>
      <c r="S1671" s="16">
        <f t="shared" si="55"/>
        <v>553</v>
      </c>
      <c r="T1671" s="16" t="s">
        <v>310</v>
      </c>
      <c r="U1671" s="16">
        <v>0</v>
      </c>
      <c r="V1671" s="18">
        <v>1</v>
      </c>
      <c r="W1671" s="18">
        <v>1</v>
      </c>
      <c r="X1671" s="18"/>
      <c r="Y1671" s="18"/>
      <c r="Z1671" s="82"/>
      <c r="AA1671" s="4" t="s">
        <v>45</v>
      </c>
      <c r="AB1671"/>
      <c r="AC1671"/>
      <c r="AD1671"/>
      <c r="AE1671"/>
      <c r="AF1671"/>
      <c r="AG1671"/>
      <c r="AH1671"/>
      <c r="AI1671"/>
    </row>
    <row r="1672" spans="1:35" s="437" customFormat="1" ht="16">
      <c r="A1672" s="9">
        <v>3</v>
      </c>
      <c r="B1672" s="9">
        <v>1</v>
      </c>
      <c r="C1672" s="9">
        <v>4</v>
      </c>
      <c r="D1672" s="150"/>
      <c r="E1672" s="281">
        <v>155</v>
      </c>
      <c r="F1672" s="227">
        <v>1</v>
      </c>
      <c r="G1672" s="54" t="s">
        <v>411</v>
      </c>
      <c r="H1672" s="47" t="s">
        <v>429</v>
      </c>
      <c r="I1672" s="17">
        <v>778</v>
      </c>
      <c r="J1672" s="18" t="s">
        <v>33</v>
      </c>
      <c r="K1672" s="17">
        <v>198</v>
      </c>
      <c r="L1672" s="17" t="s">
        <v>357</v>
      </c>
      <c r="M1672" s="81">
        <v>1.5</v>
      </c>
      <c r="N1672" s="17" t="s">
        <v>35</v>
      </c>
      <c r="O1672" s="17" t="s">
        <v>63</v>
      </c>
      <c r="P1672" s="19">
        <v>43410</v>
      </c>
      <c r="Q1672" s="20">
        <v>43578</v>
      </c>
      <c r="R1672" s="26">
        <v>44131</v>
      </c>
      <c r="S1672" s="16">
        <f t="shared" si="55"/>
        <v>553</v>
      </c>
      <c r="T1672" s="16" t="s">
        <v>310</v>
      </c>
      <c r="U1672" s="16">
        <v>0</v>
      </c>
      <c r="V1672" s="18">
        <v>0</v>
      </c>
      <c r="W1672" s="18"/>
      <c r="X1672" s="18"/>
      <c r="Y1672" s="18"/>
      <c r="Z1672" s="82"/>
      <c r="AA1672" s="4" t="s">
        <v>45</v>
      </c>
      <c r="AB1672"/>
      <c r="AC1672"/>
      <c r="AD1672"/>
      <c r="AE1672"/>
      <c r="AF1672"/>
      <c r="AG1672"/>
      <c r="AH1672"/>
      <c r="AI1672"/>
    </row>
    <row r="1673" spans="1:35" ht="16">
      <c r="A1673" s="9">
        <v>3</v>
      </c>
      <c r="B1673" s="9">
        <v>1</v>
      </c>
      <c r="C1673" s="9">
        <v>4</v>
      </c>
      <c r="D1673" s="150"/>
      <c r="E1673" s="281">
        <v>156</v>
      </c>
      <c r="F1673" s="227">
        <v>1</v>
      </c>
      <c r="G1673" s="54" t="s">
        <v>411</v>
      </c>
      <c r="H1673" s="47" t="s">
        <v>429</v>
      </c>
      <c r="I1673" s="17">
        <v>782</v>
      </c>
      <c r="J1673" s="18" t="s">
        <v>33</v>
      </c>
      <c r="K1673" s="17">
        <v>199</v>
      </c>
      <c r="L1673" s="17" t="s">
        <v>357</v>
      </c>
      <c r="M1673" s="81">
        <v>1.5</v>
      </c>
      <c r="N1673" s="17" t="s">
        <v>35</v>
      </c>
      <c r="O1673" s="17" t="s">
        <v>63</v>
      </c>
      <c r="P1673" s="19">
        <v>43410</v>
      </c>
      <c r="Q1673" s="20">
        <v>43578</v>
      </c>
      <c r="R1673" s="26">
        <v>44131</v>
      </c>
      <c r="S1673" s="16">
        <f t="shared" si="55"/>
        <v>553</v>
      </c>
      <c r="T1673" s="16" t="s">
        <v>310</v>
      </c>
      <c r="U1673" s="16">
        <v>0</v>
      </c>
      <c r="V1673" s="18">
        <v>0</v>
      </c>
      <c r="W1673" s="18"/>
      <c r="X1673" s="18"/>
      <c r="Y1673" s="18"/>
      <c r="Z1673" s="82"/>
      <c r="AA1673" s="4" t="s">
        <v>45</v>
      </c>
    </row>
    <row r="1674" spans="1:35" s="437" customFormat="1" ht="16">
      <c r="A1674" s="9">
        <v>3</v>
      </c>
      <c r="B1674" s="9">
        <v>1</v>
      </c>
      <c r="C1674" s="9">
        <v>4</v>
      </c>
      <c r="D1674" s="150"/>
      <c r="E1674" s="281">
        <v>157</v>
      </c>
      <c r="F1674" s="227">
        <v>1</v>
      </c>
      <c r="G1674" s="54" t="s">
        <v>411</v>
      </c>
      <c r="H1674" s="47" t="s">
        <v>429</v>
      </c>
      <c r="I1674" s="17">
        <v>783</v>
      </c>
      <c r="J1674" s="18" t="s">
        <v>33</v>
      </c>
      <c r="K1674" s="17">
        <v>199</v>
      </c>
      <c r="L1674" s="17" t="s">
        <v>357</v>
      </c>
      <c r="M1674" s="81">
        <v>1.5</v>
      </c>
      <c r="N1674" s="17" t="s">
        <v>35</v>
      </c>
      <c r="O1674" s="17" t="s">
        <v>63</v>
      </c>
      <c r="P1674" s="19">
        <v>43410</v>
      </c>
      <c r="Q1674" s="20">
        <v>43578</v>
      </c>
      <c r="R1674" s="26">
        <v>44131</v>
      </c>
      <c r="S1674" s="16">
        <f t="shared" si="55"/>
        <v>553</v>
      </c>
      <c r="T1674" s="16" t="s">
        <v>249</v>
      </c>
      <c r="U1674" s="16">
        <v>0</v>
      </c>
      <c r="V1674" s="18">
        <v>1</v>
      </c>
      <c r="W1674" s="18">
        <v>1</v>
      </c>
      <c r="X1674" s="18"/>
      <c r="Y1674" s="18"/>
      <c r="Z1674" s="82"/>
      <c r="AA1674" s="4" t="s">
        <v>45</v>
      </c>
      <c r="AB1674"/>
      <c r="AC1674"/>
      <c r="AD1674"/>
      <c r="AE1674"/>
      <c r="AF1674"/>
      <c r="AG1674"/>
      <c r="AH1674"/>
      <c r="AI1674"/>
    </row>
    <row r="1675" spans="1:35" ht="16">
      <c r="A1675" s="9">
        <v>3</v>
      </c>
      <c r="B1675" s="9">
        <v>1</v>
      </c>
      <c r="C1675" s="9">
        <v>4</v>
      </c>
      <c r="D1675" s="150"/>
      <c r="E1675" s="281">
        <v>158</v>
      </c>
      <c r="F1675" s="227">
        <v>1</v>
      </c>
      <c r="G1675" s="54" t="s">
        <v>411</v>
      </c>
      <c r="H1675" s="47" t="s">
        <v>429</v>
      </c>
      <c r="I1675" s="17">
        <v>784</v>
      </c>
      <c r="J1675" s="18" t="s">
        <v>33</v>
      </c>
      <c r="K1675" s="17">
        <v>219</v>
      </c>
      <c r="L1675" s="17" t="s">
        <v>357</v>
      </c>
      <c r="M1675" s="81">
        <v>1.5</v>
      </c>
      <c r="N1675" s="17" t="s">
        <v>35</v>
      </c>
      <c r="O1675" s="17" t="s">
        <v>63</v>
      </c>
      <c r="P1675" s="19">
        <v>43410</v>
      </c>
      <c r="Q1675" s="20">
        <v>43578</v>
      </c>
      <c r="R1675" s="26">
        <v>44131</v>
      </c>
      <c r="S1675" s="16">
        <f t="shared" si="55"/>
        <v>553</v>
      </c>
      <c r="T1675" s="16" t="s">
        <v>249</v>
      </c>
      <c r="U1675" s="16">
        <v>0</v>
      </c>
      <c r="V1675" s="18">
        <v>0</v>
      </c>
      <c r="W1675" s="18"/>
      <c r="X1675" s="18"/>
      <c r="Y1675" s="18"/>
      <c r="Z1675" s="82"/>
      <c r="AA1675" s="4" t="s">
        <v>45</v>
      </c>
    </row>
    <row r="1676" spans="1:35" s="437" customFormat="1" ht="16">
      <c r="A1676" s="9">
        <v>3</v>
      </c>
      <c r="B1676" s="9">
        <v>1</v>
      </c>
      <c r="C1676" s="9">
        <v>4</v>
      </c>
      <c r="D1676" s="150"/>
      <c r="E1676" s="281">
        <v>159</v>
      </c>
      <c r="F1676" s="227">
        <v>1</v>
      </c>
      <c r="G1676" s="54" t="s">
        <v>411</v>
      </c>
      <c r="H1676" s="47" t="s">
        <v>429</v>
      </c>
      <c r="I1676" s="17">
        <v>785</v>
      </c>
      <c r="J1676" s="18" t="s">
        <v>33</v>
      </c>
      <c r="K1676" s="17">
        <v>219</v>
      </c>
      <c r="L1676" s="17" t="s">
        <v>357</v>
      </c>
      <c r="M1676" s="81">
        <v>1.5</v>
      </c>
      <c r="N1676" s="17" t="s">
        <v>35</v>
      </c>
      <c r="O1676" s="17" t="s">
        <v>63</v>
      </c>
      <c r="P1676" s="19">
        <v>43410</v>
      </c>
      <c r="Q1676" s="20">
        <v>43578</v>
      </c>
      <c r="R1676" s="26">
        <v>44131</v>
      </c>
      <c r="S1676" s="16">
        <f t="shared" si="55"/>
        <v>553</v>
      </c>
      <c r="T1676" s="16" t="s">
        <v>249</v>
      </c>
      <c r="U1676" s="16">
        <v>0</v>
      </c>
      <c r="V1676" s="18">
        <v>0</v>
      </c>
      <c r="W1676" s="18"/>
      <c r="X1676" s="18"/>
      <c r="Y1676" s="18"/>
      <c r="Z1676" s="82"/>
      <c r="AA1676" s="4" t="s">
        <v>45</v>
      </c>
      <c r="AB1676"/>
      <c r="AC1676"/>
      <c r="AD1676"/>
      <c r="AE1676"/>
      <c r="AF1676"/>
      <c r="AG1676"/>
      <c r="AH1676"/>
      <c r="AI1676"/>
    </row>
    <row r="1677" spans="1:35" ht="16">
      <c r="A1677" s="9">
        <v>3</v>
      </c>
      <c r="B1677" s="9">
        <v>1</v>
      </c>
      <c r="C1677" s="9">
        <v>4</v>
      </c>
      <c r="D1677" s="150"/>
      <c r="E1677" s="281">
        <v>160</v>
      </c>
      <c r="F1677" s="227">
        <v>1</v>
      </c>
      <c r="G1677" s="54" t="s">
        <v>411</v>
      </c>
      <c r="H1677" s="47" t="s">
        <v>429</v>
      </c>
      <c r="I1677" s="17">
        <v>786</v>
      </c>
      <c r="J1677" s="18" t="s">
        <v>33</v>
      </c>
      <c r="K1677" s="17">
        <v>180</v>
      </c>
      <c r="L1677" s="17" t="s">
        <v>357</v>
      </c>
      <c r="M1677" s="81">
        <v>1.5</v>
      </c>
      <c r="N1677" s="17" t="s">
        <v>35</v>
      </c>
      <c r="O1677" s="17" t="s">
        <v>63</v>
      </c>
      <c r="P1677" s="19">
        <v>43410</v>
      </c>
      <c r="Q1677" s="20">
        <v>43578</v>
      </c>
      <c r="R1677" s="26">
        <v>44147</v>
      </c>
      <c r="S1677" s="16">
        <f t="shared" si="55"/>
        <v>569</v>
      </c>
      <c r="T1677" s="16" t="s">
        <v>308</v>
      </c>
      <c r="U1677" s="16">
        <v>0</v>
      </c>
      <c r="V1677" s="18">
        <v>0</v>
      </c>
      <c r="W1677" s="18"/>
      <c r="X1677" s="18"/>
      <c r="Y1677" s="18">
        <v>1</v>
      </c>
      <c r="Z1677" s="82" t="s">
        <v>67</v>
      </c>
      <c r="AA1677" s="4" t="s">
        <v>45</v>
      </c>
    </row>
    <row r="1678" spans="1:35" s="437" customFormat="1" ht="16">
      <c r="A1678" s="9">
        <v>3</v>
      </c>
      <c r="B1678" s="9">
        <v>1</v>
      </c>
      <c r="C1678" s="9">
        <v>4</v>
      </c>
      <c r="D1678" s="150"/>
      <c r="E1678" s="281">
        <v>161</v>
      </c>
      <c r="F1678" s="227">
        <v>1</v>
      </c>
      <c r="G1678" s="54" t="s">
        <v>411</v>
      </c>
      <c r="H1678" s="47" t="s">
        <v>429</v>
      </c>
      <c r="I1678" s="17">
        <v>787</v>
      </c>
      <c r="J1678" s="18" t="s">
        <v>33</v>
      </c>
      <c r="K1678" s="17">
        <v>180</v>
      </c>
      <c r="L1678" s="17" t="s">
        <v>357</v>
      </c>
      <c r="M1678" s="81">
        <v>1.5</v>
      </c>
      <c r="N1678" s="17" t="s">
        <v>35</v>
      </c>
      <c r="O1678" s="17" t="s">
        <v>63</v>
      </c>
      <c r="P1678" s="19">
        <v>43410</v>
      </c>
      <c r="Q1678" s="20">
        <v>43578</v>
      </c>
      <c r="R1678" s="26">
        <v>44147</v>
      </c>
      <c r="S1678" s="16">
        <f t="shared" si="55"/>
        <v>569</v>
      </c>
      <c r="T1678" s="16" t="s">
        <v>308</v>
      </c>
      <c r="U1678" s="16">
        <v>0</v>
      </c>
      <c r="V1678" s="18">
        <v>0</v>
      </c>
      <c r="W1678" s="18"/>
      <c r="X1678" s="18"/>
      <c r="Y1678" s="18"/>
      <c r="Z1678" s="82" t="s">
        <v>277</v>
      </c>
      <c r="AA1678" s="4" t="s">
        <v>45</v>
      </c>
      <c r="AB1678"/>
      <c r="AC1678"/>
      <c r="AD1678"/>
      <c r="AE1678"/>
      <c r="AF1678"/>
      <c r="AG1678"/>
      <c r="AH1678"/>
      <c r="AI1678"/>
    </row>
    <row r="1679" spans="1:35" s="437" customFormat="1" ht="16">
      <c r="A1679" s="9">
        <v>3</v>
      </c>
      <c r="B1679" s="9">
        <v>1</v>
      </c>
      <c r="C1679" s="9">
        <v>4</v>
      </c>
      <c r="D1679" s="150"/>
      <c r="E1679" s="281">
        <v>162</v>
      </c>
      <c r="F1679" s="227">
        <v>1</v>
      </c>
      <c r="G1679" s="54" t="s">
        <v>411</v>
      </c>
      <c r="H1679" s="47" t="s">
        <v>429</v>
      </c>
      <c r="I1679" s="17">
        <v>788</v>
      </c>
      <c r="J1679" s="18" t="s">
        <v>33</v>
      </c>
      <c r="K1679" s="17">
        <v>180</v>
      </c>
      <c r="L1679" s="17" t="s">
        <v>357</v>
      </c>
      <c r="M1679" s="81">
        <v>1.5</v>
      </c>
      <c r="N1679" s="17" t="s">
        <v>35</v>
      </c>
      <c r="O1679" s="17" t="s">
        <v>63</v>
      </c>
      <c r="P1679" s="21">
        <v>43410</v>
      </c>
      <c r="Q1679" s="20">
        <v>43578</v>
      </c>
      <c r="R1679" s="26">
        <v>44147</v>
      </c>
      <c r="S1679" s="16">
        <f>R1679-Q1679</f>
        <v>569</v>
      </c>
      <c r="T1679" s="16" t="s">
        <v>308</v>
      </c>
      <c r="U1679" s="16">
        <v>0</v>
      </c>
      <c r="V1679" s="18">
        <v>0</v>
      </c>
      <c r="W1679" s="18"/>
      <c r="X1679" s="18"/>
      <c r="Y1679" s="18"/>
      <c r="Z1679" s="82"/>
      <c r="AA1679" s="4" t="s">
        <v>45</v>
      </c>
      <c r="AB1679"/>
      <c r="AC1679"/>
      <c r="AD1679"/>
      <c r="AE1679"/>
      <c r="AF1679"/>
      <c r="AG1679"/>
      <c r="AH1679"/>
      <c r="AI1679"/>
    </row>
    <row r="1680" spans="1:35" s="437" customFormat="1" ht="16">
      <c r="A1680" s="150"/>
      <c r="B1680" s="150"/>
      <c r="C1680" s="150"/>
      <c r="D1680" s="150"/>
      <c r="E1680" s="281"/>
      <c r="F1680" s="227">
        <v>1</v>
      </c>
      <c r="G1680" s="239" t="s">
        <v>61</v>
      </c>
      <c r="H1680" s="31"/>
      <c r="I1680" s="33"/>
      <c r="J1680" s="9"/>
      <c r="K1680" s="33"/>
      <c r="L1680" s="33"/>
      <c r="M1680" s="34"/>
      <c r="N1680" s="33"/>
      <c r="O1680" s="33"/>
      <c r="P1680" s="35"/>
      <c r="Q1680" s="36"/>
      <c r="R1680" s="12"/>
      <c r="S1680" s="79"/>
      <c r="T1680" s="79"/>
      <c r="U1680" s="79"/>
      <c r="V1680" s="9"/>
      <c r="W1680" s="9"/>
      <c r="X1680" s="9"/>
      <c r="Y1680" s="9"/>
      <c r="Z1680" s="6"/>
      <c r="AA1680" s="37"/>
      <c r="AB1680"/>
      <c r="AC1680"/>
      <c r="AD1680"/>
      <c r="AE1680"/>
      <c r="AF1680"/>
      <c r="AG1680"/>
      <c r="AH1680"/>
      <c r="AI1680"/>
    </row>
    <row r="1681" spans="1:35" ht="16">
      <c r="A1681" s="9">
        <v>3</v>
      </c>
      <c r="B1681" s="9">
        <v>1</v>
      </c>
      <c r="C1681" s="9">
        <v>8</v>
      </c>
      <c r="D1681" s="150"/>
      <c r="E1681" s="281">
        <v>1</v>
      </c>
      <c r="F1681" s="227">
        <v>1</v>
      </c>
      <c r="G1681" s="54" t="s">
        <v>469</v>
      </c>
      <c r="H1681" s="117" t="s">
        <v>476</v>
      </c>
      <c r="I1681" s="117">
        <v>1.1299999999999999</v>
      </c>
      <c r="J1681" s="18" t="s">
        <v>33</v>
      </c>
      <c r="K1681" s="108">
        <v>245</v>
      </c>
      <c r="L1681" s="108" t="s">
        <v>477</v>
      </c>
      <c r="M1681" s="118">
        <v>0</v>
      </c>
      <c r="N1681" s="108" t="s">
        <v>35</v>
      </c>
      <c r="O1681" s="108" t="s">
        <v>63</v>
      </c>
      <c r="P1681" s="19">
        <v>43410</v>
      </c>
      <c r="Q1681" s="46">
        <v>43581</v>
      </c>
      <c r="R1681" s="26">
        <v>44138</v>
      </c>
      <c r="S1681" s="16">
        <f t="shared" ref="S1681:S1712" si="56">R1681-Q1681</f>
        <v>557</v>
      </c>
      <c r="T1681" s="16">
        <v>1</v>
      </c>
      <c r="U1681" s="16">
        <v>0</v>
      </c>
      <c r="V1681" s="56">
        <v>0</v>
      </c>
      <c r="W1681" s="56"/>
      <c r="X1681" s="56"/>
      <c r="Y1681" s="56"/>
      <c r="Z1681" s="27"/>
      <c r="AA1681" s="119" t="s">
        <v>45</v>
      </c>
    </row>
    <row r="1682" spans="1:35" ht="16">
      <c r="A1682" s="9">
        <v>3</v>
      </c>
      <c r="B1682" s="9">
        <v>1</v>
      </c>
      <c r="C1682" s="9">
        <v>8</v>
      </c>
      <c r="D1682" s="150"/>
      <c r="E1682" s="281">
        <v>2</v>
      </c>
      <c r="F1682" s="227">
        <v>1</v>
      </c>
      <c r="G1682" s="54" t="s">
        <v>469</v>
      </c>
      <c r="H1682" s="117" t="s">
        <v>476</v>
      </c>
      <c r="I1682" s="120">
        <v>2.13</v>
      </c>
      <c r="J1682" s="18" t="s">
        <v>33</v>
      </c>
      <c r="K1682" s="108">
        <v>245</v>
      </c>
      <c r="L1682" s="108" t="s">
        <v>477</v>
      </c>
      <c r="M1682" s="118">
        <v>0</v>
      </c>
      <c r="N1682" s="108" t="s">
        <v>35</v>
      </c>
      <c r="O1682" s="108" t="s">
        <v>63</v>
      </c>
      <c r="P1682" s="19">
        <v>43410</v>
      </c>
      <c r="Q1682" s="46">
        <v>43581</v>
      </c>
      <c r="R1682" s="26">
        <v>44138</v>
      </c>
      <c r="S1682" s="16">
        <f t="shared" si="56"/>
        <v>557</v>
      </c>
      <c r="T1682" s="121">
        <v>1</v>
      </c>
      <c r="U1682" s="16">
        <v>0</v>
      </c>
      <c r="V1682" s="56">
        <v>0</v>
      </c>
      <c r="W1682" s="56"/>
      <c r="X1682" s="56"/>
      <c r="Y1682" s="56"/>
      <c r="Z1682" s="27"/>
      <c r="AA1682" s="119" t="s">
        <v>45</v>
      </c>
    </row>
    <row r="1683" spans="1:35" s="366" customFormat="1" ht="16">
      <c r="A1683" s="9">
        <v>3</v>
      </c>
      <c r="B1683" s="9">
        <v>1</v>
      </c>
      <c r="C1683" s="9">
        <v>8</v>
      </c>
      <c r="D1683" s="150"/>
      <c r="E1683" s="281">
        <v>3</v>
      </c>
      <c r="F1683" s="227">
        <v>1</v>
      </c>
      <c r="G1683" s="54" t="s">
        <v>469</v>
      </c>
      <c r="H1683" s="117" t="s">
        <v>476</v>
      </c>
      <c r="I1683" s="120">
        <v>3.13</v>
      </c>
      <c r="J1683" s="18" t="s">
        <v>33</v>
      </c>
      <c r="K1683" s="108">
        <v>245</v>
      </c>
      <c r="L1683" s="108" t="s">
        <v>477</v>
      </c>
      <c r="M1683" s="118">
        <v>0</v>
      </c>
      <c r="N1683" s="108" t="s">
        <v>35</v>
      </c>
      <c r="O1683" s="108" t="s">
        <v>63</v>
      </c>
      <c r="P1683" s="19">
        <v>43410</v>
      </c>
      <c r="Q1683" s="46">
        <v>43581</v>
      </c>
      <c r="R1683" s="26">
        <v>44138</v>
      </c>
      <c r="S1683" s="16">
        <f t="shared" si="56"/>
        <v>557</v>
      </c>
      <c r="T1683" s="16">
        <v>1</v>
      </c>
      <c r="U1683" s="16">
        <v>0</v>
      </c>
      <c r="V1683" s="56">
        <v>0</v>
      </c>
      <c r="W1683" s="56"/>
      <c r="X1683" s="56"/>
      <c r="Y1683" s="56"/>
      <c r="Z1683" s="27"/>
      <c r="AA1683" s="119" t="s">
        <v>45</v>
      </c>
      <c r="AB1683"/>
      <c r="AC1683"/>
      <c r="AD1683"/>
      <c r="AE1683"/>
      <c r="AF1683"/>
      <c r="AG1683"/>
      <c r="AH1683"/>
      <c r="AI1683"/>
    </row>
    <row r="1684" spans="1:35" s="366" customFormat="1" ht="16">
      <c r="A1684" s="9">
        <v>3</v>
      </c>
      <c r="B1684" s="9">
        <v>1</v>
      </c>
      <c r="C1684" s="9">
        <v>8</v>
      </c>
      <c r="D1684" s="150"/>
      <c r="E1684" s="281">
        <v>4</v>
      </c>
      <c r="F1684" s="227">
        <v>1</v>
      </c>
      <c r="G1684" s="54" t="s">
        <v>469</v>
      </c>
      <c r="H1684" s="117" t="s">
        <v>476</v>
      </c>
      <c r="I1684" s="120">
        <v>4.13</v>
      </c>
      <c r="J1684" s="18" t="s">
        <v>33</v>
      </c>
      <c r="K1684" s="108">
        <v>245</v>
      </c>
      <c r="L1684" s="108" t="s">
        <v>477</v>
      </c>
      <c r="M1684" s="118">
        <v>0</v>
      </c>
      <c r="N1684" s="108" t="s">
        <v>35</v>
      </c>
      <c r="O1684" s="108" t="s">
        <v>63</v>
      </c>
      <c r="P1684" s="19">
        <v>43410</v>
      </c>
      <c r="Q1684" s="46">
        <v>43581</v>
      </c>
      <c r="R1684" s="26">
        <v>44138</v>
      </c>
      <c r="S1684" s="16">
        <f t="shared" si="56"/>
        <v>557</v>
      </c>
      <c r="T1684" s="121">
        <v>1</v>
      </c>
      <c r="U1684" s="16">
        <v>0</v>
      </c>
      <c r="V1684" s="56">
        <v>0</v>
      </c>
      <c r="W1684" s="56"/>
      <c r="X1684" s="56"/>
      <c r="Y1684" s="56"/>
      <c r="Z1684" s="27"/>
      <c r="AA1684" s="119" t="s">
        <v>45</v>
      </c>
      <c r="AB1684"/>
      <c r="AC1684"/>
      <c r="AD1684"/>
      <c r="AE1684"/>
      <c r="AF1684"/>
      <c r="AG1684"/>
      <c r="AH1684"/>
      <c r="AI1684"/>
    </row>
    <row r="1685" spans="1:35" ht="16">
      <c r="A1685" s="9">
        <v>3</v>
      </c>
      <c r="B1685" s="9">
        <v>1</v>
      </c>
      <c r="C1685" s="9">
        <v>8</v>
      </c>
      <c r="D1685" s="150"/>
      <c r="E1685" s="281">
        <v>5</v>
      </c>
      <c r="F1685" s="227">
        <v>1</v>
      </c>
      <c r="G1685" s="54" t="s">
        <v>469</v>
      </c>
      <c r="H1685" s="117" t="s">
        <v>476</v>
      </c>
      <c r="I1685" s="120">
        <v>5.13</v>
      </c>
      <c r="J1685" s="18" t="s">
        <v>33</v>
      </c>
      <c r="K1685" s="108">
        <v>245</v>
      </c>
      <c r="L1685" s="108" t="s">
        <v>477</v>
      </c>
      <c r="M1685" s="118">
        <v>0</v>
      </c>
      <c r="N1685" s="108" t="s">
        <v>35</v>
      </c>
      <c r="O1685" s="108" t="s">
        <v>63</v>
      </c>
      <c r="P1685" s="19">
        <v>43410</v>
      </c>
      <c r="Q1685" s="46">
        <v>43581</v>
      </c>
      <c r="R1685" s="26">
        <v>44138</v>
      </c>
      <c r="S1685" s="16">
        <f t="shared" si="56"/>
        <v>557</v>
      </c>
      <c r="T1685" s="16">
        <v>1</v>
      </c>
      <c r="U1685" s="16">
        <v>0</v>
      </c>
      <c r="V1685" s="56">
        <v>0</v>
      </c>
      <c r="W1685" s="56"/>
      <c r="X1685" s="56"/>
      <c r="Y1685" s="56"/>
      <c r="Z1685" s="27"/>
      <c r="AA1685" s="119" t="s">
        <v>45</v>
      </c>
    </row>
    <row r="1686" spans="1:35" ht="16">
      <c r="A1686" s="9">
        <v>3</v>
      </c>
      <c r="B1686" s="9">
        <v>1</v>
      </c>
      <c r="C1686" s="9">
        <v>8</v>
      </c>
      <c r="D1686" s="150"/>
      <c r="E1686" s="281">
        <v>6</v>
      </c>
      <c r="F1686" s="227">
        <v>1</v>
      </c>
      <c r="G1686" s="54" t="s">
        <v>469</v>
      </c>
      <c r="H1686" s="117" t="s">
        <v>476</v>
      </c>
      <c r="I1686" s="120">
        <v>6.13</v>
      </c>
      <c r="J1686" s="18" t="s">
        <v>33</v>
      </c>
      <c r="K1686" s="108">
        <v>246</v>
      </c>
      <c r="L1686" s="108" t="s">
        <v>477</v>
      </c>
      <c r="M1686" s="118">
        <v>0</v>
      </c>
      <c r="N1686" s="108" t="s">
        <v>35</v>
      </c>
      <c r="O1686" s="108" t="s">
        <v>63</v>
      </c>
      <c r="P1686" s="19">
        <v>43410</v>
      </c>
      <c r="Q1686" s="46">
        <v>43581</v>
      </c>
      <c r="R1686" s="26">
        <v>44141</v>
      </c>
      <c r="S1686" s="16">
        <f t="shared" si="56"/>
        <v>560</v>
      </c>
      <c r="T1686" s="121">
        <v>1</v>
      </c>
      <c r="U1686" s="16">
        <v>0</v>
      </c>
      <c r="V1686" s="56">
        <v>0</v>
      </c>
      <c r="W1686" s="56"/>
      <c r="X1686" s="56"/>
      <c r="Y1686" s="56"/>
      <c r="Z1686" s="27"/>
      <c r="AA1686" s="119" t="s">
        <v>45</v>
      </c>
    </row>
    <row r="1687" spans="1:35" ht="16">
      <c r="A1687" s="9">
        <v>3</v>
      </c>
      <c r="B1687" s="9">
        <v>1</v>
      </c>
      <c r="C1687" s="9">
        <v>8</v>
      </c>
      <c r="D1687" s="150"/>
      <c r="E1687" s="281">
        <v>7</v>
      </c>
      <c r="F1687" s="227">
        <v>1</v>
      </c>
      <c r="G1687" s="54" t="s">
        <v>469</v>
      </c>
      <c r="H1687" s="117" t="s">
        <v>476</v>
      </c>
      <c r="I1687" s="120">
        <v>7.13</v>
      </c>
      <c r="J1687" s="18" t="s">
        <v>33</v>
      </c>
      <c r="K1687" s="108">
        <v>246</v>
      </c>
      <c r="L1687" s="108" t="s">
        <v>477</v>
      </c>
      <c r="M1687" s="118">
        <v>0</v>
      </c>
      <c r="N1687" s="108" t="s">
        <v>35</v>
      </c>
      <c r="O1687" s="108" t="s">
        <v>63</v>
      </c>
      <c r="P1687" s="19">
        <v>43410</v>
      </c>
      <c r="Q1687" s="46">
        <v>43581</v>
      </c>
      <c r="R1687" s="26">
        <v>44141</v>
      </c>
      <c r="S1687" s="16">
        <f t="shared" si="56"/>
        <v>560</v>
      </c>
      <c r="T1687" s="16">
        <v>1</v>
      </c>
      <c r="U1687" s="16">
        <v>0</v>
      </c>
      <c r="V1687" s="56">
        <v>0</v>
      </c>
      <c r="W1687" s="56"/>
      <c r="X1687" s="56"/>
      <c r="Y1687" s="56"/>
      <c r="Z1687" s="27"/>
      <c r="AA1687" s="119" t="s">
        <v>45</v>
      </c>
    </row>
    <row r="1688" spans="1:35" ht="16">
      <c r="A1688" s="9">
        <v>3</v>
      </c>
      <c r="B1688" s="9">
        <v>1</v>
      </c>
      <c r="C1688" s="9">
        <v>8</v>
      </c>
      <c r="D1688" s="150"/>
      <c r="E1688" s="281">
        <v>8</v>
      </c>
      <c r="F1688" s="227">
        <v>1</v>
      </c>
      <c r="G1688" s="54" t="s">
        <v>469</v>
      </c>
      <c r="H1688" s="117" t="s">
        <v>476</v>
      </c>
      <c r="I1688" s="120">
        <v>8.1300000000000008</v>
      </c>
      <c r="J1688" s="18" t="s">
        <v>33</v>
      </c>
      <c r="K1688" s="108">
        <v>246</v>
      </c>
      <c r="L1688" s="108" t="s">
        <v>477</v>
      </c>
      <c r="M1688" s="118">
        <v>0</v>
      </c>
      <c r="N1688" s="108" t="s">
        <v>35</v>
      </c>
      <c r="O1688" s="108" t="s">
        <v>63</v>
      </c>
      <c r="P1688" s="19">
        <v>43410</v>
      </c>
      <c r="Q1688" s="46">
        <v>43581</v>
      </c>
      <c r="R1688" s="26">
        <v>44141</v>
      </c>
      <c r="S1688" s="16">
        <f t="shared" si="56"/>
        <v>560</v>
      </c>
      <c r="T1688" s="121">
        <v>1</v>
      </c>
      <c r="U1688" s="16">
        <v>0</v>
      </c>
      <c r="V1688" s="56">
        <v>0</v>
      </c>
      <c r="W1688" s="56"/>
      <c r="X1688" s="56"/>
      <c r="Y1688" s="56"/>
      <c r="Z1688" s="27"/>
      <c r="AA1688" s="119" t="s">
        <v>45</v>
      </c>
    </row>
    <row r="1689" spans="1:35" ht="16">
      <c r="A1689" s="9">
        <v>3</v>
      </c>
      <c r="B1689" s="9">
        <v>1</v>
      </c>
      <c r="C1689" s="9">
        <v>8</v>
      </c>
      <c r="D1689" s="150"/>
      <c r="E1689" s="281">
        <v>9</v>
      </c>
      <c r="F1689" s="227">
        <v>1</v>
      </c>
      <c r="G1689" s="54" t="s">
        <v>469</v>
      </c>
      <c r="H1689" s="117" t="s">
        <v>476</v>
      </c>
      <c r="I1689" s="120">
        <v>9.1300000000000008</v>
      </c>
      <c r="J1689" s="18" t="s">
        <v>33</v>
      </c>
      <c r="K1689" s="108">
        <v>246</v>
      </c>
      <c r="L1689" s="108" t="s">
        <v>477</v>
      </c>
      <c r="M1689" s="118">
        <v>0</v>
      </c>
      <c r="N1689" s="108" t="s">
        <v>35</v>
      </c>
      <c r="O1689" s="108" t="s">
        <v>63</v>
      </c>
      <c r="P1689" s="19">
        <v>43410</v>
      </c>
      <c r="Q1689" s="46">
        <v>43581</v>
      </c>
      <c r="R1689" s="26">
        <v>44141</v>
      </c>
      <c r="S1689" s="16">
        <f t="shared" si="56"/>
        <v>560</v>
      </c>
      <c r="T1689" s="16">
        <v>1</v>
      </c>
      <c r="U1689" s="16">
        <v>0</v>
      </c>
      <c r="V1689" s="56">
        <v>0</v>
      </c>
      <c r="W1689" s="56"/>
      <c r="X1689" s="56"/>
      <c r="Y1689" s="56"/>
      <c r="Z1689" s="27"/>
      <c r="AA1689" s="119" t="s">
        <v>45</v>
      </c>
    </row>
    <row r="1690" spans="1:35" ht="16">
      <c r="A1690" s="9">
        <v>3</v>
      </c>
      <c r="B1690" s="9">
        <v>1</v>
      </c>
      <c r="C1690" s="9">
        <v>8</v>
      </c>
      <c r="D1690" s="150"/>
      <c r="E1690" s="281">
        <v>10</v>
      </c>
      <c r="F1690" s="227">
        <v>1</v>
      </c>
      <c r="G1690" s="54" t="s">
        <v>469</v>
      </c>
      <c r="H1690" s="117" t="s">
        <v>476</v>
      </c>
      <c r="I1690" s="117">
        <v>10.130000000000001</v>
      </c>
      <c r="J1690" s="18" t="s">
        <v>33</v>
      </c>
      <c r="K1690" s="108">
        <v>246</v>
      </c>
      <c r="L1690" s="108" t="s">
        <v>477</v>
      </c>
      <c r="M1690" s="118">
        <v>0</v>
      </c>
      <c r="N1690" s="108" t="s">
        <v>35</v>
      </c>
      <c r="O1690" s="108" t="s">
        <v>63</v>
      </c>
      <c r="P1690" s="19">
        <v>43410</v>
      </c>
      <c r="Q1690" s="46">
        <v>43581</v>
      </c>
      <c r="R1690" s="26">
        <v>44141</v>
      </c>
      <c r="S1690" s="16">
        <f t="shared" si="56"/>
        <v>560</v>
      </c>
      <c r="T1690" s="121">
        <v>1</v>
      </c>
      <c r="U1690" s="16">
        <v>0</v>
      </c>
      <c r="V1690" s="56">
        <v>0</v>
      </c>
      <c r="W1690" s="56"/>
      <c r="X1690" s="56"/>
      <c r="Y1690" s="56">
        <v>1</v>
      </c>
      <c r="Z1690" s="27" t="s">
        <v>478</v>
      </c>
      <c r="AA1690" s="119" t="s">
        <v>45</v>
      </c>
    </row>
    <row r="1691" spans="1:35" ht="16">
      <c r="A1691" s="9">
        <v>3</v>
      </c>
      <c r="B1691" s="9">
        <v>1</v>
      </c>
      <c r="C1691" s="9">
        <v>8</v>
      </c>
      <c r="D1691" s="150"/>
      <c r="E1691" s="281">
        <v>11</v>
      </c>
      <c r="F1691" s="227">
        <v>1</v>
      </c>
      <c r="G1691" s="54" t="s">
        <v>469</v>
      </c>
      <c r="H1691" s="117" t="s">
        <v>476</v>
      </c>
      <c r="I1691" s="120">
        <v>12.13</v>
      </c>
      <c r="J1691" s="18" t="s">
        <v>33</v>
      </c>
      <c r="K1691" s="108">
        <v>247</v>
      </c>
      <c r="L1691" s="108" t="s">
        <v>477</v>
      </c>
      <c r="M1691" s="118">
        <v>0</v>
      </c>
      <c r="N1691" s="108" t="s">
        <v>35</v>
      </c>
      <c r="O1691" s="108" t="s">
        <v>63</v>
      </c>
      <c r="P1691" s="19">
        <v>43410</v>
      </c>
      <c r="Q1691" s="46">
        <v>43581</v>
      </c>
      <c r="R1691" s="26">
        <v>44141</v>
      </c>
      <c r="S1691" s="16">
        <f t="shared" si="56"/>
        <v>560</v>
      </c>
      <c r="T1691" s="121">
        <v>1</v>
      </c>
      <c r="U1691" s="16">
        <v>0</v>
      </c>
      <c r="V1691" s="56">
        <v>0</v>
      </c>
      <c r="W1691" s="56"/>
      <c r="X1691" s="56"/>
      <c r="Y1691" s="56"/>
      <c r="Z1691" s="27"/>
      <c r="AA1691" s="119" t="s">
        <v>45</v>
      </c>
    </row>
    <row r="1692" spans="1:35" ht="16">
      <c r="A1692" s="9">
        <v>3</v>
      </c>
      <c r="B1692" s="9">
        <v>1</v>
      </c>
      <c r="C1692" s="9">
        <v>8</v>
      </c>
      <c r="D1692" s="150"/>
      <c r="E1692" s="281">
        <v>12</v>
      </c>
      <c r="F1692" s="227">
        <v>1</v>
      </c>
      <c r="G1692" s="54" t="s">
        <v>469</v>
      </c>
      <c r="H1692" s="117" t="s">
        <v>476</v>
      </c>
      <c r="I1692" s="120">
        <v>13.13</v>
      </c>
      <c r="J1692" s="18" t="s">
        <v>33</v>
      </c>
      <c r="K1692" s="108">
        <v>247</v>
      </c>
      <c r="L1692" s="108" t="s">
        <v>477</v>
      </c>
      <c r="M1692" s="118">
        <v>0</v>
      </c>
      <c r="N1692" s="108" t="s">
        <v>35</v>
      </c>
      <c r="O1692" s="108" t="s">
        <v>63</v>
      </c>
      <c r="P1692" s="19">
        <v>43410</v>
      </c>
      <c r="Q1692" s="46">
        <v>43581</v>
      </c>
      <c r="R1692" s="26">
        <v>44141</v>
      </c>
      <c r="S1692" s="16">
        <f t="shared" si="56"/>
        <v>560</v>
      </c>
      <c r="T1692" s="121">
        <v>1</v>
      </c>
      <c r="U1692" s="16">
        <v>0</v>
      </c>
      <c r="V1692" s="56">
        <v>0</v>
      </c>
      <c r="W1692" s="56"/>
      <c r="X1692" s="56"/>
      <c r="Y1692" s="56"/>
      <c r="Z1692" s="27"/>
      <c r="AA1692" s="119" t="s">
        <v>45</v>
      </c>
    </row>
    <row r="1693" spans="1:35" ht="16">
      <c r="A1693" s="9">
        <v>3</v>
      </c>
      <c r="B1693" s="9">
        <v>1</v>
      </c>
      <c r="C1693" s="9">
        <v>8</v>
      </c>
      <c r="D1693" s="150"/>
      <c r="E1693" s="281">
        <v>13</v>
      </c>
      <c r="F1693" s="227">
        <v>1</v>
      </c>
      <c r="G1693" s="54" t="s">
        <v>469</v>
      </c>
      <c r="H1693" s="117" t="s">
        <v>476</v>
      </c>
      <c r="I1693" s="120">
        <v>14.13</v>
      </c>
      <c r="J1693" s="18" t="s">
        <v>33</v>
      </c>
      <c r="K1693" s="108">
        <v>247</v>
      </c>
      <c r="L1693" s="108" t="s">
        <v>477</v>
      </c>
      <c r="M1693" s="118">
        <v>0</v>
      </c>
      <c r="N1693" s="108" t="s">
        <v>35</v>
      </c>
      <c r="O1693" s="108" t="s">
        <v>63</v>
      </c>
      <c r="P1693" s="19">
        <v>43410</v>
      </c>
      <c r="Q1693" s="46">
        <v>43581</v>
      </c>
      <c r="R1693" s="26">
        <v>44141</v>
      </c>
      <c r="S1693" s="16">
        <f t="shared" si="56"/>
        <v>560</v>
      </c>
      <c r="T1693" s="121">
        <v>1</v>
      </c>
      <c r="U1693" s="16">
        <v>0</v>
      </c>
      <c r="V1693" s="56">
        <v>0</v>
      </c>
      <c r="W1693" s="56"/>
      <c r="X1693" s="56"/>
      <c r="Y1693" s="56">
        <v>1</v>
      </c>
      <c r="Z1693" s="27" t="s">
        <v>93</v>
      </c>
      <c r="AA1693" s="119" t="s">
        <v>45</v>
      </c>
    </row>
    <row r="1694" spans="1:35" ht="16">
      <c r="A1694" s="9">
        <v>3</v>
      </c>
      <c r="B1694" s="9">
        <v>1</v>
      </c>
      <c r="C1694" s="9">
        <v>8</v>
      </c>
      <c r="D1694" s="150"/>
      <c r="E1694" s="281">
        <v>14</v>
      </c>
      <c r="F1694" s="227">
        <v>1</v>
      </c>
      <c r="G1694" s="54" t="s">
        <v>469</v>
      </c>
      <c r="H1694" s="117" t="s">
        <v>476</v>
      </c>
      <c r="I1694" s="120">
        <v>15.13</v>
      </c>
      <c r="J1694" s="18" t="s">
        <v>33</v>
      </c>
      <c r="K1694" s="108">
        <v>247</v>
      </c>
      <c r="L1694" s="108" t="s">
        <v>477</v>
      </c>
      <c r="M1694" s="118">
        <v>0</v>
      </c>
      <c r="N1694" s="108" t="s">
        <v>35</v>
      </c>
      <c r="O1694" s="108" t="s">
        <v>63</v>
      </c>
      <c r="P1694" s="19">
        <v>43410</v>
      </c>
      <c r="Q1694" s="46">
        <v>43581</v>
      </c>
      <c r="R1694" s="26">
        <v>44141</v>
      </c>
      <c r="S1694" s="16">
        <f t="shared" si="56"/>
        <v>560</v>
      </c>
      <c r="T1694" s="121">
        <v>1</v>
      </c>
      <c r="U1694" s="16">
        <v>0</v>
      </c>
      <c r="V1694" s="56">
        <v>0</v>
      </c>
      <c r="W1694" s="56"/>
      <c r="X1694" s="56"/>
      <c r="Y1694" s="56"/>
      <c r="Z1694" s="27"/>
      <c r="AA1694" s="119" t="s">
        <v>45</v>
      </c>
    </row>
    <row r="1695" spans="1:35" ht="16">
      <c r="A1695" s="9">
        <v>3</v>
      </c>
      <c r="B1695" s="9">
        <v>1</v>
      </c>
      <c r="C1695" s="9">
        <v>8</v>
      </c>
      <c r="D1695" s="150"/>
      <c r="E1695" s="281">
        <v>15</v>
      </c>
      <c r="F1695" s="227">
        <v>1</v>
      </c>
      <c r="G1695" s="54" t="s">
        <v>469</v>
      </c>
      <c r="H1695" s="117" t="s">
        <v>476</v>
      </c>
      <c r="I1695" s="120">
        <v>17.13</v>
      </c>
      <c r="J1695" s="18" t="s">
        <v>33</v>
      </c>
      <c r="K1695" s="108">
        <v>248</v>
      </c>
      <c r="L1695" s="108" t="s">
        <v>477</v>
      </c>
      <c r="M1695" s="118">
        <v>0</v>
      </c>
      <c r="N1695" s="108" t="s">
        <v>35</v>
      </c>
      <c r="O1695" s="108" t="s">
        <v>63</v>
      </c>
      <c r="P1695" s="19">
        <v>43410</v>
      </c>
      <c r="Q1695" s="46">
        <v>43581</v>
      </c>
      <c r="R1695" s="26">
        <v>44141</v>
      </c>
      <c r="S1695" s="16">
        <f t="shared" si="56"/>
        <v>560</v>
      </c>
      <c r="T1695" s="121">
        <v>1</v>
      </c>
      <c r="U1695" s="16">
        <v>0</v>
      </c>
      <c r="V1695" s="56">
        <v>1</v>
      </c>
      <c r="W1695" s="56">
        <v>1</v>
      </c>
      <c r="X1695" s="56">
        <v>0</v>
      </c>
      <c r="Y1695" s="56"/>
      <c r="Z1695" s="27" t="s">
        <v>364</v>
      </c>
      <c r="AA1695" s="119" t="s">
        <v>45</v>
      </c>
    </row>
    <row r="1696" spans="1:35" s="437" customFormat="1" ht="16">
      <c r="A1696" s="9">
        <v>3</v>
      </c>
      <c r="B1696" s="9">
        <v>1</v>
      </c>
      <c r="C1696" s="9">
        <v>8</v>
      </c>
      <c r="D1696" s="150"/>
      <c r="E1696" s="281">
        <v>16</v>
      </c>
      <c r="F1696" s="227">
        <v>1</v>
      </c>
      <c r="G1696" s="54" t="s">
        <v>469</v>
      </c>
      <c r="H1696" s="117" t="s">
        <v>476</v>
      </c>
      <c r="I1696" s="120">
        <v>18.13</v>
      </c>
      <c r="J1696" s="18" t="s">
        <v>33</v>
      </c>
      <c r="K1696" s="108">
        <v>248</v>
      </c>
      <c r="L1696" s="108" t="s">
        <v>477</v>
      </c>
      <c r="M1696" s="118">
        <v>0</v>
      </c>
      <c r="N1696" s="108" t="s">
        <v>35</v>
      </c>
      <c r="O1696" s="108" t="s">
        <v>63</v>
      </c>
      <c r="P1696" s="19">
        <v>43410</v>
      </c>
      <c r="Q1696" s="46">
        <v>43581</v>
      </c>
      <c r="R1696" s="26">
        <v>44141</v>
      </c>
      <c r="S1696" s="16">
        <f t="shared" si="56"/>
        <v>560</v>
      </c>
      <c r="T1696" s="121">
        <v>1</v>
      </c>
      <c r="U1696" s="16">
        <v>0</v>
      </c>
      <c r="V1696" s="56">
        <v>0</v>
      </c>
      <c r="W1696" s="56"/>
      <c r="X1696" s="56"/>
      <c r="Y1696" s="56"/>
      <c r="Z1696" s="27"/>
      <c r="AA1696" s="119" t="s">
        <v>45</v>
      </c>
      <c r="AB1696"/>
      <c r="AC1696"/>
      <c r="AD1696"/>
      <c r="AE1696"/>
      <c r="AF1696"/>
      <c r="AG1696"/>
      <c r="AH1696"/>
      <c r="AI1696"/>
    </row>
    <row r="1697" spans="1:35" ht="16">
      <c r="A1697" s="9">
        <v>3</v>
      </c>
      <c r="B1697" s="9">
        <v>1</v>
      </c>
      <c r="C1697" s="9">
        <v>8</v>
      </c>
      <c r="D1697" s="150"/>
      <c r="E1697" s="281">
        <v>17</v>
      </c>
      <c r="F1697" s="227">
        <v>1</v>
      </c>
      <c r="G1697" s="54" t="s">
        <v>469</v>
      </c>
      <c r="H1697" s="117" t="s">
        <v>476</v>
      </c>
      <c r="I1697" s="120">
        <v>19.13</v>
      </c>
      <c r="J1697" s="18" t="s">
        <v>33</v>
      </c>
      <c r="K1697" s="108">
        <v>248</v>
      </c>
      <c r="L1697" s="108" t="s">
        <v>477</v>
      </c>
      <c r="M1697" s="118">
        <v>0</v>
      </c>
      <c r="N1697" s="108" t="s">
        <v>35</v>
      </c>
      <c r="O1697" s="108" t="s">
        <v>63</v>
      </c>
      <c r="P1697" s="19">
        <v>43410</v>
      </c>
      <c r="Q1697" s="46">
        <v>43581</v>
      </c>
      <c r="R1697" s="26">
        <v>44141</v>
      </c>
      <c r="S1697" s="16">
        <f t="shared" si="56"/>
        <v>560</v>
      </c>
      <c r="T1697" s="121">
        <v>1</v>
      </c>
      <c r="U1697" s="16">
        <v>0</v>
      </c>
      <c r="V1697" s="56">
        <v>0</v>
      </c>
      <c r="W1697" s="56"/>
      <c r="X1697" s="56"/>
      <c r="Y1697" s="56"/>
      <c r="Z1697" s="27"/>
      <c r="AA1697" s="119" t="s">
        <v>45</v>
      </c>
    </row>
    <row r="1698" spans="1:35" ht="16">
      <c r="A1698" s="9">
        <v>3</v>
      </c>
      <c r="B1698" s="9">
        <v>1</v>
      </c>
      <c r="C1698" s="9">
        <v>8</v>
      </c>
      <c r="D1698" s="150"/>
      <c r="E1698" s="281">
        <v>18</v>
      </c>
      <c r="F1698" s="227">
        <v>1</v>
      </c>
      <c r="G1698" s="54" t="s">
        <v>469</v>
      </c>
      <c r="H1698" s="117" t="s">
        <v>476</v>
      </c>
      <c r="I1698" s="120">
        <v>20.13</v>
      </c>
      <c r="J1698" s="18" t="s">
        <v>33</v>
      </c>
      <c r="K1698" s="108">
        <v>248</v>
      </c>
      <c r="L1698" s="108" t="s">
        <v>477</v>
      </c>
      <c r="M1698" s="118">
        <v>0</v>
      </c>
      <c r="N1698" s="108" t="s">
        <v>35</v>
      </c>
      <c r="O1698" s="108" t="s">
        <v>63</v>
      </c>
      <c r="P1698" s="19">
        <v>43410</v>
      </c>
      <c r="Q1698" s="46">
        <v>43581</v>
      </c>
      <c r="R1698" s="26">
        <v>44141</v>
      </c>
      <c r="S1698" s="16">
        <f t="shared" si="56"/>
        <v>560</v>
      </c>
      <c r="T1698" s="121">
        <v>1</v>
      </c>
      <c r="U1698" s="16">
        <v>0</v>
      </c>
      <c r="V1698" s="56">
        <v>0</v>
      </c>
      <c r="W1698" s="56"/>
      <c r="X1698" s="56"/>
      <c r="Y1698" s="56"/>
      <c r="Z1698" s="27"/>
      <c r="AA1698" s="119" t="s">
        <v>45</v>
      </c>
    </row>
    <row r="1699" spans="1:35" ht="16">
      <c r="A1699" s="9">
        <v>3</v>
      </c>
      <c r="B1699" s="9">
        <v>1</v>
      </c>
      <c r="C1699" s="9">
        <v>8</v>
      </c>
      <c r="D1699" s="150"/>
      <c r="E1699" s="281">
        <v>19</v>
      </c>
      <c r="F1699" s="227">
        <v>1</v>
      </c>
      <c r="G1699" s="54" t="s">
        <v>469</v>
      </c>
      <c r="H1699" s="117" t="s">
        <v>476</v>
      </c>
      <c r="I1699" s="120">
        <v>22.13</v>
      </c>
      <c r="J1699" s="18" t="s">
        <v>33</v>
      </c>
      <c r="K1699" s="108">
        <v>249</v>
      </c>
      <c r="L1699" s="108" t="s">
        <v>477</v>
      </c>
      <c r="M1699" s="118">
        <v>0</v>
      </c>
      <c r="N1699" s="108" t="s">
        <v>35</v>
      </c>
      <c r="O1699" s="108" t="s">
        <v>63</v>
      </c>
      <c r="P1699" s="19">
        <v>43410</v>
      </c>
      <c r="Q1699" s="46">
        <v>43581</v>
      </c>
      <c r="R1699" s="26">
        <v>44145</v>
      </c>
      <c r="S1699" s="16">
        <f t="shared" si="56"/>
        <v>564</v>
      </c>
      <c r="T1699" s="121">
        <v>1</v>
      </c>
      <c r="U1699" s="16">
        <v>0</v>
      </c>
      <c r="V1699" s="56">
        <v>0</v>
      </c>
      <c r="W1699" s="56"/>
      <c r="X1699" s="56"/>
      <c r="Y1699" s="56"/>
      <c r="Z1699" s="27" t="s">
        <v>479</v>
      </c>
      <c r="AA1699" s="119" t="s">
        <v>45</v>
      </c>
    </row>
    <row r="1700" spans="1:35" s="366" customFormat="1" ht="16">
      <c r="A1700" s="9">
        <v>3</v>
      </c>
      <c r="B1700" s="9">
        <v>1</v>
      </c>
      <c r="C1700" s="9">
        <v>8</v>
      </c>
      <c r="D1700" s="150"/>
      <c r="E1700" s="281">
        <v>20</v>
      </c>
      <c r="F1700" s="227">
        <v>1</v>
      </c>
      <c r="G1700" s="54" t="s">
        <v>469</v>
      </c>
      <c r="H1700" s="117" t="s">
        <v>476</v>
      </c>
      <c r="I1700" s="120">
        <v>23.13</v>
      </c>
      <c r="J1700" s="18" t="s">
        <v>33</v>
      </c>
      <c r="K1700" s="108">
        <v>249</v>
      </c>
      <c r="L1700" s="108" t="s">
        <v>477</v>
      </c>
      <c r="M1700" s="118">
        <v>0</v>
      </c>
      <c r="N1700" s="108" t="s">
        <v>35</v>
      </c>
      <c r="O1700" s="108" t="s">
        <v>63</v>
      </c>
      <c r="P1700" s="19">
        <v>43410</v>
      </c>
      <c r="Q1700" s="46">
        <v>43581</v>
      </c>
      <c r="R1700" s="26">
        <v>44145</v>
      </c>
      <c r="S1700" s="16">
        <f t="shared" si="56"/>
        <v>564</v>
      </c>
      <c r="T1700" s="121">
        <v>1</v>
      </c>
      <c r="U1700" s="16">
        <v>0</v>
      </c>
      <c r="V1700" s="56">
        <v>0</v>
      </c>
      <c r="W1700" s="56"/>
      <c r="X1700" s="56"/>
      <c r="Y1700" s="56"/>
      <c r="Z1700" s="27"/>
      <c r="AA1700" s="119" t="s">
        <v>45</v>
      </c>
      <c r="AB1700"/>
      <c r="AC1700"/>
      <c r="AD1700"/>
      <c r="AE1700"/>
      <c r="AF1700"/>
      <c r="AG1700"/>
      <c r="AH1700"/>
      <c r="AI1700"/>
    </row>
    <row r="1701" spans="1:35" s="437" customFormat="1" ht="16">
      <c r="A1701" s="9">
        <v>3</v>
      </c>
      <c r="B1701" s="9">
        <v>1</v>
      </c>
      <c r="C1701" s="9">
        <v>8</v>
      </c>
      <c r="D1701" s="150"/>
      <c r="E1701" s="281">
        <v>21</v>
      </c>
      <c r="F1701" s="227">
        <v>1</v>
      </c>
      <c r="G1701" s="54" t="s">
        <v>469</v>
      </c>
      <c r="H1701" s="117" t="s">
        <v>476</v>
      </c>
      <c r="I1701" s="120">
        <v>24.13</v>
      </c>
      <c r="J1701" s="18" t="s">
        <v>33</v>
      </c>
      <c r="K1701" s="108">
        <v>249</v>
      </c>
      <c r="L1701" s="108" t="s">
        <v>477</v>
      </c>
      <c r="M1701" s="118">
        <v>0</v>
      </c>
      <c r="N1701" s="108" t="s">
        <v>35</v>
      </c>
      <c r="O1701" s="108" t="s">
        <v>63</v>
      </c>
      <c r="P1701" s="19">
        <v>43410</v>
      </c>
      <c r="Q1701" s="46">
        <v>43581</v>
      </c>
      <c r="R1701" s="26">
        <v>44145</v>
      </c>
      <c r="S1701" s="16">
        <f t="shared" si="56"/>
        <v>564</v>
      </c>
      <c r="T1701" s="121">
        <v>1</v>
      </c>
      <c r="U1701" s="16">
        <v>0</v>
      </c>
      <c r="V1701" s="56">
        <v>1</v>
      </c>
      <c r="W1701" s="56">
        <v>1</v>
      </c>
      <c r="X1701" s="56">
        <v>0</v>
      </c>
      <c r="Y1701" s="56"/>
      <c r="Z1701" s="27"/>
      <c r="AA1701" s="119" t="s">
        <v>45</v>
      </c>
      <c r="AB1701"/>
      <c r="AC1701"/>
      <c r="AD1701"/>
      <c r="AE1701"/>
      <c r="AF1701"/>
      <c r="AG1701"/>
      <c r="AH1701"/>
      <c r="AI1701"/>
    </row>
    <row r="1702" spans="1:35" ht="16">
      <c r="A1702" s="9">
        <v>3</v>
      </c>
      <c r="B1702" s="9">
        <v>1</v>
      </c>
      <c r="C1702" s="9">
        <v>8</v>
      </c>
      <c r="D1702" s="150"/>
      <c r="E1702" s="281">
        <v>22</v>
      </c>
      <c r="F1702" s="227">
        <v>1</v>
      </c>
      <c r="G1702" s="54" t="s">
        <v>469</v>
      </c>
      <c r="H1702" s="117" t="s">
        <v>476</v>
      </c>
      <c r="I1702" s="120">
        <v>25.13</v>
      </c>
      <c r="J1702" s="18" t="s">
        <v>33</v>
      </c>
      <c r="K1702" s="108">
        <v>249</v>
      </c>
      <c r="L1702" s="108" t="s">
        <v>477</v>
      </c>
      <c r="M1702" s="118">
        <v>0</v>
      </c>
      <c r="N1702" s="108" t="s">
        <v>35</v>
      </c>
      <c r="O1702" s="108" t="s">
        <v>63</v>
      </c>
      <c r="P1702" s="19">
        <v>43410</v>
      </c>
      <c r="Q1702" s="46">
        <v>43581</v>
      </c>
      <c r="R1702" s="26">
        <v>44145</v>
      </c>
      <c r="S1702" s="16">
        <f t="shared" si="56"/>
        <v>564</v>
      </c>
      <c r="T1702" s="121">
        <v>1</v>
      </c>
      <c r="U1702" s="16">
        <v>0</v>
      </c>
      <c r="V1702" s="56">
        <v>0</v>
      </c>
      <c r="W1702" s="56"/>
      <c r="X1702" s="56"/>
      <c r="Y1702" s="56"/>
      <c r="Z1702" s="27"/>
      <c r="AA1702" s="119" t="s">
        <v>45</v>
      </c>
    </row>
    <row r="1703" spans="1:35" ht="16">
      <c r="A1703" s="9">
        <v>3</v>
      </c>
      <c r="B1703" s="9">
        <v>1</v>
      </c>
      <c r="C1703" s="9">
        <v>8</v>
      </c>
      <c r="D1703" s="150"/>
      <c r="E1703" s="281">
        <v>23</v>
      </c>
      <c r="F1703" s="227">
        <v>1</v>
      </c>
      <c r="G1703" s="54" t="s">
        <v>469</v>
      </c>
      <c r="H1703" s="117" t="s">
        <v>476</v>
      </c>
      <c r="I1703" s="120">
        <v>27.13</v>
      </c>
      <c r="J1703" s="18" t="s">
        <v>33</v>
      </c>
      <c r="K1703" s="108">
        <v>250</v>
      </c>
      <c r="L1703" s="108" t="s">
        <v>477</v>
      </c>
      <c r="M1703" s="118">
        <v>0</v>
      </c>
      <c r="N1703" s="108" t="s">
        <v>35</v>
      </c>
      <c r="O1703" s="108" t="s">
        <v>63</v>
      </c>
      <c r="P1703" s="19">
        <v>43410</v>
      </c>
      <c r="Q1703" s="46">
        <v>43581</v>
      </c>
      <c r="R1703" s="26">
        <v>44145</v>
      </c>
      <c r="S1703" s="16">
        <f t="shared" si="56"/>
        <v>564</v>
      </c>
      <c r="T1703" s="121">
        <v>1</v>
      </c>
      <c r="U1703" s="16">
        <v>0</v>
      </c>
      <c r="V1703" s="56">
        <v>0</v>
      </c>
      <c r="W1703" s="56"/>
      <c r="X1703" s="56"/>
      <c r="Y1703" s="56"/>
      <c r="Z1703" s="27"/>
      <c r="AA1703" s="119" t="s">
        <v>45</v>
      </c>
    </row>
    <row r="1704" spans="1:35" ht="16">
      <c r="A1704" s="9">
        <v>3</v>
      </c>
      <c r="B1704" s="9">
        <v>1</v>
      </c>
      <c r="C1704" s="9">
        <v>8</v>
      </c>
      <c r="D1704" s="150"/>
      <c r="E1704" s="281">
        <v>24</v>
      </c>
      <c r="F1704" s="227">
        <v>1</v>
      </c>
      <c r="G1704" s="54" t="s">
        <v>469</v>
      </c>
      <c r="H1704" s="117" t="s">
        <v>476</v>
      </c>
      <c r="I1704" s="120">
        <v>28.13</v>
      </c>
      <c r="J1704" s="18" t="s">
        <v>33</v>
      </c>
      <c r="K1704" s="108">
        <v>250</v>
      </c>
      <c r="L1704" s="108" t="s">
        <v>477</v>
      </c>
      <c r="M1704" s="118">
        <v>0</v>
      </c>
      <c r="N1704" s="108" t="s">
        <v>35</v>
      </c>
      <c r="O1704" s="108" t="s">
        <v>63</v>
      </c>
      <c r="P1704" s="19">
        <v>43410</v>
      </c>
      <c r="Q1704" s="46">
        <v>43581</v>
      </c>
      <c r="R1704" s="26">
        <v>44145</v>
      </c>
      <c r="S1704" s="16">
        <f t="shared" si="56"/>
        <v>564</v>
      </c>
      <c r="T1704" s="121">
        <v>1</v>
      </c>
      <c r="U1704" s="16">
        <v>0</v>
      </c>
      <c r="V1704" s="56">
        <v>0</v>
      </c>
      <c r="W1704" s="56"/>
      <c r="X1704" s="56"/>
      <c r="Y1704" s="56"/>
      <c r="Z1704" s="27"/>
      <c r="AA1704" s="119" t="s">
        <v>45</v>
      </c>
    </row>
    <row r="1705" spans="1:35" ht="16">
      <c r="A1705" s="9">
        <v>3</v>
      </c>
      <c r="B1705" s="9">
        <v>1</v>
      </c>
      <c r="C1705" s="9">
        <v>8</v>
      </c>
      <c r="D1705" s="150"/>
      <c r="E1705" s="281">
        <v>25</v>
      </c>
      <c r="F1705" s="227">
        <v>1</v>
      </c>
      <c r="G1705" s="54" t="s">
        <v>469</v>
      </c>
      <c r="H1705" s="117" t="s">
        <v>476</v>
      </c>
      <c r="I1705" s="120">
        <v>29.13</v>
      </c>
      <c r="J1705" s="18" t="s">
        <v>33</v>
      </c>
      <c r="K1705" s="108">
        <v>250</v>
      </c>
      <c r="L1705" s="108" t="s">
        <v>477</v>
      </c>
      <c r="M1705" s="118">
        <v>0</v>
      </c>
      <c r="N1705" s="108" t="s">
        <v>35</v>
      </c>
      <c r="O1705" s="108" t="s">
        <v>63</v>
      </c>
      <c r="P1705" s="19">
        <v>43410</v>
      </c>
      <c r="Q1705" s="46">
        <v>43581</v>
      </c>
      <c r="R1705" s="26">
        <v>44145</v>
      </c>
      <c r="S1705" s="16">
        <f t="shared" si="56"/>
        <v>564</v>
      </c>
      <c r="T1705" s="121">
        <v>1</v>
      </c>
      <c r="U1705" s="16">
        <v>0</v>
      </c>
      <c r="V1705" s="56">
        <v>0</v>
      </c>
      <c r="W1705" s="56"/>
      <c r="X1705" s="56"/>
      <c r="Y1705" s="56"/>
      <c r="Z1705" s="27"/>
      <c r="AA1705" s="119" t="s">
        <v>45</v>
      </c>
    </row>
    <row r="1706" spans="1:35" ht="16">
      <c r="A1706" s="9">
        <v>3</v>
      </c>
      <c r="B1706" s="9">
        <v>1</v>
      </c>
      <c r="C1706" s="9">
        <v>8</v>
      </c>
      <c r="D1706" s="150"/>
      <c r="E1706" s="281">
        <v>26</v>
      </c>
      <c r="F1706" s="227">
        <v>1</v>
      </c>
      <c r="G1706" s="54" t="s">
        <v>469</v>
      </c>
      <c r="H1706" s="117" t="s">
        <v>476</v>
      </c>
      <c r="I1706" s="120">
        <v>30.13</v>
      </c>
      <c r="J1706" s="18" t="s">
        <v>33</v>
      </c>
      <c r="K1706" s="108">
        <v>250</v>
      </c>
      <c r="L1706" s="108" t="s">
        <v>477</v>
      </c>
      <c r="M1706" s="118">
        <v>0</v>
      </c>
      <c r="N1706" s="108" t="s">
        <v>35</v>
      </c>
      <c r="O1706" s="108" t="s">
        <v>63</v>
      </c>
      <c r="P1706" s="19">
        <v>43410</v>
      </c>
      <c r="Q1706" s="46">
        <v>43581</v>
      </c>
      <c r="R1706" s="26">
        <v>44145</v>
      </c>
      <c r="S1706" s="16">
        <f t="shared" si="56"/>
        <v>564</v>
      </c>
      <c r="T1706" s="121">
        <v>1</v>
      </c>
      <c r="U1706" s="16">
        <v>0</v>
      </c>
      <c r="V1706" s="56">
        <v>1</v>
      </c>
      <c r="W1706" s="56">
        <v>1</v>
      </c>
      <c r="X1706" s="56">
        <v>0</v>
      </c>
      <c r="Y1706" s="56"/>
      <c r="Z1706" s="27"/>
      <c r="AA1706" s="119" t="s">
        <v>45</v>
      </c>
    </row>
    <row r="1707" spans="1:35" ht="16">
      <c r="A1707" s="9">
        <v>3</v>
      </c>
      <c r="B1707" s="9">
        <v>1</v>
      </c>
      <c r="C1707" s="9">
        <v>8</v>
      </c>
      <c r="D1707" s="150"/>
      <c r="E1707" s="281">
        <v>27</v>
      </c>
      <c r="F1707" s="227">
        <v>1</v>
      </c>
      <c r="G1707" s="54" t="s">
        <v>469</v>
      </c>
      <c r="H1707" s="117" t="s">
        <v>476</v>
      </c>
      <c r="I1707" s="120">
        <v>31.13</v>
      </c>
      <c r="J1707" s="18" t="s">
        <v>33</v>
      </c>
      <c r="K1707" s="108">
        <v>251</v>
      </c>
      <c r="L1707" s="108" t="s">
        <v>477</v>
      </c>
      <c r="M1707" s="118">
        <v>0</v>
      </c>
      <c r="N1707" s="108" t="s">
        <v>35</v>
      </c>
      <c r="O1707" s="108" t="s">
        <v>63</v>
      </c>
      <c r="P1707" s="19">
        <v>43410</v>
      </c>
      <c r="Q1707" s="46">
        <v>43581</v>
      </c>
      <c r="R1707" s="26">
        <v>44141</v>
      </c>
      <c r="S1707" s="16">
        <f t="shared" si="56"/>
        <v>560</v>
      </c>
      <c r="T1707" s="121">
        <v>1</v>
      </c>
      <c r="U1707" s="16">
        <v>0</v>
      </c>
      <c r="V1707" s="56">
        <v>1</v>
      </c>
      <c r="W1707" s="56">
        <v>1</v>
      </c>
      <c r="X1707" s="56">
        <v>0</v>
      </c>
      <c r="Y1707" s="56"/>
      <c r="Z1707" s="27"/>
      <c r="AA1707" s="119" t="s">
        <v>45</v>
      </c>
    </row>
    <row r="1708" spans="1:35" ht="16">
      <c r="A1708" s="9">
        <v>3</v>
      </c>
      <c r="B1708" s="9">
        <v>1</v>
      </c>
      <c r="C1708" s="9">
        <v>8</v>
      </c>
      <c r="D1708" s="150"/>
      <c r="E1708" s="281">
        <v>28</v>
      </c>
      <c r="F1708" s="227">
        <v>1</v>
      </c>
      <c r="G1708" s="54" t="s">
        <v>469</v>
      </c>
      <c r="H1708" s="117" t="s">
        <v>476</v>
      </c>
      <c r="I1708" s="120">
        <v>32.130000000000003</v>
      </c>
      <c r="J1708" s="18" t="s">
        <v>33</v>
      </c>
      <c r="K1708" s="108">
        <v>251</v>
      </c>
      <c r="L1708" s="108" t="s">
        <v>477</v>
      </c>
      <c r="M1708" s="118">
        <v>0</v>
      </c>
      <c r="N1708" s="108" t="s">
        <v>35</v>
      </c>
      <c r="O1708" s="108" t="s">
        <v>63</v>
      </c>
      <c r="P1708" s="19">
        <v>43410</v>
      </c>
      <c r="Q1708" s="46">
        <v>43581</v>
      </c>
      <c r="R1708" s="26">
        <v>44141</v>
      </c>
      <c r="S1708" s="16">
        <f t="shared" si="56"/>
        <v>560</v>
      </c>
      <c r="T1708" s="121">
        <v>1</v>
      </c>
      <c r="U1708" s="16">
        <v>0</v>
      </c>
      <c r="V1708" s="56">
        <v>0</v>
      </c>
      <c r="W1708" s="56"/>
      <c r="X1708" s="56"/>
      <c r="Y1708" s="56"/>
      <c r="Z1708" s="27"/>
      <c r="AA1708" s="119" t="s">
        <v>45</v>
      </c>
    </row>
    <row r="1709" spans="1:35" ht="16">
      <c r="A1709" s="9">
        <v>3</v>
      </c>
      <c r="B1709" s="9">
        <v>1</v>
      </c>
      <c r="C1709" s="9">
        <v>8</v>
      </c>
      <c r="D1709" s="150"/>
      <c r="E1709" s="281">
        <v>29</v>
      </c>
      <c r="F1709" s="227">
        <v>1</v>
      </c>
      <c r="G1709" s="54" t="s">
        <v>469</v>
      </c>
      <c r="H1709" s="117" t="s">
        <v>476</v>
      </c>
      <c r="I1709" s="120">
        <v>33.130000000000003</v>
      </c>
      <c r="J1709" s="18" t="s">
        <v>33</v>
      </c>
      <c r="K1709" s="108">
        <v>251</v>
      </c>
      <c r="L1709" s="108" t="s">
        <v>477</v>
      </c>
      <c r="M1709" s="118">
        <v>0</v>
      </c>
      <c r="N1709" s="108" t="s">
        <v>35</v>
      </c>
      <c r="O1709" s="108" t="s">
        <v>63</v>
      </c>
      <c r="P1709" s="19">
        <v>43410</v>
      </c>
      <c r="Q1709" s="46">
        <v>43581</v>
      </c>
      <c r="R1709" s="26">
        <v>44141</v>
      </c>
      <c r="S1709" s="16">
        <f t="shared" si="56"/>
        <v>560</v>
      </c>
      <c r="T1709" s="121">
        <v>1</v>
      </c>
      <c r="U1709" s="16">
        <v>0</v>
      </c>
      <c r="V1709" s="56">
        <v>0</v>
      </c>
      <c r="W1709" s="56"/>
      <c r="X1709" s="56"/>
      <c r="Y1709" s="56"/>
      <c r="Z1709" s="27"/>
      <c r="AA1709" s="119" t="s">
        <v>45</v>
      </c>
    </row>
    <row r="1710" spans="1:35" s="437" customFormat="1" ht="16">
      <c r="A1710" s="9">
        <v>3</v>
      </c>
      <c r="B1710" s="9">
        <v>2</v>
      </c>
      <c r="C1710" s="9">
        <v>1</v>
      </c>
      <c r="D1710" s="150"/>
      <c r="E1710" s="281">
        <v>30</v>
      </c>
      <c r="F1710" s="227">
        <v>1</v>
      </c>
      <c r="G1710" s="54" t="s">
        <v>469</v>
      </c>
      <c r="H1710" s="117" t="s">
        <v>476</v>
      </c>
      <c r="I1710" s="120">
        <v>34.130000000000003</v>
      </c>
      <c r="J1710" s="18" t="s">
        <v>33</v>
      </c>
      <c r="K1710" s="108">
        <v>251</v>
      </c>
      <c r="L1710" s="108" t="s">
        <v>477</v>
      </c>
      <c r="M1710" s="118">
        <v>0</v>
      </c>
      <c r="N1710" s="108" t="s">
        <v>35</v>
      </c>
      <c r="O1710" s="108" t="s">
        <v>63</v>
      </c>
      <c r="P1710" s="19">
        <v>43410</v>
      </c>
      <c r="Q1710" s="46">
        <v>43581</v>
      </c>
      <c r="R1710" s="26">
        <v>44141</v>
      </c>
      <c r="S1710" s="16">
        <f t="shared" si="56"/>
        <v>560</v>
      </c>
      <c r="T1710" s="121">
        <v>1</v>
      </c>
      <c r="U1710" s="16">
        <v>0</v>
      </c>
      <c r="V1710" s="117">
        <v>0</v>
      </c>
      <c r="W1710" s="117"/>
      <c r="X1710" s="117"/>
      <c r="Y1710" s="117"/>
      <c r="Z1710" s="119"/>
      <c r="AA1710" s="119" t="s">
        <v>45</v>
      </c>
      <c r="AB1710"/>
      <c r="AC1710"/>
      <c r="AD1710"/>
      <c r="AE1710"/>
      <c r="AF1710"/>
      <c r="AG1710"/>
      <c r="AH1710"/>
      <c r="AI1710"/>
    </row>
    <row r="1711" spans="1:35" s="437" customFormat="1" ht="16">
      <c r="A1711" s="9">
        <v>3</v>
      </c>
      <c r="B1711" s="9">
        <v>2</v>
      </c>
      <c r="C1711" s="9">
        <v>1</v>
      </c>
      <c r="D1711" s="150"/>
      <c r="E1711" s="281">
        <v>31</v>
      </c>
      <c r="F1711" s="227">
        <v>1</v>
      </c>
      <c r="G1711" s="54" t="s">
        <v>469</v>
      </c>
      <c r="H1711" s="117" t="s">
        <v>476</v>
      </c>
      <c r="I1711" s="120">
        <v>35.130000000000003</v>
      </c>
      <c r="J1711" s="18" t="s">
        <v>33</v>
      </c>
      <c r="K1711" s="108">
        <v>251</v>
      </c>
      <c r="L1711" s="108" t="s">
        <v>477</v>
      </c>
      <c r="M1711" s="118">
        <v>0</v>
      </c>
      <c r="N1711" s="108" t="s">
        <v>35</v>
      </c>
      <c r="O1711" s="108" t="s">
        <v>63</v>
      </c>
      <c r="P1711" s="19">
        <v>43410</v>
      </c>
      <c r="Q1711" s="46">
        <v>43581</v>
      </c>
      <c r="R1711" s="26">
        <v>44141</v>
      </c>
      <c r="S1711" s="16">
        <f t="shared" si="56"/>
        <v>560</v>
      </c>
      <c r="T1711" s="121">
        <v>1</v>
      </c>
      <c r="U1711" s="16">
        <v>0</v>
      </c>
      <c r="V1711" s="117">
        <v>0</v>
      </c>
      <c r="W1711" s="117"/>
      <c r="X1711" s="117"/>
      <c r="Y1711" s="117"/>
      <c r="Z1711" s="119"/>
      <c r="AA1711" s="119" t="s">
        <v>45</v>
      </c>
      <c r="AB1711"/>
      <c r="AC1711"/>
      <c r="AD1711"/>
      <c r="AE1711"/>
      <c r="AF1711"/>
      <c r="AG1711"/>
      <c r="AH1711"/>
      <c r="AI1711"/>
    </row>
    <row r="1712" spans="1:35" s="437" customFormat="1" ht="16">
      <c r="A1712" s="9">
        <v>3</v>
      </c>
      <c r="B1712" s="9">
        <v>2</v>
      </c>
      <c r="C1712" s="9">
        <v>1</v>
      </c>
      <c r="D1712" s="150"/>
      <c r="E1712" s="281">
        <v>32</v>
      </c>
      <c r="F1712" s="227">
        <v>1</v>
      </c>
      <c r="G1712" s="54" t="s">
        <v>469</v>
      </c>
      <c r="H1712" s="117" t="s">
        <v>476</v>
      </c>
      <c r="I1712" s="120">
        <v>38.130000000000003</v>
      </c>
      <c r="J1712" s="18" t="s">
        <v>33</v>
      </c>
      <c r="K1712" s="108">
        <v>252</v>
      </c>
      <c r="L1712" s="108" t="s">
        <v>477</v>
      </c>
      <c r="M1712" s="118">
        <v>0</v>
      </c>
      <c r="N1712" s="108" t="s">
        <v>35</v>
      </c>
      <c r="O1712" s="108" t="s">
        <v>63</v>
      </c>
      <c r="P1712" s="19">
        <v>43410</v>
      </c>
      <c r="Q1712" s="46">
        <v>43581</v>
      </c>
      <c r="R1712" s="26">
        <v>44138</v>
      </c>
      <c r="S1712" s="16">
        <f t="shared" si="56"/>
        <v>557</v>
      </c>
      <c r="T1712" s="121">
        <v>1</v>
      </c>
      <c r="U1712" s="16">
        <v>0</v>
      </c>
      <c r="V1712" s="56">
        <v>0</v>
      </c>
      <c r="W1712" s="56"/>
      <c r="X1712" s="56"/>
      <c r="Y1712" s="56"/>
      <c r="Z1712" s="27"/>
      <c r="AA1712" s="119" t="s">
        <v>45</v>
      </c>
      <c r="AB1712"/>
      <c r="AC1712"/>
      <c r="AD1712"/>
      <c r="AE1712"/>
      <c r="AF1712"/>
      <c r="AG1712"/>
      <c r="AH1712"/>
      <c r="AI1712"/>
    </row>
    <row r="1713" spans="1:35" s="437" customFormat="1" ht="16">
      <c r="A1713" s="9">
        <v>3</v>
      </c>
      <c r="B1713" s="9">
        <v>2</v>
      </c>
      <c r="C1713" s="9">
        <v>1</v>
      </c>
      <c r="D1713" s="150"/>
      <c r="E1713" s="281">
        <v>33</v>
      </c>
      <c r="F1713" s="227">
        <v>1</v>
      </c>
      <c r="G1713" s="54" t="s">
        <v>469</v>
      </c>
      <c r="H1713" s="117" t="s">
        <v>476</v>
      </c>
      <c r="I1713" s="120">
        <v>42.13</v>
      </c>
      <c r="J1713" s="18" t="s">
        <v>33</v>
      </c>
      <c r="K1713" s="108">
        <v>253</v>
      </c>
      <c r="L1713" s="108" t="s">
        <v>477</v>
      </c>
      <c r="M1713" s="118">
        <v>0</v>
      </c>
      <c r="N1713" s="108" t="s">
        <v>35</v>
      </c>
      <c r="O1713" s="108" t="s">
        <v>63</v>
      </c>
      <c r="P1713" s="19">
        <v>43410</v>
      </c>
      <c r="Q1713" s="46">
        <v>43581</v>
      </c>
      <c r="R1713" s="26">
        <v>44141</v>
      </c>
      <c r="S1713" s="16">
        <f t="shared" ref="S1713:S1744" si="57">R1713-Q1713</f>
        <v>560</v>
      </c>
      <c r="T1713" s="121">
        <v>1</v>
      </c>
      <c r="U1713" s="16">
        <v>0</v>
      </c>
      <c r="V1713" s="56">
        <v>0</v>
      </c>
      <c r="W1713" s="56"/>
      <c r="X1713" s="56"/>
      <c r="Y1713" s="56"/>
      <c r="Z1713" s="27" t="s">
        <v>480</v>
      </c>
      <c r="AA1713" s="119" t="s">
        <v>45</v>
      </c>
      <c r="AB1713"/>
      <c r="AC1713"/>
      <c r="AD1713"/>
      <c r="AE1713"/>
      <c r="AF1713"/>
      <c r="AG1713"/>
      <c r="AH1713"/>
      <c r="AI1713"/>
    </row>
    <row r="1714" spans="1:35" s="437" customFormat="1" ht="16">
      <c r="A1714" s="9">
        <v>3</v>
      </c>
      <c r="B1714" s="9">
        <v>2</v>
      </c>
      <c r="C1714" s="9">
        <v>1</v>
      </c>
      <c r="D1714" s="150"/>
      <c r="E1714" s="281">
        <v>34</v>
      </c>
      <c r="F1714" s="227">
        <v>1</v>
      </c>
      <c r="G1714" s="54" t="s">
        <v>469</v>
      </c>
      <c r="H1714" s="117" t="s">
        <v>476</v>
      </c>
      <c r="I1714" s="120">
        <v>43.13</v>
      </c>
      <c r="J1714" s="18" t="s">
        <v>33</v>
      </c>
      <c r="K1714" s="108">
        <v>253</v>
      </c>
      <c r="L1714" s="108" t="s">
        <v>477</v>
      </c>
      <c r="M1714" s="118">
        <v>0</v>
      </c>
      <c r="N1714" s="108" t="s">
        <v>35</v>
      </c>
      <c r="O1714" s="108" t="s">
        <v>63</v>
      </c>
      <c r="P1714" s="19">
        <v>43410</v>
      </c>
      <c r="Q1714" s="46">
        <v>43581</v>
      </c>
      <c r="R1714" s="26">
        <v>44141</v>
      </c>
      <c r="S1714" s="16">
        <f t="shared" si="57"/>
        <v>560</v>
      </c>
      <c r="T1714" s="121">
        <v>1</v>
      </c>
      <c r="U1714" s="16">
        <v>0</v>
      </c>
      <c r="V1714" s="56">
        <v>0</v>
      </c>
      <c r="W1714" s="56"/>
      <c r="X1714" s="56"/>
      <c r="Y1714" s="56"/>
      <c r="Z1714" s="27"/>
      <c r="AA1714" s="119" t="s">
        <v>45</v>
      </c>
      <c r="AB1714"/>
      <c r="AC1714"/>
      <c r="AD1714"/>
      <c r="AE1714"/>
      <c r="AF1714"/>
      <c r="AG1714"/>
      <c r="AH1714"/>
      <c r="AI1714"/>
    </row>
    <row r="1715" spans="1:35" s="437" customFormat="1" ht="16">
      <c r="A1715" s="9">
        <v>3</v>
      </c>
      <c r="B1715" s="9">
        <v>2</v>
      </c>
      <c r="C1715" s="9">
        <v>1</v>
      </c>
      <c r="D1715" s="150"/>
      <c r="E1715" s="281">
        <v>35</v>
      </c>
      <c r="F1715" s="227">
        <v>1</v>
      </c>
      <c r="G1715" s="54" t="s">
        <v>469</v>
      </c>
      <c r="H1715" s="117" t="s">
        <v>476</v>
      </c>
      <c r="I1715" s="120">
        <v>44.13</v>
      </c>
      <c r="J1715" s="18" t="s">
        <v>33</v>
      </c>
      <c r="K1715" s="108">
        <v>253</v>
      </c>
      <c r="L1715" s="108" t="s">
        <v>477</v>
      </c>
      <c r="M1715" s="118">
        <v>0</v>
      </c>
      <c r="N1715" s="108" t="s">
        <v>35</v>
      </c>
      <c r="O1715" s="108" t="s">
        <v>63</v>
      </c>
      <c r="P1715" s="19">
        <v>43410</v>
      </c>
      <c r="Q1715" s="46">
        <v>43581</v>
      </c>
      <c r="R1715" s="26">
        <v>44141</v>
      </c>
      <c r="S1715" s="16">
        <f t="shared" si="57"/>
        <v>560</v>
      </c>
      <c r="T1715" s="121">
        <v>1</v>
      </c>
      <c r="U1715" s="16">
        <v>0</v>
      </c>
      <c r="V1715" s="56">
        <v>1</v>
      </c>
      <c r="W1715" s="56">
        <v>1</v>
      </c>
      <c r="X1715" s="56">
        <v>0</v>
      </c>
      <c r="Y1715" s="56"/>
      <c r="Z1715" s="27"/>
      <c r="AA1715" s="119" t="s">
        <v>45</v>
      </c>
      <c r="AB1715"/>
      <c r="AC1715"/>
      <c r="AD1715"/>
      <c r="AE1715"/>
      <c r="AF1715"/>
      <c r="AG1715"/>
      <c r="AH1715"/>
      <c r="AI1715"/>
    </row>
    <row r="1716" spans="1:35" s="437" customFormat="1" ht="16">
      <c r="A1716" s="9">
        <v>3</v>
      </c>
      <c r="B1716" s="9">
        <v>2</v>
      </c>
      <c r="C1716" s="9">
        <v>1</v>
      </c>
      <c r="D1716" s="150"/>
      <c r="E1716" s="281">
        <v>36</v>
      </c>
      <c r="F1716" s="227">
        <v>1</v>
      </c>
      <c r="G1716" s="54" t="s">
        <v>469</v>
      </c>
      <c r="H1716" s="117" t="s">
        <v>476</v>
      </c>
      <c r="I1716" s="120">
        <v>45.13</v>
      </c>
      <c r="J1716" s="18" t="s">
        <v>33</v>
      </c>
      <c r="K1716" s="108">
        <v>253</v>
      </c>
      <c r="L1716" s="108" t="s">
        <v>477</v>
      </c>
      <c r="M1716" s="118">
        <v>0</v>
      </c>
      <c r="N1716" s="108" t="s">
        <v>35</v>
      </c>
      <c r="O1716" s="108" t="s">
        <v>63</v>
      </c>
      <c r="P1716" s="19">
        <v>43410</v>
      </c>
      <c r="Q1716" s="46">
        <v>43581</v>
      </c>
      <c r="R1716" s="26">
        <v>44141</v>
      </c>
      <c r="S1716" s="16">
        <f t="shared" si="57"/>
        <v>560</v>
      </c>
      <c r="T1716" s="121">
        <v>1</v>
      </c>
      <c r="U1716" s="16">
        <v>0</v>
      </c>
      <c r="V1716" s="56">
        <v>0</v>
      </c>
      <c r="W1716" s="56"/>
      <c r="X1716" s="56"/>
      <c r="Y1716" s="56"/>
      <c r="Z1716" s="27"/>
      <c r="AA1716" s="119" t="s">
        <v>45</v>
      </c>
      <c r="AB1716"/>
      <c r="AC1716"/>
      <c r="AD1716"/>
      <c r="AE1716"/>
      <c r="AF1716"/>
      <c r="AG1716"/>
      <c r="AH1716"/>
      <c r="AI1716"/>
    </row>
    <row r="1717" spans="1:35" s="437" customFormat="1" ht="16">
      <c r="A1717" s="9">
        <v>3</v>
      </c>
      <c r="B1717" s="9">
        <v>2</v>
      </c>
      <c r="C1717" s="9">
        <v>1</v>
      </c>
      <c r="D1717" s="150"/>
      <c r="E1717" s="281">
        <v>37</v>
      </c>
      <c r="F1717" s="227">
        <v>1</v>
      </c>
      <c r="G1717" s="54" t="s">
        <v>469</v>
      </c>
      <c r="H1717" s="117" t="s">
        <v>476</v>
      </c>
      <c r="I1717" s="120">
        <v>47.13</v>
      </c>
      <c r="J1717" s="18" t="s">
        <v>33</v>
      </c>
      <c r="K1717" s="108">
        <v>254</v>
      </c>
      <c r="L1717" s="108" t="s">
        <v>477</v>
      </c>
      <c r="M1717" s="118">
        <v>0</v>
      </c>
      <c r="N1717" s="108" t="s">
        <v>35</v>
      </c>
      <c r="O1717" s="108" t="s">
        <v>63</v>
      </c>
      <c r="P1717" s="19">
        <v>43410</v>
      </c>
      <c r="Q1717" s="46">
        <v>43581</v>
      </c>
      <c r="R1717" s="26">
        <v>44147</v>
      </c>
      <c r="S1717" s="16">
        <f t="shared" si="57"/>
        <v>566</v>
      </c>
      <c r="T1717" s="121">
        <v>1</v>
      </c>
      <c r="U1717" s="16">
        <v>0</v>
      </c>
      <c r="V1717" s="57">
        <v>0</v>
      </c>
      <c r="W1717" s="57"/>
      <c r="X1717" s="57"/>
      <c r="Y1717" s="57"/>
      <c r="Z1717" s="5"/>
      <c r="AA1717" s="119" t="s">
        <v>45</v>
      </c>
      <c r="AB1717"/>
      <c r="AC1717"/>
      <c r="AD1717"/>
      <c r="AE1717"/>
      <c r="AF1717"/>
      <c r="AG1717"/>
      <c r="AH1717"/>
      <c r="AI1717"/>
    </row>
    <row r="1718" spans="1:35" ht="16">
      <c r="A1718" s="9">
        <v>3</v>
      </c>
      <c r="B1718" s="9">
        <v>2</v>
      </c>
      <c r="C1718" s="9">
        <v>1</v>
      </c>
      <c r="D1718" s="150"/>
      <c r="E1718" s="281">
        <v>38</v>
      </c>
      <c r="F1718" s="227">
        <v>1</v>
      </c>
      <c r="G1718" s="54" t="s">
        <v>469</v>
      </c>
      <c r="H1718" s="117" t="s">
        <v>476</v>
      </c>
      <c r="I1718" s="120">
        <v>48.13</v>
      </c>
      <c r="J1718" s="18" t="s">
        <v>33</v>
      </c>
      <c r="K1718" s="108">
        <v>254</v>
      </c>
      <c r="L1718" s="108" t="s">
        <v>477</v>
      </c>
      <c r="M1718" s="118">
        <v>0</v>
      </c>
      <c r="N1718" s="108" t="s">
        <v>35</v>
      </c>
      <c r="O1718" s="108" t="s">
        <v>63</v>
      </c>
      <c r="P1718" s="19">
        <v>43410</v>
      </c>
      <c r="Q1718" s="46">
        <v>43581</v>
      </c>
      <c r="R1718" s="26">
        <v>44147</v>
      </c>
      <c r="S1718" s="16">
        <f t="shared" si="57"/>
        <v>566</v>
      </c>
      <c r="T1718" s="121">
        <v>1</v>
      </c>
      <c r="U1718" s="16">
        <v>0</v>
      </c>
      <c r="V1718" s="57">
        <v>0</v>
      </c>
      <c r="W1718" s="57"/>
      <c r="X1718" s="57"/>
      <c r="Y1718" s="57"/>
      <c r="Z1718" s="5"/>
      <c r="AA1718" s="119" t="s">
        <v>45</v>
      </c>
    </row>
    <row r="1719" spans="1:35" ht="16">
      <c r="A1719" s="9">
        <v>3</v>
      </c>
      <c r="B1719" s="9">
        <v>2</v>
      </c>
      <c r="C1719" s="9">
        <v>1</v>
      </c>
      <c r="D1719" s="150"/>
      <c r="E1719" s="281">
        <v>39</v>
      </c>
      <c r="F1719" s="227">
        <v>1</v>
      </c>
      <c r="G1719" s="54" t="s">
        <v>469</v>
      </c>
      <c r="H1719" s="117" t="s">
        <v>476</v>
      </c>
      <c r="I1719" s="120">
        <v>49.13</v>
      </c>
      <c r="J1719" s="18" t="s">
        <v>33</v>
      </c>
      <c r="K1719" s="108">
        <v>254</v>
      </c>
      <c r="L1719" s="108" t="s">
        <v>477</v>
      </c>
      <c r="M1719" s="118">
        <v>0</v>
      </c>
      <c r="N1719" s="108" t="s">
        <v>35</v>
      </c>
      <c r="O1719" s="108" t="s">
        <v>63</v>
      </c>
      <c r="P1719" s="19">
        <v>43410</v>
      </c>
      <c r="Q1719" s="46">
        <v>43581</v>
      </c>
      <c r="R1719" s="26">
        <v>44147</v>
      </c>
      <c r="S1719" s="16">
        <f t="shared" si="57"/>
        <v>566</v>
      </c>
      <c r="T1719" s="121">
        <v>1</v>
      </c>
      <c r="U1719" s="16">
        <v>0</v>
      </c>
      <c r="V1719" s="57">
        <v>0</v>
      </c>
      <c r="W1719" s="57"/>
      <c r="X1719" s="57"/>
      <c r="Y1719" s="57"/>
      <c r="Z1719" s="5"/>
      <c r="AA1719" s="119" t="s">
        <v>45</v>
      </c>
    </row>
    <row r="1720" spans="1:35" ht="16">
      <c r="A1720" s="9">
        <v>3</v>
      </c>
      <c r="B1720" s="9">
        <v>2</v>
      </c>
      <c r="C1720" s="9">
        <v>1</v>
      </c>
      <c r="D1720" s="150"/>
      <c r="E1720" s="281">
        <v>40</v>
      </c>
      <c r="F1720" s="227">
        <v>1</v>
      </c>
      <c r="G1720" s="54" t="s">
        <v>469</v>
      </c>
      <c r="H1720" s="117" t="s">
        <v>476</v>
      </c>
      <c r="I1720" s="120">
        <v>50.13</v>
      </c>
      <c r="J1720" s="18" t="s">
        <v>33</v>
      </c>
      <c r="K1720" s="108">
        <v>254</v>
      </c>
      <c r="L1720" s="108" t="s">
        <v>477</v>
      </c>
      <c r="M1720" s="118">
        <v>0</v>
      </c>
      <c r="N1720" s="108" t="s">
        <v>35</v>
      </c>
      <c r="O1720" s="108" t="s">
        <v>63</v>
      </c>
      <c r="P1720" s="19">
        <v>43410</v>
      </c>
      <c r="Q1720" s="46">
        <v>43581</v>
      </c>
      <c r="R1720" s="26">
        <v>44147</v>
      </c>
      <c r="S1720" s="16">
        <f t="shared" si="57"/>
        <v>566</v>
      </c>
      <c r="T1720" s="121">
        <v>1</v>
      </c>
      <c r="U1720" s="16">
        <v>0</v>
      </c>
      <c r="V1720" s="57">
        <v>0</v>
      </c>
      <c r="W1720" s="57"/>
      <c r="X1720" s="57"/>
      <c r="Y1720" s="57"/>
      <c r="Z1720" s="5"/>
      <c r="AA1720" s="119" t="s">
        <v>45</v>
      </c>
    </row>
    <row r="1721" spans="1:35" ht="16">
      <c r="A1721" s="9">
        <v>3</v>
      </c>
      <c r="B1721" s="9">
        <v>2</v>
      </c>
      <c r="C1721" s="9">
        <v>1</v>
      </c>
      <c r="D1721" s="150"/>
      <c r="E1721" s="281">
        <v>41</v>
      </c>
      <c r="F1721" s="227">
        <v>1</v>
      </c>
      <c r="G1721" s="54" t="s">
        <v>469</v>
      </c>
      <c r="H1721" s="117" t="s">
        <v>476</v>
      </c>
      <c r="I1721" s="120">
        <v>51.13</v>
      </c>
      <c r="J1721" s="18" t="s">
        <v>33</v>
      </c>
      <c r="K1721" s="108">
        <v>255</v>
      </c>
      <c r="L1721" s="108" t="s">
        <v>477</v>
      </c>
      <c r="M1721" s="118">
        <v>0</v>
      </c>
      <c r="N1721" s="108" t="s">
        <v>35</v>
      </c>
      <c r="O1721" s="108" t="s">
        <v>63</v>
      </c>
      <c r="P1721" s="19">
        <v>43410</v>
      </c>
      <c r="Q1721" s="46">
        <v>43581</v>
      </c>
      <c r="R1721" s="26">
        <v>44145</v>
      </c>
      <c r="S1721" s="16">
        <f t="shared" si="57"/>
        <v>564</v>
      </c>
      <c r="T1721" s="121">
        <v>1</v>
      </c>
      <c r="U1721" s="16">
        <v>0</v>
      </c>
      <c r="V1721" s="57">
        <v>0</v>
      </c>
      <c r="W1721" s="57"/>
      <c r="X1721" s="57"/>
      <c r="Y1721" s="57"/>
      <c r="Z1721" s="5"/>
      <c r="AA1721" s="119" t="s">
        <v>45</v>
      </c>
    </row>
    <row r="1722" spans="1:35" ht="16">
      <c r="A1722" s="9">
        <v>3</v>
      </c>
      <c r="B1722" s="9">
        <v>2</v>
      </c>
      <c r="C1722" s="9">
        <v>1</v>
      </c>
      <c r="D1722" s="150"/>
      <c r="E1722" s="281">
        <v>42</v>
      </c>
      <c r="F1722" s="227">
        <v>1</v>
      </c>
      <c r="G1722" s="54" t="s">
        <v>469</v>
      </c>
      <c r="H1722" s="117" t="s">
        <v>476</v>
      </c>
      <c r="I1722" s="120">
        <v>52.13</v>
      </c>
      <c r="J1722" s="18" t="s">
        <v>33</v>
      </c>
      <c r="K1722" s="108">
        <v>255</v>
      </c>
      <c r="L1722" s="108" t="s">
        <v>477</v>
      </c>
      <c r="M1722" s="118">
        <v>0</v>
      </c>
      <c r="N1722" s="108" t="s">
        <v>35</v>
      </c>
      <c r="O1722" s="108" t="s">
        <v>63</v>
      </c>
      <c r="P1722" s="19">
        <v>43410</v>
      </c>
      <c r="Q1722" s="46">
        <v>43581</v>
      </c>
      <c r="R1722" s="26">
        <v>44145</v>
      </c>
      <c r="S1722" s="16">
        <f t="shared" si="57"/>
        <v>564</v>
      </c>
      <c r="T1722" s="121">
        <v>1</v>
      </c>
      <c r="U1722" s="16">
        <v>0</v>
      </c>
      <c r="V1722" s="57">
        <v>1</v>
      </c>
      <c r="W1722" s="57">
        <v>1</v>
      </c>
      <c r="X1722" s="57"/>
      <c r="Y1722" s="57"/>
      <c r="Z1722" s="5"/>
      <c r="AA1722" s="119" t="s">
        <v>45</v>
      </c>
    </row>
    <row r="1723" spans="1:35" ht="16">
      <c r="A1723" s="9">
        <v>3</v>
      </c>
      <c r="B1723" s="9">
        <v>2</v>
      </c>
      <c r="C1723" s="9">
        <v>1</v>
      </c>
      <c r="D1723" s="150"/>
      <c r="E1723" s="281">
        <v>43</v>
      </c>
      <c r="F1723" s="227">
        <v>1</v>
      </c>
      <c r="G1723" s="54" t="s">
        <v>469</v>
      </c>
      <c r="H1723" s="117" t="s">
        <v>476</v>
      </c>
      <c r="I1723" s="120">
        <v>53.13</v>
      </c>
      <c r="J1723" s="18" t="s">
        <v>33</v>
      </c>
      <c r="K1723" s="108">
        <v>255</v>
      </c>
      <c r="L1723" s="108" t="s">
        <v>477</v>
      </c>
      <c r="M1723" s="118">
        <v>0</v>
      </c>
      <c r="N1723" s="108" t="s">
        <v>35</v>
      </c>
      <c r="O1723" s="108" t="s">
        <v>63</v>
      </c>
      <c r="P1723" s="19">
        <v>43410</v>
      </c>
      <c r="Q1723" s="46">
        <v>43581</v>
      </c>
      <c r="R1723" s="26">
        <v>44145</v>
      </c>
      <c r="S1723" s="16">
        <f t="shared" si="57"/>
        <v>564</v>
      </c>
      <c r="T1723" s="121">
        <v>1</v>
      </c>
      <c r="U1723" s="16">
        <v>0</v>
      </c>
      <c r="V1723" s="57">
        <v>0</v>
      </c>
      <c r="W1723" s="57"/>
      <c r="X1723" s="18"/>
      <c r="Y1723" s="18">
        <v>1</v>
      </c>
      <c r="Z1723" s="5" t="s">
        <v>481</v>
      </c>
      <c r="AA1723" s="119" t="s">
        <v>45</v>
      </c>
    </row>
    <row r="1724" spans="1:35" ht="16">
      <c r="A1724" s="9">
        <v>3</v>
      </c>
      <c r="B1724" s="9">
        <v>2</v>
      </c>
      <c r="C1724" s="9">
        <v>1</v>
      </c>
      <c r="D1724" s="150"/>
      <c r="E1724" s="281">
        <v>44</v>
      </c>
      <c r="F1724" s="227">
        <v>1</v>
      </c>
      <c r="G1724" s="54" t="s">
        <v>469</v>
      </c>
      <c r="H1724" s="117" t="s">
        <v>476</v>
      </c>
      <c r="I1724" s="120">
        <v>54.13</v>
      </c>
      <c r="J1724" s="18" t="s">
        <v>33</v>
      </c>
      <c r="K1724" s="108">
        <v>255</v>
      </c>
      <c r="L1724" s="108" t="s">
        <v>477</v>
      </c>
      <c r="M1724" s="118">
        <v>0</v>
      </c>
      <c r="N1724" s="108" t="s">
        <v>35</v>
      </c>
      <c r="O1724" s="108" t="s">
        <v>63</v>
      </c>
      <c r="P1724" s="19">
        <v>43410</v>
      </c>
      <c r="Q1724" s="46">
        <v>43581</v>
      </c>
      <c r="R1724" s="26">
        <v>44145</v>
      </c>
      <c r="S1724" s="16">
        <f t="shared" si="57"/>
        <v>564</v>
      </c>
      <c r="T1724" s="121">
        <v>1</v>
      </c>
      <c r="U1724" s="16">
        <v>0</v>
      </c>
      <c r="V1724" s="57">
        <v>0</v>
      </c>
      <c r="W1724" s="57"/>
      <c r="X1724" s="57"/>
      <c r="Y1724" s="57"/>
      <c r="Z1724" s="5"/>
      <c r="AA1724" s="119" t="s">
        <v>45</v>
      </c>
    </row>
    <row r="1725" spans="1:35" ht="16">
      <c r="A1725" s="9">
        <v>3</v>
      </c>
      <c r="B1725" s="9">
        <v>2</v>
      </c>
      <c r="C1725" s="9">
        <v>1</v>
      </c>
      <c r="D1725" s="150"/>
      <c r="E1725" s="281">
        <v>45</v>
      </c>
      <c r="F1725" s="227">
        <v>1</v>
      </c>
      <c r="G1725" s="54" t="s">
        <v>469</v>
      </c>
      <c r="H1725" s="117" t="s">
        <v>476</v>
      </c>
      <c r="I1725" s="120">
        <v>55.13</v>
      </c>
      <c r="J1725" s="18" t="s">
        <v>33</v>
      </c>
      <c r="K1725" s="108">
        <v>255</v>
      </c>
      <c r="L1725" s="108" t="s">
        <v>477</v>
      </c>
      <c r="M1725" s="118">
        <v>0</v>
      </c>
      <c r="N1725" s="108" t="s">
        <v>35</v>
      </c>
      <c r="O1725" s="108" t="s">
        <v>63</v>
      </c>
      <c r="P1725" s="19">
        <v>43410</v>
      </c>
      <c r="Q1725" s="46">
        <v>43581</v>
      </c>
      <c r="R1725" s="26">
        <v>44145</v>
      </c>
      <c r="S1725" s="16">
        <f t="shared" si="57"/>
        <v>564</v>
      </c>
      <c r="T1725" s="121">
        <v>1</v>
      </c>
      <c r="U1725" s="16">
        <v>0</v>
      </c>
      <c r="V1725" s="57">
        <v>0</v>
      </c>
      <c r="W1725" s="57"/>
      <c r="X1725" s="57"/>
      <c r="Y1725" s="57"/>
      <c r="Z1725" s="5"/>
      <c r="AA1725" s="119" t="s">
        <v>45</v>
      </c>
    </row>
    <row r="1726" spans="1:35" ht="16">
      <c r="A1726" s="9">
        <v>3</v>
      </c>
      <c r="B1726" s="9">
        <v>2</v>
      </c>
      <c r="C1726" s="9">
        <v>1</v>
      </c>
      <c r="D1726" s="150"/>
      <c r="E1726" s="281">
        <v>46</v>
      </c>
      <c r="F1726" s="227">
        <v>1</v>
      </c>
      <c r="G1726" s="54" t="s">
        <v>469</v>
      </c>
      <c r="H1726" s="117" t="s">
        <v>476</v>
      </c>
      <c r="I1726" s="120">
        <v>56.13</v>
      </c>
      <c r="J1726" s="18" t="s">
        <v>33</v>
      </c>
      <c r="K1726" s="108">
        <v>256</v>
      </c>
      <c r="L1726" s="108" t="s">
        <v>477</v>
      </c>
      <c r="M1726" s="118">
        <v>0</v>
      </c>
      <c r="N1726" s="108" t="s">
        <v>35</v>
      </c>
      <c r="O1726" s="108" t="s">
        <v>63</v>
      </c>
      <c r="P1726" s="19">
        <v>43410</v>
      </c>
      <c r="Q1726" s="46">
        <v>43581</v>
      </c>
      <c r="R1726" s="26">
        <v>44145</v>
      </c>
      <c r="S1726" s="16">
        <f t="shared" si="57"/>
        <v>564</v>
      </c>
      <c r="T1726" s="121">
        <v>1</v>
      </c>
      <c r="U1726" s="16">
        <v>0</v>
      </c>
      <c r="V1726" s="57">
        <v>0</v>
      </c>
      <c r="W1726" s="57"/>
      <c r="X1726" s="57"/>
      <c r="Y1726" s="57"/>
      <c r="Z1726" s="5"/>
      <c r="AA1726" s="119" t="s">
        <v>45</v>
      </c>
    </row>
    <row r="1727" spans="1:35" ht="16">
      <c r="A1727" s="9">
        <v>3</v>
      </c>
      <c r="B1727" s="9">
        <v>2</v>
      </c>
      <c r="C1727" s="9">
        <v>1</v>
      </c>
      <c r="D1727" s="150"/>
      <c r="E1727" s="281">
        <v>47</v>
      </c>
      <c r="F1727" s="227">
        <v>1</v>
      </c>
      <c r="G1727" s="54" t="s">
        <v>469</v>
      </c>
      <c r="H1727" s="117" t="s">
        <v>476</v>
      </c>
      <c r="I1727" s="120">
        <v>57.13</v>
      </c>
      <c r="J1727" s="18" t="s">
        <v>33</v>
      </c>
      <c r="K1727" s="108">
        <v>256</v>
      </c>
      <c r="L1727" s="108" t="s">
        <v>477</v>
      </c>
      <c r="M1727" s="118">
        <v>0</v>
      </c>
      <c r="N1727" s="108" t="s">
        <v>35</v>
      </c>
      <c r="O1727" s="108" t="s">
        <v>63</v>
      </c>
      <c r="P1727" s="19">
        <v>43410</v>
      </c>
      <c r="Q1727" s="46">
        <v>43581</v>
      </c>
      <c r="R1727" s="26">
        <v>44145</v>
      </c>
      <c r="S1727" s="16">
        <f t="shared" si="57"/>
        <v>564</v>
      </c>
      <c r="T1727" s="121">
        <v>1</v>
      </c>
      <c r="U1727" s="16">
        <v>0</v>
      </c>
      <c r="V1727" s="57">
        <v>0</v>
      </c>
      <c r="W1727" s="57"/>
      <c r="X1727" s="57"/>
      <c r="Y1727" s="57"/>
      <c r="Z1727" s="5"/>
      <c r="AA1727" s="119" t="s">
        <v>45</v>
      </c>
    </row>
    <row r="1728" spans="1:35" ht="16">
      <c r="A1728" s="9">
        <v>3</v>
      </c>
      <c r="B1728" s="9">
        <v>2</v>
      </c>
      <c r="C1728" s="9">
        <v>1</v>
      </c>
      <c r="D1728" s="150"/>
      <c r="E1728" s="281">
        <v>48</v>
      </c>
      <c r="F1728" s="227">
        <v>1</v>
      </c>
      <c r="G1728" s="54" t="s">
        <v>469</v>
      </c>
      <c r="H1728" s="117" t="s">
        <v>476</v>
      </c>
      <c r="I1728" s="120">
        <v>58.13</v>
      </c>
      <c r="J1728" s="18" t="s">
        <v>33</v>
      </c>
      <c r="K1728" s="108">
        <v>256</v>
      </c>
      <c r="L1728" s="108" t="s">
        <v>477</v>
      </c>
      <c r="M1728" s="118">
        <v>0</v>
      </c>
      <c r="N1728" s="108" t="s">
        <v>35</v>
      </c>
      <c r="O1728" s="108" t="s">
        <v>63</v>
      </c>
      <c r="P1728" s="19">
        <v>43410</v>
      </c>
      <c r="Q1728" s="46">
        <v>43581</v>
      </c>
      <c r="R1728" s="26">
        <v>44145</v>
      </c>
      <c r="S1728" s="16">
        <f t="shared" si="57"/>
        <v>564</v>
      </c>
      <c r="T1728" s="121">
        <v>1</v>
      </c>
      <c r="U1728" s="16">
        <v>0</v>
      </c>
      <c r="V1728" s="57">
        <v>1</v>
      </c>
      <c r="W1728" s="57">
        <v>1</v>
      </c>
      <c r="X1728" s="57"/>
      <c r="Y1728" s="57"/>
      <c r="Z1728" s="5"/>
      <c r="AA1728" s="119" t="s">
        <v>45</v>
      </c>
    </row>
    <row r="1729" spans="1:35" ht="16">
      <c r="A1729" s="9">
        <v>3</v>
      </c>
      <c r="B1729" s="9">
        <v>2</v>
      </c>
      <c r="C1729" s="9">
        <v>1</v>
      </c>
      <c r="D1729" s="150"/>
      <c r="E1729" s="281">
        <v>49</v>
      </c>
      <c r="F1729" s="227">
        <v>1</v>
      </c>
      <c r="G1729" s="54" t="s">
        <v>469</v>
      </c>
      <c r="H1729" s="117" t="s">
        <v>476</v>
      </c>
      <c r="I1729" s="120">
        <v>59.13</v>
      </c>
      <c r="J1729" s="18" t="s">
        <v>33</v>
      </c>
      <c r="K1729" s="108">
        <v>256</v>
      </c>
      <c r="L1729" s="108" t="s">
        <v>477</v>
      </c>
      <c r="M1729" s="118">
        <v>0</v>
      </c>
      <c r="N1729" s="108" t="s">
        <v>35</v>
      </c>
      <c r="O1729" s="108" t="s">
        <v>63</v>
      </c>
      <c r="P1729" s="19">
        <v>43410</v>
      </c>
      <c r="Q1729" s="46">
        <v>43581</v>
      </c>
      <c r="R1729" s="26">
        <v>44145</v>
      </c>
      <c r="S1729" s="16">
        <f t="shared" si="57"/>
        <v>564</v>
      </c>
      <c r="T1729" s="121">
        <v>1</v>
      </c>
      <c r="U1729" s="16">
        <v>0</v>
      </c>
      <c r="V1729" s="57">
        <v>0</v>
      </c>
      <c r="W1729" s="57"/>
      <c r="X1729" s="57"/>
      <c r="Y1729" s="57"/>
      <c r="Z1729" s="5"/>
      <c r="AA1729" s="119" t="s">
        <v>45</v>
      </c>
    </row>
    <row r="1730" spans="1:35" ht="16">
      <c r="A1730" s="9">
        <v>3</v>
      </c>
      <c r="B1730" s="9">
        <v>2</v>
      </c>
      <c r="C1730" s="9">
        <v>1</v>
      </c>
      <c r="D1730" s="150"/>
      <c r="E1730" s="281">
        <v>50</v>
      </c>
      <c r="F1730" s="227">
        <v>1</v>
      </c>
      <c r="G1730" s="54" t="s">
        <v>469</v>
      </c>
      <c r="H1730" s="117" t="s">
        <v>476</v>
      </c>
      <c r="I1730" s="120">
        <v>60.13</v>
      </c>
      <c r="J1730" s="18" t="s">
        <v>33</v>
      </c>
      <c r="K1730" s="108">
        <v>256</v>
      </c>
      <c r="L1730" s="108" t="s">
        <v>477</v>
      </c>
      <c r="M1730" s="118">
        <v>0</v>
      </c>
      <c r="N1730" s="108" t="s">
        <v>35</v>
      </c>
      <c r="O1730" s="108" t="s">
        <v>63</v>
      </c>
      <c r="P1730" s="19">
        <v>43410</v>
      </c>
      <c r="Q1730" s="46">
        <v>43581</v>
      </c>
      <c r="R1730" s="26">
        <v>44145</v>
      </c>
      <c r="S1730" s="16">
        <f t="shared" si="57"/>
        <v>564</v>
      </c>
      <c r="T1730" s="121">
        <v>1</v>
      </c>
      <c r="U1730" s="16">
        <v>0</v>
      </c>
      <c r="V1730" s="57">
        <v>0</v>
      </c>
      <c r="W1730" s="57"/>
      <c r="X1730" s="57"/>
      <c r="Y1730" s="57"/>
      <c r="Z1730" s="5"/>
      <c r="AA1730" s="119" t="s">
        <v>45</v>
      </c>
    </row>
    <row r="1731" spans="1:35" ht="16">
      <c r="A1731" s="9">
        <v>3</v>
      </c>
      <c r="B1731" s="9">
        <v>2</v>
      </c>
      <c r="C1731" s="9">
        <v>1</v>
      </c>
      <c r="D1731" s="150"/>
      <c r="E1731" s="281">
        <v>51</v>
      </c>
      <c r="F1731" s="227">
        <v>1</v>
      </c>
      <c r="G1731" s="54" t="s">
        <v>469</v>
      </c>
      <c r="H1731" s="117" t="s">
        <v>476</v>
      </c>
      <c r="I1731" s="120">
        <v>61.13</v>
      </c>
      <c r="J1731" s="18" t="s">
        <v>33</v>
      </c>
      <c r="K1731" s="108">
        <v>257</v>
      </c>
      <c r="L1731" s="108" t="s">
        <v>477</v>
      </c>
      <c r="M1731" s="118">
        <v>0</v>
      </c>
      <c r="N1731" s="108" t="s">
        <v>35</v>
      </c>
      <c r="O1731" s="108" t="s">
        <v>63</v>
      </c>
      <c r="P1731" s="19">
        <v>43410</v>
      </c>
      <c r="Q1731" s="46">
        <v>43581</v>
      </c>
      <c r="R1731" s="26">
        <v>44145</v>
      </c>
      <c r="S1731" s="16">
        <f t="shared" si="57"/>
        <v>564</v>
      </c>
      <c r="T1731" s="121">
        <v>1</v>
      </c>
      <c r="U1731" s="16">
        <v>0</v>
      </c>
      <c r="V1731" s="57">
        <v>0</v>
      </c>
      <c r="W1731" s="57"/>
      <c r="X1731" s="57"/>
      <c r="Y1731" s="57"/>
      <c r="Z1731" s="5"/>
      <c r="AA1731" s="119" t="s">
        <v>45</v>
      </c>
    </row>
    <row r="1732" spans="1:35" s="437" customFormat="1" ht="16">
      <c r="A1732" s="9">
        <v>3</v>
      </c>
      <c r="B1732" s="9">
        <v>2</v>
      </c>
      <c r="C1732" s="9">
        <v>1</v>
      </c>
      <c r="D1732" s="150"/>
      <c r="E1732" s="281">
        <v>52</v>
      </c>
      <c r="F1732" s="227">
        <v>1</v>
      </c>
      <c r="G1732" s="54" t="s">
        <v>469</v>
      </c>
      <c r="H1732" s="117" t="s">
        <v>476</v>
      </c>
      <c r="I1732" s="120">
        <v>62.13</v>
      </c>
      <c r="J1732" s="18" t="s">
        <v>33</v>
      </c>
      <c r="K1732" s="108">
        <v>257</v>
      </c>
      <c r="L1732" s="108" t="s">
        <v>477</v>
      </c>
      <c r="M1732" s="118">
        <v>0</v>
      </c>
      <c r="N1732" s="108" t="s">
        <v>35</v>
      </c>
      <c r="O1732" s="108" t="s">
        <v>63</v>
      </c>
      <c r="P1732" s="19">
        <v>43410</v>
      </c>
      <c r="Q1732" s="46">
        <v>43581</v>
      </c>
      <c r="R1732" s="26">
        <v>44145</v>
      </c>
      <c r="S1732" s="16">
        <f t="shared" si="57"/>
        <v>564</v>
      </c>
      <c r="T1732" s="121">
        <v>1</v>
      </c>
      <c r="U1732" s="16">
        <v>0</v>
      </c>
      <c r="V1732" s="57">
        <v>0</v>
      </c>
      <c r="W1732" s="57"/>
      <c r="X1732" s="57"/>
      <c r="Y1732" s="57"/>
      <c r="Z1732" s="5"/>
      <c r="AA1732" s="119" t="s">
        <v>45</v>
      </c>
      <c r="AB1732"/>
      <c r="AC1732"/>
      <c r="AD1732"/>
      <c r="AE1732"/>
      <c r="AF1732"/>
      <c r="AG1732"/>
      <c r="AH1732"/>
      <c r="AI1732"/>
    </row>
    <row r="1733" spans="1:35" ht="16">
      <c r="A1733" s="9">
        <v>3</v>
      </c>
      <c r="B1733" s="9">
        <v>2</v>
      </c>
      <c r="C1733" s="9">
        <v>1</v>
      </c>
      <c r="D1733" s="150"/>
      <c r="E1733" s="281">
        <v>53</v>
      </c>
      <c r="F1733" s="227">
        <v>1</v>
      </c>
      <c r="G1733" s="54" t="s">
        <v>469</v>
      </c>
      <c r="H1733" s="117" t="s">
        <v>476</v>
      </c>
      <c r="I1733" s="120">
        <v>63.13</v>
      </c>
      <c r="J1733" s="18" t="s">
        <v>33</v>
      </c>
      <c r="K1733" s="108">
        <v>257</v>
      </c>
      <c r="L1733" s="108" t="s">
        <v>477</v>
      </c>
      <c r="M1733" s="118">
        <v>0</v>
      </c>
      <c r="N1733" s="108" t="s">
        <v>35</v>
      </c>
      <c r="O1733" s="108" t="s">
        <v>63</v>
      </c>
      <c r="P1733" s="19">
        <v>43410</v>
      </c>
      <c r="Q1733" s="46">
        <v>43581</v>
      </c>
      <c r="R1733" s="26">
        <v>44145</v>
      </c>
      <c r="S1733" s="16">
        <f t="shared" si="57"/>
        <v>564</v>
      </c>
      <c r="T1733" s="121">
        <v>1</v>
      </c>
      <c r="U1733" s="16">
        <v>0</v>
      </c>
      <c r="V1733" s="57">
        <v>0</v>
      </c>
      <c r="W1733" s="57"/>
      <c r="X1733" s="57"/>
      <c r="Y1733" s="57"/>
      <c r="Z1733" s="5"/>
      <c r="AA1733" s="119" t="s">
        <v>45</v>
      </c>
    </row>
    <row r="1734" spans="1:35" ht="16">
      <c r="A1734" s="9">
        <v>3</v>
      </c>
      <c r="B1734" s="9">
        <v>2</v>
      </c>
      <c r="C1734" s="9">
        <v>1</v>
      </c>
      <c r="D1734" s="150"/>
      <c r="E1734" s="281">
        <v>54</v>
      </c>
      <c r="F1734" s="227">
        <v>1</v>
      </c>
      <c r="G1734" s="54" t="s">
        <v>469</v>
      </c>
      <c r="H1734" s="117" t="s">
        <v>476</v>
      </c>
      <c r="I1734" s="120">
        <v>64.13</v>
      </c>
      <c r="J1734" s="18" t="s">
        <v>33</v>
      </c>
      <c r="K1734" s="108">
        <v>257</v>
      </c>
      <c r="L1734" s="108" t="s">
        <v>477</v>
      </c>
      <c r="M1734" s="118">
        <v>0</v>
      </c>
      <c r="N1734" s="108" t="s">
        <v>35</v>
      </c>
      <c r="O1734" s="108" t="s">
        <v>63</v>
      </c>
      <c r="P1734" s="19">
        <v>43410</v>
      </c>
      <c r="Q1734" s="46">
        <v>43581</v>
      </c>
      <c r="R1734" s="26">
        <v>44145</v>
      </c>
      <c r="S1734" s="16">
        <f t="shared" si="57"/>
        <v>564</v>
      </c>
      <c r="T1734" s="121">
        <v>1</v>
      </c>
      <c r="U1734" s="16">
        <v>0</v>
      </c>
      <c r="V1734" s="57">
        <v>0</v>
      </c>
      <c r="W1734" s="57"/>
      <c r="X1734" s="57"/>
      <c r="Y1734" s="57">
        <v>1</v>
      </c>
      <c r="Z1734" s="5" t="s">
        <v>482</v>
      </c>
      <c r="AA1734" s="119" t="s">
        <v>45</v>
      </c>
    </row>
    <row r="1735" spans="1:35" ht="16">
      <c r="A1735" s="9">
        <v>3</v>
      </c>
      <c r="B1735" s="9">
        <v>2</v>
      </c>
      <c r="C1735" s="9">
        <v>1</v>
      </c>
      <c r="D1735" s="150"/>
      <c r="E1735" s="281">
        <v>55</v>
      </c>
      <c r="F1735" s="227">
        <v>1</v>
      </c>
      <c r="G1735" s="54" t="s">
        <v>469</v>
      </c>
      <c r="H1735" s="117" t="s">
        <v>476</v>
      </c>
      <c r="I1735" s="120">
        <v>65.13</v>
      </c>
      <c r="J1735" s="18" t="s">
        <v>33</v>
      </c>
      <c r="K1735" s="108">
        <v>257</v>
      </c>
      <c r="L1735" s="108" t="s">
        <v>477</v>
      </c>
      <c r="M1735" s="118">
        <v>0</v>
      </c>
      <c r="N1735" s="108" t="s">
        <v>35</v>
      </c>
      <c r="O1735" s="108" t="s">
        <v>63</v>
      </c>
      <c r="P1735" s="19">
        <v>43410</v>
      </c>
      <c r="Q1735" s="46">
        <v>43581</v>
      </c>
      <c r="R1735" s="26">
        <v>44145</v>
      </c>
      <c r="S1735" s="16">
        <f t="shared" si="57"/>
        <v>564</v>
      </c>
      <c r="T1735" s="121">
        <v>1</v>
      </c>
      <c r="U1735" s="16">
        <v>0</v>
      </c>
      <c r="V1735" s="57">
        <v>0</v>
      </c>
      <c r="W1735" s="57"/>
      <c r="X1735" s="57"/>
      <c r="Y1735" s="57"/>
      <c r="Z1735" s="5"/>
      <c r="AA1735" s="119" t="s">
        <v>45</v>
      </c>
    </row>
    <row r="1736" spans="1:35" ht="16">
      <c r="A1736" s="9">
        <v>3</v>
      </c>
      <c r="B1736" s="9">
        <v>2</v>
      </c>
      <c r="C1736" s="9">
        <v>1</v>
      </c>
      <c r="D1736" s="150"/>
      <c r="E1736" s="281">
        <v>56</v>
      </c>
      <c r="F1736" s="227">
        <v>1</v>
      </c>
      <c r="G1736" s="54" t="s">
        <v>469</v>
      </c>
      <c r="H1736" s="117" t="s">
        <v>476</v>
      </c>
      <c r="I1736" s="120">
        <v>68.13</v>
      </c>
      <c r="J1736" s="18" t="s">
        <v>33</v>
      </c>
      <c r="K1736" s="108">
        <v>258</v>
      </c>
      <c r="L1736" s="108" t="s">
        <v>477</v>
      </c>
      <c r="M1736" s="118">
        <v>0</v>
      </c>
      <c r="N1736" s="108" t="s">
        <v>35</v>
      </c>
      <c r="O1736" s="108" t="s">
        <v>63</v>
      </c>
      <c r="P1736" s="19">
        <v>43410</v>
      </c>
      <c r="Q1736" s="46">
        <v>43581</v>
      </c>
      <c r="R1736" s="26">
        <v>44145</v>
      </c>
      <c r="S1736" s="16">
        <f t="shared" si="57"/>
        <v>564</v>
      </c>
      <c r="T1736" s="121">
        <v>1</v>
      </c>
      <c r="U1736" s="16">
        <v>0</v>
      </c>
      <c r="V1736" s="57">
        <v>0</v>
      </c>
      <c r="W1736" s="57"/>
      <c r="X1736" s="57"/>
      <c r="Y1736" s="57"/>
      <c r="Z1736" s="5"/>
      <c r="AA1736" s="119" t="s">
        <v>45</v>
      </c>
    </row>
    <row r="1737" spans="1:35" ht="16">
      <c r="A1737" s="9">
        <v>3</v>
      </c>
      <c r="B1737" s="9">
        <v>2</v>
      </c>
      <c r="C1737" s="9">
        <v>1</v>
      </c>
      <c r="D1737" s="150"/>
      <c r="E1737" s="281">
        <v>57</v>
      </c>
      <c r="F1737" s="227">
        <v>1</v>
      </c>
      <c r="G1737" s="54" t="s">
        <v>469</v>
      </c>
      <c r="H1737" s="117" t="s">
        <v>476</v>
      </c>
      <c r="I1737" s="120">
        <v>69.13</v>
      </c>
      <c r="J1737" s="18" t="s">
        <v>33</v>
      </c>
      <c r="K1737" s="108">
        <v>258</v>
      </c>
      <c r="L1737" s="108" t="s">
        <v>477</v>
      </c>
      <c r="M1737" s="118">
        <v>0</v>
      </c>
      <c r="N1737" s="108" t="s">
        <v>35</v>
      </c>
      <c r="O1737" s="108" t="s">
        <v>63</v>
      </c>
      <c r="P1737" s="19">
        <v>43410</v>
      </c>
      <c r="Q1737" s="46">
        <v>43581</v>
      </c>
      <c r="R1737" s="26">
        <v>44145</v>
      </c>
      <c r="S1737" s="16">
        <f t="shared" si="57"/>
        <v>564</v>
      </c>
      <c r="T1737" s="121">
        <v>1</v>
      </c>
      <c r="U1737" s="16">
        <v>0</v>
      </c>
      <c r="V1737" s="57">
        <v>0</v>
      </c>
      <c r="W1737" s="57"/>
      <c r="X1737" s="57"/>
      <c r="Y1737" s="57"/>
      <c r="Z1737" s="5"/>
      <c r="AA1737" s="119" t="s">
        <v>45</v>
      </c>
    </row>
    <row r="1738" spans="1:35" ht="16">
      <c r="A1738" s="9">
        <v>3</v>
      </c>
      <c r="B1738" s="9">
        <v>2</v>
      </c>
      <c r="C1738" s="9">
        <v>2</v>
      </c>
      <c r="D1738" s="150"/>
      <c r="E1738" s="281">
        <v>58</v>
      </c>
      <c r="F1738" s="227">
        <v>1</v>
      </c>
      <c r="G1738" s="54" t="s">
        <v>469</v>
      </c>
      <c r="H1738" s="117" t="s">
        <v>476</v>
      </c>
      <c r="I1738" s="120">
        <v>70.13</v>
      </c>
      <c r="J1738" s="18" t="s">
        <v>33</v>
      </c>
      <c r="K1738" s="108">
        <v>258</v>
      </c>
      <c r="L1738" s="108" t="s">
        <v>477</v>
      </c>
      <c r="M1738" s="118">
        <v>0</v>
      </c>
      <c r="N1738" s="108" t="s">
        <v>35</v>
      </c>
      <c r="O1738" s="108" t="s">
        <v>63</v>
      </c>
      <c r="P1738" s="19">
        <v>43410</v>
      </c>
      <c r="Q1738" s="46">
        <v>43581</v>
      </c>
      <c r="R1738" s="26">
        <v>44145</v>
      </c>
      <c r="S1738" s="16">
        <f t="shared" si="57"/>
        <v>564</v>
      </c>
      <c r="T1738" s="121">
        <v>1</v>
      </c>
      <c r="U1738" s="16">
        <v>0</v>
      </c>
      <c r="V1738" s="57">
        <v>1</v>
      </c>
      <c r="W1738" s="57">
        <v>1</v>
      </c>
      <c r="X1738" s="57"/>
      <c r="Y1738" s="57"/>
      <c r="Z1738" s="5"/>
      <c r="AA1738" s="119" t="s">
        <v>45</v>
      </c>
    </row>
    <row r="1739" spans="1:35" ht="16">
      <c r="A1739" s="9">
        <v>3</v>
      </c>
      <c r="B1739" s="9">
        <v>2</v>
      </c>
      <c r="C1739" s="9">
        <v>2</v>
      </c>
      <c r="D1739" s="150"/>
      <c r="E1739" s="281">
        <v>59</v>
      </c>
      <c r="F1739" s="227">
        <v>1</v>
      </c>
      <c r="G1739" s="54" t="s">
        <v>469</v>
      </c>
      <c r="H1739" s="117" t="s">
        <v>476</v>
      </c>
      <c r="I1739" s="120">
        <v>71.13</v>
      </c>
      <c r="J1739" s="18" t="s">
        <v>33</v>
      </c>
      <c r="K1739" s="108">
        <v>259</v>
      </c>
      <c r="L1739" s="108" t="s">
        <v>477</v>
      </c>
      <c r="M1739" s="118">
        <v>0</v>
      </c>
      <c r="N1739" s="108" t="s">
        <v>35</v>
      </c>
      <c r="O1739" s="108" t="s">
        <v>63</v>
      </c>
      <c r="P1739" s="19">
        <v>43410</v>
      </c>
      <c r="Q1739" s="46">
        <v>43581</v>
      </c>
      <c r="R1739" s="26">
        <v>44145</v>
      </c>
      <c r="S1739" s="16">
        <f t="shared" si="57"/>
        <v>564</v>
      </c>
      <c r="T1739" s="121">
        <v>1</v>
      </c>
      <c r="U1739" s="16">
        <v>0</v>
      </c>
      <c r="V1739" s="57">
        <v>1</v>
      </c>
      <c r="W1739" s="57">
        <v>1</v>
      </c>
      <c r="X1739" s="57"/>
      <c r="Y1739" s="57"/>
      <c r="Z1739" s="5"/>
      <c r="AA1739" s="119" t="s">
        <v>45</v>
      </c>
    </row>
    <row r="1740" spans="1:35" ht="16">
      <c r="A1740" s="9">
        <v>3</v>
      </c>
      <c r="B1740" s="9">
        <v>2</v>
      </c>
      <c r="C1740" s="9">
        <v>2</v>
      </c>
      <c r="D1740" s="150"/>
      <c r="E1740" s="281">
        <v>60</v>
      </c>
      <c r="F1740" s="227">
        <v>1</v>
      </c>
      <c r="G1740" s="54" t="s">
        <v>469</v>
      </c>
      <c r="H1740" s="117" t="s">
        <v>476</v>
      </c>
      <c r="I1740" s="120">
        <v>72.13</v>
      </c>
      <c r="J1740" s="18" t="s">
        <v>33</v>
      </c>
      <c r="K1740" s="108">
        <v>259</v>
      </c>
      <c r="L1740" s="108" t="s">
        <v>477</v>
      </c>
      <c r="M1740" s="118">
        <v>0</v>
      </c>
      <c r="N1740" s="108" t="s">
        <v>35</v>
      </c>
      <c r="O1740" s="108" t="s">
        <v>63</v>
      </c>
      <c r="P1740" s="19">
        <v>43410</v>
      </c>
      <c r="Q1740" s="46">
        <v>43581</v>
      </c>
      <c r="R1740" s="26">
        <v>44145</v>
      </c>
      <c r="S1740" s="16">
        <f t="shared" si="57"/>
        <v>564</v>
      </c>
      <c r="T1740" s="121">
        <v>1</v>
      </c>
      <c r="U1740" s="16">
        <v>0</v>
      </c>
      <c r="V1740" s="57">
        <v>1</v>
      </c>
      <c r="W1740" s="57">
        <v>1</v>
      </c>
      <c r="X1740" s="57"/>
      <c r="Y1740" s="57"/>
      <c r="Z1740" s="5"/>
      <c r="AA1740" s="119" t="s">
        <v>45</v>
      </c>
    </row>
    <row r="1741" spans="1:35" ht="16">
      <c r="A1741" s="9">
        <v>3</v>
      </c>
      <c r="B1741" s="9">
        <v>2</v>
      </c>
      <c r="C1741" s="9">
        <v>2</v>
      </c>
      <c r="D1741" s="150"/>
      <c r="E1741" s="281">
        <v>61</v>
      </c>
      <c r="F1741" s="227">
        <v>1</v>
      </c>
      <c r="G1741" s="54" t="s">
        <v>469</v>
      </c>
      <c r="H1741" s="117" t="s">
        <v>476</v>
      </c>
      <c r="I1741" s="120">
        <v>73.13</v>
      </c>
      <c r="J1741" s="18" t="s">
        <v>33</v>
      </c>
      <c r="K1741" s="108">
        <v>259</v>
      </c>
      <c r="L1741" s="108" t="s">
        <v>477</v>
      </c>
      <c r="M1741" s="118">
        <v>0</v>
      </c>
      <c r="N1741" s="108" t="s">
        <v>35</v>
      </c>
      <c r="O1741" s="108" t="s">
        <v>63</v>
      </c>
      <c r="P1741" s="19">
        <v>43410</v>
      </c>
      <c r="Q1741" s="46">
        <v>43581</v>
      </c>
      <c r="R1741" s="26">
        <v>44145</v>
      </c>
      <c r="S1741" s="16">
        <f t="shared" si="57"/>
        <v>564</v>
      </c>
      <c r="T1741" s="121">
        <v>1</v>
      </c>
      <c r="U1741" s="16">
        <v>0</v>
      </c>
      <c r="V1741" s="57">
        <v>0</v>
      </c>
      <c r="W1741" s="57"/>
      <c r="X1741" s="57"/>
      <c r="Y1741" s="57"/>
      <c r="Z1741" s="122"/>
      <c r="AA1741" s="119" t="s">
        <v>45</v>
      </c>
    </row>
    <row r="1742" spans="1:35" ht="16">
      <c r="A1742" s="9">
        <v>3</v>
      </c>
      <c r="B1742" s="9">
        <v>2</v>
      </c>
      <c r="C1742" s="9">
        <v>2</v>
      </c>
      <c r="D1742" s="150"/>
      <c r="E1742" s="281">
        <v>62</v>
      </c>
      <c r="F1742" s="227">
        <v>1</v>
      </c>
      <c r="G1742" s="54" t="s">
        <v>469</v>
      </c>
      <c r="H1742" s="117" t="s">
        <v>476</v>
      </c>
      <c r="I1742" s="120">
        <v>74.13</v>
      </c>
      <c r="J1742" s="18" t="s">
        <v>33</v>
      </c>
      <c r="K1742" s="108">
        <v>259</v>
      </c>
      <c r="L1742" s="108" t="s">
        <v>477</v>
      </c>
      <c r="M1742" s="118">
        <v>0</v>
      </c>
      <c r="N1742" s="108" t="s">
        <v>35</v>
      </c>
      <c r="O1742" s="108" t="s">
        <v>63</v>
      </c>
      <c r="P1742" s="19">
        <v>43410</v>
      </c>
      <c r="Q1742" s="46">
        <v>43581</v>
      </c>
      <c r="R1742" s="26">
        <v>44145</v>
      </c>
      <c r="S1742" s="16">
        <f t="shared" si="57"/>
        <v>564</v>
      </c>
      <c r="T1742" s="121">
        <v>1</v>
      </c>
      <c r="U1742" s="16">
        <v>0</v>
      </c>
      <c r="V1742" s="57">
        <v>1</v>
      </c>
      <c r="W1742" s="57">
        <v>1</v>
      </c>
      <c r="X1742" s="57"/>
      <c r="Y1742" s="57"/>
      <c r="Z1742" s="122"/>
      <c r="AA1742" s="119" t="s">
        <v>45</v>
      </c>
    </row>
    <row r="1743" spans="1:35" ht="16">
      <c r="A1743" s="9">
        <v>3</v>
      </c>
      <c r="B1743" s="9">
        <v>2</v>
      </c>
      <c r="C1743" s="9">
        <v>2</v>
      </c>
      <c r="D1743" s="150"/>
      <c r="E1743" s="281">
        <v>63</v>
      </c>
      <c r="F1743" s="227">
        <v>1</v>
      </c>
      <c r="G1743" s="54" t="s">
        <v>469</v>
      </c>
      <c r="H1743" s="117" t="s">
        <v>476</v>
      </c>
      <c r="I1743" s="120">
        <v>75.13</v>
      </c>
      <c r="J1743" s="18" t="s">
        <v>33</v>
      </c>
      <c r="K1743" s="108">
        <v>259</v>
      </c>
      <c r="L1743" s="108" t="s">
        <v>477</v>
      </c>
      <c r="M1743" s="118">
        <v>0</v>
      </c>
      <c r="N1743" s="108" t="s">
        <v>35</v>
      </c>
      <c r="O1743" s="108" t="s">
        <v>63</v>
      </c>
      <c r="P1743" s="19">
        <v>43410</v>
      </c>
      <c r="Q1743" s="46">
        <v>43581</v>
      </c>
      <c r="R1743" s="26">
        <v>44145</v>
      </c>
      <c r="S1743" s="16">
        <f t="shared" si="57"/>
        <v>564</v>
      </c>
      <c r="T1743" s="121">
        <v>1</v>
      </c>
      <c r="U1743" s="16">
        <v>0</v>
      </c>
      <c r="V1743" s="57">
        <v>0</v>
      </c>
      <c r="W1743" s="57"/>
      <c r="X1743" s="57"/>
      <c r="Y1743" s="57"/>
      <c r="Z1743" s="122"/>
      <c r="AA1743" s="119" t="s">
        <v>45</v>
      </c>
    </row>
    <row r="1744" spans="1:35" ht="16">
      <c r="A1744" s="9">
        <v>3</v>
      </c>
      <c r="B1744" s="9">
        <v>2</v>
      </c>
      <c r="C1744" s="9">
        <v>2</v>
      </c>
      <c r="D1744" s="150"/>
      <c r="E1744" s="281">
        <v>64</v>
      </c>
      <c r="F1744" s="227">
        <v>1</v>
      </c>
      <c r="G1744" s="54" t="s">
        <v>469</v>
      </c>
      <c r="H1744" s="117" t="s">
        <v>476</v>
      </c>
      <c r="I1744" s="120">
        <v>77.13</v>
      </c>
      <c r="J1744" s="18" t="s">
        <v>33</v>
      </c>
      <c r="K1744" s="108">
        <v>260</v>
      </c>
      <c r="L1744" s="108" t="s">
        <v>477</v>
      </c>
      <c r="M1744" s="118">
        <v>0</v>
      </c>
      <c r="N1744" s="108" t="s">
        <v>35</v>
      </c>
      <c r="O1744" s="108" t="s">
        <v>63</v>
      </c>
      <c r="P1744" s="19">
        <v>43410</v>
      </c>
      <c r="Q1744" s="46">
        <v>43581</v>
      </c>
      <c r="R1744" s="26">
        <v>44145</v>
      </c>
      <c r="S1744" s="16">
        <f t="shared" si="57"/>
        <v>564</v>
      </c>
      <c r="T1744" s="121">
        <v>1</v>
      </c>
      <c r="U1744" s="16">
        <v>0</v>
      </c>
      <c r="V1744" s="57">
        <v>1</v>
      </c>
      <c r="W1744" s="57">
        <v>1</v>
      </c>
      <c r="X1744" s="57"/>
      <c r="Y1744" s="57"/>
      <c r="Z1744" s="5"/>
      <c r="AA1744" s="119" t="s">
        <v>45</v>
      </c>
    </row>
    <row r="1745" spans="1:27" ht="16">
      <c r="A1745" s="9">
        <v>3</v>
      </c>
      <c r="B1745" s="9">
        <v>2</v>
      </c>
      <c r="C1745" s="9">
        <v>2</v>
      </c>
      <c r="D1745" s="150"/>
      <c r="E1745" s="281">
        <v>65</v>
      </c>
      <c r="F1745" s="227">
        <v>1</v>
      </c>
      <c r="G1745" s="54" t="s">
        <v>469</v>
      </c>
      <c r="H1745" s="117" t="s">
        <v>476</v>
      </c>
      <c r="I1745" s="120">
        <v>78.13</v>
      </c>
      <c r="J1745" s="18" t="s">
        <v>33</v>
      </c>
      <c r="K1745" s="108">
        <v>260</v>
      </c>
      <c r="L1745" s="108" t="s">
        <v>477</v>
      </c>
      <c r="M1745" s="118">
        <v>0</v>
      </c>
      <c r="N1745" s="108" t="s">
        <v>35</v>
      </c>
      <c r="O1745" s="108" t="s">
        <v>63</v>
      </c>
      <c r="P1745" s="19">
        <v>43410</v>
      </c>
      <c r="Q1745" s="46">
        <v>43581</v>
      </c>
      <c r="R1745" s="26">
        <v>44145</v>
      </c>
      <c r="S1745" s="16">
        <f t="shared" ref="S1745:S1776" si="58">R1745-Q1745</f>
        <v>564</v>
      </c>
      <c r="T1745" s="121">
        <v>1</v>
      </c>
      <c r="U1745" s="16">
        <v>0</v>
      </c>
      <c r="V1745" s="57">
        <v>0</v>
      </c>
      <c r="W1745" s="57"/>
      <c r="X1745" s="57"/>
      <c r="Y1745" s="57"/>
      <c r="Z1745" s="5"/>
      <c r="AA1745" s="119" t="s">
        <v>45</v>
      </c>
    </row>
    <row r="1746" spans="1:27" ht="16">
      <c r="A1746" s="9">
        <v>3</v>
      </c>
      <c r="B1746" s="9">
        <v>2</v>
      </c>
      <c r="C1746" s="9">
        <v>2</v>
      </c>
      <c r="D1746" s="150"/>
      <c r="E1746" s="281">
        <v>66</v>
      </c>
      <c r="F1746" s="227">
        <v>1</v>
      </c>
      <c r="G1746" s="54" t="s">
        <v>469</v>
      </c>
      <c r="H1746" s="80" t="s">
        <v>483</v>
      </c>
      <c r="I1746" s="120">
        <v>79.13</v>
      </c>
      <c r="J1746" s="18" t="s">
        <v>33</v>
      </c>
      <c r="K1746" s="108">
        <v>260</v>
      </c>
      <c r="L1746" s="108" t="s">
        <v>477</v>
      </c>
      <c r="M1746" s="118">
        <v>0</v>
      </c>
      <c r="N1746" s="108" t="s">
        <v>35</v>
      </c>
      <c r="O1746" s="108" t="s">
        <v>63</v>
      </c>
      <c r="P1746" s="19">
        <v>43410</v>
      </c>
      <c r="Q1746" s="46">
        <v>43581</v>
      </c>
      <c r="R1746" s="26">
        <v>44145</v>
      </c>
      <c r="S1746" s="16">
        <f t="shared" si="58"/>
        <v>564</v>
      </c>
      <c r="T1746" s="121">
        <v>1</v>
      </c>
      <c r="U1746" s="16">
        <v>0</v>
      </c>
      <c r="V1746" s="57">
        <v>0</v>
      </c>
      <c r="W1746" s="57"/>
      <c r="X1746" s="57"/>
      <c r="Y1746" s="57"/>
      <c r="Z1746" s="5"/>
      <c r="AA1746" s="119" t="s">
        <v>45</v>
      </c>
    </row>
    <row r="1747" spans="1:27" ht="16">
      <c r="A1747" s="9">
        <v>3</v>
      </c>
      <c r="B1747" s="9">
        <v>2</v>
      </c>
      <c r="C1747" s="9">
        <v>2</v>
      </c>
      <c r="D1747" s="150"/>
      <c r="E1747" s="281">
        <v>67</v>
      </c>
      <c r="F1747" s="227">
        <v>1</v>
      </c>
      <c r="G1747" s="54" t="s">
        <v>469</v>
      </c>
      <c r="H1747" s="80" t="s">
        <v>483</v>
      </c>
      <c r="I1747" s="120">
        <v>80.13</v>
      </c>
      <c r="J1747" s="18" t="s">
        <v>33</v>
      </c>
      <c r="K1747" s="108">
        <v>260</v>
      </c>
      <c r="L1747" s="108" t="s">
        <v>477</v>
      </c>
      <c r="M1747" s="118">
        <v>0</v>
      </c>
      <c r="N1747" s="108" t="s">
        <v>35</v>
      </c>
      <c r="O1747" s="108" t="s">
        <v>63</v>
      </c>
      <c r="P1747" s="19">
        <v>43410</v>
      </c>
      <c r="Q1747" s="46">
        <v>43581</v>
      </c>
      <c r="R1747" s="26">
        <v>44145</v>
      </c>
      <c r="S1747" s="16">
        <f t="shared" si="58"/>
        <v>564</v>
      </c>
      <c r="T1747" s="121">
        <v>1</v>
      </c>
      <c r="U1747" s="16">
        <v>0</v>
      </c>
      <c r="V1747" s="57">
        <v>0</v>
      </c>
      <c r="W1747" s="57"/>
      <c r="X1747" s="57"/>
      <c r="Y1747" s="57">
        <v>1</v>
      </c>
      <c r="Z1747" s="5" t="s">
        <v>484</v>
      </c>
      <c r="AA1747" s="119" t="s">
        <v>45</v>
      </c>
    </row>
    <row r="1748" spans="1:27" ht="16">
      <c r="A1748" s="9">
        <v>3</v>
      </c>
      <c r="B1748" s="9">
        <v>2</v>
      </c>
      <c r="C1748" s="9">
        <v>2</v>
      </c>
      <c r="D1748" s="150"/>
      <c r="E1748" s="281">
        <v>68</v>
      </c>
      <c r="F1748" s="227">
        <v>1</v>
      </c>
      <c r="G1748" s="54" t="s">
        <v>469</v>
      </c>
      <c r="H1748" s="117" t="s">
        <v>483</v>
      </c>
      <c r="I1748" s="120">
        <v>81.13</v>
      </c>
      <c r="J1748" s="18" t="s">
        <v>33</v>
      </c>
      <c r="K1748" s="108">
        <v>261</v>
      </c>
      <c r="L1748" s="108" t="s">
        <v>477</v>
      </c>
      <c r="M1748" s="118">
        <v>0</v>
      </c>
      <c r="N1748" s="108" t="s">
        <v>35</v>
      </c>
      <c r="O1748" s="108" t="s">
        <v>63</v>
      </c>
      <c r="P1748" s="19">
        <v>43410</v>
      </c>
      <c r="Q1748" s="46">
        <v>43581</v>
      </c>
      <c r="R1748" s="26">
        <v>44127</v>
      </c>
      <c r="S1748" s="16">
        <f t="shared" si="58"/>
        <v>546</v>
      </c>
      <c r="T1748" s="121">
        <v>1</v>
      </c>
      <c r="U1748" s="16">
        <v>0</v>
      </c>
      <c r="V1748" s="57">
        <v>1</v>
      </c>
      <c r="W1748" s="57">
        <v>1</v>
      </c>
      <c r="X1748" s="57"/>
      <c r="Y1748" s="57"/>
      <c r="Z1748" s="5"/>
      <c r="AA1748" s="119" t="s">
        <v>45</v>
      </c>
    </row>
    <row r="1749" spans="1:27" ht="16">
      <c r="A1749" s="9">
        <v>3</v>
      </c>
      <c r="B1749" s="9">
        <v>2</v>
      </c>
      <c r="C1749" s="9">
        <v>2</v>
      </c>
      <c r="D1749" s="150"/>
      <c r="E1749" s="281">
        <v>69</v>
      </c>
      <c r="F1749" s="227">
        <v>1</v>
      </c>
      <c r="G1749" s="54" t="s">
        <v>469</v>
      </c>
      <c r="H1749" s="117" t="s">
        <v>483</v>
      </c>
      <c r="I1749" s="120">
        <v>82.13</v>
      </c>
      <c r="J1749" s="18" t="s">
        <v>33</v>
      </c>
      <c r="K1749" s="108">
        <v>261</v>
      </c>
      <c r="L1749" s="108" t="s">
        <v>477</v>
      </c>
      <c r="M1749" s="118">
        <v>0</v>
      </c>
      <c r="N1749" s="108" t="s">
        <v>35</v>
      </c>
      <c r="O1749" s="108" t="s">
        <v>63</v>
      </c>
      <c r="P1749" s="19">
        <v>43410</v>
      </c>
      <c r="Q1749" s="46">
        <v>43581</v>
      </c>
      <c r="R1749" s="26">
        <v>44127</v>
      </c>
      <c r="S1749" s="16">
        <f t="shared" si="58"/>
        <v>546</v>
      </c>
      <c r="T1749" s="121">
        <v>1</v>
      </c>
      <c r="U1749" s="16">
        <v>0</v>
      </c>
      <c r="V1749" s="57">
        <v>0</v>
      </c>
      <c r="W1749" s="57"/>
      <c r="X1749" s="57"/>
      <c r="Y1749" s="57"/>
      <c r="Z1749" s="5"/>
      <c r="AA1749" s="119" t="s">
        <v>45</v>
      </c>
    </row>
    <row r="1750" spans="1:27" ht="16">
      <c r="A1750" s="9">
        <v>3</v>
      </c>
      <c r="B1750" s="9">
        <v>2</v>
      </c>
      <c r="C1750" s="9">
        <v>2</v>
      </c>
      <c r="D1750" s="150"/>
      <c r="E1750" s="281">
        <v>70</v>
      </c>
      <c r="F1750" s="227">
        <v>1</v>
      </c>
      <c r="G1750" s="54" t="s">
        <v>469</v>
      </c>
      <c r="H1750" s="117" t="s">
        <v>483</v>
      </c>
      <c r="I1750" s="120">
        <v>83.13</v>
      </c>
      <c r="J1750" s="18" t="s">
        <v>33</v>
      </c>
      <c r="K1750" s="108">
        <v>261</v>
      </c>
      <c r="L1750" s="108" t="s">
        <v>477</v>
      </c>
      <c r="M1750" s="118">
        <v>0</v>
      </c>
      <c r="N1750" s="108" t="s">
        <v>35</v>
      </c>
      <c r="O1750" s="108" t="s">
        <v>63</v>
      </c>
      <c r="P1750" s="19">
        <v>43410</v>
      </c>
      <c r="Q1750" s="46">
        <v>43581</v>
      </c>
      <c r="R1750" s="26">
        <v>44127</v>
      </c>
      <c r="S1750" s="16">
        <f t="shared" si="58"/>
        <v>546</v>
      </c>
      <c r="T1750" s="121">
        <v>1</v>
      </c>
      <c r="U1750" s="16">
        <v>0</v>
      </c>
      <c r="V1750" s="57">
        <v>0</v>
      </c>
      <c r="W1750" s="57"/>
      <c r="X1750" s="57"/>
      <c r="Y1750" s="57"/>
      <c r="Z1750" s="5"/>
      <c r="AA1750" s="119" t="s">
        <v>45</v>
      </c>
    </row>
    <row r="1751" spans="1:27" ht="16">
      <c r="A1751" s="9">
        <v>3</v>
      </c>
      <c r="B1751" s="9">
        <v>2</v>
      </c>
      <c r="C1751" s="9">
        <v>2</v>
      </c>
      <c r="D1751" s="150"/>
      <c r="E1751" s="281">
        <v>71</v>
      </c>
      <c r="F1751" s="227">
        <v>1</v>
      </c>
      <c r="G1751" s="54" t="s">
        <v>469</v>
      </c>
      <c r="H1751" s="117" t="s">
        <v>483</v>
      </c>
      <c r="I1751" s="120">
        <v>84.13</v>
      </c>
      <c r="J1751" s="18" t="s">
        <v>33</v>
      </c>
      <c r="K1751" s="108">
        <v>261</v>
      </c>
      <c r="L1751" s="108" t="s">
        <v>477</v>
      </c>
      <c r="M1751" s="118">
        <v>0</v>
      </c>
      <c r="N1751" s="108" t="s">
        <v>35</v>
      </c>
      <c r="O1751" s="108" t="s">
        <v>63</v>
      </c>
      <c r="P1751" s="19">
        <v>43410</v>
      </c>
      <c r="Q1751" s="46">
        <v>43581</v>
      </c>
      <c r="R1751" s="26">
        <v>44127</v>
      </c>
      <c r="S1751" s="16">
        <f t="shared" si="58"/>
        <v>546</v>
      </c>
      <c r="T1751" s="121">
        <v>1</v>
      </c>
      <c r="U1751" s="16">
        <v>0</v>
      </c>
      <c r="V1751" s="57">
        <v>0</v>
      </c>
      <c r="W1751" s="57"/>
      <c r="X1751" s="57"/>
      <c r="Y1751" s="57"/>
      <c r="Z1751" s="5"/>
      <c r="AA1751" s="119" t="s">
        <v>45</v>
      </c>
    </row>
    <row r="1752" spans="1:27" ht="16">
      <c r="A1752" s="9">
        <v>3</v>
      </c>
      <c r="B1752" s="9">
        <v>2</v>
      </c>
      <c r="C1752" s="9">
        <v>2</v>
      </c>
      <c r="D1752" s="150"/>
      <c r="E1752" s="281">
        <v>72</v>
      </c>
      <c r="F1752" s="227">
        <v>1</v>
      </c>
      <c r="G1752" s="54" t="s">
        <v>469</v>
      </c>
      <c r="H1752" s="117" t="s">
        <v>483</v>
      </c>
      <c r="I1752" s="120">
        <v>85.13</v>
      </c>
      <c r="J1752" s="18" t="s">
        <v>33</v>
      </c>
      <c r="K1752" s="108">
        <v>261</v>
      </c>
      <c r="L1752" s="108" t="s">
        <v>477</v>
      </c>
      <c r="M1752" s="118">
        <v>0</v>
      </c>
      <c r="N1752" s="108" t="s">
        <v>35</v>
      </c>
      <c r="O1752" s="108" t="s">
        <v>63</v>
      </c>
      <c r="P1752" s="19">
        <v>43410</v>
      </c>
      <c r="Q1752" s="46">
        <v>43581</v>
      </c>
      <c r="R1752" s="26">
        <v>44127</v>
      </c>
      <c r="S1752" s="16">
        <f t="shared" si="58"/>
        <v>546</v>
      </c>
      <c r="T1752" s="121">
        <v>1</v>
      </c>
      <c r="U1752" s="16">
        <v>0</v>
      </c>
      <c r="V1752" s="57">
        <v>0</v>
      </c>
      <c r="W1752" s="57"/>
      <c r="X1752" s="57"/>
      <c r="Y1752" s="57"/>
      <c r="Z1752" s="5"/>
      <c r="AA1752" s="119" t="s">
        <v>45</v>
      </c>
    </row>
    <row r="1753" spans="1:27" ht="16">
      <c r="A1753" s="9">
        <v>3</v>
      </c>
      <c r="B1753" s="9">
        <v>2</v>
      </c>
      <c r="C1753" s="9">
        <v>2</v>
      </c>
      <c r="D1753" s="150"/>
      <c r="E1753" s="281">
        <v>73</v>
      </c>
      <c r="F1753" s="227">
        <v>1</v>
      </c>
      <c r="G1753" s="54" t="s">
        <v>469</v>
      </c>
      <c r="H1753" s="117" t="s">
        <v>483</v>
      </c>
      <c r="I1753" s="120">
        <v>89.13</v>
      </c>
      <c r="J1753" s="18" t="s">
        <v>33</v>
      </c>
      <c r="K1753" s="108">
        <v>262</v>
      </c>
      <c r="L1753" s="108" t="s">
        <v>477</v>
      </c>
      <c r="M1753" s="118">
        <v>0</v>
      </c>
      <c r="N1753" s="108" t="s">
        <v>35</v>
      </c>
      <c r="O1753" s="108" t="s">
        <v>63</v>
      </c>
      <c r="P1753" s="19">
        <v>43410</v>
      </c>
      <c r="Q1753" s="46">
        <v>43581</v>
      </c>
      <c r="R1753" s="26">
        <v>44144</v>
      </c>
      <c r="S1753" s="16">
        <f t="shared" si="58"/>
        <v>563</v>
      </c>
      <c r="T1753" s="121">
        <v>1</v>
      </c>
      <c r="U1753" s="16">
        <v>0</v>
      </c>
      <c r="V1753" s="57">
        <v>0</v>
      </c>
      <c r="W1753" s="57"/>
      <c r="X1753" s="57"/>
      <c r="Y1753" s="57"/>
      <c r="Z1753" s="5"/>
      <c r="AA1753" s="119" t="s">
        <v>45</v>
      </c>
    </row>
    <row r="1754" spans="1:27" ht="16">
      <c r="A1754" s="9">
        <v>3</v>
      </c>
      <c r="B1754" s="9">
        <v>2</v>
      </c>
      <c r="C1754" s="9">
        <v>2</v>
      </c>
      <c r="D1754" s="150"/>
      <c r="E1754" s="281">
        <v>74</v>
      </c>
      <c r="F1754" s="227">
        <v>1</v>
      </c>
      <c r="G1754" s="54" t="s">
        <v>469</v>
      </c>
      <c r="H1754" s="117" t="s">
        <v>483</v>
      </c>
      <c r="I1754" s="120">
        <v>92.13</v>
      </c>
      <c r="J1754" s="18" t="s">
        <v>33</v>
      </c>
      <c r="K1754" s="108">
        <v>263</v>
      </c>
      <c r="L1754" s="108" t="s">
        <v>477</v>
      </c>
      <c r="M1754" s="118">
        <v>0</v>
      </c>
      <c r="N1754" s="108" t="s">
        <v>35</v>
      </c>
      <c r="O1754" s="108" t="s">
        <v>63</v>
      </c>
      <c r="P1754" s="19">
        <v>43410</v>
      </c>
      <c r="Q1754" s="46">
        <v>43581</v>
      </c>
      <c r="R1754" s="26">
        <v>44132</v>
      </c>
      <c r="S1754" s="16">
        <f t="shared" si="58"/>
        <v>551</v>
      </c>
      <c r="T1754" s="121">
        <v>1</v>
      </c>
      <c r="U1754" s="16">
        <v>0</v>
      </c>
      <c r="V1754" s="57">
        <v>1</v>
      </c>
      <c r="W1754" s="57">
        <v>1</v>
      </c>
      <c r="X1754" s="57"/>
      <c r="Y1754" s="57"/>
      <c r="Z1754" s="5"/>
      <c r="AA1754" s="119" t="s">
        <v>45</v>
      </c>
    </row>
    <row r="1755" spans="1:27" ht="16">
      <c r="A1755" s="9">
        <v>3</v>
      </c>
      <c r="B1755" s="9">
        <v>2</v>
      </c>
      <c r="C1755" s="9">
        <v>2</v>
      </c>
      <c r="D1755" s="150"/>
      <c r="E1755" s="281">
        <v>75</v>
      </c>
      <c r="F1755" s="227">
        <v>1</v>
      </c>
      <c r="G1755" s="54" t="s">
        <v>469</v>
      </c>
      <c r="H1755" s="117" t="s">
        <v>483</v>
      </c>
      <c r="I1755" s="120">
        <v>93.13</v>
      </c>
      <c r="J1755" s="18" t="s">
        <v>33</v>
      </c>
      <c r="K1755" s="108">
        <v>263</v>
      </c>
      <c r="L1755" s="108" t="s">
        <v>477</v>
      </c>
      <c r="M1755" s="118">
        <v>0</v>
      </c>
      <c r="N1755" s="108" t="s">
        <v>35</v>
      </c>
      <c r="O1755" s="108" t="s">
        <v>63</v>
      </c>
      <c r="P1755" s="19">
        <v>43410</v>
      </c>
      <c r="Q1755" s="46">
        <v>43581</v>
      </c>
      <c r="R1755" s="26">
        <v>44132</v>
      </c>
      <c r="S1755" s="16">
        <f t="shared" si="58"/>
        <v>551</v>
      </c>
      <c r="T1755" s="121">
        <v>1</v>
      </c>
      <c r="U1755" s="16">
        <v>0</v>
      </c>
      <c r="V1755" s="57">
        <v>0</v>
      </c>
      <c r="W1755" s="57"/>
      <c r="X1755" s="57"/>
      <c r="Y1755" s="57"/>
      <c r="Z1755" s="5"/>
      <c r="AA1755" s="119" t="s">
        <v>45</v>
      </c>
    </row>
    <row r="1756" spans="1:27" ht="16">
      <c r="A1756" s="9">
        <v>3</v>
      </c>
      <c r="B1756" s="9">
        <v>2</v>
      </c>
      <c r="C1756" s="9">
        <v>2</v>
      </c>
      <c r="D1756" s="150"/>
      <c r="E1756" s="281">
        <v>76</v>
      </c>
      <c r="F1756" s="227">
        <v>1</v>
      </c>
      <c r="G1756" s="54" t="s">
        <v>469</v>
      </c>
      <c r="H1756" s="117" t="s">
        <v>483</v>
      </c>
      <c r="I1756" s="120">
        <v>94.13</v>
      </c>
      <c r="J1756" s="18" t="s">
        <v>33</v>
      </c>
      <c r="K1756" s="108">
        <v>263</v>
      </c>
      <c r="L1756" s="108" t="s">
        <v>477</v>
      </c>
      <c r="M1756" s="118">
        <v>0</v>
      </c>
      <c r="N1756" s="108" t="s">
        <v>35</v>
      </c>
      <c r="O1756" s="108" t="s">
        <v>63</v>
      </c>
      <c r="P1756" s="19">
        <v>43410</v>
      </c>
      <c r="Q1756" s="46">
        <v>43581</v>
      </c>
      <c r="R1756" s="26">
        <v>44132</v>
      </c>
      <c r="S1756" s="16">
        <f t="shared" si="58"/>
        <v>551</v>
      </c>
      <c r="T1756" s="121">
        <v>1</v>
      </c>
      <c r="U1756" s="16">
        <v>0</v>
      </c>
      <c r="V1756" s="57">
        <v>0</v>
      </c>
      <c r="W1756" s="57"/>
      <c r="X1756" s="57"/>
      <c r="Y1756" s="57"/>
      <c r="Z1756" s="5"/>
      <c r="AA1756" s="119" t="s">
        <v>45</v>
      </c>
    </row>
    <row r="1757" spans="1:27" ht="16">
      <c r="A1757" s="9">
        <v>3</v>
      </c>
      <c r="B1757" s="9">
        <v>2</v>
      </c>
      <c r="C1757" s="9">
        <v>2</v>
      </c>
      <c r="D1757" s="150"/>
      <c r="E1757" s="281">
        <v>77</v>
      </c>
      <c r="F1757" s="227">
        <v>1</v>
      </c>
      <c r="G1757" s="54" t="s">
        <v>469</v>
      </c>
      <c r="H1757" s="117" t="s">
        <v>483</v>
      </c>
      <c r="I1757" s="120">
        <v>95.13</v>
      </c>
      <c r="J1757" s="18" t="s">
        <v>33</v>
      </c>
      <c r="K1757" s="108">
        <v>263</v>
      </c>
      <c r="L1757" s="108" t="s">
        <v>477</v>
      </c>
      <c r="M1757" s="118">
        <v>0</v>
      </c>
      <c r="N1757" s="108" t="s">
        <v>35</v>
      </c>
      <c r="O1757" s="108" t="s">
        <v>63</v>
      </c>
      <c r="P1757" s="19">
        <v>43410</v>
      </c>
      <c r="Q1757" s="46">
        <v>43581</v>
      </c>
      <c r="R1757" s="26">
        <v>44132</v>
      </c>
      <c r="S1757" s="16">
        <f t="shared" si="58"/>
        <v>551</v>
      </c>
      <c r="T1757" s="121">
        <v>1</v>
      </c>
      <c r="U1757" s="16">
        <v>0</v>
      </c>
      <c r="V1757" s="57">
        <v>0</v>
      </c>
      <c r="W1757" s="57"/>
      <c r="X1757" s="57"/>
      <c r="Y1757" s="57">
        <v>1</v>
      </c>
      <c r="Z1757" s="5" t="s">
        <v>485</v>
      </c>
      <c r="AA1757" s="119" t="s">
        <v>45</v>
      </c>
    </row>
    <row r="1758" spans="1:27" ht="16">
      <c r="A1758" s="9">
        <v>3</v>
      </c>
      <c r="B1758" s="9">
        <v>2</v>
      </c>
      <c r="C1758" s="9">
        <v>2</v>
      </c>
      <c r="D1758" s="150"/>
      <c r="E1758" s="281">
        <v>78</v>
      </c>
      <c r="F1758" s="227">
        <v>1</v>
      </c>
      <c r="G1758" s="54" t="s">
        <v>469</v>
      </c>
      <c r="H1758" s="117" t="s">
        <v>483</v>
      </c>
      <c r="I1758" s="120">
        <v>106.13</v>
      </c>
      <c r="J1758" s="18" t="s">
        <v>33</v>
      </c>
      <c r="K1758" s="108">
        <v>266</v>
      </c>
      <c r="L1758" s="108" t="s">
        <v>477</v>
      </c>
      <c r="M1758" s="118">
        <v>0</v>
      </c>
      <c r="N1758" s="108" t="s">
        <v>35</v>
      </c>
      <c r="O1758" s="108" t="s">
        <v>63</v>
      </c>
      <c r="P1758" s="19">
        <v>43410</v>
      </c>
      <c r="Q1758" s="46">
        <v>43581</v>
      </c>
      <c r="R1758" s="26">
        <v>44132</v>
      </c>
      <c r="S1758" s="16">
        <f t="shared" si="58"/>
        <v>551</v>
      </c>
      <c r="T1758" s="121">
        <v>1</v>
      </c>
      <c r="U1758" s="16">
        <v>0</v>
      </c>
      <c r="V1758" s="57">
        <v>1</v>
      </c>
      <c r="W1758" s="57">
        <v>1</v>
      </c>
      <c r="X1758" s="57"/>
      <c r="Y1758" s="57"/>
      <c r="Z1758" s="5"/>
      <c r="AA1758" s="119" t="s">
        <v>45</v>
      </c>
    </row>
    <row r="1759" spans="1:27" ht="16">
      <c r="A1759" s="9">
        <v>3</v>
      </c>
      <c r="B1759" s="9">
        <v>2</v>
      </c>
      <c r="C1759" s="9">
        <v>2</v>
      </c>
      <c r="D1759" s="150"/>
      <c r="E1759" s="150">
        <v>79</v>
      </c>
      <c r="F1759" s="227">
        <v>1</v>
      </c>
      <c r="G1759" s="54" t="s">
        <v>469</v>
      </c>
      <c r="H1759" s="117" t="s">
        <v>483</v>
      </c>
      <c r="I1759" s="120">
        <v>107.13</v>
      </c>
      <c r="J1759" s="18" t="s">
        <v>33</v>
      </c>
      <c r="K1759" s="108">
        <v>266</v>
      </c>
      <c r="L1759" s="108" t="s">
        <v>477</v>
      </c>
      <c r="M1759" s="118">
        <v>0</v>
      </c>
      <c r="N1759" s="108" t="s">
        <v>35</v>
      </c>
      <c r="O1759" s="108" t="s">
        <v>63</v>
      </c>
      <c r="P1759" s="19">
        <v>43410</v>
      </c>
      <c r="Q1759" s="46">
        <v>43581</v>
      </c>
      <c r="R1759" s="26">
        <v>44132</v>
      </c>
      <c r="S1759" s="16">
        <f t="shared" si="58"/>
        <v>551</v>
      </c>
      <c r="T1759" s="121">
        <v>1</v>
      </c>
      <c r="U1759" s="16">
        <v>0</v>
      </c>
      <c r="V1759" s="57">
        <v>0</v>
      </c>
      <c r="W1759" s="57"/>
      <c r="X1759" s="57"/>
      <c r="Y1759" s="57">
        <v>1</v>
      </c>
      <c r="Z1759" s="5" t="s">
        <v>82</v>
      </c>
      <c r="AA1759" s="119" t="s">
        <v>45</v>
      </c>
    </row>
    <row r="1760" spans="1:27" ht="16">
      <c r="A1760" s="9">
        <v>3</v>
      </c>
      <c r="B1760" s="9">
        <v>2</v>
      </c>
      <c r="C1760" s="9">
        <v>2</v>
      </c>
      <c r="D1760" s="150"/>
      <c r="E1760" s="281">
        <v>80</v>
      </c>
      <c r="F1760" s="227">
        <v>1</v>
      </c>
      <c r="G1760" s="54" t="s">
        <v>469</v>
      </c>
      <c r="H1760" s="117" t="s">
        <v>483</v>
      </c>
      <c r="I1760" s="120">
        <v>108.13</v>
      </c>
      <c r="J1760" s="18" t="s">
        <v>33</v>
      </c>
      <c r="K1760" s="108">
        <v>266</v>
      </c>
      <c r="L1760" s="108" t="s">
        <v>477</v>
      </c>
      <c r="M1760" s="118">
        <v>0</v>
      </c>
      <c r="N1760" s="108" t="s">
        <v>35</v>
      </c>
      <c r="O1760" s="108" t="s">
        <v>63</v>
      </c>
      <c r="P1760" s="19">
        <v>43410</v>
      </c>
      <c r="Q1760" s="46">
        <v>43581</v>
      </c>
      <c r="R1760" s="26">
        <v>44132</v>
      </c>
      <c r="S1760" s="16">
        <f t="shared" si="58"/>
        <v>551</v>
      </c>
      <c r="T1760" s="121">
        <v>1</v>
      </c>
      <c r="U1760" s="16">
        <v>0</v>
      </c>
      <c r="V1760" s="57">
        <v>0</v>
      </c>
      <c r="W1760" s="57"/>
      <c r="X1760" s="57"/>
      <c r="Y1760" s="57"/>
      <c r="Z1760" s="5"/>
      <c r="AA1760" s="119" t="s">
        <v>45</v>
      </c>
    </row>
    <row r="1761" spans="1:27" ht="16">
      <c r="A1761" s="9">
        <v>3</v>
      </c>
      <c r="B1761" s="9">
        <v>2</v>
      </c>
      <c r="C1761" s="9">
        <v>2</v>
      </c>
      <c r="D1761" s="150"/>
      <c r="E1761" s="281">
        <v>81</v>
      </c>
      <c r="F1761" s="227">
        <v>1</v>
      </c>
      <c r="G1761" s="54" t="s">
        <v>469</v>
      </c>
      <c r="H1761" s="117" t="s">
        <v>483</v>
      </c>
      <c r="I1761" s="120">
        <v>109.13</v>
      </c>
      <c r="J1761" s="18" t="s">
        <v>33</v>
      </c>
      <c r="K1761" s="108">
        <v>266</v>
      </c>
      <c r="L1761" s="108" t="s">
        <v>477</v>
      </c>
      <c r="M1761" s="118">
        <v>0</v>
      </c>
      <c r="N1761" s="108" t="s">
        <v>35</v>
      </c>
      <c r="O1761" s="108" t="s">
        <v>63</v>
      </c>
      <c r="P1761" s="19">
        <v>43410</v>
      </c>
      <c r="Q1761" s="46">
        <v>43581</v>
      </c>
      <c r="R1761" s="26">
        <v>44132</v>
      </c>
      <c r="S1761" s="16">
        <f t="shared" si="58"/>
        <v>551</v>
      </c>
      <c r="T1761" s="121">
        <v>1</v>
      </c>
      <c r="U1761" s="16">
        <v>0</v>
      </c>
      <c r="V1761" s="57">
        <v>0</v>
      </c>
      <c r="W1761" s="57"/>
      <c r="X1761" s="57"/>
      <c r="Y1761" s="57"/>
      <c r="Z1761" s="5"/>
      <c r="AA1761" s="119" t="s">
        <v>45</v>
      </c>
    </row>
    <row r="1762" spans="1:27" ht="16">
      <c r="A1762" s="9">
        <v>3</v>
      </c>
      <c r="B1762" s="9">
        <v>2</v>
      </c>
      <c r="C1762" s="9">
        <v>2</v>
      </c>
      <c r="D1762" s="150"/>
      <c r="E1762" s="281">
        <v>82</v>
      </c>
      <c r="F1762" s="227">
        <v>1</v>
      </c>
      <c r="G1762" s="54" t="s">
        <v>469</v>
      </c>
      <c r="H1762" s="117" t="s">
        <v>483</v>
      </c>
      <c r="I1762" s="120">
        <v>111.13</v>
      </c>
      <c r="J1762" s="18" t="s">
        <v>33</v>
      </c>
      <c r="K1762" s="108">
        <v>267</v>
      </c>
      <c r="L1762" s="108" t="s">
        <v>477</v>
      </c>
      <c r="M1762" s="118">
        <v>0</v>
      </c>
      <c r="N1762" s="108" t="s">
        <v>35</v>
      </c>
      <c r="O1762" s="108" t="s">
        <v>63</v>
      </c>
      <c r="P1762" s="19">
        <v>43410</v>
      </c>
      <c r="Q1762" s="46">
        <v>43581</v>
      </c>
      <c r="R1762" s="26">
        <v>44139</v>
      </c>
      <c r="S1762" s="16">
        <f t="shared" si="58"/>
        <v>558</v>
      </c>
      <c r="T1762" s="121">
        <v>1</v>
      </c>
      <c r="U1762" s="16">
        <v>0</v>
      </c>
      <c r="V1762" s="57">
        <v>0</v>
      </c>
      <c r="W1762" s="57"/>
      <c r="X1762" s="57"/>
      <c r="Y1762" s="57"/>
      <c r="Z1762" s="5"/>
      <c r="AA1762" s="119" t="s">
        <v>45</v>
      </c>
    </row>
    <row r="1763" spans="1:27" ht="16">
      <c r="A1763" s="9">
        <v>3</v>
      </c>
      <c r="B1763" s="9">
        <v>2</v>
      </c>
      <c r="C1763" s="9">
        <v>2</v>
      </c>
      <c r="D1763" s="150"/>
      <c r="E1763" s="281">
        <v>83</v>
      </c>
      <c r="F1763" s="227">
        <v>1</v>
      </c>
      <c r="G1763" s="54" t="s">
        <v>469</v>
      </c>
      <c r="H1763" s="117" t="s">
        <v>483</v>
      </c>
      <c r="I1763" s="120">
        <v>112.13</v>
      </c>
      <c r="J1763" s="18" t="s">
        <v>33</v>
      </c>
      <c r="K1763" s="108">
        <v>267</v>
      </c>
      <c r="L1763" s="108" t="s">
        <v>477</v>
      </c>
      <c r="M1763" s="118">
        <v>0</v>
      </c>
      <c r="N1763" s="108" t="s">
        <v>35</v>
      </c>
      <c r="O1763" s="108" t="s">
        <v>63</v>
      </c>
      <c r="P1763" s="19">
        <v>43410</v>
      </c>
      <c r="Q1763" s="46">
        <v>43581</v>
      </c>
      <c r="R1763" s="26">
        <v>44139</v>
      </c>
      <c r="S1763" s="16">
        <f t="shared" si="58"/>
        <v>558</v>
      </c>
      <c r="T1763" s="121">
        <v>1</v>
      </c>
      <c r="U1763" s="16">
        <v>0</v>
      </c>
      <c r="V1763" s="57">
        <v>1</v>
      </c>
      <c r="W1763" s="57">
        <v>1</v>
      </c>
      <c r="X1763" s="57"/>
      <c r="Y1763" s="57"/>
      <c r="Z1763" s="5"/>
      <c r="AA1763" s="119" t="s">
        <v>45</v>
      </c>
    </row>
    <row r="1764" spans="1:27" ht="16">
      <c r="A1764" s="9">
        <v>3</v>
      </c>
      <c r="B1764" s="9">
        <v>2</v>
      </c>
      <c r="C1764" s="9">
        <v>2</v>
      </c>
      <c r="D1764" s="150"/>
      <c r="E1764" s="281">
        <v>84</v>
      </c>
      <c r="F1764" s="227">
        <v>1</v>
      </c>
      <c r="G1764" s="54" t="s">
        <v>469</v>
      </c>
      <c r="H1764" s="117" t="s">
        <v>483</v>
      </c>
      <c r="I1764" s="120">
        <v>113.13</v>
      </c>
      <c r="J1764" s="18" t="s">
        <v>33</v>
      </c>
      <c r="K1764" s="108">
        <v>267</v>
      </c>
      <c r="L1764" s="108" t="s">
        <v>477</v>
      </c>
      <c r="M1764" s="118">
        <v>0</v>
      </c>
      <c r="N1764" s="108" t="s">
        <v>35</v>
      </c>
      <c r="O1764" s="108" t="s">
        <v>63</v>
      </c>
      <c r="P1764" s="19">
        <v>43410</v>
      </c>
      <c r="Q1764" s="46">
        <v>43581</v>
      </c>
      <c r="R1764" s="26">
        <v>44139</v>
      </c>
      <c r="S1764" s="16">
        <f t="shared" si="58"/>
        <v>558</v>
      </c>
      <c r="T1764" s="121">
        <v>1</v>
      </c>
      <c r="U1764" s="16">
        <v>0</v>
      </c>
      <c r="V1764" s="57">
        <v>1</v>
      </c>
      <c r="W1764" s="57">
        <v>1</v>
      </c>
      <c r="X1764" s="57"/>
      <c r="Y1764" s="57"/>
      <c r="Z1764" s="5"/>
      <c r="AA1764" s="119" t="s">
        <v>45</v>
      </c>
    </row>
    <row r="1765" spans="1:27" ht="16">
      <c r="A1765" s="9">
        <v>3</v>
      </c>
      <c r="B1765" s="9">
        <v>2</v>
      </c>
      <c r="C1765" s="9">
        <v>2</v>
      </c>
      <c r="D1765" s="150"/>
      <c r="E1765" s="281">
        <v>85</v>
      </c>
      <c r="F1765" s="227">
        <v>1</v>
      </c>
      <c r="G1765" s="54" t="s">
        <v>469</v>
      </c>
      <c r="H1765" s="117" t="s">
        <v>483</v>
      </c>
      <c r="I1765" s="120">
        <v>114.13</v>
      </c>
      <c r="J1765" s="18" t="s">
        <v>33</v>
      </c>
      <c r="K1765" s="108">
        <v>267</v>
      </c>
      <c r="L1765" s="108" t="s">
        <v>477</v>
      </c>
      <c r="M1765" s="118">
        <v>0</v>
      </c>
      <c r="N1765" s="108" t="s">
        <v>35</v>
      </c>
      <c r="O1765" s="108" t="s">
        <v>63</v>
      </c>
      <c r="P1765" s="19">
        <v>43410</v>
      </c>
      <c r="Q1765" s="46">
        <v>43581</v>
      </c>
      <c r="R1765" s="26">
        <v>44139</v>
      </c>
      <c r="S1765" s="16">
        <f t="shared" si="58"/>
        <v>558</v>
      </c>
      <c r="T1765" s="121">
        <v>1</v>
      </c>
      <c r="U1765" s="16">
        <v>0</v>
      </c>
      <c r="V1765" s="57">
        <v>0</v>
      </c>
      <c r="W1765" s="57"/>
      <c r="X1765" s="57"/>
      <c r="Y1765" s="57">
        <v>1</v>
      </c>
      <c r="Z1765" s="5" t="s">
        <v>486</v>
      </c>
      <c r="AA1765" s="119" t="s">
        <v>45</v>
      </c>
    </row>
    <row r="1766" spans="1:27" ht="16">
      <c r="A1766" s="9">
        <v>3</v>
      </c>
      <c r="B1766" s="9">
        <v>2</v>
      </c>
      <c r="C1766" s="9">
        <v>2</v>
      </c>
      <c r="D1766" s="150"/>
      <c r="E1766" s="281">
        <v>86</v>
      </c>
      <c r="F1766" s="227">
        <v>1</v>
      </c>
      <c r="G1766" s="54" t="s">
        <v>469</v>
      </c>
      <c r="H1766" s="117" t="s">
        <v>483</v>
      </c>
      <c r="I1766" s="120">
        <v>115.13</v>
      </c>
      <c r="J1766" s="18" t="s">
        <v>33</v>
      </c>
      <c r="K1766" s="108">
        <v>267</v>
      </c>
      <c r="L1766" s="108" t="s">
        <v>477</v>
      </c>
      <c r="M1766" s="118">
        <v>0</v>
      </c>
      <c r="N1766" s="108" t="s">
        <v>35</v>
      </c>
      <c r="O1766" s="108" t="s">
        <v>63</v>
      </c>
      <c r="P1766" s="19">
        <v>43410</v>
      </c>
      <c r="Q1766" s="46">
        <v>43581</v>
      </c>
      <c r="R1766" s="26">
        <v>44139</v>
      </c>
      <c r="S1766" s="16">
        <f t="shared" si="58"/>
        <v>558</v>
      </c>
      <c r="T1766" s="121">
        <v>1</v>
      </c>
      <c r="U1766" s="16">
        <v>0</v>
      </c>
      <c r="V1766" s="57">
        <v>0</v>
      </c>
      <c r="W1766" s="57"/>
      <c r="X1766" s="57"/>
      <c r="Y1766" s="57"/>
      <c r="Z1766" s="5"/>
      <c r="AA1766" s="119" t="s">
        <v>45</v>
      </c>
    </row>
    <row r="1767" spans="1:27" ht="16">
      <c r="A1767" s="9">
        <v>3</v>
      </c>
      <c r="B1767" s="9">
        <v>2</v>
      </c>
      <c r="C1767" s="9">
        <v>2</v>
      </c>
      <c r="D1767" s="150"/>
      <c r="E1767" s="281">
        <v>87</v>
      </c>
      <c r="F1767" s="227">
        <v>1</v>
      </c>
      <c r="G1767" s="54" t="s">
        <v>469</v>
      </c>
      <c r="H1767" s="117" t="s">
        <v>483</v>
      </c>
      <c r="I1767" s="120">
        <v>116.13</v>
      </c>
      <c r="J1767" s="18" t="s">
        <v>33</v>
      </c>
      <c r="K1767" s="108">
        <v>268</v>
      </c>
      <c r="L1767" s="108" t="s">
        <v>477</v>
      </c>
      <c r="M1767" s="118">
        <v>0</v>
      </c>
      <c r="N1767" s="108" t="s">
        <v>35</v>
      </c>
      <c r="O1767" s="108" t="s">
        <v>63</v>
      </c>
      <c r="P1767" s="19">
        <v>43410</v>
      </c>
      <c r="Q1767" s="46">
        <v>43581</v>
      </c>
      <c r="R1767" s="26">
        <v>44139</v>
      </c>
      <c r="S1767" s="16">
        <f t="shared" si="58"/>
        <v>558</v>
      </c>
      <c r="T1767" s="121">
        <v>1</v>
      </c>
      <c r="U1767" s="16">
        <v>0</v>
      </c>
      <c r="V1767" s="57">
        <v>0</v>
      </c>
      <c r="W1767" s="57"/>
      <c r="X1767" s="57"/>
      <c r="Y1767" s="57"/>
      <c r="Z1767" s="5"/>
      <c r="AA1767" s="119" t="s">
        <v>45</v>
      </c>
    </row>
    <row r="1768" spans="1:27" ht="16">
      <c r="A1768" s="9">
        <v>3</v>
      </c>
      <c r="B1768" s="9">
        <v>2</v>
      </c>
      <c r="C1768" s="9">
        <v>2</v>
      </c>
      <c r="D1768" s="150"/>
      <c r="E1768" s="281">
        <v>88</v>
      </c>
      <c r="F1768" s="227">
        <v>1</v>
      </c>
      <c r="G1768" s="54" t="s">
        <v>469</v>
      </c>
      <c r="H1768" s="117" t="s">
        <v>483</v>
      </c>
      <c r="I1768" s="120">
        <v>117.13</v>
      </c>
      <c r="J1768" s="18" t="s">
        <v>33</v>
      </c>
      <c r="K1768" s="108">
        <v>268</v>
      </c>
      <c r="L1768" s="108" t="s">
        <v>477</v>
      </c>
      <c r="M1768" s="118">
        <v>0</v>
      </c>
      <c r="N1768" s="108" t="s">
        <v>35</v>
      </c>
      <c r="O1768" s="108" t="s">
        <v>63</v>
      </c>
      <c r="P1768" s="19">
        <v>43410</v>
      </c>
      <c r="Q1768" s="46">
        <v>43581</v>
      </c>
      <c r="R1768" s="26">
        <v>44139</v>
      </c>
      <c r="S1768" s="16">
        <f t="shared" si="58"/>
        <v>558</v>
      </c>
      <c r="T1768" s="121">
        <v>1</v>
      </c>
      <c r="U1768" s="16">
        <v>0</v>
      </c>
      <c r="V1768" s="57">
        <v>0</v>
      </c>
      <c r="W1768" s="57"/>
      <c r="X1768" s="57"/>
      <c r="Y1768" s="57">
        <v>1</v>
      </c>
      <c r="Z1768" s="5" t="s">
        <v>481</v>
      </c>
      <c r="AA1768" s="119" t="s">
        <v>45</v>
      </c>
    </row>
    <row r="1769" spans="1:27" ht="16">
      <c r="A1769" s="9">
        <v>3</v>
      </c>
      <c r="B1769" s="9">
        <v>2</v>
      </c>
      <c r="C1769" s="9">
        <v>3</v>
      </c>
      <c r="D1769" s="150"/>
      <c r="E1769" s="281">
        <v>89</v>
      </c>
      <c r="F1769" s="227">
        <v>1</v>
      </c>
      <c r="G1769" s="54" t="s">
        <v>469</v>
      </c>
      <c r="H1769" s="117" t="s">
        <v>483</v>
      </c>
      <c r="I1769" s="120">
        <v>118.13</v>
      </c>
      <c r="J1769" s="18" t="s">
        <v>33</v>
      </c>
      <c r="K1769" s="108">
        <v>268</v>
      </c>
      <c r="L1769" s="108" t="s">
        <v>477</v>
      </c>
      <c r="M1769" s="118">
        <v>0</v>
      </c>
      <c r="N1769" s="108" t="s">
        <v>35</v>
      </c>
      <c r="O1769" s="108" t="s">
        <v>63</v>
      </c>
      <c r="P1769" s="19">
        <v>43410</v>
      </c>
      <c r="Q1769" s="46">
        <v>43581</v>
      </c>
      <c r="R1769" s="26">
        <v>44139</v>
      </c>
      <c r="S1769" s="16">
        <f t="shared" si="58"/>
        <v>558</v>
      </c>
      <c r="T1769" s="121">
        <v>1</v>
      </c>
      <c r="U1769" s="16">
        <v>0</v>
      </c>
      <c r="V1769" s="57">
        <v>1</v>
      </c>
      <c r="W1769" s="57">
        <v>1</v>
      </c>
      <c r="X1769" s="57"/>
      <c r="Y1769" s="57"/>
      <c r="Z1769" s="5"/>
      <c r="AA1769" s="119" t="s">
        <v>45</v>
      </c>
    </row>
    <row r="1770" spans="1:27" ht="16">
      <c r="A1770" s="9">
        <v>3</v>
      </c>
      <c r="B1770" s="9">
        <v>2</v>
      </c>
      <c r="C1770" s="9">
        <v>3</v>
      </c>
      <c r="D1770" s="150"/>
      <c r="E1770" s="281">
        <v>90</v>
      </c>
      <c r="F1770" s="227">
        <v>1</v>
      </c>
      <c r="G1770" s="54" t="s">
        <v>469</v>
      </c>
      <c r="H1770" s="117" t="s">
        <v>483</v>
      </c>
      <c r="I1770" s="120">
        <v>119.13</v>
      </c>
      <c r="J1770" s="18" t="s">
        <v>33</v>
      </c>
      <c r="K1770" s="108">
        <v>268</v>
      </c>
      <c r="L1770" s="108" t="s">
        <v>477</v>
      </c>
      <c r="M1770" s="118">
        <v>0</v>
      </c>
      <c r="N1770" s="108" t="s">
        <v>35</v>
      </c>
      <c r="O1770" s="108" t="s">
        <v>63</v>
      </c>
      <c r="P1770" s="19">
        <v>43410</v>
      </c>
      <c r="Q1770" s="46">
        <v>43581</v>
      </c>
      <c r="R1770" s="26">
        <v>44139</v>
      </c>
      <c r="S1770" s="16">
        <f t="shared" si="58"/>
        <v>558</v>
      </c>
      <c r="T1770" s="121">
        <v>1</v>
      </c>
      <c r="U1770" s="16">
        <v>0</v>
      </c>
      <c r="V1770" s="57">
        <v>0</v>
      </c>
      <c r="W1770" s="57"/>
      <c r="X1770" s="57"/>
      <c r="Y1770" s="57"/>
      <c r="Z1770" s="5"/>
      <c r="AA1770" s="119" t="s">
        <v>45</v>
      </c>
    </row>
    <row r="1771" spans="1:27" ht="16">
      <c r="A1771" s="9">
        <v>3</v>
      </c>
      <c r="B1771" s="9">
        <v>2</v>
      </c>
      <c r="C1771" s="9">
        <v>3</v>
      </c>
      <c r="D1771" s="150"/>
      <c r="E1771" s="281">
        <v>91</v>
      </c>
      <c r="F1771" s="227">
        <v>1</v>
      </c>
      <c r="G1771" s="54" t="s">
        <v>469</v>
      </c>
      <c r="H1771" s="117" t="s">
        <v>483</v>
      </c>
      <c r="I1771" s="120">
        <v>120.13</v>
      </c>
      <c r="J1771" s="18" t="s">
        <v>33</v>
      </c>
      <c r="K1771" s="108">
        <v>268</v>
      </c>
      <c r="L1771" s="108" t="s">
        <v>477</v>
      </c>
      <c r="M1771" s="118">
        <v>0</v>
      </c>
      <c r="N1771" s="108" t="s">
        <v>35</v>
      </c>
      <c r="O1771" s="108" t="s">
        <v>63</v>
      </c>
      <c r="P1771" s="19">
        <v>43410</v>
      </c>
      <c r="Q1771" s="46">
        <v>43581</v>
      </c>
      <c r="R1771" s="26">
        <v>44139</v>
      </c>
      <c r="S1771" s="16">
        <f t="shared" si="58"/>
        <v>558</v>
      </c>
      <c r="T1771" s="121">
        <v>1</v>
      </c>
      <c r="U1771" s="16">
        <v>0</v>
      </c>
      <c r="V1771" s="57">
        <v>0</v>
      </c>
      <c r="W1771" s="57"/>
      <c r="X1771" s="57"/>
      <c r="Y1771" s="57"/>
      <c r="Z1771" s="5" t="s">
        <v>487</v>
      </c>
      <c r="AA1771" s="119" t="s">
        <v>45</v>
      </c>
    </row>
    <row r="1772" spans="1:27" ht="16">
      <c r="A1772" s="9">
        <v>3</v>
      </c>
      <c r="B1772" s="9">
        <v>2</v>
      </c>
      <c r="C1772" s="9">
        <v>3</v>
      </c>
      <c r="D1772" s="150"/>
      <c r="E1772" s="281">
        <v>92</v>
      </c>
      <c r="F1772" s="227">
        <v>1</v>
      </c>
      <c r="G1772" s="54" t="s">
        <v>469</v>
      </c>
      <c r="H1772" s="117" t="s">
        <v>483</v>
      </c>
      <c r="I1772" s="120">
        <v>123.13</v>
      </c>
      <c r="J1772" s="18" t="s">
        <v>33</v>
      </c>
      <c r="K1772" s="108">
        <v>269</v>
      </c>
      <c r="L1772" s="108" t="s">
        <v>477</v>
      </c>
      <c r="M1772" s="118">
        <v>0</v>
      </c>
      <c r="N1772" s="108" t="s">
        <v>35</v>
      </c>
      <c r="O1772" s="108" t="s">
        <v>63</v>
      </c>
      <c r="P1772" s="19">
        <v>43410</v>
      </c>
      <c r="Q1772" s="46">
        <v>43581</v>
      </c>
      <c r="R1772" s="26">
        <v>44139</v>
      </c>
      <c r="S1772" s="16">
        <f t="shared" si="58"/>
        <v>558</v>
      </c>
      <c r="T1772" s="121">
        <v>1</v>
      </c>
      <c r="U1772" s="16">
        <v>0</v>
      </c>
      <c r="V1772" s="57">
        <v>0</v>
      </c>
      <c r="W1772" s="57"/>
      <c r="X1772" s="57"/>
      <c r="Y1772" s="57"/>
      <c r="Z1772" s="5" t="s">
        <v>488</v>
      </c>
      <c r="AA1772" s="119" t="s">
        <v>45</v>
      </c>
    </row>
    <row r="1773" spans="1:27" ht="16">
      <c r="A1773" s="9">
        <v>3</v>
      </c>
      <c r="B1773" s="9">
        <v>2</v>
      </c>
      <c r="C1773" s="9">
        <v>3</v>
      </c>
      <c r="D1773" s="150"/>
      <c r="E1773" s="281">
        <v>93</v>
      </c>
      <c r="F1773" s="227">
        <v>1</v>
      </c>
      <c r="G1773" s="54" t="s">
        <v>469</v>
      </c>
      <c r="H1773" s="117" t="s">
        <v>483</v>
      </c>
      <c r="I1773" s="120">
        <v>124.13</v>
      </c>
      <c r="J1773" s="18" t="s">
        <v>33</v>
      </c>
      <c r="K1773" s="108">
        <v>269</v>
      </c>
      <c r="L1773" s="108" t="s">
        <v>477</v>
      </c>
      <c r="M1773" s="118">
        <v>0</v>
      </c>
      <c r="N1773" s="108" t="s">
        <v>35</v>
      </c>
      <c r="O1773" s="108" t="s">
        <v>63</v>
      </c>
      <c r="P1773" s="19">
        <v>43410</v>
      </c>
      <c r="Q1773" s="46">
        <v>43581</v>
      </c>
      <c r="R1773" s="26">
        <v>44139</v>
      </c>
      <c r="S1773" s="16">
        <f t="shared" si="58"/>
        <v>558</v>
      </c>
      <c r="T1773" s="121">
        <v>1</v>
      </c>
      <c r="U1773" s="16">
        <v>0</v>
      </c>
      <c r="V1773" s="57">
        <v>0</v>
      </c>
      <c r="W1773" s="57"/>
      <c r="X1773" s="57"/>
      <c r="Y1773" s="57"/>
      <c r="Z1773" s="5"/>
      <c r="AA1773" s="119" t="s">
        <v>45</v>
      </c>
    </row>
    <row r="1774" spans="1:27" ht="16">
      <c r="A1774" s="9">
        <v>3</v>
      </c>
      <c r="B1774" s="9">
        <v>2</v>
      </c>
      <c r="C1774" s="9">
        <v>3</v>
      </c>
      <c r="D1774" s="150"/>
      <c r="E1774" s="281">
        <v>94</v>
      </c>
      <c r="F1774" s="227">
        <v>1</v>
      </c>
      <c r="G1774" s="54" t="s">
        <v>469</v>
      </c>
      <c r="H1774" s="117" t="s">
        <v>483</v>
      </c>
      <c r="I1774" s="120">
        <v>125.13</v>
      </c>
      <c r="J1774" s="18" t="s">
        <v>33</v>
      </c>
      <c r="K1774" s="108">
        <v>269</v>
      </c>
      <c r="L1774" s="108" t="s">
        <v>477</v>
      </c>
      <c r="M1774" s="118">
        <v>0</v>
      </c>
      <c r="N1774" s="108" t="s">
        <v>35</v>
      </c>
      <c r="O1774" s="108" t="s">
        <v>63</v>
      </c>
      <c r="P1774" s="19">
        <v>43410</v>
      </c>
      <c r="Q1774" s="46">
        <v>43581</v>
      </c>
      <c r="R1774" s="26">
        <v>44139</v>
      </c>
      <c r="S1774" s="16">
        <f t="shared" si="58"/>
        <v>558</v>
      </c>
      <c r="T1774" s="121">
        <v>1</v>
      </c>
      <c r="U1774" s="16">
        <v>0</v>
      </c>
      <c r="V1774" s="57">
        <v>1</v>
      </c>
      <c r="W1774" s="57">
        <v>1</v>
      </c>
      <c r="X1774" s="57">
        <v>1</v>
      </c>
      <c r="Y1774" s="57"/>
      <c r="Z1774" s="5" t="s">
        <v>489</v>
      </c>
      <c r="AA1774" s="119" t="s">
        <v>45</v>
      </c>
    </row>
    <row r="1775" spans="1:27" ht="16">
      <c r="A1775" s="9">
        <v>3</v>
      </c>
      <c r="B1775" s="9">
        <v>2</v>
      </c>
      <c r="C1775" s="9">
        <v>3</v>
      </c>
      <c r="D1775" s="150"/>
      <c r="E1775" s="281">
        <v>95</v>
      </c>
      <c r="F1775" s="227">
        <v>1</v>
      </c>
      <c r="G1775" s="54" t="s">
        <v>469</v>
      </c>
      <c r="H1775" s="117" t="s">
        <v>483</v>
      </c>
      <c r="I1775" s="120">
        <v>126.13</v>
      </c>
      <c r="J1775" s="18" t="s">
        <v>33</v>
      </c>
      <c r="K1775" s="108">
        <v>270</v>
      </c>
      <c r="L1775" s="108" t="s">
        <v>477</v>
      </c>
      <c r="M1775" s="118">
        <v>0</v>
      </c>
      <c r="N1775" s="108" t="s">
        <v>35</v>
      </c>
      <c r="O1775" s="108" t="s">
        <v>63</v>
      </c>
      <c r="P1775" s="19">
        <v>43410</v>
      </c>
      <c r="Q1775" s="46">
        <v>43581</v>
      </c>
      <c r="R1775" s="26">
        <v>44132</v>
      </c>
      <c r="S1775" s="16">
        <f t="shared" si="58"/>
        <v>551</v>
      </c>
      <c r="T1775" s="121">
        <v>1</v>
      </c>
      <c r="U1775" s="16">
        <v>0</v>
      </c>
      <c r="V1775" s="57">
        <v>0</v>
      </c>
      <c r="W1775" s="57"/>
      <c r="X1775" s="57"/>
      <c r="Y1775" s="57"/>
      <c r="Z1775" s="5" t="s">
        <v>165</v>
      </c>
      <c r="AA1775" s="119" t="s">
        <v>45</v>
      </c>
    </row>
    <row r="1776" spans="1:27" ht="16">
      <c r="A1776" s="9">
        <v>3</v>
      </c>
      <c r="B1776" s="9">
        <v>2</v>
      </c>
      <c r="C1776" s="9">
        <v>3</v>
      </c>
      <c r="D1776" s="150"/>
      <c r="E1776" s="281">
        <v>96</v>
      </c>
      <c r="F1776" s="227">
        <v>1</v>
      </c>
      <c r="G1776" s="54" t="s">
        <v>469</v>
      </c>
      <c r="H1776" s="117" t="s">
        <v>483</v>
      </c>
      <c r="I1776" s="120">
        <v>127.13</v>
      </c>
      <c r="J1776" s="18" t="s">
        <v>33</v>
      </c>
      <c r="K1776" s="108">
        <v>270</v>
      </c>
      <c r="L1776" s="108" t="s">
        <v>477</v>
      </c>
      <c r="M1776" s="118">
        <v>0</v>
      </c>
      <c r="N1776" s="108" t="s">
        <v>35</v>
      </c>
      <c r="O1776" s="108" t="s">
        <v>63</v>
      </c>
      <c r="P1776" s="19">
        <v>43410</v>
      </c>
      <c r="Q1776" s="46">
        <v>43581</v>
      </c>
      <c r="R1776" s="26">
        <v>44132</v>
      </c>
      <c r="S1776" s="16">
        <f t="shared" si="58"/>
        <v>551</v>
      </c>
      <c r="T1776" s="121">
        <v>1</v>
      </c>
      <c r="U1776" s="16">
        <v>0</v>
      </c>
      <c r="V1776" s="57">
        <v>0</v>
      </c>
      <c r="W1776" s="57"/>
      <c r="X1776" s="57"/>
      <c r="Y1776" s="57"/>
      <c r="Z1776" s="5"/>
      <c r="AA1776" s="119" t="s">
        <v>45</v>
      </c>
    </row>
    <row r="1777" spans="1:27" ht="16">
      <c r="A1777" s="9">
        <v>3</v>
      </c>
      <c r="B1777" s="9">
        <v>2</v>
      </c>
      <c r="C1777" s="9">
        <v>3</v>
      </c>
      <c r="D1777" s="150"/>
      <c r="E1777" s="281">
        <v>97</v>
      </c>
      <c r="F1777" s="227">
        <v>1</v>
      </c>
      <c r="G1777" s="54" t="s">
        <v>469</v>
      </c>
      <c r="H1777" s="117" t="s">
        <v>483</v>
      </c>
      <c r="I1777" s="120">
        <v>128.13</v>
      </c>
      <c r="J1777" s="18" t="s">
        <v>33</v>
      </c>
      <c r="K1777" s="108">
        <v>270</v>
      </c>
      <c r="L1777" s="108" t="s">
        <v>477</v>
      </c>
      <c r="M1777" s="118">
        <v>0</v>
      </c>
      <c r="N1777" s="108" t="s">
        <v>35</v>
      </c>
      <c r="O1777" s="108" t="s">
        <v>63</v>
      </c>
      <c r="P1777" s="19">
        <v>43410</v>
      </c>
      <c r="Q1777" s="46">
        <v>43581</v>
      </c>
      <c r="R1777" s="26">
        <v>44132</v>
      </c>
      <c r="S1777" s="16">
        <f t="shared" ref="S1777:S1808" si="59">R1777-Q1777</f>
        <v>551</v>
      </c>
      <c r="T1777" s="121">
        <v>1</v>
      </c>
      <c r="U1777" s="16">
        <v>0</v>
      </c>
      <c r="V1777" s="57">
        <v>0</v>
      </c>
      <c r="W1777" s="57"/>
      <c r="X1777" s="57"/>
      <c r="Y1777" s="57"/>
      <c r="Z1777" s="5"/>
      <c r="AA1777" s="119" t="s">
        <v>45</v>
      </c>
    </row>
    <row r="1778" spans="1:27" ht="16">
      <c r="A1778" s="9">
        <v>3</v>
      </c>
      <c r="B1778" s="9">
        <v>2</v>
      </c>
      <c r="C1778" s="9">
        <v>3</v>
      </c>
      <c r="D1778" s="150"/>
      <c r="E1778" s="281">
        <v>98</v>
      </c>
      <c r="F1778" s="227">
        <v>1</v>
      </c>
      <c r="G1778" s="54" t="s">
        <v>469</v>
      </c>
      <c r="H1778" s="117" t="s">
        <v>483</v>
      </c>
      <c r="I1778" s="120">
        <v>129.13</v>
      </c>
      <c r="J1778" s="18" t="s">
        <v>33</v>
      </c>
      <c r="K1778" s="108">
        <v>270</v>
      </c>
      <c r="L1778" s="108" t="s">
        <v>477</v>
      </c>
      <c r="M1778" s="118">
        <v>0</v>
      </c>
      <c r="N1778" s="108" t="s">
        <v>35</v>
      </c>
      <c r="O1778" s="108" t="s">
        <v>63</v>
      </c>
      <c r="P1778" s="19">
        <v>43410</v>
      </c>
      <c r="Q1778" s="46">
        <v>43581</v>
      </c>
      <c r="R1778" s="26">
        <v>44132</v>
      </c>
      <c r="S1778" s="16">
        <f t="shared" si="59"/>
        <v>551</v>
      </c>
      <c r="T1778" s="121">
        <v>1</v>
      </c>
      <c r="U1778" s="16">
        <v>0</v>
      </c>
      <c r="V1778" s="57">
        <v>0</v>
      </c>
      <c r="W1778" s="57"/>
      <c r="X1778" s="57"/>
      <c r="Y1778" s="57"/>
      <c r="Z1778" s="5"/>
      <c r="AA1778" s="119" t="s">
        <v>45</v>
      </c>
    </row>
    <row r="1779" spans="1:27" ht="16">
      <c r="A1779" s="9">
        <v>3</v>
      </c>
      <c r="B1779" s="9">
        <v>2</v>
      </c>
      <c r="C1779" s="9">
        <v>3</v>
      </c>
      <c r="D1779" s="150"/>
      <c r="E1779" s="281">
        <v>99</v>
      </c>
      <c r="F1779" s="227">
        <v>1</v>
      </c>
      <c r="G1779" s="54" t="s">
        <v>469</v>
      </c>
      <c r="H1779" s="117" t="s">
        <v>483</v>
      </c>
      <c r="I1779" s="120">
        <v>130.13</v>
      </c>
      <c r="J1779" s="18" t="s">
        <v>33</v>
      </c>
      <c r="K1779" s="108">
        <v>270</v>
      </c>
      <c r="L1779" s="108" t="s">
        <v>477</v>
      </c>
      <c r="M1779" s="118">
        <v>0</v>
      </c>
      <c r="N1779" s="108" t="s">
        <v>35</v>
      </c>
      <c r="O1779" s="108" t="s">
        <v>63</v>
      </c>
      <c r="P1779" s="19">
        <v>43410</v>
      </c>
      <c r="Q1779" s="46">
        <v>43581</v>
      </c>
      <c r="R1779" s="26">
        <v>44132</v>
      </c>
      <c r="S1779" s="16">
        <f t="shared" si="59"/>
        <v>551</v>
      </c>
      <c r="T1779" s="121">
        <v>1</v>
      </c>
      <c r="U1779" s="16">
        <v>0</v>
      </c>
      <c r="V1779" s="57">
        <v>0</v>
      </c>
      <c r="W1779" s="57"/>
      <c r="X1779" s="57"/>
      <c r="Y1779" s="57"/>
      <c r="Z1779" s="5" t="s">
        <v>165</v>
      </c>
      <c r="AA1779" s="119" t="s">
        <v>45</v>
      </c>
    </row>
    <row r="1780" spans="1:27" ht="16">
      <c r="A1780" s="9">
        <v>3</v>
      </c>
      <c r="B1780" s="9">
        <v>2</v>
      </c>
      <c r="C1780" s="9">
        <v>3</v>
      </c>
      <c r="D1780" s="150"/>
      <c r="E1780" s="281">
        <v>100</v>
      </c>
      <c r="F1780" s="227">
        <v>1</v>
      </c>
      <c r="G1780" s="54" t="s">
        <v>469</v>
      </c>
      <c r="H1780" s="117" t="s">
        <v>483</v>
      </c>
      <c r="I1780" s="120">
        <v>131.13</v>
      </c>
      <c r="J1780" s="18" t="s">
        <v>33</v>
      </c>
      <c r="K1780" s="108">
        <v>271</v>
      </c>
      <c r="L1780" s="108" t="s">
        <v>477</v>
      </c>
      <c r="M1780" s="118">
        <v>0</v>
      </c>
      <c r="N1780" s="108" t="s">
        <v>35</v>
      </c>
      <c r="O1780" s="108" t="s">
        <v>63</v>
      </c>
      <c r="P1780" s="19">
        <v>43410</v>
      </c>
      <c r="Q1780" s="46">
        <v>43581</v>
      </c>
      <c r="R1780" s="26">
        <v>44139</v>
      </c>
      <c r="S1780" s="16">
        <f t="shared" si="59"/>
        <v>558</v>
      </c>
      <c r="T1780" s="121">
        <v>1</v>
      </c>
      <c r="U1780" s="16">
        <v>0</v>
      </c>
      <c r="V1780" s="57">
        <v>0</v>
      </c>
      <c r="W1780" s="57"/>
      <c r="X1780" s="57"/>
      <c r="Y1780" s="57"/>
      <c r="Z1780" s="5"/>
      <c r="AA1780" s="119" t="s">
        <v>45</v>
      </c>
    </row>
    <row r="1781" spans="1:27" ht="16">
      <c r="A1781" s="9">
        <v>3</v>
      </c>
      <c r="B1781" s="9">
        <v>2</v>
      </c>
      <c r="C1781" s="9">
        <v>3</v>
      </c>
      <c r="D1781" s="150"/>
      <c r="E1781" s="281">
        <v>101</v>
      </c>
      <c r="F1781" s="227">
        <v>1</v>
      </c>
      <c r="G1781" s="54" t="s">
        <v>469</v>
      </c>
      <c r="H1781" s="117" t="s">
        <v>483</v>
      </c>
      <c r="I1781" s="120">
        <v>132.13</v>
      </c>
      <c r="J1781" s="18" t="s">
        <v>33</v>
      </c>
      <c r="K1781" s="108">
        <v>271</v>
      </c>
      <c r="L1781" s="108" t="s">
        <v>477</v>
      </c>
      <c r="M1781" s="118">
        <v>0</v>
      </c>
      <c r="N1781" s="108" t="s">
        <v>35</v>
      </c>
      <c r="O1781" s="108" t="s">
        <v>63</v>
      </c>
      <c r="P1781" s="19">
        <v>43410</v>
      </c>
      <c r="Q1781" s="46">
        <v>43581</v>
      </c>
      <c r="R1781" s="26">
        <v>44139</v>
      </c>
      <c r="S1781" s="16">
        <f t="shared" si="59"/>
        <v>558</v>
      </c>
      <c r="T1781" s="121">
        <v>1</v>
      </c>
      <c r="U1781" s="16">
        <v>0</v>
      </c>
      <c r="V1781" s="57">
        <v>0</v>
      </c>
      <c r="W1781" s="57"/>
      <c r="X1781" s="57"/>
      <c r="Y1781" s="57"/>
      <c r="Z1781" s="5"/>
      <c r="AA1781" s="119" t="s">
        <v>45</v>
      </c>
    </row>
    <row r="1782" spans="1:27" ht="16">
      <c r="A1782" s="9">
        <v>3</v>
      </c>
      <c r="B1782" s="9">
        <v>2</v>
      </c>
      <c r="C1782" s="9">
        <v>3</v>
      </c>
      <c r="D1782" s="150"/>
      <c r="E1782" s="281">
        <v>102</v>
      </c>
      <c r="F1782" s="227">
        <v>1</v>
      </c>
      <c r="G1782" s="54" t="s">
        <v>469</v>
      </c>
      <c r="H1782" s="117" t="s">
        <v>483</v>
      </c>
      <c r="I1782" s="120">
        <v>133.13</v>
      </c>
      <c r="J1782" s="18" t="s">
        <v>33</v>
      </c>
      <c r="K1782" s="108">
        <v>271</v>
      </c>
      <c r="L1782" s="108" t="s">
        <v>477</v>
      </c>
      <c r="M1782" s="118">
        <v>0</v>
      </c>
      <c r="N1782" s="108" t="s">
        <v>35</v>
      </c>
      <c r="O1782" s="108" t="s">
        <v>63</v>
      </c>
      <c r="P1782" s="19">
        <v>43410</v>
      </c>
      <c r="Q1782" s="46">
        <v>43581</v>
      </c>
      <c r="R1782" s="26">
        <v>44139</v>
      </c>
      <c r="S1782" s="16">
        <f t="shared" si="59"/>
        <v>558</v>
      </c>
      <c r="T1782" s="121">
        <v>1</v>
      </c>
      <c r="U1782" s="16">
        <v>0</v>
      </c>
      <c r="V1782" s="57">
        <v>1</v>
      </c>
      <c r="W1782" s="57">
        <v>1</v>
      </c>
      <c r="X1782" s="57"/>
      <c r="Y1782" s="57"/>
      <c r="Z1782" s="5"/>
      <c r="AA1782" s="119" t="s">
        <v>45</v>
      </c>
    </row>
    <row r="1783" spans="1:27" ht="16">
      <c r="A1783" s="9">
        <v>3</v>
      </c>
      <c r="B1783" s="9">
        <v>2</v>
      </c>
      <c r="C1783" s="9">
        <v>3</v>
      </c>
      <c r="D1783" s="150"/>
      <c r="E1783" s="281">
        <v>103</v>
      </c>
      <c r="F1783" s="227">
        <v>1</v>
      </c>
      <c r="G1783" s="54" t="s">
        <v>469</v>
      </c>
      <c r="H1783" s="117" t="s">
        <v>483</v>
      </c>
      <c r="I1783" s="120">
        <v>134.13</v>
      </c>
      <c r="J1783" s="18" t="s">
        <v>33</v>
      </c>
      <c r="K1783" s="108">
        <v>271</v>
      </c>
      <c r="L1783" s="108" t="s">
        <v>477</v>
      </c>
      <c r="M1783" s="118">
        <v>0</v>
      </c>
      <c r="N1783" s="108" t="s">
        <v>35</v>
      </c>
      <c r="O1783" s="108" t="s">
        <v>63</v>
      </c>
      <c r="P1783" s="19">
        <v>43410</v>
      </c>
      <c r="Q1783" s="46">
        <v>43581</v>
      </c>
      <c r="R1783" s="26">
        <v>44139</v>
      </c>
      <c r="S1783" s="16">
        <f t="shared" si="59"/>
        <v>558</v>
      </c>
      <c r="T1783" s="121">
        <v>1</v>
      </c>
      <c r="U1783" s="16">
        <v>0</v>
      </c>
      <c r="V1783" s="57">
        <v>0</v>
      </c>
      <c r="W1783" s="57"/>
      <c r="X1783" s="57"/>
      <c r="Y1783" s="57"/>
      <c r="Z1783" s="5"/>
      <c r="AA1783" s="119" t="s">
        <v>45</v>
      </c>
    </row>
    <row r="1784" spans="1:27" ht="16">
      <c r="A1784" s="9">
        <v>3</v>
      </c>
      <c r="B1784" s="9">
        <v>2</v>
      </c>
      <c r="C1784" s="9">
        <v>3</v>
      </c>
      <c r="D1784" s="150"/>
      <c r="E1784" s="281">
        <v>104</v>
      </c>
      <c r="F1784" s="227">
        <v>1</v>
      </c>
      <c r="G1784" s="54" t="s">
        <v>469</v>
      </c>
      <c r="H1784" s="117" t="s">
        <v>483</v>
      </c>
      <c r="I1784" s="120">
        <v>135.13</v>
      </c>
      <c r="J1784" s="18" t="s">
        <v>33</v>
      </c>
      <c r="K1784" s="108">
        <v>271</v>
      </c>
      <c r="L1784" s="108" t="s">
        <v>477</v>
      </c>
      <c r="M1784" s="118">
        <v>0</v>
      </c>
      <c r="N1784" s="108" t="s">
        <v>35</v>
      </c>
      <c r="O1784" s="108" t="s">
        <v>63</v>
      </c>
      <c r="P1784" s="19">
        <v>43410</v>
      </c>
      <c r="Q1784" s="46">
        <v>43581</v>
      </c>
      <c r="R1784" s="26">
        <v>44139</v>
      </c>
      <c r="S1784" s="16">
        <f t="shared" si="59"/>
        <v>558</v>
      </c>
      <c r="T1784" s="121">
        <v>1</v>
      </c>
      <c r="U1784" s="16">
        <v>0</v>
      </c>
      <c r="V1784" s="57">
        <v>0</v>
      </c>
      <c r="W1784" s="57"/>
      <c r="X1784" s="57"/>
      <c r="Y1784" s="57"/>
      <c r="Z1784" s="5"/>
      <c r="AA1784" s="119" t="s">
        <v>45</v>
      </c>
    </row>
    <row r="1785" spans="1:27" ht="16">
      <c r="A1785" s="9">
        <v>3</v>
      </c>
      <c r="B1785" s="9">
        <v>2</v>
      </c>
      <c r="C1785" s="9">
        <v>3</v>
      </c>
      <c r="D1785" s="150"/>
      <c r="E1785" s="281">
        <v>105</v>
      </c>
      <c r="F1785" s="227">
        <v>1</v>
      </c>
      <c r="G1785" s="54" t="s">
        <v>469</v>
      </c>
      <c r="H1785" s="117" t="s">
        <v>483</v>
      </c>
      <c r="I1785" s="120">
        <v>137.13</v>
      </c>
      <c r="J1785" s="18" t="s">
        <v>33</v>
      </c>
      <c r="K1785" s="108">
        <v>272</v>
      </c>
      <c r="L1785" s="108" t="s">
        <v>477</v>
      </c>
      <c r="M1785" s="118">
        <v>0</v>
      </c>
      <c r="N1785" s="108" t="s">
        <v>35</v>
      </c>
      <c r="O1785" s="108" t="s">
        <v>63</v>
      </c>
      <c r="P1785" s="19">
        <v>43410</v>
      </c>
      <c r="Q1785" s="46">
        <v>43581</v>
      </c>
      <c r="R1785" s="26">
        <v>44132</v>
      </c>
      <c r="S1785" s="16">
        <f t="shared" si="59"/>
        <v>551</v>
      </c>
      <c r="T1785" s="121">
        <v>1</v>
      </c>
      <c r="U1785" s="16">
        <v>0</v>
      </c>
      <c r="V1785" s="57">
        <v>1</v>
      </c>
      <c r="W1785" s="57">
        <v>1</v>
      </c>
      <c r="X1785" s="57"/>
      <c r="Y1785" s="57"/>
      <c r="Z1785" s="5"/>
      <c r="AA1785" s="119" t="s">
        <v>45</v>
      </c>
    </row>
    <row r="1786" spans="1:27" ht="16">
      <c r="A1786" s="9">
        <v>3</v>
      </c>
      <c r="B1786" s="9">
        <v>2</v>
      </c>
      <c r="C1786" s="9">
        <v>3</v>
      </c>
      <c r="D1786" s="150"/>
      <c r="E1786" s="281">
        <v>106</v>
      </c>
      <c r="F1786" s="227">
        <v>1</v>
      </c>
      <c r="G1786" s="54" t="s">
        <v>469</v>
      </c>
      <c r="H1786" s="117" t="s">
        <v>483</v>
      </c>
      <c r="I1786" s="120">
        <v>138.13</v>
      </c>
      <c r="J1786" s="18" t="s">
        <v>33</v>
      </c>
      <c r="K1786" s="108">
        <v>272</v>
      </c>
      <c r="L1786" s="108" t="s">
        <v>477</v>
      </c>
      <c r="M1786" s="118">
        <v>0</v>
      </c>
      <c r="N1786" s="108" t="s">
        <v>35</v>
      </c>
      <c r="O1786" s="108" t="s">
        <v>63</v>
      </c>
      <c r="P1786" s="19">
        <v>43410</v>
      </c>
      <c r="Q1786" s="46">
        <v>43581</v>
      </c>
      <c r="R1786" s="26">
        <v>44132</v>
      </c>
      <c r="S1786" s="16">
        <f t="shared" si="59"/>
        <v>551</v>
      </c>
      <c r="T1786" s="121">
        <v>1</v>
      </c>
      <c r="U1786" s="16">
        <v>0</v>
      </c>
      <c r="V1786" s="57">
        <v>0</v>
      </c>
      <c r="W1786" s="57"/>
      <c r="X1786" s="57"/>
      <c r="Y1786" s="57"/>
      <c r="Z1786" s="5"/>
      <c r="AA1786" s="119" t="s">
        <v>45</v>
      </c>
    </row>
    <row r="1787" spans="1:27" ht="16">
      <c r="A1787" s="9">
        <v>3</v>
      </c>
      <c r="B1787" s="9">
        <v>2</v>
      </c>
      <c r="C1787" s="9">
        <v>3</v>
      </c>
      <c r="D1787" s="150"/>
      <c r="E1787" s="281">
        <v>107</v>
      </c>
      <c r="F1787" s="227">
        <v>1</v>
      </c>
      <c r="G1787" s="54" t="s">
        <v>469</v>
      </c>
      <c r="H1787" s="117" t="s">
        <v>483</v>
      </c>
      <c r="I1787" s="120">
        <v>139.13</v>
      </c>
      <c r="J1787" s="18" t="s">
        <v>33</v>
      </c>
      <c r="K1787" s="108">
        <v>272</v>
      </c>
      <c r="L1787" s="108" t="s">
        <v>477</v>
      </c>
      <c r="M1787" s="118">
        <v>0</v>
      </c>
      <c r="N1787" s="108" t="s">
        <v>35</v>
      </c>
      <c r="O1787" s="108" t="s">
        <v>63</v>
      </c>
      <c r="P1787" s="19">
        <v>43410</v>
      </c>
      <c r="Q1787" s="46">
        <v>43581</v>
      </c>
      <c r="R1787" s="26">
        <v>44132</v>
      </c>
      <c r="S1787" s="16">
        <f t="shared" si="59"/>
        <v>551</v>
      </c>
      <c r="T1787" s="121">
        <v>1</v>
      </c>
      <c r="U1787" s="16">
        <v>0</v>
      </c>
      <c r="V1787" s="57">
        <v>0</v>
      </c>
      <c r="W1787" s="57"/>
      <c r="X1787" s="57"/>
      <c r="Y1787" s="57"/>
      <c r="Z1787" s="5"/>
      <c r="AA1787" s="119" t="s">
        <v>45</v>
      </c>
    </row>
    <row r="1788" spans="1:27" ht="16">
      <c r="A1788" s="9">
        <v>3</v>
      </c>
      <c r="B1788" s="9">
        <v>2</v>
      </c>
      <c r="C1788" s="9">
        <v>3</v>
      </c>
      <c r="D1788" s="150"/>
      <c r="E1788" s="281">
        <v>108</v>
      </c>
      <c r="F1788" s="227">
        <v>1</v>
      </c>
      <c r="G1788" s="54" t="s">
        <v>469</v>
      </c>
      <c r="H1788" s="117" t="s">
        <v>483</v>
      </c>
      <c r="I1788" s="120">
        <v>140.13</v>
      </c>
      <c r="J1788" s="18" t="s">
        <v>33</v>
      </c>
      <c r="K1788" s="108">
        <v>272</v>
      </c>
      <c r="L1788" s="108" t="s">
        <v>477</v>
      </c>
      <c r="M1788" s="118">
        <v>0</v>
      </c>
      <c r="N1788" s="108" t="s">
        <v>35</v>
      </c>
      <c r="O1788" s="108" t="s">
        <v>63</v>
      </c>
      <c r="P1788" s="19">
        <v>43410</v>
      </c>
      <c r="Q1788" s="46">
        <v>43581</v>
      </c>
      <c r="R1788" s="26">
        <v>44132</v>
      </c>
      <c r="S1788" s="16">
        <f t="shared" si="59"/>
        <v>551</v>
      </c>
      <c r="T1788" s="121">
        <v>1</v>
      </c>
      <c r="U1788" s="16">
        <v>0</v>
      </c>
      <c r="V1788" s="57">
        <v>0</v>
      </c>
      <c r="W1788" s="57"/>
      <c r="X1788" s="57"/>
      <c r="Y1788" s="57"/>
      <c r="Z1788" s="5"/>
      <c r="AA1788" s="119" t="s">
        <v>45</v>
      </c>
    </row>
    <row r="1789" spans="1:27" ht="16">
      <c r="A1789" s="9">
        <v>3</v>
      </c>
      <c r="B1789" s="9">
        <v>2</v>
      </c>
      <c r="C1789" s="9">
        <v>3</v>
      </c>
      <c r="D1789" s="150"/>
      <c r="E1789" s="281">
        <v>109</v>
      </c>
      <c r="F1789" s="227">
        <v>1</v>
      </c>
      <c r="G1789" s="54" t="s">
        <v>469</v>
      </c>
      <c r="H1789" s="117" t="s">
        <v>483</v>
      </c>
      <c r="I1789" s="120">
        <v>141.13</v>
      </c>
      <c r="J1789" s="18" t="s">
        <v>33</v>
      </c>
      <c r="K1789" s="108">
        <v>273</v>
      </c>
      <c r="L1789" s="108" t="s">
        <v>477</v>
      </c>
      <c r="M1789" s="118">
        <v>0</v>
      </c>
      <c r="N1789" s="108" t="s">
        <v>35</v>
      </c>
      <c r="O1789" s="108" t="s">
        <v>63</v>
      </c>
      <c r="P1789" s="19">
        <v>43410</v>
      </c>
      <c r="Q1789" s="46">
        <v>43581</v>
      </c>
      <c r="R1789" s="26">
        <v>44127</v>
      </c>
      <c r="S1789" s="16">
        <f t="shared" si="59"/>
        <v>546</v>
      </c>
      <c r="T1789" s="121">
        <v>1</v>
      </c>
      <c r="U1789" s="16">
        <v>0</v>
      </c>
      <c r="V1789" s="57">
        <v>1</v>
      </c>
      <c r="W1789" s="57">
        <v>1</v>
      </c>
      <c r="X1789" s="57"/>
      <c r="Y1789" s="57"/>
      <c r="Z1789" s="5"/>
      <c r="AA1789" s="119" t="s">
        <v>45</v>
      </c>
    </row>
    <row r="1790" spans="1:27" ht="16">
      <c r="A1790" s="9">
        <v>3</v>
      </c>
      <c r="B1790" s="9">
        <v>2</v>
      </c>
      <c r="C1790" s="9">
        <v>3</v>
      </c>
      <c r="D1790" s="150"/>
      <c r="E1790" s="281">
        <v>110</v>
      </c>
      <c r="F1790" s="227">
        <v>1</v>
      </c>
      <c r="G1790" s="54" t="s">
        <v>469</v>
      </c>
      <c r="H1790" s="117" t="s">
        <v>483</v>
      </c>
      <c r="I1790" s="120">
        <v>142.13</v>
      </c>
      <c r="J1790" s="18" t="s">
        <v>33</v>
      </c>
      <c r="K1790" s="108">
        <v>273</v>
      </c>
      <c r="L1790" s="108" t="s">
        <v>477</v>
      </c>
      <c r="M1790" s="118">
        <v>0</v>
      </c>
      <c r="N1790" s="108" t="s">
        <v>35</v>
      </c>
      <c r="O1790" s="108" t="s">
        <v>63</v>
      </c>
      <c r="P1790" s="19">
        <v>43410</v>
      </c>
      <c r="Q1790" s="46">
        <v>43581</v>
      </c>
      <c r="R1790" s="26">
        <v>44127</v>
      </c>
      <c r="S1790" s="16">
        <f t="shared" si="59"/>
        <v>546</v>
      </c>
      <c r="T1790" s="121">
        <v>1</v>
      </c>
      <c r="U1790" s="16">
        <v>0</v>
      </c>
      <c r="V1790" s="57">
        <v>0</v>
      </c>
      <c r="W1790" s="57"/>
      <c r="X1790" s="57"/>
      <c r="Y1790" s="57"/>
      <c r="Z1790" s="5"/>
      <c r="AA1790" s="119" t="s">
        <v>45</v>
      </c>
    </row>
    <row r="1791" spans="1:27" ht="16">
      <c r="A1791" s="9">
        <v>3</v>
      </c>
      <c r="B1791" s="9">
        <v>2</v>
      </c>
      <c r="C1791" s="9">
        <v>3</v>
      </c>
      <c r="D1791" s="150"/>
      <c r="E1791" s="281">
        <v>111</v>
      </c>
      <c r="F1791" s="227">
        <v>1</v>
      </c>
      <c r="G1791" s="54" t="s">
        <v>469</v>
      </c>
      <c r="H1791" s="117" t="s">
        <v>483</v>
      </c>
      <c r="I1791" s="120">
        <v>143.13</v>
      </c>
      <c r="J1791" s="18" t="s">
        <v>33</v>
      </c>
      <c r="K1791" s="108">
        <v>273</v>
      </c>
      <c r="L1791" s="108" t="s">
        <v>477</v>
      </c>
      <c r="M1791" s="118">
        <v>0</v>
      </c>
      <c r="N1791" s="108" t="s">
        <v>35</v>
      </c>
      <c r="O1791" s="108" t="s">
        <v>63</v>
      </c>
      <c r="P1791" s="19">
        <v>43410</v>
      </c>
      <c r="Q1791" s="46">
        <v>43581</v>
      </c>
      <c r="R1791" s="26">
        <v>44127</v>
      </c>
      <c r="S1791" s="16">
        <f t="shared" si="59"/>
        <v>546</v>
      </c>
      <c r="T1791" s="121">
        <v>1</v>
      </c>
      <c r="U1791" s="16">
        <v>0</v>
      </c>
      <c r="V1791" s="57">
        <v>0</v>
      </c>
      <c r="W1791" s="57"/>
      <c r="X1791" s="57"/>
      <c r="Y1791" s="57"/>
      <c r="Z1791" s="5"/>
      <c r="AA1791" s="119" t="s">
        <v>45</v>
      </c>
    </row>
    <row r="1792" spans="1:27" ht="16">
      <c r="A1792" s="9">
        <v>3</v>
      </c>
      <c r="B1792" s="9">
        <v>2</v>
      </c>
      <c r="C1792" s="9">
        <v>3</v>
      </c>
      <c r="D1792" s="150"/>
      <c r="E1792" s="281">
        <v>112</v>
      </c>
      <c r="F1792" s="227">
        <v>1</v>
      </c>
      <c r="G1792" s="54" t="s">
        <v>469</v>
      </c>
      <c r="H1792" s="117" t="s">
        <v>483</v>
      </c>
      <c r="I1792" s="120">
        <v>144.13</v>
      </c>
      <c r="J1792" s="18" t="s">
        <v>33</v>
      </c>
      <c r="K1792" s="108">
        <v>273</v>
      </c>
      <c r="L1792" s="108" t="s">
        <v>477</v>
      </c>
      <c r="M1792" s="118">
        <v>0</v>
      </c>
      <c r="N1792" s="108" t="s">
        <v>35</v>
      </c>
      <c r="O1792" s="108" t="s">
        <v>63</v>
      </c>
      <c r="P1792" s="19">
        <v>43410</v>
      </c>
      <c r="Q1792" s="46">
        <v>43581</v>
      </c>
      <c r="R1792" s="26">
        <v>44127</v>
      </c>
      <c r="S1792" s="16">
        <f t="shared" si="59"/>
        <v>546</v>
      </c>
      <c r="T1792" s="121">
        <v>1</v>
      </c>
      <c r="U1792" s="16">
        <v>0</v>
      </c>
      <c r="V1792" s="57">
        <v>0</v>
      </c>
      <c r="W1792" s="57"/>
      <c r="X1792" s="57"/>
      <c r="Y1792" s="57"/>
      <c r="Z1792" s="5"/>
      <c r="AA1792" s="119" t="s">
        <v>45</v>
      </c>
    </row>
    <row r="1793" spans="1:27" ht="16">
      <c r="A1793" s="9">
        <v>3</v>
      </c>
      <c r="B1793" s="9">
        <v>2</v>
      </c>
      <c r="C1793" s="9">
        <v>3</v>
      </c>
      <c r="D1793" s="150"/>
      <c r="E1793" s="281">
        <v>113</v>
      </c>
      <c r="F1793" s="227">
        <v>1</v>
      </c>
      <c r="G1793" s="54" t="s">
        <v>469</v>
      </c>
      <c r="H1793" s="117" t="s">
        <v>483</v>
      </c>
      <c r="I1793" s="120">
        <v>145.13</v>
      </c>
      <c r="J1793" s="18" t="s">
        <v>33</v>
      </c>
      <c r="K1793" s="108">
        <v>273</v>
      </c>
      <c r="L1793" s="108" t="s">
        <v>477</v>
      </c>
      <c r="M1793" s="118">
        <v>0</v>
      </c>
      <c r="N1793" s="108" t="s">
        <v>35</v>
      </c>
      <c r="O1793" s="108" t="s">
        <v>63</v>
      </c>
      <c r="P1793" s="19">
        <v>43410</v>
      </c>
      <c r="Q1793" s="46">
        <v>43581</v>
      </c>
      <c r="R1793" s="26">
        <v>44127</v>
      </c>
      <c r="S1793" s="16">
        <f t="shared" si="59"/>
        <v>546</v>
      </c>
      <c r="T1793" s="121">
        <v>1</v>
      </c>
      <c r="U1793" s="16">
        <v>0</v>
      </c>
      <c r="V1793" s="57">
        <v>0</v>
      </c>
      <c r="W1793" s="57"/>
      <c r="X1793" s="57"/>
      <c r="Y1793" s="57"/>
      <c r="Z1793" s="5"/>
      <c r="AA1793" s="119" t="s">
        <v>45</v>
      </c>
    </row>
    <row r="1794" spans="1:27" ht="16">
      <c r="A1794" s="9">
        <v>3</v>
      </c>
      <c r="B1794" s="9">
        <v>2</v>
      </c>
      <c r="C1794" s="9">
        <v>3</v>
      </c>
      <c r="D1794" s="150"/>
      <c r="E1794" s="281">
        <v>114</v>
      </c>
      <c r="F1794" s="227">
        <v>1</v>
      </c>
      <c r="G1794" s="54" t="s">
        <v>469</v>
      </c>
      <c r="H1794" s="117" t="s">
        <v>483</v>
      </c>
      <c r="I1794" s="120">
        <v>147.13</v>
      </c>
      <c r="J1794" s="18" t="s">
        <v>33</v>
      </c>
      <c r="K1794" s="108">
        <v>274</v>
      </c>
      <c r="L1794" s="108" t="s">
        <v>477</v>
      </c>
      <c r="M1794" s="118">
        <v>0</v>
      </c>
      <c r="N1794" s="108" t="s">
        <v>35</v>
      </c>
      <c r="O1794" s="108" t="s">
        <v>63</v>
      </c>
      <c r="P1794" s="19">
        <v>43410</v>
      </c>
      <c r="Q1794" s="46">
        <v>43581</v>
      </c>
      <c r="R1794" s="26">
        <v>44130</v>
      </c>
      <c r="S1794" s="16">
        <f t="shared" si="59"/>
        <v>549</v>
      </c>
      <c r="T1794" s="121">
        <v>1</v>
      </c>
      <c r="U1794" s="16">
        <v>0</v>
      </c>
      <c r="V1794" s="123">
        <v>0</v>
      </c>
      <c r="W1794" s="123" t="s">
        <v>45</v>
      </c>
      <c r="X1794" s="123" t="s">
        <v>45</v>
      </c>
      <c r="Y1794" s="123"/>
      <c r="Z1794" s="124" t="s">
        <v>45</v>
      </c>
      <c r="AA1794" s="119" t="s">
        <v>45</v>
      </c>
    </row>
    <row r="1795" spans="1:27" ht="16">
      <c r="A1795" s="9">
        <v>3</v>
      </c>
      <c r="B1795" s="9">
        <v>2</v>
      </c>
      <c r="C1795" s="9">
        <v>3</v>
      </c>
      <c r="D1795" s="150"/>
      <c r="E1795" s="281">
        <v>115</v>
      </c>
      <c r="F1795" s="227">
        <v>1</v>
      </c>
      <c r="G1795" s="54" t="s">
        <v>469</v>
      </c>
      <c r="H1795" s="117" t="s">
        <v>483</v>
      </c>
      <c r="I1795" s="120">
        <v>148.13</v>
      </c>
      <c r="J1795" s="18" t="s">
        <v>33</v>
      </c>
      <c r="K1795" s="108" t="s">
        <v>490</v>
      </c>
      <c r="L1795" s="108" t="s">
        <v>477</v>
      </c>
      <c r="M1795" s="118">
        <v>0</v>
      </c>
      <c r="N1795" s="108" t="s">
        <v>35</v>
      </c>
      <c r="O1795" s="108" t="s">
        <v>63</v>
      </c>
      <c r="P1795" s="19">
        <v>43410</v>
      </c>
      <c r="Q1795" s="46">
        <v>43581</v>
      </c>
      <c r="R1795" s="26">
        <v>44132</v>
      </c>
      <c r="S1795" s="16">
        <f t="shared" si="59"/>
        <v>551</v>
      </c>
      <c r="T1795" s="121">
        <v>1</v>
      </c>
      <c r="U1795" s="16">
        <v>0</v>
      </c>
      <c r="V1795" s="57">
        <v>1</v>
      </c>
      <c r="W1795" s="57"/>
      <c r="X1795" s="57">
        <v>1</v>
      </c>
      <c r="Y1795" s="57"/>
      <c r="Z1795" s="5" t="s">
        <v>491</v>
      </c>
      <c r="AA1795" s="119"/>
    </row>
    <row r="1796" spans="1:27" ht="16">
      <c r="A1796" s="9">
        <v>3</v>
      </c>
      <c r="B1796" s="9">
        <v>2</v>
      </c>
      <c r="C1796" s="9">
        <v>3</v>
      </c>
      <c r="D1796" s="150"/>
      <c r="E1796" s="281">
        <v>116</v>
      </c>
      <c r="F1796" s="227">
        <v>1</v>
      </c>
      <c r="G1796" s="54" t="s">
        <v>469</v>
      </c>
      <c r="H1796" s="117" t="s">
        <v>483</v>
      </c>
      <c r="I1796" s="120">
        <v>149.13</v>
      </c>
      <c r="J1796" s="18" t="s">
        <v>33</v>
      </c>
      <c r="K1796" s="108" t="s">
        <v>490</v>
      </c>
      <c r="L1796" s="108" t="s">
        <v>477</v>
      </c>
      <c r="M1796" s="118">
        <v>0</v>
      </c>
      <c r="N1796" s="108" t="s">
        <v>35</v>
      </c>
      <c r="O1796" s="108" t="s">
        <v>63</v>
      </c>
      <c r="P1796" s="19">
        <v>43410</v>
      </c>
      <c r="Q1796" s="46">
        <v>43581</v>
      </c>
      <c r="R1796" s="26">
        <v>44132</v>
      </c>
      <c r="S1796" s="16">
        <f t="shared" si="59"/>
        <v>551</v>
      </c>
      <c r="T1796" s="121">
        <v>1</v>
      </c>
      <c r="U1796" s="16">
        <v>0</v>
      </c>
      <c r="V1796" s="57">
        <v>1</v>
      </c>
      <c r="W1796" s="57">
        <v>1</v>
      </c>
      <c r="X1796" s="57"/>
      <c r="Y1796" s="57"/>
      <c r="Z1796" s="5"/>
      <c r="AA1796" s="119"/>
    </row>
    <row r="1797" spans="1:27" ht="16">
      <c r="A1797" s="9">
        <v>3</v>
      </c>
      <c r="B1797" s="9">
        <v>2</v>
      </c>
      <c r="C1797" s="9">
        <v>3</v>
      </c>
      <c r="D1797" s="150"/>
      <c r="E1797" s="281">
        <v>117</v>
      </c>
      <c r="F1797" s="227">
        <v>1</v>
      </c>
      <c r="G1797" s="54" t="s">
        <v>469</v>
      </c>
      <c r="H1797" s="117" t="s">
        <v>483</v>
      </c>
      <c r="I1797" s="120">
        <v>150.13</v>
      </c>
      <c r="J1797" s="18" t="s">
        <v>33</v>
      </c>
      <c r="K1797" s="108" t="s">
        <v>490</v>
      </c>
      <c r="L1797" s="108" t="s">
        <v>477</v>
      </c>
      <c r="M1797" s="118">
        <v>0</v>
      </c>
      <c r="N1797" s="108" t="s">
        <v>35</v>
      </c>
      <c r="O1797" s="108" t="s">
        <v>63</v>
      </c>
      <c r="P1797" s="19">
        <v>43410</v>
      </c>
      <c r="Q1797" s="46">
        <v>43581</v>
      </c>
      <c r="R1797" s="26">
        <v>44132</v>
      </c>
      <c r="S1797" s="16">
        <f t="shared" si="59"/>
        <v>551</v>
      </c>
      <c r="T1797" s="121">
        <v>1</v>
      </c>
      <c r="U1797" s="16">
        <v>0</v>
      </c>
      <c r="V1797" s="57">
        <v>0</v>
      </c>
      <c r="W1797" s="57"/>
      <c r="X1797" s="57"/>
      <c r="Y1797" s="57"/>
      <c r="Z1797" s="5" t="s">
        <v>165</v>
      </c>
      <c r="AA1797" s="119"/>
    </row>
    <row r="1798" spans="1:27" ht="16">
      <c r="A1798" s="9">
        <v>3</v>
      </c>
      <c r="B1798" s="9">
        <v>2</v>
      </c>
      <c r="C1798" s="9">
        <v>4</v>
      </c>
      <c r="D1798" s="150"/>
      <c r="E1798" s="281">
        <v>118</v>
      </c>
      <c r="F1798" s="227">
        <v>1</v>
      </c>
      <c r="G1798" s="54" t="s">
        <v>469</v>
      </c>
      <c r="H1798" s="117" t="s">
        <v>483</v>
      </c>
      <c r="I1798" s="120">
        <v>152.13</v>
      </c>
      <c r="J1798" s="18" t="s">
        <v>33</v>
      </c>
      <c r="K1798" s="108">
        <v>275</v>
      </c>
      <c r="L1798" s="108" t="s">
        <v>477</v>
      </c>
      <c r="M1798" s="118">
        <v>0</v>
      </c>
      <c r="N1798" s="108" t="s">
        <v>35</v>
      </c>
      <c r="O1798" s="108" t="s">
        <v>63</v>
      </c>
      <c r="P1798" s="19">
        <v>43410</v>
      </c>
      <c r="Q1798" s="46">
        <v>43581</v>
      </c>
      <c r="R1798" s="26">
        <v>44131</v>
      </c>
      <c r="S1798" s="16">
        <f t="shared" si="59"/>
        <v>550</v>
      </c>
      <c r="T1798" s="121">
        <v>1</v>
      </c>
      <c r="U1798" s="16">
        <v>0</v>
      </c>
      <c r="V1798" s="57">
        <v>1</v>
      </c>
      <c r="W1798" s="57">
        <v>1</v>
      </c>
      <c r="X1798" s="57"/>
      <c r="Y1798" s="57"/>
      <c r="Z1798" s="5"/>
      <c r="AA1798" s="119" t="s">
        <v>45</v>
      </c>
    </row>
    <row r="1799" spans="1:27" ht="16">
      <c r="A1799" s="9">
        <v>3</v>
      </c>
      <c r="B1799" s="9">
        <v>2</v>
      </c>
      <c r="C1799" s="9">
        <v>4</v>
      </c>
      <c r="D1799" s="150"/>
      <c r="E1799" s="281">
        <v>119</v>
      </c>
      <c r="F1799" s="227">
        <v>1</v>
      </c>
      <c r="G1799" s="54" t="s">
        <v>469</v>
      </c>
      <c r="H1799" s="117" t="s">
        <v>483</v>
      </c>
      <c r="I1799" s="120">
        <v>153.13</v>
      </c>
      <c r="J1799" s="18" t="s">
        <v>33</v>
      </c>
      <c r="K1799" s="108">
        <v>275</v>
      </c>
      <c r="L1799" s="108" t="s">
        <v>477</v>
      </c>
      <c r="M1799" s="118">
        <v>0</v>
      </c>
      <c r="N1799" s="108" t="s">
        <v>35</v>
      </c>
      <c r="O1799" s="108" t="s">
        <v>63</v>
      </c>
      <c r="P1799" s="19">
        <v>43410</v>
      </c>
      <c r="Q1799" s="46">
        <v>43581</v>
      </c>
      <c r="R1799" s="26">
        <v>44131</v>
      </c>
      <c r="S1799" s="16">
        <f t="shared" si="59"/>
        <v>550</v>
      </c>
      <c r="T1799" s="121">
        <v>1</v>
      </c>
      <c r="U1799" s="16">
        <v>0</v>
      </c>
      <c r="V1799" s="57">
        <v>0</v>
      </c>
      <c r="W1799" s="57"/>
      <c r="X1799" s="57"/>
      <c r="Y1799" s="57"/>
      <c r="Z1799" s="5"/>
      <c r="AA1799" s="119" t="s">
        <v>45</v>
      </c>
    </row>
    <row r="1800" spans="1:27" ht="16">
      <c r="A1800" s="9">
        <v>3</v>
      </c>
      <c r="B1800" s="9">
        <v>2</v>
      </c>
      <c r="C1800" s="9">
        <v>4</v>
      </c>
      <c r="D1800" s="150"/>
      <c r="E1800" s="281">
        <v>120</v>
      </c>
      <c r="F1800" s="227">
        <v>1</v>
      </c>
      <c r="G1800" s="54" t="s">
        <v>469</v>
      </c>
      <c r="H1800" s="117" t="s">
        <v>483</v>
      </c>
      <c r="I1800" s="120">
        <v>154.13</v>
      </c>
      <c r="J1800" s="18" t="s">
        <v>33</v>
      </c>
      <c r="K1800" s="108">
        <v>275</v>
      </c>
      <c r="L1800" s="108" t="s">
        <v>477</v>
      </c>
      <c r="M1800" s="118">
        <v>0</v>
      </c>
      <c r="N1800" s="108" t="s">
        <v>35</v>
      </c>
      <c r="O1800" s="108" t="s">
        <v>63</v>
      </c>
      <c r="P1800" s="19">
        <v>43410</v>
      </c>
      <c r="Q1800" s="46">
        <v>43581</v>
      </c>
      <c r="R1800" s="26">
        <v>44131</v>
      </c>
      <c r="S1800" s="16">
        <f t="shared" si="59"/>
        <v>550</v>
      </c>
      <c r="T1800" s="121">
        <v>1</v>
      </c>
      <c r="U1800" s="16">
        <v>0</v>
      </c>
      <c r="V1800" s="57">
        <v>0</v>
      </c>
      <c r="W1800" s="57"/>
      <c r="X1800" s="57"/>
      <c r="Y1800" s="57"/>
      <c r="Z1800" s="5"/>
      <c r="AA1800" s="119" t="s">
        <v>45</v>
      </c>
    </row>
    <row r="1801" spans="1:27" ht="16">
      <c r="A1801" s="9">
        <v>3</v>
      </c>
      <c r="B1801" s="9">
        <v>2</v>
      </c>
      <c r="C1801" s="9">
        <v>4</v>
      </c>
      <c r="D1801" s="150"/>
      <c r="E1801" s="281">
        <v>121</v>
      </c>
      <c r="F1801" s="227">
        <v>1</v>
      </c>
      <c r="G1801" s="54" t="s">
        <v>469</v>
      </c>
      <c r="H1801" s="117" t="s">
        <v>483</v>
      </c>
      <c r="I1801" s="120">
        <v>155.13</v>
      </c>
      <c r="J1801" s="18" t="s">
        <v>33</v>
      </c>
      <c r="K1801" s="108">
        <v>275</v>
      </c>
      <c r="L1801" s="108" t="s">
        <v>477</v>
      </c>
      <c r="M1801" s="118">
        <v>0</v>
      </c>
      <c r="N1801" s="108" t="s">
        <v>35</v>
      </c>
      <c r="O1801" s="108" t="s">
        <v>63</v>
      </c>
      <c r="P1801" s="19">
        <v>43410</v>
      </c>
      <c r="Q1801" s="46">
        <v>43581</v>
      </c>
      <c r="R1801" s="26">
        <v>44131</v>
      </c>
      <c r="S1801" s="16">
        <f t="shared" si="59"/>
        <v>550</v>
      </c>
      <c r="T1801" s="121">
        <v>1</v>
      </c>
      <c r="U1801" s="16">
        <v>0</v>
      </c>
      <c r="V1801" s="57">
        <v>0</v>
      </c>
      <c r="W1801" s="57"/>
      <c r="X1801" s="57"/>
      <c r="Y1801" s="57"/>
      <c r="Z1801" s="5"/>
      <c r="AA1801" s="119" t="s">
        <v>45</v>
      </c>
    </row>
    <row r="1802" spans="1:27" ht="16">
      <c r="A1802" s="9">
        <v>3</v>
      </c>
      <c r="B1802" s="9">
        <v>2</v>
      </c>
      <c r="C1802" s="9">
        <v>4</v>
      </c>
      <c r="D1802" s="150"/>
      <c r="E1802" s="281">
        <v>122</v>
      </c>
      <c r="F1802" s="227">
        <v>1</v>
      </c>
      <c r="G1802" s="54" t="s">
        <v>469</v>
      </c>
      <c r="H1802" s="117" t="s">
        <v>483</v>
      </c>
      <c r="I1802" s="120">
        <v>157.13</v>
      </c>
      <c r="J1802" s="18" t="s">
        <v>33</v>
      </c>
      <c r="K1802" s="108">
        <v>276</v>
      </c>
      <c r="L1802" s="108" t="s">
        <v>477</v>
      </c>
      <c r="M1802" s="118">
        <v>0</v>
      </c>
      <c r="N1802" s="108" t="s">
        <v>35</v>
      </c>
      <c r="O1802" s="108" t="s">
        <v>63</v>
      </c>
      <c r="P1802" s="19">
        <v>43410</v>
      </c>
      <c r="Q1802" s="46">
        <v>43581</v>
      </c>
      <c r="R1802" s="26">
        <v>44131</v>
      </c>
      <c r="S1802" s="16">
        <f t="shared" si="59"/>
        <v>550</v>
      </c>
      <c r="T1802" s="121">
        <v>1</v>
      </c>
      <c r="U1802" s="16">
        <v>0</v>
      </c>
      <c r="V1802" s="57">
        <v>1</v>
      </c>
      <c r="W1802" s="57">
        <v>1</v>
      </c>
      <c r="X1802" s="57"/>
      <c r="Y1802" s="57"/>
      <c r="Z1802" s="5"/>
      <c r="AA1802" s="119" t="s">
        <v>45</v>
      </c>
    </row>
    <row r="1803" spans="1:27" ht="16">
      <c r="A1803" s="9">
        <v>3</v>
      </c>
      <c r="B1803" s="9">
        <v>2</v>
      </c>
      <c r="C1803" s="9">
        <v>4</v>
      </c>
      <c r="D1803" s="150"/>
      <c r="E1803" s="281">
        <v>123</v>
      </c>
      <c r="F1803" s="227">
        <v>1</v>
      </c>
      <c r="G1803" s="54" t="s">
        <v>469</v>
      </c>
      <c r="H1803" s="117" t="s">
        <v>483</v>
      </c>
      <c r="I1803" s="120">
        <v>158.13</v>
      </c>
      <c r="J1803" s="18" t="s">
        <v>33</v>
      </c>
      <c r="K1803" s="108">
        <v>276</v>
      </c>
      <c r="L1803" s="108" t="s">
        <v>477</v>
      </c>
      <c r="M1803" s="118">
        <v>0</v>
      </c>
      <c r="N1803" s="108" t="s">
        <v>35</v>
      </c>
      <c r="O1803" s="108" t="s">
        <v>63</v>
      </c>
      <c r="P1803" s="19">
        <v>43410</v>
      </c>
      <c r="Q1803" s="46">
        <v>43581</v>
      </c>
      <c r="R1803" s="26">
        <v>44131</v>
      </c>
      <c r="S1803" s="16">
        <f t="shared" si="59"/>
        <v>550</v>
      </c>
      <c r="T1803" s="121">
        <v>1</v>
      </c>
      <c r="U1803" s="16">
        <v>0</v>
      </c>
      <c r="V1803" s="57">
        <v>0</v>
      </c>
      <c r="W1803" s="57"/>
      <c r="X1803" s="57"/>
      <c r="Y1803" s="57"/>
      <c r="Z1803" s="5"/>
      <c r="AA1803" s="119" t="s">
        <v>45</v>
      </c>
    </row>
    <row r="1804" spans="1:27" ht="16">
      <c r="A1804" s="9">
        <v>3</v>
      </c>
      <c r="B1804" s="9">
        <v>2</v>
      </c>
      <c r="C1804" s="9">
        <v>4</v>
      </c>
      <c r="D1804" s="150"/>
      <c r="E1804" s="281">
        <v>124</v>
      </c>
      <c r="F1804" s="227">
        <v>1</v>
      </c>
      <c r="G1804" s="54" t="s">
        <v>469</v>
      </c>
      <c r="H1804" s="117" t="s">
        <v>483</v>
      </c>
      <c r="I1804" s="120">
        <v>159.13</v>
      </c>
      <c r="J1804" s="18" t="s">
        <v>33</v>
      </c>
      <c r="K1804" s="108">
        <v>276</v>
      </c>
      <c r="L1804" s="108" t="s">
        <v>477</v>
      </c>
      <c r="M1804" s="118">
        <v>0</v>
      </c>
      <c r="N1804" s="108" t="s">
        <v>35</v>
      </c>
      <c r="O1804" s="108" t="s">
        <v>63</v>
      </c>
      <c r="P1804" s="19">
        <v>43410</v>
      </c>
      <c r="Q1804" s="46">
        <v>43581</v>
      </c>
      <c r="R1804" s="26">
        <v>44131</v>
      </c>
      <c r="S1804" s="16">
        <f t="shared" si="59"/>
        <v>550</v>
      </c>
      <c r="T1804" s="121">
        <v>1</v>
      </c>
      <c r="U1804" s="16">
        <v>0</v>
      </c>
      <c r="V1804" s="57">
        <v>0</v>
      </c>
      <c r="W1804" s="57"/>
      <c r="X1804" s="57"/>
      <c r="Y1804" s="57"/>
      <c r="Z1804" s="5"/>
      <c r="AA1804" s="119" t="s">
        <v>45</v>
      </c>
    </row>
    <row r="1805" spans="1:27" ht="16">
      <c r="A1805" s="9">
        <v>3</v>
      </c>
      <c r="B1805" s="9">
        <v>2</v>
      </c>
      <c r="C1805" s="9">
        <v>4</v>
      </c>
      <c r="D1805" s="150"/>
      <c r="E1805" s="281">
        <v>125</v>
      </c>
      <c r="F1805" s="227">
        <v>1</v>
      </c>
      <c r="G1805" s="54" t="s">
        <v>469</v>
      </c>
      <c r="H1805" s="117" t="s">
        <v>483</v>
      </c>
      <c r="I1805" s="120">
        <v>160.13</v>
      </c>
      <c r="J1805" s="18" t="s">
        <v>33</v>
      </c>
      <c r="K1805" s="108">
        <v>276</v>
      </c>
      <c r="L1805" s="108" t="s">
        <v>477</v>
      </c>
      <c r="M1805" s="118">
        <v>0</v>
      </c>
      <c r="N1805" s="108" t="s">
        <v>35</v>
      </c>
      <c r="O1805" s="108" t="s">
        <v>63</v>
      </c>
      <c r="P1805" s="19">
        <v>43410</v>
      </c>
      <c r="Q1805" s="46">
        <v>43581</v>
      </c>
      <c r="R1805" s="26">
        <v>44131</v>
      </c>
      <c r="S1805" s="16">
        <f t="shared" si="59"/>
        <v>550</v>
      </c>
      <c r="T1805" s="121">
        <v>1</v>
      </c>
      <c r="U1805" s="16">
        <v>0</v>
      </c>
      <c r="V1805" s="57">
        <v>0</v>
      </c>
      <c r="W1805" s="57"/>
      <c r="X1805" s="57"/>
      <c r="Y1805" s="57">
        <v>1</v>
      </c>
      <c r="Z1805" s="5" t="s">
        <v>87</v>
      </c>
      <c r="AA1805" s="119" t="s">
        <v>45</v>
      </c>
    </row>
    <row r="1806" spans="1:27" ht="16">
      <c r="A1806" s="9">
        <v>3</v>
      </c>
      <c r="B1806" s="9">
        <v>2</v>
      </c>
      <c r="C1806" s="9">
        <v>4</v>
      </c>
      <c r="D1806" s="150"/>
      <c r="E1806" s="281">
        <v>126</v>
      </c>
      <c r="F1806" s="227">
        <v>1</v>
      </c>
      <c r="G1806" s="54" t="s">
        <v>469</v>
      </c>
      <c r="H1806" s="117" t="s">
        <v>483</v>
      </c>
      <c r="I1806" s="120">
        <v>161.13</v>
      </c>
      <c r="J1806" s="18" t="s">
        <v>33</v>
      </c>
      <c r="K1806" s="108">
        <v>277</v>
      </c>
      <c r="L1806" s="108" t="s">
        <v>477</v>
      </c>
      <c r="M1806" s="118">
        <v>0</v>
      </c>
      <c r="N1806" s="108" t="s">
        <v>35</v>
      </c>
      <c r="O1806" s="108" t="s">
        <v>63</v>
      </c>
      <c r="P1806" s="19">
        <v>43410</v>
      </c>
      <c r="Q1806" s="46">
        <v>43581</v>
      </c>
      <c r="R1806" s="26">
        <v>44130</v>
      </c>
      <c r="S1806" s="16">
        <f t="shared" si="59"/>
        <v>549</v>
      </c>
      <c r="T1806" s="121">
        <v>1</v>
      </c>
      <c r="U1806" s="16">
        <v>0</v>
      </c>
      <c r="V1806" s="57">
        <v>0</v>
      </c>
      <c r="W1806" s="57"/>
      <c r="X1806" s="57"/>
      <c r="Y1806" s="57"/>
      <c r="Z1806" s="5"/>
      <c r="AA1806" s="119" t="s">
        <v>45</v>
      </c>
    </row>
    <row r="1807" spans="1:27" ht="16">
      <c r="A1807" s="9">
        <v>3</v>
      </c>
      <c r="B1807" s="9">
        <v>2</v>
      </c>
      <c r="C1807" s="9">
        <v>4</v>
      </c>
      <c r="D1807" s="150"/>
      <c r="E1807" s="281">
        <v>127</v>
      </c>
      <c r="F1807" s="227">
        <v>1</v>
      </c>
      <c r="G1807" s="54" t="s">
        <v>469</v>
      </c>
      <c r="H1807" s="117" t="s">
        <v>483</v>
      </c>
      <c r="I1807" s="120">
        <v>163.13</v>
      </c>
      <c r="J1807" s="18" t="s">
        <v>33</v>
      </c>
      <c r="K1807" s="108">
        <v>278</v>
      </c>
      <c r="L1807" s="108" t="s">
        <v>477</v>
      </c>
      <c r="M1807" s="118">
        <v>0</v>
      </c>
      <c r="N1807" s="108" t="s">
        <v>35</v>
      </c>
      <c r="O1807" s="108" t="s">
        <v>63</v>
      </c>
      <c r="P1807" s="19">
        <v>43410</v>
      </c>
      <c r="Q1807" s="46">
        <v>43581</v>
      </c>
      <c r="R1807" s="26">
        <v>44132</v>
      </c>
      <c r="S1807" s="16">
        <f t="shared" si="59"/>
        <v>551</v>
      </c>
      <c r="T1807" s="121">
        <v>1</v>
      </c>
      <c r="U1807" s="16">
        <v>0</v>
      </c>
      <c r="V1807" s="57">
        <v>1</v>
      </c>
      <c r="W1807" s="57">
        <v>1</v>
      </c>
      <c r="X1807" s="57"/>
      <c r="Y1807" s="57">
        <v>1</v>
      </c>
      <c r="Z1807" s="5" t="s">
        <v>492</v>
      </c>
      <c r="AA1807" s="119" t="s">
        <v>45</v>
      </c>
    </row>
    <row r="1808" spans="1:27" ht="16">
      <c r="A1808" s="9">
        <v>3</v>
      </c>
      <c r="B1808" s="9">
        <v>2</v>
      </c>
      <c r="C1808" s="9">
        <v>4</v>
      </c>
      <c r="D1808" s="150"/>
      <c r="E1808" s="281">
        <v>128</v>
      </c>
      <c r="F1808" s="227">
        <v>1</v>
      </c>
      <c r="G1808" s="54" t="s">
        <v>469</v>
      </c>
      <c r="H1808" s="117" t="s">
        <v>483</v>
      </c>
      <c r="I1808" s="120">
        <v>164.13</v>
      </c>
      <c r="J1808" s="18" t="s">
        <v>33</v>
      </c>
      <c r="K1808" s="108">
        <v>278</v>
      </c>
      <c r="L1808" s="108" t="s">
        <v>477</v>
      </c>
      <c r="M1808" s="118">
        <v>0</v>
      </c>
      <c r="N1808" s="108" t="s">
        <v>35</v>
      </c>
      <c r="O1808" s="108" t="s">
        <v>63</v>
      </c>
      <c r="P1808" s="19">
        <v>43410</v>
      </c>
      <c r="Q1808" s="46">
        <v>43581</v>
      </c>
      <c r="R1808" s="26">
        <v>44132</v>
      </c>
      <c r="S1808" s="16">
        <f t="shared" si="59"/>
        <v>551</v>
      </c>
      <c r="T1808" s="121">
        <v>1</v>
      </c>
      <c r="U1808" s="16">
        <v>0</v>
      </c>
      <c r="V1808" s="57">
        <v>0</v>
      </c>
      <c r="W1808" s="57"/>
      <c r="X1808" s="57"/>
      <c r="Y1808" s="57"/>
      <c r="Z1808" s="5" t="s">
        <v>165</v>
      </c>
      <c r="AA1808" s="119" t="s">
        <v>45</v>
      </c>
    </row>
    <row r="1809" spans="1:27" ht="16">
      <c r="A1809" s="9">
        <v>3</v>
      </c>
      <c r="B1809" s="9">
        <v>2</v>
      </c>
      <c r="C1809" s="9">
        <v>4</v>
      </c>
      <c r="D1809" s="150"/>
      <c r="E1809" s="281">
        <v>129</v>
      </c>
      <c r="F1809" s="227">
        <v>1</v>
      </c>
      <c r="G1809" s="54" t="s">
        <v>469</v>
      </c>
      <c r="H1809" s="117" t="s">
        <v>483</v>
      </c>
      <c r="I1809" s="120">
        <v>165.13</v>
      </c>
      <c r="J1809" s="18" t="s">
        <v>33</v>
      </c>
      <c r="K1809" s="108">
        <v>278</v>
      </c>
      <c r="L1809" s="108" t="s">
        <v>477</v>
      </c>
      <c r="M1809" s="118">
        <v>0</v>
      </c>
      <c r="N1809" s="108" t="s">
        <v>35</v>
      </c>
      <c r="O1809" s="108" t="s">
        <v>63</v>
      </c>
      <c r="P1809" s="19">
        <v>43410</v>
      </c>
      <c r="Q1809" s="46">
        <v>43581</v>
      </c>
      <c r="R1809" s="26">
        <v>44132</v>
      </c>
      <c r="S1809" s="16">
        <f t="shared" ref="S1809:S1838" si="60">R1809-Q1809</f>
        <v>551</v>
      </c>
      <c r="T1809" s="121">
        <v>1</v>
      </c>
      <c r="U1809" s="16">
        <v>0</v>
      </c>
      <c r="V1809" s="57">
        <v>1</v>
      </c>
      <c r="W1809" s="57">
        <v>1</v>
      </c>
      <c r="X1809" s="57"/>
      <c r="Y1809" s="57"/>
      <c r="Z1809" s="5"/>
      <c r="AA1809" s="119" t="s">
        <v>45</v>
      </c>
    </row>
    <row r="1810" spans="1:27" ht="16">
      <c r="A1810" s="9">
        <v>3</v>
      </c>
      <c r="B1810" s="9">
        <v>2</v>
      </c>
      <c r="C1810" s="9">
        <v>4</v>
      </c>
      <c r="D1810" s="150"/>
      <c r="E1810" s="281">
        <v>130</v>
      </c>
      <c r="F1810" s="227">
        <v>1</v>
      </c>
      <c r="G1810" s="54" t="s">
        <v>469</v>
      </c>
      <c r="H1810" s="117" t="s">
        <v>483</v>
      </c>
      <c r="I1810" s="120">
        <v>166.13</v>
      </c>
      <c r="J1810" s="18" t="s">
        <v>33</v>
      </c>
      <c r="K1810" s="108">
        <v>278</v>
      </c>
      <c r="L1810" s="108" t="s">
        <v>477</v>
      </c>
      <c r="M1810" s="118">
        <v>0</v>
      </c>
      <c r="N1810" s="108" t="s">
        <v>35</v>
      </c>
      <c r="O1810" s="108" t="s">
        <v>63</v>
      </c>
      <c r="P1810" s="19">
        <v>43410</v>
      </c>
      <c r="Q1810" s="46">
        <v>43581</v>
      </c>
      <c r="R1810" s="26">
        <v>44132</v>
      </c>
      <c r="S1810" s="16">
        <f t="shared" si="60"/>
        <v>551</v>
      </c>
      <c r="T1810" s="121">
        <v>1</v>
      </c>
      <c r="U1810" s="16">
        <v>0</v>
      </c>
      <c r="V1810" s="57">
        <v>1</v>
      </c>
      <c r="W1810" s="57">
        <v>1</v>
      </c>
      <c r="X1810" s="57"/>
      <c r="Y1810" s="57"/>
      <c r="Z1810" s="5"/>
      <c r="AA1810" s="119" t="s">
        <v>45</v>
      </c>
    </row>
    <row r="1811" spans="1:27" ht="16">
      <c r="A1811" s="9">
        <v>3</v>
      </c>
      <c r="B1811" s="9">
        <v>2</v>
      </c>
      <c r="C1811" s="9">
        <v>4</v>
      </c>
      <c r="D1811" s="150"/>
      <c r="E1811" s="281">
        <v>131</v>
      </c>
      <c r="F1811" s="227">
        <v>1</v>
      </c>
      <c r="G1811" s="54" t="s">
        <v>469</v>
      </c>
      <c r="H1811" s="117" t="s">
        <v>483</v>
      </c>
      <c r="I1811" s="120">
        <v>169.13</v>
      </c>
      <c r="J1811" s="18" t="s">
        <v>33</v>
      </c>
      <c r="K1811" s="108">
        <v>279</v>
      </c>
      <c r="L1811" s="108" t="s">
        <v>477</v>
      </c>
      <c r="M1811" s="118">
        <v>0</v>
      </c>
      <c r="N1811" s="108" t="s">
        <v>35</v>
      </c>
      <c r="O1811" s="108" t="s">
        <v>63</v>
      </c>
      <c r="P1811" s="19">
        <v>43410</v>
      </c>
      <c r="Q1811" s="46">
        <v>43581</v>
      </c>
      <c r="R1811" s="26">
        <v>44139</v>
      </c>
      <c r="S1811" s="16">
        <f t="shared" si="60"/>
        <v>558</v>
      </c>
      <c r="T1811" s="121">
        <v>1</v>
      </c>
      <c r="U1811" s="16">
        <v>0</v>
      </c>
      <c r="V1811" s="57">
        <v>0</v>
      </c>
      <c r="W1811" s="57"/>
      <c r="X1811" s="57"/>
      <c r="Y1811" s="57"/>
      <c r="Z1811" s="5"/>
      <c r="AA1811" s="119" t="s">
        <v>45</v>
      </c>
    </row>
    <row r="1812" spans="1:27" ht="16">
      <c r="A1812" s="9">
        <v>3</v>
      </c>
      <c r="B1812" s="9">
        <v>2</v>
      </c>
      <c r="C1812" s="9">
        <v>4</v>
      </c>
      <c r="D1812" s="150"/>
      <c r="E1812" s="281">
        <v>132</v>
      </c>
      <c r="F1812" s="227">
        <v>1</v>
      </c>
      <c r="G1812" s="54" t="s">
        <v>469</v>
      </c>
      <c r="H1812" s="117" t="s">
        <v>483</v>
      </c>
      <c r="I1812" s="120">
        <v>170.13</v>
      </c>
      <c r="J1812" s="18" t="s">
        <v>33</v>
      </c>
      <c r="K1812" s="108">
        <v>279</v>
      </c>
      <c r="L1812" s="108" t="s">
        <v>477</v>
      </c>
      <c r="M1812" s="118">
        <v>0</v>
      </c>
      <c r="N1812" s="108" t="s">
        <v>35</v>
      </c>
      <c r="O1812" s="108" t="s">
        <v>63</v>
      </c>
      <c r="P1812" s="19">
        <v>43410</v>
      </c>
      <c r="Q1812" s="46">
        <v>43581</v>
      </c>
      <c r="R1812" s="26">
        <v>44139</v>
      </c>
      <c r="S1812" s="16">
        <f t="shared" si="60"/>
        <v>558</v>
      </c>
      <c r="T1812" s="121">
        <v>1</v>
      </c>
      <c r="U1812" s="16">
        <v>0</v>
      </c>
      <c r="V1812" s="57">
        <v>1</v>
      </c>
      <c r="W1812" s="57">
        <v>1</v>
      </c>
      <c r="X1812" s="57"/>
      <c r="Y1812" s="57"/>
      <c r="Z1812" s="5"/>
      <c r="AA1812" s="119" t="s">
        <v>45</v>
      </c>
    </row>
    <row r="1813" spans="1:27" ht="16">
      <c r="A1813" s="9">
        <v>3</v>
      </c>
      <c r="B1813" s="9">
        <v>2</v>
      </c>
      <c r="C1813" s="9">
        <v>4</v>
      </c>
      <c r="D1813" s="150"/>
      <c r="E1813" s="281">
        <v>133</v>
      </c>
      <c r="F1813" s="227">
        <v>1</v>
      </c>
      <c r="G1813" s="54" t="s">
        <v>469</v>
      </c>
      <c r="H1813" s="117" t="s">
        <v>483</v>
      </c>
      <c r="I1813" s="120">
        <v>173.13</v>
      </c>
      <c r="J1813" s="18" t="s">
        <v>33</v>
      </c>
      <c r="K1813" s="108">
        <v>280</v>
      </c>
      <c r="L1813" s="108" t="s">
        <v>477</v>
      </c>
      <c r="M1813" s="118">
        <v>0</v>
      </c>
      <c r="N1813" s="108" t="s">
        <v>35</v>
      </c>
      <c r="O1813" s="108" t="s">
        <v>63</v>
      </c>
      <c r="P1813" s="19">
        <v>43410</v>
      </c>
      <c r="Q1813" s="46">
        <v>43581</v>
      </c>
      <c r="R1813" s="26">
        <v>44138</v>
      </c>
      <c r="S1813" s="16">
        <f t="shared" si="60"/>
        <v>557</v>
      </c>
      <c r="T1813" s="121">
        <v>1</v>
      </c>
      <c r="U1813" s="16">
        <v>0</v>
      </c>
      <c r="V1813" s="57">
        <v>0</v>
      </c>
      <c r="W1813" s="57"/>
      <c r="X1813" s="57"/>
      <c r="Y1813" s="57"/>
      <c r="Z1813" s="5" t="s">
        <v>493</v>
      </c>
      <c r="AA1813" s="119" t="s">
        <v>45</v>
      </c>
    </row>
    <row r="1814" spans="1:27" ht="16">
      <c r="A1814" s="9">
        <v>3</v>
      </c>
      <c r="B1814" s="9">
        <v>2</v>
      </c>
      <c r="C1814" s="9">
        <v>4</v>
      </c>
      <c r="D1814" s="150"/>
      <c r="E1814" s="281">
        <v>134</v>
      </c>
      <c r="F1814" s="227">
        <v>1</v>
      </c>
      <c r="G1814" s="54" t="s">
        <v>469</v>
      </c>
      <c r="H1814" s="117" t="s">
        <v>483</v>
      </c>
      <c r="I1814" s="120">
        <v>174.13</v>
      </c>
      <c r="J1814" s="18" t="s">
        <v>33</v>
      </c>
      <c r="K1814" s="108">
        <v>280</v>
      </c>
      <c r="L1814" s="108" t="s">
        <v>477</v>
      </c>
      <c r="M1814" s="118">
        <v>0</v>
      </c>
      <c r="N1814" s="108" t="s">
        <v>35</v>
      </c>
      <c r="O1814" s="108" t="s">
        <v>63</v>
      </c>
      <c r="P1814" s="19">
        <v>43410</v>
      </c>
      <c r="Q1814" s="46">
        <v>43581</v>
      </c>
      <c r="R1814" s="26">
        <v>44138</v>
      </c>
      <c r="S1814" s="16">
        <f t="shared" si="60"/>
        <v>557</v>
      </c>
      <c r="T1814" s="121">
        <v>1</v>
      </c>
      <c r="U1814" s="16">
        <v>0</v>
      </c>
      <c r="V1814" s="57">
        <v>0</v>
      </c>
      <c r="W1814" s="57"/>
      <c r="X1814" s="57"/>
      <c r="Y1814" s="57"/>
      <c r="Z1814" s="5"/>
      <c r="AA1814" s="119" t="s">
        <v>45</v>
      </c>
    </row>
    <row r="1815" spans="1:27" ht="16">
      <c r="A1815" s="9">
        <v>3</v>
      </c>
      <c r="B1815" s="9">
        <v>2</v>
      </c>
      <c r="C1815" s="9">
        <v>4</v>
      </c>
      <c r="D1815" s="150"/>
      <c r="E1815" s="281">
        <v>135</v>
      </c>
      <c r="F1815" s="227">
        <v>1</v>
      </c>
      <c r="G1815" s="54" t="s">
        <v>469</v>
      </c>
      <c r="H1815" s="117" t="s">
        <v>483</v>
      </c>
      <c r="I1815" s="120">
        <v>175.13</v>
      </c>
      <c r="J1815" s="18" t="s">
        <v>33</v>
      </c>
      <c r="K1815" s="108">
        <v>280</v>
      </c>
      <c r="L1815" s="108" t="s">
        <v>477</v>
      </c>
      <c r="M1815" s="118">
        <v>0</v>
      </c>
      <c r="N1815" s="108" t="s">
        <v>35</v>
      </c>
      <c r="O1815" s="108" t="s">
        <v>63</v>
      </c>
      <c r="P1815" s="19">
        <v>43410</v>
      </c>
      <c r="Q1815" s="46">
        <v>43581</v>
      </c>
      <c r="R1815" s="26">
        <v>44138</v>
      </c>
      <c r="S1815" s="16">
        <f t="shared" si="60"/>
        <v>557</v>
      </c>
      <c r="T1815" s="121">
        <v>1</v>
      </c>
      <c r="U1815" s="16">
        <v>0</v>
      </c>
      <c r="V1815" s="57">
        <v>0</v>
      </c>
      <c r="W1815" s="57"/>
      <c r="X1815" s="57"/>
      <c r="Y1815" s="57"/>
      <c r="Z1815" s="5"/>
      <c r="AA1815" s="119" t="s">
        <v>45</v>
      </c>
    </row>
    <row r="1816" spans="1:27" ht="16">
      <c r="A1816" s="9">
        <v>3</v>
      </c>
      <c r="B1816" s="9">
        <v>2</v>
      </c>
      <c r="C1816" s="9">
        <v>4</v>
      </c>
      <c r="D1816" s="150"/>
      <c r="E1816" s="281">
        <v>136</v>
      </c>
      <c r="F1816" s="227">
        <v>1</v>
      </c>
      <c r="G1816" s="54" t="s">
        <v>469</v>
      </c>
      <c r="H1816" s="117" t="s">
        <v>483</v>
      </c>
      <c r="I1816" s="120">
        <v>177.13</v>
      </c>
      <c r="J1816" s="18" t="s">
        <v>33</v>
      </c>
      <c r="K1816" s="108">
        <v>281</v>
      </c>
      <c r="L1816" s="108" t="s">
        <v>477</v>
      </c>
      <c r="M1816" s="118">
        <v>0</v>
      </c>
      <c r="N1816" s="108" t="s">
        <v>35</v>
      </c>
      <c r="O1816" s="108" t="s">
        <v>63</v>
      </c>
      <c r="P1816" s="19">
        <v>43410</v>
      </c>
      <c r="Q1816" s="46">
        <v>43581</v>
      </c>
      <c r="R1816" s="26">
        <v>44144</v>
      </c>
      <c r="S1816" s="16">
        <f t="shared" si="60"/>
        <v>563</v>
      </c>
      <c r="T1816" s="121">
        <v>1</v>
      </c>
      <c r="U1816" s="16">
        <v>0</v>
      </c>
      <c r="V1816" s="57">
        <v>0</v>
      </c>
      <c r="W1816" s="57"/>
      <c r="X1816" s="57"/>
      <c r="Y1816" s="57"/>
      <c r="Z1816" s="5"/>
      <c r="AA1816" s="119" t="s">
        <v>45</v>
      </c>
    </row>
    <row r="1817" spans="1:27" ht="16">
      <c r="A1817" s="9">
        <v>3</v>
      </c>
      <c r="B1817" s="9">
        <v>2</v>
      </c>
      <c r="C1817" s="9">
        <v>4</v>
      </c>
      <c r="D1817" s="150"/>
      <c r="E1817" s="281">
        <v>137</v>
      </c>
      <c r="F1817" s="227">
        <v>1</v>
      </c>
      <c r="G1817" s="54" t="s">
        <v>469</v>
      </c>
      <c r="H1817" s="117" t="s">
        <v>483</v>
      </c>
      <c r="I1817" s="120">
        <v>178.13</v>
      </c>
      <c r="J1817" s="18" t="s">
        <v>33</v>
      </c>
      <c r="K1817" s="108">
        <v>281</v>
      </c>
      <c r="L1817" s="108" t="s">
        <v>477</v>
      </c>
      <c r="M1817" s="118">
        <v>0</v>
      </c>
      <c r="N1817" s="108" t="s">
        <v>35</v>
      </c>
      <c r="O1817" s="108" t="s">
        <v>63</v>
      </c>
      <c r="P1817" s="19">
        <v>43410</v>
      </c>
      <c r="Q1817" s="46">
        <v>43581</v>
      </c>
      <c r="R1817" s="26">
        <v>44144</v>
      </c>
      <c r="S1817" s="16">
        <f t="shared" si="60"/>
        <v>563</v>
      </c>
      <c r="T1817" s="121">
        <v>1</v>
      </c>
      <c r="U1817" s="16">
        <v>0</v>
      </c>
      <c r="V1817" s="57">
        <v>0</v>
      </c>
      <c r="W1817" s="57"/>
      <c r="X1817" s="57"/>
      <c r="Y1817" s="57"/>
      <c r="Z1817" s="5"/>
      <c r="AA1817" s="119" t="s">
        <v>45</v>
      </c>
    </row>
    <row r="1818" spans="1:27" ht="16">
      <c r="A1818" s="9">
        <v>3</v>
      </c>
      <c r="B1818" s="9">
        <v>2</v>
      </c>
      <c r="C1818" s="9">
        <v>4</v>
      </c>
      <c r="D1818" s="150"/>
      <c r="E1818" s="281">
        <v>138</v>
      </c>
      <c r="F1818" s="227">
        <v>1</v>
      </c>
      <c r="G1818" s="54" t="s">
        <v>469</v>
      </c>
      <c r="H1818" s="117" t="s">
        <v>483</v>
      </c>
      <c r="I1818" s="120">
        <v>179.13</v>
      </c>
      <c r="J1818" s="18" t="s">
        <v>33</v>
      </c>
      <c r="K1818" s="108">
        <v>281</v>
      </c>
      <c r="L1818" s="108" t="s">
        <v>477</v>
      </c>
      <c r="M1818" s="118">
        <v>0</v>
      </c>
      <c r="N1818" s="108" t="s">
        <v>35</v>
      </c>
      <c r="O1818" s="108" t="s">
        <v>63</v>
      </c>
      <c r="P1818" s="19">
        <v>43410</v>
      </c>
      <c r="Q1818" s="46">
        <v>43581</v>
      </c>
      <c r="R1818" s="26">
        <v>44144</v>
      </c>
      <c r="S1818" s="16">
        <f t="shared" si="60"/>
        <v>563</v>
      </c>
      <c r="T1818" s="121">
        <v>1</v>
      </c>
      <c r="U1818" s="16">
        <v>0</v>
      </c>
      <c r="V1818" s="57">
        <v>0</v>
      </c>
      <c r="W1818" s="57"/>
      <c r="X1818" s="57"/>
      <c r="Y1818" s="57"/>
      <c r="Z1818" s="5"/>
      <c r="AA1818" s="119" t="s">
        <v>45</v>
      </c>
    </row>
    <row r="1819" spans="1:27" ht="16">
      <c r="A1819" s="9">
        <v>3</v>
      </c>
      <c r="B1819" s="9">
        <v>2</v>
      </c>
      <c r="C1819" s="9">
        <v>4</v>
      </c>
      <c r="D1819" s="150"/>
      <c r="E1819" s="281">
        <v>139</v>
      </c>
      <c r="F1819" s="227">
        <v>1</v>
      </c>
      <c r="G1819" s="54" t="s">
        <v>469</v>
      </c>
      <c r="H1819" s="117" t="s">
        <v>483</v>
      </c>
      <c r="I1819" s="120">
        <v>181.13</v>
      </c>
      <c r="J1819" s="18" t="s">
        <v>33</v>
      </c>
      <c r="K1819" s="108">
        <v>282</v>
      </c>
      <c r="L1819" s="108" t="s">
        <v>477</v>
      </c>
      <c r="M1819" s="118">
        <v>0</v>
      </c>
      <c r="N1819" s="108" t="s">
        <v>35</v>
      </c>
      <c r="O1819" s="108" t="s">
        <v>63</v>
      </c>
      <c r="P1819" s="19">
        <v>43410</v>
      </c>
      <c r="Q1819" s="46">
        <v>43581</v>
      </c>
      <c r="R1819" s="26">
        <v>44144</v>
      </c>
      <c r="S1819" s="30">
        <f t="shared" si="60"/>
        <v>563</v>
      </c>
      <c r="T1819" s="121">
        <v>1</v>
      </c>
      <c r="U1819" s="16">
        <v>0</v>
      </c>
      <c r="V1819" s="57">
        <v>1</v>
      </c>
      <c r="W1819" s="57">
        <v>1</v>
      </c>
      <c r="X1819" s="57"/>
      <c r="Y1819" s="57"/>
      <c r="Z1819" s="5"/>
      <c r="AA1819" s="119"/>
    </row>
    <row r="1820" spans="1:27" ht="16">
      <c r="A1820" s="9">
        <v>3</v>
      </c>
      <c r="B1820" s="9">
        <v>2</v>
      </c>
      <c r="C1820" s="9">
        <v>4</v>
      </c>
      <c r="D1820" s="150"/>
      <c r="E1820" s="281">
        <v>140</v>
      </c>
      <c r="F1820" s="227">
        <v>1</v>
      </c>
      <c r="G1820" s="54" t="s">
        <v>469</v>
      </c>
      <c r="H1820" s="117" t="s">
        <v>483</v>
      </c>
      <c r="I1820" s="120">
        <v>182.13</v>
      </c>
      <c r="J1820" s="18" t="s">
        <v>33</v>
      </c>
      <c r="K1820" s="108">
        <v>282</v>
      </c>
      <c r="L1820" s="108" t="s">
        <v>477</v>
      </c>
      <c r="M1820" s="118">
        <v>0</v>
      </c>
      <c r="N1820" s="108" t="s">
        <v>35</v>
      </c>
      <c r="O1820" s="108" t="s">
        <v>63</v>
      </c>
      <c r="P1820" s="19">
        <v>43410</v>
      </c>
      <c r="Q1820" s="46">
        <v>43581</v>
      </c>
      <c r="R1820" s="26">
        <v>44139</v>
      </c>
      <c r="S1820" s="16">
        <f t="shared" si="60"/>
        <v>558</v>
      </c>
      <c r="T1820" s="125">
        <v>1</v>
      </c>
      <c r="U1820" s="16">
        <v>0</v>
      </c>
      <c r="V1820" s="57">
        <v>0</v>
      </c>
      <c r="W1820" s="57"/>
      <c r="X1820" s="57"/>
      <c r="Y1820" s="57"/>
      <c r="Z1820" s="5"/>
      <c r="AA1820" s="4" t="s">
        <v>45</v>
      </c>
    </row>
    <row r="1821" spans="1:27" ht="16">
      <c r="A1821" s="9">
        <v>3</v>
      </c>
      <c r="B1821" s="9">
        <v>2</v>
      </c>
      <c r="C1821" s="9">
        <v>4</v>
      </c>
      <c r="D1821" s="150"/>
      <c r="E1821" s="281">
        <v>141</v>
      </c>
      <c r="F1821" s="227">
        <v>1</v>
      </c>
      <c r="G1821" s="54" t="s">
        <v>469</v>
      </c>
      <c r="H1821" s="117" t="s">
        <v>483</v>
      </c>
      <c r="I1821" s="120">
        <v>183.13</v>
      </c>
      <c r="J1821" s="18" t="s">
        <v>33</v>
      </c>
      <c r="K1821" s="108">
        <v>282</v>
      </c>
      <c r="L1821" s="108" t="s">
        <v>477</v>
      </c>
      <c r="M1821" s="118">
        <v>0</v>
      </c>
      <c r="N1821" s="108" t="s">
        <v>35</v>
      </c>
      <c r="O1821" s="108" t="s">
        <v>63</v>
      </c>
      <c r="P1821" s="19">
        <v>43410</v>
      </c>
      <c r="Q1821" s="46">
        <v>43581</v>
      </c>
      <c r="R1821" s="26">
        <v>44139</v>
      </c>
      <c r="S1821" s="16">
        <f t="shared" si="60"/>
        <v>558</v>
      </c>
      <c r="T1821" s="125">
        <v>1</v>
      </c>
      <c r="U1821" s="16">
        <v>0</v>
      </c>
      <c r="V1821" s="57">
        <v>0</v>
      </c>
      <c r="W1821" s="57"/>
      <c r="X1821" s="57"/>
      <c r="Y1821" s="57"/>
      <c r="Z1821" s="5"/>
      <c r="AA1821" s="4" t="s">
        <v>45</v>
      </c>
    </row>
    <row r="1822" spans="1:27" ht="16">
      <c r="A1822" s="9">
        <v>3</v>
      </c>
      <c r="B1822" s="9">
        <v>2</v>
      </c>
      <c r="C1822" s="9">
        <v>4</v>
      </c>
      <c r="D1822" s="150"/>
      <c r="E1822" s="281">
        <v>142</v>
      </c>
      <c r="F1822" s="227">
        <v>1</v>
      </c>
      <c r="G1822" s="54" t="s">
        <v>469</v>
      </c>
      <c r="H1822" s="117" t="s">
        <v>483</v>
      </c>
      <c r="I1822" s="120">
        <v>184.13</v>
      </c>
      <c r="J1822" s="18" t="s">
        <v>33</v>
      </c>
      <c r="K1822" s="108">
        <v>282</v>
      </c>
      <c r="L1822" s="108" t="s">
        <v>477</v>
      </c>
      <c r="M1822" s="118">
        <v>0</v>
      </c>
      <c r="N1822" s="108" t="s">
        <v>35</v>
      </c>
      <c r="O1822" s="108" t="s">
        <v>63</v>
      </c>
      <c r="P1822" s="19">
        <v>43410</v>
      </c>
      <c r="Q1822" s="46">
        <v>43581</v>
      </c>
      <c r="R1822" s="26">
        <v>44139</v>
      </c>
      <c r="S1822" s="16">
        <f t="shared" si="60"/>
        <v>558</v>
      </c>
      <c r="T1822" s="125">
        <v>1</v>
      </c>
      <c r="U1822" s="16">
        <v>0</v>
      </c>
      <c r="V1822" s="57">
        <v>0</v>
      </c>
      <c r="W1822" s="57"/>
      <c r="X1822" s="57"/>
      <c r="Y1822" s="57"/>
      <c r="Z1822" s="5"/>
      <c r="AA1822" s="4" t="s">
        <v>45</v>
      </c>
    </row>
    <row r="1823" spans="1:27" ht="16">
      <c r="A1823" s="9">
        <v>3</v>
      </c>
      <c r="B1823" s="9">
        <v>2</v>
      </c>
      <c r="C1823" s="9">
        <v>4</v>
      </c>
      <c r="D1823" s="150"/>
      <c r="E1823" s="281">
        <v>143</v>
      </c>
      <c r="F1823" s="227">
        <v>1</v>
      </c>
      <c r="G1823" s="54" t="s">
        <v>469</v>
      </c>
      <c r="H1823" s="117" t="s">
        <v>483</v>
      </c>
      <c r="I1823" s="120">
        <v>186.13</v>
      </c>
      <c r="J1823" s="18" t="s">
        <v>33</v>
      </c>
      <c r="K1823" s="108" t="s">
        <v>494</v>
      </c>
      <c r="L1823" s="108" t="s">
        <v>477</v>
      </c>
      <c r="M1823" s="118">
        <v>0</v>
      </c>
      <c r="N1823" s="108" t="s">
        <v>35</v>
      </c>
      <c r="O1823" s="108" t="s">
        <v>63</v>
      </c>
      <c r="P1823" s="19">
        <v>43410</v>
      </c>
      <c r="Q1823" s="46">
        <v>43581</v>
      </c>
      <c r="R1823" s="26">
        <v>44145</v>
      </c>
      <c r="S1823" s="16">
        <f t="shared" si="60"/>
        <v>564</v>
      </c>
      <c r="T1823" s="121">
        <v>1</v>
      </c>
      <c r="U1823" s="16">
        <v>0</v>
      </c>
      <c r="V1823" s="57">
        <v>0</v>
      </c>
      <c r="W1823" s="57"/>
      <c r="X1823" s="57"/>
      <c r="Y1823" s="57"/>
      <c r="Z1823" s="5"/>
      <c r="AA1823" s="4" t="s">
        <v>45</v>
      </c>
    </row>
    <row r="1824" spans="1:27" ht="16">
      <c r="A1824" s="9">
        <v>3</v>
      </c>
      <c r="B1824" s="9">
        <v>2</v>
      </c>
      <c r="C1824" s="9">
        <v>4</v>
      </c>
      <c r="D1824" s="150"/>
      <c r="E1824" s="281">
        <v>144</v>
      </c>
      <c r="F1824" s="227">
        <v>1</v>
      </c>
      <c r="G1824" s="54" t="s">
        <v>469</v>
      </c>
      <c r="H1824" s="117" t="s">
        <v>483</v>
      </c>
      <c r="I1824" s="120">
        <v>187.13</v>
      </c>
      <c r="J1824" s="18" t="s">
        <v>33</v>
      </c>
      <c r="K1824" s="108" t="s">
        <v>494</v>
      </c>
      <c r="L1824" s="108" t="s">
        <v>477</v>
      </c>
      <c r="M1824" s="118">
        <v>0</v>
      </c>
      <c r="N1824" s="108" t="s">
        <v>35</v>
      </c>
      <c r="O1824" s="108" t="s">
        <v>63</v>
      </c>
      <c r="P1824" s="19">
        <v>43410</v>
      </c>
      <c r="Q1824" s="46">
        <v>43581</v>
      </c>
      <c r="R1824" s="26">
        <v>44145</v>
      </c>
      <c r="S1824" s="16">
        <f t="shared" si="60"/>
        <v>564</v>
      </c>
      <c r="T1824" s="121">
        <v>1</v>
      </c>
      <c r="U1824" s="16">
        <v>0</v>
      </c>
      <c r="V1824" s="57">
        <v>0</v>
      </c>
      <c r="W1824" s="57"/>
      <c r="X1824" s="57"/>
      <c r="Y1824" s="57"/>
      <c r="Z1824" s="5"/>
      <c r="AA1824" s="4" t="s">
        <v>45</v>
      </c>
    </row>
    <row r="1825" spans="1:35" ht="16">
      <c r="A1825" s="9">
        <v>3</v>
      </c>
      <c r="B1825" s="9">
        <v>2</v>
      </c>
      <c r="C1825" s="9">
        <v>4</v>
      </c>
      <c r="D1825" s="150"/>
      <c r="E1825" s="281">
        <v>145</v>
      </c>
      <c r="F1825" s="227">
        <v>1</v>
      </c>
      <c r="G1825" s="54" t="s">
        <v>469</v>
      </c>
      <c r="H1825" s="117" t="s">
        <v>483</v>
      </c>
      <c r="I1825" s="120">
        <v>188.13</v>
      </c>
      <c r="J1825" s="18" t="s">
        <v>33</v>
      </c>
      <c r="K1825" s="108" t="s">
        <v>494</v>
      </c>
      <c r="L1825" s="108" t="s">
        <v>477</v>
      </c>
      <c r="M1825" s="118">
        <v>0</v>
      </c>
      <c r="N1825" s="108" t="s">
        <v>35</v>
      </c>
      <c r="O1825" s="108" t="s">
        <v>63</v>
      </c>
      <c r="P1825" s="19">
        <v>43410</v>
      </c>
      <c r="Q1825" s="46">
        <v>43581</v>
      </c>
      <c r="R1825" s="26">
        <v>44145</v>
      </c>
      <c r="S1825" s="16">
        <f t="shared" si="60"/>
        <v>564</v>
      </c>
      <c r="T1825" s="121">
        <v>1</v>
      </c>
      <c r="U1825" s="16">
        <v>0</v>
      </c>
      <c r="V1825" s="57">
        <v>0</v>
      </c>
      <c r="W1825" s="57"/>
      <c r="X1825" s="57"/>
      <c r="Y1825" s="57"/>
      <c r="Z1825" s="5"/>
      <c r="AA1825" s="4" t="s">
        <v>45</v>
      </c>
    </row>
    <row r="1826" spans="1:35" ht="16">
      <c r="A1826" s="9">
        <v>3</v>
      </c>
      <c r="B1826" s="9">
        <v>2</v>
      </c>
      <c r="C1826" s="9">
        <v>4</v>
      </c>
      <c r="D1826" s="150"/>
      <c r="E1826" s="281">
        <v>146</v>
      </c>
      <c r="F1826" s="227">
        <v>1</v>
      </c>
      <c r="G1826" s="54" t="s">
        <v>469</v>
      </c>
      <c r="H1826" s="117" t="s">
        <v>483</v>
      </c>
      <c r="I1826" s="120">
        <v>189.13</v>
      </c>
      <c r="J1826" s="18" t="s">
        <v>33</v>
      </c>
      <c r="K1826" s="108">
        <v>284</v>
      </c>
      <c r="L1826" s="108" t="s">
        <v>477</v>
      </c>
      <c r="M1826" s="118">
        <v>0</v>
      </c>
      <c r="N1826" s="108" t="s">
        <v>35</v>
      </c>
      <c r="O1826" s="108" t="s">
        <v>63</v>
      </c>
      <c r="P1826" s="19">
        <v>43410</v>
      </c>
      <c r="Q1826" s="46">
        <v>43581</v>
      </c>
      <c r="R1826" s="26">
        <v>44137</v>
      </c>
      <c r="S1826" s="16">
        <f t="shared" si="60"/>
        <v>556</v>
      </c>
      <c r="T1826" s="121">
        <v>1</v>
      </c>
      <c r="U1826" s="16">
        <v>0</v>
      </c>
      <c r="V1826" s="57">
        <v>0</v>
      </c>
      <c r="W1826" s="57"/>
      <c r="X1826" s="57"/>
      <c r="Y1826" s="57"/>
      <c r="Z1826" s="5"/>
      <c r="AA1826" s="4"/>
    </row>
    <row r="1827" spans="1:35" ht="16">
      <c r="A1827" s="9">
        <v>3</v>
      </c>
      <c r="B1827" s="9">
        <v>2</v>
      </c>
      <c r="C1827" s="9">
        <v>5</v>
      </c>
      <c r="D1827" s="150"/>
      <c r="E1827" s="281">
        <v>147</v>
      </c>
      <c r="F1827" s="227">
        <v>1</v>
      </c>
      <c r="G1827" s="54" t="s">
        <v>469</v>
      </c>
      <c r="H1827" s="117" t="s">
        <v>483</v>
      </c>
      <c r="I1827" s="120">
        <v>190.13</v>
      </c>
      <c r="J1827" s="18" t="s">
        <v>33</v>
      </c>
      <c r="K1827" s="108">
        <v>284</v>
      </c>
      <c r="L1827" s="108" t="s">
        <v>477</v>
      </c>
      <c r="M1827" s="118">
        <v>0</v>
      </c>
      <c r="N1827" s="108" t="s">
        <v>35</v>
      </c>
      <c r="O1827" s="108" t="s">
        <v>63</v>
      </c>
      <c r="P1827" s="19">
        <v>43410</v>
      </c>
      <c r="Q1827" s="46">
        <v>43581</v>
      </c>
      <c r="R1827" s="26">
        <v>44137</v>
      </c>
      <c r="S1827" s="16">
        <f t="shared" si="60"/>
        <v>556</v>
      </c>
      <c r="T1827" s="121">
        <v>1</v>
      </c>
      <c r="U1827" s="16">
        <v>0</v>
      </c>
      <c r="V1827" s="57">
        <v>0</v>
      </c>
      <c r="W1827" s="57"/>
      <c r="X1827" s="57"/>
      <c r="Y1827" s="57"/>
      <c r="Z1827" s="5"/>
      <c r="AA1827" s="4" t="s">
        <v>45</v>
      </c>
    </row>
    <row r="1828" spans="1:35" ht="16">
      <c r="A1828" s="9">
        <v>3</v>
      </c>
      <c r="B1828" s="9">
        <v>2</v>
      </c>
      <c r="C1828" s="9">
        <v>5</v>
      </c>
      <c r="D1828" s="150"/>
      <c r="E1828" s="281">
        <v>148</v>
      </c>
      <c r="F1828" s="227">
        <v>1</v>
      </c>
      <c r="G1828" s="54" t="s">
        <v>469</v>
      </c>
      <c r="H1828" s="117" t="s">
        <v>483</v>
      </c>
      <c r="I1828" s="120">
        <v>191.13</v>
      </c>
      <c r="J1828" s="18" t="s">
        <v>33</v>
      </c>
      <c r="K1828" s="108">
        <v>284</v>
      </c>
      <c r="L1828" s="108" t="s">
        <v>477</v>
      </c>
      <c r="M1828" s="118">
        <v>0</v>
      </c>
      <c r="N1828" s="108" t="s">
        <v>35</v>
      </c>
      <c r="O1828" s="108" t="s">
        <v>63</v>
      </c>
      <c r="P1828" s="19">
        <v>43410</v>
      </c>
      <c r="Q1828" s="46">
        <v>43581</v>
      </c>
      <c r="R1828" s="26">
        <v>44137</v>
      </c>
      <c r="S1828" s="16">
        <f t="shared" si="60"/>
        <v>556</v>
      </c>
      <c r="T1828" s="121">
        <v>1</v>
      </c>
      <c r="U1828" s="16">
        <v>0</v>
      </c>
      <c r="V1828" s="57">
        <v>0</v>
      </c>
      <c r="W1828" s="57"/>
      <c r="X1828" s="57"/>
      <c r="Y1828" s="57"/>
      <c r="Z1828" s="5" t="s">
        <v>85</v>
      </c>
      <c r="AA1828" s="4" t="s">
        <v>45</v>
      </c>
    </row>
    <row r="1829" spans="1:35" ht="16">
      <c r="A1829" s="9">
        <v>3</v>
      </c>
      <c r="B1829" s="9">
        <v>2</v>
      </c>
      <c r="C1829" s="9">
        <v>5</v>
      </c>
      <c r="D1829" s="150"/>
      <c r="E1829" s="281">
        <v>149</v>
      </c>
      <c r="F1829" s="227">
        <v>1</v>
      </c>
      <c r="G1829" s="54" t="s">
        <v>469</v>
      </c>
      <c r="H1829" s="117" t="s">
        <v>483</v>
      </c>
      <c r="I1829" s="120">
        <v>192.13</v>
      </c>
      <c r="J1829" s="18" t="s">
        <v>33</v>
      </c>
      <c r="K1829" s="108">
        <v>284</v>
      </c>
      <c r="L1829" s="108" t="s">
        <v>477</v>
      </c>
      <c r="M1829" s="118">
        <v>0</v>
      </c>
      <c r="N1829" s="108" t="s">
        <v>35</v>
      </c>
      <c r="O1829" s="108" t="s">
        <v>63</v>
      </c>
      <c r="P1829" s="19">
        <v>43410</v>
      </c>
      <c r="Q1829" s="46">
        <v>43581</v>
      </c>
      <c r="R1829" s="26">
        <v>44137</v>
      </c>
      <c r="S1829" s="16">
        <f t="shared" si="60"/>
        <v>556</v>
      </c>
      <c r="T1829" s="121">
        <v>1</v>
      </c>
      <c r="U1829" s="16">
        <v>0</v>
      </c>
      <c r="V1829" s="57">
        <v>0</v>
      </c>
      <c r="W1829" s="57"/>
      <c r="X1829" s="57"/>
      <c r="Y1829" s="57"/>
      <c r="Z1829" s="5"/>
      <c r="AA1829" s="4" t="s">
        <v>45</v>
      </c>
    </row>
    <row r="1830" spans="1:35" ht="16">
      <c r="A1830" s="9">
        <v>3</v>
      </c>
      <c r="B1830" s="9">
        <v>2</v>
      </c>
      <c r="C1830" s="9">
        <v>5</v>
      </c>
      <c r="D1830" s="150"/>
      <c r="E1830" s="281">
        <v>150</v>
      </c>
      <c r="F1830" s="227">
        <v>1</v>
      </c>
      <c r="G1830" s="54" t="s">
        <v>469</v>
      </c>
      <c r="H1830" s="117" t="s">
        <v>483</v>
      </c>
      <c r="I1830" s="120">
        <v>193.13</v>
      </c>
      <c r="J1830" s="18" t="s">
        <v>33</v>
      </c>
      <c r="K1830" s="108">
        <v>284</v>
      </c>
      <c r="L1830" s="108" t="s">
        <v>477</v>
      </c>
      <c r="M1830" s="118">
        <v>0</v>
      </c>
      <c r="N1830" s="108" t="s">
        <v>35</v>
      </c>
      <c r="O1830" s="108" t="s">
        <v>63</v>
      </c>
      <c r="P1830" s="19">
        <v>43410</v>
      </c>
      <c r="Q1830" s="46">
        <v>43581</v>
      </c>
      <c r="R1830" s="26">
        <v>44137</v>
      </c>
      <c r="S1830" s="16">
        <f t="shared" si="60"/>
        <v>556</v>
      </c>
      <c r="T1830" s="121">
        <v>1</v>
      </c>
      <c r="U1830" s="16">
        <v>0</v>
      </c>
      <c r="V1830" s="57">
        <v>0</v>
      </c>
      <c r="W1830" s="57"/>
      <c r="X1830" s="57"/>
      <c r="Y1830" s="57"/>
      <c r="Z1830" s="5"/>
      <c r="AA1830" s="4" t="s">
        <v>45</v>
      </c>
    </row>
    <row r="1831" spans="1:35" ht="16">
      <c r="A1831" s="9">
        <v>3</v>
      </c>
      <c r="B1831" s="9">
        <v>2</v>
      </c>
      <c r="C1831" s="9">
        <v>5</v>
      </c>
      <c r="D1831" s="150"/>
      <c r="E1831" s="281">
        <v>151</v>
      </c>
      <c r="F1831" s="227">
        <v>1</v>
      </c>
      <c r="G1831" s="54" t="s">
        <v>469</v>
      </c>
      <c r="H1831" s="117" t="s">
        <v>483</v>
      </c>
      <c r="I1831" s="120">
        <v>194.13</v>
      </c>
      <c r="J1831" s="18" t="s">
        <v>33</v>
      </c>
      <c r="K1831" s="108">
        <v>285</v>
      </c>
      <c r="L1831" s="108" t="s">
        <v>477</v>
      </c>
      <c r="M1831" s="118">
        <v>0</v>
      </c>
      <c r="N1831" s="108" t="s">
        <v>35</v>
      </c>
      <c r="O1831" s="108" t="s">
        <v>63</v>
      </c>
      <c r="P1831" s="19">
        <v>43410</v>
      </c>
      <c r="Q1831" s="46">
        <v>43581</v>
      </c>
      <c r="R1831" s="26">
        <v>44127</v>
      </c>
      <c r="S1831" s="16">
        <f t="shared" si="60"/>
        <v>546</v>
      </c>
      <c r="T1831" s="121">
        <v>1</v>
      </c>
      <c r="U1831" s="16">
        <v>0</v>
      </c>
      <c r="V1831" s="57">
        <v>1</v>
      </c>
      <c r="W1831" s="57"/>
      <c r="X1831" s="57">
        <v>1</v>
      </c>
      <c r="Y1831" s="57"/>
      <c r="Z1831" s="5" t="s">
        <v>495</v>
      </c>
      <c r="AA1831" s="4" t="s">
        <v>45</v>
      </c>
    </row>
    <row r="1832" spans="1:35" ht="16">
      <c r="A1832" s="9">
        <v>3</v>
      </c>
      <c r="B1832" s="9">
        <v>2</v>
      </c>
      <c r="C1832" s="9">
        <v>5</v>
      </c>
      <c r="D1832" s="150"/>
      <c r="E1832" s="281">
        <v>152</v>
      </c>
      <c r="F1832" s="227">
        <v>1</v>
      </c>
      <c r="G1832" s="54" t="s">
        <v>469</v>
      </c>
      <c r="H1832" s="117" t="s">
        <v>483</v>
      </c>
      <c r="I1832" s="120">
        <v>195.13</v>
      </c>
      <c r="J1832" s="18" t="s">
        <v>33</v>
      </c>
      <c r="K1832" s="108">
        <v>285</v>
      </c>
      <c r="L1832" s="108" t="s">
        <v>477</v>
      </c>
      <c r="M1832" s="118">
        <v>0</v>
      </c>
      <c r="N1832" s="108" t="s">
        <v>35</v>
      </c>
      <c r="O1832" s="108" t="s">
        <v>63</v>
      </c>
      <c r="P1832" s="19">
        <v>43410</v>
      </c>
      <c r="Q1832" s="46">
        <v>43581</v>
      </c>
      <c r="R1832" s="26">
        <v>44127</v>
      </c>
      <c r="S1832" s="16">
        <f t="shared" si="60"/>
        <v>546</v>
      </c>
      <c r="T1832" s="121">
        <v>1</v>
      </c>
      <c r="U1832" s="16">
        <v>0</v>
      </c>
      <c r="V1832" s="57">
        <v>0</v>
      </c>
      <c r="W1832" s="57"/>
      <c r="X1832" s="57"/>
      <c r="Y1832" s="57"/>
      <c r="Z1832" s="5" t="s">
        <v>496</v>
      </c>
      <c r="AA1832" s="4" t="s">
        <v>45</v>
      </c>
    </row>
    <row r="1833" spans="1:35" ht="16">
      <c r="A1833" s="9">
        <v>3</v>
      </c>
      <c r="B1833" s="9">
        <v>2</v>
      </c>
      <c r="C1833" s="9">
        <v>5</v>
      </c>
      <c r="D1833" s="150"/>
      <c r="E1833" s="281">
        <v>153</v>
      </c>
      <c r="F1833" s="227">
        <v>1</v>
      </c>
      <c r="G1833" s="54" t="s">
        <v>469</v>
      </c>
      <c r="H1833" s="117" t="s">
        <v>483</v>
      </c>
      <c r="I1833" s="120">
        <v>196.13</v>
      </c>
      <c r="J1833" s="18" t="s">
        <v>33</v>
      </c>
      <c r="K1833" s="108">
        <v>291</v>
      </c>
      <c r="L1833" s="108" t="s">
        <v>477</v>
      </c>
      <c r="M1833" s="118">
        <v>0</v>
      </c>
      <c r="N1833" s="108" t="s">
        <v>35</v>
      </c>
      <c r="O1833" s="108" t="s">
        <v>63</v>
      </c>
      <c r="P1833" s="19">
        <v>43410</v>
      </c>
      <c r="Q1833" s="46">
        <v>43581</v>
      </c>
      <c r="R1833" s="26">
        <v>44127</v>
      </c>
      <c r="S1833" s="16">
        <f t="shared" si="60"/>
        <v>546</v>
      </c>
      <c r="T1833" s="121">
        <v>1</v>
      </c>
      <c r="U1833" s="16">
        <v>0</v>
      </c>
      <c r="V1833" s="57">
        <v>1</v>
      </c>
      <c r="W1833" s="57">
        <v>1</v>
      </c>
      <c r="X1833" s="57"/>
      <c r="Y1833" s="57"/>
      <c r="Z1833" s="5"/>
      <c r="AA1833" s="4" t="s">
        <v>45</v>
      </c>
    </row>
    <row r="1834" spans="1:35" ht="16">
      <c r="A1834" s="9">
        <v>3</v>
      </c>
      <c r="B1834" s="9">
        <v>2</v>
      </c>
      <c r="C1834" s="9">
        <v>5</v>
      </c>
      <c r="D1834" s="150"/>
      <c r="E1834" s="281">
        <v>154</v>
      </c>
      <c r="F1834" s="227">
        <v>1</v>
      </c>
      <c r="G1834" s="54" t="s">
        <v>469</v>
      </c>
      <c r="H1834" s="117" t="s">
        <v>483</v>
      </c>
      <c r="I1834" s="120">
        <v>197.13</v>
      </c>
      <c r="J1834" s="18" t="s">
        <v>33</v>
      </c>
      <c r="K1834" s="108">
        <v>291</v>
      </c>
      <c r="L1834" s="108" t="s">
        <v>477</v>
      </c>
      <c r="M1834" s="118">
        <v>0</v>
      </c>
      <c r="N1834" s="108" t="s">
        <v>35</v>
      </c>
      <c r="O1834" s="108" t="s">
        <v>63</v>
      </c>
      <c r="P1834" s="19">
        <v>43410</v>
      </c>
      <c r="Q1834" s="46">
        <v>43581</v>
      </c>
      <c r="R1834" s="26">
        <v>44127</v>
      </c>
      <c r="S1834" s="16">
        <f t="shared" si="60"/>
        <v>546</v>
      </c>
      <c r="T1834" s="121">
        <v>1</v>
      </c>
      <c r="U1834" s="16">
        <v>0</v>
      </c>
      <c r="V1834" s="57">
        <v>0</v>
      </c>
      <c r="W1834" s="57"/>
      <c r="X1834" s="57"/>
      <c r="Y1834" s="57"/>
      <c r="Z1834" s="5"/>
      <c r="AA1834" s="4" t="s">
        <v>45</v>
      </c>
    </row>
    <row r="1835" spans="1:35" ht="16">
      <c r="A1835" s="425" t="s">
        <v>58</v>
      </c>
      <c r="B1835" s="425" t="s">
        <v>58</v>
      </c>
      <c r="C1835" s="425" t="s">
        <v>58</v>
      </c>
      <c r="D1835" s="426"/>
      <c r="E1835" s="427">
        <v>155</v>
      </c>
      <c r="F1835" s="428">
        <v>1</v>
      </c>
      <c r="G1835" s="429" t="s">
        <v>469</v>
      </c>
      <c r="H1835" s="471" t="s">
        <v>483</v>
      </c>
      <c r="I1835" s="472">
        <v>199.13</v>
      </c>
      <c r="J1835" s="425" t="s">
        <v>33</v>
      </c>
      <c r="K1835" s="476">
        <v>293</v>
      </c>
      <c r="L1835" s="476" t="s">
        <v>477</v>
      </c>
      <c r="M1835" s="472">
        <v>0</v>
      </c>
      <c r="N1835" s="476" t="s">
        <v>35</v>
      </c>
      <c r="O1835" s="476" t="s">
        <v>63</v>
      </c>
      <c r="P1835" s="473">
        <v>43410</v>
      </c>
      <c r="Q1835" s="474">
        <v>43581</v>
      </c>
      <c r="R1835" s="447">
        <v>44138</v>
      </c>
      <c r="S1835" s="450">
        <f t="shared" si="60"/>
        <v>557</v>
      </c>
      <c r="T1835" s="487">
        <v>1</v>
      </c>
      <c r="U1835" s="450">
        <v>0</v>
      </c>
      <c r="V1835" s="425">
        <v>0</v>
      </c>
      <c r="W1835" s="425"/>
      <c r="X1835" s="425"/>
      <c r="Y1835" s="425"/>
      <c r="Z1835" s="452"/>
      <c r="AA1835" s="426" t="s">
        <v>497</v>
      </c>
      <c r="AB1835" s="437"/>
      <c r="AC1835" s="437"/>
      <c r="AD1835" s="437"/>
      <c r="AE1835" s="437"/>
      <c r="AF1835" s="437"/>
      <c r="AG1835" s="437"/>
      <c r="AH1835" s="437"/>
      <c r="AI1835" s="437"/>
    </row>
    <row r="1836" spans="1:35" ht="16">
      <c r="A1836" s="9">
        <v>3</v>
      </c>
      <c r="B1836" s="9">
        <v>2</v>
      </c>
      <c r="C1836" s="9">
        <v>5</v>
      </c>
      <c r="D1836" s="150"/>
      <c r="E1836" s="281">
        <v>156</v>
      </c>
      <c r="F1836" s="227">
        <v>1</v>
      </c>
      <c r="G1836" s="54" t="s">
        <v>469</v>
      </c>
      <c r="H1836" s="117" t="s">
        <v>483</v>
      </c>
      <c r="I1836" s="120">
        <v>200.13</v>
      </c>
      <c r="J1836" s="18" t="s">
        <v>33</v>
      </c>
      <c r="K1836" s="108">
        <v>295</v>
      </c>
      <c r="L1836" s="108" t="s">
        <v>477</v>
      </c>
      <c r="M1836" s="118">
        <v>0</v>
      </c>
      <c r="N1836" s="108" t="s">
        <v>35</v>
      </c>
      <c r="O1836" s="108" t="s">
        <v>63</v>
      </c>
      <c r="P1836" s="19">
        <v>43410</v>
      </c>
      <c r="Q1836" s="46">
        <v>43581</v>
      </c>
      <c r="R1836" s="26">
        <v>44127</v>
      </c>
      <c r="S1836" s="16">
        <f t="shared" si="60"/>
        <v>546</v>
      </c>
      <c r="T1836" s="121">
        <v>1</v>
      </c>
      <c r="U1836" s="16">
        <v>0</v>
      </c>
      <c r="V1836" s="57">
        <v>1</v>
      </c>
      <c r="W1836" s="57">
        <v>1</v>
      </c>
      <c r="X1836" s="57"/>
      <c r="Y1836" s="57"/>
      <c r="Z1836" s="5"/>
      <c r="AA1836" s="4" t="s">
        <v>45</v>
      </c>
    </row>
    <row r="1837" spans="1:35" ht="16">
      <c r="A1837" s="9">
        <v>3</v>
      </c>
      <c r="B1837" s="9">
        <v>2</v>
      </c>
      <c r="C1837" s="9">
        <v>5</v>
      </c>
      <c r="D1837" s="150"/>
      <c r="E1837" s="281">
        <v>157</v>
      </c>
      <c r="F1837" s="227">
        <v>1</v>
      </c>
      <c r="G1837" s="54" t="s">
        <v>469</v>
      </c>
      <c r="H1837" s="117" t="s">
        <v>483</v>
      </c>
      <c r="I1837" s="120">
        <v>201.13</v>
      </c>
      <c r="J1837" s="18" t="s">
        <v>33</v>
      </c>
      <c r="K1837" s="108">
        <v>295</v>
      </c>
      <c r="L1837" s="108" t="s">
        <v>477</v>
      </c>
      <c r="M1837" s="118">
        <v>0</v>
      </c>
      <c r="N1837" s="108" t="s">
        <v>35</v>
      </c>
      <c r="O1837" s="108" t="s">
        <v>63</v>
      </c>
      <c r="P1837" s="19">
        <v>43410</v>
      </c>
      <c r="Q1837" s="46">
        <v>43581</v>
      </c>
      <c r="R1837" s="26">
        <v>44127</v>
      </c>
      <c r="S1837" s="16">
        <f t="shared" si="60"/>
        <v>546</v>
      </c>
      <c r="T1837" s="121">
        <v>1</v>
      </c>
      <c r="U1837" s="16">
        <v>0</v>
      </c>
      <c r="V1837" s="57">
        <v>1</v>
      </c>
      <c r="W1837" s="57">
        <v>1</v>
      </c>
      <c r="X1837" s="57"/>
      <c r="Y1837" s="57"/>
      <c r="Z1837" s="5"/>
      <c r="AA1837" s="4" t="s">
        <v>45</v>
      </c>
    </row>
    <row r="1838" spans="1:35" ht="16">
      <c r="A1838" s="9">
        <v>3</v>
      </c>
      <c r="B1838" s="9">
        <v>2</v>
      </c>
      <c r="C1838" s="9">
        <v>5</v>
      </c>
      <c r="D1838" s="150"/>
      <c r="E1838" s="281">
        <v>158</v>
      </c>
      <c r="F1838" s="227">
        <v>1</v>
      </c>
      <c r="G1838" s="54" t="s">
        <v>469</v>
      </c>
      <c r="H1838" s="117" t="s">
        <v>483</v>
      </c>
      <c r="I1838" s="120">
        <v>202.13</v>
      </c>
      <c r="J1838" s="18" t="s">
        <v>33</v>
      </c>
      <c r="K1838" s="108">
        <v>295</v>
      </c>
      <c r="L1838" s="108" t="s">
        <v>477</v>
      </c>
      <c r="M1838" s="118">
        <v>0</v>
      </c>
      <c r="N1838" s="108" t="s">
        <v>35</v>
      </c>
      <c r="O1838" s="108" t="s">
        <v>63</v>
      </c>
      <c r="P1838" s="19">
        <v>43411</v>
      </c>
      <c r="Q1838" s="46">
        <v>43581</v>
      </c>
      <c r="R1838" s="26">
        <v>44127</v>
      </c>
      <c r="S1838" s="16">
        <f t="shared" si="60"/>
        <v>546</v>
      </c>
      <c r="T1838" s="121">
        <v>1</v>
      </c>
      <c r="U1838" s="16">
        <v>0</v>
      </c>
      <c r="V1838" s="57">
        <v>0</v>
      </c>
      <c r="W1838" s="57"/>
      <c r="X1838" s="57"/>
      <c r="Y1838" s="57"/>
      <c r="Z1838" s="5"/>
      <c r="AA1838" s="4" t="s">
        <v>45</v>
      </c>
    </row>
    <row r="1839" spans="1:35">
      <c r="A1839" s="521" t="s">
        <v>0</v>
      </c>
      <c r="B1839" s="523"/>
      <c r="C1839" s="523"/>
      <c r="D1839" s="523"/>
      <c r="E1839" s="527"/>
      <c r="F1839" s="531"/>
      <c r="G1839" s="526"/>
      <c r="H1839" s="526"/>
      <c r="I1839" s="526"/>
      <c r="J1839" s="526"/>
      <c r="K1839" s="526"/>
      <c r="L1839" s="526"/>
      <c r="M1839" s="571"/>
      <c r="N1839" s="526"/>
      <c r="O1839" s="526"/>
      <c r="P1839" s="523"/>
      <c r="Q1839" s="523"/>
      <c r="R1839" s="599"/>
      <c r="S1839" s="608"/>
      <c r="T1839" s="615"/>
      <c r="U1839" s="615"/>
      <c r="V1839" s="526"/>
      <c r="W1839" s="526"/>
      <c r="X1839" s="526"/>
      <c r="Y1839" s="526"/>
      <c r="Z1839" s="523"/>
      <c r="AA1839" s="523"/>
    </row>
    <row r="1840" spans="1:35" ht="16">
      <c r="A1840" s="304"/>
      <c r="B1840" s="304"/>
      <c r="C1840" s="304"/>
      <c r="D1840" s="304"/>
      <c r="E1840" s="305"/>
      <c r="F1840" s="306"/>
      <c r="G1840" s="307" t="s">
        <v>29</v>
      </c>
      <c r="H1840" s="308" t="s">
        <v>30</v>
      </c>
      <c r="I1840" s="309"/>
      <c r="J1840" s="310"/>
      <c r="K1840" s="309"/>
      <c r="L1840" s="309"/>
      <c r="M1840" s="311"/>
      <c r="N1840" s="309"/>
      <c r="O1840" s="309"/>
      <c r="P1840" s="309"/>
      <c r="Q1840" s="309"/>
      <c r="R1840" s="312"/>
      <c r="S1840" s="313"/>
      <c r="T1840" s="314"/>
      <c r="U1840" s="314"/>
      <c r="V1840" s="315"/>
      <c r="W1840" s="316"/>
      <c r="X1840" s="316"/>
      <c r="Y1840" s="316"/>
      <c r="Z1840" s="316"/>
      <c r="AA1840" s="309"/>
      <c r="AB1840" s="317"/>
      <c r="AC1840" s="317"/>
      <c r="AD1840" s="317"/>
      <c r="AE1840" s="317"/>
      <c r="AF1840" s="317"/>
      <c r="AG1840" s="317"/>
      <c r="AH1840" s="317"/>
      <c r="AI1840" s="317"/>
    </row>
    <row r="1841" spans="1:35" ht="16">
      <c r="A1841" s="304">
        <v>1</v>
      </c>
      <c r="B1841" s="304">
        <v>1</v>
      </c>
      <c r="C1841" s="304">
        <v>1</v>
      </c>
      <c r="D1841" s="304"/>
      <c r="E1841" s="319">
        <v>1</v>
      </c>
      <c r="F1841" s="320"/>
      <c r="G1841" s="321" t="s">
        <v>31</v>
      </c>
      <c r="H1841" s="321" t="s">
        <v>32</v>
      </c>
      <c r="I1841" s="322">
        <v>802</v>
      </c>
      <c r="J1841" s="304" t="s">
        <v>33</v>
      </c>
      <c r="K1841" s="322">
        <v>101</v>
      </c>
      <c r="L1841" s="323" t="s">
        <v>34</v>
      </c>
      <c r="M1841" s="324">
        <v>0.4</v>
      </c>
      <c r="N1841" s="322" t="s">
        <v>35</v>
      </c>
      <c r="O1841" s="322" t="s">
        <v>36</v>
      </c>
      <c r="P1841" s="325">
        <v>43410</v>
      </c>
      <c r="Q1841" s="326">
        <v>43580</v>
      </c>
      <c r="R1841" s="327">
        <v>43607</v>
      </c>
      <c r="S1841" s="304">
        <f t="shared" ref="S1841:S1860" si="61">R1841-Q1841</f>
        <v>27</v>
      </c>
      <c r="T1841" s="328"/>
      <c r="U1841" s="328"/>
      <c r="V1841" s="329"/>
      <c r="W1841" s="330"/>
      <c r="X1841" s="330"/>
      <c r="Y1841" s="330"/>
      <c r="Z1841" s="330"/>
      <c r="AA1841" s="331"/>
      <c r="AB1841" s="317"/>
      <c r="AC1841" s="317"/>
      <c r="AD1841" s="317"/>
      <c r="AE1841" s="317"/>
      <c r="AF1841" s="317"/>
      <c r="AG1841" s="317"/>
      <c r="AH1841" s="317"/>
      <c r="AI1841" s="317"/>
    </row>
    <row r="1842" spans="1:35" ht="16">
      <c r="A1842" s="304">
        <v>1</v>
      </c>
      <c r="B1842" s="304">
        <v>1</v>
      </c>
      <c r="C1842" s="304">
        <v>1</v>
      </c>
      <c r="D1842" s="304"/>
      <c r="E1842" s="319">
        <v>2</v>
      </c>
      <c r="F1842" s="320"/>
      <c r="G1842" s="321" t="s">
        <v>31</v>
      </c>
      <c r="H1842" s="321" t="s">
        <v>32</v>
      </c>
      <c r="I1842" s="322">
        <v>804</v>
      </c>
      <c r="J1842" s="304" t="s">
        <v>33</v>
      </c>
      <c r="K1842" s="322">
        <v>101</v>
      </c>
      <c r="L1842" s="323" t="s">
        <v>34</v>
      </c>
      <c r="M1842" s="324">
        <v>0.4</v>
      </c>
      <c r="N1842" s="322" t="s">
        <v>35</v>
      </c>
      <c r="O1842" s="322" t="s">
        <v>36</v>
      </c>
      <c r="P1842" s="325">
        <v>43410</v>
      </c>
      <c r="Q1842" s="326">
        <v>43580</v>
      </c>
      <c r="R1842" s="327">
        <v>43607</v>
      </c>
      <c r="S1842" s="304">
        <f t="shared" si="61"/>
        <v>27</v>
      </c>
      <c r="T1842" s="328"/>
      <c r="U1842" s="328"/>
      <c r="V1842" s="329"/>
      <c r="W1842" s="330"/>
      <c r="X1842" s="330"/>
      <c r="Y1842" s="330"/>
      <c r="Z1842" s="330"/>
      <c r="AA1842" s="331"/>
      <c r="AB1842" s="317"/>
      <c r="AC1842" s="317"/>
      <c r="AD1842" s="317"/>
      <c r="AE1842" s="317"/>
      <c r="AF1842" s="317"/>
      <c r="AG1842" s="317"/>
      <c r="AH1842" s="317"/>
      <c r="AI1842" s="317"/>
    </row>
    <row r="1843" spans="1:35" ht="16">
      <c r="A1843" s="304">
        <v>1</v>
      </c>
      <c r="B1843" s="304">
        <v>1</v>
      </c>
      <c r="C1843" s="304">
        <v>1</v>
      </c>
      <c r="D1843" s="304"/>
      <c r="E1843" s="319">
        <v>3</v>
      </c>
      <c r="F1843" s="320"/>
      <c r="G1843" s="321" t="s">
        <v>31</v>
      </c>
      <c r="H1843" s="321" t="s">
        <v>32</v>
      </c>
      <c r="I1843" s="322">
        <v>805</v>
      </c>
      <c r="J1843" s="304" t="s">
        <v>33</v>
      </c>
      <c r="K1843" s="322">
        <v>101</v>
      </c>
      <c r="L1843" s="323" t="s">
        <v>34</v>
      </c>
      <c r="M1843" s="324">
        <v>0.4</v>
      </c>
      <c r="N1843" s="322" t="s">
        <v>35</v>
      </c>
      <c r="O1843" s="322" t="s">
        <v>36</v>
      </c>
      <c r="P1843" s="325">
        <v>43410</v>
      </c>
      <c r="Q1843" s="326">
        <v>43580</v>
      </c>
      <c r="R1843" s="327">
        <v>43607</v>
      </c>
      <c r="S1843" s="304">
        <f t="shared" si="61"/>
        <v>27</v>
      </c>
      <c r="T1843" s="328"/>
      <c r="U1843" s="328"/>
      <c r="V1843" s="329"/>
      <c r="W1843" s="330"/>
      <c r="X1843" s="330"/>
      <c r="Y1843" s="330"/>
      <c r="Z1843" s="330"/>
      <c r="AA1843" s="331"/>
      <c r="AB1843" s="317"/>
      <c r="AC1843" s="317"/>
      <c r="AD1843" s="317"/>
      <c r="AE1843" s="317"/>
      <c r="AF1843" s="317"/>
      <c r="AG1843" s="317"/>
      <c r="AH1843" s="317"/>
      <c r="AI1843" s="317"/>
    </row>
    <row r="1844" spans="1:35" ht="16">
      <c r="A1844" s="304">
        <v>1</v>
      </c>
      <c r="B1844" s="304">
        <v>1</v>
      </c>
      <c r="C1844" s="304">
        <v>1</v>
      </c>
      <c r="D1844" s="304"/>
      <c r="E1844" s="319">
        <v>4</v>
      </c>
      <c r="F1844" s="320"/>
      <c r="G1844" s="321" t="s">
        <v>31</v>
      </c>
      <c r="H1844" s="321" t="s">
        <v>32</v>
      </c>
      <c r="I1844" s="322">
        <v>806</v>
      </c>
      <c r="J1844" s="304" t="s">
        <v>33</v>
      </c>
      <c r="K1844" s="322">
        <v>101</v>
      </c>
      <c r="L1844" s="323" t="s">
        <v>34</v>
      </c>
      <c r="M1844" s="324">
        <v>0.4</v>
      </c>
      <c r="N1844" s="322" t="s">
        <v>35</v>
      </c>
      <c r="O1844" s="322" t="s">
        <v>36</v>
      </c>
      <c r="P1844" s="325">
        <v>43410</v>
      </c>
      <c r="Q1844" s="326">
        <v>43580</v>
      </c>
      <c r="R1844" s="327">
        <v>43607</v>
      </c>
      <c r="S1844" s="304">
        <f t="shared" si="61"/>
        <v>27</v>
      </c>
      <c r="T1844" s="328"/>
      <c r="U1844" s="328"/>
      <c r="V1844" s="329"/>
      <c r="W1844" s="330"/>
      <c r="X1844" s="330"/>
      <c r="Y1844" s="330"/>
      <c r="Z1844" s="330"/>
      <c r="AA1844" s="331"/>
      <c r="AB1844" s="317"/>
      <c r="AC1844" s="317"/>
      <c r="AD1844" s="317"/>
      <c r="AE1844" s="317"/>
      <c r="AF1844" s="317"/>
      <c r="AG1844" s="317"/>
      <c r="AH1844" s="317"/>
      <c r="AI1844" s="317"/>
    </row>
    <row r="1845" spans="1:35" ht="16">
      <c r="A1845" s="304">
        <v>1</v>
      </c>
      <c r="B1845" s="304">
        <v>1</v>
      </c>
      <c r="C1845" s="304">
        <v>1</v>
      </c>
      <c r="D1845" s="304"/>
      <c r="E1845" s="319">
        <v>5</v>
      </c>
      <c r="F1845" s="320"/>
      <c r="G1845" s="321" t="s">
        <v>31</v>
      </c>
      <c r="H1845" s="321" t="s">
        <v>32</v>
      </c>
      <c r="I1845" s="322">
        <v>807</v>
      </c>
      <c r="J1845" s="304" t="s">
        <v>33</v>
      </c>
      <c r="K1845" s="322">
        <v>101</v>
      </c>
      <c r="L1845" s="323" t="s">
        <v>34</v>
      </c>
      <c r="M1845" s="324">
        <v>0.4</v>
      </c>
      <c r="N1845" s="322" t="s">
        <v>35</v>
      </c>
      <c r="O1845" s="322" t="s">
        <v>36</v>
      </c>
      <c r="P1845" s="327">
        <v>43410</v>
      </c>
      <c r="Q1845" s="326">
        <v>43580</v>
      </c>
      <c r="R1845" s="327">
        <v>43607</v>
      </c>
      <c r="S1845" s="304">
        <f t="shared" si="61"/>
        <v>27</v>
      </c>
      <c r="T1845" s="328"/>
      <c r="U1845" s="328"/>
      <c r="V1845" s="329"/>
      <c r="W1845" s="330"/>
      <c r="X1845" s="330"/>
      <c r="Y1845" s="330"/>
      <c r="Z1845" s="330"/>
      <c r="AA1845" s="331"/>
      <c r="AB1845" s="317"/>
      <c r="AC1845" s="317"/>
      <c r="AD1845" s="317"/>
      <c r="AE1845" s="317"/>
      <c r="AF1845" s="317"/>
      <c r="AG1845" s="317"/>
      <c r="AH1845" s="317"/>
      <c r="AI1845" s="317"/>
    </row>
    <row r="1846" spans="1:35" ht="16">
      <c r="A1846" s="304">
        <v>1</v>
      </c>
      <c r="B1846" s="304">
        <v>1</v>
      </c>
      <c r="C1846" s="304">
        <v>1</v>
      </c>
      <c r="D1846" s="304"/>
      <c r="E1846" s="319">
        <v>6</v>
      </c>
      <c r="F1846" s="320"/>
      <c r="G1846" s="321" t="s">
        <v>31</v>
      </c>
      <c r="H1846" s="321" t="s">
        <v>38</v>
      </c>
      <c r="I1846" s="321">
        <v>832</v>
      </c>
      <c r="J1846" s="321" t="s">
        <v>33</v>
      </c>
      <c r="K1846" s="321">
        <v>233</v>
      </c>
      <c r="L1846" s="321" t="s">
        <v>34</v>
      </c>
      <c r="M1846" s="321">
        <v>0.4</v>
      </c>
      <c r="N1846" s="321" t="s">
        <v>39</v>
      </c>
      <c r="O1846" s="321" t="s">
        <v>36</v>
      </c>
      <c r="P1846" s="327">
        <v>43410</v>
      </c>
      <c r="Q1846" s="327">
        <v>43580</v>
      </c>
      <c r="R1846" s="327">
        <v>43607</v>
      </c>
      <c r="S1846" s="321">
        <f t="shared" si="61"/>
        <v>27</v>
      </c>
      <c r="T1846" s="328"/>
      <c r="U1846" s="328"/>
      <c r="V1846" s="329"/>
      <c r="W1846" s="330"/>
      <c r="X1846" s="330"/>
      <c r="Y1846" s="330"/>
      <c r="Z1846" s="330"/>
      <c r="AA1846" s="331"/>
      <c r="AB1846" s="317"/>
      <c r="AC1846" s="317"/>
      <c r="AD1846" s="317"/>
      <c r="AE1846" s="317"/>
      <c r="AF1846" s="317"/>
      <c r="AG1846" s="317"/>
      <c r="AH1846" s="317"/>
      <c r="AI1846" s="317"/>
    </row>
    <row r="1847" spans="1:35" ht="16">
      <c r="A1847" s="304">
        <v>1</v>
      </c>
      <c r="B1847" s="304">
        <v>1</v>
      </c>
      <c r="C1847" s="304">
        <v>1</v>
      </c>
      <c r="D1847" s="304"/>
      <c r="E1847" s="319">
        <v>7</v>
      </c>
      <c r="F1847" s="320"/>
      <c r="G1847" s="321" t="s">
        <v>31</v>
      </c>
      <c r="H1847" s="321" t="s">
        <v>38</v>
      </c>
      <c r="I1847" s="321">
        <v>833</v>
      </c>
      <c r="J1847" s="321" t="s">
        <v>33</v>
      </c>
      <c r="K1847" s="321">
        <v>233</v>
      </c>
      <c r="L1847" s="321" t="s">
        <v>34</v>
      </c>
      <c r="M1847" s="321">
        <v>0.4</v>
      </c>
      <c r="N1847" s="321" t="s">
        <v>39</v>
      </c>
      <c r="O1847" s="321" t="s">
        <v>36</v>
      </c>
      <c r="P1847" s="327">
        <v>43410</v>
      </c>
      <c r="Q1847" s="327">
        <v>43580</v>
      </c>
      <c r="R1847" s="327">
        <v>43607</v>
      </c>
      <c r="S1847" s="321">
        <f t="shared" si="61"/>
        <v>27</v>
      </c>
      <c r="T1847" s="328"/>
      <c r="U1847" s="328"/>
      <c r="V1847" s="329"/>
      <c r="W1847" s="330"/>
      <c r="X1847" s="330"/>
      <c r="Y1847" s="330"/>
      <c r="Z1847" s="330"/>
      <c r="AA1847" s="331"/>
      <c r="AB1847" s="317"/>
      <c r="AC1847" s="317"/>
      <c r="AD1847" s="317"/>
      <c r="AE1847" s="317"/>
      <c r="AF1847" s="317"/>
      <c r="AG1847" s="317"/>
      <c r="AH1847" s="317"/>
      <c r="AI1847" s="317"/>
    </row>
    <row r="1848" spans="1:35" ht="16">
      <c r="A1848" s="304">
        <v>1</v>
      </c>
      <c r="B1848" s="304">
        <v>1</v>
      </c>
      <c r="C1848" s="304">
        <v>1</v>
      </c>
      <c r="D1848" s="304"/>
      <c r="E1848" s="319">
        <v>8</v>
      </c>
      <c r="F1848" s="320"/>
      <c r="G1848" s="321" t="s">
        <v>31</v>
      </c>
      <c r="H1848" s="321" t="s">
        <v>38</v>
      </c>
      <c r="I1848" s="321">
        <v>834</v>
      </c>
      <c r="J1848" s="321" t="s">
        <v>33</v>
      </c>
      <c r="K1848" s="321">
        <v>233</v>
      </c>
      <c r="L1848" s="321" t="s">
        <v>34</v>
      </c>
      <c r="M1848" s="321">
        <v>0.4</v>
      </c>
      <c r="N1848" s="321" t="s">
        <v>39</v>
      </c>
      <c r="O1848" s="321" t="s">
        <v>36</v>
      </c>
      <c r="P1848" s="327">
        <v>43410</v>
      </c>
      <c r="Q1848" s="327">
        <v>43580</v>
      </c>
      <c r="R1848" s="327">
        <v>43607</v>
      </c>
      <c r="S1848" s="321">
        <f t="shared" si="61"/>
        <v>27</v>
      </c>
      <c r="T1848" s="328"/>
      <c r="U1848" s="328"/>
      <c r="V1848" s="329"/>
      <c r="W1848" s="330"/>
      <c r="X1848" s="330"/>
      <c r="Y1848" s="330"/>
      <c r="Z1848" s="330"/>
      <c r="AA1848" s="331"/>
      <c r="AB1848" s="317"/>
      <c r="AC1848" s="317"/>
      <c r="AD1848" s="317"/>
      <c r="AE1848" s="317"/>
      <c r="AF1848" s="317"/>
      <c r="AG1848" s="317"/>
      <c r="AH1848" s="317"/>
      <c r="AI1848" s="317"/>
    </row>
    <row r="1849" spans="1:35" ht="16">
      <c r="A1849" s="304">
        <v>1</v>
      </c>
      <c r="B1849" s="304">
        <v>1</v>
      </c>
      <c r="C1849" s="304">
        <v>1</v>
      </c>
      <c r="D1849" s="304"/>
      <c r="E1849" s="319">
        <v>9</v>
      </c>
      <c r="F1849" s="320"/>
      <c r="G1849" s="321" t="s">
        <v>31</v>
      </c>
      <c r="H1849" s="321" t="s">
        <v>38</v>
      </c>
      <c r="I1849" s="321">
        <v>835</v>
      </c>
      <c r="J1849" s="321" t="s">
        <v>33</v>
      </c>
      <c r="K1849" s="321">
        <v>233</v>
      </c>
      <c r="L1849" s="321" t="s">
        <v>34</v>
      </c>
      <c r="M1849" s="321">
        <v>0.4</v>
      </c>
      <c r="N1849" s="321" t="s">
        <v>39</v>
      </c>
      <c r="O1849" s="321" t="s">
        <v>36</v>
      </c>
      <c r="P1849" s="327">
        <v>43410</v>
      </c>
      <c r="Q1849" s="327">
        <v>43580</v>
      </c>
      <c r="R1849" s="327">
        <v>43607</v>
      </c>
      <c r="S1849" s="321">
        <f t="shared" si="61"/>
        <v>27</v>
      </c>
      <c r="T1849" s="328"/>
      <c r="U1849" s="328"/>
      <c r="V1849" s="329"/>
      <c r="W1849" s="330"/>
      <c r="X1849" s="330"/>
      <c r="Y1849" s="330"/>
      <c r="Z1849" s="330"/>
      <c r="AA1849" s="331"/>
      <c r="AB1849" s="317"/>
      <c r="AC1849" s="317"/>
      <c r="AD1849" s="317"/>
      <c r="AE1849" s="317"/>
      <c r="AF1849" s="317"/>
      <c r="AG1849" s="317"/>
      <c r="AH1849" s="317"/>
      <c r="AI1849" s="317"/>
    </row>
    <row r="1850" spans="1:35" ht="16">
      <c r="A1850" s="304">
        <v>1</v>
      </c>
      <c r="B1850" s="304">
        <v>1</v>
      </c>
      <c r="C1850" s="304">
        <v>1</v>
      </c>
      <c r="D1850" s="304"/>
      <c r="E1850" s="319">
        <v>10</v>
      </c>
      <c r="F1850" s="320"/>
      <c r="G1850" s="321" t="s">
        <v>31</v>
      </c>
      <c r="H1850" s="321" t="s">
        <v>38</v>
      </c>
      <c r="I1850" s="321">
        <v>837</v>
      </c>
      <c r="J1850" s="321" t="s">
        <v>33</v>
      </c>
      <c r="K1850" s="321">
        <v>233</v>
      </c>
      <c r="L1850" s="321" t="s">
        <v>34</v>
      </c>
      <c r="M1850" s="321">
        <v>0.4</v>
      </c>
      <c r="N1850" s="321" t="s">
        <v>39</v>
      </c>
      <c r="O1850" s="321" t="s">
        <v>36</v>
      </c>
      <c r="P1850" s="327">
        <v>43410</v>
      </c>
      <c r="Q1850" s="327">
        <v>43580</v>
      </c>
      <c r="R1850" s="327">
        <v>43607</v>
      </c>
      <c r="S1850" s="321">
        <f t="shared" si="61"/>
        <v>27</v>
      </c>
      <c r="T1850" s="328"/>
      <c r="U1850" s="328"/>
      <c r="V1850" s="329"/>
      <c r="W1850" s="330"/>
      <c r="X1850" s="330"/>
      <c r="Y1850" s="330"/>
      <c r="Z1850" s="330"/>
      <c r="AA1850" s="331"/>
      <c r="AB1850" s="317"/>
      <c r="AC1850" s="317"/>
      <c r="AD1850" s="317"/>
      <c r="AE1850" s="317"/>
      <c r="AF1850" s="317"/>
      <c r="AG1850" s="317"/>
      <c r="AH1850" s="317"/>
      <c r="AI1850" s="317"/>
    </row>
    <row r="1851" spans="1:35" ht="16">
      <c r="A1851" s="304">
        <v>1</v>
      </c>
      <c r="B1851" s="304">
        <v>1</v>
      </c>
      <c r="C1851" s="304">
        <v>1</v>
      </c>
      <c r="D1851" s="304"/>
      <c r="E1851" s="319">
        <v>11</v>
      </c>
      <c r="F1851" s="320"/>
      <c r="G1851" s="321" t="s">
        <v>31</v>
      </c>
      <c r="H1851" s="321" t="s">
        <v>40</v>
      </c>
      <c r="I1851" s="322">
        <v>808</v>
      </c>
      <c r="J1851" s="304" t="s">
        <v>33</v>
      </c>
      <c r="K1851" s="322">
        <v>102</v>
      </c>
      <c r="L1851" s="323" t="s">
        <v>34</v>
      </c>
      <c r="M1851" s="324">
        <v>0.4</v>
      </c>
      <c r="N1851" s="322" t="s">
        <v>35</v>
      </c>
      <c r="O1851" s="322" t="s">
        <v>36</v>
      </c>
      <c r="P1851" s="325">
        <v>43410</v>
      </c>
      <c r="Q1851" s="326">
        <v>43580</v>
      </c>
      <c r="R1851" s="327">
        <v>43760</v>
      </c>
      <c r="S1851" s="304">
        <f t="shared" si="61"/>
        <v>180</v>
      </c>
      <c r="T1851" s="328"/>
      <c r="U1851" s="328"/>
      <c r="V1851" s="329"/>
      <c r="W1851" s="330"/>
      <c r="X1851" s="330"/>
      <c r="Y1851" s="330"/>
      <c r="Z1851" s="330"/>
      <c r="AA1851" s="331"/>
      <c r="AB1851" s="317"/>
      <c r="AC1851" s="317"/>
      <c r="AD1851" s="317"/>
      <c r="AE1851" s="317"/>
      <c r="AF1851" s="317"/>
      <c r="AG1851" s="317"/>
      <c r="AH1851" s="317"/>
      <c r="AI1851" s="317"/>
    </row>
    <row r="1852" spans="1:35" ht="16">
      <c r="A1852" s="304">
        <v>1</v>
      </c>
      <c r="B1852" s="304">
        <v>1</v>
      </c>
      <c r="C1852" s="304">
        <v>1</v>
      </c>
      <c r="D1852" s="304"/>
      <c r="E1852" s="319">
        <v>12</v>
      </c>
      <c r="F1852" s="320"/>
      <c r="G1852" s="321" t="s">
        <v>31</v>
      </c>
      <c r="H1852" s="321" t="s">
        <v>40</v>
      </c>
      <c r="I1852" s="322">
        <v>811</v>
      </c>
      <c r="J1852" s="304" t="s">
        <v>33</v>
      </c>
      <c r="K1852" s="322">
        <v>102</v>
      </c>
      <c r="L1852" s="323" t="s">
        <v>34</v>
      </c>
      <c r="M1852" s="324">
        <v>0.4</v>
      </c>
      <c r="N1852" s="322" t="s">
        <v>35</v>
      </c>
      <c r="O1852" s="322" t="s">
        <v>36</v>
      </c>
      <c r="P1852" s="325">
        <v>43410</v>
      </c>
      <c r="Q1852" s="326">
        <v>43580</v>
      </c>
      <c r="R1852" s="327">
        <v>43760</v>
      </c>
      <c r="S1852" s="304">
        <f t="shared" si="61"/>
        <v>180</v>
      </c>
      <c r="T1852" s="328"/>
      <c r="U1852" s="328"/>
      <c r="V1852" s="329"/>
      <c r="W1852" s="330"/>
      <c r="X1852" s="330"/>
      <c r="Y1852" s="330"/>
      <c r="Z1852" s="330"/>
      <c r="AA1852" s="331"/>
      <c r="AB1852" s="317"/>
      <c r="AC1852" s="317"/>
      <c r="AD1852" s="317"/>
      <c r="AE1852" s="317"/>
      <c r="AF1852" s="317"/>
      <c r="AG1852" s="317"/>
      <c r="AH1852" s="317"/>
      <c r="AI1852" s="317"/>
    </row>
    <row r="1853" spans="1:35" ht="16">
      <c r="A1853" s="304">
        <v>1</v>
      </c>
      <c r="B1853" s="304">
        <v>1</v>
      </c>
      <c r="C1853" s="304">
        <v>1</v>
      </c>
      <c r="D1853" s="304"/>
      <c r="E1853" s="319">
        <v>13</v>
      </c>
      <c r="F1853" s="320"/>
      <c r="G1853" s="321" t="s">
        <v>31</v>
      </c>
      <c r="H1853" s="321" t="s">
        <v>40</v>
      </c>
      <c r="I1853" s="322">
        <v>812</v>
      </c>
      <c r="J1853" s="304" t="s">
        <v>33</v>
      </c>
      <c r="K1853" s="322">
        <v>102</v>
      </c>
      <c r="L1853" s="323" t="s">
        <v>34</v>
      </c>
      <c r="M1853" s="324">
        <v>0.4</v>
      </c>
      <c r="N1853" s="322" t="s">
        <v>35</v>
      </c>
      <c r="O1853" s="322" t="s">
        <v>36</v>
      </c>
      <c r="P1853" s="325">
        <v>43410</v>
      </c>
      <c r="Q1853" s="326">
        <v>43580</v>
      </c>
      <c r="R1853" s="327">
        <v>43760</v>
      </c>
      <c r="S1853" s="304">
        <f t="shared" si="61"/>
        <v>180</v>
      </c>
      <c r="T1853" s="328"/>
      <c r="U1853" s="328"/>
      <c r="V1853" s="329"/>
      <c r="W1853" s="330"/>
      <c r="X1853" s="330"/>
      <c r="Y1853" s="330"/>
      <c r="Z1853" s="330"/>
      <c r="AA1853" s="331"/>
      <c r="AB1853" s="317"/>
      <c r="AC1853" s="317"/>
      <c r="AD1853" s="317"/>
      <c r="AE1853" s="317"/>
      <c r="AF1853" s="317"/>
      <c r="AG1853" s="317"/>
      <c r="AH1853" s="317"/>
      <c r="AI1853" s="317"/>
    </row>
    <row r="1854" spans="1:35" ht="16">
      <c r="A1854" s="304">
        <v>1</v>
      </c>
      <c r="B1854" s="304">
        <v>1</v>
      </c>
      <c r="C1854" s="304">
        <v>1</v>
      </c>
      <c r="D1854" s="304"/>
      <c r="E1854" s="319">
        <v>14</v>
      </c>
      <c r="F1854" s="320"/>
      <c r="G1854" s="321" t="s">
        <v>31</v>
      </c>
      <c r="H1854" s="321" t="s">
        <v>40</v>
      </c>
      <c r="I1854" s="322">
        <v>813</v>
      </c>
      <c r="J1854" s="304" t="s">
        <v>33</v>
      </c>
      <c r="K1854" s="322">
        <v>102</v>
      </c>
      <c r="L1854" s="323" t="s">
        <v>34</v>
      </c>
      <c r="M1854" s="324">
        <v>0.4</v>
      </c>
      <c r="N1854" s="322" t="s">
        <v>35</v>
      </c>
      <c r="O1854" s="322" t="s">
        <v>36</v>
      </c>
      <c r="P1854" s="325">
        <v>43410</v>
      </c>
      <c r="Q1854" s="326">
        <v>43580</v>
      </c>
      <c r="R1854" s="327">
        <v>43760</v>
      </c>
      <c r="S1854" s="304">
        <f t="shared" si="61"/>
        <v>180</v>
      </c>
      <c r="T1854" s="328"/>
      <c r="U1854" s="328"/>
      <c r="V1854" s="329"/>
      <c r="W1854" s="330"/>
      <c r="X1854" s="330"/>
      <c r="Y1854" s="330"/>
      <c r="Z1854" s="330"/>
      <c r="AA1854" s="331"/>
      <c r="AB1854" s="317"/>
      <c r="AC1854" s="317"/>
      <c r="AD1854" s="317"/>
      <c r="AE1854" s="317"/>
      <c r="AF1854" s="317"/>
      <c r="AG1854" s="317"/>
      <c r="AH1854" s="317"/>
      <c r="AI1854" s="317"/>
    </row>
    <row r="1855" spans="1:35" ht="16">
      <c r="A1855" s="304">
        <v>1</v>
      </c>
      <c r="B1855" s="304">
        <v>1</v>
      </c>
      <c r="C1855" s="304">
        <v>1</v>
      </c>
      <c r="D1855" s="304"/>
      <c r="E1855" s="319">
        <v>15</v>
      </c>
      <c r="F1855" s="320"/>
      <c r="G1855" s="321" t="s">
        <v>31</v>
      </c>
      <c r="H1855" s="321" t="s">
        <v>40</v>
      </c>
      <c r="I1855" s="322">
        <v>814</v>
      </c>
      <c r="J1855" s="304" t="s">
        <v>33</v>
      </c>
      <c r="K1855" s="322">
        <v>102</v>
      </c>
      <c r="L1855" s="323" t="s">
        <v>34</v>
      </c>
      <c r="M1855" s="324">
        <v>0.4</v>
      </c>
      <c r="N1855" s="322" t="s">
        <v>35</v>
      </c>
      <c r="O1855" s="322" t="s">
        <v>36</v>
      </c>
      <c r="P1855" s="327">
        <v>43410</v>
      </c>
      <c r="Q1855" s="326">
        <v>43580</v>
      </c>
      <c r="R1855" s="327">
        <v>43760</v>
      </c>
      <c r="S1855" s="304">
        <f t="shared" si="61"/>
        <v>180</v>
      </c>
      <c r="T1855" s="328"/>
      <c r="U1855" s="328"/>
      <c r="V1855" s="329"/>
      <c r="W1855" s="330"/>
      <c r="X1855" s="330"/>
      <c r="Y1855" s="330"/>
      <c r="Z1855" s="330"/>
      <c r="AA1855" s="331"/>
      <c r="AB1855" s="317"/>
      <c r="AC1855" s="317"/>
      <c r="AD1855" s="317"/>
      <c r="AE1855" s="317"/>
      <c r="AF1855" s="317"/>
      <c r="AG1855" s="317"/>
      <c r="AH1855" s="317"/>
      <c r="AI1855" s="317"/>
    </row>
    <row r="1856" spans="1:35" ht="16">
      <c r="A1856" s="304">
        <v>1</v>
      </c>
      <c r="B1856" s="304">
        <v>1</v>
      </c>
      <c r="C1856" s="304">
        <v>1</v>
      </c>
      <c r="D1856" s="304"/>
      <c r="E1856" s="319">
        <v>16</v>
      </c>
      <c r="F1856" s="320"/>
      <c r="G1856" s="321" t="s">
        <v>31</v>
      </c>
      <c r="H1856" s="321" t="s">
        <v>41</v>
      </c>
      <c r="I1856" s="321">
        <v>27</v>
      </c>
      <c r="J1856" s="321" t="s">
        <v>33</v>
      </c>
      <c r="K1856" s="321">
        <v>234</v>
      </c>
      <c r="L1856" s="321" t="s">
        <v>34</v>
      </c>
      <c r="M1856" s="321">
        <v>0.4</v>
      </c>
      <c r="N1856" s="321" t="s">
        <v>39</v>
      </c>
      <c r="O1856" s="321" t="s">
        <v>36</v>
      </c>
      <c r="P1856" s="327">
        <v>43410</v>
      </c>
      <c r="Q1856" s="327">
        <v>43580</v>
      </c>
      <c r="R1856" s="327">
        <v>43760</v>
      </c>
      <c r="S1856" s="321">
        <f t="shared" si="61"/>
        <v>180</v>
      </c>
      <c r="T1856" s="328"/>
      <c r="U1856" s="328"/>
      <c r="V1856" s="329"/>
      <c r="W1856" s="330"/>
      <c r="X1856" s="330"/>
      <c r="Y1856" s="330"/>
      <c r="Z1856" s="330"/>
      <c r="AA1856" s="331"/>
      <c r="AB1856" s="317"/>
      <c r="AC1856" s="317"/>
      <c r="AD1856" s="317"/>
      <c r="AE1856" s="317"/>
      <c r="AF1856" s="317"/>
      <c r="AG1856" s="317"/>
      <c r="AH1856" s="317"/>
      <c r="AI1856" s="317"/>
    </row>
    <row r="1857" spans="1:35" ht="16">
      <c r="A1857" s="304">
        <v>1</v>
      </c>
      <c r="B1857" s="304">
        <v>1</v>
      </c>
      <c r="C1857" s="304">
        <v>1</v>
      </c>
      <c r="D1857" s="304"/>
      <c r="E1857" s="319">
        <v>17</v>
      </c>
      <c r="F1857" s="320"/>
      <c r="G1857" s="321" t="s">
        <v>31</v>
      </c>
      <c r="H1857" s="321" t="s">
        <v>41</v>
      </c>
      <c r="I1857" s="321">
        <v>29</v>
      </c>
      <c r="J1857" s="321" t="s">
        <v>33</v>
      </c>
      <c r="K1857" s="321">
        <v>234</v>
      </c>
      <c r="L1857" s="321" t="s">
        <v>34</v>
      </c>
      <c r="M1857" s="321">
        <v>0.4</v>
      </c>
      <c r="N1857" s="321" t="s">
        <v>39</v>
      </c>
      <c r="O1857" s="321" t="s">
        <v>36</v>
      </c>
      <c r="P1857" s="327">
        <v>43410</v>
      </c>
      <c r="Q1857" s="327">
        <v>43580</v>
      </c>
      <c r="R1857" s="327">
        <v>43760</v>
      </c>
      <c r="S1857" s="321">
        <f t="shared" si="61"/>
        <v>180</v>
      </c>
      <c r="T1857" s="328"/>
      <c r="U1857" s="328"/>
      <c r="V1857" s="329"/>
      <c r="W1857" s="330"/>
      <c r="X1857" s="330"/>
      <c r="Y1857" s="330"/>
      <c r="Z1857" s="330"/>
      <c r="AA1857" s="331"/>
      <c r="AB1857" s="317"/>
      <c r="AC1857" s="317"/>
      <c r="AD1857" s="317"/>
      <c r="AE1857" s="317"/>
      <c r="AF1857" s="317"/>
      <c r="AG1857" s="317"/>
      <c r="AH1857" s="317"/>
      <c r="AI1857" s="317"/>
    </row>
    <row r="1858" spans="1:35" ht="16">
      <c r="A1858" s="304">
        <v>1</v>
      </c>
      <c r="B1858" s="304">
        <v>1</v>
      </c>
      <c r="C1858" s="304">
        <v>1</v>
      </c>
      <c r="D1858" s="304"/>
      <c r="E1858" s="319">
        <v>18</v>
      </c>
      <c r="F1858" s="320"/>
      <c r="G1858" s="321" t="s">
        <v>31</v>
      </c>
      <c r="H1858" s="321" t="s">
        <v>41</v>
      </c>
      <c r="I1858" s="321">
        <v>839</v>
      </c>
      <c r="J1858" s="321" t="s">
        <v>33</v>
      </c>
      <c r="K1858" s="321">
        <v>234</v>
      </c>
      <c r="L1858" s="321" t="s">
        <v>34</v>
      </c>
      <c r="M1858" s="321">
        <v>0.4</v>
      </c>
      <c r="N1858" s="321" t="s">
        <v>39</v>
      </c>
      <c r="O1858" s="321" t="s">
        <v>36</v>
      </c>
      <c r="P1858" s="327">
        <v>43410</v>
      </c>
      <c r="Q1858" s="327">
        <v>43580</v>
      </c>
      <c r="R1858" s="327">
        <v>43760</v>
      </c>
      <c r="S1858" s="321">
        <f t="shared" si="61"/>
        <v>180</v>
      </c>
      <c r="T1858" s="328"/>
      <c r="U1858" s="328"/>
      <c r="V1858" s="329"/>
      <c r="W1858" s="330"/>
      <c r="X1858" s="330"/>
      <c r="Y1858" s="330"/>
      <c r="Z1858" s="330"/>
      <c r="AA1858" s="331"/>
      <c r="AB1858" s="317"/>
      <c r="AC1858" s="317"/>
      <c r="AD1858" s="317"/>
      <c r="AE1858" s="317"/>
      <c r="AF1858" s="317"/>
      <c r="AG1858" s="317"/>
      <c r="AH1858" s="317"/>
      <c r="AI1858" s="317"/>
    </row>
    <row r="1859" spans="1:35" ht="16">
      <c r="A1859" s="304">
        <v>1</v>
      </c>
      <c r="B1859" s="304">
        <v>1</v>
      </c>
      <c r="C1859" s="304">
        <v>1</v>
      </c>
      <c r="D1859" s="304"/>
      <c r="E1859" s="319">
        <v>19</v>
      </c>
      <c r="F1859" s="320"/>
      <c r="G1859" s="321" t="s">
        <v>31</v>
      </c>
      <c r="H1859" s="321" t="s">
        <v>41</v>
      </c>
      <c r="I1859" s="321">
        <v>840</v>
      </c>
      <c r="J1859" s="321" t="s">
        <v>33</v>
      </c>
      <c r="K1859" s="321">
        <v>234</v>
      </c>
      <c r="L1859" s="321" t="s">
        <v>34</v>
      </c>
      <c r="M1859" s="321">
        <v>0.4</v>
      </c>
      <c r="N1859" s="321" t="s">
        <v>39</v>
      </c>
      <c r="O1859" s="321" t="s">
        <v>36</v>
      </c>
      <c r="P1859" s="327">
        <v>43410</v>
      </c>
      <c r="Q1859" s="327">
        <v>43580</v>
      </c>
      <c r="R1859" s="327">
        <v>43760</v>
      </c>
      <c r="S1859" s="321">
        <f t="shared" si="61"/>
        <v>180</v>
      </c>
      <c r="T1859" s="328"/>
      <c r="U1859" s="328"/>
      <c r="V1859" s="329"/>
      <c r="W1859" s="330"/>
      <c r="X1859" s="330"/>
      <c r="Y1859" s="330"/>
      <c r="Z1859" s="330"/>
      <c r="AA1859" s="331"/>
      <c r="AB1859" s="317"/>
      <c r="AC1859" s="317"/>
      <c r="AD1859" s="317"/>
      <c r="AE1859" s="317"/>
      <c r="AF1859" s="317"/>
      <c r="AG1859" s="317"/>
      <c r="AH1859" s="317"/>
      <c r="AI1859" s="317"/>
    </row>
    <row r="1860" spans="1:35" ht="16">
      <c r="A1860" s="304">
        <v>1</v>
      </c>
      <c r="B1860" s="304">
        <v>1</v>
      </c>
      <c r="C1860" s="304">
        <v>1</v>
      </c>
      <c r="D1860" s="304"/>
      <c r="E1860" s="319">
        <v>20</v>
      </c>
      <c r="F1860" s="320"/>
      <c r="G1860" s="321" t="s">
        <v>31</v>
      </c>
      <c r="H1860" s="321" t="s">
        <v>41</v>
      </c>
      <c r="I1860" s="321">
        <v>841</v>
      </c>
      <c r="J1860" s="321" t="s">
        <v>33</v>
      </c>
      <c r="K1860" s="321">
        <v>234</v>
      </c>
      <c r="L1860" s="321" t="s">
        <v>34</v>
      </c>
      <c r="M1860" s="321">
        <v>0.4</v>
      </c>
      <c r="N1860" s="321" t="s">
        <v>39</v>
      </c>
      <c r="O1860" s="321" t="s">
        <v>36</v>
      </c>
      <c r="P1860" s="327">
        <v>43410</v>
      </c>
      <c r="Q1860" s="327">
        <v>43580</v>
      </c>
      <c r="R1860" s="327">
        <v>43760</v>
      </c>
      <c r="S1860" s="321">
        <f t="shared" si="61"/>
        <v>180</v>
      </c>
      <c r="T1860" s="328"/>
      <c r="U1860" s="328"/>
      <c r="V1860" s="329"/>
      <c r="W1860" s="330"/>
      <c r="X1860" s="330"/>
      <c r="Y1860" s="330"/>
      <c r="Z1860" s="330"/>
      <c r="AA1860" s="331"/>
      <c r="AB1860" s="317"/>
      <c r="AC1860" s="317"/>
      <c r="AD1860" s="317"/>
      <c r="AE1860" s="317"/>
      <c r="AF1860" s="317"/>
      <c r="AG1860" s="317"/>
      <c r="AH1860" s="317"/>
      <c r="AI1860" s="317"/>
    </row>
    <row r="1861" spans="1:35" ht="16">
      <c r="A1861" s="9"/>
      <c r="B1861" s="9"/>
      <c r="C1861" s="9"/>
      <c r="D1861" s="9"/>
      <c r="E1861" s="280"/>
      <c r="F1861" s="254"/>
      <c r="G1861" s="238"/>
      <c r="H1861" s="240"/>
      <c r="I1861" s="240"/>
      <c r="J1861" s="238"/>
      <c r="K1861" s="240"/>
      <c r="L1861" s="240"/>
      <c r="M1861" s="241"/>
      <c r="N1861" s="240"/>
      <c r="O1861" s="240"/>
      <c r="P1861" s="242"/>
      <c r="Q1861" s="242"/>
      <c r="R1861" s="242"/>
      <c r="S1861" s="243"/>
      <c r="T1861" s="243"/>
      <c r="U1861" s="243"/>
      <c r="V1861" s="238"/>
      <c r="W1861" s="244"/>
      <c r="X1861" s="244"/>
      <c r="Y1861" s="244"/>
      <c r="Z1861" s="244"/>
      <c r="AA1861" s="240"/>
    </row>
    <row r="1862" spans="1:35" ht="16">
      <c r="A1862" s="9"/>
      <c r="B1862" s="9"/>
      <c r="C1862" s="9"/>
      <c r="D1862" s="9"/>
      <c r="E1862" s="280"/>
      <c r="F1862" s="254"/>
      <c r="G1862" s="238"/>
      <c r="H1862" s="240"/>
      <c r="I1862" s="240"/>
      <c r="J1862" s="238"/>
      <c r="K1862" s="240"/>
      <c r="L1862" s="240"/>
      <c r="M1862" s="241"/>
      <c r="N1862" s="240"/>
      <c r="O1862" s="240"/>
      <c r="P1862" s="242"/>
      <c r="Q1862" s="242"/>
      <c r="R1862" s="242"/>
      <c r="S1862" s="243"/>
      <c r="T1862" s="243"/>
      <c r="U1862" s="243"/>
      <c r="V1862" s="238"/>
      <c r="W1862" s="244"/>
      <c r="X1862" s="244"/>
      <c r="Y1862" s="244"/>
      <c r="Z1862" s="244"/>
      <c r="AA1862" s="240"/>
    </row>
    <row r="1863" spans="1:35" ht="16">
      <c r="A1863" s="9"/>
      <c r="B1863" s="9"/>
      <c r="C1863" s="9"/>
      <c r="D1863" s="9"/>
      <c r="E1863" s="280"/>
      <c r="F1863" s="254"/>
      <c r="G1863" s="262" t="s">
        <v>29</v>
      </c>
      <c r="H1863" s="240"/>
      <c r="I1863" s="240"/>
      <c r="J1863" s="238"/>
      <c r="K1863" s="240"/>
      <c r="L1863" s="240"/>
      <c r="M1863" s="241"/>
      <c r="N1863" s="240"/>
      <c r="O1863" s="240"/>
      <c r="P1863" s="242"/>
      <c r="Q1863" s="242"/>
      <c r="R1863" s="242"/>
      <c r="S1863" s="243"/>
      <c r="T1863" s="243"/>
      <c r="U1863" s="243"/>
      <c r="V1863" s="238"/>
      <c r="W1863" s="244"/>
      <c r="X1863" s="244"/>
      <c r="Y1863" s="244"/>
      <c r="Z1863" s="244"/>
      <c r="AA1863" s="240"/>
    </row>
    <row r="1864" spans="1:35" ht="16">
      <c r="A1864" s="9">
        <v>1</v>
      </c>
      <c r="B1864" s="9">
        <v>1</v>
      </c>
      <c r="C1864" s="9">
        <v>1</v>
      </c>
      <c r="D1864" s="9"/>
      <c r="E1864" s="280">
        <v>1</v>
      </c>
      <c r="F1864" s="254"/>
      <c r="G1864" s="47" t="s">
        <v>42</v>
      </c>
      <c r="H1864" s="301" t="s">
        <v>43</v>
      </c>
      <c r="I1864" s="301">
        <v>618</v>
      </c>
      <c r="J1864" s="301" t="s">
        <v>44</v>
      </c>
      <c r="K1864" s="301">
        <v>24</v>
      </c>
      <c r="L1864" s="47" t="s">
        <v>34</v>
      </c>
      <c r="M1864" s="47">
        <v>0.75</v>
      </c>
      <c r="N1864" s="47" t="s">
        <v>35</v>
      </c>
      <c r="O1864" s="47" t="s">
        <v>36</v>
      </c>
      <c r="P1864" s="261">
        <v>43242</v>
      </c>
      <c r="Q1864" s="261">
        <v>43411</v>
      </c>
      <c r="R1864" s="261">
        <v>43441</v>
      </c>
      <c r="S1864" s="47">
        <f t="shared" ref="S1864:S1887" si="62">R1864-Q1864</f>
        <v>30</v>
      </c>
      <c r="T1864" s="243"/>
      <c r="U1864" s="243"/>
      <c r="V1864" s="238"/>
      <c r="W1864" s="244"/>
      <c r="X1864" s="244"/>
      <c r="Y1864" s="244"/>
      <c r="Z1864" s="244"/>
      <c r="AA1864" s="263" t="s">
        <v>45</v>
      </c>
    </row>
    <row r="1865" spans="1:35" ht="16">
      <c r="A1865" s="9">
        <v>1</v>
      </c>
      <c r="B1865" s="9">
        <v>1</v>
      </c>
      <c r="C1865" s="9">
        <v>1</v>
      </c>
      <c r="D1865" s="9"/>
      <c r="E1865" s="280">
        <v>2</v>
      </c>
      <c r="F1865" s="254"/>
      <c r="G1865" s="47" t="s">
        <v>42</v>
      </c>
      <c r="H1865" s="301" t="s">
        <v>43</v>
      </c>
      <c r="I1865" s="301">
        <v>619</v>
      </c>
      <c r="J1865" s="301" t="s">
        <v>44</v>
      </c>
      <c r="K1865" s="301">
        <v>24</v>
      </c>
      <c r="L1865" s="47" t="s">
        <v>34</v>
      </c>
      <c r="M1865" s="47">
        <v>0.75</v>
      </c>
      <c r="N1865" s="47" t="s">
        <v>35</v>
      </c>
      <c r="O1865" s="47" t="s">
        <v>36</v>
      </c>
      <c r="P1865" s="261">
        <v>43242</v>
      </c>
      <c r="Q1865" s="261">
        <v>43411</v>
      </c>
      <c r="R1865" s="261">
        <v>43441</v>
      </c>
      <c r="S1865" s="47">
        <f t="shared" si="62"/>
        <v>30</v>
      </c>
      <c r="T1865" s="243"/>
      <c r="U1865" s="243"/>
      <c r="V1865" s="238"/>
      <c r="W1865" s="244"/>
      <c r="X1865" s="244"/>
      <c r="Y1865" s="244"/>
      <c r="Z1865" s="244"/>
      <c r="AA1865" s="263" t="s">
        <v>45</v>
      </c>
    </row>
    <row r="1866" spans="1:35" ht="16">
      <c r="A1866" s="9">
        <v>1</v>
      </c>
      <c r="B1866" s="9">
        <v>1</v>
      </c>
      <c r="C1866" s="9">
        <v>1</v>
      </c>
      <c r="D1866" s="9"/>
      <c r="E1866" s="280">
        <v>3</v>
      </c>
      <c r="F1866" s="254"/>
      <c r="G1866" s="47" t="s">
        <v>42</v>
      </c>
      <c r="H1866" s="301" t="s">
        <v>43</v>
      </c>
      <c r="I1866" s="301">
        <v>620</v>
      </c>
      <c r="J1866" s="301" t="s">
        <v>44</v>
      </c>
      <c r="K1866" s="301">
        <v>24</v>
      </c>
      <c r="L1866" s="47" t="s">
        <v>34</v>
      </c>
      <c r="M1866" s="47">
        <v>0.75</v>
      </c>
      <c r="N1866" s="47" t="s">
        <v>35</v>
      </c>
      <c r="O1866" s="47" t="s">
        <v>36</v>
      </c>
      <c r="P1866" s="261">
        <v>43242</v>
      </c>
      <c r="Q1866" s="261">
        <v>43411</v>
      </c>
      <c r="R1866" s="261">
        <v>43441</v>
      </c>
      <c r="S1866" s="47">
        <f t="shared" si="62"/>
        <v>30</v>
      </c>
      <c r="T1866" s="243"/>
      <c r="U1866" s="243"/>
      <c r="V1866" s="238"/>
      <c r="W1866" s="244"/>
      <c r="X1866" s="244"/>
      <c r="Y1866" s="244"/>
      <c r="Z1866" s="244"/>
      <c r="AA1866" s="263" t="s">
        <v>45</v>
      </c>
    </row>
    <row r="1867" spans="1:35" ht="16">
      <c r="A1867" s="9">
        <v>1</v>
      </c>
      <c r="B1867" s="9">
        <v>1</v>
      </c>
      <c r="C1867" s="9">
        <v>1</v>
      </c>
      <c r="D1867" s="9"/>
      <c r="E1867" s="280">
        <v>4</v>
      </c>
      <c r="F1867" s="254"/>
      <c r="G1867" s="47" t="s">
        <v>42</v>
      </c>
      <c r="H1867" s="301" t="s">
        <v>43</v>
      </c>
      <c r="I1867" s="301">
        <v>621</v>
      </c>
      <c r="J1867" s="301" t="s">
        <v>44</v>
      </c>
      <c r="K1867" s="301">
        <v>24</v>
      </c>
      <c r="L1867" s="47" t="s">
        <v>34</v>
      </c>
      <c r="M1867" s="47">
        <v>0.75</v>
      </c>
      <c r="N1867" s="47" t="s">
        <v>35</v>
      </c>
      <c r="O1867" s="47" t="s">
        <v>36</v>
      </c>
      <c r="P1867" s="261">
        <v>43242</v>
      </c>
      <c r="Q1867" s="261">
        <v>43411</v>
      </c>
      <c r="R1867" s="261">
        <v>43441</v>
      </c>
      <c r="S1867" s="47">
        <f t="shared" si="62"/>
        <v>30</v>
      </c>
      <c r="T1867" s="243"/>
      <c r="U1867" s="243"/>
      <c r="V1867" s="238"/>
      <c r="W1867" s="244"/>
      <c r="X1867" s="244"/>
      <c r="Y1867" s="244"/>
      <c r="Z1867" s="244"/>
      <c r="AA1867" s="263" t="s">
        <v>45</v>
      </c>
    </row>
    <row r="1868" spans="1:35" ht="16">
      <c r="A1868" s="9">
        <v>1</v>
      </c>
      <c r="B1868" s="9">
        <v>1</v>
      </c>
      <c r="C1868" s="9">
        <v>2</v>
      </c>
      <c r="D1868" s="9"/>
      <c r="E1868" s="280">
        <v>5</v>
      </c>
      <c r="F1868" s="254"/>
      <c r="G1868" s="47" t="s">
        <v>42</v>
      </c>
      <c r="H1868" s="301" t="s">
        <v>43</v>
      </c>
      <c r="I1868" s="301">
        <v>622</v>
      </c>
      <c r="J1868" s="301" t="s">
        <v>44</v>
      </c>
      <c r="K1868" s="301">
        <v>24</v>
      </c>
      <c r="L1868" s="47" t="s">
        <v>34</v>
      </c>
      <c r="M1868" s="47">
        <v>0.75</v>
      </c>
      <c r="N1868" s="47" t="s">
        <v>35</v>
      </c>
      <c r="O1868" s="47" t="s">
        <v>36</v>
      </c>
      <c r="P1868" s="261">
        <v>43242</v>
      </c>
      <c r="Q1868" s="261">
        <v>43411</v>
      </c>
      <c r="R1868" s="261">
        <v>43441</v>
      </c>
      <c r="S1868" s="47">
        <f t="shared" si="62"/>
        <v>30</v>
      </c>
      <c r="T1868" s="243"/>
      <c r="U1868" s="243"/>
      <c r="V1868" s="238"/>
      <c r="W1868" s="244"/>
      <c r="X1868" s="244"/>
      <c r="Y1868" s="244"/>
      <c r="Z1868" s="244"/>
      <c r="AA1868" s="263" t="s">
        <v>45</v>
      </c>
    </row>
    <row r="1869" spans="1:35" ht="16">
      <c r="A1869" s="9">
        <v>1</v>
      </c>
      <c r="B1869" s="9">
        <v>1</v>
      </c>
      <c r="C1869" s="9">
        <v>2</v>
      </c>
      <c r="D1869" s="9"/>
      <c r="E1869" s="280">
        <v>6</v>
      </c>
      <c r="F1869" s="254"/>
      <c r="G1869" s="92" t="s">
        <v>42</v>
      </c>
      <c r="H1869" s="301" t="s">
        <v>46</v>
      </c>
      <c r="I1869" s="301">
        <v>502</v>
      </c>
      <c r="J1869" s="301" t="s">
        <v>44</v>
      </c>
      <c r="K1869" s="301">
        <v>1</v>
      </c>
      <c r="L1869" s="92" t="s">
        <v>34</v>
      </c>
      <c r="M1869" s="92">
        <v>0.75</v>
      </c>
      <c r="N1869" s="92" t="s">
        <v>39</v>
      </c>
      <c r="O1869" s="92" t="s">
        <v>36</v>
      </c>
      <c r="P1869" s="277">
        <v>43242</v>
      </c>
      <c r="Q1869" s="277">
        <v>43411</v>
      </c>
      <c r="R1869" s="277">
        <v>43440</v>
      </c>
      <c r="S1869" s="92">
        <f t="shared" si="62"/>
        <v>29</v>
      </c>
      <c r="T1869" s="243"/>
      <c r="U1869" s="243"/>
      <c r="V1869" s="238"/>
      <c r="W1869" s="244"/>
      <c r="X1869" s="244"/>
      <c r="Y1869" s="244"/>
      <c r="Z1869" s="244"/>
      <c r="AA1869" s="263" t="s">
        <v>45</v>
      </c>
    </row>
    <row r="1870" spans="1:35" ht="16">
      <c r="A1870" s="9">
        <v>1</v>
      </c>
      <c r="B1870" s="9">
        <v>1</v>
      </c>
      <c r="C1870" s="9">
        <v>2</v>
      </c>
      <c r="D1870" s="9"/>
      <c r="E1870" s="280">
        <v>7</v>
      </c>
      <c r="F1870" s="254"/>
      <c r="G1870" s="92" t="s">
        <v>42</v>
      </c>
      <c r="H1870" s="301" t="s">
        <v>46</v>
      </c>
      <c r="I1870" s="301">
        <v>503</v>
      </c>
      <c r="J1870" s="301" t="s">
        <v>44</v>
      </c>
      <c r="K1870" s="301">
        <v>1</v>
      </c>
      <c r="L1870" s="92" t="s">
        <v>34</v>
      </c>
      <c r="M1870" s="92">
        <v>0.75</v>
      </c>
      <c r="N1870" s="92" t="s">
        <v>39</v>
      </c>
      <c r="O1870" s="92" t="s">
        <v>36</v>
      </c>
      <c r="P1870" s="277">
        <v>43242</v>
      </c>
      <c r="Q1870" s="277">
        <v>43411</v>
      </c>
      <c r="R1870" s="277">
        <v>43440</v>
      </c>
      <c r="S1870" s="92">
        <f t="shared" si="62"/>
        <v>29</v>
      </c>
      <c r="T1870" s="243"/>
      <c r="U1870" s="243"/>
      <c r="V1870" s="238"/>
      <c r="W1870" s="244"/>
      <c r="X1870" s="244"/>
      <c r="Y1870" s="244"/>
      <c r="Z1870" s="244"/>
      <c r="AA1870" s="263" t="s">
        <v>45</v>
      </c>
    </row>
    <row r="1871" spans="1:35" ht="16">
      <c r="A1871" s="9">
        <v>1</v>
      </c>
      <c r="B1871" s="9">
        <v>1</v>
      </c>
      <c r="C1871" s="9">
        <v>2</v>
      </c>
      <c r="D1871" s="9"/>
      <c r="E1871" s="280">
        <v>8</v>
      </c>
      <c r="F1871" s="254"/>
      <c r="G1871" s="92" t="s">
        <v>42</v>
      </c>
      <c r="H1871" s="301" t="s">
        <v>46</v>
      </c>
      <c r="I1871" s="301">
        <v>504</v>
      </c>
      <c r="J1871" s="301" t="s">
        <v>44</v>
      </c>
      <c r="K1871" s="301">
        <v>1</v>
      </c>
      <c r="L1871" s="92" t="s">
        <v>34</v>
      </c>
      <c r="M1871" s="92">
        <v>0.75</v>
      </c>
      <c r="N1871" s="92" t="s">
        <v>39</v>
      </c>
      <c r="O1871" s="92" t="s">
        <v>36</v>
      </c>
      <c r="P1871" s="277">
        <v>43242</v>
      </c>
      <c r="Q1871" s="277">
        <v>43411</v>
      </c>
      <c r="R1871" s="277">
        <v>43440</v>
      </c>
      <c r="S1871" s="92">
        <f t="shared" si="62"/>
        <v>29</v>
      </c>
      <c r="T1871" s="243"/>
      <c r="U1871" s="243"/>
      <c r="V1871" s="238"/>
      <c r="W1871" s="244"/>
      <c r="X1871" s="244"/>
      <c r="Y1871" s="244"/>
      <c r="Z1871" s="244"/>
      <c r="AA1871" s="263" t="s">
        <v>45</v>
      </c>
    </row>
    <row r="1872" spans="1:35" ht="16">
      <c r="A1872" s="9">
        <v>1</v>
      </c>
      <c r="B1872" s="9">
        <v>1</v>
      </c>
      <c r="C1872" s="9">
        <v>2</v>
      </c>
      <c r="D1872" s="9"/>
      <c r="E1872" s="280">
        <v>9</v>
      </c>
      <c r="F1872" s="254"/>
      <c r="G1872" s="92" t="s">
        <v>42</v>
      </c>
      <c r="H1872" s="301" t="s">
        <v>46</v>
      </c>
      <c r="I1872" s="301">
        <v>505</v>
      </c>
      <c r="J1872" s="301" t="s">
        <v>44</v>
      </c>
      <c r="K1872" s="301">
        <v>1</v>
      </c>
      <c r="L1872" s="92" t="s">
        <v>34</v>
      </c>
      <c r="M1872" s="92">
        <v>0.75</v>
      </c>
      <c r="N1872" s="92" t="s">
        <v>39</v>
      </c>
      <c r="O1872" s="92" t="s">
        <v>36</v>
      </c>
      <c r="P1872" s="277">
        <v>43242</v>
      </c>
      <c r="Q1872" s="277">
        <v>43411</v>
      </c>
      <c r="R1872" s="277">
        <v>43440</v>
      </c>
      <c r="S1872" s="92">
        <f t="shared" si="62"/>
        <v>29</v>
      </c>
      <c r="T1872" s="243"/>
      <c r="U1872" s="243"/>
      <c r="V1872" s="238"/>
      <c r="W1872" s="244"/>
      <c r="X1872" s="244"/>
      <c r="Y1872" s="244"/>
      <c r="Z1872" s="244"/>
      <c r="AA1872" s="263" t="s">
        <v>45</v>
      </c>
    </row>
    <row r="1873" spans="1:35" ht="16">
      <c r="A1873" s="9">
        <v>1</v>
      </c>
      <c r="B1873" s="9">
        <v>1</v>
      </c>
      <c r="C1873" s="9">
        <v>2</v>
      </c>
      <c r="D1873" s="9"/>
      <c r="E1873" s="280">
        <v>10</v>
      </c>
      <c r="F1873" s="254"/>
      <c r="G1873" s="92" t="s">
        <v>42</v>
      </c>
      <c r="H1873" s="301" t="s">
        <v>46</v>
      </c>
      <c r="I1873" s="301">
        <v>506</v>
      </c>
      <c r="J1873" s="301" t="s">
        <v>44</v>
      </c>
      <c r="K1873" s="301">
        <v>1</v>
      </c>
      <c r="L1873" s="92" t="s">
        <v>34</v>
      </c>
      <c r="M1873" s="92">
        <v>0.75</v>
      </c>
      <c r="N1873" s="92" t="s">
        <v>39</v>
      </c>
      <c r="O1873" s="92" t="s">
        <v>36</v>
      </c>
      <c r="P1873" s="277">
        <v>43242</v>
      </c>
      <c r="Q1873" s="277">
        <v>43411</v>
      </c>
      <c r="R1873" s="277">
        <v>43440</v>
      </c>
      <c r="S1873" s="92">
        <f t="shared" si="62"/>
        <v>29</v>
      </c>
      <c r="T1873" s="243"/>
      <c r="U1873" s="243"/>
      <c r="V1873" s="238"/>
      <c r="W1873" s="244"/>
      <c r="X1873" s="244"/>
      <c r="Y1873" s="244"/>
      <c r="Z1873" s="244"/>
      <c r="AA1873" s="263" t="s">
        <v>45</v>
      </c>
    </row>
    <row r="1874" spans="1:35" ht="16">
      <c r="A1874" s="9">
        <v>1</v>
      </c>
      <c r="B1874" s="9">
        <v>1</v>
      </c>
      <c r="C1874" s="9">
        <v>2</v>
      </c>
      <c r="D1874" s="9"/>
      <c r="E1874" s="280">
        <v>11</v>
      </c>
      <c r="F1874" s="254"/>
      <c r="G1874" s="47" t="s">
        <v>42</v>
      </c>
      <c r="H1874" s="301" t="s">
        <v>47</v>
      </c>
      <c r="I1874" s="301">
        <v>562</v>
      </c>
      <c r="J1874" s="301" t="s">
        <v>44</v>
      </c>
      <c r="K1874" s="301">
        <v>13</v>
      </c>
      <c r="L1874" s="47" t="s">
        <v>34</v>
      </c>
      <c r="M1874" s="47">
        <v>0.75</v>
      </c>
      <c r="N1874" s="47" t="s">
        <v>35</v>
      </c>
      <c r="O1874" s="47" t="s">
        <v>36</v>
      </c>
      <c r="P1874" s="261">
        <v>43242</v>
      </c>
      <c r="Q1874" s="261">
        <v>43411</v>
      </c>
      <c r="R1874" s="261">
        <v>43599</v>
      </c>
      <c r="S1874" s="47">
        <f t="shared" si="62"/>
        <v>188</v>
      </c>
      <c r="T1874" s="243"/>
      <c r="U1874" s="243"/>
      <c r="V1874" s="238"/>
      <c r="W1874" s="244"/>
      <c r="X1874" s="244"/>
      <c r="Y1874" s="244"/>
      <c r="Z1874" s="244"/>
      <c r="AA1874" s="263" t="s">
        <v>45</v>
      </c>
    </row>
    <row r="1875" spans="1:35" s="366" customFormat="1" ht="16">
      <c r="A1875" s="9">
        <v>1</v>
      </c>
      <c r="B1875" s="9">
        <v>1</v>
      </c>
      <c r="C1875" s="9">
        <v>2</v>
      </c>
      <c r="D1875" s="9"/>
      <c r="E1875" s="280">
        <v>12</v>
      </c>
      <c r="F1875" s="254"/>
      <c r="G1875" s="47" t="s">
        <v>42</v>
      </c>
      <c r="H1875" s="301" t="s">
        <v>47</v>
      </c>
      <c r="I1875" s="301">
        <v>563</v>
      </c>
      <c r="J1875" s="301" t="s">
        <v>44</v>
      </c>
      <c r="K1875" s="301">
        <v>13</v>
      </c>
      <c r="L1875" s="47" t="s">
        <v>34</v>
      </c>
      <c r="M1875" s="47">
        <v>0.75</v>
      </c>
      <c r="N1875" s="47" t="s">
        <v>35</v>
      </c>
      <c r="O1875" s="47" t="s">
        <v>36</v>
      </c>
      <c r="P1875" s="261">
        <v>43242</v>
      </c>
      <c r="Q1875" s="261">
        <v>43411</v>
      </c>
      <c r="R1875" s="261">
        <v>43599</v>
      </c>
      <c r="S1875" s="47">
        <f t="shared" si="62"/>
        <v>188</v>
      </c>
      <c r="T1875" s="243"/>
      <c r="U1875" s="243"/>
      <c r="V1875" s="238"/>
      <c r="W1875" s="244"/>
      <c r="X1875" s="244"/>
      <c r="Y1875" s="244"/>
      <c r="Z1875" s="244"/>
      <c r="AA1875" s="263" t="s">
        <v>45</v>
      </c>
      <c r="AB1875"/>
      <c r="AC1875"/>
      <c r="AD1875"/>
      <c r="AE1875"/>
      <c r="AF1875"/>
      <c r="AG1875"/>
      <c r="AH1875"/>
      <c r="AI1875"/>
    </row>
    <row r="1876" spans="1:35" ht="16">
      <c r="A1876" s="9">
        <v>1</v>
      </c>
      <c r="B1876" s="9">
        <v>1</v>
      </c>
      <c r="C1876" s="9">
        <v>2</v>
      </c>
      <c r="D1876" s="9"/>
      <c r="E1876" s="280">
        <v>13</v>
      </c>
      <c r="F1876" s="254"/>
      <c r="G1876" s="47" t="s">
        <v>42</v>
      </c>
      <c r="H1876" s="301" t="s">
        <v>47</v>
      </c>
      <c r="I1876" s="301">
        <v>564</v>
      </c>
      <c r="J1876" s="301" t="s">
        <v>44</v>
      </c>
      <c r="K1876" s="301">
        <v>13</v>
      </c>
      <c r="L1876" s="47" t="s">
        <v>34</v>
      </c>
      <c r="M1876" s="47">
        <v>0.75</v>
      </c>
      <c r="N1876" s="47" t="s">
        <v>35</v>
      </c>
      <c r="O1876" s="47" t="s">
        <v>36</v>
      </c>
      <c r="P1876" s="261">
        <v>43242</v>
      </c>
      <c r="Q1876" s="261">
        <v>43411</v>
      </c>
      <c r="R1876" s="261">
        <v>43599</v>
      </c>
      <c r="S1876" s="47">
        <f t="shared" si="62"/>
        <v>188</v>
      </c>
      <c r="T1876" s="243"/>
      <c r="U1876" s="243"/>
      <c r="V1876" s="238"/>
      <c r="W1876" s="244"/>
      <c r="X1876" s="244"/>
      <c r="Y1876" s="244"/>
      <c r="Z1876" s="244"/>
      <c r="AA1876" s="263" t="s">
        <v>45</v>
      </c>
    </row>
    <row r="1877" spans="1:35" ht="16">
      <c r="A1877" s="9">
        <v>1</v>
      </c>
      <c r="B1877" s="9">
        <v>1</v>
      </c>
      <c r="C1877" s="9">
        <v>2</v>
      </c>
      <c r="D1877" s="9"/>
      <c r="E1877" s="280">
        <v>14</v>
      </c>
      <c r="F1877" s="254"/>
      <c r="G1877" s="47" t="s">
        <v>42</v>
      </c>
      <c r="H1877" s="301" t="s">
        <v>47</v>
      </c>
      <c r="I1877" s="301">
        <v>565</v>
      </c>
      <c r="J1877" s="301" t="s">
        <v>44</v>
      </c>
      <c r="K1877" s="301">
        <v>13</v>
      </c>
      <c r="L1877" s="47" t="s">
        <v>34</v>
      </c>
      <c r="M1877" s="47">
        <v>0.75</v>
      </c>
      <c r="N1877" s="47" t="s">
        <v>35</v>
      </c>
      <c r="O1877" s="47" t="s">
        <v>36</v>
      </c>
      <c r="P1877" s="261">
        <v>43242</v>
      </c>
      <c r="Q1877" s="261">
        <v>43411</v>
      </c>
      <c r="R1877" s="261">
        <v>43599</v>
      </c>
      <c r="S1877" s="47">
        <f t="shared" si="62"/>
        <v>188</v>
      </c>
      <c r="T1877" s="243"/>
      <c r="U1877" s="243"/>
      <c r="V1877" s="238"/>
      <c r="W1877" s="244"/>
      <c r="X1877" s="244"/>
      <c r="Y1877" s="244"/>
      <c r="Z1877" s="244"/>
      <c r="AA1877" s="263" t="s">
        <v>45</v>
      </c>
    </row>
    <row r="1878" spans="1:35" ht="16">
      <c r="A1878" s="9">
        <v>1</v>
      </c>
      <c r="B1878" s="9">
        <v>1</v>
      </c>
      <c r="C1878" s="9">
        <v>2</v>
      </c>
      <c r="D1878" s="9"/>
      <c r="E1878" s="280">
        <v>15</v>
      </c>
      <c r="F1878" s="254"/>
      <c r="G1878" s="47" t="s">
        <v>42</v>
      </c>
      <c r="H1878" s="301" t="s">
        <v>47</v>
      </c>
      <c r="I1878" s="301">
        <v>567</v>
      </c>
      <c r="J1878" s="301" t="s">
        <v>44</v>
      </c>
      <c r="K1878" s="301">
        <v>13</v>
      </c>
      <c r="L1878" s="47" t="s">
        <v>34</v>
      </c>
      <c r="M1878" s="47">
        <v>0.75</v>
      </c>
      <c r="N1878" s="47" t="s">
        <v>35</v>
      </c>
      <c r="O1878" s="47" t="s">
        <v>36</v>
      </c>
      <c r="P1878" s="261">
        <v>43242</v>
      </c>
      <c r="Q1878" s="261">
        <v>43411</v>
      </c>
      <c r="R1878" s="261">
        <v>43599</v>
      </c>
      <c r="S1878" s="47">
        <f t="shared" si="62"/>
        <v>188</v>
      </c>
      <c r="T1878" s="243"/>
      <c r="U1878" s="243"/>
      <c r="V1878" s="238"/>
      <c r="W1878" s="244"/>
      <c r="X1878" s="244"/>
      <c r="Y1878" s="244"/>
      <c r="Z1878" s="244"/>
      <c r="AA1878" s="263" t="s">
        <v>45</v>
      </c>
    </row>
    <row r="1879" spans="1:35" ht="16">
      <c r="A1879" s="9">
        <v>1</v>
      </c>
      <c r="B1879" s="9">
        <v>1</v>
      </c>
      <c r="C1879" s="9">
        <v>2</v>
      </c>
      <c r="D1879" s="9"/>
      <c r="E1879" s="280">
        <v>16</v>
      </c>
      <c r="F1879" s="254"/>
      <c r="G1879" s="47" t="s">
        <v>42</v>
      </c>
      <c r="H1879" s="301" t="s">
        <v>47</v>
      </c>
      <c r="I1879" s="301">
        <v>761</v>
      </c>
      <c r="J1879" s="301" t="s">
        <v>44</v>
      </c>
      <c r="K1879" s="301" t="s">
        <v>48</v>
      </c>
      <c r="L1879" s="47" t="s">
        <v>34</v>
      </c>
      <c r="M1879" s="47">
        <v>0.75</v>
      </c>
      <c r="N1879" s="47" t="s">
        <v>35</v>
      </c>
      <c r="O1879" s="47" t="s">
        <v>36</v>
      </c>
      <c r="P1879" s="261">
        <v>43242</v>
      </c>
      <c r="Q1879" s="261">
        <v>43411</v>
      </c>
      <c r="R1879" s="261">
        <v>43599</v>
      </c>
      <c r="S1879" s="47">
        <f t="shared" si="62"/>
        <v>188</v>
      </c>
      <c r="T1879" s="243"/>
      <c r="U1879" s="243"/>
      <c r="V1879" s="238"/>
      <c r="W1879" s="244"/>
      <c r="X1879" s="244"/>
      <c r="Y1879" s="244"/>
      <c r="Z1879" s="244"/>
      <c r="AA1879" s="263" t="s">
        <v>49</v>
      </c>
    </row>
    <row r="1880" spans="1:35" ht="34">
      <c r="A1880" s="9">
        <v>1</v>
      </c>
      <c r="B1880" s="9">
        <v>1</v>
      </c>
      <c r="C1880" s="9">
        <v>2</v>
      </c>
      <c r="D1880" s="9"/>
      <c r="E1880" s="280">
        <v>17</v>
      </c>
      <c r="F1880" s="254"/>
      <c r="G1880" s="47" t="s">
        <v>42</v>
      </c>
      <c r="H1880" s="301" t="s">
        <v>47</v>
      </c>
      <c r="I1880" s="301">
        <v>765</v>
      </c>
      <c r="J1880" s="301" t="s">
        <v>44</v>
      </c>
      <c r="K1880" s="301" t="s">
        <v>50</v>
      </c>
      <c r="L1880" s="47" t="s">
        <v>34</v>
      </c>
      <c r="M1880" s="47">
        <v>0.75</v>
      </c>
      <c r="N1880" s="47" t="s">
        <v>35</v>
      </c>
      <c r="O1880" s="47" t="s">
        <v>36</v>
      </c>
      <c r="P1880" s="261">
        <v>43242</v>
      </c>
      <c r="Q1880" s="261">
        <v>43411</v>
      </c>
      <c r="R1880" s="261">
        <v>43600</v>
      </c>
      <c r="S1880" s="47">
        <f t="shared" si="62"/>
        <v>189</v>
      </c>
      <c r="T1880" s="243"/>
      <c r="U1880" s="243"/>
      <c r="V1880" s="238"/>
      <c r="W1880" s="244"/>
      <c r="X1880" s="244"/>
      <c r="Y1880" s="244"/>
      <c r="Z1880" s="244"/>
      <c r="AA1880" s="264" t="s">
        <v>51</v>
      </c>
    </row>
    <row r="1881" spans="1:35" ht="51">
      <c r="A1881" s="9">
        <v>1</v>
      </c>
      <c r="B1881" s="9">
        <v>1</v>
      </c>
      <c r="C1881" s="9">
        <v>2</v>
      </c>
      <c r="D1881" s="9"/>
      <c r="E1881" s="280">
        <v>18</v>
      </c>
      <c r="F1881" s="254"/>
      <c r="G1881" s="47" t="s">
        <v>42</v>
      </c>
      <c r="H1881" s="301" t="s">
        <v>47</v>
      </c>
      <c r="I1881" s="301">
        <v>767</v>
      </c>
      <c r="J1881" s="301" t="s">
        <v>44</v>
      </c>
      <c r="K1881" s="301" t="s">
        <v>52</v>
      </c>
      <c r="L1881" s="47" t="s">
        <v>34</v>
      </c>
      <c r="M1881" s="47">
        <v>0.75</v>
      </c>
      <c r="N1881" s="47" t="s">
        <v>35</v>
      </c>
      <c r="O1881" s="47" t="s">
        <v>36</v>
      </c>
      <c r="P1881" s="261">
        <v>43242</v>
      </c>
      <c r="Q1881" s="261">
        <v>43411</v>
      </c>
      <c r="R1881" s="261">
        <v>43600</v>
      </c>
      <c r="S1881" s="47">
        <f t="shared" si="62"/>
        <v>189</v>
      </c>
      <c r="T1881" s="243"/>
      <c r="U1881" s="243"/>
      <c r="V1881" s="238"/>
      <c r="W1881" s="244"/>
      <c r="X1881" s="244"/>
      <c r="Y1881" s="244"/>
      <c r="Z1881" s="244"/>
      <c r="AA1881" s="264" t="s">
        <v>53</v>
      </c>
    </row>
    <row r="1882" spans="1:35" ht="16">
      <c r="A1882" s="9">
        <v>1</v>
      </c>
      <c r="B1882" s="9">
        <v>1</v>
      </c>
      <c r="C1882" s="9">
        <v>2</v>
      </c>
      <c r="D1882" s="9"/>
      <c r="E1882" s="280">
        <v>19</v>
      </c>
      <c r="F1882" s="254"/>
      <c r="G1882" s="47" t="s">
        <v>42</v>
      </c>
      <c r="H1882" s="301" t="s">
        <v>47</v>
      </c>
      <c r="I1882" s="301">
        <v>790</v>
      </c>
      <c r="J1882" s="301" t="s">
        <v>44</v>
      </c>
      <c r="K1882" s="301">
        <v>59</v>
      </c>
      <c r="L1882" s="47" t="s">
        <v>34</v>
      </c>
      <c r="M1882" s="47">
        <v>0.75</v>
      </c>
      <c r="N1882" s="47" t="s">
        <v>35</v>
      </c>
      <c r="O1882" s="47" t="s">
        <v>36</v>
      </c>
      <c r="P1882" s="261">
        <v>43242</v>
      </c>
      <c r="Q1882" s="261">
        <v>43411</v>
      </c>
      <c r="R1882" s="261">
        <v>43600</v>
      </c>
      <c r="S1882" s="47">
        <f t="shared" si="62"/>
        <v>189</v>
      </c>
      <c r="T1882" s="243"/>
      <c r="U1882" s="243"/>
      <c r="V1882" s="238"/>
      <c r="W1882" s="244"/>
      <c r="X1882" s="244"/>
      <c r="Y1882" s="244"/>
      <c r="Z1882" s="244"/>
      <c r="AA1882" s="263" t="s">
        <v>54</v>
      </c>
    </row>
    <row r="1883" spans="1:35" ht="16">
      <c r="A1883" s="9">
        <v>1</v>
      </c>
      <c r="B1883" s="9">
        <v>1</v>
      </c>
      <c r="C1883" s="9">
        <v>2</v>
      </c>
      <c r="D1883" s="9"/>
      <c r="E1883" s="280">
        <v>20</v>
      </c>
      <c r="F1883" s="254"/>
      <c r="G1883" s="92" t="s">
        <v>42</v>
      </c>
      <c r="H1883" s="301" t="s">
        <v>56</v>
      </c>
      <c r="I1883" s="301">
        <v>507</v>
      </c>
      <c r="J1883" s="301" t="s">
        <v>44</v>
      </c>
      <c r="K1883" s="301">
        <v>2</v>
      </c>
      <c r="L1883" s="92" t="s">
        <v>34</v>
      </c>
      <c r="M1883" s="92">
        <v>0.75</v>
      </c>
      <c r="N1883" s="92" t="s">
        <v>39</v>
      </c>
      <c r="O1883" s="92" t="s">
        <v>36</v>
      </c>
      <c r="P1883" s="277">
        <v>43242</v>
      </c>
      <c r="Q1883" s="277">
        <v>43411</v>
      </c>
      <c r="R1883" s="277">
        <v>43599</v>
      </c>
      <c r="S1883" s="92">
        <f t="shared" si="62"/>
        <v>188</v>
      </c>
      <c r="T1883" s="243"/>
      <c r="U1883" s="243"/>
      <c r="V1883" s="238"/>
      <c r="W1883" s="244"/>
      <c r="X1883" s="244"/>
      <c r="Y1883" s="244"/>
      <c r="Z1883" s="244"/>
      <c r="AA1883" s="263" t="s">
        <v>45</v>
      </c>
    </row>
    <row r="1884" spans="1:35" ht="16">
      <c r="A1884" s="9">
        <v>1</v>
      </c>
      <c r="B1884" s="9">
        <v>1</v>
      </c>
      <c r="C1884" s="9">
        <v>2</v>
      </c>
      <c r="D1884" s="9"/>
      <c r="E1884" s="280">
        <v>21</v>
      </c>
      <c r="F1884" s="254"/>
      <c r="G1884" s="92" t="s">
        <v>42</v>
      </c>
      <c r="H1884" s="301" t="s">
        <v>56</v>
      </c>
      <c r="I1884" s="301">
        <v>508</v>
      </c>
      <c r="J1884" s="301" t="s">
        <v>44</v>
      </c>
      <c r="K1884" s="301">
        <v>2</v>
      </c>
      <c r="L1884" s="92" t="s">
        <v>34</v>
      </c>
      <c r="M1884" s="92">
        <v>0.75</v>
      </c>
      <c r="N1884" s="92" t="s">
        <v>39</v>
      </c>
      <c r="O1884" s="92" t="s">
        <v>36</v>
      </c>
      <c r="P1884" s="277">
        <v>43242</v>
      </c>
      <c r="Q1884" s="277">
        <v>43411</v>
      </c>
      <c r="R1884" s="277">
        <v>43599</v>
      </c>
      <c r="S1884" s="92">
        <f t="shared" si="62"/>
        <v>188</v>
      </c>
      <c r="T1884" s="243"/>
      <c r="U1884" s="243"/>
      <c r="V1884" s="238"/>
      <c r="W1884" s="244"/>
      <c r="X1884" s="244"/>
      <c r="Y1884" s="244"/>
      <c r="Z1884" s="244"/>
      <c r="AA1884" s="263" t="s">
        <v>45</v>
      </c>
    </row>
    <row r="1885" spans="1:35" ht="16">
      <c r="A1885" s="9">
        <v>1</v>
      </c>
      <c r="B1885" s="9">
        <v>1</v>
      </c>
      <c r="C1885" s="9">
        <v>2</v>
      </c>
      <c r="D1885" s="9"/>
      <c r="E1885" s="280">
        <v>22</v>
      </c>
      <c r="F1885" s="254"/>
      <c r="G1885" s="92" t="s">
        <v>42</v>
      </c>
      <c r="H1885" s="301" t="s">
        <v>56</v>
      </c>
      <c r="I1885" s="301">
        <v>509</v>
      </c>
      <c r="J1885" s="301" t="s">
        <v>44</v>
      </c>
      <c r="K1885" s="301">
        <v>2</v>
      </c>
      <c r="L1885" s="92" t="s">
        <v>34</v>
      </c>
      <c r="M1885" s="92">
        <v>0.75</v>
      </c>
      <c r="N1885" s="92" t="s">
        <v>39</v>
      </c>
      <c r="O1885" s="92" t="s">
        <v>36</v>
      </c>
      <c r="P1885" s="277">
        <v>43242</v>
      </c>
      <c r="Q1885" s="277">
        <v>43411</v>
      </c>
      <c r="R1885" s="277">
        <v>43599</v>
      </c>
      <c r="S1885" s="92">
        <f t="shared" si="62"/>
        <v>188</v>
      </c>
      <c r="T1885" s="243"/>
      <c r="U1885" s="243"/>
      <c r="V1885" s="238"/>
      <c r="W1885" s="244"/>
      <c r="X1885" s="244"/>
      <c r="Y1885" s="244"/>
      <c r="Z1885" s="244"/>
      <c r="AA1885" s="263" t="s">
        <v>57</v>
      </c>
    </row>
    <row r="1886" spans="1:35" ht="16">
      <c r="A1886" s="9" t="s">
        <v>58</v>
      </c>
      <c r="B1886" s="9" t="s">
        <v>58</v>
      </c>
      <c r="C1886" s="9" t="s">
        <v>58</v>
      </c>
      <c r="D1886" s="9"/>
      <c r="E1886" s="280">
        <v>23</v>
      </c>
      <c r="F1886" s="254"/>
      <c r="G1886" s="92" t="s">
        <v>42</v>
      </c>
      <c r="H1886" s="301" t="s">
        <v>56</v>
      </c>
      <c r="I1886" s="301">
        <v>510</v>
      </c>
      <c r="J1886" s="301" t="s">
        <v>44</v>
      </c>
      <c r="K1886" s="301">
        <v>2</v>
      </c>
      <c r="L1886" s="92" t="s">
        <v>34</v>
      </c>
      <c r="M1886" s="92">
        <v>0.75</v>
      </c>
      <c r="N1886" s="92" t="s">
        <v>39</v>
      </c>
      <c r="O1886" s="92" t="s">
        <v>36</v>
      </c>
      <c r="P1886" s="277">
        <v>43242</v>
      </c>
      <c r="Q1886" s="277">
        <v>43411</v>
      </c>
      <c r="R1886" s="277">
        <v>43580</v>
      </c>
      <c r="S1886" s="92">
        <f t="shared" si="62"/>
        <v>169</v>
      </c>
      <c r="T1886" s="243"/>
      <c r="U1886" s="243"/>
      <c r="V1886" s="238"/>
      <c r="W1886" s="244"/>
      <c r="X1886" s="244"/>
      <c r="Y1886" s="244"/>
      <c r="Z1886" s="244"/>
      <c r="AA1886" s="263" t="s">
        <v>59</v>
      </c>
    </row>
    <row r="1887" spans="1:35" ht="16">
      <c r="A1887" s="9">
        <v>1</v>
      </c>
      <c r="B1887" s="9">
        <v>1</v>
      </c>
      <c r="C1887" s="9">
        <v>2</v>
      </c>
      <c r="D1887" s="9"/>
      <c r="E1887" s="280">
        <v>24</v>
      </c>
      <c r="F1887" s="254"/>
      <c r="G1887" s="92" t="s">
        <v>42</v>
      </c>
      <c r="H1887" s="301" t="s">
        <v>56</v>
      </c>
      <c r="I1887" s="301">
        <v>511</v>
      </c>
      <c r="J1887" s="301" t="s">
        <v>44</v>
      </c>
      <c r="K1887" s="301">
        <v>2</v>
      </c>
      <c r="L1887" s="92" t="s">
        <v>34</v>
      </c>
      <c r="M1887" s="92">
        <v>0.75</v>
      </c>
      <c r="N1887" s="92" t="s">
        <v>39</v>
      </c>
      <c r="O1887" s="92" t="s">
        <v>36</v>
      </c>
      <c r="P1887" s="277">
        <v>43242</v>
      </c>
      <c r="Q1887" s="277">
        <v>43411</v>
      </c>
      <c r="R1887" s="277">
        <v>43599</v>
      </c>
      <c r="S1887" s="92">
        <f t="shared" si="62"/>
        <v>188</v>
      </c>
      <c r="T1887" s="243"/>
      <c r="U1887" s="243"/>
      <c r="V1887" s="238"/>
      <c r="W1887" s="244"/>
      <c r="X1887" s="244"/>
      <c r="Y1887" s="244"/>
      <c r="Z1887" s="244"/>
      <c r="AA1887" s="263" t="s">
        <v>45</v>
      </c>
    </row>
    <row r="1888" spans="1:35" ht="16">
      <c r="A1888" s="9"/>
      <c r="B1888" s="9"/>
      <c r="C1888" s="9"/>
      <c r="D1888" s="9"/>
      <c r="E1888" s="280"/>
      <c r="F1888" s="254"/>
      <c r="G1888" s="238"/>
      <c r="H1888" s="240"/>
      <c r="I1888" s="240"/>
      <c r="J1888" s="238"/>
      <c r="K1888" s="240"/>
      <c r="L1888" s="240"/>
      <c r="M1888" s="241"/>
      <c r="N1888" s="240"/>
      <c r="O1888" s="240"/>
      <c r="P1888" s="240"/>
      <c r="Q1888" s="240"/>
      <c r="R1888" s="242"/>
      <c r="S1888" s="243"/>
      <c r="T1888" s="243"/>
      <c r="U1888" s="243"/>
      <c r="V1888" s="238"/>
      <c r="W1888" s="358"/>
      <c r="X1888" s="244"/>
      <c r="Y1888" s="244"/>
      <c r="Z1888" s="244"/>
      <c r="AA1888" s="240"/>
    </row>
    <row r="1889" spans="1:35" ht="16">
      <c r="A1889" s="9"/>
      <c r="B1889" s="9"/>
      <c r="C1889" s="9"/>
      <c r="D1889" s="9"/>
      <c r="E1889" s="280"/>
      <c r="F1889" s="254"/>
      <c r="G1889" s="238"/>
      <c r="H1889" s="240"/>
      <c r="I1889" s="240"/>
      <c r="J1889" s="238"/>
      <c r="K1889" s="240"/>
      <c r="L1889" s="240"/>
      <c r="M1889" s="241"/>
      <c r="N1889" s="240"/>
      <c r="O1889" s="240"/>
      <c r="P1889" s="240"/>
      <c r="Q1889" s="240"/>
      <c r="R1889" s="242"/>
      <c r="S1889" s="243"/>
      <c r="T1889" s="243"/>
      <c r="U1889" s="243"/>
      <c r="V1889" s="238"/>
      <c r="W1889" s="244"/>
      <c r="X1889" s="244"/>
      <c r="Y1889" s="244"/>
      <c r="Z1889" s="244"/>
      <c r="AA1889" s="240"/>
    </row>
    <row r="1890" spans="1:35" ht="16">
      <c r="A1890" s="9"/>
      <c r="B1890" s="9"/>
      <c r="C1890" s="9"/>
      <c r="D1890" s="150"/>
      <c r="E1890" s="281"/>
      <c r="F1890" s="227"/>
      <c r="G1890" s="150"/>
      <c r="H1890" s="150"/>
      <c r="I1890" s="150"/>
      <c r="J1890" s="150"/>
      <c r="K1890" s="150"/>
      <c r="L1890" s="150"/>
      <c r="M1890" s="150"/>
      <c r="N1890" s="150"/>
      <c r="O1890" s="9"/>
      <c r="P1890" s="150"/>
      <c r="Q1890" s="150"/>
      <c r="R1890" s="150"/>
      <c r="S1890" s="150"/>
      <c r="T1890" s="150"/>
      <c r="U1890" s="129" t="s">
        <v>97</v>
      </c>
      <c r="V1890" s="130">
        <f>SUM(V1744:V1889)</f>
        <v>24</v>
      </c>
      <c r="W1890" s="130">
        <f>SUM(W1744:W1889)</f>
        <v>22</v>
      </c>
      <c r="X1890" s="130">
        <f>SUM(X1744:X1889)</f>
        <v>3</v>
      </c>
      <c r="Y1890" s="130">
        <f>SUM(Y1744:Y1889)</f>
        <v>7</v>
      </c>
      <c r="Z1890" s="150"/>
      <c r="AA1890" s="150"/>
    </row>
    <row r="1891" spans="1:35" ht="16">
      <c r="A1891" s="9"/>
      <c r="B1891" s="9"/>
      <c r="C1891" s="9"/>
      <c r="D1891" s="150"/>
      <c r="E1891" s="281"/>
      <c r="F1891" s="227"/>
      <c r="G1891" s="150"/>
      <c r="H1891" s="150"/>
      <c r="I1891" s="150"/>
      <c r="J1891" s="150"/>
      <c r="K1891" s="150"/>
      <c r="L1891" s="150"/>
      <c r="M1891" s="150"/>
      <c r="N1891" s="150"/>
      <c r="O1891" s="9"/>
      <c r="P1891" s="150"/>
      <c r="Q1891" s="150"/>
      <c r="R1891" s="150"/>
      <c r="S1891" s="150"/>
      <c r="T1891" s="150"/>
      <c r="U1891" s="129" t="s">
        <v>98</v>
      </c>
      <c r="V1891" s="130">
        <v>146</v>
      </c>
      <c r="W1891" s="130"/>
      <c r="X1891" s="130"/>
      <c r="Y1891" s="130">
        <f>V1891</f>
        <v>146</v>
      </c>
      <c r="Z1891" s="150"/>
      <c r="AA1891" s="150"/>
    </row>
    <row r="1892" spans="1:35" ht="16">
      <c r="A1892" s="9"/>
      <c r="B1892" s="9"/>
      <c r="C1892" s="9"/>
      <c r="D1892" s="150"/>
      <c r="E1892" s="281"/>
      <c r="F1892" s="227"/>
      <c r="G1892" s="150"/>
      <c r="H1892" s="150"/>
      <c r="I1892" s="150"/>
      <c r="J1892" s="150"/>
      <c r="K1892" s="150"/>
      <c r="L1892" s="150"/>
      <c r="M1892" s="150"/>
      <c r="N1892" s="150"/>
      <c r="O1892" s="9"/>
      <c r="P1892" s="150"/>
      <c r="Q1892" s="150"/>
      <c r="R1892" s="150"/>
      <c r="S1892" s="150"/>
      <c r="T1892" s="150"/>
      <c r="U1892" s="129" t="s">
        <v>99</v>
      </c>
      <c r="V1892" s="131">
        <f>V1890/V1891</f>
        <v>0.16438356164383561</v>
      </c>
      <c r="W1892" s="130"/>
      <c r="X1892" s="130"/>
      <c r="Y1892" s="131">
        <f>Y1890/Y1891</f>
        <v>4.7945205479452052E-2</v>
      </c>
      <c r="Z1892" s="150"/>
      <c r="AA1892" s="150"/>
    </row>
    <row r="1893" spans="1:35" ht="16">
      <c r="A1893" s="150"/>
      <c r="B1893" s="150"/>
      <c r="C1893" s="150"/>
      <c r="D1893" s="150"/>
      <c r="E1893" s="281"/>
      <c r="F1893" s="227"/>
      <c r="G1893" s="150"/>
      <c r="H1893" s="150"/>
      <c r="I1893" s="150"/>
      <c r="J1893" s="150"/>
      <c r="K1893" s="150"/>
      <c r="L1893" s="150"/>
      <c r="M1893" s="150"/>
      <c r="N1893" s="150"/>
      <c r="O1893" s="9"/>
      <c r="P1893" s="150"/>
      <c r="Q1893" s="150"/>
      <c r="R1893" s="150"/>
      <c r="S1893" s="150"/>
      <c r="T1893" s="150"/>
      <c r="U1893" s="129" t="s">
        <v>98</v>
      </c>
      <c r="V1893" s="130">
        <v>5</v>
      </c>
      <c r="W1893" s="130"/>
      <c r="X1893" s="130"/>
      <c r="Y1893" s="131"/>
      <c r="Z1893" s="150"/>
      <c r="AA1893" s="150"/>
    </row>
    <row r="1894" spans="1:35">
      <c r="A1894" s="150"/>
      <c r="B1894" s="150"/>
      <c r="C1894" s="150"/>
      <c r="D1894" s="150"/>
      <c r="E1894" s="281"/>
      <c r="F1894" s="227"/>
      <c r="G1894" s="150"/>
      <c r="H1894" s="150"/>
      <c r="I1894" s="150"/>
      <c r="J1894" s="150"/>
      <c r="K1894" s="150"/>
      <c r="L1894" s="150"/>
      <c r="M1894" s="150"/>
      <c r="N1894" s="150"/>
      <c r="O1894" s="9"/>
      <c r="P1894" s="150"/>
      <c r="Q1894" s="150"/>
      <c r="R1894" s="150"/>
      <c r="S1894" s="150"/>
      <c r="T1894" s="150"/>
      <c r="U1894" s="150"/>
      <c r="V1894" s="150"/>
      <c r="W1894" s="150"/>
      <c r="X1894" s="150"/>
      <c r="Y1894" s="150"/>
      <c r="Z1894" s="150"/>
      <c r="AA1894" s="150"/>
    </row>
    <row r="1895" spans="1:35" ht="16">
      <c r="A1895" s="9"/>
      <c r="B1895" s="9"/>
      <c r="C1895" s="9"/>
      <c r="D1895" s="150"/>
      <c r="E1895" s="281"/>
      <c r="F1895" s="227"/>
      <c r="G1895" s="33"/>
      <c r="H1895" s="31"/>
      <c r="I1895" s="32"/>
      <c r="J1895" s="9"/>
      <c r="K1895" s="32"/>
      <c r="L1895" s="33"/>
      <c r="M1895" s="34"/>
      <c r="N1895" s="33"/>
      <c r="O1895" s="33"/>
      <c r="P1895" s="38"/>
      <c r="Q1895" s="36"/>
      <c r="R1895" s="12"/>
      <c r="S1895" s="79"/>
      <c r="T1895" s="79"/>
      <c r="U1895" s="129" t="s">
        <v>98</v>
      </c>
      <c r="V1895" s="130">
        <f>E1894</f>
        <v>0</v>
      </c>
      <c r="W1895" s="130"/>
      <c r="X1895" s="130"/>
      <c r="Y1895" s="131"/>
      <c r="Z1895" s="37"/>
      <c r="AA1895" s="37"/>
    </row>
    <row r="1896" spans="1:35" ht="16">
      <c r="A1896" s="9"/>
      <c r="B1896" s="9"/>
      <c r="C1896" s="9"/>
      <c r="D1896" s="150"/>
      <c r="E1896" s="281"/>
      <c r="F1896" s="227"/>
      <c r="G1896" s="33"/>
      <c r="H1896" s="31"/>
      <c r="I1896" s="32"/>
      <c r="J1896" s="9"/>
      <c r="K1896" s="32"/>
      <c r="L1896" s="33"/>
      <c r="M1896" s="34"/>
      <c r="N1896" s="33"/>
      <c r="O1896" s="33"/>
      <c r="P1896" s="38"/>
      <c r="Q1896" s="36"/>
      <c r="R1896" s="12"/>
      <c r="S1896" s="79"/>
      <c r="T1896" s="79"/>
      <c r="U1896" s="79"/>
      <c r="V1896" s="31"/>
      <c r="W1896" s="31"/>
      <c r="X1896" s="31"/>
      <c r="Y1896" s="31"/>
      <c r="Z1896" s="37"/>
      <c r="AA1896" s="37"/>
    </row>
    <row r="1897" spans="1:35" ht="16">
      <c r="A1897" s="9"/>
      <c r="B1897" s="9"/>
      <c r="C1897" s="9"/>
      <c r="D1897" s="150"/>
      <c r="E1897" s="281"/>
      <c r="F1897" s="227"/>
      <c r="G1897" s="150"/>
      <c r="H1897" s="150"/>
      <c r="I1897" s="150"/>
      <c r="J1897" s="150"/>
      <c r="K1897" s="150"/>
      <c r="L1897" s="150"/>
      <c r="M1897" s="150"/>
      <c r="N1897" s="150"/>
      <c r="O1897" s="9"/>
      <c r="P1897" s="150"/>
      <c r="Q1897" s="150"/>
      <c r="R1897" s="150"/>
      <c r="S1897" s="150"/>
      <c r="T1897" s="150"/>
      <c r="U1897" s="129" t="s">
        <v>98</v>
      </c>
      <c r="V1897" s="130">
        <f>E1896</f>
        <v>0</v>
      </c>
      <c r="W1897" s="130"/>
      <c r="X1897" s="130"/>
      <c r="Y1897" s="131"/>
      <c r="Z1897" s="150"/>
      <c r="AA1897" s="150"/>
    </row>
    <row r="1898" spans="1:35" ht="16">
      <c r="A1898" s="9"/>
      <c r="B1898" s="9"/>
      <c r="C1898" s="9"/>
      <c r="D1898" s="150"/>
      <c r="E1898" s="281"/>
      <c r="F1898" s="227"/>
      <c r="G1898" s="150"/>
      <c r="H1898" s="150"/>
      <c r="I1898" s="150"/>
      <c r="J1898" s="150"/>
      <c r="K1898" s="150"/>
      <c r="L1898" s="150"/>
      <c r="M1898" s="150"/>
      <c r="N1898" s="150"/>
      <c r="O1898" s="9"/>
      <c r="P1898" s="150"/>
      <c r="Q1898" s="150"/>
      <c r="R1898" s="150"/>
      <c r="S1898" s="150"/>
      <c r="T1898" s="150"/>
      <c r="U1898" s="79"/>
      <c r="V1898" s="40"/>
      <c r="W1898" s="40"/>
      <c r="X1898" s="40"/>
      <c r="Y1898" s="251"/>
      <c r="Z1898" s="150"/>
      <c r="AA1898" s="150"/>
    </row>
    <row r="1899" spans="1:35" ht="16">
      <c r="A1899" s="9"/>
      <c r="B1899" s="9"/>
      <c r="C1899" s="9"/>
      <c r="D1899" s="150"/>
      <c r="E1899" s="281"/>
      <c r="F1899" s="227"/>
      <c r="G1899" s="151" t="s">
        <v>133</v>
      </c>
      <c r="H1899" s="150"/>
      <c r="I1899" s="150"/>
      <c r="J1899" s="150"/>
      <c r="K1899" s="150"/>
      <c r="L1899" s="150"/>
      <c r="M1899" s="150"/>
      <c r="N1899" s="150"/>
      <c r="O1899" s="9"/>
      <c r="P1899" s="150"/>
      <c r="Q1899" s="150"/>
      <c r="R1899" s="150"/>
      <c r="S1899" s="150"/>
      <c r="T1899" s="150"/>
      <c r="U1899" s="79"/>
      <c r="V1899" s="40"/>
      <c r="W1899" s="40"/>
      <c r="X1899" s="40"/>
      <c r="Y1899" s="251"/>
      <c r="Z1899" s="150"/>
      <c r="AA1899" s="150"/>
    </row>
    <row r="1900" spans="1:35" ht="16">
      <c r="A1900" s="150"/>
      <c r="B1900" s="150"/>
      <c r="C1900" s="150"/>
      <c r="D1900" s="150"/>
      <c r="E1900" s="281"/>
      <c r="F1900" s="227"/>
      <c r="G1900" s="150"/>
      <c r="H1900" s="150"/>
      <c r="I1900" s="150"/>
      <c r="J1900" s="150"/>
      <c r="K1900" s="150"/>
      <c r="L1900" s="150"/>
      <c r="M1900" s="150"/>
      <c r="N1900" s="150"/>
      <c r="O1900" s="9"/>
      <c r="P1900" s="150"/>
      <c r="Q1900" s="150"/>
      <c r="R1900" s="150"/>
      <c r="S1900" s="150"/>
      <c r="T1900" s="150"/>
      <c r="U1900" s="129" t="s">
        <v>98</v>
      </c>
      <c r="V1900" s="130">
        <f>E1899</f>
        <v>0</v>
      </c>
      <c r="W1900" s="130"/>
      <c r="X1900" s="130"/>
      <c r="Y1900" s="131"/>
      <c r="Z1900" s="150"/>
      <c r="AA1900" s="150"/>
    </row>
    <row r="1901" spans="1:35" ht="16">
      <c r="A1901" s="150"/>
      <c r="B1901" s="150"/>
      <c r="C1901" s="150"/>
      <c r="D1901" s="150"/>
      <c r="E1901" s="281"/>
      <c r="F1901" s="227"/>
      <c r="G1901" s="150"/>
      <c r="H1901" s="150"/>
      <c r="I1901" s="150"/>
      <c r="J1901" s="150"/>
      <c r="K1901" s="150"/>
      <c r="L1901" s="150"/>
      <c r="M1901" s="150"/>
      <c r="N1901" s="150"/>
      <c r="O1901" s="9"/>
      <c r="P1901" s="150"/>
      <c r="Q1901" s="150"/>
      <c r="R1901" s="150"/>
      <c r="S1901" s="150"/>
      <c r="T1901" s="150"/>
      <c r="U1901" s="129"/>
      <c r="V1901" s="130"/>
      <c r="W1901" s="130"/>
      <c r="X1901" s="130"/>
      <c r="Y1901" s="131"/>
      <c r="Z1901" s="150"/>
      <c r="AA1901" s="150"/>
    </row>
    <row r="1902" spans="1:35" ht="16">
      <c r="A1902" s="150"/>
      <c r="B1902" s="150"/>
      <c r="C1902" s="150"/>
      <c r="D1902" s="150"/>
      <c r="E1902" s="281"/>
      <c r="F1902" s="227"/>
      <c r="G1902" s="151" t="s">
        <v>29</v>
      </c>
      <c r="H1902" s="150"/>
      <c r="I1902" s="150"/>
      <c r="J1902" s="150"/>
      <c r="K1902" s="150"/>
      <c r="L1902" s="150"/>
      <c r="M1902" s="150"/>
      <c r="N1902" s="150"/>
      <c r="O1902" s="9"/>
      <c r="P1902" s="150"/>
      <c r="Q1902" s="150"/>
      <c r="R1902" s="150"/>
      <c r="S1902" s="150"/>
      <c r="T1902" s="150"/>
      <c r="U1902" s="79"/>
      <c r="V1902" s="40"/>
      <c r="W1902" s="40"/>
      <c r="X1902" s="40"/>
      <c r="Y1902" s="251"/>
      <c r="Z1902" s="150"/>
      <c r="AA1902" s="150"/>
    </row>
    <row r="1903" spans="1:35" ht="16">
      <c r="A1903" s="303">
        <v>1</v>
      </c>
      <c r="B1903" s="303">
        <v>1</v>
      </c>
      <c r="C1903" s="303">
        <v>8</v>
      </c>
      <c r="D1903" s="359"/>
      <c r="E1903" s="360">
        <v>1</v>
      </c>
      <c r="F1903" s="361"/>
      <c r="G1903" s="332" t="s">
        <v>140</v>
      </c>
      <c r="H1903" s="332" t="s">
        <v>141</v>
      </c>
      <c r="I1903" s="332">
        <v>817</v>
      </c>
      <c r="J1903" s="332" t="s">
        <v>33</v>
      </c>
      <c r="K1903" s="332">
        <v>104</v>
      </c>
      <c r="L1903" s="332" t="s">
        <v>34</v>
      </c>
      <c r="M1903" s="332">
        <v>0.4</v>
      </c>
      <c r="N1903" s="332" t="s">
        <v>35</v>
      </c>
      <c r="O1903" s="332" t="s">
        <v>142</v>
      </c>
      <c r="P1903" s="371">
        <v>43410</v>
      </c>
      <c r="Q1903" s="371">
        <v>43580</v>
      </c>
      <c r="R1903" s="371">
        <v>43608</v>
      </c>
      <c r="S1903" s="332">
        <f t="shared" ref="S1903:S1922" si="63">R1903-Q1903</f>
        <v>28</v>
      </c>
      <c r="T1903" s="359"/>
      <c r="U1903" s="372"/>
      <c r="V1903" s="488"/>
      <c r="W1903" s="488"/>
      <c r="X1903" s="488"/>
      <c r="Y1903" s="501"/>
      <c r="Z1903" s="359"/>
      <c r="AA1903" s="359" t="s">
        <v>143</v>
      </c>
      <c r="AB1903" s="366"/>
      <c r="AC1903" s="366"/>
      <c r="AD1903" s="366"/>
      <c r="AE1903" s="366"/>
      <c r="AF1903" s="366"/>
      <c r="AG1903" s="366"/>
      <c r="AH1903" s="366"/>
      <c r="AI1903" s="366"/>
    </row>
    <row r="1904" spans="1:35" ht="16">
      <c r="A1904" s="9">
        <v>1</v>
      </c>
      <c r="B1904" s="9">
        <v>1</v>
      </c>
      <c r="C1904" s="9">
        <v>8</v>
      </c>
      <c r="D1904" s="150"/>
      <c r="E1904" s="281">
        <v>2</v>
      </c>
      <c r="F1904" s="227"/>
      <c r="G1904" s="47" t="s">
        <v>140</v>
      </c>
      <c r="H1904" s="47" t="s">
        <v>141</v>
      </c>
      <c r="I1904" s="47">
        <v>818</v>
      </c>
      <c r="J1904" s="47" t="s">
        <v>33</v>
      </c>
      <c r="K1904" s="47">
        <v>104</v>
      </c>
      <c r="L1904" s="47" t="s">
        <v>34</v>
      </c>
      <c r="M1904" s="47">
        <v>0.4</v>
      </c>
      <c r="N1904" s="47" t="s">
        <v>35</v>
      </c>
      <c r="O1904" s="301" t="s">
        <v>142</v>
      </c>
      <c r="P1904" s="261">
        <v>43410</v>
      </c>
      <c r="Q1904" s="261">
        <v>43580</v>
      </c>
      <c r="R1904" s="261">
        <v>43608</v>
      </c>
      <c r="S1904" s="47">
        <f t="shared" si="63"/>
        <v>28</v>
      </c>
      <c r="T1904" s="150"/>
      <c r="U1904" s="79"/>
      <c r="V1904" s="40"/>
      <c r="W1904" s="40"/>
      <c r="X1904" s="40"/>
      <c r="Y1904" s="251"/>
      <c r="Z1904" s="150"/>
      <c r="AA1904" s="150"/>
    </row>
    <row r="1905" spans="1:35" ht="16">
      <c r="A1905" s="9">
        <v>1</v>
      </c>
      <c r="B1905" s="9">
        <v>1</v>
      </c>
      <c r="C1905" s="9">
        <v>8</v>
      </c>
      <c r="D1905" s="150"/>
      <c r="E1905" s="281">
        <v>3</v>
      </c>
      <c r="F1905" s="227"/>
      <c r="G1905" s="47" t="s">
        <v>140</v>
      </c>
      <c r="H1905" s="47" t="s">
        <v>141</v>
      </c>
      <c r="I1905" s="47">
        <v>820</v>
      </c>
      <c r="J1905" s="47" t="s">
        <v>33</v>
      </c>
      <c r="K1905" s="47">
        <v>104</v>
      </c>
      <c r="L1905" s="47" t="s">
        <v>34</v>
      </c>
      <c r="M1905" s="47">
        <v>0.4</v>
      </c>
      <c r="N1905" s="47" t="s">
        <v>35</v>
      </c>
      <c r="O1905" s="301" t="s">
        <v>142</v>
      </c>
      <c r="P1905" s="261">
        <v>43410</v>
      </c>
      <c r="Q1905" s="261">
        <v>43580</v>
      </c>
      <c r="R1905" s="261">
        <v>43608</v>
      </c>
      <c r="S1905" s="47">
        <f t="shared" si="63"/>
        <v>28</v>
      </c>
      <c r="T1905" s="150"/>
      <c r="U1905" s="79"/>
      <c r="V1905" s="40"/>
      <c r="W1905" s="40"/>
      <c r="X1905" s="40"/>
      <c r="Y1905" s="251"/>
      <c r="Z1905" s="150"/>
      <c r="AA1905" s="150"/>
    </row>
    <row r="1906" spans="1:35" ht="16">
      <c r="A1906" s="9">
        <v>1</v>
      </c>
      <c r="B1906" s="9">
        <v>1</v>
      </c>
      <c r="C1906" s="9">
        <v>8</v>
      </c>
      <c r="D1906" s="150"/>
      <c r="E1906" s="281">
        <v>4</v>
      </c>
      <c r="F1906" s="227"/>
      <c r="G1906" s="47" t="s">
        <v>140</v>
      </c>
      <c r="H1906" s="47" t="s">
        <v>141</v>
      </c>
      <c r="I1906" s="47">
        <v>821</v>
      </c>
      <c r="J1906" s="47" t="s">
        <v>33</v>
      </c>
      <c r="K1906" s="47">
        <v>104</v>
      </c>
      <c r="L1906" s="47" t="s">
        <v>34</v>
      </c>
      <c r="M1906" s="47">
        <v>0.4</v>
      </c>
      <c r="N1906" s="47" t="s">
        <v>35</v>
      </c>
      <c r="O1906" s="301" t="s">
        <v>142</v>
      </c>
      <c r="P1906" s="261">
        <v>43410</v>
      </c>
      <c r="Q1906" s="261">
        <v>43580</v>
      </c>
      <c r="R1906" s="261">
        <v>43608</v>
      </c>
      <c r="S1906" s="47">
        <f t="shared" si="63"/>
        <v>28</v>
      </c>
      <c r="T1906" s="150"/>
      <c r="U1906" s="79"/>
      <c r="V1906" s="40"/>
      <c r="W1906" s="40"/>
      <c r="X1906" s="40"/>
      <c r="Y1906" s="251"/>
      <c r="Z1906" s="150"/>
      <c r="AA1906" s="150"/>
    </row>
    <row r="1907" spans="1:35" ht="16">
      <c r="A1907" s="9">
        <v>1</v>
      </c>
      <c r="B1907" s="9">
        <v>1</v>
      </c>
      <c r="C1907" s="9">
        <v>8</v>
      </c>
      <c r="D1907" s="150"/>
      <c r="E1907" s="281">
        <v>5</v>
      </c>
      <c r="F1907" s="227"/>
      <c r="G1907" s="47" t="s">
        <v>140</v>
      </c>
      <c r="H1907" s="47" t="s">
        <v>141</v>
      </c>
      <c r="I1907" s="47">
        <v>824</v>
      </c>
      <c r="J1907" s="47" t="s">
        <v>33</v>
      </c>
      <c r="K1907" s="47">
        <v>104</v>
      </c>
      <c r="L1907" s="47" t="s">
        <v>34</v>
      </c>
      <c r="M1907" s="47">
        <v>0.4</v>
      </c>
      <c r="N1907" s="47" t="s">
        <v>35</v>
      </c>
      <c r="O1907" s="301" t="s">
        <v>142</v>
      </c>
      <c r="P1907" s="261">
        <v>43410</v>
      </c>
      <c r="Q1907" s="261">
        <v>43580</v>
      </c>
      <c r="R1907" s="261">
        <v>43608</v>
      </c>
      <c r="S1907" s="47">
        <f t="shared" si="63"/>
        <v>28</v>
      </c>
      <c r="T1907" s="150"/>
      <c r="U1907" s="79"/>
      <c r="V1907" s="40"/>
      <c r="W1907" s="40"/>
      <c r="X1907" s="40"/>
      <c r="Y1907" s="251"/>
      <c r="Z1907" s="150"/>
      <c r="AA1907" s="150"/>
    </row>
    <row r="1908" spans="1:35" ht="16">
      <c r="A1908" s="425" t="s">
        <v>58</v>
      </c>
      <c r="B1908" s="425" t="s">
        <v>58</v>
      </c>
      <c r="C1908" s="425" t="s">
        <v>58</v>
      </c>
      <c r="D1908" s="426"/>
      <c r="E1908" s="427">
        <v>6</v>
      </c>
      <c r="F1908" s="428"/>
      <c r="G1908" s="430" t="s">
        <v>140</v>
      </c>
      <c r="H1908" s="430" t="s">
        <v>145</v>
      </c>
      <c r="I1908" s="430">
        <v>844</v>
      </c>
      <c r="J1908" s="430" t="s">
        <v>33</v>
      </c>
      <c r="K1908" s="430">
        <v>237</v>
      </c>
      <c r="L1908" s="430" t="s">
        <v>34</v>
      </c>
      <c r="M1908" s="430">
        <v>0.4</v>
      </c>
      <c r="N1908" s="430" t="s">
        <v>39</v>
      </c>
      <c r="O1908" s="430" t="s">
        <v>142</v>
      </c>
      <c r="P1908" s="434">
        <v>43410</v>
      </c>
      <c r="Q1908" s="434">
        <v>43580</v>
      </c>
      <c r="R1908" s="434">
        <v>43608</v>
      </c>
      <c r="S1908" s="430">
        <f t="shared" si="63"/>
        <v>28</v>
      </c>
      <c r="T1908" s="426"/>
      <c r="U1908" s="435"/>
      <c r="V1908" s="439"/>
      <c r="W1908" s="439"/>
      <c r="X1908" s="439"/>
      <c r="Y1908" s="448"/>
      <c r="Z1908" s="426"/>
      <c r="AA1908" s="426"/>
      <c r="AB1908" s="437"/>
      <c r="AC1908" s="437"/>
      <c r="AD1908" s="437"/>
      <c r="AE1908" s="437"/>
      <c r="AF1908" s="437"/>
      <c r="AG1908" s="437"/>
      <c r="AH1908" s="437"/>
      <c r="AI1908" s="437"/>
    </row>
    <row r="1909" spans="1:35" ht="16">
      <c r="A1909" s="9">
        <v>1</v>
      </c>
      <c r="B1909" s="9">
        <v>1</v>
      </c>
      <c r="C1909" s="9">
        <v>8</v>
      </c>
      <c r="D1909" s="150"/>
      <c r="E1909" s="281">
        <v>7</v>
      </c>
      <c r="F1909" s="227"/>
      <c r="G1909" s="92" t="s">
        <v>140</v>
      </c>
      <c r="H1909" s="92" t="s">
        <v>145</v>
      </c>
      <c r="I1909" s="92">
        <v>845</v>
      </c>
      <c r="J1909" s="92" t="s">
        <v>33</v>
      </c>
      <c r="K1909" s="92">
        <v>237</v>
      </c>
      <c r="L1909" s="92" t="s">
        <v>34</v>
      </c>
      <c r="M1909" s="92">
        <v>0.4</v>
      </c>
      <c r="N1909" s="92" t="s">
        <v>39</v>
      </c>
      <c r="O1909" s="301" t="s">
        <v>142</v>
      </c>
      <c r="P1909" s="277">
        <v>43410</v>
      </c>
      <c r="Q1909" s="277">
        <v>43580</v>
      </c>
      <c r="R1909" s="277">
        <v>43608</v>
      </c>
      <c r="S1909" s="92">
        <f t="shared" si="63"/>
        <v>28</v>
      </c>
      <c r="T1909" s="150"/>
      <c r="U1909" s="79"/>
      <c r="V1909" s="40"/>
      <c r="W1909" s="40"/>
      <c r="X1909" s="40"/>
      <c r="Y1909" s="251"/>
      <c r="Z1909" s="150"/>
      <c r="AA1909" s="150"/>
    </row>
    <row r="1910" spans="1:35" ht="16">
      <c r="A1910" s="9">
        <v>1</v>
      </c>
      <c r="B1910" s="9">
        <v>1</v>
      </c>
      <c r="C1910" s="9">
        <v>8</v>
      </c>
      <c r="D1910" s="150"/>
      <c r="E1910" s="281">
        <v>8</v>
      </c>
      <c r="F1910" s="227"/>
      <c r="G1910" s="92" t="s">
        <v>140</v>
      </c>
      <c r="H1910" s="92" t="s">
        <v>145</v>
      </c>
      <c r="I1910" s="92">
        <v>846</v>
      </c>
      <c r="J1910" s="92" t="s">
        <v>33</v>
      </c>
      <c r="K1910" s="92">
        <v>237</v>
      </c>
      <c r="L1910" s="92" t="s">
        <v>34</v>
      </c>
      <c r="M1910" s="92">
        <v>0.4</v>
      </c>
      <c r="N1910" s="92" t="s">
        <v>39</v>
      </c>
      <c r="O1910" s="301" t="s">
        <v>142</v>
      </c>
      <c r="P1910" s="277">
        <v>43410</v>
      </c>
      <c r="Q1910" s="277">
        <v>43580</v>
      </c>
      <c r="R1910" s="277">
        <v>43608</v>
      </c>
      <c r="S1910" s="92">
        <f t="shared" si="63"/>
        <v>28</v>
      </c>
      <c r="T1910" s="150"/>
      <c r="U1910" s="79"/>
      <c r="V1910" s="40"/>
      <c r="W1910" s="40"/>
      <c r="X1910" s="40"/>
      <c r="Y1910" s="251"/>
      <c r="Z1910" s="150"/>
      <c r="AA1910" s="150"/>
    </row>
    <row r="1911" spans="1:35" ht="16">
      <c r="A1911" s="9">
        <v>1</v>
      </c>
      <c r="B1911" s="9">
        <v>1</v>
      </c>
      <c r="C1911" s="9">
        <v>8</v>
      </c>
      <c r="D1911" s="150"/>
      <c r="E1911" s="281">
        <v>9</v>
      </c>
      <c r="F1911" s="227"/>
      <c r="G1911" s="92" t="s">
        <v>140</v>
      </c>
      <c r="H1911" s="92" t="s">
        <v>145</v>
      </c>
      <c r="I1911" s="92">
        <v>847</v>
      </c>
      <c r="J1911" s="92" t="s">
        <v>33</v>
      </c>
      <c r="K1911" s="92">
        <v>237</v>
      </c>
      <c r="L1911" s="92" t="s">
        <v>34</v>
      </c>
      <c r="M1911" s="92">
        <v>0.4</v>
      </c>
      <c r="N1911" s="92" t="s">
        <v>39</v>
      </c>
      <c r="O1911" s="301" t="s">
        <v>142</v>
      </c>
      <c r="P1911" s="277">
        <v>43410</v>
      </c>
      <c r="Q1911" s="277">
        <v>43580</v>
      </c>
      <c r="R1911" s="277">
        <v>43608</v>
      </c>
      <c r="S1911" s="92">
        <f t="shared" si="63"/>
        <v>28</v>
      </c>
      <c r="T1911" s="150"/>
      <c r="U1911" s="79"/>
      <c r="V1911" s="40"/>
      <c r="W1911" s="40"/>
      <c r="X1911" s="40"/>
      <c r="Y1911" s="251"/>
      <c r="Z1911" s="150"/>
      <c r="AA1911" s="150"/>
    </row>
    <row r="1912" spans="1:35" ht="16">
      <c r="A1912" s="9">
        <v>1</v>
      </c>
      <c r="B1912" s="9">
        <v>1</v>
      </c>
      <c r="C1912" s="9">
        <v>8</v>
      </c>
      <c r="D1912" s="150"/>
      <c r="E1912" s="281">
        <v>10</v>
      </c>
      <c r="F1912" s="227"/>
      <c r="G1912" s="92" t="s">
        <v>140</v>
      </c>
      <c r="H1912" s="92" t="s">
        <v>145</v>
      </c>
      <c r="I1912" s="92">
        <v>848</v>
      </c>
      <c r="J1912" s="92" t="s">
        <v>33</v>
      </c>
      <c r="K1912" s="92">
        <v>237</v>
      </c>
      <c r="L1912" s="92" t="s">
        <v>34</v>
      </c>
      <c r="M1912" s="92">
        <v>0.4</v>
      </c>
      <c r="N1912" s="92" t="s">
        <v>39</v>
      </c>
      <c r="O1912" s="301" t="s">
        <v>142</v>
      </c>
      <c r="P1912" s="277">
        <v>43410</v>
      </c>
      <c r="Q1912" s="277">
        <v>43580</v>
      </c>
      <c r="R1912" s="277">
        <v>43608</v>
      </c>
      <c r="S1912" s="92">
        <f t="shared" si="63"/>
        <v>28</v>
      </c>
      <c r="T1912" s="150"/>
      <c r="U1912" s="79"/>
      <c r="V1912" s="40"/>
      <c r="W1912" s="40"/>
      <c r="X1912" s="40"/>
      <c r="Y1912" s="251"/>
      <c r="Z1912" s="150"/>
      <c r="AA1912" s="150"/>
    </row>
    <row r="1913" spans="1:35" ht="16">
      <c r="A1913" s="9">
        <v>1</v>
      </c>
      <c r="B1913" s="9">
        <v>1</v>
      </c>
      <c r="C1913" s="9">
        <v>8</v>
      </c>
      <c r="D1913" s="150"/>
      <c r="E1913" s="281">
        <v>11</v>
      </c>
      <c r="F1913" s="227"/>
      <c r="G1913" s="47" t="s">
        <v>140</v>
      </c>
      <c r="H1913" s="47" t="s">
        <v>148</v>
      </c>
      <c r="I1913" s="47">
        <v>826</v>
      </c>
      <c r="J1913" s="47" t="s">
        <v>33</v>
      </c>
      <c r="K1913" s="47">
        <v>105</v>
      </c>
      <c r="L1913" s="47" t="s">
        <v>34</v>
      </c>
      <c r="M1913" s="47">
        <v>0.4</v>
      </c>
      <c r="N1913" s="47" t="s">
        <v>35</v>
      </c>
      <c r="O1913" s="301" t="s">
        <v>142</v>
      </c>
      <c r="P1913" s="261">
        <v>43410</v>
      </c>
      <c r="Q1913" s="261">
        <v>43580</v>
      </c>
      <c r="R1913" s="261">
        <v>43761</v>
      </c>
      <c r="S1913" s="47">
        <f t="shared" si="63"/>
        <v>181</v>
      </c>
      <c r="T1913" s="150"/>
      <c r="U1913" s="79"/>
      <c r="V1913" s="40"/>
      <c r="W1913" s="40"/>
      <c r="X1913" s="40"/>
      <c r="Y1913" s="251"/>
      <c r="Z1913" s="150"/>
      <c r="AA1913" s="150"/>
    </row>
    <row r="1914" spans="1:35" s="437" customFormat="1" ht="16">
      <c r="A1914" s="9">
        <v>1</v>
      </c>
      <c r="B1914" s="9">
        <v>1</v>
      </c>
      <c r="C1914" s="9">
        <v>8</v>
      </c>
      <c r="D1914" s="150"/>
      <c r="E1914" s="281">
        <v>12</v>
      </c>
      <c r="F1914" s="227"/>
      <c r="G1914" s="47" t="s">
        <v>140</v>
      </c>
      <c r="H1914" s="47" t="s">
        <v>148</v>
      </c>
      <c r="I1914" s="47">
        <v>827</v>
      </c>
      <c r="J1914" s="47" t="s">
        <v>33</v>
      </c>
      <c r="K1914" s="47">
        <v>105</v>
      </c>
      <c r="L1914" s="47" t="s">
        <v>34</v>
      </c>
      <c r="M1914" s="47">
        <v>0.4</v>
      </c>
      <c r="N1914" s="47" t="s">
        <v>35</v>
      </c>
      <c r="O1914" s="301" t="s">
        <v>142</v>
      </c>
      <c r="P1914" s="261">
        <v>43410</v>
      </c>
      <c r="Q1914" s="261">
        <v>43580</v>
      </c>
      <c r="R1914" s="261">
        <v>43761</v>
      </c>
      <c r="S1914" s="47">
        <f t="shared" si="63"/>
        <v>181</v>
      </c>
      <c r="T1914" s="150"/>
      <c r="U1914" s="79"/>
      <c r="V1914" s="40"/>
      <c r="W1914" s="40"/>
      <c r="X1914" s="40"/>
      <c r="Y1914" s="251"/>
      <c r="Z1914" s="150"/>
      <c r="AA1914" s="150"/>
      <c r="AB1914"/>
      <c r="AC1914"/>
      <c r="AD1914"/>
      <c r="AE1914"/>
      <c r="AF1914"/>
      <c r="AG1914"/>
      <c r="AH1914"/>
      <c r="AI1914"/>
    </row>
    <row r="1915" spans="1:35" s="437" customFormat="1" ht="16">
      <c r="A1915" s="9">
        <v>1</v>
      </c>
      <c r="B1915" s="9">
        <v>1</v>
      </c>
      <c r="C1915" s="9">
        <v>8</v>
      </c>
      <c r="D1915" s="150"/>
      <c r="E1915" s="281">
        <v>13</v>
      </c>
      <c r="F1915" s="227"/>
      <c r="G1915" s="47" t="s">
        <v>140</v>
      </c>
      <c r="H1915" s="47" t="s">
        <v>148</v>
      </c>
      <c r="I1915" s="47">
        <v>829</v>
      </c>
      <c r="J1915" s="47" t="s">
        <v>33</v>
      </c>
      <c r="K1915" s="47">
        <v>105</v>
      </c>
      <c r="L1915" s="47" t="s">
        <v>34</v>
      </c>
      <c r="M1915" s="47">
        <v>0.4</v>
      </c>
      <c r="N1915" s="47" t="s">
        <v>35</v>
      </c>
      <c r="O1915" s="301" t="s">
        <v>142</v>
      </c>
      <c r="P1915" s="261">
        <v>43410</v>
      </c>
      <c r="Q1915" s="261">
        <v>43580</v>
      </c>
      <c r="R1915" s="261">
        <v>43761</v>
      </c>
      <c r="S1915" s="47">
        <f t="shared" si="63"/>
        <v>181</v>
      </c>
      <c r="T1915" s="150"/>
      <c r="U1915" s="79"/>
      <c r="V1915" s="40"/>
      <c r="W1915" s="40"/>
      <c r="X1915" s="40"/>
      <c r="Y1915" s="251"/>
      <c r="Z1915" s="150"/>
      <c r="AA1915" s="150"/>
      <c r="AB1915"/>
      <c r="AC1915"/>
      <c r="AD1915"/>
      <c r="AE1915"/>
      <c r="AF1915"/>
      <c r="AG1915"/>
      <c r="AH1915"/>
      <c r="AI1915"/>
    </row>
    <row r="1916" spans="1:35" ht="16">
      <c r="A1916" s="9">
        <v>1</v>
      </c>
      <c r="B1916" s="9">
        <v>1</v>
      </c>
      <c r="C1916" s="9">
        <v>8</v>
      </c>
      <c r="D1916" s="150"/>
      <c r="E1916" s="281">
        <v>14</v>
      </c>
      <c r="F1916" s="227"/>
      <c r="G1916" s="47" t="s">
        <v>140</v>
      </c>
      <c r="H1916" s="47" t="s">
        <v>148</v>
      </c>
      <c r="I1916" s="47">
        <v>830</v>
      </c>
      <c r="J1916" s="47" t="s">
        <v>33</v>
      </c>
      <c r="K1916" s="47">
        <v>105</v>
      </c>
      <c r="L1916" s="47" t="s">
        <v>34</v>
      </c>
      <c r="M1916" s="47">
        <v>0.4</v>
      </c>
      <c r="N1916" s="47" t="s">
        <v>35</v>
      </c>
      <c r="O1916" s="301" t="s">
        <v>142</v>
      </c>
      <c r="P1916" s="261">
        <v>43410</v>
      </c>
      <c r="Q1916" s="261">
        <v>43580</v>
      </c>
      <c r="R1916" s="261">
        <v>43761</v>
      </c>
      <c r="S1916" s="47">
        <f t="shared" si="63"/>
        <v>181</v>
      </c>
      <c r="T1916" s="150"/>
      <c r="U1916" s="79"/>
      <c r="V1916" s="40"/>
      <c r="W1916" s="40"/>
      <c r="X1916" s="40"/>
      <c r="Y1916" s="251"/>
      <c r="Z1916" s="150"/>
      <c r="AA1916" s="150"/>
    </row>
    <row r="1917" spans="1:35" ht="16">
      <c r="A1917" s="9">
        <v>1</v>
      </c>
      <c r="B1917" s="9">
        <v>1</v>
      </c>
      <c r="C1917" s="9">
        <v>8</v>
      </c>
      <c r="D1917" s="150"/>
      <c r="E1917" s="281">
        <v>15</v>
      </c>
      <c r="F1917" s="227"/>
      <c r="G1917" s="47" t="s">
        <v>140</v>
      </c>
      <c r="H1917" s="47" t="s">
        <v>148</v>
      </c>
      <c r="I1917" s="47">
        <v>831</v>
      </c>
      <c r="J1917" s="47" t="s">
        <v>33</v>
      </c>
      <c r="K1917" s="47">
        <v>105</v>
      </c>
      <c r="L1917" s="47" t="s">
        <v>34</v>
      </c>
      <c r="M1917" s="47">
        <v>0.4</v>
      </c>
      <c r="N1917" s="47" t="s">
        <v>35</v>
      </c>
      <c r="O1917" s="301" t="s">
        <v>142</v>
      </c>
      <c r="P1917" s="261">
        <v>43410</v>
      </c>
      <c r="Q1917" s="261">
        <v>43580</v>
      </c>
      <c r="R1917" s="261">
        <v>43761</v>
      </c>
      <c r="S1917" s="47">
        <f t="shared" si="63"/>
        <v>181</v>
      </c>
      <c r="T1917" s="150"/>
      <c r="U1917" s="79"/>
      <c r="V1917" s="40"/>
      <c r="W1917" s="40"/>
      <c r="X1917" s="40"/>
      <c r="Y1917" s="251"/>
      <c r="Z1917" s="150"/>
      <c r="AA1917" s="150"/>
    </row>
    <row r="1918" spans="1:35" ht="16">
      <c r="A1918" s="9">
        <v>1</v>
      </c>
      <c r="B1918" s="9">
        <v>1</v>
      </c>
      <c r="C1918" s="9">
        <v>8</v>
      </c>
      <c r="D1918" s="150"/>
      <c r="E1918" s="281">
        <v>16</v>
      </c>
      <c r="F1918" s="227"/>
      <c r="G1918" s="92" t="s">
        <v>140</v>
      </c>
      <c r="H1918" s="92" t="s">
        <v>149</v>
      </c>
      <c r="I1918" s="92">
        <v>849</v>
      </c>
      <c r="J1918" s="92" t="s">
        <v>33</v>
      </c>
      <c r="K1918" s="92">
        <v>238</v>
      </c>
      <c r="L1918" s="92" t="s">
        <v>34</v>
      </c>
      <c r="M1918" s="92">
        <v>0.4</v>
      </c>
      <c r="N1918" s="92" t="s">
        <v>39</v>
      </c>
      <c r="O1918" s="301" t="s">
        <v>142</v>
      </c>
      <c r="P1918" s="277">
        <v>43410</v>
      </c>
      <c r="Q1918" s="277">
        <v>43580</v>
      </c>
      <c r="R1918" s="277">
        <v>43761</v>
      </c>
      <c r="S1918" s="92">
        <f t="shared" si="63"/>
        <v>181</v>
      </c>
      <c r="T1918" s="150"/>
      <c r="U1918" s="79"/>
      <c r="V1918" s="40"/>
      <c r="W1918" s="40"/>
      <c r="X1918" s="40"/>
      <c r="Y1918" s="251"/>
      <c r="Z1918" s="150"/>
      <c r="AA1918" s="150"/>
    </row>
    <row r="1919" spans="1:35" ht="16">
      <c r="A1919" s="9">
        <v>1</v>
      </c>
      <c r="B1919" s="9">
        <v>1</v>
      </c>
      <c r="C1919" s="9">
        <v>8</v>
      </c>
      <c r="D1919" s="150"/>
      <c r="E1919" s="281">
        <v>17</v>
      </c>
      <c r="F1919" s="227"/>
      <c r="G1919" s="92" t="s">
        <v>140</v>
      </c>
      <c r="H1919" s="92" t="s">
        <v>149</v>
      </c>
      <c r="I1919" s="92">
        <v>850</v>
      </c>
      <c r="J1919" s="92" t="s">
        <v>33</v>
      </c>
      <c r="K1919" s="92">
        <v>238</v>
      </c>
      <c r="L1919" s="92" t="s">
        <v>34</v>
      </c>
      <c r="M1919" s="92">
        <v>0.4</v>
      </c>
      <c r="N1919" s="92" t="s">
        <v>39</v>
      </c>
      <c r="O1919" s="301" t="s">
        <v>142</v>
      </c>
      <c r="P1919" s="277">
        <v>43410</v>
      </c>
      <c r="Q1919" s="277">
        <v>43580</v>
      </c>
      <c r="R1919" s="277">
        <v>43761</v>
      </c>
      <c r="S1919" s="92">
        <f t="shared" si="63"/>
        <v>181</v>
      </c>
      <c r="T1919" s="150"/>
      <c r="U1919" s="79"/>
      <c r="V1919" s="40"/>
      <c r="W1919" s="40"/>
      <c r="X1919" s="40"/>
      <c r="Y1919" s="251"/>
      <c r="Z1919" s="150"/>
      <c r="AA1919" s="150"/>
    </row>
    <row r="1920" spans="1:35" ht="16">
      <c r="A1920" s="9">
        <v>1</v>
      </c>
      <c r="B1920" s="9">
        <v>1</v>
      </c>
      <c r="C1920" s="9">
        <v>8</v>
      </c>
      <c r="D1920" s="150"/>
      <c r="E1920" s="281">
        <v>18</v>
      </c>
      <c r="F1920" s="227"/>
      <c r="G1920" s="92" t="s">
        <v>140</v>
      </c>
      <c r="H1920" s="92" t="s">
        <v>149</v>
      </c>
      <c r="I1920" s="92">
        <v>851</v>
      </c>
      <c r="J1920" s="92" t="s">
        <v>33</v>
      </c>
      <c r="K1920" s="92">
        <v>238</v>
      </c>
      <c r="L1920" s="92" t="s">
        <v>34</v>
      </c>
      <c r="M1920" s="92">
        <v>0.4</v>
      </c>
      <c r="N1920" s="92" t="s">
        <v>39</v>
      </c>
      <c r="O1920" s="301" t="s">
        <v>142</v>
      </c>
      <c r="P1920" s="277">
        <v>43410</v>
      </c>
      <c r="Q1920" s="277">
        <v>43580</v>
      </c>
      <c r="R1920" s="277">
        <v>43761</v>
      </c>
      <c r="S1920" s="92">
        <f t="shared" si="63"/>
        <v>181</v>
      </c>
      <c r="T1920" s="150"/>
      <c r="U1920" s="79"/>
      <c r="V1920" s="40"/>
      <c r="W1920" s="40"/>
      <c r="X1920" s="40"/>
      <c r="Y1920" s="251"/>
      <c r="Z1920" s="150"/>
      <c r="AA1920" s="150"/>
    </row>
    <row r="1921" spans="1:35" ht="16">
      <c r="A1921" s="9">
        <v>1</v>
      </c>
      <c r="B1921" s="9">
        <v>1</v>
      </c>
      <c r="C1921" s="9">
        <v>8</v>
      </c>
      <c r="D1921" s="150"/>
      <c r="E1921" s="281">
        <v>19</v>
      </c>
      <c r="F1921" s="227"/>
      <c r="G1921" s="92" t="s">
        <v>140</v>
      </c>
      <c r="H1921" s="92" t="s">
        <v>149</v>
      </c>
      <c r="I1921" s="92">
        <v>852</v>
      </c>
      <c r="J1921" s="92" t="s">
        <v>33</v>
      </c>
      <c r="K1921" s="92">
        <v>238</v>
      </c>
      <c r="L1921" s="92" t="s">
        <v>34</v>
      </c>
      <c r="M1921" s="92">
        <v>0.4</v>
      </c>
      <c r="N1921" s="92" t="s">
        <v>39</v>
      </c>
      <c r="O1921" s="301" t="s">
        <v>142</v>
      </c>
      <c r="P1921" s="277">
        <v>43410</v>
      </c>
      <c r="Q1921" s="277">
        <v>43580</v>
      </c>
      <c r="R1921" s="277">
        <v>43761</v>
      </c>
      <c r="S1921" s="92">
        <f t="shared" si="63"/>
        <v>181</v>
      </c>
      <c r="T1921" s="150"/>
      <c r="U1921" s="79"/>
      <c r="V1921" s="40"/>
      <c r="W1921" s="40"/>
      <c r="X1921" s="40"/>
      <c r="Y1921" s="251"/>
      <c r="Z1921" s="150"/>
      <c r="AA1921" s="150"/>
    </row>
    <row r="1922" spans="1:35" s="437" customFormat="1" ht="16">
      <c r="A1922" s="9">
        <v>1</v>
      </c>
      <c r="B1922" s="9">
        <v>1</v>
      </c>
      <c r="C1922" s="9">
        <v>8</v>
      </c>
      <c r="D1922" s="150"/>
      <c r="E1922" s="281">
        <v>20</v>
      </c>
      <c r="F1922" s="227"/>
      <c r="G1922" s="92" t="s">
        <v>140</v>
      </c>
      <c r="H1922" s="92" t="s">
        <v>149</v>
      </c>
      <c r="I1922" s="92">
        <v>853</v>
      </c>
      <c r="J1922" s="92" t="s">
        <v>33</v>
      </c>
      <c r="K1922" s="92">
        <v>238</v>
      </c>
      <c r="L1922" s="92" t="s">
        <v>34</v>
      </c>
      <c r="M1922" s="92">
        <v>0.4</v>
      </c>
      <c r="N1922" s="92" t="s">
        <v>39</v>
      </c>
      <c r="O1922" s="301" t="s">
        <v>142</v>
      </c>
      <c r="P1922" s="277">
        <v>43410</v>
      </c>
      <c r="Q1922" s="277">
        <v>43580</v>
      </c>
      <c r="R1922" s="277">
        <v>43761</v>
      </c>
      <c r="S1922" s="92">
        <f t="shared" si="63"/>
        <v>181</v>
      </c>
      <c r="T1922" s="150"/>
      <c r="U1922" s="79"/>
      <c r="V1922" s="40"/>
      <c r="W1922" s="40"/>
      <c r="X1922" s="40"/>
      <c r="Y1922" s="251"/>
      <c r="Z1922" s="150"/>
      <c r="AA1922" s="150"/>
      <c r="AB1922"/>
      <c r="AC1922"/>
      <c r="AD1922"/>
      <c r="AE1922"/>
      <c r="AF1922"/>
      <c r="AG1922"/>
      <c r="AH1922"/>
      <c r="AI1922"/>
    </row>
    <row r="1923" spans="1:35" s="437" customFormat="1" ht="16">
      <c r="A1923" s="150"/>
      <c r="B1923" s="150"/>
      <c r="C1923" s="150"/>
      <c r="D1923" s="150"/>
      <c r="E1923" s="281"/>
      <c r="F1923" s="227"/>
      <c r="G1923" s="150"/>
      <c r="H1923" s="150"/>
      <c r="I1923" s="150"/>
      <c r="J1923" s="150"/>
      <c r="K1923" s="150"/>
      <c r="L1923" s="150"/>
      <c r="M1923" s="150"/>
      <c r="N1923" s="150"/>
      <c r="O1923" s="9"/>
      <c r="P1923" s="278"/>
      <c r="Q1923" s="278"/>
      <c r="R1923" s="278"/>
      <c r="S1923" s="150"/>
      <c r="T1923" s="150"/>
      <c r="U1923" s="79"/>
      <c r="V1923" s="40"/>
      <c r="W1923" s="40"/>
      <c r="X1923" s="40"/>
      <c r="Y1923" s="251"/>
      <c r="Z1923" s="150"/>
      <c r="AA1923" s="150"/>
      <c r="AB1923"/>
      <c r="AC1923"/>
      <c r="AD1923"/>
      <c r="AE1923"/>
      <c r="AF1923"/>
      <c r="AG1923"/>
      <c r="AH1923"/>
      <c r="AI1923"/>
    </row>
    <row r="1924" spans="1:35" s="437" customFormat="1" ht="16">
      <c r="A1924" s="150"/>
      <c r="B1924" s="150"/>
      <c r="C1924" s="150"/>
      <c r="D1924" s="150"/>
      <c r="E1924" s="281"/>
      <c r="F1924" s="227"/>
      <c r="G1924" s="150"/>
      <c r="H1924" s="150"/>
      <c r="I1924" s="150"/>
      <c r="J1924" s="150"/>
      <c r="K1924" s="150"/>
      <c r="L1924" s="150"/>
      <c r="M1924" s="150"/>
      <c r="N1924" s="150"/>
      <c r="O1924" s="9"/>
      <c r="P1924" s="278"/>
      <c r="Q1924" s="278"/>
      <c r="R1924" s="278"/>
      <c r="S1924" s="150"/>
      <c r="T1924" s="150"/>
      <c r="U1924" s="79"/>
      <c r="V1924" s="40"/>
      <c r="W1924" s="40"/>
      <c r="X1924" s="40"/>
      <c r="Y1924" s="251"/>
      <c r="Z1924" s="150"/>
      <c r="AA1924" s="150"/>
      <c r="AB1924"/>
      <c r="AC1924"/>
      <c r="AD1924"/>
      <c r="AE1924"/>
      <c r="AF1924"/>
      <c r="AG1924"/>
      <c r="AH1924"/>
      <c r="AI1924"/>
    </row>
    <row r="1925" spans="1:35" ht="16">
      <c r="A1925" s="150"/>
      <c r="B1925" s="150"/>
      <c r="C1925" s="150"/>
      <c r="D1925" s="150"/>
      <c r="E1925" s="281"/>
      <c r="F1925" s="227"/>
      <c r="G1925" s="151" t="s">
        <v>29</v>
      </c>
      <c r="H1925" s="150"/>
      <c r="I1925" s="150"/>
      <c r="J1925" s="150"/>
      <c r="K1925" s="150"/>
      <c r="L1925" s="150"/>
      <c r="M1925" s="150"/>
      <c r="N1925" s="150"/>
      <c r="O1925" s="9"/>
      <c r="P1925" s="278"/>
      <c r="Q1925" s="278"/>
      <c r="R1925" s="278"/>
      <c r="S1925" s="150"/>
      <c r="T1925" s="150"/>
      <c r="U1925" s="79"/>
      <c r="V1925" s="40"/>
      <c r="W1925" s="40"/>
      <c r="X1925" s="40"/>
      <c r="Y1925" s="251"/>
      <c r="Z1925" s="150"/>
      <c r="AA1925" s="150"/>
    </row>
    <row r="1926" spans="1:35" s="437" customFormat="1" ht="16">
      <c r="A1926" s="9">
        <v>1</v>
      </c>
      <c r="B1926" s="9">
        <v>2</v>
      </c>
      <c r="C1926" s="9">
        <v>1</v>
      </c>
      <c r="D1926" s="150"/>
      <c r="E1926" s="282">
        <v>2</v>
      </c>
      <c r="F1926" s="227"/>
      <c r="G1926" s="47" t="s">
        <v>150</v>
      </c>
      <c r="H1926" s="47" t="s">
        <v>151</v>
      </c>
      <c r="I1926" s="47">
        <v>570</v>
      </c>
      <c r="J1926" s="47" t="s">
        <v>44</v>
      </c>
      <c r="K1926" s="47">
        <v>14</v>
      </c>
      <c r="L1926" s="47" t="s">
        <v>34</v>
      </c>
      <c r="M1926" s="47">
        <v>0.75</v>
      </c>
      <c r="N1926" s="47" t="s">
        <v>35</v>
      </c>
      <c r="O1926" s="47" t="s">
        <v>142</v>
      </c>
      <c r="P1926" s="261">
        <v>43242</v>
      </c>
      <c r="Q1926" s="261">
        <v>43411</v>
      </c>
      <c r="R1926" s="261">
        <v>43441</v>
      </c>
      <c r="S1926" s="47">
        <f t="shared" ref="S1926:S1951" si="64">R1926-Q1926</f>
        <v>30</v>
      </c>
      <c r="T1926" s="150"/>
      <c r="U1926" s="79"/>
      <c r="V1926" s="40"/>
      <c r="W1926" s="40"/>
      <c r="X1926" s="40"/>
      <c r="Y1926" s="251"/>
      <c r="Z1926" s="150"/>
      <c r="AA1926" s="150"/>
      <c r="AB1926"/>
      <c r="AC1926"/>
      <c r="AD1926"/>
      <c r="AE1926"/>
      <c r="AF1926"/>
      <c r="AG1926"/>
      <c r="AH1926"/>
      <c r="AI1926"/>
    </row>
    <row r="1927" spans="1:35" ht="16">
      <c r="A1927" s="303">
        <v>1</v>
      </c>
      <c r="B1927" s="303">
        <v>2</v>
      </c>
      <c r="C1927" s="303">
        <v>1</v>
      </c>
      <c r="D1927" s="359"/>
      <c r="E1927" s="500">
        <v>3</v>
      </c>
      <c r="F1927" s="361"/>
      <c r="G1927" s="332" t="s">
        <v>150</v>
      </c>
      <c r="H1927" s="332" t="s">
        <v>151</v>
      </c>
      <c r="I1927" s="332">
        <v>861</v>
      </c>
      <c r="J1927" s="332" t="s">
        <v>44</v>
      </c>
      <c r="K1927" s="332">
        <v>73</v>
      </c>
      <c r="L1927" s="332" t="s">
        <v>34</v>
      </c>
      <c r="M1927" s="332">
        <v>0.75</v>
      </c>
      <c r="N1927" s="332" t="s">
        <v>35</v>
      </c>
      <c r="O1927" s="332" t="s">
        <v>142</v>
      </c>
      <c r="P1927" s="371">
        <v>43242</v>
      </c>
      <c r="Q1927" s="371">
        <v>43411</v>
      </c>
      <c r="R1927" s="371">
        <v>43441</v>
      </c>
      <c r="S1927" s="332">
        <f t="shared" si="64"/>
        <v>30</v>
      </c>
      <c r="T1927" s="359"/>
      <c r="U1927" s="372"/>
      <c r="V1927" s="488"/>
      <c r="W1927" s="488"/>
      <c r="X1927" s="488"/>
      <c r="Y1927" s="501"/>
      <c r="Z1927" s="359"/>
      <c r="AA1927" s="359"/>
      <c r="AB1927" s="366"/>
      <c r="AC1927" s="366"/>
      <c r="AD1927" s="366"/>
      <c r="AE1927" s="366"/>
      <c r="AF1927" s="366"/>
      <c r="AG1927" s="366"/>
      <c r="AH1927" s="366"/>
      <c r="AI1927" s="366"/>
    </row>
    <row r="1928" spans="1:35" ht="16">
      <c r="A1928" s="9">
        <v>1</v>
      </c>
      <c r="B1928" s="9">
        <v>2</v>
      </c>
      <c r="C1928" s="9">
        <v>1</v>
      </c>
      <c r="D1928" s="281"/>
      <c r="E1928" s="282">
        <v>4</v>
      </c>
      <c r="F1928" s="227"/>
      <c r="G1928" s="47" t="s">
        <v>150</v>
      </c>
      <c r="H1928" s="47" t="s">
        <v>151</v>
      </c>
      <c r="I1928" s="47">
        <v>862</v>
      </c>
      <c r="J1928" s="47" t="s">
        <v>44</v>
      </c>
      <c r="K1928" s="47">
        <v>73</v>
      </c>
      <c r="L1928" s="47" t="s">
        <v>34</v>
      </c>
      <c r="M1928" s="47">
        <v>0.75</v>
      </c>
      <c r="N1928" s="47" t="s">
        <v>35</v>
      </c>
      <c r="O1928" s="47" t="s">
        <v>142</v>
      </c>
      <c r="P1928" s="261">
        <v>43242</v>
      </c>
      <c r="Q1928" s="261">
        <v>43411</v>
      </c>
      <c r="R1928" s="261">
        <v>43441</v>
      </c>
      <c r="S1928" s="47">
        <f t="shared" si="64"/>
        <v>30</v>
      </c>
      <c r="T1928" s="150"/>
      <c r="U1928" s="79"/>
      <c r="V1928" s="40"/>
      <c r="W1928" s="40"/>
      <c r="X1928" s="40"/>
      <c r="Y1928" s="251"/>
      <c r="Z1928" s="150"/>
      <c r="AA1928" s="150"/>
    </row>
    <row r="1929" spans="1:35" s="437" customFormat="1" ht="16">
      <c r="A1929" s="9">
        <v>1</v>
      </c>
      <c r="B1929" s="9">
        <v>2</v>
      </c>
      <c r="C1929" s="9">
        <v>1</v>
      </c>
      <c r="D1929" s="150"/>
      <c r="E1929" s="282">
        <v>5</v>
      </c>
      <c r="F1929" s="227"/>
      <c r="G1929" s="47" t="s">
        <v>150</v>
      </c>
      <c r="H1929" s="47" t="s">
        <v>151</v>
      </c>
      <c r="I1929" s="47">
        <v>863</v>
      </c>
      <c r="J1929" s="47" t="s">
        <v>44</v>
      </c>
      <c r="K1929" s="47" t="s">
        <v>153</v>
      </c>
      <c r="L1929" s="47" t="s">
        <v>34</v>
      </c>
      <c r="M1929" s="47">
        <v>0.75</v>
      </c>
      <c r="N1929" s="47" t="s">
        <v>35</v>
      </c>
      <c r="O1929" s="47" t="s">
        <v>142</v>
      </c>
      <c r="P1929" s="261">
        <v>43242</v>
      </c>
      <c r="Q1929" s="261">
        <v>43411</v>
      </c>
      <c r="R1929" s="261">
        <v>43441</v>
      </c>
      <c r="S1929" s="47">
        <f t="shared" si="64"/>
        <v>30</v>
      </c>
      <c r="T1929" s="150"/>
      <c r="U1929" s="79"/>
      <c r="V1929" s="40"/>
      <c r="W1929" s="40"/>
      <c r="X1929" s="40"/>
      <c r="Y1929" s="251"/>
      <c r="Z1929" s="150"/>
      <c r="AA1929" s="150"/>
      <c r="AB1929"/>
      <c r="AC1929"/>
      <c r="AD1929"/>
      <c r="AE1929"/>
      <c r="AF1929"/>
      <c r="AG1929"/>
      <c r="AH1929"/>
      <c r="AI1929"/>
    </row>
    <row r="1930" spans="1:35" ht="16">
      <c r="A1930" s="9">
        <v>1</v>
      </c>
      <c r="B1930" s="9">
        <v>2</v>
      </c>
      <c r="C1930" s="9">
        <v>1</v>
      </c>
      <c r="D1930" s="150"/>
      <c r="E1930" s="282">
        <v>6</v>
      </c>
      <c r="F1930" s="227"/>
      <c r="G1930" s="92" t="s">
        <v>150</v>
      </c>
      <c r="H1930" s="92" t="s">
        <v>154</v>
      </c>
      <c r="I1930" s="92">
        <v>512</v>
      </c>
      <c r="J1930" s="92" t="s">
        <v>44</v>
      </c>
      <c r="K1930" s="92">
        <v>3</v>
      </c>
      <c r="L1930" s="92" t="s">
        <v>34</v>
      </c>
      <c r="M1930" s="92">
        <v>0.75</v>
      </c>
      <c r="N1930" s="92" t="s">
        <v>39</v>
      </c>
      <c r="O1930" s="92" t="s">
        <v>142</v>
      </c>
      <c r="P1930" s="277">
        <v>43242</v>
      </c>
      <c r="Q1930" s="277">
        <v>43411</v>
      </c>
      <c r="R1930" s="277">
        <v>43440</v>
      </c>
      <c r="S1930" s="92">
        <f t="shared" si="64"/>
        <v>29</v>
      </c>
      <c r="T1930" s="150"/>
      <c r="U1930" s="79"/>
      <c r="V1930" s="40"/>
      <c r="W1930" s="40"/>
      <c r="X1930" s="40"/>
      <c r="Y1930" s="251"/>
      <c r="Z1930" s="150"/>
      <c r="AA1930" s="150"/>
    </row>
    <row r="1931" spans="1:35" s="437" customFormat="1" ht="16">
      <c r="A1931" s="9">
        <v>1</v>
      </c>
      <c r="B1931" s="9">
        <v>2</v>
      </c>
      <c r="C1931" s="9">
        <v>1</v>
      </c>
      <c r="D1931" s="150"/>
      <c r="E1931" s="282">
        <v>7</v>
      </c>
      <c r="F1931" s="227"/>
      <c r="G1931" s="92" t="s">
        <v>150</v>
      </c>
      <c r="H1931" s="92" t="s">
        <v>154</v>
      </c>
      <c r="I1931" s="92">
        <v>513</v>
      </c>
      <c r="J1931" s="92" t="s">
        <v>44</v>
      </c>
      <c r="K1931" s="92">
        <v>3</v>
      </c>
      <c r="L1931" s="92" t="s">
        <v>34</v>
      </c>
      <c r="M1931" s="92">
        <v>0.75</v>
      </c>
      <c r="N1931" s="92" t="s">
        <v>39</v>
      </c>
      <c r="O1931" s="92" t="s">
        <v>142</v>
      </c>
      <c r="P1931" s="277">
        <v>43242</v>
      </c>
      <c r="Q1931" s="277">
        <v>43411</v>
      </c>
      <c r="R1931" s="277">
        <v>43440</v>
      </c>
      <c r="S1931" s="92">
        <f t="shared" si="64"/>
        <v>29</v>
      </c>
      <c r="T1931" s="150"/>
      <c r="U1931" s="79"/>
      <c r="V1931" s="40"/>
      <c r="W1931" s="40"/>
      <c r="X1931" s="40"/>
      <c r="Y1931" s="251"/>
      <c r="Z1931" s="150"/>
      <c r="AA1931" s="150"/>
      <c r="AB1931"/>
      <c r="AC1931"/>
      <c r="AD1931"/>
      <c r="AE1931"/>
      <c r="AF1931"/>
      <c r="AG1931"/>
      <c r="AH1931"/>
      <c r="AI1931"/>
    </row>
    <row r="1932" spans="1:35" ht="16">
      <c r="A1932" s="9">
        <v>1</v>
      </c>
      <c r="B1932" s="9">
        <v>2</v>
      </c>
      <c r="C1932" s="9">
        <v>1</v>
      </c>
      <c r="D1932" s="150"/>
      <c r="E1932" s="282">
        <v>8</v>
      </c>
      <c r="F1932" s="227"/>
      <c r="G1932" s="92" t="s">
        <v>150</v>
      </c>
      <c r="H1932" s="92" t="s">
        <v>154</v>
      </c>
      <c r="I1932" s="92">
        <v>514</v>
      </c>
      <c r="J1932" s="92" t="s">
        <v>44</v>
      </c>
      <c r="K1932" s="92">
        <v>3</v>
      </c>
      <c r="L1932" s="92" t="s">
        <v>34</v>
      </c>
      <c r="M1932" s="92">
        <v>0.75</v>
      </c>
      <c r="N1932" s="92" t="s">
        <v>39</v>
      </c>
      <c r="O1932" s="92" t="s">
        <v>142</v>
      </c>
      <c r="P1932" s="277">
        <v>43242</v>
      </c>
      <c r="Q1932" s="277">
        <v>43411</v>
      </c>
      <c r="R1932" s="277">
        <v>43440</v>
      </c>
      <c r="S1932" s="92">
        <f t="shared" si="64"/>
        <v>29</v>
      </c>
      <c r="T1932" s="150"/>
      <c r="U1932" s="79"/>
      <c r="V1932" s="40"/>
      <c r="W1932" s="40"/>
      <c r="X1932" s="40"/>
      <c r="Y1932" s="251"/>
      <c r="Z1932" s="150"/>
      <c r="AA1932" s="150"/>
    </row>
    <row r="1933" spans="1:35" ht="16">
      <c r="A1933" s="9">
        <v>1</v>
      </c>
      <c r="B1933" s="9">
        <v>2</v>
      </c>
      <c r="C1933" s="9">
        <v>1</v>
      </c>
      <c r="D1933" s="150"/>
      <c r="E1933" s="282">
        <v>9</v>
      </c>
      <c r="F1933" s="227"/>
      <c r="G1933" s="92" t="s">
        <v>150</v>
      </c>
      <c r="H1933" s="92" t="s">
        <v>154</v>
      </c>
      <c r="I1933" s="92">
        <v>515</v>
      </c>
      <c r="J1933" s="92" t="s">
        <v>44</v>
      </c>
      <c r="K1933" s="92">
        <v>3</v>
      </c>
      <c r="L1933" s="92" t="s">
        <v>34</v>
      </c>
      <c r="M1933" s="92">
        <v>0.75</v>
      </c>
      <c r="N1933" s="92" t="s">
        <v>39</v>
      </c>
      <c r="O1933" s="92" t="s">
        <v>142</v>
      </c>
      <c r="P1933" s="277">
        <v>43242</v>
      </c>
      <c r="Q1933" s="277">
        <v>43411</v>
      </c>
      <c r="R1933" s="277">
        <v>43440</v>
      </c>
      <c r="S1933" s="92">
        <f t="shared" si="64"/>
        <v>29</v>
      </c>
      <c r="T1933" s="150"/>
      <c r="U1933" s="79"/>
      <c r="V1933" s="40"/>
      <c r="W1933" s="40"/>
      <c r="X1933" s="40"/>
      <c r="Y1933" s="251"/>
      <c r="Z1933" s="150"/>
      <c r="AA1933" s="150"/>
    </row>
    <row r="1934" spans="1:35" s="437" customFormat="1" ht="16">
      <c r="A1934" s="9">
        <v>1</v>
      </c>
      <c r="B1934" s="9">
        <v>2</v>
      </c>
      <c r="C1934" s="9">
        <v>1</v>
      </c>
      <c r="D1934" s="150"/>
      <c r="E1934" s="282">
        <v>10</v>
      </c>
      <c r="F1934" s="227"/>
      <c r="G1934" s="92" t="s">
        <v>150</v>
      </c>
      <c r="H1934" s="92" t="s">
        <v>154</v>
      </c>
      <c r="I1934" s="92">
        <v>516</v>
      </c>
      <c r="J1934" s="92" t="s">
        <v>44</v>
      </c>
      <c r="K1934" s="92">
        <v>3</v>
      </c>
      <c r="L1934" s="92" t="s">
        <v>34</v>
      </c>
      <c r="M1934" s="92">
        <v>0.75</v>
      </c>
      <c r="N1934" s="92" t="s">
        <v>39</v>
      </c>
      <c r="O1934" s="92" t="s">
        <v>142</v>
      </c>
      <c r="P1934" s="277">
        <v>43242</v>
      </c>
      <c r="Q1934" s="277">
        <v>43411</v>
      </c>
      <c r="R1934" s="277">
        <v>43440</v>
      </c>
      <c r="S1934" s="92">
        <f t="shared" si="64"/>
        <v>29</v>
      </c>
      <c r="T1934" s="150"/>
      <c r="U1934" s="79"/>
      <c r="V1934" s="40"/>
      <c r="W1934" s="40"/>
      <c r="X1934" s="40"/>
      <c r="Y1934" s="251"/>
      <c r="Z1934" s="150"/>
      <c r="AA1934" s="150"/>
      <c r="AB1934"/>
      <c r="AC1934"/>
      <c r="AD1934"/>
      <c r="AE1934"/>
      <c r="AF1934"/>
      <c r="AG1934"/>
      <c r="AH1934"/>
      <c r="AI1934"/>
    </row>
    <row r="1935" spans="1:35" s="437" customFormat="1" ht="16">
      <c r="A1935" s="9">
        <v>1</v>
      </c>
      <c r="B1935" s="9">
        <v>2</v>
      </c>
      <c r="C1935" s="9">
        <v>1</v>
      </c>
      <c r="D1935" s="150"/>
      <c r="E1935" s="282">
        <v>11</v>
      </c>
      <c r="F1935" s="227"/>
      <c r="G1935" s="47" t="s">
        <v>150</v>
      </c>
      <c r="H1935" s="47" t="s">
        <v>155</v>
      </c>
      <c r="I1935" s="47">
        <v>574</v>
      </c>
      <c r="J1935" s="47" t="s">
        <v>44</v>
      </c>
      <c r="K1935" s="47" t="s">
        <v>156</v>
      </c>
      <c r="L1935" s="47" t="s">
        <v>34</v>
      </c>
      <c r="M1935" s="47">
        <v>0.75</v>
      </c>
      <c r="N1935" s="47" t="s">
        <v>35</v>
      </c>
      <c r="O1935" s="47" t="s">
        <v>142</v>
      </c>
      <c r="P1935" s="261">
        <v>43242</v>
      </c>
      <c r="Q1935" s="261">
        <v>43411</v>
      </c>
      <c r="R1935" s="261">
        <v>43602</v>
      </c>
      <c r="S1935" s="47">
        <f t="shared" si="64"/>
        <v>191</v>
      </c>
      <c r="T1935" s="150"/>
      <c r="U1935" s="79"/>
      <c r="V1935" s="40"/>
      <c r="W1935" s="40"/>
      <c r="X1935" s="40"/>
      <c r="Y1935" s="251"/>
      <c r="Z1935" s="150"/>
      <c r="AA1935" s="150"/>
      <c r="AB1935"/>
      <c r="AC1935"/>
      <c r="AD1935"/>
      <c r="AE1935"/>
      <c r="AF1935"/>
      <c r="AG1935"/>
      <c r="AH1935"/>
      <c r="AI1935"/>
    </row>
    <row r="1936" spans="1:35" ht="16">
      <c r="A1936" s="9">
        <v>1</v>
      </c>
      <c r="B1936" s="9">
        <v>2</v>
      </c>
      <c r="C1936" s="9">
        <v>1</v>
      </c>
      <c r="D1936" s="150"/>
      <c r="E1936" s="282">
        <v>12</v>
      </c>
      <c r="F1936" s="227"/>
      <c r="G1936" s="47" t="s">
        <v>150</v>
      </c>
      <c r="H1936" s="47" t="s">
        <v>155</v>
      </c>
      <c r="I1936" s="47">
        <v>576</v>
      </c>
      <c r="J1936" s="47" t="s">
        <v>44</v>
      </c>
      <c r="K1936" s="47">
        <v>15</v>
      </c>
      <c r="L1936" s="47" t="s">
        <v>34</v>
      </c>
      <c r="M1936" s="47">
        <v>0.75</v>
      </c>
      <c r="N1936" s="47" t="s">
        <v>35</v>
      </c>
      <c r="O1936" s="47" t="s">
        <v>142</v>
      </c>
      <c r="P1936" s="261">
        <v>43242</v>
      </c>
      <c r="Q1936" s="261">
        <v>43411</v>
      </c>
      <c r="R1936" s="261">
        <v>43602</v>
      </c>
      <c r="S1936" s="47">
        <f t="shared" si="64"/>
        <v>191</v>
      </c>
      <c r="T1936" s="150"/>
      <c r="U1936" s="79"/>
      <c r="V1936" s="40"/>
      <c r="W1936" s="40"/>
      <c r="X1936" s="40"/>
      <c r="Y1936" s="251"/>
      <c r="Z1936" s="150"/>
      <c r="AA1936" s="150"/>
    </row>
    <row r="1937" spans="1:35" ht="16">
      <c r="A1937" s="9">
        <v>1</v>
      </c>
      <c r="B1937" s="9">
        <v>2</v>
      </c>
      <c r="C1937" s="9">
        <v>1</v>
      </c>
      <c r="D1937" s="150"/>
      <c r="E1937" s="282">
        <v>13</v>
      </c>
      <c r="F1937" s="227"/>
      <c r="G1937" s="47" t="s">
        <v>150</v>
      </c>
      <c r="H1937" s="47" t="s">
        <v>155</v>
      </c>
      <c r="I1937" s="47">
        <v>799</v>
      </c>
      <c r="J1937" s="47" t="s">
        <v>44</v>
      </c>
      <c r="K1937" s="47">
        <v>61</v>
      </c>
      <c r="L1937" s="47" t="s">
        <v>34</v>
      </c>
      <c r="M1937" s="47">
        <v>0.75</v>
      </c>
      <c r="N1937" s="47" t="s">
        <v>35</v>
      </c>
      <c r="O1937" s="47" t="s">
        <v>142</v>
      </c>
      <c r="P1937" s="261">
        <v>43242</v>
      </c>
      <c r="Q1937" s="261">
        <v>43411</v>
      </c>
      <c r="R1937" s="261">
        <v>43605</v>
      </c>
      <c r="S1937" s="47">
        <f t="shared" si="64"/>
        <v>194</v>
      </c>
      <c r="T1937" s="150"/>
      <c r="U1937" s="79"/>
      <c r="V1937" s="40"/>
      <c r="W1937" s="40"/>
      <c r="X1937" s="40"/>
      <c r="Y1937" s="251"/>
      <c r="Z1937" s="150"/>
      <c r="AA1937" s="150"/>
    </row>
    <row r="1938" spans="1:35" s="437" customFormat="1" ht="16">
      <c r="A1938" s="9">
        <v>1</v>
      </c>
      <c r="B1938" s="9">
        <v>2</v>
      </c>
      <c r="C1938" s="9">
        <v>1</v>
      </c>
      <c r="D1938" s="150"/>
      <c r="E1938" s="282">
        <v>14</v>
      </c>
      <c r="F1938" s="227"/>
      <c r="G1938" s="47" t="s">
        <v>150</v>
      </c>
      <c r="H1938" s="47" t="s">
        <v>155</v>
      </c>
      <c r="I1938" s="47">
        <v>800</v>
      </c>
      <c r="J1938" s="47" t="s">
        <v>44</v>
      </c>
      <c r="K1938" s="47">
        <v>61</v>
      </c>
      <c r="L1938" s="47" t="s">
        <v>34</v>
      </c>
      <c r="M1938" s="47">
        <v>0.75</v>
      </c>
      <c r="N1938" s="47" t="s">
        <v>35</v>
      </c>
      <c r="O1938" s="47" t="s">
        <v>142</v>
      </c>
      <c r="P1938" s="261">
        <v>43242</v>
      </c>
      <c r="Q1938" s="261">
        <v>43411</v>
      </c>
      <c r="R1938" s="261">
        <v>43605</v>
      </c>
      <c r="S1938" s="47">
        <f t="shared" si="64"/>
        <v>194</v>
      </c>
      <c r="T1938" s="150"/>
      <c r="U1938" s="79"/>
      <c r="V1938" s="40"/>
      <c r="W1938" s="40"/>
      <c r="X1938" s="40"/>
      <c r="Y1938" s="251"/>
      <c r="Z1938" s="150"/>
      <c r="AA1938" s="150"/>
      <c r="AB1938"/>
      <c r="AC1938"/>
      <c r="AD1938"/>
      <c r="AE1938"/>
      <c r="AF1938"/>
      <c r="AG1938"/>
      <c r="AH1938"/>
      <c r="AI1938"/>
    </row>
    <row r="1939" spans="1:35" s="437" customFormat="1" ht="16">
      <c r="A1939" s="9">
        <v>1</v>
      </c>
      <c r="B1939" s="9">
        <v>2</v>
      </c>
      <c r="C1939" s="9">
        <v>1</v>
      </c>
      <c r="D1939" s="150"/>
      <c r="E1939" s="282">
        <v>15</v>
      </c>
      <c r="F1939" s="227"/>
      <c r="G1939" s="47" t="s">
        <v>150</v>
      </c>
      <c r="H1939" s="47" t="s">
        <v>155</v>
      </c>
      <c r="I1939" s="47">
        <v>801</v>
      </c>
      <c r="J1939" s="47" t="s">
        <v>44</v>
      </c>
      <c r="K1939" s="47">
        <v>61</v>
      </c>
      <c r="L1939" s="47" t="s">
        <v>34</v>
      </c>
      <c r="M1939" s="47">
        <v>0.75</v>
      </c>
      <c r="N1939" s="47" t="s">
        <v>35</v>
      </c>
      <c r="O1939" s="47" t="s">
        <v>142</v>
      </c>
      <c r="P1939" s="261">
        <v>43242</v>
      </c>
      <c r="Q1939" s="261">
        <v>43411</v>
      </c>
      <c r="R1939" s="261">
        <v>43605</v>
      </c>
      <c r="S1939" s="47">
        <f t="shared" si="64"/>
        <v>194</v>
      </c>
      <c r="T1939" s="150"/>
      <c r="U1939" s="79"/>
      <c r="V1939" s="40"/>
      <c r="W1939" s="40"/>
      <c r="X1939" s="40"/>
      <c r="Y1939" s="251"/>
      <c r="Z1939" s="150"/>
      <c r="AA1939" s="150"/>
      <c r="AB1939"/>
      <c r="AC1939"/>
      <c r="AD1939"/>
      <c r="AE1939"/>
      <c r="AF1939"/>
      <c r="AG1939"/>
      <c r="AH1939"/>
      <c r="AI1939"/>
    </row>
    <row r="1940" spans="1:35" s="437" customFormat="1" ht="16">
      <c r="A1940" s="9">
        <v>1</v>
      </c>
      <c r="B1940" s="9">
        <v>2</v>
      </c>
      <c r="C1940" s="9">
        <v>1</v>
      </c>
      <c r="D1940" s="150"/>
      <c r="E1940" s="282">
        <v>16</v>
      </c>
      <c r="F1940" s="227"/>
      <c r="G1940" s="47" t="s">
        <v>150</v>
      </c>
      <c r="H1940" s="47" t="s">
        <v>155</v>
      </c>
      <c r="I1940" s="47">
        <v>802</v>
      </c>
      <c r="J1940" s="47" t="s">
        <v>44</v>
      </c>
      <c r="K1940" s="47">
        <v>61</v>
      </c>
      <c r="L1940" s="47" t="s">
        <v>34</v>
      </c>
      <c r="M1940" s="47">
        <v>0.75</v>
      </c>
      <c r="N1940" s="47" t="s">
        <v>35</v>
      </c>
      <c r="O1940" s="47" t="s">
        <v>142</v>
      </c>
      <c r="P1940" s="261">
        <v>43242</v>
      </c>
      <c r="Q1940" s="261">
        <v>43411</v>
      </c>
      <c r="R1940" s="261">
        <v>43605</v>
      </c>
      <c r="S1940" s="47">
        <f t="shared" si="64"/>
        <v>194</v>
      </c>
      <c r="T1940" s="150"/>
      <c r="U1940" s="79"/>
      <c r="V1940" s="40"/>
      <c r="W1940" s="40"/>
      <c r="X1940" s="40"/>
      <c r="Y1940" s="251"/>
      <c r="Z1940" s="150"/>
      <c r="AA1940" s="150"/>
      <c r="AB1940"/>
      <c r="AC1940"/>
      <c r="AD1940"/>
      <c r="AE1940"/>
      <c r="AF1940"/>
      <c r="AG1940"/>
      <c r="AH1940"/>
      <c r="AI1940"/>
    </row>
    <row r="1941" spans="1:35" ht="16">
      <c r="A1941" s="9">
        <v>1</v>
      </c>
      <c r="B1941" s="9">
        <v>2</v>
      </c>
      <c r="C1941" s="9">
        <v>1</v>
      </c>
      <c r="D1941" s="150"/>
      <c r="E1941" s="282">
        <v>17</v>
      </c>
      <c r="F1941" s="227"/>
      <c r="G1941" s="47" t="s">
        <v>150</v>
      </c>
      <c r="H1941" s="47" t="s">
        <v>155</v>
      </c>
      <c r="I1941" s="47">
        <v>803</v>
      </c>
      <c r="J1941" s="47" t="s">
        <v>44</v>
      </c>
      <c r="K1941" s="47">
        <v>61</v>
      </c>
      <c r="L1941" s="47" t="s">
        <v>34</v>
      </c>
      <c r="M1941" s="47">
        <v>0.75</v>
      </c>
      <c r="N1941" s="47" t="s">
        <v>35</v>
      </c>
      <c r="O1941" s="47" t="s">
        <v>142</v>
      </c>
      <c r="P1941" s="261">
        <v>43242</v>
      </c>
      <c r="Q1941" s="261">
        <v>43411</v>
      </c>
      <c r="R1941" s="261">
        <v>43605</v>
      </c>
      <c r="S1941" s="47">
        <f t="shared" si="64"/>
        <v>194</v>
      </c>
      <c r="T1941" s="150"/>
      <c r="U1941" s="79"/>
      <c r="V1941" s="40"/>
      <c r="W1941" s="40"/>
      <c r="X1941" s="40"/>
      <c r="Y1941" s="251"/>
      <c r="Z1941" s="150"/>
      <c r="AA1941" s="150"/>
    </row>
    <row r="1942" spans="1:35" ht="16">
      <c r="A1942" s="9">
        <v>1</v>
      </c>
      <c r="B1942" s="9">
        <v>2</v>
      </c>
      <c r="C1942" s="9">
        <v>1</v>
      </c>
      <c r="D1942" s="150"/>
      <c r="E1942" s="282">
        <v>18</v>
      </c>
      <c r="F1942" s="227"/>
      <c r="G1942" s="47" t="s">
        <v>150</v>
      </c>
      <c r="H1942" s="47" t="s">
        <v>155</v>
      </c>
      <c r="I1942" s="47">
        <v>825</v>
      </c>
      <c r="J1942" s="47" t="s">
        <v>44</v>
      </c>
      <c r="K1942" s="47">
        <v>66</v>
      </c>
      <c r="L1942" s="47" t="s">
        <v>34</v>
      </c>
      <c r="M1942" s="47">
        <v>0.75</v>
      </c>
      <c r="N1942" s="47" t="s">
        <v>35</v>
      </c>
      <c r="O1942" s="47" t="s">
        <v>142</v>
      </c>
      <c r="P1942" s="261">
        <v>43242</v>
      </c>
      <c r="Q1942" s="261">
        <v>43411</v>
      </c>
      <c r="R1942" s="261">
        <v>43602</v>
      </c>
      <c r="S1942" s="47">
        <f t="shared" si="64"/>
        <v>191</v>
      </c>
      <c r="T1942" s="150"/>
      <c r="U1942" s="79"/>
      <c r="V1942" s="40"/>
      <c r="W1942" s="40"/>
      <c r="X1942" s="40"/>
      <c r="Y1942" s="251"/>
      <c r="Z1942" s="150"/>
      <c r="AA1942" s="150"/>
    </row>
    <row r="1943" spans="1:35" ht="16">
      <c r="A1943" s="9">
        <v>1</v>
      </c>
      <c r="B1943" s="9">
        <v>2</v>
      </c>
      <c r="C1943" s="9">
        <v>1</v>
      </c>
      <c r="D1943" s="150"/>
      <c r="E1943" s="282">
        <v>19</v>
      </c>
      <c r="F1943" s="227"/>
      <c r="G1943" s="47" t="s">
        <v>150</v>
      </c>
      <c r="H1943" s="47" t="s">
        <v>155</v>
      </c>
      <c r="I1943" s="47">
        <v>826</v>
      </c>
      <c r="J1943" s="47" t="s">
        <v>44</v>
      </c>
      <c r="K1943" s="47">
        <v>66</v>
      </c>
      <c r="L1943" s="47" t="s">
        <v>34</v>
      </c>
      <c r="M1943" s="47">
        <v>0.75</v>
      </c>
      <c r="N1943" s="47" t="s">
        <v>35</v>
      </c>
      <c r="O1943" s="47" t="s">
        <v>142</v>
      </c>
      <c r="P1943" s="261">
        <v>43242</v>
      </c>
      <c r="Q1943" s="261">
        <v>43411</v>
      </c>
      <c r="R1943" s="261">
        <v>43602</v>
      </c>
      <c r="S1943" s="47">
        <f t="shared" si="64"/>
        <v>191</v>
      </c>
      <c r="T1943" s="150"/>
      <c r="U1943" s="79"/>
      <c r="V1943" s="40"/>
      <c r="W1943" s="40"/>
      <c r="X1943" s="40"/>
      <c r="Y1943" s="251"/>
      <c r="Z1943" s="150"/>
      <c r="AA1943" s="150"/>
    </row>
    <row r="1944" spans="1:35" ht="16">
      <c r="A1944" s="9">
        <v>1</v>
      </c>
      <c r="B1944" s="9">
        <v>2</v>
      </c>
      <c r="C1944" s="9">
        <v>1</v>
      </c>
      <c r="D1944" s="150"/>
      <c r="E1944" s="282">
        <v>20</v>
      </c>
      <c r="F1944" s="227"/>
      <c r="G1944" s="47" t="s">
        <v>150</v>
      </c>
      <c r="H1944" s="47" t="s">
        <v>155</v>
      </c>
      <c r="I1944" s="47">
        <v>827</v>
      </c>
      <c r="J1944" s="47" t="s">
        <v>44</v>
      </c>
      <c r="K1944" s="47" t="s">
        <v>157</v>
      </c>
      <c r="L1944" s="47" t="s">
        <v>34</v>
      </c>
      <c r="M1944" s="47">
        <v>0.75</v>
      </c>
      <c r="N1944" s="47" t="s">
        <v>35</v>
      </c>
      <c r="O1944" s="47" t="s">
        <v>142</v>
      </c>
      <c r="P1944" s="261">
        <v>43242</v>
      </c>
      <c r="Q1944" s="261">
        <v>43411</v>
      </c>
      <c r="R1944" s="261">
        <v>43600</v>
      </c>
      <c r="S1944" s="47">
        <f t="shared" si="64"/>
        <v>189</v>
      </c>
      <c r="T1944" s="150"/>
      <c r="U1944" s="79"/>
      <c r="V1944" s="40"/>
      <c r="W1944" s="40"/>
      <c r="X1944" s="40"/>
      <c r="Y1944" s="251"/>
      <c r="Z1944" s="150"/>
      <c r="AA1944" s="150"/>
    </row>
    <row r="1945" spans="1:35" ht="16">
      <c r="A1945" s="9">
        <v>1</v>
      </c>
      <c r="B1945" s="9">
        <v>2</v>
      </c>
      <c r="C1945" s="9">
        <v>1</v>
      </c>
      <c r="D1945" s="150"/>
      <c r="E1945" s="282">
        <v>21</v>
      </c>
      <c r="F1945" s="227"/>
      <c r="G1945" s="47" t="s">
        <v>150</v>
      </c>
      <c r="H1945" s="47" t="s">
        <v>155</v>
      </c>
      <c r="I1945" s="47">
        <v>828</v>
      </c>
      <c r="J1945" s="47" t="s">
        <v>44</v>
      </c>
      <c r="K1945" s="47" t="s">
        <v>158</v>
      </c>
      <c r="L1945" s="47" t="s">
        <v>34</v>
      </c>
      <c r="M1945" s="47">
        <v>0.75</v>
      </c>
      <c r="N1945" s="47" t="s">
        <v>35</v>
      </c>
      <c r="O1945" s="47" t="s">
        <v>142</v>
      </c>
      <c r="P1945" s="261">
        <v>43242</v>
      </c>
      <c r="Q1945" s="261">
        <v>43411</v>
      </c>
      <c r="R1945" s="261">
        <v>43600</v>
      </c>
      <c r="S1945" s="47">
        <f t="shared" si="64"/>
        <v>189</v>
      </c>
      <c r="T1945" s="150"/>
      <c r="U1945" s="79"/>
      <c r="V1945" s="40"/>
      <c r="W1945" s="40"/>
      <c r="X1945" s="40"/>
      <c r="Y1945" s="251"/>
      <c r="Z1945" s="150"/>
      <c r="AA1945" s="150"/>
    </row>
    <row r="1946" spans="1:35" ht="16">
      <c r="A1946" s="9">
        <v>1</v>
      </c>
      <c r="B1946" s="9">
        <v>2</v>
      </c>
      <c r="C1946" s="9">
        <v>1</v>
      </c>
      <c r="D1946" s="150"/>
      <c r="E1946" s="282">
        <v>22</v>
      </c>
      <c r="F1946" s="227"/>
      <c r="G1946" s="47" t="s">
        <v>150</v>
      </c>
      <c r="H1946" s="47" t="s">
        <v>155</v>
      </c>
      <c r="I1946" s="47">
        <v>829</v>
      </c>
      <c r="J1946" s="47" t="s">
        <v>44</v>
      </c>
      <c r="K1946" s="47">
        <v>66</v>
      </c>
      <c r="L1946" s="47" t="s">
        <v>34</v>
      </c>
      <c r="M1946" s="47">
        <v>0.75</v>
      </c>
      <c r="N1946" s="47" t="s">
        <v>35</v>
      </c>
      <c r="O1946" s="47" t="s">
        <v>142</v>
      </c>
      <c r="P1946" s="261">
        <v>43242</v>
      </c>
      <c r="Q1946" s="261">
        <v>43411</v>
      </c>
      <c r="R1946" s="261">
        <v>43602</v>
      </c>
      <c r="S1946" s="47">
        <f t="shared" si="64"/>
        <v>191</v>
      </c>
      <c r="T1946" s="150"/>
      <c r="U1946" s="79"/>
      <c r="V1946" s="40"/>
      <c r="W1946" s="40"/>
      <c r="X1946" s="40"/>
      <c r="Y1946" s="251"/>
      <c r="Z1946" s="150"/>
      <c r="AA1946" s="150"/>
    </row>
    <row r="1947" spans="1:35" ht="16">
      <c r="A1947" s="9">
        <v>1</v>
      </c>
      <c r="B1947" s="9">
        <v>2</v>
      </c>
      <c r="C1947" s="9">
        <v>1</v>
      </c>
      <c r="D1947" s="150"/>
      <c r="E1947" s="282">
        <v>23</v>
      </c>
      <c r="F1947" s="227"/>
      <c r="G1947" s="92" t="s">
        <v>150</v>
      </c>
      <c r="H1947" s="92" t="s">
        <v>160</v>
      </c>
      <c r="I1947" s="92">
        <v>517</v>
      </c>
      <c r="J1947" s="92" t="s">
        <v>44</v>
      </c>
      <c r="K1947" s="92">
        <v>4</v>
      </c>
      <c r="L1947" s="92" t="s">
        <v>34</v>
      </c>
      <c r="M1947" s="92">
        <v>0.75</v>
      </c>
      <c r="N1947" s="92" t="s">
        <v>39</v>
      </c>
      <c r="O1947" s="92" t="s">
        <v>142</v>
      </c>
      <c r="P1947" s="277">
        <v>43242</v>
      </c>
      <c r="Q1947" s="277">
        <v>43411</v>
      </c>
      <c r="R1947" s="277">
        <v>43600</v>
      </c>
      <c r="S1947" s="92">
        <f t="shared" si="64"/>
        <v>189</v>
      </c>
      <c r="T1947" s="150"/>
      <c r="U1947" s="79"/>
      <c r="V1947" s="40"/>
      <c r="W1947" s="40"/>
      <c r="X1947" s="40"/>
      <c r="Y1947" s="251"/>
      <c r="Z1947" s="150"/>
      <c r="AA1947" s="150"/>
    </row>
    <row r="1948" spans="1:35" s="437" customFormat="1" ht="16">
      <c r="A1948" s="9">
        <v>1</v>
      </c>
      <c r="B1948" s="9">
        <v>2</v>
      </c>
      <c r="C1948" s="9">
        <v>1</v>
      </c>
      <c r="D1948" s="150"/>
      <c r="E1948" s="282">
        <v>24</v>
      </c>
      <c r="F1948" s="227"/>
      <c r="G1948" s="92" t="s">
        <v>150</v>
      </c>
      <c r="H1948" s="92" t="s">
        <v>160</v>
      </c>
      <c r="I1948" s="92">
        <v>518</v>
      </c>
      <c r="J1948" s="92" t="s">
        <v>44</v>
      </c>
      <c r="K1948" s="92">
        <v>4</v>
      </c>
      <c r="L1948" s="92" t="s">
        <v>34</v>
      </c>
      <c r="M1948" s="92">
        <v>0.75</v>
      </c>
      <c r="N1948" s="92" t="s">
        <v>39</v>
      </c>
      <c r="O1948" s="92" t="s">
        <v>142</v>
      </c>
      <c r="P1948" s="277">
        <v>43242</v>
      </c>
      <c r="Q1948" s="277">
        <v>43411</v>
      </c>
      <c r="R1948" s="277">
        <v>43600</v>
      </c>
      <c r="S1948" s="92">
        <f t="shared" si="64"/>
        <v>189</v>
      </c>
      <c r="T1948" s="150"/>
      <c r="U1948" s="79"/>
      <c r="V1948" s="40"/>
      <c r="W1948" s="40"/>
      <c r="X1948" s="40"/>
      <c r="Y1948" s="251"/>
      <c r="Z1948" s="150"/>
      <c r="AA1948" s="150"/>
      <c r="AB1948"/>
      <c r="AC1948"/>
      <c r="AD1948"/>
      <c r="AE1948"/>
      <c r="AF1948"/>
      <c r="AG1948"/>
      <c r="AH1948"/>
      <c r="AI1948"/>
    </row>
    <row r="1949" spans="1:35" s="437" customFormat="1" ht="16">
      <c r="A1949" s="9">
        <v>1</v>
      </c>
      <c r="B1949" s="9">
        <v>2</v>
      </c>
      <c r="C1949" s="9">
        <v>1</v>
      </c>
      <c r="D1949" s="150"/>
      <c r="E1949" s="282">
        <v>25</v>
      </c>
      <c r="F1949" s="227"/>
      <c r="G1949" s="92" t="s">
        <v>150</v>
      </c>
      <c r="H1949" s="92" t="s">
        <v>160</v>
      </c>
      <c r="I1949" s="92">
        <v>520</v>
      </c>
      <c r="J1949" s="92" t="s">
        <v>44</v>
      </c>
      <c r="K1949" s="92">
        <v>4</v>
      </c>
      <c r="L1949" s="92" t="s">
        <v>34</v>
      </c>
      <c r="M1949" s="92">
        <v>0.75</v>
      </c>
      <c r="N1949" s="92" t="s">
        <v>39</v>
      </c>
      <c r="O1949" s="92" t="s">
        <v>142</v>
      </c>
      <c r="P1949" s="277">
        <v>43242</v>
      </c>
      <c r="Q1949" s="277">
        <v>43411</v>
      </c>
      <c r="R1949" s="277">
        <v>43600</v>
      </c>
      <c r="S1949" s="92">
        <f t="shared" si="64"/>
        <v>189</v>
      </c>
      <c r="T1949" s="150"/>
      <c r="U1949" s="79"/>
      <c r="V1949" s="40"/>
      <c r="W1949" s="40"/>
      <c r="X1949" s="40"/>
      <c r="Y1949" s="251"/>
      <c r="Z1949" s="150"/>
      <c r="AA1949" s="150"/>
      <c r="AB1949"/>
      <c r="AC1949"/>
      <c r="AD1949"/>
      <c r="AE1949"/>
      <c r="AF1949"/>
      <c r="AG1949"/>
      <c r="AH1949"/>
      <c r="AI1949"/>
    </row>
    <row r="1950" spans="1:35" s="437" customFormat="1" ht="16">
      <c r="A1950" s="9">
        <v>1</v>
      </c>
      <c r="B1950" s="9">
        <v>2</v>
      </c>
      <c r="C1950" s="9">
        <v>1</v>
      </c>
      <c r="D1950" s="150"/>
      <c r="E1950" s="282">
        <v>26</v>
      </c>
      <c r="F1950" s="227"/>
      <c r="G1950" s="92" t="s">
        <v>150</v>
      </c>
      <c r="H1950" s="92" t="s">
        <v>160</v>
      </c>
      <c r="I1950" s="92">
        <v>521</v>
      </c>
      <c r="J1950" s="92" t="s">
        <v>44</v>
      </c>
      <c r="K1950" s="92">
        <v>4</v>
      </c>
      <c r="L1950" s="92" t="s">
        <v>34</v>
      </c>
      <c r="M1950" s="92">
        <v>0.75</v>
      </c>
      <c r="N1950" s="92" t="s">
        <v>39</v>
      </c>
      <c r="O1950" s="92" t="s">
        <v>142</v>
      </c>
      <c r="P1950" s="277">
        <v>43242</v>
      </c>
      <c r="Q1950" s="277">
        <v>43411</v>
      </c>
      <c r="R1950" s="277">
        <v>43600</v>
      </c>
      <c r="S1950" s="92">
        <f t="shared" si="64"/>
        <v>189</v>
      </c>
      <c r="T1950" s="150"/>
      <c r="U1950" s="79"/>
      <c r="V1950" s="40"/>
      <c r="W1950" s="40"/>
      <c r="X1950" s="40"/>
      <c r="Y1950" s="251"/>
      <c r="Z1950" s="150"/>
      <c r="AA1950" s="150"/>
      <c r="AB1950"/>
      <c r="AC1950"/>
      <c r="AD1950"/>
      <c r="AE1950"/>
      <c r="AF1950"/>
      <c r="AG1950"/>
      <c r="AH1950"/>
      <c r="AI1950"/>
    </row>
    <row r="1951" spans="1:35" s="437" customFormat="1" ht="16">
      <c r="A1951" s="9">
        <v>1</v>
      </c>
      <c r="B1951" s="9">
        <v>2</v>
      </c>
      <c r="C1951" s="9">
        <v>1</v>
      </c>
      <c r="D1951" s="150"/>
      <c r="E1951" s="282">
        <v>27</v>
      </c>
      <c r="F1951" s="227"/>
      <c r="G1951" s="92" t="s">
        <v>150</v>
      </c>
      <c r="H1951" s="92" t="s">
        <v>160</v>
      </c>
      <c r="I1951" s="92">
        <v>522</v>
      </c>
      <c r="J1951" s="92" t="s">
        <v>44</v>
      </c>
      <c r="K1951" s="92">
        <v>4</v>
      </c>
      <c r="L1951" s="92" t="s">
        <v>34</v>
      </c>
      <c r="M1951" s="92">
        <v>0.75</v>
      </c>
      <c r="N1951" s="92" t="s">
        <v>39</v>
      </c>
      <c r="O1951" s="92" t="s">
        <v>142</v>
      </c>
      <c r="P1951" s="277">
        <v>43242</v>
      </c>
      <c r="Q1951" s="277">
        <v>43411</v>
      </c>
      <c r="R1951" s="277">
        <v>43600</v>
      </c>
      <c r="S1951" s="92">
        <f t="shared" si="64"/>
        <v>189</v>
      </c>
      <c r="T1951" s="150"/>
      <c r="U1951" s="79"/>
      <c r="V1951" s="40"/>
      <c r="W1951" s="40"/>
      <c r="X1951" s="40"/>
      <c r="Y1951" s="251"/>
      <c r="Z1951" s="150"/>
      <c r="AA1951" s="150"/>
      <c r="AB1951"/>
      <c r="AC1951"/>
      <c r="AD1951"/>
      <c r="AE1951"/>
      <c r="AF1951"/>
      <c r="AG1951"/>
      <c r="AH1951"/>
      <c r="AI1951"/>
    </row>
    <row r="1952" spans="1:35" s="437" customFormat="1" ht="16">
      <c r="A1952" s="9"/>
      <c r="B1952" s="9"/>
      <c r="C1952" s="9"/>
      <c r="D1952" s="150"/>
      <c r="E1952" s="282"/>
      <c r="F1952" s="227"/>
      <c r="G1952" s="31"/>
      <c r="H1952" s="31"/>
      <c r="I1952" s="31"/>
      <c r="J1952" s="31"/>
      <c r="K1952" s="31"/>
      <c r="L1952" s="31"/>
      <c r="M1952" s="31"/>
      <c r="N1952" s="31"/>
      <c r="O1952" s="31"/>
      <c r="P1952" s="31"/>
      <c r="Q1952" s="31"/>
      <c r="R1952" s="31"/>
      <c r="S1952" s="31"/>
      <c r="T1952" s="150"/>
      <c r="U1952" s="79"/>
      <c r="V1952" s="40"/>
      <c r="W1952" s="40"/>
      <c r="X1952" s="40"/>
      <c r="Y1952" s="251"/>
      <c r="Z1952" s="150"/>
      <c r="AA1952" s="150"/>
      <c r="AB1952"/>
      <c r="AC1952"/>
      <c r="AD1952"/>
      <c r="AE1952"/>
      <c r="AF1952"/>
      <c r="AG1952"/>
      <c r="AH1952"/>
      <c r="AI1952"/>
    </row>
    <row r="1953" spans="1:35" s="437" customFormat="1">
      <c r="A1953" s="9"/>
      <c r="B1953" s="9"/>
      <c r="C1953" s="9"/>
      <c r="D1953" s="150"/>
      <c r="E1953" s="281"/>
      <c r="F1953" s="227"/>
      <c r="G1953" s="9"/>
      <c r="H1953" s="9"/>
      <c r="I1953" s="9"/>
      <c r="J1953" s="9"/>
      <c r="K1953" s="9"/>
      <c r="L1953" s="9"/>
      <c r="M1953" s="34"/>
      <c r="N1953" s="9"/>
      <c r="O1953" s="9"/>
      <c r="P1953" s="150"/>
      <c r="Q1953" s="150"/>
      <c r="R1953" s="159"/>
      <c r="S1953" s="160"/>
      <c r="T1953" s="128"/>
      <c r="U1953" s="128"/>
      <c r="V1953" s="9"/>
      <c r="W1953" s="9"/>
      <c r="X1953" s="9"/>
      <c r="Y1953" s="9"/>
      <c r="Z1953" s="150"/>
      <c r="AA1953" s="150"/>
      <c r="AB1953"/>
      <c r="AC1953"/>
      <c r="AD1953"/>
      <c r="AE1953"/>
      <c r="AF1953"/>
      <c r="AG1953"/>
      <c r="AH1953"/>
      <c r="AI1953"/>
    </row>
    <row r="1954" spans="1:35" ht="16">
      <c r="A1954" s="150"/>
      <c r="B1954" s="150"/>
      <c r="C1954" s="150"/>
      <c r="D1954" s="150"/>
      <c r="E1954" s="281"/>
      <c r="F1954" s="227"/>
      <c r="G1954" s="33"/>
      <c r="H1954" s="31"/>
      <c r="I1954" s="33"/>
      <c r="J1954" s="9"/>
      <c r="K1954" s="33"/>
      <c r="L1954" s="33"/>
      <c r="M1954" s="34"/>
      <c r="N1954" s="33"/>
      <c r="O1954" s="33"/>
      <c r="P1954" s="35"/>
      <c r="Q1954" s="36"/>
      <c r="R1954" s="12"/>
      <c r="S1954" s="79"/>
      <c r="T1954" s="79"/>
      <c r="U1954" s="129" t="s">
        <v>97</v>
      </c>
      <c r="V1954" s="130">
        <f>SUM(V1831:V1953)</f>
        <v>179.16438356164383</v>
      </c>
      <c r="W1954" s="130">
        <f>SUM(W1831:W1953)</f>
        <v>25</v>
      </c>
      <c r="X1954" s="130">
        <f>SUM(X1831:X1953)</f>
        <v>4</v>
      </c>
      <c r="Y1954" s="130">
        <f>SUM(Y1831:Y1953)</f>
        <v>153.04794520547946</v>
      </c>
      <c r="Z1954" s="1"/>
      <c r="AA1954" s="37"/>
    </row>
    <row r="1955" spans="1:35" ht="16">
      <c r="A1955" s="150"/>
      <c r="B1955" s="150"/>
      <c r="C1955" s="150"/>
      <c r="D1955" s="150"/>
      <c r="E1955" s="281"/>
      <c r="F1955" s="227"/>
      <c r="G1955" s="33"/>
      <c r="H1955" s="31"/>
      <c r="I1955" s="33"/>
      <c r="J1955" s="9"/>
      <c r="K1955" s="33"/>
      <c r="L1955" s="33"/>
      <c r="M1955" s="34"/>
      <c r="N1955" s="33"/>
      <c r="O1955" s="33"/>
      <c r="P1955" s="35"/>
      <c r="Q1955" s="36"/>
      <c r="R1955" s="12"/>
      <c r="S1955" s="79"/>
      <c r="T1955" s="79"/>
      <c r="U1955" s="129" t="s">
        <v>98</v>
      </c>
      <c r="V1955" s="130">
        <v>123</v>
      </c>
      <c r="W1955" s="130"/>
      <c r="X1955" s="130"/>
      <c r="Y1955" s="130">
        <v>123</v>
      </c>
      <c r="Z1955" s="1"/>
      <c r="AA1955" s="37"/>
    </row>
    <row r="1956" spans="1:35" ht="16">
      <c r="A1956" s="150"/>
      <c r="B1956" s="150"/>
      <c r="C1956" s="150"/>
      <c r="D1956" s="150"/>
      <c r="E1956" s="281"/>
      <c r="F1956" s="227"/>
      <c r="G1956" s="33"/>
      <c r="H1956" s="31"/>
      <c r="I1956" s="33"/>
      <c r="J1956" s="9"/>
      <c r="K1956" s="33"/>
      <c r="L1956" s="33"/>
      <c r="M1956" s="34"/>
      <c r="N1956" s="33"/>
      <c r="O1956" s="33"/>
      <c r="P1956" s="35"/>
      <c r="Q1956" s="36"/>
      <c r="R1956" s="12"/>
      <c r="S1956" s="79"/>
      <c r="T1956" s="79"/>
      <c r="U1956" s="129" t="s">
        <v>99</v>
      </c>
      <c r="V1956" s="131">
        <f>V1954/V1955</f>
        <v>1.45662100456621</v>
      </c>
      <c r="W1956" s="130"/>
      <c r="X1956" s="130"/>
      <c r="Y1956" s="131">
        <f>Y1954/Y1955</f>
        <v>1.2442922374429224</v>
      </c>
      <c r="Z1956" s="1"/>
      <c r="AA1956" s="37"/>
    </row>
    <row r="1957" spans="1:35" ht="16">
      <c r="A1957" s="150"/>
      <c r="B1957" s="150"/>
      <c r="C1957" s="150"/>
      <c r="D1957" s="150"/>
      <c r="E1957" s="281"/>
      <c r="F1957" s="227"/>
      <c r="G1957" s="33"/>
      <c r="H1957" s="31"/>
      <c r="I1957" s="33"/>
      <c r="J1957" s="9"/>
      <c r="K1957" s="33"/>
      <c r="L1957" s="33"/>
      <c r="M1957" s="34"/>
      <c r="N1957" s="33"/>
      <c r="O1957" s="33"/>
      <c r="P1957" s="35"/>
      <c r="Q1957" s="36"/>
      <c r="R1957" s="12"/>
      <c r="S1957" s="79"/>
      <c r="T1957" s="79"/>
      <c r="U1957" s="129" t="s">
        <v>98</v>
      </c>
      <c r="V1957" s="130">
        <v>3</v>
      </c>
      <c r="W1957" s="130"/>
      <c r="X1957" s="130"/>
      <c r="Y1957" s="131"/>
      <c r="Z1957" s="1"/>
      <c r="AA1957" s="37"/>
    </row>
    <row r="1958" spans="1:35" s="437" customFormat="1" ht="16">
      <c r="A1958" s="150"/>
      <c r="B1958" s="150"/>
      <c r="C1958" s="150"/>
      <c r="D1958" s="150"/>
      <c r="E1958" s="281"/>
      <c r="F1958" s="227"/>
      <c r="G1958" s="33"/>
      <c r="H1958" s="31"/>
      <c r="I1958" s="33"/>
      <c r="J1958" s="9"/>
      <c r="K1958" s="33"/>
      <c r="L1958" s="33"/>
      <c r="M1958" s="34"/>
      <c r="N1958" s="33"/>
      <c r="O1958" s="33"/>
      <c r="P1958" s="35"/>
      <c r="Q1958" s="36"/>
      <c r="R1958" s="12"/>
      <c r="S1958" s="79"/>
      <c r="T1958" s="79"/>
      <c r="U1958" s="150"/>
      <c r="V1958" s="150"/>
      <c r="W1958" s="150"/>
      <c r="X1958" s="150"/>
      <c r="Y1958" s="150"/>
      <c r="Z1958" s="1"/>
      <c r="AA1958" s="37"/>
      <c r="AB1958"/>
      <c r="AC1958"/>
      <c r="AD1958"/>
      <c r="AE1958"/>
      <c r="AF1958"/>
      <c r="AG1958"/>
      <c r="AH1958"/>
      <c r="AI1958"/>
    </row>
    <row r="1959" spans="1:35" s="437" customFormat="1" ht="16">
      <c r="A1959" s="150"/>
      <c r="B1959" s="150"/>
      <c r="C1959" s="150"/>
      <c r="D1959" s="150"/>
      <c r="E1959" s="281"/>
      <c r="F1959" s="227"/>
      <c r="G1959" s="33"/>
      <c r="H1959" s="31"/>
      <c r="I1959" s="32"/>
      <c r="J1959" s="9"/>
      <c r="K1959" s="32"/>
      <c r="L1959" s="32"/>
      <c r="M1959" s="39"/>
      <c r="N1959" s="32"/>
      <c r="O1959" s="32"/>
      <c r="P1959" s="38"/>
      <c r="Q1959" s="36"/>
      <c r="R1959" s="12"/>
      <c r="S1959" s="79"/>
      <c r="T1959" s="79"/>
      <c r="U1959" s="129" t="s">
        <v>98</v>
      </c>
      <c r="V1959" s="130">
        <v>55</v>
      </c>
      <c r="W1959" s="130"/>
      <c r="X1959" s="130"/>
      <c r="Y1959" s="131"/>
      <c r="Z1959" s="37"/>
      <c r="AA1959" s="150"/>
      <c r="AB1959"/>
      <c r="AC1959"/>
      <c r="AD1959"/>
      <c r="AE1959"/>
      <c r="AF1959"/>
      <c r="AG1959"/>
      <c r="AH1959"/>
      <c r="AI1959"/>
    </row>
    <row r="1960" spans="1:35" s="437" customFormat="1" ht="16">
      <c r="A1960" s="150"/>
      <c r="B1960" s="150"/>
      <c r="C1960" s="150"/>
      <c r="D1960" s="150"/>
      <c r="E1960" s="281"/>
      <c r="F1960" s="227"/>
      <c r="G1960" s="33"/>
      <c r="H1960" s="31"/>
      <c r="I1960" s="32"/>
      <c r="J1960" s="9"/>
      <c r="K1960" s="32"/>
      <c r="L1960" s="32"/>
      <c r="M1960" s="39"/>
      <c r="N1960" s="32"/>
      <c r="O1960" s="32"/>
      <c r="P1960" s="38"/>
      <c r="Q1960" s="36"/>
      <c r="R1960" s="12"/>
      <c r="S1960" s="79"/>
      <c r="T1960" s="79"/>
      <c r="U1960" s="161"/>
      <c r="V1960" s="31"/>
      <c r="W1960" s="31"/>
      <c r="X1960" s="31"/>
      <c r="Y1960" s="31"/>
      <c r="Z1960" s="37"/>
      <c r="AA1960" s="150"/>
      <c r="AB1960"/>
      <c r="AC1960"/>
      <c r="AD1960"/>
      <c r="AE1960"/>
      <c r="AF1960"/>
      <c r="AG1960"/>
      <c r="AH1960"/>
      <c r="AI1960"/>
    </row>
    <row r="1961" spans="1:35" ht="16">
      <c r="A1961" s="150"/>
      <c r="B1961" s="150"/>
      <c r="C1961" s="150"/>
      <c r="D1961" s="150"/>
      <c r="E1961" s="281"/>
      <c r="F1961" s="227"/>
      <c r="G1961" s="33"/>
      <c r="H1961" s="31"/>
      <c r="I1961" s="33"/>
      <c r="J1961" s="9"/>
      <c r="K1961" s="33"/>
      <c r="L1961" s="33"/>
      <c r="M1961" s="34"/>
      <c r="N1961" s="33"/>
      <c r="O1961" s="33"/>
      <c r="P1961" s="35"/>
      <c r="Q1961" s="36"/>
      <c r="R1961" s="12"/>
      <c r="S1961" s="79"/>
      <c r="T1961" s="79"/>
      <c r="U1961" s="79" t="s">
        <v>98</v>
      </c>
      <c r="V1961" s="40">
        <v>18</v>
      </c>
      <c r="W1961" s="40"/>
      <c r="X1961" s="40"/>
      <c r="Y1961" s="251"/>
      <c r="Z1961" s="1"/>
      <c r="AA1961" s="37"/>
    </row>
    <row r="1962" spans="1:35" ht="16">
      <c r="A1962" s="150"/>
      <c r="B1962" s="150"/>
      <c r="C1962" s="150"/>
      <c r="D1962" s="150"/>
      <c r="E1962" s="281"/>
      <c r="F1962" s="227"/>
      <c r="G1962" s="9"/>
      <c r="H1962" s="31"/>
      <c r="I1962" s="33"/>
      <c r="J1962" s="9"/>
      <c r="K1962" s="33"/>
      <c r="L1962" s="33"/>
      <c r="M1962" s="34"/>
      <c r="N1962" s="33"/>
      <c r="O1962" s="33"/>
      <c r="P1962" s="35"/>
      <c r="Q1962" s="36"/>
      <c r="R1962" s="12"/>
      <c r="S1962" s="79"/>
      <c r="T1962" s="79"/>
      <c r="U1962" s="79"/>
      <c r="V1962" s="40"/>
      <c r="W1962" s="40"/>
      <c r="X1962" s="40"/>
      <c r="Y1962" s="251"/>
      <c r="Z1962" s="1"/>
      <c r="AA1962" s="37"/>
    </row>
    <row r="1963" spans="1:35" ht="16">
      <c r="A1963" s="426"/>
      <c r="B1963" s="426"/>
      <c r="C1963" s="426"/>
      <c r="D1963" s="426"/>
      <c r="E1963" s="427"/>
      <c r="F1963" s="428"/>
      <c r="G1963" s="453" t="s">
        <v>236</v>
      </c>
      <c r="H1963" s="430"/>
      <c r="I1963" s="429"/>
      <c r="J1963" s="425"/>
      <c r="K1963" s="429"/>
      <c r="L1963" s="429"/>
      <c r="M1963" s="431"/>
      <c r="N1963" s="429"/>
      <c r="O1963" s="429"/>
      <c r="P1963" s="432"/>
      <c r="Q1963" s="433"/>
      <c r="R1963" s="434"/>
      <c r="S1963" s="435"/>
      <c r="T1963" s="435"/>
      <c r="U1963" s="435"/>
      <c r="V1963" s="439"/>
      <c r="W1963" s="439"/>
      <c r="X1963" s="439"/>
      <c r="Y1963" s="448"/>
      <c r="Z1963" s="440"/>
      <c r="AA1963" s="436"/>
      <c r="AB1963" s="437"/>
      <c r="AC1963" s="437"/>
      <c r="AD1963" s="437"/>
      <c r="AE1963" s="437"/>
      <c r="AF1963" s="437"/>
      <c r="AG1963" s="437"/>
      <c r="AH1963" s="437"/>
      <c r="AI1963" s="437"/>
    </row>
    <row r="1964" spans="1:35" ht="16">
      <c r="A1964" s="150"/>
      <c r="B1964" s="150"/>
      <c r="C1964" s="150"/>
      <c r="D1964" s="150"/>
      <c r="E1964" s="281"/>
      <c r="F1964" s="227"/>
      <c r="G1964" s="33"/>
      <c r="H1964" s="31"/>
      <c r="I1964" s="33"/>
      <c r="J1964" s="9"/>
      <c r="K1964" s="33"/>
      <c r="L1964" s="33"/>
      <c r="M1964" s="34"/>
      <c r="N1964" s="33"/>
      <c r="O1964" s="33"/>
      <c r="P1964" s="35"/>
      <c r="Q1964" s="36"/>
      <c r="R1964" s="12"/>
      <c r="S1964" s="79"/>
      <c r="T1964" s="79"/>
      <c r="U1964" s="129" t="s">
        <v>98</v>
      </c>
      <c r="V1964" s="130">
        <v>1</v>
      </c>
      <c r="W1964" s="130"/>
      <c r="X1964" s="130"/>
      <c r="Y1964" s="131"/>
      <c r="Z1964" s="1"/>
      <c r="AA1964" s="37"/>
    </row>
    <row r="1965" spans="1:35" ht="16">
      <c r="A1965" s="150"/>
      <c r="B1965" s="150"/>
      <c r="C1965" s="150"/>
      <c r="D1965" s="150"/>
      <c r="E1965" s="281"/>
      <c r="F1965" s="227"/>
      <c r="G1965" s="33"/>
      <c r="H1965" s="31"/>
      <c r="I1965" s="33"/>
      <c r="J1965" s="9"/>
      <c r="K1965" s="33"/>
      <c r="L1965" s="33"/>
      <c r="M1965" s="34"/>
      <c r="N1965" s="33"/>
      <c r="O1965" s="33"/>
      <c r="P1965" s="35"/>
      <c r="Q1965" s="36"/>
      <c r="R1965" s="12"/>
      <c r="S1965" s="79"/>
      <c r="T1965" s="79"/>
      <c r="U1965" s="79"/>
      <c r="V1965" s="40"/>
      <c r="W1965" s="40"/>
      <c r="X1965" s="40"/>
      <c r="Y1965" s="251"/>
      <c r="Z1965" s="1"/>
      <c r="AA1965" s="37"/>
    </row>
    <row r="1966" spans="1:35" ht="16">
      <c r="A1966" s="150"/>
      <c r="B1966" s="150"/>
      <c r="C1966" s="150"/>
      <c r="D1966" s="150"/>
      <c r="E1966" s="281"/>
      <c r="F1966" s="227"/>
      <c r="G1966" s="265" t="s">
        <v>29</v>
      </c>
      <c r="H1966" s="31"/>
      <c r="I1966" s="33"/>
      <c r="J1966" s="9"/>
      <c r="K1966" s="33"/>
      <c r="L1966" s="33"/>
      <c r="M1966" s="34"/>
      <c r="N1966" s="33"/>
      <c r="O1966" s="33"/>
      <c r="P1966" s="35"/>
      <c r="Q1966" s="36"/>
      <c r="R1966" s="12"/>
      <c r="S1966" s="79"/>
      <c r="T1966" s="79"/>
      <c r="U1966" s="79"/>
      <c r="V1966" s="40"/>
      <c r="W1966" s="40"/>
      <c r="X1966" s="40"/>
      <c r="Y1966" s="251"/>
      <c r="Z1966" s="1"/>
      <c r="AA1966" s="37"/>
    </row>
    <row r="1967" spans="1:35" ht="16">
      <c r="A1967" s="9">
        <v>1</v>
      </c>
      <c r="B1967" s="9">
        <v>2</v>
      </c>
      <c r="C1967" s="9">
        <v>7</v>
      </c>
      <c r="D1967" s="150"/>
      <c r="E1967" s="281">
        <v>1</v>
      </c>
      <c r="F1967" s="227"/>
      <c r="G1967" s="47" t="s">
        <v>239</v>
      </c>
      <c r="H1967" s="47" t="s">
        <v>240</v>
      </c>
      <c r="I1967" s="47">
        <v>732</v>
      </c>
      <c r="J1967" s="47" t="s">
        <v>241</v>
      </c>
      <c r="K1967" s="47">
        <v>301</v>
      </c>
      <c r="L1967" s="47" t="s">
        <v>242</v>
      </c>
      <c r="M1967" s="47">
        <v>0.75</v>
      </c>
      <c r="N1967" s="47" t="s">
        <v>35</v>
      </c>
      <c r="O1967" s="47" t="s">
        <v>36</v>
      </c>
      <c r="P1967" s="275">
        <v>43606</v>
      </c>
      <c r="Q1967" s="275">
        <v>43771</v>
      </c>
      <c r="R1967" s="275">
        <v>43801</v>
      </c>
      <c r="S1967" s="47">
        <f t="shared" ref="S1967:S1989" si="65">R1967-Q1967</f>
        <v>30</v>
      </c>
      <c r="T1967" s="135"/>
      <c r="U1967" s="135"/>
      <c r="V1967" s="145"/>
      <c r="W1967" s="145"/>
      <c r="X1967" s="145"/>
      <c r="Y1967" s="292"/>
      <c r="Z1967" s="146"/>
      <c r="AA1967" s="260" t="s">
        <v>45</v>
      </c>
    </row>
    <row r="1968" spans="1:35" ht="16">
      <c r="A1968" s="9">
        <v>1</v>
      </c>
      <c r="B1968" s="9">
        <v>2</v>
      </c>
      <c r="C1968" s="9">
        <v>7</v>
      </c>
      <c r="D1968" s="150"/>
      <c r="E1968" s="281">
        <v>2</v>
      </c>
      <c r="F1968" s="227"/>
      <c r="G1968" s="47" t="s">
        <v>239</v>
      </c>
      <c r="H1968" s="47" t="s">
        <v>240</v>
      </c>
      <c r="I1968" s="47">
        <v>733</v>
      </c>
      <c r="J1968" s="47" t="s">
        <v>241</v>
      </c>
      <c r="K1968" s="47">
        <v>301</v>
      </c>
      <c r="L1968" s="47" t="s">
        <v>242</v>
      </c>
      <c r="M1968" s="47">
        <v>0.75</v>
      </c>
      <c r="N1968" s="47" t="s">
        <v>35</v>
      </c>
      <c r="O1968" s="47" t="s">
        <v>36</v>
      </c>
      <c r="P1968" s="275">
        <v>43606</v>
      </c>
      <c r="Q1968" s="275">
        <v>43771</v>
      </c>
      <c r="R1968" s="275">
        <v>43801</v>
      </c>
      <c r="S1968" s="47">
        <f t="shared" si="65"/>
        <v>30</v>
      </c>
      <c r="T1968" s="135"/>
      <c r="U1968" s="135"/>
      <c r="V1968" s="145"/>
      <c r="W1968" s="145"/>
      <c r="X1968" s="145"/>
      <c r="Y1968" s="292"/>
      <c r="Z1968" s="146"/>
      <c r="AA1968" s="260" t="s">
        <v>45</v>
      </c>
    </row>
    <row r="1969" spans="1:35" ht="16">
      <c r="A1969" s="9">
        <v>1</v>
      </c>
      <c r="B1969" s="9">
        <v>2</v>
      </c>
      <c r="C1969" s="9">
        <v>7</v>
      </c>
      <c r="D1969" s="150"/>
      <c r="E1969" s="281">
        <v>3</v>
      </c>
      <c r="F1969" s="227"/>
      <c r="G1969" s="47" t="s">
        <v>239</v>
      </c>
      <c r="H1969" s="47" t="s">
        <v>240</v>
      </c>
      <c r="I1969" s="47">
        <v>737</v>
      </c>
      <c r="J1969" s="47" t="s">
        <v>241</v>
      </c>
      <c r="K1969" s="47">
        <v>301</v>
      </c>
      <c r="L1969" s="47" t="s">
        <v>242</v>
      </c>
      <c r="M1969" s="47">
        <v>0.75</v>
      </c>
      <c r="N1969" s="47" t="s">
        <v>35</v>
      </c>
      <c r="O1969" s="47" t="s">
        <v>36</v>
      </c>
      <c r="P1969" s="275">
        <v>43606</v>
      </c>
      <c r="Q1969" s="275">
        <v>43771</v>
      </c>
      <c r="R1969" s="275">
        <v>43801</v>
      </c>
      <c r="S1969" s="47">
        <f t="shared" si="65"/>
        <v>30</v>
      </c>
      <c r="T1969" s="135"/>
      <c r="U1969" s="135"/>
      <c r="V1969" s="145"/>
      <c r="W1969" s="145"/>
      <c r="X1969" s="145"/>
      <c r="Y1969" s="292"/>
      <c r="Z1969" s="146"/>
      <c r="AA1969" s="260" t="s">
        <v>45</v>
      </c>
    </row>
    <row r="1970" spans="1:35" ht="16">
      <c r="A1970" s="9">
        <v>1</v>
      </c>
      <c r="B1970" s="9">
        <v>2</v>
      </c>
      <c r="C1970" s="9">
        <v>7</v>
      </c>
      <c r="D1970" s="150"/>
      <c r="E1970" s="281">
        <v>4</v>
      </c>
      <c r="F1970" s="227"/>
      <c r="G1970" s="47" t="s">
        <v>239</v>
      </c>
      <c r="H1970" s="47" t="s">
        <v>240</v>
      </c>
      <c r="I1970" s="47">
        <v>739</v>
      </c>
      <c r="J1970" s="47" t="s">
        <v>241</v>
      </c>
      <c r="K1970" s="47">
        <v>301</v>
      </c>
      <c r="L1970" s="47" t="s">
        <v>242</v>
      </c>
      <c r="M1970" s="47">
        <v>0.75</v>
      </c>
      <c r="N1970" s="47" t="s">
        <v>35</v>
      </c>
      <c r="O1970" s="47" t="s">
        <v>36</v>
      </c>
      <c r="P1970" s="275">
        <v>43606</v>
      </c>
      <c r="Q1970" s="275">
        <v>43771</v>
      </c>
      <c r="R1970" s="275">
        <v>43801</v>
      </c>
      <c r="S1970" s="47">
        <f t="shared" si="65"/>
        <v>30</v>
      </c>
      <c r="T1970" s="135"/>
      <c r="U1970" s="135"/>
      <c r="V1970" s="145"/>
      <c r="W1970" s="145"/>
      <c r="X1970" s="145"/>
      <c r="Y1970" s="292"/>
      <c r="Z1970" s="146"/>
      <c r="AA1970" s="260" t="s">
        <v>45</v>
      </c>
    </row>
    <row r="1971" spans="1:35" ht="16">
      <c r="A1971" s="9">
        <v>1</v>
      </c>
      <c r="B1971" s="9">
        <v>2</v>
      </c>
      <c r="C1971" s="9">
        <v>7</v>
      </c>
      <c r="D1971" s="150"/>
      <c r="E1971" s="281">
        <v>5</v>
      </c>
      <c r="F1971" s="227"/>
      <c r="G1971" s="47" t="s">
        <v>239</v>
      </c>
      <c r="H1971" s="47" t="s">
        <v>240</v>
      </c>
      <c r="I1971" s="47">
        <v>740</v>
      </c>
      <c r="J1971" s="47" t="s">
        <v>241</v>
      </c>
      <c r="K1971" s="47">
        <v>301</v>
      </c>
      <c r="L1971" s="47" t="s">
        <v>242</v>
      </c>
      <c r="M1971" s="47">
        <v>0.75</v>
      </c>
      <c r="N1971" s="47" t="s">
        <v>35</v>
      </c>
      <c r="O1971" s="47" t="s">
        <v>36</v>
      </c>
      <c r="P1971" s="275">
        <v>43606</v>
      </c>
      <c r="Q1971" s="275">
        <v>43771</v>
      </c>
      <c r="R1971" s="275">
        <v>43801</v>
      </c>
      <c r="S1971" s="47">
        <f t="shared" si="65"/>
        <v>30</v>
      </c>
      <c r="T1971" s="135"/>
      <c r="U1971" s="135"/>
      <c r="V1971" s="145"/>
      <c r="W1971" s="145"/>
      <c r="X1971" s="145"/>
      <c r="Y1971" s="292"/>
      <c r="Z1971" s="146"/>
      <c r="AA1971" s="260" t="s">
        <v>45</v>
      </c>
    </row>
    <row r="1972" spans="1:35" ht="16">
      <c r="A1972" s="9">
        <v>1</v>
      </c>
      <c r="B1972" s="9">
        <v>2</v>
      </c>
      <c r="C1972" s="9">
        <v>7</v>
      </c>
      <c r="D1972" s="150"/>
      <c r="E1972" s="281">
        <v>6</v>
      </c>
      <c r="F1972" s="227"/>
      <c r="G1972" s="92" t="s">
        <v>239</v>
      </c>
      <c r="H1972" s="92" t="s">
        <v>243</v>
      </c>
      <c r="I1972" s="92">
        <v>53</v>
      </c>
      <c r="J1972" s="92" t="s">
        <v>241</v>
      </c>
      <c r="K1972" s="92">
        <v>365</v>
      </c>
      <c r="L1972" s="92" t="s">
        <v>242</v>
      </c>
      <c r="M1972" s="92">
        <v>0.75</v>
      </c>
      <c r="N1972" s="92" t="s">
        <v>39</v>
      </c>
      <c r="O1972" s="92" t="s">
        <v>36</v>
      </c>
      <c r="P1972" s="276">
        <v>43606</v>
      </c>
      <c r="Q1972" s="276">
        <v>43771</v>
      </c>
      <c r="R1972" s="276">
        <v>43802</v>
      </c>
      <c r="S1972" s="92">
        <f t="shared" si="65"/>
        <v>31</v>
      </c>
      <c r="T1972" s="106"/>
      <c r="U1972" s="106"/>
      <c r="V1972" s="111"/>
      <c r="W1972" s="111"/>
      <c r="X1972" s="111"/>
      <c r="Y1972" s="293"/>
      <c r="Z1972" s="112"/>
      <c r="AA1972" s="294" t="s">
        <v>45</v>
      </c>
    </row>
    <row r="1973" spans="1:35" ht="16">
      <c r="A1973" s="9">
        <v>1</v>
      </c>
      <c r="B1973" s="9">
        <v>2</v>
      </c>
      <c r="C1973" s="9">
        <v>7</v>
      </c>
      <c r="D1973" s="150"/>
      <c r="E1973" s="281">
        <v>7</v>
      </c>
      <c r="F1973" s="227"/>
      <c r="G1973" s="92" t="s">
        <v>239</v>
      </c>
      <c r="H1973" s="92" t="s">
        <v>243</v>
      </c>
      <c r="I1973" s="92">
        <v>56</v>
      </c>
      <c r="J1973" s="92" t="s">
        <v>241</v>
      </c>
      <c r="K1973" s="92">
        <v>365</v>
      </c>
      <c r="L1973" s="92" t="s">
        <v>242</v>
      </c>
      <c r="M1973" s="92">
        <v>0.75</v>
      </c>
      <c r="N1973" s="92" t="s">
        <v>39</v>
      </c>
      <c r="O1973" s="92" t="s">
        <v>36</v>
      </c>
      <c r="P1973" s="276">
        <v>43606</v>
      </c>
      <c r="Q1973" s="276">
        <v>43771</v>
      </c>
      <c r="R1973" s="276">
        <v>43802</v>
      </c>
      <c r="S1973" s="92">
        <f t="shared" si="65"/>
        <v>31</v>
      </c>
      <c r="T1973" s="106"/>
      <c r="U1973" s="106"/>
      <c r="V1973" s="111"/>
      <c r="W1973" s="111"/>
      <c r="X1973" s="111"/>
      <c r="Y1973" s="293"/>
      <c r="Z1973" s="112"/>
      <c r="AA1973" s="294" t="s">
        <v>45</v>
      </c>
    </row>
    <row r="1974" spans="1:35" ht="16">
      <c r="A1974" s="9">
        <v>1</v>
      </c>
      <c r="B1974" s="9">
        <v>2</v>
      </c>
      <c r="C1974" s="9">
        <v>7</v>
      </c>
      <c r="D1974" s="150"/>
      <c r="E1974" s="281">
        <v>8</v>
      </c>
      <c r="F1974" s="227"/>
      <c r="G1974" s="92" t="s">
        <v>239</v>
      </c>
      <c r="H1974" s="92" t="s">
        <v>243</v>
      </c>
      <c r="I1974" s="92">
        <v>57</v>
      </c>
      <c r="J1974" s="92" t="s">
        <v>241</v>
      </c>
      <c r="K1974" s="92">
        <v>365</v>
      </c>
      <c r="L1974" s="92" t="s">
        <v>242</v>
      </c>
      <c r="M1974" s="92">
        <v>0.75</v>
      </c>
      <c r="N1974" s="92" t="s">
        <v>39</v>
      </c>
      <c r="O1974" s="92" t="s">
        <v>36</v>
      </c>
      <c r="P1974" s="276">
        <v>43606</v>
      </c>
      <c r="Q1974" s="276">
        <v>43771</v>
      </c>
      <c r="R1974" s="276">
        <v>43802</v>
      </c>
      <c r="S1974" s="92">
        <f t="shared" si="65"/>
        <v>31</v>
      </c>
      <c r="T1974" s="106"/>
      <c r="U1974" s="106"/>
      <c r="V1974" s="111"/>
      <c r="W1974" s="111"/>
      <c r="X1974" s="111"/>
      <c r="Y1974" s="293"/>
      <c r="Z1974" s="112"/>
      <c r="AA1974" s="294" t="s">
        <v>45</v>
      </c>
    </row>
    <row r="1975" spans="1:35" ht="16">
      <c r="A1975" s="9">
        <v>1</v>
      </c>
      <c r="B1975" s="9">
        <v>2</v>
      </c>
      <c r="C1975" s="9">
        <v>7</v>
      </c>
      <c r="D1975" s="150"/>
      <c r="E1975" s="281">
        <v>9</v>
      </c>
      <c r="F1975" s="227"/>
      <c r="G1975" s="92" t="s">
        <v>239</v>
      </c>
      <c r="H1975" s="92" t="s">
        <v>243</v>
      </c>
      <c r="I1975" s="92">
        <v>59</v>
      </c>
      <c r="J1975" s="92" t="s">
        <v>241</v>
      </c>
      <c r="K1975" s="92">
        <v>365</v>
      </c>
      <c r="L1975" s="92" t="s">
        <v>242</v>
      </c>
      <c r="M1975" s="92">
        <v>0.75</v>
      </c>
      <c r="N1975" s="92" t="s">
        <v>39</v>
      </c>
      <c r="O1975" s="92" t="s">
        <v>36</v>
      </c>
      <c r="P1975" s="276">
        <v>43606</v>
      </c>
      <c r="Q1975" s="276">
        <v>43771</v>
      </c>
      <c r="R1975" s="276">
        <v>43802</v>
      </c>
      <c r="S1975" s="92">
        <f t="shared" si="65"/>
        <v>31</v>
      </c>
      <c r="T1975" s="106"/>
      <c r="U1975" s="106"/>
      <c r="V1975" s="111"/>
      <c r="W1975" s="111"/>
      <c r="X1975" s="111"/>
      <c r="Y1975" s="293"/>
      <c r="Z1975" s="112"/>
      <c r="AA1975" s="294"/>
    </row>
    <row r="1976" spans="1:35" ht="16">
      <c r="A1976" s="9">
        <v>1</v>
      </c>
      <c r="B1976" s="9">
        <v>2</v>
      </c>
      <c r="C1976" s="9">
        <v>7</v>
      </c>
      <c r="D1976" s="150"/>
      <c r="E1976" s="281">
        <v>10</v>
      </c>
      <c r="F1976" s="227"/>
      <c r="G1976" s="92" t="s">
        <v>239</v>
      </c>
      <c r="H1976" s="92" t="s">
        <v>243</v>
      </c>
      <c r="I1976" s="92">
        <v>365.1</v>
      </c>
      <c r="J1976" s="92" t="s">
        <v>241</v>
      </c>
      <c r="K1976" s="92">
        <v>365</v>
      </c>
      <c r="L1976" s="92" t="s">
        <v>242</v>
      </c>
      <c r="M1976" s="92">
        <v>0.75</v>
      </c>
      <c r="N1976" s="92" t="s">
        <v>39</v>
      </c>
      <c r="O1976" s="92" t="s">
        <v>36</v>
      </c>
      <c r="P1976" s="276">
        <v>43606</v>
      </c>
      <c r="Q1976" s="276">
        <v>43771</v>
      </c>
      <c r="R1976" s="276">
        <v>43802</v>
      </c>
      <c r="S1976" s="92">
        <f t="shared" si="65"/>
        <v>31</v>
      </c>
      <c r="T1976" s="106"/>
      <c r="U1976" s="106"/>
      <c r="V1976" s="111"/>
      <c r="W1976" s="111"/>
      <c r="X1976" s="111"/>
      <c r="Y1976" s="293"/>
      <c r="Z1976" s="112"/>
      <c r="AA1976" s="294" t="s">
        <v>45</v>
      </c>
    </row>
    <row r="1977" spans="1:35" ht="16">
      <c r="A1977" s="425" t="s">
        <v>58</v>
      </c>
      <c r="B1977" s="425" t="s">
        <v>58</v>
      </c>
      <c r="C1977" s="425" t="s">
        <v>58</v>
      </c>
      <c r="D1977" s="426"/>
      <c r="E1977" s="427">
        <v>11</v>
      </c>
      <c r="F1977" s="428"/>
      <c r="G1977" s="430" t="s">
        <v>239</v>
      </c>
      <c r="H1977" s="430" t="s">
        <v>244</v>
      </c>
      <c r="I1977" s="430">
        <v>731</v>
      </c>
      <c r="J1977" s="430" t="s">
        <v>241</v>
      </c>
      <c r="K1977" s="430">
        <v>302</v>
      </c>
      <c r="L1977" s="430" t="s">
        <v>242</v>
      </c>
      <c r="M1977" s="430">
        <v>0.75</v>
      </c>
      <c r="N1977" s="430" t="s">
        <v>35</v>
      </c>
      <c r="O1977" s="430" t="s">
        <v>36</v>
      </c>
      <c r="P1977" s="455">
        <v>43606</v>
      </c>
      <c r="Q1977" s="455">
        <v>43771</v>
      </c>
      <c r="R1977" s="455">
        <v>43787</v>
      </c>
      <c r="S1977" s="430">
        <f t="shared" si="65"/>
        <v>16</v>
      </c>
      <c r="T1977" s="435"/>
      <c r="U1977" s="435"/>
      <c r="V1977" s="439"/>
      <c r="W1977" s="439"/>
      <c r="X1977" s="439"/>
      <c r="Y1977" s="448"/>
      <c r="Z1977" s="440"/>
      <c r="AA1977" s="456" t="s">
        <v>245</v>
      </c>
      <c r="AB1977" s="437"/>
      <c r="AC1977" s="437"/>
      <c r="AD1977" s="437"/>
      <c r="AE1977" s="437"/>
      <c r="AF1977" s="437"/>
      <c r="AG1977" s="437"/>
      <c r="AH1977" s="437"/>
      <c r="AI1977" s="437"/>
    </row>
    <row r="1978" spans="1:35" ht="16">
      <c r="A1978" s="425" t="s">
        <v>58</v>
      </c>
      <c r="B1978" s="425" t="s">
        <v>58</v>
      </c>
      <c r="C1978" s="425" t="s">
        <v>58</v>
      </c>
      <c r="D1978" s="426"/>
      <c r="E1978" s="427">
        <v>12</v>
      </c>
      <c r="F1978" s="428"/>
      <c r="G1978" s="430" t="s">
        <v>239</v>
      </c>
      <c r="H1978" s="430" t="s">
        <v>244</v>
      </c>
      <c r="I1978" s="430">
        <v>734</v>
      </c>
      <c r="J1978" s="430" t="s">
        <v>241</v>
      </c>
      <c r="K1978" s="430">
        <v>302</v>
      </c>
      <c r="L1978" s="430" t="s">
        <v>242</v>
      </c>
      <c r="M1978" s="430">
        <v>0.75</v>
      </c>
      <c r="N1978" s="430" t="s">
        <v>35</v>
      </c>
      <c r="O1978" s="430" t="s">
        <v>36</v>
      </c>
      <c r="P1978" s="455">
        <v>43606</v>
      </c>
      <c r="Q1978" s="455">
        <v>43771</v>
      </c>
      <c r="R1978" s="455">
        <v>43787</v>
      </c>
      <c r="S1978" s="430">
        <f t="shared" si="65"/>
        <v>16</v>
      </c>
      <c r="T1978" s="435"/>
      <c r="U1978" s="435"/>
      <c r="V1978" s="439"/>
      <c r="W1978" s="439"/>
      <c r="X1978" s="439"/>
      <c r="Y1978" s="448"/>
      <c r="Z1978" s="440"/>
      <c r="AA1978" s="456" t="s">
        <v>245</v>
      </c>
      <c r="AB1978" s="437"/>
      <c r="AC1978" s="437"/>
      <c r="AD1978" s="437"/>
      <c r="AE1978" s="437"/>
      <c r="AF1978" s="437"/>
      <c r="AG1978" s="437"/>
      <c r="AH1978" s="437"/>
      <c r="AI1978" s="437"/>
    </row>
    <row r="1979" spans="1:35" ht="16">
      <c r="A1979" s="9">
        <v>1</v>
      </c>
      <c r="B1979" s="9">
        <v>2</v>
      </c>
      <c r="C1979" s="9">
        <v>7</v>
      </c>
      <c r="D1979" s="150"/>
      <c r="E1979" s="281">
        <v>13</v>
      </c>
      <c r="F1979" s="227"/>
      <c r="G1979" s="47" t="s">
        <v>239</v>
      </c>
      <c r="H1979" s="47" t="s">
        <v>244</v>
      </c>
      <c r="I1979" s="47">
        <v>735</v>
      </c>
      <c r="J1979" s="47" t="s">
        <v>241</v>
      </c>
      <c r="K1979" s="47">
        <v>302</v>
      </c>
      <c r="L1979" s="47" t="s">
        <v>242</v>
      </c>
      <c r="M1979" s="47">
        <v>0.75</v>
      </c>
      <c r="N1979" s="47" t="s">
        <v>35</v>
      </c>
      <c r="O1979" s="47" t="s">
        <v>36</v>
      </c>
      <c r="P1979" s="275">
        <v>43606</v>
      </c>
      <c r="Q1979" s="275">
        <v>43771</v>
      </c>
      <c r="R1979" s="275">
        <v>43955</v>
      </c>
      <c r="S1979" s="47">
        <f t="shared" si="65"/>
        <v>184</v>
      </c>
      <c r="T1979" s="135"/>
      <c r="U1979" s="135"/>
      <c r="V1979" s="145"/>
      <c r="W1979" s="145"/>
      <c r="X1979" s="145"/>
      <c r="Y1979" s="292"/>
      <c r="Z1979" s="146"/>
      <c r="AA1979" s="260"/>
    </row>
    <row r="1980" spans="1:35" ht="16">
      <c r="A1980" s="425" t="s">
        <v>58</v>
      </c>
      <c r="B1980" s="425" t="s">
        <v>58</v>
      </c>
      <c r="C1980" s="425" t="s">
        <v>58</v>
      </c>
      <c r="D1980" s="426"/>
      <c r="E1980" s="427">
        <v>14</v>
      </c>
      <c r="F1980" s="428"/>
      <c r="G1980" s="430" t="s">
        <v>239</v>
      </c>
      <c r="H1980" s="430" t="s">
        <v>244</v>
      </c>
      <c r="I1980" s="430">
        <v>736</v>
      </c>
      <c r="J1980" s="430" t="s">
        <v>241</v>
      </c>
      <c r="K1980" s="430">
        <v>302</v>
      </c>
      <c r="L1980" s="430" t="s">
        <v>242</v>
      </c>
      <c r="M1980" s="430">
        <v>0.75</v>
      </c>
      <c r="N1980" s="430" t="s">
        <v>35</v>
      </c>
      <c r="O1980" s="430" t="s">
        <v>36</v>
      </c>
      <c r="P1980" s="455">
        <v>43606</v>
      </c>
      <c r="Q1980" s="455">
        <v>43771</v>
      </c>
      <c r="R1980" s="455">
        <v>43787</v>
      </c>
      <c r="S1980" s="430">
        <f t="shared" si="65"/>
        <v>16</v>
      </c>
      <c r="T1980" s="435"/>
      <c r="U1980" s="435"/>
      <c r="V1980" s="439"/>
      <c r="W1980" s="439"/>
      <c r="X1980" s="439"/>
      <c r="Y1980" s="448"/>
      <c r="Z1980" s="440"/>
      <c r="AA1980" s="456" t="s">
        <v>245</v>
      </c>
      <c r="AB1980" s="437"/>
      <c r="AC1980" s="437"/>
      <c r="AD1980" s="437"/>
      <c r="AE1980" s="437"/>
      <c r="AF1980" s="437"/>
      <c r="AG1980" s="437"/>
      <c r="AH1980" s="437"/>
      <c r="AI1980" s="437"/>
    </row>
    <row r="1981" spans="1:35" ht="16">
      <c r="A1981" s="9">
        <v>1</v>
      </c>
      <c r="B1981" s="9">
        <v>2</v>
      </c>
      <c r="C1981" s="9">
        <v>7</v>
      </c>
      <c r="D1981" s="150"/>
      <c r="E1981" s="281">
        <v>15</v>
      </c>
      <c r="F1981" s="227"/>
      <c r="G1981" s="47" t="s">
        <v>239</v>
      </c>
      <c r="H1981" s="47" t="s">
        <v>244</v>
      </c>
      <c r="I1981" s="47">
        <v>738</v>
      </c>
      <c r="J1981" s="47" t="s">
        <v>241</v>
      </c>
      <c r="K1981" s="47">
        <v>302</v>
      </c>
      <c r="L1981" s="47" t="s">
        <v>242</v>
      </c>
      <c r="M1981" s="47">
        <v>0.75</v>
      </c>
      <c r="N1981" s="47" t="s">
        <v>35</v>
      </c>
      <c r="O1981" s="47" t="s">
        <v>36</v>
      </c>
      <c r="P1981" s="275">
        <v>43606</v>
      </c>
      <c r="Q1981" s="275">
        <v>43771</v>
      </c>
      <c r="R1981" s="275">
        <v>43955</v>
      </c>
      <c r="S1981" s="47">
        <f t="shared" si="65"/>
        <v>184</v>
      </c>
      <c r="T1981" s="135"/>
      <c r="U1981" s="135"/>
      <c r="V1981" s="145"/>
      <c r="W1981" s="145"/>
      <c r="X1981" s="145"/>
      <c r="Y1981" s="292"/>
      <c r="Z1981" s="146"/>
      <c r="AA1981" s="260" t="s">
        <v>45</v>
      </c>
    </row>
    <row r="1982" spans="1:35" ht="16">
      <c r="A1982" s="9">
        <v>1</v>
      </c>
      <c r="B1982" s="9">
        <v>2</v>
      </c>
      <c r="C1982" s="9">
        <v>7</v>
      </c>
      <c r="D1982" s="150"/>
      <c r="E1982" s="281">
        <v>16</v>
      </c>
      <c r="F1982" s="227"/>
      <c r="G1982" s="47" t="s">
        <v>239</v>
      </c>
      <c r="H1982" s="47" t="s">
        <v>244</v>
      </c>
      <c r="I1982" s="47">
        <v>4638</v>
      </c>
      <c r="J1982" s="47" t="s">
        <v>241</v>
      </c>
      <c r="K1982" s="47">
        <v>306</v>
      </c>
      <c r="L1982" s="47" t="s">
        <v>242</v>
      </c>
      <c r="M1982" s="47">
        <v>0.75</v>
      </c>
      <c r="N1982" s="47" t="s">
        <v>35</v>
      </c>
      <c r="O1982" s="47" t="s">
        <v>36</v>
      </c>
      <c r="P1982" s="275">
        <v>43606</v>
      </c>
      <c r="Q1982" s="275">
        <v>43771</v>
      </c>
      <c r="R1982" s="275">
        <v>43955</v>
      </c>
      <c r="S1982" s="47">
        <f t="shared" si="65"/>
        <v>184</v>
      </c>
      <c r="T1982" s="135"/>
      <c r="U1982" s="135"/>
      <c r="V1982" s="145"/>
      <c r="W1982" s="145"/>
      <c r="X1982" s="145"/>
      <c r="Y1982" s="292"/>
      <c r="Z1982" s="146"/>
      <c r="AA1982" s="260"/>
    </row>
    <row r="1983" spans="1:35" ht="16">
      <c r="A1983" s="9">
        <v>1</v>
      </c>
      <c r="B1983" s="9">
        <v>2</v>
      </c>
      <c r="C1983" s="9">
        <v>7</v>
      </c>
      <c r="D1983" s="150"/>
      <c r="E1983" s="281">
        <v>17</v>
      </c>
      <c r="F1983" s="227"/>
      <c r="G1983" s="47" t="s">
        <v>239</v>
      </c>
      <c r="H1983" s="47" t="s">
        <v>244</v>
      </c>
      <c r="I1983" s="47">
        <v>4643</v>
      </c>
      <c r="J1983" s="47" t="s">
        <v>241</v>
      </c>
      <c r="K1983" s="47">
        <v>306</v>
      </c>
      <c r="L1983" s="47" t="s">
        <v>242</v>
      </c>
      <c r="M1983" s="47">
        <v>0.75</v>
      </c>
      <c r="N1983" s="47" t="s">
        <v>35</v>
      </c>
      <c r="O1983" s="47" t="s">
        <v>36</v>
      </c>
      <c r="P1983" s="275">
        <v>43606</v>
      </c>
      <c r="Q1983" s="275">
        <v>43771</v>
      </c>
      <c r="R1983" s="275">
        <v>43955</v>
      </c>
      <c r="S1983" s="47">
        <f t="shared" si="65"/>
        <v>184</v>
      </c>
      <c r="T1983" s="135"/>
      <c r="U1983" s="135"/>
      <c r="V1983" s="145"/>
      <c r="W1983" s="145"/>
      <c r="X1983" s="145"/>
      <c r="Y1983" s="292"/>
      <c r="Z1983" s="146"/>
      <c r="AA1983" s="260"/>
    </row>
    <row r="1984" spans="1:35" ht="16">
      <c r="A1984" s="9">
        <v>1</v>
      </c>
      <c r="B1984" s="9">
        <v>2</v>
      </c>
      <c r="C1984" s="9">
        <v>7</v>
      </c>
      <c r="D1984" s="150"/>
      <c r="E1984" s="281">
        <v>18</v>
      </c>
      <c r="F1984" s="227"/>
      <c r="G1984" s="47" t="s">
        <v>239</v>
      </c>
      <c r="H1984" s="47" t="s">
        <v>244</v>
      </c>
      <c r="I1984" s="47">
        <v>4642</v>
      </c>
      <c r="J1984" s="47" t="s">
        <v>241</v>
      </c>
      <c r="K1984" s="47">
        <v>306</v>
      </c>
      <c r="L1984" s="47" t="s">
        <v>242</v>
      </c>
      <c r="M1984" s="47">
        <v>0.75</v>
      </c>
      <c r="N1984" s="47" t="s">
        <v>35</v>
      </c>
      <c r="O1984" s="47" t="s">
        <v>36</v>
      </c>
      <c r="P1984" s="275">
        <v>43606</v>
      </c>
      <c r="Q1984" s="275">
        <v>43771</v>
      </c>
      <c r="R1984" s="275">
        <v>43955</v>
      </c>
      <c r="S1984" s="47">
        <f t="shared" si="65"/>
        <v>184</v>
      </c>
      <c r="T1984" s="135"/>
      <c r="U1984" s="135"/>
      <c r="V1984" s="145"/>
      <c r="W1984" s="145"/>
      <c r="X1984" s="145"/>
      <c r="Y1984" s="292"/>
      <c r="Z1984" s="146"/>
      <c r="AA1984" s="260"/>
    </row>
    <row r="1985" spans="1:27" ht="16">
      <c r="A1985" s="9">
        <v>1</v>
      </c>
      <c r="B1985" s="9">
        <v>2</v>
      </c>
      <c r="C1985" s="9">
        <v>7</v>
      </c>
      <c r="D1985" s="150"/>
      <c r="E1985" s="281">
        <v>19</v>
      </c>
      <c r="F1985" s="227"/>
      <c r="G1985" s="92" t="s">
        <v>239</v>
      </c>
      <c r="H1985" s="92" t="s">
        <v>246</v>
      </c>
      <c r="I1985" s="92">
        <v>54</v>
      </c>
      <c r="J1985" s="92" t="s">
        <v>241</v>
      </c>
      <c r="K1985" s="92">
        <v>366</v>
      </c>
      <c r="L1985" s="92" t="s">
        <v>242</v>
      </c>
      <c r="M1985" s="92">
        <v>0.75</v>
      </c>
      <c r="N1985" s="92" t="s">
        <v>39</v>
      </c>
      <c r="O1985" s="92" t="s">
        <v>36</v>
      </c>
      <c r="P1985" s="276">
        <v>43606</v>
      </c>
      <c r="Q1985" s="276">
        <v>43771</v>
      </c>
      <c r="R1985" s="276">
        <v>43956</v>
      </c>
      <c r="S1985" s="92">
        <f t="shared" si="65"/>
        <v>185</v>
      </c>
      <c r="T1985" s="106"/>
      <c r="U1985" s="106"/>
      <c r="V1985" s="111"/>
      <c r="W1985" s="111"/>
      <c r="X1985" s="111"/>
      <c r="Y1985" s="293"/>
      <c r="Z1985" s="112"/>
      <c r="AA1985" s="295" t="s">
        <v>45</v>
      </c>
    </row>
    <row r="1986" spans="1:27" ht="16">
      <c r="A1986" s="9">
        <v>1</v>
      </c>
      <c r="B1986" s="9">
        <v>2</v>
      </c>
      <c r="C1986" s="9">
        <v>7</v>
      </c>
      <c r="D1986" s="150"/>
      <c r="E1986" s="281">
        <v>20</v>
      </c>
      <c r="F1986" s="227"/>
      <c r="G1986" s="92" t="s">
        <v>239</v>
      </c>
      <c r="H1986" s="92" t="s">
        <v>246</v>
      </c>
      <c r="I1986" s="92">
        <v>55</v>
      </c>
      <c r="J1986" s="92" t="s">
        <v>241</v>
      </c>
      <c r="K1986" s="92">
        <v>366</v>
      </c>
      <c r="L1986" s="92" t="s">
        <v>242</v>
      </c>
      <c r="M1986" s="92">
        <v>0.75</v>
      </c>
      <c r="N1986" s="92" t="s">
        <v>39</v>
      </c>
      <c r="O1986" s="92" t="s">
        <v>36</v>
      </c>
      <c r="P1986" s="276">
        <v>43606</v>
      </c>
      <c r="Q1986" s="276">
        <v>43771</v>
      </c>
      <c r="R1986" s="276">
        <v>43956</v>
      </c>
      <c r="S1986" s="92">
        <f t="shared" si="65"/>
        <v>185</v>
      </c>
      <c r="T1986" s="106"/>
      <c r="U1986" s="106"/>
      <c r="V1986" s="111"/>
      <c r="W1986" s="111"/>
      <c r="X1986" s="111"/>
      <c r="Y1986" s="293"/>
      <c r="Z1986" s="112"/>
      <c r="AA1986" s="295" t="s">
        <v>45</v>
      </c>
    </row>
    <row r="1987" spans="1:27" ht="16">
      <c r="A1987" s="9">
        <v>1</v>
      </c>
      <c r="B1987" s="9">
        <v>2</v>
      </c>
      <c r="C1987" s="9">
        <v>7</v>
      </c>
      <c r="D1987" s="150"/>
      <c r="E1987" s="281">
        <v>21</v>
      </c>
      <c r="F1987" s="227"/>
      <c r="G1987" s="92" t="s">
        <v>239</v>
      </c>
      <c r="H1987" s="92" t="s">
        <v>246</v>
      </c>
      <c r="I1987" s="92">
        <v>61</v>
      </c>
      <c r="J1987" s="92" t="s">
        <v>241</v>
      </c>
      <c r="K1987" s="92">
        <v>366</v>
      </c>
      <c r="L1987" s="92" t="s">
        <v>242</v>
      </c>
      <c r="M1987" s="92">
        <v>0.75</v>
      </c>
      <c r="N1987" s="92" t="s">
        <v>39</v>
      </c>
      <c r="O1987" s="92" t="s">
        <v>36</v>
      </c>
      <c r="P1987" s="276">
        <v>43606</v>
      </c>
      <c r="Q1987" s="276">
        <v>43771</v>
      </c>
      <c r="R1987" s="276">
        <v>43956</v>
      </c>
      <c r="S1987" s="92">
        <f t="shared" si="65"/>
        <v>185</v>
      </c>
      <c r="T1987" s="106"/>
      <c r="U1987" s="106"/>
      <c r="V1987" s="111"/>
      <c r="W1987" s="111"/>
      <c r="X1987" s="111"/>
      <c r="Y1987" s="293"/>
      <c r="Z1987" s="112"/>
      <c r="AA1987" s="295" t="s">
        <v>45</v>
      </c>
    </row>
    <row r="1988" spans="1:27" ht="16">
      <c r="A1988" s="9">
        <v>1</v>
      </c>
      <c r="B1988" s="9">
        <v>2</v>
      </c>
      <c r="C1988" s="9">
        <v>7</v>
      </c>
      <c r="D1988" s="150"/>
      <c r="E1988" s="281">
        <v>22</v>
      </c>
      <c r="F1988" s="227"/>
      <c r="G1988" s="92" t="s">
        <v>239</v>
      </c>
      <c r="H1988" s="92" t="s">
        <v>246</v>
      </c>
      <c r="I1988" s="92">
        <v>62</v>
      </c>
      <c r="J1988" s="92" t="s">
        <v>241</v>
      </c>
      <c r="K1988" s="92">
        <v>366</v>
      </c>
      <c r="L1988" s="92" t="s">
        <v>242</v>
      </c>
      <c r="M1988" s="92">
        <v>0.75</v>
      </c>
      <c r="N1988" s="92" t="s">
        <v>39</v>
      </c>
      <c r="O1988" s="92" t="s">
        <v>36</v>
      </c>
      <c r="P1988" s="276">
        <v>43606</v>
      </c>
      <c r="Q1988" s="276">
        <v>43771</v>
      </c>
      <c r="R1988" s="276">
        <v>43956</v>
      </c>
      <c r="S1988" s="92">
        <f t="shared" si="65"/>
        <v>185</v>
      </c>
      <c r="T1988" s="106"/>
      <c r="U1988" s="106"/>
      <c r="V1988" s="111"/>
      <c r="W1988" s="111"/>
      <c r="X1988" s="111"/>
      <c r="Y1988" s="293"/>
      <c r="Z1988" s="112"/>
      <c r="AA1988" s="295" t="s">
        <v>45</v>
      </c>
    </row>
    <row r="1989" spans="1:27" ht="16">
      <c r="A1989" s="9">
        <v>1</v>
      </c>
      <c r="B1989" s="9">
        <v>2</v>
      </c>
      <c r="C1989" s="9">
        <v>7</v>
      </c>
      <c r="D1989" s="150"/>
      <c r="E1989" s="281">
        <v>23</v>
      </c>
      <c r="F1989" s="227"/>
      <c r="G1989" s="92" t="s">
        <v>239</v>
      </c>
      <c r="H1989" s="92" t="s">
        <v>246</v>
      </c>
      <c r="I1989" s="92">
        <v>63</v>
      </c>
      <c r="J1989" s="92" t="s">
        <v>241</v>
      </c>
      <c r="K1989" s="92">
        <v>366</v>
      </c>
      <c r="L1989" s="92" t="s">
        <v>242</v>
      </c>
      <c r="M1989" s="92">
        <v>0.75</v>
      </c>
      <c r="N1989" s="92" t="s">
        <v>39</v>
      </c>
      <c r="O1989" s="92" t="s">
        <v>36</v>
      </c>
      <c r="P1989" s="276">
        <v>43606</v>
      </c>
      <c r="Q1989" s="276">
        <v>43771</v>
      </c>
      <c r="R1989" s="276">
        <v>43956</v>
      </c>
      <c r="S1989" s="92">
        <f t="shared" si="65"/>
        <v>185</v>
      </c>
      <c r="T1989" s="106"/>
      <c r="U1989" s="106"/>
      <c r="V1989" s="111"/>
      <c r="W1989" s="111"/>
      <c r="X1989" s="111"/>
      <c r="Y1989" s="293"/>
      <c r="Z1989" s="112"/>
      <c r="AA1989" s="295"/>
    </row>
    <row r="1990" spans="1:27" ht="16">
      <c r="A1990" s="150"/>
      <c r="B1990" s="150"/>
      <c r="C1990" s="150"/>
      <c r="D1990" s="150"/>
      <c r="E1990" s="281"/>
      <c r="F1990" s="227"/>
      <c r="G1990" s="33"/>
      <c r="H1990" s="31"/>
      <c r="I1990" s="33"/>
      <c r="J1990" s="9"/>
      <c r="K1990" s="33"/>
      <c r="L1990" s="33"/>
      <c r="M1990" s="34"/>
      <c r="N1990" s="33"/>
      <c r="O1990" s="33"/>
      <c r="P1990" s="35"/>
      <c r="Q1990" s="36"/>
      <c r="R1990" s="12"/>
      <c r="S1990" s="79"/>
      <c r="T1990" s="79"/>
      <c r="U1990" s="79"/>
      <c r="V1990" s="40"/>
      <c r="W1990" s="40"/>
      <c r="X1990" s="40"/>
      <c r="Y1990" s="251"/>
      <c r="Z1990" s="1"/>
      <c r="AA1990" s="37"/>
    </row>
    <row r="1991" spans="1:27" ht="16">
      <c r="A1991" s="150"/>
      <c r="B1991" s="150"/>
      <c r="C1991" s="150"/>
      <c r="D1991" s="150"/>
      <c r="E1991" s="281"/>
      <c r="F1991" s="227"/>
      <c r="G1991" s="33"/>
      <c r="H1991" s="31"/>
      <c r="I1991" s="33"/>
      <c r="J1991" s="9"/>
      <c r="K1991" s="33"/>
      <c r="L1991" s="33"/>
      <c r="M1991" s="34"/>
      <c r="N1991" s="33"/>
      <c r="O1991" s="33"/>
      <c r="P1991" s="35"/>
      <c r="Q1991" s="36"/>
      <c r="R1991" s="12"/>
      <c r="S1991" s="79"/>
      <c r="T1991" s="79"/>
      <c r="U1991" s="79"/>
      <c r="V1991" s="40"/>
      <c r="W1991" s="40"/>
      <c r="X1991" s="40"/>
      <c r="Y1991" s="251"/>
      <c r="Z1991" s="1"/>
      <c r="AA1991" s="37"/>
    </row>
    <row r="1992" spans="1:27" ht="16">
      <c r="A1992" s="150"/>
      <c r="B1992" s="150"/>
      <c r="C1992" s="150"/>
      <c r="D1992" s="150"/>
      <c r="E1992" s="281"/>
      <c r="F1992" s="227"/>
      <c r="G1992" s="33"/>
      <c r="H1992" s="31"/>
      <c r="I1992" s="33"/>
      <c r="J1992" s="9"/>
      <c r="K1992" s="33"/>
      <c r="L1992" s="33"/>
      <c r="M1992" s="34"/>
      <c r="N1992" s="33"/>
      <c r="O1992" s="33"/>
      <c r="P1992" s="35"/>
      <c r="Q1992" s="36"/>
      <c r="R1992" s="12"/>
      <c r="S1992" s="79"/>
      <c r="T1992" s="79"/>
      <c r="U1992" s="79"/>
      <c r="V1992" s="40"/>
      <c r="W1992" s="40"/>
      <c r="X1992" s="40"/>
      <c r="Y1992" s="251"/>
      <c r="Z1992" s="1"/>
      <c r="AA1992" s="37"/>
    </row>
    <row r="1993" spans="1:27" ht="16">
      <c r="A1993" s="150"/>
      <c r="B1993" s="150"/>
      <c r="C1993" s="150"/>
      <c r="D1993" s="150"/>
      <c r="E1993" s="281"/>
      <c r="F1993" s="227"/>
      <c r="G1993" s="33"/>
      <c r="H1993" s="31"/>
      <c r="I1993" s="32"/>
      <c r="J1993" s="9"/>
      <c r="K1993" s="31"/>
      <c r="L1993" s="31"/>
      <c r="M1993" s="39"/>
      <c r="N1993" s="31"/>
      <c r="O1993" s="31"/>
      <c r="P1993" s="38"/>
      <c r="Q1993" s="36"/>
      <c r="R1993" s="12"/>
      <c r="S1993" s="79"/>
      <c r="T1993" s="79"/>
      <c r="U1993" s="129" t="s">
        <v>97</v>
      </c>
      <c r="V1993" s="132">
        <f>SUM(V1820:V1992)</f>
        <v>559.78538812785382</v>
      </c>
      <c r="W1993" s="132">
        <f>SUM(W1820:W1992)</f>
        <v>50</v>
      </c>
      <c r="X1993" s="132">
        <f>SUM(X1820:X1992)</f>
        <v>8</v>
      </c>
      <c r="Y1993" s="132">
        <f>SUM(Y1820:Y1990)</f>
        <v>430.34018264840188</v>
      </c>
      <c r="Z1993" s="89"/>
      <c r="AA1993" s="37"/>
    </row>
    <row r="1994" spans="1:27" ht="16">
      <c r="A1994" s="150"/>
      <c r="B1994" s="150"/>
      <c r="C1994" s="150"/>
      <c r="D1994" s="150"/>
      <c r="E1994" s="281"/>
      <c r="F1994" s="227"/>
      <c r="G1994" s="33"/>
      <c r="H1994" s="31"/>
      <c r="I1994" s="32"/>
      <c r="J1994" s="9"/>
      <c r="K1994" s="31"/>
      <c r="L1994" s="31"/>
      <c r="M1994" s="39"/>
      <c r="N1994" s="31"/>
      <c r="O1994" s="31"/>
      <c r="P1994" s="38"/>
      <c r="Q1994" s="36"/>
      <c r="R1994" s="12"/>
      <c r="S1994" s="79"/>
      <c r="T1994" s="79"/>
      <c r="U1994" s="129" t="s">
        <v>98</v>
      </c>
      <c r="V1994" s="132">
        <v>173</v>
      </c>
      <c r="W1994" s="133"/>
      <c r="X1994" s="133"/>
      <c r="Y1994" s="132">
        <f>V1994</f>
        <v>173</v>
      </c>
      <c r="Z1994" s="89"/>
      <c r="AA1994" s="37"/>
    </row>
    <row r="1995" spans="1:27" ht="16">
      <c r="A1995" s="150"/>
      <c r="B1995" s="150"/>
      <c r="C1995" s="150"/>
      <c r="D1995" s="150"/>
      <c r="E1995" s="281"/>
      <c r="F1995" s="227"/>
      <c r="G1995" s="33"/>
      <c r="H1995" s="31"/>
      <c r="I1995" s="32"/>
      <c r="J1995" s="9"/>
      <c r="K1995" s="31"/>
      <c r="L1995" s="31"/>
      <c r="M1995" s="39"/>
      <c r="N1995" s="31"/>
      <c r="O1995" s="31"/>
      <c r="P1995" s="38"/>
      <c r="Q1995" s="36"/>
      <c r="R1995" s="12"/>
      <c r="S1995" s="79"/>
      <c r="T1995" s="79"/>
      <c r="U1995" s="129" t="s">
        <v>99</v>
      </c>
      <c r="V1995" s="134">
        <f>V1993/V1994</f>
        <v>3.2357536886003113</v>
      </c>
      <c r="W1995" s="133"/>
      <c r="X1995" s="133"/>
      <c r="Y1995" s="134">
        <f>Y1993/Y1994</f>
        <v>2.4875155066381613</v>
      </c>
      <c r="Z1995" s="89"/>
      <c r="AA1995" s="37"/>
    </row>
    <row r="1996" spans="1:27" ht="16">
      <c r="A1996" s="150"/>
      <c r="B1996" s="150"/>
      <c r="C1996" s="150"/>
      <c r="D1996" s="150"/>
      <c r="E1996" s="281"/>
      <c r="F1996" s="227"/>
      <c r="G1996" s="33"/>
      <c r="H1996" s="31"/>
      <c r="I1996" s="32"/>
      <c r="J1996" s="9"/>
      <c r="K1996" s="31"/>
      <c r="L1996" s="31"/>
      <c r="M1996" s="39"/>
      <c r="N1996" s="31"/>
      <c r="O1996" s="31"/>
      <c r="P1996" s="38"/>
      <c r="Q1996" s="36"/>
      <c r="R1996" s="12"/>
      <c r="S1996" s="79"/>
      <c r="T1996" s="79"/>
      <c r="U1996" s="129" t="s">
        <v>98</v>
      </c>
      <c r="V1996" s="130">
        <f>E1995</f>
        <v>0</v>
      </c>
      <c r="W1996" s="130"/>
      <c r="X1996" s="130"/>
      <c r="Y1996" s="131"/>
      <c r="Z1996" s="89"/>
      <c r="AA1996" s="37"/>
    </row>
    <row r="1997" spans="1:27" ht="16">
      <c r="A1997" s="150"/>
      <c r="B1997" s="150"/>
      <c r="C1997" s="150"/>
      <c r="D1997" s="150"/>
      <c r="E1997" s="281"/>
      <c r="F1997" s="227"/>
      <c r="G1997" s="9"/>
      <c r="H1997" s="9"/>
      <c r="I1997" s="9"/>
      <c r="J1997" s="9"/>
      <c r="K1997" s="9"/>
      <c r="L1997" s="9"/>
      <c r="M1997" s="34"/>
      <c r="N1997" s="9"/>
      <c r="O1997" s="9"/>
      <c r="P1997" s="150"/>
      <c r="Q1997" s="150"/>
      <c r="R1997" s="159"/>
      <c r="S1997" s="160"/>
      <c r="T1997" s="128"/>
      <c r="U1997" s="129" t="s">
        <v>98</v>
      </c>
      <c r="V1997" s="130">
        <f>E1996</f>
        <v>0</v>
      </c>
      <c r="W1997" s="130"/>
      <c r="X1997" s="130"/>
      <c r="Y1997" s="131"/>
      <c r="Z1997" s="150"/>
      <c r="AA1997" s="150"/>
    </row>
    <row r="1998" spans="1:27">
      <c r="A1998" s="150"/>
      <c r="B1998" s="150"/>
      <c r="C1998" s="150"/>
      <c r="D1998" s="150"/>
      <c r="E1998" s="281"/>
      <c r="F1998" s="227"/>
      <c r="G1998" s="9"/>
      <c r="H1998" s="9"/>
      <c r="I1998" s="9"/>
      <c r="J1998" s="9"/>
      <c r="K1998" s="9"/>
      <c r="L1998" s="9"/>
      <c r="M1998" s="34"/>
      <c r="N1998" s="9"/>
      <c r="O1998" s="9"/>
      <c r="P1998" s="150"/>
      <c r="Q1998" s="150"/>
      <c r="R1998" s="159"/>
      <c r="S1998" s="160"/>
      <c r="T1998" s="128"/>
      <c r="U1998" s="128"/>
      <c r="V1998" s="9"/>
      <c r="W1998" s="9"/>
      <c r="X1998" s="9"/>
      <c r="Y1998" s="9"/>
      <c r="Z1998" s="150"/>
      <c r="AA1998" s="150"/>
    </row>
    <row r="1999" spans="1:27">
      <c r="A1999" s="150"/>
      <c r="B1999" s="150"/>
      <c r="C1999" s="150"/>
      <c r="D1999" s="150"/>
      <c r="E1999" s="281"/>
      <c r="F1999" s="227"/>
      <c r="G1999" s="154" t="s">
        <v>125</v>
      </c>
      <c r="H1999" s="9"/>
      <c r="I1999" s="9"/>
      <c r="J1999" s="9"/>
      <c r="K1999" s="9"/>
      <c r="L1999" s="9"/>
      <c r="M1999" s="34"/>
      <c r="N1999" s="9"/>
      <c r="O1999" s="9"/>
      <c r="P1999" s="150"/>
      <c r="Q1999" s="150"/>
      <c r="R1999" s="159"/>
      <c r="S1999" s="160"/>
      <c r="T1999" s="128"/>
      <c r="U1999" s="128"/>
      <c r="V1999" s="9"/>
      <c r="W1999" s="9"/>
      <c r="X1999" s="9"/>
      <c r="Y1999" s="9"/>
      <c r="Z1999" s="150"/>
      <c r="AA1999" s="150"/>
    </row>
    <row r="2000" spans="1:27" ht="16">
      <c r="A2000" s="150"/>
      <c r="B2000" s="150"/>
      <c r="C2000" s="150"/>
      <c r="D2000" s="150"/>
      <c r="E2000" s="281"/>
      <c r="F2000" s="227"/>
      <c r="G2000" s="33"/>
      <c r="H2000" s="31"/>
      <c r="I2000" s="32"/>
      <c r="J2000" s="9"/>
      <c r="K2000" s="31"/>
      <c r="L2000" s="31"/>
      <c r="M2000" s="39"/>
      <c r="N2000" s="31"/>
      <c r="O2000" s="31"/>
      <c r="P2000" s="38"/>
      <c r="Q2000" s="36"/>
      <c r="R2000" s="12"/>
      <c r="S2000" s="79"/>
      <c r="T2000" s="79"/>
      <c r="U2000" s="129" t="s">
        <v>98</v>
      </c>
      <c r="V2000" s="130">
        <f>E1999</f>
        <v>0</v>
      </c>
      <c r="W2000" s="130"/>
      <c r="X2000" s="130"/>
      <c r="Y2000" s="131"/>
      <c r="Z2000" s="6"/>
      <c r="AA2000" s="150"/>
    </row>
    <row r="2001" spans="1:35" ht="16">
      <c r="A2001" s="150"/>
      <c r="B2001" s="150"/>
      <c r="C2001" s="150"/>
      <c r="D2001" s="150"/>
      <c r="E2001" s="281"/>
      <c r="F2001" s="227"/>
      <c r="G2001" s="33"/>
      <c r="H2001" s="31"/>
      <c r="I2001" s="32"/>
      <c r="J2001" s="9"/>
      <c r="K2001" s="31"/>
      <c r="L2001" s="31"/>
      <c r="M2001" s="39"/>
      <c r="N2001" s="31"/>
      <c r="O2001" s="31"/>
      <c r="P2001" s="38"/>
      <c r="Q2001" s="36"/>
      <c r="R2001" s="12"/>
      <c r="S2001" s="79"/>
      <c r="T2001" s="79"/>
      <c r="U2001" s="79"/>
      <c r="V2001" s="9"/>
      <c r="W2001" s="9"/>
      <c r="X2001" s="9"/>
      <c r="Y2001" s="9"/>
      <c r="Z2001" s="6"/>
      <c r="AA2001" s="150"/>
    </row>
    <row r="2002" spans="1:35" ht="16">
      <c r="A2002" s="150"/>
      <c r="B2002" s="150"/>
      <c r="C2002" s="150"/>
      <c r="D2002" s="150"/>
      <c r="E2002" s="281"/>
      <c r="F2002" s="227"/>
      <c r="G2002" s="154" t="s">
        <v>133</v>
      </c>
      <c r="H2002" s="31"/>
      <c r="I2002" s="32"/>
      <c r="J2002" s="9"/>
      <c r="K2002" s="31"/>
      <c r="L2002" s="31"/>
      <c r="M2002" s="39"/>
      <c r="N2002" s="31"/>
      <c r="O2002" s="31"/>
      <c r="P2002" s="38"/>
      <c r="Q2002" s="36"/>
      <c r="R2002" s="12"/>
      <c r="S2002" s="79"/>
      <c r="T2002" s="79"/>
      <c r="U2002" s="79"/>
      <c r="V2002" s="9"/>
      <c r="W2002" s="9"/>
      <c r="X2002" s="9"/>
      <c r="Y2002" s="9"/>
      <c r="Z2002" s="6"/>
      <c r="AA2002" s="150"/>
    </row>
    <row r="2003" spans="1:35" ht="16">
      <c r="A2003" s="150"/>
      <c r="B2003" s="150"/>
      <c r="C2003" s="150"/>
      <c r="D2003" s="150"/>
      <c r="E2003" s="281"/>
      <c r="F2003" s="227"/>
      <c r="G2003" s="33"/>
      <c r="H2003" s="31"/>
      <c r="I2003" s="32"/>
      <c r="J2003" s="9"/>
      <c r="K2003" s="31"/>
      <c r="L2003" s="31"/>
      <c r="M2003" s="39"/>
      <c r="N2003" s="31"/>
      <c r="O2003" s="31"/>
      <c r="P2003" s="38"/>
      <c r="Q2003" s="36"/>
      <c r="R2003" s="12"/>
      <c r="S2003" s="79"/>
      <c r="T2003" s="79"/>
      <c r="U2003" s="129" t="s">
        <v>98</v>
      </c>
      <c r="V2003" s="130">
        <f>E2002</f>
        <v>0</v>
      </c>
      <c r="W2003" s="130"/>
      <c r="X2003" s="130"/>
      <c r="Y2003" s="131"/>
      <c r="Z2003" s="89"/>
      <c r="AA2003" s="37"/>
    </row>
    <row r="2004" spans="1:35" ht="16">
      <c r="A2004" s="150"/>
      <c r="B2004" s="150"/>
      <c r="C2004" s="150"/>
      <c r="D2004" s="150"/>
      <c r="E2004" s="281"/>
      <c r="F2004" s="227"/>
      <c r="G2004" s="33"/>
      <c r="H2004" s="31"/>
      <c r="I2004" s="32"/>
      <c r="J2004" s="9"/>
      <c r="K2004" s="31"/>
      <c r="L2004" s="31"/>
      <c r="M2004" s="39"/>
      <c r="N2004" s="31"/>
      <c r="O2004" s="31"/>
      <c r="P2004" s="38"/>
      <c r="Q2004" s="36"/>
      <c r="R2004" s="12"/>
      <c r="S2004" s="79"/>
      <c r="T2004" s="79"/>
      <c r="U2004" s="79"/>
      <c r="V2004" s="9"/>
      <c r="W2004" s="88"/>
      <c r="X2004" s="88"/>
      <c r="Y2004" s="88"/>
      <c r="Z2004" s="89"/>
      <c r="AA2004" s="37"/>
    </row>
    <row r="2005" spans="1:35" ht="16">
      <c r="A2005" s="150"/>
      <c r="B2005" s="150"/>
      <c r="C2005" s="150"/>
      <c r="D2005" s="150"/>
      <c r="E2005" s="281"/>
      <c r="F2005" s="227"/>
      <c r="G2005" s="9"/>
      <c r="H2005" s="31"/>
      <c r="I2005" s="32"/>
      <c r="J2005" s="9"/>
      <c r="K2005" s="31"/>
      <c r="L2005" s="31"/>
      <c r="M2005" s="39"/>
      <c r="N2005" s="31"/>
      <c r="O2005" s="31"/>
      <c r="P2005" s="38"/>
      <c r="Q2005" s="36"/>
      <c r="R2005" s="12"/>
      <c r="S2005" s="79"/>
      <c r="T2005" s="79"/>
      <c r="U2005" s="129" t="s">
        <v>281</v>
      </c>
      <c r="V2005" s="132">
        <f>SUM(V1855:V2004)</f>
        <v>1291.8065299443078</v>
      </c>
      <c r="W2005" s="132">
        <f>SUM(W1855:W2004)</f>
        <v>97</v>
      </c>
      <c r="X2005" s="132">
        <f>SUM(X1855:X2004)</f>
        <v>15</v>
      </c>
      <c r="Y2005" s="132">
        <f>SUM(Y1855:Y2004)</f>
        <v>1036.1678808034419</v>
      </c>
      <c r="Z2005" s="6"/>
      <c r="AA2005" s="37"/>
    </row>
    <row r="2006" spans="1:35" ht="16">
      <c r="A2006" s="150"/>
      <c r="B2006" s="150"/>
      <c r="C2006" s="150"/>
      <c r="D2006" s="150"/>
      <c r="E2006" s="281"/>
      <c r="F2006" s="227"/>
      <c r="G2006" s="9"/>
      <c r="H2006" s="31"/>
      <c r="I2006" s="32"/>
      <c r="J2006" s="9"/>
      <c r="K2006" s="31"/>
      <c r="L2006" s="31"/>
      <c r="M2006" s="39"/>
      <c r="N2006" s="31"/>
      <c r="O2006" s="31"/>
      <c r="P2006" s="38"/>
      <c r="Q2006" s="36"/>
      <c r="R2006" s="12"/>
      <c r="S2006" s="79"/>
      <c r="T2006" s="79"/>
      <c r="U2006" s="129" t="s">
        <v>98</v>
      </c>
      <c r="V2006" s="132">
        <f>614-465+1</f>
        <v>150</v>
      </c>
      <c r="W2006" s="132"/>
      <c r="X2006" s="132"/>
      <c r="Y2006" s="132">
        <f>V2006</f>
        <v>150</v>
      </c>
      <c r="Z2006" s="6"/>
      <c r="AA2006" s="37"/>
    </row>
    <row r="2007" spans="1:35" ht="16">
      <c r="A2007" s="150"/>
      <c r="B2007" s="150"/>
      <c r="C2007" s="150"/>
      <c r="D2007" s="150"/>
      <c r="E2007" s="281"/>
      <c r="F2007" s="227"/>
      <c r="G2007" s="9"/>
      <c r="H2007" s="31"/>
      <c r="I2007" s="32"/>
      <c r="J2007" s="9"/>
      <c r="K2007" s="31"/>
      <c r="L2007" s="31"/>
      <c r="M2007" s="39"/>
      <c r="N2007" s="31"/>
      <c r="O2007" s="31"/>
      <c r="P2007" s="38"/>
      <c r="Q2007" s="36"/>
      <c r="R2007" s="12"/>
      <c r="S2007" s="79"/>
      <c r="T2007" s="79"/>
      <c r="U2007" s="129" t="s">
        <v>99</v>
      </c>
      <c r="V2007" s="134">
        <f>V2005/V2006</f>
        <v>8.612043532962053</v>
      </c>
      <c r="W2007" s="132"/>
      <c r="X2007" s="132"/>
      <c r="Y2007" s="134">
        <f>Y2005/Y2006</f>
        <v>6.9077858720229459</v>
      </c>
      <c r="Z2007" s="6"/>
      <c r="AA2007" s="37"/>
    </row>
    <row r="2008" spans="1:35" s="366" customFormat="1" ht="16">
      <c r="A2008" s="150"/>
      <c r="B2008" s="150"/>
      <c r="C2008" s="150"/>
      <c r="D2008" s="150"/>
      <c r="E2008" s="281"/>
      <c r="F2008" s="227"/>
      <c r="G2008" s="9"/>
      <c r="H2008" s="31"/>
      <c r="I2008" s="32"/>
      <c r="J2008" s="9"/>
      <c r="K2008" s="31"/>
      <c r="L2008" s="31"/>
      <c r="M2008" s="39"/>
      <c r="N2008" s="31"/>
      <c r="O2008" s="31"/>
      <c r="P2008" s="38"/>
      <c r="Q2008" s="36"/>
      <c r="R2008" s="12"/>
      <c r="S2008" s="79"/>
      <c r="T2008" s="79"/>
      <c r="U2008" s="129" t="s">
        <v>98</v>
      </c>
      <c r="V2008" s="226">
        <v>8</v>
      </c>
      <c r="W2008" s="133"/>
      <c r="X2008" s="133"/>
      <c r="Y2008" s="134"/>
      <c r="Z2008" s="6"/>
      <c r="AA2008" s="37"/>
      <c r="AB2008"/>
      <c r="AC2008"/>
      <c r="AD2008"/>
      <c r="AE2008"/>
      <c r="AF2008"/>
      <c r="AG2008"/>
      <c r="AH2008"/>
      <c r="AI2008"/>
    </row>
    <row r="2009" spans="1:35" ht="16">
      <c r="A2009" s="150"/>
      <c r="B2009" s="150"/>
      <c r="C2009" s="150"/>
      <c r="D2009" s="150"/>
      <c r="E2009" s="281"/>
      <c r="F2009" s="227"/>
      <c r="G2009" s="9"/>
      <c r="H2009" s="31"/>
      <c r="I2009" s="32"/>
      <c r="J2009" s="9"/>
      <c r="K2009" s="31"/>
      <c r="L2009" s="31"/>
      <c r="M2009" s="39"/>
      <c r="N2009" s="31"/>
      <c r="O2009" s="31"/>
      <c r="P2009" s="38"/>
      <c r="Q2009" s="36"/>
      <c r="R2009" s="12"/>
      <c r="S2009" s="79"/>
      <c r="T2009" s="79"/>
      <c r="U2009" s="150"/>
      <c r="V2009" s="150"/>
      <c r="W2009" s="150"/>
      <c r="X2009" s="150"/>
      <c r="Y2009" s="150"/>
      <c r="Z2009" s="6"/>
      <c r="AA2009" s="37"/>
    </row>
    <row r="2010" spans="1:35" ht="16">
      <c r="A2010" s="150"/>
      <c r="B2010" s="150"/>
      <c r="C2010" s="150"/>
      <c r="D2010" s="150"/>
      <c r="E2010" s="281"/>
      <c r="F2010" s="227"/>
      <c r="G2010" s="9"/>
      <c r="H2010" s="169"/>
      <c r="I2010" s="170"/>
      <c r="J2010" s="9"/>
      <c r="K2010" s="169"/>
      <c r="L2010" s="169"/>
      <c r="M2010" s="171"/>
      <c r="N2010" s="169"/>
      <c r="O2010" s="169"/>
      <c r="P2010" s="172"/>
      <c r="Q2010" s="173"/>
      <c r="R2010" s="153"/>
      <c r="S2010" s="161"/>
      <c r="T2010" s="161"/>
      <c r="U2010" s="129" t="s">
        <v>98</v>
      </c>
      <c r="V2010" s="226">
        <f>V1999+E2009</f>
        <v>0</v>
      </c>
      <c r="W2010" s="133"/>
      <c r="X2010" s="133"/>
      <c r="Y2010" s="134"/>
      <c r="Z2010" s="174"/>
      <c r="AA2010" s="150"/>
    </row>
    <row r="2011" spans="1:35" ht="16">
      <c r="A2011" s="150"/>
      <c r="B2011" s="150"/>
      <c r="C2011" s="150"/>
      <c r="D2011" s="150"/>
      <c r="E2011" s="281"/>
      <c r="F2011" s="227"/>
      <c r="G2011" s="9"/>
      <c r="H2011" s="169"/>
      <c r="I2011" s="170"/>
      <c r="J2011" s="9"/>
      <c r="K2011" s="169"/>
      <c r="L2011" s="169"/>
      <c r="M2011" s="171"/>
      <c r="N2011" s="169"/>
      <c r="O2011" s="169"/>
      <c r="P2011" s="172"/>
      <c r="Q2011" s="173"/>
      <c r="R2011" s="153"/>
      <c r="S2011" s="161"/>
      <c r="T2011" s="161"/>
      <c r="U2011" s="161"/>
      <c r="V2011" s="169"/>
      <c r="W2011" s="169"/>
      <c r="X2011" s="169"/>
      <c r="Y2011" s="169"/>
      <c r="Z2011" s="174"/>
      <c r="AA2011" s="150"/>
    </row>
    <row r="2012" spans="1:35" ht="16">
      <c r="A2012" s="150"/>
      <c r="B2012" s="150"/>
      <c r="C2012" s="150"/>
      <c r="D2012" s="150"/>
      <c r="E2012" s="281"/>
      <c r="F2012" s="227"/>
      <c r="G2012" s="9"/>
      <c r="H2012" s="31"/>
      <c r="I2012" s="32"/>
      <c r="J2012" s="9"/>
      <c r="K2012" s="31"/>
      <c r="L2012" s="31"/>
      <c r="M2012" s="39"/>
      <c r="N2012" s="31"/>
      <c r="O2012" s="31"/>
      <c r="P2012" s="38"/>
      <c r="Q2012" s="36"/>
      <c r="R2012" s="12"/>
      <c r="S2012" s="79"/>
      <c r="T2012" s="79"/>
      <c r="U2012" s="129" t="s">
        <v>98</v>
      </c>
      <c r="V2012" s="226">
        <f>V2001+E2011</f>
        <v>0</v>
      </c>
      <c r="W2012" s="133"/>
      <c r="X2012" s="133"/>
      <c r="Y2012" s="134"/>
      <c r="Z2012" s="6"/>
      <c r="AA2012" s="37"/>
    </row>
    <row r="2013" spans="1:35" ht="16">
      <c r="A2013" s="150"/>
      <c r="B2013" s="150"/>
      <c r="C2013" s="150"/>
      <c r="D2013" s="150"/>
      <c r="E2013" s="281"/>
      <c r="F2013" s="227"/>
      <c r="G2013" s="9"/>
      <c r="H2013" s="31"/>
      <c r="I2013" s="32"/>
      <c r="J2013" s="9"/>
      <c r="K2013" s="31"/>
      <c r="L2013" s="31"/>
      <c r="M2013" s="39"/>
      <c r="N2013" s="31"/>
      <c r="O2013" s="31"/>
      <c r="P2013" s="38"/>
      <c r="Q2013" s="36"/>
      <c r="R2013" s="12"/>
      <c r="S2013" s="79"/>
      <c r="T2013" s="79"/>
      <c r="U2013" s="129"/>
      <c r="V2013" s="226"/>
      <c r="W2013" s="133"/>
      <c r="X2013" s="133"/>
      <c r="Y2013" s="134"/>
      <c r="Z2013" s="6"/>
      <c r="AA2013" s="37"/>
    </row>
    <row r="2014" spans="1:35" ht="16">
      <c r="A2014" s="150"/>
      <c r="B2014" s="150"/>
      <c r="C2014" s="150"/>
      <c r="D2014" s="150"/>
      <c r="E2014" s="281"/>
      <c r="F2014" s="227"/>
      <c r="G2014" s="88" t="s">
        <v>295</v>
      </c>
      <c r="H2014" s="31"/>
      <c r="I2014" s="32"/>
      <c r="J2014" s="9"/>
      <c r="K2014" s="31"/>
      <c r="L2014" s="31"/>
      <c r="M2014" s="39"/>
      <c r="N2014" s="31"/>
      <c r="O2014" s="31"/>
      <c r="P2014" s="38"/>
      <c r="Q2014" s="36"/>
      <c r="R2014" s="12"/>
      <c r="S2014" s="79"/>
      <c r="T2014" s="79"/>
      <c r="U2014" s="79"/>
      <c r="V2014" s="128"/>
      <c r="W2014" s="88"/>
      <c r="X2014" s="88"/>
      <c r="Y2014" s="253"/>
      <c r="Z2014" s="6"/>
      <c r="AA2014" s="37"/>
    </row>
    <row r="2015" spans="1:35" ht="16">
      <c r="A2015" s="9">
        <v>2</v>
      </c>
      <c r="B2015" s="9">
        <v>1</v>
      </c>
      <c r="C2015" s="9">
        <v>3</v>
      </c>
      <c r="D2015" s="150"/>
      <c r="E2015" s="281">
        <v>1</v>
      </c>
      <c r="F2015" s="227"/>
      <c r="G2015" s="17" t="s">
        <v>39</v>
      </c>
      <c r="H2015" s="17" t="s">
        <v>296</v>
      </c>
      <c r="I2015" s="17">
        <v>355</v>
      </c>
      <c r="J2015" s="17" t="s">
        <v>33</v>
      </c>
      <c r="K2015" s="17">
        <v>289</v>
      </c>
      <c r="L2015" s="17" t="s">
        <v>242</v>
      </c>
      <c r="M2015" s="17">
        <v>1.5</v>
      </c>
      <c r="N2015" s="17" t="s">
        <v>35</v>
      </c>
      <c r="O2015" s="17" t="s">
        <v>36</v>
      </c>
      <c r="P2015" s="261">
        <v>43410</v>
      </c>
      <c r="Q2015" s="261">
        <v>43581</v>
      </c>
      <c r="R2015" s="261">
        <v>43609</v>
      </c>
      <c r="S2015" s="17">
        <f t="shared" ref="S2015:S2039" si="66">R2015-Q2015</f>
        <v>28</v>
      </c>
      <c r="T2015" s="17"/>
      <c r="U2015" s="17"/>
      <c r="V2015" s="17"/>
      <c r="W2015" s="17"/>
      <c r="X2015" s="17"/>
      <c r="Y2015" s="17"/>
      <c r="Z2015" s="17"/>
      <c r="AA2015" s="17" t="s">
        <v>45</v>
      </c>
    </row>
    <row r="2016" spans="1:35" ht="16">
      <c r="A2016" s="9">
        <v>2</v>
      </c>
      <c r="B2016" s="9">
        <v>1</v>
      </c>
      <c r="C2016" s="9">
        <v>3</v>
      </c>
      <c r="D2016" s="150"/>
      <c r="E2016" s="281">
        <v>2</v>
      </c>
      <c r="F2016" s="227"/>
      <c r="G2016" s="17" t="s">
        <v>39</v>
      </c>
      <c r="H2016" s="17" t="s">
        <v>296</v>
      </c>
      <c r="I2016" s="17">
        <v>360</v>
      </c>
      <c r="J2016" s="17" t="s">
        <v>33</v>
      </c>
      <c r="K2016" s="17">
        <v>289</v>
      </c>
      <c r="L2016" s="17" t="s">
        <v>242</v>
      </c>
      <c r="M2016" s="17">
        <v>1.5</v>
      </c>
      <c r="N2016" s="17" t="s">
        <v>35</v>
      </c>
      <c r="O2016" s="17" t="s">
        <v>36</v>
      </c>
      <c r="P2016" s="261">
        <v>43410</v>
      </c>
      <c r="Q2016" s="261">
        <v>43581</v>
      </c>
      <c r="R2016" s="261">
        <v>43609</v>
      </c>
      <c r="S2016" s="17">
        <f t="shared" si="66"/>
        <v>28</v>
      </c>
      <c r="T2016" s="17"/>
      <c r="U2016" s="17"/>
      <c r="V2016" s="17"/>
      <c r="W2016" s="17"/>
      <c r="X2016" s="17"/>
      <c r="Y2016" s="17"/>
      <c r="Z2016" s="17"/>
      <c r="AA2016" s="17" t="s">
        <v>45</v>
      </c>
    </row>
    <row r="2017" spans="1:35" ht="16">
      <c r="A2017" s="9">
        <v>2</v>
      </c>
      <c r="B2017" s="9">
        <v>1</v>
      </c>
      <c r="C2017" s="9">
        <v>3</v>
      </c>
      <c r="D2017" s="150"/>
      <c r="E2017" s="281">
        <v>3</v>
      </c>
      <c r="F2017" s="227"/>
      <c r="G2017" s="17" t="s">
        <v>39</v>
      </c>
      <c r="H2017" s="17" t="s">
        <v>296</v>
      </c>
      <c r="I2017" s="17">
        <v>372</v>
      </c>
      <c r="J2017" s="17" t="s">
        <v>33</v>
      </c>
      <c r="K2017" s="17">
        <v>294</v>
      </c>
      <c r="L2017" s="17" t="s">
        <v>242</v>
      </c>
      <c r="M2017" s="17">
        <v>1.5</v>
      </c>
      <c r="N2017" s="17" t="s">
        <v>35</v>
      </c>
      <c r="O2017" s="17" t="s">
        <v>36</v>
      </c>
      <c r="P2017" s="261">
        <v>43410</v>
      </c>
      <c r="Q2017" s="261">
        <v>43581</v>
      </c>
      <c r="R2017" s="261">
        <v>43609</v>
      </c>
      <c r="S2017" s="17">
        <f t="shared" si="66"/>
        <v>28</v>
      </c>
      <c r="T2017" s="17"/>
      <c r="U2017" s="17"/>
      <c r="V2017" s="17"/>
      <c r="W2017" s="17"/>
      <c r="X2017" s="17"/>
      <c r="Y2017" s="17"/>
      <c r="Z2017" s="17"/>
      <c r="AA2017" s="17" t="s">
        <v>45</v>
      </c>
    </row>
    <row r="2018" spans="1:35" ht="16">
      <c r="A2018" s="9">
        <v>2</v>
      </c>
      <c r="B2018" s="9">
        <v>1</v>
      </c>
      <c r="C2018" s="9">
        <v>3</v>
      </c>
      <c r="D2018" s="150"/>
      <c r="E2018" s="281">
        <v>4</v>
      </c>
      <c r="F2018" s="227"/>
      <c r="G2018" s="17" t="s">
        <v>39</v>
      </c>
      <c r="H2018" s="17" t="s">
        <v>296</v>
      </c>
      <c r="I2018" s="17">
        <v>373</v>
      </c>
      <c r="J2018" s="17" t="s">
        <v>33</v>
      </c>
      <c r="K2018" s="17">
        <v>294</v>
      </c>
      <c r="L2018" s="17" t="s">
        <v>242</v>
      </c>
      <c r="M2018" s="17">
        <v>1.5</v>
      </c>
      <c r="N2018" s="17" t="s">
        <v>35</v>
      </c>
      <c r="O2018" s="17" t="s">
        <v>36</v>
      </c>
      <c r="P2018" s="261">
        <v>43410</v>
      </c>
      <c r="Q2018" s="261">
        <v>43581</v>
      </c>
      <c r="R2018" s="261">
        <v>43609</v>
      </c>
      <c r="S2018" s="17">
        <f t="shared" si="66"/>
        <v>28</v>
      </c>
      <c r="T2018" s="17"/>
      <c r="U2018" s="17"/>
      <c r="V2018" s="17"/>
      <c r="W2018" s="17"/>
      <c r="X2018" s="17"/>
      <c r="Y2018" s="17"/>
      <c r="Z2018" s="17"/>
      <c r="AA2018" s="17" t="s">
        <v>45</v>
      </c>
    </row>
    <row r="2019" spans="1:35" ht="16">
      <c r="A2019" s="9">
        <v>2</v>
      </c>
      <c r="B2019" s="9">
        <v>1</v>
      </c>
      <c r="C2019" s="9">
        <v>3</v>
      </c>
      <c r="D2019" s="150"/>
      <c r="E2019" s="281">
        <v>5</v>
      </c>
      <c r="F2019" s="227"/>
      <c r="G2019" s="17" t="s">
        <v>39</v>
      </c>
      <c r="H2019" s="17" t="s">
        <v>296</v>
      </c>
      <c r="I2019" s="17">
        <v>623</v>
      </c>
      <c r="J2019" s="17" t="s">
        <v>33</v>
      </c>
      <c r="K2019" s="17" t="s">
        <v>297</v>
      </c>
      <c r="L2019" s="17" t="s">
        <v>242</v>
      </c>
      <c r="M2019" s="17">
        <v>1.5</v>
      </c>
      <c r="N2019" s="17" t="s">
        <v>35</v>
      </c>
      <c r="O2019" s="17" t="s">
        <v>36</v>
      </c>
      <c r="P2019" s="261">
        <v>43410</v>
      </c>
      <c r="Q2019" s="261">
        <v>43581</v>
      </c>
      <c r="R2019" s="261">
        <v>43609</v>
      </c>
      <c r="S2019" s="17">
        <f t="shared" si="66"/>
        <v>28</v>
      </c>
      <c r="T2019" s="17"/>
      <c r="U2019" s="17"/>
      <c r="V2019" s="17"/>
      <c r="W2019" s="17"/>
      <c r="X2019" s="17"/>
      <c r="Y2019" s="17"/>
      <c r="Z2019" s="17"/>
      <c r="AA2019" s="17"/>
    </row>
    <row r="2020" spans="1:35" ht="16">
      <c r="A2020" s="9">
        <v>2</v>
      </c>
      <c r="B2020" s="9">
        <v>1</v>
      </c>
      <c r="C2020" s="9">
        <v>3</v>
      </c>
      <c r="D2020" s="150"/>
      <c r="E2020" s="281">
        <v>6</v>
      </c>
      <c r="F2020" s="227"/>
      <c r="G2020" s="101" t="s">
        <v>39</v>
      </c>
      <c r="H2020" s="101" t="s">
        <v>298</v>
      </c>
      <c r="I2020" s="101">
        <v>195</v>
      </c>
      <c r="J2020" s="101" t="s">
        <v>33</v>
      </c>
      <c r="K2020" s="101">
        <v>241</v>
      </c>
      <c r="L2020" s="101" t="s">
        <v>242</v>
      </c>
      <c r="M2020" s="101">
        <v>1.5</v>
      </c>
      <c r="N2020" s="101" t="s">
        <v>39</v>
      </c>
      <c r="O2020" s="101" t="s">
        <v>36</v>
      </c>
      <c r="P2020" s="267">
        <v>43410</v>
      </c>
      <c r="Q2020" s="267">
        <v>43581</v>
      </c>
      <c r="R2020" s="267">
        <v>43613</v>
      </c>
      <c r="S2020" s="101">
        <f t="shared" si="66"/>
        <v>32</v>
      </c>
      <c r="T2020" s="101"/>
      <c r="U2020" s="101"/>
      <c r="V2020" s="101"/>
      <c r="W2020" s="101"/>
      <c r="X2020" s="101"/>
      <c r="Y2020" s="101"/>
      <c r="Z2020" s="101"/>
      <c r="AA2020" s="101" t="s">
        <v>45</v>
      </c>
    </row>
    <row r="2021" spans="1:35" ht="16">
      <c r="A2021" s="9">
        <v>2</v>
      </c>
      <c r="B2021" s="9">
        <v>1</v>
      </c>
      <c r="C2021" s="9">
        <v>3</v>
      </c>
      <c r="D2021" s="150"/>
      <c r="E2021" s="281">
        <v>7</v>
      </c>
      <c r="F2021" s="227"/>
      <c r="G2021" s="101" t="s">
        <v>39</v>
      </c>
      <c r="H2021" s="101" t="s">
        <v>298</v>
      </c>
      <c r="I2021" s="101">
        <v>196</v>
      </c>
      <c r="J2021" s="101" t="s">
        <v>33</v>
      </c>
      <c r="K2021" s="101">
        <v>241</v>
      </c>
      <c r="L2021" s="101" t="s">
        <v>242</v>
      </c>
      <c r="M2021" s="101">
        <v>1.5</v>
      </c>
      <c r="N2021" s="101" t="s">
        <v>39</v>
      </c>
      <c r="O2021" s="101" t="s">
        <v>36</v>
      </c>
      <c r="P2021" s="267">
        <v>43410</v>
      </c>
      <c r="Q2021" s="267">
        <v>43581</v>
      </c>
      <c r="R2021" s="267">
        <v>43613</v>
      </c>
      <c r="S2021" s="101">
        <f t="shared" si="66"/>
        <v>32</v>
      </c>
      <c r="T2021" s="101"/>
      <c r="U2021" s="101"/>
      <c r="V2021" s="101"/>
      <c r="W2021" s="101"/>
      <c r="X2021" s="101"/>
      <c r="Y2021" s="101"/>
      <c r="Z2021" s="101"/>
      <c r="AA2021" s="101" t="s">
        <v>45</v>
      </c>
    </row>
    <row r="2022" spans="1:35" ht="16">
      <c r="A2022" s="9">
        <v>2</v>
      </c>
      <c r="B2022" s="9">
        <v>1</v>
      </c>
      <c r="C2022" s="9">
        <v>3</v>
      </c>
      <c r="D2022" s="150"/>
      <c r="E2022" s="281">
        <v>8</v>
      </c>
      <c r="F2022" s="227"/>
      <c r="G2022" s="101" t="s">
        <v>39</v>
      </c>
      <c r="H2022" s="101" t="s">
        <v>298</v>
      </c>
      <c r="I2022" s="101">
        <v>197</v>
      </c>
      <c r="J2022" s="101" t="s">
        <v>33</v>
      </c>
      <c r="K2022" s="101">
        <v>241</v>
      </c>
      <c r="L2022" s="101" t="s">
        <v>242</v>
      </c>
      <c r="M2022" s="101">
        <v>1.5</v>
      </c>
      <c r="N2022" s="101" t="s">
        <v>39</v>
      </c>
      <c r="O2022" s="101" t="s">
        <v>36</v>
      </c>
      <c r="P2022" s="267">
        <v>43410</v>
      </c>
      <c r="Q2022" s="267">
        <v>43581</v>
      </c>
      <c r="R2022" s="267">
        <v>43613</v>
      </c>
      <c r="S2022" s="101">
        <f t="shared" si="66"/>
        <v>32</v>
      </c>
      <c r="T2022" s="101"/>
      <c r="U2022" s="101"/>
      <c r="V2022" s="101"/>
      <c r="W2022" s="101"/>
      <c r="X2022" s="101"/>
      <c r="Y2022" s="101"/>
      <c r="Z2022" s="101"/>
      <c r="AA2022" s="101" t="s">
        <v>45</v>
      </c>
    </row>
    <row r="2023" spans="1:35" ht="16">
      <c r="A2023" s="9">
        <v>2</v>
      </c>
      <c r="B2023" s="9">
        <v>1</v>
      </c>
      <c r="C2023" s="9">
        <v>3</v>
      </c>
      <c r="D2023" s="150"/>
      <c r="E2023" s="281">
        <v>9</v>
      </c>
      <c r="F2023" s="227"/>
      <c r="G2023" s="101" t="s">
        <v>39</v>
      </c>
      <c r="H2023" s="101" t="s">
        <v>298</v>
      </c>
      <c r="I2023" s="101">
        <v>198</v>
      </c>
      <c r="J2023" s="101" t="s">
        <v>33</v>
      </c>
      <c r="K2023" s="101">
        <v>241</v>
      </c>
      <c r="L2023" s="101" t="s">
        <v>242</v>
      </c>
      <c r="M2023" s="101">
        <v>1.5</v>
      </c>
      <c r="N2023" s="101" t="s">
        <v>39</v>
      </c>
      <c r="O2023" s="101" t="s">
        <v>36</v>
      </c>
      <c r="P2023" s="267">
        <v>43410</v>
      </c>
      <c r="Q2023" s="267">
        <v>43581</v>
      </c>
      <c r="R2023" s="267">
        <v>43613</v>
      </c>
      <c r="S2023" s="101">
        <f t="shared" si="66"/>
        <v>32</v>
      </c>
      <c r="T2023" s="101"/>
      <c r="U2023" s="101"/>
      <c r="V2023" s="101"/>
      <c r="W2023" s="101"/>
      <c r="X2023" s="101"/>
      <c r="Y2023" s="101"/>
      <c r="Z2023" s="101"/>
      <c r="AA2023" s="101" t="s">
        <v>45</v>
      </c>
    </row>
    <row r="2024" spans="1:35" ht="16">
      <c r="A2024" s="9">
        <v>2</v>
      </c>
      <c r="B2024" s="9">
        <v>1</v>
      </c>
      <c r="C2024" s="9">
        <v>3</v>
      </c>
      <c r="D2024" s="150"/>
      <c r="E2024" s="281">
        <v>10</v>
      </c>
      <c r="F2024" s="227"/>
      <c r="G2024" s="101" t="s">
        <v>39</v>
      </c>
      <c r="H2024" s="101" t="s">
        <v>298</v>
      </c>
      <c r="I2024" s="101">
        <v>199</v>
      </c>
      <c r="J2024" s="101" t="s">
        <v>33</v>
      </c>
      <c r="K2024" s="101">
        <v>241</v>
      </c>
      <c r="L2024" s="101" t="s">
        <v>242</v>
      </c>
      <c r="M2024" s="101">
        <v>1.5</v>
      </c>
      <c r="N2024" s="101" t="s">
        <v>39</v>
      </c>
      <c r="O2024" s="101" t="s">
        <v>36</v>
      </c>
      <c r="P2024" s="267">
        <v>43410</v>
      </c>
      <c r="Q2024" s="267">
        <v>43581</v>
      </c>
      <c r="R2024" s="267">
        <v>43613</v>
      </c>
      <c r="S2024" s="101">
        <f t="shared" si="66"/>
        <v>32</v>
      </c>
      <c r="T2024" s="101"/>
      <c r="U2024" s="101"/>
      <c r="V2024" s="101"/>
      <c r="W2024" s="101"/>
      <c r="X2024" s="101"/>
      <c r="Y2024" s="101"/>
      <c r="Z2024" s="101"/>
      <c r="AA2024" s="101" t="s">
        <v>45</v>
      </c>
    </row>
    <row r="2025" spans="1:35" ht="16">
      <c r="A2025" s="9">
        <v>2</v>
      </c>
      <c r="B2025" s="9">
        <v>1</v>
      </c>
      <c r="C2025" s="9">
        <v>3</v>
      </c>
      <c r="D2025" s="150"/>
      <c r="E2025" s="281">
        <v>11</v>
      </c>
      <c r="F2025" s="227"/>
      <c r="G2025" s="17" t="s">
        <v>39</v>
      </c>
      <c r="H2025" s="17" t="s">
        <v>299</v>
      </c>
      <c r="I2025" s="17">
        <v>789</v>
      </c>
      <c r="J2025" s="17" t="s">
        <v>33</v>
      </c>
      <c r="K2025" s="17">
        <v>137</v>
      </c>
      <c r="L2025" s="17" t="s">
        <v>242</v>
      </c>
      <c r="M2025" s="17">
        <v>1.5</v>
      </c>
      <c r="N2025" s="17" t="s">
        <v>35</v>
      </c>
      <c r="O2025" s="17" t="s">
        <v>36</v>
      </c>
      <c r="P2025" s="261">
        <v>43410</v>
      </c>
      <c r="Q2025" s="261">
        <v>43581</v>
      </c>
      <c r="R2025" s="261">
        <v>43762</v>
      </c>
      <c r="S2025" s="17">
        <f t="shared" si="66"/>
        <v>181</v>
      </c>
      <c r="T2025" s="17"/>
      <c r="U2025" s="17"/>
      <c r="V2025" s="17"/>
      <c r="W2025" s="17"/>
      <c r="X2025" s="17"/>
      <c r="Y2025" s="17"/>
      <c r="Z2025" s="17"/>
      <c r="AA2025" s="17"/>
    </row>
    <row r="2026" spans="1:35" ht="16">
      <c r="A2026" s="9">
        <v>2</v>
      </c>
      <c r="B2026" s="9">
        <v>1</v>
      </c>
      <c r="C2026" s="9">
        <v>3</v>
      </c>
      <c r="D2026" s="150"/>
      <c r="E2026" s="281">
        <v>12</v>
      </c>
      <c r="F2026" s="227"/>
      <c r="G2026" s="17" t="s">
        <v>39</v>
      </c>
      <c r="H2026" s="17" t="s">
        <v>299</v>
      </c>
      <c r="I2026" s="17">
        <v>790</v>
      </c>
      <c r="J2026" s="17" t="s">
        <v>33</v>
      </c>
      <c r="K2026" s="17">
        <v>137</v>
      </c>
      <c r="L2026" s="17" t="s">
        <v>242</v>
      </c>
      <c r="M2026" s="17">
        <v>1.5</v>
      </c>
      <c r="N2026" s="17" t="s">
        <v>35</v>
      </c>
      <c r="O2026" s="17" t="s">
        <v>36</v>
      </c>
      <c r="P2026" s="261">
        <v>43410</v>
      </c>
      <c r="Q2026" s="261">
        <v>43581</v>
      </c>
      <c r="R2026" s="261">
        <v>43762</v>
      </c>
      <c r="S2026" s="17">
        <f t="shared" si="66"/>
        <v>181</v>
      </c>
      <c r="T2026" s="17"/>
      <c r="U2026" s="17"/>
      <c r="V2026" s="17"/>
      <c r="W2026" s="17"/>
      <c r="X2026" s="17"/>
      <c r="Y2026" s="17"/>
      <c r="Z2026" s="17"/>
      <c r="AA2026" s="17" t="s">
        <v>45</v>
      </c>
    </row>
    <row r="2027" spans="1:35" ht="16">
      <c r="A2027" s="9">
        <v>2</v>
      </c>
      <c r="B2027" s="9">
        <v>1</v>
      </c>
      <c r="C2027" s="9">
        <v>3</v>
      </c>
      <c r="D2027" s="150"/>
      <c r="E2027" s="281">
        <v>13</v>
      </c>
      <c r="F2027" s="227"/>
      <c r="G2027" s="17" t="s">
        <v>39</v>
      </c>
      <c r="H2027" s="17" t="s">
        <v>299</v>
      </c>
      <c r="I2027" s="17">
        <v>792</v>
      </c>
      <c r="J2027" s="17" t="s">
        <v>33</v>
      </c>
      <c r="K2027" s="17">
        <v>137</v>
      </c>
      <c r="L2027" s="17" t="s">
        <v>242</v>
      </c>
      <c r="M2027" s="17">
        <v>1.5</v>
      </c>
      <c r="N2027" s="17" t="s">
        <v>35</v>
      </c>
      <c r="O2027" s="17" t="s">
        <v>36</v>
      </c>
      <c r="P2027" s="261">
        <v>43410</v>
      </c>
      <c r="Q2027" s="261">
        <v>43581</v>
      </c>
      <c r="R2027" s="261">
        <v>43762</v>
      </c>
      <c r="S2027" s="17">
        <f t="shared" si="66"/>
        <v>181</v>
      </c>
      <c r="T2027" s="17"/>
      <c r="U2027" s="17"/>
      <c r="V2027" s="17"/>
      <c r="W2027" s="17"/>
      <c r="X2027" s="17"/>
      <c r="Y2027" s="17"/>
      <c r="Z2027" s="17"/>
      <c r="AA2027" s="17" t="s">
        <v>45</v>
      </c>
    </row>
    <row r="2028" spans="1:35" ht="16">
      <c r="A2028" s="9">
        <v>2</v>
      </c>
      <c r="B2028" s="9">
        <v>1</v>
      </c>
      <c r="C2028" s="9">
        <v>3</v>
      </c>
      <c r="D2028" s="150"/>
      <c r="E2028" s="281">
        <v>14</v>
      </c>
      <c r="F2028" s="227"/>
      <c r="G2028" s="17" t="s">
        <v>39</v>
      </c>
      <c r="H2028" s="17" t="s">
        <v>299</v>
      </c>
      <c r="I2028" s="17">
        <v>793</v>
      </c>
      <c r="J2028" s="17" t="s">
        <v>33</v>
      </c>
      <c r="K2028" s="17">
        <v>137</v>
      </c>
      <c r="L2028" s="17" t="s">
        <v>242</v>
      </c>
      <c r="M2028" s="17">
        <v>1.5</v>
      </c>
      <c r="N2028" s="17" t="s">
        <v>35</v>
      </c>
      <c r="O2028" s="17" t="s">
        <v>36</v>
      </c>
      <c r="P2028" s="261">
        <v>43410</v>
      </c>
      <c r="Q2028" s="261">
        <v>43581</v>
      </c>
      <c r="R2028" s="261">
        <v>43762</v>
      </c>
      <c r="S2028" s="17">
        <f t="shared" si="66"/>
        <v>181</v>
      </c>
      <c r="T2028" s="17"/>
      <c r="U2028" s="17"/>
      <c r="V2028" s="17"/>
      <c r="W2028" s="17"/>
      <c r="X2028" s="17"/>
      <c r="Y2028" s="17"/>
      <c r="Z2028" s="17"/>
      <c r="AA2028" s="17" t="s">
        <v>45</v>
      </c>
    </row>
    <row r="2029" spans="1:35" ht="16">
      <c r="A2029" s="9">
        <v>2</v>
      </c>
      <c r="B2029" s="9">
        <v>1</v>
      </c>
      <c r="C2029" s="9">
        <v>3</v>
      </c>
      <c r="D2029" s="150"/>
      <c r="E2029" s="281">
        <v>15</v>
      </c>
      <c r="F2029" s="227"/>
      <c r="G2029" s="17" t="s">
        <v>39</v>
      </c>
      <c r="H2029" s="17" t="s">
        <v>299</v>
      </c>
      <c r="I2029" s="17">
        <v>794</v>
      </c>
      <c r="J2029" s="17" t="s">
        <v>33</v>
      </c>
      <c r="K2029" s="17">
        <v>137</v>
      </c>
      <c r="L2029" s="17" t="s">
        <v>242</v>
      </c>
      <c r="M2029" s="17">
        <v>1.5</v>
      </c>
      <c r="N2029" s="17" t="s">
        <v>35</v>
      </c>
      <c r="O2029" s="17" t="s">
        <v>36</v>
      </c>
      <c r="P2029" s="261">
        <v>43410</v>
      </c>
      <c r="Q2029" s="261">
        <v>43581</v>
      </c>
      <c r="R2029" s="261">
        <v>43762</v>
      </c>
      <c r="S2029" s="17">
        <f t="shared" si="66"/>
        <v>181</v>
      </c>
      <c r="T2029" s="17"/>
      <c r="U2029" s="17"/>
      <c r="V2029" s="17"/>
      <c r="W2029" s="17"/>
      <c r="X2029" s="17"/>
      <c r="Y2029" s="17"/>
      <c r="Z2029" s="17"/>
      <c r="AA2029" s="17" t="s">
        <v>45</v>
      </c>
    </row>
    <row r="2030" spans="1:35" ht="16">
      <c r="A2030" s="425" t="s">
        <v>58</v>
      </c>
      <c r="B2030" s="425" t="s">
        <v>58</v>
      </c>
      <c r="C2030" s="425" t="s">
        <v>58</v>
      </c>
      <c r="D2030" s="426"/>
      <c r="E2030" s="427">
        <v>16</v>
      </c>
      <c r="F2030" s="428"/>
      <c r="G2030" s="444" t="s">
        <v>39</v>
      </c>
      <c r="H2030" s="444" t="s">
        <v>299</v>
      </c>
      <c r="I2030" s="444">
        <v>795</v>
      </c>
      <c r="J2030" s="444" t="s">
        <v>33</v>
      </c>
      <c r="K2030" s="444">
        <v>138</v>
      </c>
      <c r="L2030" s="444" t="s">
        <v>242</v>
      </c>
      <c r="M2030" s="444">
        <v>1.5</v>
      </c>
      <c r="N2030" s="444" t="s">
        <v>35</v>
      </c>
      <c r="O2030" s="444" t="s">
        <v>36</v>
      </c>
      <c r="P2030" s="434">
        <v>43410</v>
      </c>
      <c r="Q2030" s="434">
        <v>43581</v>
      </c>
      <c r="R2030" s="434">
        <v>43588</v>
      </c>
      <c r="S2030" s="444">
        <f t="shared" si="66"/>
        <v>7</v>
      </c>
      <c r="T2030" s="444"/>
      <c r="U2030" s="444"/>
      <c r="V2030" s="444"/>
      <c r="W2030" s="444"/>
      <c r="X2030" s="444"/>
      <c r="Y2030" s="444"/>
      <c r="Z2030" s="444"/>
      <c r="AA2030" s="444" t="s">
        <v>300</v>
      </c>
      <c r="AB2030" s="437"/>
      <c r="AC2030" s="437"/>
      <c r="AD2030" s="437"/>
      <c r="AE2030" s="437"/>
      <c r="AF2030" s="437"/>
      <c r="AG2030" s="437"/>
      <c r="AH2030" s="437"/>
      <c r="AI2030" s="437"/>
    </row>
    <row r="2031" spans="1:35" ht="16">
      <c r="A2031" s="425" t="s">
        <v>58</v>
      </c>
      <c r="B2031" s="425" t="s">
        <v>58</v>
      </c>
      <c r="C2031" s="425" t="s">
        <v>58</v>
      </c>
      <c r="D2031" s="426"/>
      <c r="E2031" s="427">
        <v>17</v>
      </c>
      <c r="F2031" s="428"/>
      <c r="G2031" s="444" t="s">
        <v>39</v>
      </c>
      <c r="H2031" s="444" t="s">
        <v>299</v>
      </c>
      <c r="I2031" s="444">
        <v>796</v>
      </c>
      <c r="J2031" s="444" t="s">
        <v>33</v>
      </c>
      <c r="K2031" s="444">
        <v>138</v>
      </c>
      <c r="L2031" s="444" t="s">
        <v>242</v>
      </c>
      <c r="M2031" s="444">
        <v>1.5</v>
      </c>
      <c r="N2031" s="444" t="s">
        <v>35</v>
      </c>
      <c r="O2031" s="444" t="s">
        <v>36</v>
      </c>
      <c r="P2031" s="434">
        <v>43410</v>
      </c>
      <c r="Q2031" s="434">
        <v>43581</v>
      </c>
      <c r="R2031" s="434">
        <v>43588</v>
      </c>
      <c r="S2031" s="444">
        <f t="shared" si="66"/>
        <v>7</v>
      </c>
      <c r="T2031" s="444"/>
      <c r="U2031" s="444"/>
      <c r="V2031" s="444"/>
      <c r="W2031" s="444"/>
      <c r="X2031" s="444"/>
      <c r="Y2031" s="444"/>
      <c r="Z2031" s="444"/>
      <c r="AA2031" s="444" t="s">
        <v>45</v>
      </c>
      <c r="AB2031" s="437"/>
      <c r="AC2031" s="437"/>
      <c r="AD2031" s="437"/>
      <c r="AE2031" s="437"/>
      <c r="AF2031" s="437"/>
      <c r="AG2031" s="437"/>
      <c r="AH2031" s="437"/>
      <c r="AI2031" s="437"/>
    </row>
    <row r="2032" spans="1:35" ht="16">
      <c r="A2032" s="425" t="s">
        <v>58</v>
      </c>
      <c r="B2032" s="425" t="s">
        <v>58</v>
      </c>
      <c r="C2032" s="425" t="s">
        <v>58</v>
      </c>
      <c r="D2032" s="426"/>
      <c r="E2032" s="427">
        <v>18</v>
      </c>
      <c r="F2032" s="428"/>
      <c r="G2032" s="444" t="s">
        <v>39</v>
      </c>
      <c r="H2032" s="444" t="s">
        <v>299</v>
      </c>
      <c r="I2032" s="444">
        <v>797</v>
      </c>
      <c r="J2032" s="444" t="s">
        <v>33</v>
      </c>
      <c r="K2032" s="444">
        <v>138</v>
      </c>
      <c r="L2032" s="444" t="s">
        <v>242</v>
      </c>
      <c r="M2032" s="444">
        <v>1.5</v>
      </c>
      <c r="N2032" s="444" t="s">
        <v>35</v>
      </c>
      <c r="O2032" s="444" t="s">
        <v>36</v>
      </c>
      <c r="P2032" s="434">
        <v>43410</v>
      </c>
      <c r="Q2032" s="434">
        <v>43581</v>
      </c>
      <c r="R2032" s="434">
        <v>43593</v>
      </c>
      <c r="S2032" s="444">
        <f t="shared" si="66"/>
        <v>12</v>
      </c>
      <c r="T2032" s="444"/>
      <c r="U2032" s="444"/>
      <c r="V2032" s="444"/>
      <c r="W2032" s="444"/>
      <c r="X2032" s="444"/>
      <c r="Y2032" s="444"/>
      <c r="Z2032" s="444"/>
      <c r="AA2032" s="444" t="s">
        <v>45</v>
      </c>
      <c r="AB2032" s="437"/>
      <c r="AC2032" s="437"/>
      <c r="AD2032" s="437"/>
      <c r="AE2032" s="437"/>
      <c r="AF2032" s="437"/>
      <c r="AG2032" s="437"/>
      <c r="AH2032" s="437"/>
      <c r="AI2032" s="437"/>
    </row>
    <row r="2033" spans="1:35" ht="16">
      <c r="A2033" s="425" t="s">
        <v>58</v>
      </c>
      <c r="B2033" s="425" t="s">
        <v>58</v>
      </c>
      <c r="C2033" s="425" t="s">
        <v>58</v>
      </c>
      <c r="D2033" s="426"/>
      <c r="E2033" s="427">
        <v>19</v>
      </c>
      <c r="F2033" s="428"/>
      <c r="G2033" s="444" t="s">
        <v>39</v>
      </c>
      <c r="H2033" s="444" t="s">
        <v>299</v>
      </c>
      <c r="I2033" s="444">
        <v>798</v>
      </c>
      <c r="J2033" s="444" t="s">
        <v>33</v>
      </c>
      <c r="K2033" s="444" t="s">
        <v>301</v>
      </c>
      <c r="L2033" s="444" t="s">
        <v>242</v>
      </c>
      <c r="M2033" s="444">
        <v>1.5</v>
      </c>
      <c r="N2033" s="444" t="s">
        <v>35</v>
      </c>
      <c r="O2033" s="444" t="s">
        <v>36</v>
      </c>
      <c r="P2033" s="434">
        <v>43410</v>
      </c>
      <c r="Q2033" s="434">
        <v>43581</v>
      </c>
      <c r="R2033" s="434">
        <v>43593</v>
      </c>
      <c r="S2033" s="444">
        <f t="shared" si="66"/>
        <v>12</v>
      </c>
      <c r="T2033" s="444"/>
      <c r="U2033" s="444"/>
      <c r="V2033" s="444"/>
      <c r="W2033" s="444"/>
      <c r="X2033" s="444"/>
      <c r="Y2033" s="444"/>
      <c r="Z2033" s="444"/>
      <c r="AA2033" s="444" t="s">
        <v>302</v>
      </c>
      <c r="AB2033" s="437"/>
      <c r="AC2033" s="437"/>
      <c r="AD2033" s="437"/>
      <c r="AE2033" s="437"/>
      <c r="AF2033" s="437"/>
      <c r="AG2033" s="437"/>
      <c r="AH2033" s="437"/>
      <c r="AI2033" s="437"/>
    </row>
    <row r="2034" spans="1:35" ht="16">
      <c r="A2034" s="425" t="s">
        <v>58</v>
      </c>
      <c r="B2034" s="425" t="s">
        <v>58</v>
      </c>
      <c r="C2034" s="425" t="s">
        <v>58</v>
      </c>
      <c r="D2034" s="426"/>
      <c r="E2034" s="427">
        <v>20</v>
      </c>
      <c r="F2034" s="428"/>
      <c r="G2034" s="444" t="s">
        <v>39</v>
      </c>
      <c r="H2034" s="444" t="s">
        <v>299</v>
      </c>
      <c r="I2034" s="444">
        <v>799</v>
      </c>
      <c r="J2034" s="444" t="s">
        <v>33</v>
      </c>
      <c r="K2034" s="444" t="s">
        <v>303</v>
      </c>
      <c r="L2034" s="444" t="s">
        <v>242</v>
      </c>
      <c r="M2034" s="444">
        <v>1.5</v>
      </c>
      <c r="N2034" s="444" t="s">
        <v>35</v>
      </c>
      <c r="O2034" s="444" t="s">
        <v>36</v>
      </c>
      <c r="P2034" s="434">
        <v>43410</v>
      </c>
      <c r="Q2034" s="434">
        <v>43581</v>
      </c>
      <c r="R2034" s="434">
        <v>43593</v>
      </c>
      <c r="S2034" s="444">
        <f t="shared" si="66"/>
        <v>12</v>
      </c>
      <c r="T2034" s="444"/>
      <c r="U2034" s="444"/>
      <c r="V2034" s="444"/>
      <c r="W2034" s="444"/>
      <c r="X2034" s="444"/>
      <c r="Y2034" s="444"/>
      <c r="Z2034" s="444"/>
      <c r="AA2034" s="444" t="s">
        <v>304</v>
      </c>
      <c r="AB2034" s="437"/>
      <c r="AC2034" s="437"/>
      <c r="AD2034" s="437"/>
      <c r="AE2034" s="437"/>
      <c r="AF2034" s="437"/>
      <c r="AG2034" s="437"/>
      <c r="AH2034" s="437"/>
      <c r="AI2034" s="437"/>
    </row>
    <row r="2035" spans="1:35" ht="16">
      <c r="A2035" s="9">
        <v>2</v>
      </c>
      <c r="B2035" s="9">
        <v>1</v>
      </c>
      <c r="C2035" s="9">
        <v>3</v>
      </c>
      <c r="D2035" s="150"/>
      <c r="E2035" s="281">
        <v>21</v>
      </c>
      <c r="F2035" s="227"/>
      <c r="G2035" s="101" t="s">
        <v>39</v>
      </c>
      <c r="H2035" s="101" t="s">
        <v>305</v>
      </c>
      <c r="I2035" s="101">
        <v>200</v>
      </c>
      <c r="J2035" s="101" t="s">
        <v>33</v>
      </c>
      <c r="K2035" s="101">
        <v>242</v>
      </c>
      <c r="L2035" s="101" t="s">
        <v>242</v>
      </c>
      <c r="M2035" s="101">
        <v>1.5</v>
      </c>
      <c r="N2035" s="101" t="s">
        <v>39</v>
      </c>
      <c r="O2035" s="101" t="s">
        <v>36</v>
      </c>
      <c r="P2035" s="267">
        <v>43410</v>
      </c>
      <c r="Q2035" s="267">
        <v>43581</v>
      </c>
      <c r="R2035" s="267">
        <v>43762</v>
      </c>
      <c r="S2035" s="101">
        <f t="shared" si="66"/>
        <v>181</v>
      </c>
      <c r="T2035" s="101"/>
      <c r="U2035" s="101"/>
      <c r="V2035" s="101"/>
      <c r="W2035" s="101"/>
      <c r="X2035" s="101"/>
      <c r="Y2035" s="101"/>
      <c r="Z2035" s="101"/>
      <c r="AA2035" s="101" t="s">
        <v>45</v>
      </c>
    </row>
    <row r="2036" spans="1:35" ht="16">
      <c r="A2036" s="9">
        <v>2</v>
      </c>
      <c r="B2036" s="9">
        <v>1</v>
      </c>
      <c r="C2036" s="9">
        <v>3</v>
      </c>
      <c r="D2036" s="150"/>
      <c r="E2036" s="281">
        <v>22</v>
      </c>
      <c r="F2036" s="227"/>
      <c r="G2036" s="101" t="s">
        <v>39</v>
      </c>
      <c r="H2036" s="101" t="s">
        <v>305</v>
      </c>
      <c r="I2036" s="101">
        <v>401</v>
      </c>
      <c r="J2036" s="101" t="s">
        <v>33</v>
      </c>
      <c r="K2036" s="101">
        <v>242</v>
      </c>
      <c r="L2036" s="101" t="s">
        <v>242</v>
      </c>
      <c r="M2036" s="101">
        <v>1.5</v>
      </c>
      <c r="N2036" s="101" t="s">
        <v>39</v>
      </c>
      <c r="O2036" s="101" t="s">
        <v>36</v>
      </c>
      <c r="P2036" s="267">
        <v>43410</v>
      </c>
      <c r="Q2036" s="267">
        <v>43581</v>
      </c>
      <c r="R2036" s="267">
        <v>43762</v>
      </c>
      <c r="S2036" s="101">
        <f t="shared" si="66"/>
        <v>181</v>
      </c>
      <c r="T2036" s="101"/>
      <c r="U2036" s="101"/>
      <c r="V2036" s="101"/>
      <c r="W2036" s="101"/>
      <c r="X2036" s="101"/>
      <c r="Y2036" s="101"/>
      <c r="Z2036" s="101"/>
      <c r="AA2036" s="101" t="s">
        <v>45</v>
      </c>
    </row>
    <row r="2037" spans="1:35" ht="16">
      <c r="A2037" s="9">
        <v>2</v>
      </c>
      <c r="B2037" s="9">
        <v>1</v>
      </c>
      <c r="C2037" s="9">
        <v>3</v>
      </c>
      <c r="D2037" s="150"/>
      <c r="E2037" s="281">
        <v>23</v>
      </c>
      <c r="F2037" s="227"/>
      <c r="G2037" s="101" t="s">
        <v>39</v>
      </c>
      <c r="H2037" s="101" t="s">
        <v>305</v>
      </c>
      <c r="I2037" s="101">
        <v>402</v>
      </c>
      <c r="J2037" s="101" t="s">
        <v>33</v>
      </c>
      <c r="K2037" s="101">
        <v>242</v>
      </c>
      <c r="L2037" s="101" t="s">
        <v>242</v>
      </c>
      <c r="M2037" s="101">
        <v>1.5</v>
      </c>
      <c r="N2037" s="101" t="s">
        <v>39</v>
      </c>
      <c r="O2037" s="101" t="s">
        <v>36</v>
      </c>
      <c r="P2037" s="267">
        <v>43410</v>
      </c>
      <c r="Q2037" s="267">
        <v>43581</v>
      </c>
      <c r="R2037" s="267">
        <v>43762</v>
      </c>
      <c r="S2037" s="101">
        <f t="shared" si="66"/>
        <v>181</v>
      </c>
      <c r="T2037" s="101"/>
      <c r="U2037" s="101"/>
      <c r="V2037" s="101"/>
      <c r="W2037" s="101"/>
      <c r="X2037" s="101"/>
      <c r="Y2037" s="101"/>
      <c r="Z2037" s="101"/>
      <c r="AA2037" s="101" t="s">
        <v>45</v>
      </c>
    </row>
    <row r="2038" spans="1:35" ht="16">
      <c r="A2038" s="9">
        <v>2</v>
      </c>
      <c r="B2038" s="9">
        <v>1</v>
      </c>
      <c r="C2038" s="9">
        <v>3</v>
      </c>
      <c r="D2038" s="150"/>
      <c r="E2038" s="281">
        <v>24</v>
      </c>
      <c r="F2038" s="227"/>
      <c r="G2038" s="101" t="s">
        <v>39</v>
      </c>
      <c r="H2038" s="101" t="s">
        <v>305</v>
      </c>
      <c r="I2038" s="101">
        <v>403</v>
      </c>
      <c r="J2038" s="101" t="s">
        <v>33</v>
      </c>
      <c r="K2038" s="101">
        <v>242</v>
      </c>
      <c r="L2038" s="101" t="s">
        <v>242</v>
      </c>
      <c r="M2038" s="101">
        <v>1.5</v>
      </c>
      <c r="N2038" s="101" t="s">
        <v>39</v>
      </c>
      <c r="O2038" s="101" t="s">
        <v>36</v>
      </c>
      <c r="P2038" s="267">
        <v>43410</v>
      </c>
      <c r="Q2038" s="267">
        <v>43581</v>
      </c>
      <c r="R2038" s="267">
        <v>43762</v>
      </c>
      <c r="S2038" s="101">
        <f t="shared" si="66"/>
        <v>181</v>
      </c>
      <c r="T2038" s="101"/>
      <c r="U2038" s="101"/>
      <c r="V2038" s="101"/>
      <c r="W2038" s="101"/>
      <c r="X2038" s="101"/>
      <c r="Y2038" s="101"/>
      <c r="Z2038" s="101"/>
      <c r="AA2038" s="101" t="s">
        <v>45</v>
      </c>
    </row>
    <row r="2039" spans="1:35" ht="16">
      <c r="A2039" s="9">
        <v>2</v>
      </c>
      <c r="B2039" s="9">
        <v>1</v>
      </c>
      <c r="C2039" s="9">
        <v>3</v>
      </c>
      <c r="D2039" s="150"/>
      <c r="E2039" s="281">
        <v>25</v>
      </c>
      <c r="F2039" s="227"/>
      <c r="G2039" s="101" t="s">
        <v>39</v>
      </c>
      <c r="H2039" s="101" t="s">
        <v>305</v>
      </c>
      <c r="I2039" s="101">
        <v>404</v>
      </c>
      <c r="J2039" s="101" t="s">
        <v>33</v>
      </c>
      <c r="K2039" s="101">
        <v>242</v>
      </c>
      <c r="L2039" s="101" t="s">
        <v>242</v>
      </c>
      <c r="M2039" s="101">
        <v>1.5</v>
      </c>
      <c r="N2039" s="101" t="s">
        <v>39</v>
      </c>
      <c r="O2039" s="101" t="s">
        <v>36</v>
      </c>
      <c r="P2039" s="267">
        <v>43410</v>
      </c>
      <c r="Q2039" s="267">
        <v>43581</v>
      </c>
      <c r="R2039" s="267">
        <v>43636</v>
      </c>
      <c r="S2039" s="101">
        <f t="shared" si="66"/>
        <v>55</v>
      </c>
      <c r="T2039" s="101"/>
      <c r="U2039" s="101"/>
      <c r="V2039" s="101"/>
      <c r="W2039" s="101"/>
      <c r="X2039" s="101"/>
      <c r="Y2039" s="101"/>
      <c r="Z2039" s="101"/>
      <c r="AA2039" s="101" t="s">
        <v>306</v>
      </c>
    </row>
    <row r="2040" spans="1:35" ht="16">
      <c r="A2040" s="150"/>
      <c r="B2040" s="150"/>
      <c r="C2040" s="150"/>
      <c r="D2040" s="150"/>
      <c r="E2040" s="281"/>
      <c r="F2040" s="227"/>
      <c r="G2040" s="9"/>
      <c r="H2040" s="31"/>
      <c r="I2040" s="32"/>
      <c r="J2040" s="9"/>
      <c r="K2040" s="31"/>
      <c r="L2040" s="31"/>
      <c r="M2040" s="39"/>
      <c r="N2040" s="31"/>
      <c r="O2040" s="31"/>
      <c r="P2040" s="38"/>
      <c r="Q2040" s="36"/>
      <c r="R2040" s="12"/>
      <c r="S2040" s="79"/>
      <c r="T2040" s="79"/>
      <c r="U2040" s="79"/>
      <c r="V2040" s="128"/>
      <c r="W2040" s="88"/>
      <c r="X2040" s="88"/>
      <c r="Y2040" s="253"/>
      <c r="Z2040" s="6"/>
      <c r="AA2040" s="37"/>
    </row>
    <row r="2041" spans="1:35" ht="16">
      <c r="A2041" s="150"/>
      <c r="B2041" s="150"/>
      <c r="C2041" s="150"/>
      <c r="D2041" s="150"/>
      <c r="E2041" s="281"/>
      <c r="F2041" s="227"/>
      <c r="G2041" s="9"/>
      <c r="H2041" s="31"/>
      <c r="I2041" s="32"/>
      <c r="J2041" s="9"/>
      <c r="K2041" s="31"/>
      <c r="L2041" s="31"/>
      <c r="M2041" s="39"/>
      <c r="N2041" s="31"/>
      <c r="O2041" s="31"/>
      <c r="P2041" s="38"/>
      <c r="Q2041" s="36"/>
      <c r="R2041" s="12"/>
      <c r="S2041" s="79"/>
      <c r="T2041" s="79"/>
      <c r="U2041" s="79"/>
      <c r="V2041" s="128"/>
      <c r="W2041" s="88"/>
      <c r="X2041" s="88"/>
      <c r="Y2041" s="253"/>
      <c r="Z2041" s="6"/>
      <c r="AA2041" s="37"/>
    </row>
    <row r="2042" spans="1:35" ht="16">
      <c r="A2042" s="150"/>
      <c r="B2042" s="150"/>
      <c r="C2042" s="150"/>
      <c r="D2042" s="150"/>
      <c r="E2042" s="281"/>
      <c r="F2042" s="227"/>
      <c r="G2042" s="9"/>
      <c r="H2042" s="31"/>
      <c r="I2042" s="32"/>
      <c r="J2042" s="9"/>
      <c r="K2042" s="31"/>
      <c r="L2042" s="31"/>
      <c r="M2042" s="39"/>
      <c r="N2042" s="31"/>
      <c r="O2042" s="31"/>
      <c r="P2042" s="38"/>
      <c r="Q2042" s="36"/>
      <c r="R2042" s="12"/>
      <c r="S2042" s="79"/>
      <c r="T2042" s="79"/>
      <c r="U2042" s="79"/>
      <c r="V2042" s="9"/>
      <c r="W2042" s="9"/>
      <c r="X2042" s="9"/>
      <c r="Y2042" s="9"/>
      <c r="Z2042" s="6"/>
      <c r="AA2042" s="37"/>
    </row>
    <row r="2043" spans="1:35" ht="16">
      <c r="A2043" s="150"/>
      <c r="B2043" s="150"/>
      <c r="C2043" s="150"/>
      <c r="D2043" s="150"/>
      <c r="E2043" s="281"/>
      <c r="F2043" s="227"/>
      <c r="G2043" s="33"/>
      <c r="H2043" s="31"/>
      <c r="I2043" s="32"/>
      <c r="J2043" s="9"/>
      <c r="K2043" s="32"/>
      <c r="L2043" s="32"/>
      <c r="M2043" s="39"/>
      <c r="N2043" s="32"/>
      <c r="O2043" s="32"/>
      <c r="P2043" s="38"/>
      <c r="Q2043" s="36"/>
      <c r="R2043" s="12"/>
      <c r="S2043" s="79"/>
      <c r="T2043" s="79"/>
      <c r="U2043" s="129" t="s">
        <v>97</v>
      </c>
      <c r="V2043" s="132">
        <f>SUM(V1895:V2042)</f>
        <v>2575.0607198599341</v>
      </c>
      <c r="W2043" s="132">
        <f>SUM(W1895:W2042)</f>
        <v>172</v>
      </c>
      <c r="X2043" s="132">
        <f>SUM(X1895:X2042)</f>
        <v>27</v>
      </c>
      <c r="Y2043" s="132">
        <f>SUM(Y1895:Y2042)</f>
        <v>2076.1956022734275</v>
      </c>
      <c r="Z2043" s="6"/>
      <c r="AA2043" s="37"/>
    </row>
    <row r="2044" spans="1:35" ht="16">
      <c r="A2044" s="359" t="s">
        <v>583</v>
      </c>
      <c r="B2044" s="359"/>
      <c r="C2044" s="359"/>
      <c r="D2044" s="150"/>
      <c r="E2044" s="281"/>
      <c r="F2044" s="227"/>
      <c r="G2044" s="33"/>
      <c r="H2044" s="31"/>
      <c r="I2044" s="32"/>
      <c r="J2044" s="9"/>
      <c r="K2044" s="32"/>
      <c r="L2044" s="32"/>
      <c r="M2044" s="39"/>
      <c r="N2044" s="32"/>
      <c r="O2044" s="32"/>
      <c r="P2044" s="38"/>
      <c r="Q2044" s="36"/>
      <c r="R2044" s="12"/>
      <c r="S2044" s="79"/>
      <c r="T2044" s="79"/>
      <c r="U2044" s="129" t="s">
        <v>98</v>
      </c>
      <c r="V2044" s="132">
        <v>148</v>
      </c>
      <c r="W2044" s="132"/>
      <c r="X2044" s="132"/>
      <c r="Y2044" s="132">
        <f>V2044</f>
        <v>148</v>
      </c>
      <c r="Z2044" s="6"/>
      <c r="AA2044" s="37"/>
    </row>
    <row r="2045" spans="1:35" ht="16">
      <c r="A2045" s="150"/>
      <c r="B2045" s="150"/>
      <c r="C2045" s="150"/>
      <c r="D2045" s="150"/>
      <c r="E2045" s="281"/>
      <c r="F2045" s="227"/>
      <c r="G2045" s="33"/>
      <c r="H2045" s="31"/>
      <c r="I2045" s="32"/>
      <c r="J2045" s="9"/>
      <c r="K2045" s="32"/>
      <c r="L2045" s="32"/>
      <c r="M2045" s="39"/>
      <c r="N2045" s="32"/>
      <c r="O2045" s="32"/>
      <c r="P2045" s="38"/>
      <c r="Q2045" s="36"/>
      <c r="R2045" s="12"/>
      <c r="S2045" s="79"/>
      <c r="T2045" s="79"/>
      <c r="U2045" s="129" t="s">
        <v>99</v>
      </c>
      <c r="V2045" s="134">
        <f>V2043/V2044</f>
        <v>17.399058917972528</v>
      </c>
      <c r="W2045" s="132"/>
      <c r="X2045" s="132"/>
      <c r="Y2045" s="134">
        <f>Y2043/Y2044</f>
        <v>14.028348664009645</v>
      </c>
      <c r="Z2045" s="6"/>
      <c r="AA2045" s="37"/>
    </row>
    <row r="2046" spans="1:35" ht="16">
      <c r="A2046" s="150"/>
      <c r="B2046" s="150"/>
      <c r="C2046" s="150"/>
      <c r="D2046" s="150"/>
      <c r="E2046" s="281"/>
      <c r="F2046" s="227"/>
      <c r="G2046" s="33"/>
      <c r="H2046" s="31"/>
      <c r="I2046" s="32"/>
      <c r="J2046" s="9"/>
      <c r="K2046" s="32"/>
      <c r="L2046" s="32"/>
      <c r="M2046" s="39"/>
      <c r="N2046" s="32"/>
      <c r="O2046" s="32"/>
      <c r="P2046" s="38"/>
      <c r="Q2046" s="36"/>
      <c r="R2046" s="12"/>
      <c r="S2046" s="79"/>
      <c r="T2046" s="79"/>
      <c r="U2046" s="129" t="s">
        <v>98</v>
      </c>
      <c r="V2046" s="226">
        <v>5</v>
      </c>
      <c r="W2046" s="132"/>
      <c r="X2046" s="132"/>
      <c r="Y2046" s="134"/>
      <c r="Z2046" s="6"/>
      <c r="AA2046" s="37"/>
    </row>
    <row r="2047" spans="1:35" ht="16">
      <c r="A2047" s="150"/>
      <c r="B2047" s="150"/>
      <c r="C2047" s="150"/>
      <c r="D2047" s="150"/>
      <c r="E2047" s="281"/>
      <c r="F2047" s="227"/>
      <c r="G2047" s="33"/>
      <c r="H2047" s="31"/>
      <c r="I2047" s="32"/>
      <c r="J2047" s="9"/>
      <c r="K2047" s="32"/>
      <c r="L2047" s="32"/>
      <c r="M2047" s="39"/>
      <c r="N2047" s="32"/>
      <c r="O2047" s="32"/>
      <c r="P2047" s="38"/>
      <c r="Q2047" s="36"/>
      <c r="R2047" s="12"/>
      <c r="S2047" s="79"/>
      <c r="T2047" s="79"/>
      <c r="U2047" s="150"/>
      <c r="V2047" s="150"/>
      <c r="W2047" s="150"/>
      <c r="X2047" s="150"/>
      <c r="Y2047" s="150"/>
      <c r="Z2047" s="6"/>
      <c r="AA2047" s="37"/>
    </row>
    <row r="2048" spans="1:35" ht="16">
      <c r="A2048" s="150"/>
      <c r="B2048" s="150"/>
      <c r="C2048" s="150"/>
      <c r="D2048" s="150"/>
      <c r="E2048" s="281"/>
      <c r="F2048" s="227"/>
      <c r="G2048" s="33"/>
      <c r="H2048" s="169"/>
      <c r="I2048" s="170"/>
      <c r="J2048" s="9"/>
      <c r="K2048" s="170"/>
      <c r="L2048" s="170"/>
      <c r="M2048" s="171"/>
      <c r="N2048" s="170"/>
      <c r="O2048" s="170"/>
      <c r="P2048" s="172"/>
      <c r="Q2048" s="173"/>
      <c r="R2048" s="153"/>
      <c r="S2048" s="161"/>
      <c r="T2048" s="161"/>
      <c r="U2048" s="129" t="s">
        <v>98</v>
      </c>
      <c r="V2048" s="226">
        <f>E2047</f>
        <v>0</v>
      </c>
      <c r="W2048" s="132"/>
      <c r="X2048" s="132"/>
      <c r="Y2048" s="134"/>
      <c r="Z2048" s="174"/>
      <c r="AA2048" s="150"/>
    </row>
    <row r="2049" spans="1:27" ht="16">
      <c r="A2049" s="150"/>
      <c r="B2049" s="150"/>
      <c r="C2049" s="150"/>
      <c r="D2049" s="150"/>
      <c r="E2049" s="281"/>
      <c r="F2049" s="227"/>
      <c r="G2049" s="33"/>
      <c r="H2049" s="169"/>
      <c r="I2049" s="170"/>
      <c r="J2049" s="9"/>
      <c r="K2049" s="170"/>
      <c r="L2049" s="170"/>
      <c r="M2049" s="171"/>
      <c r="N2049" s="170"/>
      <c r="O2049" s="170"/>
      <c r="P2049" s="172"/>
      <c r="Q2049" s="173"/>
      <c r="R2049" s="153"/>
      <c r="S2049" s="161"/>
      <c r="T2049" s="161"/>
      <c r="U2049" s="161"/>
      <c r="V2049" s="169"/>
      <c r="W2049" s="169"/>
      <c r="X2049" s="169"/>
      <c r="Y2049" s="169"/>
      <c r="Z2049" s="174"/>
      <c r="AA2049" s="150"/>
    </row>
    <row r="2050" spans="1:27" ht="16">
      <c r="A2050" s="150"/>
      <c r="B2050" s="150"/>
      <c r="C2050" s="150"/>
      <c r="D2050" s="150"/>
      <c r="E2050" s="281"/>
      <c r="F2050" s="227"/>
      <c r="G2050" s="33"/>
      <c r="H2050" s="31"/>
      <c r="I2050" s="32"/>
      <c r="J2050" s="9"/>
      <c r="K2050" s="32"/>
      <c r="L2050" s="32"/>
      <c r="M2050" s="39"/>
      <c r="N2050" s="32"/>
      <c r="O2050" s="32"/>
      <c r="P2050" s="38"/>
      <c r="Q2050" s="36"/>
      <c r="R2050" s="12"/>
      <c r="S2050" s="79"/>
      <c r="T2050" s="79"/>
      <c r="U2050" s="129" t="s">
        <v>98</v>
      </c>
      <c r="V2050" s="226">
        <f>E2049</f>
        <v>0</v>
      </c>
      <c r="W2050" s="132"/>
      <c r="X2050" s="132"/>
      <c r="Y2050" s="134"/>
      <c r="Z2050" s="6"/>
      <c r="AA2050" s="37"/>
    </row>
    <row r="2051" spans="1:27" ht="16">
      <c r="A2051" s="150"/>
      <c r="B2051" s="150"/>
      <c r="C2051" s="150"/>
      <c r="D2051" s="150"/>
      <c r="E2051" s="281"/>
      <c r="F2051" s="227"/>
      <c r="G2051" s="33"/>
      <c r="H2051" s="31"/>
      <c r="I2051" s="32"/>
      <c r="J2051" s="9"/>
      <c r="K2051" s="32"/>
      <c r="L2051" s="32"/>
      <c r="M2051" s="39"/>
      <c r="N2051" s="32"/>
      <c r="O2051" s="32"/>
      <c r="P2051" s="38"/>
      <c r="Q2051" s="36"/>
      <c r="R2051" s="12"/>
      <c r="S2051" s="79"/>
      <c r="T2051" s="79"/>
      <c r="U2051" s="79"/>
      <c r="V2051" s="128"/>
      <c r="W2051" s="9"/>
      <c r="X2051" s="9"/>
      <c r="Y2051" s="253"/>
      <c r="Z2051" s="6"/>
      <c r="AA2051" s="37"/>
    </row>
    <row r="2052" spans="1:27" ht="16">
      <c r="A2052" s="150"/>
      <c r="B2052" s="150"/>
      <c r="C2052" s="150"/>
      <c r="D2052" s="150"/>
      <c r="E2052" s="281"/>
      <c r="F2052" s="227"/>
      <c r="G2052" s="154" t="s">
        <v>133</v>
      </c>
      <c r="H2052" s="31"/>
      <c r="I2052" s="32"/>
      <c r="J2052" s="9"/>
      <c r="K2052" s="31"/>
      <c r="L2052" s="31"/>
      <c r="M2052" s="39"/>
      <c r="N2052" s="31"/>
      <c r="O2052" s="31"/>
      <c r="P2052" s="38"/>
      <c r="Q2052" s="36"/>
      <c r="R2052" s="12"/>
      <c r="S2052" s="79"/>
      <c r="T2052" s="79"/>
      <c r="U2052" s="79"/>
      <c r="V2052" s="31"/>
      <c r="W2052" s="31"/>
      <c r="X2052" s="31"/>
      <c r="Y2052" s="31"/>
      <c r="Z2052" s="37"/>
      <c r="AA2052" s="150"/>
    </row>
    <row r="2053" spans="1:27" ht="16">
      <c r="A2053" s="150"/>
      <c r="B2053" s="150"/>
      <c r="C2053" s="150"/>
      <c r="D2053" s="150"/>
      <c r="E2053" s="281"/>
      <c r="F2053" s="227"/>
      <c r="G2053" s="9"/>
      <c r="H2053" s="9"/>
      <c r="I2053" s="9"/>
      <c r="J2053" s="9"/>
      <c r="K2053" s="9"/>
      <c r="L2053" s="9"/>
      <c r="M2053" s="34"/>
      <c r="N2053" s="9"/>
      <c r="O2053" s="9"/>
      <c r="P2053" s="150"/>
      <c r="Q2053" s="150"/>
      <c r="R2053" s="159"/>
      <c r="S2053" s="160"/>
      <c r="T2053" s="128"/>
      <c r="U2053" s="129" t="s">
        <v>98</v>
      </c>
      <c r="V2053" s="226">
        <v>0</v>
      </c>
      <c r="W2053" s="132"/>
      <c r="X2053" s="132"/>
      <c r="Y2053" s="134"/>
      <c r="Z2053" s="150"/>
      <c r="AA2053" s="150"/>
    </row>
    <row r="2054" spans="1:27" ht="16">
      <c r="A2054" s="150"/>
      <c r="B2054" s="150"/>
      <c r="C2054" s="150"/>
      <c r="D2054" s="150"/>
      <c r="E2054" s="281"/>
      <c r="F2054" s="227"/>
      <c r="G2054" s="9"/>
      <c r="H2054" s="9"/>
      <c r="I2054" s="9"/>
      <c r="J2054" s="9"/>
      <c r="K2054" s="9"/>
      <c r="L2054" s="9"/>
      <c r="M2054" s="34"/>
      <c r="N2054" s="9"/>
      <c r="O2054" s="9"/>
      <c r="P2054" s="150"/>
      <c r="Q2054" s="150"/>
      <c r="R2054" s="159"/>
      <c r="S2054" s="160"/>
      <c r="T2054" s="128"/>
      <c r="U2054" s="79"/>
      <c r="V2054" s="128"/>
      <c r="W2054" s="9"/>
      <c r="X2054" s="9"/>
      <c r="Y2054" s="253"/>
      <c r="Z2054" s="150"/>
      <c r="AA2054" s="150"/>
    </row>
    <row r="2055" spans="1:27" ht="16">
      <c r="A2055" s="150"/>
      <c r="B2055" s="150"/>
      <c r="C2055" s="150"/>
      <c r="D2055" s="150"/>
      <c r="E2055" s="281"/>
      <c r="F2055" s="227"/>
      <c r="G2055" s="88" t="s">
        <v>29</v>
      </c>
      <c r="H2055" s="9"/>
      <c r="I2055" s="9"/>
      <c r="J2055" s="9"/>
      <c r="K2055" s="9"/>
      <c r="L2055" s="9"/>
      <c r="M2055" s="34"/>
      <c r="N2055" s="9"/>
      <c r="O2055" s="9"/>
      <c r="P2055" s="150"/>
      <c r="Q2055" s="150"/>
      <c r="R2055" s="159"/>
      <c r="S2055" s="160"/>
      <c r="T2055" s="128"/>
      <c r="U2055" s="79"/>
      <c r="V2055" s="128"/>
      <c r="W2055" s="9"/>
      <c r="X2055" s="9"/>
      <c r="Y2055" s="253"/>
      <c r="Z2055" s="150"/>
      <c r="AA2055" s="150"/>
    </row>
    <row r="2056" spans="1:27">
      <c r="A2056" s="9">
        <v>2</v>
      </c>
      <c r="B2056" s="9">
        <v>2</v>
      </c>
      <c r="C2056" s="9">
        <v>1</v>
      </c>
      <c r="D2056" s="150"/>
      <c r="E2056" s="281">
        <v>1</v>
      </c>
      <c r="F2056" s="227"/>
      <c r="G2056" s="23" t="s">
        <v>349</v>
      </c>
      <c r="H2056" s="23" t="s">
        <v>350</v>
      </c>
      <c r="I2056" s="23">
        <v>101</v>
      </c>
      <c r="J2056" s="23" t="s">
        <v>33</v>
      </c>
      <c r="K2056" s="23">
        <v>139</v>
      </c>
      <c r="L2056" s="23" t="s">
        <v>242</v>
      </c>
      <c r="M2056" s="23">
        <v>1.5</v>
      </c>
      <c r="N2056" s="23" t="s">
        <v>35</v>
      </c>
      <c r="O2056" s="23" t="s">
        <v>142</v>
      </c>
      <c r="P2056" s="266">
        <v>43410</v>
      </c>
      <c r="Q2056" s="266">
        <v>43581</v>
      </c>
      <c r="R2056" s="266">
        <v>43613</v>
      </c>
      <c r="S2056" s="23">
        <f t="shared" ref="S2056:S2075" si="67">R2056-Q2056</f>
        <v>32</v>
      </c>
      <c r="T2056" s="23"/>
      <c r="U2056" s="23"/>
      <c r="V2056" s="23"/>
      <c r="W2056" s="23"/>
      <c r="X2056" s="23"/>
      <c r="Y2056" s="23"/>
      <c r="Z2056" s="23"/>
      <c r="AA2056" s="23"/>
    </row>
    <row r="2057" spans="1:27">
      <c r="A2057" s="9">
        <v>2</v>
      </c>
      <c r="B2057" s="9">
        <v>2</v>
      </c>
      <c r="C2057" s="9">
        <v>1</v>
      </c>
      <c r="D2057" s="150"/>
      <c r="E2057" s="281">
        <v>2</v>
      </c>
      <c r="F2057" s="227"/>
      <c r="G2057" s="23" t="s">
        <v>349</v>
      </c>
      <c r="H2057" s="23" t="s">
        <v>350</v>
      </c>
      <c r="I2057" s="23">
        <v>102</v>
      </c>
      <c r="J2057" s="23" t="s">
        <v>33</v>
      </c>
      <c r="K2057" s="23">
        <v>139</v>
      </c>
      <c r="L2057" s="23" t="s">
        <v>242</v>
      </c>
      <c r="M2057" s="23">
        <v>1.5</v>
      </c>
      <c r="N2057" s="23" t="s">
        <v>35</v>
      </c>
      <c r="O2057" s="23" t="s">
        <v>142</v>
      </c>
      <c r="P2057" s="266">
        <v>43410</v>
      </c>
      <c r="Q2057" s="266">
        <v>43581</v>
      </c>
      <c r="R2057" s="266">
        <v>43613</v>
      </c>
      <c r="S2057" s="23">
        <f t="shared" si="67"/>
        <v>32</v>
      </c>
      <c r="T2057" s="23"/>
      <c r="U2057" s="23"/>
      <c r="V2057" s="23"/>
      <c r="W2057" s="23"/>
      <c r="X2057" s="23"/>
      <c r="Y2057" s="23"/>
      <c r="Z2057" s="23"/>
      <c r="AA2057" s="23"/>
    </row>
    <row r="2058" spans="1:27">
      <c r="A2058" s="9">
        <v>2</v>
      </c>
      <c r="B2058" s="9">
        <v>2</v>
      </c>
      <c r="C2058" s="9">
        <v>1</v>
      </c>
      <c r="D2058" s="150"/>
      <c r="E2058" s="281">
        <v>3</v>
      </c>
      <c r="F2058" s="227"/>
      <c r="G2058" s="23" t="s">
        <v>349</v>
      </c>
      <c r="H2058" s="23" t="s">
        <v>350</v>
      </c>
      <c r="I2058" s="23">
        <v>103</v>
      </c>
      <c r="J2058" s="23" t="s">
        <v>33</v>
      </c>
      <c r="K2058" s="23">
        <v>139</v>
      </c>
      <c r="L2058" s="23" t="s">
        <v>242</v>
      </c>
      <c r="M2058" s="23">
        <v>1.5</v>
      </c>
      <c r="N2058" s="23" t="s">
        <v>35</v>
      </c>
      <c r="O2058" s="23" t="s">
        <v>142</v>
      </c>
      <c r="P2058" s="266">
        <v>43410</v>
      </c>
      <c r="Q2058" s="266">
        <v>43581</v>
      </c>
      <c r="R2058" s="266">
        <v>43613</v>
      </c>
      <c r="S2058" s="23">
        <f t="shared" si="67"/>
        <v>32</v>
      </c>
      <c r="T2058" s="23"/>
      <c r="U2058" s="23"/>
      <c r="V2058" s="23"/>
      <c r="W2058" s="23"/>
      <c r="X2058" s="23"/>
      <c r="Y2058" s="23"/>
      <c r="Z2058" s="23"/>
      <c r="AA2058" s="23"/>
    </row>
    <row r="2059" spans="1:27">
      <c r="A2059" s="9">
        <v>2</v>
      </c>
      <c r="B2059" s="9">
        <v>2</v>
      </c>
      <c r="C2059" s="9">
        <v>1</v>
      </c>
      <c r="D2059" s="150"/>
      <c r="E2059" s="281">
        <v>4</v>
      </c>
      <c r="F2059" s="227"/>
      <c r="G2059" s="23" t="s">
        <v>349</v>
      </c>
      <c r="H2059" s="23" t="s">
        <v>350</v>
      </c>
      <c r="I2059" s="23">
        <v>104</v>
      </c>
      <c r="J2059" s="23" t="s">
        <v>33</v>
      </c>
      <c r="K2059" s="23">
        <v>139</v>
      </c>
      <c r="L2059" s="23" t="s">
        <v>242</v>
      </c>
      <c r="M2059" s="23">
        <v>1.5</v>
      </c>
      <c r="N2059" s="23" t="s">
        <v>35</v>
      </c>
      <c r="O2059" s="23" t="s">
        <v>142</v>
      </c>
      <c r="P2059" s="266">
        <v>43410</v>
      </c>
      <c r="Q2059" s="266">
        <v>43581</v>
      </c>
      <c r="R2059" s="266">
        <v>43613</v>
      </c>
      <c r="S2059" s="23">
        <f t="shared" si="67"/>
        <v>32</v>
      </c>
      <c r="T2059" s="23"/>
      <c r="U2059" s="23"/>
      <c r="V2059" s="23"/>
      <c r="W2059" s="23"/>
      <c r="X2059" s="23"/>
      <c r="Y2059" s="23"/>
      <c r="Z2059" s="23"/>
      <c r="AA2059" s="23"/>
    </row>
    <row r="2060" spans="1:27">
      <c r="A2060" s="9">
        <v>2</v>
      </c>
      <c r="B2060" s="9">
        <v>2</v>
      </c>
      <c r="C2060" s="9">
        <v>1</v>
      </c>
      <c r="D2060" s="150"/>
      <c r="E2060" s="281">
        <v>5</v>
      </c>
      <c r="F2060" s="227"/>
      <c r="G2060" s="23" t="s">
        <v>349</v>
      </c>
      <c r="H2060" s="23" t="s">
        <v>350</v>
      </c>
      <c r="I2060" s="23">
        <v>800</v>
      </c>
      <c r="J2060" s="23" t="s">
        <v>33</v>
      </c>
      <c r="K2060" s="23">
        <v>139</v>
      </c>
      <c r="L2060" s="23" t="s">
        <v>242</v>
      </c>
      <c r="M2060" s="23">
        <v>1.5</v>
      </c>
      <c r="N2060" s="23" t="s">
        <v>35</v>
      </c>
      <c r="O2060" s="23" t="s">
        <v>142</v>
      </c>
      <c r="P2060" s="266">
        <v>43410</v>
      </c>
      <c r="Q2060" s="266">
        <v>43581</v>
      </c>
      <c r="R2060" s="266">
        <v>43613</v>
      </c>
      <c r="S2060" s="23">
        <f t="shared" si="67"/>
        <v>32</v>
      </c>
      <c r="T2060" s="23"/>
      <c r="U2060" s="23"/>
      <c r="V2060" s="23"/>
      <c r="W2060" s="23"/>
      <c r="X2060" s="23"/>
      <c r="Y2060" s="23"/>
      <c r="Z2060" s="23"/>
      <c r="AA2060" s="23"/>
    </row>
    <row r="2061" spans="1:27" ht="16">
      <c r="A2061" s="9">
        <v>2</v>
      </c>
      <c r="B2061" s="9">
        <v>2</v>
      </c>
      <c r="C2061" s="9">
        <v>1</v>
      </c>
      <c r="D2061" s="150"/>
      <c r="E2061" s="281">
        <v>6</v>
      </c>
      <c r="F2061" s="227"/>
      <c r="G2061" s="101" t="s">
        <v>349</v>
      </c>
      <c r="H2061" s="101" t="s">
        <v>351</v>
      </c>
      <c r="I2061" s="101">
        <v>405</v>
      </c>
      <c r="J2061" s="101" t="s">
        <v>33</v>
      </c>
      <c r="K2061" s="101">
        <v>243</v>
      </c>
      <c r="L2061" s="101" t="s">
        <v>242</v>
      </c>
      <c r="M2061" s="101">
        <v>1.5</v>
      </c>
      <c r="N2061" s="101" t="s">
        <v>39</v>
      </c>
      <c r="O2061" s="101" t="s">
        <v>142</v>
      </c>
      <c r="P2061" s="267">
        <v>43410</v>
      </c>
      <c r="Q2061" s="267">
        <v>43581</v>
      </c>
      <c r="R2061" s="267">
        <v>43614</v>
      </c>
      <c r="S2061" s="101">
        <f t="shared" si="67"/>
        <v>33</v>
      </c>
      <c r="T2061" s="101"/>
      <c r="U2061" s="101"/>
      <c r="V2061" s="101"/>
      <c r="W2061" s="101"/>
      <c r="X2061" s="101"/>
      <c r="Y2061" s="101"/>
      <c r="Z2061" s="101"/>
      <c r="AA2061" s="101"/>
    </row>
    <row r="2062" spans="1:27" ht="16">
      <c r="A2062" s="9">
        <v>2</v>
      </c>
      <c r="B2062" s="9">
        <v>2</v>
      </c>
      <c r="C2062" s="9">
        <v>1</v>
      </c>
      <c r="D2062" s="150"/>
      <c r="E2062" s="281">
        <v>7</v>
      </c>
      <c r="F2062" s="227"/>
      <c r="G2062" s="101" t="s">
        <v>349</v>
      </c>
      <c r="H2062" s="101" t="s">
        <v>351</v>
      </c>
      <c r="I2062" s="101">
        <v>406</v>
      </c>
      <c r="J2062" s="101" t="s">
        <v>33</v>
      </c>
      <c r="K2062" s="101">
        <v>243</v>
      </c>
      <c r="L2062" s="101" t="s">
        <v>242</v>
      </c>
      <c r="M2062" s="101">
        <v>1.5</v>
      </c>
      <c r="N2062" s="101" t="s">
        <v>39</v>
      </c>
      <c r="O2062" s="101" t="s">
        <v>142</v>
      </c>
      <c r="P2062" s="267">
        <v>43410</v>
      </c>
      <c r="Q2062" s="267">
        <v>43581</v>
      </c>
      <c r="R2062" s="267">
        <v>43614</v>
      </c>
      <c r="S2062" s="101">
        <f t="shared" si="67"/>
        <v>33</v>
      </c>
      <c r="T2062" s="101"/>
      <c r="U2062" s="101"/>
      <c r="V2062" s="101"/>
      <c r="W2062" s="101"/>
      <c r="X2062" s="101"/>
      <c r="Y2062" s="101"/>
      <c r="Z2062" s="101"/>
      <c r="AA2062" s="101"/>
    </row>
    <row r="2063" spans="1:27" ht="16">
      <c r="A2063" s="9">
        <v>2</v>
      </c>
      <c r="B2063" s="9">
        <v>2</v>
      </c>
      <c r="C2063" s="9">
        <v>1</v>
      </c>
      <c r="D2063" s="150"/>
      <c r="E2063" s="281">
        <v>8</v>
      </c>
      <c r="F2063" s="227"/>
      <c r="G2063" s="101" t="s">
        <v>349</v>
      </c>
      <c r="H2063" s="101" t="s">
        <v>351</v>
      </c>
      <c r="I2063" s="101">
        <v>407</v>
      </c>
      <c r="J2063" s="101" t="s">
        <v>33</v>
      </c>
      <c r="K2063" s="101">
        <v>243</v>
      </c>
      <c r="L2063" s="101" t="s">
        <v>242</v>
      </c>
      <c r="M2063" s="101">
        <v>1.5</v>
      </c>
      <c r="N2063" s="101" t="s">
        <v>39</v>
      </c>
      <c r="O2063" s="101" t="s">
        <v>142</v>
      </c>
      <c r="P2063" s="267">
        <v>43410</v>
      </c>
      <c r="Q2063" s="267">
        <v>43581</v>
      </c>
      <c r="R2063" s="267">
        <v>43614</v>
      </c>
      <c r="S2063" s="101">
        <f t="shared" si="67"/>
        <v>33</v>
      </c>
      <c r="T2063" s="101"/>
      <c r="U2063" s="101"/>
      <c r="V2063" s="101"/>
      <c r="W2063" s="101"/>
      <c r="X2063" s="101"/>
      <c r="Y2063" s="101"/>
      <c r="Z2063" s="101"/>
      <c r="AA2063" s="101"/>
    </row>
    <row r="2064" spans="1:27" ht="16">
      <c r="A2064" s="9">
        <v>2</v>
      </c>
      <c r="B2064" s="9">
        <v>2</v>
      </c>
      <c r="C2064" s="9">
        <v>1</v>
      </c>
      <c r="D2064" s="150"/>
      <c r="E2064" s="281">
        <v>9</v>
      </c>
      <c r="F2064" s="227"/>
      <c r="G2064" s="101" t="s">
        <v>349</v>
      </c>
      <c r="H2064" s="101" t="s">
        <v>351</v>
      </c>
      <c r="I2064" s="101">
        <v>409</v>
      </c>
      <c r="J2064" s="101" t="s">
        <v>33</v>
      </c>
      <c r="K2064" s="101">
        <v>243</v>
      </c>
      <c r="L2064" s="101" t="s">
        <v>242</v>
      </c>
      <c r="M2064" s="101">
        <v>1.5</v>
      </c>
      <c r="N2064" s="101" t="s">
        <v>39</v>
      </c>
      <c r="O2064" s="101" t="s">
        <v>142</v>
      </c>
      <c r="P2064" s="267">
        <v>43410</v>
      </c>
      <c r="Q2064" s="267">
        <v>43581</v>
      </c>
      <c r="R2064" s="267">
        <v>43614</v>
      </c>
      <c r="S2064" s="101">
        <f t="shared" si="67"/>
        <v>33</v>
      </c>
      <c r="T2064" s="101"/>
      <c r="U2064" s="101"/>
      <c r="V2064" s="101"/>
      <c r="W2064" s="101"/>
      <c r="X2064" s="101"/>
      <c r="Y2064" s="101"/>
      <c r="Z2064" s="101"/>
      <c r="AA2064" s="101"/>
    </row>
    <row r="2065" spans="1:27" ht="16">
      <c r="A2065" s="9">
        <v>2</v>
      </c>
      <c r="B2065" s="9">
        <v>2</v>
      </c>
      <c r="C2065" s="9">
        <v>1</v>
      </c>
      <c r="D2065" s="150"/>
      <c r="E2065" s="281">
        <v>10</v>
      </c>
      <c r="F2065" s="227"/>
      <c r="G2065" s="101" t="s">
        <v>349</v>
      </c>
      <c r="H2065" s="101" t="s">
        <v>351</v>
      </c>
      <c r="I2065" s="101">
        <v>410</v>
      </c>
      <c r="J2065" s="101" t="s">
        <v>33</v>
      </c>
      <c r="K2065" s="101">
        <v>243</v>
      </c>
      <c r="L2065" s="101" t="s">
        <v>242</v>
      </c>
      <c r="M2065" s="101">
        <v>1.5</v>
      </c>
      <c r="N2065" s="101" t="s">
        <v>39</v>
      </c>
      <c r="O2065" s="101" t="s">
        <v>142</v>
      </c>
      <c r="P2065" s="267">
        <v>43410</v>
      </c>
      <c r="Q2065" s="267">
        <v>43581</v>
      </c>
      <c r="R2065" s="267">
        <v>43614</v>
      </c>
      <c r="S2065" s="101">
        <f t="shared" si="67"/>
        <v>33</v>
      </c>
      <c r="T2065" s="101"/>
      <c r="U2065" s="101"/>
      <c r="V2065" s="101"/>
      <c r="W2065" s="101"/>
      <c r="X2065" s="101"/>
      <c r="Y2065" s="101"/>
      <c r="Z2065" s="101"/>
      <c r="AA2065" s="101"/>
    </row>
    <row r="2066" spans="1:27">
      <c r="A2066" s="9">
        <v>2</v>
      </c>
      <c r="B2066" s="9">
        <v>2</v>
      </c>
      <c r="C2066" s="9">
        <v>1</v>
      </c>
      <c r="D2066" s="150"/>
      <c r="E2066" s="281">
        <v>11</v>
      </c>
      <c r="F2066" s="227"/>
      <c r="G2066" s="23" t="s">
        <v>349</v>
      </c>
      <c r="H2066" s="23" t="s">
        <v>352</v>
      </c>
      <c r="I2066" s="23">
        <v>105</v>
      </c>
      <c r="J2066" s="23" t="s">
        <v>33</v>
      </c>
      <c r="K2066" s="23">
        <v>140</v>
      </c>
      <c r="L2066" s="23" t="s">
        <v>242</v>
      </c>
      <c r="M2066" s="23">
        <v>1.5</v>
      </c>
      <c r="N2066" s="23" t="s">
        <v>35</v>
      </c>
      <c r="O2066" s="23" t="s">
        <v>142</v>
      </c>
      <c r="P2066" s="266">
        <v>43410</v>
      </c>
      <c r="Q2066" s="266">
        <v>43581</v>
      </c>
      <c r="R2066" s="266">
        <v>43763</v>
      </c>
      <c r="S2066" s="23">
        <f t="shared" si="67"/>
        <v>182</v>
      </c>
      <c r="T2066" s="23"/>
      <c r="U2066" s="23"/>
      <c r="V2066" s="23"/>
      <c r="W2066" s="23"/>
      <c r="X2066" s="23"/>
      <c r="Y2066" s="23"/>
      <c r="Z2066" s="23"/>
      <c r="AA2066" s="23"/>
    </row>
    <row r="2067" spans="1:27">
      <c r="A2067" s="9">
        <v>2</v>
      </c>
      <c r="B2067" s="9">
        <v>2</v>
      </c>
      <c r="C2067" s="9">
        <v>1</v>
      </c>
      <c r="D2067" s="150"/>
      <c r="E2067" s="281">
        <v>12</v>
      </c>
      <c r="F2067" s="227"/>
      <c r="G2067" s="23" t="s">
        <v>349</v>
      </c>
      <c r="H2067" s="23" t="s">
        <v>352</v>
      </c>
      <c r="I2067" s="23">
        <v>106</v>
      </c>
      <c r="J2067" s="23" t="s">
        <v>33</v>
      </c>
      <c r="K2067" s="23">
        <v>140</v>
      </c>
      <c r="L2067" s="23" t="s">
        <v>242</v>
      </c>
      <c r="M2067" s="23">
        <v>1.5</v>
      </c>
      <c r="N2067" s="23" t="s">
        <v>35</v>
      </c>
      <c r="O2067" s="23" t="s">
        <v>142</v>
      </c>
      <c r="P2067" s="266">
        <v>43410</v>
      </c>
      <c r="Q2067" s="266">
        <v>43581</v>
      </c>
      <c r="R2067" s="266">
        <v>43763</v>
      </c>
      <c r="S2067" s="23">
        <f t="shared" si="67"/>
        <v>182</v>
      </c>
      <c r="T2067" s="23"/>
      <c r="U2067" s="23"/>
      <c r="V2067" s="23"/>
      <c r="W2067" s="23"/>
      <c r="X2067" s="23"/>
      <c r="Y2067" s="23"/>
      <c r="Z2067" s="23"/>
      <c r="AA2067" s="23"/>
    </row>
    <row r="2068" spans="1:27">
      <c r="A2068" s="9">
        <v>2</v>
      </c>
      <c r="B2068" s="9">
        <v>2</v>
      </c>
      <c r="C2068" s="9">
        <v>1</v>
      </c>
      <c r="D2068" s="150"/>
      <c r="E2068" s="281">
        <v>13</v>
      </c>
      <c r="F2068" s="227"/>
      <c r="G2068" s="23" t="s">
        <v>349</v>
      </c>
      <c r="H2068" s="23" t="s">
        <v>352</v>
      </c>
      <c r="I2068" s="23">
        <v>107</v>
      </c>
      <c r="J2068" s="23" t="s">
        <v>33</v>
      </c>
      <c r="K2068" s="23">
        <v>140</v>
      </c>
      <c r="L2068" s="23" t="s">
        <v>242</v>
      </c>
      <c r="M2068" s="23">
        <v>1.5</v>
      </c>
      <c r="N2068" s="23" t="s">
        <v>35</v>
      </c>
      <c r="O2068" s="23" t="s">
        <v>142</v>
      </c>
      <c r="P2068" s="266">
        <v>43410</v>
      </c>
      <c r="Q2068" s="266">
        <v>43581</v>
      </c>
      <c r="R2068" s="266">
        <v>43763</v>
      </c>
      <c r="S2068" s="23">
        <f t="shared" si="67"/>
        <v>182</v>
      </c>
      <c r="T2068" s="23"/>
      <c r="U2068" s="23"/>
      <c r="V2068" s="23"/>
      <c r="W2068" s="23"/>
      <c r="X2068" s="23"/>
      <c r="Y2068" s="23"/>
      <c r="Z2068" s="23"/>
      <c r="AA2068" s="23"/>
    </row>
    <row r="2069" spans="1:27">
      <c r="A2069" s="9">
        <v>2</v>
      </c>
      <c r="B2069" s="9">
        <v>2</v>
      </c>
      <c r="C2069" s="9">
        <v>1</v>
      </c>
      <c r="D2069" s="150"/>
      <c r="E2069" s="281">
        <v>14</v>
      </c>
      <c r="F2069" s="227"/>
      <c r="G2069" s="23" t="s">
        <v>349</v>
      </c>
      <c r="H2069" s="23" t="s">
        <v>352</v>
      </c>
      <c r="I2069" s="23">
        <v>108</v>
      </c>
      <c r="J2069" s="23" t="s">
        <v>33</v>
      </c>
      <c r="K2069" s="23">
        <v>140</v>
      </c>
      <c r="L2069" s="23" t="s">
        <v>242</v>
      </c>
      <c r="M2069" s="23">
        <v>1.5</v>
      </c>
      <c r="N2069" s="23" t="s">
        <v>35</v>
      </c>
      <c r="O2069" s="23" t="s">
        <v>142</v>
      </c>
      <c r="P2069" s="266">
        <v>43410</v>
      </c>
      <c r="Q2069" s="266">
        <v>43581</v>
      </c>
      <c r="R2069" s="266">
        <v>43763</v>
      </c>
      <c r="S2069" s="23">
        <f t="shared" si="67"/>
        <v>182</v>
      </c>
      <c r="T2069" s="23"/>
      <c r="U2069" s="23"/>
      <c r="V2069" s="23"/>
      <c r="W2069" s="23"/>
      <c r="X2069" s="23"/>
      <c r="Y2069" s="23"/>
      <c r="Z2069" s="23"/>
      <c r="AA2069" s="23"/>
    </row>
    <row r="2070" spans="1:27">
      <c r="A2070" s="9">
        <v>2</v>
      </c>
      <c r="B2070" s="9">
        <v>2</v>
      </c>
      <c r="C2070" s="9">
        <v>1</v>
      </c>
      <c r="D2070" s="150"/>
      <c r="E2070" s="281">
        <v>15</v>
      </c>
      <c r="F2070" s="227"/>
      <c r="G2070" s="23" t="s">
        <v>349</v>
      </c>
      <c r="H2070" s="23" t="s">
        <v>352</v>
      </c>
      <c r="I2070" s="23">
        <v>109</v>
      </c>
      <c r="J2070" s="23" t="s">
        <v>33</v>
      </c>
      <c r="K2070" s="23">
        <v>140</v>
      </c>
      <c r="L2070" s="23" t="s">
        <v>242</v>
      </c>
      <c r="M2070" s="23">
        <v>1.5</v>
      </c>
      <c r="N2070" s="23" t="s">
        <v>35</v>
      </c>
      <c r="O2070" s="23" t="s">
        <v>142</v>
      </c>
      <c r="P2070" s="266">
        <v>43410</v>
      </c>
      <c r="Q2070" s="266">
        <v>43581</v>
      </c>
      <c r="R2070" s="266">
        <v>43763</v>
      </c>
      <c r="S2070" s="23">
        <f t="shared" si="67"/>
        <v>182</v>
      </c>
      <c r="T2070" s="23"/>
      <c r="U2070" s="23"/>
      <c r="V2070" s="23"/>
      <c r="W2070" s="23"/>
      <c r="X2070" s="23"/>
      <c r="Y2070" s="23"/>
      <c r="Z2070" s="23"/>
      <c r="AA2070" s="23"/>
    </row>
    <row r="2071" spans="1:27" ht="16">
      <c r="A2071" s="9">
        <v>2</v>
      </c>
      <c r="B2071" s="9">
        <v>2</v>
      </c>
      <c r="C2071" s="9">
        <v>1</v>
      </c>
      <c r="D2071" s="150"/>
      <c r="E2071" s="281">
        <v>16</v>
      </c>
      <c r="F2071" s="227"/>
      <c r="G2071" s="101" t="s">
        <v>349</v>
      </c>
      <c r="H2071" s="101" t="s">
        <v>353</v>
      </c>
      <c r="I2071" s="101">
        <v>411</v>
      </c>
      <c r="J2071" s="101" t="s">
        <v>33</v>
      </c>
      <c r="K2071" s="101">
        <v>244</v>
      </c>
      <c r="L2071" s="101" t="s">
        <v>242</v>
      </c>
      <c r="M2071" s="101">
        <v>1.5</v>
      </c>
      <c r="N2071" s="101" t="s">
        <v>39</v>
      </c>
      <c r="O2071" s="101" t="s">
        <v>142</v>
      </c>
      <c r="P2071" s="267">
        <v>43410</v>
      </c>
      <c r="Q2071" s="267">
        <v>43581</v>
      </c>
      <c r="R2071" s="267">
        <v>43763</v>
      </c>
      <c r="S2071" s="101">
        <f t="shared" si="67"/>
        <v>182</v>
      </c>
      <c r="T2071" s="101"/>
      <c r="U2071" s="101"/>
      <c r="V2071" s="101"/>
      <c r="W2071" s="101"/>
      <c r="X2071" s="101"/>
      <c r="Y2071" s="101"/>
      <c r="Z2071" s="101"/>
      <c r="AA2071" s="101"/>
    </row>
    <row r="2072" spans="1:27" ht="16">
      <c r="A2072" s="9">
        <v>2</v>
      </c>
      <c r="B2072" s="9">
        <v>2</v>
      </c>
      <c r="C2072" s="9">
        <v>1</v>
      </c>
      <c r="D2072" s="150"/>
      <c r="E2072" s="281">
        <v>17</v>
      </c>
      <c r="F2072" s="227"/>
      <c r="G2072" s="101" t="s">
        <v>349</v>
      </c>
      <c r="H2072" s="101" t="s">
        <v>353</v>
      </c>
      <c r="I2072" s="101">
        <v>412</v>
      </c>
      <c r="J2072" s="101" t="s">
        <v>33</v>
      </c>
      <c r="K2072" s="101">
        <v>244</v>
      </c>
      <c r="L2072" s="101" t="s">
        <v>242</v>
      </c>
      <c r="M2072" s="101">
        <v>1.5</v>
      </c>
      <c r="N2072" s="101" t="s">
        <v>39</v>
      </c>
      <c r="O2072" s="101" t="s">
        <v>142</v>
      </c>
      <c r="P2072" s="267">
        <v>43410</v>
      </c>
      <c r="Q2072" s="267">
        <v>43581</v>
      </c>
      <c r="R2072" s="267">
        <v>43763</v>
      </c>
      <c r="S2072" s="101">
        <f t="shared" si="67"/>
        <v>182</v>
      </c>
      <c r="T2072" s="101"/>
      <c r="U2072" s="101"/>
      <c r="V2072" s="101"/>
      <c r="W2072" s="101"/>
      <c r="X2072" s="101"/>
      <c r="Y2072" s="101"/>
      <c r="Z2072" s="101"/>
      <c r="AA2072" s="101"/>
    </row>
    <row r="2073" spans="1:27" ht="16">
      <c r="A2073" s="9">
        <v>2</v>
      </c>
      <c r="B2073" s="9">
        <v>2</v>
      </c>
      <c r="C2073" s="9">
        <v>1</v>
      </c>
      <c r="D2073" s="150"/>
      <c r="E2073" s="281">
        <v>18</v>
      </c>
      <c r="F2073" s="227"/>
      <c r="G2073" s="101" t="s">
        <v>349</v>
      </c>
      <c r="H2073" s="101" t="s">
        <v>353</v>
      </c>
      <c r="I2073" s="101">
        <v>413</v>
      </c>
      <c r="J2073" s="101" t="s">
        <v>33</v>
      </c>
      <c r="K2073" s="101">
        <v>244</v>
      </c>
      <c r="L2073" s="101" t="s">
        <v>242</v>
      </c>
      <c r="M2073" s="101">
        <v>1.5</v>
      </c>
      <c r="N2073" s="101" t="s">
        <v>39</v>
      </c>
      <c r="O2073" s="101" t="s">
        <v>142</v>
      </c>
      <c r="P2073" s="267">
        <v>43410</v>
      </c>
      <c r="Q2073" s="267">
        <v>43581</v>
      </c>
      <c r="R2073" s="267">
        <v>43763</v>
      </c>
      <c r="S2073" s="101">
        <f t="shared" si="67"/>
        <v>182</v>
      </c>
      <c r="T2073" s="101"/>
      <c r="U2073" s="101"/>
      <c r="V2073" s="101"/>
      <c r="W2073" s="101"/>
      <c r="X2073" s="101"/>
      <c r="Y2073" s="101"/>
      <c r="Z2073" s="101"/>
      <c r="AA2073" s="101"/>
    </row>
    <row r="2074" spans="1:27" ht="16">
      <c r="A2074" s="9">
        <v>2</v>
      </c>
      <c r="B2074" s="9">
        <v>2</v>
      </c>
      <c r="C2074" s="9">
        <v>1</v>
      </c>
      <c r="D2074" s="150"/>
      <c r="E2074" s="281">
        <v>19</v>
      </c>
      <c r="F2074" s="227"/>
      <c r="G2074" s="101" t="s">
        <v>349</v>
      </c>
      <c r="H2074" s="101" t="s">
        <v>353</v>
      </c>
      <c r="I2074" s="101">
        <v>414</v>
      </c>
      <c r="J2074" s="101" t="s">
        <v>33</v>
      </c>
      <c r="K2074" s="101">
        <v>244</v>
      </c>
      <c r="L2074" s="101" t="s">
        <v>242</v>
      </c>
      <c r="M2074" s="101">
        <v>1.5</v>
      </c>
      <c r="N2074" s="101" t="s">
        <v>39</v>
      </c>
      <c r="O2074" s="101" t="s">
        <v>142</v>
      </c>
      <c r="P2074" s="267">
        <v>43410</v>
      </c>
      <c r="Q2074" s="267">
        <v>43581</v>
      </c>
      <c r="R2074" s="267">
        <v>43763</v>
      </c>
      <c r="S2074" s="101">
        <f t="shared" si="67"/>
        <v>182</v>
      </c>
      <c r="T2074" s="101"/>
      <c r="U2074" s="101"/>
      <c r="V2074" s="101"/>
      <c r="W2074" s="101"/>
      <c r="X2074" s="101"/>
      <c r="Y2074" s="101"/>
      <c r="Z2074" s="101"/>
      <c r="AA2074" s="101"/>
    </row>
    <row r="2075" spans="1:27" ht="16">
      <c r="A2075" s="9">
        <v>2</v>
      </c>
      <c r="B2075" s="9">
        <v>2</v>
      </c>
      <c r="C2075" s="9">
        <v>1</v>
      </c>
      <c r="D2075" s="150"/>
      <c r="E2075" s="281">
        <v>20</v>
      </c>
      <c r="F2075" s="227"/>
      <c r="G2075" s="101" t="s">
        <v>349</v>
      </c>
      <c r="H2075" s="101" t="s">
        <v>353</v>
      </c>
      <c r="I2075" s="101">
        <v>415</v>
      </c>
      <c r="J2075" s="101" t="s">
        <v>33</v>
      </c>
      <c r="K2075" s="101">
        <v>244</v>
      </c>
      <c r="L2075" s="101" t="s">
        <v>242</v>
      </c>
      <c r="M2075" s="101">
        <v>1.5</v>
      </c>
      <c r="N2075" s="101" t="s">
        <v>39</v>
      </c>
      <c r="O2075" s="101" t="s">
        <v>142</v>
      </c>
      <c r="P2075" s="267">
        <v>43410</v>
      </c>
      <c r="Q2075" s="267">
        <v>43581</v>
      </c>
      <c r="R2075" s="267">
        <v>43763</v>
      </c>
      <c r="S2075" s="101">
        <f t="shared" si="67"/>
        <v>182</v>
      </c>
      <c r="T2075" s="101"/>
      <c r="U2075" s="101"/>
      <c r="V2075" s="101"/>
      <c r="W2075" s="101"/>
      <c r="X2075" s="101"/>
      <c r="Y2075" s="101"/>
      <c r="Z2075" s="101"/>
      <c r="AA2075" s="101"/>
    </row>
    <row r="2076" spans="1:27" ht="16">
      <c r="A2076" s="9"/>
      <c r="B2076" s="9"/>
      <c r="C2076" s="9"/>
      <c r="D2076" s="150"/>
      <c r="E2076" s="281"/>
      <c r="F2076" s="227"/>
      <c r="G2076" s="33"/>
      <c r="H2076" s="31"/>
      <c r="I2076" s="32"/>
      <c r="J2076" s="9"/>
      <c r="K2076" s="32"/>
      <c r="L2076" s="32"/>
      <c r="M2076" s="39"/>
      <c r="N2076" s="32"/>
      <c r="O2076" s="32"/>
      <c r="P2076" s="38"/>
      <c r="Q2076" s="36"/>
      <c r="R2076" s="12"/>
      <c r="S2076" s="79"/>
      <c r="T2076" s="79"/>
      <c r="U2076" s="79"/>
      <c r="V2076" s="9"/>
      <c r="W2076" s="9"/>
      <c r="X2076" s="9"/>
      <c r="Y2076" s="9"/>
      <c r="Z2076" s="6"/>
      <c r="AA2076" s="37"/>
    </row>
    <row r="2077" spans="1:27">
      <c r="A2077" s="9"/>
      <c r="B2077" s="9"/>
      <c r="C2077" s="9"/>
      <c r="D2077" s="150"/>
      <c r="E2077" s="281"/>
      <c r="F2077" s="227"/>
      <c r="G2077" s="9"/>
      <c r="H2077" s="9"/>
      <c r="I2077" s="9"/>
      <c r="J2077" s="9"/>
      <c r="K2077" s="9"/>
      <c r="L2077" s="9"/>
      <c r="M2077" s="34"/>
      <c r="N2077" s="9"/>
      <c r="O2077" s="9"/>
      <c r="P2077" s="150"/>
      <c r="Q2077" s="150"/>
      <c r="R2077" s="159"/>
      <c r="S2077" s="160"/>
      <c r="T2077" s="128"/>
      <c r="U2077" s="128"/>
      <c r="V2077" s="9"/>
      <c r="W2077" s="9"/>
      <c r="X2077" s="9"/>
      <c r="Y2077" s="9"/>
      <c r="Z2077" s="150"/>
      <c r="AA2077" s="150"/>
    </row>
    <row r="2078" spans="1:27" ht="16">
      <c r="A2078" s="9"/>
      <c r="B2078" s="9"/>
      <c r="C2078" s="9"/>
      <c r="D2078" s="150"/>
      <c r="E2078" s="281"/>
      <c r="F2078" s="227"/>
      <c r="G2078" s="265" t="s">
        <v>29</v>
      </c>
      <c r="H2078" s="31"/>
      <c r="I2078" s="32"/>
      <c r="J2078" s="9"/>
      <c r="K2078" s="32"/>
      <c r="L2078" s="32"/>
      <c r="M2078" s="39"/>
      <c r="N2078" s="32"/>
      <c r="O2078" s="32"/>
      <c r="P2078" s="38"/>
      <c r="Q2078" s="36"/>
      <c r="R2078" s="12"/>
      <c r="S2078" s="79"/>
      <c r="T2078" s="79"/>
      <c r="U2078" s="79"/>
      <c r="V2078" s="9"/>
      <c r="W2078" s="9"/>
      <c r="X2078" s="9"/>
      <c r="Y2078" s="9"/>
      <c r="Z2078" s="6"/>
      <c r="AA2078" s="37"/>
    </row>
    <row r="2079" spans="1:27">
      <c r="A2079" s="9">
        <v>2</v>
      </c>
      <c r="B2079" s="9">
        <v>2</v>
      </c>
      <c r="C2079" s="9">
        <v>2</v>
      </c>
      <c r="D2079" s="150"/>
      <c r="E2079" s="281">
        <v>1</v>
      </c>
      <c r="F2079" s="227"/>
      <c r="G2079" s="23" t="s">
        <v>354</v>
      </c>
      <c r="H2079" s="23" t="s">
        <v>355</v>
      </c>
      <c r="I2079" s="23">
        <v>643</v>
      </c>
      <c r="J2079" s="23" t="s">
        <v>33</v>
      </c>
      <c r="K2079" s="23" t="s">
        <v>356</v>
      </c>
      <c r="L2079" s="23" t="s">
        <v>357</v>
      </c>
      <c r="M2079" s="23">
        <v>0.75</v>
      </c>
      <c r="N2079" s="23" t="s">
        <v>35</v>
      </c>
      <c r="O2079" s="23" t="s">
        <v>36</v>
      </c>
      <c r="P2079" s="266">
        <v>43410</v>
      </c>
      <c r="Q2079" s="266">
        <v>43578</v>
      </c>
      <c r="R2079" s="266">
        <v>43606</v>
      </c>
      <c r="S2079" s="23">
        <f t="shared" ref="S2079:S2098" si="68">R2079-Q2079</f>
        <v>28</v>
      </c>
      <c r="T2079" s="23"/>
      <c r="U2079" s="23"/>
      <c r="V2079" s="23"/>
      <c r="W2079" s="23"/>
      <c r="X2079" s="23"/>
      <c r="Y2079" s="23"/>
      <c r="Z2079" s="23"/>
      <c r="AA2079" s="23"/>
    </row>
    <row r="2080" spans="1:27">
      <c r="A2080" s="9">
        <v>2</v>
      </c>
      <c r="B2080" s="9">
        <v>2</v>
      </c>
      <c r="C2080" s="9">
        <v>2</v>
      </c>
      <c r="D2080" s="150"/>
      <c r="E2080" s="281">
        <v>2</v>
      </c>
      <c r="F2080" s="227"/>
      <c r="G2080" s="23" t="s">
        <v>354</v>
      </c>
      <c r="H2080" s="23" t="s">
        <v>355</v>
      </c>
      <c r="I2080" s="23">
        <v>644</v>
      </c>
      <c r="J2080" s="23" t="s">
        <v>33</v>
      </c>
      <c r="K2080" s="23">
        <v>187</v>
      </c>
      <c r="L2080" s="23" t="s">
        <v>357</v>
      </c>
      <c r="M2080" s="23">
        <v>0.75</v>
      </c>
      <c r="N2080" s="23" t="s">
        <v>35</v>
      </c>
      <c r="O2080" s="23" t="s">
        <v>36</v>
      </c>
      <c r="P2080" s="266">
        <v>43410</v>
      </c>
      <c r="Q2080" s="266">
        <v>43578</v>
      </c>
      <c r="R2080" s="266">
        <v>43606</v>
      </c>
      <c r="S2080" s="23">
        <f t="shared" si="68"/>
        <v>28</v>
      </c>
      <c r="T2080" s="23"/>
      <c r="U2080" s="23"/>
      <c r="V2080" s="23"/>
      <c r="W2080" s="23"/>
      <c r="X2080" s="23"/>
      <c r="Y2080" s="23"/>
      <c r="Z2080" s="23"/>
      <c r="AA2080" s="23"/>
    </row>
    <row r="2081" spans="1:35">
      <c r="A2081" s="9">
        <v>2</v>
      </c>
      <c r="B2081" s="9">
        <v>2</v>
      </c>
      <c r="C2081" s="9">
        <v>2</v>
      </c>
      <c r="D2081" s="150"/>
      <c r="E2081" s="281">
        <v>3</v>
      </c>
      <c r="F2081" s="227"/>
      <c r="G2081" s="23" t="s">
        <v>354</v>
      </c>
      <c r="H2081" s="23" t="s">
        <v>355</v>
      </c>
      <c r="I2081" s="23">
        <v>645</v>
      </c>
      <c r="J2081" s="23" t="s">
        <v>33</v>
      </c>
      <c r="K2081" s="23">
        <v>187</v>
      </c>
      <c r="L2081" s="23" t="s">
        <v>357</v>
      </c>
      <c r="M2081" s="23">
        <v>0.75</v>
      </c>
      <c r="N2081" s="23" t="s">
        <v>35</v>
      </c>
      <c r="O2081" s="23" t="s">
        <v>36</v>
      </c>
      <c r="P2081" s="266">
        <v>43410</v>
      </c>
      <c r="Q2081" s="266">
        <v>43578</v>
      </c>
      <c r="R2081" s="266">
        <v>43606</v>
      </c>
      <c r="S2081" s="23">
        <f t="shared" si="68"/>
        <v>28</v>
      </c>
      <c r="T2081" s="23"/>
      <c r="U2081" s="23"/>
      <c r="V2081" s="23"/>
      <c r="W2081" s="23"/>
      <c r="X2081" s="23"/>
      <c r="Y2081" s="23"/>
      <c r="Z2081" s="23"/>
      <c r="AA2081" s="23"/>
    </row>
    <row r="2082" spans="1:35">
      <c r="A2082" s="9">
        <v>2</v>
      </c>
      <c r="B2082" s="9">
        <v>2</v>
      </c>
      <c r="C2082" s="9">
        <v>2</v>
      </c>
      <c r="D2082" s="150"/>
      <c r="E2082" s="281">
        <v>4</v>
      </c>
      <c r="F2082" s="227"/>
      <c r="G2082" s="23" t="s">
        <v>354</v>
      </c>
      <c r="H2082" s="23" t="s">
        <v>355</v>
      </c>
      <c r="I2082" s="23">
        <v>651</v>
      </c>
      <c r="J2082" s="23" t="s">
        <v>33</v>
      </c>
      <c r="K2082" s="23">
        <v>231</v>
      </c>
      <c r="L2082" s="23" t="s">
        <v>357</v>
      </c>
      <c r="M2082" s="23">
        <v>0.75</v>
      </c>
      <c r="N2082" s="23" t="s">
        <v>35</v>
      </c>
      <c r="O2082" s="23" t="s">
        <v>36</v>
      </c>
      <c r="P2082" s="266">
        <v>43410</v>
      </c>
      <c r="Q2082" s="266">
        <v>43578</v>
      </c>
      <c r="R2082" s="266">
        <v>43606</v>
      </c>
      <c r="S2082" s="23">
        <f t="shared" si="68"/>
        <v>28</v>
      </c>
      <c r="T2082" s="23"/>
      <c r="U2082" s="23"/>
      <c r="V2082" s="23"/>
      <c r="W2082" s="23"/>
      <c r="X2082" s="23"/>
      <c r="Y2082" s="23"/>
      <c r="Z2082" s="23"/>
      <c r="AA2082" s="23"/>
    </row>
    <row r="2083" spans="1:35">
      <c r="A2083" s="425" t="s">
        <v>58</v>
      </c>
      <c r="B2083" s="425" t="s">
        <v>58</v>
      </c>
      <c r="C2083" s="425" t="s">
        <v>58</v>
      </c>
      <c r="D2083" s="426"/>
      <c r="E2083" s="427">
        <v>5</v>
      </c>
      <c r="F2083" s="428"/>
      <c r="G2083" s="429" t="s">
        <v>354</v>
      </c>
      <c r="H2083" s="429" t="s">
        <v>355</v>
      </c>
      <c r="I2083" s="429">
        <v>655</v>
      </c>
      <c r="J2083" s="429" t="s">
        <v>33</v>
      </c>
      <c r="K2083" s="429">
        <v>231</v>
      </c>
      <c r="L2083" s="429" t="s">
        <v>357</v>
      </c>
      <c r="M2083" s="429">
        <v>0.75</v>
      </c>
      <c r="N2083" s="429" t="s">
        <v>35</v>
      </c>
      <c r="O2083" s="429" t="s">
        <v>36</v>
      </c>
      <c r="P2083" s="484">
        <v>43410</v>
      </c>
      <c r="Q2083" s="484">
        <v>43578</v>
      </c>
      <c r="R2083" s="484">
        <v>43606</v>
      </c>
      <c r="S2083" s="429">
        <f t="shared" si="68"/>
        <v>28</v>
      </c>
      <c r="T2083" s="429"/>
      <c r="U2083" s="429"/>
      <c r="V2083" s="429"/>
      <c r="W2083" s="429"/>
      <c r="X2083" s="429"/>
      <c r="Y2083" s="429"/>
      <c r="Z2083" s="429"/>
      <c r="AA2083" s="429"/>
      <c r="AB2083" s="437"/>
      <c r="AC2083" s="437"/>
      <c r="AD2083" s="437"/>
      <c r="AE2083" s="437"/>
      <c r="AF2083" s="437"/>
      <c r="AG2083" s="437"/>
      <c r="AH2083" s="437"/>
      <c r="AI2083" s="437"/>
    </row>
    <row r="2084" spans="1:35" ht="16">
      <c r="A2084" s="9">
        <v>2</v>
      </c>
      <c r="B2084" s="9">
        <v>2</v>
      </c>
      <c r="C2084" s="9">
        <v>2</v>
      </c>
      <c r="D2084" s="150"/>
      <c r="E2084" s="281">
        <v>6</v>
      </c>
      <c r="F2084" s="227"/>
      <c r="G2084" s="101" t="s">
        <v>354</v>
      </c>
      <c r="H2084" s="101" t="s">
        <v>358</v>
      </c>
      <c r="I2084" s="101">
        <v>693</v>
      </c>
      <c r="J2084" s="101" t="s">
        <v>33</v>
      </c>
      <c r="K2084" s="101">
        <v>239</v>
      </c>
      <c r="L2084" s="101" t="s">
        <v>357</v>
      </c>
      <c r="M2084" s="101">
        <v>0.75</v>
      </c>
      <c r="N2084" s="101" t="s">
        <v>39</v>
      </c>
      <c r="O2084" s="101" t="s">
        <v>36</v>
      </c>
      <c r="P2084" s="267">
        <v>43410</v>
      </c>
      <c r="Q2084" s="267">
        <v>43578</v>
      </c>
      <c r="R2084" s="267">
        <v>43606</v>
      </c>
      <c r="S2084" s="101">
        <f t="shared" si="68"/>
        <v>28</v>
      </c>
      <c r="T2084" s="101"/>
      <c r="U2084" s="101"/>
      <c r="V2084" s="101"/>
      <c r="W2084" s="101"/>
      <c r="X2084" s="101"/>
      <c r="Y2084" s="101"/>
      <c r="Z2084" s="101"/>
      <c r="AA2084" s="101"/>
    </row>
    <row r="2085" spans="1:35" ht="16">
      <c r="A2085" s="9">
        <v>2</v>
      </c>
      <c r="B2085" s="9">
        <v>2</v>
      </c>
      <c r="C2085" s="9">
        <v>2</v>
      </c>
      <c r="D2085" s="150"/>
      <c r="E2085" s="281">
        <v>7</v>
      </c>
      <c r="F2085" s="227"/>
      <c r="G2085" s="101" t="s">
        <v>354</v>
      </c>
      <c r="H2085" s="101" t="s">
        <v>358</v>
      </c>
      <c r="I2085" s="101">
        <v>694</v>
      </c>
      <c r="J2085" s="101" t="s">
        <v>33</v>
      </c>
      <c r="K2085" s="101">
        <v>239</v>
      </c>
      <c r="L2085" s="101" t="s">
        <v>357</v>
      </c>
      <c r="M2085" s="101">
        <v>0.75</v>
      </c>
      <c r="N2085" s="101" t="s">
        <v>39</v>
      </c>
      <c r="O2085" s="101" t="s">
        <v>36</v>
      </c>
      <c r="P2085" s="267">
        <v>43410</v>
      </c>
      <c r="Q2085" s="267">
        <v>43578</v>
      </c>
      <c r="R2085" s="267">
        <v>43606</v>
      </c>
      <c r="S2085" s="101">
        <f t="shared" si="68"/>
        <v>28</v>
      </c>
      <c r="T2085" s="101"/>
      <c r="U2085" s="101"/>
      <c r="V2085" s="101"/>
      <c r="W2085" s="101"/>
      <c r="X2085" s="101"/>
      <c r="Y2085" s="101"/>
      <c r="Z2085" s="101"/>
      <c r="AA2085" s="101"/>
    </row>
    <row r="2086" spans="1:35" ht="16">
      <c r="A2086" s="9">
        <v>2</v>
      </c>
      <c r="B2086" s="9">
        <v>2</v>
      </c>
      <c r="C2086" s="9">
        <v>2</v>
      </c>
      <c r="D2086" s="150"/>
      <c r="E2086" s="281">
        <v>8</v>
      </c>
      <c r="F2086" s="227"/>
      <c r="G2086" s="101" t="s">
        <v>354</v>
      </c>
      <c r="H2086" s="101" t="s">
        <v>358</v>
      </c>
      <c r="I2086" s="101">
        <v>695</v>
      </c>
      <c r="J2086" s="101" t="s">
        <v>33</v>
      </c>
      <c r="K2086" s="101">
        <v>239</v>
      </c>
      <c r="L2086" s="101" t="s">
        <v>357</v>
      </c>
      <c r="M2086" s="101">
        <v>0.75</v>
      </c>
      <c r="N2086" s="101" t="s">
        <v>39</v>
      </c>
      <c r="O2086" s="101" t="s">
        <v>36</v>
      </c>
      <c r="P2086" s="267">
        <v>43410</v>
      </c>
      <c r="Q2086" s="267">
        <v>43578</v>
      </c>
      <c r="R2086" s="267">
        <v>43606</v>
      </c>
      <c r="S2086" s="101">
        <f t="shared" si="68"/>
        <v>28</v>
      </c>
      <c r="T2086" s="101"/>
      <c r="U2086" s="101"/>
      <c r="V2086" s="101"/>
      <c r="W2086" s="101"/>
      <c r="X2086" s="101"/>
      <c r="Y2086" s="101"/>
      <c r="Z2086" s="101"/>
      <c r="AA2086" s="101"/>
    </row>
    <row r="2087" spans="1:35" ht="16">
      <c r="A2087" s="9">
        <v>2</v>
      </c>
      <c r="B2087" s="9">
        <v>2</v>
      </c>
      <c r="C2087" s="9">
        <v>2</v>
      </c>
      <c r="D2087" s="150"/>
      <c r="E2087" s="281">
        <v>9</v>
      </c>
      <c r="F2087" s="227"/>
      <c r="G2087" s="101" t="s">
        <v>354</v>
      </c>
      <c r="H2087" s="101" t="s">
        <v>358</v>
      </c>
      <c r="I2087" s="101">
        <v>696</v>
      </c>
      <c r="J2087" s="101" t="s">
        <v>33</v>
      </c>
      <c r="K2087" s="101">
        <v>239</v>
      </c>
      <c r="L2087" s="101" t="s">
        <v>357</v>
      </c>
      <c r="M2087" s="101">
        <v>0.75</v>
      </c>
      <c r="N2087" s="101" t="s">
        <v>39</v>
      </c>
      <c r="O2087" s="101" t="s">
        <v>36</v>
      </c>
      <c r="P2087" s="267">
        <v>43410</v>
      </c>
      <c r="Q2087" s="267">
        <v>43578</v>
      </c>
      <c r="R2087" s="267">
        <v>43606</v>
      </c>
      <c r="S2087" s="101">
        <f t="shared" si="68"/>
        <v>28</v>
      </c>
      <c r="T2087" s="101"/>
      <c r="U2087" s="101"/>
      <c r="V2087" s="101"/>
      <c r="W2087" s="101"/>
      <c r="X2087" s="101"/>
      <c r="Y2087" s="101"/>
      <c r="Z2087" s="101"/>
      <c r="AA2087" s="101"/>
    </row>
    <row r="2088" spans="1:35" ht="16">
      <c r="A2088" s="9">
        <v>2</v>
      </c>
      <c r="B2088" s="9">
        <v>2</v>
      </c>
      <c r="C2088" s="9">
        <v>2</v>
      </c>
      <c r="D2088" s="150"/>
      <c r="E2088" s="281">
        <v>10</v>
      </c>
      <c r="F2088" s="227"/>
      <c r="G2088" s="101" t="s">
        <v>354</v>
      </c>
      <c r="H2088" s="101" t="s">
        <v>358</v>
      </c>
      <c r="I2088" s="101">
        <v>698</v>
      </c>
      <c r="J2088" s="101" t="s">
        <v>33</v>
      </c>
      <c r="K2088" s="101">
        <v>239</v>
      </c>
      <c r="L2088" s="101" t="s">
        <v>357</v>
      </c>
      <c r="M2088" s="101">
        <v>0.75</v>
      </c>
      <c r="N2088" s="101" t="s">
        <v>39</v>
      </c>
      <c r="O2088" s="101" t="s">
        <v>36</v>
      </c>
      <c r="P2088" s="267">
        <v>43410</v>
      </c>
      <c r="Q2088" s="267">
        <v>43578</v>
      </c>
      <c r="R2088" s="267">
        <v>43606</v>
      </c>
      <c r="S2088" s="101">
        <f t="shared" si="68"/>
        <v>28</v>
      </c>
      <c r="T2088" s="101"/>
      <c r="U2088" s="101"/>
      <c r="V2088" s="101"/>
      <c r="W2088" s="101"/>
      <c r="X2088" s="101"/>
      <c r="Y2088" s="101"/>
      <c r="Z2088" s="101"/>
      <c r="AA2088" s="101"/>
    </row>
    <row r="2089" spans="1:35">
      <c r="A2089" s="9">
        <v>2</v>
      </c>
      <c r="B2089" s="9">
        <v>2</v>
      </c>
      <c r="C2089" s="9">
        <v>2</v>
      </c>
      <c r="D2089" s="150"/>
      <c r="E2089" s="281">
        <v>11</v>
      </c>
      <c r="F2089" s="227"/>
      <c r="G2089" s="23" t="s">
        <v>354</v>
      </c>
      <c r="H2089" s="23" t="s">
        <v>359</v>
      </c>
      <c r="I2089" s="23">
        <v>512</v>
      </c>
      <c r="J2089" s="23" t="s">
        <v>33</v>
      </c>
      <c r="K2089" s="23">
        <v>154</v>
      </c>
      <c r="L2089" s="23" t="s">
        <v>357</v>
      </c>
      <c r="M2089" s="23">
        <v>0.75</v>
      </c>
      <c r="N2089" s="23" t="s">
        <v>35</v>
      </c>
      <c r="O2089" s="23" t="s">
        <v>36</v>
      </c>
      <c r="P2089" s="266">
        <v>43410</v>
      </c>
      <c r="Q2089" s="266">
        <v>43577</v>
      </c>
      <c r="R2089" s="266">
        <v>43759</v>
      </c>
      <c r="S2089" s="23">
        <f t="shared" si="68"/>
        <v>182</v>
      </c>
      <c r="T2089" s="23"/>
      <c r="U2089" s="23"/>
      <c r="V2089" s="23"/>
      <c r="W2089" s="23"/>
      <c r="X2089" s="23"/>
      <c r="Y2089" s="23"/>
      <c r="Z2089" s="23"/>
      <c r="AA2089" s="23"/>
    </row>
    <row r="2090" spans="1:35">
      <c r="A2090" s="9">
        <v>2</v>
      </c>
      <c r="B2090" s="9">
        <v>2</v>
      </c>
      <c r="C2090" s="9">
        <v>2</v>
      </c>
      <c r="D2090" s="150"/>
      <c r="E2090" s="281">
        <v>12</v>
      </c>
      <c r="F2090" s="227"/>
      <c r="G2090" s="23" t="s">
        <v>354</v>
      </c>
      <c r="H2090" s="23" t="s">
        <v>359</v>
      </c>
      <c r="I2090" s="23">
        <v>513</v>
      </c>
      <c r="J2090" s="23" t="s">
        <v>33</v>
      </c>
      <c r="K2090" s="23">
        <v>154</v>
      </c>
      <c r="L2090" s="23" t="s">
        <v>357</v>
      </c>
      <c r="M2090" s="23">
        <v>0.75</v>
      </c>
      <c r="N2090" s="23" t="s">
        <v>35</v>
      </c>
      <c r="O2090" s="23" t="s">
        <v>36</v>
      </c>
      <c r="P2090" s="266">
        <v>43410</v>
      </c>
      <c r="Q2090" s="266">
        <v>43577</v>
      </c>
      <c r="R2090" s="266">
        <v>43759</v>
      </c>
      <c r="S2090" s="23">
        <f t="shared" si="68"/>
        <v>182</v>
      </c>
      <c r="T2090" s="23"/>
      <c r="U2090" s="23"/>
      <c r="V2090" s="23"/>
      <c r="W2090" s="23"/>
      <c r="X2090" s="23"/>
      <c r="Y2090" s="23"/>
      <c r="Z2090" s="23"/>
      <c r="AA2090" s="23"/>
    </row>
    <row r="2091" spans="1:35">
      <c r="A2091" s="9">
        <v>2</v>
      </c>
      <c r="B2091" s="9">
        <v>2</v>
      </c>
      <c r="C2091" s="9">
        <v>2</v>
      </c>
      <c r="D2091" s="150"/>
      <c r="E2091" s="281">
        <v>13</v>
      </c>
      <c r="F2091" s="227"/>
      <c r="G2091" s="23" t="s">
        <v>354</v>
      </c>
      <c r="H2091" s="23" t="s">
        <v>359</v>
      </c>
      <c r="I2091" s="23">
        <v>514</v>
      </c>
      <c r="J2091" s="23" t="s">
        <v>33</v>
      </c>
      <c r="K2091" s="23">
        <v>154</v>
      </c>
      <c r="L2091" s="23" t="s">
        <v>357</v>
      </c>
      <c r="M2091" s="23">
        <v>0.75</v>
      </c>
      <c r="N2091" s="23" t="s">
        <v>35</v>
      </c>
      <c r="O2091" s="23" t="s">
        <v>36</v>
      </c>
      <c r="P2091" s="266">
        <v>43410</v>
      </c>
      <c r="Q2091" s="266">
        <v>43577</v>
      </c>
      <c r="R2091" s="266">
        <v>43759</v>
      </c>
      <c r="S2091" s="23">
        <f t="shared" si="68"/>
        <v>182</v>
      </c>
      <c r="T2091" s="23"/>
      <c r="U2091" s="23"/>
      <c r="V2091" s="23"/>
      <c r="W2091" s="23"/>
      <c r="X2091" s="23"/>
      <c r="Y2091" s="23"/>
      <c r="Z2091" s="23"/>
      <c r="AA2091" s="23"/>
    </row>
    <row r="2092" spans="1:35">
      <c r="A2092" s="9">
        <v>2</v>
      </c>
      <c r="B2092" s="9">
        <v>2</v>
      </c>
      <c r="C2092" s="9">
        <v>2</v>
      </c>
      <c r="D2092" s="150"/>
      <c r="E2092" s="281">
        <v>14</v>
      </c>
      <c r="F2092" s="227"/>
      <c r="G2092" s="23" t="s">
        <v>354</v>
      </c>
      <c r="H2092" s="23" t="s">
        <v>359</v>
      </c>
      <c r="I2092" s="23">
        <v>515</v>
      </c>
      <c r="J2092" s="23" t="s">
        <v>33</v>
      </c>
      <c r="K2092" s="23">
        <v>154</v>
      </c>
      <c r="L2092" s="23" t="s">
        <v>357</v>
      </c>
      <c r="M2092" s="23">
        <v>0.75</v>
      </c>
      <c r="N2092" s="23" t="s">
        <v>35</v>
      </c>
      <c r="O2092" s="23" t="s">
        <v>36</v>
      </c>
      <c r="P2092" s="266">
        <v>43410</v>
      </c>
      <c r="Q2092" s="266">
        <v>43577</v>
      </c>
      <c r="R2092" s="266">
        <v>43759</v>
      </c>
      <c r="S2092" s="23">
        <f t="shared" si="68"/>
        <v>182</v>
      </c>
      <c r="T2092" s="23"/>
      <c r="U2092" s="23"/>
      <c r="V2092" s="23"/>
      <c r="W2092" s="23"/>
      <c r="X2092" s="23"/>
      <c r="Y2092" s="23"/>
      <c r="Z2092" s="23"/>
      <c r="AA2092" s="23"/>
    </row>
    <row r="2093" spans="1:35">
      <c r="A2093" s="9">
        <v>2</v>
      </c>
      <c r="B2093" s="9">
        <v>2</v>
      </c>
      <c r="C2093" s="9">
        <v>2</v>
      </c>
      <c r="D2093" s="150"/>
      <c r="E2093" s="281">
        <v>15</v>
      </c>
      <c r="F2093" s="227"/>
      <c r="G2093" s="23" t="s">
        <v>354</v>
      </c>
      <c r="H2093" s="23" t="s">
        <v>359</v>
      </c>
      <c r="I2093" s="23">
        <v>517</v>
      </c>
      <c r="J2093" s="23" t="s">
        <v>33</v>
      </c>
      <c r="K2093" s="23">
        <v>154</v>
      </c>
      <c r="L2093" s="23" t="s">
        <v>357</v>
      </c>
      <c r="M2093" s="23">
        <v>0.75</v>
      </c>
      <c r="N2093" s="23" t="s">
        <v>35</v>
      </c>
      <c r="O2093" s="23" t="s">
        <v>36</v>
      </c>
      <c r="P2093" s="266">
        <v>43410</v>
      </c>
      <c r="Q2093" s="266">
        <v>43577</v>
      </c>
      <c r="R2093" s="266">
        <v>43759</v>
      </c>
      <c r="S2093" s="23">
        <f t="shared" si="68"/>
        <v>182</v>
      </c>
      <c r="T2093" s="23"/>
      <c r="U2093" s="23"/>
      <c r="V2093" s="23"/>
      <c r="W2093" s="23"/>
      <c r="X2093" s="23"/>
      <c r="Y2093" s="23"/>
      <c r="Z2093" s="23"/>
      <c r="AA2093" s="23"/>
    </row>
    <row r="2094" spans="1:35" ht="16">
      <c r="A2094" s="9">
        <v>2</v>
      </c>
      <c r="B2094" s="9">
        <v>2</v>
      </c>
      <c r="C2094" s="9">
        <v>2</v>
      </c>
      <c r="D2094" s="150"/>
      <c r="E2094" s="281">
        <v>16</v>
      </c>
      <c r="F2094" s="227"/>
      <c r="G2094" s="101" t="s">
        <v>354</v>
      </c>
      <c r="H2094" s="101" t="s">
        <v>360</v>
      </c>
      <c r="I2094" s="101">
        <v>35</v>
      </c>
      <c r="J2094" s="101" t="s">
        <v>33</v>
      </c>
      <c r="K2094" s="101">
        <v>240</v>
      </c>
      <c r="L2094" s="101" t="s">
        <v>357</v>
      </c>
      <c r="M2094" s="101">
        <v>0.75</v>
      </c>
      <c r="N2094" s="101" t="s">
        <v>39</v>
      </c>
      <c r="O2094" s="101" t="s">
        <v>36</v>
      </c>
      <c r="P2094" s="267">
        <v>43410</v>
      </c>
      <c r="Q2094" s="267">
        <v>43578</v>
      </c>
      <c r="R2094" s="267">
        <v>43759</v>
      </c>
      <c r="S2094" s="101">
        <f t="shared" si="68"/>
        <v>181</v>
      </c>
      <c r="T2094" s="101"/>
      <c r="U2094" s="101"/>
      <c r="V2094" s="101"/>
      <c r="W2094" s="101"/>
      <c r="X2094" s="101"/>
      <c r="Y2094" s="101"/>
      <c r="Z2094" s="101"/>
      <c r="AA2094" s="101"/>
    </row>
    <row r="2095" spans="1:35" ht="16">
      <c r="A2095" s="9">
        <v>2</v>
      </c>
      <c r="B2095" s="9">
        <v>2</v>
      </c>
      <c r="C2095" s="9">
        <v>2</v>
      </c>
      <c r="D2095" s="150"/>
      <c r="E2095" s="281">
        <v>17</v>
      </c>
      <c r="F2095" s="227"/>
      <c r="G2095" s="101" t="s">
        <v>354</v>
      </c>
      <c r="H2095" s="101" t="s">
        <v>360</v>
      </c>
      <c r="I2095" s="101">
        <v>36</v>
      </c>
      <c r="J2095" s="101" t="s">
        <v>33</v>
      </c>
      <c r="K2095" s="101">
        <v>240</v>
      </c>
      <c r="L2095" s="101" t="s">
        <v>357</v>
      </c>
      <c r="M2095" s="101">
        <v>0.75</v>
      </c>
      <c r="N2095" s="101" t="s">
        <v>39</v>
      </c>
      <c r="O2095" s="101" t="s">
        <v>36</v>
      </c>
      <c r="P2095" s="267">
        <v>43410</v>
      </c>
      <c r="Q2095" s="267">
        <v>43578</v>
      </c>
      <c r="R2095" s="267">
        <v>43759</v>
      </c>
      <c r="S2095" s="101">
        <f t="shared" si="68"/>
        <v>181</v>
      </c>
      <c r="T2095" s="101"/>
      <c r="U2095" s="101"/>
      <c r="V2095" s="101"/>
      <c r="W2095" s="101"/>
      <c r="X2095" s="101"/>
      <c r="Y2095" s="101"/>
      <c r="Z2095" s="101"/>
      <c r="AA2095" s="101"/>
    </row>
    <row r="2096" spans="1:35" ht="16">
      <c r="A2096" s="9">
        <v>2</v>
      </c>
      <c r="B2096" s="9">
        <v>2</v>
      </c>
      <c r="C2096" s="9">
        <v>2</v>
      </c>
      <c r="D2096" s="150"/>
      <c r="E2096" s="281">
        <v>18</v>
      </c>
      <c r="F2096" s="227"/>
      <c r="G2096" s="101" t="s">
        <v>354</v>
      </c>
      <c r="H2096" s="101" t="s">
        <v>360</v>
      </c>
      <c r="I2096" s="101">
        <v>601</v>
      </c>
      <c r="J2096" s="101" t="s">
        <v>33</v>
      </c>
      <c r="K2096" s="101">
        <v>240</v>
      </c>
      <c r="L2096" s="101" t="s">
        <v>357</v>
      </c>
      <c r="M2096" s="101">
        <v>0.75</v>
      </c>
      <c r="N2096" s="101" t="s">
        <v>39</v>
      </c>
      <c r="O2096" s="101" t="s">
        <v>36</v>
      </c>
      <c r="P2096" s="267">
        <v>43410</v>
      </c>
      <c r="Q2096" s="267">
        <v>43578</v>
      </c>
      <c r="R2096" s="267">
        <v>43759</v>
      </c>
      <c r="S2096" s="101">
        <f t="shared" si="68"/>
        <v>181</v>
      </c>
      <c r="T2096" s="101"/>
      <c r="U2096" s="101"/>
      <c r="V2096" s="101"/>
      <c r="W2096" s="101"/>
      <c r="X2096" s="101"/>
      <c r="Y2096" s="101"/>
      <c r="Z2096" s="101"/>
      <c r="AA2096" s="101"/>
    </row>
    <row r="2097" spans="1:27" ht="16">
      <c r="A2097" s="9">
        <v>2</v>
      </c>
      <c r="B2097" s="9">
        <v>2</v>
      </c>
      <c r="C2097" s="9">
        <v>2</v>
      </c>
      <c r="D2097" s="150"/>
      <c r="E2097" s="281">
        <v>19</v>
      </c>
      <c r="F2097" s="227"/>
      <c r="G2097" s="101" t="s">
        <v>354</v>
      </c>
      <c r="H2097" s="101" t="s">
        <v>360</v>
      </c>
      <c r="I2097" s="101">
        <v>606</v>
      </c>
      <c r="J2097" s="101" t="s">
        <v>33</v>
      </c>
      <c r="K2097" s="101">
        <v>240</v>
      </c>
      <c r="L2097" s="101" t="s">
        <v>357</v>
      </c>
      <c r="M2097" s="101">
        <v>0.75</v>
      </c>
      <c r="N2097" s="101" t="s">
        <v>39</v>
      </c>
      <c r="O2097" s="101" t="s">
        <v>36</v>
      </c>
      <c r="P2097" s="267">
        <v>43410</v>
      </c>
      <c r="Q2097" s="267">
        <v>43578</v>
      </c>
      <c r="R2097" s="267">
        <v>43759</v>
      </c>
      <c r="S2097" s="101">
        <f t="shared" si="68"/>
        <v>181</v>
      </c>
      <c r="T2097" s="101"/>
      <c r="U2097" s="101"/>
      <c r="V2097" s="101"/>
      <c r="W2097" s="101"/>
      <c r="X2097" s="101"/>
      <c r="Y2097" s="101"/>
      <c r="Z2097" s="101"/>
      <c r="AA2097" s="101"/>
    </row>
    <row r="2098" spans="1:27" ht="16">
      <c r="A2098" s="9">
        <v>2</v>
      </c>
      <c r="B2098" s="9">
        <v>2</v>
      </c>
      <c r="C2098" s="9">
        <v>2</v>
      </c>
      <c r="D2098" s="150"/>
      <c r="E2098" s="281">
        <v>20</v>
      </c>
      <c r="F2098" s="227"/>
      <c r="G2098" s="101" t="s">
        <v>354</v>
      </c>
      <c r="H2098" s="101" t="s">
        <v>360</v>
      </c>
      <c r="I2098" s="101">
        <v>699</v>
      </c>
      <c r="J2098" s="101" t="s">
        <v>33</v>
      </c>
      <c r="K2098" s="101">
        <v>240</v>
      </c>
      <c r="L2098" s="101" t="s">
        <v>357</v>
      </c>
      <c r="M2098" s="101">
        <v>0.75</v>
      </c>
      <c r="N2098" s="101" t="s">
        <v>39</v>
      </c>
      <c r="O2098" s="101" t="s">
        <v>36</v>
      </c>
      <c r="P2098" s="267">
        <v>43410</v>
      </c>
      <c r="Q2098" s="267">
        <v>43578</v>
      </c>
      <c r="R2098" s="267">
        <v>43759</v>
      </c>
      <c r="S2098" s="101">
        <f t="shared" si="68"/>
        <v>181</v>
      </c>
      <c r="T2098" s="101"/>
      <c r="U2098" s="101"/>
      <c r="V2098" s="101"/>
      <c r="W2098" s="101"/>
      <c r="X2098" s="101"/>
      <c r="Y2098" s="101"/>
      <c r="Z2098" s="101"/>
      <c r="AA2098" s="101"/>
    </row>
    <row r="2099" spans="1:27" ht="16">
      <c r="A2099" s="9"/>
      <c r="B2099" s="9"/>
      <c r="C2099" s="9"/>
      <c r="D2099" s="150"/>
      <c r="E2099" s="281"/>
      <c r="F2099" s="227"/>
      <c r="G2099" s="33"/>
      <c r="H2099" s="31"/>
      <c r="I2099" s="32"/>
      <c r="J2099" s="9"/>
      <c r="K2099" s="32"/>
      <c r="L2099" s="32"/>
      <c r="M2099" s="39"/>
      <c r="N2099" s="32"/>
      <c r="O2099" s="32"/>
      <c r="P2099" s="38"/>
      <c r="Q2099" s="36"/>
      <c r="R2099" s="12"/>
      <c r="S2099" s="79"/>
      <c r="T2099" s="79"/>
      <c r="U2099" s="79"/>
      <c r="V2099" s="9"/>
      <c r="W2099" s="9"/>
      <c r="X2099" s="9"/>
      <c r="Y2099" s="9"/>
      <c r="Z2099" s="6"/>
      <c r="AA2099" s="37"/>
    </row>
    <row r="2100" spans="1:27" ht="16">
      <c r="A2100" s="9"/>
      <c r="B2100" s="9"/>
      <c r="C2100" s="9"/>
      <c r="D2100" s="150"/>
      <c r="E2100" s="281"/>
      <c r="F2100" s="227"/>
      <c r="G2100" s="33"/>
      <c r="H2100" s="31"/>
      <c r="I2100" s="32"/>
      <c r="J2100" s="9"/>
      <c r="K2100" s="32"/>
      <c r="L2100" s="32"/>
      <c r="M2100" s="39"/>
      <c r="N2100" s="32"/>
      <c r="O2100" s="32"/>
      <c r="P2100" s="38"/>
      <c r="Q2100" s="36"/>
      <c r="R2100" s="12"/>
      <c r="S2100" s="79"/>
      <c r="T2100" s="79"/>
      <c r="U2100" s="79"/>
      <c r="V2100" s="9"/>
      <c r="W2100" s="9"/>
      <c r="X2100" s="9"/>
      <c r="Y2100" s="9"/>
      <c r="Z2100" s="6"/>
      <c r="AA2100" s="37"/>
    </row>
    <row r="2101" spans="1:27" ht="16">
      <c r="A2101" s="9"/>
      <c r="B2101" s="9"/>
      <c r="C2101" s="9"/>
      <c r="D2101" s="150"/>
      <c r="E2101" s="281"/>
      <c r="F2101" s="227"/>
      <c r="G2101" s="54"/>
      <c r="H2101" s="297" t="s">
        <v>372</v>
      </c>
      <c r="I2101" s="17"/>
      <c r="J2101" s="18"/>
      <c r="K2101" s="108"/>
      <c r="L2101" s="17"/>
      <c r="M2101" s="81"/>
      <c r="N2101" s="17"/>
      <c r="O2101" s="17"/>
      <c r="P2101" s="19"/>
      <c r="Q2101" s="20"/>
      <c r="R2101" s="26"/>
      <c r="S2101" s="16"/>
      <c r="T2101" s="16"/>
      <c r="U2101" s="16"/>
      <c r="V2101" s="56"/>
      <c r="W2101" s="56"/>
      <c r="X2101" s="56"/>
      <c r="Y2101" s="56"/>
      <c r="Z2101" s="27"/>
      <c r="AA2101" s="4"/>
    </row>
    <row r="2102" spans="1:27" ht="16">
      <c r="A2102" s="150"/>
      <c r="B2102" s="150"/>
      <c r="C2102" s="150"/>
      <c r="D2102" s="150"/>
      <c r="E2102" s="281"/>
      <c r="F2102" s="227"/>
      <c r="G2102" s="33"/>
      <c r="H2102" s="31"/>
      <c r="I2102" s="32"/>
      <c r="J2102" s="9"/>
      <c r="K2102" s="31"/>
      <c r="L2102" s="31"/>
      <c r="M2102" s="39"/>
      <c r="N2102" s="31"/>
      <c r="O2102" s="31"/>
      <c r="P2102" s="38"/>
      <c r="Q2102" s="36"/>
      <c r="R2102" s="12"/>
      <c r="S2102" s="79"/>
      <c r="T2102" s="79"/>
      <c r="U2102" s="129" t="s">
        <v>97</v>
      </c>
      <c r="V2102" s="132">
        <f>+SUM(V1917:V2101)</f>
        <v>5320.5204986378412</v>
      </c>
      <c r="W2102" s="132">
        <f>+SUM(W1917:W2101)</f>
        <v>344</v>
      </c>
      <c r="X2102" s="132">
        <f>+SUM(X1917:X2101)</f>
        <v>54</v>
      </c>
      <c r="Y2102" s="132">
        <f>+SUM(Y1917:Y2101)</f>
        <v>4314.4195532108652</v>
      </c>
      <c r="Z2102" s="6"/>
      <c r="AA2102" s="37"/>
    </row>
    <row r="2103" spans="1:27" ht="16">
      <c r="A2103" s="150"/>
      <c r="B2103" s="150"/>
      <c r="C2103" s="150"/>
      <c r="D2103" s="150"/>
      <c r="E2103" s="281"/>
      <c r="F2103" s="227"/>
      <c r="G2103" s="33"/>
      <c r="H2103" s="31"/>
      <c r="I2103" s="32"/>
      <c r="J2103" s="9"/>
      <c r="K2103" s="31"/>
      <c r="L2103" s="31"/>
      <c r="M2103" s="39"/>
      <c r="N2103" s="31"/>
      <c r="O2103" s="31"/>
      <c r="P2103" s="38"/>
      <c r="Q2103" s="36"/>
      <c r="R2103" s="12"/>
      <c r="S2103" s="79"/>
      <c r="T2103" s="79"/>
      <c r="U2103" s="129" t="s">
        <v>98</v>
      </c>
      <c r="V2103" s="132">
        <v>184</v>
      </c>
      <c r="W2103" s="132"/>
      <c r="X2103" s="132"/>
      <c r="Y2103" s="132">
        <f>V2103</f>
        <v>184</v>
      </c>
      <c r="Z2103" s="6"/>
      <c r="AA2103" s="37"/>
    </row>
    <row r="2104" spans="1:27" ht="16">
      <c r="A2104" s="150"/>
      <c r="B2104" s="150"/>
      <c r="C2104" s="150"/>
      <c r="D2104" s="150"/>
      <c r="E2104" s="281"/>
      <c r="F2104" s="227"/>
      <c r="G2104" s="33"/>
      <c r="H2104" s="31"/>
      <c r="I2104" s="32"/>
      <c r="J2104" s="9"/>
      <c r="K2104" s="31"/>
      <c r="L2104" s="31"/>
      <c r="M2104" s="39"/>
      <c r="N2104" s="31"/>
      <c r="O2104" s="31"/>
      <c r="P2104" s="38"/>
      <c r="Q2104" s="36"/>
      <c r="R2104" s="12"/>
      <c r="S2104" s="79"/>
      <c r="T2104" s="79"/>
      <c r="U2104" s="129" t="s">
        <v>99</v>
      </c>
      <c r="V2104" s="134">
        <f>V2102/V2103</f>
        <v>28.915872275205658</v>
      </c>
      <c r="W2104" s="132"/>
      <c r="X2104" s="132"/>
      <c r="Y2104" s="134">
        <f>Y2102/Y2103</f>
        <v>23.447932354406877</v>
      </c>
      <c r="Z2104" s="6"/>
      <c r="AA2104" s="37"/>
    </row>
    <row r="2105" spans="1:27">
      <c r="A2105" s="150"/>
      <c r="B2105" s="150"/>
      <c r="C2105" s="150"/>
      <c r="D2105" s="150"/>
      <c r="E2105" s="281"/>
      <c r="F2105" s="227"/>
      <c r="G2105" s="54" t="s">
        <v>347</v>
      </c>
      <c r="H2105" s="54"/>
      <c r="I2105" s="54"/>
      <c r="J2105" s="54"/>
      <c r="K2105" s="54"/>
      <c r="L2105" s="54"/>
      <c r="M2105" s="54"/>
      <c r="N2105" s="54"/>
      <c r="O2105" s="54"/>
      <c r="P2105" s="54"/>
      <c r="Q2105" s="54"/>
      <c r="R2105" s="54"/>
      <c r="S2105" s="54"/>
      <c r="T2105" s="54"/>
      <c r="U2105" s="18">
        <v>0</v>
      </c>
      <c r="V2105" s="54"/>
      <c r="W2105" s="54"/>
      <c r="X2105" s="54"/>
      <c r="Y2105" s="54"/>
      <c r="Z2105" s="54"/>
      <c r="AA2105" s="54"/>
    </row>
    <row r="2106" spans="1:27" ht="16">
      <c r="A2106" s="150"/>
      <c r="B2106" s="150"/>
      <c r="C2106" s="150"/>
      <c r="D2106" s="150"/>
      <c r="E2106" s="281"/>
      <c r="F2106" s="227"/>
      <c r="G2106" s="33"/>
      <c r="H2106" s="31"/>
      <c r="I2106" s="32"/>
      <c r="J2106" s="9"/>
      <c r="K2106" s="31"/>
      <c r="L2106" s="31"/>
      <c r="M2106" s="39"/>
      <c r="N2106" s="31"/>
      <c r="O2106" s="31"/>
      <c r="P2106" s="38"/>
      <c r="Q2106" s="36"/>
      <c r="R2106" s="12"/>
      <c r="S2106" s="79"/>
      <c r="T2106" s="79"/>
      <c r="U2106" s="129" t="s">
        <v>98</v>
      </c>
      <c r="V2106" s="226">
        <v>0</v>
      </c>
      <c r="W2106" s="132"/>
      <c r="X2106" s="132"/>
      <c r="Y2106" s="134"/>
      <c r="Z2106" s="6"/>
      <c r="AA2106" s="37"/>
    </row>
    <row r="2107" spans="1:27" ht="16">
      <c r="A2107" s="150"/>
      <c r="B2107" s="150"/>
      <c r="C2107" s="150"/>
      <c r="D2107" s="150"/>
      <c r="E2107" s="281"/>
      <c r="F2107" s="227"/>
      <c r="G2107" s="33"/>
      <c r="H2107" s="31"/>
      <c r="I2107" s="32"/>
      <c r="J2107" s="9"/>
      <c r="K2107" s="31"/>
      <c r="L2107" s="31"/>
      <c r="M2107" s="39"/>
      <c r="N2107" s="31"/>
      <c r="O2107" s="31"/>
      <c r="P2107" s="38"/>
      <c r="Q2107" s="36"/>
      <c r="R2107" s="12"/>
      <c r="S2107" s="79"/>
      <c r="T2107" s="79"/>
      <c r="U2107" s="128"/>
      <c r="V2107" s="9"/>
      <c r="W2107" s="9"/>
      <c r="X2107" s="9"/>
      <c r="Y2107" s="9"/>
      <c r="Z2107" s="6"/>
      <c r="AA2107" s="37"/>
    </row>
    <row r="2108" spans="1:27" ht="16">
      <c r="A2108" s="9"/>
      <c r="B2108" s="9"/>
      <c r="C2108" s="9"/>
      <c r="D2108" s="150"/>
      <c r="E2108" s="281"/>
      <c r="F2108" s="227"/>
      <c r="G2108" s="23"/>
      <c r="H2108" s="297" t="s">
        <v>372</v>
      </c>
      <c r="I2108" s="137"/>
      <c r="J2108" s="24"/>
      <c r="K2108" s="187"/>
      <c r="L2108" s="137"/>
      <c r="M2108" s="155"/>
      <c r="N2108" s="137"/>
      <c r="O2108" s="137"/>
      <c r="P2108" s="144"/>
      <c r="Q2108" s="139"/>
      <c r="R2108" s="140"/>
      <c r="S2108" s="135"/>
      <c r="T2108" s="135"/>
      <c r="U2108" s="135"/>
      <c r="V2108" s="136"/>
      <c r="W2108" s="136"/>
      <c r="X2108" s="136"/>
      <c r="Y2108" s="136"/>
      <c r="Z2108" s="143"/>
      <c r="AA2108" s="152"/>
    </row>
    <row r="2109" spans="1:27" ht="16">
      <c r="A2109" s="150"/>
      <c r="B2109" s="150"/>
      <c r="C2109" s="150"/>
      <c r="D2109" s="150"/>
      <c r="E2109" s="281"/>
      <c r="F2109" s="227"/>
      <c r="G2109" s="9"/>
      <c r="H2109" s="9"/>
      <c r="I2109" s="9"/>
      <c r="J2109" s="9"/>
      <c r="K2109" s="9"/>
      <c r="L2109" s="9"/>
      <c r="M2109" s="34"/>
      <c r="N2109" s="9"/>
      <c r="O2109" s="9"/>
      <c r="P2109" s="150"/>
      <c r="Q2109" s="150"/>
      <c r="R2109" s="159"/>
      <c r="S2109" s="160"/>
      <c r="T2109" s="128"/>
      <c r="U2109" s="129" t="s">
        <v>98</v>
      </c>
      <c r="V2109" s="226">
        <v>15</v>
      </c>
      <c r="W2109" s="132"/>
      <c r="X2109" s="132"/>
      <c r="Y2109" s="134"/>
      <c r="Z2109" s="150"/>
      <c r="AA2109" s="150"/>
    </row>
    <row r="2110" spans="1:27" ht="16">
      <c r="A2110" s="150"/>
      <c r="B2110" s="150"/>
      <c r="C2110" s="150"/>
      <c r="D2110" s="150"/>
      <c r="E2110" s="281"/>
      <c r="F2110" s="227"/>
      <c r="G2110" s="9"/>
      <c r="H2110" s="9"/>
      <c r="I2110" s="9"/>
      <c r="J2110" s="9"/>
      <c r="K2110" s="9"/>
      <c r="L2110" s="9"/>
      <c r="M2110" s="34"/>
      <c r="N2110" s="9"/>
      <c r="O2110" s="9"/>
      <c r="P2110" s="150"/>
      <c r="Q2110" s="150"/>
      <c r="R2110" s="159"/>
      <c r="S2110" s="160"/>
      <c r="T2110" s="128"/>
      <c r="U2110" s="79"/>
      <c r="V2110" s="128"/>
      <c r="W2110" s="9"/>
      <c r="X2110" s="9"/>
      <c r="Y2110" s="253"/>
      <c r="Z2110" s="150"/>
      <c r="AA2110" s="150"/>
    </row>
    <row r="2111" spans="1:27" ht="16">
      <c r="A2111" s="150"/>
      <c r="B2111" s="150"/>
      <c r="C2111" s="150"/>
      <c r="D2111" s="150"/>
      <c r="E2111" s="281"/>
      <c r="F2111" s="227"/>
      <c r="G2111" s="89" t="s">
        <v>389</v>
      </c>
      <c r="H2111" s="9"/>
      <c r="I2111" s="9"/>
      <c r="J2111" s="9"/>
      <c r="K2111" s="9"/>
      <c r="L2111" s="9"/>
      <c r="M2111" s="34"/>
      <c r="N2111" s="9"/>
      <c r="O2111" s="9"/>
      <c r="P2111" s="150"/>
      <c r="Q2111" s="150"/>
      <c r="R2111" s="159"/>
      <c r="S2111" s="160"/>
      <c r="T2111" s="128"/>
      <c r="U2111" s="79"/>
      <c r="V2111" s="128"/>
      <c r="W2111" s="9"/>
      <c r="X2111" s="9"/>
      <c r="Y2111" s="253"/>
      <c r="Z2111" s="150"/>
      <c r="AA2111" s="150"/>
    </row>
    <row r="2112" spans="1:27">
      <c r="A2112" s="150"/>
      <c r="B2112" s="150"/>
      <c r="C2112" s="150"/>
      <c r="D2112" s="150"/>
      <c r="E2112" s="281"/>
      <c r="F2112" s="227"/>
      <c r="G2112" s="54" t="s">
        <v>347</v>
      </c>
      <c r="H2112" s="54"/>
      <c r="I2112" s="54"/>
      <c r="J2112" s="54"/>
      <c r="K2112" s="54"/>
      <c r="L2112" s="54"/>
      <c r="M2112" s="54"/>
      <c r="N2112" s="54"/>
      <c r="O2112" s="54"/>
      <c r="P2112" s="54"/>
      <c r="Q2112" s="54"/>
      <c r="R2112" s="54"/>
      <c r="S2112" s="54"/>
      <c r="T2112" s="54"/>
      <c r="U2112" s="18">
        <v>0</v>
      </c>
      <c r="V2112" s="54"/>
      <c r="W2112" s="54"/>
      <c r="X2112" s="54"/>
      <c r="Y2112" s="54"/>
      <c r="Z2112" s="54"/>
      <c r="AA2112" s="54"/>
    </row>
    <row r="2113" spans="1:27" ht="16">
      <c r="A2113" s="150"/>
      <c r="B2113" s="150"/>
      <c r="C2113" s="150"/>
      <c r="D2113" s="150"/>
      <c r="E2113" s="281"/>
      <c r="F2113" s="227"/>
      <c r="G2113" s="33"/>
      <c r="H2113" s="31"/>
      <c r="I2113" s="32"/>
      <c r="J2113" s="9"/>
      <c r="K2113" s="31"/>
      <c r="L2113" s="31"/>
      <c r="M2113" s="39"/>
      <c r="N2113" s="31"/>
      <c r="O2113" s="31"/>
      <c r="P2113" s="38"/>
      <c r="Q2113" s="36"/>
      <c r="R2113" s="12"/>
      <c r="S2113" s="79"/>
      <c r="T2113" s="79"/>
      <c r="U2113" s="129" t="s">
        <v>98</v>
      </c>
      <c r="V2113" s="226">
        <v>0</v>
      </c>
      <c r="W2113" s="132"/>
      <c r="X2113" s="132"/>
      <c r="Y2113" s="134"/>
      <c r="Z2113" s="6"/>
      <c r="AA2113" s="37"/>
    </row>
    <row r="2114" spans="1:27" ht="16">
      <c r="A2114" s="150"/>
      <c r="B2114" s="150"/>
      <c r="C2114" s="150"/>
      <c r="D2114" s="150"/>
      <c r="E2114" s="281"/>
      <c r="F2114" s="227"/>
      <c r="G2114" s="33"/>
      <c r="H2114" s="31"/>
      <c r="I2114" s="32"/>
      <c r="J2114" s="9"/>
      <c r="K2114" s="31"/>
      <c r="L2114" s="31"/>
      <c r="M2114" s="39"/>
      <c r="N2114" s="31"/>
      <c r="O2114" s="31"/>
      <c r="P2114" s="38"/>
      <c r="Q2114" s="36"/>
      <c r="R2114" s="12"/>
      <c r="S2114" s="79"/>
      <c r="T2114" s="79"/>
      <c r="U2114" s="79"/>
      <c r="V2114" s="31"/>
      <c r="W2114" s="31"/>
      <c r="X2114" s="31"/>
      <c r="Y2114" s="31"/>
      <c r="Z2114" s="37"/>
      <c r="AA2114" s="150"/>
    </row>
    <row r="2115" spans="1:27" ht="16">
      <c r="A2115" s="150"/>
      <c r="B2115" s="150"/>
      <c r="C2115" s="150"/>
      <c r="D2115" s="150"/>
      <c r="E2115" s="281"/>
      <c r="F2115" s="227"/>
      <c r="G2115" s="154" t="s">
        <v>390</v>
      </c>
      <c r="H2115" s="31"/>
      <c r="I2115" s="32"/>
      <c r="J2115" s="9"/>
      <c r="K2115" s="31"/>
      <c r="L2115" s="31"/>
      <c r="M2115" s="39"/>
      <c r="N2115" s="31"/>
      <c r="O2115" s="31"/>
      <c r="P2115" s="38"/>
      <c r="Q2115" s="36"/>
      <c r="R2115" s="12"/>
      <c r="S2115" s="79"/>
      <c r="T2115" s="79"/>
      <c r="U2115" s="79"/>
      <c r="V2115" s="31"/>
      <c r="W2115" s="31"/>
      <c r="X2115" s="31"/>
      <c r="Y2115" s="31"/>
      <c r="Z2115" s="37"/>
      <c r="AA2115" s="150"/>
    </row>
    <row r="2116" spans="1:27" ht="16">
      <c r="A2116" s="150"/>
      <c r="B2116" s="150"/>
      <c r="C2116" s="150"/>
      <c r="D2116" s="150"/>
      <c r="E2116" s="281"/>
      <c r="F2116" s="227"/>
      <c r="G2116" s="9"/>
      <c r="H2116" s="9"/>
      <c r="I2116" s="9"/>
      <c r="J2116" s="9"/>
      <c r="K2116" s="9"/>
      <c r="L2116" s="9"/>
      <c r="M2116" s="34"/>
      <c r="N2116" s="9"/>
      <c r="O2116" s="9"/>
      <c r="P2116" s="150"/>
      <c r="Q2116" s="150"/>
      <c r="R2116" s="159"/>
      <c r="S2116" s="160"/>
      <c r="T2116" s="128"/>
      <c r="U2116" s="129" t="s">
        <v>98</v>
      </c>
      <c r="V2116" s="226">
        <f>E2115</f>
        <v>0</v>
      </c>
      <c r="W2116" s="132"/>
      <c r="X2116" s="132"/>
      <c r="Y2116" s="134"/>
      <c r="Z2116" s="150"/>
      <c r="AA2116" s="150"/>
    </row>
    <row r="2117" spans="1:27">
      <c r="A2117" s="150"/>
      <c r="B2117" s="150"/>
      <c r="C2117" s="150"/>
      <c r="D2117" s="150"/>
      <c r="E2117" s="281"/>
      <c r="F2117" s="227"/>
      <c r="G2117" s="9"/>
      <c r="H2117" s="9"/>
      <c r="I2117" s="9"/>
      <c r="J2117" s="9"/>
      <c r="K2117" s="9"/>
      <c r="L2117" s="9"/>
      <c r="M2117" s="34"/>
      <c r="N2117" s="9"/>
      <c r="O2117" s="9"/>
      <c r="P2117" s="150"/>
      <c r="Q2117" s="150"/>
      <c r="R2117" s="159"/>
      <c r="S2117" s="160"/>
      <c r="T2117" s="128"/>
      <c r="U2117" s="128"/>
      <c r="V2117" s="9"/>
      <c r="W2117" s="9"/>
      <c r="X2117" s="9"/>
      <c r="Y2117" s="9"/>
      <c r="Z2117" s="150"/>
      <c r="AA2117" s="150"/>
    </row>
    <row r="2118" spans="1:27" ht="16">
      <c r="A2118" s="150"/>
      <c r="B2118" s="150"/>
      <c r="C2118" s="150"/>
      <c r="D2118" s="150"/>
      <c r="E2118" s="281"/>
      <c r="F2118" s="227"/>
      <c r="G2118" s="9"/>
      <c r="H2118" s="31"/>
      <c r="I2118" s="32"/>
      <c r="J2118" s="9"/>
      <c r="K2118" s="31"/>
      <c r="L2118" s="31"/>
      <c r="M2118" s="39"/>
      <c r="N2118" s="31"/>
      <c r="O2118" s="31"/>
      <c r="P2118" s="38"/>
      <c r="Q2118" s="36"/>
      <c r="R2118" s="12"/>
      <c r="S2118" s="79"/>
      <c r="T2118" s="79"/>
      <c r="U2118" s="129" t="s">
        <v>97</v>
      </c>
      <c r="V2118" s="130">
        <f>SUM(V1961:V2117)</f>
        <v>10507.335864984678</v>
      </c>
      <c r="W2118" s="130">
        <f>SUM(W1961:W2117)</f>
        <v>663</v>
      </c>
      <c r="X2118" s="130">
        <f>SUM(X1961:X2117)</f>
        <v>104</v>
      </c>
      <c r="Y2118" s="130">
        <f>SUM(Y1961:Y2117)</f>
        <v>8558.9948013332141</v>
      </c>
      <c r="Z2118" s="1"/>
      <c r="AA2118" s="37"/>
    </row>
    <row r="2119" spans="1:27" ht="16">
      <c r="A2119" s="150"/>
      <c r="B2119" s="150"/>
      <c r="C2119" s="150"/>
      <c r="D2119" s="150"/>
      <c r="E2119" s="281"/>
      <c r="F2119" s="227"/>
      <c r="G2119" s="9"/>
      <c r="H2119" s="31"/>
      <c r="I2119" s="32"/>
      <c r="J2119" s="9"/>
      <c r="K2119" s="31"/>
      <c r="L2119" s="31"/>
      <c r="M2119" s="39"/>
      <c r="N2119" s="31"/>
      <c r="O2119" s="31"/>
      <c r="P2119" s="38"/>
      <c r="Q2119" s="36"/>
      <c r="R2119" s="12"/>
      <c r="S2119" s="79"/>
      <c r="T2119" s="79"/>
      <c r="U2119" s="129" t="s">
        <v>98</v>
      </c>
      <c r="V2119" s="130">
        <v>157</v>
      </c>
      <c r="W2119" s="130"/>
      <c r="X2119" s="130"/>
      <c r="Y2119" s="130">
        <f>V2119</f>
        <v>157</v>
      </c>
      <c r="Z2119" s="1"/>
      <c r="AA2119" s="37"/>
    </row>
    <row r="2120" spans="1:27" ht="16">
      <c r="A2120" s="150"/>
      <c r="B2120" s="150"/>
      <c r="C2120" s="150"/>
      <c r="D2120" s="150"/>
      <c r="E2120" s="281"/>
      <c r="F2120" s="227"/>
      <c r="G2120" s="9"/>
      <c r="H2120" s="31"/>
      <c r="I2120" s="32"/>
      <c r="J2120" s="9"/>
      <c r="K2120" s="31"/>
      <c r="L2120" s="31"/>
      <c r="M2120" s="39"/>
      <c r="N2120" s="31"/>
      <c r="O2120" s="31"/>
      <c r="P2120" s="38"/>
      <c r="Q2120" s="36"/>
      <c r="R2120" s="12"/>
      <c r="S2120" s="79"/>
      <c r="T2120" s="79"/>
      <c r="U2120" s="129" t="s">
        <v>99</v>
      </c>
      <c r="V2120" s="131">
        <f>V2118/V2119</f>
        <v>66.925706146399222</v>
      </c>
      <c r="W2120" s="130"/>
      <c r="X2120" s="130"/>
      <c r="Y2120" s="131">
        <f>Y2118/Y2119</f>
        <v>54.515890454351684</v>
      </c>
      <c r="Z2120" s="1"/>
      <c r="AA2120" s="37"/>
    </row>
    <row r="2121" spans="1:27" ht="16">
      <c r="A2121" s="150"/>
      <c r="B2121" s="150"/>
      <c r="C2121" s="150"/>
      <c r="D2121" s="150"/>
      <c r="E2121" s="281"/>
      <c r="F2121" s="227"/>
      <c r="G2121" s="9"/>
      <c r="H2121" s="31"/>
      <c r="I2121" s="32"/>
      <c r="J2121" s="9"/>
      <c r="K2121" s="31"/>
      <c r="L2121" s="31"/>
      <c r="M2121" s="39"/>
      <c r="N2121" s="31"/>
      <c r="O2121" s="31"/>
      <c r="P2121" s="38"/>
      <c r="Q2121" s="36"/>
      <c r="R2121" s="12"/>
      <c r="S2121" s="79"/>
      <c r="T2121" s="79"/>
      <c r="U2121" s="129" t="s">
        <v>98</v>
      </c>
      <c r="V2121" s="130">
        <v>3</v>
      </c>
      <c r="W2121" s="130"/>
      <c r="X2121" s="130"/>
      <c r="Y2121" s="130"/>
      <c r="Z2121" s="1"/>
      <c r="AA2121" s="37"/>
    </row>
    <row r="2122" spans="1:27" ht="16">
      <c r="A2122" s="150"/>
      <c r="B2122" s="150"/>
      <c r="C2122" s="150"/>
      <c r="D2122" s="150"/>
      <c r="E2122" s="281"/>
      <c r="F2122" s="227"/>
      <c r="G2122" s="9"/>
      <c r="H2122" s="31"/>
      <c r="I2122" s="32"/>
      <c r="J2122" s="9"/>
      <c r="K2122" s="31"/>
      <c r="L2122" s="31"/>
      <c r="M2122" s="39"/>
      <c r="N2122" s="31"/>
      <c r="O2122" s="31"/>
      <c r="P2122" s="38"/>
      <c r="Q2122" s="36"/>
      <c r="R2122" s="12"/>
      <c r="S2122" s="79"/>
      <c r="T2122" s="79"/>
      <c r="U2122" s="150"/>
      <c r="V2122" s="150"/>
      <c r="W2122" s="150"/>
      <c r="X2122" s="150"/>
      <c r="Y2122" s="150"/>
      <c r="Z2122" s="1"/>
      <c r="AA2122" s="37"/>
    </row>
    <row r="2123" spans="1:27" ht="16">
      <c r="A2123" s="150"/>
      <c r="B2123" s="150"/>
      <c r="C2123" s="150"/>
      <c r="D2123" s="150"/>
      <c r="E2123" s="281"/>
      <c r="F2123" s="227"/>
      <c r="G2123" s="9"/>
      <c r="H2123" s="169"/>
      <c r="I2123" s="170"/>
      <c r="J2123" s="9"/>
      <c r="K2123" s="169"/>
      <c r="L2123" s="169"/>
      <c r="M2123" s="171"/>
      <c r="N2123" s="169"/>
      <c r="O2123" s="169"/>
      <c r="P2123" s="172"/>
      <c r="Q2123" s="173"/>
      <c r="R2123" s="153"/>
      <c r="S2123" s="161"/>
      <c r="T2123" s="161"/>
      <c r="U2123" s="129" t="s">
        <v>98</v>
      </c>
      <c r="V2123" s="130">
        <f>E2122</f>
        <v>0</v>
      </c>
      <c r="W2123" s="130"/>
      <c r="X2123" s="130"/>
      <c r="Y2123" s="130"/>
      <c r="Z2123" s="6"/>
      <c r="AA2123" s="150"/>
    </row>
    <row r="2124" spans="1:27" ht="16">
      <c r="A2124" s="359" t="s">
        <v>584</v>
      </c>
      <c r="B2124" s="150"/>
      <c r="C2124" s="150"/>
      <c r="D2124" s="150"/>
      <c r="E2124" s="281"/>
      <c r="F2124" s="227"/>
      <c r="G2124" s="9"/>
      <c r="H2124" s="169"/>
      <c r="I2124" s="170"/>
      <c r="J2124" s="9"/>
      <c r="K2124" s="169"/>
      <c r="L2124" s="169"/>
      <c r="M2124" s="171"/>
      <c r="N2124" s="169"/>
      <c r="O2124" s="169"/>
      <c r="P2124" s="172"/>
      <c r="Q2124" s="173"/>
      <c r="R2124" s="153"/>
      <c r="S2124" s="161"/>
      <c r="T2124" s="161"/>
      <c r="U2124" s="161"/>
      <c r="V2124" s="9"/>
      <c r="W2124" s="9"/>
      <c r="X2124" s="9"/>
      <c r="Y2124" s="9"/>
      <c r="Z2124" s="6"/>
      <c r="AA2124" s="150"/>
    </row>
    <row r="2125" spans="1:27" ht="16">
      <c r="A2125" s="150"/>
      <c r="B2125" s="150"/>
      <c r="C2125" s="150"/>
      <c r="D2125" s="150"/>
      <c r="E2125" s="281"/>
      <c r="F2125" s="227"/>
      <c r="G2125" s="89" t="s">
        <v>389</v>
      </c>
      <c r="H2125" s="169"/>
      <c r="I2125" s="170"/>
      <c r="J2125" s="9"/>
      <c r="K2125" s="169"/>
      <c r="L2125" s="169"/>
      <c r="M2125" s="171"/>
      <c r="N2125" s="169"/>
      <c r="O2125" s="169"/>
      <c r="P2125" s="172"/>
      <c r="Q2125" s="173"/>
      <c r="R2125" s="153"/>
      <c r="S2125" s="161"/>
      <c r="T2125" s="161"/>
      <c r="U2125" s="161"/>
      <c r="V2125" s="9"/>
      <c r="W2125" s="9"/>
      <c r="X2125" s="9"/>
      <c r="Y2125" s="9"/>
      <c r="Z2125" s="6"/>
      <c r="AA2125" s="150"/>
    </row>
    <row r="2126" spans="1:27" ht="16">
      <c r="A2126" s="150"/>
      <c r="B2126" s="150"/>
      <c r="C2126" s="150"/>
      <c r="D2126" s="150"/>
      <c r="E2126" s="281"/>
      <c r="F2126" s="227"/>
      <c r="G2126" s="94" t="s">
        <v>347</v>
      </c>
      <c r="H2126" s="101"/>
      <c r="I2126" s="105"/>
      <c r="J2126" s="94"/>
      <c r="K2126" s="101"/>
      <c r="L2126" s="101"/>
      <c r="M2126" s="163"/>
      <c r="N2126" s="101"/>
      <c r="O2126" s="101"/>
      <c r="P2126" s="164"/>
      <c r="Q2126" s="165"/>
      <c r="R2126" s="166"/>
      <c r="S2126" s="107"/>
      <c r="T2126" s="107"/>
      <c r="U2126" s="107"/>
      <c r="V2126" s="188"/>
      <c r="W2126" s="188"/>
      <c r="X2126" s="188"/>
      <c r="Y2126" s="188"/>
      <c r="Z2126" s="189"/>
      <c r="AA2126" s="162"/>
    </row>
    <row r="2127" spans="1:27" ht="16">
      <c r="A2127" s="150"/>
      <c r="B2127" s="150"/>
      <c r="C2127" s="150"/>
      <c r="D2127" s="150"/>
      <c r="E2127" s="281"/>
      <c r="F2127" s="227"/>
      <c r="G2127" s="9"/>
      <c r="H2127" s="169"/>
      <c r="I2127" s="170"/>
      <c r="J2127" s="9"/>
      <c r="K2127" s="169"/>
      <c r="L2127" s="169"/>
      <c r="M2127" s="171"/>
      <c r="N2127" s="169"/>
      <c r="O2127" s="169"/>
      <c r="P2127" s="172"/>
      <c r="Q2127" s="173"/>
      <c r="R2127" s="153"/>
      <c r="S2127" s="161"/>
      <c r="T2127" s="161"/>
      <c r="U2127" s="129" t="s">
        <v>98</v>
      </c>
      <c r="V2127" s="130">
        <f>E2126</f>
        <v>0</v>
      </c>
      <c r="W2127" s="130"/>
      <c r="X2127" s="130"/>
      <c r="Y2127" s="130"/>
      <c r="Z2127" s="6"/>
      <c r="AA2127" s="150"/>
    </row>
    <row r="2128" spans="1:27" ht="16">
      <c r="A2128" s="150"/>
      <c r="B2128" s="150"/>
      <c r="C2128" s="150"/>
      <c r="D2128" s="150"/>
      <c r="E2128" s="281"/>
      <c r="F2128" s="227"/>
      <c r="G2128" s="9"/>
      <c r="H2128" s="169"/>
      <c r="I2128" s="170"/>
      <c r="J2128" s="9"/>
      <c r="K2128" s="169"/>
      <c r="L2128" s="169"/>
      <c r="M2128" s="171"/>
      <c r="N2128" s="169"/>
      <c r="O2128" s="169"/>
      <c r="P2128" s="172"/>
      <c r="Q2128" s="173"/>
      <c r="R2128" s="153"/>
      <c r="S2128" s="161"/>
      <c r="T2128" s="161"/>
      <c r="U2128" s="161"/>
      <c r="V2128" s="9"/>
      <c r="W2128" s="9"/>
      <c r="X2128" s="9"/>
      <c r="Y2128" s="9"/>
      <c r="Z2128" s="6"/>
      <c r="AA2128" s="150"/>
    </row>
    <row r="2129" spans="1:35" ht="16">
      <c r="A2129" s="150"/>
      <c r="B2129" s="150"/>
      <c r="C2129" s="150"/>
      <c r="D2129" s="150"/>
      <c r="E2129" s="281"/>
      <c r="F2129" s="227"/>
      <c r="G2129" s="9"/>
      <c r="H2129" s="31"/>
      <c r="I2129" s="32"/>
      <c r="J2129" s="9"/>
      <c r="K2129" s="31"/>
      <c r="L2129" s="31"/>
      <c r="M2129" s="39"/>
      <c r="N2129" s="31"/>
      <c r="O2129" s="31"/>
      <c r="P2129" s="38"/>
      <c r="Q2129" s="36"/>
      <c r="R2129" s="12"/>
      <c r="S2129" s="79"/>
      <c r="T2129" s="79"/>
      <c r="U2129" s="129" t="s">
        <v>98</v>
      </c>
      <c r="V2129" s="130">
        <f>E2128</f>
        <v>0</v>
      </c>
      <c r="W2129" s="130"/>
      <c r="X2129" s="130"/>
      <c r="Y2129" s="130"/>
      <c r="Z2129" s="1"/>
      <c r="AA2129" s="37"/>
    </row>
    <row r="2130" spans="1:35" ht="16">
      <c r="A2130" s="150"/>
      <c r="B2130" s="150"/>
      <c r="C2130" s="150"/>
      <c r="D2130" s="150"/>
      <c r="E2130" s="281"/>
      <c r="F2130" s="227"/>
      <c r="G2130" s="9"/>
      <c r="H2130" s="31"/>
      <c r="I2130" s="32"/>
      <c r="J2130" s="9"/>
      <c r="K2130" s="31"/>
      <c r="L2130" s="31"/>
      <c r="M2130" s="39"/>
      <c r="N2130" s="31"/>
      <c r="O2130" s="31"/>
      <c r="P2130" s="38"/>
      <c r="Q2130" s="36"/>
      <c r="R2130" s="12"/>
      <c r="S2130" s="79"/>
      <c r="T2130" s="79"/>
      <c r="U2130" s="79"/>
      <c r="V2130" s="40"/>
      <c r="W2130" s="40"/>
      <c r="X2130" s="40"/>
      <c r="Y2130" s="40"/>
      <c r="Z2130" s="1"/>
      <c r="AA2130" s="37"/>
    </row>
    <row r="2131" spans="1:35" ht="16">
      <c r="A2131" s="150"/>
      <c r="B2131" s="150"/>
      <c r="C2131" s="150"/>
      <c r="D2131" s="150"/>
      <c r="E2131" s="281"/>
      <c r="F2131" s="227"/>
      <c r="G2131" s="88" t="s">
        <v>295</v>
      </c>
      <c r="H2131" s="31"/>
      <c r="I2131" s="32"/>
      <c r="J2131" s="9"/>
      <c r="K2131" s="31"/>
      <c r="L2131" s="31"/>
      <c r="M2131" s="39"/>
      <c r="N2131" s="31"/>
      <c r="O2131" s="31"/>
      <c r="P2131" s="38"/>
      <c r="Q2131" s="36"/>
      <c r="R2131" s="12"/>
      <c r="S2131" s="79"/>
      <c r="T2131" s="79"/>
      <c r="U2131" s="79"/>
      <c r="V2131" s="40"/>
      <c r="W2131" s="40"/>
      <c r="X2131" s="40"/>
      <c r="Y2131" s="40"/>
      <c r="Z2131" s="1"/>
      <c r="AA2131" s="37"/>
    </row>
    <row r="2132" spans="1:35" ht="16">
      <c r="A2132" s="9">
        <v>2</v>
      </c>
      <c r="B2132" s="9">
        <v>3</v>
      </c>
      <c r="C2132" s="9">
        <v>7</v>
      </c>
      <c r="D2132" s="150"/>
      <c r="E2132" s="281">
        <v>1</v>
      </c>
      <c r="F2132" s="227"/>
      <c r="G2132" s="255" t="s">
        <v>411</v>
      </c>
      <c r="H2132" s="252" t="s">
        <v>412</v>
      </c>
      <c r="I2132" s="252">
        <v>728</v>
      </c>
      <c r="J2132" s="256" t="s">
        <v>44</v>
      </c>
      <c r="K2132" s="252" t="s">
        <v>413</v>
      </c>
      <c r="L2132" s="252" t="s">
        <v>357</v>
      </c>
      <c r="M2132" s="257">
        <v>1.5</v>
      </c>
      <c r="N2132" s="252" t="s">
        <v>35</v>
      </c>
      <c r="O2132" s="252" t="s">
        <v>36</v>
      </c>
      <c r="P2132" s="268">
        <v>43242</v>
      </c>
      <c r="Q2132" s="268">
        <v>43409</v>
      </c>
      <c r="R2132" s="258">
        <v>43439</v>
      </c>
      <c r="S2132" s="259">
        <f t="shared" ref="S2132:S2155" si="69">R2132-Q2132</f>
        <v>30</v>
      </c>
      <c r="T2132" s="259"/>
      <c r="U2132" s="259"/>
      <c r="V2132" s="252"/>
      <c r="W2132" s="252"/>
      <c r="X2132" s="252"/>
      <c r="Y2132" s="252"/>
      <c r="Z2132" s="252"/>
      <c r="AA2132" s="256"/>
    </row>
    <row r="2133" spans="1:35" ht="16">
      <c r="A2133" s="9">
        <v>2</v>
      </c>
      <c r="B2133" s="9">
        <v>3</v>
      </c>
      <c r="C2133" s="9">
        <v>7</v>
      </c>
      <c r="D2133" s="150"/>
      <c r="E2133" s="281">
        <v>2</v>
      </c>
      <c r="F2133" s="227"/>
      <c r="G2133" s="255" t="s">
        <v>411</v>
      </c>
      <c r="H2133" s="252" t="s">
        <v>412</v>
      </c>
      <c r="I2133" s="252">
        <v>730</v>
      </c>
      <c r="J2133" s="256" t="s">
        <v>44</v>
      </c>
      <c r="K2133" s="252">
        <v>46</v>
      </c>
      <c r="L2133" s="252" t="s">
        <v>357</v>
      </c>
      <c r="M2133" s="257">
        <v>1.5</v>
      </c>
      <c r="N2133" s="252" t="s">
        <v>35</v>
      </c>
      <c r="O2133" s="252" t="s">
        <v>36</v>
      </c>
      <c r="P2133" s="268">
        <v>43242</v>
      </c>
      <c r="Q2133" s="268">
        <v>43409</v>
      </c>
      <c r="R2133" s="258">
        <v>43439</v>
      </c>
      <c r="S2133" s="259">
        <f t="shared" si="69"/>
        <v>30</v>
      </c>
      <c r="T2133" s="259"/>
      <c r="U2133" s="259"/>
      <c r="V2133" s="252"/>
      <c r="W2133" s="252"/>
      <c r="X2133" s="252"/>
      <c r="Y2133" s="252"/>
      <c r="Z2133" s="252"/>
      <c r="AA2133" s="256"/>
    </row>
    <row r="2134" spans="1:35" ht="16">
      <c r="A2134" s="9">
        <v>2</v>
      </c>
      <c r="B2134" s="9">
        <v>3</v>
      </c>
      <c r="C2134" s="9">
        <v>7</v>
      </c>
      <c r="D2134" s="150"/>
      <c r="E2134" s="281">
        <v>3</v>
      </c>
      <c r="F2134" s="227"/>
      <c r="G2134" s="255" t="s">
        <v>411</v>
      </c>
      <c r="H2134" s="252" t="s">
        <v>412</v>
      </c>
      <c r="I2134" s="252">
        <v>740</v>
      </c>
      <c r="J2134" s="256" t="s">
        <v>44</v>
      </c>
      <c r="K2134" s="252">
        <v>49</v>
      </c>
      <c r="L2134" s="252" t="s">
        <v>357</v>
      </c>
      <c r="M2134" s="257">
        <v>1.5</v>
      </c>
      <c r="N2134" s="252" t="s">
        <v>35</v>
      </c>
      <c r="O2134" s="252" t="s">
        <v>36</v>
      </c>
      <c r="P2134" s="268">
        <v>43242</v>
      </c>
      <c r="Q2134" s="268">
        <v>43409</v>
      </c>
      <c r="R2134" s="258">
        <v>43439</v>
      </c>
      <c r="S2134" s="259">
        <f t="shared" si="69"/>
        <v>30</v>
      </c>
      <c r="T2134" s="259"/>
      <c r="U2134" s="259"/>
      <c r="V2134" s="252"/>
      <c r="W2134" s="252"/>
      <c r="X2134" s="252"/>
      <c r="Y2134" s="252"/>
      <c r="Z2134" s="252"/>
      <c r="AA2134" s="256"/>
    </row>
    <row r="2135" spans="1:35" ht="16">
      <c r="A2135" s="9">
        <v>2</v>
      </c>
      <c r="B2135" s="9">
        <v>3</v>
      </c>
      <c r="C2135" s="9">
        <v>7</v>
      </c>
      <c r="D2135" s="150"/>
      <c r="E2135" s="281">
        <v>4</v>
      </c>
      <c r="F2135" s="227"/>
      <c r="G2135" s="255" t="s">
        <v>411</v>
      </c>
      <c r="H2135" s="252" t="s">
        <v>412</v>
      </c>
      <c r="I2135" s="252">
        <v>741</v>
      </c>
      <c r="J2135" s="256" t="s">
        <v>44</v>
      </c>
      <c r="K2135" s="252">
        <v>49</v>
      </c>
      <c r="L2135" s="252" t="s">
        <v>357</v>
      </c>
      <c r="M2135" s="257">
        <v>1.5</v>
      </c>
      <c r="N2135" s="252" t="s">
        <v>35</v>
      </c>
      <c r="O2135" s="252" t="s">
        <v>36</v>
      </c>
      <c r="P2135" s="268">
        <v>43242</v>
      </c>
      <c r="Q2135" s="268">
        <v>43409</v>
      </c>
      <c r="R2135" s="258">
        <v>43439</v>
      </c>
      <c r="S2135" s="259">
        <f t="shared" si="69"/>
        <v>30</v>
      </c>
      <c r="T2135" s="259"/>
      <c r="U2135" s="259"/>
      <c r="V2135" s="252"/>
      <c r="W2135" s="252"/>
      <c r="X2135" s="252"/>
      <c r="Y2135" s="252"/>
      <c r="Z2135" s="252"/>
      <c r="AA2135" s="256"/>
    </row>
    <row r="2136" spans="1:35" ht="16">
      <c r="A2136" s="9">
        <v>2</v>
      </c>
      <c r="B2136" s="9">
        <v>3</v>
      </c>
      <c r="C2136" s="9">
        <v>7</v>
      </c>
      <c r="D2136" s="150"/>
      <c r="E2136" s="281">
        <v>5</v>
      </c>
      <c r="F2136" s="227"/>
      <c r="G2136" s="255" t="s">
        <v>411</v>
      </c>
      <c r="H2136" s="252" t="s">
        <v>412</v>
      </c>
      <c r="I2136" s="252">
        <v>742</v>
      </c>
      <c r="J2136" s="256" t="s">
        <v>44</v>
      </c>
      <c r="K2136" s="252">
        <v>49</v>
      </c>
      <c r="L2136" s="252" t="s">
        <v>357</v>
      </c>
      <c r="M2136" s="257">
        <v>1.5</v>
      </c>
      <c r="N2136" s="252" t="s">
        <v>35</v>
      </c>
      <c r="O2136" s="252" t="s">
        <v>36</v>
      </c>
      <c r="P2136" s="268">
        <v>43242</v>
      </c>
      <c r="Q2136" s="268">
        <v>43409</v>
      </c>
      <c r="R2136" s="258">
        <v>43439</v>
      </c>
      <c r="S2136" s="259">
        <f t="shared" si="69"/>
        <v>30</v>
      </c>
      <c r="T2136" s="259"/>
      <c r="U2136" s="259"/>
      <c r="V2136" s="252"/>
      <c r="W2136" s="252"/>
      <c r="X2136" s="252"/>
      <c r="Y2136" s="252"/>
      <c r="Z2136" s="252"/>
      <c r="AA2136" s="256"/>
    </row>
    <row r="2137" spans="1:35" ht="16">
      <c r="A2137" s="9">
        <v>2</v>
      </c>
      <c r="B2137" s="9">
        <v>3</v>
      </c>
      <c r="C2137" s="9">
        <v>7</v>
      </c>
      <c r="D2137" s="150"/>
      <c r="E2137" s="281">
        <v>6</v>
      </c>
      <c r="F2137" s="227"/>
      <c r="G2137" s="94" t="s">
        <v>411</v>
      </c>
      <c r="H2137" s="101" t="s">
        <v>414</v>
      </c>
      <c r="I2137" s="105">
        <v>523</v>
      </c>
      <c r="J2137" s="94" t="s">
        <v>44</v>
      </c>
      <c r="K2137" s="101">
        <v>5</v>
      </c>
      <c r="L2137" s="101" t="s">
        <v>357</v>
      </c>
      <c r="M2137" s="163">
        <v>1.5</v>
      </c>
      <c r="N2137" s="101" t="s">
        <v>39</v>
      </c>
      <c r="O2137" s="101" t="s">
        <v>36</v>
      </c>
      <c r="P2137" s="269">
        <v>43242</v>
      </c>
      <c r="Q2137" s="270">
        <v>43409</v>
      </c>
      <c r="R2137" s="166">
        <v>43439</v>
      </c>
      <c r="S2137" s="107">
        <f t="shared" si="69"/>
        <v>30</v>
      </c>
      <c r="T2137" s="107"/>
      <c r="U2137" s="107"/>
      <c r="V2137" s="101"/>
      <c r="W2137" s="101"/>
      <c r="X2137" s="101"/>
      <c r="Y2137" s="101"/>
      <c r="Z2137" s="101"/>
      <c r="AA2137" s="94"/>
    </row>
    <row r="2138" spans="1:35" ht="16">
      <c r="A2138" s="9">
        <v>2</v>
      </c>
      <c r="B2138" s="9">
        <v>3</v>
      </c>
      <c r="C2138" s="9">
        <v>7</v>
      </c>
      <c r="D2138" s="150"/>
      <c r="E2138" s="281">
        <v>7</v>
      </c>
      <c r="F2138" s="227"/>
      <c r="G2138" s="94" t="s">
        <v>411</v>
      </c>
      <c r="H2138" s="101" t="s">
        <v>414</v>
      </c>
      <c r="I2138" s="105">
        <v>524</v>
      </c>
      <c r="J2138" s="94" t="s">
        <v>44</v>
      </c>
      <c r="K2138" s="101">
        <v>5</v>
      </c>
      <c r="L2138" s="101" t="s">
        <v>357</v>
      </c>
      <c r="M2138" s="163">
        <v>1.5</v>
      </c>
      <c r="N2138" s="101" t="s">
        <v>39</v>
      </c>
      <c r="O2138" s="101" t="s">
        <v>36</v>
      </c>
      <c r="P2138" s="269">
        <v>43242</v>
      </c>
      <c r="Q2138" s="270">
        <v>43409</v>
      </c>
      <c r="R2138" s="166">
        <v>43439</v>
      </c>
      <c r="S2138" s="107">
        <f t="shared" si="69"/>
        <v>30</v>
      </c>
      <c r="T2138" s="107"/>
      <c r="U2138" s="107"/>
      <c r="V2138" s="101"/>
      <c r="W2138" s="101"/>
      <c r="X2138" s="101"/>
      <c r="Y2138" s="101"/>
      <c r="Z2138" s="101"/>
      <c r="AA2138" s="94"/>
    </row>
    <row r="2139" spans="1:35" ht="16">
      <c r="A2139" s="9">
        <v>2</v>
      </c>
      <c r="B2139" s="9">
        <v>3</v>
      </c>
      <c r="C2139" s="9">
        <v>7</v>
      </c>
      <c r="D2139" s="150"/>
      <c r="E2139" s="281">
        <v>8</v>
      </c>
      <c r="F2139" s="227"/>
      <c r="G2139" s="94" t="s">
        <v>411</v>
      </c>
      <c r="H2139" s="101" t="s">
        <v>414</v>
      </c>
      <c r="I2139" s="105">
        <v>525</v>
      </c>
      <c r="J2139" s="94" t="s">
        <v>44</v>
      </c>
      <c r="K2139" s="101">
        <v>5</v>
      </c>
      <c r="L2139" s="101" t="s">
        <v>357</v>
      </c>
      <c r="M2139" s="163">
        <v>1.5</v>
      </c>
      <c r="N2139" s="101" t="s">
        <v>39</v>
      </c>
      <c r="O2139" s="101" t="s">
        <v>36</v>
      </c>
      <c r="P2139" s="269">
        <v>43242</v>
      </c>
      <c r="Q2139" s="270">
        <v>43409</v>
      </c>
      <c r="R2139" s="166">
        <v>43439</v>
      </c>
      <c r="S2139" s="107">
        <f t="shared" si="69"/>
        <v>30</v>
      </c>
      <c r="T2139" s="107"/>
      <c r="U2139" s="107"/>
      <c r="V2139" s="101"/>
      <c r="W2139" s="101"/>
      <c r="X2139" s="101"/>
      <c r="Y2139" s="101"/>
      <c r="Z2139" s="101"/>
      <c r="AA2139" s="94"/>
    </row>
    <row r="2140" spans="1:35" ht="16">
      <c r="A2140" s="9">
        <v>2</v>
      </c>
      <c r="B2140" s="9">
        <v>3</v>
      </c>
      <c r="C2140" s="9">
        <v>7</v>
      </c>
      <c r="D2140" s="150"/>
      <c r="E2140" s="281">
        <v>9</v>
      </c>
      <c r="F2140" s="227"/>
      <c r="G2140" s="94" t="s">
        <v>411</v>
      </c>
      <c r="H2140" s="101" t="s">
        <v>414</v>
      </c>
      <c r="I2140" s="105">
        <v>526</v>
      </c>
      <c r="J2140" s="94" t="s">
        <v>44</v>
      </c>
      <c r="K2140" s="101">
        <v>5</v>
      </c>
      <c r="L2140" s="101" t="s">
        <v>357</v>
      </c>
      <c r="M2140" s="163">
        <v>1.5</v>
      </c>
      <c r="N2140" s="101" t="s">
        <v>39</v>
      </c>
      <c r="O2140" s="101" t="s">
        <v>36</v>
      </c>
      <c r="P2140" s="269">
        <v>43242</v>
      </c>
      <c r="Q2140" s="270">
        <v>43409</v>
      </c>
      <c r="R2140" s="166">
        <v>43439</v>
      </c>
      <c r="S2140" s="107">
        <f t="shared" si="69"/>
        <v>30</v>
      </c>
      <c r="T2140" s="107"/>
      <c r="U2140" s="107"/>
      <c r="V2140" s="101"/>
      <c r="W2140" s="101"/>
      <c r="X2140" s="101"/>
      <c r="Y2140" s="101"/>
      <c r="Z2140" s="101"/>
      <c r="AA2140" s="94"/>
    </row>
    <row r="2141" spans="1:35" ht="16">
      <c r="A2141" s="9">
        <v>2</v>
      </c>
      <c r="B2141" s="9">
        <v>3</v>
      </c>
      <c r="C2141" s="9">
        <v>7</v>
      </c>
      <c r="D2141" s="150"/>
      <c r="E2141" s="281">
        <v>10</v>
      </c>
      <c r="F2141" s="227"/>
      <c r="G2141" s="94" t="s">
        <v>411</v>
      </c>
      <c r="H2141" s="101" t="s">
        <v>414</v>
      </c>
      <c r="I2141" s="105">
        <v>527</v>
      </c>
      <c r="J2141" s="94" t="s">
        <v>44</v>
      </c>
      <c r="K2141" s="101">
        <v>5</v>
      </c>
      <c r="L2141" s="101" t="s">
        <v>357</v>
      </c>
      <c r="M2141" s="163">
        <v>1.5</v>
      </c>
      <c r="N2141" s="101" t="s">
        <v>39</v>
      </c>
      <c r="O2141" s="101" t="s">
        <v>36</v>
      </c>
      <c r="P2141" s="269">
        <v>43242</v>
      </c>
      <c r="Q2141" s="270">
        <v>43409</v>
      </c>
      <c r="R2141" s="166">
        <v>43439</v>
      </c>
      <c r="S2141" s="107">
        <f t="shared" si="69"/>
        <v>30</v>
      </c>
      <c r="T2141" s="107"/>
      <c r="U2141" s="107"/>
      <c r="V2141" s="101"/>
      <c r="W2141" s="101"/>
      <c r="X2141" s="101"/>
      <c r="Y2141" s="101"/>
      <c r="Z2141" s="101"/>
      <c r="AA2141" s="94"/>
    </row>
    <row r="2142" spans="1:35" ht="16">
      <c r="A2142" s="9">
        <v>2</v>
      </c>
      <c r="B2142" s="9">
        <v>3</v>
      </c>
      <c r="C2142" s="9">
        <v>7</v>
      </c>
      <c r="D2142" s="150"/>
      <c r="E2142" s="281">
        <v>11</v>
      </c>
      <c r="F2142" s="227"/>
      <c r="G2142" s="255" t="s">
        <v>411</v>
      </c>
      <c r="H2142" s="252" t="s">
        <v>415</v>
      </c>
      <c r="I2142" s="252">
        <v>729</v>
      </c>
      <c r="J2142" s="256" t="s">
        <v>44</v>
      </c>
      <c r="K2142" s="252" t="s">
        <v>416</v>
      </c>
      <c r="L2142" s="252" t="s">
        <v>357</v>
      </c>
      <c r="M2142" s="257">
        <v>1.5</v>
      </c>
      <c r="N2142" s="252" t="s">
        <v>35</v>
      </c>
      <c r="O2142" s="252" t="s">
        <v>36</v>
      </c>
      <c r="P2142" s="268">
        <v>43242</v>
      </c>
      <c r="Q2142" s="268">
        <v>43409</v>
      </c>
      <c r="R2142" s="258">
        <v>43593</v>
      </c>
      <c r="S2142" s="259">
        <f t="shared" si="69"/>
        <v>184</v>
      </c>
      <c r="T2142" s="259"/>
      <c r="U2142" s="259"/>
      <c r="V2142" s="252"/>
      <c r="W2142" s="252"/>
      <c r="X2142" s="252"/>
      <c r="Y2142" s="252"/>
      <c r="Z2142" s="252"/>
      <c r="AA2142" s="256"/>
    </row>
    <row r="2143" spans="1:35" ht="16">
      <c r="A2143" s="425" t="s">
        <v>58</v>
      </c>
      <c r="B2143" s="425" t="s">
        <v>58</v>
      </c>
      <c r="C2143" s="425" t="s">
        <v>58</v>
      </c>
      <c r="D2143" s="426"/>
      <c r="E2143" s="427">
        <v>12</v>
      </c>
      <c r="F2143" s="428"/>
      <c r="G2143" s="468" t="s">
        <v>411</v>
      </c>
      <c r="H2143" s="457" t="s">
        <v>415</v>
      </c>
      <c r="I2143" s="457">
        <v>731</v>
      </c>
      <c r="J2143" s="459" t="s">
        <v>44</v>
      </c>
      <c r="K2143" s="457" t="s">
        <v>417</v>
      </c>
      <c r="L2143" s="457" t="s">
        <v>357</v>
      </c>
      <c r="M2143" s="460">
        <v>1.5</v>
      </c>
      <c r="N2143" s="457" t="s">
        <v>35</v>
      </c>
      <c r="O2143" s="457" t="s">
        <v>36</v>
      </c>
      <c r="P2143" s="486">
        <v>43242</v>
      </c>
      <c r="Q2143" s="486">
        <v>43409</v>
      </c>
      <c r="R2143" s="462">
        <v>43593</v>
      </c>
      <c r="S2143" s="463">
        <f t="shared" si="69"/>
        <v>184</v>
      </c>
      <c r="T2143" s="463"/>
      <c r="U2143" s="463"/>
      <c r="V2143" s="457"/>
      <c r="W2143" s="457"/>
      <c r="X2143" s="457"/>
      <c r="Y2143" s="457"/>
      <c r="Z2143" s="457"/>
      <c r="AA2143" s="459"/>
      <c r="AB2143" s="437"/>
      <c r="AC2143" s="437"/>
      <c r="AD2143" s="437"/>
      <c r="AE2143" s="437"/>
      <c r="AF2143" s="437"/>
      <c r="AG2143" s="437"/>
      <c r="AH2143" s="437"/>
      <c r="AI2143" s="437"/>
    </row>
    <row r="2144" spans="1:35" ht="16">
      <c r="A2144" s="9">
        <v>2</v>
      </c>
      <c r="B2144" s="9">
        <v>3</v>
      </c>
      <c r="C2144" s="9">
        <v>7</v>
      </c>
      <c r="D2144" s="150"/>
      <c r="E2144" s="281">
        <v>13</v>
      </c>
      <c r="F2144" s="227"/>
      <c r="G2144" s="255" t="s">
        <v>411</v>
      </c>
      <c r="H2144" s="252" t="s">
        <v>415</v>
      </c>
      <c r="I2144" s="252">
        <v>935</v>
      </c>
      <c r="J2144" s="256" t="s">
        <v>44</v>
      </c>
      <c r="K2144" s="252">
        <v>87</v>
      </c>
      <c r="L2144" s="252" t="s">
        <v>357</v>
      </c>
      <c r="M2144" s="257">
        <v>1.5</v>
      </c>
      <c r="N2144" s="252" t="s">
        <v>35</v>
      </c>
      <c r="O2144" s="252" t="s">
        <v>36</v>
      </c>
      <c r="P2144" s="268">
        <v>43242</v>
      </c>
      <c r="Q2144" s="268">
        <v>43409</v>
      </c>
      <c r="R2144" s="258">
        <v>43594</v>
      </c>
      <c r="S2144" s="259">
        <f t="shared" si="69"/>
        <v>185</v>
      </c>
      <c r="T2144" s="259"/>
      <c r="U2144" s="259"/>
      <c r="V2144" s="252"/>
      <c r="W2144" s="252"/>
      <c r="X2144" s="252"/>
      <c r="Y2144" s="252"/>
      <c r="Z2144" s="252"/>
      <c r="AA2144" s="256"/>
    </row>
    <row r="2145" spans="1:27" ht="16">
      <c r="A2145" s="9">
        <v>2</v>
      </c>
      <c r="B2145" s="9">
        <v>3</v>
      </c>
      <c r="C2145" s="9">
        <v>7</v>
      </c>
      <c r="D2145" s="150"/>
      <c r="E2145" s="281">
        <v>14</v>
      </c>
      <c r="F2145" s="227"/>
      <c r="G2145" s="255" t="s">
        <v>411</v>
      </c>
      <c r="H2145" s="252" t="s">
        <v>415</v>
      </c>
      <c r="I2145" s="252">
        <v>936</v>
      </c>
      <c r="J2145" s="256" t="s">
        <v>44</v>
      </c>
      <c r="K2145" s="252">
        <v>87</v>
      </c>
      <c r="L2145" s="252" t="s">
        <v>357</v>
      </c>
      <c r="M2145" s="257">
        <v>1.5</v>
      </c>
      <c r="N2145" s="252" t="s">
        <v>35</v>
      </c>
      <c r="O2145" s="252" t="s">
        <v>36</v>
      </c>
      <c r="P2145" s="268">
        <v>43242</v>
      </c>
      <c r="Q2145" s="268">
        <v>43409</v>
      </c>
      <c r="R2145" s="258">
        <v>43594</v>
      </c>
      <c r="S2145" s="259">
        <f t="shared" si="69"/>
        <v>185</v>
      </c>
      <c r="T2145" s="259"/>
      <c r="U2145" s="259"/>
      <c r="V2145" s="252"/>
      <c r="W2145" s="252"/>
      <c r="X2145" s="252"/>
      <c r="Y2145" s="252"/>
      <c r="Z2145" s="252"/>
      <c r="AA2145" s="256"/>
    </row>
    <row r="2146" spans="1:27" ht="16">
      <c r="A2146" s="9">
        <v>2</v>
      </c>
      <c r="B2146" s="9">
        <v>3</v>
      </c>
      <c r="C2146" s="9">
        <v>7</v>
      </c>
      <c r="D2146" s="150"/>
      <c r="E2146" s="281">
        <v>15</v>
      </c>
      <c r="F2146" s="227"/>
      <c r="G2146" s="255" t="s">
        <v>411</v>
      </c>
      <c r="H2146" s="252" t="s">
        <v>415</v>
      </c>
      <c r="I2146" s="252">
        <v>937</v>
      </c>
      <c r="J2146" s="256" t="s">
        <v>44</v>
      </c>
      <c r="K2146" s="252">
        <v>87</v>
      </c>
      <c r="L2146" s="252" t="s">
        <v>357</v>
      </c>
      <c r="M2146" s="257">
        <v>1.5</v>
      </c>
      <c r="N2146" s="252" t="s">
        <v>35</v>
      </c>
      <c r="O2146" s="252" t="s">
        <v>36</v>
      </c>
      <c r="P2146" s="268">
        <v>43242</v>
      </c>
      <c r="Q2146" s="268">
        <v>43409</v>
      </c>
      <c r="R2146" s="258">
        <v>43594</v>
      </c>
      <c r="S2146" s="259">
        <f t="shared" si="69"/>
        <v>185</v>
      </c>
      <c r="T2146" s="259"/>
      <c r="U2146" s="259"/>
      <c r="V2146" s="252"/>
      <c r="W2146" s="252"/>
      <c r="X2146" s="252"/>
      <c r="Y2146" s="252"/>
      <c r="Z2146" s="252"/>
      <c r="AA2146" s="256"/>
    </row>
    <row r="2147" spans="1:27" ht="16">
      <c r="A2147" s="9">
        <v>2</v>
      </c>
      <c r="B2147" s="9">
        <v>3</v>
      </c>
      <c r="C2147" s="9">
        <v>7</v>
      </c>
      <c r="D2147" s="150"/>
      <c r="E2147" s="281">
        <v>16</v>
      </c>
      <c r="F2147" s="227"/>
      <c r="G2147" s="255" t="s">
        <v>411</v>
      </c>
      <c r="H2147" s="252" t="s">
        <v>415</v>
      </c>
      <c r="I2147" s="252">
        <v>944</v>
      </c>
      <c r="J2147" s="256" t="s">
        <v>44</v>
      </c>
      <c r="K2147" s="252">
        <v>89</v>
      </c>
      <c r="L2147" s="252" t="s">
        <v>357</v>
      </c>
      <c r="M2147" s="257">
        <v>1.5</v>
      </c>
      <c r="N2147" s="252" t="s">
        <v>35</v>
      </c>
      <c r="O2147" s="252" t="s">
        <v>36</v>
      </c>
      <c r="P2147" s="268">
        <v>43242</v>
      </c>
      <c r="Q2147" s="268">
        <v>43409</v>
      </c>
      <c r="R2147" s="258">
        <v>43594</v>
      </c>
      <c r="S2147" s="259">
        <f t="shared" si="69"/>
        <v>185</v>
      </c>
      <c r="T2147" s="259"/>
      <c r="U2147" s="259"/>
      <c r="V2147" s="252"/>
      <c r="W2147" s="252"/>
      <c r="X2147" s="252"/>
      <c r="Y2147" s="252"/>
      <c r="Z2147" s="252"/>
      <c r="AA2147" s="256"/>
    </row>
    <row r="2148" spans="1:27" ht="16">
      <c r="A2148" s="9">
        <v>2</v>
      </c>
      <c r="B2148" s="9">
        <v>3</v>
      </c>
      <c r="C2148" s="9">
        <v>7</v>
      </c>
      <c r="D2148" s="150"/>
      <c r="E2148" s="281">
        <v>17</v>
      </c>
      <c r="F2148" s="227"/>
      <c r="G2148" s="255" t="s">
        <v>411</v>
      </c>
      <c r="H2148" s="252" t="s">
        <v>415</v>
      </c>
      <c r="I2148" s="252">
        <v>945</v>
      </c>
      <c r="J2148" s="256" t="s">
        <v>44</v>
      </c>
      <c r="K2148" s="252">
        <v>89</v>
      </c>
      <c r="L2148" s="252" t="s">
        <v>357</v>
      </c>
      <c r="M2148" s="257">
        <v>1.5</v>
      </c>
      <c r="N2148" s="252" t="s">
        <v>35</v>
      </c>
      <c r="O2148" s="252" t="s">
        <v>36</v>
      </c>
      <c r="P2148" s="268">
        <v>43242</v>
      </c>
      <c r="Q2148" s="268">
        <v>43409</v>
      </c>
      <c r="R2148" s="258">
        <v>43594</v>
      </c>
      <c r="S2148" s="259">
        <f t="shared" si="69"/>
        <v>185</v>
      </c>
      <c r="T2148" s="259"/>
      <c r="U2148" s="259"/>
      <c r="V2148" s="252"/>
      <c r="W2148" s="252"/>
      <c r="X2148" s="252"/>
      <c r="Y2148" s="252"/>
      <c r="Z2148" s="252"/>
      <c r="AA2148" s="256"/>
    </row>
    <row r="2149" spans="1:27" ht="16">
      <c r="A2149" s="9">
        <v>2</v>
      </c>
      <c r="B2149" s="9">
        <v>3</v>
      </c>
      <c r="C2149" s="9">
        <v>7</v>
      </c>
      <c r="D2149" s="150"/>
      <c r="E2149" s="281">
        <v>18</v>
      </c>
      <c r="F2149" s="227"/>
      <c r="G2149" s="255" t="s">
        <v>411</v>
      </c>
      <c r="H2149" s="252" t="s">
        <v>415</v>
      </c>
      <c r="I2149" s="252">
        <v>946</v>
      </c>
      <c r="J2149" s="256" t="s">
        <v>44</v>
      </c>
      <c r="K2149" s="252">
        <v>90</v>
      </c>
      <c r="L2149" s="252" t="s">
        <v>357</v>
      </c>
      <c r="M2149" s="257">
        <v>1.5</v>
      </c>
      <c r="N2149" s="252" t="s">
        <v>35</v>
      </c>
      <c r="O2149" s="252" t="s">
        <v>36</v>
      </c>
      <c r="P2149" s="268">
        <v>43242</v>
      </c>
      <c r="Q2149" s="268">
        <v>43409</v>
      </c>
      <c r="R2149" s="258">
        <v>43593</v>
      </c>
      <c r="S2149" s="259">
        <f t="shared" si="69"/>
        <v>184</v>
      </c>
      <c r="T2149" s="259"/>
      <c r="U2149" s="259"/>
      <c r="V2149" s="252"/>
      <c r="W2149" s="252"/>
      <c r="X2149" s="252"/>
      <c r="Y2149" s="252"/>
      <c r="Z2149" s="252"/>
      <c r="AA2149" s="256"/>
    </row>
    <row r="2150" spans="1:27" ht="16">
      <c r="A2150" s="9">
        <v>2</v>
      </c>
      <c r="B2150" s="9">
        <v>3</v>
      </c>
      <c r="C2150" s="9">
        <v>7</v>
      </c>
      <c r="D2150" s="150"/>
      <c r="E2150" s="281">
        <v>19</v>
      </c>
      <c r="F2150" s="227"/>
      <c r="G2150" s="255" t="s">
        <v>411</v>
      </c>
      <c r="H2150" s="252" t="s">
        <v>415</v>
      </c>
      <c r="I2150" s="252">
        <v>947</v>
      </c>
      <c r="J2150" s="256" t="s">
        <v>44</v>
      </c>
      <c r="K2150" s="252">
        <v>90</v>
      </c>
      <c r="L2150" s="252" t="s">
        <v>357</v>
      </c>
      <c r="M2150" s="257">
        <v>1.5</v>
      </c>
      <c r="N2150" s="252" t="s">
        <v>35</v>
      </c>
      <c r="O2150" s="252" t="s">
        <v>36</v>
      </c>
      <c r="P2150" s="268">
        <v>43242</v>
      </c>
      <c r="Q2150" s="268">
        <v>43409</v>
      </c>
      <c r="R2150" s="258">
        <v>43593</v>
      </c>
      <c r="S2150" s="259">
        <f t="shared" si="69"/>
        <v>184</v>
      </c>
      <c r="T2150" s="259"/>
      <c r="U2150" s="259"/>
      <c r="V2150" s="252"/>
      <c r="W2150" s="252"/>
      <c r="X2150" s="252"/>
      <c r="Y2150" s="252"/>
      <c r="Z2150" s="252"/>
      <c r="AA2150" s="256"/>
    </row>
    <row r="2151" spans="1:27" ht="16">
      <c r="A2151" s="9">
        <v>2</v>
      </c>
      <c r="B2151" s="9">
        <v>3</v>
      </c>
      <c r="C2151" s="9">
        <v>7</v>
      </c>
      <c r="D2151" s="150"/>
      <c r="E2151" s="281">
        <v>20</v>
      </c>
      <c r="F2151" s="227"/>
      <c r="G2151" s="94" t="s">
        <v>411</v>
      </c>
      <c r="H2151" s="101" t="s">
        <v>419</v>
      </c>
      <c r="I2151" s="105">
        <v>528</v>
      </c>
      <c r="J2151" s="94" t="s">
        <v>44</v>
      </c>
      <c r="K2151" s="101">
        <v>6</v>
      </c>
      <c r="L2151" s="101" t="s">
        <v>357</v>
      </c>
      <c r="M2151" s="163">
        <v>1.5</v>
      </c>
      <c r="N2151" s="101" t="s">
        <v>39</v>
      </c>
      <c r="O2151" s="101" t="s">
        <v>36</v>
      </c>
      <c r="P2151" s="269">
        <v>43242</v>
      </c>
      <c r="Q2151" s="270">
        <v>43409</v>
      </c>
      <c r="R2151" s="166">
        <v>43591</v>
      </c>
      <c r="S2151" s="107">
        <f t="shared" si="69"/>
        <v>182</v>
      </c>
      <c r="T2151" s="107"/>
      <c r="U2151" s="107"/>
      <c r="V2151" s="101"/>
      <c r="W2151" s="101"/>
      <c r="X2151" s="101"/>
      <c r="Y2151" s="101"/>
      <c r="Z2151" s="101"/>
      <c r="AA2151" s="94"/>
    </row>
    <row r="2152" spans="1:27" ht="16">
      <c r="A2152" s="9">
        <v>2</v>
      </c>
      <c r="B2152" s="9">
        <v>3</v>
      </c>
      <c r="C2152" s="9">
        <v>7</v>
      </c>
      <c r="D2152" s="150"/>
      <c r="E2152" s="281">
        <v>21</v>
      </c>
      <c r="F2152" s="227"/>
      <c r="G2152" s="94" t="s">
        <v>411</v>
      </c>
      <c r="H2152" s="101" t="s">
        <v>419</v>
      </c>
      <c r="I2152" s="105">
        <v>529</v>
      </c>
      <c r="J2152" s="94" t="s">
        <v>44</v>
      </c>
      <c r="K2152" s="101">
        <v>6</v>
      </c>
      <c r="L2152" s="101" t="s">
        <v>357</v>
      </c>
      <c r="M2152" s="163">
        <v>1.5</v>
      </c>
      <c r="N2152" s="101" t="s">
        <v>39</v>
      </c>
      <c r="O2152" s="101" t="s">
        <v>36</v>
      </c>
      <c r="P2152" s="269">
        <v>43242</v>
      </c>
      <c r="Q2152" s="270">
        <v>43409</v>
      </c>
      <c r="R2152" s="166">
        <v>43591</v>
      </c>
      <c r="S2152" s="107">
        <f t="shared" si="69"/>
        <v>182</v>
      </c>
      <c r="T2152" s="107"/>
      <c r="U2152" s="107"/>
      <c r="V2152" s="101"/>
      <c r="W2152" s="101"/>
      <c r="X2152" s="101"/>
      <c r="Y2152" s="101"/>
      <c r="Z2152" s="101"/>
      <c r="AA2152" s="94"/>
    </row>
    <row r="2153" spans="1:27" ht="16">
      <c r="A2153" s="9">
        <v>2</v>
      </c>
      <c r="B2153" s="9">
        <v>3</v>
      </c>
      <c r="C2153" s="9">
        <v>7</v>
      </c>
      <c r="D2153" s="150"/>
      <c r="E2153" s="281">
        <v>22</v>
      </c>
      <c r="F2153" s="227"/>
      <c r="G2153" s="94" t="s">
        <v>411</v>
      </c>
      <c r="H2153" s="101" t="s">
        <v>419</v>
      </c>
      <c r="I2153" s="105">
        <v>531</v>
      </c>
      <c r="J2153" s="94" t="s">
        <v>44</v>
      </c>
      <c r="K2153" s="101">
        <v>6</v>
      </c>
      <c r="L2153" s="101" t="s">
        <v>357</v>
      </c>
      <c r="M2153" s="163">
        <v>1.5</v>
      </c>
      <c r="N2153" s="101" t="s">
        <v>39</v>
      </c>
      <c r="O2153" s="101" t="s">
        <v>36</v>
      </c>
      <c r="P2153" s="269">
        <v>43242</v>
      </c>
      <c r="Q2153" s="270">
        <v>43409</v>
      </c>
      <c r="R2153" s="166">
        <v>43591</v>
      </c>
      <c r="S2153" s="107">
        <f t="shared" si="69"/>
        <v>182</v>
      </c>
      <c r="T2153" s="107"/>
      <c r="U2153" s="107"/>
      <c r="V2153" s="101"/>
      <c r="W2153" s="101"/>
      <c r="X2153" s="101"/>
      <c r="Y2153" s="101"/>
      <c r="Z2153" s="101"/>
      <c r="AA2153" s="94"/>
    </row>
    <row r="2154" spans="1:27" ht="16">
      <c r="A2154" s="9">
        <v>2</v>
      </c>
      <c r="B2154" s="9">
        <v>3</v>
      </c>
      <c r="C2154" s="9">
        <v>7</v>
      </c>
      <c r="D2154" s="150"/>
      <c r="E2154" s="281">
        <v>23</v>
      </c>
      <c r="F2154" s="227"/>
      <c r="G2154" s="94" t="s">
        <v>411</v>
      </c>
      <c r="H2154" s="101" t="s">
        <v>419</v>
      </c>
      <c r="I2154" s="105">
        <v>532</v>
      </c>
      <c r="J2154" s="94" t="s">
        <v>44</v>
      </c>
      <c r="K2154" s="101">
        <v>6</v>
      </c>
      <c r="L2154" s="101" t="s">
        <v>357</v>
      </c>
      <c r="M2154" s="163">
        <v>1.5</v>
      </c>
      <c r="N2154" s="101" t="s">
        <v>39</v>
      </c>
      <c r="O2154" s="101" t="s">
        <v>36</v>
      </c>
      <c r="P2154" s="269">
        <v>43242</v>
      </c>
      <c r="Q2154" s="270">
        <v>43409</v>
      </c>
      <c r="R2154" s="166">
        <v>43591</v>
      </c>
      <c r="S2154" s="107">
        <f t="shared" si="69"/>
        <v>182</v>
      </c>
      <c r="T2154" s="107"/>
      <c r="U2154" s="107"/>
      <c r="V2154" s="101"/>
      <c r="W2154" s="101"/>
      <c r="X2154" s="101"/>
      <c r="Y2154" s="101"/>
      <c r="Z2154" s="101"/>
      <c r="AA2154" s="94"/>
    </row>
    <row r="2155" spans="1:27" ht="16">
      <c r="A2155" s="9">
        <v>2</v>
      </c>
      <c r="B2155" s="9">
        <v>3</v>
      </c>
      <c r="C2155" s="9">
        <v>7</v>
      </c>
      <c r="D2155" s="150"/>
      <c r="E2155" s="281">
        <v>24</v>
      </c>
      <c r="F2155" s="227"/>
      <c r="G2155" s="94" t="s">
        <v>411</v>
      </c>
      <c r="H2155" s="101" t="s">
        <v>419</v>
      </c>
      <c r="I2155" s="105">
        <v>533</v>
      </c>
      <c r="J2155" s="94" t="s">
        <v>44</v>
      </c>
      <c r="K2155" s="101">
        <v>6</v>
      </c>
      <c r="L2155" s="101" t="s">
        <v>357</v>
      </c>
      <c r="M2155" s="163">
        <v>1.5</v>
      </c>
      <c r="N2155" s="101" t="s">
        <v>39</v>
      </c>
      <c r="O2155" s="101" t="s">
        <v>36</v>
      </c>
      <c r="P2155" s="269">
        <v>43242</v>
      </c>
      <c r="Q2155" s="270">
        <v>43409</v>
      </c>
      <c r="R2155" s="166">
        <v>43591</v>
      </c>
      <c r="S2155" s="107">
        <f t="shared" si="69"/>
        <v>182</v>
      </c>
      <c r="T2155" s="107"/>
      <c r="U2155" s="107"/>
      <c r="V2155" s="101"/>
      <c r="W2155" s="101"/>
      <c r="X2155" s="101"/>
      <c r="Y2155" s="101"/>
      <c r="Z2155" s="101"/>
      <c r="AA2155" s="94"/>
    </row>
    <row r="2156" spans="1:27" ht="16">
      <c r="A2156" s="150"/>
      <c r="B2156" s="150"/>
      <c r="C2156" s="150"/>
      <c r="D2156" s="150"/>
      <c r="E2156" s="281"/>
      <c r="F2156" s="227"/>
      <c r="G2156" s="9"/>
      <c r="H2156" s="31"/>
      <c r="I2156" s="32"/>
      <c r="J2156" s="9"/>
      <c r="K2156" s="31"/>
      <c r="L2156" s="31"/>
      <c r="M2156" s="39"/>
      <c r="N2156" s="31"/>
      <c r="O2156" s="31"/>
      <c r="P2156" s="38"/>
      <c r="Q2156" s="36"/>
      <c r="R2156" s="12"/>
      <c r="S2156" s="79"/>
      <c r="T2156" s="79"/>
      <c r="U2156" s="79"/>
      <c r="V2156" s="40"/>
      <c r="W2156" s="40"/>
      <c r="X2156" s="40"/>
      <c r="Y2156" s="40"/>
      <c r="Z2156" s="1"/>
      <c r="AA2156" s="37"/>
    </row>
    <row r="2157" spans="1:27" ht="16">
      <c r="A2157" s="150"/>
      <c r="B2157" s="150"/>
      <c r="C2157" s="150"/>
      <c r="D2157" s="150"/>
      <c r="E2157" s="281"/>
      <c r="F2157" s="227"/>
      <c r="G2157" s="9"/>
      <c r="H2157" s="31"/>
      <c r="I2157" s="32"/>
      <c r="J2157" s="9"/>
      <c r="K2157" s="31"/>
      <c r="L2157" s="31"/>
      <c r="M2157" s="39"/>
      <c r="N2157" s="31"/>
      <c r="O2157" s="31"/>
      <c r="P2157" s="38"/>
      <c r="Q2157" s="36"/>
      <c r="R2157" s="12"/>
      <c r="S2157" s="79"/>
      <c r="T2157" s="79"/>
      <c r="U2157" s="79"/>
      <c r="V2157" s="40"/>
      <c r="W2157" s="40"/>
      <c r="X2157" s="40"/>
      <c r="Y2157" s="40"/>
      <c r="Z2157" s="1"/>
      <c r="AA2157" s="37"/>
    </row>
    <row r="2158" spans="1:27" ht="16">
      <c r="A2158" s="150"/>
      <c r="B2158" s="150"/>
      <c r="C2158" s="150"/>
      <c r="D2158" s="150"/>
      <c r="E2158" s="281"/>
      <c r="F2158" s="227"/>
      <c r="G2158" s="33"/>
      <c r="H2158" s="31"/>
      <c r="I2158" s="33"/>
      <c r="J2158" s="9"/>
      <c r="K2158" s="33"/>
      <c r="L2158" s="33"/>
      <c r="M2158" s="34"/>
      <c r="N2158" s="33"/>
      <c r="O2158" s="33"/>
      <c r="P2158" s="35"/>
      <c r="Q2158" s="36"/>
      <c r="R2158" s="12"/>
      <c r="S2158" s="79"/>
      <c r="T2158" s="79"/>
      <c r="U2158" s="129" t="s">
        <v>97</v>
      </c>
      <c r="V2158" s="132">
        <f>SUM(V1996:V2157)</f>
        <v>20486.576294299299</v>
      </c>
      <c r="W2158" s="132">
        <f>SUM(W1996:W2157)</f>
        <v>1276</v>
      </c>
      <c r="X2158" s="132">
        <f>SUM(X1996:X2157)</f>
        <v>200</v>
      </c>
      <c r="Y2158" s="132">
        <f>SUM(Y1996:Y2157)</f>
        <v>16723.677794965741</v>
      </c>
      <c r="Z2158" s="6"/>
      <c r="AA2158" s="37"/>
    </row>
    <row r="2159" spans="1:27" ht="16">
      <c r="A2159" s="150"/>
      <c r="B2159" s="150"/>
      <c r="C2159" s="150"/>
      <c r="D2159" s="150"/>
      <c r="E2159" s="281"/>
      <c r="F2159" s="227"/>
      <c r="G2159" s="33"/>
      <c r="H2159" s="31"/>
      <c r="I2159" s="33"/>
      <c r="J2159" s="9"/>
      <c r="K2159" s="33"/>
      <c r="L2159" s="33"/>
      <c r="M2159" s="34"/>
      <c r="N2159" s="33"/>
      <c r="O2159" s="33"/>
      <c r="P2159" s="35"/>
      <c r="Q2159" s="36"/>
      <c r="R2159" s="12"/>
      <c r="S2159" s="79"/>
      <c r="T2159" s="79"/>
      <c r="U2159" s="129" t="s">
        <v>98</v>
      </c>
      <c r="V2159" s="132">
        <v>162</v>
      </c>
      <c r="W2159" s="132"/>
      <c r="X2159" s="132"/>
      <c r="Y2159" s="132">
        <f>V2159</f>
        <v>162</v>
      </c>
      <c r="Z2159" s="6"/>
      <c r="AA2159" s="37"/>
    </row>
    <row r="2160" spans="1:27" ht="16">
      <c r="A2160" s="150"/>
      <c r="B2160" s="150"/>
      <c r="C2160" s="150"/>
      <c r="D2160" s="150"/>
      <c r="E2160" s="281"/>
      <c r="F2160" s="227"/>
      <c r="G2160" s="33"/>
      <c r="H2160" s="31"/>
      <c r="I2160" s="33"/>
      <c r="J2160" s="9"/>
      <c r="K2160" s="33"/>
      <c r="L2160" s="33"/>
      <c r="M2160" s="34"/>
      <c r="N2160" s="33"/>
      <c r="O2160" s="33"/>
      <c r="P2160" s="35"/>
      <c r="Q2160" s="36"/>
      <c r="R2160" s="12"/>
      <c r="S2160" s="79"/>
      <c r="T2160" s="79"/>
      <c r="U2160" s="129" t="s">
        <v>99</v>
      </c>
      <c r="V2160" s="134">
        <f>V2158/V2159</f>
        <v>126.46034749567468</v>
      </c>
      <c r="W2160" s="132"/>
      <c r="X2160" s="132"/>
      <c r="Y2160" s="134">
        <f>Y2158/Y2159</f>
        <v>103.23257898127001</v>
      </c>
      <c r="Z2160" s="6"/>
      <c r="AA2160" s="37"/>
    </row>
    <row r="2161" spans="1:35" ht="16">
      <c r="A2161" s="150"/>
      <c r="B2161" s="150"/>
      <c r="C2161" s="150"/>
      <c r="D2161" s="150"/>
      <c r="E2161" s="281"/>
      <c r="F2161" s="227"/>
      <c r="G2161" s="33"/>
      <c r="H2161" s="31"/>
      <c r="I2161" s="33"/>
      <c r="J2161" s="9"/>
      <c r="K2161" s="33"/>
      <c r="L2161" s="33"/>
      <c r="M2161" s="34"/>
      <c r="N2161" s="33"/>
      <c r="O2161" s="33"/>
      <c r="P2161" s="35"/>
      <c r="Q2161" s="36"/>
      <c r="R2161" s="12"/>
      <c r="S2161" s="79"/>
      <c r="T2161" s="79"/>
      <c r="U2161" s="129" t="s">
        <v>98</v>
      </c>
      <c r="V2161" s="132">
        <v>3</v>
      </c>
      <c r="W2161" s="132"/>
      <c r="X2161" s="132"/>
      <c r="Y2161" s="132"/>
      <c r="Z2161" s="6"/>
      <c r="AA2161" s="37"/>
    </row>
    <row r="2162" spans="1:35" ht="16">
      <c r="A2162" s="150"/>
      <c r="B2162" s="150"/>
      <c r="C2162" s="150"/>
      <c r="D2162" s="150"/>
      <c r="E2162" s="281"/>
      <c r="F2162" s="227"/>
      <c r="G2162" s="33"/>
      <c r="H2162" s="31"/>
      <c r="I2162" s="33"/>
      <c r="J2162" s="9"/>
      <c r="K2162" s="33"/>
      <c r="L2162" s="33"/>
      <c r="M2162" s="34"/>
      <c r="N2162" s="33"/>
      <c r="O2162" s="33"/>
      <c r="P2162" s="35"/>
      <c r="Q2162" s="36"/>
      <c r="R2162" s="12"/>
      <c r="S2162" s="79"/>
      <c r="T2162" s="79"/>
      <c r="U2162" s="150"/>
      <c r="V2162" s="150"/>
      <c r="W2162" s="150"/>
      <c r="X2162" s="150"/>
      <c r="Y2162" s="150"/>
      <c r="Z2162" s="6"/>
      <c r="AA2162" s="37"/>
    </row>
    <row r="2163" spans="1:35" ht="16">
      <c r="A2163" s="150"/>
      <c r="B2163" s="150"/>
      <c r="C2163" s="150"/>
      <c r="D2163" s="150"/>
      <c r="E2163" s="281"/>
      <c r="F2163" s="227"/>
      <c r="G2163" s="33"/>
      <c r="H2163" s="31"/>
      <c r="I2163" s="32"/>
      <c r="J2163" s="9"/>
      <c r="K2163" s="32"/>
      <c r="L2163" s="32"/>
      <c r="M2163" s="39"/>
      <c r="N2163" s="32"/>
      <c r="O2163" s="32"/>
      <c r="P2163" s="38"/>
      <c r="Q2163" s="36"/>
      <c r="R2163" s="12"/>
      <c r="S2163" s="79"/>
      <c r="T2163" s="79"/>
      <c r="U2163" s="129" t="s">
        <v>98</v>
      </c>
      <c r="V2163" s="132">
        <f>E2162</f>
        <v>0</v>
      </c>
      <c r="W2163" s="132"/>
      <c r="X2163" s="132"/>
      <c r="Y2163" s="132"/>
      <c r="Z2163" s="6"/>
      <c r="AA2163" s="37"/>
    </row>
    <row r="2164" spans="1:35" s="437" customFormat="1" ht="16">
      <c r="A2164" s="150"/>
      <c r="B2164" s="150"/>
      <c r="C2164" s="150"/>
      <c r="D2164" s="150"/>
      <c r="E2164" s="281"/>
      <c r="F2164" s="227"/>
      <c r="G2164" s="33"/>
      <c r="H2164" s="31"/>
      <c r="I2164" s="32"/>
      <c r="J2164" s="9"/>
      <c r="K2164" s="32"/>
      <c r="L2164" s="32"/>
      <c r="M2164" s="39"/>
      <c r="N2164" s="32"/>
      <c r="O2164" s="32"/>
      <c r="P2164" s="38"/>
      <c r="Q2164" s="36"/>
      <c r="R2164" s="12"/>
      <c r="S2164" s="79"/>
      <c r="T2164" s="79"/>
      <c r="U2164" s="79"/>
      <c r="V2164" s="9"/>
      <c r="W2164" s="9"/>
      <c r="X2164" s="9"/>
      <c r="Y2164" s="9"/>
      <c r="Z2164" s="6"/>
      <c r="AA2164" s="37"/>
      <c r="AB2164"/>
      <c r="AC2164"/>
      <c r="AD2164"/>
      <c r="AE2164"/>
      <c r="AF2164"/>
      <c r="AG2164"/>
      <c r="AH2164"/>
      <c r="AI2164"/>
    </row>
    <row r="2165" spans="1:35" ht="16">
      <c r="A2165" s="150"/>
      <c r="B2165" s="150"/>
      <c r="C2165" s="150"/>
      <c r="D2165" s="150"/>
      <c r="E2165" s="281"/>
      <c r="F2165" s="227"/>
      <c r="G2165" s="33"/>
      <c r="H2165" s="31"/>
      <c r="I2165" s="33"/>
      <c r="J2165" s="9"/>
      <c r="K2165" s="33"/>
      <c r="L2165" s="33"/>
      <c r="M2165" s="34"/>
      <c r="N2165" s="33"/>
      <c r="O2165" s="33"/>
      <c r="P2165" s="35"/>
      <c r="Q2165" s="36"/>
      <c r="R2165" s="12"/>
      <c r="S2165" s="79"/>
      <c r="T2165" s="79"/>
      <c r="U2165" s="129" t="s">
        <v>98</v>
      </c>
      <c r="V2165" s="132">
        <f>E2164</f>
        <v>0</v>
      </c>
      <c r="W2165" s="132"/>
      <c r="X2165" s="132"/>
      <c r="Y2165" s="132"/>
      <c r="Z2165" s="6"/>
      <c r="AA2165" s="37"/>
    </row>
    <row r="2166" spans="1:35" ht="16">
      <c r="A2166" s="150"/>
      <c r="B2166" s="150"/>
      <c r="C2166" s="150"/>
      <c r="D2166" s="150"/>
      <c r="E2166" s="281"/>
      <c r="F2166" s="227"/>
      <c r="G2166" s="33"/>
      <c r="H2166" s="31"/>
      <c r="I2166" s="33"/>
      <c r="J2166" s="9"/>
      <c r="K2166" s="33"/>
      <c r="L2166" s="33"/>
      <c r="M2166" s="34"/>
      <c r="N2166" s="33"/>
      <c r="O2166" s="33"/>
      <c r="P2166" s="35"/>
      <c r="Q2166" s="36"/>
      <c r="R2166" s="12"/>
      <c r="S2166" s="79"/>
      <c r="T2166" s="79"/>
      <c r="U2166" s="79"/>
      <c r="V2166" s="9"/>
      <c r="W2166" s="9"/>
      <c r="X2166" s="9"/>
      <c r="Y2166" s="9"/>
      <c r="Z2166" s="6"/>
      <c r="AA2166" s="37"/>
    </row>
    <row r="2167" spans="1:35" ht="16">
      <c r="A2167" s="150"/>
      <c r="B2167" s="150"/>
      <c r="C2167" s="150"/>
      <c r="D2167" s="150"/>
      <c r="E2167" s="281"/>
      <c r="F2167" s="227"/>
      <c r="G2167" s="154" t="s">
        <v>390</v>
      </c>
      <c r="H2167" s="31"/>
      <c r="I2167" s="33"/>
      <c r="J2167" s="9"/>
      <c r="K2167" s="33"/>
      <c r="L2167" s="33"/>
      <c r="M2167" s="34"/>
      <c r="N2167" s="33"/>
      <c r="O2167" s="33"/>
      <c r="P2167" s="35"/>
      <c r="Q2167" s="36"/>
      <c r="R2167" s="12"/>
      <c r="S2167" s="79"/>
      <c r="T2167" s="79"/>
      <c r="U2167" s="79"/>
      <c r="V2167" s="9"/>
      <c r="W2167" s="9"/>
      <c r="X2167" s="9"/>
      <c r="Y2167" s="9"/>
      <c r="Z2167" s="6"/>
      <c r="AA2167" s="37"/>
    </row>
    <row r="2168" spans="1:35" ht="16">
      <c r="A2168" s="150"/>
      <c r="B2168" s="150"/>
      <c r="C2168" s="150"/>
      <c r="D2168" s="150"/>
      <c r="E2168" s="281"/>
      <c r="F2168" s="227"/>
      <c r="G2168" s="33"/>
      <c r="H2168" s="31"/>
      <c r="I2168" s="33"/>
      <c r="J2168" s="9"/>
      <c r="K2168" s="33"/>
      <c r="L2168" s="33"/>
      <c r="M2168" s="34"/>
      <c r="N2168" s="33"/>
      <c r="O2168" s="33"/>
      <c r="P2168" s="35"/>
      <c r="Q2168" s="36"/>
      <c r="R2168" s="12"/>
      <c r="S2168" s="79"/>
      <c r="T2168" s="79"/>
      <c r="U2168" s="129" t="s">
        <v>98</v>
      </c>
      <c r="V2168" s="132">
        <f>E2167</f>
        <v>0</v>
      </c>
      <c r="W2168" s="132"/>
      <c r="X2168" s="132"/>
      <c r="Y2168" s="132"/>
      <c r="Z2168" s="6"/>
      <c r="AA2168" s="37"/>
    </row>
    <row r="2169" spans="1:35" ht="16">
      <c r="A2169" s="150"/>
      <c r="B2169" s="150"/>
      <c r="C2169" s="150"/>
      <c r="D2169" s="150"/>
      <c r="E2169" s="281"/>
      <c r="F2169" s="227"/>
      <c r="G2169" s="33"/>
      <c r="H2169" s="31"/>
      <c r="I2169" s="33"/>
      <c r="J2169" s="9"/>
      <c r="K2169" s="33"/>
      <c r="L2169" s="33"/>
      <c r="M2169" s="34"/>
      <c r="N2169" s="33"/>
      <c r="O2169" s="33"/>
      <c r="P2169" s="35"/>
      <c r="Q2169" s="36"/>
      <c r="R2169" s="12"/>
      <c r="S2169" s="79"/>
      <c r="T2169" s="79"/>
      <c r="U2169" s="79"/>
      <c r="V2169" s="9"/>
      <c r="W2169" s="9"/>
      <c r="X2169" s="9"/>
      <c r="Y2169" s="9"/>
      <c r="Z2169" s="6"/>
      <c r="AA2169" s="37"/>
    </row>
    <row r="2170" spans="1:35" ht="16">
      <c r="A2170" s="150"/>
      <c r="B2170" s="150"/>
      <c r="C2170" s="150"/>
      <c r="D2170" s="150"/>
      <c r="E2170" s="281"/>
      <c r="F2170" s="227"/>
      <c r="G2170" s="265" t="s">
        <v>295</v>
      </c>
      <c r="H2170" s="31"/>
      <c r="I2170" s="33"/>
      <c r="J2170" s="9"/>
      <c r="K2170" s="33"/>
      <c r="L2170" s="33"/>
      <c r="M2170" s="34"/>
      <c r="N2170" s="33"/>
      <c r="O2170" s="33"/>
      <c r="P2170" s="35"/>
      <c r="Q2170" s="36"/>
      <c r="R2170" s="12"/>
      <c r="S2170" s="79"/>
      <c r="T2170" s="79"/>
      <c r="U2170" s="79"/>
      <c r="V2170" s="9"/>
      <c r="W2170" s="9"/>
      <c r="X2170" s="9"/>
      <c r="Y2170" s="9"/>
      <c r="Z2170" s="6"/>
      <c r="AA2170" s="37"/>
    </row>
    <row r="2171" spans="1:35" ht="16">
      <c r="A2171" s="9">
        <v>3</v>
      </c>
      <c r="B2171" s="9">
        <v>1</v>
      </c>
      <c r="C2171" s="9">
        <v>6</v>
      </c>
      <c r="D2171" s="150"/>
      <c r="E2171" s="281">
        <v>1</v>
      </c>
      <c r="F2171" s="227"/>
      <c r="G2171" s="23" t="s">
        <v>464</v>
      </c>
      <c r="H2171" s="186" t="s">
        <v>465</v>
      </c>
      <c r="I2171" s="23">
        <v>588</v>
      </c>
      <c r="J2171" s="24" t="s">
        <v>44</v>
      </c>
      <c r="K2171" s="23">
        <v>18</v>
      </c>
      <c r="L2171" s="23" t="s">
        <v>357</v>
      </c>
      <c r="M2171" s="44">
        <v>1.5</v>
      </c>
      <c r="N2171" s="23" t="s">
        <v>35</v>
      </c>
      <c r="O2171" s="23" t="s">
        <v>142</v>
      </c>
      <c r="P2171" s="271">
        <v>43242</v>
      </c>
      <c r="Q2171" s="272">
        <v>43409</v>
      </c>
      <c r="R2171" s="147">
        <v>43439</v>
      </c>
      <c r="S2171" s="157">
        <f t="shared" ref="S2171:S2190" si="70">R2171-Q2171</f>
        <v>30</v>
      </c>
      <c r="T2171" s="157"/>
      <c r="U2171" s="157"/>
      <c r="V2171" s="177"/>
      <c r="W2171" s="177"/>
      <c r="X2171" s="177"/>
      <c r="Y2171" s="177"/>
      <c r="Z2171" s="177"/>
      <c r="AA2171" s="24"/>
    </row>
    <row r="2172" spans="1:35" ht="16">
      <c r="A2172" s="9">
        <v>3</v>
      </c>
      <c r="B2172" s="9">
        <v>1</v>
      </c>
      <c r="C2172" s="9">
        <v>6</v>
      </c>
      <c r="D2172" s="150"/>
      <c r="E2172" s="281">
        <v>2</v>
      </c>
      <c r="F2172" s="227"/>
      <c r="G2172" s="23" t="s">
        <v>464</v>
      </c>
      <c r="H2172" s="186" t="s">
        <v>465</v>
      </c>
      <c r="I2172" s="23">
        <v>589</v>
      </c>
      <c r="J2172" s="24" t="s">
        <v>44</v>
      </c>
      <c r="K2172" s="23">
        <v>18</v>
      </c>
      <c r="L2172" s="23" t="s">
        <v>357</v>
      </c>
      <c r="M2172" s="44">
        <v>1.5</v>
      </c>
      <c r="N2172" s="23" t="s">
        <v>35</v>
      </c>
      <c r="O2172" s="23" t="s">
        <v>142</v>
      </c>
      <c r="P2172" s="271">
        <v>43242</v>
      </c>
      <c r="Q2172" s="272">
        <v>43409</v>
      </c>
      <c r="R2172" s="147">
        <v>43439</v>
      </c>
      <c r="S2172" s="157">
        <f t="shared" si="70"/>
        <v>30</v>
      </c>
      <c r="T2172" s="157"/>
      <c r="U2172" s="157"/>
      <c r="V2172" s="177"/>
      <c r="W2172" s="177"/>
      <c r="X2172" s="177"/>
      <c r="Y2172" s="177"/>
      <c r="Z2172" s="177"/>
      <c r="AA2172" s="24"/>
    </row>
    <row r="2173" spans="1:35" ht="16">
      <c r="A2173" s="9">
        <v>3</v>
      </c>
      <c r="B2173" s="9">
        <v>1</v>
      </c>
      <c r="C2173" s="9">
        <v>6</v>
      </c>
      <c r="D2173" s="150"/>
      <c r="E2173" s="281">
        <v>3</v>
      </c>
      <c r="F2173" s="227"/>
      <c r="G2173" s="23" t="s">
        <v>464</v>
      </c>
      <c r="H2173" s="186" t="s">
        <v>465</v>
      </c>
      <c r="I2173" s="23">
        <v>590</v>
      </c>
      <c r="J2173" s="24" t="s">
        <v>44</v>
      </c>
      <c r="K2173" s="23">
        <v>18</v>
      </c>
      <c r="L2173" s="23" t="s">
        <v>357</v>
      </c>
      <c r="M2173" s="44">
        <v>1.5</v>
      </c>
      <c r="N2173" s="23" t="s">
        <v>35</v>
      </c>
      <c r="O2173" s="23" t="s">
        <v>142</v>
      </c>
      <c r="P2173" s="271">
        <v>43242</v>
      </c>
      <c r="Q2173" s="272">
        <v>43409</v>
      </c>
      <c r="R2173" s="147">
        <v>43439</v>
      </c>
      <c r="S2173" s="157">
        <f t="shared" si="70"/>
        <v>30</v>
      </c>
      <c r="T2173" s="157"/>
      <c r="U2173" s="157"/>
      <c r="V2173" s="177"/>
      <c r="W2173" s="177"/>
      <c r="X2173" s="177"/>
      <c r="Y2173" s="177"/>
      <c r="Z2173" s="177"/>
      <c r="AA2173" s="24"/>
    </row>
    <row r="2174" spans="1:35" ht="16">
      <c r="A2174" s="9">
        <v>3</v>
      </c>
      <c r="B2174" s="9">
        <v>1</v>
      </c>
      <c r="C2174" s="9">
        <v>6</v>
      </c>
      <c r="D2174" s="150"/>
      <c r="E2174" s="281">
        <v>4</v>
      </c>
      <c r="F2174" s="227"/>
      <c r="G2174" s="23" t="s">
        <v>464</v>
      </c>
      <c r="H2174" s="186" t="s">
        <v>465</v>
      </c>
      <c r="I2174" s="23">
        <v>591</v>
      </c>
      <c r="J2174" s="24" t="s">
        <v>44</v>
      </c>
      <c r="K2174" s="23">
        <v>18</v>
      </c>
      <c r="L2174" s="23" t="s">
        <v>357</v>
      </c>
      <c r="M2174" s="44">
        <v>1.5</v>
      </c>
      <c r="N2174" s="23" t="s">
        <v>35</v>
      </c>
      <c r="O2174" s="23" t="s">
        <v>142</v>
      </c>
      <c r="P2174" s="271">
        <v>43242</v>
      </c>
      <c r="Q2174" s="272">
        <v>43409</v>
      </c>
      <c r="R2174" s="147">
        <v>43439</v>
      </c>
      <c r="S2174" s="157">
        <f t="shared" si="70"/>
        <v>30</v>
      </c>
      <c r="T2174" s="157"/>
      <c r="U2174" s="157"/>
      <c r="V2174" s="177"/>
      <c r="W2174" s="177"/>
      <c r="X2174" s="177"/>
      <c r="Y2174" s="177"/>
      <c r="Z2174" s="177"/>
      <c r="AA2174" s="24"/>
    </row>
    <row r="2175" spans="1:35" ht="16">
      <c r="A2175" s="9">
        <v>3</v>
      </c>
      <c r="B2175" s="9">
        <v>1</v>
      </c>
      <c r="C2175" s="9">
        <v>6</v>
      </c>
      <c r="D2175" s="150"/>
      <c r="E2175" s="281">
        <v>5</v>
      </c>
      <c r="F2175" s="227"/>
      <c r="G2175" s="23" t="s">
        <v>464</v>
      </c>
      <c r="H2175" s="186" t="s">
        <v>465</v>
      </c>
      <c r="I2175" s="23">
        <v>592</v>
      </c>
      <c r="J2175" s="24" t="s">
        <v>44</v>
      </c>
      <c r="K2175" s="23">
        <v>18</v>
      </c>
      <c r="L2175" s="23" t="s">
        <v>357</v>
      </c>
      <c r="M2175" s="44">
        <v>1.5</v>
      </c>
      <c r="N2175" s="23" t="s">
        <v>35</v>
      </c>
      <c r="O2175" s="23" t="s">
        <v>142</v>
      </c>
      <c r="P2175" s="271">
        <v>43242</v>
      </c>
      <c r="Q2175" s="272">
        <v>43409</v>
      </c>
      <c r="R2175" s="147">
        <v>43439</v>
      </c>
      <c r="S2175" s="157">
        <f t="shared" si="70"/>
        <v>30</v>
      </c>
      <c r="T2175" s="157"/>
      <c r="U2175" s="157"/>
      <c r="V2175" s="177"/>
      <c r="W2175" s="177"/>
      <c r="X2175" s="177"/>
      <c r="Y2175" s="177"/>
      <c r="Z2175" s="177"/>
      <c r="AA2175" s="24"/>
    </row>
    <row r="2176" spans="1:35" ht="17" customHeight="1">
      <c r="A2176" s="9">
        <v>3</v>
      </c>
      <c r="B2176" s="9">
        <v>1</v>
      </c>
      <c r="C2176" s="9">
        <v>6</v>
      </c>
      <c r="D2176" s="150"/>
      <c r="E2176" s="281">
        <v>6</v>
      </c>
      <c r="F2176" s="227"/>
      <c r="G2176" s="94" t="s">
        <v>464</v>
      </c>
      <c r="H2176" s="101" t="s">
        <v>466</v>
      </c>
      <c r="I2176" s="101">
        <v>534</v>
      </c>
      <c r="J2176" s="94" t="s">
        <v>44</v>
      </c>
      <c r="K2176" s="101">
        <v>7</v>
      </c>
      <c r="L2176" s="101" t="s">
        <v>357</v>
      </c>
      <c r="M2176" s="163">
        <v>1.5</v>
      </c>
      <c r="N2176" s="101" t="s">
        <v>39</v>
      </c>
      <c r="O2176" s="101" t="s">
        <v>142</v>
      </c>
      <c r="P2176" s="269">
        <v>43242</v>
      </c>
      <c r="Q2176" s="270">
        <v>43409</v>
      </c>
      <c r="R2176" s="166">
        <v>43438</v>
      </c>
      <c r="S2176" s="107">
        <f t="shared" si="70"/>
        <v>29</v>
      </c>
      <c r="T2176" s="107"/>
      <c r="U2176" s="107"/>
      <c r="V2176" s="101"/>
      <c r="W2176" s="101"/>
      <c r="X2176" s="101"/>
      <c r="Y2176" s="101"/>
      <c r="Z2176" s="101"/>
      <c r="AA2176" s="94"/>
    </row>
    <row r="2177" spans="1:35" s="366" customFormat="1" ht="16">
      <c r="A2177" s="9">
        <v>3</v>
      </c>
      <c r="B2177" s="282">
        <v>1</v>
      </c>
      <c r="C2177" s="282">
        <v>6</v>
      </c>
      <c r="D2177" s="150"/>
      <c r="E2177" s="281">
        <v>7</v>
      </c>
      <c r="F2177" s="227"/>
      <c r="G2177" s="94" t="s">
        <v>464</v>
      </c>
      <c r="H2177" s="101" t="s">
        <v>466</v>
      </c>
      <c r="I2177" s="101">
        <v>535</v>
      </c>
      <c r="J2177" s="94" t="s">
        <v>44</v>
      </c>
      <c r="K2177" s="101">
        <v>7</v>
      </c>
      <c r="L2177" s="101" t="s">
        <v>357</v>
      </c>
      <c r="M2177" s="163">
        <v>1.5</v>
      </c>
      <c r="N2177" s="101" t="s">
        <v>39</v>
      </c>
      <c r="O2177" s="101" t="s">
        <v>142</v>
      </c>
      <c r="P2177" s="269">
        <v>43242</v>
      </c>
      <c r="Q2177" s="270">
        <v>43409</v>
      </c>
      <c r="R2177" s="166">
        <v>43438</v>
      </c>
      <c r="S2177" s="107">
        <f t="shared" si="70"/>
        <v>29</v>
      </c>
      <c r="T2177" s="107"/>
      <c r="U2177" s="107"/>
      <c r="V2177" s="101"/>
      <c r="W2177" s="101"/>
      <c r="X2177" s="101"/>
      <c r="Y2177" s="101"/>
      <c r="Z2177" s="101"/>
      <c r="AA2177" s="94"/>
      <c r="AB2177"/>
      <c r="AC2177"/>
      <c r="AD2177"/>
      <c r="AE2177"/>
      <c r="AF2177"/>
      <c r="AG2177"/>
      <c r="AH2177"/>
      <c r="AI2177"/>
    </row>
    <row r="2178" spans="1:35" s="437" customFormat="1" ht="16">
      <c r="A2178" s="9">
        <v>3</v>
      </c>
      <c r="B2178" s="282">
        <v>1</v>
      </c>
      <c r="C2178" s="282">
        <v>6</v>
      </c>
      <c r="D2178" s="150"/>
      <c r="E2178" s="281">
        <v>8</v>
      </c>
      <c r="F2178" s="227"/>
      <c r="G2178" s="94" t="s">
        <v>464</v>
      </c>
      <c r="H2178" s="101" t="s">
        <v>466</v>
      </c>
      <c r="I2178" s="101">
        <v>536</v>
      </c>
      <c r="J2178" s="94" t="s">
        <v>44</v>
      </c>
      <c r="K2178" s="101">
        <v>7</v>
      </c>
      <c r="L2178" s="101" t="s">
        <v>357</v>
      </c>
      <c r="M2178" s="163">
        <v>1.5</v>
      </c>
      <c r="N2178" s="101" t="s">
        <v>39</v>
      </c>
      <c r="O2178" s="101" t="s">
        <v>142</v>
      </c>
      <c r="P2178" s="269">
        <v>43242</v>
      </c>
      <c r="Q2178" s="270">
        <v>43409</v>
      </c>
      <c r="R2178" s="166">
        <v>43438</v>
      </c>
      <c r="S2178" s="107">
        <f t="shared" si="70"/>
        <v>29</v>
      </c>
      <c r="T2178" s="107"/>
      <c r="U2178" s="107"/>
      <c r="V2178" s="101"/>
      <c r="W2178" s="101"/>
      <c r="X2178" s="101"/>
      <c r="Y2178" s="101"/>
      <c r="Z2178" s="101"/>
      <c r="AA2178" s="94"/>
      <c r="AB2178"/>
      <c r="AC2178"/>
      <c r="AD2178"/>
      <c r="AE2178"/>
      <c r="AF2178"/>
      <c r="AG2178"/>
      <c r="AH2178"/>
      <c r="AI2178"/>
    </row>
    <row r="2179" spans="1:35" s="437" customFormat="1" ht="16">
      <c r="A2179" s="9">
        <v>3</v>
      </c>
      <c r="B2179" s="282">
        <v>1</v>
      </c>
      <c r="C2179" s="282">
        <v>6</v>
      </c>
      <c r="D2179" s="150"/>
      <c r="E2179" s="281">
        <v>9</v>
      </c>
      <c r="F2179" s="227"/>
      <c r="G2179" s="94" t="s">
        <v>464</v>
      </c>
      <c r="H2179" s="101" t="s">
        <v>466</v>
      </c>
      <c r="I2179" s="101">
        <v>537</v>
      </c>
      <c r="J2179" s="94" t="s">
        <v>44</v>
      </c>
      <c r="K2179" s="101">
        <v>7</v>
      </c>
      <c r="L2179" s="101" t="s">
        <v>357</v>
      </c>
      <c r="M2179" s="163">
        <v>1.5</v>
      </c>
      <c r="N2179" s="101" t="s">
        <v>39</v>
      </c>
      <c r="O2179" s="101" t="s">
        <v>142</v>
      </c>
      <c r="P2179" s="269">
        <v>43242</v>
      </c>
      <c r="Q2179" s="270">
        <v>43409</v>
      </c>
      <c r="R2179" s="166">
        <v>43438</v>
      </c>
      <c r="S2179" s="107">
        <f t="shared" si="70"/>
        <v>29</v>
      </c>
      <c r="T2179" s="107"/>
      <c r="U2179" s="107"/>
      <c r="V2179" s="101"/>
      <c r="W2179" s="101"/>
      <c r="X2179" s="101"/>
      <c r="Y2179" s="101"/>
      <c r="Z2179" s="101"/>
      <c r="AA2179" s="94"/>
      <c r="AB2179"/>
      <c r="AC2179"/>
      <c r="AD2179"/>
      <c r="AE2179"/>
      <c r="AF2179"/>
      <c r="AG2179"/>
      <c r="AH2179"/>
      <c r="AI2179"/>
    </row>
    <row r="2180" spans="1:35" s="437" customFormat="1" ht="16">
      <c r="A2180" s="9">
        <v>3</v>
      </c>
      <c r="B2180" s="282">
        <v>1</v>
      </c>
      <c r="C2180" s="282">
        <v>6</v>
      </c>
      <c r="D2180" s="150"/>
      <c r="E2180" s="281">
        <v>10</v>
      </c>
      <c r="F2180" s="227"/>
      <c r="G2180" s="94" t="s">
        <v>464</v>
      </c>
      <c r="H2180" s="101" t="s">
        <v>466</v>
      </c>
      <c r="I2180" s="101">
        <v>538</v>
      </c>
      <c r="J2180" s="94" t="s">
        <v>44</v>
      </c>
      <c r="K2180" s="101">
        <v>7</v>
      </c>
      <c r="L2180" s="101" t="s">
        <v>357</v>
      </c>
      <c r="M2180" s="163">
        <v>1.5</v>
      </c>
      <c r="N2180" s="101" t="s">
        <v>39</v>
      </c>
      <c r="O2180" s="101" t="s">
        <v>142</v>
      </c>
      <c r="P2180" s="269">
        <v>43242</v>
      </c>
      <c r="Q2180" s="270">
        <v>43409</v>
      </c>
      <c r="R2180" s="166">
        <v>43438</v>
      </c>
      <c r="S2180" s="107">
        <f t="shared" si="70"/>
        <v>29</v>
      </c>
      <c r="T2180" s="107"/>
      <c r="U2180" s="107"/>
      <c r="V2180" s="101"/>
      <c r="W2180" s="101"/>
      <c r="X2180" s="101"/>
      <c r="Y2180" s="101"/>
      <c r="Z2180" s="101"/>
      <c r="AA2180" s="94"/>
      <c r="AB2180"/>
      <c r="AC2180"/>
      <c r="AD2180"/>
      <c r="AE2180"/>
      <c r="AF2180"/>
      <c r="AG2180"/>
      <c r="AH2180"/>
      <c r="AI2180"/>
    </row>
    <row r="2181" spans="1:35" s="437" customFormat="1" ht="16">
      <c r="A2181" s="9">
        <v>3</v>
      </c>
      <c r="B2181" s="282">
        <v>1</v>
      </c>
      <c r="C2181" s="282">
        <v>6</v>
      </c>
      <c r="D2181" s="150"/>
      <c r="E2181" s="281">
        <v>11</v>
      </c>
      <c r="F2181" s="227"/>
      <c r="G2181" s="23" t="s">
        <v>464</v>
      </c>
      <c r="H2181" s="186" t="s">
        <v>467</v>
      </c>
      <c r="I2181" s="23">
        <v>593</v>
      </c>
      <c r="J2181" s="24" t="s">
        <v>44</v>
      </c>
      <c r="K2181" s="23">
        <v>19</v>
      </c>
      <c r="L2181" s="23" t="s">
        <v>357</v>
      </c>
      <c r="M2181" s="44">
        <v>1.5</v>
      </c>
      <c r="N2181" s="23" t="s">
        <v>35</v>
      </c>
      <c r="O2181" s="23" t="s">
        <v>142</v>
      </c>
      <c r="P2181" s="271">
        <v>43242</v>
      </c>
      <c r="Q2181" s="272">
        <v>43409</v>
      </c>
      <c r="R2181" s="147">
        <v>43598</v>
      </c>
      <c r="S2181" s="157">
        <f t="shared" si="70"/>
        <v>189</v>
      </c>
      <c r="T2181" s="157"/>
      <c r="U2181" s="157"/>
      <c r="V2181" s="177"/>
      <c r="W2181" s="177"/>
      <c r="X2181" s="177"/>
      <c r="Y2181" s="177"/>
      <c r="Z2181" s="177"/>
      <c r="AA2181" s="24"/>
      <c r="AB2181"/>
      <c r="AC2181"/>
      <c r="AD2181"/>
      <c r="AE2181"/>
      <c r="AF2181"/>
      <c r="AG2181"/>
      <c r="AH2181"/>
      <c r="AI2181"/>
    </row>
    <row r="2182" spans="1:35" s="437" customFormat="1" ht="16">
      <c r="A2182" s="9">
        <v>3</v>
      </c>
      <c r="B2182" s="282">
        <v>1</v>
      </c>
      <c r="C2182" s="282">
        <v>6</v>
      </c>
      <c r="D2182" s="150"/>
      <c r="E2182" s="281">
        <v>12</v>
      </c>
      <c r="F2182" s="227"/>
      <c r="G2182" s="23" t="s">
        <v>464</v>
      </c>
      <c r="H2182" s="186" t="s">
        <v>467</v>
      </c>
      <c r="I2182" s="23">
        <v>594</v>
      </c>
      <c r="J2182" s="24" t="s">
        <v>44</v>
      </c>
      <c r="K2182" s="23">
        <v>19</v>
      </c>
      <c r="L2182" s="23" t="s">
        <v>357</v>
      </c>
      <c r="M2182" s="44">
        <v>1.5</v>
      </c>
      <c r="N2182" s="23" t="s">
        <v>35</v>
      </c>
      <c r="O2182" s="23" t="s">
        <v>142</v>
      </c>
      <c r="P2182" s="271">
        <v>43242</v>
      </c>
      <c r="Q2182" s="272">
        <v>43409</v>
      </c>
      <c r="R2182" s="147">
        <v>43598</v>
      </c>
      <c r="S2182" s="157">
        <f t="shared" si="70"/>
        <v>189</v>
      </c>
      <c r="T2182" s="157"/>
      <c r="U2182" s="157"/>
      <c r="V2182" s="177"/>
      <c r="W2182" s="177"/>
      <c r="X2182" s="177"/>
      <c r="Y2182" s="177"/>
      <c r="Z2182" s="177"/>
      <c r="AA2182" s="24"/>
      <c r="AB2182"/>
      <c r="AC2182"/>
      <c r="AD2182"/>
      <c r="AE2182"/>
      <c r="AF2182"/>
      <c r="AG2182"/>
      <c r="AH2182"/>
      <c r="AI2182"/>
    </row>
    <row r="2183" spans="1:35" s="437" customFormat="1" ht="16">
      <c r="A2183" s="9">
        <v>3</v>
      </c>
      <c r="B2183" s="282">
        <v>1</v>
      </c>
      <c r="C2183" s="282">
        <v>6</v>
      </c>
      <c r="D2183" s="150"/>
      <c r="E2183" s="281">
        <v>13</v>
      </c>
      <c r="F2183" s="227"/>
      <c r="G2183" s="23" t="s">
        <v>464</v>
      </c>
      <c r="H2183" s="186" t="s">
        <v>467</v>
      </c>
      <c r="I2183" s="23">
        <v>595</v>
      </c>
      <c r="J2183" s="24" t="s">
        <v>44</v>
      </c>
      <c r="K2183" s="23">
        <v>19</v>
      </c>
      <c r="L2183" s="23" t="s">
        <v>357</v>
      </c>
      <c r="M2183" s="44">
        <v>1.5</v>
      </c>
      <c r="N2183" s="23" t="s">
        <v>35</v>
      </c>
      <c r="O2183" s="23" t="s">
        <v>142</v>
      </c>
      <c r="P2183" s="271">
        <v>43242</v>
      </c>
      <c r="Q2183" s="272">
        <v>43409</v>
      </c>
      <c r="R2183" s="147">
        <v>43598</v>
      </c>
      <c r="S2183" s="157">
        <f t="shared" si="70"/>
        <v>189</v>
      </c>
      <c r="T2183" s="157"/>
      <c r="U2183" s="157"/>
      <c r="V2183" s="177"/>
      <c r="W2183" s="177"/>
      <c r="X2183" s="177"/>
      <c r="Y2183" s="177"/>
      <c r="Z2183" s="177"/>
      <c r="AA2183" s="24"/>
      <c r="AB2183"/>
      <c r="AC2183"/>
      <c r="AD2183"/>
      <c r="AE2183"/>
      <c r="AF2183"/>
      <c r="AG2183"/>
      <c r="AH2183"/>
      <c r="AI2183"/>
    </row>
    <row r="2184" spans="1:35" s="437" customFormat="1" ht="16">
      <c r="A2184" s="9">
        <v>3</v>
      </c>
      <c r="B2184" s="282">
        <v>1</v>
      </c>
      <c r="C2184" s="282">
        <v>6</v>
      </c>
      <c r="D2184" s="150"/>
      <c r="E2184" s="281">
        <v>14</v>
      </c>
      <c r="F2184" s="227"/>
      <c r="G2184" s="23" t="s">
        <v>464</v>
      </c>
      <c r="H2184" s="186" t="s">
        <v>467</v>
      </c>
      <c r="I2184" s="23">
        <v>596</v>
      </c>
      <c r="J2184" s="24" t="s">
        <v>44</v>
      </c>
      <c r="K2184" s="23">
        <v>19</v>
      </c>
      <c r="L2184" s="23" t="s">
        <v>357</v>
      </c>
      <c r="M2184" s="44">
        <v>1.5</v>
      </c>
      <c r="N2184" s="23" t="s">
        <v>35</v>
      </c>
      <c r="O2184" s="23" t="s">
        <v>142</v>
      </c>
      <c r="P2184" s="271">
        <v>43242</v>
      </c>
      <c r="Q2184" s="272">
        <v>43409</v>
      </c>
      <c r="R2184" s="147">
        <v>43598</v>
      </c>
      <c r="S2184" s="157">
        <f t="shared" si="70"/>
        <v>189</v>
      </c>
      <c r="T2184" s="157"/>
      <c r="U2184" s="157"/>
      <c r="V2184" s="177"/>
      <c r="W2184" s="177"/>
      <c r="X2184" s="177"/>
      <c r="Y2184" s="177"/>
      <c r="Z2184" s="177"/>
      <c r="AA2184" s="24"/>
      <c r="AB2184"/>
      <c r="AC2184"/>
      <c r="AD2184"/>
      <c r="AE2184"/>
      <c r="AF2184"/>
      <c r="AG2184"/>
      <c r="AH2184"/>
      <c r="AI2184"/>
    </row>
    <row r="2185" spans="1:35" s="437" customFormat="1" ht="16">
      <c r="A2185" s="9">
        <v>3</v>
      </c>
      <c r="B2185" s="282">
        <v>1</v>
      </c>
      <c r="C2185" s="282">
        <v>6</v>
      </c>
      <c r="D2185" s="150"/>
      <c r="E2185" s="281">
        <v>15</v>
      </c>
      <c r="F2185" s="227"/>
      <c r="G2185" s="23" t="s">
        <v>464</v>
      </c>
      <c r="H2185" s="186" t="s">
        <v>467</v>
      </c>
      <c r="I2185" s="23">
        <v>597</v>
      </c>
      <c r="J2185" s="24" t="s">
        <v>44</v>
      </c>
      <c r="K2185" s="23">
        <v>19</v>
      </c>
      <c r="L2185" s="23" t="s">
        <v>357</v>
      </c>
      <c r="M2185" s="44">
        <v>1.5</v>
      </c>
      <c r="N2185" s="23" t="s">
        <v>35</v>
      </c>
      <c r="O2185" s="23" t="s">
        <v>142</v>
      </c>
      <c r="P2185" s="271">
        <v>43242</v>
      </c>
      <c r="Q2185" s="272">
        <v>43409</v>
      </c>
      <c r="R2185" s="147">
        <v>43598</v>
      </c>
      <c r="S2185" s="157">
        <f t="shared" si="70"/>
        <v>189</v>
      </c>
      <c r="T2185" s="157"/>
      <c r="U2185" s="157"/>
      <c r="V2185" s="177"/>
      <c r="W2185" s="177"/>
      <c r="X2185" s="177"/>
      <c r="Y2185" s="177"/>
      <c r="Z2185" s="177"/>
      <c r="AA2185" s="24"/>
      <c r="AB2185"/>
      <c r="AC2185"/>
      <c r="AD2185"/>
      <c r="AE2185"/>
      <c r="AF2185"/>
      <c r="AG2185"/>
      <c r="AH2185"/>
      <c r="AI2185"/>
    </row>
    <row r="2186" spans="1:35" s="366" customFormat="1" ht="16">
      <c r="A2186" s="9">
        <v>3</v>
      </c>
      <c r="B2186" s="282">
        <v>1</v>
      </c>
      <c r="C2186" s="282">
        <v>6</v>
      </c>
      <c r="D2186" s="150"/>
      <c r="E2186" s="281">
        <v>16</v>
      </c>
      <c r="F2186" s="227"/>
      <c r="G2186" s="94" t="s">
        <v>464</v>
      </c>
      <c r="H2186" s="101" t="s">
        <v>468</v>
      </c>
      <c r="I2186" s="101">
        <v>539</v>
      </c>
      <c r="J2186" s="94" t="s">
        <v>44</v>
      </c>
      <c r="K2186" s="101">
        <v>8</v>
      </c>
      <c r="L2186" s="101" t="s">
        <v>357</v>
      </c>
      <c r="M2186" s="163">
        <v>1.5</v>
      </c>
      <c r="N2186" s="101" t="s">
        <v>39</v>
      </c>
      <c r="O2186" s="101" t="s">
        <v>142</v>
      </c>
      <c r="P2186" s="269">
        <v>43242</v>
      </c>
      <c r="Q2186" s="270">
        <v>43409</v>
      </c>
      <c r="R2186" s="166">
        <v>43594</v>
      </c>
      <c r="S2186" s="107">
        <f t="shared" si="70"/>
        <v>185</v>
      </c>
      <c r="T2186" s="107"/>
      <c r="U2186" s="107"/>
      <c r="V2186" s="101"/>
      <c r="W2186" s="101"/>
      <c r="X2186" s="101"/>
      <c r="Y2186" s="101"/>
      <c r="Z2186" s="101"/>
      <c r="AA2186" s="94"/>
      <c r="AB2186"/>
      <c r="AC2186"/>
      <c r="AD2186"/>
      <c r="AE2186"/>
      <c r="AF2186"/>
      <c r="AG2186"/>
      <c r="AH2186"/>
      <c r="AI2186"/>
    </row>
    <row r="2187" spans="1:35" s="366" customFormat="1" ht="16">
      <c r="A2187" s="9">
        <v>3</v>
      </c>
      <c r="B2187" s="282">
        <v>1</v>
      </c>
      <c r="C2187" s="282">
        <v>6</v>
      </c>
      <c r="D2187" s="150"/>
      <c r="E2187" s="281">
        <v>17</v>
      </c>
      <c r="F2187" s="227"/>
      <c r="G2187" s="94" t="s">
        <v>464</v>
      </c>
      <c r="H2187" s="101" t="s">
        <v>468</v>
      </c>
      <c r="I2187" s="101">
        <v>540</v>
      </c>
      <c r="J2187" s="94" t="s">
        <v>44</v>
      </c>
      <c r="K2187" s="101">
        <v>8</v>
      </c>
      <c r="L2187" s="101" t="s">
        <v>357</v>
      </c>
      <c r="M2187" s="163">
        <v>1.5</v>
      </c>
      <c r="N2187" s="101" t="s">
        <v>39</v>
      </c>
      <c r="O2187" s="101" t="s">
        <v>142</v>
      </c>
      <c r="P2187" s="269">
        <v>43242</v>
      </c>
      <c r="Q2187" s="270">
        <v>43409</v>
      </c>
      <c r="R2187" s="166">
        <v>43594</v>
      </c>
      <c r="S2187" s="107">
        <f t="shared" si="70"/>
        <v>185</v>
      </c>
      <c r="T2187" s="107"/>
      <c r="U2187" s="107"/>
      <c r="V2187" s="101"/>
      <c r="W2187" s="101"/>
      <c r="X2187" s="101"/>
      <c r="Y2187" s="101"/>
      <c r="Z2187" s="101"/>
      <c r="AA2187" s="94"/>
      <c r="AB2187"/>
      <c r="AC2187"/>
      <c r="AD2187"/>
      <c r="AE2187"/>
      <c r="AF2187"/>
      <c r="AG2187"/>
      <c r="AH2187"/>
      <c r="AI2187"/>
    </row>
    <row r="2188" spans="1:35" s="437" customFormat="1" ht="16">
      <c r="A2188" s="9">
        <v>3</v>
      </c>
      <c r="B2188" s="282">
        <v>1</v>
      </c>
      <c r="C2188" s="282">
        <v>6</v>
      </c>
      <c r="D2188" s="150"/>
      <c r="E2188" s="281">
        <v>18</v>
      </c>
      <c r="F2188" s="227"/>
      <c r="G2188" s="94" t="s">
        <v>464</v>
      </c>
      <c r="H2188" s="101" t="s">
        <v>468</v>
      </c>
      <c r="I2188" s="101">
        <v>541</v>
      </c>
      <c r="J2188" s="94" t="s">
        <v>44</v>
      </c>
      <c r="K2188" s="101">
        <v>8</v>
      </c>
      <c r="L2188" s="101" t="s">
        <v>357</v>
      </c>
      <c r="M2188" s="163">
        <v>1.5</v>
      </c>
      <c r="N2188" s="101" t="s">
        <v>39</v>
      </c>
      <c r="O2188" s="101" t="s">
        <v>142</v>
      </c>
      <c r="P2188" s="269">
        <v>43242</v>
      </c>
      <c r="Q2188" s="270">
        <v>43409</v>
      </c>
      <c r="R2188" s="166">
        <v>43594</v>
      </c>
      <c r="S2188" s="107">
        <f t="shared" si="70"/>
        <v>185</v>
      </c>
      <c r="T2188" s="107"/>
      <c r="U2188" s="107"/>
      <c r="V2188" s="101"/>
      <c r="W2188" s="101"/>
      <c r="X2188" s="101"/>
      <c r="Y2188" s="101"/>
      <c r="Z2188" s="101"/>
      <c r="AA2188" s="94"/>
      <c r="AB2188"/>
      <c r="AC2188"/>
      <c r="AD2188"/>
      <c r="AE2188"/>
      <c r="AF2188"/>
      <c r="AG2188"/>
      <c r="AH2188"/>
      <c r="AI2188"/>
    </row>
    <row r="2189" spans="1:35" s="437" customFormat="1" ht="16">
      <c r="A2189" s="9">
        <v>3</v>
      </c>
      <c r="B2189" s="282">
        <v>1</v>
      </c>
      <c r="C2189" s="282">
        <v>6</v>
      </c>
      <c r="D2189" s="150"/>
      <c r="E2189" s="281">
        <v>19</v>
      </c>
      <c r="F2189" s="227"/>
      <c r="G2189" s="94" t="s">
        <v>464</v>
      </c>
      <c r="H2189" s="101" t="s">
        <v>468</v>
      </c>
      <c r="I2189" s="101">
        <v>543</v>
      </c>
      <c r="J2189" s="94" t="s">
        <v>44</v>
      </c>
      <c r="K2189" s="101">
        <v>8</v>
      </c>
      <c r="L2189" s="101" t="s">
        <v>357</v>
      </c>
      <c r="M2189" s="163">
        <v>1.5</v>
      </c>
      <c r="N2189" s="101" t="s">
        <v>39</v>
      </c>
      <c r="O2189" s="101" t="s">
        <v>142</v>
      </c>
      <c r="P2189" s="269">
        <v>43242</v>
      </c>
      <c r="Q2189" s="270">
        <v>43409</v>
      </c>
      <c r="R2189" s="166">
        <v>43594</v>
      </c>
      <c r="S2189" s="107">
        <f t="shared" si="70"/>
        <v>185</v>
      </c>
      <c r="T2189" s="107"/>
      <c r="U2189" s="107"/>
      <c r="V2189" s="101"/>
      <c r="W2189" s="101"/>
      <c r="X2189" s="101"/>
      <c r="Y2189" s="101"/>
      <c r="Z2189" s="101"/>
      <c r="AA2189" s="94"/>
      <c r="AB2189"/>
      <c r="AC2189"/>
      <c r="AD2189"/>
      <c r="AE2189"/>
      <c r="AF2189"/>
      <c r="AG2189"/>
      <c r="AH2189"/>
      <c r="AI2189"/>
    </row>
    <row r="2190" spans="1:35" s="437" customFormat="1" ht="16">
      <c r="A2190" s="9">
        <v>3</v>
      </c>
      <c r="B2190" s="282">
        <v>1</v>
      </c>
      <c r="C2190" s="282">
        <v>6</v>
      </c>
      <c r="D2190" s="150"/>
      <c r="E2190" s="281">
        <v>20</v>
      </c>
      <c r="F2190" s="227"/>
      <c r="G2190" s="94" t="s">
        <v>464</v>
      </c>
      <c r="H2190" s="101" t="s">
        <v>468</v>
      </c>
      <c r="I2190" s="101">
        <v>544</v>
      </c>
      <c r="J2190" s="94" t="s">
        <v>44</v>
      </c>
      <c r="K2190" s="101">
        <v>8</v>
      </c>
      <c r="L2190" s="101" t="s">
        <v>357</v>
      </c>
      <c r="M2190" s="163">
        <v>1.5</v>
      </c>
      <c r="N2190" s="101" t="s">
        <v>39</v>
      </c>
      <c r="O2190" s="101" t="s">
        <v>142</v>
      </c>
      <c r="P2190" s="269">
        <v>43242</v>
      </c>
      <c r="Q2190" s="270">
        <v>43409</v>
      </c>
      <c r="R2190" s="166">
        <v>43594</v>
      </c>
      <c r="S2190" s="107">
        <f t="shared" si="70"/>
        <v>185</v>
      </c>
      <c r="T2190" s="107"/>
      <c r="U2190" s="107"/>
      <c r="V2190" s="101"/>
      <c r="W2190" s="101"/>
      <c r="X2190" s="101"/>
      <c r="Y2190" s="101"/>
      <c r="Z2190" s="101"/>
      <c r="AA2190" s="94"/>
      <c r="AB2190"/>
      <c r="AC2190"/>
      <c r="AD2190"/>
      <c r="AE2190"/>
      <c r="AF2190"/>
      <c r="AG2190"/>
      <c r="AH2190"/>
      <c r="AI2190"/>
    </row>
    <row r="2191" spans="1:35" s="437" customFormat="1" ht="16">
      <c r="A2191" s="150"/>
      <c r="B2191" s="281"/>
      <c r="C2191" s="281"/>
      <c r="D2191" s="150"/>
      <c r="E2191" s="281"/>
      <c r="F2191" s="227"/>
      <c r="G2191" s="33"/>
      <c r="H2191" s="31"/>
      <c r="I2191" s="33"/>
      <c r="J2191" s="9"/>
      <c r="K2191" s="33"/>
      <c r="L2191" s="33"/>
      <c r="M2191" s="34"/>
      <c r="N2191" s="33"/>
      <c r="O2191" s="33"/>
      <c r="P2191" s="35"/>
      <c r="Q2191" s="36"/>
      <c r="R2191" s="12"/>
      <c r="S2191" s="79"/>
      <c r="T2191" s="79"/>
      <c r="U2191" s="79"/>
      <c r="V2191" s="9"/>
      <c r="W2191" s="9"/>
      <c r="X2191" s="9"/>
      <c r="Y2191" s="9"/>
      <c r="Z2191" s="6"/>
      <c r="AA2191" s="37"/>
      <c r="AB2191"/>
      <c r="AC2191"/>
      <c r="AD2191"/>
      <c r="AE2191"/>
      <c r="AF2191"/>
      <c r="AG2191"/>
      <c r="AH2191"/>
      <c r="AI2191"/>
    </row>
    <row r="2192" spans="1:35" s="437" customFormat="1" ht="16">
      <c r="A2192" s="150"/>
      <c r="B2192" s="281"/>
      <c r="C2192" s="281"/>
      <c r="D2192" s="150"/>
      <c r="E2192" s="281"/>
      <c r="F2192" s="227"/>
      <c r="G2192" s="33"/>
      <c r="H2192" s="31"/>
      <c r="I2192" s="33"/>
      <c r="J2192" s="9"/>
      <c r="K2192" s="33"/>
      <c r="L2192" s="33"/>
      <c r="M2192" s="34"/>
      <c r="N2192" s="33"/>
      <c r="O2192" s="33"/>
      <c r="P2192" s="35"/>
      <c r="Q2192" s="36"/>
      <c r="R2192" s="12"/>
      <c r="S2192" s="79"/>
      <c r="T2192" s="79"/>
      <c r="U2192" s="79"/>
      <c r="V2192" s="9"/>
      <c r="W2192" s="9"/>
      <c r="X2192" s="9"/>
      <c r="Y2192" s="9"/>
      <c r="Z2192" s="6"/>
      <c r="AA2192" s="37"/>
      <c r="AB2192"/>
      <c r="AC2192"/>
      <c r="AD2192"/>
      <c r="AE2192"/>
      <c r="AF2192"/>
      <c r="AG2192"/>
      <c r="AH2192"/>
      <c r="AI2192"/>
    </row>
    <row r="2193" spans="1:35" ht="16">
      <c r="A2193" s="150"/>
      <c r="B2193" s="150"/>
      <c r="C2193" s="150"/>
      <c r="D2193" s="150"/>
      <c r="E2193" s="281"/>
      <c r="F2193" s="227"/>
      <c r="G2193" s="265" t="s">
        <v>295</v>
      </c>
      <c r="H2193" s="31"/>
      <c r="I2193" s="33"/>
      <c r="J2193" s="9"/>
      <c r="K2193" s="33"/>
      <c r="L2193" s="33"/>
      <c r="M2193" s="34"/>
      <c r="N2193" s="33"/>
      <c r="O2193" s="33"/>
      <c r="P2193" s="35"/>
      <c r="Q2193" s="36"/>
      <c r="R2193" s="12"/>
      <c r="S2193" s="79"/>
      <c r="T2193" s="79"/>
      <c r="U2193" s="79"/>
      <c r="V2193" s="9"/>
      <c r="W2193" s="9"/>
      <c r="X2193" s="9"/>
      <c r="Y2193" s="9"/>
      <c r="Z2193" s="6"/>
      <c r="AA2193" s="37"/>
    </row>
    <row r="2194" spans="1:35" s="437" customFormat="1" ht="16">
      <c r="A2194" s="9">
        <v>3</v>
      </c>
      <c r="B2194" s="282">
        <v>1</v>
      </c>
      <c r="C2194" s="282">
        <v>7</v>
      </c>
      <c r="D2194" s="150"/>
      <c r="E2194" s="281">
        <v>1</v>
      </c>
      <c r="F2194" s="227"/>
      <c r="G2194" s="23" t="s">
        <v>469</v>
      </c>
      <c r="H2194" s="186" t="s">
        <v>470</v>
      </c>
      <c r="I2194" s="23">
        <v>598</v>
      </c>
      <c r="J2194" s="24" t="s">
        <v>44</v>
      </c>
      <c r="K2194" s="23">
        <v>20</v>
      </c>
      <c r="L2194" s="23" t="s">
        <v>471</v>
      </c>
      <c r="M2194" s="44">
        <v>0</v>
      </c>
      <c r="N2194" s="23" t="s">
        <v>35</v>
      </c>
      <c r="O2194" s="23" t="s">
        <v>36</v>
      </c>
      <c r="P2194" s="271">
        <v>43242</v>
      </c>
      <c r="Q2194" s="272">
        <v>43408</v>
      </c>
      <c r="R2194" s="147">
        <v>43445</v>
      </c>
      <c r="S2194" s="157">
        <f t="shared" ref="S2194:S2213" si="71">R2194-Q2194</f>
        <v>37</v>
      </c>
      <c r="T2194" s="157"/>
      <c r="U2194" s="157"/>
      <c r="V2194" s="177"/>
      <c r="W2194" s="177"/>
      <c r="X2194" s="177"/>
      <c r="Y2194" s="177"/>
      <c r="Z2194" s="177"/>
      <c r="AA2194" s="24"/>
      <c r="AB2194"/>
      <c r="AC2194"/>
      <c r="AD2194"/>
      <c r="AE2194"/>
      <c r="AF2194"/>
      <c r="AG2194"/>
      <c r="AH2194"/>
      <c r="AI2194"/>
    </row>
    <row r="2195" spans="1:35" ht="16">
      <c r="A2195" s="9">
        <v>3</v>
      </c>
      <c r="B2195" s="9">
        <v>1</v>
      </c>
      <c r="C2195" s="9">
        <v>7</v>
      </c>
      <c r="D2195" s="150"/>
      <c r="E2195" s="281">
        <v>2</v>
      </c>
      <c r="F2195" s="227"/>
      <c r="G2195" s="23" t="s">
        <v>469</v>
      </c>
      <c r="H2195" s="186" t="s">
        <v>470</v>
      </c>
      <c r="I2195" s="23">
        <v>599</v>
      </c>
      <c r="J2195" s="24" t="s">
        <v>44</v>
      </c>
      <c r="K2195" s="23">
        <v>20</v>
      </c>
      <c r="L2195" s="23" t="s">
        <v>471</v>
      </c>
      <c r="M2195" s="44">
        <v>0</v>
      </c>
      <c r="N2195" s="23" t="s">
        <v>35</v>
      </c>
      <c r="O2195" s="23" t="s">
        <v>36</v>
      </c>
      <c r="P2195" s="271">
        <v>43242</v>
      </c>
      <c r="Q2195" s="272">
        <v>43409</v>
      </c>
      <c r="R2195" s="147">
        <v>43445</v>
      </c>
      <c r="S2195" s="157">
        <f t="shared" si="71"/>
        <v>36</v>
      </c>
      <c r="T2195" s="157"/>
      <c r="U2195" s="157"/>
      <c r="V2195" s="177"/>
      <c r="W2195" s="177"/>
      <c r="X2195" s="177"/>
      <c r="Y2195" s="177"/>
      <c r="Z2195" s="177"/>
      <c r="AA2195" s="24"/>
    </row>
    <row r="2196" spans="1:35" ht="16">
      <c r="A2196" s="9">
        <v>3</v>
      </c>
      <c r="B2196" s="9">
        <v>1</v>
      </c>
      <c r="C2196" s="9">
        <v>7</v>
      </c>
      <c r="D2196" s="150"/>
      <c r="E2196" s="281">
        <v>3</v>
      </c>
      <c r="F2196" s="227"/>
      <c r="G2196" s="23" t="s">
        <v>469</v>
      </c>
      <c r="H2196" s="186" t="s">
        <v>470</v>
      </c>
      <c r="I2196" s="23">
        <v>600</v>
      </c>
      <c r="J2196" s="24" t="s">
        <v>44</v>
      </c>
      <c r="K2196" s="23">
        <v>20</v>
      </c>
      <c r="L2196" s="23" t="s">
        <v>471</v>
      </c>
      <c r="M2196" s="44">
        <v>0</v>
      </c>
      <c r="N2196" s="23" t="s">
        <v>35</v>
      </c>
      <c r="O2196" s="23" t="s">
        <v>36</v>
      </c>
      <c r="P2196" s="271">
        <v>43242</v>
      </c>
      <c r="Q2196" s="272">
        <v>43410</v>
      </c>
      <c r="R2196" s="147">
        <v>43445</v>
      </c>
      <c r="S2196" s="157">
        <f t="shared" si="71"/>
        <v>35</v>
      </c>
      <c r="T2196" s="157"/>
      <c r="U2196" s="157"/>
      <c r="V2196" s="177"/>
      <c r="W2196" s="177"/>
      <c r="X2196" s="177"/>
      <c r="Y2196" s="177"/>
      <c r="Z2196" s="177"/>
      <c r="AA2196" s="24"/>
    </row>
    <row r="2197" spans="1:35" s="437" customFormat="1" ht="16">
      <c r="A2197" s="9">
        <v>3</v>
      </c>
      <c r="B2197" s="282">
        <v>1</v>
      </c>
      <c r="C2197" s="282">
        <v>7</v>
      </c>
      <c r="D2197" s="150"/>
      <c r="E2197" s="281">
        <v>4</v>
      </c>
      <c r="F2197" s="227"/>
      <c r="G2197" s="23" t="s">
        <v>469</v>
      </c>
      <c r="H2197" s="186" t="s">
        <v>470</v>
      </c>
      <c r="I2197" s="23">
        <v>601</v>
      </c>
      <c r="J2197" s="24" t="s">
        <v>44</v>
      </c>
      <c r="K2197" s="23">
        <v>20</v>
      </c>
      <c r="L2197" s="23" t="s">
        <v>471</v>
      </c>
      <c r="M2197" s="44">
        <v>0</v>
      </c>
      <c r="N2197" s="23" t="s">
        <v>35</v>
      </c>
      <c r="O2197" s="23" t="s">
        <v>36</v>
      </c>
      <c r="P2197" s="271">
        <v>43242</v>
      </c>
      <c r="Q2197" s="272">
        <v>43411</v>
      </c>
      <c r="R2197" s="147">
        <v>43445</v>
      </c>
      <c r="S2197" s="157">
        <f t="shared" si="71"/>
        <v>34</v>
      </c>
      <c r="T2197" s="157"/>
      <c r="U2197" s="157"/>
      <c r="V2197" s="177"/>
      <c r="W2197" s="177"/>
      <c r="X2197" s="177"/>
      <c r="Y2197" s="177"/>
      <c r="Z2197" s="177"/>
      <c r="AA2197" s="24"/>
      <c r="AB2197"/>
      <c r="AC2197"/>
      <c r="AD2197"/>
      <c r="AE2197"/>
      <c r="AF2197"/>
      <c r="AG2197"/>
      <c r="AH2197"/>
      <c r="AI2197"/>
    </row>
    <row r="2198" spans="1:35" s="437" customFormat="1" ht="16">
      <c r="A2198" s="9">
        <v>3</v>
      </c>
      <c r="B2198" s="282">
        <v>1</v>
      </c>
      <c r="C2198" s="282">
        <v>7</v>
      </c>
      <c r="D2198" s="150"/>
      <c r="E2198" s="281">
        <v>5</v>
      </c>
      <c r="F2198" s="227"/>
      <c r="G2198" s="23" t="s">
        <v>469</v>
      </c>
      <c r="H2198" s="186" t="s">
        <v>470</v>
      </c>
      <c r="I2198" s="23">
        <v>602</v>
      </c>
      <c r="J2198" s="24" t="s">
        <v>44</v>
      </c>
      <c r="K2198" s="23">
        <v>20</v>
      </c>
      <c r="L2198" s="23" t="s">
        <v>471</v>
      </c>
      <c r="M2198" s="44">
        <v>0</v>
      </c>
      <c r="N2198" s="23" t="s">
        <v>35</v>
      </c>
      <c r="O2198" s="23" t="s">
        <v>36</v>
      </c>
      <c r="P2198" s="271">
        <v>43242</v>
      </c>
      <c r="Q2198" s="272">
        <v>43412</v>
      </c>
      <c r="R2198" s="147">
        <v>43445</v>
      </c>
      <c r="S2198" s="157">
        <f t="shared" si="71"/>
        <v>33</v>
      </c>
      <c r="T2198" s="157"/>
      <c r="U2198" s="157"/>
      <c r="V2198" s="177"/>
      <c r="W2198" s="177"/>
      <c r="X2198" s="177"/>
      <c r="Y2198" s="177"/>
      <c r="Z2198" s="177"/>
      <c r="AA2198" s="24"/>
      <c r="AB2198"/>
      <c r="AC2198"/>
      <c r="AD2198"/>
      <c r="AE2198"/>
      <c r="AF2198"/>
      <c r="AG2198"/>
      <c r="AH2198"/>
      <c r="AI2198"/>
    </row>
    <row r="2199" spans="1:35" s="437" customFormat="1" ht="16">
      <c r="A2199" s="9">
        <v>3</v>
      </c>
      <c r="B2199" s="282">
        <v>1</v>
      </c>
      <c r="C2199" s="282">
        <v>7</v>
      </c>
      <c r="D2199" s="150"/>
      <c r="E2199" s="281">
        <v>6</v>
      </c>
      <c r="F2199" s="227"/>
      <c r="G2199" s="94" t="s">
        <v>469</v>
      </c>
      <c r="H2199" s="101" t="s">
        <v>472</v>
      </c>
      <c r="I2199" s="101">
        <v>545</v>
      </c>
      <c r="J2199" s="94" t="s">
        <v>44</v>
      </c>
      <c r="K2199" s="101">
        <v>9</v>
      </c>
      <c r="L2199" s="101" t="s">
        <v>471</v>
      </c>
      <c r="M2199" s="163">
        <v>0</v>
      </c>
      <c r="N2199" s="101" t="s">
        <v>39</v>
      </c>
      <c r="O2199" s="101" t="s">
        <v>36</v>
      </c>
      <c r="P2199" s="269">
        <v>43242</v>
      </c>
      <c r="Q2199" s="270">
        <v>43413</v>
      </c>
      <c r="R2199" s="166">
        <v>43444</v>
      </c>
      <c r="S2199" s="107">
        <f t="shared" si="71"/>
        <v>31</v>
      </c>
      <c r="T2199" s="107"/>
      <c r="U2199" s="107"/>
      <c r="V2199" s="101"/>
      <c r="W2199" s="101"/>
      <c r="X2199" s="101"/>
      <c r="Y2199" s="101"/>
      <c r="Z2199" s="101"/>
      <c r="AA2199" s="94"/>
      <c r="AB2199"/>
      <c r="AC2199"/>
      <c r="AD2199"/>
      <c r="AE2199"/>
      <c r="AF2199"/>
      <c r="AG2199"/>
      <c r="AH2199"/>
      <c r="AI2199"/>
    </row>
    <row r="2200" spans="1:35" ht="16">
      <c r="A2200" s="9">
        <v>3</v>
      </c>
      <c r="B2200" s="9">
        <v>1</v>
      </c>
      <c r="C2200" s="9">
        <v>7</v>
      </c>
      <c r="D2200" s="150"/>
      <c r="E2200" s="281">
        <v>7</v>
      </c>
      <c r="F2200" s="227"/>
      <c r="G2200" s="94" t="s">
        <v>469</v>
      </c>
      <c r="H2200" s="101" t="s">
        <v>472</v>
      </c>
      <c r="I2200" s="101">
        <v>546</v>
      </c>
      <c r="J2200" s="94" t="s">
        <v>44</v>
      </c>
      <c r="K2200" s="101">
        <v>9</v>
      </c>
      <c r="L2200" s="101" t="s">
        <v>471</v>
      </c>
      <c r="M2200" s="163">
        <v>0</v>
      </c>
      <c r="N2200" s="101" t="s">
        <v>39</v>
      </c>
      <c r="O2200" s="101" t="s">
        <v>36</v>
      </c>
      <c r="P2200" s="269">
        <v>43242</v>
      </c>
      <c r="Q2200" s="270">
        <v>43414</v>
      </c>
      <c r="R2200" s="166">
        <v>43444</v>
      </c>
      <c r="S2200" s="107">
        <f t="shared" si="71"/>
        <v>30</v>
      </c>
      <c r="T2200" s="107"/>
      <c r="U2200" s="107"/>
      <c r="V2200" s="101"/>
      <c r="W2200" s="101"/>
      <c r="X2200" s="101"/>
      <c r="Y2200" s="101"/>
      <c r="Z2200" s="101"/>
      <c r="AA2200" s="94"/>
    </row>
    <row r="2201" spans="1:35" s="437" customFormat="1" ht="16">
      <c r="A2201" s="9">
        <v>3</v>
      </c>
      <c r="B2201" s="282">
        <v>1</v>
      </c>
      <c r="C2201" s="282">
        <v>7</v>
      </c>
      <c r="D2201" s="150"/>
      <c r="E2201" s="281">
        <v>8</v>
      </c>
      <c r="F2201" s="227"/>
      <c r="G2201" s="94" t="s">
        <v>469</v>
      </c>
      <c r="H2201" s="101" t="s">
        <v>472</v>
      </c>
      <c r="I2201" s="101">
        <v>547</v>
      </c>
      <c r="J2201" s="94" t="s">
        <v>44</v>
      </c>
      <c r="K2201" s="101">
        <v>9</v>
      </c>
      <c r="L2201" s="101" t="s">
        <v>471</v>
      </c>
      <c r="M2201" s="163">
        <v>0</v>
      </c>
      <c r="N2201" s="101" t="s">
        <v>39</v>
      </c>
      <c r="O2201" s="101" t="s">
        <v>36</v>
      </c>
      <c r="P2201" s="269">
        <v>43242</v>
      </c>
      <c r="Q2201" s="270">
        <v>43415</v>
      </c>
      <c r="R2201" s="166">
        <v>43444</v>
      </c>
      <c r="S2201" s="107">
        <f t="shared" si="71"/>
        <v>29</v>
      </c>
      <c r="T2201" s="107"/>
      <c r="U2201" s="107"/>
      <c r="V2201" s="101"/>
      <c r="W2201" s="101"/>
      <c r="X2201" s="101"/>
      <c r="Y2201" s="101"/>
      <c r="Z2201" s="101"/>
      <c r="AA2201" s="94"/>
      <c r="AB2201"/>
      <c r="AC2201"/>
      <c r="AD2201"/>
      <c r="AE2201"/>
      <c r="AF2201"/>
      <c r="AG2201"/>
      <c r="AH2201"/>
      <c r="AI2201"/>
    </row>
    <row r="2202" spans="1:35" ht="16">
      <c r="A2202" s="9">
        <v>3</v>
      </c>
      <c r="B2202" s="9">
        <v>1</v>
      </c>
      <c r="C2202" s="9">
        <v>7</v>
      </c>
      <c r="D2202" s="150"/>
      <c r="E2202" s="281">
        <v>9</v>
      </c>
      <c r="F2202" s="227"/>
      <c r="G2202" s="94" t="s">
        <v>469</v>
      </c>
      <c r="H2202" s="101" t="s">
        <v>472</v>
      </c>
      <c r="I2202" s="101">
        <v>548</v>
      </c>
      <c r="J2202" s="94" t="s">
        <v>44</v>
      </c>
      <c r="K2202" s="101">
        <v>9</v>
      </c>
      <c r="L2202" s="101" t="s">
        <v>471</v>
      </c>
      <c r="M2202" s="163">
        <v>0</v>
      </c>
      <c r="N2202" s="101" t="s">
        <v>39</v>
      </c>
      <c r="O2202" s="101" t="s">
        <v>36</v>
      </c>
      <c r="P2202" s="269">
        <v>43242</v>
      </c>
      <c r="Q2202" s="270">
        <v>43416</v>
      </c>
      <c r="R2202" s="166">
        <v>43444</v>
      </c>
      <c r="S2202" s="107">
        <f t="shared" si="71"/>
        <v>28</v>
      </c>
      <c r="T2202" s="107"/>
      <c r="U2202" s="107"/>
      <c r="V2202" s="101"/>
      <c r="W2202" s="101"/>
      <c r="X2202" s="101"/>
      <c r="Y2202" s="101"/>
      <c r="Z2202" s="101"/>
      <c r="AA2202" s="94"/>
    </row>
    <row r="2203" spans="1:35" ht="16">
      <c r="A2203" s="9">
        <v>3</v>
      </c>
      <c r="B2203" s="9">
        <v>1</v>
      </c>
      <c r="C2203" s="9">
        <v>7</v>
      </c>
      <c r="D2203" s="150"/>
      <c r="E2203" s="281">
        <v>10</v>
      </c>
      <c r="F2203" s="227"/>
      <c r="G2203" s="94" t="s">
        <v>469</v>
      </c>
      <c r="H2203" s="101" t="s">
        <v>472</v>
      </c>
      <c r="I2203" s="101">
        <v>549</v>
      </c>
      <c r="J2203" s="94" t="s">
        <v>44</v>
      </c>
      <c r="K2203" s="101">
        <v>9</v>
      </c>
      <c r="L2203" s="101" t="s">
        <v>471</v>
      </c>
      <c r="M2203" s="163">
        <v>0</v>
      </c>
      <c r="N2203" s="101" t="s">
        <v>39</v>
      </c>
      <c r="O2203" s="101" t="s">
        <v>36</v>
      </c>
      <c r="P2203" s="269">
        <v>43242</v>
      </c>
      <c r="Q2203" s="270">
        <v>43417</v>
      </c>
      <c r="R2203" s="166">
        <v>43444</v>
      </c>
      <c r="S2203" s="107">
        <f t="shared" si="71"/>
        <v>27</v>
      </c>
      <c r="T2203" s="107"/>
      <c r="U2203" s="107"/>
      <c r="V2203" s="101"/>
      <c r="W2203" s="101"/>
      <c r="X2203" s="101"/>
      <c r="Y2203" s="101"/>
      <c r="Z2203" s="101"/>
      <c r="AA2203" s="94"/>
    </row>
    <row r="2204" spans="1:35" ht="16">
      <c r="A2204" s="9">
        <v>3</v>
      </c>
      <c r="B2204" s="9">
        <v>1</v>
      </c>
      <c r="C2204" s="9">
        <v>7</v>
      </c>
      <c r="D2204" s="150"/>
      <c r="E2204" s="281">
        <v>11</v>
      </c>
      <c r="F2204" s="227"/>
      <c r="G2204" s="23" t="s">
        <v>469</v>
      </c>
      <c r="H2204" s="186" t="s">
        <v>473</v>
      </c>
      <c r="I2204" s="23">
        <v>603</v>
      </c>
      <c r="J2204" s="24" t="s">
        <v>44</v>
      </c>
      <c r="K2204" s="23">
        <v>21</v>
      </c>
      <c r="L2204" s="23" t="s">
        <v>471</v>
      </c>
      <c r="M2204" s="44">
        <v>0</v>
      </c>
      <c r="N2204" s="23" t="s">
        <v>35</v>
      </c>
      <c r="O2204" s="23" t="s">
        <v>36</v>
      </c>
      <c r="P2204" s="271">
        <v>43242</v>
      </c>
      <c r="Q2204" s="272">
        <v>43418</v>
      </c>
      <c r="R2204" s="147">
        <v>43601</v>
      </c>
      <c r="S2204" s="157">
        <f t="shared" si="71"/>
        <v>183</v>
      </c>
      <c r="T2204" s="157"/>
      <c r="U2204" s="157"/>
      <c r="V2204" s="177"/>
      <c r="W2204" s="177"/>
      <c r="X2204" s="177"/>
      <c r="Y2204" s="177"/>
      <c r="Z2204" s="177"/>
      <c r="AA2204" s="24"/>
    </row>
    <row r="2205" spans="1:35" s="437" customFormat="1" ht="16">
      <c r="A2205" s="9">
        <v>3</v>
      </c>
      <c r="B2205" s="282">
        <v>1</v>
      </c>
      <c r="C2205" s="282">
        <v>7</v>
      </c>
      <c r="D2205" s="150"/>
      <c r="E2205" s="281">
        <v>12</v>
      </c>
      <c r="F2205" s="227"/>
      <c r="G2205" s="23" t="s">
        <v>469</v>
      </c>
      <c r="H2205" s="186" t="s">
        <v>473</v>
      </c>
      <c r="I2205" s="23">
        <v>604</v>
      </c>
      <c r="J2205" s="24" t="s">
        <v>44</v>
      </c>
      <c r="K2205" s="23">
        <v>21</v>
      </c>
      <c r="L2205" s="23" t="s">
        <v>471</v>
      </c>
      <c r="M2205" s="44">
        <v>0</v>
      </c>
      <c r="N2205" s="23" t="s">
        <v>35</v>
      </c>
      <c r="O2205" s="23" t="s">
        <v>36</v>
      </c>
      <c r="P2205" s="271">
        <v>43242</v>
      </c>
      <c r="Q2205" s="272">
        <v>43419</v>
      </c>
      <c r="R2205" s="147">
        <v>43601</v>
      </c>
      <c r="S2205" s="157">
        <f t="shared" si="71"/>
        <v>182</v>
      </c>
      <c r="T2205" s="157"/>
      <c r="U2205" s="157"/>
      <c r="V2205" s="177"/>
      <c r="W2205" s="177"/>
      <c r="X2205" s="177"/>
      <c r="Y2205" s="177"/>
      <c r="Z2205" s="177"/>
      <c r="AA2205" s="24"/>
      <c r="AB2205"/>
      <c r="AC2205"/>
      <c r="AD2205"/>
      <c r="AE2205"/>
      <c r="AF2205"/>
      <c r="AG2205"/>
      <c r="AH2205"/>
      <c r="AI2205"/>
    </row>
    <row r="2206" spans="1:35" s="366" customFormat="1" ht="16">
      <c r="A2206" s="9">
        <v>3</v>
      </c>
      <c r="B2206" s="282">
        <v>1</v>
      </c>
      <c r="C2206" s="282">
        <v>7</v>
      </c>
      <c r="D2206" s="150"/>
      <c r="E2206" s="281">
        <v>13</v>
      </c>
      <c r="F2206" s="227"/>
      <c r="G2206" s="23" t="s">
        <v>469</v>
      </c>
      <c r="H2206" s="186" t="s">
        <v>473</v>
      </c>
      <c r="I2206" s="23">
        <v>605</v>
      </c>
      <c r="J2206" s="24" t="s">
        <v>44</v>
      </c>
      <c r="K2206" s="23">
        <v>21</v>
      </c>
      <c r="L2206" s="23" t="s">
        <v>471</v>
      </c>
      <c r="M2206" s="44">
        <v>0</v>
      </c>
      <c r="N2206" s="23" t="s">
        <v>35</v>
      </c>
      <c r="O2206" s="23" t="s">
        <v>36</v>
      </c>
      <c r="P2206" s="271">
        <v>43242</v>
      </c>
      <c r="Q2206" s="272">
        <v>43420</v>
      </c>
      <c r="R2206" s="147">
        <v>43601</v>
      </c>
      <c r="S2206" s="157">
        <f t="shared" si="71"/>
        <v>181</v>
      </c>
      <c r="T2206" s="157"/>
      <c r="U2206" s="157"/>
      <c r="V2206" s="177"/>
      <c r="W2206" s="177"/>
      <c r="X2206" s="177"/>
      <c r="Y2206" s="177"/>
      <c r="Z2206" s="177"/>
      <c r="AA2206" s="24"/>
      <c r="AB2206"/>
      <c r="AC2206"/>
      <c r="AD2206"/>
      <c r="AE2206"/>
      <c r="AF2206"/>
      <c r="AG2206"/>
      <c r="AH2206"/>
      <c r="AI2206"/>
    </row>
    <row r="2207" spans="1:35" ht="16">
      <c r="A2207" s="9">
        <v>3</v>
      </c>
      <c r="B2207" s="9">
        <v>1</v>
      </c>
      <c r="C2207" s="9">
        <v>7</v>
      </c>
      <c r="D2207" s="150"/>
      <c r="E2207" s="281">
        <v>14</v>
      </c>
      <c r="F2207" s="227"/>
      <c r="G2207" s="23" t="s">
        <v>469</v>
      </c>
      <c r="H2207" s="186" t="s">
        <v>473</v>
      </c>
      <c r="I2207" s="23">
        <v>606</v>
      </c>
      <c r="J2207" s="24" t="s">
        <v>44</v>
      </c>
      <c r="K2207" s="23">
        <v>21</v>
      </c>
      <c r="L2207" s="23" t="s">
        <v>471</v>
      </c>
      <c r="M2207" s="44">
        <v>0</v>
      </c>
      <c r="N2207" s="23" t="s">
        <v>35</v>
      </c>
      <c r="O2207" s="23" t="s">
        <v>36</v>
      </c>
      <c r="P2207" s="271">
        <v>43242</v>
      </c>
      <c r="Q2207" s="272">
        <v>43421</v>
      </c>
      <c r="R2207" s="147">
        <v>43601</v>
      </c>
      <c r="S2207" s="157">
        <f t="shared" si="71"/>
        <v>180</v>
      </c>
      <c r="T2207" s="157"/>
      <c r="U2207" s="157"/>
      <c r="V2207" s="177"/>
      <c r="W2207" s="177"/>
      <c r="X2207" s="177"/>
      <c r="Y2207" s="177"/>
      <c r="Z2207" s="177"/>
      <c r="AA2207" s="24"/>
    </row>
    <row r="2208" spans="1:35" ht="16">
      <c r="A2208" s="9">
        <v>3</v>
      </c>
      <c r="B2208" s="9">
        <v>1</v>
      </c>
      <c r="C2208" s="9">
        <v>7</v>
      </c>
      <c r="D2208" s="150"/>
      <c r="E2208" s="281">
        <v>15</v>
      </c>
      <c r="F2208" s="227"/>
      <c r="G2208" s="23" t="s">
        <v>469</v>
      </c>
      <c r="H2208" s="186" t="s">
        <v>473</v>
      </c>
      <c r="I2208" s="23">
        <v>607</v>
      </c>
      <c r="J2208" s="24" t="s">
        <v>44</v>
      </c>
      <c r="K2208" s="23">
        <v>21</v>
      </c>
      <c r="L2208" s="23" t="s">
        <v>471</v>
      </c>
      <c r="M2208" s="44">
        <v>0</v>
      </c>
      <c r="N2208" s="23" t="s">
        <v>35</v>
      </c>
      <c r="O2208" s="23" t="s">
        <v>36</v>
      </c>
      <c r="P2208" s="271">
        <v>43242</v>
      </c>
      <c r="Q2208" s="272">
        <v>43422</v>
      </c>
      <c r="R2208" s="147">
        <v>43601</v>
      </c>
      <c r="S2208" s="157">
        <f t="shared" si="71"/>
        <v>179</v>
      </c>
      <c r="T2208" s="157"/>
      <c r="U2208" s="157"/>
      <c r="V2208" s="177"/>
      <c r="W2208" s="177"/>
      <c r="X2208" s="177"/>
      <c r="Y2208" s="177"/>
      <c r="Z2208" s="177"/>
      <c r="AA2208" s="24"/>
    </row>
    <row r="2209" spans="1:35" ht="16">
      <c r="A2209" s="9">
        <v>3</v>
      </c>
      <c r="B2209" s="9">
        <v>1</v>
      </c>
      <c r="C2209" s="9">
        <v>7</v>
      </c>
      <c r="D2209" s="150"/>
      <c r="E2209" s="281">
        <v>16</v>
      </c>
      <c r="F2209" s="227"/>
      <c r="G2209" s="94" t="s">
        <v>469</v>
      </c>
      <c r="H2209" s="101" t="s">
        <v>474</v>
      </c>
      <c r="I2209" s="101">
        <v>550</v>
      </c>
      <c r="J2209" s="94" t="s">
        <v>44</v>
      </c>
      <c r="K2209" s="101">
        <v>10</v>
      </c>
      <c r="L2209" s="101" t="s">
        <v>471</v>
      </c>
      <c r="M2209" s="163">
        <v>0</v>
      </c>
      <c r="N2209" s="101" t="s">
        <v>39</v>
      </c>
      <c r="O2209" s="101" t="s">
        <v>36</v>
      </c>
      <c r="P2209" s="269">
        <v>43242</v>
      </c>
      <c r="Q2209" s="270">
        <v>43423</v>
      </c>
      <c r="R2209" s="166">
        <v>43598</v>
      </c>
      <c r="S2209" s="107">
        <f t="shared" si="71"/>
        <v>175</v>
      </c>
      <c r="T2209" s="107"/>
      <c r="U2209" s="107"/>
      <c r="V2209" s="101"/>
      <c r="W2209" s="101"/>
      <c r="X2209" s="101"/>
      <c r="Y2209" s="101"/>
      <c r="Z2209" s="101"/>
      <c r="AA2209" s="94"/>
    </row>
    <row r="2210" spans="1:35" s="437" customFormat="1" ht="16">
      <c r="A2210" s="9">
        <v>3</v>
      </c>
      <c r="B2210" s="282">
        <v>1</v>
      </c>
      <c r="C2210" s="282">
        <v>7</v>
      </c>
      <c r="D2210" s="150"/>
      <c r="E2210" s="281">
        <v>17</v>
      </c>
      <c r="F2210" s="227"/>
      <c r="G2210" s="94" t="s">
        <v>469</v>
      </c>
      <c r="H2210" s="101" t="s">
        <v>474</v>
      </c>
      <c r="I2210" s="101">
        <v>551</v>
      </c>
      <c r="J2210" s="94" t="s">
        <v>44</v>
      </c>
      <c r="K2210" s="101">
        <v>10</v>
      </c>
      <c r="L2210" s="101" t="s">
        <v>471</v>
      </c>
      <c r="M2210" s="163">
        <v>0</v>
      </c>
      <c r="N2210" s="101" t="s">
        <v>39</v>
      </c>
      <c r="O2210" s="101" t="s">
        <v>36</v>
      </c>
      <c r="P2210" s="269">
        <v>43242</v>
      </c>
      <c r="Q2210" s="270">
        <v>43424</v>
      </c>
      <c r="R2210" s="166">
        <v>43598</v>
      </c>
      <c r="S2210" s="107">
        <f t="shared" si="71"/>
        <v>174</v>
      </c>
      <c r="T2210" s="107"/>
      <c r="U2210" s="107"/>
      <c r="V2210" s="101"/>
      <c r="W2210" s="101"/>
      <c r="X2210" s="101"/>
      <c r="Y2210" s="101"/>
      <c r="Z2210" s="101"/>
      <c r="AA2210" s="94"/>
      <c r="AB2210"/>
      <c r="AC2210"/>
      <c r="AD2210"/>
      <c r="AE2210"/>
      <c r="AF2210"/>
      <c r="AG2210"/>
      <c r="AH2210"/>
      <c r="AI2210"/>
    </row>
    <row r="2211" spans="1:35" ht="16">
      <c r="A2211" s="9">
        <v>3</v>
      </c>
      <c r="B2211" s="9">
        <v>1</v>
      </c>
      <c r="C2211" s="9">
        <v>7</v>
      </c>
      <c r="D2211" s="150"/>
      <c r="E2211" s="281">
        <v>18</v>
      </c>
      <c r="F2211" s="227"/>
      <c r="G2211" s="94" t="s">
        <v>469</v>
      </c>
      <c r="H2211" s="101" t="s">
        <v>474</v>
      </c>
      <c r="I2211" s="101">
        <v>552</v>
      </c>
      <c r="J2211" s="94" t="s">
        <v>44</v>
      </c>
      <c r="K2211" s="101">
        <v>10</v>
      </c>
      <c r="L2211" s="101" t="s">
        <v>471</v>
      </c>
      <c r="M2211" s="163">
        <v>0</v>
      </c>
      <c r="N2211" s="101" t="s">
        <v>39</v>
      </c>
      <c r="O2211" s="101" t="s">
        <v>36</v>
      </c>
      <c r="P2211" s="269">
        <v>43242</v>
      </c>
      <c r="Q2211" s="270">
        <v>43425</v>
      </c>
      <c r="R2211" s="166">
        <v>43598</v>
      </c>
      <c r="S2211" s="107">
        <f t="shared" si="71"/>
        <v>173</v>
      </c>
      <c r="T2211" s="107"/>
      <c r="U2211" s="107"/>
      <c r="V2211" s="101"/>
      <c r="W2211" s="101"/>
      <c r="X2211" s="101"/>
      <c r="Y2211" s="101"/>
      <c r="Z2211" s="101"/>
      <c r="AA2211" s="94"/>
    </row>
    <row r="2212" spans="1:35" ht="16">
      <c r="A2212" s="9">
        <v>3</v>
      </c>
      <c r="B2212" s="9">
        <v>1</v>
      </c>
      <c r="C2212" s="9">
        <v>7</v>
      </c>
      <c r="D2212" s="150"/>
      <c r="E2212" s="281">
        <v>19</v>
      </c>
      <c r="F2212" s="227"/>
      <c r="G2212" s="94" t="s">
        <v>469</v>
      </c>
      <c r="H2212" s="101" t="s">
        <v>474</v>
      </c>
      <c r="I2212" s="101">
        <v>553</v>
      </c>
      <c r="J2212" s="94" t="s">
        <v>44</v>
      </c>
      <c r="K2212" s="101">
        <v>10</v>
      </c>
      <c r="L2212" s="101" t="s">
        <v>471</v>
      </c>
      <c r="M2212" s="163">
        <v>0</v>
      </c>
      <c r="N2212" s="101" t="s">
        <v>39</v>
      </c>
      <c r="O2212" s="101" t="s">
        <v>36</v>
      </c>
      <c r="P2212" s="269">
        <v>43242</v>
      </c>
      <c r="Q2212" s="270">
        <v>43426</v>
      </c>
      <c r="R2212" s="166">
        <v>43598</v>
      </c>
      <c r="S2212" s="107">
        <f t="shared" si="71"/>
        <v>172</v>
      </c>
      <c r="T2212" s="107"/>
      <c r="U2212" s="107"/>
      <c r="V2212" s="101"/>
      <c r="W2212" s="101"/>
      <c r="X2212" s="101"/>
      <c r="Y2212" s="101"/>
      <c r="Z2212" s="101"/>
      <c r="AA2212" s="94"/>
    </row>
    <row r="2213" spans="1:35" ht="16">
      <c r="A2213" s="9">
        <v>3</v>
      </c>
      <c r="B2213" s="9">
        <v>1</v>
      </c>
      <c r="C2213" s="9">
        <v>7</v>
      </c>
      <c r="D2213" s="150"/>
      <c r="E2213" s="281">
        <v>20</v>
      </c>
      <c r="F2213" s="227"/>
      <c r="G2213" s="94" t="s">
        <v>469</v>
      </c>
      <c r="H2213" s="101" t="s">
        <v>474</v>
      </c>
      <c r="I2213" s="101">
        <v>554</v>
      </c>
      <c r="J2213" s="94" t="s">
        <v>44</v>
      </c>
      <c r="K2213" s="101">
        <v>10</v>
      </c>
      <c r="L2213" s="101" t="s">
        <v>471</v>
      </c>
      <c r="M2213" s="163">
        <v>0</v>
      </c>
      <c r="N2213" s="101" t="s">
        <v>39</v>
      </c>
      <c r="O2213" s="101" t="s">
        <v>36</v>
      </c>
      <c r="P2213" s="269">
        <v>43242</v>
      </c>
      <c r="Q2213" s="270">
        <v>43427</v>
      </c>
      <c r="R2213" s="166">
        <v>43598</v>
      </c>
      <c r="S2213" s="107">
        <f t="shared" si="71"/>
        <v>171</v>
      </c>
      <c r="T2213" s="107"/>
      <c r="U2213" s="107"/>
      <c r="V2213" s="101"/>
      <c r="W2213" s="101"/>
      <c r="X2213" s="101"/>
      <c r="Y2213" s="101"/>
      <c r="Z2213" s="101"/>
      <c r="AA2213" s="94"/>
    </row>
    <row r="2214" spans="1:35" ht="16">
      <c r="A2214" s="150"/>
      <c r="B2214" s="150"/>
      <c r="C2214" s="150"/>
      <c r="D2214" s="150"/>
      <c r="E2214" s="281"/>
      <c r="F2214" s="227"/>
      <c r="G2214" s="33"/>
      <c r="H2214" s="31"/>
      <c r="I2214" s="33"/>
      <c r="J2214" s="9"/>
      <c r="K2214" s="33"/>
      <c r="L2214" s="33"/>
      <c r="M2214" s="34"/>
      <c r="N2214" s="33"/>
      <c r="O2214" s="33"/>
      <c r="P2214" s="35"/>
      <c r="Q2214" s="36"/>
      <c r="R2214" s="12"/>
      <c r="S2214" s="79"/>
      <c r="T2214" s="79"/>
      <c r="U2214" s="79"/>
      <c r="V2214" s="9"/>
      <c r="W2214" s="9"/>
      <c r="X2214" s="9"/>
      <c r="Y2214" s="9"/>
      <c r="Z2214" s="6"/>
      <c r="AA2214" s="37"/>
    </row>
    <row r="2215" spans="1:35" ht="16">
      <c r="A2215" s="377" t="s">
        <v>475</v>
      </c>
      <c r="B2215" s="377"/>
      <c r="C2215" s="377"/>
      <c r="D2215" s="377"/>
      <c r="E2215" s="378"/>
      <c r="F2215" s="379"/>
      <c r="G2215" s="380"/>
      <c r="H2215" s="332"/>
      <c r="I2215" s="333"/>
      <c r="J2215" s="303"/>
      <c r="K2215" s="333"/>
      <c r="L2215" s="333"/>
      <c r="M2215" s="375"/>
      <c r="N2215" s="333"/>
      <c r="O2215" s="333"/>
      <c r="P2215" s="376"/>
      <c r="Q2215" s="370"/>
      <c r="R2215" s="371"/>
      <c r="S2215" s="372"/>
      <c r="T2215" s="372"/>
      <c r="U2215" s="372"/>
      <c r="V2215" s="303"/>
      <c r="W2215" s="303"/>
      <c r="X2215" s="303"/>
      <c r="Y2215" s="303"/>
      <c r="Z2215" s="373"/>
      <c r="AA2215" s="374"/>
      <c r="AB2215" s="366"/>
      <c r="AC2215" s="366"/>
      <c r="AD2215" s="366"/>
      <c r="AE2215" s="366"/>
      <c r="AF2215" s="366"/>
      <c r="AG2215" s="366"/>
      <c r="AH2215" s="366"/>
      <c r="AI2215" s="366"/>
    </row>
    <row r="2216" spans="1:35" ht="16">
      <c r="A2216" s="150"/>
      <c r="B2216" s="150"/>
      <c r="C2216" s="150"/>
      <c r="D2216" s="150"/>
      <c r="E2216" s="281"/>
      <c r="F2216" s="227"/>
      <c r="G2216" s="33"/>
      <c r="H2216" s="41"/>
      <c r="I2216" s="39"/>
      <c r="J2216" s="9"/>
      <c r="K2216" s="126"/>
      <c r="L2216" s="126"/>
      <c r="M2216" s="127"/>
      <c r="N2216" s="126"/>
      <c r="O2216" s="126"/>
      <c r="P2216" s="38"/>
      <c r="Q2216" s="36"/>
      <c r="R2216" s="12"/>
      <c r="S2216" s="79"/>
      <c r="T2216" s="128"/>
      <c r="U2216" s="129" t="s">
        <v>498</v>
      </c>
      <c r="V2216" s="130">
        <f>SUM(V2058:V2215)</f>
        <v>37060.734583839097</v>
      </c>
      <c r="W2216" s="130">
        <f>SUM(W2058:W2215)</f>
        <v>2283</v>
      </c>
      <c r="X2216" s="130">
        <f>SUM(X2058:X2215)</f>
        <v>358</v>
      </c>
      <c r="Y2216" s="130">
        <f>SUM(Y2058:Y2215)</f>
        <v>30281.288551299851</v>
      </c>
      <c r="Z2216" s="1"/>
      <c r="AA2216" s="37"/>
    </row>
    <row r="2217" spans="1:35" s="437" customFormat="1" ht="16">
      <c r="A2217" s="150"/>
      <c r="B2217" s="281"/>
      <c r="C2217" s="281"/>
      <c r="D2217" s="150"/>
      <c r="E2217" s="281"/>
      <c r="F2217" s="227"/>
      <c r="G2217" s="33"/>
      <c r="H2217" s="41"/>
      <c r="I2217" s="39"/>
      <c r="J2217" s="9"/>
      <c r="K2217" s="126"/>
      <c r="L2217" s="126"/>
      <c r="M2217" s="127"/>
      <c r="N2217" s="126"/>
      <c r="O2217" s="126"/>
      <c r="P2217" s="38"/>
      <c r="Q2217" s="36"/>
      <c r="R2217" s="12"/>
      <c r="S2217" s="79"/>
      <c r="T2217" s="128"/>
      <c r="U2217" s="129" t="s">
        <v>98</v>
      </c>
      <c r="V2217" s="130">
        <v>158</v>
      </c>
      <c r="W2217" s="130"/>
      <c r="X2217" s="130"/>
      <c r="Y2217" s="130">
        <f>V2217</f>
        <v>158</v>
      </c>
      <c r="Z2217" s="1"/>
      <c r="AA2217" s="37"/>
      <c r="AB2217"/>
      <c r="AC2217"/>
      <c r="AD2217"/>
      <c r="AE2217"/>
      <c r="AF2217"/>
      <c r="AG2217"/>
      <c r="AH2217"/>
      <c r="AI2217"/>
    </row>
    <row r="2218" spans="1:35" s="437" customFormat="1" ht="16">
      <c r="A2218" s="150"/>
      <c r="B2218" s="281"/>
      <c r="C2218" s="281"/>
      <c r="D2218" s="150"/>
      <c r="E2218" s="281"/>
      <c r="F2218" s="227"/>
      <c r="G2218" s="33"/>
      <c r="H2218" s="41"/>
      <c r="I2218" s="39"/>
      <c r="J2218" s="9"/>
      <c r="K2218" s="126"/>
      <c r="L2218" s="126"/>
      <c r="M2218" s="127"/>
      <c r="N2218" s="126"/>
      <c r="O2218" s="126"/>
      <c r="P2218" s="38"/>
      <c r="Q2218" s="36"/>
      <c r="R2218" s="12"/>
      <c r="S2218" s="79"/>
      <c r="T2218" s="128"/>
      <c r="U2218" s="129" t="s">
        <v>99</v>
      </c>
      <c r="V2218" s="131">
        <f>V2216/V2217</f>
        <v>234.56161129012088</v>
      </c>
      <c r="W2218" s="130"/>
      <c r="X2218" s="130"/>
      <c r="Y2218" s="131">
        <f>Y2216/Y2217</f>
        <v>191.6537250082269</v>
      </c>
      <c r="Z2218" s="1"/>
      <c r="AA2218" s="37"/>
      <c r="AB2218"/>
      <c r="AC2218"/>
      <c r="AD2218"/>
      <c r="AE2218"/>
      <c r="AF2218"/>
      <c r="AG2218"/>
      <c r="AH2218"/>
      <c r="AI2218"/>
    </row>
    <row r="2219" spans="1:35" ht="16">
      <c r="A2219" s="150"/>
      <c r="B2219" s="150"/>
      <c r="C2219" s="150"/>
      <c r="D2219" s="150"/>
      <c r="E2219" s="281"/>
      <c r="F2219" s="227"/>
      <c r="G2219" s="33"/>
      <c r="H2219" s="41"/>
      <c r="I2219" s="39"/>
      <c r="J2219" s="9"/>
      <c r="K2219" s="126"/>
      <c r="L2219" s="126"/>
      <c r="M2219" s="127"/>
      <c r="N2219" s="126"/>
      <c r="O2219" s="126"/>
      <c r="P2219" s="38"/>
      <c r="Q2219" s="36"/>
      <c r="R2219" s="12"/>
      <c r="S2219" s="79"/>
      <c r="T2219" s="128"/>
      <c r="U2219" s="129" t="s">
        <v>98</v>
      </c>
      <c r="V2219" s="130">
        <v>2</v>
      </c>
      <c r="W2219" s="130"/>
      <c r="X2219" s="130"/>
      <c r="Y2219" s="130"/>
      <c r="Z2219" s="1"/>
      <c r="AA2219" s="37"/>
    </row>
    <row r="2220" spans="1:35" ht="16">
      <c r="A2220" s="150"/>
      <c r="B2220" s="150"/>
      <c r="C2220" s="150"/>
      <c r="D2220" s="150"/>
      <c r="E2220" s="281"/>
      <c r="F2220" s="227"/>
      <c r="G2220" s="33"/>
      <c r="H2220" s="41"/>
      <c r="I2220" s="39"/>
      <c r="J2220" s="9"/>
      <c r="K2220" s="126"/>
      <c r="L2220" s="126"/>
      <c r="M2220" s="127"/>
      <c r="N2220" s="126"/>
      <c r="O2220" s="126"/>
      <c r="P2220" s="38"/>
      <c r="Q2220" s="36"/>
      <c r="R2220" s="12"/>
      <c r="S2220" s="79"/>
      <c r="T2220" s="128"/>
      <c r="U2220" s="150"/>
      <c r="V2220" s="150"/>
      <c r="W2220" s="150"/>
      <c r="X2220" s="150"/>
      <c r="Y2220" s="150"/>
      <c r="Z2220" s="1"/>
      <c r="AA2220" s="37"/>
    </row>
    <row r="2221" spans="1:35" s="437" customFormat="1" ht="16">
      <c r="A2221" s="150"/>
      <c r="B2221" s="281"/>
      <c r="C2221" s="281"/>
      <c r="D2221" s="150"/>
      <c r="E2221" s="281"/>
      <c r="F2221" s="227"/>
      <c r="G2221" s="9"/>
      <c r="H2221" s="9"/>
      <c r="I2221" s="9"/>
      <c r="J2221" s="9"/>
      <c r="K2221" s="9"/>
      <c r="L2221" s="9"/>
      <c r="M2221" s="34"/>
      <c r="N2221" s="9"/>
      <c r="O2221" s="9"/>
      <c r="P2221" s="150"/>
      <c r="Q2221" s="150"/>
      <c r="R2221" s="159"/>
      <c r="S2221" s="160"/>
      <c r="T2221" s="128"/>
      <c r="U2221" s="129" t="s">
        <v>98</v>
      </c>
      <c r="V2221" s="130">
        <v>34</v>
      </c>
      <c r="W2221" s="130"/>
      <c r="X2221" s="130"/>
      <c r="Y2221" s="130"/>
      <c r="Z2221" s="150"/>
      <c r="AA2221" s="150"/>
      <c r="AB2221"/>
      <c r="AC2221"/>
      <c r="AD2221"/>
      <c r="AE2221"/>
      <c r="AF2221"/>
      <c r="AG2221"/>
      <c r="AH2221"/>
      <c r="AI2221"/>
    </row>
    <row r="2222" spans="1:35" ht="16">
      <c r="A2222" s="150"/>
      <c r="B2222" s="150"/>
      <c r="C2222" s="150"/>
      <c r="D2222" s="150"/>
      <c r="E2222" s="281"/>
      <c r="F2222" s="227"/>
      <c r="G2222" s="33"/>
      <c r="H2222" s="31"/>
      <c r="I2222" s="32"/>
      <c r="J2222" s="9"/>
      <c r="K2222" s="32"/>
      <c r="L2222" s="32"/>
      <c r="M2222" s="39"/>
      <c r="N2222" s="32"/>
      <c r="O2222" s="32"/>
      <c r="P2222" s="38"/>
      <c r="Q2222" s="36"/>
      <c r="R2222" s="12"/>
      <c r="S2222" s="79"/>
      <c r="T2222" s="79"/>
      <c r="U2222" s="79"/>
      <c r="V2222" s="31"/>
      <c r="W2222" s="31"/>
      <c r="X2222" s="31"/>
      <c r="Y2222" s="31"/>
      <c r="Z2222" s="37"/>
      <c r="AA2222" s="37"/>
    </row>
    <row r="2223" spans="1:35" ht="16">
      <c r="A2223" s="150"/>
      <c r="B2223" s="150"/>
      <c r="C2223" s="150"/>
      <c r="D2223" s="150"/>
      <c r="E2223" s="281"/>
      <c r="F2223" s="227"/>
      <c r="G2223" s="9"/>
      <c r="H2223" s="9"/>
      <c r="I2223" s="9"/>
      <c r="J2223" s="9"/>
      <c r="K2223" s="9"/>
      <c r="L2223" s="9"/>
      <c r="M2223" s="34"/>
      <c r="N2223" s="9"/>
      <c r="O2223" s="9"/>
      <c r="P2223" s="150"/>
      <c r="Q2223" s="150"/>
      <c r="R2223" s="159"/>
      <c r="S2223" s="160"/>
      <c r="T2223" s="128"/>
      <c r="U2223" s="129" t="s">
        <v>98</v>
      </c>
      <c r="V2223" s="130">
        <v>8</v>
      </c>
      <c r="W2223" s="130"/>
      <c r="X2223" s="130"/>
      <c r="Y2223" s="130"/>
      <c r="Z2223" s="150"/>
      <c r="AA2223" s="150"/>
    </row>
    <row r="2224" spans="1:35">
      <c r="A2224" s="150"/>
      <c r="B2224" s="150"/>
      <c r="C2224" s="150"/>
      <c r="D2224" s="150"/>
      <c r="E2224" s="281"/>
      <c r="F2224" s="227"/>
      <c r="G2224" s="9"/>
      <c r="H2224" s="9"/>
      <c r="I2224" s="9"/>
      <c r="J2224" s="9"/>
      <c r="K2224" s="9"/>
      <c r="L2224" s="9"/>
      <c r="M2224" s="34"/>
      <c r="N2224" s="9"/>
      <c r="O2224" s="9"/>
      <c r="P2224" s="150"/>
      <c r="Q2224" s="150"/>
      <c r="R2224" s="159"/>
      <c r="S2224" s="160"/>
      <c r="T2224" s="128"/>
      <c r="U2224" s="128"/>
      <c r="V2224" s="9"/>
      <c r="W2224" s="9"/>
      <c r="X2224" s="9"/>
      <c r="Y2224" s="9"/>
      <c r="Z2224" s="150"/>
      <c r="AA2224" s="150"/>
    </row>
    <row r="2225" spans="1:27" ht="16">
      <c r="A2225" s="150"/>
      <c r="B2225" s="150"/>
      <c r="C2225" s="150"/>
      <c r="D2225" s="150"/>
      <c r="E2225" s="281"/>
      <c r="F2225" s="227"/>
      <c r="G2225" s="154" t="s">
        <v>133</v>
      </c>
      <c r="H2225" s="31"/>
      <c r="I2225" s="32"/>
      <c r="J2225" s="9"/>
      <c r="K2225" s="31"/>
      <c r="L2225" s="31"/>
      <c r="M2225" s="39"/>
      <c r="N2225" s="31"/>
      <c r="O2225" s="31"/>
      <c r="P2225" s="38"/>
      <c r="Q2225" s="36"/>
      <c r="R2225" s="12"/>
      <c r="S2225" s="79"/>
      <c r="T2225" s="79"/>
      <c r="U2225" s="79"/>
      <c r="V2225" s="31"/>
      <c r="W2225" s="31"/>
      <c r="X2225" s="31"/>
      <c r="Y2225" s="31"/>
      <c r="Z2225" s="37"/>
      <c r="AA2225" s="150"/>
    </row>
    <row r="2226" spans="1:27" ht="16">
      <c r="A2226" s="150"/>
      <c r="B2226" s="150"/>
      <c r="C2226" s="150"/>
      <c r="D2226" s="150"/>
      <c r="E2226" s="281"/>
      <c r="F2226" s="227"/>
      <c r="G2226" s="9"/>
      <c r="H2226" s="9"/>
      <c r="I2226" s="9"/>
      <c r="J2226" s="9"/>
      <c r="K2226" s="9"/>
      <c r="L2226" s="9"/>
      <c r="M2226" s="34"/>
      <c r="N2226" s="9"/>
      <c r="O2226" s="9"/>
      <c r="P2226" s="150"/>
      <c r="Q2226" s="150"/>
      <c r="R2226" s="159"/>
      <c r="S2226" s="160"/>
      <c r="T2226" s="128"/>
      <c r="U2226" s="129" t="s">
        <v>98</v>
      </c>
      <c r="V2226" s="226">
        <v>0</v>
      </c>
      <c r="W2226" s="132"/>
      <c r="X2226" s="132"/>
      <c r="Y2226" s="134"/>
      <c r="Z2226" s="150"/>
      <c r="AA2226" s="150"/>
    </row>
    <row r="2227" spans="1:27" ht="16">
      <c r="A2227" s="150"/>
      <c r="B2227" s="150"/>
      <c r="C2227" s="150"/>
      <c r="D2227" s="150"/>
      <c r="G2227" s="42"/>
      <c r="H2227" s="48"/>
      <c r="I2227" s="49"/>
      <c r="K2227" s="48"/>
      <c r="L2227" s="48"/>
      <c r="M2227" s="52"/>
      <c r="N2227" s="48"/>
      <c r="O2227" s="48"/>
      <c r="P2227" s="53"/>
      <c r="Q2227" s="50"/>
      <c r="R2227" s="51"/>
      <c r="S2227" s="14"/>
      <c r="T2227" s="14"/>
      <c r="U2227" s="14"/>
      <c r="X2227" s="7"/>
      <c r="Z2227" s="3"/>
      <c r="AA2227" s="28"/>
    </row>
    <row r="2228" spans="1:27" ht="16">
      <c r="A2228" s="150"/>
      <c r="B2228" s="150"/>
      <c r="C2228" s="150"/>
      <c r="D2228" s="150"/>
      <c r="G2228" s="42"/>
      <c r="H2228" s="48"/>
      <c r="I2228" s="49"/>
      <c r="K2228" s="48"/>
      <c r="L2228" s="48"/>
      <c r="M2228" s="52"/>
      <c r="N2228" s="48"/>
      <c r="O2228" s="48"/>
      <c r="P2228" s="53"/>
      <c r="Q2228" s="50"/>
      <c r="R2228" s="51"/>
      <c r="S2228" s="14"/>
      <c r="T2228" s="14"/>
      <c r="U2228" s="14"/>
      <c r="X2228" s="7"/>
      <c r="Z2228" s="3"/>
      <c r="AA2228" s="28"/>
    </row>
    <row r="2229" spans="1:27" ht="16">
      <c r="A2229" s="150"/>
      <c r="B2229" s="150"/>
      <c r="C2229" s="150"/>
      <c r="D2229" s="150"/>
      <c r="G2229" s="273" t="s">
        <v>295</v>
      </c>
      <c r="H2229" s="48"/>
      <c r="I2229" s="49"/>
      <c r="K2229" s="48"/>
      <c r="L2229" s="48"/>
      <c r="M2229" s="52"/>
      <c r="N2229" s="48"/>
      <c r="O2229" s="48"/>
      <c r="P2229" s="53"/>
      <c r="Q2229" s="50"/>
      <c r="R2229" s="51"/>
      <c r="S2229" s="14"/>
      <c r="T2229" s="14"/>
      <c r="U2229" s="14"/>
      <c r="X2229" s="7"/>
      <c r="Z2229" s="3"/>
      <c r="AA2229" s="28"/>
    </row>
    <row r="2230" spans="1:27">
      <c r="A2230" s="9">
        <v>3</v>
      </c>
      <c r="B2230" s="9">
        <v>2</v>
      </c>
      <c r="C2230" s="9">
        <v>6</v>
      </c>
      <c r="D2230" s="150"/>
      <c r="E2230">
        <v>1</v>
      </c>
      <c r="G2230" s="23" t="s">
        <v>526</v>
      </c>
      <c r="H2230" s="23" t="s">
        <v>527</v>
      </c>
      <c r="I2230" s="23">
        <v>608</v>
      </c>
      <c r="J2230" s="23" t="s">
        <v>44</v>
      </c>
      <c r="K2230" s="23">
        <v>22</v>
      </c>
      <c r="L2230" s="23" t="s">
        <v>471</v>
      </c>
      <c r="M2230" s="23">
        <v>0</v>
      </c>
      <c r="N2230" s="23" t="s">
        <v>35</v>
      </c>
      <c r="O2230" s="23" t="s">
        <v>142</v>
      </c>
      <c r="P2230" s="266">
        <v>43242</v>
      </c>
      <c r="Q2230" s="266">
        <v>43408</v>
      </c>
      <c r="R2230" s="266">
        <v>43444</v>
      </c>
      <c r="S2230" s="23">
        <f t="shared" ref="S2230:S2249" si="72">R2230-Q2230</f>
        <v>36</v>
      </c>
      <c r="T2230" s="23"/>
      <c r="U2230" s="23"/>
      <c r="V2230" s="23"/>
      <c r="W2230" s="23"/>
      <c r="X2230" s="23"/>
      <c r="Y2230" s="23"/>
      <c r="Z2230" s="23"/>
      <c r="AA2230" s="23"/>
    </row>
    <row r="2231" spans="1:27">
      <c r="A2231" s="9">
        <v>3</v>
      </c>
      <c r="B2231" s="9">
        <v>2</v>
      </c>
      <c r="C2231" s="9">
        <v>6</v>
      </c>
      <c r="D2231" s="150"/>
      <c r="E2231">
        <v>2</v>
      </c>
      <c r="G2231" s="23" t="s">
        <v>526</v>
      </c>
      <c r="H2231" s="23" t="s">
        <v>527</v>
      </c>
      <c r="I2231" s="23">
        <v>609</v>
      </c>
      <c r="J2231" s="23" t="s">
        <v>44</v>
      </c>
      <c r="K2231" s="23">
        <v>22</v>
      </c>
      <c r="L2231" s="23" t="s">
        <v>471</v>
      </c>
      <c r="M2231" s="23">
        <v>0</v>
      </c>
      <c r="N2231" s="23" t="s">
        <v>35</v>
      </c>
      <c r="O2231" s="23" t="s">
        <v>142</v>
      </c>
      <c r="P2231" s="266">
        <v>43242</v>
      </c>
      <c r="Q2231" s="266">
        <v>43408</v>
      </c>
      <c r="R2231" s="266">
        <v>43444</v>
      </c>
      <c r="S2231" s="23">
        <f t="shared" si="72"/>
        <v>36</v>
      </c>
      <c r="T2231" s="23"/>
      <c r="U2231" s="23"/>
      <c r="V2231" s="23"/>
      <c r="W2231" s="23"/>
      <c r="X2231" s="23"/>
      <c r="Y2231" s="23"/>
      <c r="Z2231" s="23"/>
      <c r="AA2231" s="23"/>
    </row>
    <row r="2232" spans="1:27">
      <c r="A2232" s="9">
        <v>3</v>
      </c>
      <c r="B2232" s="9">
        <v>2</v>
      </c>
      <c r="C2232" s="9">
        <v>6</v>
      </c>
      <c r="D2232" s="150"/>
      <c r="E2232">
        <v>3</v>
      </c>
      <c r="G2232" s="23" t="s">
        <v>526</v>
      </c>
      <c r="H2232" s="23" t="s">
        <v>527</v>
      </c>
      <c r="I2232" s="23">
        <v>610</v>
      </c>
      <c r="J2232" s="23" t="s">
        <v>44</v>
      </c>
      <c r="K2232" s="23" t="s">
        <v>528</v>
      </c>
      <c r="L2232" s="23" t="s">
        <v>471</v>
      </c>
      <c r="M2232" s="23">
        <v>0</v>
      </c>
      <c r="N2232" s="23" t="s">
        <v>35</v>
      </c>
      <c r="O2232" s="23" t="s">
        <v>142</v>
      </c>
      <c r="P2232" s="266">
        <v>43242</v>
      </c>
      <c r="Q2232" s="266">
        <v>43408</v>
      </c>
      <c r="R2232" s="266">
        <v>43444</v>
      </c>
      <c r="S2232" s="23">
        <f t="shared" si="72"/>
        <v>36</v>
      </c>
      <c r="T2232" s="23"/>
      <c r="U2232" s="23"/>
      <c r="V2232" s="23"/>
      <c r="W2232" s="23"/>
      <c r="X2232" s="23"/>
      <c r="Y2232" s="23"/>
      <c r="Z2232" s="23"/>
      <c r="AA2232" s="23"/>
    </row>
    <row r="2233" spans="1:27" s="437" customFormat="1">
      <c r="A2233" s="439" t="s">
        <v>58</v>
      </c>
      <c r="B2233" s="491" t="s">
        <v>58</v>
      </c>
      <c r="C2233" s="491" t="s">
        <v>58</v>
      </c>
      <c r="D2233" s="426"/>
      <c r="E2233" s="437">
        <v>4</v>
      </c>
      <c r="F2233" s="492"/>
      <c r="G2233" s="429" t="s">
        <v>526</v>
      </c>
      <c r="H2233" s="429" t="s">
        <v>527</v>
      </c>
      <c r="I2233" s="429">
        <v>611</v>
      </c>
      <c r="J2233" s="429" t="s">
        <v>44</v>
      </c>
      <c r="K2233" s="429" t="s">
        <v>528</v>
      </c>
      <c r="L2233" s="429" t="s">
        <v>471</v>
      </c>
      <c r="M2233" s="429">
        <v>0</v>
      </c>
      <c r="N2233" s="429" t="s">
        <v>35</v>
      </c>
      <c r="O2233" s="429" t="s">
        <v>142</v>
      </c>
      <c r="P2233" s="484">
        <v>43242</v>
      </c>
      <c r="Q2233" s="484">
        <v>43408</v>
      </c>
      <c r="R2233" s="484">
        <v>43424</v>
      </c>
      <c r="S2233" s="429">
        <f t="shared" si="72"/>
        <v>16</v>
      </c>
      <c r="T2233" s="429"/>
      <c r="U2233" s="429"/>
      <c r="V2233" s="429"/>
      <c r="W2233" s="429"/>
      <c r="X2233" s="429"/>
      <c r="Y2233" s="429"/>
      <c r="Z2233" s="429"/>
      <c r="AA2233" s="429"/>
    </row>
    <row r="2234" spans="1:27">
      <c r="A2234" s="9">
        <v>3</v>
      </c>
      <c r="B2234" s="9">
        <v>2</v>
      </c>
      <c r="C2234" s="9">
        <v>6</v>
      </c>
      <c r="D2234" s="150"/>
      <c r="E2234">
        <v>5</v>
      </c>
      <c r="G2234" s="23" t="s">
        <v>526</v>
      </c>
      <c r="H2234" s="23" t="s">
        <v>527</v>
      </c>
      <c r="I2234" s="23">
        <v>612</v>
      </c>
      <c r="J2234" s="23" t="s">
        <v>44</v>
      </c>
      <c r="K2234" s="23">
        <v>22</v>
      </c>
      <c r="L2234" s="23" t="s">
        <v>471</v>
      </c>
      <c r="M2234" s="23">
        <v>0</v>
      </c>
      <c r="N2234" s="23" t="s">
        <v>35</v>
      </c>
      <c r="O2234" s="23" t="s">
        <v>142</v>
      </c>
      <c r="P2234" s="266">
        <v>43242</v>
      </c>
      <c r="Q2234" s="266">
        <v>43408</v>
      </c>
      <c r="R2234" s="266">
        <v>43444</v>
      </c>
      <c r="S2234" s="23">
        <f t="shared" si="72"/>
        <v>36</v>
      </c>
      <c r="T2234" s="23"/>
      <c r="U2234" s="23"/>
      <c r="V2234" s="23"/>
      <c r="W2234" s="23"/>
      <c r="X2234" s="23"/>
      <c r="Y2234" s="23"/>
      <c r="Z2234" s="23"/>
      <c r="AA2234" s="23"/>
    </row>
    <row r="2235" spans="1:27" ht="16">
      <c r="A2235" s="9">
        <v>3</v>
      </c>
      <c r="B2235" s="9">
        <v>2</v>
      </c>
      <c r="C2235" s="9">
        <v>6</v>
      </c>
      <c r="D2235" s="150"/>
      <c r="E2235">
        <v>6</v>
      </c>
      <c r="G2235" s="94" t="s">
        <v>526</v>
      </c>
      <c r="H2235" s="101" t="s">
        <v>529</v>
      </c>
      <c r="I2235" s="101">
        <v>555</v>
      </c>
      <c r="J2235" s="94" t="s">
        <v>44</v>
      </c>
      <c r="K2235" s="101">
        <v>11</v>
      </c>
      <c r="L2235" s="101" t="s">
        <v>471</v>
      </c>
      <c r="M2235" s="163">
        <v>0</v>
      </c>
      <c r="N2235" s="101" t="s">
        <v>39</v>
      </c>
      <c r="O2235" s="101" t="s">
        <v>142</v>
      </c>
      <c r="P2235" s="267">
        <v>43242</v>
      </c>
      <c r="Q2235" s="274">
        <v>43408</v>
      </c>
      <c r="R2235" s="166">
        <v>43445</v>
      </c>
      <c r="S2235" s="107">
        <f t="shared" si="72"/>
        <v>37</v>
      </c>
      <c r="T2235" s="107"/>
      <c r="U2235" s="107"/>
      <c r="V2235" s="101"/>
      <c r="W2235" s="101"/>
      <c r="X2235" s="101"/>
      <c r="Y2235" s="101"/>
      <c r="Z2235" s="101"/>
      <c r="AA2235" s="94"/>
    </row>
    <row r="2236" spans="1:27" ht="16">
      <c r="A2236" s="9">
        <v>3</v>
      </c>
      <c r="B2236" s="9">
        <v>2</v>
      </c>
      <c r="C2236" s="9">
        <v>6</v>
      </c>
      <c r="D2236" s="150"/>
      <c r="E2236">
        <v>7</v>
      </c>
      <c r="G2236" s="94" t="s">
        <v>526</v>
      </c>
      <c r="H2236" s="101" t="s">
        <v>529</v>
      </c>
      <c r="I2236" s="101">
        <v>556</v>
      </c>
      <c r="J2236" s="94" t="s">
        <v>44</v>
      </c>
      <c r="K2236" s="101">
        <v>11</v>
      </c>
      <c r="L2236" s="101" t="s">
        <v>471</v>
      </c>
      <c r="M2236" s="163">
        <v>0</v>
      </c>
      <c r="N2236" s="101" t="s">
        <v>39</v>
      </c>
      <c r="O2236" s="101" t="s">
        <v>142</v>
      </c>
      <c r="P2236" s="267">
        <v>43242</v>
      </c>
      <c r="Q2236" s="274">
        <v>43408</v>
      </c>
      <c r="R2236" s="166">
        <v>43445</v>
      </c>
      <c r="S2236" s="107">
        <f t="shared" si="72"/>
        <v>37</v>
      </c>
      <c r="T2236" s="107"/>
      <c r="U2236" s="107"/>
      <c r="V2236" s="101"/>
      <c r="W2236" s="101"/>
      <c r="X2236" s="101"/>
      <c r="Y2236" s="101"/>
      <c r="Z2236" s="101"/>
      <c r="AA2236" s="94"/>
    </row>
    <row r="2237" spans="1:27" ht="16">
      <c r="A2237" s="9">
        <v>3</v>
      </c>
      <c r="B2237" s="9">
        <v>2</v>
      </c>
      <c r="C2237" s="9">
        <v>6</v>
      </c>
      <c r="D2237" s="150"/>
      <c r="E2237">
        <v>8</v>
      </c>
      <c r="G2237" s="94" t="s">
        <v>526</v>
      </c>
      <c r="H2237" s="101" t="s">
        <v>531</v>
      </c>
      <c r="I2237" s="101">
        <v>207.13</v>
      </c>
      <c r="J2237" s="94" t="s">
        <v>33</v>
      </c>
      <c r="K2237" s="101">
        <v>236</v>
      </c>
      <c r="L2237" s="101" t="s">
        <v>471</v>
      </c>
      <c r="M2237" s="163">
        <v>0</v>
      </c>
      <c r="N2237" s="101" t="s">
        <v>39</v>
      </c>
      <c r="O2237" s="101" t="s">
        <v>142</v>
      </c>
      <c r="P2237" s="267">
        <v>43410</v>
      </c>
      <c r="Q2237" s="274">
        <v>43581</v>
      </c>
      <c r="R2237" s="166">
        <v>43614</v>
      </c>
      <c r="S2237" s="107">
        <f t="shared" si="72"/>
        <v>33</v>
      </c>
      <c r="T2237" s="107"/>
      <c r="U2237" s="107"/>
      <c r="V2237" s="101"/>
      <c r="W2237" s="101"/>
      <c r="X2237" s="101"/>
      <c r="Y2237" s="101"/>
      <c r="Z2237" s="101"/>
      <c r="AA2237" s="94"/>
    </row>
    <row r="2238" spans="1:27" ht="16">
      <c r="A2238" s="9">
        <v>3</v>
      </c>
      <c r="B2238" s="9">
        <v>2</v>
      </c>
      <c r="C2238" s="9">
        <v>6</v>
      </c>
      <c r="D2238" s="150"/>
      <c r="E2238">
        <v>9</v>
      </c>
      <c r="G2238" s="94" t="s">
        <v>526</v>
      </c>
      <c r="H2238" s="101" t="s">
        <v>531</v>
      </c>
      <c r="I2238" s="101">
        <v>208.13</v>
      </c>
      <c r="J2238" s="94" t="s">
        <v>33</v>
      </c>
      <c r="K2238" s="101">
        <v>236</v>
      </c>
      <c r="L2238" s="101" t="s">
        <v>471</v>
      </c>
      <c r="M2238" s="163">
        <v>0</v>
      </c>
      <c r="N2238" s="101" t="s">
        <v>39</v>
      </c>
      <c r="O2238" s="101" t="s">
        <v>142</v>
      </c>
      <c r="P2238" s="267">
        <v>43410</v>
      </c>
      <c r="Q2238" s="274">
        <v>43581</v>
      </c>
      <c r="R2238" s="166">
        <v>43614</v>
      </c>
      <c r="S2238" s="107">
        <f t="shared" si="72"/>
        <v>33</v>
      </c>
      <c r="T2238" s="107"/>
      <c r="U2238" s="107"/>
      <c r="V2238" s="101"/>
      <c r="W2238" s="101"/>
      <c r="X2238" s="101"/>
      <c r="Y2238" s="101"/>
      <c r="Z2238" s="101"/>
      <c r="AA2238" s="94"/>
    </row>
    <row r="2239" spans="1:27" ht="16">
      <c r="A2239" s="9">
        <v>3</v>
      </c>
      <c r="B2239" s="9">
        <v>2</v>
      </c>
      <c r="C2239" s="9">
        <v>6</v>
      </c>
      <c r="D2239" s="150"/>
      <c r="E2239">
        <v>10</v>
      </c>
      <c r="G2239" s="94" t="s">
        <v>526</v>
      </c>
      <c r="H2239" s="101" t="s">
        <v>531</v>
      </c>
      <c r="I2239" s="101">
        <v>209.13</v>
      </c>
      <c r="J2239" s="94" t="s">
        <v>33</v>
      </c>
      <c r="K2239" s="101">
        <v>236</v>
      </c>
      <c r="L2239" s="101" t="s">
        <v>471</v>
      </c>
      <c r="M2239" s="163">
        <v>0</v>
      </c>
      <c r="N2239" s="101" t="s">
        <v>39</v>
      </c>
      <c r="O2239" s="101" t="s">
        <v>142</v>
      </c>
      <c r="P2239" s="267">
        <v>43411</v>
      </c>
      <c r="Q2239" s="274">
        <v>43581</v>
      </c>
      <c r="R2239" s="166">
        <v>43614</v>
      </c>
      <c r="S2239" s="107">
        <f t="shared" si="72"/>
        <v>33</v>
      </c>
      <c r="T2239" s="107"/>
      <c r="U2239" s="107"/>
      <c r="V2239" s="101"/>
      <c r="W2239" s="101"/>
      <c r="X2239" s="101"/>
      <c r="Y2239" s="101"/>
      <c r="Z2239" s="101"/>
      <c r="AA2239" s="94"/>
    </row>
    <row r="2240" spans="1:27">
      <c r="A2240" s="9">
        <v>3</v>
      </c>
      <c r="B2240" s="9">
        <v>2</v>
      </c>
      <c r="C2240" s="9">
        <v>6</v>
      </c>
      <c r="D2240" s="150"/>
      <c r="E2240">
        <v>11</v>
      </c>
      <c r="G2240" s="23" t="s">
        <v>526</v>
      </c>
      <c r="H2240" s="23" t="s">
        <v>533</v>
      </c>
      <c r="I2240" s="23">
        <v>613</v>
      </c>
      <c r="J2240" s="23" t="s">
        <v>44</v>
      </c>
      <c r="K2240" s="23">
        <v>23</v>
      </c>
      <c r="L2240" s="23" t="s">
        <v>471</v>
      </c>
      <c r="M2240" s="23">
        <v>0</v>
      </c>
      <c r="N2240" s="23" t="s">
        <v>35</v>
      </c>
      <c r="O2240" s="23" t="s">
        <v>142</v>
      </c>
      <c r="P2240" s="266">
        <v>43242</v>
      </c>
      <c r="Q2240" s="266">
        <v>43408</v>
      </c>
      <c r="R2240" s="266">
        <v>43601</v>
      </c>
      <c r="S2240" s="23">
        <f t="shared" si="72"/>
        <v>193</v>
      </c>
      <c r="T2240" s="23"/>
      <c r="U2240" s="23"/>
      <c r="V2240" s="23"/>
      <c r="W2240" s="23"/>
      <c r="X2240" s="23"/>
      <c r="Y2240" s="23"/>
      <c r="Z2240" s="23"/>
      <c r="AA2240" s="23"/>
    </row>
    <row r="2241" spans="1:27">
      <c r="A2241" s="9">
        <v>3</v>
      </c>
      <c r="B2241" s="9">
        <v>2</v>
      </c>
      <c r="C2241" s="9">
        <v>6</v>
      </c>
      <c r="D2241" s="150"/>
      <c r="E2241">
        <v>12</v>
      </c>
      <c r="G2241" s="23" t="s">
        <v>526</v>
      </c>
      <c r="H2241" s="23" t="s">
        <v>533</v>
      </c>
      <c r="I2241" s="23">
        <v>614</v>
      </c>
      <c r="J2241" s="23" t="s">
        <v>44</v>
      </c>
      <c r="K2241" s="23">
        <v>23</v>
      </c>
      <c r="L2241" s="23" t="s">
        <v>471</v>
      </c>
      <c r="M2241" s="23">
        <v>0</v>
      </c>
      <c r="N2241" s="23" t="s">
        <v>35</v>
      </c>
      <c r="O2241" s="23" t="s">
        <v>142</v>
      </c>
      <c r="P2241" s="266">
        <v>43242</v>
      </c>
      <c r="Q2241" s="266">
        <v>43408</v>
      </c>
      <c r="R2241" s="266">
        <v>43601</v>
      </c>
      <c r="S2241" s="23">
        <f t="shared" si="72"/>
        <v>193</v>
      </c>
      <c r="T2241" s="23"/>
      <c r="U2241" s="23"/>
      <c r="V2241" s="23"/>
      <c r="W2241" s="23"/>
      <c r="X2241" s="23"/>
      <c r="Y2241" s="23"/>
      <c r="Z2241" s="23"/>
      <c r="AA2241" s="23"/>
    </row>
    <row r="2242" spans="1:27">
      <c r="A2242" s="9">
        <v>3</v>
      </c>
      <c r="B2242" s="9">
        <v>2</v>
      </c>
      <c r="C2242" s="9">
        <v>6</v>
      </c>
      <c r="D2242" s="150"/>
      <c r="E2242">
        <v>13</v>
      </c>
      <c r="G2242" s="23" t="s">
        <v>526</v>
      </c>
      <c r="H2242" s="23" t="s">
        <v>533</v>
      </c>
      <c r="I2242" s="23">
        <v>615</v>
      </c>
      <c r="J2242" s="23" t="s">
        <v>44</v>
      </c>
      <c r="K2242" s="23">
        <v>23</v>
      </c>
      <c r="L2242" s="23" t="s">
        <v>471</v>
      </c>
      <c r="M2242" s="23">
        <v>0</v>
      </c>
      <c r="N2242" s="23" t="s">
        <v>35</v>
      </c>
      <c r="O2242" s="23" t="s">
        <v>142</v>
      </c>
      <c r="P2242" s="266">
        <v>43242</v>
      </c>
      <c r="Q2242" s="266">
        <v>43408</v>
      </c>
      <c r="R2242" s="266">
        <v>43601</v>
      </c>
      <c r="S2242" s="23">
        <f t="shared" si="72"/>
        <v>193</v>
      </c>
      <c r="T2242" s="23"/>
      <c r="U2242" s="23"/>
      <c r="V2242" s="23"/>
      <c r="W2242" s="23"/>
      <c r="X2242" s="23"/>
      <c r="Y2242" s="23"/>
      <c r="Z2242" s="23"/>
      <c r="AA2242" s="23"/>
    </row>
    <row r="2243" spans="1:27">
      <c r="A2243" s="9">
        <v>3</v>
      </c>
      <c r="B2243" s="9">
        <v>2</v>
      </c>
      <c r="C2243" s="9">
        <v>6</v>
      </c>
      <c r="D2243" s="150"/>
      <c r="E2243">
        <v>14</v>
      </c>
      <c r="G2243" s="23" t="s">
        <v>526</v>
      </c>
      <c r="H2243" s="23" t="s">
        <v>533</v>
      </c>
      <c r="I2243" s="23">
        <v>616</v>
      </c>
      <c r="J2243" s="23" t="s">
        <v>44</v>
      </c>
      <c r="K2243" s="23">
        <v>23</v>
      </c>
      <c r="L2243" s="23" t="s">
        <v>471</v>
      </c>
      <c r="M2243" s="23">
        <v>0</v>
      </c>
      <c r="N2243" s="23" t="s">
        <v>35</v>
      </c>
      <c r="O2243" s="23" t="s">
        <v>142</v>
      </c>
      <c r="P2243" s="266">
        <v>43242</v>
      </c>
      <c r="Q2243" s="266">
        <v>43408</v>
      </c>
      <c r="R2243" s="266">
        <v>43601</v>
      </c>
      <c r="S2243" s="23">
        <f t="shared" si="72"/>
        <v>193</v>
      </c>
      <c r="T2243" s="23"/>
      <c r="U2243" s="23"/>
      <c r="V2243" s="23"/>
      <c r="W2243" s="23"/>
      <c r="X2243" s="23"/>
      <c r="Y2243" s="23"/>
      <c r="Z2243" s="23"/>
      <c r="AA2243" s="23"/>
    </row>
    <row r="2244" spans="1:27">
      <c r="A2244" s="9">
        <v>3</v>
      </c>
      <c r="B2244" s="9">
        <v>2</v>
      </c>
      <c r="C2244" s="9">
        <v>6</v>
      </c>
      <c r="D2244" s="150"/>
      <c r="E2244">
        <v>15</v>
      </c>
      <c r="G2244" s="23" t="s">
        <v>526</v>
      </c>
      <c r="H2244" s="23" t="s">
        <v>533</v>
      </c>
      <c r="I2244" s="23">
        <v>617</v>
      </c>
      <c r="J2244" s="23" t="s">
        <v>44</v>
      </c>
      <c r="K2244" s="23">
        <v>23</v>
      </c>
      <c r="L2244" s="23" t="s">
        <v>471</v>
      </c>
      <c r="M2244" s="23">
        <v>0</v>
      </c>
      <c r="N2244" s="23" t="s">
        <v>35</v>
      </c>
      <c r="O2244" s="23" t="s">
        <v>142</v>
      </c>
      <c r="P2244" s="266">
        <v>43242</v>
      </c>
      <c r="Q2244" s="266">
        <v>43408</v>
      </c>
      <c r="R2244" s="266">
        <v>43601</v>
      </c>
      <c r="S2244" s="23">
        <f t="shared" si="72"/>
        <v>193</v>
      </c>
      <c r="T2244" s="23"/>
      <c r="U2244" s="23"/>
      <c r="V2244" s="23"/>
      <c r="W2244" s="23"/>
      <c r="X2244" s="23"/>
      <c r="Y2244" s="23"/>
      <c r="Z2244" s="23"/>
      <c r="AA2244" s="23"/>
    </row>
    <row r="2245" spans="1:27" ht="16">
      <c r="A2245" s="9">
        <v>3</v>
      </c>
      <c r="B2245" s="9">
        <v>2</v>
      </c>
      <c r="C2245" s="9">
        <v>6</v>
      </c>
      <c r="D2245" s="150"/>
      <c r="E2245">
        <v>16</v>
      </c>
      <c r="G2245" s="94" t="s">
        <v>526</v>
      </c>
      <c r="H2245" s="101" t="s">
        <v>534</v>
      </c>
      <c r="I2245" s="101">
        <v>202.13</v>
      </c>
      <c r="J2245" s="94" t="s">
        <v>33</v>
      </c>
      <c r="K2245" s="101">
        <v>235</v>
      </c>
      <c r="L2245" s="101" t="s">
        <v>471</v>
      </c>
      <c r="M2245" s="163">
        <v>0</v>
      </c>
      <c r="N2245" s="101" t="s">
        <v>39</v>
      </c>
      <c r="O2245" s="101" t="s">
        <v>142</v>
      </c>
      <c r="P2245" s="267">
        <v>43410</v>
      </c>
      <c r="Q2245" s="274">
        <v>43581</v>
      </c>
      <c r="R2245" s="166">
        <v>43756</v>
      </c>
      <c r="S2245" s="107">
        <f t="shared" si="72"/>
        <v>175</v>
      </c>
      <c r="T2245" s="107"/>
      <c r="U2245" s="107"/>
      <c r="V2245" s="101"/>
      <c r="W2245" s="101"/>
      <c r="X2245" s="101"/>
      <c r="Y2245" s="101"/>
      <c r="Z2245" s="101"/>
      <c r="AA2245" s="94"/>
    </row>
    <row r="2246" spans="1:27" ht="16">
      <c r="A2246" s="9">
        <v>3</v>
      </c>
      <c r="B2246" s="9">
        <v>2</v>
      </c>
      <c r="C2246" s="9">
        <v>6</v>
      </c>
      <c r="D2246" s="150"/>
      <c r="E2246">
        <v>17</v>
      </c>
      <c r="G2246" s="94" t="s">
        <v>526</v>
      </c>
      <c r="H2246" s="101" t="s">
        <v>534</v>
      </c>
      <c r="I2246" s="101">
        <v>203.13</v>
      </c>
      <c r="J2246" s="94" t="s">
        <v>33</v>
      </c>
      <c r="K2246" s="101">
        <v>235</v>
      </c>
      <c r="L2246" s="101" t="s">
        <v>471</v>
      </c>
      <c r="M2246" s="163">
        <v>0</v>
      </c>
      <c r="N2246" s="101" t="s">
        <v>39</v>
      </c>
      <c r="O2246" s="101" t="s">
        <v>142</v>
      </c>
      <c r="P2246" s="267">
        <v>43410</v>
      </c>
      <c r="Q2246" s="274">
        <v>43581</v>
      </c>
      <c r="R2246" s="166">
        <v>43756</v>
      </c>
      <c r="S2246" s="107">
        <f t="shared" si="72"/>
        <v>175</v>
      </c>
      <c r="T2246" s="107"/>
      <c r="U2246" s="107"/>
      <c r="V2246" s="101"/>
      <c r="W2246" s="101"/>
      <c r="X2246" s="101"/>
      <c r="Y2246" s="101"/>
      <c r="Z2246" s="101"/>
      <c r="AA2246" s="94"/>
    </row>
    <row r="2247" spans="1:27" ht="16">
      <c r="A2247" s="9">
        <v>3</v>
      </c>
      <c r="B2247" s="9">
        <v>2</v>
      </c>
      <c r="C2247" s="9">
        <v>6</v>
      </c>
      <c r="D2247" s="150"/>
      <c r="E2247">
        <v>18</v>
      </c>
      <c r="G2247" s="94" t="s">
        <v>526</v>
      </c>
      <c r="H2247" s="101" t="s">
        <v>534</v>
      </c>
      <c r="I2247" s="101">
        <v>204.13</v>
      </c>
      <c r="J2247" s="94" t="s">
        <v>33</v>
      </c>
      <c r="K2247" s="101">
        <v>235</v>
      </c>
      <c r="L2247" s="101" t="s">
        <v>471</v>
      </c>
      <c r="M2247" s="163">
        <v>0</v>
      </c>
      <c r="N2247" s="101" t="s">
        <v>39</v>
      </c>
      <c r="O2247" s="101" t="s">
        <v>142</v>
      </c>
      <c r="P2247" s="267">
        <v>43410</v>
      </c>
      <c r="Q2247" s="274">
        <v>43581</v>
      </c>
      <c r="R2247" s="166">
        <v>43756</v>
      </c>
      <c r="S2247" s="107">
        <f t="shared" si="72"/>
        <v>175</v>
      </c>
      <c r="T2247" s="107"/>
      <c r="U2247" s="107"/>
      <c r="V2247" s="101"/>
      <c r="W2247" s="101"/>
      <c r="X2247" s="101"/>
      <c r="Y2247" s="101"/>
      <c r="Z2247" s="101"/>
      <c r="AA2247" s="94"/>
    </row>
    <row r="2248" spans="1:27" ht="16">
      <c r="A2248" s="9">
        <v>3</v>
      </c>
      <c r="B2248" s="9">
        <v>2</v>
      </c>
      <c r="C2248" s="9">
        <v>6</v>
      </c>
      <c r="D2248" s="150"/>
      <c r="E2248">
        <v>19</v>
      </c>
      <c r="G2248" s="94" t="s">
        <v>526</v>
      </c>
      <c r="H2248" s="101" t="s">
        <v>534</v>
      </c>
      <c r="I2248" s="101">
        <v>205.13</v>
      </c>
      <c r="J2248" s="94" t="s">
        <v>33</v>
      </c>
      <c r="K2248" s="101">
        <v>235</v>
      </c>
      <c r="L2248" s="101" t="s">
        <v>471</v>
      </c>
      <c r="M2248" s="163">
        <v>0</v>
      </c>
      <c r="N2248" s="101" t="s">
        <v>39</v>
      </c>
      <c r="O2248" s="101" t="s">
        <v>142</v>
      </c>
      <c r="P2248" s="267">
        <v>43410</v>
      </c>
      <c r="Q2248" s="274">
        <v>43581</v>
      </c>
      <c r="R2248" s="166">
        <v>43756</v>
      </c>
      <c r="S2248" s="107">
        <f t="shared" si="72"/>
        <v>175</v>
      </c>
      <c r="T2248" s="107"/>
      <c r="U2248" s="107"/>
      <c r="V2248" s="101"/>
      <c r="W2248" s="101"/>
      <c r="X2248" s="101"/>
      <c r="Y2248" s="101"/>
      <c r="Z2248" s="101"/>
      <c r="AA2248" s="94"/>
    </row>
    <row r="2249" spans="1:27" ht="16">
      <c r="A2249" s="9">
        <v>3</v>
      </c>
      <c r="B2249" s="9">
        <v>2</v>
      </c>
      <c r="C2249" s="9">
        <v>6</v>
      </c>
      <c r="D2249" s="150"/>
      <c r="E2249">
        <v>20</v>
      </c>
      <c r="G2249" s="94" t="s">
        <v>526</v>
      </c>
      <c r="H2249" s="101" t="s">
        <v>534</v>
      </c>
      <c r="I2249" s="101">
        <v>206.13</v>
      </c>
      <c r="J2249" s="94" t="s">
        <v>33</v>
      </c>
      <c r="K2249" s="101">
        <v>235</v>
      </c>
      <c r="L2249" s="101" t="s">
        <v>471</v>
      </c>
      <c r="M2249" s="163">
        <v>0</v>
      </c>
      <c r="N2249" s="101" t="s">
        <v>39</v>
      </c>
      <c r="O2249" s="101" t="s">
        <v>142</v>
      </c>
      <c r="P2249" s="267">
        <v>43410</v>
      </c>
      <c r="Q2249" s="274">
        <v>43581</v>
      </c>
      <c r="R2249" s="166">
        <v>43756</v>
      </c>
      <c r="S2249" s="107">
        <f t="shared" si="72"/>
        <v>175</v>
      </c>
      <c r="T2249" s="107"/>
      <c r="U2249" s="107"/>
      <c r="V2249" s="101"/>
      <c r="W2249" s="101"/>
      <c r="X2249" s="101"/>
      <c r="Y2249" s="101"/>
      <c r="Z2249" s="101"/>
      <c r="AA2249" s="94"/>
    </row>
    <row r="2252" spans="1:27">
      <c r="H2252" s="299" t="s">
        <v>535</v>
      </c>
    </row>
    <row r="2253" spans="1:27" ht="16">
      <c r="A2253" s="7">
        <v>3</v>
      </c>
      <c r="B2253" s="7">
        <v>3</v>
      </c>
      <c r="C2253" s="7">
        <v>1</v>
      </c>
      <c r="H2253" s="47" t="s">
        <v>47</v>
      </c>
      <c r="I2253" s="47">
        <v>562</v>
      </c>
      <c r="J2253" s="47" t="s">
        <v>44</v>
      </c>
      <c r="K2253" s="47">
        <v>13</v>
      </c>
      <c r="L2253" s="47" t="s">
        <v>34</v>
      </c>
      <c r="M2253" s="47">
        <v>0.75</v>
      </c>
      <c r="N2253" s="47" t="s">
        <v>35</v>
      </c>
      <c r="O2253" s="47" t="s">
        <v>36</v>
      </c>
      <c r="P2253" s="261">
        <v>43242</v>
      </c>
      <c r="Q2253" s="261">
        <v>43411</v>
      </c>
      <c r="R2253" s="261">
        <v>43599</v>
      </c>
      <c r="S2253" s="47">
        <f t="shared" ref="S2253:S2261" si="73">R2253-Q2253</f>
        <v>188</v>
      </c>
    </row>
    <row r="2254" spans="1:27" ht="16">
      <c r="A2254" s="7">
        <v>3</v>
      </c>
      <c r="B2254" s="7">
        <v>3</v>
      </c>
      <c r="C2254" s="7">
        <v>1</v>
      </c>
      <c r="H2254" s="47" t="s">
        <v>47</v>
      </c>
      <c r="I2254" s="47">
        <v>563</v>
      </c>
      <c r="J2254" s="47" t="s">
        <v>44</v>
      </c>
      <c r="K2254" s="47">
        <v>13</v>
      </c>
      <c r="L2254" s="47" t="s">
        <v>34</v>
      </c>
      <c r="M2254" s="47">
        <v>0.75</v>
      </c>
      <c r="N2254" s="47" t="s">
        <v>35</v>
      </c>
      <c r="O2254" s="47" t="s">
        <v>36</v>
      </c>
      <c r="P2254" s="261">
        <v>43242</v>
      </c>
      <c r="Q2254" s="261">
        <v>43411</v>
      </c>
      <c r="R2254" s="261">
        <v>43599</v>
      </c>
      <c r="S2254" s="47">
        <f t="shared" si="73"/>
        <v>188</v>
      </c>
    </row>
    <row r="2255" spans="1:27" ht="16">
      <c r="A2255" s="7">
        <v>3</v>
      </c>
      <c r="B2255" s="7">
        <v>3</v>
      </c>
      <c r="C2255" s="7">
        <v>1</v>
      </c>
      <c r="H2255" s="47" t="s">
        <v>47</v>
      </c>
      <c r="I2255" s="47">
        <v>564</v>
      </c>
      <c r="J2255" s="47" t="s">
        <v>44</v>
      </c>
      <c r="K2255" s="47">
        <v>13</v>
      </c>
      <c r="L2255" s="47" t="s">
        <v>34</v>
      </c>
      <c r="M2255" s="47">
        <v>0.75</v>
      </c>
      <c r="N2255" s="47" t="s">
        <v>35</v>
      </c>
      <c r="O2255" s="47" t="s">
        <v>36</v>
      </c>
      <c r="P2255" s="261">
        <v>43242</v>
      </c>
      <c r="Q2255" s="261">
        <v>43411</v>
      </c>
      <c r="R2255" s="261">
        <v>43599</v>
      </c>
      <c r="S2255" s="47">
        <f t="shared" si="73"/>
        <v>188</v>
      </c>
    </row>
    <row r="2256" spans="1:27" ht="16">
      <c r="A2256" s="7">
        <v>3</v>
      </c>
      <c r="B2256" s="7">
        <v>3</v>
      </c>
      <c r="C2256" s="7">
        <v>1</v>
      </c>
      <c r="H2256" s="47" t="s">
        <v>47</v>
      </c>
      <c r="I2256" s="47">
        <v>565</v>
      </c>
      <c r="J2256" s="47" t="s">
        <v>44</v>
      </c>
      <c r="K2256" s="47">
        <v>13</v>
      </c>
      <c r="L2256" s="47" t="s">
        <v>34</v>
      </c>
      <c r="M2256" s="47">
        <v>0.75</v>
      </c>
      <c r="N2256" s="47" t="s">
        <v>35</v>
      </c>
      <c r="O2256" s="47" t="s">
        <v>36</v>
      </c>
      <c r="P2256" s="261">
        <v>43242</v>
      </c>
      <c r="Q2256" s="261">
        <v>43411</v>
      </c>
      <c r="R2256" s="261">
        <v>43599</v>
      </c>
      <c r="S2256" s="47">
        <f t="shared" si="73"/>
        <v>188</v>
      </c>
    </row>
    <row r="2257" spans="1:19" ht="16">
      <c r="A2257" s="7">
        <v>3</v>
      </c>
      <c r="B2257" s="7">
        <v>3</v>
      </c>
      <c r="C2257" s="7">
        <v>1</v>
      </c>
      <c r="H2257" s="47" t="s">
        <v>47</v>
      </c>
      <c r="I2257" s="47">
        <v>567</v>
      </c>
      <c r="J2257" s="47" t="s">
        <v>44</v>
      </c>
      <c r="K2257" s="47">
        <v>13</v>
      </c>
      <c r="L2257" s="47" t="s">
        <v>34</v>
      </c>
      <c r="M2257" s="47">
        <v>0.75</v>
      </c>
      <c r="N2257" s="47" t="s">
        <v>35</v>
      </c>
      <c r="O2257" s="47" t="s">
        <v>36</v>
      </c>
      <c r="P2257" s="261">
        <v>43242</v>
      </c>
      <c r="Q2257" s="261">
        <v>43411</v>
      </c>
      <c r="R2257" s="261">
        <v>43599</v>
      </c>
      <c r="S2257" s="47">
        <f t="shared" si="73"/>
        <v>188</v>
      </c>
    </row>
    <row r="2258" spans="1:19" ht="16">
      <c r="A2258" s="7">
        <v>3</v>
      </c>
      <c r="B2258" s="7">
        <v>3</v>
      </c>
      <c r="C2258" s="7">
        <v>1</v>
      </c>
      <c r="H2258" s="92" t="s">
        <v>56</v>
      </c>
      <c r="I2258" s="92">
        <v>507</v>
      </c>
      <c r="J2258" s="92" t="s">
        <v>44</v>
      </c>
      <c r="K2258" s="92">
        <v>2</v>
      </c>
      <c r="L2258" s="92" t="s">
        <v>34</v>
      </c>
      <c r="M2258" s="92">
        <v>0.75</v>
      </c>
      <c r="N2258" s="92" t="s">
        <v>39</v>
      </c>
      <c r="O2258" s="92" t="s">
        <v>36</v>
      </c>
      <c r="P2258" s="277">
        <v>43242</v>
      </c>
      <c r="Q2258" s="277">
        <v>43411</v>
      </c>
      <c r="R2258" s="277">
        <v>43599</v>
      </c>
      <c r="S2258" s="92">
        <f t="shared" si="73"/>
        <v>188</v>
      </c>
    </row>
    <row r="2259" spans="1:19" ht="16">
      <c r="A2259" s="7">
        <v>3</v>
      </c>
      <c r="B2259" s="7">
        <v>3</v>
      </c>
      <c r="C2259" s="7">
        <v>1</v>
      </c>
      <c r="H2259" s="92" t="s">
        <v>56</v>
      </c>
      <c r="I2259" s="92">
        <v>508</v>
      </c>
      <c r="J2259" s="92" t="s">
        <v>44</v>
      </c>
      <c r="K2259" s="92">
        <v>2</v>
      </c>
      <c r="L2259" s="92" t="s">
        <v>34</v>
      </c>
      <c r="M2259" s="92">
        <v>0.75</v>
      </c>
      <c r="N2259" s="92" t="s">
        <v>39</v>
      </c>
      <c r="O2259" s="92" t="s">
        <v>36</v>
      </c>
      <c r="P2259" s="277">
        <v>43242</v>
      </c>
      <c r="Q2259" s="277">
        <v>43411</v>
      </c>
      <c r="R2259" s="277">
        <v>43599</v>
      </c>
      <c r="S2259" s="92">
        <f t="shared" si="73"/>
        <v>188</v>
      </c>
    </row>
    <row r="2260" spans="1:19" ht="16">
      <c r="A2260" s="7">
        <v>3</v>
      </c>
      <c r="B2260" s="7">
        <v>3</v>
      </c>
      <c r="C2260" s="7">
        <v>1</v>
      </c>
      <c r="H2260" s="92" t="s">
        <v>56</v>
      </c>
      <c r="I2260" s="92">
        <v>509</v>
      </c>
      <c r="J2260" s="92" t="s">
        <v>44</v>
      </c>
      <c r="K2260" s="92">
        <v>2</v>
      </c>
      <c r="L2260" s="92" t="s">
        <v>34</v>
      </c>
      <c r="M2260" s="92">
        <v>0.75</v>
      </c>
      <c r="N2260" s="92" t="s">
        <v>39</v>
      </c>
      <c r="O2260" s="92" t="s">
        <v>36</v>
      </c>
      <c r="P2260" s="277">
        <v>43242</v>
      </c>
      <c r="Q2260" s="277">
        <v>43411</v>
      </c>
      <c r="R2260" s="277">
        <v>43599</v>
      </c>
      <c r="S2260" s="92">
        <f t="shared" si="73"/>
        <v>188</v>
      </c>
    </row>
    <row r="2261" spans="1:19" ht="16">
      <c r="A2261" s="7">
        <v>3</v>
      </c>
      <c r="B2261" s="7">
        <v>3</v>
      </c>
      <c r="C2261" s="7">
        <v>1</v>
      </c>
      <c r="H2261" s="92" t="s">
        <v>56</v>
      </c>
      <c r="I2261" s="92">
        <v>511</v>
      </c>
      <c r="J2261" s="92" t="s">
        <v>44</v>
      </c>
      <c r="K2261" s="92">
        <v>2</v>
      </c>
      <c r="L2261" s="92" t="s">
        <v>34</v>
      </c>
      <c r="M2261" s="92">
        <v>0.75</v>
      </c>
      <c r="N2261" s="92" t="s">
        <v>39</v>
      </c>
      <c r="O2261" s="92" t="s">
        <v>36</v>
      </c>
      <c r="P2261" s="277">
        <v>43242</v>
      </c>
      <c r="Q2261" s="277">
        <v>43411</v>
      </c>
      <c r="R2261" s="277">
        <v>43599</v>
      </c>
      <c r="S2261" s="92">
        <f t="shared" si="73"/>
        <v>188</v>
      </c>
    </row>
    <row r="2263" spans="1:19" ht="16" customHeight="1">
      <c r="H2263" s="299" t="s">
        <v>535</v>
      </c>
    </row>
    <row r="2264" spans="1:19" ht="16">
      <c r="A2264" s="7">
        <v>3</v>
      </c>
      <c r="B2264" s="7">
        <v>3</v>
      </c>
      <c r="C2264" s="7">
        <v>1</v>
      </c>
      <c r="H2264" s="47" t="s">
        <v>155</v>
      </c>
      <c r="I2264" s="47">
        <v>799</v>
      </c>
      <c r="J2264" s="47" t="s">
        <v>44</v>
      </c>
      <c r="K2264" s="47">
        <v>61</v>
      </c>
      <c r="L2264" s="47" t="s">
        <v>34</v>
      </c>
      <c r="M2264" s="47">
        <v>0.75</v>
      </c>
      <c r="N2264" s="47" t="s">
        <v>35</v>
      </c>
      <c r="O2264" s="47" t="s">
        <v>142</v>
      </c>
      <c r="P2264" s="261">
        <v>43242</v>
      </c>
      <c r="Q2264" s="261">
        <v>43411</v>
      </c>
      <c r="R2264" s="261">
        <v>43605</v>
      </c>
      <c r="S2264" s="47">
        <f t="shared" ref="S2264:S2273" si="74">R2264-Q2264</f>
        <v>194</v>
      </c>
    </row>
    <row r="2265" spans="1:19" ht="16">
      <c r="A2265" s="7">
        <v>3</v>
      </c>
      <c r="B2265" s="7">
        <v>3</v>
      </c>
      <c r="C2265" s="7">
        <v>1</v>
      </c>
      <c r="H2265" s="47" t="s">
        <v>155</v>
      </c>
      <c r="I2265" s="47">
        <v>800</v>
      </c>
      <c r="J2265" s="47" t="s">
        <v>44</v>
      </c>
      <c r="K2265" s="47">
        <v>61</v>
      </c>
      <c r="L2265" s="47" t="s">
        <v>34</v>
      </c>
      <c r="M2265" s="47">
        <v>0.75</v>
      </c>
      <c r="N2265" s="47" t="s">
        <v>35</v>
      </c>
      <c r="O2265" s="47" t="s">
        <v>142</v>
      </c>
      <c r="P2265" s="261">
        <v>43242</v>
      </c>
      <c r="Q2265" s="261">
        <v>43411</v>
      </c>
      <c r="R2265" s="261">
        <v>43605</v>
      </c>
      <c r="S2265" s="47">
        <f t="shared" si="74"/>
        <v>194</v>
      </c>
    </row>
    <row r="2266" spans="1:19" ht="16">
      <c r="A2266" s="7">
        <v>3</v>
      </c>
      <c r="B2266" s="7">
        <v>3</v>
      </c>
      <c r="C2266" s="7">
        <v>1</v>
      </c>
      <c r="H2266" s="47" t="s">
        <v>155</v>
      </c>
      <c r="I2266" s="47">
        <v>801</v>
      </c>
      <c r="J2266" s="47" t="s">
        <v>44</v>
      </c>
      <c r="K2266" s="47">
        <v>61</v>
      </c>
      <c r="L2266" s="47" t="s">
        <v>34</v>
      </c>
      <c r="M2266" s="47">
        <v>0.75</v>
      </c>
      <c r="N2266" s="47" t="s">
        <v>35</v>
      </c>
      <c r="O2266" s="47" t="s">
        <v>142</v>
      </c>
      <c r="P2266" s="261">
        <v>43242</v>
      </c>
      <c r="Q2266" s="261">
        <v>43411</v>
      </c>
      <c r="R2266" s="261">
        <v>43605</v>
      </c>
      <c r="S2266" s="47">
        <f t="shared" si="74"/>
        <v>194</v>
      </c>
    </row>
    <row r="2267" spans="1:19" ht="16">
      <c r="A2267" s="7">
        <v>3</v>
      </c>
      <c r="B2267" s="7">
        <v>3</v>
      </c>
      <c r="C2267" s="7">
        <v>1</v>
      </c>
      <c r="H2267" s="47" t="s">
        <v>155</v>
      </c>
      <c r="I2267" s="47">
        <v>802</v>
      </c>
      <c r="J2267" s="47" t="s">
        <v>44</v>
      </c>
      <c r="K2267" s="47">
        <v>61</v>
      </c>
      <c r="L2267" s="47" t="s">
        <v>34</v>
      </c>
      <c r="M2267" s="47">
        <v>0.75</v>
      </c>
      <c r="N2267" s="47" t="s">
        <v>35</v>
      </c>
      <c r="O2267" s="47" t="s">
        <v>142</v>
      </c>
      <c r="P2267" s="261">
        <v>43242</v>
      </c>
      <c r="Q2267" s="261">
        <v>43411</v>
      </c>
      <c r="R2267" s="261">
        <v>43605</v>
      </c>
      <c r="S2267" s="47">
        <f t="shared" si="74"/>
        <v>194</v>
      </c>
    </row>
    <row r="2268" spans="1:19" ht="16">
      <c r="A2268" s="7">
        <v>3</v>
      </c>
      <c r="B2268" s="7">
        <v>3</v>
      </c>
      <c r="C2268" s="7">
        <v>1</v>
      </c>
      <c r="H2268" s="47" t="s">
        <v>155</v>
      </c>
      <c r="I2268" s="47">
        <v>803</v>
      </c>
      <c r="J2268" s="47" t="s">
        <v>44</v>
      </c>
      <c r="K2268" s="47">
        <v>61</v>
      </c>
      <c r="L2268" s="47" t="s">
        <v>34</v>
      </c>
      <c r="M2268" s="47">
        <v>0.75</v>
      </c>
      <c r="N2268" s="47" t="s">
        <v>35</v>
      </c>
      <c r="O2268" s="47" t="s">
        <v>142</v>
      </c>
      <c r="P2268" s="261">
        <v>43242</v>
      </c>
      <c r="Q2268" s="261">
        <v>43411</v>
      </c>
      <c r="R2268" s="261">
        <v>43605</v>
      </c>
      <c r="S2268" s="47">
        <f t="shared" si="74"/>
        <v>194</v>
      </c>
    </row>
    <row r="2269" spans="1:19" ht="16">
      <c r="A2269" s="7">
        <v>3</v>
      </c>
      <c r="B2269" s="7">
        <v>3</v>
      </c>
      <c r="C2269" s="7">
        <v>1</v>
      </c>
      <c r="H2269" s="92" t="s">
        <v>160</v>
      </c>
      <c r="I2269" s="92">
        <v>517</v>
      </c>
      <c r="J2269" s="92" t="s">
        <v>44</v>
      </c>
      <c r="K2269" s="92">
        <v>4</v>
      </c>
      <c r="L2269" s="92" t="s">
        <v>34</v>
      </c>
      <c r="M2269" s="92">
        <v>0.75</v>
      </c>
      <c r="N2269" s="92" t="s">
        <v>39</v>
      </c>
      <c r="O2269" s="92" t="s">
        <v>142</v>
      </c>
      <c r="P2269" s="277">
        <v>43242</v>
      </c>
      <c r="Q2269" s="277">
        <v>43411</v>
      </c>
      <c r="R2269" s="277">
        <v>43600</v>
      </c>
      <c r="S2269" s="92">
        <f t="shared" si="74"/>
        <v>189</v>
      </c>
    </row>
    <row r="2270" spans="1:19" ht="16">
      <c r="A2270" s="7">
        <v>3</v>
      </c>
      <c r="B2270" s="7">
        <v>3</v>
      </c>
      <c r="C2270" s="7">
        <v>1</v>
      </c>
      <c r="H2270" s="92" t="s">
        <v>160</v>
      </c>
      <c r="I2270" s="92">
        <v>518</v>
      </c>
      <c r="J2270" s="92" t="s">
        <v>44</v>
      </c>
      <c r="K2270" s="92">
        <v>4</v>
      </c>
      <c r="L2270" s="92" t="s">
        <v>34</v>
      </c>
      <c r="M2270" s="92">
        <v>0.75</v>
      </c>
      <c r="N2270" s="92" t="s">
        <v>39</v>
      </c>
      <c r="O2270" s="92" t="s">
        <v>142</v>
      </c>
      <c r="P2270" s="277">
        <v>43242</v>
      </c>
      <c r="Q2270" s="277">
        <v>43411</v>
      </c>
      <c r="R2270" s="277">
        <v>43600</v>
      </c>
      <c r="S2270" s="92">
        <f t="shared" si="74"/>
        <v>189</v>
      </c>
    </row>
    <row r="2271" spans="1:19" ht="16">
      <c r="A2271" s="7">
        <v>3</v>
      </c>
      <c r="B2271" s="7">
        <v>3</v>
      </c>
      <c r="C2271" s="7">
        <v>1</v>
      </c>
      <c r="H2271" s="92" t="s">
        <v>160</v>
      </c>
      <c r="I2271" s="92">
        <v>520</v>
      </c>
      <c r="J2271" s="92" t="s">
        <v>44</v>
      </c>
      <c r="K2271" s="92">
        <v>4</v>
      </c>
      <c r="L2271" s="92" t="s">
        <v>34</v>
      </c>
      <c r="M2271" s="92">
        <v>0.75</v>
      </c>
      <c r="N2271" s="92" t="s">
        <v>39</v>
      </c>
      <c r="O2271" s="92" t="s">
        <v>142</v>
      </c>
      <c r="P2271" s="277">
        <v>43242</v>
      </c>
      <c r="Q2271" s="277">
        <v>43411</v>
      </c>
      <c r="R2271" s="277">
        <v>43600</v>
      </c>
      <c r="S2271" s="92">
        <f t="shared" si="74"/>
        <v>189</v>
      </c>
    </row>
    <row r="2272" spans="1:19" ht="16">
      <c r="A2272" s="7">
        <v>3</v>
      </c>
      <c r="B2272" s="7">
        <v>3</v>
      </c>
      <c r="C2272" s="7">
        <v>1</v>
      </c>
      <c r="H2272" s="92" t="s">
        <v>160</v>
      </c>
      <c r="I2272" s="92">
        <v>521</v>
      </c>
      <c r="J2272" s="92" t="s">
        <v>44</v>
      </c>
      <c r="K2272" s="92">
        <v>4</v>
      </c>
      <c r="L2272" s="92" t="s">
        <v>34</v>
      </c>
      <c r="M2272" s="92">
        <v>0.75</v>
      </c>
      <c r="N2272" s="92" t="s">
        <v>39</v>
      </c>
      <c r="O2272" s="92" t="s">
        <v>142</v>
      </c>
      <c r="P2272" s="277">
        <v>43242</v>
      </c>
      <c r="Q2272" s="277">
        <v>43411</v>
      </c>
      <c r="R2272" s="277">
        <v>43600</v>
      </c>
      <c r="S2272" s="92">
        <f t="shared" si="74"/>
        <v>189</v>
      </c>
    </row>
    <row r="2273" spans="1:19" ht="16">
      <c r="A2273" s="7">
        <v>3</v>
      </c>
      <c r="B2273" s="7">
        <v>3</v>
      </c>
      <c r="C2273" s="7">
        <v>1</v>
      </c>
      <c r="H2273" s="92" t="s">
        <v>160</v>
      </c>
      <c r="I2273" s="92">
        <v>522</v>
      </c>
      <c r="J2273" s="92" t="s">
        <v>44</v>
      </c>
      <c r="K2273" s="92">
        <v>4</v>
      </c>
      <c r="L2273" s="92" t="s">
        <v>34</v>
      </c>
      <c r="M2273" s="92">
        <v>0.75</v>
      </c>
      <c r="N2273" s="92" t="s">
        <v>39</v>
      </c>
      <c r="O2273" s="92" t="s">
        <v>142</v>
      </c>
      <c r="P2273" s="277">
        <v>43242</v>
      </c>
      <c r="Q2273" s="277">
        <v>43411</v>
      </c>
      <c r="R2273" s="277">
        <v>43600</v>
      </c>
      <c r="S2273" s="92">
        <f t="shared" si="74"/>
        <v>189</v>
      </c>
    </row>
    <row r="2275" spans="1:19">
      <c r="H2275" s="299" t="s">
        <v>535</v>
      </c>
    </row>
    <row r="2276" spans="1:19" ht="16">
      <c r="A2276" s="7">
        <v>3</v>
      </c>
      <c r="B2276" s="7">
        <v>3</v>
      </c>
      <c r="C2276" s="7">
        <v>1</v>
      </c>
      <c r="H2276" s="186" t="s">
        <v>473</v>
      </c>
      <c r="I2276" s="23">
        <v>603</v>
      </c>
      <c r="J2276" s="24" t="s">
        <v>44</v>
      </c>
      <c r="K2276" s="23">
        <v>21</v>
      </c>
      <c r="L2276" s="23" t="s">
        <v>471</v>
      </c>
      <c r="M2276" s="44">
        <v>0</v>
      </c>
      <c r="N2276" s="23" t="s">
        <v>35</v>
      </c>
      <c r="O2276" s="23" t="s">
        <v>36</v>
      </c>
      <c r="P2276" s="271">
        <v>43242</v>
      </c>
      <c r="Q2276" s="272">
        <v>43418</v>
      </c>
      <c r="R2276" s="147">
        <v>43601</v>
      </c>
      <c r="S2276" s="157">
        <f t="shared" ref="S2276:S2285" si="75">R2276-Q2276</f>
        <v>183</v>
      </c>
    </row>
    <row r="2277" spans="1:19" ht="16">
      <c r="A2277" s="7">
        <v>3</v>
      </c>
      <c r="B2277" s="7">
        <v>3</v>
      </c>
      <c r="C2277" s="7">
        <v>1</v>
      </c>
      <c r="H2277" s="186" t="s">
        <v>473</v>
      </c>
      <c r="I2277" s="23">
        <v>604</v>
      </c>
      <c r="J2277" s="24" t="s">
        <v>44</v>
      </c>
      <c r="K2277" s="23">
        <v>21</v>
      </c>
      <c r="L2277" s="23" t="s">
        <v>471</v>
      </c>
      <c r="M2277" s="44">
        <v>0</v>
      </c>
      <c r="N2277" s="23" t="s">
        <v>35</v>
      </c>
      <c r="O2277" s="23" t="s">
        <v>36</v>
      </c>
      <c r="P2277" s="271">
        <v>43242</v>
      </c>
      <c r="Q2277" s="272">
        <v>43419</v>
      </c>
      <c r="R2277" s="147">
        <v>43601</v>
      </c>
      <c r="S2277" s="157">
        <f t="shared" si="75"/>
        <v>182</v>
      </c>
    </row>
    <row r="2278" spans="1:19" ht="16">
      <c r="A2278" s="7">
        <v>3</v>
      </c>
      <c r="B2278" s="7">
        <v>3</v>
      </c>
      <c r="C2278" s="7">
        <v>1</v>
      </c>
      <c r="H2278" s="186" t="s">
        <v>473</v>
      </c>
      <c r="I2278" s="23">
        <v>605</v>
      </c>
      <c r="J2278" s="24" t="s">
        <v>44</v>
      </c>
      <c r="K2278" s="23">
        <v>21</v>
      </c>
      <c r="L2278" s="23" t="s">
        <v>471</v>
      </c>
      <c r="M2278" s="44">
        <v>0</v>
      </c>
      <c r="N2278" s="23" t="s">
        <v>35</v>
      </c>
      <c r="O2278" s="23" t="s">
        <v>36</v>
      </c>
      <c r="P2278" s="271">
        <v>43242</v>
      </c>
      <c r="Q2278" s="272">
        <v>43420</v>
      </c>
      <c r="R2278" s="147">
        <v>43601</v>
      </c>
      <c r="S2278" s="157">
        <f t="shared" si="75"/>
        <v>181</v>
      </c>
    </row>
    <row r="2279" spans="1:19" ht="16">
      <c r="A2279" s="7">
        <v>3</v>
      </c>
      <c r="B2279" s="7">
        <v>3</v>
      </c>
      <c r="C2279" s="7">
        <v>1</v>
      </c>
      <c r="H2279" s="186" t="s">
        <v>473</v>
      </c>
      <c r="I2279" s="23">
        <v>606</v>
      </c>
      <c r="J2279" s="24" t="s">
        <v>44</v>
      </c>
      <c r="K2279" s="23">
        <v>21</v>
      </c>
      <c r="L2279" s="23" t="s">
        <v>471</v>
      </c>
      <c r="M2279" s="44">
        <v>0</v>
      </c>
      <c r="N2279" s="23" t="s">
        <v>35</v>
      </c>
      <c r="O2279" s="23" t="s">
        <v>36</v>
      </c>
      <c r="P2279" s="271">
        <v>43242</v>
      </c>
      <c r="Q2279" s="272">
        <v>43421</v>
      </c>
      <c r="R2279" s="147">
        <v>43601</v>
      </c>
      <c r="S2279" s="157">
        <f t="shared" si="75"/>
        <v>180</v>
      </c>
    </row>
    <row r="2280" spans="1:19" ht="16">
      <c r="A2280" s="7">
        <v>3</v>
      </c>
      <c r="B2280" s="7">
        <v>3</v>
      </c>
      <c r="C2280" s="7">
        <v>1</v>
      </c>
      <c r="H2280" s="186" t="s">
        <v>473</v>
      </c>
      <c r="I2280" s="23">
        <v>607</v>
      </c>
      <c r="J2280" s="24" t="s">
        <v>44</v>
      </c>
      <c r="K2280" s="23">
        <v>21</v>
      </c>
      <c r="L2280" s="23" t="s">
        <v>471</v>
      </c>
      <c r="M2280" s="44">
        <v>0</v>
      </c>
      <c r="N2280" s="23" t="s">
        <v>35</v>
      </c>
      <c r="O2280" s="23" t="s">
        <v>36</v>
      </c>
      <c r="P2280" s="271">
        <v>43242</v>
      </c>
      <c r="Q2280" s="272">
        <v>43422</v>
      </c>
      <c r="R2280" s="147">
        <v>43601</v>
      </c>
      <c r="S2280" s="157">
        <f t="shared" si="75"/>
        <v>179</v>
      </c>
    </row>
    <row r="2281" spans="1:19" ht="16">
      <c r="A2281" s="7">
        <v>3</v>
      </c>
      <c r="B2281" s="7">
        <v>3</v>
      </c>
      <c r="C2281" s="7">
        <v>1</v>
      </c>
      <c r="H2281" s="101" t="s">
        <v>474</v>
      </c>
      <c r="I2281" s="101">
        <v>550</v>
      </c>
      <c r="J2281" s="94" t="s">
        <v>44</v>
      </c>
      <c r="K2281" s="101">
        <v>10</v>
      </c>
      <c r="L2281" s="101" t="s">
        <v>471</v>
      </c>
      <c r="M2281" s="163">
        <v>0</v>
      </c>
      <c r="N2281" s="101" t="s">
        <v>39</v>
      </c>
      <c r="O2281" s="101" t="s">
        <v>36</v>
      </c>
      <c r="P2281" s="269">
        <v>43242</v>
      </c>
      <c r="Q2281" s="270">
        <v>43423</v>
      </c>
      <c r="R2281" s="166">
        <v>43598</v>
      </c>
      <c r="S2281" s="107">
        <f t="shared" si="75"/>
        <v>175</v>
      </c>
    </row>
    <row r="2282" spans="1:19" ht="16">
      <c r="A2282" s="7">
        <v>3</v>
      </c>
      <c r="B2282" s="7">
        <v>3</v>
      </c>
      <c r="C2282" s="7">
        <v>1</v>
      </c>
      <c r="H2282" s="101" t="s">
        <v>474</v>
      </c>
      <c r="I2282" s="101">
        <v>551</v>
      </c>
      <c r="J2282" s="94" t="s">
        <v>44</v>
      </c>
      <c r="K2282" s="101">
        <v>10</v>
      </c>
      <c r="L2282" s="101" t="s">
        <v>471</v>
      </c>
      <c r="M2282" s="163">
        <v>0</v>
      </c>
      <c r="N2282" s="101" t="s">
        <v>39</v>
      </c>
      <c r="O2282" s="101" t="s">
        <v>36</v>
      </c>
      <c r="P2282" s="269">
        <v>43242</v>
      </c>
      <c r="Q2282" s="270">
        <v>43424</v>
      </c>
      <c r="R2282" s="166">
        <v>43598</v>
      </c>
      <c r="S2282" s="107">
        <f t="shared" si="75"/>
        <v>174</v>
      </c>
    </row>
    <row r="2283" spans="1:19" ht="16">
      <c r="A2283" s="7">
        <v>3</v>
      </c>
      <c r="B2283" s="7">
        <v>3</v>
      </c>
      <c r="C2283" s="7">
        <v>1</v>
      </c>
      <c r="H2283" s="101" t="s">
        <v>474</v>
      </c>
      <c r="I2283" s="101">
        <v>552</v>
      </c>
      <c r="J2283" s="94" t="s">
        <v>44</v>
      </c>
      <c r="K2283" s="101">
        <v>10</v>
      </c>
      <c r="L2283" s="101" t="s">
        <v>471</v>
      </c>
      <c r="M2283" s="163">
        <v>0</v>
      </c>
      <c r="N2283" s="101" t="s">
        <v>39</v>
      </c>
      <c r="O2283" s="101" t="s">
        <v>36</v>
      </c>
      <c r="P2283" s="269">
        <v>43242</v>
      </c>
      <c r="Q2283" s="270">
        <v>43425</v>
      </c>
      <c r="R2283" s="166">
        <v>43598</v>
      </c>
      <c r="S2283" s="107">
        <f t="shared" si="75"/>
        <v>173</v>
      </c>
    </row>
    <row r="2284" spans="1:19" ht="16">
      <c r="A2284" s="7">
        <v>3</v>
      </c>
      <c r="B2284" s="7">
        <v>3</v>
      </c>
      <c r="C2284" s="7">
        <v>1</v>
      </c>
      <c r="H2284" s="101" t="s">
        <v>474</v>
      </c>
      <c r="I2284" s="101">
        <v>553</v>
      </c>
      <c r="J2284" s="94" t="s">
        <v>44</v>
      </c>
      <c r="K2284" s="101">
        <v>10</v>
      </c>
      <c r="L2284" s="101" t="s">
        <v>471</v>
      </c>
      <c r="M2284" s="163">
        <v>0</v>
      </c>
      <c r="N2284" s="101" t="s">
        <v>39</v>
      </c>
      <c r="O2284" s="101" t="s">
        <v>36</v>
      </c>
      <c r="P2284" s="269">
        <v>43242</v>
      </c>
      <c r="Q2284" s="270">
        <v>43426</v>
      </c>
      <c r="R2284" s="166">
        <v>43598</v>
      </c>
      <c r="S2284" s="107">
        <f t="shared" si="75"/>
        <v>172</v>
      </c>
    </row>
    <row r="2285" spans="1:19" ht="16">
      <c r="A2285" s="7">
        <v>3</v>
      </c>
      <c r="B2285" s="7">
        <v>3</v>
      </c>
      <c r="C2285" s="7">
        <v>1</v>
      </c>
      <c r="H2285" s="101" t="s">
        <v>474</v>
      </c>
      <c r="I2285" s="101">
        <v>554</v>
      </c>
      <c r="J2285" s="94" t="s">
        <v>44</v>
      </c>
      <c r="K2285" s="101">
        <v>10</v>
      </c>
      <c r="L2285" s="101" t="s">
        <v>471</v>
      </c>
      <c r="M2285" s="163">
        <v>0</v>
      </c>
      <c r="N2285" s="101" t="s">
        <v>39</v>
      </c>
      <c r="O2285" s="101" t="s">
        <v>36</v>
      </c>
      <c r="P2285" s="269">
        <v>43242</v>
      </c>
      <c r="Q2285" s="270">
        <v>43427</v>
      </c>
      <c r="R2285" s="166">
        <v>43598</v>
      </c>
      <c r="S2285" s="107">
        <f t="shared" si="75"/>
        <v>171</v>
      </c>
    </row>
    <row r="2288" spans="1:19">
      <c r="H2288" s="299" t="s">
        <v>538</v>
      </c>
    </row>
    <row r="2289" spans="1:19" ht="16">
      <c r="A2289" s="7">
        <v>3</v>
      </c>
      <c r="B2289" s="7">
        <v>3</v>
      </c>
      <c r="C2289" s="7">
        <v>2</v>
      </c>
      <c r="H2289" s="47" t="s">
        <v>47</v>
      </c>
      <c r="I2289" s="47">
        <v>563</v>
      </c>
      <c r="J2289" s="47" t="s">
        <v>44</v>
      </c>
      <c r="K2289" s="47">
        <v>13</v>
      </c>
      <c r="L2289" s="47" t="s">
        <v>34</v>
      </c>
      <c r="M2289" s="47">
        <v>0.75</v>
      </c>
      <c r="N2289" s="47" t="s">
        <v>35</v>
      </c>
      <c r="O2289" s="47" t="s">
        <v>36</v>
      </c>
      <c r="P2289" s="261">
        <v>43242</v>
      </c>
      <c r="Q2289" s="261">
        <v>43411</v>
      </c>
      <c r="R2289" s="261">
        <v>43599</v>
      </c>
      <c r="S2289" s="47">
        <f>R2289-Q2289</f>
        <v>188</v>
      </c>
    </row>
    <row r="2290" spans="1:19" ht="16">
      <c r="A2290" s="7">
        <v>3</v>
      </c>
      <c r="B2290" s="7">
        <v>3</v>
      </c>
      <c r="C2290" s="7">
        <v>2</v>
      </c>
      <c r="H2290" s="47" t="s">
        <v>47</v>
      </c>
      <c r="I2290" s="47">
        <v>564</v>
      </c>
      <c r="J2290" s="47" t="s">
        <v>44</v>
      </c>
      <c r="K2290" s="47">
        <v>13</v>
      </c>
      <c r="L2290" s="47" t="s">
        <v>34</v>
      </c>
      <c r="M2290" s="47">
        <v>0.75</v>
      </c>
      <c r="N2290" s="47" t="s">
        <v>35</v>
      </c>
      <c r="O2290" s="47" t="s">
        <v>36</v>
      </c>
      <c r="P2290" s="261">
        <v>43242</v>
      </c>
      <c r="Q2290" s="261">
        <v>43411</v>
      </c>
      <c r="R2290" s="261">
        <v>43599</v>
      </c>
      <c r="S2290" s="47">
        <f>R2290-Q2290</f>
        <v>188</v>
      </c>
    </row>
    <row r="2291" spans="1:19" ht="16">
      <c r="A2291" s="7">
        <v>3</v>
      </c>
      <c r="B2291" s="7">
        <v>3</v>
      </c>
      <c r="C2291" s="7">
        <v>2</v>
      </c>
      <c r="H2291" s="92" t="s">
        <v>56</v>
      </c>
      <c r="I2291" s="92">
        <v>507</v>
      </c>
      <c r="J2291" s="92" t="s">
        <v>44</v>
      </c>
      <c r="K2291" s="92">
        <v>2</v>
      </c>
      <c r="L2291" s="92" t="s">
        <v>34</v>
      </c>
      <c r="M2291" s="92">
        <v>0.75</v>
      </c>
      <c r="N2291" s="92" t="s">
        <v>39</v>
      </c>
      <c r="O2291" s="92" t="s">
        <v>36</v>
      </c>
      <c r="P2291" s="277">
        <v>43242</v>
      </c>
      <c r="Q2291" s="277">
        <v>43411</v>
      </c>
      <c r="R2291" s="277">
        <v>43599</v>
      </c>
      <c r="S2291" s="92">
        <f>R2291-Q2291</f>
        <v>188</v>
      </c>
    </row>
    <row r="2292" spans="1:19" ht="16">
      <c r="A2292" s="7">
        <v>3</v>
      </c>
      <c r="B2292" s="7">
        <v>3</v>
      </c>
      <c r="C2292" s="7">
        <v>2</v>
      </c>
      <c r="H2292" s="92" t="s">
        <v>56</v>
      </c>
      <c r="I2292" s="92">
        <v>509</v>
      </c>
      <c r="J2292" s="92" t="s">
        <v>44</v>
      </c>
      <c r="K2292" s="92">
        <v>2</v>
      </c>
      <c r="L2292" s="92" t="s">
        <v>34</v>
      </c>
      <c r="M2292" s="92">
        <v>0.75</v>
      </c>
      <c r="N2292" s="92" t="s">
        <v>39</v>
      </c>
      <c r="O2292" s="92" t="s">
        <v>36</v>
      </c>
      <c r="P2292" s="277">
        <v>43242</v>
      </c>
      <c r="Q2292" s="277">
        <v>43411</v>
      </c>
      <c r="R2292" s="277">
        <v>43599</v>
      </c>
      <c r="S2292" s="92">
        <f>R2292-Q2292</f>
        <v>188</v>
      </c>
    </row>
    <row r="2294" spans="1:19">
      <c r="H2294" s="299" t="s">
        <v>538</v>
      </c>
    </row>
    <row r="2295" spans="1:19" ht="16">
      <c r="A2295" s="7">
        <v>3</v>
      </c>
      <c r="B2295" s="7">
        <v>3</v>
      </c>
      <c r="C2295" s="7">
        <v>2</v>
      </c>
      <c r="H2295" s="47" t="s">
        <v>155</v>
      </c>
      <c r="I2295" s="47">
        <v>801</v>
      </c>
      <c r="J2295" s="47" t="s">
        <v>44</v>
      </c>
      <c r="K2295" s="47">
        <v>61</v>
      </c>
      <c r="L2295" s="47" t="s">
        <v>34</v>
      </c>
      <c r="M2295" s="47">
        <v>0.75</v>
      </c>
      <c r="N2295" s="47" t="s">
        <v>35</v>
      </c>
      <c r="O2295" s="47" t="s">
        <v>142</v>
      </c>
      <c r="P2295" s="261">
        <v>43242</v>
      </c>
      <c r="Q2295" s="261">
        <v>43411</v>
      </c>
      <c r="R2295" s="261">
        <v>43605</v>
      </c>
      <c r="S2295" s="47">
        <f>R2295-Q2295</f>
        <v>194</v>
      </c>
    </row>
    <row r="2296" spans="1:19" ht="16">
      <c r="A2296" s="7">
        <v>3</v>
      </c>
      <c r="B2296" s="7">
        <v>3</v>
      </c>
      <c r="C2296" s="7">
        <v>2</v>
      </c>
      <c r="H2296" s="47" t="s">
        <v>155</v>
      </c>
      <c r="I2296" s="47">
        <v>802</v>
      </c>
      <c r="J2296" s="47" t="s">
        <v>44</v>
      </c>
      <c r="K2296" s="47">
        <v>61</v>
      </c>
      <c r="L2296" s="47" t="s">
        <v>34</v>
      </c>
      <c r="M2296" s="47">
        <v>0.75</v>
      </c>
      <c r="N2296" s="47" t="s">
        <v>35</v>
      </c>
      <c r="O2296" s="47" t="s">
        <v>142</v>
      </c>
      <c r="P2296" s="261">
        <v>43242</v>
      </c>
      <c r="Q2296" s="261">
        <v>43411</v>
      </c>
      <c r="R2296" s="261">
        <v>43605</v>
      </c>
      <c r="S2296" s="47">
        <f>R2296-Q2296</f>
        <v>194</v>
      </c>
    </row>
    <row r="2297" spans="1:19" ht="16">
      <c r="A2297" s="7">
        <v>3</v>
      </c>
      <c r="B2297" s="7">
        <v>3</v>
      </c>
      <c r="C2297" s="7">
        <v>2</v>
      </c>
      <c r="H2297" s="92" t="s">
        <v>160</v>
      </c>
      <c r="I2297" s="92">
        <v>520</v>
      </c>
      <c r="J2297" s="92" t="s">
        <v>44</v>
      </c>
      <c r="K2297" s="92">
        <v>4</v>
      </c>
      <c r="L2297" s="92" t="s">
        <v>34</v>
      </c>
      <c r="M2297" s="92">
        <v>0.75</v>
      </c>
      <c r="N2297" s="92" t="s">
        <v>39</v>
      </c>
      <c r="O2297" s="92" t="s">
        <v>142</v>
      </c>
      <c r="P2297" s="277">
        <v>43242</v>
      </c>
      <c r="Q2297" s="277">
        <v>43411</v>
      </c>
      <c r="R2297" s="277">
        <v>43600</v>
      </c>
      <c r="S2297" s="92">
        <f>R2297-Q2297</f>
        <v>189</v>
      </c>
    </row>
    <row r="2298" spans="1:19" ht="16">
      <c r="A2298" s="7">
        <v>3</v>
      </c>
      <c r="B2298" s="7">
        <v>3</v>
      </c>
      <c r="C2298" s="7">
        <v>2</v>
      </c>
      <c r="H2298" s="92" t="s">
        <v>160</v>
      </c>
      <c r="I2298" s="92">
        <v>521</v>
      </c>
      <c r="J2298" s="92" t="s">
        <v>44</v>
      </c>
      <c r="K2298" s="92">
        <v>4</v>
      </c>
      <c r="L2298" s="92" t="s">
        <v>34</v>
      </c>
      <c r="M2298" s="92">
        <v>0.75</v>
      </c>
      <c r="N2298" s="92" t="s">
        <v>39</v>
      </c>
      <c r="O2298" s="92" t="s">
        <v>142</v>
      </c>
      <c r="P2298" s="277">
        <v>43242</v>
      </c>
      <c r="Q2298" s="277">
        <v>43411</v>
      </c>
      <c r="R2298" s="277">
        <v>43600</v>
      </c>
      <c r="S2298" s="92">
        <f>R2298-Q2298</f>
        <v>189</v>
      </c>
    </row>
    <row r="2300" spans="1:19">
      <c r="H2300" s="299" t="s">
        <v>538</v>
      </c>
    </row>
    <row r="2301" spans="1:19" ht="16">
      <c r="A2301" s="7">
        <v>3</v>
      </c>
      <c r="B2301" s="7">
        <v>3</v>
      </c>
      <c r="C2301" s="7">
        <v>2</v>
      </c>
      <c r="H2301" s="186" t="s">
        <v>473</v>
      </c>
      <c r="I2301" s="23">
        <v>603</v>
      </c>
      <c r="J2301" s="24" t="s">
        <v>44</v>
      </c>
      <c r="K2301" s="23">
        <v>21</v>
      </c>
      <c r="L2301" s="23" t="s">
        <v>471</v>
      </c>
      <c r="M2301" s="44">
        <v>0</v>
      </c>
      <c r="N2301" s="23" t="s">
        <v>35</v>
      </c>
      <c r="O2301" s="23" t="s">
        <v>36</v>
      </c>
      <c r="P2301" s="271">
        <v>43242</v>
      </c>
      <c r="Q2301" s="272">
        <v>43418</v>
      </c>
      <c r="R2301" s="147">
        <v>43601</v>
      </c>
      <c r="S2301" s="157">
        <f>R2301-Q2301</f>
        <v>183</v>
      </c>
    </row>
    <row r="2302" spans="1:19" ht="16">
      <c r="A2302" s="7">
        <v>3</v>
      </c>
      <c r="B2302" s="7">
        <v>3</v>
      </c>
      <c r="C2302" s="7">
        <v>2</v>
      </c>
      <c r="H2302" s="186" t="s">
        <v>473</v>
      </c>
      <c r="I2302" s="23">
        <v>606</v>
      </c>
      <c r="J2302" s="24" t="s">
        <v>44</v>
      </c>
      <c r="K2302" s="23">
        <v>21</v>
      </c>
      <c r="L2302" s="23" t="s">
        <v>471</v>
      </c>
      <c r="M2302" s="44">
        <v>0</v>
      </c>
      <c r="N2302" s="23" t="s">
        <v>35</v>
      </c>
      <c r="O2302" s="23" t="s">
        <v>36</v>
      </c>
      <c r="P2302" s="271">
        <v>43242</v>
      </c>
      <c r="Q2302" s="272">
        <v>43421</v>
      </c>
      <c r="R2302" s="147">
        <v>43601</v>
      </c>
      <c r="S2302" s="157">
        <f>R2302-Q2302</f>
        <v>180</v>
      </c>
    </row>
    <row r="2303" spans="1:19" ht="16">
      <c r="A2303" s="7">
        <v>3</v>
      </c>
      <c r="B2303" s="7">
        <v>3</v>
      </c>
      <c r="C2303" s="7">
        <v>2</v>
      </c>
      <c r="H2303" s="186" t="s">
        <v>473</v>
      </c>
      <c r="I2303" s="23">
        <v>607</v>
      </c>
      <c r="J2303" s="24" t="s">
        <v>44</v>
      </c>
      <c r="K2303" s="23">
        <v>21</v>
      </c>
      <c r="L2303" s="23" t="s">
        <v>471</v>
      </c>
      <c r="M2303" s="44">
        <v>0</v>
      </c>
      <c r="N2303" s="23" t="s">
        <v>35</v>
      </c>
      <c r="O2303" s="23" t="s">
        <v>36</v>
      </c>
      <c r="P2303" s="271">
        <v>43242</v>
      </c>
      <c r="Q2303" s="272">
        <v>43422</v>
      </c>
      <c r="R2303" s="147">
        <v>43601</v>
      </c>
      <c r="S2303" s="157">
        <f>R2303-Q2303</f>
        <v>179</v>
      </c>
    </row>
    <row r="2304" spans="1:19" ht="16">
      <c r="A2304" s="7">
        <v>3</v>
      </c>
      <c r="B2304" s="7">
        <v>3</v>
      </c>
      <c r="C2304" s="7">
        <v>2</v>
      </c>
      <c r="H2304" s="101" t="s">
        <v>474</v>
      </c>
      <c r="I2304" s="101">
        <v>551</v>
      </c>
      <c r="J2304" s="94" t="s">
        <v>44</v>
      </c>
      <c r="K2304" s="101">
        <v>10</v>
      </c>
      <c r="L2304" s="101" t="s">
        <v>471</v>
      </c>
      <c r="M2304" s="163">
        <v>0</v>
      </c>
      <c r="N2304" s="101" t="s">
        <v>39</v>
      </c>
      <c r="O2304" s="101" t="s">
        <v>36</v>
      </c>
      <c r="P2304" s="269">
        <v>43242</v>
      </c>
      <c r="Q2304" s="270">
        <v>43424</v>
      </c>
      <c r="R2304" s="166">
        <v>43598</v>
      </c>
      <c r="S2304" s="107">
        <f>R2304-Q2304</f>
        <v>174</v>
      </c>
    </row>
    <row r="2305" spans="1:20" ht="16">
      <c r="A2305" s="7">
        <v>3</v>
      </c>
      <c r="B2305" s="7">
        <v>3</v>
      </c>
      <c r="C2305" s="7">
        <v>2</v>
      </c>
      <c r="H2305" s="101" t="s">
        <v>474</v>
      </c>
      <c r="I2305" s="101">
        <v>553</v>
      </c>
      <c r="J2305" s="94" t="s">
        <v>44</v>
      </c>
      <c r="K2305" s="101">
        <v>10</v>
      </c>
      <c r="L2305" s="101" t="s">
        <v>471</v>
      </c>
      <c r="M2305" s="163">
        <v>0</v>
      </c>
      <c r="N2305" s="101" t="s">
        <v>39</v>
      </c>
      <c r="O2305" s="101" t="s">
        <v>36</v>
      </c>
      <c r="P2305" s="269">
        <v>43242</v>
      </c>
      <c r="Q2305" s="270">
        <v>43426</v>
      </c>
      <c r="R2305" s="166">
        <v>43598</v>
      </c>
      <c r="S2305" s="107">
        <f>R2305-Q2305</f>
        <v>172</v>
      </c>
    </row>
    <row r="2307" spans="1:20">
      <c r="H2307" s="299" t="s">
        <v>538</v>
      </c>
    </row>
    <row r="2308" spans="1:20" ht="16">
      <c r="A2308" s="7">
        <v>3</v>
      </c>
      <c r="B2308" s="7">
        <v>3</v>
      </c>
      <c r="C2308" s="7">
        <v>2</v>
      </c>
      <c r="H2308" s="92" t="s">
        <v>154</v>
      </c>
      <c r="I2308" s="92">
        <v>512</v>
      </c>
      <c r="J2308" s="92" t="s">
        <v>44</v>
      </c>
      <c r="K2308" s="92">
        <v>3</v>
      </c>
      <c r="L2308" s="92" t="s">
        <v>34</v>
      </c>
      <c r="M2308" s="92">
        <v>0.75</v>
      </c>
      <c r="N2308" s="92" t="s">
        <v>39</v>
      </c>
      <c r="O2308" s="92" t="s">
        <v>142</v>
      </c>
      <c r="P2308" s="277">
        <v>43242</v>
      </c>
      <c r="Q2308" s="277">
        <v>43411</v>
      </c>
      <c r="R2308" s="277">
        <v>43440</v>
      </c>
      <c r="S2308" s="92">
        <f>R2308-Q2308</f>
        <v>29</v>
      </c>
      <c r="T2308" s="300" t="s">
        <v>541</v>
      </c>
    </row>
    <row r="2310" spans="1:20">
      <c r="H2310" s="299" t="s">
        <v>538</v>
      </c>
    </row>
    <row r="2311" spans="1:20" ht="16">
      <c r="A2311" s="7">
        <v>3</v>
      </c>
      <c r="B2311" s="7">
        <v>3</v>
      </c>
      <c r="C2311" s="7">
        <v>3</v>
      </c>
      <c r="H2311" s="47" t="s">
        <v>43</v>
      </c>
      <c r="I2311" s="47">
        <v>618</v>
      </c>
      <c r="J2311" s="47" t="s">
        <v>44</v>
      </c>
      <c r="K2311" s="47">
        <v>24</v>
      </c>
      <c r="L2311" s="47" t="s">
        <v>34</v>
      </c>
      <c r="M2311" s="47">
        <v>0.75</v>
      </c>
      <c r="N2311" s="47" t="s">
        <v>35</v>
      </c>
      <c r="O2311" s="47" t="s">
        <v>36</v>
      </c>
      <c r="P2311" s="261">
        <v>43242</v>
      </c>
      <c r="Q2311" s="261">
        <v>43411</v>
      </c>
      <c r="R2311" s="261">
        <v>43441</v>
      </c>
      <c r="S2311" s="47">
        <f t="shared" ref="S2311:S2333" si="76">R2311-Q2311</f>
        <v>30</v>
      </c>
    </row>
    <row r="2312" spans="1:20" ht="16">
      <c r="A2312" s="7">
        <v>3</v>
      </c>
      <c r="B2312" s="7">
        <v>3</v>
      </c>
      <c r="C2312" s="7">
        <v>3</v>
      </c>
      <c r="H2312" s="47" t="s">
        <v>43</v>
      </c>
      <c r="I2312" s="47">
        <v>621</v>
      </c>
      <c r="J2312" s="47" t="s">
        <v>44</v>
      </c>
      <c r="K2312" s="47">
        <v>24</v>
      </c>
      <c r="L2312" s="47" t="s">
        <v>34</v>
      </c>
      <c r="M2312" s="47">
        <v>0.75</v>
      </c>
      <c r="N2312" s="47" t="s">
        <v>35</v>
      </c>
      <c r="O2312" s="47" t="s">
        <v>36</v>
      </c>
      <c r="P2312" s="261">
        <v>43242</v>
      </c>
      <c r="Q2312" s="261">
        <v>43411</v>
      </c>
      <c r="R2312" s="261">
        <v>43441</v>
      </c>
      <c r="S2312" s="47">
        <f t="shared" si="76"/>
        <v>30</v>
      </c>
    </row>
    <row r="2313" spans="1:20" ht="16">
      <c r="A2313" s="7">
        <v>3</v>
      </c>
      <c r="B2313" s="7">
        <v>3</v>
      </c>
      <c r="C2313" s="7">
        <v>3</v>
      </c>
      <c r="H2313" s="92" t="s">
        <v>46</v>
      </c>
      <c r="I2313" s="92">
        <v>502</v>
      </c>
      <c r="J2313" s="92" t="s">
        <v>44</v>
      </c>
      <c r="K2313" s="92">
        <v>1</v>
      </c>
      <c r="L2313" s="92" t="s">
        <v>34</v>
      </c>
      <c r="M2313" s="92">
        <v>0.75</v>
      </c>
      <c r="N2313" s="92" t="s">
        <v>39</v>
      </c>
      <c r="O2313" s="92" t="s">
        <v>36</v>
      </c>
      <c r="P2313" s="277">
        <v>43242</v>
      </c>
      <c r="Q2313" s="277">
        <v>43411</v>
      </c>
      <c r="R2313" s="277">
        <v>43440</v>
      </c>
      <c r="S2313" s="92">
        <f t="shared" si="76"/>
        <v>29</v>
      </c>
    </row>
    <row r="2314" spans="1:20" ht="16">
      <c r="A2314" s="7">
        <v>3</v>
      </c>
      <c r="B2314" s="7">
        <v>3</v>
      </c>
      <c r="C2314" s="7">
        <v>3</v>
      </c>
      <c r="H2314" s="92" t="s">
        <v>46</v>
      </c>
      <c r="I2314" s="92">
        <v>503</v>
      </c>
      <c r="J2314" s="92" t="s">
        <v>44</v>
      </c>
      <c r="K2314" s="92">
        <v>1</v>
      </c>
      <c r="L2314" s="92" t="s">
        <v>34</v>
      </c>
      <c r="M2314" s="92">
        <v>0.75</v>
      </c>
      <c r="N2314" s="92" t="s">
        <v>39</v>
      </c>
      <c r="O2314" s="92" t="s">
        <v>36</v>
      </c>
      <c r="P2314" s="277">
        <v>43242</v>
      </c>
      <c r="Q2314" s="277">
        <v>43411</v>
      </c>
      <c r="R2314" s="277">
        <v>43440</v>
      </c>
      <c r="S2314" s="92">
        <f t="shared" si="76"/>
        <v>29</v>
      </c>
    </row>
    <row r="2315" spans="1:20" ht="16">
      <c r="A2315" s="7">
        <v>3</v>
      </c>
      <c r="B2315" s="7">
        <v>3</v>
      </c>
      <c r="C2315" s="7">
        <v>3</v>
      </c>
      <c r="H2315" s="47" t="s">
        <v>151</v>
      </c>
      <c r="I2315" s="47">
        <v>570</v>
      </c>
      <c r="J2315" s="47" t="s">
        <v>44</v>
      </c>
      <c r="K2315" s="47">
        <v>14</v>
      </c>
      <c r="L2315" s="47" t="s">
        <v>34</v>
      </c>
      <c r="M2315" s="47">
        <v>0.75</v>
      </c>
      <c r="N2315" s="47" t="s">
        <v>35</v>
      </c>
      <c r="O2315" s="47" t="s">
        <v>142</v>
      </c>
      <c r="P2315" s="261">
        <v>43242</v>
      </c>
      <c r="Q2315" s="261">
        <v>43411</v>
      </c>
      <c r="R2315" s="261">
        <v>43441</v>
      </c>
      <c r="S2315" s="47">
        <f t="shared" si="76"/>
        <v>30</v>
      </c>
      <c r="T2315" s="300" t="s">
        <v>543</v>
      </c>
    </row>
    <row r="2316" spans="1:20" ht="16">
      <c r="A2316" s="7">
        <v>3</v>
      </c>
      <c r="B2316" s="7">
        <v>3</v>
      </c>
      <c r="C2316" s="7">
        <v>3</v>
      </c>
      <c r="H2316" s="92" t="s">
        <v>154</v>
      </c>
      <c r="I2316" s="92">
        <v>513</v>
      </c>
      <c r="J2316" s="92" t="s">
        <v>44</v>
      </c>
      <c r="K2316" s="92">
        <v>3</v>
      </c>
      <c r="L2316" s="92" t="s">
        <v>34</v>
      </c>
      <c r="M2316" s="92">
        <v>0.75</v>
      </c>
      <c r="N2316" s="92" t="s">
        <v>39</v>
      </c>
      <c r="O2316" s="92" t="s">
        <v>142</v>
      </c>
      <c r="P2316" s="277">
        <v>43242</v>
      </c>
      <c r="Q2316" s="277">
        <v>43411</v>
      </c>
      <c r="R2316" s="277">
        <v>43440</v>
      </c>
      <c r="S2316" s="92">
        <f t="shared" si="76"/>
        <v>29</v>
      </c>
    </row>
    <row r="2317" spans="1:20" ht="16">
      <c r="A2317" s="7">
        <v>3</v>
      </c>
      <c r="B2317" s="7">
        <v>3</v>
      </c>
      <c r="C2317" s="7">
        <v>3</v>
      </c>
      <c r="H2317" s="92" t="s">
        <v>154</v>
      </c>
      <c r="I2317" s="92">
        <v>516</v>
      </c>
      <c r="J2317" s="92" t="s">
        <v>44</v>
      </c>
      <c r="K2317" s="92">
        <v>3</v>
      </c>
      <c r="L2317" s="92" t="s">
        <v>34</v>
      </c>
      <c r="M2317" s="92">
        <v>0.75</v>
      </c>
      <c r="N2317" s="92" t="s">
        <v>39</v>
      </c>
      <c r="O2317" s="92" t="s">
        <v>142</v>
      </c>
      <c r="P2317" s="277">
        <v>43242</v>
      </c>
      <c r="Q2317" s="277">
        <v>43411</v>
      </c>
      <c r="R2317" s="277">
        <v>43440</v>
      </c>
      <c r="S2317" s="92">
        <f t="shared" si="76"/>
        <v>29</v>
      </c>
    </row>
    <row r="2318" spans="1:20" ht="16">
      <c r="A2318" s="7">
        <v>3</v>
      </c>
      <c r="B2318" s="7">
        <v>3</v>
      </c>
      <c r="C2318" s="7">
        <v>3</v>
      </c>
      <c r="H2318" s="252" t="s">
        <v>412</v>
      </c>
      <c r="I2318" s="252">
        <v>741</v>
      </c>
      <c r="J2318" s="256" t="s">
        <v>44</v>
      </c>
      <c r="K2318" s="252">
        <v>49</v>
      </c>
      <c r="L2318" s="252" t="s">
        <v>357</v>
      </c>
      <c r="M2318" s="257">
        <v>1.5</v>
      </c>
      <c r="N2318" s="252" t="s">
        <v>35</v>
      </c>
      <c r="O2318" s="252" t="s">
        <v>36</v>
      </c>
      <c r="P2318" s="268">
        <v>43242</v>
      </c>
      <c r="Q2318" s="268">
        <v>43409</v>
      </c>
      <c r="R2318" s="258">
        <v>43439</v>
      </c>
      <c r="S2318" s="259">
        <f t="shared" si="76"/>
        <v>30</v>
      </c>
    </row>
    <row r="2319" spans="1:20" ht="16">
      <c r="A2319" s="7">
        <v>3</v>
      </c>
      <c r="B2319" s="7">
        <v>3</v>
      </c>
      <c r="C2319" s="7">
        <v>3</v>
      </c>
      <c r="H2319" s="101" t="s">
        <v>414</v>
      </c>
      <c r="I2319" s="105">
        <v>526</v>
      </c>
      <c r="J2319" s="94" t="s">
        <v>44</v>
      </c>
      <c r="K2319" s="101">
        <v>5</v>
      </c>
      <c r="L2319" s="101" t="s">
        <v>357</v>
      </c>
      <c r="M2319" s="163">
        <v>1.5</v>
      </c>
      <c r="N2319" s="101" t="s">
        <v>39</v>
      </c>
      <c r="O2319" s="101" t="s">
        <v>36</v>
      </c>
      <c r="P2319" s="269">
        <v>43242</v>
      </c>
      <c r="Q2319" s="270">
        <v>43409</v>
      </c>
      <c r="R2319" s="166">
        <v>43439</v>
      </c>
      <c r="S2319" s="107">
        <f t="shared" si="76"/>
        <v>30</v>
      </c>
    </row>
    <row r="2320" spans="1:20" ht="16">
      <c r="A2320" s="7">
        <v>3</v>
      </c>
      <c r="B2320" s="7">
        <v>3</v>
      </c>
      <c r="C2320" s="7">
        <v>3</v>
      </c>
      <c r="H2320" s="101" t="s">
        <v>414</v>
      </c>
      <c r="I2320" s="105">
        <v>527</v>
      </c>
      <c r="J2320" s="94" t="s">
        <v>44</v>
      </c>
      <c r="K2320" s="101">
        <v>5</v>
      </c>
      <c r="L2320" s="101" t="s">
        <v>357</v>
      </c>
      <c r="M2320" s="163">
        <v>1.5</v>
      </c>
      <c r="N2320" s="101" t="s">
        <v>39</v>
      </c>
      <c r="O2320" s="101" t="s">
        <v>36</v>
      </c>
      <c r="P2320" s="269">
        <v>43242</v>
      </c>
      <c r="Q2320" s="270">
        <v>43409</v>
      </c>
      <c r="R2320" s="166">
        <v>43439</v>
      </c>
      <c r="S2320" s="107">
        <f t="shared" si="76"/>
        <v>30</v>
      </c>
    </row>
    <row r="2321" spans="1:19" ht="16">
      <c r="A2321" s="7">
        <v>3</v>
      </c>
      <c r="B2321" s="7">
        <v>3</v>
      </c>
      <c r="C2321" s="7">
        <v>3</v>
      </c>
      <c r="H2321" s="186" t="s">
        <v>465</v>
      </c>
      <c r="I2321" s="23">
        <v>590</v>
      </c>
      <c r="J2321" s="24" t="s">
        <v>44</v>
      </c>
      <c r="K2321" s="23">
        <v>18</v>
      </c>
      <c r="L2321" s="23" t="s">
        <v>357</v>
      </c>
      <c r="M2321" s="44">
        <v>1.5</v>
      </c>
      <c r="N2321" s="23" t="s">
        <v>35</v>
      </c>
      <c r="O2321" s="23" t="s">
        <v>142</v>
      </c>
      <c r="P2321" s="271">
        <v>43242</v>
      </c>
      <c r="Q2321" s="272">
        <v>43409</v>
      </c>
      <c r="R2321" s="147">
        <v>43439</v>
      </c>
      <c r="S2321" s="157">
        <f t="shared" si="76"/>
        <v>30</v>
      </c>
    </row>
    <row r="2322" spans="1:19" ht="16">
      <c r="A2322" s="7">
        <v>3</v>
      </c>
      <c r="B2322" s="7">
        <v>3</v>
      </c>
      <c r="C2322" s="7">
        <v>3</v>
      </c>
      <c r="H2322" s="186" t="s">
        <v>465</v>
      </c>
      <c r="I2322" s="23">
        <v>591</v>
      </c>
      <c r="J2322" s="24" t="s">
        <v>44</v>
      </c>
      <c r="K2322" s="23">
        <v>18</v>
      </c>
      <c r="L2322" s="23" t="s">
        <v>357</v>
      </c>
      <c r="M2322" s="44">
        <v>1.5</v>
      </c>
      <c r="N2322" s="23" t="s">
        <v>35</v>
      </c>
      <c r="O2322" s="23" t="s">
        <v>142</v>
      </c>
      <c r="P2322" s="271">
        <v>43242</v>
      </c>
      <c r="Q2322" s="272">
        <v>43409</v>
      </c>
      <c r="R2322" s="147">
        <v>43439</v>
      </c>
      <c r="S2322" s="157">
        <f t="shared" si="76"/>
        <v>30</v>
      </c>
    </row>
    <row r="2323" spans="1:19" ht="16">
      <c r="A2323" s="7">
        <v>3</v>
      </c>
      <c r="B2323" s="7">
        <v>3</v>
      </c>
      <c r="C2323" s="7">
        <v>3</v>
      </c>
      <c r="H2323" s="101" t="s">
        <v>466</v>
      </c>
      <c r="I2323" s="101">
        <v>535</v>
      </c>
      <c r="J2323" s="94" t="s">
        <v>44</v>
      </c>
      <c r="K2323" s="101">
        <v>7</v>
      </c>
      <c r="L2323" s="101" t="s">
        <v>357</v>
      </c>
      <c r="M2323" s="163">
        <v>1.5</v>
      </c>
      <c r="N2323" s="101" t="s">
        <v>39</v>
      </c>
      <c r="O2323" s="101" t="s">
        <v>142</v>
      </c>
      <c r="P2323" s="269">
        <v>43242</v>
      </c>
      <c r="Q2323" s="270">
        <v>43409</v>
      </c>
      <c r="R2323" s="166">
        <v>43438</v>
      </c>
      <c r="S2323" s="107">
        <f t="shared" si="76"/>
        <v>29</v>
      </c>
    </row>
    <row r="2324" spans="1:19" ht="16">
      <c r="A2324" s="7">
        <v>3</v>
      </c>
      <c r="B2324" s="7">
        <v>3</v>
      </c>
      <c r="C2324" s="7">
        <v>3</v>
      </c>
      <c r="H2324" s="101" t="s">
        <v>466</v>
      </c>
      <c r="I2324" s="101">
        <v>537</v>
      </c>
      <c r="J2324" s="94" t="s">
        <v>44</v>
      </c>
      <c r="K2324" s="101">
        <v>7</v>
      </c>
      <c r="L2324" s="101" t="s">
        <v>357</v>
      </c>
      <c r="M2324" s="163">
        <v>1.5</v>
      </c>
      <c r="N2324" s="101" t="s">
        <v>39</v>
      </c>
      <c r="O2324" s="101" t="s">
        <v>142</v>
      </c>
      <c r="P2324" s="269">
        <v>43242</v>
      </c>
      <c r="Q2324" s="270">
        <v>43409</v>
      </c>
      <c r="R2324" s="166">
        <v>43438</v>
      </c>
      <c r="S2324" s="107">
        <f t="shared" si="76"/>
        <v>29</v>
      </c>
    </row>
    <row r="2325" spans="1:19" ht="16">
      <c r="A2325" s="7">
        <v>3</v>
      </c>
      <c r="B2325" s="7">
        <v>3</v>
      </c>
      <c r="C2325" s="7">
        <v>3</v>
      </c>
      <c r="H2325" s="186" t="s">
        <v>470</v>
      </c>
      <c r="I2325" s="23">
        <v>599</v>
      </c>
      <c r="J2325" s="24" t="s">
        <v>44</v>
      </c>
      <c r="K2325" s="23">
        <v>20</v>
      </c>
      <c r="L2325" s="23" t="s">
        <v>471</v>
      </c>
      <c r="M2325" s="44">
        <v>0</v>
      </c>
      <c r="N2325" s="23" t="s">
        <v>35</v>
      </c>
      <c r="O2325" s="23" t="s">
        <v>36</v>
      </c>
      <c r="P2325" s="271">
        <v>43242</v>
      </c>
      <c r="Q2325" s="272">
        <v>43409</v>
      </c>
      <c r="R2325" s="147">
        <v>43445</v>
      </c>
      <c r="S2325" s="157">
        <f t="shared" si="76"/>
        <v>36</v>
      </c>
    </row>
    <row r="2326" spans="1:19" ht="16">
      <c r="A2326" s="7">
        <v>3</v>
      </c>
      <c r="B2326" s="7">
        <v>3</v>
      </c>
      <c r="C2326" s="7">
        <v>3</v>
      </c>
      <c r="H2326" s="186" t="s">
        <v>470</v>
      </c>
      <c r="I2326" s="23">
        <v>600</v>
      </c>
      <c r="J2326" s="24" t="s">
        <v>44</v>
      </c>
      <c r="K2326" s="23">
        <v>20</v>
      </c>
      <c r="L2326" s="23" t="s">
        <v>471</v>
      </c>
      <c r="M2326" s="44">
        <v>0</v>
      </c>
      <c r="N2326" s="23" t="s">
        <v>35</v>
      </c>
      <c r="O2326" s="23" t="s">
        <v>36</v>
      </c>
      <c r="P2326" s="271">
        <v>43242</v>
      </c>
      <c r="Q2326" s="272">
        <v>43410</v>
      </c>
      <c r="R2326" s="147">
        <v>43445</v>
      </c>
      <c r="S2326" s="157">
        <f t="shared" si="76"/>
        <v>35</v>
      </c>
    </row>
    <row r="2327" spans="1:19" ht="16">
      <c r="A2327" s="7">
        <v>3</v>
      </c>
      <c r="B2327" s="7">
        <v>3</v>
      </c>
      <c r="C2327" s="7">
        <v>3</v>
      </c>
      <c r="H2327" s="186" t="s">
        <v>470</v>
      </c>
      <c r="I2327" s="23">
        <v>601</v>
      </c>
      <c r="J2327" s="24" t="s">
        <v>44</v>
      </c>
      <c r="K2327" s="23">
        <v>20</v>
      </c>
      <c r="L2327" s="23" t="s">
        <v>471</v>
      </c>
      <c r="M2327" s="44">
        <v>0</v>
      </c>
      <c r="N2327" s="23" t="s">
        <v>35</v>
      </c>
      <c r="O2327" s="23" t="s">
        <v>36</v>
      </c>
      <c r="P2327" s="271">
        <v>43242</v>
      </c>
      <c r="Q2327" s="272">
        <v>43411</v>
      </c>
      <c r="R2327" s="147">
        <v>43445</v>
      </c>
      <c r="S2327" s="157">
        <f t="shared" si="76"/>
        <v>34</v>
      </c>
    </row>
    <row r="2328" spans="1:19" ht="16">
      <c r="A2328" s="7">
        <v>3</v>
      </c>
      <c r="B2328" s="7">
        <v>3</v>
      </c>
      <c r="C2328" s="7">
        <v>3</v>
      </c>
      <c r="H2328" s="101" t="s">
        <v>472</v>
      </c>
      <c r="I2328" s="101">
        <v>546</v>
      </c>
      <c r="J2328" s="94" t="s">
        <v>44</v>
      </c>
      <c r="K2328" s="101">
        <v>9</v>
      </c>
      <c r="L2328" s="101" t="s">
        <v>471</v>
      </c>
      <c r="M2328" s="163">
        <v>0</v>
      </c>
      <c r="N2328" s="101" t="s">
        <v>39</v>
      </c>
      <c r="O2328" s="101" t="s">
        <v>36</v>
      </c>
      <c r="P2328" s="269">
        <v>43242</v>
      </c>
      <c r="Q2328" s="270">
        <v>43414</v>
      </c>
      <c r="R2328" s="166">
        <v>43444</v>
      </c>
      <c r="S2328" s="107">
        <f t="shared" si="76"/>
        <v>30</v>
      </c>
    </row>
    <row r="2329" spans="1:19" ht="16">
      <c r="A2329" s="7">
        <v>3</v>
      </c>
      <c r="B2329" s="7">
        <v>3</v>
      </c>
      <c r="C2329" s="7">
        <v>3</v>
      </c>
      <c r="H2329" s="101" t="s">
        <v>472</v>
      </c>
      <c r="I2329" s="101">
        <v>549</v>
      </c>
      <c r="J2329" s="94" t="s">
        <v>44</v>
      </c>
      <c r="K2329" s="101">
        <v>9</v>
      </c>
      <c r="L2329" s="101" t="s">
        <v>471</v>
      </c>
      <c r="M2329" s="163">
        <v>0</v>
      </c>
      <c r="N2329" s="101" t="s">
        <v>39</v>
      </c>
      <c r="O2329" s="101" t="s">
        <v>36</v>
      </c>
      <c r="P2329" s="269">
        <v>43242</v>
      </c>
      <c r="Q2329" s="270">
        <v>43417</v>
      </c>
      <c r="R2329" s="166">
        <v>43444</v>
      </c>
      <c r="S2329" s="107">
        <f t="shared" si="76"/>
        <v>27</v>
      </c>
    </row>
    <row r="2330" spans="1:19">
      <c r="A2330" s="7">
        <v>3</v>
      </c>
      <c r="B2330" s="7">
        <v>3</v>
      </c>
      <c r="C2330" s="7">
        <v>3</v>
      </c>
      <c r="H2330" s="23" t="s">
        <v>527</v>
      </c>
      <c r="I2330" s="23">
        <v>608</v>
      </c>
      <c r="J2330" s="23" t="s">
        <v>44</v>
      </c>
      <c r="K2330" s="23">
        <v>22</v>
      </c>
      <c r="L2330" s="23" t="s">
        <v>471</v>
      </c>
      <c r="M2330" s="23">
        <v>0</v>
      </c>
      <c r="N2330" s="23" t="s">
        <v>35</v>
      </c>
      <c r="O2330" s="23" t="s">
        <v>142</v>
      </c>
      <c r="P2330" s="266">
        <v>43242</v>
      </c>
      <c r="Q2330" s="266">
        <v>43408</v>
      </c>
      <c r="R2330" s="266">
        <v>43444</v>
      </c>
      <c r="S2330" s="23">
        <f t="shared" si="76"/>
        <v>36</v>
      </c>
    </row>
    <row r="2331" spans="1:19">
      <c r="A2331" s="7">
        <v>3</v>
      </c>
      <c r="B2331" s="7">
        <v>3</v>
      </c>
      <c r="C2331" s="7">
        <v>3</v>
      </c>
      <c r="H2331" s="23" t="s">
        <v>527</v>
      </c>
      <c r="I2331" s="23">
        <v>609</v>
      </c>
      <c r="J2331" s="23" t="s">
        <v>44</v>
      </c>
      <c r="K2331" s="23">
        <v>22</v>
      </c>
      <c r="L2331" s="23" t="s">
        <v>471</v>
      </c>
      <c r="M2331" s="23">
        <v>0</v>
      </c>
      <c r="N2331" s="23" t="s">
        <v>35</v>
      </c>
      <c r="O2331" s="23" t="s">
        <v>142</v>
      </c>
      <c r="P2331" s="266">
        <v>43242</v>
      </c>
      <c r="Q2331" s="266">
        <v>43408</v>
      </c>
      <c r="R2331" s="266">
        <v>43444</v>
      </c>
      <c r="S2331" s="23">
        <f t="shared" si="76"/>
        <v>36</v>
      </c>
    </row>
    <row r="2332" spans="1:19" ht="16">
      <c r="A2332" s="7">
        <v>3</v>
      </c>
      <c r="B2332" s="7">
        <v>3</v>
      </c>
      <c r="C2332" s="7">
        <v>3</v>
      </c>
      <c r="H2332" s="101" t="s">
        <v>531</v>
      </c>
      <c r="I2332" s="101">
        <v>208.13</v>
      </c>
      <c r="J2332" s="94" t="s">
        <v>33</v>
      </c>
      <c r="K2332" s="101">
        <v>236</v>
      </c>
      <c r="L2332" s="101" t="s">
        <v>471</v>
      </c>
      <c r="M2332" s="163">
        <v>0</v>
      </c>
      <c r="N2332" s="101" t="s">
        <v>39</v>
      </c>
      <c r="O2332" s="101" t="s">
        <v>142</v>
      </c>
      <c r="P2332" s="267">
        <v>43410</v>
      </c>
      <c r="Q2332" s="274">
        <v>43581</v>
      </c>
      <c r="R2332" s="166">
        <v>43614</v>
      </c>
      <c r="S2332" s="107">
        <f t="shared" si="76"/>
        <v>33</v>
      </c>
    </row>
    <row r="2333" spans="1:19" ht="16">
      <c r="A2333" s="7">
        <v>3</v>
      </c>
      <c r="B2333" s="7">
        <v>3</v>
      </c>
      <c r="C2333" s="7">
        <v>3</v>
      </c>
      <c r="H2333" s="101" t="s">
        <v>531</v>
      </c>
      <c r="I2333" s="101">
        <v>209.13</v>
      </c>
      <c r="J2333" s="94" t="s">
        <v>33</v>
      </c>
      <c r="K2333" s="101">
        <v>236</v>
      </c>
      <c r="L2333" s="101" t="s">
        <v>471</v>
      </c>
      <c r="M2333" s="163">
        <v>0</v>
      </c>
      <c r="N2333" s="101" t="s">
        <v>39</v>
      </c>
      <c r="O2333" s="101" t="s">
        <v>142</v>
      </c>
      <c r="P2333" s="267">
        <v>43411</v>
      </c>
      <c r="Q2333" s="274">
        <v>43581</v>
      </c>
      <c r="R2333" s="166">
        <v>43614</v>
      </c>
      <c r="S2333" s="107">
        <f t="shared" si="76"/>
        <v>33</v>
      </c>
    </row>
    <row r="2335" spans="1:19">
      <c r="H2335" s="299" t="s">
        <v>545</v>
      </c>
    </row>
    <row r="2336" spans="1:19">
      <c r="A2336" s="7">
        <v>3</v>
      </c>
      <c r="B2336" s="7">
        <v>3</v>
      </c>
      <c r="C2336" s="7">
        <v>4</v>
      </c>
      <c r="H2336" s="7">
        <v>187</v>
      </c>
      <c r="I2336" s="7" t="s">
        <v>546</v>
      </c>
    </row>
    <row r="2337" spans="1:25">
      <c r="A2337" s="7">
        <v>3</v>
      </c>
      <c r="B2337" s="7">
        <v>3</v>
      </c>
      <c r="C2337" s="7">
        <v>4</v>
      </c>
      <c r="H2337" s="7">
        <v>187</v>
      </c>
      <c r="I2337" s="7" t="s">
        <v>547</v>
      </c>
    </row>
    <row r="2338" spans="1:25" s="366" customFormat="1">
      <c r="A2338" s="382">
        <v>3</v>
      </c>
      <c r="B2338" s="382">
        <v>3</v>
      </c>
      <c r="C2338" s="382">
        <v>4</v>
      </c>
      <c r="F2338" s="493"/>
      <c r="G2338" s="382"/>
      <c r="H2338" s="382">
        <v>189</v>
      </c>
      <c r="I2338" s="382" t="s">
        <v>548</v>
      </c>
      <c r="J2338" s="382"/>
      <c r="K2338" s="382"/>
      <c r="L2338" s="382"/>
      <c r="M2338" s="494"/>
      <c r="N2338" s="382"/>
      <c r="O2338" s="382"/>
      <c r="R2338" s="495"/>
      <c r="S2338" s="496"/>
      <c r="T2338" s="497"/>
      <c r="U2338" s="497"/>
      <c r="V2338" s="382"/>
      <c r="W2338" s="382"/>
      <c r="X2338" s="498"/>
      <c r="Y2338" s="382"/>
    </row>
    <row r="2339" spans="1:25">
      <c r="A2339" s="7">
        <v>3</v>
      </c>
      <c r="B2339" s="7">
        <v>3</v>
      </c>
      <c r="C2339" s="7">
        <v>4</v>
      </c>
      <c r="H2339" s="7">
        <v>404</v>
      </c>
      <c r="I2339" s="7" t="s">
        <v>549</v>
      </c>
    </row>
    <row r="2340" spans="1:25">
      <c r="A2340" s="7">
        <v>3</v>
      </c>
      <c r="B2340" s="7">
        <v>3</v>
      </c>
      <c r="C2340" s="7">
        <v>4</v>
      </c>
      <c r="H2340" s="7">
        <v>404</v>
      </c>
      <c r="I2340" s="7" t="s">
        <v>550</v>
      </c>
    </row>
    <row r="2341" spans="1:25">
      <c r="A2341" s="7">
        <v>3</v>
      </c>
      <c r="B2341" s="7">
        <v>3</v>
      </c>
      <c r="C2341" s="7">
        <v>4</v>
      </c>
      <c r="H2341" s="7" t="s">
        <v>551</v>
      </c>
      <c r="I2341" s="7" t="s">
        <v>552</v>
      </c>
    </row>
    <row r="2342" spans="1:25">
      <c r="A2342" s="7">
        <v>3</v>
      </c>
      <c r="B2342" s="7">
        <v>3</v>
      </c>
      <c r="C2342" s="7">
        <v>4</v>
      </c>
      <c r="H2342" s="7">
        <v>503</v>
      </c>
      <c r="I2342" s="7" t="s">
        <v>553</v>
      </c>
    </row>
    <row r="2343" spans="1:25">
      <c r="A2343" s="7">
        <v>3</v>
      </c>
      <c r="B2343" s="7">
        <v>3</v>
      </c>
      <c r="C2343" s="7">
        <v>4</v>
      </c>
      <c r="H2343" s="7">
        <v>698</v>
      </c>
      <c r="I2343" s="7" t="s">
        <v>553</v>
      </c>
    </row>
    <row r="2344" spans="1:25">
      <c r="A2344" s="7">
        <v>3</v>
      </c>
      <c r="B2344" s="7">
        <v>3</v>
      </c>
      <c r="C2344" s="7">
        <v>4</v>
      </c>
      <c r="H2344" s="7">
        <v>698</v>
      </c>
      <c r="I2344" s="7" t="s">
        <v>549</v>
      </c>
    </row>
    <row r="2345" spans="1:25">
      <c r="A2345" s="7">
        <v>3</v>
      </c>
      <c r="B2345" s="7">
        <v>3</v>
      </c>
      <c r="C2345" s="7">
        <v>4</v>
      </c>
      <c r="H2345" s="7">
        <v>781</v>
      </c>
      <c r="I2345" s="7" t="s">
        <v>553</v>
      </c>
    </row>
    <row r="2346" spans="1:25">
      <c r="A2346" s="7">
        <v>3</v>
      </c>
      <c r="B2346" s="7">
        <v>3</v>
      </c>
      <c r="C2346" s="7">
        <v>4</v>
      </c>
      <c r="H2346" s="7">
        <v>781</v>
      </c>
      <c r="I2346" s="7" t="s">
        <v>549</v>
      </c>
    </row>
    <row r="2347" spans="1:25">
      <c r="A2347" s="7">
        <v>3</v>
      </c>
      <c r="B2347" s="7">
        <v>3</v>
      </c>
      <c r="C2347" s="7">
        <v>4</v>
      </c>
      <c r="H2347" s="7">
        <v>845</v>
      </c>
      <c r="I2347" s="7" t="s">
        <v>554</v>
      </c>
    </row>
    <row r="2348" spans="1:25">
      <c r="A2348" s="7">
        <v>3</v>
      </c>
      <c r="B2348" s="7">
        <v>3</v>
      </c>
      <c r="C2348" s="7">
        <v>4</v>
      </c>
      <c r="H2348" s="7">
        <v>886</v>
      </c>
      <c r="I2348" s="7" t="s">
        <v>554</v>
      </c>
    </row>
    <row r="2349" spans="1:25">
      <c r="A2349" s="7">
        <v>3</v>
      </c>
      <c r="B2349" s="7">
        <v>3</v>
      </c>
      <c r="C2349" s="7">
        <v>4</v>
      </c>
      <c r="H2349" s="7">
        <v>895</v>
      </c>
      <c r="I2349" s="7" t="s">
        <v>555</v>
      </c>
    </row>
    <row r="2350" spans="1:25">
      <c r="A2350" s="7">
        <v>3</v>
      </c>
      <c r="B2350" s="7">
        <v>3</v>
      </c>
      <c r="C2350" s="7">
        <v>4</v>
      </c>
      <c r="H2350" s="7">
        <v>933</v>
      </c>
      <c r="I2350" s="7" t="s">
        <v>556</v>
      </c>
    </row>
    <row r="2351" spans="1:25">
      <c r="A2351" s="7">
        <v>3</v>
      </c>
      <c r="B2351" s="7">
        <v>3</v>
      </c>
      <c r="C2351" s="7">
        <v>4</v>
      </c>
      <c r="H2351" s="7">
        <v>9308</v>
      </c>
      <c r="I2351" s="7" t="s">
        <v>549</v>
      </c>
    </row>
    <row r="2353" spans="1:10">
      <c r="H2353" s="299" t="s">
        <v>559</v>
      </c>
    </row>
    <row r="2354" spans="1:10">
      <c r="A2354" s="7">
        <v>3</v>
      </c>
      <c r="B2354" s="7">
        <v>3</v>
      </c>
      <c r="C2354" s="7">
        <v>5</v>
      </c>
      <c r="H2354" s="7" t="s">
        <v>560</v>
      </c>
      <c r="I2354" s="3" t="s">
        <v>561</v>
      </c>
    </row>
    <row r="2355" spans="1:10">
      <c r="A2355" s="7">
        <v>3</v>
      </c>
      <c r="B2355" s="7">
        <v>3</v>
      </c>
      <c r="C2355" s="7">
        <v>5</v>
      </c>
      <c r="H2355" s="7">
        <v>112</v>
      </c>
      <c r="I2355" s="7" t="s">
        <v>562</v>
      </c>
    </row>
    <row r="2356" spans="1:10">
      <c r="A2356" s="7">
        <v>3</v>
      </c>
      <c r="B2356" s="7">
        <v>3</v>
      </c>
      <c r="C2356" s="7">
        <v>5</v>
      </c>
      <c r="H2356" s="7">
        <v>112</v>
      </c>
      <c r="I2356" s="7" t="s">
        <v>563</v>
      </c>
    </row>
    <row r="2357" spans="1:10">
      <c r="A2357" s="7">
        <v>3</v>
      </c>
      <c r="B2357" s="7">
        <v>3</v>
      </c>
      <c r="C2357" s="7">
        <v>5</v>
      </c>
      <c r="H2357" s="7">
        <v>112</v>
      </c>
      <c r="I2357" s="7" t="s">
        <v>564</v>
      </c>
    </row>
    <row r="2358" spans="1:10">
      <c r="A2358" s="7">
        <v>3</v>
      </c>
      <c r="B2358" s="7">
        <v>3</v>
      </c>
      <c r="C2358" s="7">
        <v>5</v>
      </c>
      <c r="H2358" s="7">
        <v>112</v>
      </c>
      <c r="I2358" s="7" t="s">
        <v>555</v>
      </c>
    </row>
    <row r="2359" spans="1:10">
      <c r="A2359" s="7">
        <v>3</v>
      </c>
      <c r="B2359" s="7">
        <v>3</v>
      </c>
      <c r="C2359" s="7">
        <v>5</v>
      </c>
      <c r="H2359" s="7">
        <v>112</v>
      </c>
      <c r="I2359" s="7" t="s">
        <v>565</v>
      </c>
    </row>
    <row r="2360" spans="1:10">
      <c r="A2360" s="7">
        <v>3</v>
      </c>
      <c r="B2360" s="7">
        <v>3</v>
      </c>
      <c r="C2360" s="7">
        <v>5</v>
      </c>
      <c r="H2360" s="7" t="s">
        <v>566</v>
      </c>
      <c r="I2360" s="7" t="s">
        <v>567</v>
      </c>
      <c r="J2360" s="3" t="s">
        <v>568</v>
      </c>
    </row>
    <row r="2361" spans="1:10">
      <c r="A2361" s="7">
        <v>3</v>
      </c>
      <c r="B2361" s="7">
        <v>3</v>
      </c>
      <c r="C2361" s="7">
        <v>5</v>
      </c>
      <c r="H2361" s="7" t="s">
        <v>566</v>
      </c>
      <c r="I2361" s="7" t="s">
        <v>564</v>
      </c>
    </row>
    <row r="2362" spans="1:10">
      <c r="A2362" s="7">
        <v>3</v>
      </c>
      <c r="B2362" s="7">
        <v>3</v>
      </c>
      <c r="C2362" s="7">
        <v>5</v>
      </c>
      <c r="H2362" s="7" t="s">
        <v>566</v>
      </c>
      <c r="I2362" s="7" t="s">
        <v>549</v>
      </c>
    </row>
    <row r="2363" spans="1:10">
      <c r="A2363" s="7">
        <v>3</v>
      </c>
      <c r="B2363" s="7">
        <v>3</v>
      </c>
      <c r="C2363" s="7">
        <v>5</v>
      </c>
      <c r="H2363" s="7" t="s">
        <v>566</v>
      </c>
      <c r="I2363" s="7" t="s">
        <v>565</v>
      </c>
    </row>
    <row r="2364" spans="1:10">
      <c r="A2364" s="7">
        <v>3</v>
      </c>
      <c r="B2364" s="7">
        <v>3</v>
      </c>
      <c r="C2364" s="7">
        <v>5</v>
      </c>
      <c r="H2364" s="7" t="s">
        <v>569</v>
      </c>
    </row>
    <row r="2366" spans="1:10">
      <c r="H2366" s="299" t="s">
        <v>573</v>
      </c>
    </row>
    <row r="2367" spans="1:10">
      <c r="A2367" s="7">
        <v>3</v>
      </c>
      <c r="B2367" s="7">
        <v>3</v>
      </c>
      <c r="C2367" s="7">
        <v>6</v>
      </c>
      <c r="H2367" s="7" t="s">
        <v>574</v>
      </c>
      <c r="I2367" s="3" t="s">
        <v>575</v>
      </c>
    </row>
    <row r="2368" spans="1:10">
      <c r="A2368" s="7">
        <v>3</v>
      </c>
      <c r="B2368" s="7">
        <v>3</v>
      </c>
      <c r="C2368" s="7">
        <v>6</v>
      </c>
      <c r="H2368" s="7" t="s">
        <v>576</v>
      </c>
    </row>
    <row r="2369" spans="1:8">
      <c r="A2369" s="7">
        <v>3</v>
      </c>
      <c r="B2369" s="7">
        <v>3</v>
      </c>
      <c r="C2369" s="7">
        <v>6</v>
      </c>
      <c r="H2369" s="7" t="s">
        <v>577</v>
      </c>
    </row>
    <row r="2370" spans="1:8">
      <c r="A2370" s="7">
        <v>3</v>
      </c>
      <c r="B2370" s="7">
        <v>3</v>
      </c>
      <c r="C2370" s="7">
        <v>6</v>
      </c>
      <c r="H2370" s="7" t="s">
        <v>578</v>
      </c>
    </row>
  </sheetData>
  <autoFilter ref="J2:AA2229" xr:uid="{00000000-0001-0000-0000-000000000000}"/>
  <sortState xmlns:xlrd2="http://schemas.microsoft.com/office/spreadsheetml/2017/richdata2" ref="A1:AI2370">
    <sortCondition descending="1" ref="F1:F2370"/>
  </sortState>
  <phoneticPr fontId="12" type="noConversion"/>
  <pageMargins left="0.7" right="0.7" top="0.75" bottom="0.75" header="0.3" footer="0.3"/>
  <pageSetup orientation="portrait"/>
  <drawing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5AB24006AEC514A8B893D34E2DFAFC5" ma:contentTypeVersion="16" ma:contentTypeDescription="Create a new document." ma:contentTypeScope="" ma:versionID="643f42c0d38f50c423012ee287f74615">
  <xsd:schema xmlns:xsd="http://www.w3.org/2001/XMLSchema" xmlns:xs="http://www.w3.org/2001/XMLSchema" xmlns:p="http://schemas.microsoft.com/office/2006/metadata/properties" xmlns:ns2="45111582-8939-4ddb-85c6-a87e9320c4a9" xmlns:ns3="77ffc31a-1274-478d-a5bd-d79876b03064" targetNamespace="http://schemas.microsoft.com/office/2006/metadata/properties" ma:root="true" ma:fieldsID="c3a46f8be33cc25ab3dc976fcf40f6b5" ns2:_="" ns3:_="">
    <xsd:import namespace="45111582-8939-4ddb-85c6-a87e9320c4a9"/>
    <xsd:import namespace="77ffc31a-1274-478d-a5bd-d79876b03064"/>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3:TaxCatchAll" minOccurs="0"/>
                <xsd:element ref="ns2:MediaServiceGenerationTime" minOccurs="0"/>
                <xsd:element ref="ns2:MediaServiceEventHashCode" minOccurs="0"/>
                <xsd:element ref="ns2:lcf76f155ced4ddcb4097134ff3c332f" minOccurs="0"/>
                <xsd:element ref="ns2:MediaServiceDateTaken" minOccurs="0"/>
                <xsd:element ref="ns2:MediaLengthInSeconds" minOccurs="0"/>
                <xsd:element ref="ns2:MediaServiceSearchProperties"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5111582-8939-4ddb-85c6-a87e9320c4a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0fb68aea-d2ee-4a6c-85e6-e4b5686e96e8" ma:termSetId="09814cd3-568e-fe90-9814-8d621ff8fb84" ma:anchorId="fba54fb3-c3e1-fe81-a776-ca4b69148c4d" ma:open="true" ma:isKeyword="false">
      <xsd:complexType>
        <xsd:sequence>
          <xsd:element ref="pc:Terms" minOccurs="0" maxOccurs="1"/>
        </xsd:sequence>
      </xsd:complex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7ffc31a-1274-478d-a5bd-d79876b03064"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3" nillable="true" ma:displayName="Taxonomy Catch All Column" ma:hidden="true" ma:list="{12d16cae-398d-4b18-ac21-67d722089ba1}" ma:internalName="TaxCatchAll" ma:showField="CatchAllData" ma:web="77ffc31a-1274-478d-a5bd-d79876b0306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77ffc31a-1274-478d-a5bd-d79876b03064">
      <UserInfo>
        <DisplayName>Switchenko, Jeffrey M.</DisplayName>
        <AccountId>25</AccountId>
        <AccountType/>
      </UserInfo>
      <UserInfo>
        <DisplayName>Chan, Alexis</DisplayName>
        <AccountId>24</AccountId>
        <AccountType/>
      </UserInfo>
    </SharedWithUsers>
    <lcf76f155ced4ddcb4097134ff3c332f xmlns="45111582-8939-4ddb-85c6-a87e9320c4a9">
      <Terms xmlns="http://schemas.microsoft.com/office/infopath/2007/PartnerControls"/>
    </lcf76f155ced4ddcb4097134ff3c332f>
    <TaxCatchAll xmlns="77ffc31a-1274-478d-a5bd-d79876b03064" xsi:nil="true"/>
  </documentManagement>
</p:properties>
</file>

<file path=customXml/itemProps1.xml><?xml version="1.0" encoding="utf-8"?>
<ds:datastoreItem xmlns:ds="http://schemas.openxmlformats.org/officeDocument/2006/customXml" ds:itemID="{794B22AF-DB1C-4343-9946-B613A2F62576}">
  <ds:schemaRefs>
    <ds:schemaRef ds:uri="http://schemas.microsoft.com/sharepoint/v3/contenttype/forms"/>
  </ds:schemaRefs>
</ds:datastoreItem>
</file>

<file path=customXml/itemProps2.xml><?xml version="1.0" encoding="utf-8"?>
<ds:datastoreItem xmlns:ds="http://schemas.openxmlformats.org/officeDocument/2006/customXml" ds:itemID="{23DA0FEA-09E1-46D0-B477-8F98E8E0F1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5111582-8939-4ddb-85c6-a87e9320c4a9"/>
    <ds:schemaRef ds:uri="77ffc31a-1274-478d-a5bd-d79876b0306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06FF883-9B1B-4350-891C-A904BD3CDBC1}">
  <ds:schemaRefs>
    <ds:schemaRef ds:uri="http://purl.org/dc/elements/1.1/"/>
    <ds:schemaRef ds:uri="http://www.w3.org/XML/1998/namespace"/>
    <ds:schemaRef ds:uri="http://purl.org/dc/terms/"/>
    <ds:schemaRef ds:uri="http://schemas.microsoft.com/office/2006/documentManagement/types"/>
    <ds:schemaRef ds:uri="45111582-8939-4ddb-85c6-a87e9320c4a9"/>
    <ds:schemaRef ds:uri="http://schemas.microsoft.com/office/2006/metadata/properties"/>
    <ds:schemaRef ds:uri="http://schemas.microsoft.com/office/infopath/2007/PartnerControls"/>
    <ds:schemaRef ds:uri="http://schemas.openxmlformats.org/package/2006/metadata/core-properties"/>
    <ds:schemaRef ds:uri="77ffc31a-1274-478d-a5bd-d79876b03064"/>
    <ds:schemaRef ds:uri="http://purl.org/dc/dcmitype/"/>
  </ds:schemaRefs>
</ds:datastoreItem>
</file>

<file path=docMetadata/LabelInfo.xml><?xml version="1.0" encoding="utf-8"?>
<clbl:labelList xmlns:clbl="http://schemas.microsoft.com/office/2020/mipLabelMetadata">
  <clbl:label id="{7005d458-45be-48ae-8140-d43da96dd17b}" enabled="0" method="" siteId="{7005d458-45be-48ae-8140-d43da96dd17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Mortality.NEW.csv</vt:lpstr>
      <vt:lpstr>Mortality.NEW.csv (4)</vt:lpstr>
      <vt:lpstr>Mortality.NEW.csv (2)</vt:lpstr>
      <vt:lpstr>Mortality.NEW.csv (3)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Hall, Shelita R. (LARC-AH712)</dc:creator>
  <cp:keywords/>
  <dc:description/>
  <cp:lastModifiedBy>Parthasarathy, Hari A. (ARC-SCR)[Intern]</cp:lastModifiedBy>
  <cp:revision/>
  <dcterms:created xsi:type="dcterms:W3CDTF">2021-07-14T16:02:12Z</dcterms:created>
  <dcterms:modified xsi:type="dcterms:W3CDTF">2024-07-25T20:47:01Z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0x010100E5AB24006AEC514A8B893D34E2DFAFC5</vt:lpwstr>
  </property>
  <property fmtid="{D5CDD505-2E9C-101B-9397-08002B2CF9AE}" pid="3" name="MediaServiceImageTags">
    <vt:lpwstr/>
  </property>
</Properties>
</file>